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MASUK" sheetId="1" r:id="rId5"/>
    <sheet state="visible" name="PEMAKAIAN" sheetId="2" r:id="rId6"/>
    <sheet state="visible" name="STOCK" sheetId="3" r:id="rId7"/>
    <sheet state="hidden" name="stok" sheetId="4" r:id="rId8"/>
    <sheet state="hidden" name="Sheet1" sheetId="5" r:id="rId9"/>
    <sheet state="visible" name="PART MASUK AKI" sheetId="6" r:id="rId10"/>
    <sheet state="visible" name="PEMAKAIAN AKI" sheetId="7" r:id="rId11"/>
    <sheet state="visible" name="LAPORAN STOK ACCU" sheetId="8" r:id="rId12"/>
    <sheet state="visible" name="PART MASUK BAN" sheetId="9" r:id="rId13"/>
    <sheet state="visible" name="PEMAKAIAN BAN" sheetId="10" r:id="rId14"/>
    <sheet state="visible" name="STOCK BAN" sheetId="11" r:id="rId15"/>
    <sheet state="visible" name="PART MASUK OLI" sheetId="12" r:id="rId16"/>
    <sheet state="hidden" name="BAN" sheetId="13" r:id="rId17"/>
    <sheet state="hidden" name="ACCU" sheetId="14" r:id="rId18"/>
    <sheet state="hidden" name="pelumas" sheetId="15" r:id="rId19"/>
    <sheet state="hidden" name="STOK OPNAME" sheetId="16" r:id="rId20"/>
    <sheet state="visible" name="PEMAKAIAN OLI DAN COOLANT" sheetId="17" r:id="rId21"/>
    <sheet state="visible" name="LP-STOK OLI" sheetId="18" r:id="rId22"/>
    <sheet state="hidden" name="BAN (1)" sheetId="19" r:id="rId23"/>
    <sheet state="hidden" name="ACCU (1)" sheetId="20" r:id="rId24"/>
    <sheet state="hidden" name="pelumas (1)" sheetId="21" r:id="rId25"/>
  </sheets>
  <definedNames>
    <definedName hidden="1" localSheetId="0" name="_xlnm._FilterDatabase">'PART MASUK'!$A$9:$K$3209</definedName>
    <definedName hidden="1" localSheetId="1" name="_xlnm._FilterDatabase">PEMAKAIAN!$A$11:$K$4550</definedName>
    <definedName hidden="1" localSheetId="2" name="_xlnm._FilterDatabase">STOCK!$B$10:$D$1342</definedName>
    <definedName hidden="1" localSheetId="3" name="_xlnm._FilterDatabase">stok!$B$12:$Y$1153</definedName>
    <definedName hidden="1" localSheetId="4" name="_xlnm._FilterDatabase">Sheet1!$AR$4:$AR$224</definedName>
    <definedName hidden="1" localSheetId="5" name="_xlnm._FilterDatabase">'PART MASUK AKI'!$A$10:$R$98</definedName>
    <definedName hidden="1" localSheetId="6" name="_xlnm._FilterDatabase">'PEMAKAIAN AKI'!$A$12:$H$116</definedName>
    <definedName hidden="1" localSheetId="8" name="_xlnm._FilterDatabase">'PART MASUK BAN'!$A$10:$R$157</definedName>
    <definedName hidden="1" localSheetId="9" name="_xlnm._FilterDatabase">'PEMAKAIAN BAN'!$A$1:$Z$1316</definedName>
    <definedName hidden="1" localSheetId="10" name="_xlnm._FilterDatabase">'STOCK BAN'!$B$5:$Y$56</definedName>
    <definedName hidden="1" localSheetId="11" name="_xlnm._FilterDatabase">'PART MASUK OLI'!$A$10:$R$78</definedName>
    <definedName hidden="1" localSheetId="15" name="_xlnm._FilterDatabase">'STOK OPNAME'!$A$12:$X$447</definedName>
    <definedName hidden="1" localSheetId="16" name="_xlnm._FilterDatabase">'PEMAKAIAN OLI DAN COOLANT'!$A$8:$H$975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3">
      <text>
        <t xml:space="preserve">User:
</t>
      </text>
    </comment>
  </commentList>
</comments>
</file>

<file path=xl/sharedStrings.xml><?xml version="1.0" encoding="utf-8"?>
<sst xmlns="http://schemas.openxmlformats.org/spreadsheetml/2006/main" count="48624" uniqueCount="8524">
  <si>
    <t xml:space="preserve">BUKU HARIAN WAREHOUSE - PARTS MASUK  </t>
  </si>
  <si>
    <t>Site</t>
  </si>
  <si>
    <t>:</t>
  </si>
  <si>
    <t>EQUIPMENT PHR DURI</t>
  </si>
  <si>
    <t>Periode</t>
  </si>
  <si>
    <t>26 Mei 2025 s.d. 25 Juni 2026</t>
  </si>
  <si>
    <t>TANGGAL</t>
  </si>
  <si>
    <t>NO. BUKTI PENERIMAAN</t>
  </si>
  <si>
    <t>TERIMA DARI</t>
  </si>
  <si>
    <t xml:space="preserve">NAMA PARTS </t>
  </si>
  <si>
    <t xml:space="preserve">PART </t>
  </si>
  <si>
    <t>MERK</t>
  </si>
  <si>
    <t xml:space="preserve">SATUAN </t>
  </si>
  <si>
    <t>JML. SAT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</si>
  <si>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</si>
  <si>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NO. SPB</t>
  </si>
  <si>
    <t>NUMBER</t>
  </si>
  <si>
    <t>( UNIT )</t>
  </si>
  <si>
    <t>184/BAPB/BRA/PHR.DURI/2025</t>
  </si>
  <si>
    <t>Karuna</t>
  </si>
  <si>
    <t>Lashing4 m</t>
  </si>
  <si>
    <t>PCS</t>
  </si>
  <si>
    <t>DT 00060</t>
  </si>
  <si>
    <t>Terpal</t>
  </si>
  <si>
    <t>STOK</t>
  </si>
  <si>
    <t>185/BAPB/BRA/PHR.DURI/2025</t>
  </si>
  <si>
    <t>PekanBaru</t>
  </si>
  <si>
    <t>ECM</t>
  </si>
  <si>
    <t>186/BAPB/BRA/PHR.DURI/2025</t>
  </si>
  <si>
    <t xml:space="preserve">Oil Filter </t>
  </si>
  <si>
    <t>1230-A045A</t>
  </si>
  <si>
    <t>BM 9834 DK</t>
  </si>
  <si>
    <t xml:space="preserve">Elemet Air Cleaner </t>
  </si>
  <si>
    <t>1500 4608</t>
  </si>
  <si>
    <t>187/BAPB/BRA/PHR.DURI/2025</t>
  </si>
  <si>
    <t>Ampere minyak</t>
  </si>
  <si>
    <t>DT 50</t>
  </si>
  <si>
    <t>Katrol Ban serep</t>
  </si>
  <si>
    <t>BKH1902-W011</t>
  </si>
  <si>
    <t>DT 26</t>
  </si>
  <si>
    <t xml:space="preserve">Tabung Jember </t>
  </si>
  <si>
    <t>54950-EW030</t>
  </si>
  <si>
    <t>DT 072</t>
  </si>
  <si>
    <t>Spanskrup M-23</t>
  </si>
  <si>
    <t>Lowboy 01</t>
  </si>
  <si>
    <t>Cover Lampu kiri Hino 500 Jember</t>
  </si>
  <si>
    <t>DT 60</t>
  </si>
  <si>
    <t>Lashing 60 Save 8 M</t>
  </si>
  <si>
    <t>Stop lamp Suzuki Carry New Socket Ori</t>
  </si>
  <si>
    <t>Suzuki Carry</t>
  </si>
  <si>
    <t xml:space="preserve">Lampu kota Hino 500 Jember </t>
  </si>
  <si>
    <t xml:space="preserve">Tali kipas Carry New 2019 5 PK-992 </t>
  </si>
  <si>
    <t>001 17521-52500</t>
  </si>
  <si>
    <t>Carry</t>
  </si>
  <si>
    <t xml:space="preserve">Oli Filter </t>
  </si>
  <si>
    <t>16510-61J00-000</t>
  </si>
  <si>
    <t>Baut Kunci 14</t>
  </si>
  <si>
    <t>Baut Kunci 16</t>
  </si>
  <si>
    <t>Baut Roda Dizeru Hino 500</t>
  </si>
  <si>
    <t>188/BAPB/BRA/PHR.DURI/2025</t>
  </si>
  <si>
    <t>Pekanbaru</t>
  </si>
  <si>
    <t>Oli Filter</t>
  </si>
  <si>
    <t>15607-2190L</t>
  </si>
  <si>
    <t>15613-JAA10</t>
  </si>
  <si>
    <t>Fuel Filter Racor 2040 PM 30 micron</t>
  </si>
  <si>
    <t>2040 PM 30 micron</t>
  </si>
  <si>
    <t>Fuel Filter</t>
  </si>
  <si>
    <t>FC-13200</t>
  </si>
  <si>
    <t>Fuel water Separator</t>
  </si>
  <si>
    <t>SFC 1306-30</t>
  </si>
  <si>
    <t>Lube Fllter Donaldson</t>
  </si>
  <si>
    <t>P554004</t>
  </si>
  <si>
    <t>Element AS</t>
  </si>
  <si>
    <t>328-3655</t>
  </si>
  <si>
    <t xml:space="preserve">Fuel Filter </t>
  </si>
  <si>
    <t>P557440</t>
  </si>
  <si>
    <t>P505961</t>
  </si>
  <si>
    <t>189/BAPB/BRA/PHR.DURI/2025</t>
  </si>
  <si>
    <t>Fuel Filter JIMCO</t>
  </si>
  <si>
    <t>JFC-14002</t>
  </si>
  <si>
    <t>pcs</t>
  </si>
  <si>
    <t>Oli Filter JIMCO</t>
  </si>
  <si>
    <t>JOC-16007</t>
  </si>
  <si>
    <t>JOC-88032</t>
  </si>
  <si>
    <t>JFC-88024</t>
  </si>
  <si>
    <t>600-311-3750</t>
  </si>
  <si>
    <t>190/BAPB/BRA/PHR.DURI/2025</t>
  </si>
  <si>
    <t>Spakbor</t>
  </si>
  <si>
    <t>Bolam lampu 1</t>
  </si>
  <si>
    <t>Bolam lampu 2</t>
  </si>
  <si>
    <t xml:space="preserve">Kepala Bateray </t>
  </si>
  <si>
    <t>Kawat Las LB 52 32 MM</t>
  </si>
  <si>
    <t>kotak</t>
  </si>
  <si>
    <t>Kawat Las RB 26 32 m</t>
  </si>
  <si>
    <t>191/BAPB/BRA/PHR.DURI/2025</t>
  </si>
  <si>
    <t>Tripot Water Pos</t>
  </si>
  <si>
    <t>unit</t>
  </si>
  <si>
    <t xml:space="preserve">Mesin pompa </t>
  </si>
  <si>
    <t>Mesin Dorsmeers</t>
  </si>
  <si>
    <t>Mesin Las</t>
  </si>
  <si>
    <t>Cemblok 5 Ton</t>
  </si>
  <si>
    <t>set</t>
  </si>
  <si>
    <t>192/BAPB/BRA/PHR.DURI/2025</t>
  </si>
  <si>
    <t>Karet Abu piston rem</t>
  </si>
  <si>
    <t>Pcs</t>
  </si>
  <si>
    <t>Karet piston rem</t>
  </si>
  <si>
    <t>010-30433</t>
  </si>
  <si>
    <t>010-80209</t>
  </si>
  <si>
    <t>Karet rem</t>
  </si>
  <si>
    <t>Kampas rem</t>
  </si>
  <si>
    <t>Paku kampas rem</t>
  </si>
  <si>
    <t>Lampu kabut 24V-100 W</t>
  </si>
  <si>
    <t>Safety Belt</t>
  </si>
  <si>
    <t>Brake Hose 9004-72175</t>
  </si>
  <si>
    <t>Baut M-12</t>
  </si>
  <si>
    <t>Alarm mundur 12V-60V</t>
  </si>
  <si>
    <t>Belting Alternator uk 8460</t>
  </si>
  <si>
    <t>Lampu rem sein kiri /kanan</t>
  </si>
  <si>
    <t xml:space="preserve">Valve angin </t>
  </si>
  <si>
    <t>S4750-EW010</t>
  </si>
  <si>
    <t>194/BAPB/BRA/PHR.DURI/2025</t>
  </si>
  <si>
    <t>Dongkrak</t>
  </si>
  <si>
    <t>DT 57</t>
  </si>
  <si>
    <t>Kunci roda</t>
  </si>
  <si>
    <t>DT 52</t>
  </si>
  <si>
    <t>Handle pintu</t>
  </si>
  <si>
    <t>Quester</t>
  </si>
  <si>
    <t>Lem Tiga Berlian</t>
  </si>
  <si>
    <t xml:space="preserve">Seal Oil </t>
  </si>
  <si>
    <t>DT 24</t>
  </si>
  <si>
    <t>Piston master clutch</t>
  </si>
  <si>
    <t>DT 61</t>
  </si>
  <si>
    <t>Mounting Engine depan</t>
  </si>
  <si>
    <t>12031-2231</t>
  </si>
  <si>
    <t>DT 58</t>
  </si>
  <si>
    <t>Mounting Engine belakang</t>
  </si>
  <si>
    <t>S1206-EW031</t>
  </si>
  <si>
    <t>195/BAPB/BRA/PHR.DURI/2025</t>
  </si>
  <si>
    <t xml:space="preserve">Disc Clutch </t>
  </si>
  <si>
    <t>31250-50490</t>
  </si>
  <si>
    <t>Hydrauic Hose R2 C/w 04-06</t>
  </si>
  <si>
    <t>FM 04-06 FML</t>
  </si>
  <si>
    <t>LOwBoy</t>
  </si>
  <si>
    <t>196/BAPB/BRA/PHR.DURI/2025</t>
  </si>
  <si>
    <t>Cutting Blade</t>
  </si>
  <si>
    <t>Kuku Bucket NGT</t>
  </si>
  <si>
    <t>Motor grader</t>
  </si>
  <si>
    <t>197/BAPB/BRA/PHR.DURI/2025</t>
  </si>
  <si>
    <t>Toko Besi Andalan</t>
  </si>
  <si>
    <t>ElBow SCH 40 2"</t>
  </si>
  <si>
    <t>Ex. Water tank</t>
  </si>
  <si>
    <t>Pipa SCH 40 2"</t>
  </si>
  <si>
    <t>Btang</t>
  </si>
  <si>
    <t>198/BAPB/BRA/PHR.DURI/2025</t>
  </si>
  <si>
    <t xml:space="preserve">Valve 600 2" </t>
  </si>
  <si>
    <t>Sambungan pipa 2"</t>
  </si>
  <si>
    <t>Baut M-24</t>
  </si>
  <si>
    <t>Cat Biru muda 2.5 L</t>
  </si>
  <si>
    <t>Thinner laba laba 4L</t>
  </si>
  <si>
    <t>Belting AC ukuran 1035</t>
  </si>
  <si>
    <t>199/BAPB/BRA/PHR.DURI/2025</t>
  </si>
  <si>
    <t>Kertas pasir</t>
  </si>
  <si>
    <t>lembar</t>
  </si>
  <si>
    <t xml:space="preserve">Gasket </t>
  </si>
  <si>
    <t>11115-E0200</t>
  </si>
  <si>
    <t>Lem 3 berlian</t>
  </si>
  <si>
    <t>Seal NA Steam</t>
  </si>
  <si>
    <t>11305-1450</t>
  </si>
  <si>
    <t xml:space="preserve">Gasket Exhaust </t>
  </si>
  <si>
    <t>17104-1601</t>
  </si>
  <si>
    <t xml:space="preserve">Paking turbo Louhan </t>
  </si>
  <si>
    <t>24109-1610</t>
  </si>
  <si>
    <t>Gasket</t>
  </si>
  <si>
    <t>J08C</t>
  </si>
  <si>
    <t>Paking tutup klep</t>
  </si>
  <si>
    <t>Gasket tutup klep</t>
  </si>
  <si>
    <t>200/BAPB/BRA/PHR.DURI/2025</t>
  </si>
  <si>
    <t>Relay Assy starter</t>
  </si>
  <si>
    <t>Self Loader</t>
  </si>
  <si>
    <t>Mesin pompa air Firman</t>
  </si>
  <si>
    <t>FGP-20GP</t>
  </si>
  <si>
    <t>Mobil Kijang</t>
  </si>
  <si>
    <t>Ignition Switch KF40</t>
  </si>
  <si>
    <t>69005-90P10</t>
  </si>
  <si>
    <t>Lampu stop</t>
  </si>
  <si>
    <t>STP KF20</t>
  </si>
  <si>
    <t>201/BAPB/BRA/PHR.DURI/2025</t>
  </si>
  <si>
    <t>Kepala Batteray</t>
  </si>
  <si>
    <t>DT 057</t>
  </si>
  <si>
    <t xml:space="preserve">Axle Shaft </t>
  </si>
  <si>
    <t>42311-3690</t>
  </si>
  <si>
    <t>DT 053</t>
  </si>
  <si>
    <t>Disc Clutch HNDO 58 U</t>
  </si>
  <si>
    <t>Isoasi putih</t>
  </si>
  <si>
    <t>Dozer</t>
  </si>
  <si>
    <t xml:space="preserve">Air Accu lunak </t>
  </si>
  <si>
    <t>Btl</t>
  </si>
  <si>
    <t>Stok</t>
  </si>
  <si>
    <t>Kawat las LB 52.32 m</t>
  </si>
  <si>
    <t>Kotak</t>
  </si>
  <si>
    <t>Mata Gerinda 14"x1/8x1"</t>
  </si>
  <si>
    <t>Kabel Seri 30 cm</t>
  </si>
  <si>
    <t>Minyak rem Dot 3</t>
  </si>
  <si>
    <t>ATF Power steering</t>
  </si>
  <si>
    <t>202/BAPB/BRA/PHR.DURI/2025</t>
  </si>
  <si>
    <t xml:space="preserve">Lampu kabut </t>
  </si>
  <si>
    <t>DNY-420 / DNY-8064</t>
  </si>
  <si>
    <t>DNY-034</t>
  </si>
  <si>
    <t>F.1805</t>
  </si>
  <si>
    <t>Oil Filter</t>
  </si>
  <si>
    <t>C.1007</t>
  </si>
  <si>
    <t>Air Filter</t>
  </si>
  <si>
    <t>A.1026</t>
  </si>
  <si>
    <t>Cap Radiator</t>
  </si>
  <si>
    <t>JKO 22510-1730</t>
  </si>
  <si>
    <t>Mata Gerinda</t>
  </si>
  <si>
    <t>105x10x16 cm</t>
  </si>
  <si>
    <t>Baut roda depan</t>
  </si>
  <si>
    <t>DT 65/42</t>
  </si>
  <si>
    <t xml:space="preserve">Safety belt </t>
  </si>
  <si>
    <t>Per matahari</t>
  </si>
  <si>
    <t>203/BAPB/BRA/PHR.DURI/2025</t>
  </si>
  <si>
    <t>Sensor Assy</t>
  </si>
  <si>
    <t>83181-E0092</t>
  </si>
  <si>
    <t>DT 61/62</t>
  </si>
  <si>
    <t>Kain majun</t>
  </si>
  <si>
    <t>kg</t>
  </si>
  <si>
    <t>Pompa grease Tekiro</t>
  </si>
  <si>
    <t>WD 40</t>
  </si>
  <si>
    <t>botol</t>
  </si>
  <si>
    <t>Contact Cleaner Rexco 18</t>
  </si>
  <si>
    <t>Klakson</t>
  </si>
  <si>
    <t>JK27200-6910 (12 V)</t>
  </si>
  <si>
    <t>Bolam lampu H4</t>
  </si>
  <si>
    <t>Bolam lampu ptiting 1</t>
  </si>
  <si>
    <t>Bolam lampu piting 2</t>
  </si>
  <si>
    <t>Isolasi</t>
  </si>
  <si>
    <t>Selotip Hitam</t>
  </si>
  <si>
    <t xml:space="preserve">Disc Cltch </t>
  </si>
  <si>
    <t>ME521073</t>
  </si>
  <si>
    <t xml:space="preserve">Seal oil </t>
  </si>
  <si>
    <t>52311-01045</t>
  </si>
  <si>
    <t>DT 051</t>
  </si>
  <si>
    <t>204/BAPB/BRA/PHR.DURI/2025</t>
  </si>
  <si>
    <t>MCB Schneider</t>
  </si>
  <si>
    <t>205/BAPB/BRA/PHR.DURI/2025</t>
  </si>
  <si>
    <t>Baut kopling</t>
  </si>
  <si>
    <t>Fuel filter</t>
  </si>
  <si>
    <t>EF-18060</t>
  </si>
  <si>
    <t>EO-18230</t>
  </si>
  <si>
    <t xml:space="preserve">Tali handle gigi </t>
  </si>
  <si>
    <t>33820-EW032</t>
  </si>
  <si>
    <t>DT-00057</t>
  </si>
  <si>
    <t>206/BAPB/BRA/PHR.DURI/2025</t>
  </si>
  <si>
    <t>Steel Plat 3 mm</t>
  </si>
  <si>
    <t>Lembar</t>
  </si>
  <si>
    <t>Pabrikasi bumper</t>
  </si>
  <si>
    <t>Pipa hitam 3 mm</t>
  </si>
  <si>
    <t>batang</t>
  </si>
  <si>
    <t>5 unit DumpTruck</t>
  </si>
  <si>
    <t>UNP 10 x 50</t>
  </si>
  <si>
    <t>Kapur besi</t>
  </si>
  <si>
    <t>207/BAPB/BRA/PHR.DURI/2025</t>
  </si>
  <si>
    <t>Cat Danalas isi 0,9</t>
  </si>
  <si>
    <t>kaleng</t>
  </si>
  <si>
    <t>Baut knalpot</t>
  </si>
  <si>
    <t>HD1D058C</t>
  </si>
  <si>
    <t>208/BAPB/BRA/PHR.DURI/2025</t>
  </si>
  <si>
    <t>APAR 6 Kg</t>
  </si>
  <si>
    <t>SAFETY CONE</t>
  </si>
  <si>
    <t>209/BAPB/BRA/PHR.DURI/2025</t>
  </si>
  <si>
    <t xml:space="preserve">Fuel water separator </t>
  </si>
  <si>
    <t>SFC 5504-30</t>
  </si>
  <si>
    <t>DT 000074</t>
  </si>
  <si>
    <t>Bohlam lampu H4</t>
  </si>
  <si>
    <t>Bohlam lampu piting 1</t>
  </si>
  <si>
    <t>210/BAPB/BRA/PHR.DURI/2025</t>
  </si>
  <si>
    <t>31250-E0591</t>
  </si>
  <si>
    <t>DT 00064</t>
  </si>
  <si>
    <t>Shock Breaker</t>
  </si>
  <si>
    <t>48500-EW010</t>
  </si>
  <si>
    <t>DT 00050</t>
  </si>
  <si>
    <t>Minyak rem DOT 3</t>
  </si>
  <si>
    <t>Neple 6 mm</t>
  </si>
  <si>
    <t>Kaca spion</t>
  </si>
  <si>
    <t>DT 00012</t>
  </si>
  <si>
    <t>Kawat Las</t>
  </si>
  <si>
    <t>LB 52 3.2 MM</t>
  </si>
  <si>
    <t>211/BAPB/BRA/PHR.DURI/2025</t>
  </si>
  <si>
    <t>Boster Assy</t>
  </si>
  <si>
    <t>642-03030</t>
  </si>
  <si>
    <t>Self Loder</t>
  </si>
  <si>
    <t>Cap / cover lampu besar</t>
  </si>
  <si>
    <t>DT 00073</t>
  </si>
  <si>
    <t>Piston master clutch 19</t>
  </si>
  <si>
    <t>Kabel Tee</t>
  </si>
  <si>
    <t>bks</t>
  </si>
  <si>
    <t>Belting AC</t>
  </si>
  <si>
    <t>DT 00069</t>
  </si>
  <si>
    <t>Hose ukuran 3/8</t>
  </si>
  <si>
    <t>212/BAPB/BRA/PHR.DURI/V/2025</t>
  </si>
  <si>
    <t>KARUNA</t>
  </si>
  <si>
    <t>Fuel filter Donaldson</t>
  </si>
  <si>
    <t>Fulel filter STAL</t>
  </si>
  <si>
    <t>ST 20790</t>
  </si>
  <si>
    <t>213/BAPB/BRA/PHR.DURI/V/2025</t>
  </si>
  <si>
    <t>Handle pintu luar kanan</t>
  </si>
  <si>
    <t>DT 059</t>
  </si>
  <si>
    <t xml:space="preserve">Stecker spidometer </t>
  </si>
  <si>
    <t>08130-4195</t>
  </si>
  <si>
    <t>Piting lampu</t>
  </si>
  <si>
    <t>Klem selang uk 92-97</t>
  </si>
  <si>
    <t>DT 074</t>
  </si>
  <si>
    <t>Selang radiator bawah</t>
  </si>
  <si>
    <t>GD22</t>
  </si>
  <si>
    <t>Tali PTO L=6.5 M</t>
  </si>
  <si>
    <t>DT 073</t>
  </si>
  <si>
    <t>ATF Power Steering</t>
  </si>
  <si>
    <t xml:space="preserve">Gantungan ban serep </t>
  </si>
  <si>
    <t>BKH 51902-EW011</t>
  </si>
  <si>
    <t>DT 061</t>
  </si>
  <si>
    <t>Sparkboard kanan</t>
  </si>
  <si>
    <t>DT 049</t>
  </si>
  <si>
    <t>Fuse 20</t>
  </si>
  <si>
    <t>Fuse 15</t>
  </si>
  <si>
    <t>Fuse 10</t>
  </si>
  <si>
    <t>Safety lumpur</t>
  </si>
  <si>
    <t>214/BAPB/BRA/PHR.DURI/V/2025</t>
  </si>
  <si>
    <t>TOTAL DIESEL</t>
  </si>
  <si>
    <t>J86-21842</t>
  </si>
  <si>
    <t>Fuel Filter Weichai</t>
  </si>
  <si>
    <t>Air Cleaner Assy</t>
  </si>
  <si>
    <t>215/BAPB/BRA/PHR.DURI/V/2025</t>
  </si>
  <si>
    <t>Pengembalian dari Lpgn</t>
  </si>
  <si>
    <t xml:space="preserve">Cartridge </t>
  </si>
  <si>
    <t>600-319-3610</t>
  </si>
  <si>
    <t>Element Assy</t>
  </si>
  <si>
    <t>20Y-04-J1130</t>
  </si>
  <si>
    <t xml:space="preserve">Fuel Filter Fayat Bomag </t>
  </si>
  <si>
    <t>Fuel filter solar FAYAT BOMAG</t>
  </si>
  <si>
    <t>Fuel Filter Donaldson</t>
  </si>
  <si>
    <t>J86-20291</t>
  </si>
  <si>
    <t>216/BAPB/BRA/PHR.DURI/V/2025</t>
  </si>
  <si>
    <t>Dari Gudang Kurang catat</t>
  </si>
  <si>
    <t>Fuel Water separator</t>
  </si>
  <si>
    <t>523-4987</t>
  </si>
  <si>
    <t>322-3155</t>
  </si>
  <si>
    <t>Lube Filter</t>
  </si>
  <si>
    <t>P558615</t>
  </si>
  <si>
    <t>J86-231314</t>
  </si>
  <si>
    <t>Fuel filter water separator</t>
  </si>
  <si>
    <t>Cartridge</t>
  </si>
  <si>
    <t>217/BAPB/BRA/PHR.DURI/V/2025</t>
  </si>
  <si>
    <t>Kaurna</t>
  </si>
  <si>
    <t>Begol  pjg 40 cm</t>
  </si>
  <si>
    <t>Low Boy</t>
  </si>
  <si>
    <t>Air bateray / Accu lunak</t>
  </si>
  <si>
    <t>Pompa steering  P/S</t>
  </si>
  <si>
    <t>44310-EW021/J08E</t>
  </si>
  <si>
    <t>SET</t>
  </si>
  <si>
    <t>DT 59</t>
  </si>
  <si>
    <t xml:space="preserve">Element set Fuel filter </t>
  </si>
  <si>
    <t>23304-JAC70</t>
  </si>
  <si>
    <t>Bola lampu piting 1</t>
  </si>
  <si>
    <t>Bola lampu piting 2</t>
  </si>
  <si>
    <t>Cucuk per</t>
  </si>
  <si>
    <t>Baut M-17</t>
  </si>
  <si>
    <t xml:space="preserve">Starter Switch </t>
  </si>
  <si>
    <t>E-138</t>
  </si>
  <si>
    <t>Oil 40</t>
  </si>
  <si>
    <t>Ltr</t>
  </si>
  <si>
    <t>DZ00003</t>
  </si>
  <si>
    <t>218/BAPB/BRA/PHR.DURI/V/2025</t>
  </si>
  <si>
    <t>Bengkel Luar</t>
  </si>
  <si>
    <t>Parikasi Cross Head kanan - kiri</t>
  </si>
  <si>
    <t>DT-00071</t>
  </si>
  <si>
    <t>219/BAPB/BRA/PHR.DURI/V/2025</t>
  </si>
  <si>
    <t xml:space="preserve">Universal Joint </t>
  </si>
  <si>
    <t>GUH72</t>
  </si>
  <si>
    <t>DT 00053</t>
  </si>
  <si>
    <t>Baut M-22</t>
  </si>
  <si>
    <t>DT-00047</t>
  </si>
  <si>
    <t>APAR 6 kg Isi Ulang</t>
  </si>
  <si>
    <t>Booster Clutch</t>
  </si>
  <si>
    <t>642-04943</t>
  </si>
  <si>
    <t>DT-00032</t>
  </si>
  <si>
    <t>220/BAPB/BRA/PHR.DURI/V/2025</t>
  </si>
  <si>
    <t>Kawat las LB 53-32mm</t>
  </si>
  <si>
    <t>Pipa 2"</t>
  </si>
  <si>
    <t>Pipa schedule 3"</t>
  </si>
  <si>
    <t>Elbow 2"</t>
  </si>
  <si>
    <t>Klem (Clamp) 2,5 inci</t>
  </si>
  <si>
    <t>Selotip</t>
  </si>
  <si>
    <t>Vlave</t>
  </si>
  <si>
    <t>221/BAPB/BRA/PHR.DURI/V/2025</t>
  </si>
  <si>
    <t>Door Lock</t>
  </si>
  <si>
    <t>HNI001-LH</t>
  </si>
  <si>
    <t>dt 00053</t>
  </si>
  <si>
    <t>Pully AC</t>
  </si>
  <si>
    <t>88440-DB070</t>
  </si>
  <si>
    <t>dt-00049</t>
  </si>
  <si>
    <t>Kawat Kuningan</t>
  </si>
  <si>
    <t>KG</t>
  </si>
  <si>
    <t xml:space="preserve">Drag Link Assy </t>
  </si>
  <si>
    <t>BKH 45440-EOR85</t>
  </si>
  <si>
    <t>dt-00073</t>
  </si>
  <si>
    <t xml:space="preserve">Per No. 1 </t>
  </si>
  <si>
    <t>Blok Rem</t>
  </si>
  <si>
    <t>BTWF-S45</t>
  </si>
  <si>
    <t>WT-0001</t>
  </si>
  <si>
    <t>Pipa hitam 3"</t>
  </si>
  <si>
    <t>dt-00075</t>
  </si>
  <si>
    <t>222/BAPB/BRA/PHR.DURI/V/2025</t>
  </si>
  <si>
    <t>Total Diesel</t>
  </si>
  <si>
    <t xml:space="preserve">O-Ring </t>
  </si>
  <si>
    <t>07000-02105</t>
  </si>
  <si>
    <t>07000-05160</t>
  </si>
  <si>
    <t>07000-05195</t>
  </si>
  <si>
    <t xml:space="preserve">Breather </t>
  </si>
  <si>
    <t>07030-00252G</t>
  </si>
  <si>
    <t>Element Rakor</t>
  </si>
  <si>
    <t>421-60-35170</t>
  </si>
  <si>
    <t>Filter Transmisi  stal</t>
  </si>
  <si>
    <t>714-07-28713</t>
  </si>
  <si>
    <t>1R0751 / J86-2131400N</t>
  </si>
  <si>
    <t xml:space="preserve">Air Cleanner Donaldson </t>
  </si>
  <si>
    <t>P53-2503104</t>
  </si>
  <si>
    <t>Filter Hydraulic</t>
  </si>
  <si>
    <t>423-60-45461</t>
  </si>
  <si>
    <t>223/BAPB/BRA/PHR.DURI/V/2025</t>
  </si>
  <si>
    <t>Water Coolant Filter</t>
  </si>
  <si>
    <t>6710-61-8113</t>
  </si>
  <si>
    <t>600-311-82910</t>
  </si>
  <si>
    <t>Filter Oli</t>
  </si>
  <si>
    <t>J86-10230</t>
  </si>
  <si>
    <t>J86-10349 P55.815</t>
  </si>
  <si>
    <t>J86-30170</t>
  </si>
  <si>
    <t>P18-1046+P11-9373</t>
  </si>
  <si>
    <t>P50-5961</t>
  </si>
  <si>
    <t>224/BAPB/BRA/PHR.DURI/V/2025</t>
  </si>
  <si>
    <t>Karet Ting Tong</t>
  </si>
  <si>
    <t>49305-1110L</t>
  </si>
  <si>
    <t>Gantungan Ban Serep</t>
  </si>
  <si>
    <t>DT-00061</t>
  </si>
  <si>
    <t>Sprng Brake Chamber</t>
  </si>
  <si>
    <t>S49U0-EW090</t>
  </si>
  <si>
    <t>DT-00072</t>
  </si>
  <si>
    <t xml:space="preserve">Washer Pump </t>
  </si>
  <si>
    <t>HS-201</t>
  </si>
  <si>
    <t>DT-00031</t>
  </si>
  <si>
    <t>Bala bala handle gigi</t>
  </si>
  <si>
    <t>Per No. 1</t>
  </si>
  <si>
    <t>DT-00054</t>
  </si>
  <si>
    <t>Cucuk Per</t>
  </si>
  <si>
    <t xml:space="preserve">Pylly AC </t>
  </si>
  <si>
    <t>88440-0B070</t>
  </si>
  <si>
    <t>DT-00056</t>
  </si>
  <si>
    <t>Begol</t>
  </si>
  <si>
    <t>225/BAPB/BRA/PHR.DURI/V/2025</t>
  </si>
  <si>
    <t xml:space="preserve">Bushing </t>
  </si>
  <si>
    <t>707.76-80010b</t>
  </si>
  <si>
    <t>Excavator 0004</t>
  </si>
  <si>
    <t xml:space="preserve">Bolt + Nut </t>
  </si>
  <si>
    <t>01011-31880</t>
  </si>
  <si>
    <t>Seal Dust Bucket</t>
  </si>
  <si>
    <t>205-70-62150</t>
  </si>
  <si>
    <t>Pin Bucket</t>
  </si>
  <si>
    <t>205-70-73270</t>
  </si>
  <si>
    <t>Bushing Kupingan</t>
  </si>
  <si>
    <t>20Y-70-32410</t>
  </si>
  <si>
    <t>Nepel Grease  10 mm</t>
  </si>
  <si>
    <t>Washer Pin  Bucket 70x120x2</t>
  </si>
  <si>
    <t>Washer Pin  Bucket 80x120x2</t>
  </si>
  <si>
    <t>Bushing 70x75x80</t>
  </si>
  <si>
    <t>Baut M-27</t>
  </si>
  <si>
    <t>226/BAPB/BRA/PHR.DURI/V/2025</t>
  </si>
  <si>
    <t>Seal Kit Side Shift 120K</t>
  </si>
  <si>
    <t>227/BAPB/BRA/PHR.DURI/V/2025</t>
  </si>
  <si>
    <t>Shoe D6R Shoe</t>
  </si>
  <si>
    <t>Bolt Shoe + Nut</t>
  </si>
  <si>
    <t>7H3598</t>
  </si>
  <si>
    <t xml:space="preserve">Switch </t>
  </si>
  <si>
    <t xml:space="preserve">Plate Seal </t>
  </si>
  <si>
    <t xml:space="preserve">Seal </t>
  </si>
  <si>
    <t>361-3549</t>
  </si>
  <si>
    <t>Water Seperator</t>
  </si>
  <si>
    <t>133-5673</t>
  </si>
  <si>
    <t>1R0750</t>
  </si>
  <si>
    <t>Filter Oil</t>
  </si>
  <si>
    <t>1R1807</t>
  </si>
  <si>
    <t>Element Filter</t>
  </si>
  <si>
    <t>156-1200</t>
  </si>
  <si>
    <t>377-6969</t>
  </si>
  <si>
    <t>Selenoid</t>
  </si>
  <si>
    <t>O Ring</t>
  </si>
  <si>
    <t>2K8199</t>
  </si>
  <si>
    <t xml:space="preserve">O Ring </t>
  </si>
  <si>
    <t>3K0360</t>
  </si>
  <si>
    <t>4J7533</t>
  </si>
  <si>
    <t>228/BAPB/BRA/PHR.DURI/V/2025</t>
  </si>
  <si>
    <t>NJD</t>
  </si>
  <si>
    <t>Gear Planet Tari Assy</t>
  </si>
  <si>
    <t>Set</t>
  </si>
  <si>
    <t>229/BAPB/BRA/PHR.DURI/V/2025</t>
  </si>
  <si>
    <t>Tank Ampere Tekiro</t>
  </si>
  <si>
    <t>Obeng Bunga</t>
  </si>
  <si>
    <t>Tombol on/off</t>
  </si>
  <si>
    <t>Lampu Kerja 12-80V</t>
  </si>
  <si>
    <t>Kaca Spion Kabin</t>
  </si>
  <si>
    <t>Piting Lampu</t>
  </si>
  <si>
    <t>Minyak Rem Dot 3</t>
  </si>
  <si>
    <t>ATF Power Stering</t>
  </si>
  <si>
    <t>Baut M-10</t>
  </si>
  <si>
    <t xml:space="preserve">Valve ASSY Selenoid </t>
  </si>
  <si>
    <t>S2761-04530</t>
  </si>
  <si>
    <t xml:space="preserve">Tabung Chamber Depan </t>
  </si>
  <si>
    <t>S4950-EW030</t>
  </si>
  <si>
    <t>Selang Chamber Depan</t>
  </si>
  <si>
    <t>230/BAPB/BRA/PHR.DURI/V/2025</t>
  </si>
  <si>
    <t xml:space="preserve">Gantungan Ban Serap </t>
  </si>
  <si>
    <t>BKH-51902-EW011</t>
  </si>
  <si>
    <t>DT-00058</t>
  </si>
  <si>
    <t>Cable Accelerator</t>
  </si>
  <si>
    <t>78028-E0010</t>
  </si>
  <si>
    <t>Baut Transmisi M-14</t>
  </si>
  <si>
    <t xml:space="preserve">Cap Lampu </t>
  </si>
  <si>
    <t>0926R536</t>
  </si>
  <si>
    <t>Lem Reinzosil</t>
  </si>
  <si>
    <t>DOZER</t>
  </si>
  <si>
    <t>Mata Grenda Botol 100x6x16mm</t>
  </si>
  <si>
    <t>231/BAPB/BRA/PHR.DURI/V/2025</t>
  </si>
  <si>
    <t>Putra Mandiri Teknik</t>
  </si>
  <si>
    <t xml:space="preserve">Hose </t>
  </si>
  <si>
    <t>14Y-62-11710</t>
  </si>
  <si>
    <t>07000-03025</t>
  </si>
  <si>
    <t>07000-03022</t>
  </si>
  <si>
    <t>Bracket</t>
  </si>
  <si>
    <t>6150-21-6120</t>
  </si>
  <si>
    <t>Cushion</t>
  </si>
  <si>
    <t>195-54-42550</t>
  </si>
  <si>
    <t>Boss</t>
  </si>
  <si>
    <t>195-54-42560</t>
  </si>
  <si>
    <t>Plate</t>
  </si>
  <si>
    <t>14x-04-11180</t>
  </si>
  <si>
    <t>Bolt</t>
  </si>
  <si>
    <t>01010-81680</t>
  </si>
  <si>
    <t>Washer</t>
  </si>
  <si>
    <t>01643-31645</t>
  </si>
  <si>
    <t>144-21-13160</t>
  </si>
  <si>
    <t>07000-72060</t>
  </si>
  <si>
    <t>07000-73048</t>
  </si>
  <si>
    <t>07260-24713</t>
  </si>
  <si>
    <t>07000-72105</t>
  </si>
  <si>
    <t>07000-73025</t>
  </si>
  <si>
    <t>07000-73028</t>
  </si>
  <si>
    <t xml:space="preserve">Magnet Assy </t>
  </si>
  <si>
    <t>14Y-49-12310</t>
  </si>
  <si>
    <t>07000-72110</t>
  </si>
  <si>
    <t>Strainer</t>
  </si>
  <si>
    <t>14X-10-11712</t>
  </si>
  <si>
    <t>07000-72090</t>
  </si>
  <si>
    <t>Seal Oil KI</t>
  </si>
  <si>
    <t>07012-101110</t>
  </si>
  <si>
    <t>07000-75260</t>
  </si>
  <si>
    <t>07000-75055</t>
  </si>
  <si>
    <t>07000-73030</t>
  </si>
  <si>
    <t>07000-72070</t>
  </si>
  <si>
    <t>07000-75210</t>
  </si>
  <si>
    <t>O Ring  KI</t>
  </si>
  <si>
    <t>07000-10070</t>
  </si>
  <si>
    <t>07000-75042</t>
  </si>
  <si>
    <t>07000-03034</t>
  </si>
  <si>
    <t>O Ring K7</t>
  </si>
  <si>
    <t>566-9031110</t>
  </si>
  <si>
    <t>07000-72075</t>
  </si>
  <si>
    <t>07000-72055</t>
  </si>
  <si>
    <t>07000-15440</t>
  </si>
  <si>
    <t>07000-65440</t>
  </si>
  <si>
    <t>07000-02110</t>
  </si>
  <si>
    <t>07000-02115</t>
  </si>
  <si>
    <t xml:space="preserve">Strainer </t>
  </si>
  <si>
    <t>14x60-11120</t>
  </si>
  <si>
    <t>07000-02090</t>
  </si>
  <si>
    <t>Element</t>
  </si>
  <si>
    <t>07000-01054</t>
  </si>
  <si>
    <t>07063-01100</t>
  </si>
  <si>
    <t>07000-02140</t>
  </si>
  <si>
    <t>07000-02130</t>
  </si>
  <si>
    <t>07000-02085</t>
  </si>
  <si>
    <t>07260-25818</t>
  </si>
  <si>
    <t>14Y-62-11131</t>
  </si>
  <si>
    <t>07000-02060</t>
  </si>
  <si>
    <t>07000-13032</t>
  </si>
  <si>
    <t>07000-13038</t>
  </si>
  <si>
    <t>07000-103035</t>
  </si>
  <si>
    <t>Cover Assy Consight</t>
  </si>
  <si>
    <t>14X15-15721-/134-15-65720</t>
  </si>
  <si>
    <t xml:space="preserve">Nozzle Holder Indetor </t>
  </si>
  <si>
    <t>6151-12-3100/6151-12-3110</t>
  </si>
  <si>
    <t>232/BAPB/BRA/PHR.DURI/V/2025</t>
  </si>
  <si>
    <t xml:space="preserve">Sarana Baut </t>
  </si>
  <si>
    <t>Baja 16x75 D20</t>
  </si>
  <si>
    <t>Baja 16x100 D20</t>
  </si>
  <si>
    <t>RP 5/8</t>
  </si>
  <si>
    <t>Baja 12x50 D175</t>
  </si>
  <si>
    <t>Baja 1/2 X 1 D12</t>
  </si>
  <si>
    <t>Baja 1/2 X 2 D12</t>
  </si>
  <si>
    <t>Rp 1/2 Hitam</t>
  </si>
  <si>
    <t>Baja 20x140 D25</t>
  </si>
  <si>
    <t>Baja 20x80 D25</t>
  </si>
  <si>
    <t>Bros Kawat</t>
  </si>
  <si>
    <t>Baja 10x45 D15</t>
  </si>
  <si>
    <t>Baja 10x75 D15</t>
  </si>
  <si>
    <t>RP 3/8</t>
  </si>
  <si>
    <t>RV 3/8</t>
  </si>
  <si>
    <t>233/BAPB/BRA/PHR.DURI/V/2025</t>
  </si>
  <si>
    <t>Amplas</t>
  </si>
  <si>
    <t>Lbr</t>
  </si>
  <si>
    <t>Bushing Turnion 100x110x90</t>
  </si>
  <si>
    <t xml:space="preserve">Seal Turnion </t>
  </si>
  <si>
    <t>140-160-14/16-5</t>
  </si>
  <si>
    <t>Sim Tebal</t>
  </si>
  <si>
    <t>Sim Tipis</t>
  </si>
  <si>
    <t>Swit Transmisi</t>
  </si>
  <si>
    <t>234/BAPB/BRA/PHR.DURI/V/2025</t>
  </si>
  <si>
    <t>Riau Mulya Teknik</t>
  </si>
  <si>
    <t xml:space="preserve">Oil Seal </t>
  </si>
  <si>
    <t>TC15-257</t>
  </si>
  <si>
    <t>TC85-110-13</t>
  </si>
  <si>
    <t>TC70-95-12</t>
  </si>
  <si>
    <t>O Ring Viton V317</t>
  </si>
  <si>
    <t>235/BAPB/BRA/PHR.DURI/V/2025</t>
  </si>
  <si>
    <t>Monting Engine BLK</t>
  </si>
  <si>
    <t xml:space="preserve">Simpang 4 PTO </t>
  </si>
  <si>
    <t xml:space="preserve">Pompa Power Stering </t>
  </si>
  <si>
    <t>44310-EW021</t>
  </si>
  <si>
    <t>Shel PTO</t>
  </si>
  <si>
    <t>Nepel Grease</t>
  </si>
  <si>
    <t xml:space="preserve">Seal Injector </t>
  </si>
  <si>
    <t>GL9098</t>
  </si>
  <si>
    <t>Lever Control</t>
  </si>
  <si>
    <t>S3360-24971</t>
  </si>
  <si>
    <t>DT-00069</t>
  </si>
  <si>
    <t>236/BAPB/BRA/PHR.DURI/V/2025</t>
  </si>
  <si>
    <t>Begal Per BLK</t>
  </si>
  <si>
    <t>LOWBOY-0001</t>
  </si>
  <si>
    <t>Belting AC Ukuran 40/41</t>
  </si>
  <si>
    <t>DT- 30,25,09,12</t>
  </si>
  <si>
    <t>237/BAPB/BRA/PHR.DURI/V/2025</t>
  </si>
  <si>
    <t xml:space="preserve">Wear Strip </t>
  </si>
  <si>
    <t>178-1685</t>
  </si>
  <si>
    <t xml:space="preserve">Strip </t>
  </si>
  <si>
    <t>5T83661TR</t>
  </si>
  <si>
    <t>Plate 8W1749</t>
  </si>
  <si>
    <t xml:space="preserve">Sirip Wear </t>
  </si>
  <si>
    <t>5T2925IRT</t>
  </si>
  <si>
    <t>Sirip</t>
  </si>
  <si>
    <t>6G4524IRT</t>
  </si>
  <si>
    <t>238/BAPB/BRA/PHR.DURI/V/2025</t>
  </si>
  <si>
    <t>Sarana Baut</t>
  </si>
  <si>
    <t>BNC 5/8 2 1/2</t>
  </si>
  <si>
    <t>Motor Glader</t>
  </si>
  <si>
    <t>Mur Nc 5/8</t>
  </si>
  <si>
    <t>239/BAPB/BRA/PHR.DURI/V/2025</t>
  </si>
  <si>
    <t>SZ311-01045</t>
  </si>
  <si>
    <t>DT 00013</t>
  </si>
  <si>
    <t xml:space="preserve">Seal PTO </t>
  </si>
  <si>
    <t>AE 1709A</t>
  </si>
  <si>
    <t>Lem Dextone</t>
  </si>
  <si>
    <t>Baut M-30</t>
  </si>
  <si>
    <t>Tonyco Cascot Kamatsu GD125</t>
  </si>
  <si>
    <t>6154-KI/K2-9900</t>
  </si>
  <si>
    <t>240/BAPB/BRA/PHR.DURI/V/2025</t>
  </si>
  <si>
    <t>Monting Enginee</t>
  </si>
  <si>
    <t>111809-Z00A</t>
  </si>
  <si>
    <t>DT 00074</t>
  </si>
  <si>
    <t>Hose Ukuran 3/4</t>
  </si>
  <si>
    <t>Dozer 00003</t>
  </si>
  <si>
    <t>241/BAPB/BRA/PHR.DURI/V/2025</t>
  </si>
  <si>
    <t xml:space="preserve">Sensor GP </t>
  </si>
  <si>
    <t>266-1467</t>
  </si>
  <si>
    <t>242/BAPB/BRA/PHR.DURI/V/2025</t>
  </si>
  <si>
    <t>O Ring 4x57</t>
  </si>
  <si>
    <t>O Ring Viton V251</t>
  </si>
  <si>
    <t>243/BAPB/BRA/PHR.DURI/V/2025</t>
  </si>
  <si>
    <t xml:space="preserve">King Indo Sukses Abadi </t>
  </si>
  <si>
    <t>Sarung Tangan Las</t>
  </si>
  <si>
    <t>Pengelasan</t>
  </si>
  <si>
    <t>244/BAPB/BRA/PHR.DURI/V/2025</t>
  </si>
  <si>
    <t>Baut Roda Chamber BLK</t>
  </si>
  <si>
    <t>DT 00040</t>
  </si>
  <si>
    <t xml:space="preserve">Puli AC </t>
  </si>
  <si>
    <t>13409-OB070</t>
  </si>
  <si>
    <t>Solasi</t>
  </si>
  <si>
    <t>Kain Majun</t>
  </si>
  <si>
    <t>Hose 2"</t>
  </si>
  <si>
    <t>Klem 2"</t>
  </si>
  <si>
    <t>245/BAPB/BRA/PHR.DURI/V/2025</t>
  </si>
  <si>
    <t xml:space="preserve">Guide Valve </t>
  </si>
  <si>
    <t>6150-11-1370</t>
  </si>
  <si>
    <t xml:space="preserve">Valve Exhaust </t>
  </si>
  <si>
    <t>6150-24-2410</t>
  </si>
  <si>
    <t>Valve Intek</t>
  </si>
  <si>
    <t>6150-42-4110</t>
  </si>
  <si>
    <t>246/BAPB/BRA/PHR.DURI/V/2025</t>
  </si>
  <si>
    <t>Selang Angin Ukuran 15</t>
  </si>
  <si>
    <t>DT 00061</t>
  </si>
  <si>
    <t>Sambungan Selang Ukuran 15</t>
  </si>
  <si>
    <t xml:space="preserve">Handle Pintu Kanan </t>
  </si>
  <si>
    <t>DT 00048</t>
  </si>
  <si>
    <t>DT 00054</t>
  </si>
  <si>
    <t xml:space="preserve">Wiper Blade </t>
  </si>
  <si>
    <t>Bolam Lampu Piting 1</t>
  </si>
  <si>
    <t>Baut Roda</t>
  </si>
  <si>
    <t>PM 00002</t>
  </si>
  <si>
    <t>247/BAPB/BRA/PHR.DURI/V/2025</t>
  </si>
  <si>
    <t xml:space="preserve">Tombol On Bulat </t>
  </si>
  <si>
    <t>Swit 15A 250 VAC</t>
  </si>
  <si>
    <t xml:space="preserve">Ampere Indikator </t>
  </si>
  <si>
    <t>CTIW0707</t>
  </si>
  <si>
    <t>248/BAPB/BRA/PHR.DURI/V/2025</t>
  </si>
  <si>
    <t xml:space="preserve">Bos Stang Vers Kit </t>
  </si>
  <si>
    <t>02682-41952</t>
  </si>
  <si>
    <t>Minyak Rem Pot 3</t>
  </si>
  <si>
    <t>Baut M-14X 2"</t>
  </si>
  <si>
    <t>249/BAPB/BRA/PHR.DURI/V/2025</t>
  </si>
  <si>
    <t>Lampu Kerja 24v</t>
  </si>
  <si>
    <t>MG 00005</t>
  </si>
  <si>
    <t xml:space="preserve">Vasser </t>
  </si>
  <si>
    <t>FA456EL</t>
  </si>
  <si>
    <t>Kabel Seri Baterai</t>
  </si>
  <si>
    <t>DZ 00003</t>
  </si>
  <si>
    <t>Kaca Mata SIM 88</t>
  </si>
  <si>
    <t>DT 00057</t>
  </si>
  <si>
    <t>Mata Grenda Potong 105x1.0x16cm</t>
  </si>
  <si>
    <t xml:space="preserve">Stok </t>
  </si>
  <si>
    <t xml:space="preserve">Kepala Baterai </t>
  </si>
  <si>
    <t>Piston Master Disk Clutch Atas</t>
  </si>
  <si>
    <t>S3140-11140</t>
  </si>
  <si>
    <t>DT 00047</t>
  </si>
  <si>
    <t>Piston Master Disk Clutch Bawah Ukuran 20</t>
  </si>
  <si>
    <t>Kawat Las LB 522 32mm</t>
  </si>
  <si>
    <t>Ktk</t>
  </si>
  <si>
    <t>Lem Reincosil +300</t>
  </si>
  <si>
    <t>Grease Rotary</t>
  </si>
  <si>
    <t>Pilt</t>
  </si>
  <si>
    <t>250/BAPB/BRA/PHR.DURI/V/2025</t>
  </si>
  <si>
    <t>Lock Pintu Bagian Dalam</t>
  </si>
  <si>
    <t>DT 00058</t>
  </si>
  <si>
    <t>Gasket Shellac</t>
  </si>
  <si>
    <t>Ampir Sekir Klep</t>
  </si>
  <si>
    <t>Swict Mundur</t>
  </si>
  <si>
    <t>251/BAPB/BRA/PHR.DURI/V/2025</t>
  </si>
  <si>
    <t xml:space="preserve">Plate Front </t>
  </si>
  <si>
    <t>7M-1776</t>
  </si>
  <si>
    <t>Bushing</t>
  </si>
  <si>
    <t>Baut</t>
  </si>
  <si>
    <t>Strip Front</t>
  </si>
  <si>
    <t>9M-6692</t>
  </si>
  <si>
    <t>252/BAPB/BRA/PHR.DURI/V/2025</t>
  </si>
  <si>
    <t>Diesel Indo</t>
  </si>
  <si>
    <t xml:space="preserve">Deep Socket </t>
  </si>
  <si>
    <t>86-338</t>
  </si>
  <si>
    <t>DZ-00003</t>
  </si>
  <si>
    <t>Adaptor 1/2 x 3/8</t>
  </si>
  <si>
    <t>Hose Clemp 1/2</t>
  </si>
  <si>
    <t xml:space="preserve">Seal Nozel </t>
  </si>
  <si>
    <t>9L-9098</t>
  </si>
  <si>
    <t>Themostas A</t>
  </si>
  <si>
    <t>417-7782</t>
  </si>
  <si>
    <t>CAT 120 K</t>
  </si>
  <si>
    <t xml:space="preserve">Nozel AS </t>
  </si>
  <si>
    <t>170-5187</t>
  </si>
  <si>
    <t>Breadhetr</t>
  </si>
  <si>
    <t>507-0646</t>
  </si>
  <si>
    <t>Governor AS</t>
  </si>
  <si>
    <t>205-7187</t>
  </si>
  <si>
    <t>Regulator</t>
  </si>
  <si>
    <t>248-5513</t>
  </si>
  <si>
    <t>Oil Filter Hydrolik</t>
  </si>
  <si>
    <t>1R-0719</t>
  </si>
  <si>
    <t>253/BAPB/BRA/PHR.DURI/V/2025</t>
  </si>
  <si>
    <t>Gaya Makmur Tractors</t>
  </si>
  <si>
    <t>Fuel Filter Separator</t>
  </si>
  <si>
    <t>FS 1280</t>
  </si>
  <si>
    <t>XCMG MG-0004</t>
  </si>
  <si>
    <t>FF 5052</t>
  </si>
  <si>
    <t>LF 3349</t>
  </si>
  <si>
    <t>Air Filter Inner &amp; Outer</t>
  </si>
  <si>
    <t>AA2956</t>
  </si>
  <si>
    <t>Transmission Filter</t>
  </si>
  <si>
    <t>Hydraulic Filter  NX400X10</t>
  </si>
  <si>
    <t>254/BAPB/BRA/PHR.DURI/V/2025</t>
  </si>
  <si>
    <t>Kuku Matahari 14 Inch</t>
  </si>
  <si>
    <t>BK520409</t>
  </si>
  <si>
    <t>Seal PTO</t>
  </si>
  <si>
    <t>Siku 40x40</t>
  </si>
  <si>
    <t>UNP 30X50mm</t>
  </si>
  <si>
    <t>255/BAPB/BRA/PHR.DURI/V/2025</t>
  </si>
  <si>
    <t>Nepel Selang Angin</t>
  </si>
  <si>
    <t>Axor</t>
  </si>
  <si>
    <t>Baut Kepala M-16</t>
  </si>
  <si>
    <t>Baut Kepala M-17</t>
  </si>
  <si>
    <t>Baut Kepala M-19</t>
  </si>
  <si>
    <t>Lampu Besar Kiri</t>
  </si>
  <si>
    <t>Cap Lampu Kabut</t>
  </si>
  <si>
    <t>256/BAPB/BRA/PHR.DURI/V/2025</t>
  </si>
  <si>
    <t>Element Set Fuel Fil</t>
  </si>
  <si>
    <t>23304-JAF40</t>
  </si>
  <si>
    <t>Oil Filter FM/FL/FG</t>
  </si>
  <si>
    <t>15607-LCB90</t>
  </si>
  <si>
    <t>Element Set Pro-Fil</t>
  </si>
  <si>
    <t>23304-JAF20</t>
  </si>
  <si>
    <t>Saringan Bahan Bakar</t>
  </si>
  <si>
    <t>23414-LAA10</t>
  </si>
  <si>
    <t>23304-JAE51</t>
  </si>
  <si>
    <t>257/BAPB/BRA/PHR.DURI/V/2025</t>
  </si>
  <si>
    <t>Indikator A</t>
  </si>
  <si>
    <t>155-5235</t>
  </si>
  <si>
    <t>Solenoid</t>
  </si>
  <si>
    <t>258/BAPB/BRA/PHR.DURI/V/2025</t>
  </si>
  <si>
    <t xml:space="preserve">Baja 16x30 </t>
  </si>
  <si>
    <t>D20</t>
  </si>
  <si>
    <t>D85SS</t>
  </si>
  <si>
    <t>Baja 25x130</t>
  </si>
  <si>
    <t>D30</t>
  </si>
  <si>
    <t>Baja 10x25</t>
  </si>
  <si>
    <t>D1.5</t>
  </si>
  <si>
    <t>Ring Plat 3/8</t>
  </si>
  <si>
    <t>Ring Plat 5/8</t>
  </si>
  <si>
    <t>Spakbor SBL Kiri</t>
  </si>
  <si>
    <t>DT 00071</t>
  </si>
  <si>
    <t>Karet Tingtong</t>
  </si>
  <si>
    <t>DT 00042</t>
  </si>
  <si>
    <t>259/BAPB/BRA/PHR.DURI/V/2025</t>
  </si>
  <si>
    <t>Kawat Las RB 26.26mm</t>
  </si>
  <si>
    <t>Kawat Las LB 52.32mm</t>
  </si>
  <si>
    <t>Lashing 8mm</t>
  </si>
  <si>
    <t>Lampu Lotary</t>
  </si>
  <si>
    <t>260/BAPB/BRA/PHR.DURI/VI/2025</t>
  </si>
  <si>
    <t xml:space="preserve">Isolasi </t>
  </si>
  <si>
    <t>Relay 24 V</t>
  </si>
  <si>
    <t>Sekun kabel Jantan</t>
  </si>
  <si>
    <t>Sekun kabel betina</t>
  </si>
  <si>
    <t>Alarm mundur 12V - 60 V</t>
  </si>
  <si>
    <t xml:space="preserve">Selang kabel </t>
  </si>
  <si>
    <t>Minyak rem</t>
  </si>
  <si>
    <t>Kabel PTO 0,5 mm</t>
  </si>
  <si>
    <t>Kabel PTO 0,8 mm</t>
  </si>
  <si>
    <t>261/BAPB/BRA/PHR.DURI/VI/2025</t>
  </si>
  <si>
    <t>Disc Clutch</t>
  </si>
  <si>
    <t>31250-EO490</t>
  </si>
  <si>
    <t>DT 00072</t>
  </si>
  <si>
    <t xml:space="preserve">Kampas rem </t>
  </si>
  <si>
    <t>Lem Reinzosil +320C</t>
  </si>
  <si>
    <t>Baut M-14</t>
  </si>
  <si>
    <t>Rumah Fuse</t>
  </si>
  <si>
    <t>262/BAPB/BRA/PHR.DURI/VI/2025</t>
  </si>
  <si>
    <t>Kabel PTO</t>
  </si>
  <si>
    <t>Glg</t>
  </si>
  <si>
    <t>Switch ampere panas</t>
  </si>
  <si>
    <t>Alram mundur 12V-48V</t>
  </si>
  <si>
    <t>Exc-00008</t>
  </si>
  <si>
    <t>Kit Chambet</t>
  </si>
  <si>
    <t>x</t>
  </si>
  <si>
    <t>Roller PC-229-8</t>
  </si>
  <si>
    <t>263/BAPB/BRA/PHR.DURI/VI/2025</t>
  </si>
  <si>
    <t>Plat hitam 3 mm</t>
  </si>
  <si>
    <t>Plat Hitam 5 mm</t>
  </si>
  <si>
    <t>UNP 10MM</t>
  </si>
  <si>
    <t>264/BAPB/BRA/PHR.DURI/VI/2025</t>
  </si>
  <si>
    <t>Lampu kerja 12 V</t>
  </si>
  <si>
    <t>Dozer D85Ess</t>
  </si>
  <si>
    <t>Klakson KN-105</t>
  </si>
  <si>
    <t>DZ-00005</t>
  </si>
  <si>
    <t>Starter Switch JK-260</t>
  </si>
  <si>
    <t>265/BAPB/BRA/PHR.DURI/VI/2025</t>
  </si>
  <si>
    <t>Selang kotak kecil 10 m</t>
  </si>
  <si>
    <t>gulung</t>
  </si>
  <si>
    <t>Emergency Stop</t>
  </si>
  <si>
    <t>Selang kotak besar 10 m</t>
  </si>
  <si>
    <t>kabel Tee</t>
  </si>
  <si>
    <t>Bks</t>
  </si>
  <si>
    <t>Sekun betina</t>
  </si>
  <si>
    <t>Rumah fuse</t>
  </si>
  <si>
    <t>Relay kaki 5</t>
  </si>
  <si>
    <t>Kabel KTO ukuran 1.5 mm</t>
  </si>
  <si>
    <t>Kabel KTO ukuran 1.0 mm</t>
  </si>
  <si>
    <t>DT-00050</t>
  </si>
  <si>
    <t>Socket Relay</t>
  </si>
  <si>
    <t>266/BAPB/BRA/PHR.DURI/VI/2025</t>
  </si>
  <si>
    <t>Pekan Baru</t>
  </si>
  <si>
    <t>Seal Kit Lift D85SS-2</t>
  </si>
  <si>
    <t>D853SS DZ-005</t>
  </si>
  <si>
    <t>267/BAPB/BRA/PHR.DURI/VI/2025</t>
  </si>
  <si>
    <t xml:space="preserve">Bearing </t>
  </si>
  <si>
    <t>CT 70B</t>
  </si>
  <si>
    <t>Piston</t>
  </si>
  <si>
    <t>ME71317</t>
  </si>
  <si>
    <t>Seal oil</t>
  </si>
  <si>
    <t>268/BAPB/BRA/PHR.DURI/VI/2025</t>
  </si>
  <si>
    <t>Isolasi Nasional</t>
  </si>
  <si>
    <t>U/ Kep. Shelter Baru</t>
  </si>
  <si>
    <t>Konektor Kabel</t>
  </si>
  <si>
    <t>Terikan Klem Kabel</t>
  </si>
  <si>
    <t>Bohlam lampu pitng 1</t>
  </si>
  <si>
    <t>269/BAPB/BRA/PHR.DURI/VI/2025</t>
  </si>
  <si>
    <t>FP1118015</t>
  </si>
  <si>
    <t>Dozer D6G - 00003</t>
  </si>
  <si>
    <t>FP1P1255</t>
  </si>
  <si>
    <t>FP156595</t>
  </si>
  <si>
    <t>FP2PG132</t>
  </si>
  <si>
    <t>O-Ring</t>
  </si>
  <si>
    <t>FP355496</t>
  </si>
  <si>
    <t>Seal</t>
  </si>
  <si>
    <t>FP5B3718</t>
  </si>
  <si>
    <t>FP5P5598</t>
  </si>
  <si>
    <t>FP556735</t>
  </si>
  <si>
    <t>FP6F1069</t>
  </si>
  <si>
    <t>FPGL5359</t>
  </si>
  <si>
    <t>FP7N0200</t>
  </si>
  <si>
    <t>FP7N0944</t>
  </si>
  <si>
    <t>FP7N8018</t>
  </si>
  <si>
    <t>FP7W7546</t>
  </si>
  <si>
    <t>FP851605</t>
  </si>
  <si>
    <t>FP9M4849</t>
  </si>
  <si>
    <t>FP9Y1798</t>
  </si>
  <si>
    <t>FP9Y1979</t>
  </si>
  <si>
    <t>FP1W1900</t>
  </si>
  <si>
    <t>FP2H3934</t>
  </si>
  <si>
    <t>FP2P0220</t>
  </si>
  <si>
    <t>FP2P1692</t>
  </si>
  <si>
    <t>FP2P2720</t>
  </si>
  <si>
    <t>FPSF3106</t>
  </si>
  <si>
    <t>Lock</t>
  </si>
  <si>
    <t>FP557611</t>
  </si>
  <si>
    <t>FP6N7887</t>
  </si>
  <si>
    <t>FP6V6921</t>
  </si>
  <si>
    <t>FP8N0110</t>
  </si>
  <si>
    <t>FP851491</t>
  </si>
  <si>
    <t>FP9Y9895</t>
  </si>
  <si>
    <t>270/BAPB/BRA/PHR.DURI/VI/2025</t>
  </si>
  <si>
    <t>FP6F4868</t>
  </si>
  <si>
    <t>FP2M4453</t>
  </si>
  <si>
    <t>FP8M4432</t>
  </si>
  <si>
    <t>FP8M7587</t>
  </si>
  <si>
    <t>FP2P8746</t>
  </si>
  <si>
    <t>FP858874</t>
  </si>
  <si>
    <t>FP6F7062</t>
  </si>
  <si>
    <t>FP4M6480</t>
  </si>
  <si>
    <t>FP8M5248</t>
  </si>
  <si>
    <t>FP558055</t>
  </si>
  <si>
    <t>FP1694199</t>
  </si>
  <si>
    <t>FP0L0364</t>
  </si>
  <si>
    <t>FP8M0904</t>
  </si>
  <si>
    <t>FP8M5253</t>
  </si>
  <si>
    <t>FP8N6854</t>
  </si>
  <si>
    <t>FP850877</t>
  </si>
  <si>
    <t>FP1694200</t>
  </si>
  <si>
    <t>FP0L1124</t>
  </si>
  <si>
    <t>FP241164</t>
  </si>
  <si>
    <t xml:space="preserve">Starter Mount </t>
  </si>
  <si>
    <t>FP4N1059R</t>
  </si>
  <si>
    <t>FP4W0452</t>
  </si>
  <si>
    <t>FP9H5921</t>
  </si>
  <si>
    <t>271/BAPB/BRA/PHR.DURI/VI/2025</t>
  </si>
  <si>
    <t>9L9098</t>
  </si>
  <si>
    <t>2N2766</t>
  </si>
  <si>
    <t>Ring</t>
  </si>
  <si>
    <t>7W4486</t>
  </si>
  <si>
    <t>8M7145</t>
  </si>
  <si>
    <t>Baut tanam</t>
  </si>
  <si>
    <t>8M1871</t>
  </si>
  <si>
    <t>272/BAPB/BRA/PHR.DURI/VI/2025</t>
  </si>
  <si>
    <t>Fuel water separator Donaldson</t>
  </si>
  <si>
    <t>P550748</t>
  </si>
  <si>
    <t>KM00531</t>
  </si>
  <si>
    <t>Element Oil filter HOP</t>
  </si>
  <si>
    <t>S1560-JCE40</t>
  </si>
  <si>
    <t>Element Assy fuel Filter</t>
  </si>
  <si>
    <t>23310-JAC50</t>
  </si>
  <si>
    <t>APAR isi ulang 5</t>
  </si>
  <si>
    <t>BTL</t>
  </si>
  <si>
    <t>273/BAPB/BRA/PHR.DURI/VI/2025</t>
  </si>
  <si>
    <t>PAIL</t>
  </si>
  <si>
    <t>274/BAPB/BRA/PHR.DURI/VI/2025</t>
  </si>
  <si>
    <t>Fuel Filter Sakura</t>
  </si>
  <si>
    <t>F-1002</t>
  </si>
  <si>
    <t>WT-00001</t>
  </si>
  <si>
    <t xml:space="preserve">Mounting Engine </t>
  </si>
  <si>
    <t>12035-3142</t>
  </si>
  <si>
    <t>DT-00052</t>
  </si>
  <si>
    <t>Mounting Engine Chamber</t>
  </si>
  <si>
    <t>Air Batteray Lunak</t>
  </si>
  <si>
    <t>275/BAPB/BRA/PHR.DURI/VI/2025</t>
  </si>
  <si>
    <t>KUNCI MAS</t>
  </si>
  <si>
    <t>Obeng -</t>
  </si>
  <si>
    <t>Tool kit ADI S.</t>
  </si>
  <si>
    <t>Obeng +</t>
  </si>
  <si>
    <t>Tespen DC Tekiro</t>
  </si>
  <si>
    <t>Long Nose Plier 8" Tekiro</t>
  </si>
  <si>
    <t>Skun 70-12 PTH</t>
  </si>
  <si>
    <t>Conector Travo 35-50</t>
  </si>
  <si>
    <t>Connector 35050 male Wipro</t>
  </si>
  <si>
    <t>Kabel NYYHY 3x2.5 hitam</t>
  </si>
  <si>
    <t>Switch ON/OFF 3 phase</t>
  </si>
  <si>
    <t>276/BAPB/BRA/PHR.DURI/VI/2025</t>
  </si>
  <si>
    <t>Kit Chamber Belakang</t>
  </si>
  <si>
    <t>S540U-EV110</t>
  </si>
  <si>
    <t>Kit Chamber Depan</t>
  </si>
  <si>
    <t>Mata gerinda potong</t>
  </si>
  <si>
    <t>Mata Gerinda potong 14"x1/8"x1"</t>
  </si>
  <si>
    <t>Kawat Las LB 52.32"</t>
  </si>
  <si>
    <t>KTK</t>
  </si>
  <si>
    <t>Kawat Las RB 26. 26mm</t>
  </si>
  <si>
    <t>277/BAPB/BRA/PHR.DURI/VI/2025</t>
  </si>
  <si>
    <t>Relay valve</t>
  </si>
  <si>
    <t>44080-EW011</t>
  </si>
  <si>
    <t>278/BAPB/BRA/PHR.DURI/VI/2025</t>
  </si>
  <si>
    <t>Kit Chamber Kit</t>
  </si>
  <si>
    <t>DT-000052</t>
  </si>
  <si>
    <t>Baut M.12</t>
  </si>
  <si>
    <t xml:space="preserve">Belting AC </t>
  </si>
  <si>
    <t>Excav Mini</t>
  </si>
  <si>
    <t>279/BAPB/BRA/PHR.DURI/VI/2025</t>
  </si>
  <si>
    <t>Universal Joint GUM 88</t>
  </si>
  <si>
    <t>GUM-88</t>
  </si>
  <si>
    <t>AE1709A</t>
  </si>
  <si>
    <t>Kabel KTO 0.8 mm</t>
  </si>
  <si>
    <t>Perlkp. Emergency Stop</t>
  </si>
  <si>
    <t>Kabel KTO 1.0 mm</t>
  </si>
  <si>
    <t>Kabel Ties</t>
  </si>
  <si>
    <t>280/BAPB/BRA/PHR.DURI/VI/2025</t>
  </si>
  <si>
    <t>49305-1110l</t>
  </si>
  <si>
    <t>DT-00064</t>
  </si>
  <si>
    <t>Karet Manipol Chamber</t>
  </si>
  <si>
    <t xml:space="preserve">Kit Calve pedal rem </t>
  </si>
  <si>
    <t>1S-1030</t>
  </si>
  <si>
    <t>281/BAPB/BRA/PHR.DURI/VI/2025</t>
  </si>
  <si>
    <t xml:space="preserve">Saringan bahan bakar </t>
  </si>
  <si>
    <t>18-98037.481-A</t>
  </si>
  <si>
    <t>MB-00006</t>
  </si>
  <si>
    <t>18-98018-858-A</t>
  </si>
  <si>
    <t>Lock Pintu</t>
  </si>
  <si>
    <t>282/BAPB/BRA/PHR.DURI/VI/2025</t>
  </si>
  <si>
    <t>Baut Tingtong Panjang 29cm</t>
  </si>
  <si>
    <t>Baut Tingtong Panjang 12cm</t>
  </si>
  <si>
    <t>Hose Panjang 2m Ukuran 1"</t>
  </si>
  <si>
    <t>Hose Panjang 1m Ukuran 1"</t>
  </si>
  <si>
    <t>283/BAPB/BRA/PHR.DURI/VI/2025</t>
  </si>
  <si>
    <t xml:space="preserve">Selang Nosel </t>
  </si>
  <si>
    <t xml:space="preserve">Filter Cat </t>
  </si>
  <si>
    <t>Fuel / Water Separator</t>
  </si>
  <si>
    <t>284/BAPB/BRA/PHR.DURI/VI/2025</t>
  </si>
  <si>
    <t>Kawat Las LB 52</t>
  </si>
  <si>
    <t>Stang Las 800A</t>
  </si>
  <si>
    <t>Alarm Mundur 24V</t>
  </si>
  <si>
    <t>Bola Lampu Piting 1 Stanrulee Star</t>
  </si>
  <si>
    <t>Bola Lampu Piting 2 Stanrulee Star</t>
  </si>
  <si>
    <t xml:space="preserve">Pully AC </t>
  </si>
  <si>
    <t>Belting AC Ukuran 24</t>
  </si>
  <si>
    <t>Kabel TEE</t>
  </si>
  <si>
    <t>Switch Assy</t>
  </si>
  <si>
    <t>58438-02190</t>
  </si>
  <si>
    <t>285/BAPB/BRA/PHR.DURI/VI/2025</t>
  </si>
  <si>
    <t>TRAKINDO</t>
  </si>
  <si>
    <t>Element As-P</t>
  </si>
  <si>
    <t>415-2592</t>
  </si>
  <si>
    <t>Element As-s</t>
  </si>
  <si>
    <t>415-2593</t>
  </si>
  <si>
    <t>Filter Fuel</t>
  </si>
  <si>
    <t>16-7206</t>
  </si>
  <si>
    <t>SERBA KARET MANDIRI</t>
  </si>
  <si>
    <t>Baut Baja And Nut/Bor 5/8"x4</t>
  </si>
  <si>
    <t>Exca-Mini</t>
  </si>
  <si>
    <t>Baut Baja And Nut/Bor 7/16x5</t>
  </si>
  <si>
    <t>Baut Baja And Nut/Bor 3/8"x4</t>
  </si>
  <si>
    <t>Cutter Pin 3x50</t>
  </si>
  <si>
    <t>Cutter Pin 4x50</t>
  </si>
  <si>
    <t>286/BAPB/BRA/PHR.DURI/VI/2025</t>
  </si>
  <si>
    <t>YANMAR TEKNIK</t>
  </si>
  <si>
    <t>Cylinder Liner R17</t>
  </si>
  <si>
    <t>Mesin Dongfeng</t>
  </si>
  <si>
    <t>Lem Reinzosil 320C</t>
  </si>
  <si>
    <t>Gasket R1754</t>
  </si>
  <si>
    <t>Ring Piston</t>
  </si>
  <si>
    <t>Saringan Air</t>
  </si>
  <si>
    <t>Air Cleaner Element</t>
  </si>
  <si>
    <t>287/BAPB/BRA/PHR.DURI/VI/2025</t>
  </si>
  <si>
    <t>Total Crane Indonesia</t>
  </si>
  <si>
    <t>Fuel Fine Filter</t>
  </si>
  <si>
    <t>1000442956A</t>
  </si>
  <si>
    <t>Dozer Zomlion</t>
  </si>
  <si>
    <t xml:space="preserve">Filter Element </t>
  </si>
  <si>
    <t>004904048A-0820000</t>
  </si>
  <si>
    <t>Air Filter Element</t>
  </si>
  <si>
    <t>288/BAPB/BRA/PHR.DURI/VI/2025</t>
  </si>
  <si>
    <t>Alternator Caterpillar Regulator</t>
  </si>
  <si>
    <t>185-5294</t>
  </si>
  <si>
    <t>DozerD6G</t>
  </si>
  <si>
    <t>289/BAPB/BRA/PHR.DURI/VI/2025</t>
  </si>
  <si>
    <t>Konci Mas</t>
  </si>
  <si>
    <t>Rantai Besi Baja 1/2 16M</t>
  </si>
  <si>
    <t>PM-00001</t>
  </si>
  <si>
    <t>Load Binder 1/2-5/8 RH</t>
  </si>
  <si>
    <t>Hook 1/2 G70 RH</t>
  </si>
  <si>
    <t>290/BAPB/BRA/PHR.DURI/VI/2025</t>
  </si>
  <si>
    <t>Pompa Grease Fugimaku Angin MG55</t>
  </si>
  <si>
    <t>Pengressan</t>
  </si>
  <si>
    <t>291/BAPB/BRA/PHR.DURI/VI/2025</t>
  </si>
  <si>
    <t>Tiner Isi 3,6 L</t>
  </si>
  <si>
    <t xml:space="preserve">Klg </t>
  </si>
  <si>
    <t>Pengecatan</t>
  </si>
  <si>
    <t xml:space="preserve">Kuas Tangan 2"/3" </t>
  </si>
  <si>
    <t xml:space="preserve">Pcs </t>
  </si>
  <si>
    <t>Batu Grenda  4"x1/4x5/8"</t>
  </si>
  <si>
    <t>Kawat Las LB 5.2  3.2mm</t>
  </si>
  <si>
    <t>Welder</t>
  </si>
  <si>
    <t>292/BAPB/BRA/PHR.DURI/VI/2025</t>
  </si>
  <si>
    <t>Serba Karet Mandiri</t>
  </si>
  <si>
    <t>Adapter Tube 10mmx 1/2</t>
  </si>
  <si>
    <t>293/BAPB/BRA/PHR.DURI/VI/2025</t>
  </si>
  <si>
    <t>Dalam Kotak di Yard</t>
  </si>
  <si>
    <t>Air Filter Zomlion</t>
  </si>
  <si>
    <t xml:space="preserve">Air Filter Element Zomlion </t>
  </si>
  <si>
    <t xml:space="preserve">Filter Zomlion </t>
  </si>
  <si>
    <t>294/BAPB/BRA/PHR.DURI/VI/2025</t>
  </si>
  <si>
    <t xml:space="preserve">Karuna </t>
  </si>
  <si>
    <t>Socket Connector</t>
  </si>
  <si>
    <t>Relay</t>
  </si>
  <si>
    <t>Block Rem Kijang</t>
  </si>
  <si>
    <t>Kijang Pickup</t>
  </si>
  <si>
    <t xml:space="preserve">Kampas Rem Kijang </t>
  </si>
  <si>
    <t>Lampu Kerja 12v-80v</t>
  </si>
  <si>
    <t>Axor PM-03</t>
  </si>
  <si>
    <t xml:space="preserve">Lampu Rotary </t>
  </si>
  <si>
    <t>295/BAPB/BRA/PHR.DURI/VI/2025</t>
  </si>
  <si>
    <t>Baut M-10 dan Mur</t>
  </si>
  <si>
    <t>Selang Kabel 5M</t>
  </si>
  <si>
    <t>296/BAPB/BRA/PHR.DURI/VI/2025</t>
  </si>
  <si>
    <t>Lampu Stop 1805</t>
  </si>
  <si>
    <t>297/BAPB/BRA/PHR.DURI/VI/2025</t>
  </si>
  <si>
    <t>Kaca Spion</t>
  </si>
  <si>
    <t>Lampu Kerja</t>
  </si>
  <si>
    <t>MG-00005</t>
  </si>
  <si>
    <t>Flasher Sein</t>
  </si>
  <si>
    <t>Axor PM-00003</t>
  </si>
  <si>
    <t>Baut 12</t>
  </si>
  <si>
    <t>298/BAPB/BRA/PHR.DURI/VI/2025</t>
  </si>
  <si>
    <t>Power Hydrolik</t>
  </si>
  <si>
    <t>Kuku Bucket</t>
  </si>
  <si>
    <t>Exca-00007</t>
  </si>
  <si>
    <t>299/BAPB/BRA/PHR.DURI/VI/2025</t>
  </si>
  <si>
    <t>Segel Apart</t>
  </si>
  <si>
    <t>Alarm Mundur 12v-48v</t>
  </si>
  <si>
    <t>Lampu Rotary</t>
  </si>
  <si>
    <t>Exca-00009</t>
  </si>
  <si>
    <t>Kabel KTO 1.5mm</t>
  </si>
  <si>
    <t>Kabel KTO 1.0mm</t>
  </si>
  <si>
    <t>Isi Ulang Apart</t>
  </si>
  <si>
    <t>Kit Master Close Atas</t>
  </si>
  <si>
    <t>DT-00055</t>
  </si>
  <si>
    <t>300/BAPB/BRA/PHR.DURI/VI/2025</t>
  </si>
  <si>
    <t xml:space="preserve">Jakarta </t>
  </si>
  <si>
    <t>Fuel Filter Element</t>
  </si>
  <si>
    <t>100136-7882</t>
  </si>
  <si>
    <t>301/BAPB/BRA/PHR.DURI/VI/2025</t>
  </si>
  <si>
    <t>Pait</t>
  </si>
  <si>
    <t>302/BAPB/BRA/PHR.DURI/VI/2025</t>
  </si>
  <si>
    <t>Socket Rilay</t>
  </si>
  <si>
    <t>Rilay</t>
  </si>
  <si>
    <t>303/BAPB/BRA/PHR.DURI/VI/2025</t>
  </si>
  <si>
    <t>Jaya Diesel</t>
  </si>
  <si>
    <t>Knalpot</t>
  </si>
  <si>
    <t>304/BAPB/BRA/PHR.DURI/VI/2025</t>
  </si>
  <si>
    <t>otrek Seling</t>
  </si>
  <si>
    <t>PM-00003</t>
  </si>
  <si>
    <t>All DT</t>
  </si>
  <si>
    <t>Mata Grenda Potong</t>
  </si>
  <si>
    <t>Mata Grenda Poles</t>
  </si>
  <si>
    <t>Selang Grease Tangan</t>
  </si>
  <si>
    <t>Patroli Mekanik</t>
  </si>
  <si>
    <t>305/BAPB/BRA/PHR.DURI/VI/2025</t>
  </si>
  <si>
    <t>JFE-88022</t>
  </si>
  <si>
    <t>306/BAPB/BRA/PHR.DURI/VI/2025</t>
  </si>
  <si>
    <t>Rantai Plastik 30M</t>
  </si>
  <si>
    <t>Cable Clutch New Carry</t>
  </si>
  <si>
    <t>New Carry</t>
  </si>
  <si>
    <t>307/BAPB/BRA/PHR.DURI/VI/2025</t>
  </si>
  <si>
    <t>Tutup Oli Dozer D85E-SS</t>
  </si>
  <si>
    <t>Sarang Kunci Kontak Compact</t>
  </si>
  <si>
    <t>PF-00004</t>
  </si>
  <si>
    <t>308/BAPB/BRA/PHR.DURI/VI/2025</t>
  </si>
  <si>
    <t>Pagaruyung</t>
  </si>
  <si>
    <t xml:space="preserve">Lampu Stop </t>
  </si>
  <si>
    <t>STP-PS135</t>
  </si>
  <si>
    <t>U Bolt Begol</t>
  </si>
  <si>
    <t>309/BAPB/BRA/PHR.DURI/VI/2025</t>
  </si>
  <si>
    <t>Solatip</t>
  </si>
  <si>
    <t>310/BAPB/BRA/PHR.DURI/VI/2025</t>
  </si>
  <si>
    <t>V-Belt AC</t>
  </si>
  <si>
    <t>RECMF6410</t>
  </si>
  <si>
    <t>EXCAMINI-HE6.004</t>
  </si>
  <si>
    <t>311/BAPB/BRA/PHR.DURI/VI/2025</t>
  </si>
  <si>
    <t>Jakarta</t>
  </si>
  <si>
    <t>Valve KIT Axor</t>
  </si>
  <si>
    <t>312/BAPB/BRA/PHR.DURI/VI/2025</t>
  </si>
  <si>
    <t>Uni Diesel Part</t>
  </si>
  <si>
    <t>Injection GP Om</t>
  </si>
  <si>
    <t>387-9434</t>
  </si>
  <si>
    <t>D6R</t>
  </si>
  <si>
    <t>Injection GP Us Imp</t>
  </si>
  <si>
    <t>313/BAPB/BRA/PHR.DURI/VI/2025</t>
  </si>
  <si>
    <t xml:space="preserve">Cabin Filter </t>
  </si>
  <si>
    <t>stok</t>
  </si>
  <si>
    <t>314/BAPB/BRA/PHR.DURI/VI/2025</t>
  </si>
  <si>
    <t>Bearing Roller dan Race</t>
  </si>
  <si>
    <t>6V1013+14</t>
  </si>
  <si>
    <t>8T0085</t>
  </si>
  <si>
    <t>Retainer</t>
  </si>
  <si>
    <t>9W8929</t>
  </si>
  <si>
    <t>6P9609</t>
  </si>
  <si>
    <t>8M7438</t>
  </si>
  <si>
    <t>8M4445</t>
  </si>
  <si>
    <t>8M4987</t>
  </si>
  <si>
    <t>8M4446</t>
  </si>
  <si>
    <t>1S0004G</t>
  </si>
  <si>
    <t>O Ring Y</t>
  </si>
  <si>
    <t>8M4990</t>
  </si>
  <si>
    <t>Seal Group</t>
  </si>
  <si>
    <t>5P7143ITR</t>
  </si>
  <si>
    <t>5M1176</t>
  </si>
  <si>
    <t>9M1393</t>
  </si>
  <si>
    <t>315/BAPB/BRA/PHR.DURI/VI/2025</t>
  </si>
  <si>
    <t>6J9178</t>
  </si>
  <si>
    <t>316/BAPB/BRA/PHR.DURI/VI/2025</t>
  </si>
  <si>
    <t>Kunci L Shock Bintang</t>
  </si>
  <si>
    <t>Mekanik</t>
  </si>
  <si>
    <t>Contact Cleaner</t>
  </si>
  <si>
    <t>V Belt</t>
  </si>
  <si>
    <t>B41</t>
  </si>
  <si>
    <t>Bolt Nut M16X120</t>
  </si>
  <si>
    <t>Kg</t>
  </si>
  <si>
    <t>Bolt Nut M12x100</t>
  </si>
  <si>
    <t>A35</t>
  </si>
  <si>
    <t>317/BAPB/BRA/PHR.DURI/VI/2025</t>
  </si>
  <si>
    <t>Lampu Rotary 12-80volt</t>
  </si>
  <si>
    <t>Isolasi Listrik</t>
  </si>
  <si>
    <t>Kabel Wire 0,85mm</t>
  </si>
  <si>
    <t>Elektrik</t>
  </si>
  <si>
    <t>Kabel Wire 2,7mm</t>
  </si>
  <si>
    <t>318/BAPB/BRA/PHR.DURI/VI/2025</t>
  </si>
  <si>
    <t>6T8439/8P1848</t>
  </si>
  <si>
    <t>2M0344</t>
  </si>
  <si>
    <t>Bearing</t>
  </si>
  <si>
    <t>5P9176-BS22560</t>
  </si>
  <si>
    <t>5P7143</t>
  </si>
  <si>
    <t>Ring Toric</t>
  </si>
  <si>
    <t>5P7145</t>
  </si>
  <si>
    <t>5P5066/M67315</t>
  </si>
  <si>
    <t>5M6637</t>
  </si>
  <si>
    <t>Disc Proction</t>
  </si>
  <si>
    <t>255-9268</t>
  </si>
  <si>
    <t>Bearing Inner</t>
  </si>
  <si>
    <t>5P-9177</t>
  </si>
  <si>
    <t>5P-5067</t>
  </si>
  <si>
    <t xml:space="preserve">Sealant Maker </t>
  </si>
  <si>
    <t>1U-8846</t>
  </si>
  <si>
    <t>Hour Meter V3</t>
  </si>
  <si>
    <t>319/BAPB/BRA/PHR.DURI/VI/2025</t>
  </si>
  <si>
    <t>Trakindo</t>
  </si>
  <si>
    <t>AA8T6685</t>
  </si>
  <si>
    <t>AA8T4176</t>
  </si>
  <si>
    <t xml:space="preserve">Nut </t>
  </si>
  <si>
    <t>AA8T4244</t>
  </si>
  <si>
    <t>AA8T4133</t>
  </si>
  <si>
    <t>320/BAPB/BRA/PHR.DURI/VI/2025</t>
  </si>
  <si>
    <t>Bintang Terang Mandiri</t>
  </si>
  <si>
    <t>Element Set Pre Fil</t>
  </si>
  <si>
    <t>Saringan Solar FF RK</t>
  </si>
  <si>
    <t>23401-1332L</t>
  </si>
  <si>
    <t>321/BAPB/BRA/PHR.DURI/VI/2025</t>
  </si>
  <si>
    <t xml:space="preserve">Filter </t>
  </si>
  <si>
    <t>362-1163</t>
  </si>
  <si>
    <t>134-8726</t>
  </si>
  <si>
    <t>Filter  Udara</t>
  </si>
  <si>
    <t>A-1325</t>
  </si>
  <si>
    <t>Element AA</t>
  </si>
  <si>
    <t>479-8989</t>
  </si>
  <si>
    <t>509-5694</t>
  </si>
  <si>
    <t>Fuel Water Separator</t>
  </si>
  <si>
    <t>Kuku Bucket PC-75</t>
  </si>
  <si>
    <t>Mesin Molen</t>
  </si>
  <si>
    <t>Dongkrak Hidrolik</t>
  </si>
  <si>
    <t>Carrie Roller PC-210</t>
  </si>
  <si>
    <t>322/BAPB/BRA/PHR.DURI/VI/2025</t>
  </si>
  <si>
    <t>323/BAPB/BRA/PHR.DURI/VI/2025</t>
  </si>
  <si>
    <t>Track Link</t>
  </si>
  <si>
    <t>20Y-32-07190</t>
  </si>
  <si>
    <t>Track Roller AS</t>
  </si>
  <si>
    <t>20Y-30-07300</t>
  </si>
  <si>
    <t>Carrie Roller</t>
  </si>
  <si>
    <t>20Y-30-00670</t>
  </si>
  <si>
    <t xml:space="preserve">Sprocket </t>
  </si>
  <si>
    <t>20Y-27-77110</t>
  </si>
  <si>
    <t>Iddler ASSY</t>
  </si>
  <si>
    <t>20Y-30-00323</t>
  </si>
  <si>
    <t>324/BAPB/BRA/PHR.DURI/VI/2025</t>
  </si>
  <si>
    <t xml:space="preserve">Socket </t>
  </si>
  <si>
    <t>4P32A</t>
  </si>
  <si>
    <t>Kabel 2mm</t>
  </si>
  <si>
    <t>Roll</t>
  </si>
  <si>
    <t>EMERGENCY STOP</t>
  </si>
  <si>
    <t>Hose Kabel</t>
  </si>
  <si>
    <t>Meter</t>
  </si>
  <si>
    <t>325/BAPB/BRA/PHR.DURI/VI/2025</t>
  </si>
  <si>
    <t>King Indo</t>
  </si>
  <si>
    <t>CRC 5.56</t>
  </si>
  <si>
    <t>CRC Contact Cleaner</t>
  </si>
  <si>
    <t>CRC TAC 2</t>
  </si>
  <si>
    <t>326/BAPB/BRA/PHR.DURI/VI/2025</t>
  </si>
  <si>
    <t>Tapak Shoe D6R</t>
  </si>
  <si>
    <t>DZ-00006</t>
  </si>
  <si>
    <t>Gasket Head</t>
  </si>
  <si>
    <t>6150-17-181265</t>
  </si>
  <si>
    <t>327/BAPB/BRA/PHR.DURI/VI/2025</t>
  </si>
  <si>
    <t>Baut 1/2 x 1/4 d13</t>
  </si>
  <si>
    <t>Baut Baja 20x70</t>
  </si>
  <si>
    <t>Sensor Crank Shaft</t>
  </si>
  <si>
    <t>FT-00001</t>
  </si>
  <si>
    <t>Power Hidrolik</t>
  </si>
  <si>
    <t xml:space="preserve">Hose Control Valve Steering </t>
  </si>
  <si>
    <t>328/BAPB/BRA/PHR.DURI/VI/2025</t>
  </si>
  <si>
    <t>DT-00039</t>
  </si>
  <si>
    <t>Baut Cucuk Pin 18x180</t>
  </si>
  <si>
    <t>EXCA-00008</t>
  </si>
  <si>
    <t>Piston Mater Klos Ukuran 19</t>
  </si>
  <si>
    <t>DT-00051</t>
  </si>
  <si>
    <t xml:space="preserve">Master Kopling Atas </t>
  </si>
  <si>
    <t>1S-31420E0020</t>
  </si>
  <si>
    <t>329/BAPB/BRA/PHR.DURI/VI/2025</t>
  </si>
  <si>
    <t>330/BAPB/BRA/PHR.DURI/VI/2025</t>
  </si>
  <si>
    <t>Gun Silikon Yellow</t>
  </si>
  <si>
    <t>Silikon Sealant Dextone Blak</t>
  </si>
  <si>
    <t xml:space="preserve">Hose Steering Besar </t>
  </si>
  <si>
    <t>HE-6.001</t>
  </si>
  <si>
    <t>Hose Steering Kecil</t>
  </si>
  <si>
    <t>331/BAPB/BRA/PHR.DURI/VI/2025</t>
  </si>
  <si>
    <t xml:space="preserve">Total Diesel </t>
  </si>
  <si>
    <t>6150-13-48106</t>
  </si>
  <si>
    <t>Gromment</t>
  </si>
  <si>
    <t>6150-11-1920</t>
  </si>
  <si>
    <t>6150-11-1930</t>
  </si>
  <si>
    <t>6150-11-1950</t>
  </si>
  <si>
    <t>6150-11-1960</t>
  </si>
  <si>
    <t>Washer Plate</t>
  </si>
  <si>
    <t>01643-31232</t>
  </si>
  <si>
    <t xml:space="preserve">Push Rod </t>
  </si>
  <si>
    <t>6150-41-3111</t>
  </si>
  <si>
    <t>332/BAPB/BRA/PHR.DURI/VI/2025</t>
  </si>
  <si>
    <t>1R-0750</t>
  </si>
  <si>
    <t>Engine Oil Filter</t>
  </si>
  <si>
    <t>1R-1807</t>
  </si>
  <si>
    <t>513-4490</t>
  </si>
  <si>
    <t>Element Prim</t>
  </si>
  <si>
    <t xml:space="preserve">Element </t>
  </si>
  <si>
    <t>590-9787</t>
  </si>
  <si>
    <t>333/BAPB/BRA/PHR.DURI/VI/2025</t>
  </si>
  <si>
    <t xml:space="preserve">Hose Hydraulic </t>
  </si>
  <si>
    <t>HE-6.004</t>
  </si>
  <si>
    <t>Seal Boom Hydraulic</t>
  </si>
  <si>
    <t>HE-6.006</t>
  </si>
  <si>
    <t>O Ring Boom Hydraulic</t>
  </si>
  <si>
    <t>334/BAPB/BRA/PHR.DURI/VI/2025</t>
  </si>
  <si>
    <t xml:space="preserve">Konci Mas </t>
  </si>
  <si>
    <t>Paking TBA 2.0mm</t>
  </si>
  <si>
    <t>335/BAPB/BRA/PHR.DURI/VI/2025</t>
  </si>
  <si>
    <t>Klaim Selang</t>
  </si>
  <si>
    <t>64-67</t>
  </si>
  <si>
    <t>Fuel Pump Tank</t>
  </si>
  <si>
    <t>Seal O Ring Empeler</t>
  </si>
  <si>
    <t>336/BAPB/BRA/PHR.DURI/VI/2025</t>
  </si>
  <si>
    <t>Sambungan Hose Ukuran 8</t>
  </si>
  <si>
    <t>TMC-00001</t>
  </si>
  <si>
    <t>Hose Angin 1 Meter</t>
  </si>
  <si>
    <t>Pail</t>
  </si>
  <si>
    <t>337/BAPB/BRA/PHR.DURI/VI/2025</t>
  </si>
  <si>
    <t>Bantalan Engine</t>
  </si>
  <si>
    <t>Seal Steering</t>
  </si>
  <si>
    <t>DT EX-51 B 9613 TYT</t>
  </si>
  <si>
    <t>Bearing Blok Steering</t>
  </si>
  <si>
    <t>Wiper Blade</t>
  </si>
  <si>
    <t>Mika Lampu Rem</t>
  </si>
  <si>
    <t>338/BAPB/BRA/PHR.DURI/VI/2025</t>
  </si>
  <si>
    <t>TOTAL DISEL</t>
  </si>
  <si>
    <t xml:space="preserve">Carrie Roller </t>
  </si>
  <si>
    <t xml:space="preserve">DZ-00003 </t>
  </si>
  <si>
    <t>DZ-00002</t>
  </si>
  <si>
    <t>Roller Double</t>
  </si>
  <si>
    <t>Roller Single</t>
  </si>
  <si>
    <t>339/BAPB/BRA/PHR.DURI/VI/2025</t>
  </si>
  <si>
    <t>Kabel TI</t>
  </si>
  <si>
    <t>Screw Washer</t>
  </si>
  <si>
    <t>12505-1120</t>
  </si>
  <si>
    <t>340/BAPB/BRA/PHR.DURI/VI/2025</t>
  </si>
  <si>
    <t>Hose Hydraulic</t>
  </si>
  <si>
    <t>LB-00001</t>
  </si>
  <si>
    <t>341/BAPB/BRA/PHR.DURI/VI/2025</t>
  </si>
  <si>
    <t>Talam Velg</t>
  </si>
  <si>
    <t>DD 8273 SU</t>
  </si>
  <si>
    <t>342/BAPB/BRA/PHR.DURI/VI/2025</t>
  </si>
  <si>
    <t>Fuel Filter Water Separator</t>
  </si>
  <si>
    <t>FS-1280</t>
  </si>
  <si>
    <t>MG-00005 / Stok</t>
  </si>
  <si>
    <t>SPPU 80</t>
  </si>
  <si>
    <t>FF5052</t>
  </si>
  <si>
    <t>LF3349</t>
  </si>
  <si>
    <t>Cone Bearing</t>
  </si>
  <si>
    <t>SPPU 81</t>
  </si>
  <si>
    <t>Spacer</t>
  </si>
  <si>
    <t>9D4029</t>
  </si>
  <si>
    <t>8W8289</t>
  </si>
  <si>
    <t>SIM</t>
  </si>
  <si>
    <t>8D-8791</t>
  </si>
  <si>
    <t>8D-8792</t>
  </si>
  <si>
    <t>9D-7085</t>
  </si>
  <si>
    <t>QS-1595</t>
  </si>
  <si>
    <t>Seal O ring</t>
  </si>
  <si>
    <t>5-P2545</t>
  </si>
  <si>
    <t>343/BAPB/BRA/PHR.DURI/VI/2025</t>
  </si>
  <si>
    <t>Baut 12mm X 120mm</t>
  </si>
  <si>
    <t>344/BAPB/BRA/PHR.DURI/VI/2025</t>
  </si>
  <si>
    <t>Per Hino</t>
  </si>
  <si>
    <t>80-11-80</t>
  </si>
  <si>
    <t>345/BAPB/BRA/PHR.DURI/VI/2025</t>
  </si>
  <si>
    <t>Buana Jaya Teknik</t>
  </si>
  <si>
    <t>Wire Rope 130m</t>
  </si>
  <si>
    <t>346/BAPB/BRA/PHR.DURI/VI/2025</t>
  </si>
  <si>
    <t>Grease Gadus</t>
  </si>
  <si>
    <t>347/BAPB/BRA/PHR.DURI/VI/2025</t>
  </si>
  <si>
    <t>Baut Alternator</t>
  </si>
  <si>
    <t>EXCAMINI HE-6.001</t>
  </si>
  <si>
    <t>Baut Pin Bucket</t>
  </si>
  <si>
    <t>Switch Otomatis Jembrit</t>
  </si>
  <si>
    <t>Karet Vakum</t>
  </si>
  <si>
    <t>348/BAPB/BRA/PHR.DURI/VI/2025</t>
  </si>
  <si>
    <t>Bengkel Bubut</t>
  </si>
  <si>
    <t>349/BAPB/BRA/PHR.DURI/VI/2025</t>
  </si>
  <si>
    <t>Bearing Clup Cone</t>
  </si>
  <si>
    <t>42687-20</t>
  </si>
  <si>
    <t>Metal Lower</t>
  </si>
  <si>
    <t>6150-26-8010</t>
  </si>
  <si>
    <t>Key Standar Crankshaft</t>
  </si>
  <si>
    <t>6150-31-1130</t>
  </si>
  <si>
    <t>Trush Metal Assy</t>
  </si>
  <si>
    <t>6150-26-8050</t>
  </si>
  <si>
    <t xml:space="preserve">Piston </t>
  </si>
  <si>
    <t>6151-32-2110</t>
  </si>
  <si>
    <t>6150-32-2030</t>
  </si>
  <si>
    <t>Metal Assy</t>
  </si>
  <si>
    <t>6150-31-3040</t>
  </si>
  <si>
    <t>Disc</t>
  </si>
  <si>
    <t>14X-12-11102</t>
  </si>
  <si>
    <t>Nozel Piston Cooling</t>
  </si>
  <si>
    <t>6151-221710</t>
  </si>
  <si>
    <t>Bushing Crank Shaft</t>
  </si>
  <si>
    <t>6150-21-1490</t>
  </si>
  <si>
    <t>Seal Front Cover</t>
  </si>
  <si>
    <t>6150-21-3230</t>
  </si>
  <si>
    <t>Seal Rear Cover</t>
  </si>
  <si>
    <t>6150-21-4161</t>
  </si>
  <si>
    <t>07012-50085</t>
  </si>
  <si>
    <t>350/BAPB/BRA/PHR.DURI/VI/2025</t>
  </si>
  <si>
    <t>Hose Track Hidrolik</t>
  </si>
  <si>
    <t>EXCAMINI HE-6.003</t>
  </si>
  <si>
    <t>351/BAPB/BRA/PHR.DURI/VI/2025</t>
  </si>
  <si>
    <t>4TJMG12949</t>
  </si>
  <si>
    <t>352/BAPB/BRA/PHR.DURI/VI/2025</t>
  </si>
  <si>
    <t>Baut 1/2" x 2</t>
  </si>
  <si>
    <t>353/BAPB/BRA/PHR.DURI/VI/2025</t>
  </si>
  <si>
    <t>Air Baterai 40 Liter</t>
  </si>
  <si>
    <t>354/BAPB/BRA/PHR.DURI/VI/2025</t>
  </si>
  <si>
    <t>Lampu LED</t>
  </si>
  <si>
    <t>355/BAPB/BRA/PHR.DURI/VI/2025</t>
  </si>
  <si>
    <t>Baut Baja Double Nut 5/8 x 3"</t>
  </si>
  <si>
    <t>356/BAPB/BRA/PHR.DURI/VI/2025</t>
  </si>
  <si>
    <t>Belting Alternator New Carry</t>
  </si>
  <si>
    <t>BK 8722 FE</t>
  </si>
  <si>
    <t>357/BAPB/BRA/PHR.DURI/VI/2025</t>
  </si>
  <si>
    <t>Baut Cucuk Per</t>
  </si>
  <si>
    <t>358/BAPB/BRA/PHR.DURI/VI/2025</t>
  </si>
  <si>
    <t>Sensor GP PR</t>
  </si>
  <si>
    <t>194-6725</t>
  </si>
  <si>
    <t>359/BAPB/BRA/PHR.DURI/VI/2025</t>
  </si>
  <si>
    <t>Filter Element</t>
  </si>
  <si>
    <t>207-60-71183</t>
  </si>
  <si>
    <t>07063-01054</t>
  </si>
  <si>
    <t>Catridge</t>
  </si>
  <si>
    <t>600-211-1231</t>
  </si>
  <si>
    <t>360/BAPB/BRA/PHR.DURI/VI/2025</t>
  </si>
  <si>
    <t>Hose Nozel</t>
  </si>
  <si>
    <t>Nepel Hose Angin</t>
  </si>
  <si>
    <t>LB-00003</t>
  </si>
  <si>
    <t>361/BAPB/BRA/PHR.DURI/VI/2025</t>
  </si>
  <si>
    <t>Safety Cone</t>
  </si>
  <si>
    <t>CC-00002</t>
  </si>
  <si>
    <t>Segel Pin Apart</t>
  </si>
  <si>
    <t>Isi Ulang Apart 6 Kg</t>
  </si>
  <si>
    <t>362/BAPB/BRA/PHR.DURI/VI/2025</t>
  </si>
  <si>
    <t>Lem Indian</t>
  </si>
  <si>
    <t>363/BAPB/BRA/PHR.DURI/VI/2025</t>
  </si>
  <si>
    <t>Nepel Angin</t>
  </si>
  <si>
    <t>364/BAPB/BRA/PHR.DURI/VI/2025</t>
  </si>
  <si>
    <t>Baut 17</t>
  </si>
  <si>
    <t>Kleman 3"</t>
  </si>
  <si>
    <t>Kleman 1 1/2 "</t>
  </si>
  <si>
    <t>O Ring Gasket</t>
  </si>
  <si>
    <t>365/BAPB/BRA/PHR.DURI/VI/2025</t>
  </si>
  <si>
    <t>SA4752-12</t>
  </si>
  <si>
    <t>PF-00003</t>
  </si>
  <si>
    <t>SPPU 085</t>
  </si>
  <si>
    <t>366/BAPB/BRA/PHR.DURI/VI/2025</t>
  </si>
  <si>
    <t>Sensor Pressure</t>
  </si>
  <si>
    <t>6744-81-4010G</t>
  </si>
  <si>
    <t xml:space="preserve">CuttingEdge </t>
  </si>
  <si>
    <t>5D9558</t>
  </si>
  <si>
    <t>MG-00004</t>
  </si>
  <si>
    <t>Bolt Plow</t>
  </si>
  <si>
    <t>3F5108</t>
  </si>
  <si>
    <t>Roller Chain</t>
  </si>
  <si>
    <t>RS140</t>
  </si>
  <si>
    <t>367/BAPB/BRA/PHR.DURI/VI/2025</t>
  </si>
  <si>
    <t>6742-01-4540</t>
  </si>
  <si>
    <t>368/BAPB/BRA/PHR.DURI/VI/2025</t>
  </si>
  <si>
    <t>FC-45010 / 612600081334</t>
  </si>
  <si>
    <t>STOK CRANE ZOMLION</t>
  </si>
  <si>
    <t>Pusher Assy</t>
  </si>
  <si>
    <t>EXCAMINI HE-6.006</t>
  </si>
  <si>
    <t>Switch Oil</t>
  </si>
  <si>
    <t>08073-105056</t>
  </si>
  <si>
    <t>HE-6.006, DZ-00005</t>
  </si>
  <si>
    <t>369/BAPB/BRA/PHR.DURI/VI/2025</t>
  </si>
  <si>
    <t>Budi Utama Diesel</t>
  </si>
  <si>
    <t>23304-JAD42</t>
  </si>
  <si>
    <t>Filter Solar</t>
  </si>
  <si>
    <t>370/BAPB/BRA/PHR.DURI/VI/2025</t>
  </si>
  <si>
    <t>31250-EOK20</t>
  </si>
  <si>
    <t>371/BAPB/BRA/PHR.DURI/VI/2025</t>
  </si>
  <si>
    <t>SHANTUI DZ-00006</t>
  </si>
  <si>
    <t xml:space="preserve">Kotak P3K </t>
  </si>
  <si>
    <t>372/BAPB/BRA/PHR.DURI/VI/2025</t>
  </si>
  <si>
    <t>Besi Andalan Duri</t>
  </si>
  <si>
    <t xml:space="preserve">Pengelasan </t>
  </si>
  <si>
    <t>Kawat Las RB 26</t>
  </si>
  <si>
    <t>Cat Nippon Paint</t>
  </si>
  <si>
    <t>KLG</t>
  </si>
  <si>
    <t>TRAILLER BARU</t>
  </si>
  <si>
    <t>Besi Pipa 4"</t>
  </si>
  <si>
    <t>Besi Pipa 3"</t>
  </si>
  <si>
    <t>373/BAPB/BRA/PHR.DURI/VI/2025</t>
  </si>
  <si>
    <t>Selenoid Cut Off Compact</t>
  </si>
  <si>
    <t>374/BAPB/BRA/PHR.DURI/VI/2025</t>
  </si>
  <si>
    <t>Hose Power Steering</t>
  </si>
  <si>
    <t>375/BAPB/BRA/PHR.DURI/VI/2025</t>
  </si>
  <si>
    <t>Hose Grease</t>
  </si>
  <si>
    <t>Skun Kabel</t>
  </si>
  <si>
    <t>Electrical Emergency Stop</t>
  </si>
  <si>
    <t>Test Pen</t>
  </si>
  <si>
    <t xml:space="preserve">Electrical </t>
  </si>
  <si>
    <t>EXCA-00007</t>
  </si>
  <si>
    <t>Baut Kuku Bucket</t>
  </si>
  <si>
    <t>Adaptor</t>
  </si>
  <si>
    <t>376/BAPB/BRA/PHR.DURI/VI/2025</t>
  </si>
  <si>
    <t>377/BAPB/BRA/PHR.DURI/VI/2025</t>
  </si>
  <si>
    <t>Baut 12 Panjang 1"</t>
  </si>
  <si>
    <t>Baut 12 Panjang 2"</t>
  </si>
  <si>
    <t>Hose Kabel Besar</t>
  </si>
  <si>
    <t>Timah</t>
  </si>
  <si>
    <t>Hose Kabel Kecil</t>
  </si>
  <si>
    <t>Baut 12 Panjang 1,5 mm</t>
  </si>
  <si>
    <t>Baut 14 Panjang 1,5 mm</t>
  </si>
  <si>
    <t xml:space="preserve">Kertas Pasir </t>
  </si>
  <si>
    <t>CC-00001 Zomlion</t>
  </si>
  <si>
    <t>378/BAPB/BRA/PHR.DURI/VI/2025</t>
  </si>
  <si>
    <t>Mitra Jaya</t>
  </si>
  <si>
    <t>Cat Proopan AP-291</t>
  </si>
  <si>
    <t>Klg</t>
  </si>
  <si>
    <t>Trailler</t>
  </si>
  <si>
    <t>Tiner</t>
  </si>
  <si>
    <t>Kuas 3"</t>
  </si>
  <si>
    <t>379/BAPB/BRA/PHR.DURI/VI/2025</t>
  </si>
  <si>
    <t>PF-00002 (MINAS)</t>
  </si>
  <si>
    <t>Pompa Grease Tangan</t>
  </si>
  <si>
    <t xml:space="preserve">EXCA-00004 </t>
  </si>
  <si>
    <t>EXCA-00002</t>
  </si>
  <si>
    <t>380/BAPB/BRA/PHR.DURI/VI/2025</t>
  </si>
  <si>
    <t>P551329</t>
  </si>
  <si>
    <t>P553004</t>
  </si>
  <si>
    <t>381/BAPB/BRA/PHR.DURI/VI/2025</t>
  </si>
  <si>
    <t>Skun 70-12</t>
  </si>
  <si>
    <t>Kabel Ukuran 2mm</t>
  </si>
  <si>
    <t>382/BAPB/BRA/PHR.DURI/VI/2025</t>
  </si>
  <si>
    <t>Mitra Logam</t>
  </si>
  <si>
    <t>Timah Solder</t>
  </si>
  <si>
    <t>383/BAPB/BRA/PHR.DURI/VI/2025</t>
  </si>
  <si>
    <t>Hose Grease Tangan</t>
  </si>
  <si>
    <t>Kunci Gembok 50mm</t>
  </si>
  <si>
    <t>DZ-0006, XCMG Recycling</t>
  </si>
  <si>
    <t>Hose Kabel Ukuran 8mm</t>
  </si>
  <si>
    <t>Hose Kabel Ukuran 10mm</t>
  </si>
  <si>
    <t>384/BAPB/BRA/PHR.DURI/VI/2025</t>
  </si>
  <si>
    <t>Disc Bomag</t>
  </si>
  <si>
    <t>D0030</t>
  </si>
  <si>
    <t>CC-00001</t>
  </si>
  <si>
    <t>385/BAPB/BRA/PHR.DURI/VI/2025</t>
  </si>
  <si>
    <t>Skun Kuningan</t>
  </si>
  <si>
    <t>Surya Jaya</t>
  </si>
  <si>
    <t xml:space="preserve">Nozel </t>
  </si>
  <si>
    <t>Mesin Dongfeng Grease</t>
  </si>
  <si>
    <t>386/BAPB/BRA/PHR.DURI/VI/2025</t>
  </si>
  <si>
    <t xml:space="preserve">Lampu H3 </t>
  </si>
  <si>
    <t>DZ-00001</t>
  </si>
  <si>
    <t>Lampu Kerja LED</t>
  </si>
  <si>
    <t>Electrical</t>
  </si>
  <si>
    <t>387/BAPB/BRA/PHR.DURI/VI/2025</t>
  </si>
  <si>
    <t>Zomlion</t>
  </si>
  <si>
    <t>Brake Belt Right</t>
  </si>
  <si>
    <t>Brake Belt Left</t>
  </si>
  <si>
    <t>388/BAPB/BRA/PHR.DURI/VI/2025</t>
  </si>
  <si>
    <t>Minyak Rem DOT3</t>
  </si>
  <si>
    <t>Per No.5</t>
  </si>
  <si>
    <t>Baut Cucuk Per Belakang</t>
  </si>
  <si>
    <t>Karet Rem</t>
  </si>
  <si>
    <t>Seal Roda Belakang</t>
  </si>
  <si>
    <t xml:space="preserve">Pen Per </t>
  </si>
  <si>
    <t>Bosch Per</t>
  </si>
  <si>
    <t>Isolatip</t>
  </si>
  <si>
    <t>389/BAPB/BRA/PHR.DURI/VI/2025</t>
  </si>
  <si>
    <t>Mur AS LH OHK</t>
  </si>
  <si>
    <t>Ring Stop Wakasa</t>
  </si>
  <si>
    <t>390/BAPB/BRA/PHR.DURI/VI/2025</t>
  </si>
  <si>
    <t>Kotak P3K</t>
  </si>
  <si>
    <t>DZ-00001 DAN PF-00001</t>
  </si>
  <si>
    <t>Kabel Ukuran 3x500mm</t>
  </si>
  <si>
    <t>Baut Nut M8X50mm</t>
  </si>
  <si>
    <t xml:space="preserve">Nepel Grease </t>
  </si>
  <si>
    <t>Safety Line</t>
  </si>
  <si>
    <t>KEBUTUHAN YARD</t>
  </si>
  <si>
    <t>391/BAPB/BRA/PHR.DURI/VI/2025</t>
  </si>
  <si>
    <t>Alarm Mundur</t>
  </si>
  <si>
    <t>Lampu</t>
  </si>
  <si>
    <t>392/BAPB/BRA/PHR.DURI/VI/2025</t>
  </si>
  <si>
    <t>Hose Steering Kit</t>
  </si>
  <si>
    <t>EXCAMINI HE-6.004</t>
  </si>
  <si>
    <t>393/BAPB/BRA/PHR.DURI/VI/2025</t>
  </si>
  <si>
    <t>SD-00001</t>
  </si>
  <si>
    <t>394/BAPB/BRA/PHR.DURI/VI/2025</t>
  </si>
  <si>
    <t>16-971725490</t>
  </si>
  <si>
    <t>Element Saringan Oli</t>
  </si>
  <si>
    <t>18-98018858-A</t>
  </si>
  <si>
    <t>395/BAPB/BRA/PHR.DURI/VI/2025</t>
  </si>
  <si>
    <t>Kabel 0,8mm</t>
  </si>
  <si>
    <t>Hose Kabel 8mm</t>
  </si>
  <si>
    <t>396/BAPB/BRA/PHR.DURI/VI/2025</t>
  </si>
  <si>
    <t>PF-00001</t>
  </si>
  <si>
    <t>397/BAPB/BRA/PHR.DURI/VI/2025</t>
  </si>
  <si>
    <t>N237</t>
  </si>
  <si>
    <t>HBY55-70-5/6</t>
  </si>
  <si>
    <t>Seal Disc</t>
  </si>
  <si>
    <t>DKB55-69-8-11</t>
  </si>
  <si>
    <t>G80</t>
  </si>
  <si>
    <t>398/BAPB/BRA/PHR.DURI/VI/2025</t>
  </si>
  <si>
    <t>Air Baterai Lunak</t>
  </si>
  <si>
    <t>399/BAPB/BRA/PHR.DURI/VI/2025</t>
  </si>
  <si>
    <t>Kaca Spion Crane</t>
  </si>
  <si>
    <t>400/BAPB/BRA/PHR.DURI/VI/2025</t>
  </si>
  <si>
    <t>Hose Steering Besar</t>
  </si>
  <si>
    <t>401/BAPB/BRA/PHR.DURI/VI/2025</t>
  </si>
  <si>
    <t>Elbow</t>
  </si>
  <si>
    <t>402/BAPB/BRA/PHR.DURI/VI/2025</t>
  </si>
  <si>
    <t>Nozel No.1</t>
  </si>
  <si>
    <t>Kaca Las</t>
  </si>
  <si>
    <t xml:space="preserve">Kawat Las LB </t>
  </si>
  <si>
    <t xml:space="preserve">Kawat Las RB </t>
  </si>
  <si>
    <t>403/BAPB/BRA/PHR.DURI/VI/2025</t>
  </si>
  <si>
    <t>Per Lowboy Belakang</t>
  </si>
  <si>
    <t>Tusuk Per</t>
  </si>
  <si>
    <t>404/BAPB/BRA/PHR.DURI/VI/2025</t>
  </si>
  <si>
    <t>405/BAPB/BRA/PHR.DURI/VI/2025</t>
  </si>
  <si>
    <t>Hose Hidrolik</t>
  </si>
  <si>
    <t>CT518175</t>
  </si>
  <si>
    <t>CT4J8980</t>
  </si>
  <si>
    <t>406/BAPB/BRA/PHR.DURI/VI/2025</t>
  </si>
  <si>
    <t>Plate Seal</t>
  </si>
  <si>
    <t>1010509ITR</t>
  </si>
  <si>
    <t>4J753310</t>
  </si>
  <si>
    <t>407/BAPB/BRA/PHR.DURI/VI/2025</t>
  </si>
  <si>
    <t>Bearing Koyo</t>
  </si>
  <si>
    <t>CT70B</t>
  </si>
  <si>
    <t>SELF LOADER DD 8319 SU</t>
  </si>
  <si>
    <t>408/BAPB/BRA/PHR.DURI/VI/2025</t>
  </si>
  <si>
    <t>409/BAPB/BRA/PHR.DURI/VI/2025</t>
  </si>
  <si>
    <t xml:space="preserve">Power Hidrolik </t>
  </si>
  <si>
    <t>410/BAPB/BRA/PHR.DURI/VI/2025</t>
  </si>
  <si>
    <t>Hour Meter</t>
  </si>
  <si>
    <t>411/BAPB/BRA/PHR.DURI/VI/2025</t>
  </si>
  <si>
    <t>412/BAPB/BRA/PHR.DURI/VI/2025</t>
  </si>
  <si>
    <t>Piston Master Klos</t>
  </si>
  <si>
    <t>Hose Grease Tekiro</t>
  </si>
  <si>
    <t>Mata Gerinda Poles</t>
  </si>
  <si>
    <t>Mata Gerinda Botol</t>
  </si>
  <si>
    <t>Kawat Las LB</t>
  </si>
  <si>
    <t xml:space="preserve">Bosch Gigi </t>
  </si>
  <si>
    <t>413/BAPB/BRA/PHR.DURI/VI/2025</t>
  </si>
  <si>
    <t>Filter Bomag</t>
  </si>
  <si>
    <t>Filter Catridge</t>
  </si>
  <si>
    <t>Filter</t>
  </si>
  <si>
    <t>600-319-3750</t>
  </si>
  <si>
    <t>600-411-1151</t>
  </si>
  <si>
    <t>600-311-8521</t>
  </si>
  <si>
    <t>600-185-5100</t>
  </si>
  <si>
    <t>07000-15195</t>
  </si>
  <si>
    <t>Grease Komatsu</t>
  </si>
  <si>
    <t>414/BAPB/BRA/PHR.DURI/VI/2025</t>
  </si>
  <si>
    <t xml:space="preserve">King Indo </t>
  </si>
  <si>
    <t>415/BAPB/BRA/PHR.DURI/VI/2025</t>
  </si>
  <si>
    <t xml:space="preserve">Minyak Rem </t>
  </si>
  <si>
    <t>SELF LOADER</t>
  </si>
  <si>
    <t>416/BAPB/BRA/PHR.DURI/VI/2025</t>
  </si>
  <si>
    <t>LB-00001 / STOK</t>
  </si>
  <si>
    <t>Poros AS Ramdoor</t>
  </si>
  <si>
    <t>417/BAPB/BRA/PHR.DURI/VI/2025</t>
  </si>
  <si>
    <t>418/BAPB/BRA/PHR.DURI/VI/2025</t>
  </si>
  <si>
    <t>Throttle Motor Gas Assy</t>
  </si>
  <si>
    <t>525-4479</t>
  </si>
  <si>
    <t>419/BAPB/BRA/PHR.DURI/VI/2025</t>
  </si>
  <si>
    <t>165010-61J00-000</t>
  </si>
  <si>
    <t>New Carry Pickup</t>
  </si>
  <si>
    <t>Saringan Udara</t>
  </si>
  <si>
    <t>13780-52500</t>
  </si>
  <si>
    <t xml:space="preserve">Oli Castrol Engine </t>
  </si>
  <si>
    <t>10w-40</t>
  </si>
  <si>
    <t>Liter</t>
  </si>
  <si>
    <t>Belting Alternator</t>
  </si>
  <si>
    <t>17521-52500-000</t>
  </si>
  <si>
    <t>Kepala Baterai</t>
  </si>
  <si>
    <t>LV Hilux</t>
  </si>
  <si>
    <t>420/BAPB/BRA/PHR.DURI/VI/2025</t>
  </si>
  <si>
    <t>Repair Cylider Rod</t>
  </si>
  <si>
    <t>421/BAPB/BRA/PHR.DURI/VI/2025</t>
  </si>
  <si>
    <t>Valve Kit Inject</t>
  </si>
  <si>
    <t>1460A056</t>
  </si>
  <si>
    <t>LV BM 9834 DK</t>
  </si>
  <si>
    <t>Switch</t>
  </si>
  <si>
    <t>1465A030</t>
  </si>
  <si>
    <t xml:space="preserve">Handle </t>
  </si>
  <si>
    <t>MN182517</t>
  </si>
  <si>
    <t>1770A338</t>
  </si>
  <si>
    <t>1230A045A</t>
  </si>
  <si>
    <t>Kampas Rem</t>
  </si>
  <si>
    <t xml:space="preserve">Saringan Udara </t>
  </si>
  <si>
    <t>1500A098A</t>
  </si>
  <si>
    <t>422/BAPB/BRA/PHR.DURI/XI/2025</t>
  </si>
  <si>
    <t>Kit Seal</t>
  </si>
  <si>
    <t>423/BAPB/BRA/PHR.DURI/XI/2025</t>
  </si>
  <si>
    <t>23304-JAC42</t>
  </si>
  <si>
    <t>Element Set Oil Fil</t>
  </si>
  <si>
    <t>Filter Oli Cat</t>
  </si>
  <si>
    <t>Element ASSY</t>
  </si>
  <si>
    <t>424/BAPB/BRA/PHR.DURI/XI/2025</t>
  </si>
  <si>
    <t>Tang Las</t>
  </si>
  <si>
    <t>Kawat Las LB 52 3.2mm</t>
  </si>
  <si>
    <t>Kawat Las RB 26 3.2mm</t>
  </si>
  <si>
    <t>Kawat Las RB 26 2.6mm</t>
  </si>
  <si>
    <t>425/BAPB/BRA/PHR.DURI/XI/2025</t>
  </si>
  <si>
    <t>Pispot Tangan Tekiro</t>
  </si>
  <si>
    <t>Mata Gerinda Potong</t>
  </si>
  <si>
    <t>426/BAPB/BRA/PHR.DURI/XI/2025</t>
  </si>
  <si>
    <t>Stoplamp Lampu Belakang</t>
  </si>
  <si>
    <t>Trailer BM 8371 CU</t>
  </si>
  <si>
    <t>427/BAPB/BRA/PHR.DURI/XI/2025</t>
  </si>
  <si>
    <t>Seal O Ring</t>
  </si>
  <si>
    <t>6V8398</t>
  </si>
  <si>
    <t xml:space="preserve">Elbow </t>
  </si>
  <si>
    <t>6V9002</t>
  </si>
  <si>
    <t>428/BAPB/BRA/PHR.DURI/XI/2025</t>
  </si>
  <si>
    <t>Nepel Ukuran 8</t>
  </si>
  <si>
    <t>TRAILLER BM 8371 CU</t>
  </si>
  <si>
    <t>429/BAPB/BRA/PHR.DURI/XI/2025</t>
  </si>
  <si>
    <t>Skring 10A</t>
  </si>
  <si>
    <t>EMERGENCY STOP DOZER</t>
  </si>
  <si>
    <t>Fuse Box</t>
  </si>
  <si>
    <t>Relay Kaki 4 24V</t>
  </si>
  <si>
    <t>Hose Safety Kabel 8mm</t>
  </si>
  <si>
    <t>430/BAPB/BRA/PHR.DURI/XI/2025</t>
  </si>
  <si>
    <t>Energy Part Diesel</t>
  </si>
  <si>
    <t>Selenoid Emergency Stop 24 V</t>
  </si>
  <si>
    <t>431/BAPB/BRA/PHR.DURI/XI/2025</t>
  </si>
  <si>
    <t>Baut 14 Panjang 9cm</t>
  </si>
  <si>
    <t>Baut 14 Panjang 12cm</t>
  </si>
  <si>
    <t>432/BAPB/BRA/PHR.DURI/XI/2025</t>
  </si>
  <si>
    <t>Grease Bell1</t>
  </si>
  <si>
    <t>Radiator Coolant Bell1 18 Liter</t>
  </si>
  <si>
    <t>433/BAPB/BRA/PHR.DURI/XI/2025</t>
  </si>
  <si>
    <t>Sws Andro Engineering</t>
  </si>
  <si>
    <t>Element Oil Filter</t>
  </si>
  <si>
    <t>S1560-JCE30</t>
  </si>
  <si>
    <t>434/BAPB/BRA/PHR.DURI/XI/2025</t>
  </si>
  <si>
    <t>Per No.4</t>
  </si>
  <si>
    <t>435/BAPB/BRA/PHR.DURI/XI/2025</t>
  </si>
  <si>
    <t>Oil Seal</t>
  </si>
  <si>
    <t>Snap Ping</t>
  </si>
  <si>
    <t>436/BAPB/BRA/PHR.DURI/XI/2025</t>
  </si>
  <si>
    <t>Tombol Emergency Stop</t>
  </si>
  <si>
    <t>DZ-00001 DAN DZ-00003</t>
  </si>
  <si>
    <t>437/BAPB/BRA/PHR.DURI/XI/2025</t>
  </si>
  <si>
    <t>A2B Ex-Prabumulih</t>
  </si>
  <si>
    <t>EXC-00012</t>
  </si>
  <si>
    <t>Mesin Bor Impact Bosch</t>
  </si>
  <si>
    <t>Pemakaian Mekanik</t>
  </si>
  <si>
    <t>438/BAPB/BRA/PHR.DURI/XI/2025</t>
  </si>
  <si>
    <t>Plate Strip</t>
  </si>
  <si>
    <t>Btg</t>
  </si>
  <si>
    <t>439/BAPB/BRA/PHR.DURI/XI/2025</t>
  </si>
  <si>
    <t>Alat Ukur TWI Ban</t>
  </si>
  <si>
    <t>Pengecekan Ban</t>
  </si>
  <si>
    <t>440/BAPB/BRA/PHR.DURI/XI/2025</t>
  </si>
  <si>
    <t>Mata Bor Besi 3mm</t>
  </si>
  <si>
    <t>Mata Bor Besi 10mm</t>
  </si>
  <si>
    <t>Pack</t>
  </si>
  <si>
    <t>Baut Scrup</t>
  </si>
  <si>
    <t>Mata Bor Besi 2mm</t>
  </si>
  <si>
    <t>441/BAPB/BRA/PHR.DURI/XI/2025</t>
  </si>
  <si>
    <t>ISUZU EX-PRABUMULIH</t>
  </si>
  <si>
    <t>18.98328.207A</t>
  </si>
  <si>
    <t>442/BAPB/BRA/PHR.DURI/XI/2025</t>
  </si>
  <si>
    <t>Serba Baut Duri</t>
  </si>
  <si>
    <t>Baut 14 Panjang 12MM</t>
  </si>
  <si>
    <t>Snap Pin</t>
  </si>
  <si>
    <t>443/BAPB/BRA/PHR.DURI/XI/2025</t>
  </si>
  <si>
    <t>Spidol Marking</t>
  </si>
  <si>
    <t>MARKING RODA</t>
  </si>
  <si>
    <t>SD-00005 / STOK</t>
  </si>
  <si>
    <t>444/BAPB/BRA/PHR.DURI/XI/2025</t>
  </si>
  <si>
    <t>Tabung Chamber</t>
  </si>
  <si>
    <t>445/BAPB/BRA/PHR.DURI/XI/2025</t>
  </si>
  <si>
    <t>Cat Sendai Warna Hitam</t>
  </si>
  <si>
    <t>Pengecatan SD-00005</t>
  </si>
  <si>
    <t>Baut M12 X 25</t>
  </si>
  <si>
    <t>EMERGENCY STOP A2B</t>
  </si>
  <si>
    <t>446/BAPB/BRA/PHR.DURI/XI/2025</t>
  </si>
  <si>
    <t>Isi Ulang Apart 6Kg</t>
  </si>
  <si>
    <t>Tbg</t>
  </si>
  <si>
    <t>447/BAPB/BRA/PHR.DURI/XI/2025</t>
  </si>
  <si>
    <t>EMERENCY STOP</t>
  </si>
  <si>
    <t>Baut Nut</t>
  </si>
  <si>
    <t>Tap Baut Tekiro</t>
  </si>
  <si>
    <t>Kabel 1mm</t>
  </si>
  <si>
    <t>Hose Safety Kabel</t>
  </si>
  <si>
    <t>448/BAPB/BRA/PHR.DURI/XI/2025</t>
  </si>
  <si>
    <t>Whell Brush</t>
  </si>
  <si>
    <t>Repain D6R</t>
  </si>
  <si>
    <t xml:space="preserve">Isolasi Putih  1" </t>
  </si>
  <si>
    <t xml:space="preserve">Isolasi Putih  2" </t>
  </si>
  <si>
    <t xml:space="preserve">Amplas </t>
  </si>
  <si>
    <t>449/BAPB/BRA/PHR.DURI/XI/2025</t>
  </si>
  <si>
    <t>Katup Control Valve Rem</t>
  </si>
  <si>
    <t>450/BAPB/BRA/PHR.DURI/XII/2025</t>
  </si>
  <si>
    <t>Toko Andalan Besi</t>
  </si>
  <si>
    <t>Plate Strip 3mm</t>
  </si>
  <si>
    <t>Pengerjaan D6R</t>
  </si>
  <si>
    <t>451/BAPB/BRA/PHR.DURI/XII/2025</t>
  </si>
  <si>
    <t>DT-00038, DT-00042, DT-00050</t>
  </si>
  <si>
    <t>Karet Susu</t>
  </si>
  <si>
    <t>DT-00048, DT-00047</t>
  </si>
  <si>
    <t>452/BAPB/BRA/PHR.DURI/XII/2025</t>
  </si>
  <si>
    <t>DT-38, DT-47, DT-50</t>
  </si>
  <si>
    <t>DT-48</t>
  </si>
  <si>
    <t>453/BAPB/BRA/PHR.DURI/XII/2025</t>
  </si>
  <si>
    <t>Hydraulic Filter Element</t>
  </si>
  <si>
    <t>4211-41004-1</t>
  </si>
  <si>
    <t>SD SAKAI</t>
  </si>
  <si>
    <t>1414-00704-0-S1</t>
  </si>
  <si>
    <t>Oil Filter Kit</t>
  </si>
  <si>
    <t>4021-20004-0</t>
  </si>
  <si>
    <t>4021-20003-0</t>
  </si>
  <si>
    <t>4031-22003-0</t>
  </si>
  <si>
    <t>4421-39001-0</t>
  </si>
  <si>
    <t>V-Belt</t>
  </si>
  <si>
    <t>4031-22004-0</t>
  </si>
  <si>
    <t>Engine Oil</t>
  </si>
  <si>
    <t>DH-1</t>
  </si>
  <si>
    <t>Geap Oil</t>
  </si>
  <si>
    <t>GL5-90</t>
  </si>
  <si>
    <t>Hydraulic Oil</t>
  </si>
  <si>
    <t>46A</t>
  </si>
  <si>
    <t>454/BAPB/BRA/PHR.DURI/XII/2025</t>
  </si>
  <si>
    <t>Karet Susu Belakang</t>
  </si>
  <si>
    <t>DT-50, DT-48</t>
  </si>
  <si>
    <t>Tusuk Per Belakang</t>
  </si>
  <si>
    <t>DT-50</t>
  </si>
  <si>
    <t>Baut Tingtong Pendek</t>
  </si>
  <si>
    <t>Bohlam Lampu Tusuk</t>
  </si>
  <si>
    <t>Baut 17 Panjang 2"</t>
  </si>
  <si>
    <t>Sarung Tangan</t>
  </si>
  <si>
    <t>Lusin</t>
  </si>
  <si>
    <t>Matting Board</t>
  </si>
  <si>
    <t>455/BAPB/BRA/PHR.DURI/XII/2025</t>
  </si>
  <si>
    <t>U Bolt Begol Per Depan</t>
  </si>
  <si>
    <t>456/BAPB/BRA/PHR.DURI/XII/2025</t>
  </si>
  <si>
    <t>Toko Andalan Duri</t>
  </si>
  <si>
    <t>DT-50 / WELDER</t>
  </si>
  <si>
    <t>Plate Strip 2"X3" 4METER</t>
  </si>
  <si>
    <t>Batang</t>
  </si>
  <si>
    <t>457/BAPB/BRA/PHR.DURI/XII/2025</t>
  </si>
  <si>
    <t>Hidrolik Oil Filter</t>
  </si>
  <si>
    <t>108-1153</t>
  </si>
  <si>
    <t>DZ-00002 / STOK</t>
  </si>
  <si>
    <t>458/BAPB/BRA/PHR.DURI/XII/2025</t>
  </si>
  <si>
    <t>16Y-60-13000</t>
  </si>
  <si>
    <t>175-49-11580</t>
  </si>
  <si>
    <t>459/BAPB/BRA/PHR.DURI/XII/2025</t>
  </si>
  <si>
    <t>Toko Surya Ilahi</t>
  </si>
  <si>
    <t>Baut Tingtong</t>
  </si>
  <si>
    <t>DT-00041</t>
  </si>
  <si>
    <t>460/BAPB/BRA/PHR.DURI/XII/2025</t>
  </si>
  <si>
    <t>461/BAPB/BRA/PHR.DURI/XII/2025</t>
  </si>
  <si>
    <t>DT-00050 / STOK</t>
  </si>
  <si>
    <t>462/BAPB/BRA/PHR.DURI/XII/2025</t>
  </si>
  <si>
    <t>Kampas Rem Depan Triton</t>
  </si>
  <si>
    <t>LV-1.004 BM 8926 QJ</t>
  </si>
  <si>
    <t>Kampas Rem Belakang Triton</t>
  </si>
  <si>
    <t xml:space="preserve">Air Aki Lunak </t>
  </si>
  <si>
    <t>Krat</t>
  </si>
  <si>
    <t>DT-00053 / STOK</t>
  </si>
  <si>
    <t>463/BAPB/BRA/PHR.DURI/XII/2025</t>
  </si>
  <si>
    <t>Pompa Minyak Drum</t>
  </si>
  <si>
    <t>Evakuasi Peduli Sumbar 2025</t>
  </si>
  <si>
    <t>Terpal 4x8</t>
  </si>
  <si>
    <t>Selang Minyak</t>
  </si>
  <si>
    <t xml:space="preserve">Corong Minyak </t>
  </si>
  <si>
    <t>Sepatu Bot</t>
  </si>
  <si>
    <t>Kunci Gembok</t>
  </si>
  <si>
    <t>Tali Plastik Tambang</t>
  </si>
  <si>
    <t>Pompa Pispot Tangan</t>
  </si>
  <si>
    <t>EXCA-00013</t>
  </si>
  <si>
    <t>464/BAPB/BRA/PHR.DURI/XII/2025</t>
  </si>
  <si>
    <t>U Bolt Begol Depan</t>
  </si>
  <si>
    <t>DT-00053</t>
  </si>
  <si>
    <t>Per Depan No.4</t>
  </si>
  <si>
    <t>Pen Per</t>
  </si>
  <si>
    <t xml:space="preserve">Klaim Per </t>
  </si>
  <si>
    <t>Rumah Begol</t>
  </si>
  <si>
    <t>465/BAPB/BRA/PHR.DURI/XII/2025</t>
  </si>
  <si>
    <t>Karet susu Belakang</t>
  </si>
  <si>
    <t>Lem Gasket</t>
  </si>
  <si>
    <t>Baut Oli</t>
  </si>
  <si>
    <t>466/BAPB/BRA/PHR.DURI/XII/2025</t>
  </si>
  <si>
    <t>Kabel Seri</t>
  </si>
  <si>
    <t>Lv Hilux</t>
  </si>
  <si>
    <t>467/BAPB/BRA/PHR.DURI/XII/2025</t>
  </si>
  <si>
    <t>Gantungan Ban Serap</t>
  </si>
  <si>
    <t>Ampere Minyak</t>
  </si>
  <si>
    <t>Handle Pintu Kanan</t>
  </si>
  <si>
    <t>Kleman Per Hino</t>
  </si>
  <si>
    <t>Fuse 10 a</t>
  </si>
  <si>
    <t>ALL DT</t>
  </si>
  <si>
    <t>Fuse 15 a</t>
  </si>
  <si>
    <t>468/BAPB/BRA/PHR.DURI/XII/2025</t>
  </si>
  <si>
    <t>Kunci Roda</t>
  </si>
  <si>
    <t>DT-00043</t>
  </si>
  <si>
    <t>DT-00037</t>
  </si>
  <si>
    <t>DT-01039, Dt-01026, dt-01058</t>
  </si>
  <si>
    <t>DT-00065</t>
  </si>
  <si>
    <t>Tutup Tanki</t>
  </si>
  <si>
    <t>DT-00028</t>
  </si>
  <si>
    <t>Bushing Body set</t>
  </si>
  <si>
    <t>DT-04042</t>
  </si>
  <si>
    <t>Bohlam Lampu Kabut</t>
  </si>
  <si>
    <t>Bohlam Lampu Rem</t>
  </si>
  <si>
    <t>469/BAPB/BRA/PHR.DURI/XII/2025</t>
  </si>
  <si>
    <t>Saringan Solar</t>
  </si>
  <si>
    <t>Element S/a Udara</t>
  </si>
  <si>
    <t>17801-JAB60</t>
  </si>
  <si>
    <t>17801-JAB70</t>
  </si>
  <si>
    <t>Fuel Filter Donalson</t>
  </si>
  <si>
    <t>326-1643</t>
  </si>
  <si>
    <t>J8610230</t>
  </si>
  <si>
    <t>Element Fil</t>
  </si>
  <si>
    <t>1R-0762</t>
  </si>
  <si>
    <t>470/BAPB/BRA/PHR.DURI/XII/2025</t>
  </si>
  <si>
    <t>EXCA-00003</t>
  </si>
  <si>
    <t>471/BAPB/BRA/PHR.DURI/XII/2025</t>
  </si>
  <si>
    <t>Baut Tingtong Panjang</t>
  </si>
  <si>
    <t>Handle Handbrake</t>
  </si>
  <si>
    <t>Switch Engine Brake</t>
  </si>
  <si>
    <t>DT-04038</t>
  </si>
  <si>
    <t>DT-00040</t>
  </si>
  <si>
    <t>472/BAPB/BRA/PHR.DURI/XII/2025</t>
  </si>
  <si>
    <t>DT-00043 / STOK</t>
  </si>
  <si>
    <t>P3K</t>
  </si>
  <si>
    <t>EXCA-00004</t>
  </si>
  <si>
    <t>MEKANIK DARMAWAN</t>
  </si>
  <si>
    <t>473/BAPB/BRA/PHR.DURI/XII/2025</t>
  </si>
  <si>
    <t>Budi Motor</t>
  </si>
  <si>
    <t>Spakbor Kiri Depan</t>
  </si>
  <si>
    <t>474/BAPB/BRA/PHR.DURI/XII/2025</t>
  </si>
  <si>
    <t>Seng</t>
  </si>
  <si>
    <t>Shelter Welder</t>
  </si>
  <si>
    <t>435 / 438</t>
  </si>
  <si>
    <t>475/BAPB/BRA/PHR.DURI/XII/2025</t>
  </si>
  <si>
    <t>EXCA-00005</t>
  </si>
  <si>
    <t>476/BAPB/BRA/PHR.DURI/XII/2025</t>
  </si>
  <si>
    <t>Pompa Minyak</t>
  </si>
  <si>
    <t>477/BAPB/BRA/PHR.DURI/XII/2025</t>
  </si>
  <si>
    <t>Fan Belt</t>
  </si>
  <si>
    <t>Bohlam Lampu 1 Kaki</t>
  </si>
  <si>
    <t>Otomatis Sein</t>
  </si>
  <si>
    <t>478/BAPB/BRA/PHR.DURI/XII/2025</t>
  </si>
  <si>
    <t xml:space="preserve">Baut 17 </t>
  </si>
  <si>
    <t>479/BAPB/BRA/PHR.DURI/XII/2025</t>
  </si>
  <si>
    <t>Baut 19</t>
  </si>
  <si>
    <t>480/BAPB/BRA/PHR.DURI/XII/2025</t>
  </si>
  <si>
    <t xml:space="preserve">Besi UNP </t>
  </si>
  <si>
    <t>481/BAPB/BRA/PHR.DURI/XII/2025</t>
  </si>
  <si>
    <t>Bola Lampu 50 V</t>
  </si>
  <si>
    <t>Fitting Lampu</t>
  </si>
  <si>
    <t xml:space="preserve">Kabel 2X1 </t>
  </si>
  <si>
    <t>Stop Kontak</t>
  </si>
  <si>
    <t>482/BAPB/BRA/PHR.DURI/XII/2025</t>
  </si>
  <si>
    <t>Master Klose Bawah</t>
  </si>
  <si>
    <t>Master Klose Atas</t>
  </si>
  <si>
    <t>Karet Susu Depan</t>
  </si>
  <si>
    <t>Kleman Per Depan</t>
  </si>
  <si>
    <t>Kleman Per Belakang</t>
  </si>
  <si>
    <t>Cucuk Per Depan</t>
  </si>
  <si>
    <t>Cucuk Per Belakang</t>
  </si>
  <si>
    <t>483/BAPB/BRA/PHR.DURI/XII/2025</t>
  </si>
  <si>
    <t xml:space="preserve">King Pin </t>
  </si>
  <si>
    <t xml:space="preserve">DT-00056 </t>
  </si>
  <si>
    <t>484/BAPB/BRA/PHR.DURI/XII/2025</t>
  </si>
  <si>
    <t>Bohlam Lampu H11</t>
  </si>
  <si>
    <t>LV B 9123 ZBA</t>
  </si>
  <si>
    <t>485/BAPB/BRA/PHR.DURI/XII/2025</t>
  </si>
  <si>
    <t>2,5</t>
  </si>
  <si>
    <t>Minyak Rem</t>
  </si>
  <si>
    <t>DT-00052 / ALL STOK</t>
  </si>
  <si>
    <t>Kleman Hose Hidrolik</t>
  </si>
  <si>
    <t>486/BAPB/BRA/PHR.DURI/XII/2025</t>
  </si>
  <si>
    <t>487/BAPB/BRA/PHR.DURI/XII/2025</t>
  </si>
  <si>
    <t>Epoxy</t>
  </si>
  <si>
    <t>Pengecetan Dozer</t>
  </si>
  <si>
    <t>Cat Yellow</t>
  </si>
  <si>
    <t>Cat White</t>
  </si>
  <si>
    <t>Cat Black</t>
  </si>
  <si>
    <t>Dempul</t>
  </si>
  <si>
    <t>Galon</t>
  </si>
  <si>
    <t>Clear Glos</t>
  </si>
  <si>
    <t>Tiner ND</t>
  </si>
  <si>
    <t>Tiner HG</t>
  </si>
  <si>
    <t>Rinso / Sanlex</t>
  </si>
  <si>
    <t>Isolasi Kertas</t>
  </si>
  <si>
    <t>Koran Bekas</t>
  </si>
  <si>
    <t>488/BAPB/BRA/PHR.DURI/XII/2025</t>
  </si>
  <si>
    <t>489/BAPB/BRA/PHR.DURI/XII/2025</t>
  </si>
  <si>
    <t>DT-00049</t>
  </si>
  <si>
    <t>490/BAPB/BRA/PHR.DURI/XII/2025</t>
  </si>
  <si>
    <t>Kampas Rem Belakang Chamber</t>
  </si>
  <si>
    <t>Stok DT</t>
  </si>
  <si>
    <t>Piston Klose Bawah</t>
  </si>
  <si>
    <t>Piston Klose Atas</t>
  </si>
  <si>
    <t>Paku Kampas Rem</t>
  </si>
  <si>
    <t>491/BAPB/BRA/PHR.DURI/XII/2025</t>
  </si>
  <si>
    <t xml:space="preserve">Drag Link </t>
  </si>
  <si>
    <t>Bushing Turnion</t>
  </si>
  <si>
    <t>DT-00059</t>
  </si>
  <si>
    <t>Seal Turnion</t>
  </si>
  <si>
    <t>Baut Karet Susu</t>
  </si>
  <si>
    <t>492/BAPB/BRA/PHR.DURI/XII/2025</t>
  </si>
  <si>
    <t>Valve ASSY</t>
  </si>
  <si>
    <t>2633-Z0003</t>
  </si>
  <si>
    <t>493/BAPB/BRA/PHR.DURI/XII/2025</t>
  </si>
  <si>
    <t>Bohlam Lampu 24 V</t>
  </si>
  <si>
    <t>MG 120K RENT</t>
  </si>
  <si>
    <t xml:space="preserve">Fitting Lampu </t>
  </si>
  <si>
    <t>Side Lamp Led</t>
  </si>
  <si>
    <t>494/BAPB/BRA/PHR.DURI/XII/2025</t>
  </si>
  <si>
    <t>Element Hydraulic</t>
  </si>
  <si>
    <t>1R-0774</t>
  </si>
  <si>
    <t>Filter AS</t>
  </si>
  <si>
    <t>326-1644</t>
  </si>
  <si>
    <t>Element Set  Separator</t>
  </si>
  <si>
    <t>Element Fuel</t>
  </si>
  <si>
    <t>Filter Insert</t>
  </si>
  <si>
    <t>495/BAPB/BRA/PHR.DURI/XII/2025</t>
  </si>
  <si>
    <t>Mounting Engine Depan</t>
  </si>
  <si>
    <t>DT-04024</t>
  </si>
  <si>
    <t>Mounting Engine Belakang</t>
  </si>
  <si>
    <t>Selang Angin 15mm</t>
  </si>
  <si>
    <t>Selang Angin 6mm</t>
  </si>
  <si>
    <t>1,5</t>
  </si>
  <si>
    <t>Selang Angin 8mm</t>
  </si>
  <si>
    <t>Pompa Power Steering</t>
  </si>
  <si>
    <t>DT-00054 /DT-00059</t>
  </si>
  <si>
    <t>Propeller PTO</t>
  </si>
  <si>
    <t>Alas Lumpur</t>
  </si>
  <si>
    <t>LEMBAR</t>
  </si>
  <si>
    <t>DT-00059 / STOK</t>
  </si>
  <si>
    <t>EXCA-00012</t>
  </si>
  <si>
    <t>Kotrek</t>
  </si>
  <si>
    <t>496/BAPB/BRA/PHR.DURI/XII/2025</t>
  </si>
  <si>
    <t>Per No 8</t>
  </si>
  <si>
    <t>PenPer</t>
  </si>
  <si>
    <t>Bost Per</t>
  </si>
  <si>
    <t>Mounting Engine</t>
  </si>
  <si>
    <t>DT-00054 / stok</t>
  </si>
  <si>
    <t>Hose Turbo</t>
  </si>
  <si>
    <t>DT-04037</t>
  </si>
  <si>
    <t>p3k</t>
  </si>
  <si>
    <t>Sim Turnion</t>
  </si>
  <si>
    <t>Baut AS Turnion Fuso</t>
  </si>
  <si>
    <t>Kaca Las Hitam</t>
  </si>
  <si>
    <t>Kapur Besi</t>
  </si>
  <si>
    <t>497/BAPB/BRA/PHR.DURI/XII/2025</t>
  </si>
  <si>
    <t>Sembako Baru</t>
  </si>
  <si>
    <t>Baut 10</t>
  </si>
  <si>
    <t>Kikir Segitiga</t>
  </si>
  <si>
    <t>498/BAPB/BRA/PHR.DURI/XII/2025</t>
  </si>
  <si>
    <t xml:space="preserve">Mounting Engine Depan </t>
  </si>
  <si>
    <t>DT-00073</t>
  </si>
  <si>
    <t>Kawat Solder</t>
  </si>
  <si>
    <t>Flasher 3k +Socket</t>
  </si>
  <si>
    <t>MG Road Wellpad</t>
  </si>
  <si>
    <t>Saklar 3K</t>
  </si>
  <si>
    <t>Ring Pen Per Depan</t>
  </si>
  <si>
    <t>Stoper Belakang</t>
  </si>
  <si>
    <t>Baut Baja 12 Panjang 2inch</t>
  </si>
  <si>
    <t>Baut Baja 12 Panjang 2,5inch</t>
  </si>
  <si>
    <t>Nepel Pispot</t>
  </si>
  <si>
    <t>Kleman Per</t>
  </si>
  <si>
    <t>DT-00054 / DT-00059</t>
  </si>
  <si>
    <t>Baut 17 Panjang 3inch</t>
  </si>
  <si>
    <t>499/BAPB/BRA/PHR.DURI/XII/2025</t>
  </si>
  <si>
    <t xml:space="preserve">Bohlam Lampu H4 </t>
  </si>
  <si>
    <t>LV Hilux Pak Detra</t>
  </si>
  <si>
    <t>Bohlam Lampu H16</t>
  </si>
  <si>
    <t>01/BAPB/BRA/PHR.DURI/I/2026</t>
  </si>
  <si>
    <t>02/BAPB/BRA/PHR.DURI/I/2026</t>
  </si>
  <si>
    <t>Valve Exhaus</t>
  </si>
  <si>
    <t>EP-1487455</t>
  </si>
  <si>
    <t>Valve Intake</t>
  </si>
  <si>
    <t>FP-1007860</t>
  </si>
  <si>
    <t>9Y-1979</t>
  </si>
  <si>
    <t>9Y-1979 FP</t>
  </si>
  <si>
    <t>Push Road</t>
  </si>
  <si>
    <t>Tutup Klep</t>
  </si>
  <si>
    <t>6N7174</t>
  </si>
  <si>
    <t>03/BAPB/BRA/PHR.DURI/I/2026</t>
  </si>
  <si>
    <t>Plat Hitam 3mm</t>
  </si>
  <si>
    <t>Plat Hitam 5mm</t>
  </si>
  <si>
    <t>04/BAPB/BRA/PHR.DURI/I/2026</t>
  </si>
  <si>
    <t>Pengecatan DZ D85e-SS</t>
  </si>
  <si>
    <t>Cat Hitam Top Colour</t>
  </si>
  <si>
    <t>Cat Putih Top Colour</t>
  </si>
  <si>
    <t>05/BAPB/BRA/PHR.DURI/I/2026</t>
  </si>
  <si>
    <t>Radiator Hino</t>
  </si>
  <si>
    <t>DT-00063</t>
  </si>
  <si>
    <t>Per No.8</t>
  </si>
  <si>
    <t>Bost Pen Per</t>
  </si>
  <si>
    <t>Tutup Baterai</t>
  </si>
  <si>
    <t xml:space="preserve">Lock Pintu </t>
  </si>
  <si>
    <t>DT-00058 / STOK</t>
  </si>
  <si>
    <t>Baut 14</t>
  </si>
  <si>
    <t>KacaLas HitamPutih</t>
  </si>
  <si>
    <t>06/BAPB/BRA/PHR.DURI/I/2026</t>
  </si>
  <si>
    <t xml:space="preserve">Lampu Stop Belakang </t>
  </si>
  <si>
    <t>DT-00074</t>
  </si>
  <si>
    <t>Lampu Stop Kiri Belakang</t>
  </si>
  <si>
    <t xml:space="preserve">King Pen Per </t>
  </si>
  <si>
    <t xml:space="preserve">Bushing Per </t>
  </si>
  <si>
    <t>Nepel Bost Per</t>
  </si>
  <si>
    <t>Baut 22 + Ring</t>
  </si>
  <si>
    <t>07/BAPB/BRA/PHR.DURI/I/2026</t>
  </si>
  <si>
    <t xml:space="preserve">Bushing ARM </t>
  </si>
  <si>
    <t>Sealing Washer</t>
  </si>
  <si>
    <t>SD-00005</t>
  </si>
  <si>
    <t>08/BAPB/BRA/PHR.DURI/I/2026</t>
  </si>
  <si>
    <t>Otomatis Dinamo Charge</t>
  </si>
  <si>
    <t>09/BAPB/BRA/PHR.DURI/I/2026</t>
  </si>
  <si>
    <t>10/BAPB/BRA/PHR.DURI/I/2026</t>
  </si>
  <si>
    <t>Spakbor Kiri Kanan</t>
  </si>
  <si>
    <t>Lashing</t>
  </si>
  <si>
    <t>KaretSusu Belakang</t>
  </si>
  <si>
    <t>Packing Cover Tutup Atas bawah</t>
  </si>
  <si>
    <t>Baut m12</t>
  </si>
  <si>
    <t>Baut m10</t>
  </si>
  <si>
    <t>Kawat Las RB 26 32</t>
  </si>
  <si>
    <t>Bohlam Lampu Piting 1</t>
  </si>
  <si>
    <t>Bohlam Lampu Piting 2</t>
  </si>
  <si>
    <t>Bohlam Lampu Cucuk</t>
  </si>
  <si>
    <t>Nepel Ukuran 6</t>
  </si>
  <si>
    <t>11/BAPB/BRA/PHR.DURI/I/2026</t>
  </si>
  <si>
    <t>U Bolt Begol Per Belakang</t>
  </si>
  <si>
    <t>12/BAPB/BRA/PHR.DURI/I/2026</t>
  </si>
  <si>
    <t xml:space="preserve">Kabel Seri Baterai </t>
  </si>
  <si>
    <t>13/BAPB/BRA/PHR.DURI/I/2026</t>
  </si>
  <si>
    <t>Bushing + Ring</t>
  </si>
  <si>
    <t>Exca-00003</t>
  </si>
  <si>
    <t xml:space="preserve">Sim </t>
  </si>
  <si>
    <t>14/BAPB/BRA/PHR.DURI/I/2026</t>
  </si>
  <si>
    <t>Fan Belt AC</t>
  </si>
  <si>
    <t>15/BAPB/BRA/PHR.DURI/I/2026</t>
  </si>
  <si>
    <t>Bushing 80 X 95 X80</t>
  </si>
  <si>
    <t>Sim 80 X 3</t>
  </si>
  <si>
    <t>Sim 80 X 2</t>
  </si>
  <si>
    <t>Baut + Nut</t>
  </si>
  <si>
    <t>16/BAPB/BRA/PHR.DURI/I/2026</t>
  </si>
  <si>
    <t>Seal Crank Shaft</t>
  </si>
  <si>
    <t>DT-00011</t>
  </si>
  <si>
    <t>Drag Link</t>
  </si>
  <si>
    <t>DT-00062</t>
  </si>
  <si>
    <t>Fiting Lampu Kaki 1</t>
  </si>
  <si>
    <t>Fiting Lampu Kaki 2</t>
  </si>
  <si>
    <t>17/BAPB/BRA/PHR.DURI/I/2026</t>
  </si>
  <si>
    <t>Otomatis Dinamo</t>
  </si>
  <si>
    <t>18/BAPB/BRA/PHR.DURI/I/2026</t>
  </si>
  <si>
    <t>Head Lamp Hino Chamber</t>
  </si>
  <si>
    <t>Lampu Kabut</t>
  </si>
  <si>
    <t>cucuk per depan</t>
  </si>
  <si>
    <t>Begol Per depan</t>
  </si>
  <si>
    <t>DT-00060</t>
  </si>
  <si>
    <t>Vakum Klose Bawah</t>
  </si>
  <si>
    <t>Baut Cucuk Per Depan</t>
  </si>
  <si>
    <t>DT-00038</t>
  </si>
  <si>
    <t>Sambungan Selang 12</t>
  </si>
  <si>
    <t>Nepel Valve</t>
  </si>
  <si>
    <t>DT-00024</t>
  </si>
  <si>
    <t>19/BAPB/BRA/PHR.DURI/I/2026</t>
  </si>
  <si>
    <t>Cat Komatsu Yellow</t>
  </si>
  <si>
    <t>D85e-SS</t>
  </si>
  <si>
    <t>20/BAPB/BRA/PHR.DURI/I/2026</t>
  </si>
  <si>
    <t>21/BAPB/BRA/PHR.DURI/I/2026</t>
  </si>
  <si>
    <t>Apart 6kg</t>
  </si>
  <si>
    <t>22/BAPB/BRA/PHR.DURI/I/2026</t>
  </si>
  <si>
    <t>Dinamo Charge</t>
  </si>
  <si>
    <t>DT-00048</t>
  </si>
  <si>
    <t>IC Charger</t>
  </si>
  <si>
    <t>23/BAPB/BRA/PHR.DURI/I/2026</t>
  </si>
  <si>
    <t>24/BAPB/BRA/PHR.DURI/I/2026</t>
  </si>
  <si>
    <t>Seal Kit Arm</t>
  </si>
  <si>
    <t>Lem Silikon</t>
  </si>
  <si>
    <t>Selenoid Gas</t>
  </si>
  <si>
    <t xml:space="preserve">Baut + Nut </t>
  </si>
  <si>
    <t>25/BAPB/BRA/PHR.DURI/I/2026</t>
  </si>
  <si>
    <t>Riau Mulia Teknik</t>
  </si>
  <si>
    <t>Selang Angin No.6</t>
  </si>
  <si>
    <t>DT-00044</t>
  </si>
  <si>
    <t>26/BAPB/BRA/PHR.DURI/I/2026</t>
  </si>
  <si>
    <t>DT-48, DT-32, DT-37, DT-58</t>
  </si>
  <si>
    <t>27/BAPB/BRA/PHR.DURI/I/2026</t>
  </si>
  <si>
    <t>Astra</t>
  </si>
  <si>
    <t>8-98162-897-A</t>
  </si>
  <si>
    <t>18-98018-858A</t>
  </si>
  <si>
    <t>18-98321-413A</t>
  </si>
  <si>
    <t>Selang Kawat 3/4</t>
  </si>
  <si>
    <t>Pompa Solar PM20 3/4</t>
  </si>
  <si>
    <t>Unit</t>
  </si>
  <si>
    <t>Gun Solar Otomastis</t>
  </si>
  <si>
    <t>Klem Selang 1,5</t>
  </si>
  <si>
    <t>28/BAPB/BRA/PHR.DURI/I/2026</t>
  </si>
  <si>
    <t>Budi Wijaya</t>
  </si>
  <si>
    <t>Shock Breaker Depan</t>
  </si>
  <si>
    <t>ML-41001</t>
  </si>
  <si>
    <t>Shock Breaker Belakang</t>
  </si>
  <si>
    <t>Universal Joint</t>
  </si>
  <si>
    <t>29/BAPB/BRA/PHR.DURI/I/2026</t>
  </si>
  <si>
    <t>Sahabat Motor</t>
  </si>
  <si>
    <t>Disc Cluth Hilux</t>
  </si>
  <si>
    <t>31250-OK311</t>
  </si>
  <si>
    <t>Bearing Disc Cluth</t>
  </si>
  <si>
    <t>30/BAPB/BRA/PHR.DURI/I/2026</t>
  </si>
  <si>
    <t>Kopling Belakang Set Hino</t>
  </si>
  <si>
    <t>Kit Valve Angin</t>
  </si>
  <si>
    <t>DT-56, DT-73</t>
  </si>
  <si>
    <t>Bohlam Lampu Fiting 1</t>
  </si>
  <si>
    <t>Fuse 10 A</t>
  </si>
  <si>
    <t>Fuse 15 A</t>
  </si>
  <si>
    <t>Lem Dexton</t>
  </si>
  <si>
    <t>31/BAPB/BRA/PHR.DURI/I/2026</t>
  </si>
  <si>
    <t>Flasher</t>
  </si>
  <si>
    <t>MEO 13307</t>
  </si>
  <si>
    <t>KM 006101A</t>
  </si>
  <si>
    <t>KM 006102A</t>
  </si>
  <si>
    <t>32/BAPB/BRA/PHR.DURI/I/2026</t>
  </si>
  <si>
    <t>Besi Siku 50 X 50 X 5</t>
  </si>
  <si>
    <t>Perbaikan Rel Pintu gerbang</t>
  </si>
  <si>
    <t>33/BAPB/BRA/PHR.DURI/I/2026</t>
  </si>
  <si>
    <t>SWS Andro Energy</t>
  </si>
  <si>
    <t>Velg</t>
  </si>
  <si>
    <t>Persiapan Unit Matting board</t>
  </si>
  <si>
    <t>34/BAPB/BRA/PHR.DURI/I/2026</t>
  </si>
  <si>
    <t>Per Depan no.1</t>
  </si>
  <si>
    <t xml:space="preserve">Fan Belt </t>
  </si>
  <si>
    <t>Kit Valve</t>
  </si>
  <si>
    <t>35/BAPB/BRA/PHR.DURI/I/2026</t>
  </si>
  <si>
    <t>Packing Turbo Dalam</t>
  </si>
  <si>
    <t>Packing Turbo Luar</t>
  </si>
  <si>
    <t>Baut Knalpot</t>
  </si>
  <si>
    <t>Karet Klep Biru</t>
  </si>
  <si>
    <t>Karet Klep Hitam</t>
  </si>
  <si>
    <t>Packing Dexsel</t>
  </si>
  <si>
    <t>Seal Klep</t>
  </si>
  <si>
    <t>Amplas 100</t>
  </si>
  <si>
    <t>Amplas 800</t>
  </si>
  <si>
    <t>Lem Merah</t>
  </si>
  <si>
    <t>36/BAPB/BRA/PHR.DURI/I/2026</t>
  </si>
  <si>
    <t>Seal Crankshaft</t>
  </si>
  <si>
    <t>Mata Gerinda Cutting</t>
  </si>
  <si>
    <t>Kuas 2,5 Inch</t>
  </si>
  <si>
    <t>Rantai Besi Putih 1/8</t>
  </si>
  <si>
    <t>Kit Turbo</t>
  </si>
  <si>
    <t>37/BAPB/BRA/PHR.DURI/I/2026</t>
  </si>
  <si>
    <t>Klakson Mundur</t>
  </si>
  <si>
    <t>Switch Mundur</t>
  </si>
  <si>
    <t>Guli Handle</t>
  </si>
  <si>
    <t>Seal Tape</t>
  </si>
  <si>
    <t>Per Depan no.6</t>
  </si>
  <si>
    <t>DT-04032</t>
  </si>
  <si>
    <t>Per Depan no.7</t>
  </si>
  <si>
    <t xml:space="preserve">Pen Per Depan </t>
  </si>
  <si>
    <t>38/BAPB/BRA/PHR.DURI/I/2026</t>
  </si>
  <si>
    <t>Kawat Las LB52 3,2 mm</t>
  </si>
  <si>
    <t>Kawat Las R26 3,2 mm</t>
  </si>
  <si>
    <t>Brush Kawat</t>
  </si>
  <si>
    <t>Baut Tanam Ukuran 14</t>
  </si>
  <si>
    <t>Sambungan Selang Ukuran 14</t>
  </si>
  <si>
    <t>DT-04044</t>
  </si>
  <si>
    <t>39/BAPB/BRA/PHR.DURI/I/2026</t>
  </si>
  <si>
    <t>Bohlam Lampu K1</t>
  </si>
  <si>
    <t>Bohlam Lampu K2</t>
  </si>
  <si>
    <t>Fiting Lampu K1</t>
  </si>
  <si>
    <t>Fiting Lampu K2</t>
  </si>
  <si>
    <t>Fuse</t>
  </si>
  <si>
    <t>Kit Pakam Klos</t>
  </si>
  <si>
    <t>40/BAPB/BRA/PHR.DURI/I/2026</t>
  </si>
  <si>
    <t>Simp 4 PTO</t>
  </si>
  <si>
    <t>Pully Idle</t>
  </si>
  <si>
    <t>Per No.3</t>
  </si>
  <si>
    <t>Tabung Knalpot</t>
  </si>
  <si>
    <t>41/BAPB/BRA/PHR.DURI/I/2026</t>
  </si>
  <si>
    <t>Besi Andalan</t>
  </si>
  <si>
    <t xml:space="preserve">Rantai </t>
  </si>
  <si>
    <t>Kawat Las RB 2,6</t>
  </si>
  <si>
    <t>Kawat Las RB 3,2</t>
  </si>
  <si>
    <t>Roller Pagar</t>
  </si>
  <si>
    <t>Gerbang Yard</t>
  </si>
  <si>
    <t>Besi SIku 50 x 5</t>
  </si>
  <si>
    <t>42/BAPB/BRA/PHR.DURI/I/2026</t>
  </si>
  <si>
    <t>Kupingan Per Depan</t>
  </si>
  <si>
    <t>Tutup Minyak Rem</t>
  </si>
  <si>
    <t>43/BAPB/BRA/PHR.DURI/I/2026</t>
  </si>
  <si>
    <t>44/BAPB/BRA/PHR.DURI/I/2026</t>
  </si>
  <si>
    <t>Isi Ulang Apart 6KG</t>
  </si>
  <si>
    <t>45/BAPB/BRA/PHR.DURI/I/2026</t>
  </si>
  <si>
    <t>A 39</t>
  </si>
  <si>
    <t>DT-00029</t>
  </si>
  <si>
    <t>A 42</t>
  </si>
  <si>
    <t>B 73</t>
  </si>
  <si>
    <t>DT-00042</t>
  </si>
  <si>
    <t>46/BAPB/BRA/PHR.DURI/I/2026</t>
  </si>
  <si>
    <t>Bohlam Lampu H4</t>
  </si>
  <si>
    <t>Kuku Matahari</t>
  </si>
  <si>
    <t>Simp4 PTO</t>
  </si>
  <si>
    <t>Bearing Clutch</t>
  </si>
  <si>
    <t>SPI Bearing Clutch</t>
  </si>
  <si>
    <t>47/BAPB/BRA/PHR.DURI/II/2026</t>
  </si>
  <si>
    <t>Silikon Kaca</t>
  </si>
  <si>
    <t>Toko Besi</t>
  </si>
  <si>
    <t>Besi Beton</t>
  </si>
  <si>
    <t>48/BAPB/BRA/PHR.DURI/II/2026</t>
  </si>
  <si>
    <t>Kit Valve Pakum Klos</t>
  </si>
  <si>
    <t>49/BAPB/BRA/PHR.DURI/II/2026</t>
  </si>
  <si>
    <t>Pin Baut Valve Hydraulic</t>
  </si>
  <si>
    <t>50/BAPB/BRA/PHR.DURI/II/2026</t>
  </si>
  <si>
    <t>Baut 14 Panjang 75MM</t>
  </si>
  <si>
    <t>Baut 14 Panjang 50MM</t>
  </si>
  <si>
    <t>Ring Per M10</t>
  </si>
  <si>
    <t>EXCA-00007, EXCA-00008</t>
  </si>
  <si>
    <t>51/BAPB/BRA/PHR.DURI/II/2026</t>
  </si>
  <si>
    <t>P130NBK</t>
  </si>
  <si>
    <t>Rakor Solar</t>
  </si>
  <si>
    <t>JFE-10006</t>
  </si>
  <si>
    <t>52/BAPB/BRA/PHR.DURI/II/2026</t>
  </si>
  <si>
    <t>A-39</t>
  </si>
  <si>
    <t>DT-00055, DT-00036</t>
  </si>
  <si>
    <t>A-42</t>
  </si>
  <si>
    <t>DT-61, DT-55, DT-57, DT-36</t>
  </si>
  <si>
    <t>53/BAPB/BRA/PHR.DURI/II/2026</t>
  </si>
  <si>
    <t>Per Depan No.1</t>
  </si>
  <si>
    <t>DT-00025</t>
  </si>
  <si>
    <t>Pen Per Belakang</t>
  </si>
  <si>
    <t>Pen Per Depan</t>
  </si>
  <si>
    <t>Piston Klos 19</t>
  </si>
  <si>
    <t>Baut Transmisi</t>
  </si>
  <si>
    <t>Selang Master Klos Atas</t>
  </si>
  <si>
    <t>Kit Klos Atas</t>
  </si>
  <si>
    <t>54/BAPB/BRA/PHR.DURI/II/2026</t>
  </si>
  <si>
    <t>Per Depan Hino</t>
  </si>
  <si>
    <t xml:space="preserve">Claimp Per </t>
  </si>
  <si>
    <t>Water Truck Fuso</t>
  </si>
  <si>
    <t>Ring Plat 12 mm</t>
  </si>
  <si>
    <t>55/BAPB/BRA/PHR.DURI/II/2026</t>
  </si>
  <si>
    <t xml:space="preserve">Saringan Solar </t>
  </si>
  <si>
    <t>56/BAPB/BRA/PHR.DURI/II/2026</t>
  </si>
  <si>
    <t>Seal Hidrolik</t>
  </si>
  <si>
    <t>EXCA-12, EXCA-07</t>
  </si>
  <si>
    <t>57/BAPB/BRA/PHR.DURI/II/2026</t>
  </si>
  <si>
    <t>58/BAPB/BRA/PHR.DURI/II/2026</t>
  </si>
  <si>
    <t>Tool Box Tekiro</t>
  </si>
  <si>
    <t>Gun Grease MG55 Zeki</t>
  </si>
  <si>
    <t>59/BAPB/BRA/PHR.DURI/II/2026</t>
  </si>
  <si>
    <t>Per Depan no.2</t>
  </si>
  <si>
    <t>Per Depan no.4</t>
  </si>
  <si>
    <t>Guli Handel Porsneling</t>
  </si>
  <si>
    <t>Baut Wiper</t>
  </si>
  <si>
    <t>Boster Klos</t>
  </si>
  <si>
    <t>DT-53, DT-44</t>
  </si>
  <si>
    <t>60/BAPB/BRA/PHR.DURI/II/2026</t>
  </si>
  <si>
    <t>Adblue</t>
  </si>
  <si>
    <t>61/BAPB/BRA/PHR.DURI/II/2026</t>
  </si>
  <si>
    <t>J8621314</t>
  </si>
  <si>
    <t>P553771</t>
  </si>
  <si>
    <t>Filter Water Separator</t>
  </si>
  <si>
    <t>LF9009</t>
  </si>
  <si>
    <t>62/BAPB/BRA/PHR.DURI/II/2026</t>
  </si>
  <si>
    <t>Alarm Mundur 12v-60</t>
  </si>
  <si>
    <t>Switch ON/OFF</t>
  </si>
  <si>
    <t>63/BAPB/BRA/PHR.DURI/II/2026</t>
  </si>
  <si>
    <t>Blok Rem Belakang</t>
  </si>
  <si>
    <t>Handpump</t>
  </si>
  <si>
    <t>Packing Knalpot</t>
  </si>
  <si>
    <t>Piston Klos 19mm</t>
  </si>
  <si>
    <t xml:space="preserve">Hand pump </t>
  </si>
  <si>
    <t>64/BAPB/BRA/PHR.DURI/II/2026</t>
  </si>
  <si>
    <t xml:space="preserve">Hose 1/2 </t>
  </si>
  <si>
    <t>Exca Ex Prabumulih</t>
  </si>
  <si>
    <t xml:space="preserve">Cucuk Pin </t>
  </si>
  <si>
    <t>65/BAPB/BRA/PHR.DURI/II/2026</t>
  </si>
  <si>
    <t>Budi Utama Motor</t>
  </si>
  <si>
    <t>DT-00008</t>
  </si>
  <si>
    <t>Bearing clutch</t>
  </si>
  <si>
    <t>66/BAPB/BRA/PHR.DURI/II/2026</t>
  </si>
  <si>
    <t>Piston Klos</t>
  </si>
  <si>
    <t>Pen Klos Bawah</t>
  </si>
  <si>
    <t xml:space="preserve">Per Belakang </t>
  </si>
  <si>
    <t xml:space="preserve">Cucuk Per Belakang </t>
  </si>
  <si>
    <t>DT-00016</t>
  </si>
  <si>
    <t>67/BAPB/BRA/PHR.DURI/II/2026</t>
  </si>
  <si>
    <t>Exca-00012</t>
  </si>
  <si>
    <t>SD-00004</t>
  </si>
  <si>
    <t>Sambungan Selang Ukuran 10</t>
  </si>
  <si>
    <t>Kunci Kontak</t>
  </si>
  <si>
    <t>Kabel 0,8 mm</t>
  </si>
  <si>
    <t>Sambungan Selang Angin Ukuran 16</t>
  </si>
  <si>
    <t xml:space="preserve">Spakbor Depan </t>
  </si>
  <si>
    <t>Kuku Bucket + Baut</t>
  </si>
  <si>
    <t>EXCA-00002 EX PRABUMULIH</t>
  </si>
  <si>
    <t>68/BAPB/BRA/PHR.DURI/II/2026</t>
  </si>
  <si>
    <t xml:space="preserve">Tiner </t>
  </si>
  <si>
    <t>WT Truck Fuso</t>
  </si>
  <si>
    <t>Selang 3"</t>
  </si>
  <si>
    <t xml:space="preserve">Cat Hitam </t>
  </si>
  <si>
    <t>Cat Orange</t>
  </si>
  <si>
    <t>Safety Shoes</t>
  </si>
  <si>
    <t>Rahmat</t>
  </si>
  <si>
    <t>69/BAPB/BRA/PHR.DURI/II/2026</t>
  </si>
  <si>
    <t>Tali Kipas B45-Gigi PS120</t>
  </si>
  <si>
    <t xml:space="preserve">WTT FUSO </t>
  </si>
  <si>
    <t>70/BAPB/BRA/PHR.DURI/II/2026</t>
  </si>
  <si>
    <t>Piston Klos uk 19mm</t>
  </si>
  <si>
    <t>Minyak Rem 800ml</t>
  </si>
  <si>
    <t>DT-00050/STOK</t>
  </si>
  <si>
    <t>Poly AC 500HCP</t>
  </si>
  <si>
    <t xml:space="preserve">Kunci Kontak </t>
  </si>
  <si>
    <t>71/BAPB/BRA/PHR.DURI/II/2026</t>
  </si>
  <si>
    <t>Radiator</t>
  </si>
  <si>
    <t>KM006102A</t>
  </si>
  <si>
    <t>KM006101A</t>
  </si>
  <si>
    <t>72/BAPB/BRA/PHR.DURI/II/2026</t>
  </si>
  <si>
    <t>73/BAPB/BRA/PHR.DURI/II/2026</t>
  </si>
  <si>
    <t>Nepel selang ukuran 14mm</t>
  </si>
  <si>
    <t>Kaca Lampu Sein Depan</t>
  </si>
  <si>
    <t>WT FUSO RWI</t>
  </si>
  <si>
    <t>Kaca Lampu Sein Belakang</t>
  </si>
  <si>
    <t>74/BAPB/BRA/PHR.DURI/II/2026</t>
  </si>
  <si>
    <t>Karet Mesin Belakang</t>
  </si>
  <si>
    <t>Metal Raun</t>
  </si>
  <si>
    <t>Metal Duduk</t>
  </si>
  <si>
    <t>Karet Mesin Depan</t>
  </si>
  <si>
    <t>Metal Bulan Ganda</t>
  </si>
  <si>
    <t>Packing Set</t>
  </si>
  <si>
    <t>Kipas Radiator</t>
  </si>
  <si>
    <t>Crank Shaft</t>
  </si>
  <si>
    <t>Piston FN62</t>
  </si>
  <si>
    <t>Liner</t>
  </si>
  <si>
    <t>Lem Tribon</t>
  </si>
  <si>
    <t>Ring Solar</t>
  </si>
  <si>
    <t>Stank Sokar</t>
  </si>
  <si>
    <t>Bost Stang Piston</t>
  </si>
  <si>
    <t>75/BAPB/BRA/PHR.DURI/II/2026</t>
  </si>
  <si>
    <t>WT Fuso</t>
  </si>
  <si>
    <t xml:space="preserve">Oli Pertamina </t>
  </si>
  <si>
    <t>DT-73,DT-60,DT-32,DT-04001</t>
  </si>
  <si>
    <t>76/BAPB/BRA/PHR.DURI/II/2026</t>
  </si>
  <si>
    <t>DT-04030</t>
  </si>
  <si>
    <t>Baut M17</t>
  </si>
  <si>
    <t>DT-00045</t>
  </si>
  <si>
    <t>77/BAPB/BRA/PHR.DURI/II/2026</t>
  </si>
  <si>
    <t>Per Belakang Panjang 80 cm</t>
  </si>
  <si>
    <t>Per Belakang Panjang 40 cm</t>
  </si>
  <si>
    <t>78/BAPB/BRA/PHR.DURI/II/2026</t>
  </si>
  <si>
    <t>DT-00031 / STOK</t>
  </si>
  <si>
    <t>Gantungan Ban serap</t>
  </si>
  <si>
    <t>Piston Klos Bawah</t>
  </si>
  <si>
    <t>79/BAPB/BRA/PHR.DURI/II/2026</t>
  </si>
  <si>
    <t>80/BAPB/BRA/PHR.DURI/II/2026</t>
  </si>
  <si>
    <t>F1002</t>
  </si>
  <si>
    <t>DT-04025</t>
  </si>
  <si>
    <t>Toko Diesel Abadi</t>
  </si>
  <si>
    <t>Plate 3mm</t>
  </si>
  <si>
    <t>81/BAPB/BRA/PHR.DURI/II/2026</t>
  </si>
  <si>
    <t>Water Separator</t>
  </si>
  <si>
    <t>460-0310</t>
  </si>
  <si>
    <t>1R-1804</t>
  </si>
  <si>
    <t>7W-2326</t>
  </si>
  <si>
    <t>Hidrolik Filter</t>
  </si>
  <si>
    <t>1G-8878</t>
  </si>
  <si>
    <t>Air Cleaner</t>
  </si>
  <si>
    <t>Filter AS Water Separator</t>
  </si>
  <si>
    <t>436-7077</t>
  </si>
  <si>
    <t>500-0480</t>
  </si>
  <si>
    <t>337-5270</t>
  </si>
  <si>
    <t>245-6375</t>
  </si>
  <si>
    <t>Element Separator</t>
  </si>
  <si>
    <t>Filter Element Hidrolik</t>
  </si>
  <si>
    <t>P532502</t>
  </si>
  <si>
    <t>Filter Separator</t>
  </si>
  <si>
    <t>Filter Element Oil</t>
  </si>
  <si>
    <t>P822768</t>
  </si>
  <si>
    <t>82/BAPB/BRA/PHR.DURI/II/2026</t>
  </si>
  <si>
    <t>Kawat Las LB 52 3,2</t>
  </si>
  <si>
    <t>Kawat Las RB 26 3,2</t>
  </si>
  <si>
    <t>83/BAPB/BRA/PHR.DURI/II/2026</t>
  </si>
  <si>
    <t>84/BAPB/BRA/PHR.DURI/II/2026</t>
  </si>
  <si>
    <t>Claimp Per</t>
  </si>
  <si>
    <t>Per Depan Hino No.5</t>
  </si>
  <si>
    <t>Per Depan Hino No.6</t>
  </si>
  <si>
    <t>Per Depan Hino No.7</t>
  </si>
  <si>
    <t>Per Depan Hino No.8</t>
  </si>
  <si>
    <t>Nepel Ukuran 16</t>
  </si>
  <si>
    <t>Bohlam Lampu h4</t>
  </si>
  <si>
    <t>85/BAPB/BRA/PHR.DURI/II/2026</t>
  </si>
  <si>
    <t>Hose 3/8 X 2W X 1,60</t>
  </si>
  <si>
    <t>Seal Hidrolik Dump</t>
  </si>
  <si>
    <t>86/BAPB/BRA/PHR.DURI/II/2026</t>
  </si>
  <si>
    <t>Budi Diesel</t>
  </si>
  <si>
    <t>Valve In</t>
  </si>
  <si>
    <t>Valve Exhaust</t>
  </si>
  <si>
    <t>DT-04029</t>
  </si>
  <si>
    <t>87/BAPB/BRA/PHR.DURI/II/2026</t>
  </si>
  <si>
    <t>DT-04036</t>
  </si>
  <si>
    <t>DT-00017</t>
  </si>
  <si>
    <t xml:space="preserve">Tali Handle </t>
  </si>
  <si>
    <t>DT-00050/DT-04001</t>
  </si>
  <si>
    <t>88/BAPB/BRA/PHR.DURI/II/2026</t>
  </si>
  <si>
    <t>all dt</t>
  </si>
  <si>
    <t>Baut Kepala Gajah</t>
  </si>
  <si>
    <t>Bearing CT70B</t>
  </si>
  <si>
    <t>Selang Hidrolik</t>
  </si>
  <si>
    <t>Selang Pispot</t>
  </si>
  <si>
    <t>Tepu</t>
  </si>
  <si>
    <t>89/BAPB/BRA/PHR.DURI/II/2026</t>
  </si>
  <si>
    <t>DT-00035</t>
  </si>
  <si>
    <t>Dongkrak 30 Ton</t>
  </si>
  <si>
    <t>Selang Kawat 3 "</t>
  </si>
  <si>
    <t>90/BAPB/BRA/PHR.DURI/III/2026</t>
  </si>
  <si>
    <t>Lock Binder 1/2 3/8 RH</t>
  </si>
  <si>
    <t>PM-40001 RWI</t>
  </si>
  <si>
    <t>Rantai Besi Baja</t>
  </si>
  <si>
    <t>91/BAPB/BRA/PHR.DURI/III/2026</t>
  </si>
  <si>
    <t>DT-41001, DT-41002, DT-41004</t>
  </si>
  <si>
    <t>DT-41004</t>
  </si>
  <si>
    <t>Piston Klos Ukuran 19</t>
  </si>
  <si>
    <t>Nepel Selang Ukuran 6</t>
  </si>
  <si>
    <t>DT-00006</t>
  </si>
  <si>
    <t>ALL DT RWI</t>
  </si>
  <si>
    <t>Apart 6KG</t>
  </si>
  <si>
    <t>DT-44, DT-29</t>
  </si>
  <si>
    <t xml:space="preserve">ALL DT </t>
  </si>
  <si>
    <t>92/BAPB/BRA/PHR.DURI/III/2026</t>
  </si>
  <si>
    <t>Bolt Nut</t>
  </si>
  <si>
    <t>Seal Disc Bucket</t>
  </si>
  <si>
    <t>Cuting Edge LH</t>
  </si>
  <si>
    <t>Cuting Edge RH</t>
  </si>
  <si>
    <t>Cuting Edge</t>
  </si>
  <si>
    <t>End Bits</t>
  </si>
  <si>
    <t>93/BAPB/BRA/PHR.DURI/III/2026</t>
  </si>
  <si>
    <t>590-9787-gbox</t>
  </si>
  <si>
    <t>Sirainner</t>
  </si>
  <si>
    <t>209-6000</t>
  </si>
  <si>
    <t>94/BAPB/BRA/PHR.DURI/III/2026</t>
  </si>
  <si>
    <t>Baut Exhaust</t>
  </si>
  <si>
    <t>Claimp hose</t>
  </si>
  <si>
    <t>Piston Klos Ukuran 22</t>
  </si>
  <si>
    <t>Handle Pintu</t>
  </si>
  <si>
    <t>95/BAPB/BRA/PHR.DURI/III/2026</t>
  </si>
  <si>
    <t>Pahat Beton</t>
  </si>
  <si>
    <t>RWI</t>
  </si>
  <si>
    <t>Hummer</t>
  </si>
  <si>
    <t>BUDI UTAMA BIESEL</t>
  </si>
  <si>
    <t>96/BAPB/BRA/PHR.DURI/III/2026</t>
  </si>
  <si>
    <t>Switch On/Off</t>
  </si>
  <si>
    <t>SD-00003</t>
  </si>
  <si>
    <t>Relay Lampu</t>
  </si>
  <si>
    <t>MG-41002 RWI</t>
  </si>
  <si>
    <t>Bohlam Lampu H3</t>
  </si>
  <si>
    <t xml:space="preserve">Kaca Mata </t>
  </si>
  <si>
    <t>Selang Hawa</t>
  </si>
  <si>
    <t>DT-41003</t>
  </si>
  <si>
    <t>Compact RWI</t>
  </si>
  <si>
    <t>97/BAPB/BRA/PHR.DURI/III/2026</t>
  </si>
  <si>
    <t>Master Klos Atas</t>
  </si>
  <si>
    <t>98/BAPB/BRA/PHR.DURI/III/2026</t>
  </si>
  <si>
    <t>DT-04024 / DT-04030</t>
  </si>
  <si>
    <t>Nepel Grease Per</t>
  </si>
  <si>
    <t>99/BAPB/BRA/PHR.DURI/III/2026</t>
  </si>
  <si>
    <t>Kaca Lampu Stop</t>
  </si>
  <si>
    <t>DT-04040</t>
  </si>
  <si>
    <t>Nap Roda Belakang</t>
  </si>
  <si>
    <t>DT-04001</t>
  </si>
  <si>
    <t>Tromol Belakang Hino</t>
  </si>
  <si>
    <t>Pompa Pispot Tekiro</t>
  </si>
  <si>
    <t>100/BAPB/BRA/PHR.DURI/III/2026</t>
  </si>
  <si>
    <t>Bearing Thrush</t>
  </si>
  <si>
    <t>Bomag PF-0003</t>
  </si>
  <si>
    <t>Bearing Conrod</t>
  </si>
  <si>
    <t>101/BAPB/BRA/PHR.DURI/III/2026</t>
  </si>
  <si>
    <t>Toko Besi Andalan Duri</t>
  </si>
  <si>
    <t>Steel Plate</t>
  </si>
  <si>
    <t>102/BAPB/BRA/PHR.DURI/III/2026</t>
  </si>
  <si>
    <t>Otomatis Klakson</t>
  </si>
  <si>
    <t>103/BAPB/BRA/PHR.DURI/III/2026</t>
  </si>
  <si>
    <t>PC 12-03</t>
  </si>
  <si>
    <t>Exca PC210</t>
  </si>
  <si>
    <t>104/BAPB/BRA/PHR.DURI/III/2026</t>
  </si>
  <si>
    <t>Kunci L 12</t>
  </si>
  <si>
    <t>Install WireRope Crane</t>
  </si>
  <si>
    <t>Kunci L 14</t>
  </si>
  <si>
    <t>105/BAPB/BRA/PHR.DURI/III/2026</t>
  </si>
  <si>
    <t>Seal Pompa Steering</t>
  </si>
  <si>
    <t>Pipa Flexible</t>
  </si>
  <si>
    <t>Tierod</t>
  </si>
  <si>
    <t>Baut Exhaust Knalpot</t>
  </si>
  <si>
    <t>Nepel 10</t>
  </si>
  <si>
    <t>106/BAPB/BRA/PHR.DURI/III/2026</t>
  </si>
  <si>
    <t>Kit Power Seal Canter</t>
  </si>
  <si>
    <t>Tutup tanki Canter</t>
  </si>
  <si>
    <t>Paku Rem Canter</t>
  </si>
  <si>
    <t>Baut AS Canter</t>
  </si>
  <si>
    <t>107/BAPB/BRA/PHR.DURI/III/2026</t>
  </si>
  <si>
    <t>Budi Utama</t>
  </si>
  <si>
    <t>Baut Kunci 12</t>
  </si>
  <si>
    <t>DT-00013</t>
  </si>
  <si>
    <t>108/BAPB/BRA/PHR.DURI/III/2026</t>
  </si>
  <si>
    <t>Kabel Tie</t>
  </si>
  <si>
    <t xml:space="preserve">Selang Angin </t>
  </si>
  <si>
    <t>109/BAPB/BRA/PHR.DURI/III/2026</t>
  </si>
  <si>
    <t>Bohlam lampu K1</t>
  </si>
  <si>
    <t>Bohlam lampu K2</t>
  </si>
  <si>
    <t>110/BAPB/BRA/PHR.DURI/III/2026</t>
  </si>
  <si>
    <t>Sucindo</t>
  </si>
  <si>
    <t>Toot Bits</t>
  </si>
  <si>
    <t>Recyling XCMG</t>
  </si>
  <si>
    <t>111/BAPB/BRA/PHR.DURI/III/2026</t>
  </si>
  <si>
    <t>23304-JAF30</t>
  </si>
  <si>
    <t>112/BAPB/BRA/PHR.DURI/III/2026</t>
  </si>
  <si>
    <t>113/BAPB/BRA/PHR.DURI/III/2026</t>
  </si>
  <si>
    <t>Baut Tranmisi</t>
  </si>
  <si>
    <t>Bangku Mesin Fuso</t>
  </si>
  <si>
    <t>114/BAPB/BRA/PHR.DURI/III/2026</t>
  </si>
  <si>
    <t>Tie Rod</t>
  </si>
  <si>
    <t>Mekanik Jhoni</t>
  </si>
  <si>
    <t>115/BAPB/BRA/PHR.DURI/III/2026</t>
  </si>
  <si>
    <t>Pispot Tangan</t>
  </si>
  <si>
    <t>EXCA ROHUL</t>
  </si>
  <si>
    <t>116/BAPB/BRA/PHR.DURI/III/2026</t>
  </si>
  <si>
    <t>Pully AC Canter</t>
  </si>
  <si>
    <t>117/BAPB/BRA/PHR.DURI/III/2026</t>
  </si>
  <si>
    <t>Kaca Depan</t>
  </si>
  <si>
    <t>Avanza B 1691 ZKW</t>
  </si>
  <si>
    <t>118/BAPB/BRA/PHR.DURI/III/2026</t>
  </si>
  <si>
    <t>Mika Lampu Sein</t>
  </si>
  <si>
    <t>DT-00001</t>
  </si>
  <si>
    <t>Selang Cooler</t>
  </si>
  <si>
    <t>Bearing Pully AC</t>
  </si>
  <si>
    <t>DT-00018</t>
  </si>
  <si>
    <t>Kaca Spion Depan</t>
  </si>
  <si>
    <t>DT-00019</t>
  </si>
  <si>
    <t>119/BAPB/BRA/PHR.DURI/IV/2026</t>
  </si>
  <si>
    <t>Baut 46 Panjang 3 Inchi</t>
  </si>
  <si>
    <t>Baut 30 panjang 3 inchi</t>
  </si>
  <si>
    <t>Selang angin speedo</t>
  </si>
  <si>
    <t>DT-00081</t>
  </si>
  <si>
    <t>Adaptor kuku bucket</t>
  </si>
  <si>
    <t>Pully ac</t>
  </si>
  <si>
    <t>Lem reinzosil</t>
  </si>
  <si>
    <t>Meanik rahmat</t>
  </si>
  <si>
    <t>120/BAPB/BRA/PHR.DURI/IV/2026</t>
  </si>
  <si>
    <t>Karet tintong</t>
  </si>
  <si>
    <t>DT-00015</t>
  </si>
  <si>
    <t>Kepala baterai</t>
  </si>
  <si>
    <t>DT-04053</t>
  </si>
  <si>
    <t>Sepatu safety</t>
  </si>
  <si>
    <t>Mekanik Alfi</t>
  </si>
  <si>
    <t>121/BAPB/BRA/PHR.DURI/IV/2026</t>
  </si>
  <si>
    <t>122/BAPB/BRA/PHR.DURI/IV/2026</t>
  </si>
  <si>
    <t>Valve Kontrol Pedal</t>
  </si>
  <si>
    <t>WT-41002</t>
  </si>
  <si>
    <t>Sambungan selang ukuran 6</t>
  </si>
  <si>
    <t>Baut 19 safety front</t>
  </si>
  <si>
    <t>Valve pto</t>
  </si>
  <si>
    <t>Bengkel Jok</t>
  </si>
  <si>
    <t>Sarung jok</t>
  </si>
  <si>
    <t>123/BAPB/BRA/PHR.DURI/IV/2026</t>
  </si>
  <si>
    <t>Meteran</t>
  </si>
  <si>
    <t>124/BAPB/BRA/PHR.DURI/IV/2026</t>
  </si>
  <si>
    <t>Stop Lamp</t>
  </si>
  <si>
    <t>125/BAPB/BRA/PHR.DURI/IV/2026</t>
  </si>
  <si>
    <t>Safety belt bomag</t>
  </si>
  <si>
    <t>BOMAG HE-7.009</t>
  </si>
  <si>
    <t>126/BAPB/BRA/PHR.DURI/IV/2026</t>
  </si>
  <si>
    <t>Mika Lampu kabut</t>
  </si>
  <si>
    <t>Fiting lampu k1</t>
  </si>
  <si>
    <t>Fiting lampu k2</t>
  </si>
  <si>
    <t>Selang grease</t>
  </si>
  <si>
    <t>DT,27, DT-17, DT42</t>
  </si>
  <si>
    <t>Shock breaker depan</t>
  </si>
  <si>
    <t>127/BAPB/BRA/PHR.DURI/IV/2026</t>
  </si>
  <si>
    <t xml:space="preserve">Kawat las lb 52 </t>
  </si>
  <si>
    <t>WELDER</t>
  </si>
  <si>
    <t>Mata gerinda poles</t>
  </si>
  <si>
    <t>128/BAPB/BRA/PHR.DURI/IV/2026</t>
  </si>
  <si>
    <t>Connector selang angin trailer</t>
  </si>
  <si>
    <t>Trailer</t>
  </si>
  <si>
    <t>Total diesel</t>
  </si>
  <si>
    <t>Disc Friction</t>
  </si>
  <si>
    <t>Disc Plate</t>
  </si>
  <si>
    <t>129/BAPB/BRA/PHR.DURI/IV/2026</t>
  </si>
  <si>
    <t>Connector selang balik</t>
  </si>
  <si>
    <t>Baut 30</t>
  </si>
  <si>
    <t>Lem silikon</t>
  </si>
  <si>
    <t>130/BAPB/BRA/PHR.DURI/IV/2026</t>
  </si>
  <si>
    <t>Bohlam lampu k1</t>
  </si>
  <si>
    <t>Gantungan ban serap</t>
  </si>
  <si>
    <t>Claimp Selang</t>
  </si>
  <si>
    <t>Kunci Filter</t>
  </si>
  <si>
    <t>131/BAPB/BRA/PHR.DURI/IV/2026</t>
  </si>
  <si>
    <t>Ring piston</t>
  </si>
  <si>
    <t>132/BAPB/BRA/PHR.DURI/IV/2026</t>
  </si>
  <si>
    <t>Injection Pump</t>
  </si>
  <si>
    <t>SD-41002 rwi</t>
  </si>
  <si>
    <t>133/BAPB/BRA/PHR.DURI/IV/2026</t>
  </si>
  <si>
    <t>Air Baterai</t>
  </si>
  <si>
    <t>Nepel solar</t>
  </si>
  <si>
    <t>Ring solar</t>
  </si>
  <si>
    <t>134/BAPB/BRA/PHR.DURI/IV/2026</t>
  </si>
  <si>
    <t>135/BAPB/BRA/PHR.DURI/IV/2026</t>
  </si>
  <si>
    <t>136/BAPB/BRA/PHR.DURI/IV/2026</t>
  </si>
  <si>
    <t>Sarung tangan las</t>
  </si>
  <si>
    <t>Pad Lock</t>
  </si>
  <si>
    <t>Extention Bar</t>
  </si>
  <si>
    <t>Sliding T Bar</t>
  </si>
  <si>
    <t>Gagang shock</t>
  </si>
  <si>
    <t>Handle Rechet</t>
  </si>
  <si>
    <t>Kunci Shock 1/2 10</t>
  </si>
  <si>
    <t>Kunci Shock 1/2 12</t>
  </si>
  <si>
    <t>Obeng 2 in 1</t>
  </si>
  <si>
    <t xml:space="preserve">Tank Snap </t>
  </si>
  <si>
    <t>Feeler Gauge</t>
  </si>
  <si>
    <t>Long Nose</t>
  </si>
  <si>
    <t>Kunci Ring Pass 6</t>
  </si>
  <si>
    <t>Kunci Ring Pass 8</t>
  </si>
  <si>
    <t>Kunci Ring Pass 10</t>
  </si>
  <si>
    <t>Kunci Ring Pass 12</t>
  </si>
  <si>
    <t>Kunci Ring Pass 14</t>
  </si>
  <si>
    <t>Kunci L Set Bintang</t>
  </si>
  <si>
    <t>Kunci T 8</t>
  </si>
  <si>
    <t>Kunci T 10</t>
  </si>
  <si>
    <t>Kunci T 12</t>
  </si>
  <si>
    <t>Kunci Ring pass 8-24</t>
  </si>
  <si>
    <t>137/BAPB/BRA/PHR.DURI/IV/2026</t>
  </si>
  <si>
    <t>DT-31, DT-58</t>
  </si>
  <si>
    <t>138/BAPB/BRA/PHR.DURI/IV/2026</t>
  </si>
  <si>
    <t>Kabel 4 mm</t>
  </si>
  <si>
    <t>Dozer D6R</t>
  </si>
  <si>
    <t>139/BAPB/BRA/PHR.DURI/IV/2026</t>
  </si>
  <si>
    <t>Amplas N100</t>
  </si>
  <si>
    <t>Mata gerinda brush kawat</t>
  </si>
  <si>
    <t>Loctite</t>
  </si>
  <si>
    <t>Fuse 20 a</t>
  </si>
  <si>
    <t>EXCA-00014</t>
  </si>
  <si>
    <t>EXCA-02 PC-210</t>
  </si>
  <si>
    <t>ALL VIBRO</t>
  </si>
  <si>
    <t>140/BAPB/BRA/PHR.DURI/IV/2026</t>
  </si>
  <si>
    <t>Tri Swardana Utama</t>
  </si>
  <si>
    <t xml:space="preserve">Filter sem </t>
  </si>
  <si>
    <t xml:space="preserve"> </t>
  </si>
  <si>
    <t xml:space="preserve">Elament sem </t>
  </si>
  <si>
    <t xml:space="preserve">Filter AS  </t>
  </si>
  <si>
    <t xml:space="preserve"> Screen 6 sem</t>
  </si>
  <si>
    <t xml:space="preserve"> Filter AFT</t>
  </si>
  <si>
    <t>141/BAPB/BRA/PHR.DURI/IV/2026</t>
  </si>
  <si>
    <t xml:space="preserve"> Budi Diesel</t>
  </si>
  <si>
    <t>Baut kunci 10</t>
  </si>
  <si>
    <t>DT-04039</t>
  </si>
  <si>
    <t xml:space="preserve">Ring  </t>
  </si>
  <si>
    <t xml:space="preserve">DT-04039 </t>
  </si>
  <si>
    <t xml:space="preserve">Lena  </t>
  </si>
  <si>
    <t xml:space="preserve"> Seal</t>
  </si>
  <si>
    <t xml:space="preserve"> Karet ting tong</t>
  </si>
  <si>
    <t xml:space="preserve"> Ayunan ting tong</t>
  </si>
  <si>
    <t xml:space="preserve"> Switch on/off</t>
  </si>
  <si>
    <t>Vibro-00</t>
  </si>
  <si>
    <t xml:space="preserve"> Konci mas</t>
  </si>
  <si>
    <t>Kunci L 17</t>
  </si>
  <si>
    <t>142/BAPB/BRA/PHR.DURI/IV/2026</t>
  </si>
  <si>
    <t>Power hidrolik</t>
  </si>
  <si>
    <t>Balt</t>
  </si>
  <si>
    <t xml:space="preserve"> 2P9670</t>
  </si>
  <si>
    <t xml:space="preserve"> DZ-002</t>
  </si>
  <si>
    <t>143/BAPB/BRA/PHR.DURI/IV/2026</t>
  </si>
  <si>
    <t>Kunci Mas</t>
  </si>
  <si>
    <t>Cutting</t>
  </si>
  <si>
    <t xml:space="preserve"> WELDER</t>
  </si>
  <si>
    <t xml:space="preserve"> DT-00064</t>
  </si>
  <si>
    <t xml:space="preserve"> DT-00062</t>
  </si>
  <si>
    <t xml:space="preserve"> DT-04024</t>
  </si>
  <si>
    <t xml:space="preserve"> CC-00001</t>
  </si>
  <si>
    <t xml:space="preserve">Kaca Lampu Stop </t>
  </si>
  <si>
    <t xml:space="preserve"> DT-00071</t>
  </si>
  <si>
    <t xml:space="preserve"> DT-00047</t>
  </si>
  <si>
    <t xml:space="preserve"> DT-41001</t>
  </si>
  <si>
    <t>144/BAPB/BRA/PHR.DURI/IV/2026</t>
  </si>
  <si>
    <t>145/BAPB/BRA/PHR.DURI/IV/2026</t>
  </si>
  <si>
    <t>Bolt Shoe</t>
  </si>
  <si>
    <t>Tapak Shoe</t>
  </si>
  <si>
    <t>146/BAPB/BRA/PHR.DURI/IV/2026</t>
  </si>
  <si>
    <t>147/BAPB/BRA/PHR.DURI/IV/2026</t>
  </si>
  <si>
    <t>Baut M 4</t>
  </si>
  <si>
    <t xml:space="preserve">Bolam Lampu 24v </t>
  </si>
  <si>
    <t>Per No 4</t>
  </si>
  <si>
    <t xml:space="preserve">DT-00063 </t>
  </si>
  <si>
    <t>Per No 6</t>
  </si>
  <si>
    <t>Begol Per Depan</t>
  </si>
  <si>
    <t>Simpang 4 PTO</t>
  </si>
  <si>
    <t xml:space="preserve">DT-41001 </t>
  </si>
  <si>
    <t>148/BAPB/BRA/PHR.DURI/IV/2026</t>
  </si>
  <si>
    <t>Tutup Saringan Hawa</t>
  </si>
  <si>
    <t>DT-41001</t>
  </si>
  <si>
    <t>DT-41005</t>
  </si>
  <si>
    <t>Air Coolant Radiator</t>
  </si>
  <si>
    <t>L</t>
  </si>
  <si>
    <t>150/BAPB/BRA/PHR.DURI/IV/2026</t>
  </si>
  <si>
    <t>Sambungan Selang 06</t>
  </si>
  <si>
    <t>Sambungan Selang 10</t>
  </si>
  <si>
    <t>DT Sungai Lilin</t>
  </si>
  <si>
    <t>Sambungan Selang 14</t>
  </si>
  <si>
    <t>Sambungan Selang 16</t>
  </si>
  <si>
    <t>Sambungan Selang Drat 06-03</t>
  </si>
  <si>
    <t>Seal TC-28x42x7</t>
  </si>
  <si>
    <t>Selang Master Clas</t>
  </si>
  <si>
    <t>DT-00012</t>
  </si>
  <si>
    <t>Valve Pakem Rem</t>
  </si>
  <si>
    <t>Sungai Lilin</t>
  </si>
  <si>
    <t>Lampu Plang</t>
  </si>
  <si>
    <t>WT-FL60BK</t>
  </si>
  <si>
    <t>Tutup Cover Bodiset</t>
  </si>
  <si>
    <t>Hendle Putaran Kaca</t>
  </si>
  <si>
    <t>WT-FUSO RWI</t>
  </si>
  <si>
    <t>151/BAPB/BRA/PHR.DURI/IV/2026</t>
  </si>
  <si>
    <t>DT-059, DT-072, DT-060, DT-071</t>
  </si>
  <si>
    <t>Stiker Reflector</t>
  </si>
  <si>
    <t>Marker Roda</t>
  </si>
  <si>
    <t>Cat Merah</t>
  </si>
  <si>
    <t>WT RWI</t>
  </si>
  <si>
    <t>Cat Kuning</t>
  </si>
  <si>
    <t>Kuas 3 inci</t>
  </si>
  <si>
    <t>Lem Renzosil</t>
  </si>
  <si>
    <t>Lampu Rotari</t>
  </si>
  <si>
    <t>Swit Mundur</t>
  </si>
  <si>
    <t>Kabel Lampu</t>
  </si>
  <si>
    <t>Skring Cucuk 10A</t>
  </si>
  <si>
    <t>Skring Cucuk 15A</t>
  </si>
  <si>
    <t>Skring Cucuk 20A</t>
  </si>
  <si>
    <t>Lampu H4</t>
  </si>
  <si>
    <t>Selang Hawa Hino</t>
  </si>
  <si>
    <t>152/BAPB/BRA/PHR.DURI/IV/2026</t>
  </si>
  <si>
    <t>Baut Kunci 24</t>
  </si>
  <si>
    <t>Baut Exhaus Knalpot</t>
  </si>
  <si>
    <t>Paking Knalpot</t>
  </si>
  <si>
    <t>DT-00045, DT-00016</t>
  </si>
  <si>
    <t>Piting Bolam Lampu 1 Kaki</t>
  </si>
  <si>
    <t>Piting Bolam Lampu 2 Kaki</t>
  </si>
  <si>
    <t>Bolam Lampu Pitting 1</t>
  </si>
  <si>
    <t>Bolam Lampu Pitting 2</t>
  </si>
  <si>
    <t>Nepel Ukuran 8mm</t>
  </si>
  <si>
    <t>DT-04012</t>
  </si>
  <si>
    <t>Safety belt</t>
  </si>
  <si>
    <t>153/BAPB/BRA/PHR.DURI/IV/2026</t>
  </si>
  <si>
    <t>Disch Clutch</t>
  </si>
  <si>
    <t>DT-00020</t>
  </si>
  <si>
    <t>Bearing Koyo CT70B</t>
  </si>
  <si>
    <t>Klakson Keong</t>
  </si>
  <si>
    <t>WT-41004</t>
  </si>
  <si>
    <t>Valve Angin</t>
  </si>
  <si>
    <t>154/BAPB/BRA/PHR.DURI/IV/2026</t>
  </si>
  <si>
    <t>Baut Kunci 10</t>
  </si>
  <si>
    <t>WATER TRUCK</t>
  </si>
  <si>
    <t>Otomatis Diff</t>
  </si>
  <si>
    <t>DT-00060, DT-00071</t>
  </si>
  <si>
    <t>PALEMBANG</t>
  </si>
  <si>
    <t>Pakem Clas (642-03502)</t>
  </si>
  <si>
    <t>Piston Clas Ukuran 22</t>
  </si>
  <si>
    <t>Piston Clas Ukuran 19</t>
  </si>
  <si>
    <t>Kit Clas Atas (SK808313)</t>
  </si>
  <si>
    <t>155/BAPB/BRA/PHR.DURI/IV/2026</t>
  </si>
  <si>
    <t>Klakson Atrek</t>
  </si>
  <si>
    <t>Tutup Tangki</t>
  </si>
  <si>
    <t>Karet Bangku Mesin</t>
  </si>
  <si>
    <t>Klipingan Per Depan</t>
  </si>
  <si>
    <t>Baut Kunci 22 Panjang 50mm</t>
  </si>
  <si>
    <t>Baut Kunci 12 Panjang 50mm</t>
  </si>
  <si>
    <t>Nepel Sprit Ukuran 6</t>
  </si>
  <si>
    <t>Fan Belt A40</t>
  </si>
  <si>
    <t>SWS</t>
  </si>
  <si>
    <t>Stock</t>
  </si>
  <si>
    <t>Saringan Solar FF/RK</t>
  </si>
  <si>
    <t>236-1644</t>
  </si>
  <si>
    <t>J8611670</t>
  </si>
  <si>
    <t>156/BAPB/BRA/PHR.DURI/IV/2026</t>
  </si>
  <si>
    <t>Bolam Lampu 24v</t>
  </si>
  <si>
    <t>Contact Cleaner (Rexco)</t>
  </si>
  <si>
    <t>Obeng +/-</t>
  </si>
  <si>
    <t>Pompa Pispot</t>
  </si>
  <si>
    <t>Kunci Pintu H/L</t>
  </si>
  <si>
    <t>DT-41002</t>
  </si>
  <si>
    <t>Angker Stater</t>
  </si>
  <si>
    <t>Bendit Stater</t>
  </si>
  <si>
    <t>Lem Epoputty</t>
  </si>
  <si>
    <t>WT-41004 RWI</t>
  </si>
  <si>
    <t>Belting Mitsubishi</t>
  </si>
  <si>
    <t>F-1008</t>
  </si>
  <si>
    <t>Hose Angin Ukuran 15</t>
  </si>
  <si>
    <t>Hose Angin Ukuran 10</t>
  </si>
  <si>
    <t>Hose Angin Ukuran 8</t>
  </si>
  <si>
    <t>Hose Angin Ukuran 6</t>
  </si>
  <si>
    <t>Sambungan Selang Angin Ukuran 15</t>
  </si>
  <si>
    <t>157/BAPB/BRA/PHR.DURI/IV/2026</t>
  </si>
  <si>
    <t>Kawat Las LB-52 3,2mm</t>
  </si>
  <si>
    <t>Kawat Las RB-26 3,2mm</t>
  </si>
  <si>
    <t>Cutting Disc</t>
  </si>
  <si>
    <t>Kit Booster Assy</t>
  </si>
  <si>
    <t>158/BAPB/BRA/PHR.DURI/IV/2026</t>
  </si>
  <si>
    <t>Lasing</t>
  </si>
  <si>
    <t>DT-00003</t>
  </si>
  <si>
    <t>SD-41002</t>
  </si>
  <si>
    <t>Greasing</t>
  </si>
  <si>
    <t>Bolam Lampu H4</t>
  </si>
  <si>
    <t>159/BAPB/BRA/PHR.DURI/IV/2026</t>
  </si>
  <si>
    <t>Tutup Tangki Hino</t>
  </si>
  <si>
    <t>Panel Alas Lumpur</t>
  </si>
  <si>
    <t>Lahar Gigi 2 Hino 500</t>
  </si>
  <si>
    <t>PM-41001</t>
  </si>
  <si>
    <t>Lahar Gigi 3 Hino 500</t>
  </si>
  <si>
    <t>Bearing koyo</t>
  </si>
  <si>
    <t>32215R</t>
  </si>
  <si>
    <t>Lahar Gigi 4 Hino 500</t>
  </si>
  <si>
    <t>Cone Syncro Hino 500</t>
  </si>
  <si>
    <t>Sleve Syncro</t>
  </si>
  <si>
    <t>Ring Syncro A/M</t>
  </si>
  <si>
    <t>Hub Syncro E/M</t>
  </si>
  <si>
    <t>Cone Syncro A/M</t>
  </si>
  <si>
    <t>Chain Close</t>
  </si>
  <si>
    <t>PM 350Ti</t>
  </si>
  <si>
    <t>Pesawat Kaca H/L</t>
  </si>
  <si>
    <t>Seal As H/L</t>
  </si>
  <si>
    <t>160/BAPB/BRA/PHR.DURI/V/2026</t>
  </si>
  <si>
    <t>Plampung Tanki</t>
  </si>
  <si>
    <t>DT-00046</t>
  </si>
  <si>
    <t>Baut Roda Belakang</t>
  </si>
  <si>
    <t>Hanger Spring Lebar 8cm</t>
  </si>
  <si>
    <t>Pin Hanger Spring</t>
  </si>
  <si>
    <t>Cucup Per</t>
  </si>
  <si>
    <t>161/BAPB/BRA/PHR.DURI/V/2026</t>
  </si>
  <si>
    <t>Fuel Pump</t>
  </si>
  <si>
    <t>1510Q-52501</t>
  </si>
  <si>
    <t>Hose Strainer</t>
  </si>
  <si>
    <t>162/BAPB/BRA/PHR.DURI/V/2026</t>
  </si>
  <si>
    <t>Bolal Lampu K1</t>
  </si>
  <si>
    <t>Bolal Lampu H4</t>
  </si>
  <si>
    <t>Lampu Plang Hino</t>
  </si>
  <si>
    <t>Kit Pakem Valve</t>
  </si>
  <si>
    <t>U Bolt</t>
  </si>
  <si>
    <t>Safetty Shoes</t>
  </si>
  <si>
    <t>Rompi Polyster Orange</t>
  </si>
  <si>
    <t>Safetty Helmet</t>
  </si>
  <si>
    <t>Switch On/Off 24V</t>
  </si>
  <si>
    <t>163/BAPB/BRA/PHR.DURI/V/2026</t>
  </si>
  <si>
    <t>Baut Kunci 17</t>
  </si>
  <si>
    <t>Tangga Atas Hino</t>
  </si>
  <si>
    <t>Per Depan Hino 500</t>
  </si>
  <si>
    <t>Cucup Per Depan</t>
  </si>
  <si>
    <t>Air Aki Lunak</t>
  </si>
  <si>
    <t>Baut Roda Quester</t>
  </si>
  <si>
    <t>164/BAPB/BRA/PHR.DURI/V/2026</t>
  </si>
  <si>
    <t>Element Fuel Fill</t>
  </si>
  <si>
    <t>18-98162-897A</t>
  </si>
  <si>
    <t>18-980-18-858A</t>
  </si>
  <si>
    <t>16-98319-912-0</t>
  </si>
  <si>
    <t>Baut TingTong Pendek</t>
  </si>
  <si>
    <t>Sambungan Selang Ukuran 6"</t>
  </si>
  <si>
    <t>Relay Baterai 24V</t>
  </si>
  <si>
    <t>KOMATSU RWI</t>
  </si>
  <si>
    <t>Pompa Solar</t>
  </si>
  <si>
    <t>Nepel Grease Besar Lurus</t>
  </si>
  <si>
    <t>Baut Kunci 14 Panjang 50mm</t>
  </si>
  <si>
    <t>165/BAPB/BRA/PHR.DURI/V/2026</t>
  </si>
  <si>
    <t>Handle Transmisi</t>
  </si>
  <si>
    <t>166/BAPB/BRA/PHR.DURI/V/2026</t>
  </si>
  <si>
    <t>PT SWS</t>
  </si>
  <si>
    <t>StOCK</t>
  </si>
  <si>
    <t xml:space="preserve">Fuel Fill </t>
  </si>
  <si>
    <t>Fuel Fill Quester</t>
  </si>
  <si>
    <t>Fuel Fill Jimco Quester</t>
  </si>
  <si>
    <t>Fuel Fill Donaldson</t>
  </si>
  <si>
    <t>600-319-3620</t>
  </si>
  <si>
    <t>Oil Filter (Komatsu)</t>
  </si>
  <si>
    <t>6736-51-5142</t>
  </si>
  <si>
    <t>167/BAPB/BRA/PHR.DURI/V/2026</t>
  </si>
  <si>
    <t>POWER HYDROLIK</t>
  </si>
  <si>
    <t>FS1240</t>
  </si>
  <si>
    <t>SD-41003</t>
  </si>
  <si>
    <t>Konektor</t>
  </si>
  <si>
    <t>Kaca Spion Kiri</t>
  </si>
  <si>
    <t>Liner Jose 8mm</t>
  </si>
  <si>
    <t>Karet Klep</t>
  </si>
  <si>
    <t>Stang Sokar</t>
  </si>
  <si>
    <t>Packing Deksel</t>
  </si>
  <si>
    <t>Piston Hino Lohan</t>
  </si>
  <si>
    <t>Packing Carter</t>
  </si>
  <si>
    <t>168/BAPB/BRA/PHR.DURI/V/2026</t>
  </si>
  <si>
    <t>Tali Kipas</t>
  </si>
  <si>
    <t>EXCA MINI HE 6.001</t>
  </si>
  <si>
    <t>Seal Roda Belakang Luar</t>
  </si>
  <si>
    <t>169/BAPB/BRA/PHR.DURI/V/2026</t>
  </si>
  <si>
    <t>DT 8973 IE, BG 8367 IJ, BG 8230 MX, DT 8126 JE, BK 8115 EO, BG 8163 NK</t>
  </si>
  <si>
    <t>170/BAPB/BRA/PHR.DURI/V/2026</t>
  </si>
  <si>
    <t>171/BAPB/BRA/PHR.DURI/V/2026</t>
  </si>
  <si>
    <t>Pompa Air</t>
  </si>
  <si>
    <t>KEBUTUHAN AIR YARD</t>
  </si>
  <si>
    <t xml:space="preserve">Sarung Tangan </t>
  </si>
  <si>
    <t>DT-41001 RWI</t>
  </si>
  <si>
    <t>Fuse 20 A</t>
  </si>
  <si>
    <t>172/BAPB/BRA/PHR.DURI/V/2026</t>
  </si>
  <si>
    <t>Fuel Injector Assy</t>
  </si>
  <si>
    <t>MESIN DONGFENG HARBAR</t>
  </si>
  <si>
    <t>173/BAPB/BRA/PHR.DURI/V/2026</t>
  </si>
  <si>
    <t xml:space="preserve">Kingpen Kanan Kiri </t>
  </si>
  <si>
    <t>BK 8115 EO</t>
  </si>
  <si>
    <t>Trod Pendek</t>
  </si>
  <si>
    <t>Kampas Rem Depan</t>
  </si>
  <si>
    <t>Karet Rem Depan Kanan Kiri 1 3/8</t>
  </si>
  <si>
    <t>174/BAPB/BRA/PHR.DURI/V/2026</t>
  </si>
  <si>
    <t>Power Hydraulic</t>
  </si>
  <si>
    <t>Busing Kupingan 80x110x95</t>
  </si>
  <si>
    <t>Busing Link H 80x95x80</t>
  </si>
  <si>
    <t>Busing ARM Bucket</t>
  </si>
  <si>
    <t>AS Poros Besar Panjang 52Cm</t>
  </si>
  <si>
    <t>AS Poros Besar Pendek 52Cm</t>
  </si>
  <si>
    <t>AS Poros Kecil Panjang 44Cm</t>
  </si>
  <si>
    <t>AS Poros Kecil Pendek 44Cm</t>
  </si>
  <si>
    <t>Sim Diameter 70</t>
  </si>
  <si>
    <t>Sim Diameter 80</t>
  </si>
  <si>
    <t>Seal Busing Besar</t>
  </si>
  <si>
    <t>Seal Busing Kecil</t>
  </si>
  <si>
    <t>175/BAPB/BRA/PHR.DURI/V/2026</t>
  </si>
  <si>
    <t>DT-41005 RWI</t>
  </si>
  <si>
    <t>Bohel Per Depan</t>
  </si>
  <si>
    <t>Kleman Selang 5/8</t>
  </si>
  <si>
    <t>DT-00004</t>
  </si>
  <si>
    <t>Bando Selang</t>
  </si>
  <si>
    <t>Ring Solar Karet</t>
  </si>
  <si>
    <t>176/BAPB/BRA/PHR.DURI/VI/2026</t>
  </si>
  <si>
    <t>Adaptor Kuku Bucket</t>
  </si>
  <si>
    <t>FBT-31004</t>
  </si>
  <si>
    <t>Bearing GSTK20</t>
  </si>
  <si>
    <t>Bearing CT-70B</t>
  </si>
  <si>
    <t>Selang Chamber</t>
  </si>
  <si>
    <t>Fiber Chamber</t>
  </si>
  <si>
    <t>Baut Kunci 22</t>
  </si>
  <si>
    <t>Air Aki</t>
  </si>
  <si>
    <t>BK 9115 EO</t>
  </si>
  <si>
    <t>Chain Rem Belakang</t>
  </si>
  <si>
    <t>Nepel Jantan</t>
  </si>
  <si>
    <t>Selang Rem Besi</t>
  </si>
  <si>
    <t>0,5</t>
  </si>
  <si>
    <t>Stang Las</t>
  </si>
  <si>
    <t>Kaca Depan + Lem</t>
  </si>
  <si>
    <t>DT-41002 RWI</t>
  </si>
  <si>
    <t>177/BAPB/BRA/PHR.DURI/VI/2026</t>
  </si>
  <si>
    <t>Blok Rem Belakang PS130</t>
  </si>
  <si>
    <t>BK 8115 EO EX PRABUMULIH</t>
  </si>
  <si>
    <t>Blok Rem Belakang PS150</t>
  </si>
  <si>
    <t>Kupingan Per</t>
  </si>
  <si>
    <t>Belting Ukuran 37</t>
  </si>
  <si>
    <t>Kleman Selang 3"</t>
  </si>
  <si>
    <t>Selang Spiral 3"</t>
  </si>
  <si>
    <t>WT-41002 RWI</t>
  </si>
  <si>
    <t>Saringan Air 3"</t>
  </si>
  <si>
    <t>Kleman Selang 4"</t>
  </si>
  <si>
    <t>178/BAPB/BRA/PHR.DURI/VI/2026</t>
  </si>
  <si>
    <t>Plat Steel</t>
  </si>
  <si>
    <t>179/BAPB/BRA/PHR.DURI/VI/2026</t>
  </si>
  <si>
    <t>Tapak Rem Belakang</t>
  </si>
  <si>
    <t>Kampas Rem Belakang</t>
  </si>
  <si>
    <t>Tromol Belakang</t>
  </si>
  <si>
    <t>Per Belakang</t>
  </si>
  <si>
    <t>Seal Roda Belakang Dalam</t>
  </si>
  <si>
    <t>Pompa Grease</t>
  </si>
  <si>
    <t>Safety Lumpur</t>
  </si>
  <si>
    <t>CS-41002</t>
  </si>
  <si>
    <t>180/BAPB/BRA/PHR.DURI/VI/2026</t>
  </si>
  <si>
    <t>Grease</t>
  </si>
  <si>
    <t>STOCK</t>
  </si>
  <si>
    <t xml:space="preserve">Cucuk Per Depan </t>
  </si>
  <si>
    <t>Baut Scrup 3"</t>
  </si>
  <si>
    <t>PF-41001</t>
  </si>
  <si>
    <t>Ring Per</t>
  </si>
  <si>
    <t>181/BAPB/BRA/PHR.DURI/VI/2026</t>
  </si>
  <si>
    <t>Cucup Pen</t>
  </si>
  <si>
    <t>Bohlam Lampu Pitting 2</t>
  </si>
  <si>
    <t>Bohlam Lampu Pitting 1</t>
  </si>
  <si>
    <t>182/BAPB/BRA/PHR.DURI/VI/2026</t>
  </si>
  <si>
    <t>Baut Roda PS190</t>
  </si>
  <si>
    <t>Baut 19-2"</t>
  </si>
  <si>
    <t>183/BAPB/BRA/PHR.DURI/VI/2026</t>
  </si>
  <si>
    <t>Baut Baja 15CM</t>
  </si>
  <si>
    <t>PF-41002</t>
  </si>
  <si>
    <t>Arang Arang Grinda</t>
  </si>
  <si>
    <t>RWI MINAS BEKASAP</t>
  </si>
  <si>
    <t>PERSIAPAN DT KE LAHAT</t>
  </si>
  <si>
    <t>Tutup Radiator</t>
  </si>
  <si>
    <t>184/BAPB/BRA/PHR.DURI/VI/2026</t>
  </si>
  <si>
    <t>Baut Roda Kiri Canter</t>
  </si>
  <si>
    <t>WT-00003</t>
  </si>
  <si>
    <t>Baut Mur 17 25"</t>
  </si>
  <si>
    <t>Paking Hino 500</t>
  </si>
  <si>
    <t>Seal Crank Shaft Depan</t>
  </si>
  <si>
    <t>Seal Crank Shaft Belakang</t>
  </si>
  <si>
    <t>Amplas Kasar</t>
  </si>
  <si>
    <t>Amplas Halus</t>
  </si>
  <si>
    <t>Batu Gerinda Poles</t>
  </si>
  <si>
    <t>Bearing Con Rod/Metal Duduk</t>
  </si>
  <si>
    <t>13041-E0700</t>
  </si>
  <si>
    <t>Washer Set Crankshaft/Metal Bulan</t>
  </si>
  <si>
    <t>11011-E0060</t>
  </si>
  <si>
    <t>Liner Hino 500</t>
  </si>
  <si>
    <t>13719-1470</t>
  </si>
  <si>
    <t>Cover Baterai</t>
  </si>
  <si>
    <t>Kaca Spion Greder</t>
  </si>
  <si>
    <t>MG-41002</t>
  </si>
  <si>
    <t>Nozel Wiper Fuso</t>
  </si>
  <si>
    <t>Selang Nozel Wiper</t>
  </si>
  <si>
    <t>185/BAPB/BRA/PHR.DURI/VI/2026</t>
  </si>
  <si>
    <t>Kawat Las LB 53</t>
  </si>
  <si>
    <t>Bolam H3 24 Volt</t>
  </si>
  <si>
    <t>Tali Lasing</t>
  </si>
  <si>
    <t>PM-41001 RWI</t>
  </si>
  <si>
    <t>186/BAPB/BRA/PHR.DURI/VI/2026</t>
  </si>
  <si>
    <t>Baut Tintong</t>
  </si>
  <si>
    <t>187/BAPB/BRA/PHR.DURI/VI/2026</t>
  </si>
  <si>
    <t>CV Putra Mandiri Teknik</t>
  </si>
  <si>
    <t>612600081335H</t>
  </si>
  <si>
    <t>Baut Tingtong 8"</t>
  </si>
  <si>
    <t>Baut Tingtong 12"</t>
  </si>
  <si>
    <t>188/BAPB/BRA/PHR.DURI/VI/2026</t>
  </si>
  <si>
    <t>Tanki Air Wiper</t>
  </si>
  <si>
    <t>189/BAPB/BRA/PHR.DURI/VI/2026</t>
  </si>
  <si>
    <t>DT-1144</t>
  </si>
  <si>
    <t>Air Radiator Coolant</t>
  </si>
  <si>
    <t>Fan Belt B46.2</t>
  </si>
  <si>
    <t>190/BAPB/BRA/PHR.DURI/VI/2026</t>
  </si>
  <si>
    <t>Cahaya Mandiri Diesel</t>
  </si>
  <si>
    <t>Kalibrasi Injektor</t>
  </si>
  <si>
    <t>191/BAPB/BRA/PHR.DURI/VI/2026</t>
  </si>
  <si>
    <t>VB-00008</t>
  </si>
  <si>
    <t>Sekring Cucuk 10 A</t>
  </si>
  <si>
    <t>Sekring Cucuk 15 A</t>
  </si>
  <si>
    <t>Fuel Filter Bawah</t>
  </si>
  <si>
    <t xml:space="preserve">Lem Dexton </t>
  </si>
  <si>
    <t>Lampu Sorot</t>
  </si>
  <si>
    <t>Kuku Bucket PC200</t>
  </si>
  <si>
    <t>EXCA-00002 ROHUL</t>
  </si>
  <si>
    <t>Cucuk Pin 18x180</t>
  </si>
  <si>
    <t>Seal Track PC 200</t>
  </si>
  <si>
    <t>Seal Handle PC200</t>
  </si>
  <si>
    <t>192/BAPB/BRA/PHR.DURI/VI/2026</t>
  </si>
  <si>
    <t>DT-00023</t>
  </si>
  <si>
    <t>Bohlam Lampu 24V K1</t>
  </si>
  <si>
    <t>Bohlam Lampu 24V K2</t>
  </si>
  <si>
    <t>Piting Bohlam Lampu</t>
  </si>
  <si>
    <t>Safetybelt Kiri</t>
  </si>
  <si>
    <t xml:space="preserve">Kampas Rem </t>
  </si>
  <si>
    <t xml:space="preserve">Karet Rem </t>
  </si>
  <si>
    <t>Rilay Kaki 4</t>
  </si>
  <si>
    <t>LV BM 8926 QJ</t>
  </si>
  <si>
    <t>Hose 3/4 x 4w x 1.17</t>
  </si>
  <si>
    <t>193/BAPB/BRA/PHR.DURI/VI/2026</t>
  </si>
  <si>
    <t>Lampu Sorot  4"</t>
  </si>
  <si>
    <t>LV-31003</t>
  </si>
  <si>
    <t>Kawat Las Lb 52</t>
  </si>
  <si>
    <t>194/BAPB/BRA/PHR.DURI/VI/2026</t>
  </si>
  <si>
    <t>Plat Steel Tebal 3mm</t>
  </si>
  <si>
    <t>Plat Steel Tebal 5mm</t>
  </si>
  <si>
    <t>FF5612</t>
  </si>
  <si>
    <t>DZ-00004</t>
  </si>
  <si>
    <t>Duri, 25 Juni 2026</t>
  </si>
  <si>
    <t>Diketahui oleh</t>
  </si>
  <si>
    <t>Diperiksa Oleh</t>
  </si>
  <si>
    <t>Dibuat oleh :</t>
  </si>
  <si>
    <t>DANY AGUNG</t>
  </si>
  <si>
    <t>GUSWAN ERIZAL</t>
  </si>
  <si>
    <t>M.FAJAR DC</t>
  </si>
  <si>
    <t>AHNAF KAISAR</t>
  </si>
  <si>
    <t>Head of Equipment</t>
  </si>
  <si>
    <t>Head Logistik</t>
  </si>
  <si>
    <t>Spv.Equipment</t>
  </si>
  <si>
    <t>Admin Logistik</t>
  </si>
  <si>
    <t xml:space="preserve">BUKU HARIAN WAREHOUSE PEMAKAIAN SPARE PART  </t>
  </si>
  <si>
    <t>Tanggal</t>
  </si>
  <si>
    <t>26 Mei 2025 - 25 Juni 2026</t>
  </si>
  <si>
    <t>NO. BUKTI</t>
  </si>
  <si>
    <t xml:space="preserve">NO. SERI / </t>
  </si>
  <si>
    <t>PERMINTAAN</t>
  </si>
  <si>
    <t>KETERANGAN</t>
  </si>
  <si>
    <t>STATUS BARANG BEKAS</t>
  </si>
  <si>
    <t>KODE PART</t>
  </si>
  <si>
    <t>192.04/BKTBI/Log-Equipt/PHR.DURI/BRA/2025</t>
  </si>
  <si>
    <t>193.04/BKTBI/Log-Equipt/PHR.DURI/BRA/2025</t>
  </si>
  <si>
    <t>Lashing 8 M</t>
  </si>
  <si>
    <t>194.04/BKTBI/Log-Equipt/PHR.DURI/BRA/2025</t>
  </si>
  <si>
    <t>Oil Filter / Saringan oil</t>
  </si>
  <si>
    <t>1230 A0454</t>
  </si>
  <si>
    <t xml:space="preserve">Element Air Cleaner </t>
  </si>
  <si>
    <t>1500 A608</t>
  </si>
  <si>
    <t>PCs</t>
  </si>
  <si>
    <t>195.04/BKTBI/Log-Equipt/PHR.DURI/BRA/2025</t>
  </si>
  <si>
    <t>DT 00043</t>
  </si>
  <si>
    <t>128/BKTBI/Log-Equipt/PHR.DURI/BRA/II/2026</t>
  </si>
  <si>
    <t>Sambungan Angin Ukuran 10</t>
  </si>
  <si>
    <t>Element set, Fuel Filter</t>
  </si>
  <si>
    <t>196.04/BKTBI/Log-Equipt/PHR.DURI/BRA/2025</t>
  </si>
  <si>
    <t>Element set fuel filter</t>
  </si>
  <si>
    <t>DT 00038</t>
  </si>
  <si>
    <t>197.04/BKTBI/Log-Equipt/PHR.DURI/BRA/2025</t>
  </si>
  <si>
    <t>Element S/A Air Cleaner</t>
  </si>
  <si>
    <t>17801-JAA10</t>
  </si>
  <si>
    <t>Nepel selang angin</t>
  </si>
  <si>
    <t>198.04/BKTBI/Log-Equipt/PHR.DURI/BRA/2025</t>
  </si>
  <si>
    <t>Fuel filter solar Komatsu</t>
  </si>
  <si>
    <t>Excavataor</t>
  </si>
  <si>
    <t xml:space="preserve">Rakor </t>
  </si>
  <si>
    <t>20Y.04.J1130</t>
  </si>
  <si>
    <t>Isolasi hitam</t>
  </si>
  <si>
    <t>199.04/BKTBI/Log-Equipt/PHR.DURI/BRA/2025</t>
  </si>
  <si>
    <t>Cover lampu kiri Hino 500</t>
  </si>
  <si>
    <t>Lampu Kota Hino 500 Jember</t>
  </si>
  <si>
    <t>200.04/BKTBI/Log-Equipt/PHR.DURI/BRA/2025</t>
  </si>
  <si>
    <t>Kawat las RB 26.3.2 MM</t>
  </si>
  <si>
    <t>Pengelesan</t>
  </si>
  <si>
    <t>Mata gerinda potong 105x10x16 mm</t>
  </si>
  <si>
    <t>201.04/BKTBI/Log-Equipt/PHR.DURI/BRA/2025</t>
  </si>
  <si>
    <t xml:space="preserve">Fuel filter </t>
  </si>
  <si>
    <t>05833046</t>
  </si>
  <si>
    <t>Excavator 320 - 00003</t>
  </si>
  <si>
    <t xml:space="preserve">Kuku bucket NGT </t>
  </si>
  <si>
    <t>205-70-19570.A1</t>
  </si>
  <si>
    <t>202.04/BKTBI/Log-Equipt/PHR.DURI/BRA/2025</t>
  </si>
  <si>
    <t xml:space="preserve">Mata gerinda poles </t>
  </si>
  <si>
    <t>4x1/4 x 5/8</t>
  </si>
  <si>
    <t>Baut roda</t>
  </si>
  <si>
    <t>DT 00056</t>
  </si>
  <si>
    <t>203.04/BKTBI/Log-Equipt/PHR.DURI/BRA/2025</t>
  </si>
  <si>
    <t xml:space="preserve">Tabung Chamber </t>
  </si>
  <si>
    <t>Lapangan</t>
  </si>
  <si>
    <t>204.04/BKTBI/Log-Equipt/PHR.DURI/BRA/2025</t>
  </si>
  <si>
    <t>205.04/BKTBI/Log-Equipt/PHR.DURI/BRA/2025</t>
  </si>
  <si>
    <t xml:space="preserve">Valve Engine </t>
  </si>
  <si>
    <t>DT 00049</t>
  </si>
  <si>
    <t>206.04/BKTBI/Log-Equipt/PHR.DURI/BRA/2025</t>
  </si>
  <si>
    <t>FT 00001</t>
  </si>
  <si>
    <t>Minyak rem dot 3</t>
  </si>
  <si>
    <t>Oil filter</t>
  </si>
  <si>
    <t>JOC 88032</t>
  </si>
  <si>
    <t>Fuel filter Separator</t>
  </si>
  <si>
    <t>SFC-1306-30</t>
  </si>
  <si>
    <t>207.04/BKTBI/Log-Equipt/PHR.DURI/BRA/2025</t>
  </si>
  <si>
    <t>Kawat las LB 52.32</t>
  </si>
  <si>
    <t>Welding</t>
  </si>
  <si>
    <t>208.04/BKTBI/Log-Equipt/PHR.DURI/BRA/2025</t>
  </si>
  <si>
    <t xml:space="preserve">Sensor </t>
  </si>
  <si>
    <t>145-7028</t>
  </si>
  <si>
    <t>GP 27467190EM</t>
  </si>
  <si>
    <t>209.04/BKTBI/Log-Equipt/PHR.DURI/BRA/2025</t>
  </si>
  <si>
    <t>Kampas rem TEI</t>
  </si>
  <si>
    <t>Karet abu piston rem</t>
  </si>
  <si>
    <t xml:space="preserve">Karet pisto rem </t>
  </si>
  <si>
    <t>Kampas rem tangan</t>
  </si>
  <si>
    <t>210.04/BKTBI/Log-Equipt/PHR.DURI/BRA/2025</t>
  </si>
  <si>
    <t xml:space="preserve">Kepala baterai </t>
  </si>
  <si>
    <t>Belting alternator dinamo cas</t>
  </si>
  <si>
    <t>211.04/BKTBI/Log-Equipt/PHR.DURI/BRA/2025</t>
  </si>
  <si>
    <t>Spans skrup M22</t>
  </si>
  <si>
    <t>Low Boy 00001</t>
  </si>
  <si>
    <t>212.04/BKTBI/Log-Equipt/PHR.DURI/BRA/2025</t>
  </si>
  <si>
    <t>Kepala Bateray</t>
  </si>
  <si>
    <t>DT 00051</t>
  </si>
  <si>
    <t>213.04/BKTBI/Log-Equipt/PHR.DURI/BRA/2025</t>
  </si>
  <si>
    <t xml:space="preserve">Terpal </t>
  </si>
  <si>
    <t>214.04/BKTBI/Log-Equipt/PHR.DURI/BRA/2025</t>
  </si>
  <si>
    <t>Lampu rotari</t>
  </si>
  <si>
    <t>Exca 000002</t>
  </si>
  <si>
    <t>215.04/BKTBI/Log-Equipt/PHR.DURI/BRA/2025</t>
  </si>
  <si>
    <t>DT 000052</t>
  </si>
  <si>
    <t>216.04/BKTBI/Log-Equipt/PHR.DURI/BRA/2025</t>
  </si>
  <si>
    <t>SC 311-01045</t>
  </si>
  <si>
    <t>DT 00024</t>
  </si>
  <si>
    <t>DT 00019</t>
  </si>
  <si>
    <t>Piston master Clutch</t>
  </si>
  <si>
    <t>217.04/BKTBI/Log-Equipt/PHR.DURI/BRA/2025</t>
  </si>
  <si>
    <t>Mouniting engine belakang</t>
  </si>
  <si>
    <t>218.04/BKTBI/Log-Equipt/PHR.DURI/BRA/2025</t>
  </si>
  <si>
    <t>Hydraulic hose R2 C/w 04.06  fml</t>
  </si>
  <si>
    <t>04.06 FML</t>
  </si>
  <si>
    <t>Low Boy 0001</t>
  </si>
  <si>
    <t>Air coolant Radiator</t>
  </si>
  <si>
    <t xml:space="preserve">Oil filter </t>
  </si>
  <si>
    <t>52240-63075</t>
  </si>
  <si>
    <t>52230 22131</t>
  </si>
  <si>
    <t>219.04/BKTBI/Log-Equipt/PHR.DURI/BRA/2025</t>
  </si>
  <si>
    <t>Elbow SCH 40.70"</t>
  </si>
  <si>
    <t>Pipa SCH 40.20"</t>
  </si>
  <si>
    <t>btg</t>
  </si>
  <si>
    <t>Valve 600 2"</t>
  </si>
  <si>
    <t>545/BKTBI/Log-Equipt/PHR.DURI/BRA/VI/2025</t>
  </si>
  <si>
    <t>Sambungan Hose</t>
  </si>
  <si>
    <t>Cat biru mud 2.5 L</t>
  </si>
  <si>
    <t>klg</t>
  </si>
  <si>
    <t>Thinner laba2 4L</t>
  </si>
  <si>
    <t>220.04/BKTBI/Log-Equipt/PHR.DURI/BRA/2025</t>
  </si>
  <si>
    <t xml:space="preserve">Element set oil filter </t>
  </si>
  <si>
    <t>221.04/BKTBI/Log-Equipt/PHR.DURI/BRA/2025</t>
  </si>
  <si>
    <t>Belting AC uk 1035 LA</t>
  </si>
  <si>
    <t>WT 00001</t>
  </si>
  <si>
    <t>222.04/BKTBI/Log-Equipt/PHR.DURI/BRA/2025</t>
  </si>
  <si>
    <t>Fuel filter Sakura</t>
  </si>
  <si>
    <t>FC 13200</t>
  </si>
  <si>
    <t>Element oil filter</t>
  </si>
  <si>
    <t>51560-JCE40</t>
  </si>
  <si>
    <t>51560-JCE30</t>
  </si>
  <si>
    <t>223.04/BKTBI/Log-Equipt/PHR.DURI/BRA/2025</t>
  </si>
  <si>
    <t xml:space="preserve">Kertas patri </t>
  </si>
  <si>
    <t>11115.EO200</t>
  </si>
  <si>
    <t>Lem Tiga berlian</t>
  </si>
  <si>
    <t xml:space="preserve">Seall NA Steam </t>
  </si>
  <si>
    <t>Gasket Exhaust</t>
  </si>
  <si>
    <t>Paking Turbo Louhan</t>
  </si>
  <si>
    <t>Gasket J08C</t>
  </si>
  <si>
    <t>224.04/BKTBI/Log-Equipt/PHR.DURI/BRA/2025</t>
  </si>
  <si>
    <t>Lampu rem sein kanan/kiri</t>
  </si>
  <si>
    <t>Motor Grader</t>
  </si>
  <si>
    <t>Lampu kerja</t>
  </si>
  <si>
    <t>Cutting edge</t>
  </si>
  <si>
    <t>225.04/BKTBI/Log-Equipt/PHR.DURI/BRA/2025</t>
  </si>
  <si>
    <t>Excavator</t>
  </si>
  <si>
    <t>Air Batteray</t>
  </si>
  <si>
    <t>Botol</t>
  </si>
  <si>
    <t>Isolasi hitam listrik</t>
  </si>
  <si>
    <t>226.04/BKTBI/Log-Equipt/PHR.DURI/BRA/2025</t>
  </si>
  <si>
    <t>Kawat Las LB 52. 32 mm</t>
  </si>
  <si>
    <t>Pengelasan Tanki</t>
  </si>
  <si>
    <t>Nozzle fuel tranfer gun</t>
  </si>
  <si>
    <t>EN853- SN-19</t>
  </si>
  <si>
    <t>227.04/BKTBI/Log-Equipt/PHR.DURI/BRA/2025</t>
  </si>
  <si>
    <t xml:space="preserve">Handle pintu kanan </t>
  </si>
  <si>
    <t>228.04/BKTBI/Log-Equipt/PHR.DURI/BRA/2025</t>
  </si>
  <si>
    <t xml:space="preserve">Minyak rem DOT 3 </t>
  </si>
  <si>
    <t>229.04/BKTBI/Log-Equipt/PHR.DURI/BRA/2025</t>
  </si>
  <si>
    <t>HND058U</t>
  </si>
  <si>
    <t>230.04/BKTBI/Log-Equipt/PHR.DURI/BRA/2025</t>
  </si>
  <si>
    <t>Axle SHAFT</t>
  </si>
  <si>
    <t>231.04/BKTBI/Log-Equipt/PHR.DURI/BRA/2025</t>
  </si>
  <si>
    <t>232.04/BKTBI/Log-Equipt/PHR.DURI/BRA/2025</t>
  </si>
  <si>
    <t>Brake Hose</t>
  </si>
  <si>
    <t xml:space="preserve">Relay Assy Starter </t>
  </si>
  <si>
    <t>28300-0080</t>
  </si>
  <si>
    <t>Lampu kabut 24V HM 315</t>
  </si>
  <si>
    <t>233.04/BKTBI/Log-Equipt/PHR.DURI/BRA/2025</t>
  </si>
  <si>
    <t>Ignition Switch KF 40</t>
  </si>
  <si>
    <t xml:space="preserve">Lampu stop </t>
  </si>
  <si>
    <t>234.04/BKTBI/Log-Equipt/PHR.DURI/BRA/2025</t>
  </si>
  <si>
    <t>Self Loade BM 8433 ZU</t>
  </si>
  <si>
    <t>FC.1005</t>
  </si>
  <si>
    <t>235.04/BKTBI/Log-Equipt/PHR.DURI/BRA/2025</t>
  </si>
  <si>
    <t>Cap/cover lampu kabut</t>
  </si>
  <si>
    <t>236.04/BKTBI/Log-Equipt/PHR.DURI/BRA/2025</t>
  </si>
  <si>
    <t xml:space="preserve">Mesin Pompa Air Firman </t>
  </si>
  <si>
    <t>Mobil kijang</t>
  </si>
  <si>
    <t>237.04/BKTBI/Log-Equipt/PHR.DURI/BRA/2025</t>
  </si>
  <si>
    <t xml:space="preserve">Klakson </t>
  </si>
  <si>
    <t>JK272000-6910 (12V)</t>
  </si>
  <si>
    <t>238.04/BKTBI/Log-Equipt/PHR.DURI/BRA/2025</t>
  </si>
  <si>
    <t>Baut roda belakang</t>
  </si>
  <si>
    <t xml:space="preserve">ATF Power Steering </t>
  </si>
  <si>
    <t>Bola lampu H4</t>
  </si>
  <si>
    <t>239.04/BKTBI/Log-Equipt/PHR.DURI/BRA/2025</t>
  </si>
  <si>
    <t>Dozer D85ESS/DZ-00001</t>
  </si>
  <si>
    <t>240.04/BKTBI/Log-Equipt/PHR.DURI/BRA/2025</t>
  </si>
  <si>
    <t>DT 71 &amp; DT 62</t>
  </si>
  <si>
    <t>241.04/BKTBI/Log-Equipt/PHR.DURI/BRA/2025</t>
  </si>
  <si>
    <t>DT 00059</t>
  </si>
  <si>
    <t xml:space="preserve">Fuel filter  </t>
  </si>
  <si>
    <t>Pompa munyak DENSO</t>
  </si>
  <si>
    <t>097130-0050</t>
  </si>
  <si>
    <t>242.04/BKTBI/Log-Equipt/PHR.DURI/BRA/2025</t>
  </si>
  <si>
    <t>Gantungan ban serep</t>
  </si>
  <si>
    <t>DT-00026</t>
  </si>
  <si>
    <t>Lashing 8M</t>
  </si>
  <si>
    <t>243.04/BKTBI/Log-Equipt/PHR.DURI/BRA/2025</t>
  </si>
  <si>
    <t>Kawat Las LB 52.32 MM</t>
  </si>
  <si>
    <t>244.04/BKTBI/Log-Equipt/PHR.DURI/BRA/2025</t>
  </si>
  <si>
    <t>MCB 3 Phase Scheneider</t>
  </si>
  <si>
    <t>Jaringan Listrik Yard</t>
  </si>
  <si>
    <t>245.04/BKTBI/Log-Equipt/PHR.DURI/BRA/2025</t>
  </si>
  <si>
    <t>Slef Loader</t>
  </si>
  <si>
    <t>Piston Master Clutch</t>
  </si>
  <si>
    <t>246.04/BKTBI/Log-Equipt/PHR.DURI/BRA/2025</t>
  </si>
  <si>
    <t>Pompa  Grease Tekiro</t>
  </si>
  <si>
    <t>Excavator 0007, Excav Mini BKP</t>
  </si>
  <si>
    <t>Super Grease NLGI 2 16 KG</t>
  </si>
  <si>
    <t>247.04/BKTBI/Log-Equipt/PHR.DURI/BRA/2025</t>
  </si>
  <si>
    <t>248.04/BKTBI/Log-Equipt/PHR.DURI/BRA/2025</t>
  </si>
  <si>
    <t>249.04/BKTBI/Log-Equipt/PHR.DURI/BRA/2025</t>
  </si>
  <si>
    <t>Tali handle gigi</t>
  </si>
  <si>
    <t>250.04/BKTBI/Log-Equipt/PHR.DURI/BRA/2025</t>
  </si>
  <si>
    <t xml:space="preserve">AdBLue </t>
  </si>
  <si>
    <t>Jerigen</t>
  </si>
  <si>
    <t>251.04/BKTBI/Log-Equipt/PHR.DURI/BRA/2025</t>
  </si>
  <si>
    <t>Mata gerinda potong 10.5x1.0x16mm</t>
  </si>
  <si>
    <t>Mata gerinda polos 4"x114x5/8</t>
  </si>
  <si>
    <t>Kabel seri 30 sm</t>
  </si>
  <si>
    <t>252.04/BKTBI/Log-Equipt/PHR.DURI/BRA/2025</t>
  </si>
  <si>
    <t>Lampu kabut DNY 034</t>
  </si>
  <si>
    <t>Motor Greader</t>
  </si>
  <si>
    <t>Lampu Kabut DNY 420</t>
  </si>
  <si>
    <t>Alarm mundur 12 V - 60V</t>
  </si>
  <si>
    <t>Bohlam lampu piting 2</t>
  </si>
  <si>
    <t>253.04/BKTBI/Log-Equipt/PHR.DURI/BRA/2025</t>
  </si>
  <si>
    <t>Untuk Storing Lapangan</t>
  </si>
  <si>
    <t>Bola lampu cucuk</t>
  </si>
  <si>
    <t>254.04/BKTBI/Log-Equipt/PHR.DURI/BRA/2025</t>
  </si>
  <si>
    <t>Kawat las LB 52 3.2 mm</t>
  </si>
  <si>
    <t>Lebar</t>
  </si>
  <si>
    <t>u/ Fabrikasi Safety Radiator DT</t>
  </si>
  <si>
    <t>255.04/BKTBI/Log-Equipt/PHR.DURI/BRA/2025</t>
  </si>
  <si>
    <t>APAR 6 KG</t>
  </si>
  <si>
    <t>Dozer Zoomlion</t>
  </si>
  <si>
    <t>Safety Con</t>
  </si>
  <si>
    <t>256.04/BKTBI/Log-Equipt/PHR.DURI/BRA/2025</t>
  </si>
  <si>
    <t xml:space="preserve">Filter Insert </t>
  </si>
  <si>
    <t>Wuester 00074</t>
  </si>
  <si>
    <t>Element Set fuel filter</t>
  </si>
  <si>
    <t>257.04/BKTBI/Log-Equipt/PHR.DURI/BRA/2025</t>
  </si>
  <si>
    <t>Super Grease 16 kg NLGI 2</t>
  </si>
  <si>
    <t>Excav. Mini</t>
  </si>
  <si>
    <t>Pompa Grease Tekiro</t>
  </si>
  <si>
    <t>258.04/BKTBI/Log-Equipt/PHR.DURI/BRA/2025</t>
  </si>
  <si>
    <t>u/ Service Dozer D855Ess</t>
  </si>
  <si>
    <t>CRC TAC2</t>
  </si>
  <si>
    <t>259.04/BKTBI/Log-Equipt/PHR.DURI/BRA/2025</t>
  </si>
  <si>
    <t>Self Loader ke Palembang</t>
  </si>
  <si>
    <t>260.04/BKTBI/Log-Equipt/PHR.DURI/BRA/2025</t>
  </si>
  <si>
    <t xml:space="preserve">Shock Breaker </t>
  </si>
  <si>
    <t>Neple ukuran 6mm</t>
  </si>
  <si>
    <t>DT 00042, DT 00053</t>
  </si>
  <si>
    <t>261.04/BKTBI/Log-Equipt/PHR.DURI/BRA/2025</t>
  </si>
  <si>
    <t>Kaca Spion 2006</t>
  </si>
  <si>
    <t>DT 000012</t>
  </si>
  <si>
    <t>262.04/BKTBI/Log-Equipt/PHR.DURI/BRA/2025</t>
  </si>
  <si>
    <t>31250-EO591</t>
  </si>
  <si>
    <t>263.04/BKTBI/Log-Equipt/PHR.DURI/BRA/2025</t>
  </si>
  <si>
    <t>Belting AC 6410</t>
  </si>
  <si>
    <t>Bohlam Lampu piting 1</t>
  </si>
  <si>
    <t>DT 00045</t>
  </si>
  <si>
    <t>Kael TIES</t>
  </si>
  <si>
    <t>DT 00052</t>
  </si>
  <si>
    <t>264.04/BKTBI/Log-Equipt/PHR.DURI/BRA/2025</t>
  </si>
  <si>
    <t>Cap/Cover lampu besar</t>
  </si>
  <si>
    <t>265.04/BKTBI/Log-Equipt/PHR.DURI/BRA/2025</t>
  </si>
  <si>
    <t>Cap/cover lampu sein</t>
  </si>
  <si>
    <t>266.05/BKTBI/Log-Equipt/PHR.DURI/BRA/2025</t>
  </si>
  <si>
    <t>U/ Cadangan Lapangan Sitepu</t>
  </si>
  <si>
    <t>267.05/BKTBI/Log-Equipt/PHR.DURI/BRA/2025</t>
  </si>
  <si>
    <t xml:space="preserve">Fuel filter Donaldson </t>
  </si>
  <si>
    <t>Dozer DZ-00003</t>
  </si>
  <si>
    <t xml:space="preserve">Fuel Filter Stal </t>
  </si>
  <si>
    <t>st 20790</t>
  </si>
  <si>
    <t>Lampu rotary</t>
  </si>
  <si>
    <t>Excavator EX-00003</t>
  </si>
  <si>
    <t>268.05/BKTBI/Log-Equipt/PHR.DURI/BRA/2025</t>
  </si>
  <si>
    <t>269.05/BKTBI/Log-Equipt/PHR.DURI/BRA/2025</t>
  </si>
  <si>
    <t>270.05/BKTBI/Log-Equipt/PHR.DURI/BRA/2025</t>
  </si>
  <si>
    <t xml:space="preserve">Fuel Filter HOP </t>
  </si>
  <si>
    <t>Element set Fuel Filter</t>
  </si>
  <si>
    <t>Handle pintu Kanan</t>
  </si>
  <si>
    <t>DT0059</t>
  </si>
  <si>
    <t>271.05/BKTBI/Log-Equipt/PHR.DURI/BRA/2025</t>
  </si>
  <si>
    <t>Begol pjg 40 cm</t>
  </si>
  <si>
    <t>Lowboy 00001</t>
  </si>
  <si>
    <t>272.05/BKTBI/Log-Equipt/PHR.DURI/BRA/2025</t>
  </si>
  <si>
    <t xml:space="preserve">Piting lampu </t>
  </si>
  <si>
    <t>Klem Selang</t>
  </si>
  <si>
    <t>Selang Radiator bawah'</t>
  </si>
  <si>
    <t>Tali PTO L.6 5m</t>
  </si>
  <si>
    <t>Spak bor kanan</t>
  </si>
  <si>
    <t>273.05/BKTBI/Log-Equipt/PHR.DURI/BRA/2025</t>
  </si>
  <si>
    <t>Fuel Filter Mitsubishi</t>
  </si>
  <si>
    <t>KM 005031</t>
  </si>
  <si>
    <t xml:space="preserve">Pompa minyak </t>
  </si>
  <si>
    <t>092130-0050</t>
  </si>
  <si>
    <t>DT 00070</t>
  </si>
  <si>
    <t>274.05/BKTBI/Log-Equipt/PHR.DURI/BRA/2025</t>
  </si>
  <si>
    <t>Starter Switch</t>
  </si>
  <si>
    <t>Cat Dozer D6G 00003</t>
  </si>
  <si>
    <t>275.05/BKTBI/Log-Equipt/PHR.DURI/BRA/2025</t>
  </si>
  <si>
    <t>Pabrikasi Cross Head Kanan kiri</t>
  </si>
  <si>
    <t>276.05/BKTBI/Log-Equipt/PHR.DURI/BRA/2025</t>
  </si>
  <si>
    <t>277.05/BKTBI/Log-Equipt/PHR.DURI/BRA/2025</t>
  </si>
  <si>
    <t>Kawat Las RB 26 32 mm</t>
  </si>
  <si>
    <t>278.05/BKTBI/Log-Equipt/PHR.DURI/BRA/2025</t>
  </si>
  <si>
    <t>Pompa steering</t>
  </si>
  <si>
    <t>44310-EW021 / J08e</t>
  </si>
  <si>
    <t>otol</t>
  </si>
  <si>
    <t>279.05/BKTBI/Log-Equipt/PHR.DURI/BRA/2025</t>
  </si>
  <si>
    <t>Hendrico u/ Lapangan</t>
  </si>
  <si>
    <t>280.05/BKTBI/Log-Equipt/PHR.DURI/BRA/2025</t>
  </si>
  <si>
    <t>Bomag</t>
  </si>
  <si>
    <t>281.05/BKTBI/Log-Equipt/PHR.DURI/BRA/2025</t>
  </si>
  <si>
    <t>Bohlam lampu Piting 2</t>
  </si>
  <si>
    <t>Ulapangan Team Afiyandi</t>
  </si>
  <si>
    <t>Bohlam lampu Piting 1</t>
  </si>
  <si>
    <t>282.05/BKTBI/Log-Equipt/PHR.DURI/BRA/2025</t>
  </si>
  <si>
    <t>Kawat Las LB 52 32 mm</t>
  </si>
  <si>
    <t>Welding dudukan Tangky</t>
  </si>
  <si>
    <t>Mata Gerinda Cutting wheel 14"x1/8"x1"</t>
  </si>
  <si>
    <t>283.05/BKTBI/Log-Equipt/PHR.DURI/BRA/2025</t>
  </si>
  <si>
    <t xml:space="preserve">Door Lock </t>
  </si>
  <si>
    <t>HN1001-LH</t>
  </si>
  <si>
    <t>284.05/BKTBI/Log-Equipt/PHR.DURI/BRA/2025</t>
  </si>
  <si>
    <t>285.05/BKTBI/Log-Equipt/PHR.DURI/BRA/2025</t>
  </si>
  <si>
    <t>Apar 6 kg</t>
  </si>
  <si>
    <t>Dozer Baru</t>
  </si>
  <si>
    <t>286.05/BKTBI/Log-Equipt/PHR.DURI/BRA/2025</t>
  </si>
  <si>
    <t>88440-013070</t>
  </si>
  <si>
    <t>bkh 45440-30285</t>
  </si>
  <si>
    <t>287.05/BKTBI/Log-Equipt/PHR.DURI/BRA/2025</t>
  </si>
  <si>
    <t>BTWF-345</t>
  </si>
  <si>
    <t>288.05/BKTBI/Log-Equipt/PHR.DURI/BRA/2025</t>
  </si>
  <si>
    <t>Gantungan Ban serep</t>
  </si>
  <si>
    <t>289.05/BKTBI/Log-Equipt/PHR.DURI/BRA/2025</t>
  </si>
  <si>
    <t>642-04743</t>
  </si>
  <si>
    <t>Racun Api 6 kg isi ulang</t>
  </si>
  <si>
    <t>DT 00031</t>
  </si>
  <si>
    <t>Pelampung minyak</t>
  </si>
  <si>
    <t>8332-2210</t>
  </si>
  <si>
    <t>DT 00033</t>
  </si>
  <si>
    <t>Stok Lapangan</t>
  </si>
  <si>
    <t>290.05/BKTBI/Log-Equipt/PHR.DURI/BRA/2025</t>
  </si>
  <si>
    <t>Element set oil filter</t>
  </si>
  <si>
    <t>493050-J110l</t>
  </si>
  <si>
    <t>291.05/BKTBI/Log-Equipt/PHR.DURI/BRA/2025</t>
  </si>
  <si>
    <t xml:space="preserve">Air Filter </t>
  </si>
  <si>
    <t>292.05/BKTBI/Log-Equipt/PHR.DURI/BRA/2025</t>
  </si>
  <si>
    <t>btl</t>
  </si>
  <si>
    <t>293.05/BKTBI/Log-Equipt/PHR.DURI/BRA/2025</t>
  </si>
  <si>
    <t>88440-08070</t>
  </si>
  <si>
    <t>294.05/BKTBI/Log-Equipt/PHR.DURI/BRA/2025</t>
  </si>
  <si>
    <t>LOwBOy LB-00001</t>
  </si>
  <si>
    <t>295.05/BKTBI/Log-Equipt/PHR.DURI/BRA/2025</t>
  </si>
  <si>
    <t>DT  00061</t>
  </si>
  <si>
    <t>296.05/BKTBI/Log-Equipt/PHR.DURI/BRA/2025</t>
  </si>
  <si>
    <t>707 76-800 103</t>
  </si>
  <si>
    <t>Excav. 00004</t>
  </si>
  <si>
    <t>Seal Dust Buscket</t>
  </si>
  <si>
    <t xml:space="preserve">Pen Bucket </t>
  </si>
  <si>
    <t>Nepel Grease 10"</t>
  </si>
  <si>
    <t>Washer pi bucket</t>
  </si>
  <si>
    <t>70X12X2MM</t>
  </si>
  <si>
    <t>80X120X2 mm</t>
  </si>
  <si>
    <t xml:space="preserve">Bushng </t>
  </si>
  <si>
    <t>70X75X80</t>
  </si>
  <si>
    <t>297.05/BKTBI/Log-Equipt/PHR.DURI/BRA/2025</t>
  </si>
  <si>
    <t xml:space="preserve">Spiring Brake Camber </t>
  </si>
  <si>
    <t>549U0-EW090</t>
  </si>
  <si>
    <t>Washer Pump HS-201</t>
  </si>
  <si>
    <t>DT 00063</t>
  </si>
  <si>
    <t>Filter JIMCO</t>
  </si>
  <si>
    <t>EXC 00003</t>
  </si>
  <si>
    <t>298.05/BKTBI/Log-Equipt/PHR.DURI/BRA/2025</t>
  </si>
  <si>
    <t xml:space="preserve">Air Filter Element </t>
  </si>
  <si>
    <t>600-181-4300</t>
  </si>
  <si>
    <t>DZ 00001</t>
  </si>
  <si>
    <t>299.05/BKTBI/Log-Equipt/PHR.DURI/BRA/2025</t>
  </si>
  <si>
    <t>Exca Mini BRA/BKP</t>
  </si>
  <si>
    <t>300.05/BKTBI/Log-Equipt/PHR.DURI/BRA/2025</t>
  </si>
  <si>
    <t>Bolam Lampu Cucup</t>
  </si>
  <si>
    <t>301.05/BKTBI/Log-Equipt/PHR.DURI/BRA/2025</t>
  </si>
  <si>
    <t>Tang Amper Tekirc</t>
  </si>
  <si>
    <t>Kelistrikan</t>
  </si>
  <si>
    <t>Obeng + -</t>
  </si>
  <si>
    <t>302.05/BKTBI/Log-Equipt/PHR.DURI/BRA/2025</t>
  </si>
  <si>
    <t>303.05/BKTBI/Log-Equipt/PHR.DURI/BRA/2025</t>
  </si>
  <si>
    <t>Per Depan NO 1</t>
  </si>
  <si>
    <t>304.05/BKTBI/Log-Equipt/PHR.DURI/BRA/2025</t>
  </si>
  <si>
    <t>305.05/BKTBI/Log-Equipt/PHR.DURI/BRA/2025</t>
  </si>
  <si>
    <t>Tabung Chamber Depan S4</t>
  </si>
  <si>
    <t>WT 0001</t>
  </si>
  <si>
    <t>306.05/BKTBI/Log-Equipt/PHR.DURI/BRA/2025</t>
  </si>
  <si>
    <t>BKH-91902-EW011</t>
  </si>
  <si>
    <t>Klakson 12V Denso</t>
  </si>
  <si>
    <t>Monting Engine Belang</t>
  </si>
  <si>
    <t xml:space="preserve">Kabel Accelerator </t>
  </si>
  <si>
    <t xml:space="preserve">Cap Lampu Besar Kiri </t>
  </si>
  <si>
    <t xml:space="preserve">Lem Tiga Berlian </t>
  </si>
  <si>
    <t>307.05/BKTBI/Log-Equipt/PHR.DURI/BRA/2025</t>
  </si>
  <si>
    <t xml:space="preserve">Pump Minyak </t>
  </si>
  <si>
    <t>308.05/BKTBI/Log-Equipt/PHR.DURI/BRA/2025</t>
  </si>
  <si>
    <t>BOMAG PF 00004</t>
  </si>
  <si>
    <t>Fuel Filter Water Seperator</t>
  </si>
  <si>
    <t xml:space="preserve">Jimco JFC </t>
  </si>
  <si>
    <t>Tombol ON/OFF</t>
  </si>
  <si>
    <t>309.05/BKTBI/Log-Equipt/PHR.DURI/BRA/2025</t>
  </si>
  <si>
    <t>Mata Grenda Botol</t>
  </si>
  <si>
    <t>Mata Grenda Poles 4"x1/4"x518</t>
  </si>
  <si>
    <t>PENGERINDAAN</t>
  </si>
  <si>
    <t>Seal Turnion 140.160.14/165</t>
  </si>
  <si>
    <t>310.05/BKTBI/Log-Equipt/PHR.DURI/BRA/2025</t>
  </si>
  <si>
    <t>Lampu Kerja 24V</t>
  </si>
  <si>
    <t>Bomog</t>
  </si>
  <si>
    <t>311.05/BKTBI/Log-Equipt/PHR.DURI/BRA/2025</t>
  </si>
  <si>
    <t xml:space="preserve">Seal Kit Side Shaft </t>
  </si>
  <si>
    <t xml:space="preserve"> 120K</t>
  </si>
  <si>
    <t>Motor Gleder BRA MGR 01</t>
  </si>
  <si>
    <t>Selang Hose 3/8"</t>
  </si>
  <si>
    <t xml:space="preserve"> ST2925</t>
  </si>
  <si>
    <t xml:space="preserve"> 8W1749</t>
  </si>
  <si>
    <t xml:space="preserve"> 6C4524</t>
  </si>
  <si>
    <t>312.05/BKTBI/Log-Equipt/PHR.DURI/BRA/2025</t>
  </si>
  <si>
    <t>AE 1707A</t>
  </si>
  <si>
    <t>DT 00005</t>
  </si>
  <si>
    <t>313.05/BKTBI/Log-Equipt/PHR.DURI/BRA/2025</t>
  </si>
  <si>
    <t>Belting AC Ukuran 4014</t>
  </si>
  <si>
    <t>DT 000030</t>
  </si>
  <si>
    <t>DT 000025</t>
  </si>
  <si>
    <t>DT 000009</t>
  </si>
  <si>
    <t>Balam Lampu H4</t>
  </si>
  <si>
    <t>DT 000072</t>
  </si>
  <si>
    <t>Balam Lampu Piting 1</t>
  </si>
  <si>
    <t>Lampu Cucuk</t>
  </si>
  <si>
    <t xml:space="preserve"> 092130-0050</t>
  </si>
  <si>
    <t>314.05/BKTBI/Log-Equipt/PHR.DURI/BRA/2025</t>
  </si>
  <si>
    <t>AD BLUE</t>
  </si>
  <si>
    <t>PM 0001</t>
  </si>
  <si>
    <t>Minyak Rem DO3</t>
  </si>
  <si>
    <t>315.05/BKTBI/Log-Equipt/PHR.DURI/BRA/2025</t>
  </si>
  <si>
    <t xml:space="preserve">Kawat Las </t>
  </si>
  <si>
    <t xml:space="preserve"> LB5232</t>
  </si>
  <si>
    <t>316.05/BKTBI/Log-Equipt/PHR.DURI/BRA/2025</t>
  </si>
  <si>
    <t xml:space="preserve">Monting Enginee BLK </t>
  </si>
  <si>
    <t>317.05/BKTBI/Log-Equipt/PHR.DURI/BRA/2025</t>
  </si>
  <si>
    <t>44310-EWO21</t>
  </si>
  <si>
    <t>318.05/BKTBI/Log-Equipt/PHR.DURI/BRA/2025</t>
  </si>
  <si>
    <t xml:space="preserve">Grease </t>
  </si>
  <si>
    <t>NLGI 2</t>
  </si>
  <si>
    <t>EXCA 00004</t>
  </si>
  <si>
    <t>Sogel Apar</t>
  </si>
  <si>
    <t>319.05/BKTBI/Log-Equipt/PHR.DURI/BRA/2025</t>
  </si>
  <si>
    <t xml:space="preserve">Begal Per Belakang </t>
  </si>
  <si>
    <t>LB 00001</t>
  </si>
  <si>
    <t>320.05/BKTBI/Log-Equipt/PHR.DURI/BRA/2025</t>
  </si>
  <si>
    <t xml:space="preserve">Monting Engine depan </t>
  </si>
  <si>
    <t>111809Z00A</t>
  </si>
  <si>
    <t>Quester 074</t>
  </si>
  <si>
    <t>321.05/BKTBI/Log-Equipt/PHR.DURI/BRA/2025</t>
  </si>
  <si>
    <t>Otomatis Klakson 24V</t>
  </si>
  <si>
    <t>Bolam Lampu Piting 2</t>
  </si>
  <si>
    <t>322.05/BKTBI/Log-Equipt/PHR.DURI/BRA/2025</t>
  </si>
  <si>
    <t>AE 17090</t>
  </si>
  <si>
    <t>323.05/BKTBI/Log-Equipt/PHR.DURI/BRA/2025</t>
  </si>
  <si>
    <t>DT 00028</t>
  </si>
  <si>
    <t>324.05/BKTBI/Log-Equipt/PHR.DURI/BRA/2025</t>
  </si>
  <si>
    <t>Valve 2"</t>
  </si>
  <si>
    <t>Batu Grenda Potong 105x1.0x16cm</t>
  </si>
  <si>
    <t>325.05/BKTBI/Log-Equipt/PHR.DURI/BRA/2025</t>
  </si>
  <si>
    <t xml:space="preserve">Fuel Filter Water Seperator </t>
  </si>
  <si>
    <t>SD 00004</t>
  </si>
  <si>
    <t xml:space="preserve">Lube Filter </t>
  </si>
  <si>
    <t>JFC88024</t>
  </si>
  <si>
    <t>P558616</t>
  </si>
  <si>
    <t>P5530004</t>
  </si>
  <si>
    <t>326.05/BKTBI/Log-Equipt/PHR.DURI/BRA/2025</t>
  </si>
  <si>
    <t xml:space="preserve">Element Set Oil Filter </t>
  </si>
  <si>
    <t>DT 00044</t>
  </si>
  <si>
    <t>23304-JAC 70</t>
  </si>
  <si>
    <t>23304-JAC 51</t>
  </si>
  <si>
    <t>23304-JAF 40</t>
  </si>
  <si>
    <t>327.05/BKTBI/Log-Equipt/PHR.DURI/BRA/2025</t>
  </si>
  <si>
    <t>328.05/BKTBI/Log-Equipt/PHR.DURI/BRA/2025</t>
  </si>
  <si>
    <t>Element Set Oil Filter</t>
  </si>
  <si>
    <t>DT 00039</t>
  </si>
  <si>
    <t xml:space="preserve">Element Set Fuel Fil </t>
  </si>
  <si>
    <t>329.05/BKTBI/Log-Equipt/PHR.DURI/BRA/2025</t>
  </si>
  <si>
    <t>330.05/BKTBI/Log-Equipt/PHR.DURI/BRA/2025</t>
  </si>
  <si>
    <t>Element set Oil Filter</t>
  </si>
  <si>
    <t>331.05/BKTBI/Log-Equipt/PHR.DURI/BRA/2025</t>
  </si>
  <si>
    <t>23304-JAF4D</t>
  </si>
  <si>
    <t>332.05/BKTBI/Log-Equipt/PHR.DURI/BRA/2025</t>
  </si>
  <si>
    <t>Handle PMBU Kanan</t>
  </si>
  <si>
    <t>DT 00065</t>
  </si>
  <si>
    <t>333.05/BKTBI/Log-Equipt/PHR.DURI/BRA/2025</t>
  </si>
  <si>
    <t>334.05/BKTBI/Log-Equipt/PHR.DURI/BRA/2025</t>
  </si>
  <si>
    <t>52-32</t>
  </si>
  <si>
    <t>335.05/BKTBI/Log-Equipt/PHR.DURI/BRA/2025</t>
  </si>
  <si>
    <t>Gear Planet ASSY</t>
  </si>
  <si>
    <t>Swict Transmisi</t>
  </si>
  <si>
    <t>Minyak Rem DOT 3</t>
  </si>
  <si>
    <t>336.05/BKTBI/Log-Equipt/PHR.DURI/BRA/2025</t>
  </si>
  <si>
    <t>EXCO 00008</t>
  </si>
  <si>
    <t>337.05/BKTBI/Log-Equipt/PHR.DURI/BRA/2025</t>
  </si>
  <si>
    <t>48716-9Z00A</t>
  </si>
  <si>
    <t>338.05/BKTBI/Log-Equipt/PHR.DURI/BRA/2025</t>
  </si>
  <si>
    <t xml:space="preserve">Saringan Bahan Bakar </t>
  </si>
  <si>
    <t>Element Set Oil Filt</t>
  </si>
  <si>
    <t>339.05/BKTBI/Log-Equipt/PHR.DURI/BRA/2025</t>
  </si>
  <si>
    <t>Vasser</t>
  </si>
  <si>
    <t xml:space="preserve"> FA4565L</t>
  </si>
  <si>
    <t>MG 0005</t>
  </si>
  <si>
    <t>340.05/BKTBI/Log-Equipt/PHR.DURI/BRA/2025</t>
  </si>
  <si>
    <t>Kaca Mata Sim 88</t>
  </si>
  <si>
    <t>341.05/BKTBI/Log-Equipt/PHR.DURI/BRA/2025</t>
  </si>
  <si>
    <t>Piston Master Clas Ukuran 20</t>
  </si>
  <si>
    <t>Piston Master Clas Atas</t>
  </si>
  <si>
    <t>342.05/BKTBI/Log-Equipt/PHR.DURI/BRA/2025</t>
  </si>
  <si>
    <t>343.05/BKTBI/Log-Equipt/PHR.DURI/BRA/2025</t>
  </si>
  <si>
    <t>Kampas Rem Chamber</t>
  </si>
  <si>
    <t>344.05/BKTBI/Log-Equipt/PHR.DURI/BRA/2025</t>
  </si>
  <si>
    <t>Seal Injector</t>
  </si>
  <si>
    <t>L9L9098</t>
  </si>
  <si>
    <t>P556064</t>
  </si>
  <si>
    <t>O Ring VITON</t>
  </si>
  <si>
    <t>V251</t>
  </si>
  <si>
    <t>Hose 3/4</t>
  </si>
  <si>
    <t>Baut M-14X2</t>
  </si>
  <si>
    <t>7M1776</t>
  </si>
  <si>
    <t xml:space="preserve">Strip Front </t>
  </si>
  <si>
    <t>9M6692</t>
  </si>
  <si>
    <t>CRC TAG 2</t>
  </si>
  <si>
    <t>Adaptor1/2 x 3/8</t>
  </si>
  <si>
    <t>Deep Socket</t>
  </si>
  <si>
    <t>HoseClemp 1/2</t>
  </si>
  <si>
    <t>Seal Nozel</t>
  </si>
  <si>
    <t>345.05/BKTBI/Log-Equipt/PHR.DURI/BRA/2025</t>
  </si>
  <si>
    <t>Kawat Las RB 26, 26mm</t>
  </si>
  <si>
    <t>Mata Grenda Poles 4"x1/4x5/8"</t>
  </si>
  <si>
    <t>Mata Grenda Potong  105x1.0x16mm</t>
  </si>
  <si>
    <t>346.05/BKTBI/Log-Equipt/PHR.DURI/BRA/2025</t>
  </si>
  <si>
    <t>347.05/BKTBI/Log-Equipt/PHR.DURI/BRA/2025</t>
  </si>
  <si>
    <t>FS1280</t>
  </si>
  <si>
    <t>348.05/BKTBI/Log-Equipt/PHR.DURI/BRA/2025</t>
  </si>
  <si>
    <t>Kawat Las LB 52.3,2mm</t>
  </si>
  <si>
    <t>Mata Grenda Potong 1 105x1.0x16mm</t>
  </si>
  <si>
    <t>349.05/BKTBI/Log-Equipt/PHR.DURI/BRA/2025</t>
  </si>
  <si>
    <t>Paking Turbo</t>
  </si>
  <si>
    <t>350.05/BKTBI/Log-Equipt/PHR.DURI/BRA/2025</t>
  </si>
  <si>
    <t>351.05/BKTBI/Log-Equipt/PHR.DURI/BRA/2025</t>
  </si>
  <si>
    <t>AXOR</t>
  </si>
  <si>
    <t>352.05/BKTBI/Log-Equipt/PHR.DURI/BRA/2025</t>
  </si>
  <si>
    <t>353.05/BKTBI/Log-Equipt/PHR.DURI/BRA/2025</t>
  </si>
  <si>
    <t>15067-LCB90</t>
  </si>
  <si>
    <t>23304-JAC40</t>
  </si>
  <si>
    <t>354.05/BKTBI/Log-Equipt/PHR.DURI/BRA/2025</t>
  </si>
  <si>
    <t>355.05/BKTBI/Log-Equipt/PHR.DURI/BRA/2025</t>
  </si>
  <si>
    <t>Kuku Matahari 14 Inchi</t>
  </si>
  <si>
    <t>BK520-409</t>
  </si>
  <si>
    <t>356.05/BKTBI/Log-Equipt/PHR.DURI/BRA/2025</t>
  </si>
  <si>
    <t>357.05/BKTBI/Log-Equipt/PHR.DURI/BRA/2025</t>
  </si>
  <si>
    <t>358.05/BKTBI/Log-Equipt/PHR.DURI/BRA/2025</t>
  </si>
  <si>
    <t>DT 00062</t>
  </si>
  <si>
    <t>359.05/BKTBI/Log-Equipt/PHR.DURI/BRA/2025</t>
  </si>
  <si>
    <t>23414-LAAID</t>
  </si>
  <si>
    <t>360.05/BKTBI/Log-Equipt/PHR.DURI/BRA/2025</t>
  </si>
  <si>
    <t>Kawat Las LB 52. 32mm</t>
  </si>
  <si>
    <t>361.05/BKTBI/Log-Equipt/PHR.DURI/BRA/2025</t>
  </si>
  <si>
    <t>Lbar</t>
  </si>
  <si>
    <t>362.05/BKTBI/Log-Equipt/PHR.DURI/BRA/2025</t>
  </si>
  <si>
    <t>363.05/BKTBI/Log-Equipt/PHR.DURI/BRA/2025</t>
  </si>
  <si>
    <t>364.05/BKTBI/Log-Equipt/PHR.DURI/BRA/2025</t>
  </si>
  <si>
    <t>Span Sekrup 22mm</t>
  </si>
  <si>
    <t>LB 00002</t>
  </si>
  <si>
    <t>365.05/BKTBI/Log-Equipt/PHR.DURI/BRA/2025</t>
  </si>
  <si>
    <t>366.05/BKTBI/Log-Equipt/PHR.DURI/BRA/2025</t>
  </si>
  <si>
    <t>DT 00023</t>
  </si>
  <si>
    <t>367.05/BKTBI/Log-Equipt/PHR.DURI/BRA/2025</t>
  </si>
  <si>
    <t>Lube Filter Donoson</t>
  </si>
  <si>
    <t>EXC 00004</t>
  </si>
  <si>
    <t>Fuel Water Seperator</t>
  </si>
  <si>
    <t>EXC 00007</t>
  </si>
  <si>
    <t>20Y-04-J12130</t>
  </si>
  <si>
    <t xml:space="preserve">Filter Bomog </t>
  </si>
  <si>
    <t>PF 00002</t>
  </si>
  <si>
    <t>PF 00001</t>
  </si>
  <si>
    <t xml:space="preserve">Filter Oil Bomag </t>
  </si>
  <si>
    <t>Fuel Filter / Water Seperator</t>
  </si>
  <si>
    <t>368.05/BKTBI/Log-Equipt/PHR.DURI/BRA/2025</t>
  </si>
  <si>
    <t>369.05/BKTBI/Log-Equipt/PHR.DURI/BRA/2025</t>
  </si>
  <si>
    <t xml:space="preserve">Air Baterai Lunak </t>
  </si>
  <si>
    <t>Lem Dekton</t>
  </si>
  <si>
    <t>Pengerendaan</t>
  </si>
  <si>
    <t>370.05/BKTBI/Log-Equipt/PHR.DURI/BRA/2025</t>
  </si>
  <si>
    <t>371.05/BKTBI/Log-Equipt/PHR.DURI/BRA/2025</t>
  </si>
  <si>
    <t>DT 00041</t>
  </si>
  <si>
    <t xml:space="preserve">Element Set Fuel </t>
  </si>
  <si>
    <t>372/BKTBI/Log-Equipt/PHR.DURI/BRA/VI/2025</t>
  </si>
  <si>
    <t>Hose</t>
  </si>
  <si>
    <t>Dozer 85ESS DZ-00005</t>
  </si>
  <si>
    <t>195-54-41550</t>
  </si>
  <si>
    <t>195-54-41560</t>
  </si>
  <si>
    <t>14X-04-11180</t>
  </si>
  <si>
    <t>14Y-21-13160</t>
  </si>
  <si>
    <t>Magnet Assy</t>
  </si>
  <si>
    <t>Seal Oil Kit</t>
  </si>
  <si>
    <t>07012-10110</t>
  </si>
  <si>
    <t>O-Ring Kit</t>
  </si>
  <si>
    <t>07000-75041</t>
  </si>
  <si>
    <t>K7 566.90.31110</t>
  </si>
  <si>
    <t>K7 07000-72075</t>
  </si>
  <si>
    <t>14X 60-11120</t>
  </si>
  <si>
    <t>07000-03035</t>
  </si>
  <si>
    <t>14X 15-15721 / 134.15-65720</t>
  </si>
  <si>
    <t>BNC 5/8 X 2,5</t>
  </si>
  <si>
    <t>Mur nc 5/8</t>
  </si>
  <si>
    <t>Baja 16X75 D2.0</t>
  </si>
  <si>
    <t>Baja 16X100 D2.0</t>
  </si>
  <si>
    <t>Baja 12x50 D1.75</t>
  </si>
  <si>
    <t>Baja 1/2 x 1 D.12</t>
  </si>
  <si>
    <t>Baja 1/2 x 2 D.12</t>
  </si>
  <si>
    <t>RP 1/2 Hitam</t>
  </si>
  <si>
    <t>Baja 20 x 140 D.25</t>
  </si>
  <si>
    <t>RP 3</t>
  </si>
  <si>
    <t>Baja 20 x 80 D.25</t>
  </si>
  <si>
    <t>Baja 10 x 45 D.15</t>
  </si>
  <si>
    <t>Baja 10 x 75D.15</t>
  </si>
  <si>
    <t>373/BKTBI/Log-Equipt/PHR.DURI/BRA/VI/2025</t>
  </si>
  <si>
    <t xml:space="preserve">O-Ring Viton </t>
  </si>
  <si>
    <t>V317</t>
  </si>
  <si>
    <t>Guide valve</t>
  </si>
  <si>
    <t>6150.11-1370</t>
  </si>
  <si>
    <t>6150.24-2410</t>
  </si>
  <si>
    <t>6150.24-4110</t>
  </si>
  <si>
    <t>Tonyco Gasket / Gasket Kit</t>
  </si>
  <si>
    <t>6154-KI / K2.9900</t>
  </si>
  <si>
    <t>Lem Reainzosil +300</t>
  </si>
  <si>
    <t>Filter J8640075</t>
  </si>
  <si>
    <t>J8640075</t>
  </si>
  <si>
    <t>Lube Filter J8610230</t>
  </si>
  <si>
    <t>Filter Udara Donaldson</t>
  </si>
  <si>
    <t>P181046</t>
  </si>
  <si>
    <t>374/BKTBI/Log-Equipt/PHR.DURI/BRA/VI/2025</t>
  </si>
  <si>
    <t>Kepaa Batteray</t>
  </si>
  <si>
    <t>Baja 16 x 30 D.20</t>
  </si>
  <si>
    <t>Baja 25 x 130 D3.0</t>
  </si>
  <si>
    <t>Sekun kabel jantan</t>
  </si>
  <si>
    <t>Alaram mundur 12V - 60V</t>
  </si>
  <si>
    <t>Selang kabel</t>
  </si>
  <si>
    <t>Conv Oil Temp gauge</t>
  </si>
  <si>
    <t>195-06-23120</t>
  </si>
  <si>
    <t>Automotive Gauge 120"</t>
  </si>
  <si>
    <t>Lampu kerja 12V</t>
  </si>
  <si>
    <t>KN-105</t>
  </si>
  <si>
    <t>JK-260</t>
  </si>
  <si>
    <t>Seal Kit Lift Db8SS-z</t>
  </si>
  <si>
    <t>375/BKTBI/Log-Equipt/PHR.DURI/BRA/VI/2025</t>
  </si>
  <si>
    <t>376/BKTBI/Log-Equipt/PHR.DURI/BRA/VI/2025</t>
  </si>
  <si>
    <t>Fuel filter / Saringan bahan bakar</t>
  </si>
  <si>
    <t>377/BKTBI/Log-Equipt/PHR.DURI/BRA/VI/2025</t>
  </si>
  <si>
    <t>Mata Gerinda 105x1.0x16mm</t>
  </si>
  <si>
    <t>378/BKTBI/Log-Equipt/PHR.DURI/BRA/VI/2025</t>
  </si>
  <si>
    <t>Fuel water separator</t>
  </si>
  <si>
    <t>379/BKTBI/Log-Equipt/PHR.DURI/BRA/VI/2025</t>
  </si>
  <si>
    <t>13409-38010</t>
  </si>
  <si>
    <t>Stok Lapanan</t>
  </si>
  <si>
    <t>Bohlam Lampu H.4</t>
  </si>
  <si>
    <t>380/BKTBI/Log-Equipt/PHR.DURI/BRA/VI/2025</t>
  </si>
  <si>
    <t>APAR Baru 6 kg</t>
  </si>
  <si>
    <t>PM-00002</t>
  </si>
  <si>
    <t>381/BKTBI/Log-Equipt/PHR.DURI/BRA/VI/2025</t>
  </si>
  <si>
    <t>Filter Udara</t>
  </si>
  <si>
    <t>382/BKTBI/Log-Equipt/PHR.DURI/BRA/VI/2025</t>
  </si>
  <si>
    <t>Dozer-00002</t>
  </si>
  <si>
    <t>383/BKTBI/Log-Equipt/PHR.DURI/BRA/VI/2025</t>
  </si>
  <si>
    <t>LB Axor PM-00002</t>
  </si>
  <si>
    <t>384/BKTBI/Log-Equipt/PHR.DURI/BRA/VI/2025</t>
  </si>
  <si>
    <t>31250-E0490</t>
  </si>
  <si>
    <t>385/BKTBI/Log-Equipt/PHR.DURI/BRA/VI/2025</t>
  </si>
  <si>
    <t>Kampas rem belakang</t>
  </si>
  <si>
    <t>386/BKTBI/Log-Equipt/PHR.DURI/BRA/VI/2025</t>
  </si>
  <si>
    <t>387/BKTBI/Log-Equipt/PHR.DURI/BRA/VI/2025</t>
  </si>
  <si>
    <t xml:space="preserve">Element set fuel filter </t>
  </si>
  <si>
    <t>388/BKTBI/Log-Equipt/PHR.DURI/BRA/VI/2025</t>
  </si>
  <si>
    <t>Air coolant</t>
  </si>
  <si>
    <t>TMC 00001</t>
  </si>
  <si>
    <t>Pompa grease tangan Tekiro</t>
  </si>
  <si>
    <t>389/BKTBI/Log-Equipt/PHR.DURI/BRA/VI/2025</t>
  </si>
  <si>
    <t>DNY-706</t>
  </si>
  <si>
    <t>Excav 00008</t>
  </si>
  <si>
    <t>Alarm mundur 12V - 48V</t>
  </si>
  <si>
    <t>390/BKTBI/Log-Equipt/PHR.DURI/BRA/VI/2025</t>
  </si>
  <si>
    <t>Excav 00004</t>
  </si>
  <si>
    <t xml:space="preserve">Roller </t>
  </si>
  <si>
    <t>PC229-8</t>
  </si>
  <si>
    <t>Excav 00003</t>
  </si>
  <si>
    <t>391/BKTBI/Log-Equipt/PHR.DURI/BRA/VI/2025</t>
  </si>
  <si>
    <t>Kit chamber</t>
  </si>
  <si>
    <t>392/BKTBI/Log-Equipt/PHR.DURI/BRA/VI/2025</t>
  </si>
  <si>
    <t xml:space="preserve">Karret Ting Tong </t>
  </si>
  <si>
    <t>Mata Gerinda potong</t>
  </si>
  <si>
    <t>105X1.0X16</t>
  </si>
  <si>
    <t>393/BKTBI/Log-Equipt/PHR.DURI/BRA/VI/2025</t>
  </si>
  <si>
    <t>Plat hitam 3MM</t>
  </si>
  <si>
    <t>Pabrikasi Ganjal Roda</t>
  </si>
  <si>
    <t>UNP 10M</t>
  </si>
  <si>
    <t>Bumper DT</t>
  </si>
  <si>
    <t>394/BKTBI/Log-Equipt/PHR.DURI/BRA/VI/2025</t>
  </si>
  <si>
    <t>395/BKTBI/Log-Equipt/PHR.DURI/BRA/VI/2025</t>
  </si>
  <si>
    <t xml:space="preserve">Solenoid </t>
  </si>
  <si>
    <t>SD 00001</t>
  </si>
  <si>
    <t>396/BKTBI/Log-Equipt/PHR.DURI/BRA/VI/2025</t>
  </si>
  <si>
    <t>Motor Grader MG-00005</t>
  </si>
  <si>
    <t>397/BKTBI/Log-Equipt/PHR.DURI/BRA/VI/2025</t>
  </si>
  <si>
    <t>15613-J4A10</t>
  </si>
  <si>
    <t>398/BKTBI/Log-Equipt/PHR.DURI/BRA/VI/2025</t>
  </si>
  <si>
    <t>Mata Gerinda 105x10x16mm</t>
  </si>
  <si>
    <t>Mata Gerinda polos 4"x1/4"x5/8</t>
  </si>
  <si>
    <t>399/BKTBI/Log-Equipt/PHR.DURI/BRA/VI/2025</t>
  </si>
  <si>
    <t>J8620291</t>
  </si>
  <si>
    <t>Dozer DZ-00001</t>
  </si>
  <si>
    <t>400/BKTBI/Log-Equipt/PHR.DURI/BRA/VI/2025</t>
  </si>
  <si>
    <t>Connector kabel</t>
  </si>
  <si>
    <t>u/ Pemindahan shelter</t>
  </si>
  <si>
    <t>Tarikan klem kabel</t>
  </si>
  <si>
    <t>401/BKTBI/Log-Equipt/PHR.DURI/BRA/VI/2025</t>
  </si>
  <si>
    <t>EXC-00002</t>
  </si>
  <si>
    <t>402/BKTBI/Log-Equipt/PHR.DURI/BRA/VI/2025</t>
  </si>
  <si>
    <t>Selang kabel kecil 10 m</t>
  </si>
  <si>
    <t>glg</t>
  </si>
  <si>
    <t>Perlkp. Tombol emergency</t>
  </si>
  <si>
    <t>Selang kabel besar 10 m</t>
  </si>
  <si>
    <t>Kabei Ties</t>
  </si>
  <si>
    <t>Rumah FUSE</t>
  </si>
  <si>
    <t>Relay kaki lima</t>
  </si>
  <si>
    <t>Kabel KTO 1.5 mm</t>
  </si>
  <si>
    <t xml:space="preserve">Sekat relay </t>
  </si>
  <si>
    <t>403/BKTBI/Log-Equipt/PHR.DURI/BRA/VI/2025</t>
  </si>
  <si>
    <t>404/BKTBI/Log-Equipt/PHR.DURI/BRA/VI/2025</t>
  </si>
  <si>
    <t xml:space="preserve">Mounting </t>
  </si>
  <si>
    <t>12035-3141</t>
  </si>
  <si>
    <t>405/BKTBI/Log-Equipt/PHR.DURI/BRA/VI/2025</t>
  </si>
  <si>
    <t>pasang</t>
  </si>
  <si>
    <t>406/BKTBI/Log-Equipt/PHR.DURI/BRA/VI/2025</t>
  </si>
  <si>
    <t>Lampu Rotary 12V-80V</t>
  </si>
  <si>
    <t>DZ-00001 D85ss</t>
  </si>
  <si>
    <t>407/BKTBI/Log-Equipt/PHR.DURI/BRA/VI/2025</t>
  </si>
  <si>
    <t>Bohlam lampu piting2</t>
  </si>
  <si>
    <t>408/BKTBI/Log-Equipt/PHR.DURI/BRA/VI/2025</t>
  </si>
  <si>
    <t xml:space="preserve">Mounting engine Chamber </t>
  </si>
  <si>
    <t>Elemetn set fuel filter</t>
  </si>
  <si>
    <t>409/BKTBI/Log-Equipt/PHR.DURI/BRA/VI/2025</t>
  </si>
  <si>
    <t>Lock pintu luar kanan</t>
  </si>
  <si>
    <t>410/BKTBI/Log-Equipt/PHR.DURI/BRA/VI/2025</t>
  </si>
  <si>
    <t xml:space="preserve">Adi Sarnata </t>
  </si>
  <si>
    <t>Skun 70-20 PTH</t>
  </si>
  <si>
    <t>Connector Travo 35-50</t>
  </si>
  <si>
    <t>Connector 35x50 male Wipro</t>
  </si>
  <si>
    <t>411/BKTBI/Log-Equipt/PHR.DURI/BRA/VI/2025</t>
  </si>
  <si>
    <t>Air Accu lunak</t>
  </si>
  <si>
    <t>412/BKTBI/Log-Equipt/PHR.DURI/BRA/VI/2025</t>
  </si>
  <si>
    <t>DOZER-0003</t>
  </si>
  <si>
    <t>FP2P6132</t>
  </si>
  <si>
    <t>9l9Q98</t>
  </si>
  <si>
    <t>7S6719</t>
  </si>
  <si>
    <t>JAE-88099</t>
  </si>
  <si>
    <t>413/BKTBI/Log-Equipt/PHR.DURI/BRA/VI/2025</t>
  </si>
  <si>
    <t>Kit Chamber depan</t>
  </si>
  <si>
    <t>414/BKTBI/Log-Equipt/PHR.DURI/BRA/VI/2025</t>
  </si>
  <si>
    <t>Kit Relay valve</t>
  </si>
  <si>
    <t>415/BKTBI/Log-Equipt/PHR.DURI/BRA/VI/2025</t>
  </si>
  <si>
    <t>416/BKTBI/Log-Equipt/PHR.DURI/BRA/VI/2025</t>
  </si>
  <si>
    <t>Kit chamber Belakang</t>
  </si>
  <si>
    <t>Tombol emergency stop</t>
  </si>
  <si>
    <t>417/BKTBI/Log-Equipt/PHR.DURI/BRA/VI/2025</t>
  </si>
  <si>
    <t>Mata Gerinda potong 105x1.0x16"</t>
  </si>
  <si>
    <t>Mata Gerinda potong 14"x1/8x1"</t>
  </si>
  <si>
    <t>418/BKTBI/Log-Equipt/PHR.DURI/BRA/VI/2025</t>
  </si>
  <si>
    <t>Belting AC 1350</t>
  </si>
  <si>
    <t>Excav mini</t>
  </si>
  <si>
    <t>419/BKTBI/Log-Equipt/PHR.DURI/BRA/VI/2025</t>
  </si>
  <si>
    <t>Grease Rotary Net-35</t>
  </si>
  <si>
    <t>Excav-00004</t>
  </si>
  <si>
    <t>Universal joint GUM.88</t>
  </si>
  <si>
    <t xml:space="preserve">Karet Ting Tong </t>
  </si>
  <si>
    <t>Emergency stop</t>
  </si>
  <si>
    <t>Kabel KTO 1.O mm</t>
  </si>
  <si>
    <t>Ait Batteray lunak</t>
  </si>
  <si>
    <t>Air Batteray keras</t>
  </si>
  <si>
    <t xml:space="preserve">Oli Filter JIMCO </t>
  </si>
  <si>
    <t>JOC 8832</t>
  </si>
  <si>
    <t>Saringan bahan bakar</t>
  </si>
  <si>
    <t>Lock pintu belakang</t>
  </si>
  <si>
    <t>Hose Panjang 2m Ukur 1"</t>
  </si>
  <si>
    <t>Hose Panjang 1m Ukur 1"</t>
  </si>
  <si>
    <t xml:space="preserve">Kit Valve Pedal Rem </t>
  </si>
  <si>
    <t>Baut Ting Tong  Panjang 29cm</t>
  </si>
  <si>
    <t>Baut Ting Tong  Panjang 12cm</t>
  </si>
  <si>
    <t>Piston Master Clas Bawah</t>
  </si>
  <si>
    <t>52230-22134</t>
  </si>
  <si>
    <t>52239-64910</t>
  </si>
  <si>
    <t>Oil Filter TIM FM2P</t>
  </si>
  <si>
    <t>32915-LVA10</t>
  </si>
  <si>
    <t>430/BKTBI/Log-Equipt/PHR.DURI/BRA/VI/2025</t>
  </si>
  <si>
    <t>431/BKTBI/Log-Equipt/PHR.DURI/BRA/VI/2025</t>
  </si>
  <si>
    <t>Apar Isi Ulang 6kg</t>
  </si>
  <si>
    <t>432/BKTBI/Log-Equipt/PHR.DURI/BRA/VI/2025</t>
  </si>
  <si>
    <t>Grease NL61 2 16kg</t>
  </si>
  <si>
    <t>Pengreasean Alat dan DT</t>
  </si>
  <si>
    <t>433/BKTBI/Log-Equipt/PHR.DURI/BRA/VI/2025</t>
  </si>
  <si>
    <t>434/BKTBI/Log-Equipt/PHR.DURI/BRA/VI/2025</t>
  </si>
  <si>
    <t>DT-00027</t>
  </si>
  <si>
    <t>435/BKTBI/Log-Equipt/PHR.DURI/BRA/VI/2025</t>
  </si>
  <si>
    <t>DT-00014</t>
  </si>
  <si>
    <t>436/BKTBI/Log-Equipt/PHR.DURI/BRA/VI/2025</t>
  </si>
  <si>
    <t>437/BKTBI/Log-Equipt/PHR.DURI/BRA/VI/2025</t>
  </si>
  <si>
    <t>438/BKTBI/Log-Equipt/PHR.DURI/BRA/VI/2025</t>
  </si>
  <si>
    <t>Kawat Las LB 52 312mm</t>
  </si>
  <si>
    <t>Kawat Las RB 52 312mm</t>
  </si>
  <si>
    <t>Setang Las 800A</t>
  </si>
  <si>
    <t>439/BKTBI/Log-Equipt/PHR.DURI/BRA/VI/2025</t>
  </si>
  <si>
    <t xml:space="preserve">Switch Assy </t>
  </si>
  <si>
    <t>Alarm Mundur 24</t>
  </si>
  <si>
    <t>440/BKTBI/Log-Equipt/PHR.DURI/BRA/VI/2025</t>
  </si>
  <si>
    <t>441/BKTBI/Log-Equipt/PHR.DURI/BRA/VI/2025</t>
  </si>
  <si>
    <t>442/BKTBI/Log-Equipt/PHR.DURI/BRA/VI/2025</t>
  </si>
  <si>
    <t>Element Set Pre-fil</t>
  </si>
  <si>
    <t>Element S/A Air Clea</t>
  </si>
  <si>
    <t>17801-JAA10 A</t>
  </si>
  <si>
    <t>443/BKTBI/Log-Equipt/PHR.DURI/BRA/VI/2025</t>
  </si>
  <si>
    <t>CylinderLiner Ring 17</t>
  </si>
  <si>
    <t>Gaskot Ring 17</t>
  </si>
  <si>
    <t>444/BKTBI/Log-Equipt/PHR.DURI/BRA/VI/2025</t>
  </si>
  <si>
    <t>Bolt Tooch Kuku Bucket</t>
  </si>
  <si>
    <t>Bolt Lock Pin Bucket</t>
  </si>
  <si>
    <t>Kip Pin</t>
  </si>
  <si>
    <t>445/BKTBI/Log-Equipt/PHR.DURI/BRA/VI/2025</t>
  </si>
  <si>
    <t>Relay 12 V</t>
  </si>
  <si>
    <t>Alarm Mundur 24v</t>
  </si>
  <si>
    <t>446/BKTBI/Log-Equipt/PHR.DURI/BRA/VI/2025</t>
  </si>
  <si>
    <t>Altenator Caterpillar regulator</t>
  </si>
  <si>
    <t>Dozer D6G</t>
  </si>
  <si>
    <t>447/BKTBI/Log-Equipt/PHR.DURI/BRA/VI/2025</t>
  </si>
  <si>
    <t>Kawat Las LB 52 Kobelco</t>
  </si>
  <si>
    <t>Lowboy-00001</t>
  </si>
  <si>
    <t>448/BKTBI/Log-Equipt/PHR.DURI/BRA/VI/2025</t>
  </si>
  <si>
    <t>Element set oil filt</t>
  </si>
  <si>
    <t>Element set Fuel filt</t>
  </si>
  <si>
    <t>Mata Gerinda Potong Kecil</t>
  </si>
  <si>
    <t>Mata Gerinda Halus 7"</t>
  </si>
  <si>
    <t>449/BKTBI/Log-Equipt/PHR.DURI/BRA/VI/2025</t>
  </si>
  <si>
    <t>Minyak Rem DOT-3</t>
  </si>
  <si>
    <t>450/BKTBI/Log-Equipt/PHR.DURI/BRA/VI/2025</t>
  </si>
  <si>
    <t>Sarung Tangan Las Sepasang</t>
  </si>
  <si>
    <t>451/BKTBI/Log-Equipt/PHR.DURI/BRA/VI/2025</t>
  </si>
  <si>
    <t xml:space="preserve">Kaca Las Hitam </t>
  </si>
  <si>
    <t>Kaca Las Putih</t>
  </si>
  <si>
    <t>Tiner Isi 36 L</t>
  </si>
  <si>
    <t>Pengecatan Lb-00001</t>
  </si>
  <si>
    <t>Batu Grenda 4"x1/4x5/8"</t>
  </si>
  <si>
    <t>452/BKTBI/Log-Equipt/PHR.DURI/BRA/VI/2025</t>
  </si>
  <si>
    <t>Apar isi ulang 6KG</t>
  </si>
  <si>
    <t>453/BKTBI/Log-Equipt/PHR.DURI/BRA/VI/2025</t>
  </si>
  <si>
    <t>Kampas rem Kijang</t>
  </si>
  <si>
    <t>454/BKTBI/Log-Equipt/PHR.DURI/BRA/VI/2025</t>
  </si>
  <si>
    <t>522-3022134</t>
  </si>
  <si>
    <t>455/BKTBI/Log-Equipt/PHR.DURI/BRA/VI/2025</t>
  </si>
  <si>
    <t>456/BKTBI/Log-Equipt/PHR.DURI/BRA/VI/2025</t>
  </si>
  <si>
    <t>Fuel Filt</t>
  </si>
  <si>
    <t xml:space="preserve">Pompa Grease Tangan </t>
  </si>
  <si>
    <t>Pengreasan</t>
  </si>
  <si>
    <t>Fuel Filt Cat</t>
  </si>
  <si>
    <t>1R-0751</t>
  </si>
  <si>
    <t>Exca-05</t>
  </si>
  <si>
    <t>457/BKTBI/Log-Equipt/PHR.DURI/BRA/VI/2025</t>
  </si>
  <si>
    <t>Fuel Filt / Water separator</t>
  </si>
  <si>
    <t>Bomag sd-00002</t>
  </si>
  <si>
    <t>458/BKTBI/Log-Equipt/PHR.DURI/BRA/VI/2025</t>
  </si>
  <si>
    <t xml:space="preserve">Grease Rotary </t>
  </si>
  <si>
    <t>459/BKTBI/Log-Equipt/PHR.DURI/BRA/VI/2025</t>
  </si>
  <si>
    <t>460/BKTBI/Log-Equipt/PHR.DURI/BRA/VI/2025</t>
  </si>
  <si>
    <t>Piston Booster Close Bawah</t>
  </si>
  <si>
    <t>Minyak Rem Dot-3</t>
  </si>
  <si>
    <t>461/BKTBI/Log-Equipt/PHR.DURI/BRA/VI/2025</t>
  </si>
  <si>
    <t>Kawat Las LB 52.3.2mm</t>
  </si>
  <si>
    <t>462/BKTBI/Log-Equipt/PHR.DURI/BRA/VI/2025</t>
  </si>
  <si>
    <t>Kaca Spion Kanan dan Belakang</t>
  </si>
  <si>
    <t>463/BKTBI/Log-Equipt/PHR.DURI/BRA/VI/2025</t>
  </si>
  <si>
    <t>Lampu Kerja 12V-48V</t>
  </si>
  <si>
    <t xml:space="preserve">Element Pim Cat </t>
  </si>
  <si>
    <t>Element AS Cat</t>
  </si>
  <si>
    <t>245-6376</t>
  </si>
  <si>
    <t>464/BKTBI/Log-Equipt/PHR.DURI/BRA/VI/2025</t>
  </si>
  <si>
    <t>Ad Blue</t>
  </si>
  <si>
    <t>465/BKTBI/Log-Equipt/PHR.DURI/BRA/VI/2025</t>
  </si>
  <si>
    <t>Element set fuel fil</t>
  </si>
  <si>
    <t>Element set pre fil</t>
  </si>
  <si>
    <t xml:space="preserve">Filter Oli </t>
  </si>
  <si>
    <t>Filter solar</t>
  </si>
  <si>
    <t>233414-LAA10</t>
  </si>
  <si>
    <t>466/BKTBI/Log-Equipt/PHR.DURI/BRA/VI/2025</t>
  </si>
  <si>
    <t xml:space="preserve">Flasher Sein </t>
  </si>
  <si>
    <t>467/BKTBI/Log-Equipt/PHR.DURI/BRA/VI/2025</t>
  </si>
  <si>
    <t>468/BKTBI/Log-Equipt/PHR.DURI/BRA/VI/2025</t>
  </si>
  <si>
    <t>469/BKTBI/Log-Equipt/PHR.DURI/BRA/VI/2025</t>
  </si>
  <si>
    <t>DZ Zomlion-00004</t>
  </si>
  <si>
    <t>470/BKTBI/Log-Equipt/PHR.DURI/BRA/VI/2025</t>
  </si>
  <si>
    <t>Dt-00025</t>
  </si>
  <si>
    <t>471/BKTBI/Log-Equipt/PHR.DURI/BRA/VI/2025</t>
  </si>
  <si>
    <t>Kit Master Close ATAS</t>
  </si>
  <si>
    <t>Dt-00055</t>
  </si>
  <si>
    <t>Rantai Besi Baja 16m</t>
  </si>
  <si>
    <t>472/BKTBI/Log-Equipt/PHR.DURI/BRA/VI/2025</t>
  </si>
  <si>
    <t>DT-58</t>
  </si>
  <si>
    <t>DT-56</t>
  </si>
  <si>
    <t>473/BKTBI/Log-Equipt/PHR.DURI/BRA/VI/2025</t>
  </si>
  <si>
    <t>474/BKTBI/Log-Equipt/PHR.DURI/BRA/VI/2025</t>
  </si>
  <si>
    <t>Element AS Fuel Fil</t>
  </si>
  <si>
    <t xml:space="preserve">Saringan Bahan bakar </t>
  </si>
  <si>
    <t>475/BKTBI/Log-Equipt/PHR.DURI/BRA/VI/2025</t>
  </si>
  <si>
    <t>DZ-0003</t>
  </si>
  <si>
    <t>Nozel as</t>
  </si>
  <si>
    <t>SFC-5504-30</t>
  </si>
  <si>
    <t xml:space="preserve">Fuel Water </t>
  </si>
  <si>
    <t>476/BKTBI/Log-Equipt/PHR.DURI/BRA/VI/2025</t>
  </si>
  <si>
    <t>477/BKTBI/Log-Equipt/PHR.DURI/BRA/VI/2025</t>
  </si>
  <si>
    <t>478/BKTBI/Log-Equipt/PHR.DURI/BRA/VI/2025</t>
  </si>
  <si>
    <t>NX400-10</t>
  </si>
  <si>
    <t>XCMG</t>
  </si>
  <si>
    <t>Oil filter fleet guard</t>
  </si>
  <si>
    <t>Fuel Filter Fleet Guard</t>
  </si>
  <si>
    <t>479/BKTBI/Log-Equipt/PHR.DURI/BRA/VI/2025</t>
  </si>
  <si>
    <t xml:space="preserve">Kotrek Seling </t>
  </si>
  <si>
    <t>JFE88022</t>
  </si>
  <si>
    <t>480/BKTBI/Log-Equipt/PHR.DURI/BRA/VI/2025</t>
  </si>
  <si>
    <t>481/BKTBI/Log-Equipt/PHR.DURI/BRA/VI/2025</t>
  </si>
  <si>
    <t>482/BKTBI/Log-Equipt/PHR.DURI/BRA/VI/2025</t>
  </si>
  <si>
    <t>Bola Lampu Piting 1</t>
  </si>
  <si>
    <t>483/BKTBI/Log-Equipt/PHR.DURI/BRA/VI/2025</t>
  </si>
  <si>
    <t>484/BKTBI/Log-Equipt/PHR.DURI/BRA/VI/2025</t>
  </si>
  <si>
    <t>Cat Hitam Yoko</t>
  </si>
  <si>
    <t>Pengecetan</t>
  </si>
  <si>
    <t xml:space="preserve">Kaca Las </t>
  </si>
  <si>
    <t xml:space="preserve">Mata Grenda Potong </t>
  </si>
  <si>
    <t>485/BKTBI/Log-Equipt/PHR.DURI/BRA/VI/2025</t>
  </si>
  <si>
    <t>Rantai Plastik</t>
  </si>
  <si>
    <t xml:space="preserve">Glg </t>
  </si>
  <si>
    <t>486/BKTBI/Log-Equipt/PHR.DURI/BRA/VI/2025</t>
  </si>
  <si>
    <t>487/BKTBI/Log-Equipt/PHR.DURI/BRA/VI/2025</t>
  </si>
  <si>
    <t>Exca-00002</t>
  </si>
  <si>
    <t>488/BKTBI/Log-Equipt/PHR.DURI/BRA/VI/2025</t>
  </si>
  <si>
    <t>Rantai Plastik 30m</t>
  </si>
  <si>
    <t>489/BKTBI/Log-Equipt/PHR.DURI/BRA/VI/2025</t>
  </si>
  <si>
    <t>490/BKTBI/Log-Equipt/PHR.DURI/BRA/VI/2025</t>
  </si>
  <si>
    <t>HE6-004</t>
  </si>
  <si>
    <t>Tutup Oli</t>
  </si>
  <si>
    <t>491/BKTBI/Log-Equipt/PHR.DURI/BRA/VI/2025</t>
  </si>
  <si>
    <t>492/BKTBI/Log-Equipt/PHR.DURI/BRA/VI/2025</t>
  </si>
  <si>
    <t>Lampu Stop</t>
  </si>
  <si>
    <t>493/BKTBI/Log-Equipt/PHR.DURI/BRA/VI/2025</t>
  </si>
  <si>
    <t>Bola Lampu Piting 2</t>
  </si>
  <si>
    <t>494/BKTBI/Log-Equipt/PHR.DURI/BRA/VI/2025</t>
  </si>
  <si>
    <t xml:space="preserve">Air Coolant </t>
  </si>
  <si>
    <t>495/BKTBI/Log-Equipt/PHR.DURI/BRA/VI/2025</t>
  </si>
  <si>
    <t>496/BKTBI/Log-Equipt/PHR.DURI/BRA/VI/2025</t>
  </si>
  <si>
    <t>Oil Filter Sakura</t>
  </si>
  <si>
    <t>C-1316</t>
  </si>
  <si>
    <t>Pengreasan A2B Dan DT</t>
  </si>
  <si>
    <t>497/BKTBI/Log-Equipt/PHR.DURI/BRA/VI/2025</t>
  </si>
  <si>
    <t>Fuel Filter Fayad</t>
  </si>
  <si>
    <t>Apart 6 Kg</t>
  </si>
  <si>
    <t>498/BKTBI/Log-Equipt/PHR.DURI/BRA/VI/2025</t>
  </si>
  <si>
    <t>Kawat Las LB 5.2, 3.2mm</t>
  </si>
  <si>
    <t>Kawat Las RB 2.6, 2.6mm</t>
  </si>
  <si>
    <t>499/BKTBI/Log-Equipt/PHR.DURI/BRA/VI/2025</t>
  </si>
  <si>
    <t>RECMF-6410</t>
  </si>
  <si>
    <t>500/BKTBI/Log-Equipt/PHR.DURI/BRA/VI/2025</t>
  </si>
  <si>
    <t>SD-00002</t>
  </si>
  <si>
    <t>501/BKTBI/Log-Equipt/PHR.DURI/BRA/VI/2025</t>
  </si>
  <si>
    <t>Valve Kit Axor</t>
  </si>
  <si>
    <t>Selang Hidrolik Valve</t>
  </si>
  <si>
    <t>502/BKTBI/Log-Equipt/PHR.DURI/BRA/VI/2025</t>
  </si>
  <si>
    <t>503/BKTBI/Log-Equipt/PHR.DURI/BRA/VI/2025</t>
  </si>
  <si>
    <t>504/BKTBI/Log-Equipt/PHR.DURI/BRA/VI/2025</t>
  </si>
  <si>
    <t>505/BKTBI/Log-Equipt/PHR.DURI/BRA/VI/2025</t>
  </si>
  <si>
    <t>506/BKTBI/Log-Equipt/PHR.DURI/BRA/VI/2025</t>
  </si>
  <si>
    <t>507/BKTBI/Log-Equipt/PHR.DURI/BRA/VI/2025</t>
  </si>
  <si>
    <t>508/BKTBI/Log-Equipt/PHR.DURI/BRA/VI/2025</t>
  </si>
  <si>
    <t>Injector GP</t>
  </si>
  <si>
    <t>509/BKTBI/Log-Equipt/PHR.DURI/BRA/VI/2025</t>
  </si>
  <si>
    <t>510/BKTBI/Log-Equipt/PHR.DURI/BRA/VI/2025</t>
  </si>
  <si>
    <t>511/BKTBI/Log-Equipt/PHR.DURI/BRA/VI/2025</t>
  </si>
  <si>
    <t>512/BKTBI/Log-Equipt/PHR.DURI/BRA/VI/2025</t>
  </si>
  <si>
    <t>Kabel Wire 0.85mm</t>
  </si>
  <si>
    <t>Kabel Wire 2.7mm</t>
  </si>
  <si>
    <t>Kunci L Bintang</t>
  </si>
  <si>
    <t>513/BKTBI/Log-Equipt/PHR.DURI/BRA/VI/2025</t>
  </si>
  <si>
    <t>514/BKTBI/Log-Equipt/PHR.DURI/BRA/VI/2025</t>
  </si>
  <si>
    <t>515/BKTBI/Log-Equipt/PHR.DURI/BRA/VI/2025</t>
  </si>
  <si>
    <t>DT-00021</t>
  </si>
  <si>
    <t>Isolasi Elektrik</t>
  </si>
  <si>
    <t>516/BKTBI/Log-Equipt/PHR.DURI/BRA/VI/2025</t>
  </si>
  <si>
    <t>DT-00007</t>
  </si>
  <si>
    <t>517/BKTBI/Log-Equipt/PHR.DURI/BRA/VI/2025</t>
  </si>
  <si>
    <t>Mata Gerenda Potong</t>
  </si>
  <si>
    <t>518/BKTBI/Log-Equipt/PHR.DURI/BRA/VI/2025</t>
  </si>
  <si>
    <t>Lampu Rotary 12-80V</t>
  </si>
  <si>
    <t>EXCAMINI HE-6004</t>
  </si>
  <si>
    <t>Cabin Filter</t>
  </si>
  <si>
    <t>435-2997</t>
  </si>
  <si>
    <t>EXCAMINI HE-6001</t>
  </si>
  <si>
    <t>519/BKTBI/Log-Equipt/PHR.DURI/BRA/VI/2025</t>
  </si>
  <si>
    <t>520/BKTBI/Log-Equipt/PHR.DURI/BRA/VI/2025</t>
  </si>
  <si>
    <t>Emergency Stop Elektrik</t>
  </si>
  <si>
    <t>DT-00010</t>
  </si>
  <si>
    <t>DT-00009</t>
  </si>
  <si>
    <t>521/BKTBI/Log-Equipt/PHR.DURI/BRA/VI/2025</t>
  </si>
  <si>
    <t>Fuel Filter CAT</t>
  </si>
  <si>
    <t>EXCAMINI HE-6003</t>
  </si>
  <si>
    <t>522/BKTBI/Log-Equipt/PHR.DURI/BRA/VI/2025</t>
  </si>
  <si>
    <t>Lampu Rotary 12-80v</t>
  </si>
  <si>
    <t>Elektrik DZ-00006</t>
  </si>
  <si>
    <t>523/BKTBI/Log-Equipt/PHR.DURI/BRA/VI/2025</t>
  </si>
  <si>
    <t>524/BKTBI/Log-Equipt/PHR.DURI/BRA/VI/2025</t>
  </si>
  <si>
    <t>Kawat Las RB 26.32mm</t>
  </si>
  <si>
    <t>525/BKTBI/Log-Equipt/PHR.DURI/BRA/VI/2025</t>
  </si>
  <si>
    <t>526/BKTBI/Log-Equipt/PHR.DURI/BRA/VI/2025</t>
  </si>
  <si>
    <t>Bearing Roller + Race</t>
  </si>
  <si>
    <t>8M438</t>
  </si>
  <si>
    <t>1S00046</t>
  </si>
  <si>
    <t>O ring Y</t>
  </si>
  <si>
    <t>5P71431TR</t>
  </si>
  <si>
    <t>527/BKTBI/Log-Equipt/PHR.DURI/BRA/VI/2025</t>
  </si>
  <si>
    <t>5P9177</t>
  </si>
  <si>
    <t>5P5067</t>
  </si>
  <si>
    <t>Sealant Maker</t>
  </si>
  <si>
    <t>5P9176</t>
  </si>
  <si>
    <t>5P5056</t>
  </si>
  <si>
    <t>Baut Baja 1/2 1/4</t>
  </si>
  <si>
    <t>528/BKTBI/Log-Equipt/PHR.DURI/BRA/VI/2025</t>
  </si>
  <si>
    <t>529/BKTBI/Log-Equipt/PHR.DURI/BRA/VI/2025</t>
  </si>
  <si>
    <t>Lampu Rotary Kuning</t>
  </si>
  <si>
    <t>530/BKTBI/Log-Equipt/PHR.DURI/BRA/VI/2025</t>
  </si>
  <si>
    <t>DT-00005</t>
  </si>
  <si>
    <t>531/BKTBI/Log-Equipt/PHR.DURI/BRA/VI/2025</t>
  </si>
  <si>
    <t>1000-422382</t>
  </si>
  <si>
    <t>CRANE-00001</t>
  </si>
  <si>
    <t>1000-1367882</t>
  </si>
  <si>
    <t>532/BKTBI/Log-Equipt/PHR.DURI/BRA/VI/2025</t>
  </si>
  <si>
    <t>Piston Master Klos 19</t>
  </si>
  <si>
    <t>Mater Kopling Atas</t>
  </si>
  <si>
    <t>1S31420E00020</t>
  </si>
  <si>
    <t>533/BKTBI/Log-Equipt/PHR.DURI/BRA/VI/2025</t>
  </si>
  <si>
    <t>Silikon Sealant Dextone</t>
  </si>
  <si>
    <t>534/BKTBI/Log-Equipt/PHR.DURI/BRA/VI/2025</t>
  </si>
  <si>
    <t>Bushing 80x95x80</t>
  </si>
  <si>
    <t>Bushing 70X85X70</t>
  </si>
  <si>
    <t>Batu Grenda Poles</t>
  </si>
  <si>
    <t>Bushing Kupingan 80x110x80</t>
  </si>
  <si>
    <t>20Y-60-56280</t>
  </si>
  <si>
    <t>535/BKTBI/Log-Equipt/PHR.DURI/BRA/VI/2025</t>
  </si>
  <si>
    <t>Pengreasan All DT</t>
  </si>
  <si>
    <t>536/BKTBI/Log-Equipt/PHR.DURI/BRA/VI/2025</t>
  </si>
  <si>
    <t>Wesher Plate</t>
  </si>
  <si>
    <t>Push Rod</t>
  </si>
  <si>
    <t>537/BKTBI/Log-Equipt/PHR.DURI/BRA/VI/2025</t>
  </si>
  <si>
    <t>O Ring Bomm Hydraulic</t>
  </si>
  <si>
    <t xml:space="preserve">Lem Reinzosil </t>
  </si>
  <si>
    <t>538/BKTBI/Log-Equipt/PHR.DURI/BRA/VI/2025</t>
  </si>
  <si>
    <t>539/BKTBI/Log-Equipt/PHR.DURI/BRA/VI/2025</t>
  </si>
  <si>
    <t>540/BKTBI/Log-Equipt/PHR.DURI/BRA/VI/2025</t>
  </si>
  <si>
    <t>541/BKTBI/Log-Equipt/PHR.DURI/BRA/VI/2025</t>
  </si>
  <si>
    <t>542/BKTBI/Log-Equipt/PHR.DURI/BRA/VI/2025</t>
  </si>
  <si>
    <t>Klaim Hose</t>
  </si>
  <si>
    <t>543/BKTBI/Log-Equipt/PHR.DURI/BRA/VI/2025</t>
  </si>
  <si>
    <t>PF-00002</t>
  </si>
  <si>
    <t>ADA</t>
  </si>
  <si>
    <t>544/BKTBI/Log-Equipt/PHR.DURI/BRA/VI/2025</t>
  </si>
  <si>
    <t>TIDAK ADA</t>
  </si>
  <si>
    <t>546/BKTBI/Log-Equipt/PHR.DURI/BRA/VI/2025</t>
  </si>
  <si>
    <t>547/BKTBI/Log-Equipt/PHR.DURI/BRA/VI/2025</t>
  </si>
  <si>
    <t>548/BKTBI/Log-Equipt/PHR.DURI/BRA/VI/2025</t>
  </si>
  <si>
    <t>3T3206</t>
  </si>
  <si>
    <t>549/BKTBI/Log-Equipt/PHR.DURI/BRA/VI/2025</t>
  </si>
  <si>
    <t>CRC Multi Purpose 5.56</t>
  </si>
  <si>
    <t>550/BKTBI/Log-Equipt/PHR.DURI/BRA/VI/2025</t>
  </si>
  <si>
    <t>Spedo Meter</t>
  </si>
  <si>
    <t>551/BKTBI/Log-Equipt/PHR.DURI/BRA/VI/2025</t>
  </si>
  <si>
    <t xml:space="preserve">Schrew Washer </t>
  </si>
  <si>
    <t>12505-1120V</t>
  </si>
  <si>
    <t>552/BKTBI/Log-Equipt/PHR.DURI/BRA/VI/2025</t>
  </si>
  <si>
    <t>553/BKTBI/Log-Equipt/PHR.DURI/BRA/VI/2025</t>
  </si>
  <si>
    <t>554/BKTBI/Log-Equipt/PHR.DURI/BRA/VI/2025</t>
  </si>
  <si>
    <t>KM; 5128</t>
  </si>
  <si>
    <t>555/BKTBI/Log-Equipt/PHR.DURI/BRA/VI/2025</t>
  </si>
  <si>
    <t>Pegreasan All DT</t>
  </si>
  <si>
    <t>556/BKTBI/Log-Equipt/PHR.DURI/BRA/VI/2025</t>
  </si>
  <si>
    <t>Mikro Switch</t>
  </si>
  <si>
    <t>557/BKTBI/Log-Equipt/PHR.DURI/BRA/VI/2025</t>
  </si>
  <si>
    <t>558/BKTBI/Log-Equipt/PHR.DURI/BRA/VI/2025</t>
  </si>
  <si>
    <t>559/BKTBI/Log-Equipt/PHR.DURI/BRA/VI/2025</t>
  </si>
  <si>
    <t>560/BKTBI/Log-Equipt/PHR.DURI/BRA/VI/2025</t>
  </si>
  <si>
    <t>561/BKTBI/Log-Equipt/PHR.DURI/BRA/VI/2025</t>
  </si>
  <si>
    <t>PM-00001, KM; 14291</t>
  </si>
  <si>
    <t>562/BKTBI/Log-Equipt/PHR.DURI/BRA/VI/2025</t>
  </si>
  <si>
    <t>563/BKTBI/Log-Equipt/PHR.DURI/BRA/VI/2025</t>
  </si>
  <si>
    <t>4T42687/20</t>
  </si>
  <si>
    <t>Baut 1/2 " x2</t>
  </si>
  <si>
    <t>Lampu Led</t>
  </si>
  <si>
    <t>Baut Baja Double Nut</t>
  </si>
  <si>
    <t>564/BKTBI/Log-Equipt/PHR.DURI/BRA/VI/2025</t>
  </si>
  <si>
    <t>565/BKTBI/Log-Equipt/PHR.DURI/BRA/VI/2025</t>
  </si>
  <si>
    <t>566/BKTBI/Log-Equipt/PHR.DURI/BRA/VI/2025</t>
  </si>
  <si>
    <t xml:space="preserve">DT-00074 </t>
  </si>
  <si>
    <t>567/BKTBI/Log-Equipt/PHR.DURI/BRA/VI/2025</t>
  </si>
  <si>
    <t>568/BKTBI/Log-Equipt/PHR.DURI/BRA/VI/2025</t>
  </si>
  <si>
    <t>569/BKTBI/Log-Equipt/PHR.DURI/BRA/VI/2025</t>
  </si>
  <si>
    <t>570/BKTBI/Log-Equipt/PHR.DURI/BRA/VI/2025</t>
  </si>
  <si>
    <t>571/BKTBI/Log-Equipt/PHR.DURI/BRA/VI/2025</t>
  </si>
  <si>
    <t>572/BKTBI/Log-Equipt/PHR.DURI/BRA/VI/2025</t>
  </si>
  <si>
    <t>573/BKTBI/Log-Equipt/PHR.DURI/BRA/VI/2025</t>
  </si>
  <si>
    <t xml:space="preserve">574/BKTBI/Log-Equipt/PHR.DURI/BRA/VI/2025	</t>
  </si>
  <si>
    <t>23414-LAA 10</t>
  </si>
  <si>
    <t>575/BKTBI/Log-Equipt/PHR.DURI/BRA/VI/2025</t>
  </si>
  <si>
    <t>Roller Single Dozer</t>
  </si>
  <si>
    <t>576/BKTBI/Log-Equipt/PHR.DURI/BRA/VI/2025</t>
  </si>
  <si>
    <t>EXC-00004</t>
  </si>
  <si>
    <t>577/BKTBI/Log-Equipt/PHR.DURI/BRA/VI/2025</t>
  </si>
  <si>
    <t>578/BKTBI/Log-Equipt/PHR.DURI/BRA/VI/2025</t>
  </si>
  <si>
    <t>579/BKTBI/Log-Equipt/PHR.DURI/BRA/VI/2025</t>
  </si>
  <si>
    <t>Crc Tac 2</t>
  </si>
  <si>
    <t>580/BKTBI/Log-Equipt/PHR.DURI/BRA/VI/2025</t>
  </si>
  <si>
    <t>Element Pre Fil</t>
  </si>
  <si>
    <t>Element Fuel Fil</t>
  </si>
  <si>
    <t>581/BKTBI/Log-Equipt/PHR.DURI/BRA/VI/2025</t>
  </si>
  <si>
    <t>582/BKTBI/Log-Equipt/PHR.DURI/BRA/VI/2025</t>
  </si>
  <si>
    <t>583/BKTBI/Log-Equipt/PHR.DURI/BRA/VI/2025</t>
  </si>
  <si>
    <t>584/BKTBI/Log-Equipt/PHR.DURI/BRA/VI/2025</t>
  </si>
  <si>
    <t>SA-4752-12</t>
  </si>
  <si>
    <t>Filter Bomag Fayat</t>
  </si>
  <si>
    <t>Filter Assy</t>
  </si>
  <si>
    <t>6754-71-6370</t>
  </si>
  <si>
    <t>585/BKTBI/Log-Equipt/PHR.DURI/BRA/VI/2025</t>
  </si>
  <si>
    <t>586/BKTBI/Log-Equipt/PHR.DURI/BRA/VI/2025</t>
  </si>
  <si>
    <t>587/BKTBI/Log-Equipt/PHR.DURI/BRA/VI/2025</t>
  </si>
  <si>
    <t>Air Battery</t>
  </si>
  <si>
    <t>Pengisisan Battery</t>
  </si>
  <si>
    <t>588/BKTBI/Log-Equipt/PHR.DURI/BRA/VI/2025</t>
  </si>
  <si>
    <t>VENDOR BADELAU</t>
  </si>
  <si>
    <t>589/BKTBI/Log-Equipt/PHR.DURI/BRA/VI/2025</t>
  </si>
  <si>
    <t>BELUM ADA</t>
  </si>
  <si>
    <t>DT-00030</t>
  </si>
  <si>
    <t>590/BKTBI/Log-Equipt/PHR.DURI/BRA/VI/2025</t>
  </si>
  <si>
    <t>591/BKTBI/Log-Equipt/PHR.DURI/BRA/VI/2025</t>
  </si>
  <si>
    <t>592/BKTBI/Log-Equipt/PHR.DURI/BRA/VI/2025</t>
  </si>
  <si>
    <t>593/BKTBI/Log-Equipt/PHR.DURI/BRA/VI/2025</t>
  </si>
  <si>
    <t>594/BKTBI/Log-Equipt/PHR.DURI/BRA/VI/2025</t>
  </si>
  <si>
    <t>EXCA-00008 (MINAS)</t>
  </si>
  <si>
    <t>595/BKTBI/Log-Equipt/PHR.DURI/BRA/VI/2025</t>
  </si>
  <si>
    <t>Tombol Getar</t>
  </si>
  <si>
    <t>596/BKTBI/Log-Equipt/PHR.DURI/BRA/VI/2025</t>
  </si>
  <si>
    <t>597/BKTBI/Log-Equipt/PHR.DURI/BRA/VI/2025</t>
  </si>
  <si>
    <t>Pressure ASSY</t>
  </si>
  <si>
    <t>598/BKTBI/Log-Equipt/PHR.DURI/BRA/VI/2025</t>
  </si>
  <si>
    <t>599/BKTBI/Log-Equipt/PHR.DURI/BRA/VI/2025</t>
  </si>
  <si>
    <t>600/BKTBI/Log-Equipt/PHR.DURI/BRA/VI/2025</t>
  </si>
  <si>
    <t>CRC Tac 2</t>
  </si>
  <si>
    <t>601/BKTBI/Log-Equipt/PHR.DURI/BRA/VI/2025</t>
  </si>
  <si>
    <t>Apart 6 KG</t>
  </si>
  <si>
    <t>SHELTER DI LOKASI</t>
  </si>
  <si>
    <t>602/BKTBI/Log-Equipt/PHR.DURI/BRA/VI/2025</t>
  </si>
  <si>
    <t>Nozel Piston</t>
  </si>
  <si>
    <t>6151-22-1710</t>
  </si>
  <si>
    <t>Bushing CrankShaft</t>
  </si>
  <si>
    <t>Key</t>
  </si>
  <si>
    <t>6151-21-4161</t>
  </si>
  <si>
    <t>14x12-11102</t>
  </si>
  <si>
    <t>Filter Oli Sakura</t>
  </si>
  <si>
    <t>C-5603</t>
  </si>
  <si>
    <t>603/BKTBI/Log-Equipt/PHR.DURI/BRA/VI/2025</t>
  </si>
  <si>
    <t>Element AS CAT</t>
  </si>
  <si>
    <t>604/BKTBI/Log-Equipt/PHR.DURI/BRA/VI/2025</t>
  </si>
  <si>
    <t>605/BKTBI/Log-Equipt/PHR.DURI/BRA/VI/2025</t>
  </si>
  <si>
    <t>Trailler Baru</t>
  </si>
  <si>
    <t>606/BKTBI/Log-Equipt/PHR.DURI/BRA/VI/2025</t>
  </si>
  <si>
    <t xml:space="preserve">Test Pen </t>
  </si>
  <si>
    <t>IsolasiListrik</t>
  </si>
  <si>
    <t>XCMG XKC185</t>
  </si>
  <si>
    <t>607/BKTBI/Log-Equipt/PHR.DURI/BRA/VI/2025</t>
  </si>
  <si>
    <t>608/BKTBI/Log-Equipt/PHR.DURI/BRA/VI/2025</t>
  </si>
  <si>
    <t>609/BKTBI/Log-Equipt/PHR.DURI/BRA/VI/2025</t>
  </si>
  <si>
    <t xml:space="preserve">Hose Kabel Besar </t>
  </si>
  <si>
    <t>Baut 12 Panjang 1,5"</t>
  </si>
  <si>
    <t>Baut 14 Panjang 1,5"</t>
  </si>
  <si>
    <t>Kertas Pasir</t>
  </si>
  <si>
    <t>610/BKTBI/Log-Equipt/PHR.DURI/BRA/VI/2025</t>
  </si>
  <si>
    <t>611/BKTBI/Log-Equipt/PHR.DURI/BRA/VI/2025</t>
  </si>
  <si>
    <t>612/BKTBI/Log-Equipt/PHR.DURI/BRA/VI/2025</t>
  </si>
  <si>
    <t>Lampu Kerja Led</t>
  </si>
  <si>
    <t>PF-00002 (Minas)</t>
  </si>
  <si>
    <t xml:space="preserve">Pompa Grease </t>
  </si>
  <si>
    <t>Exca-00002 (Minas)</t>
  </si>
  <si>
    <t>Exca-00004 (Minas)</t>
  </si>
  <si>
    <t>613/BKTBI/Log-Equipt/PHR.DURI/BRA/VI/2025</t>
  </si>
  <si>
    <t>614/BKTBI/Log-Equipt/PHR.DURI/BRA/VI/2025</t>
  </si>
  <si>
    <t>615/BKTBI/Log-Equipt/PHR.DURI/BRA/VI/2025</t>
  </si>
  <si>
    <t>616/BKTBI/Log-Equipt/PHR.DURI/BRA/VI/2025</t>
  </si>
  <si>
    <t>Cutting Edge</t>
  </si>
  <si>
    <t>617/BKTBI/Log-Equipt/PHR.DURI/BRA/VI/2025</t>
  </si>
  <si>
    <t>618/BKTBI/Log-Equipt/PHR.DURI/BRA/VI/2025</t>
  </si>
  <si>
    <t>Element Filt</t>
  </si>
  <si>
    <t>619/BKTBI/Log-Equipt/PHR.DURI/BRA/VI/2025</t>
  </si>
  <si>
    <t>D00030</t>
  </si>
  <si>
    <t>620/BKTBI/Log-Equipt/PHR.DURI/BRA/VI/2025</t>
  </si>
  <si>
    <t>621/BKTBI/Log-Equipt/PHR.DURI/BRA/VI/2025</t>
  </si>
  <si>
    <t>622/BKTBI/Log-Equipt/PHR.DURI/BRA/VI/2025</t>
  </si>
  <si>
    <t>623/BKTBI/Log-Equipt/PHR.DURI/BRA/VI/2025</t>
  </si>
  <si>
    <t>Nozel</t>
  </si>
  <si>
    <t>MESIN GREASE</t>
  </si>
  <si>
    <t>624/BKTBI/Log-Equipt/PHR.DURI/BRA/VI/2025</t>
  </si>
  <si>
    <t>XCMG Recycling</t>
  </si>
  <si>
    <t>625/BKTBI/Log-Equipt/PHR.DURI/BRA/VI/2025</t>
  </si>
  <si>
    <t xml:space="preserve">Lampu LED </t>
  </si>
  <si>
    <t>Lampu H3</t>
  </si>
  <si>
    <t>626/BKTBI/Log-Equipt/PHR.DURI/BRA/VI/2025</t>
  </si>
  <si>
    <t>627/BKTBI/Log-Equipt/PHR.DURI/BRA/VI/2025</t>
  </si>
  <si>
    <t xml:space="preserve">Btl </t>
  </si>
  <si>
    <t>Mur AS</t>
  </si>
  <si>
    <t>Ring Mur</t>
  </si>
  <si>
    <t>628/BKTBI/Log-Equipt/PHR.DURI/BRA/VI/2025</t>
  </si>
  <si>
    <t>Kabel 3"x500mm</t>
  </si>
  <si>
    <t>629/BKTBI/Log-Equipt/PHR.DURI/BRA/VI/2025</t>
  </si>
  <si>
    <t>MG-00004 (MINAS)</t>
  </si>
  <si>
    <t>FF-5052</t>
  </si>
  <si>
    <t>LF-3389</t>
  </si>
  <si>
    <t>Filter Rakor</t>
  </si>
  <si>
    <t>T-800-344-3286</t>
  </si>
  <si>
    <t>630/BKTBI/Log-Equipt/PHR.DURI/BRA/VI/2025</t>
  </si>
  <si>
    <t>PF-00003 (MINAS)</t>
  </si>
  <si>
    <t>ST40101A</t>
  </si>
  <si>
    <t>631/BKTBI/Log-Equipt/PHR.DURI/BRA/VI/2025</t>
  </si>
  <si>
    <t>Cat Propen</t>
  </si>
  <si>
    <t>AD291</t>
  </si>
  <si>
    <t>TRAILLER</t>
  </si>
  <si>
    <t xml:space="preserve">Tinner </t>
  </si>
  <si>
    <t>632/BKTBI/Log-Equipt/PHR.DURI/BRA/VI/2025</t>
  </si>
  <si>
    <t>XCMG 185</t>
  </si>
  <si>
    <t>633/BKTBI/Log-Equipt/PHR.DURI/BRA/VI/2025</t>
  </si>
  <si>
    <t>634/BKTBI/Log-Equipt/PHR.DURI/BRA/VI/2025</t>
  </si>
  <si>
    <t>635/BKTBI/Log-Equipt/PHR.DURI/BRA/VI/2025</t>
  </si>
  <si>
    <t>636/BKTBI/Log-Equipt/PHR.DURI/BRA/VI/2025</t>
  </si>
  <si>
    <t>18-9801858A</t>
  </si>
  <si>
    <t>637/BKTBI/Log-Equipt/PHR.DURI/BRA/VI/2025</t>
  </si>
  <si>
    <t>DT-00042 (MINAS)</t>
  </si>
  <si>
    <t>638/BKTBI/Log-Equipt/PHR.DURI/BRA/VI/2025</t>
  </si>
  <si>
    <t>639/BKTBI/Log-Equipt/PHR.DURI/BRA/VI/2025</t>
  </si>
  <si>
    <t>640/BKTBI/Log-Equipt/PHR.DURI/BRA/VI/2025</t>
  </si>
  <si>
    <t>641/BKTBI/Log-Equipt/PHR.DURI/BRA/VI/2025</t>
  </si>
  <si>
    <t>BADELAU</t>
  </si>
  <si>
    <t>642/BKTBI/Log-Equipt/PHR.DURI/BRA/VI/2025</t>
  </si>
  <si>
    <t>643/BKTBI/Log-Equipt/PHR.DURI/BRA/VI/2025</t>
  </si>
  <si>
    <t>644/BKTBI/Log-Equipt/PHR.DURI/BRA/VI/2025</t>
  </si>
  <si>
    <t>METER</t>
  </si>
  <si>
    <t>645/BKTBI/Log-Equipt/PHR.DURI/BRA/VI/2025</t>
  </si>
  <si>
    <t>646/BKTBI/Log-Equipt/PHR.DURI/BRA/VI/2025</t>
  </si>
  <si>
    <t>647/BKTBI/Log-Equipt/PHR.DURI/BRA/VI/2025</t>
  </si>
  <si>
    <t>648/BKTBI/Log-Equipt/PHR.DURI/BRA/VI/2025</t>
  </si>
  <si>
    <t>LV DI YARD</t>
  </si>
  <si>
    <t>649/BKTBI/Log-Equipt/PHR.DURI/BRA/VI/2025</t>
  </si>
  <si>
    <t>Pemasangan CCTV</t>
  </si>
  <si>
    <t>650/BKTBI/Log-Equipt/PHR.DURI/BRA/VI/2025</t>
  </si>
  <si>
    <t>651/BKTBI/Log-Equipt/PHR.DURI/BRA/VI/2025</t>
  </si>
  <si>
    <t>652/BKTBI/Log-Equipt/PHR.DURI/BRA/VI/2025</t>
  </si>
  <si>
    <t>653/BKTBI/Log-Equipt/PHR.DURI/BRA/VI/2025</t>
  </si>
  <si>
    <t>Nozel Cutting</t>
  </si>
  <si>
    <t>654/BKTBI/Log-Equipt/PHR.DURI/BRA/VI/2025</t>
  </si>
  <si>
    <t>655/BKTBI/Log-Equipt/PHR.DURI/BRA/VI/2025</t>
  </si>
  <si>
    <t>656/BKTBI/Log-Equipt/PHR.DURI/BRA/VI/2025</t>
  </si>
  <si>
    <t>657/BKTBI/Log-Equipt/PHR.DURI/BRA/VI/2025</t>
  </si>
  <si>
    <t>658/BKTBI/Log-Equipt/PHR.DURI/BRA/VI/2025</t>
  </si>
  <si>
    <t>659/BKTBI/Log-Equipt/PHR.DURI/BRA/VI/2025</t>
  </si>
  <si>
    <t>660/BKTBI/Log-Equipt/PHR.DURI/BRA/VI/2025</t>
  </si>
  <si>
    <t>661/BKTBI/Log-Equipt/PHR.DURI/BRA/VI/2025</t>
  </si>
  <si>
    <t>662/BKTBI/Log-Equipt/PHR.DURI/BRA/VI/2025</t>
  </si>
  <si>
    <t>KM0050731</t>
  </si>
  <si>
    <t>C-6105</t>
  </si>
  <si>
    <t>663/BKTBI/Log-Equipt/PHR.DURI/BRA/VI/2025</t>
  </si>
  <si>
    <t>664/BKTBI/Log-Equipt/PHR.DURI/BRA/VI/2025</t>
  </si>
  <si>
    <t>665/BKTBI/Log-Equipt/PHR.DURI/BRA/VI/2025</t>
  </si>
  <si>
    <t>666/BKTBI/Log-Equipt/PHR.DURI/BRA/VI/2025</t>
  </si>
  <si>
    <t>667/BKTBI/Log-Equipt/PHR.DURI/BRA/VI/2025</t>
  </si>
  <si>
    <t>668/BKTBI/Log-Equipt/PHR.DURI/BRA/VI/2025</t>
  </si>
  <si>
    <t>669/BKTBI/Log-Equipt/PHR.DURI/BRA/VI/2025</t>
  </si>
  <si>
    <t>P551201</t>
  </si>
  <si>
    <t>670/BKTBI/Log-Equipt/PHR.DURI/BRA/VI/2025</t>
  </si>
  <si>
    <t>671/BKTBI/Log-Equipt/PHR.DURI/BRA/VI/2025</t>
  </si>
  <si>
    <t>Bearing Disc Clutch</t>
  </si>
  <si>
    <t>672/BKTBI/Log-Equipt/PHR.DURI/BRA/VI/2025</t>
  </si>
  <si>
    <t>AD Blue</t>
  </si>
  <si>
    <t>673/BKTBI/Log-Equipt/PHR.DURI/BRA/VI/2025</t>
  </si>
  <si>
    <t>Relay 24V</t>
  </si>
  <si>
    <t>674/BKTBI/Log-Equipt/PHR.DURI/BRA/VI/2025</t>
  </si>
  <si>
    <t>675/BKTBI/Log-Equipt/PHR.DURI/BRA/VI/2025</t>
  </si>
  <si>
    <t>676/BKTBI/Log-Equipt/PHR.DURI/BRA/VI/2025</t>
  </si>
  <si>
    <t>677/BKTBI/Log-Equipt/PHR.DURI/BRA/VI/2025</t>
  </si>
  <si>
    <t>678/BKTBI/Log-Equipt/PHR.DURI/BRA/VI/2025</t>
  </si>
  <si>
    <t>679/BKTBI/Log-Equipt/PHR.DURI/BRA/VI/2025</t>
  </si>
  <si>
    <t>680/BKTBI/Log-Equipt/PHR.DURI/BRA/VI/2025</t>
  </si>
  <si>
    <t>681/BKTBI/Log-Equipt/PHR.DURI/BRA/VI/2025</t>
  </si>
  <si>
    <t>682/BKTBI/Log-Equipt/PHR.DURI/BRA/XI/2025</t>
  </si>
  <si>
    <t>683/BKTBI/Log-Equipt/PHR.DURI/BRA/XI/2025</t>
  </si>
  <si>
    <t>684/BKTBI/Log-Equipt/PHR.DURI/BRA/XI/2025</t>
  </si>
  <si>
    <t>Mekanik Afriyandi</t>
  </si>
  <si>
    <t>685/BKTBI/Log-Equipt/PHR.DURI/BRA/XI/2025</t>
  </si>
  <si>
    <t>Throttle Motor Gas ASSY</t>
  </si>
  <si>
    <t>686/BKTBI/Log-Equipt/PHR.DURI/BRA/XI/2025</t>
  </si>
  <si>
    <t>Pin Kuku Bucket Exca-07</t>
  </si>
  <si>
    <t>687/BKTBI/Log-Equipt/PHR.DURI/BRA/XI/2025</t>
  </si>
  <si>
    <t>Cylinder ROD</t>
  </si>
  <si>
    <t>688/BKTBI/Log-Equipt/PHR.DURI/BRA/XI/2025</t>
  </si>
  <si>
    <t>689/BKTBI/Log-Equipt/PHR.DURI/BRA/XI/2025</t>
  </si>
  <si>
    <t>Handle</t>
  </si>
  <si>
    <t>690/BKTBI/Log-Equipt/PHR.DURI/BRA/XI/2025</t>
  </si>
  <si>
    <t>691/BKTBI/Log-Equipt/PHR.DURI/BRA/XI/2025</t>
  </si>
  <si>
    <t>692/BKTBI/Log-Equipt/PHR.DURI/BRA/XI/2025</t>
  </si>
  <si>
    <t>DZ-00002 MINAS</t>
  </si>
  <si>
    <t>693/BKTBI/Log-Equipt/PHR.DURI/BRA/XI/2025</t>
  </si>
  <si>
    <t>694/BKTBI/Log-Equipt/PHR.DURI/BRA/XI/2025</t>
  </si>
  <si>
    <t>695/BKTBI/Log-Equipt/PHR.DURI/BRA/XI/2025</t>
  </si>
  <si>
    <t>TRAILER BM 8371 CU</t>
  </si>
  <si>
    <t>Element As Fuel Fil</t>
  </si>
  <si>
    <t>696/BKTBI/Log-Equipt/PHR.DURI/BRA/XI/2025</t>
  </si>
  <si>
    <t>697/BKTBI/Log-Equipt/PHR.DURI/BRA/XI/2025</t>
  </si>
  <si>
    <t>Oil Filter New Carry</t>
  </si>
  <si>
    <t>New Carry Afriyandi</t>
  </si>
  <si>
    <t>Oli Castrol</t>
  </si>
  <si>
    <t>698/BKTBI/Log-Equipt/PHR.DURI/BRA/XI/2025</t>
  </si>
  <si>
    <t>699/BKTBI/Log-Equipt/PHR.DURI/BRA/XI/2025</t>
  </si>
  <si>
    <t>700/BKTBI/Log-Equipt/PHR.DURI/BRA/XI/2025</t>
  </si>
  <si>
    <t>Nepel</t>
  </si>
  <si>
    <t>701/BKTBI/Log-Equipt/PHR.DURI/BRA/XI/2025</t>
  </si>
  <si>
    <t>702/BKTBI/Log-Equipt/PHR.DURI/BRA/XI/2025</t>
  </si>
  <si>
    <t>703/BKTBI/Log-Equipt/PHR.DURI/BRA/XI/2025</t>
  </si>
  <si>
    <t>704/BKTBI/Log-Equipt/PHR.DURI/BRA/XI/2025</t>
  </si>
  <si>
    <t>705/BKTBI/Log-Equipt/PHR.DURI/BRA/XI/2025</t>
  </si>
  <si>
    <t>706/BKTBI/Log-Equipt/PHR.DURI/BRA/XI/2025</t>
  </si>
  <si>
    <t>Selenoid Emergency Stop</t>
  </si>
  <si>
    <t>707/BKTBI/Log-Equipt/PHR.DURI/BRA/XI/2025</t>
  </si>
  <si>
    <t>708/BKTBI/Log-Equipt/PHR.DURI/BRA/XI/2025</t>
  </si>
  <si>
    <t>709/BKTBI/Log-Equipt/PHR.DURI/BRA/XI/2025</t>
  </si>
  <si>
    <t>710/BKTBI/Log-Equipt/PHR.DURI/BRA/XI/2025</t>
  </si>
  <si>
    <t>711/BKTBI/Log-Equipt/PHR.DURI/BRA/XI/2025</t>
  </si>
  <si>
    <t>Mekanik Darmawan</t>
  </si>
  <si>
    <t>712/BKTBI/Log-Equipt/PHR.DURI/BRA/XI/2025</t>
  </si>
  <si>
    <t>Filter Udara Bomag</t>
  </si>
  <si>
    <t>713/BKTBI/Log-Equipt/PHR.DURI/BRA/XI/2025</t>
  </si>
  <si>
    <t>714/BKTBI/Log-Equipt/PHR.DURI/BRA/XI/2025</t>
  </si>
  <si>
    <t>Element as</t>
  </si>
  <si>
    <t>Carrie Roller PC-200</t>
  </si>
  <si>
    <t>20Y-30-00481</t>
  </si>
  <si>
    <t>715/BKTBI/Log-Equipt/PHR.DURI/BRA/XI/2025</t>
  </si>
  <si>
    <t>716/BKTBI/Log-Equipt/PHR.DURI/BRA/XI/2025</t>
  </si>
  <si>
    <t>717/BKTBI/Log-Equipt/PHR.DURI/BRA/XI/2025</t>
  </si>
  <si>
    <t>718/BKTBI/Log-Equipt/PHR.DURI/BRA/XI/2025</t>
  </si>
  <si>
    <t>6U8398</t>
  </si>
  <si>
    <t>6U9002</t>
  </si>
  <si>
    <t>719/BKTBI/Log-Equipt/PHR.DURI/BRA/XI/2025</t>
  </si>
  <si>
    <t>Fuel Filter Waterseparator</t>
  </si>
  <si>
    <t>Element As</t>
  </si>
  <si>
    <t>Oil Filter Komatsu PC-200</t>
  </si>
  <si>
    <t>720/BKTBI/Log-Equipt/PHR.DURI/BRA/XI/2025</t>
  </si>
  <si>
    <t>TBM</t>
  </si>
  <si>
    <t>721/BKTBI/Log-Equipt/PHR.DURI/BRA/XI/2025</t>
  </si>
  <si>
    <t>722/BKTBI/Log-Equipt/PHR.DURI/BRA/XI/2025</t>
  </si>
  <si>
    <t>723/BKTBI/Log-Equipt/PHR.DURI/BRA/XI/2025</t>
  </si>
  <si>
    <t>724/BKTBI/Log-Equipt/PHR.DURI/BRA/XI/2025</t>
  </si>
  <si>
    <t>725/BKTBI/Log-Equipt/PHR.DURI/BRA/XI/2025</t>
  </si>
  <si>
    <t>726/BKTBI/Log-Equipt/PHR.DURI/BRA/XI/2025</t>
  </si>
  <si>
    <t>A2B Ex-PRABUMULIH</t>
  </si>
  <si>
    <t>727/BKTBI/Log-Equipt/PHR.DURI/BRA/XI/2025</t>
  </si>
  <si>
    <t>Baut Skrup</t>
  </si>
  <si>
    <t>728/BKTBI/Log-Equipt/PHR.DURI/BRA/XI/2025</t>
  </si>
  <si>
    <t xml:space="preserve">Element Set </t>
  </si>
  <si>
    <t>1898328-207A</t>
  </si>
  <si>
    <t>729/BKTBI/Log-Equipt/PHR.DURI/BRA/XI/2025</t>
  </si>
  <si>
    <t>730/BKTBI/Log-Equipt/PHR.DURI/BRA/XI/2025</t>
  </si>
  <si>
    <t>Baut M12 X 5</t>
  </si>
  <si>
    <t>Tap Ukuran M14 X 25</t>
  </si>
  <si>
    <t>731/BKTBI/Log-Equipt/PHR.DURI/BRA/XI/2025</t>
  </si>
  <si>
    <t>REPAIN D6R</t>
  </si>
  <si>
    <t>Isolasi Putih 1"</t>
  </si>
  <si>
    <t>Isolasi Putih 2"</t>
  </si>
  <si>
    <t>KEBUTUHAN MEKANIK</t>
  </si>
  <si>
    <t>732/BKTBI/Log-Equipt/PHR.DURI/BRA/XI/2025</t>
  </si>
  <si>
    <t>DT-00037 MINAS</t>
  </si>
  <si>
    <t>733/BKTBI/Log-Equipt/PHR.DURI/BRA/XI/2025</t>
  </si>
  <si>
    <t>734/BKTBI/Log-Equipt/PHR.DURI/BRA/XII/2025</t>
  </si>
  <si>
    <t>735/BKTBI/Log-Equipt/PHR.DURI/BRA/XII/2025</t>
  </si>
  <si>
    <t>736/BKTBI/Log-Equipt/PHR.DURI/BRA/XII/2025</t>
  </si>
  <si>
    <t>737/BKTBI/Log-Equipt/PHR.DURI/BRA/XII/2025</t>
  </si>
  <si>
    <t>DOZER D6R</t>
  </si>
  <si>
    <t>738/BKTBI/Log-Equipt/PHR.DURI/BRA/XII/2025</t>
  </si>
  <si>
    <t>739/BKTBI/Log-Equipt/PHR.DURI/BRA/XII/2025</t>
  </si>
  <si>
    <t>740/BKTBI/Log-Equipt/PHR.DURI/BRA/XII/2025</t>
  </si>
  <si>
    <t>Hose Pispot</t>
  </si>
  <si>
    <t>741/BKTBI/Log-Equipt/PHR.DURI/BRA/XII/2025</t>
  </si>
  <si>
    <t>U Bolt Begol Per depan</t>
  </si>
  <si>
    <t>742/BKTBI/Log-Equipt/PHR.DURI/BRA/XII/2025</t>
  </si>
  <si>
    <t>743/BKTBI/Log-Equipt/PHR.DURI/BRA/XII/2025</t>
  </si>
  <si>
    <t>Plate Strip 2" X 3,4mm</t>
  </si>
  <si>
    <t>744/BKTBI/Log-Equipt/PHR.DURI/BRA/XII/2025</t>
  </si>
  <si>
    <t>EXCA-00008 MINAS</t>
  </si>
  <si>
    <t>BELUM</t>
  </si>
  <si>
    <t>Grease Belt1</t>
  </si>
  <si>
    <t>745/BKTBI/Log-Equipt/PHR.DURI/BRA/XII/2025</t>
  </si>
  <si>
    <t>746/BKTBI/Log-Equipt/PHR.DURI/BRA/XII/2025</t>
  </si>
  <si>
    <t>Pengreasan DT di Yard</t>
  </si>
  <si>
    <t>Atf Power Steering</t>
  </si>
  <si>
    <t>Pak Dani</t>
  </si>
  <si>
    <t>747/BKTBI/Log-Equipt/PHR.DURI/BRA/XII/2025</t>
  </si>
  <si>
    <t>748/BKTBI/Log-Equipt/PHR.DURI/BRA/XII/2025</t>
  </si>
  <si>
    <t>749/BKTBI/Log-Equipt/PHR.DURI/BRA/XII/2025</t>
  </si>
  <si>
    <t>Kawat Las LB52</t>
  </si>
  <si>
    <t>750/BKTBI/Log-Equipt/PHR.DURI/BRA/XII/2025</t>
  </si>
  <si>
    <t xml:space="preserve">Karet Susu Belakang </t>
  </si>
  <si>
    <t>751/BKTBI/Log-Equipt/PHR.DURI/BRA/XII/2025</t>
  </si>
  <si>
    <t>752/BKTBI/Log-Equipt/PHR.DURI/BRA/XII/2025</t>
  </si>
  <si>
    <t>753/BKTBI/Log-Equipt/PHR.DURI/BRA/XII/2025</t>
  </si>
  <si>
    <t>754/BKTBI/Log-Equipt/PHR.DURI/BRA/XII/2025</t>
  </si>
  <si>
    <t>755/BKTBI/Log-Equipt/PHR.DURI/BRA/XII/2025</t>
  </si>
  <si>
    <t>756/BKTBI/Log-Equipt/PHR.DURI/BRA/XII/2025</t>
  </si>
  <si>
    <t>757/BKTBI/Log-Equipt/PHR.DURI/BRA/XII/2025</t>
  </si>
  <si>
    <t>758/BKTBI/Log-Equipt/PHR.DURI/BRA/XII/2025</t>
  </si>
  <si>
    <t>DICKY TBM</t>
  </si>
  <si>
    <t>759/BKTBI/Log-Equipt/PHR.DURI/BRA/XII/2025</t>
  </si>
  <si>
    <t>760/BKTBI/Log-Equipt/PHR.DURI/BRA/XII/2025</t>
  </si>
  <si>
    <t>Exca-00013</t>
  </si>
  <si>
    <t>Grease Bel1</t>
  </si>
  <si>
    <t>PEDULI SUMBAR 2025</t>
  </si>
  <si>
    <t>Corong Minyak</t>
  </si>
  <si>
    <t>Tali Tambang</t>
  </si>
  <si>
    <t>761/BKTBI/Log-Equipt/PHR.DURI/BRA/XII/2025</t>
  </si>
  <si>
    <t xml:space="preserve">EXCA-00013 </t>
  </si>
  <si>
    <t>P551314</t>
  </si>
  <si>
    <t>J86-21314</t>
  </si>
  <si>
    <t>762/BKTBI/Log-Equipt/PHR.DURI/BRA/XII/2025</t>
  </si>
  <si>
    <t>U Bolt Depan</t>
  </si>
  <si>
    <t>Klaim Per</t>
  </si>
  <si>
    <t>763/BKTBI/Log-Equipt/PHR.DURI/BRA/XII/2025</t>
  </si>
  <si>
    <t>764/BKTBI/Log-Equipt/PHR.DURI/BRA/XII/2025</t>
  </si>
  <si>
    <t>Setang Las</t>
  </si>
  <si>
    <t>Travo Las</t>
  </si>
  <si>
    <t>765/BKTBI/Log-Equipt/PHR.DURI/BRA/XII/2025</t>
  </si>
  <si>
    <t>766/BKTBI/Log-Equipt/PHR.DURI/BRA/XII/2025</t>
  </si>
  <si>
    <t>Exca-09 dan Exca-12</t>
  </si>
  <si>
    <t>767/BKTBI/Log-Equipt/PHR.DURI/BRA/XII/2025</t>
  </si>
  <si>
    <t>LV B 9148 ZBA</t>
  </si>
  <si>
    <t>768/BKTBI/Log-Equipt/PHR.DURI/BRA/XII/2025</t>
  </si>
  <si>
    <t>769/BKTBI/Log-Equipt/PHR.DURI/BRA/XII/2025</t>
  </si>
  <si>
    <t xml:space="preserve">Kabel Seri </t>
  </si>
  <si>
    <t>770/BKTBI/Log-Equipt/PHR.DURI/BRA/XII/2025</t>
  </si>
  <si>
    <t>771/BKTBI/Log-Equipt/PHR.DURI/BRA/XII/2025</t>
  </si>
  <si>
    <t>DT-01039, DT-01026, DT-01048</t>
  </si>
  <si>
    <t>Bushing Body Set</t>
  </si>
  <si>
    <t>772/BKTBI/Log-Equipt/PHR.DURI/BRA/XII/2025</t>
  </si>
  <si>
    <t>773/BKTBI/Log-Equipt/PHR.DURI/BRA/XII/2025</t>
  </si>
  <si>
    <t>DT-48 DAN DT-54</t>
  </si>
  <si>
    <t>774/BKTBI/Log-Equipt/PHR.DURI/BRA/XII/2025</t>
  </si>
  <si>
    <t>ALL DT MEKANIK YANDI</t>
  </si>
  <si>
    <t>775/BKTBI/Log-Equipt/PHR.DURI/BRA/XII/2025</t>
  </si>
  <si>
    <t>Tabung O2</t>
  </si>
  <si>
    <t>Alat Press Tingtong</t>
  </si>
  <si>
    <t>Rantai</t>
  </si>
  <si>
    <t>Katrol</t>
  </si>
  <si>
    <t>776/BKTBI/Log-Equipt/PHR.DURI/BRA/XII/2025</t>
  </si>
  <si>
    <t>777/BKTBI/Log-Equipt/PHR.DURI/BRA/XII/2025</t>
  </si>
  <si>
    <t>DT-00043 MINAS</t>
  </si>
  <si>
    <t>Exca-00004 MINAS</t>
  </si>
  <si>
    <t>778/BKTBI/Log-Equipt/PHR.DURI/BRA/XII/2025</t>
  </si>
  <si>
    <t>779/BKTBI/Log-Equipt/PHR.DURI/BRA/XII/2025</t>
  </si>
  <si>
    <t>780/BKTBI/Log-Equipt/PHR.DURI/BRA/XII/2025</t>
  </si>
  <si>
    <t>781/BKTBI/Log-Equipt/PHR.DURI/BRA/XII/2025</t>
  </si>
  <si>
    <t>782/BKTBI/Log-Equipt/PHR.DURI/BRA/XII/2025</t>
  </si>
  <si>
    <t>Besi Unp</t>
  </si>
  <si>
    <t>Bola Lampu 50w</t>
  </si>
  <si>
    <t>Kabel 2x1,5</t>
  </si>
  <si>
    <t>783/BKTBI/Log-Equipt/PHR.DURI/BRA/XII/2025</t>
  </si>
  <si>
    <t>A1325</t>
  </si>
  <si>
    <t>784/BKTBI/Log-Equipt/PHR.DURI/BRA/XII/2025</t>
  </si>
  <si>
    <t>785/BKTBI/Log-Equipt/PHR.DURI/BRA/XII/2025</t>
  </si>
  <si>
    <t>786/BKTBI/Log-Equipt/PHR.DURI/BRA/XII/2025</t>
  </si>
  <si>
    <t>787/BKTBI/Log-Equipt/PHR.DURI/BRA/XII/2025</t>
  </si>
  <si>
    <t>Bola Lampu H11</t>
  </si>
  <si>
    <t>788/BKTBI/Log-Equipt/PHR.DURI/BRA/XII/2025</t>
  </si>
  <si>
    <t xml:space="preserve">DT-00052 / ALL DT </t>
  </si>
  <si>
    <t xml:space="preserve">Kleman Hose Hidrolik </t>
  </si>
  <si>
    <t>789/BKTBI/Log-Equipt/PHR.DURI/BRA/XII/2025</t>
  </si>
  <si>
    <t>790/BKTBI/Log-Equipt/PHR.DURI/BRA/XII/2025</t>
  </si>
  <si>
    <t>791/BKTBI/Log-Equipt/PHR.DURI/BRA/XII/2025</t>
  </si>
  <si>
    <t>Pengecatan DZ D85e-ss</t>
  </si>
  <si>
    <t>792/BKTBI/Log-Equipt/PHR.DURI/BRA/XII/2025</t>
  </si>
  <si>
    <t>793/BKTBI/Log-Equipt/PHR.DURI/BRA/XII/2025</t>
  </si>
  <si>
    <t>794/BKTBI/Log-Equipt/PHR.DURI/BRA/XII/2025</t>
  </si>
  <si>
    <t>MG-4001</t>
  </si>
  <si>
    <t>795/BKTBI/Log-Equipt/PHR.DURI/BRA/XII/2025</t>
  </si>
  <si>
    <t>796/BKTBI/Log-Equipt/PHR.DURI/BRA/XII/2025</t>
  </si>
  <si>
    <t>797/BKTBI/Log-Equipt/PHR.DURI/BRA/XII/2025</t>
  </si>
  <si>
    <t>798/BKTBI/Log-Equipt/PHR.DURI/BRA/XII/2025</t>
  </si>
  <si>
    <t>799/BKTBI/Log-Equipt/PHR.DURI/BRA/XII/2025</t>
  </si>
  <si>
    <t>DT-04030 / DT-04036</t>
  </si>
  <si>
    <t>800/BKTBI/Log-Equipt/PHR.DURI/BRA/XII/2025</t>
  </si>
  <si>
    <t>DT-04058</t>
  </si>
  <si>
    <t>801/BKTBI/Log-Equipt/PHR.DURI/BRA/XII/2025</t>
  </si>
  <si>
    <t>802/BKTBI/Log-Equipt/PHR.DURI/BRA/XII/2025</t>
  </si>
  <si>
    <t>803/BKTBI/Log-Equipt/PHR.DURI/BRA/XII/2025</t>
  </si>
  <si>
    <t>804/BKTBI/Log-Equipt/PHR.DURI/BRA/XII/2025</t>
  </si>
  <si>
    <t>805/BKTBI/Log-Equipt/PHR.DURI/BRA/XII/2025</t>
  </si>
  <si>
    <t>Busing Turnion</t>
  </si>
  <si>
    <t>Baut Roda Fuso</t>
  </si>
  <si>
    <t>806/BKTBI/Log-Equipt/PHR.DURI/BRA/XII/2025</t>
  </si>
  <si>
    <t>807/BKTBI/Log-Equipt/PHR.DURI/BRA/XII/2025</t>
  </si>
  <si>
    <t>Valve Assy</t>
  </si>
  <si>
    <t>808/BKTBI/Log-Equipt/PHR.DURI/BRA/XII/2025</t>
  </si>
  <si>
    <t>809/BKTBI/Log-Equipt/PHR.DURI/BRA/XII/2025</t>
  </si>
  <si>
    <t>MG-4001 Road Wellpad</t>
  </si>
  <si>
    <t>Lampu Sein</t>
  </si>
  <si>
    <t>810/BKTBI/Log-Equipt/PHR.DURI/BRA/XII/2025</t>
  </si>
  <si>
    <t>Piston Klose Atas 19,22mm</t>
  </si>
  <si>
    <t>811/BKTBI/Log-Equipt/PHR.DURI/BRA/XII/2025</t>
  </si>
  <si>
    <t>Bohlam Lampu Fitting 1</t>
  </si>
  <si>
    <t>812/BKTBI/Log-Equipt/PHR.DURI/BRA/XII/2025</t>
  </si>
  <si>
    <t>Stoper Depan</t>
  </si>
  <si>
    <t>813/BKTBI/Log-Equipt/PHR.DURI/BRA/XII/2025</t>
  </si>
  <si>
    <t>Per Depan no 8</t>
  </si>
  <si>
    <t>814/BKTBI/Log-Equipt/PHR.DURI/BRA/XII/2025</t>
  </si>
  <si>
    <t>DT-00064 / DT-00059</t>
  </si>
  <si>
    <t>815/BKTBI/Log-Equipt/PHR.DURI/BRA/XII/2025</t>
  </si>
  <si>
    <t>816/BKTBI/Log-Equipt/PHR.DURI/BRA/XII/2025</t>
  </si>
  <si>
    <t>Cucuk per Belakang</t>
  </si>
  <si>
    <t>Saklar</t>
  </si>
  <si>
    <t>Ring Pen Depan</t>
  </si>
  <si>
    <t>Baut Baja 14 Panjang 2 Inch</t>
  </si>
  <si>
    <t>Baut Baja 14 Panjang 2,5 Inch</t>
  </si>
  <si>
    <t>Baut 17 Panjang 3 Inch</t>
  </si>
  <si>
    <t>817/BKTBI/Log-Equipt/PHR.DURI/BRA/XII/2025</t>
  </si>
  <si>
    <t>1/BKTBI/Log-Equipt/PHR.DURI/BRA/I/2026</t>
  </si>
  <si>
    <t>Cat Hitam</t>
  </si>
  <si>
    <t>Cat Putih</t>
  </si>
  <si>
    <t>2/BKTBI/Log-Equipt/PHR.DURI/BRA/I/2026</t>
  </si>
  <si>
    <t>3/BKTBI/Log-Equipt/PHR.DURI/BRA/I/2026</t>
  </si>
  <si>
    <t>4/BKTBI/Log-Equipt/PHR.DURI/BRA/I/2026</t>
  </si>
  <si>
    <t>Wiper Kaca</t>
  </si>
  <si>
    <t>5/BKTBI/Log-Equipt/PHR.DURI/BRA/I/2026</t>
  </si>
  <si>
    <t>6/BKTBI/Log-Equipt/PHR.DURI/BRA/I/2026</t>
  </si>
  <si>
    <t>7/BKTBI/Log-Equipt/PHR.DURI/BRA/I/2026</t>
  </si>
  <si>
    <t>XCMG Cemen Spreader</t>
  </si>
  <si>
    <t>8/BKTBI/Log-Equipt/PHR.DURI/BRA/I/2026</t>
  </si>
  <si>
    <t>9/BKTBI/Log-Equipt/PHR.DURI/BRA/I/2026</t>
  </si>
  <si>
    <t>Crc 5,56</t>
  </si>
  <si>
    <t>10/BKTBI/Log-Equipt/PHR.DURI/BRA/I/2026</t>
  </si>
  <si>
    <t>11/BKTBI/Log-Equipt/PHR.DURI/BRA/I/2026</t>
  </si>
  <si>
    <t>Piston Master Klose</t>
  </si>
  <si>
    <t>Bohlam Lampu Fiting 2</t>
  </si>
  <si>
    <t>12/BKTBI/Log-Equipt/PHR.DURI/BRA/I/2026</t>
  </si>
  <si>
    <t xml:space="preserve">Alarm Mundur </t>
  </si>
  <si>
    <t>13/BKTBI/Log-Equipt/PHR.DURI/BRA/I/2026</t>
  </si>
  <si>
    <t>14/BKTBI/Log-Equipt/PHR.DURI/BRA/I/2026</t>
  </si>
  <si>
    <t>Setelan Dinamo Charge</t>
  </si>
  <si>
    <t>15/BKTBI/Log-Equipt/PHR.DURI/BRA/I/2026</t>
  </si>
  <si>
    <t>Cover Tutup Klep</t>
  </si>
  <si>
    <t>16/BKTBI/Log-Equipt/PHR.DURI/BRA/I/2026</t>
  </si>
  <si>
    <t>17/BKTBI/Log-Equipt/PHR.DURI/BRA/I/2026</t>
  </si>
  <si>
    <t>Sim Bushing</t>
  </si>
  <si>
    <t>Baut 24</t>
  </si>
  <si>
    <t>18/BKTBI/Log-Equipt/PHR.DURI/BRA/I/2026</t>
  </si>
  <si>
    <t>Mekanik Pit</t>
  </si>
  <si>
    <t>Baut M12</t>
  </si>
  <si>
    <t>19/BKTBI/Log-Equipt/PHR.DURI/BRA/I/2026</t>
  </si>
  <si>
    <t>20/BKTBI/Log-Equipt/PHR.DURI/BRA/I/2026</t>
  </si>
  <si>
    <t>EXCA-00001</t>
  </si>
  <si>
    <t>21/BKTBI/Log-Equipt/PHR.DURI/BRA/I/2026</t>
  </si>
  <si>
    <t>22/BKTBI/Log-Equipt/PHR.DURI/BRA/I/2026</t>
  </si>
  <si>
    <t>PF-00005</t>
  </si>
  <si>
    <t>23/BKTBI/Log-Equipt/PHR.DURI/BRA/I/2026</t>
  </si>
  <si>
    <t>SD-00005 MINAS</t>
  </si>
  <si>
    <t>24/BKTBI/Log-Equipt/PHR.DURI/BRA/I/2026</t>
  </si>
  <si>
    <t>FIilter</t>
  </si>
  <si>
    <t>25/BKTBI/Log-Equipt/PHR.DURI/BRA/I/2026</t>
  </si>
  <si>
    <t>EXCA-00004 MINAS</t>
  </si>
  <si>
    <t>26/BKTBI/Log-Equipt/PHR.DURI/BRA/I/2026</t>
  </si>
  <si>
    <t>ALL DT ROADWELL PAD</t>
  </si>
  <si>
    <t>27/BKTBI/Log-Equipt/PHR.DURI/BRA/I/2026</t>
  </si>
  <si>
    <t xml:space="preserve">Spakbor </t>
  </si>
  <si>
    <t>28/BKTBI/Log-Equipt/PHR.DURI/BRA/I/2026</t>
  </si>
  <si>
    <t>Bushing 80 X 95 X 10</t>
  </si>
  <si>
    <t>Sim 80 x 3</t>
  </si>
  <si>
    <t>Sim 80 x 2</t>
  </si>
  <si>
    <t>29/BKTBI/Log-Equipt/PHR.DURI/BRA/I/2026</t>
  </si>
  <si>
    <t>Bohlam K1</t>
  </si>
  <si>
    <t>Bohlam K2</t>
  </si>
  <si>
    <t>30/BKTBI/Log-Equipt/PHR.DURI/BRA/I/2026</t>
  </si>
  <si>
    <t>Cartridge Oil Filter</t>
  </si>
  <si>
    <t>31/BKTBI/Log-Equipt/PHR.DURI/BRA/I/2026</t>
  </si>
  <si>
    <t>Head Lamp Depan Hino</t>
  </si>
  <si>
    <t>Fox Lamp</t>
  </si>
  <si>
    <t>U Bolt Per Depan</t>
  </si>
  <si>
    <t>Pakum Klos Bawah</t>
  </si>
  <si>
    <t>sambungan Selang 12mm</t>
  </si>
  <si>
    <t>32/BKTBI/Log-Equipt/PHR.DURI/BRA/I/2026</t>
  </si>
  <si>
    <t>33/BKTBI/Log-Equipt/PHR.DURI/BRA/I/2026</t>
  </si>
  <si>
    <t>Dozer D85e-SS</t>
  </si>
  <si>
    <t>Cat Warna Kuning</t>
  </si>
  <si>
    <t>34/BKTBI/Log-Equipt/PHR.DURI/BRA/I/2026</t>
  </si>
  <si>
    <t>EP-148-7455</t>
  </si>
  <si>
    <t>EP-100-7860</t>
  </si>
  <si>
    <t>9Y-1979-FP</t>
  </si>
  <si>
    <t>9Y-1979-EP</t>
  </si>
  <si>
    <t>Tutup Valve</t>
  </si>
  <si>
    <t>35/BKTBI/Log-Equipt/PHR.DURI/BRA/I/2026</t>
  </si>
  <si>
    <t>36/BKTBI/Log-Equipt/PHR.DURI/BRA/I/2026</t>
  </si>
  <si>
    <t>Pak Gigin</t>
  </si>
  <si>
    <t>37/BKTBI/Log-Equipt/PHR.DURI/BRA/I/2026</t>
  </si>
  <si>
    <t xml:space="preserve">KacaLas </t>
  </si>
  <si>
    <t>38/BKTBI/Log-Equipt/PHR.DURI/BRA/I/2026</t>
  </si>
  <si>
    <t>Belting</t>
  </si>
  <si>
    <t>Element Set</t>
  </si>
  <si>
    <t>39/BKTBI/Log-Equipt/PHR.DURI/BRA/I/2026</t>
  </si>
  <si>
    <t>IC Dinamo Charge</t>
  </si>
  <si>
    <t>Bearing Dinamo Charge</t>
  </si>
  <si>
    <t>40/BKTBI/Log-Equipt/PHR.DURI/BRA/I/2026</t>
  </si>
  <si>
    <t>Mata Gerinda Cutting 14x18x1</t>
  </si>
  <si>
    <t>41/BKTBI/Log-Equipt/PHR.DURI/BRA/I/2026</t>
  </si>
  <si>
    <t>42/BKTBI/Log-Equipt/PHR.DURI/BRA/I/2026</t>
  </si>
  <si>
    <t xml:space="preserve">Fiting Lampu </t>
  </si>
  <si>
    <t>Lampu Fiting 1</t>
  </si>
  <si>
    <t>Lampu Fiting 2</t>
  </si>
  <si>
    <t>43/BKTBI/Log-Equipt/PHR.DURI/BRA/I/2026</t>
  </si>
  <si>
    <t>Roller</t>
  </si>
  <si>
    <t>44/BKTBI/Log-Equipt/PHR.DURI/BRA/I/2026</t>
  </si>
  <si>
    <t>Hose Angin no.6</t>
  </si>
  <si>
    <t>45/BKTBI/Log-Equipt/PHR.DURI/BRA/I/2026</t>
  </si>
  <si>
    <t>46/BKTBI/Log-Equipt/PHR.DURI/BRA/I/2026</t>
  </si>
  <si>
    <t>EXCA-41001</t>
  </si>
  <si>
    <t>47/BKTBI/Log-Equipt/PHR.DURI/BRA/I/2026</t>
  </si>
  <si>
    <t>8-98162-897A</t>
  </si>
  <si>
    <t>Saringan Oli</t>
  </si>
  <si>
    <t>18-98018-868A</t>
  </si>
  <si>
    <t>16-98319-912A</t>
  </si>
  <si>
    <t>48/BKTBI/Log-Equipt/PHR.DURI/BRA/I/2026</t>
  </si>
  <si>
    <t>49/BKTBI/Log-Equipt/PHR.DURI/BRA/I/2026</t>
  </si>
  <si>
    <t>50/BKTBI/Log-Equipt/PHR.DURI/BRA/I/2026</t>
  </si>
  <si>
    <t>Bolam Lampu h4</t>
  </si>
  <si>
    <t>DT-52,DT-25</t>
  </si>
  <si>
    <t>Piston Master Klos 19mm</t>
  </si>
  <si>
    <t>Piston Master Klos 22mm</t>
  </si>
  <si>
    <t>51/BKTBI/Log-Equipt/PHR.DURI/BRA/I/2026</t>
  </si>
  <si>
    <t>Baut Roda Chamber</t>
  </si>
  <si>
    <t>52/BKTBI/Log-Equipt/PHR.DURI/BRA/I/2026</t>
  </si>
  <si>
    <t>Disc Cluth</t>
  </si>
  <si>
    <t>Bearing Cluth</t>
  </si>
  <si>
    <t>53/BKTBI/Log-Equipt/PHR.DURI/BRA/I/2026</t>
  </si>
  <si>
    <t>54/BKTBI/Log-Equipt/PHR.DURI/BRA/I/2026</t>
  </si>
  <si>
    <t>55/BKTBI/Log-Equipt/PHR.DURI/BRA/I/2026</t>
  </si>
  <si>
    <t>Piston Klos Bawah Ukuran 19</t>
  </si>
  <si>
    <t>56/BKTBI/Log-Equipt/PHR.DURI/BRA/I/2026</t>
  </si>
  <si>
    <t>Flasher Sen</t>
  </si>
  <si>
    <t>C-1012</t>
  </si>
  <si>
    <t>57/BKTBI/Log-Equipt/PHR.DURI/BRA/I/2026</t>
  </si>
  <si>
    <t>Kopling Belakang Hino</t>
  </si>
  <si>
    <t>58/BKTBI/Log-Equipt/PHR.DURI/BRA/I/2026</t>
  </si>
  <si>
    <t>59/BKTBI/Log-Equipt/PHR.DURI/BRA/I/2026</t>
  </si>
  <si>
    <t>Besi 50 X 50 X 5</t>
  </si>
  <si>
    <t>Rel Gerbang Yard</t>
  </si>
  <si>
    <t>60/BKTBI/Log-Equipt/PHR.DURI/BRA/I/2026</t>
  </si>
  <si>
    <t>61/BKTBI/Log-Equipt/PHR.DURI/BRA/I/2026</t>
  </si>
  <si>
    <t>62/BKTBI/Log-Equipt/PHR.DURI/BRA/I/2026</t>
  </si>
  <si>
    <t>63/BKTBI/Log-Equipt/PHR.DURI/BRA/I/2026</t>
  </si>
  <si>
    <t>64/BKTBI/Log-Equipt/PHR.DURI/BRA/I/2026</t>
  </si>
  <si>
    <t>65/BKTBI/Log-Equipt/PHR.DURI/BRA/I/2026</t>
  </si>
  <si>
    <t>66/BKTBI/Log-Equipt/PHR.DURI/BRA/I/2026</t>
  </si>
  <si>
    <t>67/BKTBI/Log-Equipt/PHR.DURI/BRA/I/2026</t>
  </si>
  <si>
    <t>68/BKTBI/Log-Equipt/PHR.DURI/BRA/I/2026</t>
  </si>
  <si>
    <t>69/BKTBI/Log-Equipt/PHR.DURI/BRA/I/2026</t>
  </si>
  <si>
    <t>Velg 800-20 10h 26</t>
  </si>
  <si>
    <t>FBT-31002, FBT-31004, TMC-31002, TMC-31003, TMC-31004</t>
  </si>
  <si>
    <t>70/BKTBI/Log-Equipt/PHR.DURI/BRA/I/2026</t>
  </si>
  <si>
    <t>71/BKTBI/Log-Equipt/PHR.DURI/BRA/I/2026</t>
  </si>
  <si>
    <t>72/BKTBI/Log-Equipt/PHR.DURI/BRA/I/2026</t>
  </si>
  <si>
    <t>Rantai Besi</t>
  </si>
  <si>
    <t>73/BKTBI/Log-Equipt/PHR.DURI/BRA/I/2026</t>
  </si>
  <si>
    <t>74/BKTBI/Log-Equipt/PHR.DURI/BRA/I/2026</t>
  </si>
  <si>
    <t xml:space="preserve">Velg </t>
  </si>
  <si>
    <t>FBT-31103</t>
  </si>
  <si>
    <t>75/BKTBI/Log-Equipt/PHR.DURI/BRA/I/2026</t>
  </si>
  <si>
    <t>Per Depan Hino no.6</t>
  </si>
  <si>
    <t>Per Depan Hino no.7</t>
  </si>
  <si>
    <t xml:space="preserve">Pen Per Belakang </t>
  </si>
  <si>
    <t>76/BKTBI/Log-Equipt/PHR.DURI/BRA/I/2026</t>
  </si>
  <si>
    <t>77/BKTBI/Log-Equipt/PHR.DURI/BRA/I/2026</t>
  </si>
  <si>
    <t>Sambungan Selang 15</t>
  </si>
  <si>
    <t>78/BKTBI/Log-Equipt/PHR.DURI/BRA/I/2026</t>
  </si>
  <si>
    <t>Fiting Bohlam Lampu K2</t>
  </si>
  <si>
    <t>Fiting Bohlam Lampu K1</t>
  </si>
  <si>
    <t>Kit vakum klos</t>
  </si>
  <si>
    <t>79/BKTBI/Log-Equipt/PHR.DURI/BRA/I/2026</t>
  </si>
  <si>
    <t>Per no.3</t>
  </si>
  <si>
    <t>80/BKTBI/Log-Equipt/PHR.DURI/BRA/I/2026</t>
  </si>
  <si>
    <t>Kawat Las RB26</t>
  </si>
  <si>
    <t>Roller Gerbang</t>
  </si>
  <si>
    <t>81/BKTBI/Log-Equipt/PHR.DURI/BRA/I/2026</t>
  </si>
  <si>
    <t>U Bolt Per Belakang</t>
  </si>
  <si>
    <t>82/BKTBI/Log-Equipt/PHR.DURI/BRA/I/2026</t>
  </si>
  <si>
    <t>DI MOBIL TEPU</t>
  </si>
  <si>
    <t>83/BKTBI/Log-Equipt/PHR.DURI/BRA/I/2026</t>
  </si>
  <si>
    <t>Bracket Per Depan</t>
  </si>
  <si>
    <t>84/BKTBI/Log-Equipt/PHR.DURI/BRA/I/2026</t>
  </si>
  <si>
    <t>85/BKTBI/Log-Equipt/PHR.DURI/BRA/I/2026</t>
  </si>
  <si>
    <t>T800-344-3206</t>
  </si>
  <si>
    <t>86/BKTBI/Log-Equipt/PHR.DURI/BRA/I/2026</t>
  </si>
  <si>
    <t>87/BKTBI/Log-Equipt/PHR.DURI/BRA/I/2026</t>
  </si>
  <si>
    <t>MB-06, DT-04037, Mekanik Jhoni</t>
  </si>
  <si>
    <t>88/BKTBI/Log-Equipt/PHR.DURI/BRA/I/2026</t>
  </si>
  <si>
    <t>Apart 6Kg</t>
  </si>
  <si>
    <t>Fan Belt A39</t>
  </si>
  <si>
    <t>Fan Belt A42</t>
  </si>
  <si>
    <t>Fan Belt 73</t>
  </si>
  <si>
    <t>Faikar</t>
  </si>
  <si>
    <t>89/BKTBI/Log-Equipt/PHR.DURI/BRA/I/2026</t>
  </si>
  <si>
    <t>90/BKTBI/Log-Equipt/PHR.DURI/BRA/II/2026</t>
  </si>
  <si>
    <t>Kit Valve Pakum</t>
  </si>
  <si>
    <t>DT-04028</t>
  </si>
  <si>
    <t>91/BKTBI/Log-Equipt/PHR.DURI/BRA/II/2026</t>
  </si>
  <si>
    <t xml:space="preserve">Baut Roda </t>
  </si>
  <si>
    <t>Pin Piston Valve Hidrolik Dump</t>
  </si>
  <si>
    <t>92/BKTBI/Log-Equipt/PHR.DURI/BRA/II/2026</t>
  </si>
  <si>
    <t>93/BKTBI/Log-Equipt/PHR.DURI/BRA/II/2026</t>
  </si>
  <si>
    <t>EXCA-07, EXCA-08</t>
  </si>
  <si>
    <t>Nepel Sabungan 8</t>
  </si>
  <si>
    <t>Baut 14 Panjang 75 mm</t>
  </si>
  <si>
    <t>Baut 14 Panjang 50 mm</t>
  </si>
  <si>
    <t>Ring per M10</t>
  </si>
  <si>
    <t>94/BKTBI/Log-Equipt/PHR.DURI/BRA/II/2026</t>
  </si>
  <si>
    <t>Cartridge Komatsu</t>
  </si>
  <si>
    <t>95/BKTBI/Log-Equipt/PHR.DURI/BRA/II/2026</t>
  </si>
  <si>
    <t>96/BKTBI/Log-Equipt/PHR.DURI/BRA/II/2026</t>
  </si>
  <si>
    <t>DT-55, DT-36</t>
  </si>
  <si>
    <t>97/BKTBI/Log-Equipt/PHR.DURI/BRA/II/2026</t>
  </si>
  <si>
    <t>Baut 14 Transmisi</t>
  </si>
  <si>
    <t>98/BKTBI/Log-Equipt/PHR.DURI/BRA/II/2026</t>
  </si>
  <si>
    <t>99/BKTBI/Log-Equipt/PHR.DURI/BRA/II/2026</t>
  </si>
  <si>
    <t>Baut M19</t>
  </si>
  <si>
    <t>CRC 5,56</t>
  </si>
  <si>
    <t>Ring Plate 12 mm</t>
  </si>
  <si>
    <t>100/BKTBI/Log-Equipt/PHR.DURI/BRA/II/2026</t>
  </si>
  <si>
    <t>101/BKTBI/Log-Equipt/PHR.DURI/BRA/II/2026</t>
  </si>
  <si>
    <t>O1174422</t>
  </si>
  <si>
    <t>102/BKTBI/Log-Equipt/PHR.DURI/BRA/II/2026</t>
  </si>
  <si>
    <t>103/BKTBI/Log-Equipt/PHR.DURI/BRA/II/2026</t>
  </si>
  <si>
    <t>104/BKTBI/Log-Equipt/PHR.DURI/BRA/II/2026</t>
  </si>
  <si>
    <t>105/BKTBI/Log-Equipt/PHR.DURI/BRA/II/2026</t>
  </si>
  <si>
    <t>106/BKTBI/Log-Equipt/PHR.DURI/BRA/II/2026</t>
  </si>
  <si>
    <t>107/BKTBI/Log-Equipt/PHR.DURI/BRA/II/2026</t>
  </si>
  <si>
    <t xml:space="preserve">Master Klo Bawah </t>
  </si>
  <si>
    <t>108/BKTBI/Log-Equipt/PHR.DURI/BRA/II/2026</t>
  </si>
  <si>
    <t>109/BKTBI/Log-Equipt/PHR.DURI/BRA/II/2026</t>
  </si>
  <si>
    <t>Handle Pintu Kiri</t>
  </si>
  <si>
    <t>Gun Grease</t>
  </si>
  <si>
    <t xml:space="preserve">Guli Handle </t>
  </si>
  <si>
    <t>Per Depan No.2</t>
  </si>
  <si>
    <t>110/BKTBI/Log-Equipt/PHR.DURI/BRA/II/2026</t>
  </si>
  <si>
    <t>111/BKTBI/Log-Equipt/PHR.DURI/BRA/II/2026</t>
  </si>
  <si>
    <t>112/BKTBI/Log-Equipt/PHR.DURI/BRA/II/2026</t>
  </si>
  <si>
    <t>ALL DT REGAR</t>
  </si>
  <si>
    <t>Block Rem</t>
  </si>
  <si>
    <t>HandPump</t>
  </si>
  <si>
    <t>113/BKTBI/Log-Equipt/PHR.DURI/BRA/II/2026</t>
  </si>
  <si>
    <t>DT-44, DT-53</t>
  </si>
  <si>
    <t>114/BKTBI/Log-Equipt/PHR.DURI/BRA/II/2026</t>
  </si>
  <si>
    <t>115/BKTBI/Log-Equipt/PHR.DURI/BRA/II/2026</t>
  </si>
  <si>
    <t>116/BKTBI/Log-Equipt/PHR.DURI/BRA/II/2026</t>
  </si>
  <si>
    <t>117/BKTBI/Log-Equipt/PHR.DURI/BRA/II/2026</t>
  </si>
  <si>
    <t>118/BKTBI/Log-Equipt/PHR.DURI/BRA/II/2026</t>
  </si>
  <si>
    <t>119/BKTBI/Log-Equipt/PHR.DURI/BRA/II/2026</t>
  </si>
  <si>
    <t>17801-JAA10A</t>
  </si>
  <si>
    <t>Hose 1,5 Inch</t>
  </si>
  <si>
    <t>EXCA EX PRABUMULIH</t>
  </si>
  <si>
    <t>A290</t>
  </si>
  <si>
    <t>Cucuk Pin</t>
  </si>
  <si>
    <t>120/BKTBI/Log-Equipt/PHR.DURI/BRA/II/2026</t>
  </si>
  <si>
    <t>Filter Jimco</t>
  </si>
  <si>
    <t>121/BKTBI/Log-Equipt/PHR.DURI/BRA/II/2026</t>
  </si>
  <si>
    <t>122/BKTBI/Log-Equipt/PHR.DURI/BRA/II/2026</t>
  </si>
  <si>
    <t>PC-45010</t>
  </si>
  <si>
    <t>123/BKTBI/Log-Equipt/PHR.DURI/BRA/II/2026</t>
  </si>
  <si>
    <t>Per Klos Bawah</t>
  </si>
  <si>
    <t>Per Belakang No.1</t>
  </si>
  <si>
    <t xml:space="preserve">EXCA-00002 </t>
  </si>
  <si>
    <t>124/BKTBI/Log-Equipt/PHR.DURI/BRA/II/2026</t>
  </si>
  <si>
    <t>125/BKTBI/Log-Equipt/PHR.DURI/BRA/II/2026</t>
  </si>
  <si>
    <t>EXCA-00002 ex Prabumulih</t>
  </si>
  <si>
    <t>126/BKTBI/Log-Equipt/PHR.DURI/BRA/II/2026</t>
  </si>
  <si>
    <t>U Bolt Begol Belakang</t>
  </si>
  <si>
    <t>127/BKTBI/Log-Equipt/PHR.DURI/BRA/II/2026</t>
  </si>
  <si>
    <t>Tutup Tanki Hino</t>
  </si>
  <si>
    <t>Sambungan selang 6 m</t>
  </si>
  <si>
    <t>Sambungan Selang Ukuran 16</t>
  </si>
  <si>
    <t>Spakbor Depan</t>
  </si>
  <si>
    <t>EXCA-00002 ex-prabumulih</t>
  </si>
  <si>
    <t>129/BKTBI/Log-Equipt/PHR.DURI/BRA/II/2026</t>
  </si>
  <si>
    <t>130/BKTBI/Log-Equipt/PHR.DURI/BRA/II/2026</t>
  </si>
  <si>
    <t>131/BKTBI/Log-Equipt/PHR.DURI/BRA/II/2026</t>
  </si>
  <si>
    <t>Element ASSY Fuel Fil</t>
  </si>
  <si>
    <t>Element Oil Fil</t>
  </si>
  <si>
    <t>132/BKTBI/Log-Equipt/PHR.DURI/BRA/II/2026</t>
  </si>
  <si>
    <t>A-41</t>
  </si>
  <si>
    <t>133/BKTBI/Log-Equipt/PHR.DURI/BRA/II/2026</t>
  </si>
  <si>
    <t>134/BKTBI/Log-Equipt/PHR.DURI/BRA/II/2026</t>
  </si>
  <si>
    <t>135/BKTBI/Log-Equipt/PHR.DURI/BRA/II/2026</t>
  </si>
  <si>
    <t xml:space="preserve">Filter Oil </t>
  </si>
  <si>
    <t>136/BKTBI/Log-Equipt/PHR.DURI/BRA/II/2026</t>
  </si>
  <si>
    <t>WATER TRUCK FUSO</t>
  </si>
  <si>
    <t>137/BKTBI/Log-Equipt/PHR.DURI/BRA/II/2026</t>
  </si>
  <si>
    <t>Kawat Las LB 52 3,2mm</t>
  </si>
  <si>
    <t>Kawat Las RB 26 3,2mm</t>
  </si>
  <si>
    <t>138/BKTBI/Log-Equipt/PHR.DURI/BRA/II/2026</t>
  </si>
  <si>
    <t>139/BKTBI/Log-Equipt/PHR.DURI/BRA/II/2026</t>
  </si>
  <si>
    <t>140/BKTBI/Log-Equipt/PHR.DURI/BRA/II/2026</t>
  </si>
  <si>
    <t>141/BKTBI/Log-Equipt/PHR.DURI/BRA/II/2026</t>
  </si>
  <si>
    <t>Nepel Solar</t>
  </si>
  <si>
    <t>WT FUSO</t>
  </si>
  <si>
    <t>142/BKTBI/Log-Equipt/PHR.DURI/BRA/II/2026</t>
  </si>
  <si>
    <t>Karet Lumpur</t>
  </si>
  <si>
    <t>143/BKTBI/Log-Equipt/PHR.DURI/BRA/II/2026</t>
  </si>
  <si>
    <t>144/BKTBI/Log-Equipt/PHR.DURI/BRA/II/2026</t>
  </si>
  <si>
    <t>Elemen Set Fuel Fil</t>
  </si>
  <si>
    <t>23310-JAC70</t>
  </si>
  <si>
    <t>145/BKTBI/Log-Equipt/PHR.DURI/BRA/II/2026</t>
  </si>
  <si>
    <t>Elemen Set Oil Fil</t>
  </si>
  <si>
    <t>146/BKTBI/Log-Equipt/PHR.DURI/BRA/II/2026</t>
  </si>
  <si>
    <t>147/BKTBI/Log-Equipt/PHR.DURI/BRA/II/2026</t>
  </si>
  <si>
    <t>148/BKTBI/Log-Equipt/PHR.DURI/BRA/II/2026</t>
  </si>
  <si>
    <t>Per Belakang Panjang 80cm</t>
  </si>
  <si>
    <t>Per Belakang Panjang 40cm</t>
  </si>
  <si>
    <t>149/BKTBI/Log-Equipt/PHR.DURI/BRA/II/2026</t>
  </si>
  <si>
    <t>25304-JAD42</t>
  </si>
  <si>
    <t>150/BKTBI/Log-Equipt/PHR.DURI/BRA/II/2026</t>
  </si>
  <si>
    <t>Oil 40 Pertamina</t>
  </si>
  <si>
    <t>DT-73, DT-60, DT-32, DT-04001</t>
  </si>
  <si>
    <t>151/BKTBI/Log-Equipt/PHR.DURI/BRA/II/2026</t>
  </si>
  <si>
    <t>152/BKTBI/Log-Equipt/PHR.DURI/BRA/II/2026</t>
  </si>
  <si>
    <t>Piston Master Klos Bawah</t>
  </si>
  <si>
    <t>153/BKTBI/Log-Equipt/PHR.DURI/BRA/II/2026</t>
  </si>
  <si>
    <t>154/BKTBI/Log-Equipt/PHR.DURI/BRA/II/2026</t>
  </si>
  <si>
    <t>155/BKTBI/Log-Equipt/PHR.DURI/BRA/II/2026</t>
  </si>
  <si>
    <t>Element Air Cleaner</t>
  </si>
  <si>
    <t>156/BKTBI/Log-Equipt/PHR.DURI/BRA/II/2026</t>
  </si>
  <si>
    <t>157/BKTBI/Log-Equipt/PHR.DURI/BRA/II/2026</t>
  </si>
  <si>
    <t>15612-JAA10</t>
  </si>
  <si>
    <t>158/BKTBI/Log-Equipt/PHR.DURI/BRA/II/2026</t>
  </si>
  <si>
    <t>159/BKTBI/Log-Equipt/PHR.DURI/BRA/II/2026</t>
  </si>
  <si>
    <t xml:space="preserve">Karet Susu Depan </t>
  </si>
  <si>
    <t>160/BKTBI/Log-Equipt/PHR.DURI/BRA/II/2026</t>
  </si>
  <si>
    <t>DT-04030, ALL DT</t>
  </si>
  <si>
    <t>Hose 3/8</t>
  </si>
  <si>
    <t>Bost Per Depan</t>
  </si>
  <si>
    <t>183/BKTBI/Log-Equipt/PHR.DURI/BRA/III/2026</t>
  </si>
  <si>
    <t>Sambungan Selang Ukuran 6</t>
  </si>
  <si>
    <t>161/BKTBI/Log-Equipt/PHR.DURI/BRA/II/2026</t>
  </si>
  <si>
    <t>Seal Dump Hidrolik</t>
  </si>
  <si>
    <t>162/BKTBI/Log-Equipt/PHR.DURI/BRA/II/2026</t>
  </si>
  <si>
    <t xml:space="preserve">EXCA-00007 </t>
  </si>
  <si>
    <t>163/BKTBI/Log-Equipt/PHR.DURI/BRA/II/2026</t>
  </si>
  <si>
    <t>DT-04036, DT-04001, DT-50</t>
  </si>
  <si>
    <t>Tali Handle</t>
  </si>
  <si>
    <t>164/BKTBI/Log-Equipt/PHR.DURI/BRA/II/2026</t>
  </si>
  <si>
    <t>165/BKTBI/Log-Equipt/PHR.DURI/BRA/II/2026</t>
  </si>
  <si>
    <t>166/BKTBI/Log-Equipt/PHR.DURI/BRA/II/2026</t>
  </si>
  <si>
    <t>Per Depan Hino no.5</t>
  </si>
  <si>
    <t>Per Depan Hino no.8</t>
  </si>
  <si>
    <t>Claimp Per Depan</t>
  </si>
  <si>
    <t>167/BKTBI/Log-Equipt/PHR.DURI/BRA/II/2026</t>
  </si>
  <si>
    <t>168/BKTBI/Log-Equipt/PHR.DURI/BRA/II/2026</t>
  </si>
  <si>
    <t>DT-00074, DT-00072</t>
  </si>
  <si>
    <t>169/BKTBI/Log-Equipt/PHR.DURI/BRA/II/2026</t>
  </si>
  <si>
    <t>170/BKTBI/Log-Equipt/PHR.DURI/BRA/II/2026</t>
  </si>
  <si>
    <t>171/BKTBI/Log-Equipt/PHR.DURI/BRA/II/2026</t>
  </si>
  <si>
    <t>172/BKTBI/Log-Equipt/PHR.DURI/BRA/II/2026</t>
  </si>
  <si>
    <t>Kawat Las RB 26 2,6</t>
  </si>
  <si>
    <t>173/BKTBI/Log-Equipt/PHR.DURI/BRA/II/2026</t>
  </si>
  <si>
    <t>23304-JAC51</t>
  </si>
  <si>
    <t>174/BKTBI/Log-Equipt/PHR.DURI/BRA/II/2026</t>
  </si>
  <si>
    <t>175/BKTBI/Log-Equipt/PHR.DURI/BRA/II/2026</t>
  </si>
  <si>
    <t>Alarm Mundur Besar</t>
  </si>
  <si>
    <t>176/BKTBI/Log-Equipt/PHR.DURI/BRA/II/2026</t>
  </si>
  <si>
    <t>Selang Hidrolik Dump</t>
  </si>
  <si>
    <t>177/BKTBI/Log-Equipt/PHR.DURI/BRA/II/2026</t>
  </si>
  <si>
    <t>178/BKTBI/Log-Equipt/PHR.DURI/BRA/III/2026</t>
  </si>
  <si>
    <t>Grease ALL DT</t>
  </si>
  <si>
    <t>179/BKTBI/Log-Equipt/PHR.DURI/BRA/III/2026</t>
  </si>
  <si>
    <t>Bohlam Lampu H2</t>
  </si>
  <si>
    <t>180/BKTBI/Log-Equipt/PHR.DURI/BRA/III/2026</t>
  </si>
  <si>
    <t>181/BKTBI/Log-Equipt/PHR.DURI/BRA/III/2026</t>
  </si>
  <si>
    <t>182/BKTBI/Log-Equipt/PHR.DURI/BRA/III/2026</t>
  </si>
  <si>
    <t>Sambungan Ukuran 16</t>
  </si>
  <si>
    <t xml:space="preserve">Baut Tingtong Pendek </t>
  </si>
  <si>
    <t>184/BKTBI/Log-Equipt/PHR.DURI/BRA/III/2026</t>
  </si>
  <si>
    <t>185/BKTBI/Log-Equipt/PHR.DURI/BRA/III/2026</t>
  </si>
  <si>
    <t>590-9787-6box</t>
  </si>
  <si>
    <t>Sirainer</t>
  </si>
  <si>
    <t>Bohlam Lampu k1</t>
  </si>
  <si>
    <t>186/BKTBI/Log-Equipt/PHR.DURI/BRA/III/2026</t>
  </si>
  <si>
    <t>Carry Roller</t>
  </si>
  <si>
    <t>187/BKTBI/Log-Equipt/PHR.DURI/BRA/III/2026</t>
  </si>
  <si>
    <t>188/BKTBI/Log-Equipt/PHR.DURI/BRA/III/2026</t>
  </si>
  <si>
    <t>189/BKTBI/Log-Equipt/PHR.DURI/BRA/III/2026</t>
  </si>
  <si>
    <t>EXCA PC210 EX PRABUMULIH</t>
  </si>
  <si>
    <t>190/BKTBI/Log-Equipt/PHR.DURI/BRA/III/2026</t>
  </si>
  <si>
    <t>Saring Hawa</t>
  </si>
  <si>
    <t>Bohlam lampu h3</t>
  </si>
  <si>
    <t>Seal Kaca Mata</t>
  </si>
  <si>
    <t>191/BKTBI/Log-Equipt/PHR.DURI/BRA/III/2026</t>
  </si>
  <si>
    <t>192/BKTBI/Log-Equipt/PHR.DURI/BRA/III/2026</t>
  </si>
  <si>
    <t xml:space="preserve">Filter Bomag </t>
  </si>
  <si>
    <t>193/BKTBI/Log-Equipt/PHR.DURI/BRA/III/2026</t>
  </si>
  <si>
    <t>194/BKTBI/Log-Equipt/PHR.DURI/BRA/III/2026</t>
  </si>
  <si>
    <t>195/BKTBI/Log-Equipt/PHR.DURI/BRA/III/2026</t>
  </si>
  <si>
    <t>196/BKTBI/Log-Equipt/PHR.DURI/BRA/III/2026</t>
  </si>
  <si>
    <t xml:space="preserve">Compact </t>
  </si>
  <si>
    <t>EXCA-12 DAN Compact</t>
  </si>
  <si>
    <t>197/BKTBI/Log-Equipt/PHR.DURI/BRA/III/2026</t>
  </si>
  <si>
    <t>All Unit</t>
  </si>
  <si>
    <t xml:space="preserve">Kaca Spion </t>
  </si>
  <si>
    <t>198/BKTBI/Log-Equipt/PHR.DURI/BRA/III/2026</t>
  </si>
  <si>
    <t>Load Binder 1/2 3x8 RH</t>
  </si>
  <si>
    <t>PM RWI</t>
  </si>
  <si>
    <t>Lock 1/2 g70 RH</t>
  </si>
  <si>
    <t xml:space="preserve">Rantai Besi </t>
  </si>
  <si>
    <t>Palu Karet</t>
  </si>
  <si>
    <t>199/BKTBI/Log-Equipt/PHR.DURI/BRA/III/2026</t>
  </si>
  <si>
    <t>Grease Bell 1</t>
  </si>
  <si>
    <t>200/BKTBI/Log-Equipt/PHR.DURI/BRA/III/2026</t>
  </si>
  <si>
    <t>201/BKTBI/Log-Equipt/PHR.DURI/BRA/III/2026</t>
  </si>
  <si>
    <t xml:space="preserve">Per No.5 </t>
  </si>
  <si>
    <t>DT-41 DAN DT-45</t>
  </si>
  <si>
    <t>202/BKTBI/Log-Equipt/PHR.DURI/BRA/III/2026</t>
  </si>
  <si>
    <t>203/BKTBI/Log-Equipt/PHR.DURI/BRA/III/2026</t>
  </si>
  <si>
    <t>Velg DT</t>
  </si>
  <si>
    <t>204/BKTBI/Log-Equipt/PHR.DURI/BRA/III/2026</t>
  </si>
  <si>
    <t>205/BKTBI/Log-Equipt/PHR.DURI/BRA/III/2026</t>
  </si>
  <si>
    <t>Bearing Thrust</t>
  </si>
  <si>
    <t>206/BKTBI/Log-Equipt/PHR.DURI/BRA/III/2026</t>
  </si>
  <si>
    <t>207/BKTBI/Log-Equipt/PHR.DURI/BRA/III/2026</t>
  </si>
  <si>
    <t>208/BKTBI/Log-Equipt/PHR.DURI/BRA/III/2026</t>
  </si>
  <si>
    <t>Grease ALL unit</t>
  </si>
  <si>
    <t>209/BKTBI/Log-Equipt/PHR.DURI/BRA/III/2026</t>
  </si>
  <si>
    <t>Track Roller</t>
  </si>
  <si>
    <t>210/BKTBI/Log-Equipt/PHR.DURI/BRA/III/2026</t>
  </si>
  <si>
    <t>Unit XCMG</t>
  </si>
  <si>
    <t>211/BKTBI/Log-Equipt/PHR.DURI/BRA/III/2026</t>
  </si>
  <si>
    <t>All DT Regar</t>
  </si>
  <si>
    <t>Keperluan Install Wirerope Crane</t>
  </si>
  <si>
    <t>212/BKTBI/Log-Equipt/PHR.DURI/BRA/III/2026</t>
  </si>
  <si>
    <t>213/BKTBI/Log-Equipt/PHR.DURI/BRA/III/2026</t>
  </si>
  <si>
    <t>214/BKTBI/Log-Equipt/PHR.DURI/BRA/III/2026</t>
  </si>
  <si>
    <t>215/BKTBI/Log-Equipt/PHR.DURI/BRA/III/2026</t>
  </si>
  <si>
    <t>EXCA-PC210 Rohul</t>
  </si>
  <si>
    <t>216/BKTBI/Log-Equipt/PHR.DURI/BRA/III/2026</t>
  </si>
  <si>
    <t>Kit Power Canter</t>
  </si>
  <si>
    <t>217/BKTBI/Log-Equipt/PHR.DURI/BRA/III/2026</t>
  </si>
  <si>
    <t>ALL DT Tepu</t>
  </si>
  <si>
    <t xml:space="preserve">WELDER </t>
  </si>
  <si>
    <t>218/BKTBI/Log-Equipt/PHR.DURI/BRA/III/2026</t>
  </si>
  <si>
    <t>219/BKTBI/Log-Equipt/PHR.DURI/BRA/III/2026</t>
  </si>
  <si>
    <t>220/BKTBI/Log-Equipt/PHR.DURI/BRA/III/2026</t>
  </si>
  <si>
    <t>DT-00039, DT-00038</t>
  </si>
  <si>
    <t>221/BKTBI/Log-Equipt/PHR.DURI/BRA/III/2026</t>
  </si>
  <si>
    <t>222/BKTBI/Log-Equipt/PHR.DURI/BRA/III/2026</t>
  </si>
  <si>
    <t>223/BKTBI/Log-Equipt/PHR.DURI/BRA/III/2026</t>
  </si>
  <si>
    <t>Greasing Tepu</t>
  </si>
  <si>
    <t>Mekanik Regar</t>
  </si>
  <si>
    <t>224/BKTBI/Log-Equipt/PHR.DURI/BRA/III/2026</t>
  </si>
  <si>
    <t>KM-005031</t>
  </si>
  <si>
    <t>225/BKTBI/Log-Equipt/PHR.DURI/BRA/III/2026</t>
  </si>
  <si>
    <t>226/BKTBI/Log-Equipt/PHR.DURI/BRA/IV/2026</t>
  </si>
  <si>
    <t>Grease rotary</t>
  </si>
  <si>
    <t>Mekanik Tepu</t>
  </si>
  <si>
    <t>PF-02</t>
  </si>
  <si>
    <t>Selenoid Cut Off</t>
  </si>
  <si>
    <t>P803221-071</t>
  </si>
  <si>
    <t>PF Ex Prabu</t>
  </si>
  <si>
    <t>Lem renzosil</t>
  </si>
  <si>
    <t>Mekanik Amek</t>
  </si>
  <si>
    <t>227/BKTBI/Log-Equipt/PHR.DURI/BRA/IV/2026</t>
  </si>
  <si>
    <t>DT-00038, DT-00039</t>
  </si>
  <si>
    <t>Fuel Solar</t>
  </si>
  <si>
    <t>23304-JAE40</t>
  </si>
  <si>
    <t>PF EX PRABU</t>
  </si>
  <si>
    <t xml:space="preserve">Contact Cleaner </t>
  </si>
  <si>
    <t>MG-41002-RWI</t>
  </si>
  <si>
    <t>600-319-5610</t>
  </si>
  <si>
    <t>228/BKTBI/Log-Equipt/PHR.DURI/BRA/IV/2026</t>
  </si>
  <si>
    <t>WELDER HENDRIK</t>
  </si>
  <si>
    <t>Relay Kaki 5</t>
  </si>
  <si>
    <t>PX CA-07</t>
  </si>
  <si>
    <t>WELDER LANDA</t>
  </si>
  <si>
    <t>DT-41003-RWI</t>
  </si>
  <si>
    <t>229/BKTBI/Log-Equipt/PHR.DURI/BRA/IV/2026</t>
  </si>
  <si>
    <t>MEKANIK HENDRIK</t>
  </si>
  <si>
    <t>Filter Cartridge Komatsu</t>
  </si>
  <si>
    <t>Pisau Blit Grader</t>
  </si>
  <si>
    <t>Spt</t>
  </si>
  <si>
    <t>Sepatu Safety</t>
  </si>
  <si>
    <t>MEKANIK ALFI</t>
  </si>
  <si>
    <t>230/BKTBI/Log-Equipt/PHR.DURI/BRA/IV/2026</t>
  </si>
  <si>
    <t>DT-00040, DT-00044</t>
  </si>
  <si>
    <t>DT-41005-RWI</t>
  </si>
  <si>
    <t>15613-JAE51</t>
  </si>
  <si>
    <t>JAB-60</t>
  </si>
  <si>
    <t>231/BKTBI/Log-Equipt/PHR.DURI/BRA/IV/2026</t>
  </si>
  <si>
    <t>Contactor Balik</t>
  </si>
  <si>
    <t>DT-00027,DT00017,DT-04042</t>
  </si>
  <si>
    <t>Fuel Filter Komatsu</t>
  </si>
  <si>
    <t>Mika Lampu Depan</t>
  </si>
  <si>
    <t>232/BKTBI/Log-Equipt/PHR.DURI/BRA/IV/2026</t>
  </si>
  <si>
    <t>MEKANIK TEPU</t>
  </si>
  <si>
    <t>DT-00013, DT-00019, DT-00043</t>
  </si>
  <si>
    <t>DT-00013, DT-00019</t>
  </si>
  <si>
    <t>Flusher</t>
  </si>
  <si>
    <t>233/BKTBI/Log-Equipt/PHR.DURI/BRA/IV/2026</t>
  </si>
  <si>
    <t>234/BKTBI/Log-Equipt/PHR.DURI/BRA/IV/2026</t>
  </si>
  <si>
    <t>MEKANIK</t>
  </si>
  <si>
    <t>Element Set Fuel Filter</t>
  </si>
  <si>
    <t>Filter Roker</t>
  </si>
  <si>
    <t>235/BKTBI/Log-Equipt/PHR.DURI/BRA/IV/2026</t>
  </si>
  <si>
    <t>MB-410001</t>
  </si>
  <si>
    <t>MB-410002</t>
  </si>
  <si>
    <t>Apar</t>
  </si>
  <si>
    <t>PF-410001</t>
  </si>
  <si>
    <t>WT-410001</t>
  </si>
  <si>
    <t>236/BKTBI/Log-Equipt/PHR.DURI/BRA/IV/2026</t>
  </si>
  <si>
    <t>237/BKTBI/Log-Equipt/PHR.DURI/BRA/IV/2026</t>
  </si>
  <si>
    <t>Baut Sekmen</t>
  </si>
  <si>
    <t>Baut Cover</t>
  </si>
  <si>
    <t>Kabel KTO 0,8mm</t>
  </si>
  <si>
    <t>Vibro Ex Kendari</t>
  </si>
  <si>
    <t>Fuse 12</t>
  </si>
  <si>
    <t>Mata Gerenda Kawat</t>
  </si>
  <si>
    <t>238/BKTBI/Log-Equipt/PHR.DURI/BRA/IV/2026</t>
  </si>
  <si>
    <t>Air Batrai Lunak</t>
  </si>
  <si>
    <t>MOBILISASI KE JAMBI</t>
  </si>
  <si>
    <t>P556816</t>
  </si>
  <si>
    <t xml:space="preserve">Filter  </t>
  </si>
  <si>
    <t>PF-00000</t>
  </si>
  <si>
    <t>PF-00006</t>
  </si>
  <si>
    <t>239/BKTBI/Log-Equipt/PHR.DURI/BRA/IV/2026</t>
  </si>
  <si>
    <t>Element Ass</t>
  </si>
  <si>
    <t>240/BKTBI/Log-Equipt/PHR.DURI/BRA/IV/2026</t>
  </si>
  <si>
    <t>Paking</t>
  </si>
  <si>
    <t>Filter SEM</t>
  </si>
  <si>
    <t>518-8099</t>
  </si>
  <si>
    <t>WL-31001</t>
  </si>
  <si>
    <t>520-3011</t>
  </si>
  <si>
    <t>Filter AF</t>
  </si>
  <si>
    <t>520-3012</t>
  </si>
  <si>
    <t>518-4406</t>
  </si>
  <si>
    <t>241/BKTBI/Log-Equipt/PHR.DURI/BRA/IV/2026</t>
  </si>
  <si>
    <t>XCMG Cement Spreader</t>
  </si>
  <si>
    <t>Grease Rotari</t>
  </si>
  <si>
    <t>242/BKTBI/Log-Equipt/PHR.DURI/BRA/IV/2026</t>
  </si>
  <si>
    <t>600-311-8321</t>
  </si>
  <si>
    <t>Kepala Batrei</t>
  </si>
  <si>
    <t>DT-81,DT-32,DT-04001,DT-04038,DT-61</t>
  </si>
  <si>
    <t>243/BKTBI/Log-Equipt/PHR.DURI/BRA/IV/2026</t>
  </si>
  <si>
    <t>EXCA-00009</t>
  </si>
  <si>
    <t>6736-15-5142</t>
  </si>
  <si>
    <t>244/BKTBI/Log-Equipt/PHR.DURI/BRA/IV/2026</t>
  </si>
  <si>
    <t>Filter Inset</t>
  </si>
  <si>
    <t>245/BKTBI/Log-Equipt/PHR.DURI/BRA/IV/2026</t>
  </si>
  <si>
    <t>Simpang 4 Universal Join</t>
  </si>
  <si>
    <t>246/BKTBI/Log-Equipt/PHR.DURI/BRA/IV/2026</t>
  </si>
  <si>
    <t>Baut Roda Isuzu</t>
  </si>
  <si>
    <t>247/BKTBI/Log-Equipt/PHR.DURI/BRA/IV/2026</t>
  </si>
  <si>
    <t>Bolam lampu H3</t>
  </si>
  <si>
    <t>ALL DT SUNGAI LILIN</t>
  </si>
  <si>
    <t>Handle Putaran Kaca</t>
  </si>
  <si>
    <t>Sambungan 06</t>
  </si>
  <si>
    <t>Sambungan 10</t>
  </si>
  <si>
    <t>Sambungan 12</t>
  </si>
  <si>
    <t>Sambungan 14</t>
  </si>
  <si>
    <t>Sambungan 16</t>
  </si>
  <si>
    <t>Sambungan Drat 06</t>
  </si>
  <si>
    <t>248/BKTBI/Log-Equipt/PHR.DURI/BRA/IV/2026</t>
  </si>
  <si>
    <t>Isolatif</t>
  </si>
  <si>
    <t>LV</t>
  </si>
  <si>
    <t>LM-41001</t>
  </si>
  <si>
    <t>ALL UNIT</t>
  </si>
  <si>
    <t>Saringan Solar Fuel Fill</t>
  </si>
  <si>
    <t>Elemen Set Fuel Fill</t>
  </si>
  <si>
    <t>Elemen Set Oil Fill</t>
  </si>
  <si>
    <t>Swit</t>
  </si>
  <si>
    <t>WT-41005</t>
  </si>
  <si>
    <t>Kabel 1 Meter</t>
  </si>
  <si>
    <t>Filter Saringan Udara</t>
  </si>
  <si>
    <t>DT-00060, DT-00061</t>
  </si>
  <si>
    <t>249/BKTBI/Log-Equipt/PHR.DURI/BRA/IV/2026</t>
  </si>
  <si>
    <t>Bolam Lampu K1</t>
  </si>
  <si>
    <t>Bolam Lampu K2</t>
  </si>
  <si>
    <t>Piting Bolam Lampu Kaki 1</t>
  </si>
  <si>
    <t>Piting Bolam Lampu Kaki 2</t>
  </si>
  <si>
    <t>Bolam Lampu Kaki 1</t>
  </si>
  <si>
    <t>250/BKTBI/Log-Equipt/PHR.DURI/BRA/IV/2026</t>
  </si>
  <si>
    <t>Fuel Separator</t>
  </si>
  <si>
    <t>Filter Rakar</t>
  </si>
  <si>
    <t>251/BKTBI/Log-Equipt/PHR.DURI/BRA/IV/2026</t>
  </si>
  <si>
    <t>Socket</t>
  </si>
  <si>
    <t>WT-41004, WT-41005</t>
  </si>
  <si>
    <t>Kawat Las RB-26</t>
  </si>
  <si>
    <t>Belt AC</t>
  </si>
  <si>
    <t>SUNGAI LILIN</t>
  </si>
  <si>
    <t>Pakam Clas</t>
  </si>
  <si>
    <t>642-03502</t>
  </si>
  <si>
    <t>Kit Clas Atas</t>
  </si>
  <si>
    <t>SK-80831-3</t>
  </si>
  <si>
    <t>252/BKTBI/Log-Equipt/PHR.DURI/BRA/IV/2026</t>
  </si>
  <si>
    <t>Lampu 24V</t>
  </si>
  <si>
    <t>Martil</t>
  </si>
  <si>
    <t>PRABUMULIH</t>
  </si>
  <si>
    <t>Tang</t>
  </si>
  <si>
    <t>Kunci Ring Pas 8-10</t>
  </si>
  <si>
    <t>Kunci Ring Pas 17-19</t>
  </si>
  <si>
    <t>Kunci Ring Pas 22-24</t>
  </si>
  <si>
    <t>Kunci Ring Pas 24-27</t>
  </si>
  <si>
    <t>253/BKTBI/Log-Equipt/PHR.DURI/BRA/IV/2026</t>
  </si>
  <si>
    <t xml:space="preserve">23401-1332L  </t>
  </si>
  <si>
    <t>Recycling RM-41002</t>
  </si>
  <si>
    <t>Kotret Ban Serap</t>
  </si>
  <si>
    <t>254/BKTBI/Log-Equipt/PHR.DURI/BRA/IV/2026</t>
  </si>
  <si>
    <t>Bolam Lampu 24V</t>
  </si>
  <si>
    <t>Steering Compact</t>
  </si>
  <si>
    <t>Compact-00003</t>
  </si>
  <si>
    <t>Mekanik Sitepu</t>
  </si>
  <si>
    <t>255/BKTBI/Log-Equipt/PHR.DURI/BRA/IV/2026</t>
  </si>
  <si>
    <t>Element Saringan Oil</t>
  </si>
  <si>
    <t>15607-2060L</t>
  </si>
  <si>
    <t>Oil Filter T/M FM</t>
  </si>
  <si>
    <t>DT-15, DT-61, DT-71, DT-72, DT-73</t>
  </si>
  <si>
    <t>Saringan Hawa</t>
  </si>
  <si>
    <t>DT-71, DT-72, DT-73</t>
  </si>
  <si>
    <t>256/BKTBI/Log-Equipt/PHR.DURI/BRA/V/2026</t>
  </si>
  <si>
    <t>DT-41004 RWI</t>
  </si>
  <si>
    <t xml:space="preserve">Chain Close </t>
  </si>
  <si>
    <t>PM-350TI</t>
  </si>
  <si>
    <t>Seal AS H/L</t>
  </si>
  <si>
    <t>257/BKTBI/Log-Equipt/PHR.DURI/BRA/V/2026</t>
  </si>
  <si>
    <t>Cartridge Air Drayer</t>
  </si>
  <si>
    <t>475009-OIA</t>
  </si>
  <si>
    <t>Filter AC</t>
  </si>
  <si>
    <t>Filter Power Steering</t>
  </si>
  <si>
    <t>48716-9200A</t>
  </si>
  <si>
    <t>165289200B</t>
  </si>
  <si>
    <t>Pelampung Tangki</t>
  </si>
  <si>
    <t>Baut Ting Tong</t>
  </si>
  <si>
    <t>Ring per</t>
  </si>
  <si>
    <t>258/BKTBI/Log-Equipt/PHR.DURI/BRA/V/2026</t>
  </si>
  <si>
    <t>WT-4100</t>
  </si>
  <si>
    <t>259/BKTBI/Log-Equipt/PHR.DURI/BRA/V/2026</t>
  </si>
  <si>
    <t>Fuel Pump New Carry</t>
  </si>
  <si>
    <t>Bolam Lampu 24v K1</t>
  </si>
  <si>
    <t>Kit Pakam Valve</t>
  </si>
  <si>
    <t>260/BKTBI/Log-Equipt/PHR.DURI/BRA/V/2026</t>
  </si>
  <si>
    <t>Kawat Las LB-52</t>
  </si>
  <si>
    <t>DT-00022</t>
  </si>
  <si>
    <t>Element AA Filter Udara</t>
  </si>
  <si>
    <t>478-8989</t>
  </si>
  <si>
    <t>261/BKTBI/Log-Equipt/PHR.DURI/BRA/V/2026</t>
  </si>
  <si>
    <t>PAK ARI</t>
  </si>
  <si>
    <t>262/BKTBI/Log-Equipt/PHR.DURI/BRA/V/2026</t>
  </si>
  <si>
    <t>EXCA-0004</t>
  </si>
  <si>
    <t>18-98162-897-A</t>
  </si>
  <si>
    <t>Element Filter Oli</t>
  </si>
  <si>
    <t>DT-00034</t>
  </si>
  <si>
    <t xml:space="preserve">Pompa Solar </t>
  </si>
  <si>
    <t>Baut Kunci 12 Panjang 50</t>
  </si>
  <si>
    <t>Baut Kunci 14 Panjang 50</t>
  </si>
  <si>
    <t>263/BKTBI/Log-Equipt/PHR.DURI/BRA/V/2026</t>
  </si>
  <si>
    <t>Fuel Fill</t>
  </si>
  <si>
    <t>Oil Filter T/M</t>
  </si>
  <si>
    <t>264/BKTBI/Log-Equipt/PHR.DURI/BRA/V/2026</t>
  </si>
  <si>
    <t>Kabel</t>
  </si>
  <si>
    <t>Fuse Gantung</t>
  </si>
  <si>
    <t>L05711730</t>
  </si>
  <si>
    <t>L31780219</t>
  </si>
  <si>
    <t>265/BKTBI/Log-Equipt/PHR.DURI/BRA/V/2026</t>
  </si>
  <si>
    <t>Element Assy Fuel</t>
  </si>
  <si>
    <t>Master Close Bawah</t>
  </si>
  <si>
    <t>31A0E-JAA73</t>
  </si>
  <si>
    <t>DT 8126 JE</t>
  </si>
  <si>
    <t>Master Close Atas</t>
  </si>
  <si>
    <t>31420-JAA20</t>
  </si>
  <si>
    <t>266/BKTBI/Log-Equipt/PHR.DURI/BRA/V/2026</t>
  </si>
  <si>
    <t>EXCA MINI HE 6.006</t>
  </si>
  <si>
    <t>267/BKTBI/Log-Equipt/PHR.DURI/BRA/V/2026</t>
  </si>
  <si>
    <t>SAKAI-41001</t>
  </si>
  <si>
    <t>Stang Soker</t>
  </si>
  <si>
    <t>Paking Deksel</t>
  </si>
  <si>
    <t>45613-JAA10</t>
  </si>
  <si>
    <t>Paking Carter</t>
  </si>
  <si>
    <t>268/BKTBI/Log-Equipt/PHR.DURI/BRA/V/2026</t>
  </si>
  <si>
    <t>MG-41004</t>
  </si>
  <si>
    <t>EXCA-00022</t>
  </si>
  <si>
    <t>P55615</t>
  </si>
  <si>
    <t>J862134</t>
  </si>
  <si>
    <t>269/BKTBI/Log-Equipt/PHR.DURI/BRA/V/2026</t>
  </si>
  <si>
    <t>Bohlam Lampu 24V</t>
  </si>
  <si>
    <t>Baut Fiber Boom Crane</t>
  </si>
  <si>
    <t>DT KE MUARA ENIM</t>
  </si>
  <si>
    <t>270/BKTBI/Log-Equipt/PHR.DURI/BRA/V/2026</t>
  </si>
  <si>
    <t>Element Set Oil Fill</t>
  </si>
  <si>
    <t>Element Set Fuel Fill</t>
  </si>
  <si>
    <t>Air Filter Donaldson</t>
  </si>
  <si>
    <t>P532966</t>
  </si>
  <si>
    <t>Filter Hidrolik</t>
  </si>
  <si>
    <t>J86-30180-1</t>
  </si>
  <si>
    <t>600-319-5612</t>
  </si>
  <si>
    <t>271/BKTBI/Log-Equipt/PHR.DURI/BRA/V/2026</t>
  </si>
  <si>
    <t>DT-00002</t>
  </si>
  <si>
    <t>1R-0726</t>
  </si>
  <si>
    <t>Element Air Filter Prim</t>
  </si>
  <si>
    <t>Element Assembly</t>
  </si>
  <si>
    <t>PF-41002 RWI</t>
  </si>
  <si>
    <t>Fuse 10A</t>
  </si>
  <si>
    <t>Fuse 15A</t>
  </si>
  <si>
    <t>Fuse 20A</t>
  </si>
  <si>
    <t>272/BKTBI/Log-Equipt/PHR.DURI/BRA/V/2026</t>
  </si>
  <si>
    <t>Bolam Lampu 24V 2K</t>
  </si>
  <si>
    <t>Cutting Bit</t>
  </si>
  <si>
    <t>RM-41002</t>
  </si>
  <si>
    <t>Corer</t>
  </si>
  <si>
    <t>Segitiga Safety</t>
  </si>
  <si>
    <t>WT-41001</t>
  </si>
  <si>
    <t>Dongkrak 8 Ton</t>
  </si>
  <si>
    <t>DT-00031, DT-00032</t>
  </si>
  <si>
    <t>Element Assy Fuel Fill</t>
  </si>
  <si>
    <t>Mesin Dongfeng (Mesin Las)</t>
  </si>
  <si>
    <t xml:space="preserve">Dongkrak </t>
  </si>
  <si>
    <t>Dongkrak 35 Ton</t>
  </si>
  <si>
    <t>DT 8973 IE</t>
  </si>
  <si>
    <t>BG 8163 NK</t>
  </si>
  <si>
    <t>BG 8230 MX</t>
  </si>
  <si>
    <t>BG 8367 IJ</t>
  </si>
  <si>
    <t>273/BKTBI/Log-Equipt/PHR.DURI/BRA/V/2026</t>
  </si>
  <si>
    <t>WT-00002</t>
  </si>
  <si>
    <t>Mata Gerinda Potong Besar</t>
  </si>
  <si>
    <t>MATTING BOARD</t>
  </si>
  <si>
    <t>Sealtip</t>
  </si>
  <si>
    <t>DT-00015, DT-00016</t>
  </si>
  <si>
    <t>274/BKTBI/Log-Equipt/PHR.DURI/BRA/V/2026</t>
  </si>
  <si>
    <t>Busing Kupingan 80x11x95</t>
  </si>
  <si>
    <t>As Poros Besar Panjang 52Cm</t>
  </si>
  <si>
    <t>As Poros Besar Pendek 52Cm</t>
  </si>
  <si>
    <t>As Poros Kecil Panjang 44Cm</t>
  </si>
  <si>
    <t>As Poros Kecil Pendek 44Cm</t>
  </si>
  <si>
    <t>275/BKTBI/Log-Equipt/PHR.DURI/BRA/V/2026</t>
  </si>
  <si>
    <t>GC-41002</t>
  </si>
  <si>
    <t>7W2326</t>
  </si>
  <si>
    <t>Hydraulic Oil Filter</t>
  </si>
  <si>
    <t>ZOOMLION-00004</t>
  </si>
  <si>
    <t>Bogel Per Depan</t>
  </si>
  <si>
    <t>Bendo Selang</t>
  </si>
  <si>
    <t>276/BKTBI/Log-Equipt/PHR.DURI/BRA/V/2026</t>
  </si>
  <si>
    <t>277/BKTBI/Log-Equipt/PHR.DURI/BRA/V/2026</t>
  </si>
  <si>
    <t>Cutting bit</t>
  </si>
  <si>
    <t>23401-1440L</t>
  </si>
  <si>
    <t>GSTK20</t>
  </si>
  <si>
    <t>Handle Rem</t>
  </si>
  <si>
    <t>278/BKTBI/Log-Equipt/PHR.DURI/BRA/V/2026</t>
  </si>
  <si>
    <t>Blok Rem Belakang PSI 130</t>
  </si>
  <si>
    <t>Blok Rem Belakang PSI 150</t>
  </si>
  <si>
    <t>279/BKTBI/Log-Equipt/PHR.DURI/BRA/VI/2026</t>
  </si>
  <si>
    <t>CS-41002 RWI</t>
  </si>
  <si>
    <t>280/BKTBI/Log-Equipt/PHR.DURI/BRA/VI/2026</t>
  </si>
  <si>
    <t>281/BKTBI/Log-Equipt/PHR.DURI/BRA/VI/2026</t>
  </si>
  <si>
    <t>Hydraulic Filter</t>
  </si>
  <si>
    <t>282/BKTBI/Log-Equipt/PHR.DURI/BRA/VI/2026</t>
  </si>
  <si>
    <t>Baut Bucket</t>
  </si>
  <si>
    <t>Cucuk Pen Bucket</t>
  </si>
  <si>
    <t>283/BKTBI/Log-Equipt/PHR.DURI/BRA/VI/2026</t>
  </si>
  <si>
    <t>Mata Gerinda Cutting 14"</t>
  </si>
  <si>
    <t>284/BKTBI/Log-Equipt/PHR.DURI/BRA/VI/2026</t>
  </si>
  <si>
    <t>4021.20004.0</t>
  </si>
  <si>
    <t>4021.20003.0</t>
  </si>
  <si>
    <t>Baut Roda PS 190</t>
  </si>
  <si>
    <t>285/BKTBI/Log-Equipt/PHR.DURI/BRA/VI/2026</t>
  </si>
  <si>
    <t>Cutting Bit As</t>
  </si>
  <si>
    <t>RM-41002 RWI</t>
  </si>
  <si>
    <t>PENGELASAN DT EX VADHANA</t>
  </si>
  <si>
    <t>286/BKTBI/Log-Equipt/PHR.DURI/BRA/VI/2026</t>
  </si>
  <si>
    <t>Baut Baja 15Cm</t>
  </si>
  <si>
    <t>Arang-Arang Gerinda</t>
  </si>
  <si>
    <t>KEBUTUHAN WELDING</t>
  </si>
  <si>
    <t>Swit Atret</t>
  </si>
  <si>
    <t>DT KE LAHAT</t>
  </si>
  <si>
    <t>287/BKTBI/Log-Equipt/PHR.DURI/BRA/VI/2026</t>
  </si>
  <si>
    <t>GREASING UNIT</t>
  </si>
  <si>
    <t>Air Coolant</t>
  </si>
  <si>
    <t>Apar 6Kg</t>
  </si>
  <si>
    <t>LB-41001 RWI</t>
  </si>
  <si>
    <t>288/BKTBI/Log-Equipt/PHR.DURI/BRA/VI/2026</t>
  </si>
  <si>
    <t xml:space="preserve">PM-00001 </t>
  </si>
  <si>
    <t>Karet Tingtong Panjang</t>
  </si>
  <si>
    <t>Karet Tingtong Pendek</t>
  </si>
  <si>
    <t>289/BKTBI/Log-Equipt/PHR.DURI/BRA/VI/2026</t>
  </si>
  <si>
    <t>DT-40410 RWI</t>
  </si>
  <si>
    <t>Kepala Tingtong</t>
  </si>
  <si>
    <t>290/BKTBI/Log-Equipt/PHR.DURI/BRA/VI/2026</t>
  </si>
  <si>
    <t>291/BKTBI/Log-Equipt/PHR.DURI/BRA/VI/2026</t>
  </si>
  <si>
    <t>BM 9503 OO</t>
  </si>
  <si>
    <t>CAT 320GX</t>
  </si>
  <si>
    <t>292/BKTBI/Log-Equipt/PHR.DURI/BRA/VI/2026</t>
  </si>
  <si>
    <t>MB-00002</t>
  </si>
  <si>
    <t>CMS-4101</t>
  </si>
  <si>
    <t>Stock Harbar</t>
  </si>
  <si>
    <t>293/BKTBI/Log-Equipt/PHR.DURI/BRA/VI/2026</t>
  </si>
  <si>
    <t>DT-00011, DT-00030</t>
  </si>
  <si>
    <t>23304-JAE 51</t>
  </si>
  <si>
    <t>23304-JAA 10</t>
  </si>
  <si>
    <t>Bushing 70x85x70</t>
  </si>
  <si>
    <t>Lampu Mika Rem</t>
  </si>
  <si>
    <t>294/BKTBI/Log-Equipt/PHR.DURI/BRA/VI/2026</t>
  </si>
  <si>
    <t>5 DT DI HARBAR</t>
  </si>
  <si>
    <t>ALL DT SELSIN</t>
  </si>
  <si>
    <t>Kabel 0,8</t>
  </si>
  <si>
    <t>Apar 6KG</t>
  </si>
  <si>
    <t>Apar 9KG (Kosong)</t>
  </si>
  <si>
    <t>295/BKTBI/Log-Equipt/PHR.DURI/BRA/VI/2026</t>
  </si>
  <si>
    <t>DT-00028, DT-00047</t>
  </si>
  <si>
    <t>296/BKTBI/Log-Equipt/PHR.DURI/BRA/VI/2026</t>
  </si>
  <si>
    <t>Element Assy Fuel Fil</t>
  </si>
  <si>
    <t>LF3970</t>
  </si>
  <si>
    <t>FF63054NN</t>
  </si>
  <si>
    <t>Injektor</t>
  </si>
  <si>
    <t>297/BKTBI/Log-Equipt/PHR.DURI/BRA/VI/2026</t>
  </si>
  <si>
    <t>Packing Hino 500</t>
  </si>
  <si>
    <t xml:space="preserve">Amplas Kasar </t>
  </si>
  <si>
    <t>Washer Set Crankshaft</t>
  </si>
  <si>
    <t>Baut Deksel</t>
  </si>
  <si>
    <t>L6736-51-5142</t>
  </si>
  <si>
    <t>Nozle</t>
  </si>
  <si>
    <t>Seal Kuras</t>
  </si>
  <si>
    <t>ST20621</t>
  </si>
  <si>
    <t>298/BKTBI/Log-Equipt/PHR.DURI/BRA/VI/2026</t>
  </si>
  <si>
    <t>DT-1165</t>
  </si>
  <si>
    <t>23310-JAF30</t>
  </si>
  <si>
    <t>51560-JAE40</t>
  </si>
  <si>
    <t>299/BKTBI/Log-Equipt/PHR.DURI/BRA/VI/2026</t>
  </si>
  <si>
    <t>AdBlue</t>
  </si>
  <si>
    <t>Pitting Bohlam Lampu</t>
  </si>
  <si>
    <t>Sekring Cukuk 10A</t>
  </si>
  <si>
    <t>300/BKTBI/Log-Equipt/PHR.DURI/BRA/VI/2026</t>
  </si>
  <si>
    <t>Seal Track PC200</t>
  </si>
  <si>
    <t>PEKERJAAN ROHUL</t>
  </si>
  <si>
    <t xml:space="preserve">Plat Steel </t>
  </si>
  <si>
    <t>TEBAL 3mm</t>
  </si>
  <si>
    <t>TEBAL 5mm</t>
  </si>
  <si>
    <t>Duri, 25 JUNI 2026</t>
  </si>
  <si>
    <t>Diperiksa oleh</t>
  </si>
  <si>
    <t>Dibuat Oleh,</t>
  </si>
  <si>
    <t>D A N Y  A G U N G</t>
  </si>
  <si>
    <t>Spv. Equipment</t>
  </si>
  <si>
    <t>LAPORAN STOK (PENERIMAAN DAN PEMAKAIAN) SPARE PART</t>
  </si>
  <si>
    <t>YARD KM 12 - PT. BRA DURI</t>
  </si>
  <si>
    <t>Tanggal : 26 April 2026 s.d. 25 Mei 2026</t>
  </si>
  <si>
    <t>Site :  PHR DURI - YARD KM 12 KULIM</t>
  </si>
  <si>
    <t>PENERIMAAN PART / BARANG</t>
  </si>
  <si>
    <t>PEMAKAIAN</t>
  </si>
  <si>
    <t>PART NUMBER</t>
  </si>
  <si>
    <t>SATUAN (UNIT)</t>
  </si>
  <si>
    <t>Penerimaan s/d bulan lalu</t>
  </si>
  <si>
    <t>Penerimaan bulan ini</t>
  </si>
  <si>
    <t>s/d/ bulan ini</t>
  </si>
  <si>
    <t>s.d bulan lalu</t>
  </si>
  <si>
    <t>Pemakaian bulan ini</t>
  </si>
  <si>
    <t xml:space="preserve">SISA / SALDO STOCK </t>
  </si>
  <si>
    <t>Pekan1</t>
  </si>
  <si>
    <t>Pekan 2</t>
  </si>
  <si>
    <t>Pekan3</t>
  </si>
  <si>
    <t>Pekan4</t>
  </si>
  <si>
    <t>Jumlah</t>
  </si>
  <si>
    <t>Pekan2</t>
  </si>
  <si>
    <t>Ad Blue 10 liter Sering</t>
  </si>
  <si>
    <t>ltr</t>
  </si>
  <si>
    <t>APAR /Racun api refill</t>
  </si>
  <si>
    <t>ADAPTER TOOT</t>
  </si>
  <si>
    <t>6Y3224.AD</t>
  </si>
  <si>
    <t>Adaptor Fuel Tank</t>
  </si>
  <si>
    <t>Air Accu</t>
  </si>
  <si>
    <t>derigen</t>
  </si>
  <si>
    <t>Air Aki Lunak Sering</t>
  </si>
  <si>
    <t>Air Cleaner Assy  Wheichai</t>
  </si>
  <si>
    <t>Apar 3 kg</t>
  </si>
  <si>
    <t>Air Coolant top1</t>
  </si>
  <si>
    <t>drigen</t>
  </si>
  <si>
    <t>Air Coolant topi</t>
  </si>
  <si>
    <t>AIR DRYER ASY</t>
  </si>
  <si>
    <t>DU-5</t>
  </si>
  <si>
    <t xml:space="preserve">Air Valve </t>
  </si>
  <si>
    <t xml:space="preserve">Alarm mundur </t>
  </si>
  <si>
    <t>DNV-H98</t>
  </si>
  <si>
    <t>Alas Lumpur / Safety Lumpur /Spakbor</t>
  </si>
  <si>
    <t>Alkohol</t>
  </si>
  <si>
    <t>AXLE Shaft</t>
  </si>
  <si>
    <t>18*9*40</t>
  </si>
  <si>
    <t>Ampere Indicator</t>
  </si>
  <si>
    <t>CT1W0707</t>
  </si>
  <si>
    <t>Alarm 24 V yang besar</t>
  </si>
  <si>
    <t>Ampil Sekir Kelep</t>
  </si>
  <si>
    <t>Angkong</t>
  </si>
  <si>
    <t xml:space="preserve">Alarm mundur Thunder </t>
  </si>
  <si>
    <t xml:space="preserve">APAR BARU </t>
  </si>
  <si>
    <t>Apar/Racun Api 6kg</t>
  </si>
  <si>
    <t>Apar/Racun Api 9kg</t>
  </si>
  <si>
    <t>Armator  STr</t>
  </si>
  <si>
    <t>Apron Las Baju Las</t>
  </si>
  <si>
    <t>As Penghubung</t>
  </si>
  <si>
    <t>Automotive gauge / ampere panas</t>
  </si>
  <si>
    <t xml:space="preserve">Auto mobile Lamp Lens </t>
  </si>
  <si>
    <t>Bala bala hande gigi</t>
  </si>
  <si>
    <t>Bangku mesin belakang</t>
  </si>
  <si>
    <t>S1206-EW050</t>
  </si>
  <si>
    <t>Bangku mesin depan</t>
  </si>
  <si>
    <t>12305-EW011</t>
  </si>
  <si>
    <t>Baju Las</t>
  </si>
  <si>
    <t>Bangku mesin HINO Louhan</t>
  </si>
  <si>
    <t>Bangku mesin HINO TI</t>
  </si>
  <si>
    <t>Batok / Cap / cover lampu besar</t>
  </si>
  <si>
    <t xml:space="preserve">Batok/Cap/Cover Lampu </t>
  </si>
  <si>
    <t>092GR536</t>
  </si>
  <si>
    <t>Batok/Mika  lampu belakang kanan kiri</t>
  </si>
  <si>
    <t>Batok lampu belakang kanan kiri</t>
  </si>
  <si>
    <t>Batok/Mika  lampu depan DEPO / HEAD LAMP</t>
  </si>
  <si>
    <t>110-1102N-RDC</t>
  </si>
  <si>
    <t>Batok lampu depan DEPO</t>
  </si>
  <si>
    <t>Batok/Mika  lampu kiri</t>
  </si>
  <si>
    <t>Batok lampu kiri</t>
  </si>
  <si>
    <t xml:space="preserve">Batok/Mika  lampu sein </t>
  </si>
  <si>
    <t>SGL 2403L</t>
  </si>
  <si>
    <t>Batteray charger (Cas aki)</t>
  </si>
  <si>
    <t>01899907m-kmi</t>
  </si>
  <si>
    <t>Batu gerinda poles 4"</t>
  </si>
  <si>
    <t>Batu Gerinda Potong Besi Möllar 14" 355x2.8x25.4/ Cutting Wheel Sering</t>
  </si>
  <si>
    <t>Baut NC  5/8 X 2,5</t>
  </si>
  <si>
    <t>Baut  M-14</t>
  </si>
  <si>
    <t>baut 14</t>
  </si>
  <si>
    <t>Baut 12 panjang 2,5 cm</t>
  </si>
  <si>
    <t>Baut 12 tanam</t>
  </si>
  <si>
    <t>Baut 14 halus</t>
  </si>
  <si>
    <t>Baut 14 kasar</t>
  </si>
  <si>
    <t>Baut 14 panjang 2"+ ring</t>
  </si>
  <si>
    <t>Baut 19 + mur</t>
  </si>
  <si>
    <t>Baut 19 P 1,5</t>
  </si>
  <si>
    <t>Baut 19 P3</t>
  </si>
  <si>
    <t>Baut 24 + mur</t>
  </si>
  <si>
    <t>Baut 24 panjang 14"</t>
  </si>
  <si>
    <t>Baut 24 panjang</t>
  </si>
  <si>
    <t>Baut 30 + mur</t>
  </si>
  <si>
    <t>baut m10</t>
  </si>
  <si>
    <t>Baut 36</t>
  </si>
  <si>
    <t xml:space="preserve">Baut baja 12,9 weil </t>
  </si>
  <si>
    <t xml:space="preserve">Baut M12 </t>
  </si>
  <si>
    <t>Baut baja 17 panjang 2"</t>
  </si>
  <si>
    <t>Baut batang 8mm panjang 2in</t>
  </si>
  <si>
    <t>Baut Cover Radiator</t>
  </si>
  <si>
    <t>Baut deksel</t>
  </si>
  <si>
    <t>Baut hanger</t>
  </si>
  <si>
    <t>Baut Kleman Per</t>
  </si>
  <si>
    <t>Baut Kopling m-22</t>
  </si>
  <si>
    <t>Baut Kuku Bucket exca pc200</t>
  </si>
  <si>
    <t>Baut kunci 14</t>
  </si>
  <si>
    <t>Baut tanam 14</t>
  </si>
  <si>
    <t>Baut M 22</t>
  </si>
  <si>
    <t>Baut 22</t>
  </si>
  <si>
    <t>Baut M17 Panjang 3"</t>
  </si>
  <si>
    <t>Baut M17 panjang 3"</t>
  </si>
  <si>
    <t>baut 10</t>
  </si>
  <si>
    <t>Baut M17 Pjg 5cm</t>
  </si>
  <si>
    <t>Baut M10 Drat Kasar</t>
  </si>
  <si>
    <t>Baut M14 TMS 88</t>
  </si>
  <si>
    <t>Baut M-16</t>
  </si>
  <si>
    <t>Baut m-17 4"</t>
  </si>
  <si>
    <t>Baut M27</t>
  </si>
  <si>
    <t>Baut Nepel</t>
  </si>
  <si>
    <t xml:space="preserve">BAUT PLOW </t>
  </si>
  <si>
    <t>4F3658$</t>
  </si>
  <si>
    <t>Baut Propeler</t>
  </si>
  <si>
    <t>Baut Ring M19</t>
  </si>
  <si>
    <t>Baut Roda belakang (+ mur 3 pcs) hino</t>
  </si>
  <si>
    <t>BAUT RODA BELAKANG CHAMBER</t>
  </si>
  <si>
    <t>Baut Roda HINO TI</t>
  </si>
  <si>
    <t>Baut selelan puli</t>
  </si>
  <si>
    <t>Baut solar</t>
  </si>
  <si>
    <t>Baut ting Tong pjg 18 cm</t>
  </si>
  <si>
    <t>BAUT STELAN KLEP</t>
  </si>
  <si>
    <t>Baut tanam u/ knalpot</t>
  </si>
  <si>
    <t>Baut Ting Tong panjang</t>
  </si>
  <si>
    <t>Baut ting Tong pendek</t>
  </si>
  <si>
    <t>Baut Tusuk per / Baut spring</t>
  </si>
  <si>
    <t>Baut Tusuk per</t>
  </si>
  <si>
    <t>G212.2C</t>
  </si>
  <si>
    <t>Bearing  Spring no 2</t>
  </si>
  <si>
    <t>48403-EW031-AM</t>
  </si>
  <si>
    <t>Bearing gigi piun</t>
  </si>
  <si>
    <t>Bearing JTEKT</t>
  </si>
  <si>
    <t>65TNK20</t>
  </si>
  <si>
    <t>Baut tingtong ukuran kunci 27</t>
  </si>
  <si>
    <t>H913849</t>
  </si>
  <si>
    <t>TK 701A103</t>
  </si>
  <si>
    <t xml:space="preserve">Bearing koyo </t>
  </si>
  <si>
    <t>07NU1026-4CHSO15H</t>
  </si>
  <si>
    <t xml:space="preserve">Bearing Koyo </t>
  </si>
  <si>
    <t>3780 - 1YD20</t>
  </si>
  <si>
    <t>HI - CAP 32207.JRYA3</t>
  </si>
  <si>
    <t>Bearing Setelan</t>
  </si>
  <si>
    <t>Bearing koyo G5TNK 20</t>
  </si>
  <si>
    <t>32218JR</t>
  </si>
  <si>
    <t>Bearing NSK</t>
  </si>
  <si>
    <t>M35-2</t>
  </si>
  <si>
    <t>Bearing NTN</t>
  </si>
  <si>
    <t>2U1908</t>
  </si>
  <si>
    <t xml:space="preserve">Filter WHEEL LOADER SEM </t>
  </si>
  <si>
    <t>FILTER SEM</t>
  </si>
  <si>
    <t>Begol per depan sering</t>
  </si>
  <si>
    <t>Begol per belakang Sering</t>
  </si>
  <si>
    <t>RECMF-6420</t>
  </si>
  <si>
    <t>ELEMENT SEM</t>
  </si>
  <si>
    <t>FILTER AS</t>
  </si>
  <si>
    <t xml:space="preserve">Begol </t>
  </si>
  <si>
    <t>SCREEN SEM</t>
  </si>
  <si>
    <t>Beling Kipas</t>
  </si>
  <si>
    <t>BELTING DINAMO CAS</t>
  </si>
  <si>
    <t>Begol per depan 23 m</t>
  </si>
  <si>
    <t>Belting Kipas</t>
  </si>
  <si>
    <t>Belting ukuran 70 Mitsubishi</t>
  </si>
  <si>
    <t>Belting ukuran Mitsubishi</t>
  </si>
  <si>
    <t>04120-22271</t>
  </si>
  <si>
    <t>Benjo Nepel</t>
  </si>
  <si>
    <t>Besi CNP pagar samping DT</t>
  </si>
  <si>
    <t>Besi padu 22 mm</t>
  </si>
  <si>
    <t>Besi siku 30x30 6m</t>
  </si>
  <si>
    <t>Belting ukuran 72 Mitsubishi</t>
  </si>
  <si>
    <t>Besi siku 40 x 40</t>
  </si>
  <si>
    <t>Besi siku</t>
  </si>
  <si>
    <t>Belting ukuran 5720</t>
  </si>
  <si>
    <t>BESI ULIR 52x12</t>
  </si>
  <si>
    <t>Besi UNP 10 x 5</t>
  </si>
  <si>
    <t>Besi UNP 12 cm</t>
  </si>
  <si>
    <t>Besi UNP 50 x 50 mm</t>
  </si>
  <si>
    <t>Besi UNP 50x100mm</t>
  </si>
  <si>
    <t>Betadin</t>
  </si>
  <si>
    <t>Sigma</t>
  </si>
  <si>
    <t>Blok rem belakang</t>
  </si>
  <si>
    <t>97335-3600</t>
  </si>
  <si>
    <t>Body Hinge</t>
  </si>
  <si>
    <t xml:space="preserve">Bushing SIM </t>
  </si>
  <si>
    <t>Bogie Set Ring Assy</t>
  </si>
  <si>
    <t>Bohel depan</t>
  </si>
  <si>
    <t>Bola lampu Bellford H4 12V 100/90</t>
  </si>
  <si>
    <t>P43T</t>
  </si>
  <si>
    <t xml:space="preserve">Bola lampu cucuk </t>
  </si>
  <si>
    <t>Bola lampu cucuk / Lampu Kota</t>
  </si>
  <si>
    <t>Bola lampu OSRAM Bilux 24 V 130/90</t>
  </si>
  <si>
    <t xml:space="preserve">Bola lampu Piting 1 </t>
  </si>
  <si>
    <t>ktk</t>
  </si>
  <si>
    <t>Bola lampu Piting 1</t>
  </si>
  <si>
    <t>BOLT</t>
  </si>
  <si>
    <t>01010 - 31690 (31880)</t>
  </si>
  <si>
    <t>BOLT KOMATSU</t>
  </si>
  <si>
    <t>01011-32430G</t>
  </si>
  <si>
    <t>Bola lampu kabut</t>
  </si>
  <si>
    <t>WH-81220LH EW012</t>
  </si>
  <si>
    <t xml:space="preserve">Bolt </t>
  </si>
  <si>
    <t>8T6685</t>
  </si>
  <si>
    <t>Bolt Nut M12X100</t>
  </si>
  <si>
    <t>Bolt Nut M16X120mm</t>
  </si>
  <si>
    <t>Nut</t>
  </si>
  <si>
    <t>8T4133</t>
  </si>
  <si>
    <t>8T4244</t>
  </si>
  <si>
    <t>8T4176</t>
  </si>
  <si>
    <t>Bolt Trunion (baut ding dong)</t>
  </si>
  <si>
    <t>Bola lampu H4 24 V 75/70 W (Lampu besar)</t>
  </si>
  <si>
    <t>Bola lampu Piting 1 Kabut</t>
  </si>
  <si>
    <t>Borat</t>
  </si>
  <si>
    <t xml:space="preserve">Bos stang vers kit </t>
  </si>
  <si>
    <t>Bosh Per</t>
  </si>
  <si>
    <t xml:space="preserve">Bracket </t>
  </si>
  <si>
    <t>BRACKET BACK MIRROR HINO LOHAN</t>
  </si>
  <si>
    <t>S8793 - EW012</t>
  </si>
  <si>
    <t>Bracket Fuel filter Upper</t>
  </si>
  <si>
    <t>Bracket spring</t>
  </si>
  <si>
    <t>48403 - EW031</t>
  </si>
  <si>
    <t xml:space="preserve">Brake hose </t>
  </si>
  <si>
    <t>9004-72175</t>
  </si>
  <si>
    <t>BRAKE WHEEL CYLINDER / Cylincer roda rem</t>
  </si>
  <si>
    <t xml:space="preserve">BREATHER </t>
  </si>
  <si>
    <t>Breather AS Transmision Cat</t>
  </si>
  <si>
    <t xml:space="preserve">Governor AS </t>
  </si>
  <si>
    <t>BREATHER AIR FILTER DONALSON</t>
  </si>
  <si>
    <t>P502574</t>
  </si>
  <si>
    <t>Bumper pegas HINO</t>
  </si>
  <si>
    <t>Bushing Body set Hino</t>
  </si>
  <si>
    <t>Bushing bucket</t>
  </si>
  <si>
    <t>NGT 70885*70</t>
  </si>
  <si>
    <t xml:space="preserve">Bushing - Lena / Riy </t>
  </si>
  <si>
    <t>Bushing Blacks</t>
  </si>
  <si>
    <t>Bushing trunion Kazoku 110x100x90</t>
  </si>
  <si>
    <t>SMD-455</t>
  </si>
  <si>
    <t>Bushing pen spring</t>
  </si>
  <si>
    <t>Bushing Ring  HINO</t>
  </si>
  <si>
    <t xml:space="preserve">Bushing Seal </t>
  </si>
  <si>
    <t>Bushing vers Kit</t>
  </si>
  <si>
    <t xml:space="preserve">Cable Assy Trans CTR </t>
  </si>
  <si>
    <t>33830-EW031</t>
  </si>
  <si>
    <t>Canvas belt oil filter</t>
  </si>
  <si>
    <t>33-1019 WP1019</t>
  </si>
  <si>
    <t>CARBON BRUSH ALTENATOR</t>
  </si>
  <si>
    <t>FD-316</t>
  </si>
  <si>
    <t>Carbon rotor blower SCBR HN01</t>
  </si>
  <si>
    <t xml:space="preserve"> SCBR HN01</t>
  </si>
  <si>
    <t>Case radiator belakang</t>
  </si>
  <si>
    <t>CARRIER PLANETARY</t>
  </si>
  <si>
    <t>3T4007</t>
  </si>
  <si>
    <t>CARTRIDGE</t>
  </si>
  <si>
    <t>600-311-8293</t>
  </si>
  <si>
    <t>Sprocket</t>
  </si>
  <si>
    <t>Carrie Roller Exca</t>
  </si>
  <si>
    <t>CARTRIDGE / FUEL FILTER  KOMATSU PC210</t>
  </si>
  <si>
    <t xml:space="preserve">Cat Avian </t>
  </si>
  <si>
    <t>pile</t>
  </si>
  <si>
    <t>CAT SUPER GLOSS (HITAM) 1KALENG</t>
  </si>
  <si>
    <t>FILTER OLI FLEETGUARD</t>
  </si>
  <si>
    <t>CAT SUPER GLOSS (KUNING) 2KALENG</t>
  </si>
  <si>
    <t>Cat Jotun 18 liter</t>
  </si>
  <si>
    <t>Cat Nippon Paint 3,7L</t>
  </si>
  <si>
    <t>Cat hitam</t>
  </si>
  <si>
    <t xml:space="preserve">cat top coat black </t>
  </si>
  <si>
    <t>cat top signal red</t>
  </si>
  <si>
    <t>Catrridge Turbo TI</t>
  </si>
  <si>
    <t>CATRIDGE (KOMATSU)</t>
  </si>
  <si>
    <t>Cross Joint</t>
  </si>
  <si>
    <t>Chain Block 2ton</t>
  </si>
  <si>
    <t>Carrie Roller Dozer</t>
  </si>
  <si>
    <t>Chamber Assy Brake</t>
  </si>
  <si>
    <t>S49SO, EW030</t>
  </si>
  <si>
    <t>Chain Block 3 ton</t>
  </si>
  <si>
    <t>Chain Block 5 ton</t>
  </si>
  <si>
    <t>Chamber Asssy</t>
  </si>
  <si>
    <t>S49QO-EW010</t>
  </si>
  <si>
    <t>CINCIN STICK GROUNDING</t>
  </si>
  <si>
    <t>Clutch Booster Kit / BRAKE VALVE</t>
  </si>
  <si>
    <t>642.09306</t>
  </si>
  <si>
    <t>Clutch Booster Kit</t>
  </si>
  <si>
    <t>Cluth fan</t>
  </si>
  <si>
    <t>ME-075013</t>
  </si>
  <si>
    <t xml:space="preserve">CNP 75 x 35 2 mm </t>
  </si>
  <si>
    <t>Conector</t>
  </si>
  <si>
    <t>Connector angin L 12 ML</t>
  </si>
  <si>
    <t>Connector 35-50 Male Wipro</t>
  </si>
  <si>
    <t>Control multi circuit valve Knorr Bremse</t>
  </si>
  <si>
    <t>AE-46091137460</t>
  </si>
  <si>
    <t>Contact Cleaner (Rexco 18) 500 ml</t>
  </si>
  <si>
    <t>Control Rod Transmisi Lohan</t>
  </si>
  <si>
    <t>COOLANT FILTER DONALDSON</t>
  </si>
  <si>
    <t>Corong literan</t>
  </si>
  <si>
    <t>COUPLER SH20 TEKIRO</t>
  </si>
  <si>
    <t>Cover Clutch / Matahari</t>
  </si>
  <si>
    <t>31210-E0240</t>
  </si>
  <si>
    <t xml:space="preserve"> 22100-52S00-000</t>
  </si>
  <si>
    <t>Kuku Matahari 14"</t>
  </si>
  <si>
    <t>BKS20409</t>
  </si>
  <si>
    <t>Cover cylinder Hois</t>
  </si>
  <si>
    <t>Cover kipas radiator</t>
  </si>
  <si>
    <t>Cover Lampu Kota</t>
  </si>
  <si>
    <t>Cross Head Kiri Kanan (Pabrikasi)</t>
  </si>
  <si>
    <t>Cucuk Per Depan kanan / Pin spring</t>
  </si>
  <si>
    <t>Cucuk Per Depan kanan</t>
  </si>
  <si>
    <t>Cup Brush Kawat</t>
  </si>
  <si>
    <t>CUTTING EDGE</t>
  </si>
  <si>
    <t>SD 9558$JPE</t>
  </si>
  <si>
    <t>Digital Multimeter</t>
  </si>
  <si>
    <t>CD800A</t>
  </si>
  <si>
    <t>cutting edge GD 511</t>
  </si>
  <si>
    <t>31250-EO590</t>
  </si>
  <si>
    <t>Cutting Engel</t>
  </si>
  <si>
    <t>6J1406$NGT</t>
  </si>
  <si>
    <t>ME523232 FP</t>
  </si>
  <si>
    <t>Daun Velg</t>
  </si>
  <si>
    <t>7.50-R20 HOLE 10</t>
  </si>
  <si>
    <t>Velg No. 10</t>
  </si>
  <si>
    <t>Digital Computer Cat 366-8821-00</t>
  </si>
  <si>
    <t>FUEL WATER SEPARATOR CAT</t>
  </si>
  <si>
    <t>Dinamo</t>
  </si>
  <si>
    <t>Dinamo starter / Selenoid /Switch starter H/L</t>
  </si>
  <si>
    <t>31250 - EOK20</t>
  </si>
  <si>
    <t>Kain Klos Hino Ashi</t>
  </si>
  <si>
    <t>Engsel peluru</t>
  </si>
  <si>
    <t>DRAG LINK ASS</t>
  </si>
  <si>
    <t>BKH 45440 - E0R82</t>
  </si>
  <si>
    <t>Drag link HINO 500</t>
  </si>
  <si>
    <t>454401-EOR91</t>
  </si>
  <si>
    <t>Elbow JxPC 12</t>
  </si>
  <si>
    <t>FILTER TRANSMISI CAT</t>
  </si>
  <si>
    <t>132-8876</t>
  </si>
  <si>
    <t>Elbow JxPC 10</t>
  </si>
  <si>
    <t>FUEL FILTER CAT</t>
  </si>
  <si>
    <t>Elbow JxOC 6 ml</t>
  </si>
  <si>
    <t>FILTER OLI HYDRAULIC CAT</t>
  </si>
  <si>
    <t>16-8878</t>
  </si>
  <si>
    <t>FILTER OLI HYDRAULIC CAT GRADER</t>
  </si>
  <si>
    <t>377-5270</t>
  </si>
  <si>
    <t>225-4118</t>
  </si>
  <si>
    <t>3450 12.5x1125LA</t>
  </si>
  <si>
    <t>Element filter KOMATSU</t>
  </si>
  <si>
    <t xml:space="preserve">Fan Belt Mitsubishi </t>
  </si>
  <si>
    <t>RECME-5430</t>
  </si>
  <si>
    <t>Element Assy Fuel Filter HOP DT</t>
  </si>
  <si>
    <t>RECME-8460</t>
  </si>
  <si>
    <t>ELEMENT FUEL FILTER HOP DT</t>
  </si>
  <si>
    <t>Fuel filter elemen HOP</t>
  </si>
  <si>
    <t>ELEMENT rakor (KOMATSU)</t>
  </si>
  <si>
    <t>ELEMENT S/A AIR CLEA HOP DT</t>
  </si>
  <si>
    <t>17801 - JAB70</t>
  </si>
  <si>
    <t>Fan Belt V Belt BOMAG</t>
  </si>
  <si>
    <t>Element Set Fuel Fil HOP DT</t>
  </si>
  <si>
    <t>End bit GD 511</t>
  </si>
  <si>
    <t>End Bit LH</t>
  </si>
  <si>
    <t>6J0896$</t>
  </si>
  <si>
    <t>End Bit RH</t>
  </si>
  <si>
    <t>16J08951$</t>
  </si>
  <si>
    <t xml:space="preserve">ENGINE BEARING </t>
  </si>
  <si>
    <t>FUEL Filter CAT</t>
  </si>
  <si>
    <t>Oil Filter Hydraulic CAT</t>
  </si>
  <si>
    <t>Engine Oil Filter UD Trucks Q52240-63075</t>
  </si>
  <si>
    <t>DC A 400.16.64</t>
  </si>
  <si>
    <t xml:space="preserve">Epoxy Filler Nett 0,8 ltr </t>
  </si>
  <si>
    <t>Filter DC insert A400 470 16 69</t>
  </si>
  <si>
    <t>A400 470 16 69</t>
  </si>
  <si>
    <t>Filter oli insert</t>
  </si>
  <si>
    <t>A 400.184 02.02</t>
  </si>
  <si>
    <t>A 400.092.00.05</t>
  </si>
  <si>
    <t xml:space="preserve">Four circuit protection valve </t>
  </si>
  <si>
    <t>9341 44040</t>
  </si>
  <si>
    <t>Filter Udara AF Inset</t>
  </si>
  <si>
    <t>11.016528-9Z00B</t>
  </si>
  <si>
    <t>Fiber handle</t>
  </si>
  <si>
    <t>Filter + o ring outer</t>
  </si>
  <si>
    <t>11.015204-9200C</t>
  </si>
  <si>
    <t>Fiber minyak</t>
  </si>
  <si>
    <t>Fiber pompa minyak</t>
  </si>
  <si>
    <t>Filter  Hydraulic CAT</t>
  </si>
  <si>
    <t>421 - 5481</t>
  </si>
  <si>
    <t>Filter oli Hydraulic CAT</t>
  </si>
  <si>
    <t>Fuel Filter KOMATSU</t>
  </si>
  <si>
    <t>Filter  Oli HOP DT</t>
  </si>
  <si>
    <t>Filter  Oli HOP</t>
  </si>
  <si>
    <t>Filter Air/Udara Bomag Fayat - Bomag</t>
  </si>
  <si>
    <t>05821147</t>
  </si>
  <si>
    <t>05821148</t>
  </si>
  <si>
    <t>Filter Air/Udara Komatsu</t>
  </si>
  <si>
    <t>Filter Air/Udara JIMCO</t>
  </si>
  <si>
    <t>FILTER ASSY KOMATSU</t>
  </si>
  <si>
    <t>Filter Assy Truck A/C</t>
  </si>
  <si>
    <t>Fuel Filter Komatsu 600-311-832</t>
  </si>
  <si>
    <t>600-311-832</t>
  </si>
  <si>
    <t>Filter Cartridge UD TRUCKS  Type Quester Warranty</t>
  </si>
  <si>
    <t>47500-9z01a</t>
  </si>
  <si>
    <t>FILTER ELEMENT (KOMATSU)</t>
  </si>
  <si>
    <t>2OY-60-56280</t>
  </si>
  <si>
    <t>Filter element BOMAG</t>
  </si>
  <si>
    <t>07993108</t>
  </si>
  <si>
    <t>204 04 JLI30</t>
  </si>
  <si>
    <t>Filter GP-01</t>
  </si>
  <si>
    <t>Filter Oli Komatsu</t>
  </si>
  <si>
    <t>FILTER HYDRAULIC  ELEMENT ASSY KOMATSU</t>
  </si>
  <si>
    <t>Filter Hydraulic Donaldson</t>
  </si>
  <si>
    <t>P550816</t>
  </si>
  <si>
    <t>P555461</t>
  </si>
  <si>
    <t>P177047</t>
  </si>
  <si>
    <t>Filter Oli Mitsubishi</t>
  </si>
  <si>
    <t>1230-A0454</t>
  </si>
  <si>
    <t>P550648</t>
  </si>
  <si>
    <t xml:space="preserve">Filter Hydraulic excav (Donaldson) </t>
  </si>
  <si>
    <t>J8630180-1</t>
  </si>
  <si>
    <t>Filter Hydraulic excav</t>
  </si>
  <si>
    <t xml:space="preserve">Filter hydraulic KOMATSU </t>
  </si>
  <si>
    <t>23B6076810</t>
  </si>
  <si>
    <t>Fuel Filter Fayat - Bomag</t>
  </si>
  <si>
    <t>Filter Hydraulic Transmission CAT</t>
  </si>
  <si>
    <t>05716779</t>
  </si>
  <si>
    <t>491-6075</t>
  </si>
  <si>
    <t>Filter Oil Fayat - Bomag</t>
  </si>
  <si>
    <t>05710640</t>
  </si>
  <si>
    <t>Filter Element Hydrauclic SAKAI</t>
  </si>
  <si>
    <t>Filter Air Element Assy SAKAI</t>
  </si>
  <si>
    <t>Filter Oil Kit SAKAI</t>
  </si>
  <si>
    <t>Filter SAKAI</t>
  </si>
  <si>
    <t xml:space="preserve">Filter Fuel Separator SAKAI </t>
  </si>
  <si>
    <t>V Belt SAKAI</t>
  </si>
  <si>
    <t>Engine Oil SAKAI</t>
  </si>
  <si>
    <t>DH1</t>
  </si>
  <si>
    <t>Geap Oil SAKAI</t>
  </si>
  <si>
    <t>Hydraulic Oil SAKAI</t>
  </si>
  <si>
    <t>Filter OLI CAT MG CAT120K / D6G</t>
  </si>
  <si>
    <t>Filter Oli Bomag</t>
  </si>
  <si>
    <t>317 802 04</t>
  </si>
  <si>
    <t>Filter Oli CAT excamini</t>
  </si>
  <si>
    <t>Filter Oli CAT</t>
  </si>
  <si>
    <t>Filter solar Bomag</t>
  </si>
  <si>
    <t>317 01062</t>
  </si>
  <si>
    <t>Fuel water sperator 31780209</t>
  </si>
  <si>
    <t>40073-2</t>
  </si>
  <si>
    <t>Hydraulic Oil Filter Bomag</t>
  </si>
  <si>
    <t>079 931 10</t>
  </si>
  <si>
    <t>Filter Oli Donaldson</t>
  </si>
  <si>
    <t>Filter Oli Donaldson PC200</t>
  </si>
  <si>
    <t>Filter Oli Donaldson P534004</t>
  </si>
  <si>
    <t>P53004</t>
  </si>
  <si>
    <t>Filter Oli Engine CAT</t>
  </si>
  <si>
    <t>1R-1808</t>
  </si>
  <si>
    <t>272-4864</t>
  </si>
  <si>
    <t>7W-2324</t>
  </si>
  <si>
    <t>1R-0739</t>
  </si>
  <si>
    <t>Filter Oli HOP</t>
  </si>
  <si>
    <t>1R-0741</t>
  </si>
  <si>
    <t>15607-2150L</t>
  </si>
  <si>
    <t>Filter Oli HOP DT</t>
  </si>
  <si>
    <t>Filter oli hydraulic</t>
  </si>
  <si>
    <t>oli hydraulic</t>
  </si>
  <si>
    <t>4T-3132</t>
  </si>
  <si>
    <t>1G-8874</t>
  </si>
  <si>
    <t>IR-0739</t>
  </si>
  <si>
    <t>Filter oli Hydraulic China</t>
  </si>
  <si>
    <t>Filter Oli Hydraulic STAL</t>
  </si>
  <si>
    <t>ST38011</t>
  </si>
  <si>
    <t>A400.184 02.02</t>
  </si>
  <si>
    <t>360-8959</t>
  </si>
  <si>
    <t>Filter oli Lube Filter Komatsu</t>
  </si>
  <si>
    <t>Element Fuel Filter CAT</t>
  </si>
  <si>
    <t>Fuel Water Separator CAT</t>
  </si>
  <si>
    <t>Filter Oli Perkins</t>
  </si>
  <si>
    <t>Fuel Filter Isuzu</t>
  </si>
  <si>
    <t>I6-98319912-0</t>
  </si>
  <si>
    <t>Filter oli Power steering</t>
  </si>
  <si>
    <t>479-4131</t>
  </si>
  <si>
    <t>C-1007</t>
  </si>
  <si>
    <t>326-1649</t>
  </si>
  <si>
    <t>Filter Udara CAT</t>
  </si>
  <si>
    <t>61-2502</t>
  </si>
  <si>
    <t>O-1011</t>
  </si>
  <si>
    <t>206-5234</t>
  </si>
  <si>
    <t>Filter oli T/M FM 2p</t>
  </si>
  <si>
    <t>206-5235</t>
  </si>
  <si>
    <t xml:space="preserve">Filter Oli Transmisi Komatsu </t>
  </si>
  <si>
    <t>Filter Oli Donaldson PF</t>
  </si>
  <si>
    <t>Filter Pelumas Donaldson P513771</t>
  </si>
  <si>
    <t>Filter Racor FILTRATION</t>
  </si>
  <si>
    <t>R60P</t>
  </si>
  <si>
    <t>479-8989/479-8991</t>
  </si>
  <si>
    <t>Filter Saringan Oil Suzuki</t>
  </si>
  <si>
    <t>16510-61 J00-000</t>
  </si>
  <si>
    <t>222-9020</t>
  </si>
  <si>
    <t xml:space="preserve">Filter Separator Sakura </t>
  </si>
  <si>
    <t>134-8736</t>
  </si>
  <si>
    <t>Filter Solar bawah HOP</t>
  </si>
  <si>
    <t>Filter Solar bawah</t>
  </si>
  <si>
    <t>Fuel filter HOP</t>
  </si>
  <si>
    <t>Filter Solar Bawah Hino 500</t>
  </si>
  <si>
    <t>23401-LBH30</t>
  </si>
  <si>
    <t>23304-JAB50</t>
  </si>
  <si>
    <t>Filter Solar bawah HOP DT</t>
  </si>
  <si>
    <t>Filter solar bawah Sakura</t>
  </si>
  <si>
    <t>Filter Solar Donaldson pc200</t>
  </si>
  <si>
    <t>Filter Solar Donaldson</t>
  </si>
  <si>
    <t>Filter Solar Donaldson D85ESS / D6G</t>
  </si>
  <si>
    <t>52560-JCE40</t>
  </si>
  <si>
    <t>Filter Solar HOP DT</t>
  </si>
  <si>
    <t>Filter Solar HOP</t>
  </si>
  <si>
    <t>Filter solar RK HOP DT</t>
  </si>
  <si>
    <t>Filter solar RK HOP</t>
  </si>
  <si>
    <t>Filter solar Sakura</t>
  </si>
  <si>
    <t>FC-1005</t>
  </si>
  <si>
    <t>FC-1301</t>
  </si>
  <si>
    <t>Filter solar Sakura DOZER ZOMLION</t>
  </si>
  <si>
    <t>FC-45010</t>
  </si>
  <si>
    <t>F-1805</t>
  </si>
  <si>
    <t>EF-10090</t>
  </si>
  <si>
    <t>EF 18060</t>
  </si>
  <si>
    <t>Fuel Fine Filter DOZER Zomlion</t>
  </si>
  <si>
    <t>Filter Element DOZER Zomlion</t>
  </si>
  <si>
    <t>004904048A-08</t>
  </si>
  <si>
    <t>Filter Oli DOZER Zomlion</t>
  </si>
  <si>
    <t>Filter Fuel DOZER ZOMLION</t>
  </si>
  <si>
    <t>Filter Air Element DOZER ZOMLION</t>
  </si>
  <si>
    <t>Filter udara</t>
  </si>
  <si>
    <t>Filter Udara  STAL</t>
  </si>
  <si>
    <t>Filter Udara elemen S/A HOP</t>
  </si>
  <si>
    <t>Filter Udara (Inner) HOP</t>
  </si>
  <si>
    <t>17801-JAA20A</t>
  </si>
  <si>
    <t>Filter udara / Rakor Parker</t>
  </si>
  <si>
    <t>521-7860</t>
  </si>
  <si>
    <t>Filter Udara ASPIRA</t>
  </si>
  <si>
    <t>MI-ME073-6D1-1800</t>
  </si>
  <si>
    <t>Filter Solar Axor</t>
  </si>
  <si>
    <t xml:space="preserve">Filter udara Axor </t>
  </si>
  <si>
    <t>004-094-2404 e-497</t>
  </si>
  <si>
    <t>Filter udara/hawa Sakura</t>
  </si>
  <si>
    <t>Fuel Filter Element Weichai</t>
  </si>
  <si>
    <t>Filter UDARA besar Loboy</t>
  </si>
  <si>
    <t>A-1026</t>
  </si>
  <si>
    <t>O-1010</t>
  </si>
  <si>
    <t>Filter Udara Donaldson excamini</t>
  </si>
  <si>
    <t>P533781</t>
  </si>
  <si>
    <t xml:space="preserve">P53-2503 </t>
  </si>
  <si>
    <t>P532501</t>
  </si>
  <si>
    <t>Filter Udara Donaldson P18-1046+P11-9373</t>
  </si>
  <si>
    <t>Filter Udara Elemet Air Cleaner HOP DT</t>
  </si>
  <si>
    <t>Filter Udara KOMATSU</t>
  </si>
  <si>
    <t>F-1001</t>
  </si>
  <si>
    <t>Filter Udara MANN</t>
  </si>
  <si>
    <t>C14200 CF200</t>
  </si>
  <si>
    <t>Filter Water Separator HINO Lohan</t>
  </si>
  <si>
    <t xml:space="preserve"> 23100-1020 </t>
  </si>
  <si>
    <t>C20500 CF500</t>
  </si>
  <si>
    <t>Fuel Filter Water Separator Donaldson</t>
  </si>
  <si>
    <t>Filter Udara Micron</t>
  </si>
  <si>
    <t>SF-1912-30</t>
  </si>
  <si>
    <t>Filter Udara Mitsubishi</t>
  </si>
  <si>
    <t>ME073252</t>
  </si>
  <si>
    <t>Filter Udara ProGuar</t>
  </si>
  <si>
    <t>32143-08300</t>
  </si>
  <si>
    <t>Flasher ;lampu HINO</t>
  </si>
  <si>
    <t>600-311-8291</t>
  </si>
  <si>
    <t>Fuel Filter CAT d6g</t>
  </si>
  <si>
    <t>FUEL FILTER</t>
  </si>
  <si>
    <t>fuel filter  DT</t>
  </si>
  <si>
    <t>23401-1331L</t>
  </si>
  <si>
    <t>Fuel Filter atas Nissan SAKURA</t>
  </si>
  <si>
    <t>5222677134</t>
  </si>
  <si>
    <t>Fuel Filter atas Nissan</t>
  </si>
  <si>
    <t>Fuel filter BOMAG</t>
  </si>
  <si>
    <t>P534004</t>
  </si>
  <si>
    <t>Hydraulic filter Donaldson P177041</t>
  </si>
  <si>
    <t>P177041</t>
  </si>
  <si>
    <t>Fuel Filter DEUTZ PF</t>
  </si>
  <si>
    <t>01117-4422</t>
  </si>
  <si>
    <t>Fuel Filter DEUTZ</t>
  </si>
  <si>
    <t>P513771</t>
  </si>
  <si>
    <t>Fuel Filter Donaldson J86-20291</t>
  </si>
  <si>
    <t>Fuel Filter Donaldson J86-20291 (d6g)</t>
  </si>
  <si>
    <t>Fuel Filter HOP DT</t>
  </si>
  <si>
    <t>Fuel Filter STAL</t>
  </si>
  <si>
    <t>Fuel Filter KOMATSU PC200</t>
  </si>
  <si>
    <t>ST20629</t>
  </si>
  <si>
    <t>Filter Udara/Hawa Stal ST 40101AB</t>
  </si>
  <si>
    <t>ST 40101AB</t>
  </si>
  <si>
    <t>Fuel Filter QUESTER</t>
  </si>
  <si>
    <t>Fuel Filter Pro Guard</t>
  </si>
  <si>
    <t>PFC121</t>
  </si>
  <si>
    <t>Fuel filter Rakor JIMCO</t>
  </si>
  <si>
    <t>Fuel Filter separator Nissan QUESTER</t>
  </si>
  <si>
    <t>Fuel filter seprator</t>
  </si>
  <si>
    <t>SFC-55020-30</t>
  </si>
  <si>
    <t>ST20790</t>
  </si>
  <si>
    <t>Fuel Filter SURE FILTER</t>
  </si>
  <si>
    <t>SFF-0293</t>
  </si>
  <si>
    <t>Fuel Filter Donaldson Bomag</t>
  </si>
  <si>
    <t xml:space="preserve">Stainer D85ESS-2 </t>
  </si>
  <si>
    <t>14X-10-11712 KWK</t>
  </si>
  <si>
    <t>Fuel spray Novle Slas DLLA1555ND352</t>
  </si>
  <si>
    <t>DLLA1555ND352</t>
  </si>
  <si>
    <t>FUEL WATER SEPARATOR</t>
  </si>
  <si>
    <t>SFC-5302-10</t>
  </si>
  <si>
    <t>Filter Hydraulic u/ Compact</t>
  </si>
  <si>
    <t>Filter hydraulic</t>
  </si>
  <si>
    <t>filter OLI Donalson</t>
  </si>
  <si>
    <t>J86-11670</t>
  </si>
  <si>
    <t>Filter Hawa compact 222-9920</t>
  </si>
  <si>
    <t>222-9920</t>
  </si>
  <si>
    <t>363-5819</t>
  </si>
  <si>
    <t>Fuel Water Separator Fleetguard</t>
  </si>
  <si>
    <t>FS19831</t>
  </si>
  <si>
    <t>32915-LVAIO</t>
  </si>
  <si>
    <t>Fuel filter separator</t>
  </si>
  <si>
    <t xml:space="preserve">Hydraulic Filter  </t>
  </si>
  <si>
    <t>Fuel water sperator bomag</t>
  </si>
  <si>
    <t xml:space="preserve">Fuse 10 A </t>
  </si>
  <si>
    <t>Fuse 10 A / 15 A</t>
  </si>
  <si>
    <t>Fuse 8 A</t>
  </si>
  <si>
    <t>Fuse Connector</t>
  </si>
  <si>
    <t>Fuse Kecil</t>
  </si>
  <si>
    <t>Gagang pintu</t>
  </si>
  <si>
    <t>Gage Assy fuel sender 078</t>
  </si>
  <si>
    <t>Fuel water separator SF 100s</t>
  </si>
  <si>
    <t>SF 100s</t>
  </si>
  <si>
    <t>Ganjal roda</t>
  </si>
  <si>
    <t>Gantungan ban serep BK - TYRE CARRIER</t>
  </si>
  <si>
    <t>BKH51902-EW011</t>
  </si>
  <si>
    <t>Gantungan ban serep BK</t>
  </si>
  <si>
    <t>Garret Catrik Turbocharger HINO 500 - 58mm</t>
  </si>
  <si>
    <t>17201-EW040</t>
  </si>
  <si>
    <t xml:space="preserve">Garret Turbo Charge HINO 500 </t>
  </si>
  <si>
    <t>1720-0TSXZ</t>
  </si>
  <si>
    <t xml:space="preserve">Filter Oli Weichai </t>
  </si>
  <si>
    <t>Gasket Shell AC</t>
  </si>
  <si>
    <t>Gasket cover atas</t>
  </si>
  <si>
    <t>GASKET COVER BAWAH</t>
  </si>
  <si>
    <t xml:space="preserve">GASKET COVER CYLINDER HEAD </t>
  </si>
  <si>
    <t>Gasket Cylinder</t>
  </si>
  <si>
    <t>11115-ew040</t>
  </si>
  <si>
    <t>GASKET CYLINDER HEAD</t>
  </si>
  <si>
    <t>Gasket Cylinder Head / Paking Diesel</t>
  </si>
  <si>
    <t>1115 - E0200</t>
  </si>
  <si>
    <t xml:space="preserve">Gasket fuel </t>
  </si>
  <si>
    <t>Gasket mufler / packing knalpot Hino 500 260 JD)</t>
  </si>
  <si>
    <t>16190 - 41950</t>
  </si>
  <si>
    <t>Gasket Tutup Klep</t>
  </si>
  <si>
    <t>Gauge Fuel Tank</t>
  </si>
  <si>
    <t>GEAR</t>
  </si>
  <si>
    <t>9P3709</t>
  </si>
  <si>
    <t>GEAR PLANETARY</t>
  </si>
  <si>
    <t>23TEETH3T - 4008</t>
  </si>
  <si>
    <t>3T4008</t>
  </si>
  <si>
    <t>GEAR PLANETARY ASSY AXOR</t>
  </si>
  <si>
    <t>J928</t>
  </si>
  <si>
    <t>Gear set</t>
  </si>
  <si>
    <t>Grease merk Lithium EP Bell 1 16 kg</t>
  </si>
  <si>
    <t>P/B-1 PAL000017</t>
  </si>
  <si>
    <t>Grease Gun / Pompa grease Tekiro</t>
  </si>
  <si>
    <t xml:space="preserve">GG1015 </t>
  </si>
  <si>
    <t xml:space="preserve">Grease Gun / Pompa grease </t>
  </si>
  <si>
    <t>Grinding Paste / Amril</t>
  </si>
  <si>
    <t>Grease Rotary Sering</t>
  </si>
  <si>
    <t>pail</t>
  </si>
  <si>
    <t>Grinding Paste</t>
  </si>
  <si>
    <t>p</t>
  </si>
  <si>
    <t>Guli-guli handle porsneleng</t>
  </si>
  <si>
    <t>Gun Silicon</t>
  </si>
  <si>
    <t xml:space="preserve">Grease Gun MITO Kogyo </t>
  </si>
  <si>
    <t>Gunting</t>
  </si>
  <si>
    <t>Hammer</t>
  </si>
  <si>
    <t>Hand Control Valve Hydraulic INTEGRAL</t>
  </si>
  <si>
    <t>IHV-01-P40</t>
  </si>
  <si>
    <t>Handle gigi</t>
  </si>
  <si>
    <t xml:space="preserve">HANDLE PINTU </t>
  </si>
  <si>
    <t>08155 - 6040H</t>
  </si>
  <si>
    <t>Handle pintu dalam HINO</t>
  </si>
  <si>
    <t>Handle pintu Hino</t>
  </si>
  <si>
    <t>HANDLE PINTU KIRI</t>
  </si>
  <si>
    <t>996K00187</t>
  </si>
  <si>
    <t>hardener NET 200 ml</t>
  </si>
  <si>
    <t>717-0000</t>
  </si>
  <si>
    <t>Gear</t>
  </si>
  <si>
    <t>Haston pembersih nozle kating tors</t>
  </si>
  <si>
    <t xml:space="preserve">Hoise Drain 2 </t>
  </si>
  <si>
    <t>DIN EN 835 254-219</t>
  </si>
  <si>
    <t xml:space="preserve">Holder alternator / starter </t>
  </si>
  <si>
    <t xml:space="preserve">Hose 1 </t>
  </si>
  <si>
    <t>150 1436-1</t>
  </si>
  <si>
    <t>Hose 1" WP 88BAR/1280 PSI</t>
  </si>
  <si>
    <t>WP 88BAR/1280 PSI</t>
  </si>
  <si>
    <t>Grease GUN 400 cc TOTAL</t>
  </si>
  <si>
    <t>Hose 10 SAE 1</t>
  </si>
  <si>
    <t>DIN 20022/EN853</t>
  </si>
  <si>
    <t>Hose 3/4 WP 215 Bar 3120 Psi</t>
  </si>
  <si>
    <t>Hose Cylinder No. 1/2 4 SP</t>
  </si>
  <si>
    <t xml:space="preserve">DIN EN 856 </t>
  </si>
  <si>
    <t xml:space="preserve">Hose Cylinder No. 2 </t>
  </si>
  <si>
    <t>wp 415 bar-6030</t>
  </si>
  <si>
    <t>Hose Drain EN 853</t>
  </si>
  <si>
    <t>1436-1</t>
  </si>
  <si>
    <t>00 400-16</t>
  </si>
  <si>
    <t xml:space="preserve">Hose Hidrolik Din En </t>
  </si>
  <si>
    <t>853 2SN DN10</t>
  </si>
  <si>
    <t>Handle tali PTO</t>
  </si>
  <si>
    <t>HOSE PANJANG 115x3/8"</t>
  </si>
  <si>
    <t>HOSE PANJANG 20x3/8"</t>
  </si>
  <si>
    <t>HOSE PANJANG 270x3/4"</t>
  </si>
  <si>
    <t>HOSE PANJANG 30x3/8"</t>
  </si>
  <si>
    <t>HOSE PANJANG 35x3/8"</t>
  </si>
  <si>
    <t>HOSE PANJANG 36x3/8"</t>
  </si>
  <si>
    <t>HOSE PANJANG 40x1/2"</t>
  </si>
  <si>
    <t>HOSE PANJANG 60x1/2"</t>
  </si>
  <si>
    <t>HOSE PANJANG 65x1/2"</t>
  </si>
  <si>
    <t>HOSE PANJANG 73x1/2"</t>
  </si>
  <si>
    <t>HOSE PANJANG 80x1/2"</t>
  </si>
  <si>
    <t>Hose Radiator bawah HINO</t>
  </si>
  <si>
    <t>16572-EW022</t>
  </si>
  <si>
    <t xml:space="preserve">Hose Radiator Lower </t>
  </si>
  <si>
    <t>SZ 910-44FS1</t>
  </si>
  <si>
    <t xml:space="preserve">Hose SAE 100 R6 1" </t>
  </si>
  <si>
    <t>WP290PSI</t>
  </si>
  <si>
    <t xml:space="preserve">Hose Thrailler </t>
  </si>
  <si>
    <t xml:space="preserve">WP 4151 Bar 6030 </t>
  </si>
  <si>
    <t>Hose Turbo pjg 60 cm</t>
  </si>
  <si>
    <t>Hose vacum</t>
  </si>
  <si>
    <t>1225AQ12</t>
  </si>
  <si>
    <t>Hydraulic Filter Donaldson</t>
  </si>
  <si>
    <t>P551054</t>
  </si>
  <si>
    <t xml:space="preserve">Hydraulic filter Donaldson </t>
  </si>
  <si>
    <t>P557380</t>
  </si>
  <si>
    <t>07993110</t>
  </si>
  <si>
    <t>IDLER ASSY</t>
  </si>
  <si>
    <t>LSM5009$</t>
  </si>
  <si>
    <t>Indcator A</t>
  </si>
  <si>
    <t>isi ulang LPG</t>
  </si>
  <si>
    <t>Isi ulang oksigen</t>
  </si>
  <si>
    <t>tbg</t>
  </si>
  <si>
    <t>Isolasi bakar</t>
  </si>
  <si>
    <t>Isolasi Listrik Merikan P.V.C 0.18 x 19 x 20</t>
  </si>
  <si>
    <t>Isolasi Listrik Orench 3/4" x 20 yards</t>
  </si>
  <si>
    <t>Jember Assy Brake /  Brake Chamber G Hino uk 24/24</t>
  </si>
  <si>
    <t>Jember Assy Brake / Chamber DunJember</t>
  </si>
  <si>
    <t>Jembrit</t>
  </si>
  <si>
    <t>JOINT ASSY</t>
  </si>
  <si>
    <t>WA350L14X-11-11020</t>
  </si>
  <si>
    <t>Kabel Accelerator</t>
  </si>
  <si>
    <t>Kabel Battery SBD Best 24 V 50cm</t>
  </si>
  <si>
    <t>Kabel Elektrik 1,5mm</t>
  </si>
  <si>
    <t>Kabel Handle gigi</t>
  </si>
  <si>
    <t>Kabel Handle porsneling</t>
  </si>
  <si>
    <t>33820 - E0080</t>
  </si>
  <si>
    <t>Kabel KTO 0,5 mm</t>
  </si>
  <si>
    <t>Kabel KTO  0.80</t>
  </si>
  <si>
    <t>Injector Assy</t>
  </si>
  <si>
    <t>Kabel spiral 5 m</t>
  </si>
  <si>
    <t>Kabel Supersonic u/ Listrik</t>
  </si>
  <si>
    <t>Kabel TI 4x2 m</t>
  </si>
  <si>
    <t xml:space="preserve">Kabel Ties </t>
  </si>
  <si>
    <t>Kabel Transmisi maju HINO Lohan</t>
  </si>
  <si>
    <t>Kabel Twistod 200 m</t>
  </si>
  <si>
    <t>Kabel ukuran 2 x 25 pjg 50 m</t>
  </si>
  <si>
    <t>Kaca Las Sering</t>
  </si>
  <si>
    <t>KACA SPION</t>
  </si>
  <si>
    <t>NO2006</t>
  </si>
  <si>
    <t xml:space="preserve">Kaca spion dalam </t>
  </si>
  <si>
    <t>Kaca Spion EMGI</t>
  </si>
  <si>
    <t xml:space="preserve">Kaca Spion tengah </t>
  </si>
  <si>
    <t>Spion tengah</t>
  </si>
  <si>
    <t>Kaca mata SIM 88</t>
  </si>
  <si>
    <t xml:space="preserve">Kain majun </t>
  </si>
  <si>
    <t>Kampas rem 1/2set</t>
  </si>
  <si>
    <t>Kampas rem belakang FUSO</t>
  </si>
  <si>
    <t>MC 828747</t>
  </si>
  <si>
    <t>Kampas rem belakang HINO Lohan</t>
  </si>
  <si>
    <t>Kampas rem depan Brake Lining Lohan</t>
  </si>
  <si>
    <t>MC828745</t>
  </si>
  <si>
    <t>Kampas rem Belakang Hino Chamber</t>
  </si>
  <si>
    <t>Kampas rem depan HINO FM320</t>
  </si>
  <si>
    <t>Kampas rem quester belakang</t>
  </si>
  <si>
    <t>Kampas rem quester depan</t>
  </si>
  <si>
    <t>Kanebo</t>
  </si>
  <si>
    <t>Kap Lampu belakang</t>
  </si>
  <si>
    <t>Kap Lampu hijau</t>
  </si>
  <si>
    <t xml:space="preserve">KAP Radiator HINO </t>
  </si>
  <si>
    <t>1670-EW02</t>
  </si>
  <si>
    <t>Kapur besi Verrari</t>
  </si>
  <si>
    <t>Karet Abu</t>
  </si>
  <si>
    <t xml:space="preserve">KARET ABU PISTON REM </t>
  </si>
  <si>
    <t>Karet pintu kaca</t>
  </si>
  <si>
    <t>Karet bumper stopper</t>
  </si>
  <si>
    <t>48306 - 1910</t>
  </si>
  <si>
    <t>Karet Chamber  kecil type 24</t>
  </si>
  <si>
    <t>3530 000 034 2</t>
  </si>
  <si>
    <t>Karet Chamber besar type 30</t>
  </si>
  <si>
    <t>Karet Cover Dieksa</t>
  </si>
  <si>
    <t>Karet cover Engine</t>
  </si>
  <si>
    <t>12505-1181</t>
  </si>
  <si>
    <t>Karet Cover Tutup Klep</t>
  </si>
  <si>
    <t>Karet isi dalam velve angin jember</t>
  </si>
  <si>
    <t>Karet Jember T36</t>
  </si>
  <si>
    <t>karet mesin BLK HINO 500</t>
  </si>
  <si>
    <t>s1206 EW050</t>
  </si>
  <si>
    <t>`</t>
  </si>
  <si>
    <t>karet mesin DPN H/LOHAN|</t>
  </si>
  <si>
    <t>12035-Ewo11</t>
  </si>
  <si>
    <t>KARET PISTON REM</t>
  </si>
  <si>
    <t xml:space="preserve">Karet Stopper Susu Belakang HINO </t>
  </si>
  <si>
    <t>48306-E0590</t>
  </si>
  <si>
    <t>Karet susu depan Sering</t>
  </si>
  <si>
    <t>S4833-11180</t>
  </si>
  <si>
    <t>Karet susu depan</t>
  </si>
  <si>
    <t>Karet Susu Belakang Sering</t>
  </si>
  <si>
    <t>KAR1107HA</t>
  </si>
  <si>
    <t xml:space="preserve">Karet Susu TI </t>
  </si>
  <si>
    <t>Karet Ting Tong Sering</t>
  </si>
  <si>
    <t>Kawat Kuningan u/ Las</t>
  </si>
  <si>
    <t>Kuningan</t>
  </si>
  <si>
    <t>KAWAT LAS LB 52 3,2mm Sering</t>
  </si>
  <si>
    <t>Kawat Las RB 26 3.2mm Sering</t>
  </si>
  <si>
    <t>Kawat Las 2.6</t>
  </si>
  <si>
    <t>Kayu broti ukuran 10 x 10</t>
  </si>
  <si>
    <t>Kelem kanapot 6</t>
  </si>
  <si>
    <t>Kelm 3/4</t>
  </si>
  <si>
    <t>Kepala baterai / Clamp Accu Sering</t>
  </si>
  <si>
    <t>Kertas patri P12W</t>
  </si>
  <si>
    <t xml:space="preserve">Ketrit Pompa Power Stearing </t>
  </si>
  <si>
    <t>King Pin HINO</t>
  </si>
  <si>
    <t>43112-1120A</t>
  </si>
  <si>
    <t xml:space="preserve">Kit dual brake valve / kit pedal rem HINO </t>
  </si>
  <si>
    <t>Kit Hadle Pors H/C</t>
  </si>
  <si>
    <t xml:space="preserve">KIT Original SC Johnson </t>
  </si>
  <si>
    <t>8 992779 261206 225 gram</t>
  </si>
  <si>
    <t>Kit pakam rem complit (FUSO)</t>
  </si>
  <si>
    <t>Kit Pakamrem GD 22 Knorr 9323, 3633</t>
  </si>
  <si>
    <t>9323, 3633</t>
  </si>
  <si>
    <t xml:space="preserve">Kit Relay Valve </t>
  </si>
  <si>
    <t>IS-5407QEV040</t>
  </si>
  <si>
    <t>Kit Relay Valve</t>
  </si>
  <si>
    <t>Kit value Hino Jember / Kit Chamber belakang</t>
  </si>
  <si>
    <t>Kit value Hino Jember</t>
  </si>
  <si>
    <t>Kawat Las RB 2.6</t>
  </si>
  <si>
    <t>Kit Valve pedal rem</t>
  </si>
  <si>
    <t>IS-1030</t>
  </si>
  <si>
    <t>Klahar Klos FUSO Oren</t>
  </si>
  <si>
    <t>Kawat Las 25</t>
  </si>
  <si>
    <t>Klakson angin</t>
  </si>
  <si>
    <t>Kawat Las 5.2</t>
  </si>
  <si>
    <t>Klakson elektrik 24 V</t>
  </si>
  <si>
    <t>KTU-105</t>
  </si>
  <si>
    <t>Klem 2,5"</t>
  </si>
  <si>
    <t>Klem 3"</t>
  </si>
  <si>
    <t>Klem 4"</t>
  </si>
  <si>
    <t>Kepala baterai besar</t>
  </si>
  <si>
    <t>Klem selang ukuran 92-97</t>
  </si>
  <si>
    <t>Klem uk. 32.35</t>
  </si>
  <si>
    <t>Kleman 1"</t>
  </si>
  <si>
    <t>Kleman 2"</t>
  </si>
  <si>
    <t>Kleman kecil 5/8"</t>
  </si>
  <si>
    <t>Kit master kopling bawah</t>
  </si>
  <si>
    <t>9364-0984</t>
  </si>
  <si>
    <t>Kit master kopling bawah (CLUTCH BOOSTER KIT)</t>
  </si>
  <si>
    <t>Kleman selang 1/2" Hose Clamp</t>
  </si>
  <si>
    <t>Kleman selang 1/2"</t>
  </si>
  <si>
    <t>Kit master kopling atas</t>
  </si>
  <si>
    <t>Kleman selang 5"</t>
  </si>
  <si>
    <t>Kleman Selang 5/5"</t>
  </si>
  <si>
    <t>Knalpot Water Tank</t>
  </si>
  <si>
    <t>Komputer Transmition control</t>
  </si>
  <si>
    <t>Konci roda Truck Torsi Tekiro</t>
  </si>
  <si>
    <t xml:space="preserve">Kopling Kipas Stecker ME-075013 </t>
  </si>
  <si>
    <t>Kotak P3K Sering</t>
  </si>
  <si>
    <t>Kuas 2"</t>
  </si>
  <si>
    <t>Kuas 4"</t>
  </si>
  <si>
    <t>Kuku Bucket exca pc200</t>
  </si>
  <si>
    <t>Kunci gembok 50 MM</t>
  </si>
  <si>
    <t>Kunci gembok</t>
  </si>
  <si>
    <t>Kunci pintu mobil satu set DAL</t>
  </si>
  <si>
    <t>69610-360</t>
  </si>
  <si>
    <t>Kunci pintu mobil satu set TWIWIN</t>
  </si>
  <si>
    <t>KS-50</t>
  </si>
  <si>
    <t>23080301-23080500</t>
  </si>
  <si>
    <t>Kunci Soket Tekiro</t>
  </si>
  <si>
    <t xml:space="preserve">Kupingan per depan bag. belakang </t>
  </si>
  <si>
    <t>Lamp kerja / Work Lamp 4" 12V</t>
  </si>
  <si>
    <t>Lampu 24V Led</t>
  </si>
  <si>
    <t>ZOY-06-21480$</t>
  </si>
  <si>
    <t>Lampu 40 Watt Merk Luby</t>
  </si>
  <si>
    <t xml:space="preserve">Kuku Bucket </t>
  </si>
  <si>
    <t>Lampu Belfer 24 V</t>
  </si>
  <si>
    <t>Kuku Bucket ITP</t>
  </si>
  <si>
    <t>1U3352TL</t>
  </si>
  <si>
    <t>Lampu besar hino</t>
  </si>
  <si>
    <t>Lampu DEPO</t>
  </si>
  <si>
    <t>Kuku bucket Komatsu</t>
  </si>
  <si>
    <t xml:space="preserve">205-70-19570LD </t>
  </si>
  <si>
    <t>Lampu kabut Batoknya / Cover / MIKA FOG LAMP</t>
  </si>
  <si>
    <t>Lampu kabut</t>
  </si>
  <si>
    <t>Lampu kerja 24V</t>
  </si>
  <si>
    <t>IP63</t>
  </si>
  <si>
    <t>Kuku Bucket warna hitam</t>
  </si>
  <si>
    <t>205-70-19570TL</t>
  </si>
  <si>
    <t xml:space="preserve">LAMPU LED </t>
  </si>
  <si>
    <t>12V-80V 4"</t>
  </si>
  <si>
    <t>Lampu mundur</t>
  </si>
  <si>
    <t>Lampu OSRAM 24 V</t>
  </si>
  <si>
    <t>Lampu rotary 12V - 80 V</t>
  </si>
  <si>
    <t xml:space="preserve">Lampu sein jember Kanan </t>
  </si>
  <si>
    <t>Lampu sorot 3" putih</t>
  </si>
  <si>
    <t>Leaf Spring depan</t>
  </si>
  <si>
    <t>LEM THREEBOND</t>
  </si>
  <si>
    <t>Lem tiga berlian</t>
  </si>
  <si>
    <t>Lena Bodyset</t>
  </si>
  <si>
    <t>Lak Kunci</t>
  </si>
  <si>
    <t>Lena setelan bearing</t>
  </si>
  <si>
    <t>lever assy select atas</t>
  </si>
  <si>
    <t xml:space="preserve">Lever control </t>
  </si>
  <si>
    <t xml:space="preserve">LINER </t>
  </si>
  <si>
    <t>L16576BHA</t>
  </si>
  <si>
    <t>LOCK Kunci PINTU / DOOR LOCK</t>
  </si>
  <si>
    <t>Long Nose Plier 8"</t>
  </si>
  <si>
    <t>LPG 3 kg</t>
  </si>
  <si>
    <t>Lampu h4.27v 75/70w</t>
  </si>
  <si>
    <t>LUB TRACK LINK</t>
  </si>
  <si>
    <t>2024.08.05E D6R 41L</t>
  </si>
  <si>
    <t xml:space="preserve">Lampu kabut Batoknya </t>
  </si>
  <si>
    <t>LUBE FILTER DONALSON</t>
  </si>
  <si>
    <t>J86-10120</t>
  </si>
  <si>
    <t xml:space="preserve"> FILTER OLI DONALSON D85ESS</t>
  </si>
  <si>
    <t>Lampu rotary Blitz</t>
  </si>
  <si>
    <t>Master Klos bawah sering</t>
  </si>
  <si>
    <t>Master Klos bawah</t>
  </si>
  <si>
    <t>Mata gerinda 14"x1/8"x1"</t>
  </si>
  <si>
    <t xml:space="preserve">Mata Gerinda 14" x 7/64" x 1" </t>
  </si>
  <si>
    <t>A3GR-BF</t>
  </si>
  <si>
    <t>Mata Gerinda 180x6x22 (7"x1/4"x7/8")</t>
  </si>
  <si>
    <t>A245-BF</t>
  </si>
  <si>
    <t>kpg</t>
  </si>
  <si>
    <t>Mata Gerinda Botol (Mounted Wheel) 40 x 25</t>
  </si>
  <si>
    <t>Mata Gerinda Botol (Mounted Wheel)</t>
  </si>
  <si>
    <t>Mata Gerinda Botol 40 x 25 mm</t>
  </si>
  <si>
    <t>Mata gerinda botol Morris 100x6x16mm 4"x1/4"x5/8"</t>
  </si>
  <si>
    <t>A30Q5-BF</t>
  </si>
  <si>
    <t>Mata gerinda Morris 100x6x16mm 4"x1/4"x5/8"</t>
  </si>
  <si>
    <t>Mata gerinda poles Sering</t>
  </si>
  <si>
    <t>4"x1/4x5/3</t>
  </si>
  <si>
    <t>Mata Gerinda Potong Sering</t>
  </si>
  <si>
    <t>350x3 2x25 4mm</t>
  </si>
  <si>
    <t xml:space="preserve">Mata Gerinda Potong 105 x 10 x 16 mm </t>
  </si>
  <si>
    <t>Mata Gerinda Tebal 4" x 1/4 / 5/8</t>
  </si>
  <si>
    <t>MATA KUNCI SHOCK UKURAN 17 BINTANG</t>
  </si>
  <si>
    <t>Mata shock  impact 65 mm</t>
  </si>
  <si>
    <t>Mate gerinda potong 4"</t>
  </si>
  <si>
    <t>MCB 3 Phase 25 A</t>
  </si>
  <si>
    <t>NCB 3 Phase 25 A</t>
  </si>
  <si>
    <t>Mesin gerinda pontong MAKITA</t>
  </si>
  <si>
    <t>M2401</t>
  </si>
  <si>
    <t>Mesin Pompa air irman</t>
  </si>
  <si>
    <t>Minyak rem DOT-3 946 ML Sering</t>
  </si>
  <si>
    <t>8 995156 90002 6</t>
  </si>
  <si>
    <t>Minyak rem DOT-3 946 ML</t>
  </si>
  <si>
    <t>Minyak steering Dextron III</t>
  </si>
  <si>
    <t>Minyak steering Super1 ATF 1 LITER Warranty</t>
  </si>
  <si>
    <t>KKS1-15R400001026</t>
  </si>
  <si>
    <t>Minyak rem Super1 ATF 1 LITER</t>
  </si>
  <si>
    <t>Mata Gerinda 105x10x16 mm</t>
  </si>
  <si>
    <t>Monting Enggine Depan</t>
  </si>
  <si>
    <t>12305-E0140</t>
  </si>
  <si>
    <t>Motor gear  24 V</t>
  </si>
  <si>
    <t>SS2725</t>
  </si>
  <si>
    <t>Mounting engine depan</t>
  </si>
  <si>
    <t>Mur NC 5/8</t>
  </si>
  <si>
    <t>MX Sensor GP</t>
  </si>
  <si>
    <t>1.145.7028</t>
  </si>
  <si>
    <t>Nepel angin 10</t>
  </si>
  <si>
    <t>Nepel angin 08</t>
  </si>
  <si>
    <t>Minyak ATF Lifetime ATD D-111</t>
  </si>
  <si>
    <t>Nepel bengkok 10mm</t>
  </si>
  <si>
    <t>Nepel corong angin</t>
  </si>
  <si>
    <t>Nepel sambungan selang</t>
  </si>
  <si>
    <t xml:space="preserve">Nepel selang angin </t>
  </si>
  <si>
    <t>Nepel ukuran 9</t>
  </si>
  <si>
    <t>Nepple Selang Angin</t>
  </si>
  <si>
    <t>Nozzle water tank</t>
  </si>
  <si>
    <t>Nozel Vector</t>
  </si>
  <si>
    <t>Nozle fuel</t>
  </si>
  <si>
    <t>Nepel Grease 10 mm</t>
  </si>
  <si>
    <t>Nozzle AS</t>
  </si>
  <si>
    <t>Nozzle Cutting Torch  ACT A-25 (No. 1, No. 2 &amp; No. 3)</t>
  </si>
  <si>
    <t>Nepel grease halus bengkok</t>
  </si>
  <si>
    <t>Nepel grease halus lurus</t>
  </si>
  <si>
    <t>O RING</t>
  </si>
  <si>
    <t>S2301-55003</t>
  </si>
  <si>
    <t>Oil seal Corteco 140-160</t>
  </si>
  <si>
    <t>140-160</t>
  </si>
  <si>
    <t>Oil Seal roda belakang Nissa Quester</t>
  </si>
  <si>
    <t>400359200A</t>
  </si>
  <si>
    <t>Oil seal besar</t>
  </si>
  <si>
    <t>Oil silikone ATK</t>
  </si>
  <si>
    <t>Pakam Klos Lohan TI HINO hop</t>
  </si>
  <si>
    <t>JKC S31A-E0071</t>
  </si>
  <si>
    <t>Pakam rem</t>
  </si>
  <si>
    <t>O RING KIT CATERPILAR</t>
  </si>
  <si>
    <t>TLXDX</t>
  </si>
  <si>
    <t>Paking knalpot HINO Gasket exhaust</t>
  </si>
  <si>
    <t>17104-1580</t>
  </si>
  <si>
    <t>Obeng bunga</t>
  </si>
  <si>
    <t>Obeng - (Minus)</t>
  </si>
  <si>
    <t>Tespen</t>
  </si>
  <si>
    <t>EO-18231</t>
  </si>
  <si>
    <t>Paking knalpot tiga lubang</t>
  </si>
  <si>
    <t>S1110-1115</t>
  </si>
  <si>
    <t>Oil filter denso</t>
  </si>
  <si>
    <t>DX6-1006</t>
  </si>
  <si>
    <t>Paking / gasket turbo</t>
  </si>
  <si>
    <t>16230-41950</t>
  </si>
  <si>
    <t>Filter Shantui</t>
  </si>
  <si>
    <t xml:space="preserve">Filter Shantui </t>
  </si>
  <si>
    <t>Fuel Filter Shantui</t>
  </si>
  <si>
    <t>Oring</t>
  </si>
  <si>
    <t>5F8000</t>
  </si>
  <si>
    <t>Pengukur tekanan ban Tekiro</t>
  </si>
  <si>
    <t>3MPa</t>
  </si>
  <si>
    <t>1S8947</t>
  </si>
  <si>
    <t>Penyemprot cat (spayer) MEIJI</t>
  </si>
  <si>
    <t>IDM00012700</t>
  </si>
  <si>
    <t>5F0149</t>
  </si>
  <si>
    <t>Per Depan No. 1 TI</t>
  </si>
  <si>
    <t>Per Depan No. 2 TI</t>
  </si>
  <si>
    <t>Per Depan No. 3 TI</t>
  </si>
  <si>
    <t>Per Depan No. 4 TI</t>
  </si>
  <si>
    <t>Per Depan No. 5 TI</t>
  </si>
  <si>
    <t>Per Depan No. 6 TI</t>
  </si>
  <si>
    <t>Per Depan No. 7 TI</t>
  </si>
  <si>
    <t>Per Depan No. 8 TI</t>
  </si>
  <si>
    <t>O-Ring 4x57</t>
  </si>
  <si>
    <t>Per Depan No. 9 TI</t>
  </si>
  <si>
    <t>O-Ring Viton</t>
  </si>
  <si>
    <t>Per Depan No. 10 TI</t>
  </si>
  <si>
    <t>Per depan jember No. 1</t>
  </si>
  <si>
    <t>Per depan jember No. 2</t>
  </si>
  <si>
    <t>Per depan jember No. 3</t>
  </si>
  <si>
    <t>Paking turbo</t>
  </si>
  <si>
    <t>Per depan jember No. 4</t>
  </si>
  <si>
    <t>Paking Deksa</t>
  </si>
  <si>
    <t>Per depan jember No. 5</t>
  </si>
  <si>
    <t>Paking karet dudukan chamsaft</t>
  </si>
  <si>
    <t>Per depan jember No. 6</t>
  </si>
  <si>
    <t>Per depan jember No. 7</t>
  </si>
  <si>
    <t>Per depan jember No. 8</t>
  </si>
  <si>
    <t>Per depan jember No. 9</t>
  </si>
  <si>
    <t>Paking TBA</t>
  </si>
  <si>
    <t>Per depan jember No. 10</t>
  </si>
  <si>
    <t>paking tutup clep</t>
  </si>
  <si>
    <t>Paku Rivet</t>
  </si>
  <si>
    <t>ons</t>
  </si>
  <si>
    <t>Papan tulis</t>
  </si>
  <si>
    <t>Pelampung tangki solar HINO</t>
  </si>
  <si>
    <t>83320-2210</t>
  </si>
  <si>
    <t>Pelumas Anti Karat CRC 5.56  500 ML</t>
  </si>
  <si>
    <t>9 310832 026118</t>
  </si>
  <si>
    <t xml:space="preserve">Pelumas Anti Karat CRC TAC 2 450mili </t>
  </si>
  <si>
    <t>CRC Contact Cleaner sering</t>
  </si>
  <si>
    <t>Pelumas Anti Karat wD-40 333 ml</t>
  </si>
  <si>
    <t>Pelumas Grease Shell Gadus</t>
  </si>
  <si>
    <t>Pelumas WD REXCO 50</t>
  </si>
  <si>
    <t>REXCO 50</t>
  </si>
  <si>
    <t>Pembersih oli, aspal rexco</t>
  </si>
  <si>
    <t>Pen per jember</t>
  </si>
  <si>
    <t>Pen tie rod AB</t>
  </si>
  <si>
    <t>Penggaris Siku</t>
  </si>
  <si>
    <t>Per belakang jember No. 1</t>
  </si>
  <si>
    <t>Per belakang jember No. 10</t>
  </si>
  <si>
    <t>Per belakang jember No. 2</t>
  </si>
  <si>
    <t>Per belakang jember No. 3</t>
  </si>
  <si>
    <t>Per belakang jember No. 4</t>
  </si>
  <si>
    <t>Per belakang jember No. 5</t>
  </si>
  <si>
    <t>Per belakang jember No. 6</t>
  </si>
  <si>
    <t>Per belakang jember No. 7</t>
  </si>
  <si>
    <t>Per belakang jember No. 8</t>
  </si>
  <si>
    <t>Per belakang jember No. 9</t>
  </si>
  <si>
    <t>Per belakang No. 1 TI Leaf spring belakang</t>
  </si>
  <si>
    <t>Per belakang No. 10 TI</t>
  </si>
  <si>
    <t>Per belakang No. 2 TI</t>
  </si>
  <si>
    <t>Per belakang No. 3 TI</t>
  </si>
  <si>
    <t>Per belakang No. 4 TI</t>
  </si>
  <si>
    <t>Per belakang No. 5 TI</t>
  </si>
  <si>
    <t>Per belakang No. 6 TI</t>
  </si>
  <si>
    <t>Per belakang No. 7 TI</t>
  </si>
  <si>
    <t>Per belakang No. 8 TI</t>
  </si>
  <si>
    <t>Per belakang No. 9 TI</t>
  </si>
  <si>
    <t>Per jiwa No.1 Pjg 146 (HXO 105-01)</t>
  </si>
  <si>
    <t>Per depan</t>
  </si>
  <si>
    <t>Per No. 2</t>
  </si>
  <si>
    <t>Per belakang No. 1 TI</t>
  </si>
  <si>
    <t>PER KAMPAS BELAKANG</t>
  </si>
  <si>
    <t>Per Matahari</t>
  </si>
  <si>
    <t>Pesawat kaca</t>
  </si>
  <si>
    <t>68410 - E0080 RH</t>
  </si>
  <si>
    <t>Pijakan kaki DT</t>
  </si>
  <si>
    <t>Pijakan kaki DT Plastik</t>
  </si>
  <si>
    <t>Pin Kuku Bucket</t>
  </si>
  <si>
    <t>Pinset</t>
  </si>
  <si>
    <t>Pipa 1,5"</t>
  </si>
  <si>
    <t>Pipa 3"x3 mm</t>
  </si>
  <si>
    <t xml:space="preserve">pipa galvanis 1 1/2 x 2 mm </t>
  </si>
  <si>
    <t>Pipa galvanis 3/4"x2mm</t>
  </si>
  <si>
    <t>Pipa hitam 1"x3 mm</t>
  </si>
  <si>
    <t>Pipa hitam 5 mm x 3"</t>
  </si>
  <si>
    <t>BTG</t>
  </si>
  <si>
    <t>PIPA JET OIL</t>
  </si>
  <si>
    <t>10522-41950</t>
  </si>
  <si>
    <t>Pipa panjang 5 m tebal 55</t>
  </si>
  <si>
    <t>Pipa schedule</t>
  </si>
  <si>
    <t>Pipa Turbo /Selang turbo</t>
  </si>
  <si>
    <t>16691-2241</t>
  </si>
  <si>
    <t>Pipe Turbo /Selang turbo</t>
  </si>
  <si>
    <t>Piring pion</t>
  </si>
  <si>
    <t>Piringan ( Gigi Nanas - Piringan )</t>
  </si>
  <si>
    <t>MC075131</t>
  </si>
  <si>
    <t>Piringan</t>
  </si>
  <si>
    <t>Pispot 500 cc Tekiro</t>
  </si>
  <si>
    <t>Piston compressor</t>
  </si>
  <si>
    <t>Piston Booster</t>
  </si>
  <si>
    <t>Piston kopling bawah kit</t>
  </si>
  <si>
    <t>Piston kopling atas kit</t>
  </si>
  <si>
    <t>Master Klos Atas sering</t>
  </si>
  <si>
    <t xml:space="preserve">Piston Rod seal </t>
  </si>
  <si>
    <t>Plas Chamois ARNOCH</t>
  </si>
  <si>
    <t>9 405894 232996</t>
  </si>
  <si>
    <t>Plat 3 mm</t>
  </si>
  <si>
    <t>Plat 5 mm</t>
  </si>
  <si>
    <t>Plat hitam 10 mm</t>
  </si>
  <si>
    <t>Plat kopling</t>
  </si>
  <si>
    <t>Plat porsneleng</t>
  </si>
  <si>
    <t xml:space="preserve">Piston master clutch </t>
  </si>
  <si>
    <t>642-11310AL</t>
  </si>
  <si>
    <t>Plat Strip 2"x3,4 m</t>
  </si>
  <si>
    <t>Plat strip 5x2"x6 mtr</t>
  </si>
  <si>
    <t>Plat tebal 1 mm</t>
  </si>
  <si>
    <t>Plat tebal 2 mm</t>
  </si>
  <si>
    <t>Plate Front</t>
  </si>
  <si>
    <t>PLATE</t>
  </si>
  <si>
    <t>8W1749</t>
  </si>
  <si>
    <t xml:space="preserve">Plate </t>
  </si>
  <si>
    <t>Police Stick</t>
  </si>
  <si>
    <t>Pompa Air Diesel (Water Pump) Yamako</t>
  </si>
  <si>
    <t>Pompa Cartridge TI / pompa katrit</t>
  </si>
  <si>
    <t>Pompa Cartridge TI</t>
  </si>
  <si>
    <t>Pompa gigi 56 ton</t>
  </si>
  <si>
    <t>13TCD130MM 2MEC18</t>
  </si>
  <si>
    <t>Pompa minyak  Injection Dozer D6R</t>
  </si>
  <si>
    <t>WPI 215 BAR 3120 psi</t>
  </si>
  <si>
    <t>Pompa minyak HINO DENSO</t>
  </si>
  <si>
    <t>Pompa minyakHINO</t>
  </si>
  <si>
    <t>Pompa minyak tangan / Hand fuel filter pump Koelco</t>
  </si>
  <si>
    <t>VH52330041490</t>
  </si>
  <si>
    <t xml:space="preserve">Pompa tangan </t>
  </si>
  <si>
    <t>Power Train Oil</t>
  </si>
  <si>
    <t>T030</t>
  </si>
  <si>
    <t>Presan selang</t>
  </si>
  <si>
    <t>Pressure gauge selang</t>
  </si>
  <si>
    <t>Propeler shaft / As Kopling</t>
  </si>
  <si>
    <t>MC823705KTA/6/B</t>
  </si>
  <si>
    <t>Propeler untuk Fuel Tank</t>
  </si>
  <si>
    <t>Poly AC</t>
  </si>
  <si>
    <t>88440 - 013070 / 13409-OB070</t>
  </si>
  <si>
    <t>PUMP ASSY</t>
  </si>
  <si>
    <t>6732.81-4111</t>
  </si>
  <si>
    <t>Putaran kaca pintu DT</t>
  </si>
  <si>
    <t>Pylox Nippon Paint 300cc</t>
  </si>
  <si>
    <t>Radiator Assy HINO</t>
  </si>
  <si>
    <t>16041 - EW010</t>
  </si>
  <si>
    <t>Rakor GRADER XCMG</t>
  </si>
  <si>
    <t>Rakor Dozer</t>
  </si>
  <si>
    <t>Rakor Hino</t>
  </si>
  <si>
    <t>regulator acytelin</t>
  </si>
  <si>
    <t>YR-71</t>
  </si>
  <si>
    <t>Regulator IP</t>
  </si>
  <si>
    <t>PTO Rotary gear Low Boy</t>
  </si>
  <si>
    <t>PTO Benz-G131QW</t>
  </si>
  <si>
    <t xml:space="preserve">Regulator </t>
  </si>
  <si>
    <t>Reinzosil lem</t>
  </si>
  <si>
    <t>+ 320 Deg</t>
  </si>
  <si>
    <t>Soket Relay</t>
  </si>
  <si>
    <t xml:space="preserve">Relay Assy starter </t>
  </si>
  <si>
    <t>Relay starter H/L</t>
  </si>
  <si>
    <t>Relay HINO Lohan</t>
  </si>
  <si>
    <t>Relay Induk</t>
  </si>
  <si>
    <t>Relay 12 Volt -24 V</t>
  </si>
  <si>
    <t>RELIEF VALVE</t>
  </si>
  <si>
    <t>9T5 364</t>
  </si>
  <si>
    <t>Rem tangan set</t>
  </si>
  <si>
    <t>Rep-Kit Lift</t>
  </si>
  <si>
    <t>Lift D66 SKF</t>
  </si>
  <si>
    <t>Ring baut</t>
  </si>
  <si>
    <t>Ring Compressor</t>
  </si>
  <si>
    <t>RING GEAR</t>
  </si>
  <si>
    <t>3T 4009</t>
  </si>
  <si>
    <t>Ring Kuningan</t>
  </si>
  <si>
    <t>Relay lampu rem</t>
  </si>
  <si>
    <t>Ring Pen spring</t>
  </si>
  <si>
    <t xml:space="preserve">Relay starter </t>
  </si>
  <si>
    <t>RING PISTON</t>
  </si>
  <si>
    <t>SDH20102ZY</t>
  </si>
  <si>
    <t>Ring Wear</t>
  </si>
  <si>
    <t>6H6296</t>
  </si>
  <si>
    <t>Roller PC 200</t>
  </si>
  <si>
    <t>7G0421</t>
  </si>
  <si>
    <t xml:space="preserve">Roller Double Dozer </t>
  </si>
  <si>
    <t>7G0423</t>
  </si>
  <si>
    <t>RP 3/4</t>
  </si>
  <si>
    <t>Rumah Skring / Rumah Fuse</t>
  </si>
  <si>
    <t>Rumah Skring</t>
  </si>
  <si>
    <t>Safety Belt DT Hino</t>
  </si>
  <si>
    <t>Safety belt pinggang</t>
  </si>
  <si>
    <t>Safety Led</t>
  </si>
  <si>
    <t>Sambungan selang angin JxPC 12 ml</t>
  </si>
  <si>
    <t>Sambungan selang 6 mm</t>
  </si>
  <si>
    <t>Sambungan selang</t>
  </si>
  <si>
    <t>Sambungan selang uk 10</t>
  </si>
  <si>
    <t>Sambungan selang uk 15</t>
  </si>
  <si>
    <t>SAMBUNGAN SELANG UKURAN 16mm</t>
  </si>
  <si>
    <t>Saringan Udara Suzuki Carry</t>
  </si>
  <si>
    <t>13780-52500-000</t>
  </si>
  <si>
    <t>bal</t>
  </si>
  <si>
    <t>Seal Bodyset</t>
  </si>
  <si>
    <t>psg</t>
  </si>
  <si>
    <t>Scal Dust</t>
  </si>
  <si>
    <t>07145-000705</t>
  </si>
  <si>
    <t>07145-000805</t>
  </si>
  <si>
    <t>Scal Dust Bucket</t>
  </si>
  <si>
    <t>205-70-621505</t>
  </si>
  <si>
    <t>5M2997</t>
  </si>
  <si>
    <t>Seal Adjuster Track Dozer</t>
  </si>
  <si>
    <t>Seal Chamber</t>
  </si>
  <si>
    <t>SEAL CANVENTER</t>
  </si>
  <si>
    <t>136 2216</t>
  </si>
  <si>
    <t>Seal Gardan</t>
  </si>
  <si>
    <t>TBF80 IE5 13/19.5</t>
  </si>
  <si>
    <t>SEAL CRANKSHAFT</t>
  </si>
  <si>
    <t>245-7339</t>
  </si>
  <si>
    <t>SEAL CRANKSHAFT / SEAL OIL</t>
  </si>
  <si>
    <t>SZ311 - 01045</t>
  </si>
  <si>
    <t>Seal Cylinder Blit</t>
  </si>
  <si>
    <t>Seal Hydraulic</t>
  </si>
  <si>
    <t>100-110-8</t>
  </si>
  <si>
    <t>SEAL END TANK</t>
  </si>
  <si>
    <t>G12431</t>
  </si>
  <si>
    <t>Seal Flywheel</t>
  </si>
  <si>
    <t>S2311-01045</t>
  </si>
  <si>
    <t>Seal luar dalam</t>
  </si>
  <si>
    <t>SEAL GP.CSHFT</t>
  </si>
  <si>
    <t>1M8747</t>
  </si>
  <si>
    <t>Seal roda belakang</t>
  </si>
  <si>
    <t>Seal head cylinder HOIS</t>
  </si>
  <si>
    <t>Seal HYD</t>
  </si>
  <si>
    <t>4S9006</t>
  </si>
  <si>
    <t>SEAL HYDRAULIC DUMP ATAS</t>
  </si>
  <si>
    <t>Seal tape</t>
  </si>
  <si>
    <t>Seal Injector / Seal Nozlle</t>
  </si>
  <si>
    <t>Seal Trunion</t>
  </si>
  <si>
    <t>Seal Katup 078</t>
  </si>
  <si>
    <t>S1371-91470</t>
  </si>
  <si>
    <t>Seal Kit Adjuster</t>
  </si>
  <si>
    <t>D6D</t>
  </si>
  <si>
    <t>D8555-2</t>
  </si>
  <si>
    <t xml:space="preserve">Seal Kit Boom PC 200- 7/8 </t>
  </si>
  <si>
    <t xml:space="preserve">PC 200- 7/8 </t>
  </si>
  <si>
    <t>SEAL KIT BUCKET CAT</t>
  </si>
  <si>
    <t>305 - 5E240-SKF</t>
  </si>
  <si>
    <t>Seal Klep Valve</t>
  </si>
  <si>
    <t xml:space="preserve">Seal Kit Lift </t>
  </si>
  <si>
    <t>11305 - 1450</t>
  </si>
  <si>
    <t>SEAL O RING</t>
  </si>
  <si>
    <t>9H-0846</t>
  </si>
  <si>
    <t>SEAL RADIATOR CATERPILAR</t>
  </si>
  <si>
    <t>61-2431</t>
  </si>
  <si>
    <t>SEAL RADIATOR SPACER</t>
  </si>
  <si>
    <t>61-2435</t>
  </si>
  <si>
    <t>SEAL SHAFT REAR</t>
  </si>
  <si>
    <t>285 - 4074</t>
  </si>
  <si>
    <t>Segel ampere</t>
  </si>
  <si>
    <t>Segitiga  363 RET</t>
  </si>
  <si>
    <t>363 RET</t>
  </si>
  <si>
    <t>Seal TCNA</t>
  </si>
  <si>
    <t>30-50 1</t>
  </si>
  <si>
    <t xml:space="preserve">Segitiga pengaman </t>
  </si>
  <si>
    <t>SEAL TRANSMISSI</t>
  </si>
  <si>
    <t>LRXFX27.52.68</t>
  </si>
  <si>
    <t>Seal Trunion 140 . 160 . 14/16 . 5</t>
  </si>
  <si>
    <t>Seal Tutup Dek Klep</t>
  </si>
  <si>
    <t>19140-41951</t>
  </si>
  <si>
    <t>Seal Valve</t>
  </si>
  <si>
    <t>13719-1490</t>
  </si>
  <si>
    <t>SEAL VALVE</t>
  </si>
  <si>
    <t xml:space="preserve">SEAL VALVE COVER </t>
  </si>
  <si>
    <t>268 - 3490</t>
  </si>
  <si>
    <t>Segel APAR</t>
  </si>
  <si>
    <t>Selang 1"</t>
  </si>
  <si>
    <t>Selang 2 m</t>
  </si>
  <si>
    <t>meter</t>
  </si>
  <si>
    <t>Selang 3 M</t>
  </si>
  <si>
    <t>SELANG 8mm 1 mtr</t>
  </si>
  <si>
    <t>Selang air m-6</t>
  </si>
  <si>
    <t>Selang rem kanan</t>
  </si>
  <si>
    <t>Selang angin uk 15</t>
  </si>
  <si>
    <t>Selang besar radiator</t>
  </si>
  <si>
    <t>SELANG BUANG 2" 10 m</t>
  </si>
  <si>
    <t>Selang Chamber depan</t>
  </si>
  <si>
    <t xml:space="preserve">Selang solar 3/8 </t>
  </si>
  <si>
    <t>SELANG HISAP 2" 5 m</t>
  </si>
  <si>
    <t>Selang kabel 5 m</t>
  </si>
  <si>
    <t>Selang kabel 10 m</t>
  </si>
  <si>
    <t>Selang kabel kecil</t>
  </si>
  <si>
    <t xml:space="preserve">Selang klakson </t>
  </si>
  <si>
    <t>Selang Kompresor</t>
  </si>
  <si>
    <t>Selang kopling atas</t>
  </si>
  <si>
    <t>Selang minyak solar</t>
  </si>
  <si>
    <t xml:space="preserve">Selang Nozzle </t>
  </si>
  <si>
    <t xml:space="preserve">Selang radiator </t>
  </si>
  <si>
    <t>Selenoid /Switch starter H/L</t>
  </si>
  <si>
    <t>Selang wiper</t>
  </si>
  <si>
    <t>Selenoid Solenad SA-3742</t>
  </si>
  <si>
    <t>SA-3742</t>
  </si>
  <si>
    <t>Selenoid cut off compact</t>
  </si>
  <si>
    <t xml:space="preserve">Selenoid AS </t>
  </si>
  <si>
    <t>312-5620</t>
  </si>
  <si>
    <t>12V 3621</t>
  </si>
  <si>
    <t xml:space="preserve">Selenoid Assy W/BRA </t>
  </si>
  <si>
    <t>27690-EW042</t>
  </si>
  <si>
    <t>Sensor GP</t>
  </si>
  <si>
    <t>194 6724</t>
  </si>
  <si>
    <t xml:space="preserve">Selenoid </t>
  </si>
  <si>
    <t>SENSOR</t>
  </si>
  <si>
    <t>194-6724</t>
  </si>
  <si>
    <t>SENSOR GP</t>
  </si>
  <si>
    <t>27467190EM</t>
  </si>
  <si>
    <t>Sepatu safety Sevenpoint</t>
  </si>
  <si>
    <t>SENSOR SPEEDOMETER</t>
  </si>
  <si>
    <t>83181 - E0092</t>
  </si>
  <si>
    <t>Senter</t>
  </si>
  <si>
    <t>Separator angin</t>
  </si>
  <si>
    <t>SHAFT</t>
  </si>
  <si>
    <t>14X - 12 11411</t>
  </si>
  <si>
    <t>14X - 12 11311</t>
  </si>
  <si>
    <t>Shim Diferensial</t>
  </si>
  <si>
    <t>Shim tebal trunion</t>
  </si>
  <si>
    <t>S8438-02180</t>
  </si>
  <si>
    <t>Shim Trunion tipis</t>
  </si>
  <si>
    <t>Shock Absorber</t>
  </si>
  <si>
    <t>MB294000</t>
  </si>
  <si>
    <t>Shock breaker</t>
  </si>
  <si>
    <t>Shoe D6R TrackShoe</t>
  </si>
  <si>
    <t>Sika Adhesive 900 ml</t>
  </si>
  <si>
    <t>307-339268</t>
  </si>
  <si>
    <t>Sika Bounding adhesive</t>
  </si>
  <si>
    <t>Sikat kawat</t>
  </si>
  <si>
    <t>Silent Block Sub Assy / Karet baut tutup mesin</t>
  </si>
  <si>
    <t>SIM Bodyset</t>
  </si>
  <si>
    <t xml:space="preserve">SIRIP </t>
  </si>
  <si>
    <t>6G4524. 1RT</t>
  </si>
  <si>
    <t>Skun SE 10.8</t>
  </si>
  <si>
    <t>Skun kabel jantan</t>
  </si>
  <si>
    <t>Skun kabel betina</t>
  </si>
  <si>
    <t>Skun 70-12 PTh</t>
  </si>
  <si>
    <t>Soket lampu besar</t>
  </si>
  <si>
    <t>Solder</t>
  </si>
  <si>
    <t>Solenoid u/ Bomag</t>
  </si>
  <si>
    <t>SPANSKRUP M-20</t>
  </si>
  <si>
    <t>SPANSKRUP M-23</t>
  </si>
  <si>
    <t>Speedo meter (baru)</t>
  </si>
  <si>
    <t xml:space="preserve">Splash Board </t>
  </si>
  <si>
    <t>2816R</t>
  </si>
  <si>
    <t>Split Pin Counter SPI pen *M3 x 16 mm</t>
  </si>
  <si>
    <t>SPRING BRAKE CHAMBER</t>
  </si>
  <si>
    <t>S49U0 - EW090</t>
  </si>
  <si>
    <t xml:space="preserve">SPRING SHACKLE FRONT </t>
  </si>
  <si>
    <t>48441 - E0070</t>
  </si>
  <si>
    <t>Stang Las / Electrode Holder PEGO</t>
  </si>
  <si>
    <t>S1XZ</t>
  </si>
  <si>
    <t>Kawat Las RB 26 2.6mm Sering</t>
  </si>
  <si>
    <t>STATER ASSY</t>
  </si>
  <si>
    <t>28100 - 2875</t>
  </si>
  <si>
    <t>Stecker speedometer</t>
  </si>
  <si>
    <t>STICK GROUNDING 2,4mm</t>
  </si>
  <si>
    <t>Super grease super molly 35 400 gr</t>
  </si>
  <si>
    <t>TUH004C</t>
  </si>
  <si>
    <t>Super grease NLGI 2 16 kg</t>
  </si>
  <si>
    <t>STRIP</t>
  </si>
  <si>
    <t>ST83661TR</t>
  </si>
  <si>
    <t>Strip Wear</t>
  </si>
  <si>
    <t>ST29251TR</t>
  </si>
  <si>
    <t xml:space="preserve">Switch alarm mundur </t>
  </si>
  <si>
    <t>Switch kecil 24 V</t>
  </si>
  <si>
    <t xml:space="preserve">Switch/Relay Klakson 12v/24v </t>
  </si>
  <si>
    <t>SK-501</t>
  </si>
  <si>
    <t>Super Rite model 300 l</t>
  </si>
  <si>
    <t>Switch RPM</t>
  </si>
  <si>
    <t>Switch sensor</t>
  </si>
  <si>
    <t>Swich ON/OFF 3 PHASE</t>
  </si>
  <si>
    <t>SWITCH</t>
  </si>
  <si>
    <t>JK 260</t>
  </si>
  <si>
    <t>Switch TCH Assy Switch Rem 4 kaki</t>
  </si>
  <si>
    <t>05766813</t>
  </si>
  <si>
    <t>Switch Transmisi HINO</t>
  </si>
  <si>
    <t>8421E0170</t>
  </si>
  <si>
    <t>SWITCH 15A</t>
  </si>
  <si>
    <t>Switch untuk compact</t>
  </si>
  <si>
    <t>Switch Ampere panas</t>
  </si>
  <si>
    <t xml:space="preserve">SWITCH OTOMATIS CHAMBER </t>
  </si>
  <si>
    <t>VF-233</t>
  </si>
  <si>
    <t xml:space="preserve">SWITCH STATER ASSY </t>
  </si>
  <si>
    <t>84510 - E0140</t>
  </si>
  <si>
    <t>Tali Handle Porsneling</t>
  </si>
  <si>
    <t>Tali Gas MK 417312</t>
  </si>
  <si>
    <t>MK 417312</t>
  </si>
  <si>
    <t>Tali rem tangan</t>
  </si>
  <si>
    <t>Tap 7/16 NC 14</t>
  </si>
  <si>
    <t xml:space="preserve">Switch Klakson 12v/24v </t>
  </si>
  <si>
    <t>Taps  - 1/2 BSW 12 K</t>
  </si>
  <si>
    <t>Taps - 1/2 BSW 12 A</t>
  </si>
  <si>
    <t>Taps -2 BSW 12</t>
  </si>
  <si>
    <t>Tembakan komptesor</t>
  </si>
  <si>
    <t>Tang Ampere Tekiro</t>
  </si>
  <si>
    <t>Tenda</t>
  </si>
  <si>
    <t>Tang Crimping</t>
  </si>
  <si>
    <t>WJ-315</t>
  </si>
  <si>
    <t>Tenda/terpal merah</t>
  </si>
  <si>
    <t>Tenda/terpal 4 x 8</t>
  </si>
  <si>
    <t>Tembakan tekanan angin</t>
  </si>
  <si>
    <t xml:space="preserve">Thinner Starlac </t>
  </si>
  <si>
    <t>Tomsol Lampu sein</t>
  </si>
  <si>
    <t>Terpal + TALI</t>
  </si>
  <si>
    <t>roll</t>
  </si>
  <si>
    <t>Tongkat hendel posneling</t>
  </si>
  <si>
    <t>TEST PEN AUTO VOLTAGE (TEKIRO)</t>
  </si>
  <si>
    <t>Trafo Las Rhieno 300 A</t>
  </si>
  <si>
    <t>IDM000135188</t>
  </si>
  <si>
    <t>Thermostat A</t>
  </si>
  <si>
    <t>417.7782</t>
  </si>
  <si>
    <t>Thinner Kobra</t>
  </si>
  <si>
    <t>ThInner laba2</t>
  </si>
  <si>
    <t>Thinner Pegasus</t>
  </si>
  <si>
    <t>Turn Tab</t>
  </si>
  <si>
    <t>Tutup Accu / Bateray</t>
  </si>
  <si>
    <t>74461-EW011</t>
  </si>
  <si>
    <t xml:space="preserve">tiner laba laba </t>
  </si>
  <si>
    <t>kalneg</t>
  </si>
  <si>
    <t>Tutup radiator</t>
  </si>
  <si>
    <t>TIRE REASURE GAUGE TEKIRO 60LB</t>
  </si>
  <si>
    <t>Tutup tangki</t>
  </si>
  <si>
    <t>77310-E0420</t>
  </si>
  <si>
    <t>Tombol ON Bulat</t>
  </si>
  <si>
    <t>MC000139</t>
  </si>
  <si>
    <t>Tutup tangkli motor greader</t>
  </si>
  <si>
    <t>TOOTH BUCKET CAT</t>
  </si>
  <si>
    <t>305 - SE/40</t>
  </si>
  <si>
    <t>pca</t>
  </si>
  <si>
    <t xml:space="preserve">Top color 1 ltr </t>
  </si>
  <si>
    <t>hitam</t>
  </si>
  <si>
    <t>kuning</t>
  </si>
  <si>
    <t>Vanbelt Mitsubishi 04120-22271</t>
  </si>
  <si>
    <t>Topeng Las</t>
  </si>
  <si>
    <t>Van belt A-39 Gigi</t>
  </si>
  <si>
    <t>TRUNION WASHER</t>
  </si>
  <si>
    <t>140x100x5</t>
  </si>
  <si>
    <t xml:space="preserve">Turnion Set </t>
  </si>
  <si>
    <t>013NN</t>
  </si>
  <si>
    <t>Tusuk per</t>
  </si>
  <si>
    <t>Valve magnetic Assy</t>
  </si>
  <si>
    <t>26335 Z0003</t>
  </si>
  <si>
    <t>Valve seal</t>
  </si>
  <si>
    <t>U Bolt Clamp spring belakang Kleman Per</t>
  </si>
  <si>
    <t>U Bolt Clamp spring depan Kleman Per</t>
  </si>
  <si>
    <t>VALVE KIT AXOR</t>
  </si>
  <si>
    <t>VALVE ANGIN HINO 500</t>
  </si>
  <si>
    <t>VALVE ASSY SELENOID</t>
  </si>
  <si>
    <t>SZ761 - 04530</t>
  </si>
  <si>
    <t>VALVE EXAUST</t>
  </si>
  <si>
    <t>S1371 - 51733</t>
  </si>
  <si>
    <t>S1371-51730</t>
  </si>
  <si>
    <t>51371-11632</t>
  </si>
  <si>
    <t>F30F2</t>
  </si>
  <si>
    <t>VANBELT</t>
  </si>
  <si>
    <t>B-46</t>
  </si>
  <si>
    <t>Lem setan</t>
  </si>
  <si>
    <t>FA45GEL</t>
  </si>
  <si>
    <t xml:space="preserve">Washer </t>
  </si>
  <si>
    <t>WATER TEMP GAUGE</t>
  </si>
  <si>
    <t>Wear strip</t>
  </si>
  <si>
    <t>Webbing</t>
  </si>
  <si>
    <t>WORLD GASKET / SPACER RADIATOR</t>
  </si>
  <si>
    <t>G12435</t>
  </si>
  <si>
    <t>Duri, 26 April 2026</t>
  </si>
  <si>
    <t>Diketaui oleh</t>
  </si>
  <si>
    <t>Dibuat oleh</t>
  </si>
  <si>
    <t>WIDYA APRIYANI</t>
  </si>
  <si>
    <t>Manager Asset</t>
  </si>
  <si>
    <t>Head of Euipment</t>
  </si>
  <si>
    <t>Logistik</t>
  </si>
  <si>
    <t>Tanggal : 26 Maret s.d. 25 April 2025</t>
  </si>
  <si>
    <t xml:space="preserve">PEMAKAIAN  PART / BARANG </t>
  </si>
  <si>
    <t>Penerimaan</t>
  </si>
  <si>
    <t>Ad Blue @ 30 liter</t>
  </si>
  <si>
    <t>Accu BOSCH</t>
  </si>
  <si>
    <t>65D31R-m (NI 70-m)</t>
  </si>
  <si>
    <t xml:space="preserve">Accu / Batteray Bosch </t>
  </si>
  <si>
    <t>(65D31R-M)</t>
  </si>
  <si>
    <t>Air Accu KERAS</t>
  </si>
  <si>
    <t>Alarm mundur BACK HORN 12V-60V</t>
  </si>
  <si>
    <t>Ban</t>
  </si>
  <si>
    <t>1000 R20 NM85 18PR</t>
  </si>
  <si>
    <t>Ban Gajah Tunggal 1000-20</t>
  </si>
  <si>
    <t>Ban Baru 1000 20</t>
  </si>
  <si>
    <t xml:space="preserve">F 12237440 </t>
  </si>
  <si>
    <t>BAN CST  126</t>
  </si>
  <si>
    <t>5J4771$</t>
  </si>
  <si>
    <t>01010 - 31690</t>
  </si>
  <si>
    <t>Bangku mesin mounting engine depan</t>
  </si>
  <si>
    <t>12031 - 2231</t>
  </si>
  <si>
    <t xml:space="preserve">Bangku mesin mounting engine </t>
  </si>
  <si>
    <t>12305 - J4C40</t>
  </si>
  <si>
    <t>Baut M 27 Baut Tingtong</t>
  </si>
  <si>
    <t>m-27 pjg 12</t>
  </si>
  <si>
    <t>Bearing swing gigi 26 diameter 22</t>
  </si>
  <si>
    <t>Begol Chasis</t>
  </si>
  <si>
    <t>Begol per depan 22 m</t>
  </si>
  <si>
    <t>Begol per depan 25 m</t>
  </si>
  <si>
    <t>RECMF - 6420</t>
  </si>
  <si>
    <t>Belting AC Mitsubishi</t>
  </si>
  <si>
    <t>BELTING ALTENATOR</t>
  </si>
  <si>
    <t>Bola lampu kota hino jember</t>
  </si>
  <si>
    <t>Bogie Set</t>
  </si>
  <si>
    <t xml:space="preserve">Bolt -P </t>
  </si>
  <si>
    <t>Cargo Lasing</t>
  </si>
  <si>
    <t>Cat besi Yoko 0,7 ltr</t>
  </si>
  <si>
    <t>Cat Nippon Paint 0,85 L</t>
  </si>
  <si>
    <t>Contact Cleaner (Rexco 18) 220 ml</t>
  </si>
  <si>
    <t>Contact cleaner CRC</t>
  </si>
  <si>
    <t>Contact cleanerbesar</t>
  </si>
  <si>
    <t>Cucuk Per Depan krii</t>
  </si>
  <si>
    <t>BKH31250 - 2920</t>
  </si>
  <si>
    <t>31250 - 50490</t>
  </si>
  <si>
    <t>22400-52S00-000</t>
  </si>
  <si>
    <t xml:space="preserve">DISC </t>
  </si>
  <si>
    <t>Dinamo air Wiper</t>
  </si>
  <si>
    <t>ELBOW 1 inch</t>
  </si>
  <si>
    <t>Elbow pompa air</t>
  </si>
  <si>
    <t>Elbow galvanis 3/4"</t>
  </si>
  <si>
    <t>133 - 5673</t>
  </si>
  <si>
    <t>Fuel Filter Lower Nissan</t>
  </si>
  <si>
    <t>Fuel Filter separator Nissan</t>
  </si>
  <si>
    <t>Q52240-63075</t>
  </si>
  <si>
    <t>Filter Udra Nissan Quester</t>
  </si>
  <si>
    <t>165289 Z00B</t>
  </si>
  <si>
    <t>11.016528-9z00B</t>
  </si>
  <si>
    <t>ZOY - 60 - 56280</t>
  </si>
  <si>
    <t>CARTRIDGE / FUEL FILTER  KOMATSU</t>
  </si>
  <si>
    <t>600-411-5110</t>
  </si>
  <si>
    <t>FILTER ASSY</t>
  </si>
  <si>
    <t>ELEMENT (KOMATSU)</t>
  </si>
  <si>
    <t>423-60-35170</t>
  </si>
  <si>
    <t>FUEL FILTER FUSO FIGHTER - MITSUBISHI</t>
  </si>
  <si>
    <t>Hydraulic Filter Bomag</t>
  </si>
  <si>
    <t>079 930 14</t>
  </si>
  <si>
    <t>Filter Udara Fayat - Bomag</t>
  </si>
  <si>
    <t>05 821 147</t>
  </si>
  <si>
    <t>Engine Oil Filter CAT</t>
  </si>
  <si>
    <t>363 - 5819</t>
  </si>
  <si>
    <t>ELEMENT SET FUEL FIL</t>
  </si>
  <si>
    <t>23304 - JAE50</t>
  </si>
  <si>
    <t>ELEMENT FUEL FILTER</t>
  </si>
  <si>
    <t>23304 - JAE51</t>
  </si>
  <si>
    <t>Element Assy Fuel F</t>
  </si>
  <si>
    <t>23310-JAF50</t>
  </si>
  <si>
    <t xml:space="preserve">fuel filter </t>
  </si>
  <si>
    <t>Filter Udara Elemet Air Cleaner</t>
  </si>
  <si>
    <t>17801 - JAB60</t>
  </si>
  <si>
    <t>ELEMENT S/A AIR CLEA</t>
  </si>
  <si>
    <t>SFC - 55020 - 30</t>
  </si>
  <si>
    <t>Fuel filter sakura FC 100S</t>
  </si>
  <si>
    <t>FC 1005</t>
  </si>
  <si>
    <t>FC 100S</t>
  </si>
  <si>
    <t xml:space="preserve">Fuel/water separator </t>
  </si>
  <si>
    <t>P55-07485DNS</t>
  </si>
  <si>
    <t>P.551054</t>
  </si>
  <si>
    <t>P.557380</t>
  </si>
  <si>
    <t>P532503</t>
  </si>
  <si>
    <t>P53532501</t>
  </si>
  <si>
    <t xml:space="preserve">COOLANT FILTER </t>
  </si>
  <si>
    <t>Fuel filter A400 092 00 05</t>
  </si>
  <si>
    <t>Filter Hydraulic E3206C</t>
  </si>
  <si>
    <t>48716 - 9Z00A</t>
  </si>
  <si>
    <t>FITTING 8mm</t>
  </si>
  <si>
    <t>Fuel Rite / Flow Meter</t>
  </si>
  <si>
    <t>195-06-23110</t>
  </si>
  <si>
    <t>OIL TEMP GAUGE</t>
  </si>
  <si>
    <t>195-06-2312D</t>
  </si>
  <si>
    <t>1720-EW040</t>
  </si>
  <si>
    <t>PISPOT GREASE TEKIRO 20L (prompa grease)</t>
  </si>
  <si>
    <t>AU-GP1012</t>
  </si>
  <si>
    <t>Tali PTO L6.5m</t>
  </si>
  <si>
    <t>Karet Cabin mounting belakang</t>
  </si>
  <si>
    <t>52203-E0010</t>
  </si>
  <si>
    <t>4930501110L</t>
  </si>
  <si>
    <t xml:space="preserve">Ketrit Power Stearing </t>
  </si>
  <si>
    <t>KAWAT LAS LB52 3,2mm</t>
  </si>
  <si>
    <t>Kepala baterai / Clamp Accu</t>
  </si>
  <si>
    <t>Kit master bawah</t>
  </si>
  <si>
    <t>NGT 205-70 19570</t>
  </si>
  <si>
    <t>NGT 205-939-7120</t>
  </si>
  <si>
    <t>Kuku Bucket NGT Motor grader</t>
  </si>
  <si>
    <t>11XCNG11 129</t>
  </si>
  <si>
    <t>205.70-19570AT</t>
  </si>
  <si>
    <t>Kuku bucket NGT warna kuning</t>
  </si>
  <si>
    <t>205-70-19575TL</t>
  </si>
  <si>
    <t>Kuku Bucket / Tooth Bucket</t>
  </si>
  <si>
    <t>6Y3222</t>
  </si>
  <si>
    <t>ADAPTER TOOTH</t>
  </si>
  <si>
    <t>Kunc pintu / Lock Pintu</t>
  </si>
  <si>
    <t>Kunci Soket</t>
  </si>
  <si>
    <t>Batu Gerinda Potong Besi Möllar 14" 355x2.8x25.4/ Cutting Wheel</t>
  </si>
  <si>
    <t xml:space="preserve">Mata Gerinda Potong </t>
  </si>
  <si>
    <t>OIL SEAL PTO</t>
  </si>
  <si>
    <t>AEE054-AD</t>
  </si>
  <si>
    <t>Oil Shell Helix 20W-50</t>
  </si>
  <si>
    <t>HX3</t>
  </si>
  <si>
    <t>Oil Hidrolik</t>
  </si>
  <si>
    <t>Oil Shell Rimula 30</t>
  </si>
  <si>
    <t>NET 209 OL</t>
  </si>
  <si>
    <t>liter</t>
  </si>
  <si>
    <t>Oli</t>
  </si>
  <si>
    <t>E015W40-DH</t>
  </si>
  <si>
    <t>Oli shell rimula</t>
  </si>
  <si>
    <t>10w</t>
  </si>
  <si>
    <t>Oil Shell Spirax 209L</t>
  </si>
  <si>
    <t>S2.A90</t>
  </si>
  <si>
    <t>S2.A140</t>
  </si>
  <si>
    <t>Oil Shell Hydroulic 209L</t>
  </si>
  <si>
    <t>S1M68</t>
  </si>
  <si>
    <t>Oli Sae 140</t>
  </si>
  <si>
    <t>Paking tutup clep</t>
  </si>
  <si>
    <t>OIL GEAR  GL5 SAE 85W-140</t>
  </si>
  <si>
    <t>99990 - 1Z05K</t>
  </si>
  <si>
    <t>OIL GL5 SAE 15W 40</t>
  </si>
  <si>
    <t>OIL HYDRAULIC SJM 46</t>
  </si>
  <si>
    <t>OIL SHELL RIMULA 15W 40</t>
  </si>
  <si>
    <t>79567 60028 2</t>
  </si>
  <si>
    <t>Piston master klos</t>
  </si>
  <si>
    <t>PISTON MASTER KLOSS UK 19</t>
  </si>
  <si>
    <t>32250 - 1380</t>
  </si>
  <si>
    <t>88440 - 0B070</t>
  </si>
  <si>
    <t>Pump Minyak / Priming Pump</t>
  </si>
  <si>
    <t>L092130-0050</t>
  </si>
  <si>
    <t>PTO</t>
  </si>
  <si>
    <t xml:space="preserve">Relay + Soket </t>
  </si>
  <si>
    <t>Selang pompa grease gun</t>
  </si>
  <si>
    <t>Selang Klos</t>
  </si>
  <si>
    <t>SWITCH ASSY STATER</t>
  </si>
  <si>
    <t>SOCKET CONTROLER TRANSMISI</t>
  </si>
  <si>
    <t>STANG LAS 800A</t>
  </si>
  <si>
    <t>VALVE 1 inch</t>
  </si>
  <si>
    <t>Duri, 25 April 2025</t>
  </si>
  <si>
    <t>Divalidasi oleh</t>
  </si>
  <si>
    <t>GUSWAN ARIZAL</t>
  </si>
  <si>
    <t>DEAN MARTIN</t>
  </si>
  <si>
    <t>OPNAME</t>
  </si>
  <si>
    <t>X</t>
  </si>
  <si>
    <t>079 93014</t>
  </si>
  <si>
    <t>07993014</t>
  </si>
  <si>
    <t>Fc-1001</t>
  </si>
  <si>
    <t>fiLTER udARA / Rakor Parker</t>
  </si>
  <si>
    <t>COOLANT FILTER DOBNALDSON</t>
  </si>
  <si>
    <t>OK</t>
  </si>
  <si>
    <t>A400 092 00 05</t>
  </si>
  <si>
    <t>YARD BRA</t>
  </si>
  <si>
    <t>26 Mei 2026 -  25 Juni 2026</t>
  </si>
  <si>
    <t xml:space="preserve">No. </t>
  </si>
  <si>
    <t>Tgl.</t>
  </si>
  <si>
    <t>NO SERI /</t>
  </si>
  <si>
    <t>Invoice</t>
  </si>
  <si>
    <t>01.04/BAPB/BRA/PHR.DURI/2025</t>
  </si>
  <si>
    <t>Baterai GS Astra 95D31L</t>
  </si>
  <si>
    <t>12V-80AH</t>
  </si>
  <si>
    <t>Bomag 00004 / Hendrico</t>
  </si>
  <si>
    <t>02.04/BAPB/BRA/PHR.DURI/2025</t>
  </si>
  <si>
    <t>DT 000047</t>
  </si>
  <si>
    <t>03.04/BAPB/BRA/PHR.DURI/2025</t>
  </si>
  <si>
    <t>04.04/BAPB/BRA/PHR.DURI/2025</t>
  </si>
  <si>
    <t>Batteray BOSCH 115F51-m</t>
  </si>
  <si>
    <t>N120-M</t>
  </si>
  <si>
    <t>05.04/BAPB/BRA/PHR.DURI/2025</t>
  </si>
  <si>
    <t xml:space="preserve">Batteray BOSCH 145G51-M </t>
  </si>
  <si>
    <t>N150-M</t>
  </si>
  <si>
    <t>06.04/BAPB/BRA/PHR.DURI/2025</t>
  </si>
  <si>
    <t>Baterai GS Astra 48D26R</t>
  </si>
  <si>
    <t>12v-50AH</t>
  </si>
  <si>
    <t>Mobil Kijng Fuel Tank</t>
  </si>
  <si>
    <t>07.04/BAPB/BRA/PHR.DURI/2025</t>
  </si>
  <si>
    <t>01.05/BAPB/BRA/PHR.DURI/2025</t>
  </si>
  <si>
    <t>Baterai GS Premium 12V-70Ah</t>
  </si>
  <si>
    <t>65D31R</t>
  </si>
  <si>
    <t>02.05/BAPB/BRA/PHR.DURI/2025</t>
  </si>
  <si>
    <t>Baterai GS 12V-70Ah</t>
  </si>
  <si>
    <t>01.08/BAPB/BRA/PHR.DURI/2025</t>
  </si>
  <si>
    <t>Baterai GS Premium N120</t>
  </si>
  <si>
    <t>Baterai Yuasa N70</t>
  </si>
  <si>
    <t>01.09/BAPB/BRA/PHR.DURI/2025</t>
  </si>
  <si>
    <t>115f51</t>
  </si>
  <si>
    <t>01.10/BAPB/BRA/PHR.DURI/2025</t>
  </si>
  <si>
    <t>01.11/BAPB/BRA/PHR.DURI/2025</t>
  </si>
  <si>
    <t>Baterai Bosch N70</t>
  </si>
  <si>
    <t>65031R-N70</t>
  </si>
  <si>
    <t>01.12/BAPB/BRA/PHR.DURI/2025</t>
  </si>
  <si>
    <t>Baterai GS Premium N70</t>
  </si>
  <si>
    <t>65D31R-N70</t>
  </si>
  <si>
    <t>01.01/BAPB/BRA/PHR.DURI/2026</t>
  </si>
  <si>
    <t>02.01/BAPB/BRA/PHR.DURI/2026</t>
  </si>
  <si>
    <t>01.02/BAPB/BRA/PHR.DURI/2026</t>
  </si>
  <si>
    <t>-</t>
  </si>
  <si>
    <t>566LN3 MF</t>
  </si>
  <si>
    <t>LV-1.016 B 9135 ZBA</t>
  </si>
  <si>
    <t>02.02/BAPB/BRA/PHR.DURI/2026</t>
  </si>
  <si>
    <t>Baterai GS N70</t>
  </si>
  <si>
    <t>03.02/BAPB/BRA/PHR.DURI/2026</t>
  </si>
  <si>
    <t>Baterai AS Caterpillar</t>
  </si>
  <si>
    <t>01.03/BAPB/BRA/PHR.DURI/2026</t>
  </si>
  <si>
    <t>Baterai G Force N70</t>
  </si>
  <si>
    <t>VB-00, VB-03, VB-06</t>
  </si>
  <si>
    <t>01.04/BAPB/BRA/PHR.DURI/2026</t>
  </si>
  <si>
    <t xml:space="preserve">SWS </t>
  </si>
  <si>
    <t>DT-55,DT-81,DT-32,DT-04001, DT-04038, DT-61</t>
  </si>
  <si>
    <t>02.04/BAPB/BRA/PHR.DURI/2026</t>
  </si>
  <si>
    <t>Baterai GS N100</t>
  </si>
  <si>
    <t>95E41R (N100)</t>
  </si>
  <si>
    <t>EXCA-02 ROHUL</t>
  </si>
  <si>
    <t>03.04/BAPB/BRA/PHR.DURI/2026</t>
  </si>
  <si>
    <t>DT-50, DT-72, DT-60, DT-71</t>
  </si>
  <si>
    <t>01.06/BAPB/BRA/PHR.DURI/2026</t>
  </si>
  <si>
    <t>02.06/BAPB/BRA/PHR.DURI/2026</t>
  </si>
  <si>
    <t>Baterai Thunder</t>
  </si>
  <si>
    <t>NS40ZL</t>
  </si>
  <si>
    <t>AVANZA B1689 ZKW</t>
  </si>
  <si>
    <t>03.06/BAPB/BRA/PHR.DURI/2026</t>
  </si>
  <si>
    <t>04.06/BAPB/BRA/PHR.DURI/2026</t>
  </si>
  <si>
    <t>VIBRO-00008</t>
  </si>
  <si>
    <t>05.06/BAPB/BRA/PHR.DURI/2026</t>
  </si>
  <si>
    <t>Admin Equipment</t>
  </si>
  <si>
    <t>BUKU HARIAN WAREHOUSE PEMAKAIAN BATTERAY / ACCU</t>
  </si>
  <si>
    <t>01.04/BKTBI/Log-Equipt/PHR.DURI/BRA/2025</t>
  </si>
  <si>
    <t>02.04/BKTBI/Log-Equipt/PHR.DURI/BRA/2025</t>
  </si>
  <si>
    <t>DT 000047 / Angga</t>
  </si>
  <si>
    <t>03.04/BKTBI/Log-Equipt/PHR.DURI/BRA/2025</t>
  </si>
  <si>
    <t>DT 00015</t>
  </si>
  <si>
    <t>04.04/BKTBI/Log-Equipt/PHR.DURI/BRA/2025</t>
  </si>
  <si>
    <t>DT 00053 / AFRIYANDI</t>
  </si>
  <si>
    <t>05.04/BKTBI/Log-Equipt/PHR.DURI/BRA/2025</t>
  </si>
  <si>
    <t>DT 00054 / SITEPU</t>
  </si>
  <si>
    <t>06.04/BKTBI/Log-Equipt/PHR.DURI/BRA/2025</t>
  </si>
  <si>
    <t>07.04/BKTBI/Log-Equipt/PHR.DURI/BRA/2025</t>
  </si>
  <si>
    <t>DT 00010/AFRIYANDI</t>
  </si>
  <si>
    <t>08.04/BKTBI/Log-Equipt/PHR.DURI/BRA/2025</t>
  </si>
  <si>
    <t>DT 00017/AFRIYANDI</t>
  </si>
  <si>
    <t>01.05/BKTBI/Log-Equipt/PHR.DURI/BRA/2025</t>
  </si>
  <si>
    <t xml:space="preserve">Baterai GS Premium </t>
  </si>
  <si>
    <t>65D31R 12V-70Ah</t>
  </si>
  <si>
    <t>02.05/BKTBI/Log-Equipt/PHR.DURI/BRA/2025</t>
  </si>
  <si>
    <t xml:space="preserve">Baterai GS </t>
  </si>
  <si>
    <t>65D31RN70 12V-70Ah</t>
  </si>
  <si>
    <t>01.06/BKTBI/Log-Equipt/PHR.DURI/BRA/2025</t>
  </si>
  <si>
    <t>02.06/BKTBI/Log-Equipt/PHR.DURI/BRA/2025</t>
  </si>
  <si>
    <t>03.06/BKTBI/Log-Equipt/PHR.DURI/BRA/2025</t>
  </si>
  <si>
    <t>01.09/BKTBI/Log-Equipt/PHR.DURI/BRA/2025</t>
  </si>
  <si>
    <t>Baterai Bosch N100</t>
  </si>
  <si>
    <t>115E41-M</t>
  </si>
  <si>
    <t>02.09/BKTBI/Log-Equipt/PHR.DURI/BRA/2025</t>
  </si>
  <si>
    <t>03.09/BKTBI/Log-Equipt/PHR.DURI/BRA/2025</t>
  </si>
  <si>
    <t>115F51</t>
  </si>
  <si>
    <t>EXC-00003</t>
  </si>
  <si>
    <t>01.10/BKTBI/Log-Equipt/PHR.DURI/BRA/2025</t>
  </si>
  <si>
    <t>SD-00002 (MINAS)</t>
  </si>
  <si>
    <t>02.10/BKTBI/Log-Equipt/PHR.DURI/BRA/2025</t>
  </si>
  <si>
    <t>03.10/BKTBI/Log-Equipt/PHR.DURI/BRA/2025</t>
  </si>
  <si>
    <t>04.10/BKTBI/Log-Equipt/PHR.DURI/BRA/2025</t>
  </si>
  <si>
    <t>01.12/BKTBI/Log-Equipt/PHR.DURI/BRA/2025</t>
  </si>
  <si>
    <t>02.12/BKTBI/Log-Equipt/PHR.DURI/BRA/2025</t>
  </si>
  <si>
    <t>65D31R-MN70</t>
  </si>
  <si>
    <t>03.12/BKTBI/Log-Equipt/PHR.DURI/BRA/2025</t>
  </si>
  <si>
    <t>LV BM 8444 TX</t>
  </si>
  <si>
    <t>04.12/BKTBI/Log-Equipt/PHR.DURI/BRA/2025</t>
  </si>
  <si>
    <t>05.12/BKTBI/Log-Equipt/PHR.DURI/BRA/2025</t>
  </si>
  <si>
    <t>06.12/BKTBI/Log-Equipt/PHR.DURI/BRA/2025</t>
  </si>
  <si>
    <t>B 9133 ZBA</t>
  </si>
  <si>
    <t>07.12/BKTBI/Log-Equipt/PHR.DURI/BRA/2025</t>
  </si>
  <si>
    <t>01.01/BKTBI/Log-Equipt/PHR.DURI/BRA/2026</t>
  </si>
  <si>
    <t>02.01/BKTBI/Log-Equipt/PHR.DURI/BRA/2026</t>
  </si>
  <si>
    <t>03.01/BKTBI/Log-Equipt/PHR.DURI/BRA/2026</t>
  </si>
  <si>
    <t>BM 8371 CU</t>
  </si>
  <si>
    <t>04.01/BKTBI/Log-Equipt/PHR.DURI/BRA/2026</t>
  </si>
  <si>
    <t>05.01/BKTBI/Log-Equipt/PHR.DURI/BRA/2026</t>
  </si>
  <si>
    <t>01.02/BKTBI/Log-Equipt/PHR.DURI/BRA/2026</t>
  </si>
  <si>
    <t>02.02/BKTBI/Log-Equipt/PHR.DURI/BRA/2026</t>
  </si>
  <si>
    <t>03.02/BKTBI/Log-Equipt/PHR.DURI/BRA/2026</t>
  </si>
  <si>
    <t>FBT-31003</t>
  </si>
  <si>
    <t>04.02/BKTBI/Log-Equipt/PHR.DURI/BRA/2026</t>
  </si>
  <si>
    <t>01.03/BKTBI/Log-Equipt/PHR.DURI/BRA/2026</t>
  </si>
  <si>
    <t>02.03/BKTBI/Log-Equipt/PHR.DURI/BRA/2026</t>
  </si>
  <si>
    <t>COMPACT VB-08 EX PRABUMULIH</t>
  </si>
  <si>
    <t>03.03/BKTBI/Log-Equipt/PHR.DURI/BRA/2026</t>
  </si>
  <si>
    <t>LV B 9134 ZBA</t>
  </si>
  <si>
    <t>01.04/BKTBI/Log-Equipt/PHR.DURI/BRA/2026</t>
  </si>
  <si>
    <t>02.04/BKTBI/Log-Equipt/PHR.DURI/BRA/2026</t>
  </si>
  <si>
    <t>04.04/BKTBI/Log-Equipt/PHR.DURI/BRA/2026</t>
  </si>
  <si>
    <t>05.04/BKTBI/Log-Equipt/PHR.DURI/BRA/2026</t>
  </si>
  <si>
    <t>06.05/BKTBI/Log-Equipt/PHR.DURI/BRA/2026</t>
  </si>
  <si>
    <t>DT-059, DT-071, DT-072</t>
  </si>
  <si>
    <t>01.06/BKTBI/Log-Equipt/PHR.DURI/BRA/2026</t>
  </si>
  <si>
    <t>02.06/BKTBI/Log-Equipt/PHR.DURI/BRA/2026</t>
  </si>
  <si>
    <t>03.06/BKTBI/Log-Equipt/PHR.DURI/BRA/2026</t>
  </si>
  <si>
    <t>04.06/BKTBI/Log-Equipt/PHR.DURI/BRA/2026</t>
  </si>
  <si>
    <t xml:space="preserve">LAPORAN STOK SPARE PART / BARANG </t>
  </si>
  <si>
    <t>PERIODE 26 April 2026 S.D. 25 Mei 2026</t>
  </si>
  <si>
    <t>Site :  YARD UTAMA KULIM KM 12</t>
  </si>
  <si>
    <t xml:space="preserve">AKI GS Astra MF N70  </t>
  </si>
  <si>
    <t xml:space="preserve"> 65031R-M</t>
  </si>
  <si>
    <t xml:space="preserve">AKI GS Astra MF N100  </t>
  </si>
  <si>
    <t>AKI GS Astra 95D31L</t>
  </si>
  <si>
    <t>AKI BOSCH N100 - M</t>
  </si>
  <si>
    <t>115E41-M (100-m)</t>
  </si>
  <si>
    <t>AKI BOSCH N70 - M</t>
  </si>
  <si>
    <t>65D31R - M</t>
  </si>
  <si>
    <t>AKI BOSCH N120-M</t>
  </si>
  <si>
    <t>115F51 - M</t>
  </si>
  <si>
    <t>AKI G Force N70</t>
  </si>
  <si>
    <t>AKI GS Astra 48D26R</t>
  </si>
  <si>
    <t>AKI GS Premium N120</t>
  </si>
  <si>
    <t>N120</t>
  </si>
  <si>
    <t>AKI YUASA N70</t>
  </si>
  <si>
    <t>N70</t>
  </si>
  <si>
    <t xml:space="preserve">AKI CATERPILLAR </t>
  </si>
  <si>
    <t>6361824  7,2 VOLT</t>
  </si>
  <si>
    <t>Duri, 26 Mei 2026</t>
  </si>
  <si>
    <t>Disetujui Oleh</t>
  </si>
  <si>
    <t>Diketahui Oleh</t>
  </si>
  <si>
    <t>Dibuat Oleh</t>
  </si>
  <si>
    <t>BUKU HARIAN WAREHOUSE - PARTS MASUK  (BAN)</t>
  </si>
  <si>
    <t>26 Mei 2026  s.d. 25 Juni 2026</t>
  </si>
  <si>
    <t xml:space="preserve">Ban ex Low Boy </t>
  </si>
  <si>
    <t>Ban bekas dari LowBoy</t>
  </si>
  <si>
    <t>Ban Eco Plus / Ecopia Bekas</t>
  </si>
  <si>
    <t>Ban Luar Dunlop AT20 265/65 R17 Bekas</t>
  </si>
  <si>
    <t xml:space="preserve">Ban Go Year DO 4777 </t>
  </si>
  <si>
    <t>Prabu Mulih</t>
  </si>
  <si>
    <t xml:space="preserve">Ban luar Good Year 243.605.16 </t>
  </si>
  <si>
    <t>Ban Gajah Tunggal Tracion Pro LT 6.00 13. 8P</t>
  </si>
  <si>
    <t>08.04/BAPB/BRA/PHR.DURI/2025</t>
  </si>
  <si>
    <t xml:space="preserve">CV. Umber Ban </t>
  </si>
  <si>
    <t>Ban Savero 265/65 R.17</t>
  </si>
  <si>
    <t>-B70003D1535, -B7000306235, -B700306235, -B7000418135</t>
  </si>
  <si>
    <t>09.04/BAPB/BRA/PHR.DURI/2025</t>
  </si>
  <si>
    <t>Ban Dunlop 185/65 R.15</t>
  </si>
  <si>
    <t>- 1680-1167, -1680-1701,       -1680-1701, -2561-4617</t>
  </si>
  <si>
    <t>10.04/BAPB/BRA/PHR.DURI/2025</t>
  </si>
  <si>
    <t>Ban Dunlop 205/65 R.16</t>
  </si>
  <si>
    <t>11.04/BAPB/BRA/PHR.DURI/2025</t>
  </si>
  <si>
    <t>Ban Ragi Cangkul Gajah Tunggal 1000.20 Super Grip</t>
  </si>
  <si>
    <t>Ban Gajah Tunggal Super Grip 1000-20</t>
  </si>
  <si>
    <t>CV. SUMBER BAN</t>
  </si>
  <si>
    <t>Ban Gajah Tunggal GT Miller 1000-20</t>
  </si>
  <si>
    <t>03.05/BAPB/BRA/PHR.DURI/2025</t>
  </si>
  <si>
    <t xml:space="preserve">Ban Gajah Tunggal GT Max Traction </t>
  </si>
  <si>
    <t>04.05/BAPB/BRA/PHR.DURI/2025</t>
  </si>
  <si>
    <t>05.05/BAPB/BRA/PHR.DURI/2025</t>
  </si>
  <si>
    <t>Yard Prabumulih</t>
  </si>
  <si>
    <t>Ban Yokohama Geolandar A/T 265/65 R17 11.23</t>
  </si>
  <si>
    <t>06.05/BAPB/BRA/PHR.DURI/2025</t>
  </si>
  <si>
    <t>Komersial Batindo</t>
  </si>
  <si>
    <t>Ban GT Super Grip 1100-20</t>
  </si>
  <si>
    <t>07.05/BAPB/BRA/PHR.DURI/2025</t>
  </si>
  <si>
    <t>Ban Dalam Ascendo 1000-20</t>
  </si>
  <si>
    <t>08.05/BAPB/BRA/PHR.DURI/2025</t>
  </si>
  <si>
    <t>Ban GT Super Grip 1000-20</t>
  </si>
  <si>
    <t>09.05/BAPB/BRA/PHR.DURI/2025</t>
  </si>
  <si>
    <t>Ban Dalam Ascendo 900-20</t>
  </si>
  <si>
    <t>10.05/BAPB/BRA/PHR.DURI/2025</t>
  </si>
  <si>
    <t>Ban GT Miller RFD 1000-20</t>
  </si>
  <si>
    <t>11.05/BAPB/BRA/PHR.DURI/2025</t>
  </si>
  <si>
    <t>Ban Chengsan CST 126 1000-20</t>
  </si>
  <si>
    <t>12.05/BAPB/BRA/PHR.DURI/2025</t>
  </si>
  <si>
    <t>Ban Chengsan CST 327A 1000-20</t>
  </si>
  <si>
    <t>13.05/BAPB/BRA/PHR.DURI/2025</t>
  </si>
  <si>
    <t>Ban Dalam Anjitire 1000/1100-20</t>
  </si>
  <si>
    <t>14.05/BAPB/BRA/PHR.DURI/2025</t>
  </si>
  <si>
    <t>Selendang Ascendo 1000/1100-20</t>
  </si>
  <si>
    <t>15.05/BAPB/BRA/PHR.DURI/2025</t>
  </si>
  <si>
    <t xml:space="preserve">Pekanbaru </t>
  </si>
  <si>
    <t>16.05/BAPB/BRA/PHR.DURI/2025</t>
  </si>
  <si>
    <t>Ban GT Miller 1000-20</t>
  </si>
  <si>
    <t>17.05/BAPB/BRA/PHR.DURI/2025</t>
  </si>
  <si>
    <t>18.05/BAPB/BRA/PHR.DURI/2025</t>
  </si>
  <si>
    <t>Ban CST 327A 1000-20</t>
  </si>
  <si>
    <t>19.05/BAPB/BRA/PHR.DURI/2025</t>
  </si>
  <si>
    <t>Ban CST 126 1000-20</t>
  </si>
  <si>
    <t>20.05/BAPB/BRA/PHR.DURI/2025</t>
  </si>
  <si>
    <t xml:space="preserve">Ban 1100R-20 18 Warrior WD989 </t>
  </si>
  <si>
    <t>21.05/BAPB/BRA/PHR.DURI/2025</t>
  </si>
  <si>
    <t xml:space="preserve">Ban Dalam Kenda 1100-20 </t>
  </si>
  <si>
    <t>22.05/BAPB/BRA/PHR.DURI/2025</t>
  </si>
  <si>
    <t xml:space="preserve">Flap 1100R-20 </t>
  </si>
  <si>
    <t>01.06/BAPB/BRA/PHR.DURI/2025</t>
  </si>
  <si>
    <t>Ban GT MaxTraction 1000-20</t>
  </si>
  <si>
    <t>01.07/BAPB/BRA/PHR.DURI/2025</t>
  </si>
  <si>
    <t>Ban Combat 1000-20</t>
  </si>
  <si>
    <t>02.07/BAPB/BRA/PHR.DURI/2025</t>
  </si>
  <si>
    <t>Ban Bekas Dari DT-00063</t>
  </si>
  <si>
    <t>ECED 1000-20</t>
  </si>
  <si>
    <t>Ban GT Super Grip 1000-20 Ragi Cangkul</t>
  </si>
  <si>
    <t>DT EX-69</t>
  </si>
  <si>
    <t>02.08/BAPB/BRA/PHR.DURI/2025</t>
  </si>
  <si>
    <t xml:space="preserve">Ban GT Miller 1000-20 Ragi Cacing </t>
  </si>
  <si>
    <t>Ban Combat 1000-20 Ragi Cangkul</t>
  </si>
  <si>
    <t>Ban Dalam</t>
  </si>
  <si>
    <t xml:space="preserve">Selendang Ban </t>
  </si>
  <si>
    <t>Riau Ban</t>
  </si>
  <si>
    <t>Ban CST 126 1000-20 Ragi Cangkul</t>
  </si>
  <si>
    <t>02.10/BAPB/BRA/PHR.DURI/2025</t>
  </si>
  <si>
    <t>03.10/BAPB/BRA/PHR.DURI/2025</t>
  </si>
  <si>
    <t>Ban GT Miller 1000-20 Ragi Cacing</t>
  </si>
  <si>
    <t>Ban GT Super Grip 1100-20 Ragi Cangkul</t>
  </si>
  <si>
    <t>02.11/BAPB/BRA/PHR.DURI/2025</t>
  </si>
  <si>
    <t>Ban Savero 225-75 R16</t>
  </si>
  <si>
    <t>03.11/BAPB/BRA/PHR.DURI/2025</t>
  </si>
  <si>
    <t>Sumber Ban</t>
  </si>
  <si>
    <t>Ban Dunlop A/T 265/65R</t>
  </si>
  <si>
    <t>04.11/BAPB/BRA/PHR.DURI/2025</t>
  </si>
  <si>
    <t>Ban GT Miller 88 1100-20 Ragi Cacing</t>
  </si>
  <si>
    <t>05.11/BAPB/BRA/PHR.DURI/2025</t>
  </si>
  <si>
    <t>Toko Dua Sahabat</t>
  </si>
  <si>
    <t>06.11/BAPB/BRA/PHR.DURI/2025</t>
  </si>
  <si>
    <t>07.11/BAPB/BRA/PHR.DURI/2025</t>
  </si>
  <si>
    <t>Borrowpit Halbar</t>
  </si>
  <si>
    <t>PRB</t>
  </si>
  <si>
    <t>03.01/BAPB/BRA/PHR.DURI/2026</t>
  </si>
  <si>
    <t>04.01/BAPB/BRA/PHR.DURI/2026</t>
  </si>
  <si>
    <t>05.01/BAPB/BRA/PHR.DURI/2026</t>
  </si>
  <si>
    <t>06.01/BAPB/BRA/PHR.DURI/2026</t>
  </si>
  <si>
    <t>Bekas Dari TMC MattingBoard</t>
  </si>
  <si>
    <t>Ban Giti GAZ 892 1100-20 Ragi Cacing</t>
  </si>
  <si>
    <t>Ban 1400-24 GT Super Traction</t>
  </si>
  <si>
    <t>MG KOMATSU</t>
  </si>
  <si>
    <t>Ban 1300-24 GT Super Traction</t>
  </si>
  <si>
    <t>Ban GT Super 88 LT 7.50/16 PR Ragi Cacing</t>
  </si>
  <si>
    <t>Ban GT Max Traction 7.50/16 Ragi Cangkul</t>
  </si>
  <si>
    <t>Komersisal Batindo</t>
  </si>
  <si>
    <t>Ban CST 327M 1100-20 Ragi Cangkul</t>
  </si>
  <si>
    <t>Ban GT Champiro Ecotec 205/65 Ring 16</t>
  </si>
  <si>
    <t>Mobil Innova B 1167 ZKS</t>
  </si>
  <si>
    <t>Ban 185/65 R15</t>
  </si>
  <si>
    <t>Ban Dunlop 245/70 R16</t>
  </si>
  <si>
    <t>LV BM 8776 QJ RWI</t>
  </si>
  <si>
    <t>Ban Gajah Tunggal GT Max Traction 7.50/16</t>
  </si>
  <si>
    <t>Ban Gajah Tunggal GT Super 88N</t>
  </si>
  <si>
    <t>04.04/BAPB/BRA/PHR.DURI/2026</t>
  </si>
  <si>
    <t>Ban 1100-20 Gajah Tunggal GT Super Grip</t>
  </si>
  <si>
    <t>Ban 1000-20 Gajah Tunggal GT Super Grip</t>
  </si>
  <si>
    <t>05.04/BAPB/BRA/PHR.DURI/2026</t>
  </si>
  <si>
    <t>Ban 205/65/R16</t>
  </si>
  <si>
    <t>Inova B 1095 ZKX</t>
  </si>
  <si>
    <t>Ban 185/65/R15</t>
  </si>
  <si>
    <t>Avanza B 1696 ZKX</t>
  </si>
  <si>
    <t>Ban GT Radial M/T 225/75 R16</t>
  </si>
  <si>
    <t>LV B 9153 ZBA</t>
  </si>
  <si>
    <t xml:space="preserve">AVANZA B 1689 </t>
  </si>
  <si>
    <t>Kantor</t>
  </si>
  <si>
    <t>Ban Radial LT 265/65 R17</t>
  </si>
  <si>
    <t>B 9153 ZBA</t>
  </si>
  <si>
    <t xml:space="preserve">Ban 1100-20 Gajah Tunggal GT Miller 88 </t>
  </si>
  <si>
    <t>Ban Dunlop 265/65R17</t>
  </si>
  <si>
    <t>Ban Dunlop 245/70R16</t>
  </si>
  <si>
    <t>Ban 1400-24 GT Super Traction Ragi Cangkul</t>
  </si>
  <si>
    <t>Duri, 26 Juni 2026</t>
  </si>
  <si>
    <t>Mengetahui</t>
  </si>
  <si>
    <t>HE</t>
  </si>
  <si>
    <t>YARD KM 12 PT. BRA</t>
  </si>
  <si>
    <t>VENDOR</t>
  </si>
  <si>
    <t>BARANG BEKAS</t>
  </si>
  <si>
    <t>01.04-BAN/BKTBI/Log-Equipment/PHR.DURI/BRA/2025</t>
  </si>
  <si>
    <t>Ban DT Chengsan CST 126 100-20</t>
  </si>
  <si>
    <t xml:space="preserve">DT 00072 </t>
  </si>
  <si>
    <t>02.04-BAN/BKTBI/Log-Equipment/PHR.DURI/BRA/2025</t>
  </si>
  <si>
    <t>Ban Bekas Gajah Tunggal GT 1000-20 Bekas</t>
  </si>
  <si>
    <t>03.04-BAN/BKTBI/Log-Equipment/PHR.DURI/BRA/2025</t>
  </si>
  <si>
    <t>Ban Gajah Tunggal GT Super Grip  1100-20</t>
  </si>
  <si>
    <t xml:space="preserve">DT 00044 </t>
  </si>
  <si>
    <t>04.04-BAN/BKTBI/Log-Equipment/PHR.DURI/BRA/2025</t>
  </si>
  <si>
    <t xml:space="preserve">Ban Gajah Tunggal GT Super Grip Ragi Cangkul </t>
  </si>
  <si>
    <t xml:space="preserve">DT 00042 </t>
  </si>
  <si>
    <t>05.04-BAN/BKTBI/Log-Equipment/PHR.DURI/BRA/2025</t>
  </si>
  <si>
    <t>Ban Good Year Ex. Low Boy</t>
  </si>
  <si>
    <t>06.04-BAN/BKTBI/Log-Equipment/PHR.DURI/BRA/2025</t>
  </si>
  <si>
    <t>MOBIL KIJANG</t>
  </si>
  <si>
    <t>07.04-BAN/BKTBI/Log-Equipment/PHR.DURI/BRA/2025</t>
  </si>
  <si>
    <t>Ban Dunlop 185/65 R15 88 H</t>
  </si>
  <si>
    <t>MOBIL AVANZA</t>
  </si>
  <si>
    <t>08.04-BAN/BKTBI/Log-Equipment/PHR.DURI/BRA/2025</t>
  </si>
  <si>
    <t xml:space="preserve">Ban Savero A/T Pro 265/65 R17 112T </t>
  </si>
  <si>
    <t>HILUX B 9133 ZBA</t>
  </si>
  <si>
    <t>09.04-BAN/BKTBI/Log-Equipment/PHR.DURI/BRA/2025</t>
  </si>
  <si>
    <t>Ban Gajah Tunggal GT Miller Ragi Cacing 1000-20</t>
  </si>
  <si>
    <t>10.04-BAN/BKTBI/Log-Equipment/PHR.DURI/BRA/2025</t>
  </si>
  <si>
    <t>Ban Dunlop 205/65 R16 95H</t>
  </si>
  <si>
    <t>OPERASI DUMAI</t>
  </si>
  <si>
    <t>11.04-BAN/BKTBI/Log-Equipment/PHR.DURI/BRA/2025</t>
  </si>
  <si>
    <t>01.05-BAN/BKTBI/Log-Equipment/PHR.DURI/BRA/2025</t>
  </si>
  <si>
    <t>Ban Gajah Tunggal Super Grip  1000-20</t>
  </si>
  <si>
    <t>02.05-BAN/BKTBI/Log-Equipment/PHR.DURI/BRA/2025</t>
  </si>
  <si>
    <t>Ban Gajah Tunggal GT Miller ragi Cacing 1000-20</t>
  </si>
  <si>
    <t>03.05-BAN/BKTBI/Log-Equipment/PHR.DURI/BRA/2025</t>
  </si>
  <si>
    <t>04.05-BAN/BKTBI/Log-Equipment/PHR.DURI/BRA/2025</t>
  </si>
  <si>
    <t>05.05-BAN/BKTBI/Log-Equipment/PHR.DURI/BRA/2025</t>
  </si>
  <si>
    <t>06.05-BAN/BKTBI/Log-Equipment/PHR.DURI/BRA/2025</t>
  </si>
  <si>
    <t>07.05-BAN/BKTBI/Log-Equipment/PHR.DURI/BRA/2025</t>
  </si>
  <si>
    <t>Ban Gajah Tunggal GT Super Grip 1100-20</t>
  </si>
  <si>
    <t>08.05-BAN/BKTBI/Log-Equipment/PHR.DURI/BRA/2025</t>
  </si>
  <si>
    <t>Ban Motor Glader Good Year 1400-24 GT</t>
  </si>
  <si>
    <t>MOTOR GLADER</t>
  </si>
  <si>
    <t>09.05-BAN/BKTBI/Log-Equipment/PHR.DURI/BRA/2025</t>
  </si>
  <si>
    <t>Ban Gajah Tunggal GT Miler 1000-20</t>
  </si>
  <si>
    <t>10.05-BAN/BKTBI/Log-Equipment/PHR.DURI/BRA/2025</t>
  </si>
  <si>
    <t>Ban Gajah Tunggal GT MaxTraction 1000-20</t>
  </si>
  <si>
    <t>11.05-BAN/BKTBI/Log-Equipment/PHR.DURI/BRA/2025</t>
  </si>
  <si>
    <t>12.05-BAN/BKTBI/Log-Equipment/PHR.DURI/BRA/2025</t>
  </si>
  <si>
    <t>Ban Gajah Tunggal GT Super Grip 1000-20</t>
  </si>
  <si>
    <t>13.05-BAN/BKTBI/Log-Equipment/PHR.DURI/BRA/2025</t>
  </si>
  <si>
    <t>14.05-BAN/BKTBI/Log-Equipment/PHR.DURI/BRA/2025</t>
  </si>
  <si>
    <t>Ban Warrior WD 989 1100-20</t>
  </si>
  <si>
    <t>15.05-BAN/BKTBI/Log-Equipment/PHR.DURI/BRA/2025</t>
  </si>
  <si>
    <t>16.05-BAN/BKTBI/Log-Equipment/PHR.DURI/BRA/2025</t>
  </si>
  <si>
    <t>01.06-BAN/BKTBI/Log-Equipment/PHR.DURI/BRA/2025</t>
  </si>
  <si>
    <t>02.06-BAN/BKTBI/Log-Equipment/PHR.DURI/BRA/2025</t>
  </si>
  <si>
    <t>03.06-BAN/BKTBI/Log-Equipment/PHR.DURI/BRA/2025</t>
  </si>
  <si>
    <t>04.06-BAN/BKTBI/Log-Equipment/PHR.DURI/BRA/2025</t>
  </si>
  <si>
    <t>Ban GT Miller  1000-20</t>
  </si>
  <si>
    <t>01.07-BAN/BKTBI/Log-Equipment/PHR.DURI/BRA/2025</t>
  </si>
  <si>
    <t xml:space="preserve">DT-00072 </t>
  </si>
  <si>
    <t>02.07-BAN/BKTBI/Log-Equipment/PHR.DURI/BRA/2025</t>
  </si>
  <si>
    <t>03.07-BAN/BKTBI/Log-Equipment/PHR.DURI/BRA/2025</t>
  </si>
  <si>
    <t>04.07-BAN/BKTBI/Log-Equipment/PHR.DURI/BRA/2025</t>
  </si>
  <si>
    <t>05.07-BAN/BKTBI/Log-Equipment/PHR.DURI/BRA/2025</t>
  </si>
  <si>
    <t>01.08-BAN/BKTBI/Log-Equipment/PHR.DURI/BRA/2025</t>
  </si>
  <si>
    <t>02.08-BAN/BKTBI/Log-Equipment/PHR.DURI/BRA/2025</t>
  </si>
  <si>
    <t xml:space="preserve">Ban GT Super Grip 1100-20 </t>
  </si>
  <si>
    <t>03.08-BAN/BKTBI/Log-Equipment/PHR.DURI/BRA/2025</t>
  </si>
  <si>
    <t>Ban ECED 1000-20 Ragi Cangkul</t>
  </si>
  <si>
    <t>04.08-BAN/BKTBI/Log-Equipment/PHR.DURI/BRA/2025</t>
  </si>
  <si>
    <t>Ban GT Super Grip 1000-20 Cangkul</t>
  </si>
  <si>
    <t>Ban GT Miller 1000-20 Cacing</t>
  </si>
  <si>
    <t>Selendang Ban</t>
  </si>
  <si>
    <t>01.10-BAN/BKTBI/Log-Equipment/PHR.DURI/BRA/2025</t>
  </si>
  <si>
    <t>02.10-BAN/BKTBI/Log-Equipment/PHR.DURI/BRA/2025</t>
  </si>
  <si>
    <t>Ban CST126 1000-20</t>
  </si>
  <si>
    <t>03.10-BAN/BKTBI/Log-Equipment/PHR.DURI/BRA/2025</t>
  </si>
  <si>
    <t>DT-00043 (MINAS)</t>
  </si>
  <si>
    <t>04.10-BAN/BKTBI/Log-Equipment/PHR.DURI/BRA/2025</t>
  </si>
  <si>
    <t>01.11-BAN/BKTBI/Log-Equipment/PHR.DURI/BRA/2025</t>
  </si>
  <si>
    <t xml:space="preserve">SELF LOADER </t>
  </si>
  <si>
    <t>Ban Bekas DT</t>
  </si>
  <si>
    <t>Ban Motor Grader 1300-24</t>
  </si>
  <si>
    <t>02.11-BAN/BKTBI/Log-Equipment/PHR.DURI/BRA/2025</t>
  </si>
  <si>
    <t>Ban Yokuma 265/65 R17 112S</t>
  </si>
  <si>
    <t>B 1923 ZBA</t>
  </si>
  <si>
    <t>LV-00018</t>
  </si>
  <si>
    <t>LV-00017</t>
  </si>
  <si>
    <t>03.11-BAN/BKTBI/Log-Equipment/PHR.DURI/BRA/2025</t>
  </si>
  <si>
    <t xml:space="preserve">Ban Combat 1000-20 Ragi Cangkul </t>
  </si>
  <si>
    <t>04.11-BAN/BKTBI/Log-Equipment/PHR.DURI/BRA/2025</t>
  </si>
  <si>
    <t>05.11-BAN/BKTBI/Log-Equipment/PHR.DURI/BRA/2025</t>
  </si>
  <si>
    <t>06.11-BAN/BKTBI/Log-Equipment/PHR.DURI/BRA/2025</t>
  </si>
  <si>
    <t>07.11-BAN/BKTBI/Log-Equipment/PHR.DURI/BRA/2025</t>
  </si>
  <si>
    <t>Ban Dunlop 265-65 R17</t>
  </si>
  <si>
    <t>LV-00023</t>
  </si>
  <si>
    <t>08.11-BAN/BKTBI/Log-Equipment/PHR.DURI/BRA/2025</t>
  </si>
  <si>
    <t>BAN SERAP DT-59</t>
  </si>
  <si>
    <t>09.11-BAN/BKTBI/Log-Equipment/PHR.DURI/BRA/2025</t>
  </si>
  <si>
    <t xml:space="preserve">Ban Savero 225/75 R16 </t>
  </si>
  <si>
    <t>10.11-BAN/BKTBI/Log-Equipment/PHR.DURI/BRA/2025</t>
  </si>
  <si>
    <t>11.11-BAN/BKTBI/Log-Equipment/PHR.DURI/BRA/2025</t>
  </si>
  <si>
    <t xml:space="preserve">DT-04029 </t>
  </si>
  <si>
    <t>01.12-BAN/BKTBI/Log-Equipment/PHR.DURI/BRA/2025</t>
  </si>
  <si>
    <t>Ban Water Tank 750-16</t>
  </si>
  <si>
    <t>02.12-BAN/BKTBI/Log-Equipment/PHR.DURI/BRA/2025</t>
  </si>
  <si>
    <t>03.12-BAN/BKTBI/Log-Equipment/PHR.DURI/BRA/2025</t>
  </si>
  <si>
    <t>04.12-BAN/BKTBI/Log-Equipment/PHR.DURI/BRA/2025</t>
  </si>
  <si>
    <t>05.12-BAN/BKTBI/Log-Equipment/PHR.DURI/BRA/2025</t>
  </si>
  <si>
    <t>Ban Dunlop 265/65 R17</t>
  </si>
  <si>
    <t>LV B 9132 ZBA</t>
  </si>
  <si>
    <t>06.12-BAN/BKTBI/Log-Equipment/PHR.DURI/BRA/2025</t>
  </si>
  <si>
    <t>07.12-BAN/BKTBI/Log-Equipment/PHR.DURI/BRA/2025</t>
  </si>
  <si>
    <t>LV B 9128 ZBA</t>
  </si>
  <si>
    <t>08.12-BAN/BKTBI/Log-Equipment/PHR.DURI/BRA/2025</t>
  </si>
  <si>
    <t>09.12-BAN/BKTBI/Log-Equipment/PHR.DURI/BRA/2025</t>
  </si>
  <si>
    <t>10.12-BAN/BKTBI/Log-Equipment/PHR.DURI/BRA/2025</t>
  </si>
  <si>
    <t>11.12-BAN/BKTBI/Log-Equipment/PHR.DURI/BRA/2025</t>
  </si>
  <si>
    <t>12.12-BAN/BKTBI/Log-Equipment/PHR.DURI/BRA/2025</t>
  </si>
  <si>
    <t>13.12-BAN/BKTBI/Log-Equipment/PHR.DURI/BRA/2025</t>
  </si>
  <si>
    <t>LV B 9105 ZBA</t>
  </si>
  <si>
    <t>14.12-BAN/BKTBI/Log-Equipment/PHR.DURI/BRA/2025</t>
  </si>
  <si>
    <t>15.12-BAN/BKTBI/Log-Equipment/PHR.DURI/BRA/2025</t>
  </si>
  <si>
    <t>16.12-BAN/BKTBI/Log-Equipment/PHR.DURI/BRA/2025</t>
  </si>
  <si>
    <t>Ban Good Year 245/70R16</t>
  </si>
  <si>
    <t>17.12-BAN/BKTBI/Log-Equipment/PHR.DURI/BRA/2025</t>
  </si>
  <si>
    <t>LV B 9115 ZBA</t>
  </si>
  <si>
    <t>18.12-BAN/BKTBI/Log-Equipment/PHR.DURI/BRA/2025</t>
  </si>
  <si>
    <t>19.12-BAN/BKTBI/Log-Equipment/PHR.DURI/BRA/2025</t>
  </si>
  <si>
    <t>20.12-BAN/BKTBI/Log-Equipment/PHR.DURI/BRA/2025</t>
  </si>
  <si>
    <t xml:space="preserve">Ban Yokohama Geolandar A/T 265/65 R17 </t>
  </si>
  <si>
    <t>21.12-BAN/BKTBI/Log-Equipment/PHR.DURI/BRA/2025</t>
  </si>
  <si>
    <t xml:space="preserve">Ban  GT MILLER 88 1100-20 Ragi Cacing </t>
  </si>
  <si>
    <t>01.01-BAN/BKTBI/Log-Equipment/PHR.DURI/BRA/2026</t>
  </si>
  <si>
    <t>02.01-BAN/BKTBI/Log-Equipment/PHR.DURI/BRA/2026</t>
  </si>
  <si>
    <t>TMC-31004</t>
  </si>
  <si>
    <t>BM 8443 NU</t>
  </si>
  <si>
    <t>03.01-BAN/BKTBI/Log-Equipment/PHR.DURI/BRA/2026</t>
  </si>
  <si>
    <t>BM 8441 NU</t>
  </si>
  <si>
    <t>04.01-BAN/BKTBI/Log-Equipment/PHR.DURI/BRA/2026</t>
  </si>
  <si>
    <t>Ban Good Year 245/70 R16</t>
  </si>
  <si>
    <t>LV-00006</t>
  </si>
  <si>
    <t>05.01-BAN/BKTBI/Log-Equipment/PHR.DURI/BRA/2026</t>
  </si>
  <si>
    <t>06.01-BAN/BKTBI/Log-Equipment/PHR.DURI/BRA/2026</t>
  </si>
  <si>
    <t>TMC-31003</t>
  </si>
  <si>
    <t>07.01-BAN/BKTBI/Log-Equipment/PHR.DURI/BRA/2026</t>
  </si>
  <si>
    <t>D502049, 4503041, D500046, D502026, 4502431, 4500874, 4502447, D502146</t>
  </si>
  <si>
    <t>08.01-BAN/BKTBI/Log-Equipment/PHR.DURI/BRA/2026</t>
  </si>
  <si>
    <t>D500036, 4503036, D500032, D502039, 4500149, D502038, 4503042,D500047</t>
  </si>
  <si>
    <t>FBT-31001</t>
  </si>
  <si>
    <t>0502034, D502013, D500020, D500132, D502014, D502048, D502047, D500043</t>
  </si>
  <si>
    <t>TMC-31001</t>
  </si>
  <si>
    <t>09.01-BAN/BKTBI/Log-Equipment/PHR.DURI/BRA/2026</t>
  </si>
  <si>
    <t>T3425-05576, T3425-08731</t>
  </si>
  <si>
    <t>T4825-97836</t>
  </si>
  <si>
    <t>10.01-BAN/BKTBI/Log-Equipment/PHR.DURI/BRA/2026</t>
  </si>
  <si>
    <t>T4825-64409</t>
  </si>
  <si>
    <t>RA325-6146845, RA235-6038745</t>
  </si>
  <si>
    <t>Ban GT Max Traction 1000-20</t>
  </si>
  <si>
    <t>D-400867</t>
  </si>
  <si>
    <t>01.02-BAN/BKTBI/Log-Equipment/PHR.DURI/BRA/2026</t>
  </si>
  <si>
    <t>7502630, 1502123</t>
  </si>
  <si>
    <t>02.02-BAN/BKTBI/Log-Equipment/PHR.DURI/BRA/2026</t>
  </si>
  <si>
    <t>N529672, N529607</t>
  </si>
  <si>
    <t>4503046,</t>
  </si>
  <si>
    <t>03.02-BAN/BKTBI/Log-Equipment/PHR.DURI/BRA/2026</t>
  </si>
  <si>
    <t>9500092,1502126, 9500102, 1502122, 9500182, 75029295, 9500168, 7500943</t>
  </si>
  <si>
    <t>PM-03002</t>
  </si>
  <si>
    <t>04.02-BAN/BKTBI/Log-Equipment/PHR.DURI/BRA/2026</t>
  </si>
  <si>
    <t>D500107, 4503483, P502274, 4502429</t>
  </si>
  <si>
    <t>05.02-BAN/BKTBI/Log-Equipment/PHR.DURI/BRA/2026</t>
  </si>
  <si>
    <t>D-500040, D-502278, D-502029, 4503044</t>
  </si>
  <si>
    <t>06.02-BAN/BKTBI/Log-Equipment/PHR.DURI/BRA/2026</t>
  </si>
  <si>
    <t>5502109, 5502103, 5502123, 5502111</t>
  </si>
  <si>
    <t>8502038, 2501273</t>
  </si>
  <si>
    <t>07.02-BAN/BKTBI/Log-Equipment/PHR.DURI/BRA/2026</t>
  </si>
  <si>
    <t>5IA1130272, 5HD7730794</t>
  </si>
  <si>
    <t>08.02-BAN/BKTBI/Log-Equipment/PHR.DURI/BRA/2026</t>
  </si>
  <si>
    <t>5ID7731121, 5ID8130412</t>
  </si>
  <si>
    <t>5IA1130988, 5HA1131292</t>
  </si>
  <si>
    <t>6104635, 6142135</t>
  </si>
  <si>
    <t>09.02-BAN/BKTBI/Log-Equipment/PHR.DURI/BRA/2026</t>
  </si>
  <si>
    <t>8501377, N514066</t>
  </si>
  <si>
    <t>10.02-BAN/BKTBI/Log-Equipment/PHR.DURI/BRA/2026</t>
  </si>
  <si>
    <t>1502399, 7501024</t>
  </si>
  <si>
    <t>01.03-BAN/BKTBI/Log-Equipment/PHR.DURI/BRA/2026</t>
  </si>
  <si>
    <t>5IC5630686, 5IB4331029</t>
  </si>
  <si>
    <t>02.03-BAN/BKTBI/Log-Equipment/PHR.DURI/BRA/2026</t>
  </si>
  <si>
    <t>Ban GT 1300-24</t>
  </si>
  <si>
    <t>2501273, H500396</t>
  </si>
  <si>
    <t>03.03-BAN/BKTBI/Log-Equipment/PHR.DURI/BRA/2026</t>
  </si>
  <si>
    <t>5ID8530516, 5IA0330652</t>
  </si>
  <si>
    <t>04.03-BAN/BKTBI/Log-Equipment/PHR.DURI/BRA/2026</t>
  </si>
  <si>
    <t>01021814366, 01021691698, 01021623190, 01021691709</t>
  </si>
  <si>
    <t>05.03-BAN/BKTBI/Log-Equipment/PHR.DURI/BRA/2026</t>
  </si>
  <si>
    <t>5HD7831290, 5HC6031183</t>
  </si>
  <si>
    <t>06.03-BAN/BKTBI/Log-Equipment/PHR.DURI/BRA/2026</t>
  </si>
  <si>
    <t>Ban CST126 1000-20 Ragi Cangkul</t>
  </si>
  <si>
    <t>01021691672, 01021691711</t>
  </si>
  <si>
    <t>07.03-BAN/BKTBI/Log-Equipment/PHR.DURI/BRA/2026</t>
  </si>
  <si>
    <t>5ID7730305, 5IC5630761</t>
  </si>
  <si>
    <t>08.03-BAN/BKTBI/Log-Equipment/PHR.DURI/BRA/2026</t>
  </si>
  <si>
    <t>Ban CST 1100-20 Ragi Cangkul</t>
  </si>
  <si>
    <t xml:space="preserve">01021853254, 01021564308, 0102185356, 01021799049 </t>
  </si>
  <si>
    <t>Innova B 1167 ZKS</t>
  </si>
  <si>
    <t>09.03-BAN/BKTBI/Log-Equipment/PHR.DURI/BRA/2026</t>
  </si>
  <si>
    <t>5IA1130-203</t>
  </si>
  <si>
    <t>5IC6031235, 5ID7731122</t>
  </si>
  <si>
    <t>10.03-BAN/BKTBI/Log-Equipment/PHR.DURI/BRA/2026</t>
  </si>
  <si>
    <t>750-2473, 750-2029</t>
  </si>
  <si>
    <t>11.03-BAN/BKTBI/Log-Equipment/PHR.DURI/BRA/2026</t>
  </si>
  <si>
    <t>622-3345, 309-2045</t>
  </si>
  <si>
    <t>01.04-BAN/BKTBI/Log-Equipment/PHR.DURI/BRA/2026</t>
  </si>
  <si>
    <t>02.04-BAN/BKTBI/Log-Equipment/PHR.DURI/BRA/2026</t>
  </si>
  <si>
    <t>61755-45, 61079-35</t>
  </si>
  <si>
    <t>03.04-BAN/BKTBI/Log-Equipment/PHR.DURI/BRA/2026</t>
  </si>
  <si>
    <t>6156-435, 6235-045</t>
  </si>
  <si>
    <t>04.04-BAN/BKTBI/Log-Equipment/PHR.DURI/BRA/2026</t>
  </si>
  <si>
    <t>Ban GT Super Grip 1100-20 Cangkul</t>
  </si>
  <si>
    <t>D501210, D502756, D501036, D502437</t>
  </si>
  <si>
    <t>Ban CST 327 1100-20 Cangkul</t>
  </si>
  <si>
    <t xml:space="preserve">1024248714, </t>
  </si>
  <si>
    <t>05.04-BAN/BKTBI/Log-Equipment/PHR.DURI/BRA/2026</t>
  </si>
  <si>
    <t>5HD7830666, 5IC6030846, 5IB393032, 5ID8130407</t>
  </si>
  <si>
    <t>DT-47, DT-30</t>
  </si>
  <si>
    <t>06.04-BAN/BKTBI/Log-Equipment/PHR.DURI/BRA/2026</t>
  </si>
  <si>
    <t>5IB2930444, 5HA0631387</t>
  </si>
  <si>
    <t>07.04-BAN/BKTBI/Log-Equipment/PHR.DURI/BRA/2026</t>
  </si>
  <si>
    <t>5HA1131285, 5IB3930881, 5IC6031239, 5IC5230928, 5HC5830140, 5HD7730798, 5IC5230915, 5HD8530308, 5IA0430244, 5IA0330655</t>
  </si>
  <si>
    <t>7502633, 7500980</t>
  </si>
  <si>
    <t>08.04-BAN/BKTBI/Log-Equipment/PHR.DURI/BRA/2026</t>
  </si>
  <si>
    <t>09.04-BAN/BKTBI/Log-Equipment/PHR.DURI/BRA/2026</t>
  </si>
  <si>
    <t xml:space="preserve">ML-41001 </t>
  </si>
  <si>
    <t>Ban Gajah Tunggal GT Super 88N Cacing</t>
  </si>
  <si>
    <t>10.04-BAN/BKTBI/Log-Equipment/PHR.DURI/BRA/2026</t>
  </si>
  <si>
    <t>5IC5530349, 5HC5530672</t>
  </si>
  <si>
    <t>11.04-BAN/BKTBI/Log-Equipment/PHR.DURI/BRA/2026</t>
  </si>
  <si>
    <t>Ban Inova 205/65/R16</t>
  </si>
  <si>
    <t>B 1095 ZKW</t>
  </si>
  <si>
    <t>12.04-BAN/BKTBI/Log-Equipment/PHR.DURI/BRA/2026</t>
  </si>
  <si>
    <t>Ban 1100-20 CST37M Ragi Cangkul</t>
  </si>
  <si>
    <t>1021798038,</t>
  </si>
  <si>
    <t>AVANZA B 1695 ZKW</t>
  </si>
  <si>
    <t>D504230, 7501335</t>
  </si>
  <si>
    <t>Ban 1100-20 Giti Gaz 892</t>
  </si>
  <si>
    <t>5IC5631191, 5ID7731053</t>
  </si>
  <si>
    <t>5IA063040</t>
  </si>
  <si>
    <t>5HD7730829</t>
  </si>
  <si>
    <t>5HD8831170</t>
  </si>
  <si>
    <t>5ID7731051, 5HC5530664</t>
  </si>
  <si>
    <t>Ban 1100-20 GT Super Grip</t>
  </si>
  <si>
    <t>D5000106, 4503251</t>
  </si>
  <si>
    <t>5IB3530525, 5HC5530606</t>
  </si>
  <si>
    <t>05.05-BAN/BKTBI/Log-Equipment/PHR.DURI/BRA/2026</t>
  </si>
  <si>
    <t>5IC5830833, 5IA1131034</t>
  </si>
  <si>
    <t>5ID8830091, 5IB2930999</t>
  </si>
  <si>
    <t>06.05-BAN/BKTBI/Log-Equipment/PHR.DURI/BRA/2026</t>
  </si>
  <si>
    <t>5HD7730792, 5IA1130285</t>
  </si>
  <si>
    <t>4502268, D500647, 4502269, D500955</t>
  </si>
  <si>
    <t>07.05-BAN/BKTBI/Log-Equipment/PHR.DURI/BRA/2026</t>
  </si>
  <si>
    <t>7501656,</t>
  </si>
  <si>
    <t>08.05-BAN/BKTBI/Log-Equipment/PHR.DURI/BRA/2026</t>
  </si>
  <si>
    <t>Ban Radial 265/65 R17</t>
  </si>
  <si>
    <t>09.05-BAN/BKTBI/Log-Equipment/PHR.DURI/BRA/2026</t>
  </si>
  <si>
    <t>51C6030163, 51C6031181</t>
  </si>
  <si>
    <t>10.05-BAN/BKTBI/Log-Equipment/PHR.DURI/BRA/2026</t>
  </si>
  <si>
    <t>D504439, D504922, 7501739, 7501771</t>
  </si>
  <si>
    <t>7501188, D504432, D502976, D503166</t>
  </si>
  <si>
    <t>01.06-BAN/BKTBI/Log-Equipment/PHR.DURI/BRA/2026</t>
  </si>
  <si>
    <t>D503406,7501746,7501770,D504451</t>
  </si>
  <si>
    <t>D504439,D504922,7501739,7501771</t>
  </si>
  <si>
    <t>7501188,D504432,D502976,D503166</t>
  </si>
  <si>
    <t>02.06-BAN/BKTBI/Log-Equipment/PHR.DURI/BRA/2026</t>
  </si>
  <si>
    <t xml:space="preserve">Ban Dunlop 265/65R17 </t>
  </si>
  <si>
    <t>ML-41002 RWI</t>
  </si>
  <si>
    <t xml:space="preserve">Ban Dunlop 245/70R16 </t>
  </si>
  <si>
    <t>03.06-BAN/BKTBI/Log-Equipment/PHR.DURI/BRA/2026</t>
  </si>
  <si>
    <t>LV-00005</t>
  </si>
  <si>
    <t>04.06-BAN/BKTBI/Log-Equipment/PHR.DURI/BRA/2026</t>
  </si>
  <si>
    <t>LV-00002</t>
  </si>
  <si>
    <t>Ban 1100-20 Gajah Tunggal GT Miller</t>
  </si>
  <si>
    <t>05.06-BAN/BKTBI/Log-Equipment/PHR.DURI/BRA/2026</t>
  </si>
  <si>
    <t>Ban 1100-20 Gajah Tunggal GT 88</t>
  </si>
  <si>
    <t>06.06-BAN/BKTBI/Log-Equipment/PHR.DURI/BRA/2026</t>
  </si>
  <si>
    <t>07.06-BAN/BKTBI/Log-Equipment/PHR.DURI/BRA/2026</t>
  </si>
  <si>
    <t>N542804, 4610239</t>
  </si>
  <si>
    <t>08.06-BAN/BKTBI/Log-Equipment/PHR.DURI/BRA/2026</t>
  </si>
  <si>
    <t>Ban 1100-20 GT Super Grip Ragi Cangkul</t>
  </si>
  <si>
    <t>D504234, 3603146, D504235, 3603517</t>
  </si>
  <si>
    <t>Ban 1400-24 GT Super Tracktor Ragi Cangkul</t>
  </si>
  <si>
    <t>9501606, 9501660, 9501662, 9501619</t>
  </si>
  <si>
    <t>09.06-BAN/BKTBI/Log-Equipment/PHR.DURI/BRA/2026</t>
  </si>
  <si>
    <t>Ban 1400-24 GT Miller 88N Ragi Cacing</t>
  </si>
  <si>
    <t>4611011, 2600665</t>
  </si>
  <si>
    <t>10.06-BAN/BKTBI/Log-Equipment/PHR.DURI/BRA/2026</t>
  </si>
  <si>
    <t>Ban 1000-20 GT Miller 88N Ragi Cacing</t>
  </si>
  <si>
    <t>4600168,</t>
  </si>
  <si>
    <t>11.06-BAN/BKTBI/Log-Equipment/PHR.DURI/BRA/2026</t>
  </si>
  <si>
    <t>Ban 1100-20 GT Miller 88N Ragi Cacing</t>
  </si>
  <si>
    <t>342506529, 162633673</t>
  </si>
  <si>
    <t>DT-0425</t>
  </si>
  <si>
    <t>4617269,</t>
  </si>
  <si>
    <t>12.06-BAN/BKTBI/Log-Equipment/PHR.DURI/BRA/2026</t>
  </si>
  <si>
    <t>Ban 1100-20 GITI GAZ 892</t>
  </si>
  <si>
    <t>51A0430666</t>
  </si>
  <si>
    <t>DANNY AGUNG</t>
  </si>
  <si>
    <t>LAPORAN STOK BAN</t>
  </si>
  <si>
    <t xml:space="preserve">PEMAKAIAN PART / BARANG </t>
  </si>
  <si>
    <t>Penerimaan s.d bulan lalu</t>
  </si>
  <si>
    <t>Penerimaan s/d/ bulan ini</t>
  </si>
  <si>
    <t>Pemakaian s.d bulan lalu</t>
  </si>
  <si>
    <t>Pemakaian s/d/ bulan ini</t>
  </si>
  <si>
    <t>Ban Luar GT Max Traction 1000-R16 ragi cacing</t>
  </si>
  <si>
    <t xml:space="preserve">Ban dalam GT Max Traction 1000-R16 </t>
  </si>
  <si>
    <t xml:space="preserve">Seledang ban GT Max Traction 1000-R16 </t>
  </si>
  <si>
    <t>Ban Luar GT Max Traction 750-R16</t>
  </si>
  <si>
    <t>Ban dalam bekas DT 545531</t>
  </si>
  <si>
    <t>Selendang ban bekas DT 545531</t>
  </si>
  <si>
    <t>Ban bekas dari DT 63 ECED 1000-20</t>
  </si>
  <si>
    <t xml:space="preserve">Ban bekas dari DT </t>
  </si>
  <si>
    <t>Ban Grader 1400-24 GT Super Traction</t>
  </si>
  <si>
    <t>Ban Grader 1300-24 GT Super Traction</t>
  </si>
  <si>
    <t xml:space="preserve">Ban Luar NM85 18PR 1000 R20 </t>
  </si>
  <si>
    <t xml:space="preserve">Ban Dalam NM85 18PR 1000-R20 </t>
  </si>
  <si>
    <t xml:space="preserve">Selendang Ban NM85 18PR 1000-R20 </t>
  </si>
  <si>
    <t>Selendang GT 1000.R20</t>
  </si>
  <si>
    <t>Ban dalam GT 1000.R20</t>
  </si>
  <si>
    <t>Ban Luar CST327A R20 1100-20</t>
  </si>
  <si>
    <t>Ban Luar CST126 1000 R20  Ragi Cangkul</t>
  </si>
  <si>
    <t xml:space="preserve">Ban Dalam CST126 Ascendo 1000-R20 </t>
  </si>
  <si>
    <t xml:space="preserve">Selendang Ban CST126 Swallow R20 1000-R20 </t>
  </si>
  <si>
    <t>Ban Luar CST 209 R20 1000 Ragi Cangkul</t>
  </si>
  <si>
    <t xml:space="preserve">Ban luar CST209 1000-R20 </t>
  </si>
  <si>
    <t>Ban Luar GT Super Grip 1100-R20 Ragi Cangkul</t>
  </si>
  <si>
    <t>Ban Dalam 1100-R20</t>
  </si>
  <si>
    <t>Ban Luar Dunlop Grand Trek AT20 265/65 R17 Tubeless</t>
  </si>
  <si>
    <t>Ban Luar Dunlop Enasave 185/65 R15 88H</t>
  </si>
  <si>
    <t>Ban GT Super Grip 1000-20 Ragi Kasar/Cangkul</t>
  </si>
  <si>
    <t>BAN MAXMILER PRO 175 R13 C8 PR 97/95R</t>
  </si>
  <si>
    <t xml:space="preserve">BAN SAVERO A/T GT RADIAL  225-75 R16 </t>
  </si>
  <si>
    <t xml:space="preserve">Ban luar GT motor Grader 1400 - 24 </t>
  </si>
  <si>
    <t>Ban GT Miller Red TB 1000-20 16 PR (Cacing)</t>
  </si>
  <si>
    <t>Ban Eco Plus /  Bekas</t>
  </si>
  <si>
    <t>Ban Luar Dunlop A/T 265/65 R17</t>
  </si>
  <si>
    <t xml:space="preserve">Ban Good Year DO 4777 </t>
  </si>
  <si>
    <t>Ban GT Tracion Pro LT 6.00 13. 8P</t>
  </si>
  <si>
    <t>Ban Dalam DT</t>
  </si>
  <si>
    <t>Selendang Ban DT</t>
  </si>
  <si>
    <t>D A N Y   A G U N G</t>
  </si>
  <si>
    <t>BUKU HARIAN WAREHOUSE - PARTS MASUK  (OLI /PELUMAS/AIR COOLANT)</t>
  </si>
  <si>
    <t>JML.SAT</t>
  </si>
  <si>
    <t>NO SPB</t>
  </si>
  <si>
    <t>Oli Shell Rimula 15w-40</t>
  </si>
  <si>
    <t>Drum</t>
  </si>
  <si>
    <t>Stok 209 Liter</t>
  </si>
  <si>
    <t>Oli Shell Hidrolik SIM46</t>
  </si>
  <si>
    <t>Stok 418 Liter</t>
  </si>
  <si>
    <t>Altrak 1978</t>
  </si>
  <si>
    <t>Air Coolant Val Hd Nitrite Free</t>
  </si>
  <si>
    <t>Stok 209</t>
  </si>
  <si>
    <t>Oli Shell Rimula R2 10W</t>
  </si>
  <si>
    <t>Oli Shell Hydraulic S1M46</t>
  </si>
  <si>
    <t>Oli Shell Spirax S2A 90</t>
  </si>
  <si>
    <t>Stok 418</t>
  </si>
  <si>
    <t>Oli Shell T30</t>
  </si>
  <si>
    <t>OIL SHELL SPIRAX 140</t>
  </si>
  <si>
    <t>stok 627</t>
  </si>
  <si>
    <t>Grease Shell Gadus S106 200</t>
  </si>
  <si>
    <t>Stok 10 PAIL</t>
  </si>
  <si>
    <t>Oli Cat Deo 15w-40</t>
  </si>
  <si>
    <t>Oli XCMG 15w-40</t>
  </si>
  <si>
    <t>Stok 836</t>
  </si>
  <si>
    <t>Oli Pertamina 15w-40</t>
  </si>
  <si>
    <t>Oli Mobil Gear 600 X P 220 150 V6 220</t>
  </si>
  <si>
    <t>Oli Shell 15w-40</t>
  </si>
  <si>
    <t>Oli Shell 10w</t>
  </si>
  <si>
    <t>Oli Shell Rimula 15W-40</t>
  </si>
  <si>
    <t>Duri, 25 Juni  2026</t>
  </si>
  <si>
    <t>Diketahui</t>
  </si>
  <si>
    <t>Diperiksa</t>
  </si>
  <si>
    <t>WIDYA APRIANI</t>
  </si>
  <si>
    <t>Asset Manager</t>
  </si>
  <si>
    <t>PENERIMAAN PART / BARANG MASUK</t>
  </si>
  <si>
    <t>PEMAKAIAN  PART / BARANG KELUAR</t>
  </si>
  <si>
    <t>Bulan ini</t>
  </si>
  <si>
    <t>Stok yang lalu</t>
  </si>
  <si>
    <t>Parlindungan Exp.</t>
  </si>
  <si>
    <t>20.07/SK/Log/BRA/PHR-DURI/2024</t>
  </si>
  <si>
    <t xml:space="preserve">Ban (Ban luar, dalam, selendang ban) </t>
  </si>
  <si>
    <t>u/ DT 545532</t>
  </si>
  <si>
    <t>Toko Sahabat</t>
  </si>
  <si>
    <t>Ban baru GT Super Gris 10.00.20</t>
  </si>
  <si>
    <t>22.07/SK/Log/BRA/PHR-DURI/2024</t>
  </si>
  <si>
    <t>Ban gajah tunggal 1000.20.RFD</t>
  </si>
  <si>
    <t>u/ DT 545528 / B 9973 BIS</t>
  </si>
  <si>
    <t>Ban dalam 1000-20</t>
  </si>
  <si>
    <t>Ban dalam</t>
  </si>
  <si>
    <t>Ban Luar</t>
  </si>
  <si>
    <t>04.07/SK/Log/BRA/PHR-DURI/2024</t>
  </si>
  <si>
    <t>Ban Eced 1000.R.20</t>
  </si>
  <si>
    <t>u/ DT 545555 / BG 8640 NI</t>
  </si>
  <si>
    <t>Selendang ban GT 20</t>
  </si>
  <si>
    <t>Selendang ban</t>
  </si>
  <si>
    <t>06.09/BAPB/BRA/PHR.DURI/2024</t>
  </si>
  <si>
    <t>Karuna 8</t>
  </si>
  <si>
    <t>Ban 1000 200</t>
  </si>
  <si>
    <t>08.09/BAPB/BRA/PHR.DURI/2024</t>
  </si>
  <si>
    <t>Water Tank</t>
  </si>
  <si>
    <t>18.09/BAPB/BRA/PHR.DURI/2024</t>
  </si>
  <si>
    <t xml:space="preserve">Ban dalam </t>
  </si>
  <si>
    <t>Selendag ban</t>
  </si>
  <si>
    <t>20.09/BAPB/BRA/PHR.DURI/2024</t>
  </si>
  <si>
    <t>Selendan</t>
  </si>
  <si>
    <t>stock</t>
  </si>
  <si>
    <t>21.09/BAPB/BRA/PHR.DURI/2024</t>
  </si>
  <si>
    <t>Ban luar</t>
  </si>
  <si>
    <t>DT 31</t>
  </si>
  <si>
    <t>Selendang</t>
  </si>
  <si>
    <t>02.09/BAPB/BRA/PHR.DURI/2024</t>
  </si>
  <si>
    <t xml:space="preserve">Accu GS astra MF N70  </t>
  </si>
  <si>
    <t>08.09/SK/Log/BRA/PHR-DURI/2024</t>
  </si>
  <si>
    <t>Accu Bosch</t>
  </si>
  <si>
    <t>19.09/SK/Log/BRA/PHR-DURI/2024</t>
  </si>
  <si>
    <t>13.09/BAPB/BRA/PHR.DURI/2024</t>
  </si>
  <si>
    <t>04.09/SK/Log/BRA/PHR-DURI/2024</t>
  </si>
  <si>
    <t>31.09/SK/Log/BRA/PHR-DURI/2024</t>
  </si>
  <si>
    <t xml:space="preserve">Accu BOSCH </t>
  </si>
  <si>
    <t>Dozer D85 SS</t>
  </si>
  <si>
    <t>Dozer 85 SS</t>
  </si>
  <si>
    <t>04.09/BKTBI/Log/BRA/PHR-DURI/2024</t>
  </si>
  <si>
    <t xml:space="preserve">Bateray Bosch </t>
  </si>
  <si>
    <t>Compact 745511</t>
  </si>
  <si>
    <t>29b.09/BKTBI/Log/BRA/PHR-DURI/2024</t>
  </si>
  <si>
    <t xml:space="preserve">Baterai Aki Bosch </t>
  </si>
  <si>
    <t>DT 23</t>
  </si>
  <si>
    <t>126.09/BKTBI/Log/BRA/PHR-DURI/2024</t>
  </si>
  <si>
    <t>Excavator 320D</t>
  </si>
  <si>
    <t>26 AGUSTUS S.D. 25 SEPTEMBER 2024</t>
  </si>
  <si>
    <t>Super Grease NE/16</t>
  </si>
  <si>
    <t>17.09/BAPB/BRA/PHR.DURI/2024</t>
  </si>
  <si>
    <t>Oil gardan</t>
  </si>
  <si>
    <t>01.09/SK/Log/BRA/PHR-DURI/2024</t>
  </si>
  <si>
    <t>Oli 40</t>
  </si>
  <si>
    <t>DT 32</t>
  </si>
  <si>
    <t>02.09/SK/Log/BRA/PHR-DURI/2024</t>
  </si>
  <si>
    <t>DT43</t>
  </si>
  <si>
    <t>23.09/SK/Log/BRA/PHR-DURI/2024</t>
  </si>
  <si>
    <t>Oli Transmisi</t>
  </si>
  <si>
    <t>Dozer 745502</t>
  </si>
  <si>
    <t>30.09/SK/Log/BRA/PHR-DURI/2024</t>
  </si>
  <si>
    <t>Oli 10</t>
  </si>
  <si>
    <t>Super Grease NLGI 2</t>
  </si>
  <si>
    <t>Greasing DT dan AB</t>
  </si>
  <si>
    <t>37.09/SK/Log/BRA/PHR-DURI/2024</t>
  </si>
  <si>
    <t>Loboy 645503</t>
  </si>
  <si>
    <t>Tanggal : 26 Agustus s,d, 25 September 2024</t>
  </si>
  <si>
    <t>STOCK OPNAME</t>
  </si>
  <si>
    <t>Air Cleaner Donaldson P181046</t>
  </si>
  <si>
    <t>Air Cleaner Donaldson P532966</t>
  </si>
  <si>
    <t>Air Cleaner JIMO JAE 88099</t>
  </si>
  <si>
    <t>Air Clear element S/A HOP 17801JAA10A</t>
  </si>
  <si>
    <t>Air elemen Mitsubishi ME 073252</t>
  </si>
  <si>
    <t>16.08/SK/Log/BRA/PHR-DURI/2024</t>
  </si>
  <si>
    <t>racun api</t>
  </si>
  <si>
    <t>air aki</t>
  </si>
  <si>
    <t>Dirigen</t>
  </si>
  <si>
    <t>33.08/SK/Log/BRA/PHR-DURI/2024</t>
  </si>
  <si>
    <t>26.07/SK/Log/BRA/PHR-DURI/2024</t>
  </si>
  <si>
    <t>Safety  lumpur</t>
  </si>
  <si>
    <t xml:space="preserve">ATF Power steering </t>
  </si>
  <si>
    <t>24.08/SK/Log/BRA/PHR-DURI/2024</t>
  </si>
  <si>
    <t>atf power stearing</t>
  </si>
  <si>
    <t>bangku mesin belakang</t>
  </si>
  <si>
    <t xml:space="preserve">bangku mesin depan </t>
  </si>
  <si>
    <t>Mounting engine  FUSO</t>
  </si>
  <si>
    <t>Mounting engine louhan</t>
  </si>
  <si>
    <t>Baut 17 panjang 3"</t>
  </si>
  <si>
    <t>08.07/SK/Log/BRA/PHR-DURI/2024</t>
  </si>
  <si>
    <t>Baut 17 pjg 3" + Riy</t>
  </si>
  <si>
    <t>03.08/SK/Log/BRA/PHR-DURI/2024</t>
  </si>
  <si>
    <t>Baut 19 panjang 3"</t>
  </si>
  <si>
    <t>Baut 19 panjang 2,5"</t>
  </si>
  <si>
    <t>Baut baja 22 panjang 2"</t>
  </si>
  <si>
    <t>Baut 22 pangen 2"</t>
  </si>
  <si>
    <t>18.07/SK/Log/BRA/PHR-DURI/2024</t>
  </si>
  <si>
    <t>Baut kunci 17 batang 12 mm</t>
  </si>
  <si>
    <t>Baut roda belakang FUSO</t>
  </si>
  <si>
    <t>Baut roda belakang HINO</t>
  </si>
  <si>
    <t>45.08/SK/Log/BRA/PHR-DURI/2024</t>
  </si>
  <si>
    <t>48.08/SK/Log/BRA/PHR-DURI/2024</t>
  </si>
  <si>
    <t xml:space="preserve">Baut knalpot </t>
  </si>
  <si>
    <t>36.08/SK/Log/BRA/PHR-DURI/2024</t>
  </si>
  <si>
    <t>Bering koyo 65TNK 20</t>
  </si>
  <si>
    <t>42.08/SK/Log/BRA/PHR-DURI/2024</t>
  </si>
  <si>
    <t>07.07/SK/Log/BRA/PHR-DURI/2024</t>
  </si>
  <si>
    <t>43.08/SK/Log/BRA/PHR-DURI/2024</t>
  </si>
  <si>
    <t>52.08/SK/Log/BRA/PHR-DURI/2024</t>
  </si>
  <si>
    <t>Begol sebelah kanan</t>
  </si>
  <si>
    <t>10.08/SK/Log/BRA/PHR-DURI/2024</t>
  </si>
  <si>
    <t>Bohel depat</t>
  </si>
  <si>
    <t>Bola lampu besar 24 V</t>
  </si>
  <si>
    <t xml:space="preserve">Bola lampu H4 </t>
  </si>
  <si>
    <t>Bola lampu H4 24 V 75/70 W</t>
  </si>
  <si>
    <t>17.07/SK/Log/BRA/PHR-DURI/2024</t>
  </si>
  <si>
    <t>Bola lampu pitung 1</t>
  </si>
  <si>
    <t>Bola lampu pitung 2</t>
  </si>
  <si>
    <t>Bola lampu kaki 2</t>
  </si>
  <si>
    <t>Bola lampu rem</t>
  </si>
  <si>
    <t>Bos Bushing</t>
  </si>
  <si>
    <t>Cartridge Turbo (baru)</t>
  </si>
  <si>
    <t>05.07/SK/Log/BRA/PHR-DURI/2024</t>
  </si>
  <si>
    <t>Contact cleaner</t>
  </si>
  <si>
    <t>cucuk per</t>
  </si>
  <si>
    <t>11.08/SK/Log/BRA/PHR-DURI/2024</t>
  </si>
  <si>
    <t xml:space="preserve">Drag Link HINO 500 </t>
  </si>
  <si>
    <t>DC Filter insert A400 470 16 69</t>
  </si>
  <si>
    <t>37.08/SK/Log/BRA/PHR-DURI/2024</t>
  </si>
  <si>
    <t>Elemen oil filter</t>
  </si>
  <si>
    <t>S1560 - JCE30</t>
  </si>
  <si>
    <t>15.08/SK/Log/BRA/PHR-DURI/2024</t>
  </si>
  <si>
    <t>filter saringan solar</t>
  </si>
  <si>
    <t>f.1805</t>
  </si>
  <si>
    <t>Elemen AS CAT 134 8736</t>
  </si>
  <si>
    <t>Elemen AS CAT 206-5235</t>
  </si>
  <si>
    <t>Elemen AS CAT 2456376</t>
  </si>
  <si>
    <t>Elemen AS CAT 328-3655</t>
  </si>
  <si>
    <t>Elemen AS CAT 61-2502</t>
  </si>
  <si>
    <t>Elemen hydraulic CAT 362-1163</t>
  </si>
  <si>
    <t>Elemen Prim 245-6375</t>
  </si>
  <si>
    <t>Engine oil filter CAT 377-6969</t>
  </si>
  <si>
    <t>Engine oil filter CAT IR 0739</t>
  </si>
  <si>
    <t>ElemenAssy Fuel filter 23310-JAC50</t>
  </si>
  <si>
    <t xml:space="preserve">Elemen Assy Fuel </t>
  </si>
  <si>
    <t>23310 - JAC50</t>
  </si>
  <si>
    <t>Elemen oil filter SIS60-JCE30</t>
  </si>
  <si>
    <t>Elemen oil Filter</t>
  </si>
  <si>
    <t>S1560 - JCE40</t>
  </si>
  <si>
    <t>Elemen set Pre fil23304-JAF20</t>
  </si>
  <si>
    <t xml:space="preserve">Elemen set Filter </t>
  </si>
  <si>
    <t>23304 - JAR20</t>
  </si>
  <si>
    <t>Element set fuel Filter</t>
  </si>
  <si>
    <t>16.07/SK/Log/BRA/PHR-DURI/2024</t>
  </si>
  <si>
    <t>23304 - JAC70</t>
  </si>
  <si>
    <t>Filter Donaldson p554004</t>
  </si>
  <si>
    <t>Fiber pump</t>
  </si>
  <si>
    <t>46.08/SK/Log/BRA/PHR-DURI/2024</t>
  </si>
  <si>
    <t>Filter Udara/Hawa 222-9020+21</t>
  </si>
  <si>
    <t>Filter Udara/Hawa Aspira</t>
  </si>
  <si>
    <t>Filter Udara/Hawa P822768 Donaldson</t>
  </si>
  <si>
    <t>Filter Udara/Hawa Sakura  A-1026</t>
  </si>
  <si>
    <t>Filter Udara/Hawa Sakura  A-1325</t>
  </si>
  <si>
    <t>Filter  Elemen Hydraulic Cat 4T-3132</t>
  </si>
  <si>
    <t>Filter elemen komatsu</t>
  </si>
  <si>
    <t>Filter hawa stal ST 401014</t>
  </si>
  <si>
    <t>ST 401014</t>
  </si>
  <si>
    <t>Filter HOP 23401-14402</t>
  </si>
  <si>
    <t>23401-14402</t>
  </si>
  <si>
    <t>Filter Hydraulic Donaldson P555461</t>
  </si>
  <si>
    <t>Filter JIMCO JFC-88024</t>
  </si>
  <si>
    <t>Filter Oli 322-3155 CAT</t>
  </si>
  <si>
    <t>3155 CAT</t>
  </si>
  <si>
    <t>Filter Oli 322-31556</t>
  </si>
  <si>
    <t>Filter Oli BOMAG 057110640</t>
  </si>
  <si>
    <t xml:space="preserve">Filter Oli Bomag 317 80204 </t>
  </si>
  <si>
    <t>317 80204</t>
  </si>
  <si>
    <t>Filter oli Cat 377 6969</t>
  </si>
  <si>
    <t>377 6969</t>
  </si>
  <si>
    <t>Filter Oli HOP 15607-21906</t>
  </si>
  <si>
    <t>15607-21906</t>
  </si>
  <si>
    <t>Filter oli Hydraulic CAT 108-1153</t>
  </si>
  <si>
    <t>Filter Oli Hydraulic CAT 272-4864</t>
  </si>
  <si>
    <t>Filter Oli Hydraulic CAT IG 8878</t>
  </si>
  <si>
    <t>IG 8878</t>
  </si>
  <si>
    <t>Filter oli hydraulic Elemen AS 328-3655</t>
  </si>
  <si>
    <t>Filter Oli Hydraulic IR-0741 CAT</t>
  </si>
  <si>
    <t>0741 CAT</t>
  </si>
  <si>
    <t>Filter Oli Hydraulic IR-0774 CAT</t>
  </si>
  <si>
    <t>0774 CAT</t>
  </si>
  <si>
    <t>Filter Oli Komatsu 600-211-1231</t>
  </si>
  <si>
    <t>211-1231</t>
  </si>
  <si>
    <t>Filter Oli Komatsu IR-0774</t>
  </si>
  <si>
    <t>IR-0774</t>
  </si>
  <si>
    <t>Filter oli mesin CAT 7W-2326</t>
  </si>
  <si>
    <t>Filter Oli Parkin 2654403</t>
  </si>
  <si>
    <t>Filter Oli Parkin 2654407</t>
  </si>
  <si>
    <t>Filter Oli Sakura C-1316</t>
  </si>
  <si>
    <t>Filter Oli Sakura F-1002</t>
  </si>
  <si>
    <t>Filter Oli Sakura FC-1301</t>
  </si>
  <si>
    <t>32915 / LVAIO</t>
  </si>
  <si>
    <t>Filter Pelumas Donaldson P558615</t>
  </si>
  <si>
    <t>Filter Pelumas Donaldson P558616</t>
  </si>
  <si>
    <t>Filter Sakura O-1011</t>
  </si>
  <si>
    <t xml:space="preserve">Filter Solar atas  BOMAG 05711730 fayat </t>
  </si>
  <si>
    <t>05711730</t>
  </si>
  <si>
    <t>Filter solar BOMAG 05716779</t>
  </si>
  <si>
    <t>Filter Solar Dozer Sakura</t>
  </si>
  <si>
    <t>Filter Udara CAT Elemen AS 206-5234</t>
  </si>
  <si>
    <t xml:space="preserve">Filter Udara/hawa  BOMAG 058221148 FAYAT </t>
  </si>
  <si>
    <t xml:space="preserve">058221148 </t>
  </si>
  <si>
    <t>Filtersolar BOMAG 31780204</t>
  </si>
  <si>
    <t>31780204</t>
  </si>
  <si>
    <t>Fuel filter CAT IR 0762</t>
  </si>
  <si>
    <t>IR 0762</t>
  </si>
  <si>
    <t>Fuel filter Deutz 0114422</t>
  </si>
  <si>
    <t>0114422</t>
  </si>
  <si>
    <t>Fuel filter Donaldson P551314</t>
  </si>
  <si>
    <t>Fuel filter Donaldson P553004</t>
  </si>
  <si>
    <t>Fuel filter fc-13200 Sakura</t>
  </si>
  <si>
    <t>13200 Sakura</t>
  </si>
  <si>
    <t>Fuel filter HOP 23304-JAC70</t>
  </si>
  <si>
    <t>Fuel filter JIMCO JFC 88024</t>
  </si>
  <si>
    <t>JFC 88024</t>
  </si>
  <si>
    <t>311-832</t>
  </si>
  <si>
    <t>Fuel Filter Komatsu 600-319-5610</t>
  </si>
  <si>
    <t>319-5610</t>
  </si>
  <si>
    <t>Fuel filter oil BOMAG 05710640</t>
  </si>
  <si>
    <t>BOMAG 05710640</t>
  </si>
  <si>
    <t>Fuel filter sakura Donaldson P558616</t>
  </si>
  <si>
    <t>Fuel filter SFF0293</t>
  </si>
  <si>
    <t>filter SFF0293</t>
  </si>
  <si>
    <t>Fuel Filter Stal ST 20621</t>
  </si>
  <si>
    <t>ST 20621</t>
  </si>
  <si>
    <t>Fuel filter STAL ST 20629</t>
  </si>
  <si>
    <t>ST 20629</t>
  </si>
  <si>
    <t>Fuel filter Water Separator Donaldson P550748</t>
  </si>
  <si>
    <t>Fuel water separator BOMAG 07993110 Compact</t>
  </si>
  <si>
    <t>07993110 Compact</t>
  </si>
  <si>
    <t>Fuel water separator BOMAG 31701062</t>
  </si>
  <si>
    <t>Fuel Water separator CAT 523-4987</t>
  </si>
  <si>
    <t>Fuel Water separator Donaldson P505961</t>
  </si>
  <si>
    <t>Fuel water separator SFC 1306-30</t>
  </si>
  <si>
    <t>1306-30</t>
  </si>
  <si>
    <t>Fuel/water separator CAT 326-1643</t>
  </si>
  <si>
    <t>Fuel/water separator CAT 326-1649</t>
  </si>
  <si>
    <t>Filter solar FF, RK 23401 - 1332L</t>
  </si>
  <si>
    <t>23401 - 1332L</t>
  </si>
  <si>
    <t>Filter solar FF, RK</t>
  </si>
  <si>
    <t>Filter Besar Loboy</t>
  </si>
  <si>
    <t>Filter oil IR 1808</t>
  </si>
  <si>
    <t>IR 1808</t>
  </si>
  <si>
    <t>Filter solar bawah</t>
  </si>
  <si>
    <t>06.08/SK/Log/BRA/PHR-DURI/2024</t>
  </si>
  <si>
    <t>Filter Donaldson</t>
  </si>
  <si>
    <t>Fuel filter elemen</t>
  </si>
  <si>
    <t xml:space="preserve">Fuel filter elemen </t>
  </si>
  <si>
    <t>23304 - JAB50</t>
  </si>
  <si>
    <t>Fuel Pump Injection Dozer D6R</t>
  </si>
  <si>
    <t xml:space="preserve">Fuel pump Injection Dozer Hose 3/4 </t>
  </si>
  <si>
    <t>09.08/SK/Log/BRA/PHR-DURI/2024</t>
  </si>
  <si>
    <t>SFC - 1306.30</t>
  </si>
  <si>
    <t>41A.08/SK/Log/BRA/PHR-DURI/2024</t>
  </si>
  <si>
    <t>07.08/SK/Log/BRA/PHR-DURI/2024</t>
  </si>
  <si>
    <t>Guni-guni porsneleng</t>
  </si>
  <si>
    <t xml:space="preserve">Gun Grease / Pompa grease </t>
  </si>
  <si>
    <t>01.08/SK/Log/BRA/PHR-DURI/2024</t>
  </si>
  <si>
    <t>Handel pintu door</t>
  </si>
  <si>
    <t>17.08/SK/Log/BRA/PHR-DURI/2024</t>
  </si>
  <si>
    <t>handel pintu door</t>
  </si>
  <si>
    <t>Hand pump</t>
  </si>
  <si>
    <t>Kabel KTO 0:8</t>
  </si>
  <si>
    <t>Kabel Twistod</t>
  </si>
  <si>
    <t>m</t>
  </si>
  <si>
    <t>Kakel ukuran 2 x 25 pjg 50 m</t>
  </si>
  <si>
    <t>26.08/SK/Log/BRA/PHR-DURI/2024</t>
  </si>
  <si>
    <t>kain clas</t>
  </si>
  <si>
    <t>Kain sarung</t>
  </si>
  <si>
    <t>Kampas rem chamber</t>
  </si>
  <si>
    <t>Kampas rem TI belakang</t>
  </si>
  <si>
    <t>Kampas rem TI bag. Depan</t>
  </si>
  <si>
    <t>Karet Jember T24</t>
  </si>
  <si>
    <t>Karet jember T30</t>
  </si>
  <si>
    <t>35.08/SK/Log/BRA/PHR-DURI/2024</t>
  </si>
  <si>
    <t>Karet Chamber T 30</t>
  </si>
  <si>
    <t>20.08/SK/Log/BRA/PHR-DURI/2024</t>
  </si>
  <si>
    <t>Karet susu belakang</t>
  </si>
  <si>
    <t>Karpet lantai</t>
  </si>
  <si>
    <t>Kepala bateray</t>
  </si>
  <si>
    <t>34.08/SK/Log/BRA/PHR-DURI/2024</t>
  </si>
  <si>
    <t>Kit Dual brake valve</t>
  </si>
  <si>
    <t>Kit original</t>
  </si>
  <si>
    <t>09.07/SK/Log/BRA/PHR-DURI/2024</t>
  </si>
  <si>
    <t>Kit pakam rem GD 22 KNO RR</t>
  </si>
  <si>
    <t>05.08/SK/Log/BRA/PHR-DURI/2024</t>
  </si>
  <si>
    <t>Kit value HINO Jember</t>
  </si>
  <si>
    <t>Kleman selang turbo</t>
  </si>
  <si>
    <t>40.08/SK/Log/BRA/PHR-DURI/2024</t>
  </si>
  <si>
    <t>kunci gembok</t>
  </si>
  <si>
    <t>Kupingan per depan bagian belakang / hanger spring</t>
  </si>
  <si>
    <t>32.08/SK/Log/BRA/PHR-DURI/2024</t>
  </si>
  <si>
    <t>Lampu besar HINO</t>
  </si>
  <si>
    <t>Lampu besar water tank</t>
  </si>
  <si>
    <t>28.08/SK/Log/BRA/PHR-DURI/2024</t>
  </si>
  <si>
    <t>lampu kabut</t>
  </si>
  <si>
    <t>Lampu Sein kanan</t>
  </si>
  <si>
    <t>18.08/SK/Log/BRA/PHR-DURI/2024</t>
  </si>
  <si>
    <t>lem tiga berlian</t>
  </si>
  <si>
    <t>Lena / Riy Bushing</t>
  </si>
  <si>
    <t>02.08/SK/Log/BRA/PHR-DURI/2024</t>
  </si>
  <si>
    <t>Lena bodyset</t>
  </si>
  <si>
    <t>Lever assy select atas</t>
  </si>
  <si>
    <t>Mata gerinda</t>
  </si>
  <si>
    <t>Mata gerinda tebal</t>
  </si>
  <si>
    <t>Mata gerinda bulat</t>
  </si>
  <si>
    <t>Mata gerinda tipis</t>
  </si>
  <si>
    <t>minyak atf stering</t>
  </si>
  <si>
    <t>19.08/SK/Log/BRA/PHR-DURI/2024</t>
  </si>
  <si>
    <t>minyak rem</t>
  </si>
  <si>
    <t>Minyak rem super1 Dot 3</t>
  </si>
  <si>
    <t>13.08/SK/Log/BRA/PHR-DURI/2024</t>
  </si>
  <si>
    <t>minyak rem (dot3)</t>
  </si>
  <si>
    <t>Mukenah</t>
  </si>
  <si>
    <t>Napel selang angin</t>
  </si>
  <si>
    <t>Nepel angin</t>
  </si>
  <si>
    <t>Oil seal corteco 140-160</t>
  </si>
  <si>
    <t>Pakem Klos</t>
  </si>
  <si>
    <t>Paking knalpot</t>
  </si>
  <si>
    <t xml:space="preserve">Pen per </t>
  </si>
  <si>
    <t xml:space="preserve">Per jiwa No.1 </t>
  </si>
  <si>
    <t>Per Jiwa P 150</t>
  </si>
  <si>
    <t>Per jiwa No. 1 panjang 146</t>
  </si>
  <si>
    <t>HC0105-10</t>
  </si>
  <si>
    <t>08.08/SK/Log/BRA/PHR-DURI/2024</t>
  </si>
  <si>
    <t>Pipa Schedule</t>
  </si>
  <si>
    <t>Pompa grease Gun</t>
  </si>
  <si>
    <t>piston master clas</t>
  </si>
  <si>
    <t>poli ac</t>
  </si>
  <si>
    <t>23.08/SK/Log/BRA/PHR-DURI/2024</t>
  </si>
  <si>
    <t>Pompa power steerinf baru</t>
  </si>
  <si>
    <t>pompa minyak denso</t>
  </si>
  <si>
    <t>Pylox</t>
  </si>
  <si>
    <t>RB 26</t>
  </si>
  <si>
    <t>RB 26 / kawat</t>
  </si>
  <si>
    <t>38.08/SK/Log/BRA/PHR-DURI/2024</t>
  </si>
  <si>
    <t>Relay Hino Lohan</t>
  </si>
  <si>
    <t>39.08/SK/Log/BRA/PHR-DURI/2024</t>
  </si>
  <si>
    <t>Ring Bushing HINO</t>
  </si>
  <si>
    <t>Seal bodyset</t>
  </si>
  <si>
    <t>44.08/SK/Log/BRA/PHR-DURI/2024</t>
  </si>
  <si>
    <t>Seal Bushing</t>
  </si>
  <si>
    <t>Seal gardan</t>
  </si>
  <si>
    <t>41.08/SK/Log/BRA/PHR-DURI/2024</t>
  </si>
  <si>
    <t>Triangel 363 RET</t>
  </si>
  <si>
    <t>51.08/SK/Log/BRA/PHR-DURI/2024</t>
  </si>
  <si>
    <t>Selang fiber P 70</t>
  </si>
  <si>
    <t xml:space="preserve">Sel Ting Tong </t>
  </si>
  <si>
    <t>H/L</t>
  </si>
  <si>
    <t>uk 10</t>
  </si>
  <si>
    <t>49.08/SK/Log/BRA/PHR-DURI/2024</t>
  </si>
  <si>
    <t>Sepatu</t>
  </si>
  <si>
    <t>SIM bodyset</t>
  </si>
  <si>
    <t>SIM Bushing</t>
  </si>
  <si>
    <t>14.08/SK/Log/BRA/PHR-DURI/2024</t>
  </si>
  <si>
    <t>sim tipis</t>
  </si>
  <si>
    <t>Bounding adhesive</t>
  </si>
  <si>
    <t>lampu besar</t>
  </si>
  <si>
    <t xml:space="preserve">Spion tengah </t>
  </si>
  <si>
    <t>16 mm</t>
  </si>
  <si>
    <t>24 V</t>
  </si>
  <si>
    <t>Sensor RPM</t>
  </si>
  <si>
    <t>4 kaki</t>
  </si>
  <si>
    <t>Super moly 315</t>
  </si>
  <si>
    <t>untuk compact</t>
  </si>
  <si>
    <t>Tali handle Pro</t>
  </si>
  <si>
    <t>NC 14</t>
  </si>
  <si>
    <t>12 K</t>
  </si>
  <si>
    <t>BSW 12</t>
  </si>
  <si>
    <t>tekanan angin</t>
  </si>
  <si>
    <t>terpal merah</t>
  </si>
  <si>
    <t>06.07/SK/Log/BRA/PHR-DURI/2024</t>
  </si>
  <si>
    <t>Lampu sein</t>
  </si>
  <si>
    <t>hendel posneling</t>
  </si>
  <si>
    <t>Turbo chragew Hino 500</t>
  </si>
  <si>
    <t>Tusuk per jember</t>
  </si>
  <si>
    <t>Accu / Bateray</t>
  </si>
  <si>
    <t>50.08/SK/Log/BRA/PHR-DURI/2024</t>
  </si>
  <si>
    <t>motor greader</t>
  </si>
  <si>
    <t>39 Gigi</t>
  </si>
  <si>
    <t>No. 10</t>
  </si>
  <si>
    <t>WD REXCO 50</t>
  </si>
  <si>
    <t>Karpet panjang 11 m</t>
  </si>
  <si>
    <t>11 m</t>
  </si>
  <si>
    <t>3 kg</t>
  </si>
  <si>
    <t>Lem dextone</t>
  </si>
  <si>
    <t>Tiga Berlian</t>
  </si>
  <si>
    <t>Thinner</t>
  </si>
  <si>
    <t>Timah bakar</t>
  </si>
  <si>
    <t>piting lampu</t>
  </si>
  <si>
    <t>BUKU HARIAN WAREHOUSE PEMAKAIAN OLI / PELUMAS / AIR COOLANT</t>
  </si>
  <si>
    <t xml:space="preserve">YARD KM 12 KULIM </t>
  </si>
  <si>
    <t>NO. BUKTI / BON OLI</t>
  </si>
  <si>
    <t>JMLH SAT</t>
  </si>
  <si>
    <t>Oli Shell Rimula 15w- 40</t>
  </si>
  <si>
    <t>LITER</t>
  </si>
  <si>
    <t>KELAPANGAN</t>
  </si>
  <si>
    <t>BUS-00006</t>
  </si>
  <si>
    <t>DT KE MINAS</t>
  </si>
  <si>
    <t>EXCA-MINI HE-6-001</t>
  </si>
  <si>
    <t>15/07/2025</t>
  </si>
  <si>
    <t>Oli Shell Rimula R2 10w</t>
  </si>
  <si>
    <t>EXCA-MINI</t>
  </si>
  <si>
    <t>EXCA-MINI BRA/BKP</t>
  </si>
  <si>
    <t>Oli Shell Rimula T30</t>
  </si>
  <si>
    <t>Oli Hydraulic Sim 46</t>
  </si>
  <si>
    <t>Oli Shell Spirak S2A 90</t>
  </si>
  <si>
    <t>Exca-00008</t>
  </si>
  <si>
    <t>Exca-00004</t>
  </si>
  <si>
    <t>Exca-00001</t>
  </si>
  <si>
    <t>EXCA-MINI HE6-004</t>
  </si>
  <si>
    <t>HE.6.001</t>
  </si>
  <si>
    <t>HE.6.006 (HM; 1842, TERJADI KEBOCORAN O RING PITON SISTEM HYDRAULIC</t>
  </si>
  <si>
    <t>HE-6.003 Penambahan Dikarenakan hose hidrolik bocor</t>
  </si>
  <si>
    <t>HE-6.001 Penambhaan dikarenakan ada kebocoran</t>
  </si>
  <si>
    <t>HE-6.004 Penambhan DIkarenakan Ada kebocoran</t>
  </si>
  <si>
    <t>Oli Shell Spirax S2A-140</t>
  </si>
  <si>
    <t>Triton BM 9834 DK</t>
  </si>
  <si>
    <t>EXC-00008</t>
  </si>
  <si>
    <t>DT. 40,42,43,14,11,09,01,30,29,27 NOTED: MENAMBAH KEKURANGAN OLI (BADELAU)</t>
  </si>
  <si>
    <t>DT-00058 (BADELAU)</t>
  </si>
  <si>
    <t>MG-00005 NOTED: MENAMBAH KEKURANG OLI</t>
  </si>
  <si>
    <t xml:space="preserve">DZ-00004 </t>
  </si>
  <si>
    <t>EXC-00005</t>
  </si>
  <si>
    <t>AIR COOLANT Val Hd Nitrite Free</t>
  </si>
  <si>
    <t>XCMG TRUCK SPREADER</t>
  </si>
  <si>
    <t>PF-00004 (MINAS)</t>
  </si>
  <si>
    <t>Penambahan Unit LV Hilux</t>
  </si>
  <si>
    <t>FINAL DRIVE DZ-00002</t>
  </si>
  <si>
    <t>LV B 9135 ZBA</t>
  </si>
  <si>
    <t>LV B 9114 ZBA</t>
  </si>
  <si>
    <t>CADANGAN UNIT EVAKUASI PEDULI SUMBAR 2025</t>
  </si>
  <si>
    <t>DT-00043 TBM</t>
  </si>
  <si>
    <t>DT-04024 DAN DT-04012 TBM</t>
  </si>
  <si>
    <t>EXCA-00008 TBM</t>
  </si>
  <si>
    <t>DT-00028, DT-00072, DT-00073 TBM</t>
  </si>
  <si>
    <t>DT-00057, DT-00028 TBM</t>
  </si>
  <si>
    <t>DT-00053 TBM</t>
  </si>
  <si>
    <t>DT-00064 / DT-00065 / STOK TBM</t>
  </si>
  <si>
    <t>PENAMBAHAN DT-64, DT-71</t>
  </si>
  <si>
    <t>MESIN LAS DONGFENG</t>
  </si>
  <si>
    <t>DT-00061 DAN STOK ALL DT</t>
  </si>
  <si>
    <t>EXCA MINI EVAKUASI SUMBAR 2025</t>
  </si>
  <si>
    <t>Mesin Robin</t>
  </si>
  <si>
    <t>EXCA-00004 / EXCA-00005</t>
  </si>
  <si>
    <t xml:space="preserve">DT-00029 (TERJADI KEBOCORAN ULANG TANKI HDRAULIC) </t>
  </si>
  <si>
    <t>DT-00059 ALL DT</t>
  </si>
  <si>
    <t>Oli Shell Rimula R2 90</t>
  </si>
  <si>
    <t xml:space="preserve">MESIN DONGFENG </t>
  </si>
  <si>
    <t xml:space="preserve">MOBIL LV PAK IMAM </t>
  </si>
  <si>
    <t>OIL SHELL SPIRAX  140</t>
  </si>
  <si>
    <t>EXCA PC200 EX-PRABUMULIH</t>
  </si>
  <si>
    <t>PAK ZAHRIAL</t>
  </si>
  <si>
    <t>PAK DANI KE ROHUL</t>
  </si>
  <si>
    <t>EXCA HE-6.001</t>
  </si>
  <si>
    <t>EXCA DI ROHUL</t>
  </si>
  <si>
    <t>EXCA EX-PRABUMULIH</t>
  </si>
  <si>
    <t>VIBRO-00003</t>
  </si>
  <si>
    <t>VIBRO-00006</t>
  </si>
  <si>
    <t>VIBRO-00000</t>
  </si>
  <si>
    <t>VIBRO-00007</t>
  </si>
  <si>
    <t>PAK DANI JAMBI</t>
  </si>
  <si>
    <t>Oli Shell Spirax 90</t>
  </si>
  <si>
    <t>DT-41049</t>
  </si>
  <si>
    <t>PALEMBANG/HKI</t>
  </si>
  <si>
    <t>BAWA KE PALEMBANG</t>
  </si>
  <si>
    <t>Oli Median Pertamina 10w</t>
  </si>
  <si>
    <t>MG-41003</t>
  </si>
  <si>
    <t>41025, ALL DT</t>
  </si>
  <si>
    <t>Oli Shell Spirax 140w</t>
  </si>
  <si>
    <t>ROHUL</t>
  </si>
  <si>
    <t>SD-41002 RWI</t>
  </si>
  <si>
    <t>DT-04048</t>
  </si>
  <si>
    <t>Oli SAE 15W-40</t>
  </si>
  <si>
    <t>CS-41001 RWI</t>
  </si>
  <si>
    <t>SERVICE DT PALEMBANG</t>
  </si>
  <si>
    <t>TMC-31002</t>
  </si>
  <si>
    <t>DZ-00002 DUMAI</t>
  </si>
  <si>
    <t>KE DUMAI</t>
  </si>
  <si>
    <t>Oli Meditran 15W-40</t>
  </si>
  <si>
    <t>EXCA CAT 320DHBZP03563</t>
  </si>
  <si>
    <t>DT-00021, DZ-00001</t>
  </si>
  <si>
    <t>LV BM 9834 DK (PAK DANI)</t>
  </si>
  <si>
    <t>Divalidasi</t>
  </si>
  <si>
    <t>LAPORAN STOK OLI DAN AIR COOLANT</t>
  </si>
  <si>
    <t>PERIODE 25 Mei 2026 S.D. 08 Juni 2026</t>
  </si>
  <si>
    <t xml:space="preserve">OIL SHELL RIMULA </t>
  </si>
  <si>
    <t>15W / 40</t>
  </si>
  <si>
    <t>LTR</t>
  </si>
  <si>
    <t xml:space="preserve"> R2 10W</t>
  </si>
  <si>
    <t>T30</t>
  </si>
  <si>
    <t>OIL HYDRAULIC S1M 46</t>
  </si>
  <si>
    <t>S1M 46</t>
  </si>
  <si>
    <t xml:space="preserve">OIL SHELL SPIRAX </t>
  </si>
  <si>
    <t>S2 A90</t>
  </si>
  <si>
    <t>S2A - 140</t>
  </si>
  <si>
    <t xml:space="preserve">OIL Cat Deo </t>
  </si>
  <si>
    <t>15W-40</t>
  </si>
  <si>
    <t xml:space="preserve">OIL XCMG </t>
  </si>
  <si>
    <t>15W/40</t>
  </si>
  <si>
    <t>V6 220</t>
  </si>
  <si>
    <t>OIL PERTAMINA</t>
  </si>
  <si>
    <t xml:space="preserve">Grease GADUS  </t>
  </si>
  <si>
    <t>S106-200</t>
  </si>
  <si>
    <t>Widya Apriani</t>
  </si>
  <si>
    <t>D a n y  A g u n g</t>
  </si>
  <si>
    <t>Guswan Erizal</t>
  </si>
  <si>
    <t>M.Fajar Dc</t>
  </si>
  <si>
    <t>Ahnaf Kaisar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</si>
</sst>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&quot;/&quot;d&quot;/&quot;yyyy"/>
    <numFmt numFmtId="165" formatCode="&quot;Rp&quot;#,##0;[Red]\-&quot;Rp&quot;#,##0"/>
    <numFmt numFmtId="166" formatCode="[$-13809]dd/mm/yyyy"/>
    <numFmt numFmtId="167" formatCode="M/d/yyyy"/>
    <numFmt numFmtId="168" formatCode="_-* #,##0_-;\-* #,##0_-;_-* &quot;-&quot;_-;_-@"/>
    <numFmt numFmtId="169" formatCode="#,##0;(#,##0)"/>
  </numFmts>
  <fonts count="83">
    <font>
      <sz val="11.0"/>
      <color theme="1"/>
      <name val="Calibri"/>
      <scheme val="minor"/>
    </font>
    <font>
      <sz val="11.0"/>
      <color theme="1"/>
      <name val="Latha"/>
    </font>
    <font>
      <b/>
      <sz val="12.0"/>
      <color theme="1"/>
      <name val="Latha"/>
    </font>
    <font>
      <sz val="11.0"/>
      <color theme="1"/>
      <name val="Calibri"/>
    </font>
    <font>
      <sz val="8.0"/>
      <color theme="1"/>
      <name val="Latha"/>
    </font>
    <font>
      <b/>
      <u/>
      <sz val="20.0"/>
      <color theme="1"/>
      <name val="Latha"/>
    </font>
    <font>
      <b/>
      <u/>
      <sz val="20.0"/>
      <color theme="1"/>
      <name val="Latha"/>
    </font>
    <font>
      <b/>
      <sz val="18.0"/>
      <color theme="1"/>
      <name val="Latha"/>
    </font>
    <font>
      <b/>
      <u/>
      <sz val="14.0"/>
      <color theme="1"/>
      <name val="Latha"/>
    </font>
    <font>
      <b/>
      <u/>
      <sz val="14.0"/>
      <color theme="1"/>
      <name val="Latha"/>
    </font>
    <font>
      <b/>
      <sz val="14.0"/>
      <color theme="1"/>
      <name val="Latha"/>
    </font>
    <font>
      <sz val="12.0"/>
      <color theme="1"/>
      <name val="Arial"/>
    </font>
    <font>
      <sz val="13.0"/>
      <color theme="1"/>
      <name val="Arial"/>
    </font>
    <font>
      <b/>
      <sz val="12.0"/>
      <color theme="0"/>
      <name val="Arial"/>
    </font>
    <font/>
    <font>
      <b/>
      <sz val="12.0"/>
      <color rgb="FFFFFFFF"/>
      <name val="Arial"/>
    </font>
    <font>
      <sz val="11.0"/>
      <color theme="1"/>
      <name val="Arial"/>
    </font>
    <font>
      <b/>
      <sz val="11.0"/>
      <color theme="0"/>
      <name val="Arial"/>
    </font>
    <font>
      <b/>
      <sz val="11.0"/>
      <color theme="1"/>
      <name val="Arial"/>
    </font>
    <font>
      <sz val="10.0"/>
      <color theme="1"/>
      <name val="Arial"/>
    </font>
    <font>
      <sz val="13.0"/>
      <color theme="1"/>
      <name val="Calibri"/>
    </font>
    <font>
      <b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20.0"/>
      <color theme="1"/>
      <name val="Latha"/>
    </font>
    <font>
      <b/>
      <u/>
      <sz val="14.0"/>
      <color theme="1"/>
      <name val="Latha"/>
    </font>
    <font>
      <color theme="1"/>
      <name val="Calibri"/>
      <scheme val="minor"/>
    </font>
    <font>
      <sz val="14.0"/>
      <color theme="1"/>
      <name val="Arial"/>
    </font>
    <font>
      <sz val="12.0"/>
      <color theme="1"/>
      <name val="Calibri"/>
      <scheme val="minor"/>
    </font>
    <font>
      <sz val="13.0"/>
      <color theme="1"/>
      <name val="Calibri"/>
      <scheme val="minor"/>
    </font>
    <font>
      <i/>
      <sz val="12.0"/>
      <color theme="1"/>
      <name val="Arial"/>
    </font>
    <font>
      <i/>
      <sz val="11.0"/>
      <color theme="1"/>
      <name val="Arial"/>
    </font>
    <font>
      <i/>
      <color theme="1"/>
      <name val="Calibri"/>
      <scheme val="minor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i/>
      <sz val="10.0"/>
      <color theme="1"/>
      <name val="Arial"/>
    </font>
    <font>
      <b/>
      <u/>
      <sz val="18.0"/>
      <color theme="1"/>
      <name val="Arial"/>
    </font>
    <font>
      <sz val="12.0"/>
      <color theme="1"/>
      <name val="Calibri"/>
    </font>
    <font>
      <sz val="12.0"/>
      <color theme="1"/>
      <name val="Times New Roman"/>
    </font>
    <font>
      <sz val="13.0"/>
      <color theme="1"/>
      <name val="Times New Roman"/>
    </font>
    <font>
      <sz val="11.0"/>
      <color theme="1"/>
      <name val="Times New Roman"/>
    </font>
    <font>
      <b/>
      <u/>
      <sz val="12.0"/>
      <color theme="1"/>
      <name val="Times New Roman"/>
    </font>
    <font>
      <b/>
      <sz val="12.0"/>
      <color theme="1"/>
      <name val="Times New Roman"/>
    </font>
    <font>
      <b/>
      <u/>
      <sz val="18.0"/>
      <color theme="1"/>
      <name val="Latha"/>
    </font>
    <font>
      <b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Calibri"/>
    </font>
    <font>
      <b/>
      <sz val="10.0"/>
      <color theme="0"/>
      <name val="Arial"/>
    </font>
    <font>
      <b/>
      <u/>
      <sz val="12.0"/>
      <color theme="1"/>
      <name val="Times New Roman"/>
    </font>
    <font>
      <sz val="10.0"/>
      <color theme="1"/>
      <name val="Times New Roman"/>
    </font>
    <font>
      <b/>
      <sz val="12.0"/>
      <color theme="0"/>
      <name val="Times New Roman"/>
    </font>
    <font>
      <b/>
      <sz val="12.0"/>
      <color rgb="FFFFFFFF"/>
      <name val="Times New Roman"/>
    </font>
    <font>
      <sz val="14.0"/>
      <color theme="0"/>
      <name val="Times New Roman"/>
    </font>
    <font>
      <b/>
      <u/>
      <sz val="12.0"/>
      <color theme="1"/>
      <name val="Arial"/>
    </font>
    <font>
      <sz val="12.0"/>
      <color theme="1"/>
      <name val="Latha"/>
    </font>
    <font>
      <u/>
      <sz val="20.0"/>
      <color theme="1"/>
      <name val="Latha"/>
    </font>
    <font>
      <u/>
      <sz val="20.0"/>
      <color theme="1"/>
      <name val="Latha"/>
    </font>
    <font>
      <u/>
      <sz val="20.0"/>
      <color theme="1"/>
      <name val="Latha"/>
    </font>
    <font>
      <u/>
      <sz val="20.0"/>
      <color theme="1"/>
      <name val="Latha"/>
    </font>
    <font>
      <u/>
      <sz val="14.0"/>
      <color theme="1"/>
      <name val="Latha"/>
    </font>
    <font>
      <sz val="14.0"/>
      <color theme="1"/>
      <name val="Latha"/>
    </font>
    <font>
      <b/>
      <sz val="12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0.0"/>
      <color theme="1"/>
      <name val="Arial"/>
    </font>
    <font>
      <sz val="9.0"/>
      <color theme="1"/>
      <name val="Arial"/>
    </font>
    <font>
      <b/>
      <u/>
      <sz val="14.0"/>
      <color theme="1"/>
      <name val="Arial"/>
    </font>
    <font>
      <sz val="9.0"/>
      <color theme="1"/>
      <name val="Calibri"/>
    </font>
    <font>
      <b/>
      <u/>
      <sz val="12.0"/>
      <color theme="1"/>
      <name val="Arial"/>
    </font>
    <font>
      <sz val="16.0"/>
      <color theme="1"/>
      <name val="Arial"/>
    </font>
    <font>
      <sz val="12.0"/>
      <color rgb="FFFFFFFF"/>
      <name val="Calibri"/>
    </font>
    <font>
      <sz val="12.0"/>
      <color rgb="FFFFFFFF"/>
      <name val="Calibri"/>
      <scheme val="minor"/>
    </font>
    <font>
      <b/>
      <sz val="9.0"/>
      <color theme="1"/>
      <name val="Arial"/>
    </font>
    <font>
      <b/>
      <u/>
      <sz val="11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theme="6"/>
        <bgColor theme="6"/>
      </patternFill>
    </fill>
    <fill>
      <patternFill patternType="solid">
        <fgColor rgb="FFFFC000"/>
        <bgColor rgb="FFFFC000"/>
      </patternFill>
    </fill>
    <fill>
      <patternFill patternType="solid">
        <fgColor rgb="FFDDD9C3"/>
        <bgColor rgb="FFDDD9C3"/>
      </patternFill>
    </fill>
    <fill>
      <patternFill patternType="solid">
        <fgColor rgb="FFEAF1DD"/>
        <bgColor rgb="FFEAF1DD"/>
      </patternFill>
    </fill>
    <fill>
      <patternFill patternType="solid">
        <fgColor rgb="FFB6DDE8"/>
        <bgColor rgb="FFB6DDE8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rgb="FFD6E3BC"/>
        <bgColor rgb="FFD6E3B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</fills>
  <borders count="14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/>
    </border>
    <border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right/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C0C0C"/>
      </left>
      <right style="thin">
        <color rgb="FF0C0C0C"/>
      </right>
      <top style="thin">
        <color rgb="FF0C0C0C"/>
      </top>
      <bottom style="thin">
        <color rgb="FF0C0C0C"/>
      </bottom>
    </border>
    <border>
      <left style="thin">
        <color rgb="FF0C0C0C"/>
      </left>
      <top style="thin">
        <color rgb="FF0C0C0C"/>
      </top>
      <bottom style="thin">
        <color rgb="FF0C0C0C"/>
      </bottom>
    </border>
    <border>
      <right style="thin">
        <color rgb="FF0C0C0C"/>
      </right>
      <top style="thin">
        <color rgb="FF0C0C0C"/>
      </top>
      <bottom style="thin">
        <color rgb="FF0C0C0C"/>
      </bottom>
    </border>
    <border>
      <left style="thin">
        <color rgb="FF0C0C0C"/>
      </left>
    </border>
    <border>
      <left style="thin">
        <color rgb="FF0C0C0C"/>
      </left>
      <top style="thin">
        <color rgb="FF0C0C0C"/>
      </top>
    </border>
    <border>
      <left style="thin">
        <color rgb="FF0C0C0C"/>
      </left>
      <right style="thin">
        <color rgb="FF0C0C0C"/>
      </right>
      <top style="thin">
        <color rgb="FF0C0C0C"/>
      </top>
    </border>
    <border>
      <right style="thin">
        <color rgb="FF0C0C0C"/>
      </right>
      <top style="thin">
        <color rgb="FF0C0C0C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C0C0C"/>
      </bottom>
    </border>
    <border>
      <right style="thin">
        <color rgb="FF000000"/>
      </right>
      <top style="thin">
        <color rgb="FF0C0C0C"/>
      </top>
      <bottom style="thin">
        <color rgb="FF0C0C0C"/>
      </bottom>
    </border>
    <border>
      <left style="thin">
        <color rgb="FF0C0C0C"/>
      </left>
      <bottom style="thin">
        <color rgb="FF0C0C0C"/>
      </bottom>
    </border>
    <border>
      <top style="thin">
        <color rgb="FF0C0C0C"/>
      </top>
      <bottom style="thin">
        <color rgb="FF0C0C0C"/>
      </bottom>
    </border>
    <border>
      <left style="thin">
        <color rgb="FF000000"/>
      </left>
      <right style="thin">
        <color rgb="FF000000"/>
      </right>
      <top style="thin">
        <color rgb="FF0C0C0C"/>
      </top>
      <bottom style="thin">
        <color rgb="FF0C0C0C"/>
      </bottom>
    </border>
    <border>
      <left style="thin">
        <color rgb="FF000000"/>
      </left>
      <right style="thin">
        <color rgb="FF000000"/>
      </right>
      <top style="thin">
        <color rgb="FF0C0C0C"/>
      </top>
    </border>
    <border>
      <left style="thin">
        <color rgb="FF0C0C0C"/>
      </left>
      <right style="thin">
        <color rgb="FF0C0C0C"/>
      </right>
      <top style="thin">
        <color rgb="FF0C0C0C"/>
      </top>
      <bottom/>
    </border>
    <border>
      <left style="thin">
        <color rgb="FF0C0C0C"/>
      </left>
      <right style="thin">
        <color rgb="FF0C0C0C"/>
      </right>
      <bottom style="thin">
        <color rgb="FF0C0C0C"/>
      </bottom>
    </border>
    <border>
      <left style="thin">
        <color rgb="FF000000"/>
      </left>
      <right style="thin">
        <color rgb="FF000000"/>
      </right>
      <top style="thin">
        <color rgb="FF0C0C0C"/>
      </top>
      <bottom style="thin">
        <color rgb="FF000000"/>
      </bottom>
    </border>
    <border>
      <right style="thin">
        <color rgb="FF000000"/>
      </right>
      <top style="thin">
        <color rgb="FF0C0C0C"/>
      </top>
      <bottom style="thin">
        <color rgb="FF000000"/>
      </bottom>
    </border>
    <border>
      <right style="thin">
        <color rgb="FF0C0C0C"/>
      </right>
      <top style="thin">
        <color rgb="FF0C0C0C"/>
      </top>
      <bottom style="thin">
        <color rgb="FF000000"/>
      </bottom>
    </border>
    <border>
      <left style="thin">
        <color rgb="FF0C0C0C"/>
      </left>
      <right style="thin">
        <color rgb="FF0C0C0C"/>
      </right>
      <top style="thin">
        <color rgb="FF0C0C0C"/>
      </top>
      <bottom style="thin">
        <color rgb="FF000000"/>
      </bottom>
    </border>
    <border>
      <left style="thin">
        <color rgb="FF0C0C0C"/>
      </left>
      <top style="thin">
        <color rgb="FF0C0C0C"/>
      </top>
      <bottom style="thin">
        <color rgb="FF000000"/>
      </bottom>
    </border>
    <border>
      <left style="thin">
        <color rgb="FF000000"/>
      </left>
      <bottom style="thin">
        <color rgb="FF0C0C0C"/>
      </bottom>
    </border>
    <border>
      <bottom style="thin">
        <color rgb="FF0C0C0C"/>
      </bottom>
    </border>
    <border>
      <right style="thin">
        <color rgb="FF000000"/>
      </right>
      <bottom style="thin">
        <color rgb="FF0C0C0C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top style="thin">
        <color rgb="FF000000"/>
      </top>
      <bottom style="dotted">
        <color rgb="FF000000"/>
      </bottom>
    </border>
    <border>
      <left/>
      <right/>
      <top style="thin">
        <color rgb="FF000000"/>
      </top>
      <bottom style="dotted">
        <color rgb="FF000000"/>
      </bottom>
    </border>
    <border>
      <top style="dotted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left style="medium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left style="thin">
        <color rgb="FF000000"/>
      </left>
      <top style="medium">
        <color rgb="FF000000"/>
      </top>
      <bottom style="dotted">
        <color rgb="FF000000"/>
      </bottom>
    </border>
    <border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dotted">
        <color rgb="FF000000"/>
      </top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C0C0C"/>
      </left>
      <right style="thin">
        <color rgb="FF0C0C0C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C0C0C"/>
      </left>
      <right style="thin">
        <color rgb="FF0C0C0C"/>
      </right>
      <top style="thin">
        <color rgb="FF000000"/>
      </top>
      <bottom style="thin">
        <color rgb="FF0C0C0C"/>
      </bottom>
    </border>
  </borders>
  <cellStyleXfs count="1">
    <xf borderId="0" fillId="0" fontId="0" numFmtId="0" applyAlignment="1" applyFont="1"/>
  </cellStyleXfs>
  <cellXfs count="104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5" numFmtId="164" xfId="0" applyFont="1" applyNumberFormat="1"/>
    <xf borderId="0" fillId="0" fontId="6" numFmtId="0" xfId="0" applyFont="1"/>
    <xf borderId="0" fillId="0" fontId="7" numFmtId="164" xfId="0" applyFont="1" applyNumberFormat="1"/>
    <xf borderId="0" fillId="0" fontId="7" numFmtId="0" xfId="0" applyFont="1"/>
    <xf borderId="0" fillId="0" fontId="8" numFmtId="164" xfId="0" applyAlignment="1" applyFont="1" applyNumberFormat="1">
      <alignment horizontal="center"/>
    </xf>
    <xf borderId="0" fillId="0" fontId="9" numFmtId="0" xfId="0" applyFont="1"/>
    <xf borderId="0" fillId="0" fontId="10" numFmtId="164" xfId="0" applyFont="1" applyNumberFormat="1"/>
    <xf borderId="0" fillId="0" fontId="10" numFmtId="0" xfId="0" applyFont="1"/>
    <xf borderId="0" fillId="0" fontId="11" numFmtId="164" xfId="0" applyFont="1" applyNumberFormat="1"/>
    <xf borderId="0" fillId="0" fontId="11" numFmtId="0" xfId="0" applyAlignment="1" applyFont="1">
      <alignment horizontal="left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right"/>
    </xf>
    <xf borderId="0" fillId="0" fontId="12" numFmtId="0" xfId="0" applyAlignment="1" applyFont="1">
      <alignment readingOrder="0"/>
    </xf>
    <xf borderId="1" fillId="2" fontId="13" numFmtId="164" xfId="0" applyAlignment="1" applyBorder="1" applyFill="1" applyFont="1" applyNumberFormat="1">
      <alignment horizontal="center" vertical="center"/>
    </xf>
    <xf borderId="2" fillId="2" fontId="13" numFmtId="0" xfId="0" applyAlignment="1" applyBorder="1" applyFont="1">
      <alignment horizontal="center" vertical="center"/>
    </xf>
    <xf borderId="3" fillId="0" fontId="14" numFmtId="0" xfId="0" applyBorder="1" applyFont="1"/>
    <xf borderId="1" fillId="2" fontId="13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center" readingOrder="0" vertical="center"/>
    </xf>
    <xf borderId="1" fillId="3" fontId="16" numFmtId="164" xfId="0" applyAlignment="1" applyBorder="1" applyFill="1" applyFont="1" applyNumberFormat="1">
      <alignment horizontal="center" vertical="center"/>
    </xf>
    <xf borderId="4" fillId="4" fontId="16" numFmtId="0" xfId="0" applyBorder="1" applyFill="1" applyFont="1"/>
    <xf borderId="4" fillId="3" fontId="16" numFmtId="0" xfId="0" applyAlignment="1" applyBorder="1" applyFont="1">
      <alignment vertical="center"/>
    </xf>
    <xf borderId="1" fillId="3" fontId="16" numFmtId="0" xfId="0" applyAlignment="1" applyBorder="1" applyFont="1">
      <alignment horizontal="left" shrinkToFit="0" vertical="center" wrapText="1"/>
    </xf>
    <xf borderId="1" fillId="3" fontId="16" numFmtId="0" xfId="0" applyAlignment="1" applyBorder="1" applyFont="1">
      <alignment horizontal="left" vertical="center"/>
    </xf>
    <xf borderId="1" fillId="3" fontId="16" numFmtId="0" xfId="0" applyAlignment="1" applyBorder="1" applyFont="1">
      <alignment horizontal="center" vertical="center"/>
    </xf>
    <xf borderId="1" fillId="3" fontId="17" numFmtId="0" xfId="0" applyAlignment="1" applyBorder="1" applyFont="1">
      <alignment horizontal="center" vertical="center"/>
    </xf>
    <xf borderId="1" fillId="3" fontId="3" numFmtId="0" xfId="0" applyBorder="1" applyFont="1"/>
    <xf borderId="5" fillId="3" fontId="3" numFmtId="0" xfId="0" applyBorder="1" applyFont="1"/>
    <xf borderId="6" fillId="3" fontId="3" numFmtId="0" xfId="0" applyBorder="1" applyFont="1"/>
    <xf borderId="1" fillId="3" fontId="18" numFmtId="0" xfId="0" applyAlignment="1" applyBorder="1" applyFont="1">
      <alignment horizontal="center" vertical="center"/>
    </xf>
    <xf borderId="1" fillId="3" fontId="16" numFmtId="0" xfId="0" applyAlignment="1" applyBorder="1" applyFont="1">
      <alignment horizontal="left" readingOrder="0" shrinkToFit="0" vertical="center" wrapText="1"/>
    </xf>
    <xf borderId="4" fillId="4" fontId="3" numFmtId="0" xfId="0" applyBorder="1" applyFont="1"/>
    <xf borderId="4" fillId="3" fontId="16" numFmtId="0" xfId="0" applyAlignment="1" applyBorder="1" applyFont="1">
      <alignment horizontal="left" vertical="center"/>
    </xf>
    <xf borderId="1" fillId="3" fontId="16" numFmtId="0" xfId="0" applyAlignment="1" applyBorder="1" applyFont="1">
      <alignment horizontal="left" vertical="top"/>
    </xf>
    <xf borderId="4" fillId="3" fontId="16" numFmtId="0" xfId="0" applyAlignment="1" applyBorder="1" applyFont="1">
      <alignment horizontal="left" vertical="top"/>
    </xf>
    <xf borderId="1" fillId="3" fontId="13" numFmtId="164" xfId="0" applyAlignment="1" applyBorder="1" applyFont="1" applyNumberFormat="1">
      <alignment horizontal="center" vertical="center"/>
    </xf>
    <xf borderId="1" fillId="0" fontId="16" numFmtId="164" xfId="0" applyAlignment="1" applyBorder="1" applyFont="1" applyNumberFormat="1">
      <alignment horizontal="center" vertical="center"/>
    </xf>
    <xf borderId="3" fillId="0" fontId="16" numFmtId="0" xfId="0" applyBorder="1" applyFont="1"/>
    <xf borderId="3" fillId="0" fontId="16" numFmtId="0" xfId="0" applyAlignment="1" applyBorder="1" applyFont="1">
      <alignment vertical="center"/>
    </xf>
    <xf borderId="1" fillId="0" fontId="16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left" vertical="center"/>
    </xf>
    <xf borderId="1" fillId="0" fontId="16" numFmtId="0" xfId="0" applyAlignment="1" applyBorder="1" applyFont="1">
      <alignment horizontal="center" vertical="center"/>
    </xf>
    <xf borderId="3" fillId="0" fontId="3" numFmtId="0" xfId="0" applyBorder="1" applyFont="1"/>
    <xf quotePrefix="1" borderId="1" fillId="0" fontId="16" numFmtId="0" xfId="0" applyAlignment="1" applyBorder="1" applyFont="1">
      <alignment horizontal="left" vertical="center"/>
    </xf>
    <xf borderId="1" fillId="0" fontId="16" numFmtId="0" xfId="0" applyAlignment="1" applyBorder="1" applyFont="1">
      <alignment horizontal="left" vertical="top"/>
    </xf>
    <xf borderId="3" fillId="3" fontId="16" numFmtId="0" xfId="0" applyAlignment="1" applyBorder="1" applyFont="1">
      <alignment horizontal="left" vertical="top"/>
    </xf>
    <xf borderId="1" fillId="0" fontId="18" numFmtId="0" xfId="0" applyAlignment="1" applyBorder="1" applyFont="1">
      <alignment horizontal="center" vertical="center"/>
    </xf>
    <xf borderId="1" fillId="5" fontId="16" numFmtId="0" xfId="0" applyAlignment="1" applyBorder="1" applyFill="1" applyFont="1">
      <alignment horizontal="left" vertical="center"/>
    </xf>
    <xf borderId="1" fillId="0" fontId="18" numFmtId="0" xfId="0" applyAlignment="1" applyBorder="1" applyFont="1">
      <alignment horizontal="left" vertical="center"/>
    </xf>
    <xf borderId="1" fillId="3" fontId="16" numFmtId="165" xfId="0" applyAlignment="1" applyBorder="1" applyFont="1" applyNumberFormat="1">
      <alignment horizontal="left" vertical="top"/>
    </xf>
    <xf borderId="1" fillId="0" fontId="17" numFmtId="0" xfId="0" applyAlignment="1" applyBorder="1" applyFont="1">
      <alignment horizontal="center" vertical="center"/>
    </xf>
    <xf borderId="1" fillId="0" fontId="3" numFmtId="0" xfId="0" applyBorder="1" applyFont="1"/>
    <xf borderId="3" fillId="0" fontId="16" numFmtId="0" xfId="0" applyAlignment="1" applyBorder="1" applyFont="1">
      <alignment horizontal="left" vertical="center"/>
    </xf>
    <xf borderId="3" fillId="0" fontId="16" numFmtId="0" xfId="0" applyAlignment="1" applyBorder="1" applyFont="1">
      <alignment horizontal="left" vertical="top"/>
    </xf>
    <xf borderId="1" fillId="0" fontId="16" numFmtId="0" xfId="0" applyAlignment="1" applyBorder="1" applyFont="1">
      <alignment horizontal="left" readingOrder="0" vertical="center"/>
    </xf>
    <xf borderId="1" fillId="0" fontId="16" numFmtId="0" xfId="0" applyAlignment="1" applyBorder="1" applyFont="1">
      <alignment horizontal="left" readingOrder="0" shrinkToFit="0" vertical="center" wrapText="1"/>
    </xf>
    <xf borderId="1" fillId="0" fontId="16" numFmtId="164" xfId="0" applyAlignment="1" applyBorder="1" applyFont="1" applyNumberFormat="1">
      <alignment horizontal="center" readingOrder="0" vertical="center"/>
    </xf>
    <xf borderId="3" fillId="0" fontId="16" numFmtId="0" xfId="0" applyAlignment="1" applyBorder="1" applyFont="1">
      <alignment readingOrder="0" vertical="center"/>
    </xf>
    <xf borderId="1" fillId="3" fontId="16" numFmtId="0" xfId="0" applyAlignment="1" applyBorder="1" applyFont="1">
      <alignment horizontal="left" readingOrder="0" vertical="top"/>
    </xf>
    <xf borderId="1" fillId="0" fontId="1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/>
    </xf>
    <xf borderId="1" fillId="4" fontId="16" numFmtId="164" xfId="0" applyAlignment="1" applyBorder="1" applyFont="1" applyNumberFormat="1">
      <alignment horizontal="center" readingOrder="0" vertical="center"/>
    </xf>
    <xf borderId="3" fillId="4" fontId="16" numFmtId="0" xfId="0" applyBorder="1" applyFont="1"/>
    <xf borderId="3" fillId="4" fontId="16" numFmtId="0" xfId="0" applyAlignment="1" applyBorder="1" applyFont="1">
      <alignment readingOrder="0" vertical="center"/>
    </xf>
    <xf borderId="1" fillId="4" fontId="16" numFmtId="0" xfId="0" applyAlignment="1" applyBorder="1" applyFont="1">
      <alignment horizontal="left" readingOrder="0" shrinkToFit="0" vertical="center" wrapText="1"/>
    </xf>
    <xf borderId="1" fillId="4" fontId="16" numFmtId="0" xfId="0" applyAlignment="1" applyBorder="1" applyFont="1">
      <alignment horizontal="left" readingOrder="0" vertical="top"/>
    </xf>
    <xf borderId="1" fillId="4" fontId="16" numFmtId="0" xfId="0" applyAlignment="1" applyBorder="1" applyFont="1">
      <alignment horizontal="left" readingOrder="0" vertical="center"/>
    </xf>
    <xf borderId="1" fillId="4" fontId="16" numFmtId="0" xfId="0" applyAlignment="1" applyBorder="1" applyFont="1">
      <alignment horizontal="center" readingOrder="0" vertical="center"/>
    </xf>
    <xf borderId="1" fillId="4" fontId="16" numFmtId="0" xfId="0" applyAlignment="1" applyBorder="1" applyFont="1">
      <alignment horizontal="left" vertical="center"/>
    </xf>
    <xf borderId="1" fillId="4" fontId="3" numFmtId="0" xfId="0" applyAlignment="1" applyBorder="1" applyFont="1">
      <alignment horizontal="left" readingOrder="0"/>
    </xf>
    <xf borderId="0" fillId="4" fontId="3" numFmtId="0" xfId="0" applyFont="1"/>
    <xf borderId="3" fillId="0" fontId="11" numFmtId="0" xfId="0" applyBorder="1" applyFont="1"/>
    <xf borderId="3" fillId="0" fontId="11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left" readingOrder="0" vertical="center"/>
    </xf>
    <xf borderId="3" fillId="0" fontId="11" numFmtId="0" xfId="0" applyAlignment="1" applyBorder="1" applyFont="1">
      <alignment readingOrder="0"/>
    </xf>
    <xf borderId="2" fillId="0" fontId="16" numFmtId="0" xfId="0" applyAlignment="1" applyBorder="1" applyFont="1">
      <alignment vertical="center"/>
    </xf>
    <xf borderId="1" fillId="0" fontId="19" numFmtId="0" xfId="0" applyAlignment="1" applyBorder="1" applyFont="1">
      <alignment horizontal="left" readingOrder="0" vertical="center"/>
    </xf>
    <xf borderId="1" fillId="0" fontId="16" numFmtId="164" xfId="0" applyAlignment="1" applyBorder="1" applyFont="1" applyNumberFormat="1">
      <alignment horizontal="center"/>
    </xf>
    <xf borderId="2" fillId="0" fontId="3" numFmtId="0" xfId="0" applyBorder="1" applyFont="1"/>
    <xf borderId="3" fillId="0" fontId="11" numFmtId="0" xfId="0" applyBorder="1" applyFont="1"/>
    <xf borderId="1" fillId="0" fontId="16" numFmtId="0" xfId="0" applyAlignment="1" applyBorder="1" applyFont="1">
      <alignment shrinkToFit="0" wrapText="1"/>
    </xf>
    <xf borderId="1" fillId="0" fontId="16" numFmtId="0" xfId="0" applyAlignment="1" applyBorder="1" applyFont="1">
      <alignment readingOrder="0" shrinkToFit="0" wrapText="1"/>
    </xf>
    <xf borderId="1" fillId="0" fontId="16" numFmtId="0" xfId="0" applyBorder="1" applyFont="1"/>
    <xf borderId="1" fillId="0" fontId="16" numFmtId="0" xfId="0" applyAlignment="1" applyBorder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left" readingOrder="0" vertical="bottom"/>
    </xf>
    <xf borderId="0" fillId="0" fontId="3" numFmtId="0" xfId="0" applyAlignment="1" applyFont="1">
      <alignment vertical="bottom"/>
    </xf>
    <xf borderId="0" fillId="0" fontId="16" numFmtId="164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1" numFmtId="164" xfId="0" applyAlignment="1" applyFont="1" applyNumberFormat="1">
      <alignment horizontal="center"/>
    </xf>
    <xf borderId="6" fillId="3" fontId="20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horizontal="left" vertical="center"/>
    </xf>
    <xf borderId="0" fillId="0" fontId="16" numFmtId="0" xfId="0" applyAlignment="1" applyFont="1">
      <alignment horizontal="left" vertical="top"/>
    </xf>
    <xf borderId="0" fillId="0" fontId="16" numFmtId="0" xfId="0" applyAlignment="1" applyFont="1">
      <alignment horizontal="left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/>
    </xf>
    <xf borderId="0" fillId="0" fontId="23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3" numFmtId="164" xfId="0" applyFont="1" applyNumberFormat="1"/>
    <xf borderId="0" fillId="0" fontId="16" numFmtId="0" xfId="0" applyAlignment="1" applyFont="1">
      <alignment readingOrder="0"/>
    </xf>
    <xf borderId="0" fillId="0" fontId="24" numFmtId="0" xfId="0" applyAlignment="1" applyFont="1">
      <alignment horizontal="center"/>
    </xf>
    <xf borderId="0" fillId="0" fontId="25" numFmtId="0" xfId="0" applyAlignment="1" applyFont="1">
      <alignment horizontal="center"/>
    </xf>
    <xf borderId="0" fillId="0" fontId="10" numFmtId="0" xfId="0" applyAlignment="1" applyFont="1">
      <alignment horizontal="center"/>
    </xf>
    <xf borderId="8" fillId="2" fontId="13" numFmtId="0" xfId="0" applyAlignment="1" applyBorder="1" applyFont="1">
      <alignment horizontal="center" vertical="center"/>
    </xf>
    <xf borderId="9" fillId="2" fontId="13" numFmtId="0" xfId="0" applyAlignment="1" applyBorder="1" applyFont="1">
      <alignment horizontal="center" vertical="center"/>
    </xf>
    <xf borderId="10" fillId="0" fontId="14" numFmtId="0" xfId="0" applyBorder="1" applyFont="1"/>
    <xf borderId="11" fillId="2" fontId="13" numFmtId="0" xfId="0" applyAlignment="1" applyBorder="1" applyFont="1">
      <alignment horizontal="center" vertical="center"/>
    </xf>
    <xf borderId="11" fillId="2" fontId="15" numFmtId="0" xfId="0" applyAlignment="1" applyBorder="1" applyFont="1">
      <alignment horizontal="center" readingOrder="0" vertical="center"/>
    </xf>
    <xf borderId="8" fillId="2" fontId="15" numFmtId="0" xfId="0" applyAlignment="1" applyBorder="1" applyFont="1">
      <alignment horizontal="center" readingOrder="0" vertical="center"/>
    </xf>
    <xf borderId="12" fillId="0" fontId="14" numFmtId="0" xfId="0" applyBorder="1" applyFont="1"/>
    <xf borderId="13" fillId="0" fontId="14" numFmtId="0" xfId="0" applyBorder="1" applyFont="1"/>
    <xf borderId="14" fillId="0" fontId="14" numFmtId="0" xfId="0" applyBorder="1" applyFont="1"/>
    <xf borderId="15" fillId="2" fontId="13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center"/>
    </xf>
    <xf borderId="2" fillId="0" fontId="21" numFmtId="0" xfId="0" applyAlignment="1" applyBorder="1" applyFont="1">
      <alignment horizontal="center" vertical="center"/>
    </xf>
    <xf borderId="1" fillId="0" fontId="26" numFmtId="0" xfId="0" applyBorder="1" applyFont="1"/>
    <xf borderId="1" fillId="0" fontId="11" numFmtId="166" xfId="0" applyAlignment="1" applyBorder="1" applyFont="1" applyNumberFormat="1">
      <alignment horizontal="left" vertical="center"/>
    </xf>
    <xf borderId="2" fillId="0" fontId="11" numFmtId="0" xfId="0" applyAlignment="1" applyBorder="1" applyFont="1">
      <alignment vertical="center"/>
    </xf>
    <xf borderId="1" fillId="3" fontId="11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left" vertical="center"/>
    </xf>
    <xf borderId="1" fillId="0" fontId="11" numFmtId="166" xfId="0" applyAlignment="1" applyBorder="1" applyFont="1" applyNumberFormat="1">
      <alignment horizontal="left" readingOrder="0" vertical="center"/>
    </xf>
    <xf borderId="2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horizontal="left" vertical="center"/>
    </xf>
    <xf quotePrefix="1" borderId="1" fillId="3" fontId="11" numFmtId="3" xfId="0" applyAlignment="1" applyBorder="1" applyFont="1" applyNumberFormat="1">
      <alignment horizontal="left" vertical="center"/>
    </xf>
    <xf quotePrefix="1" borderId="1" fillId="3" fontId="11" numFmtId="0" xfId="0" applyAlignment="1" applyBorder="1" applyFont="1">
      <alignment horizontal="left" vertical="center"/>
    </xf>
    <xf borderId="2" fillId="0" fontId="11" numFmtId="0" xfId="0" applyAlignment="1" applyBorder="1" applyFont="1">
      <alignment horizontal="center" vertical="center"/>
    </xf>
    <xf borderId="1" fillId="3" fontId="11" numFmtId="3" xfId="0" applyAlignment="1" applyBorder="1" applyFont="1" applyNumberFormat="1">
      <alignment horizontal="left" vertical="center"/>
    </xf>
    <xf borderId="1" fillId="3" fontId="21" numFmtId="0" xfId="0" applyAlignment="1" applyBorder="1" applyFont="1">
      <alignment horizontal="center" vertical="center"/>
    </xf>
    <xf borderId="1" fillId="0" fontId="11" numFmtId="14" xfId="0" applyAlignment="1" applyBorder="1" applyFont="1" applyNumberFormat="1">
      <alignment horizontal="left" vertical="center"/>
    </xf>
    <xf borderId="1" fillId="0" fontId="11" numFmtId="0" xfId="0" applyAlignment="1" applyBorder="1" applyFont="1">
      <alignment horizontal="left" readingOrder="0"/>
    </xf>
    <xf borderId="3" fillId="0" fontId="21" numFmtId="0" xfId="0" applyAlignment="1" applyBorder="1" applyFont="1">
      <alignment horizontal="center" vertical="center"/>
    </xf>
    <xf borderId="1" fillId="3" fontId="11" numFmtId="166" xfId="0" applyAlignment="1" applyBorder="1" applyFont="1" applyNumberFormat="1">
      <alignment horizontal="left" vertical="center"/>
    </xf>
    <xf borderId="2" fillId="3" fontId="11" numFmtId="0" xfId="0" applyAlignment="1" applyBorder="1" applyFont="1">
      <alignment horizontal="center" vertical="center"/>
    </xf>
    <xf borderId="1" fillId="3" fontId="11" numFmtId="0" xfId="0" applyAlignment="1" applyBorder="1" applyFont="1">
      <alignment horizontal="center" vertical="center"/>
    </xf>
    <xf borderId="1" fillId="3" fontId="11" numFmtId="14" xfId="0" applyAlignment="1" applyBorder="1" applyFont="1" applyNumberFormat="1">
      <alignment horizontal="left" vertical="center"/>
    </xf>
    <xf borderId="16" fillId="3" fontId="11" numFmtId="0" xfId="0" applyAlignment="1" applyBorder="1" applyFont="1">
      <alignment horizontal="center" vertical="center"/>
    </xf>
    <xf borderId="4" fillId="3" fontId="11" numFmtId="0" xfId="0" applyAlignment="1" applyBorder="1" applyFont="1">
      <alignment horizontal="center" vertical="center"/>
    </xf>
    <xf quotePrefix="1" borderId="1" fillId="0" fontId="11" numFmtId="3" xfId="0" applyAlignment="1" applyBorder="1" applyFont="1" applyNumberFormat="1">
      <alignment horizontal="left" vertical="center"/>
    </xf>
    <xf quotePrefix="1" borderId="1" fillId="0" fontId="11" numFmtId="0" xfId="0" applyAlignment="1" applyBorder="1" applyFont="1">
      <alignment horizontal="left" vertical="center"/>
    </xf>
    <xf borderId="1" fillId="0" fontId="11" numFmtId="3" xfId="0" applyAlignment="1" applyBorder="1" applyFont="1" applyNumberFormat="1">
      <alignment horizontal="left" vertical="center"/>
    </xf>
    <xf borderId="3" fillId="0" fontId="11" numFmtId="0" xfId="0" applyAlignment="1" applyBorder="1" applyFont="1">
      <alignment horizontal="center" vertical="center"/>
    </xf>
    <xf borderId="17" fillId="0" fontId="11" numFmtId="0" xfId="0" applyAlignment="1" applyBorder="1" applyFont="1">
      <alignment horizontal="left" readingOrder="0"/>
    </xf>
    <xf borderId="18" fillId="0" fontId="11" numFmtId="0" xfId="0" applyAlignment="1" applyBorder="1" applyFont="1">
      <alignment horizontal="center" readingOrder="0" vertical="center"/>
    </xf>
    <xf borderId="18" fillId="0" fontId="11" numFmtId="0" xfId="0" applyAlignment="1" applyBorder="1" applyFont="1">
      <alignment horizontal="left" vertical="center"/>
    </xf>
    <xf borderId="18" fillId="0" fontId="11" numFmtId="0" xfId="0" applyAlignment="1" applyBorder="1" applyFont="1">
      <alignment horizontal="center" vertical="center"/>
    </xf>
    <xf borderId="1" fillId="0" fontId="26" numFmtId="0" xfId="0" applyAlignment="1" applyBorder="1" applyFont="1">
      <alignment readingOrder="0"/>
    </xf>
    <xf borderId="17" fillId="3" fontId="11" numFmtId="0" xfId="0" applyAlignment="1" applyBorder="1" applyFont="1">
      <alignment horizontal="left" vertical="center"/>
    </xf>
    <xf borderId="1" fillId="0" fontId="12" numFmtId="166" xfId="0" applyAlignment="1" applyBorder="1" applyFont="1" applyNumberFormat="1">
      <alignment horizontal="left" readingOrder="0" vertical="center"/>
    </xf>
    <xf borderId="2" fillId="0" fontId="1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left" readingOrder="0" vertical="center"/>
    </xf>
    <xf borderId="1" fillId="0" fontId="12" numFmtId="0" xfId="0" applyAlignment="1" applyBorder="1" applyFont="1">
      <alignment horizontal="center" readingOrder="0" vertical="center"/>
    </xf>
    <xf borderId="17" fillId="0" fontId="12" numFmtId="0" xfId="0" applyAlignment="1" applyBorder="1" applyFont="1">
      <alignment horizontal="left" readingOrder="0"/>
    </xf>
    <xf borderId="1" fillId="0" fontId="27" numFmtId="0" xfId="0" applyAlignment="1" applyBorder="1" applyFont="1">
      <alignment horizontal="left" readingOrder="0" vertical="center"/>
    </xf>
    <xf borderId="17" fillId="0" fontId="27" numFmtId="0" xfId="0" applyAlignment="1" applyBorder="1" applyFont="1">
      <alignment horizontal="left" readingOrder="0"/>
    </xf>
    <xf borderId="1" fillId="0" fontId="27" numFmtId="166" xfId="0" applyAlignment="1" applyBorder="1" applyFont="1" applyNumberFormat="1">
      <alignment horizontal="left" readingOrder="0" vertical="center"/>
    </xf>
    <xf borderId="1" fillId="0" fontId="28" numFmtId="0" xfId="0" applyAlignment="1" applyBorder="1" applyFont="1">
      <alignment readingOrder="0"/>
    </xf>
    <xf borderId="1" fillId="0" fontId="27" numFmtId="166" xfId="0" applyAlignment="1" applyBorder="1" applyFont="1" applyNumberFormat="1">
      <alignment readingOrder="0"/>
    </xf>
    <xf borderId="2" fillId="0" fontId="12" numFmtId="0" xfId="0" applyAlignment="1" applyBorder="1" applyFont="1">
      <alignment horizontal="center" readingOrder="0"/>
    </xf>
    <xf borderId="1" fillId="0" fontId="27" numFmtId="0" xfId="0" applyAlignment="1" applyBorder="1" applyFont="1">
      <alignment readingOrder="0"/>
    </xf>
    <xf borderId="17" fillId="0" fontId="3" numFmtId="0" xfId="0" applyAlignment="1" applyBorder="1" applyFont="1">
      <alignment vertical="bottom"/>
    </xf>
    <xf borderId="18" fillId="0" fontId="3" numFmtId="0" xfId="0" applyBorder="1" applyFont="1"/>
    <xf borderId="1" fillId="0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1" fillId="0" fontId="29" numFmtId="0" xfId="0" applyAlignment="1" applyBorder="1" applyFont="1">
      <alignment readingOrder="0"/>
    </xf>
    <xf borderId="1" fillId="6" fontId="11" numFmtId="0" xfId="0" applyAlignment="1" applyBorder="1" applyFill="1" applyFont="1">
      <alignment horizontal="center" readingOrder="0" vertical="center"/>
    </xf>
    <xf borderId="18" fillId="0" fontId="11" numFmtId="0" xfId="0" applyAlignment="1" applyBorder="1" applyFont="1">
      <alignment horizontal="left" readingOrder="0" vertical="center"/>
    </xf>
    <xf borderId="18" fillId="3" fontId="11" numFmtId="0" xfId="0" applyAlignment="1" applyBorder="1" applyFont="1">
      <alignment horizontal="left" vertical="center"/>
    </xf>
    <xf borderId="1" fillId="0" fontId="30" numFmtId="166" xfId="0" applyAlignment="1" applyBorder="1" applyFont="1" applyNumberFormat="1">
      <alignment horizontal="left" vertical="center"/>
    </xf>
    <xf borderId="2" fillId="0" fontId="30" numFmtId="0" xfId="0" applyAlignment="1" applyBorder="1" applyFont="1">
      <alignment horizontal="center" vertical="center"/>
    </xf>
    <xf borderId="3" fillId="0" fontId="30" numFmtId="0" xfId="0" applyAlignment="1" applyBorder="1" applyFont="1">
      <alignment horizontal="center" vertical="center"/>
    </xf>
    <xf borderId="1" fillId="0" fontId="30" numFmtId="0" xfId="0" applyAlignment="1" applyBorder="1" applyFont="1">
      <alignment horizontal="left" vertical="center"/>
    </xf>
    <xf borderId="18" fillId="0" fontId="30" numFmtId="0" xfId="0" applyAlignment="1" applyBorder="1" applyFont="1">
      <alignment horizontal="left" vertical="center"/>
    </xf>
    <xf borderId="18" fillId="0" fontId="30" numFmtId="0" xfId="0" applyAlignment="1" applyBorder="1" applyFont="1">
      <alignment horizontal="center" vertical="center"/>
    </xf>
    <xf borderId="1" fillId="0" fontId="30" numFmtId="0" xfId="0" applyAlignment="1" applyBorder="1" applyFont="1">
      <alignment horizontal="center" vertical="center"/>
    </xf>
    <xf borderId="2" fillId="0" fontId="31" numFmtId="0" xfId="0" applyAlignment="1" applyBorder="1" applyFont="1">
      <alignment horizontal="left" vertical="center"/>
    </xf>
    <xf borderId="1" fillId="0" fontId="32" numFmtId="0" xfId="0" applyBorder="1" applyFont="1"/>
    <xf borderId="0" fillId="0" fontId="32" numFmtId="0" xfId="0" applyFont="1"/>
    <xf borderId="1" fillId="0" fontId="27" numFmtId="166" xfId="0" applyAlignment="1" applyBorder="1" applyFont="1" applyNumberFormat="1">
      <alignment horizontal="left"/>
    </xf>
    <xf borderId="2" fillId="0" fontId="12" numFmtId="0" xfId="0" applyAlignment="1" applyBorder="1" applyFont="1">
      <alignment horizontal="center"/>
    </xf>
    <xf borderId="18" fillId="0" fontId="11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center"/>
    </xf>
    <xf borderId="1" fillId="0" fontId="11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6" fontId="27" numFmtId="166" xfId="0" applyAlignment="1" applyBorder="1" applyFont="1" applyNumberFormat="1">
      <alignment horizontal="left" readingOrder="0" vertical="center"/>
    </xf>
    <xf borderId="6" fillId="3" fontId="11" numFmtId="0" xfId="0" applyAlignment="1" applyBorder="1" applyFont="1">
      <alignment horizontal="center"/>
    </xf>
    <xf borderId="6" fillId="3" fontId="11" numFmtId="0" xfId="0" applyBorder="1" applyFont="1"/>
    <xf borderId="6" fillId="3" fontId="11" numFmtId="0" xfId="0" applyAlignment="1" applyBorder="1" applyFont="1">
      <alignment vertical="center"/>
    </xf>
    <xf borderId="6" fillId="3" fontId="3" numFmtId="0" xfId="0" applyAlignment="1" applyBorder="1" applyFont="1">
      <alignment horizontal="center" readingOrder="0" vertical="center"/>
    </xf>
    <xf borderId="6" fillId="3" fontId="3" numFmtId="0" xfId="0" applyAlignment="1" applyBorder="1" applyFont="1">
      <alignment horizontal="center"/>
    </xf>
    <xf borderId="19" fillId="3" fontId="3" numFmtId="0" xfId="0" applyAlignment="1" applyBorder="1" applyFont="1">
      <alignment horizontal="center"/>
    </xf>
    <xf borderId="5" fillId="0" fontId="14" numFmtId="0" xfId="0" applyBorder="1" applyFont="1"/>
    <xf borderId="6" fillId="3" fontId="3" numFmtId="0" xfId="0" applyAlignment="1" applyBorder="1" applyFont="1">
      <alignment horizontal="right"/>
    </xf>
    <xf borderId="6" fillId="3" fontId="33" numFmtId="0" xfId="0" applyAlignment="1" applyBorder="1" applyFont="1">
      <alignment horizontal="center"/>
    </xf>
    <xf borderId="6" fillId="3" fontId="34" numFmtId="0" xfId="0" applyAlignment="1" applyBorder="1" applyFont="1">
      <alignment horizontal="center" vertical="center"/>
    </xf>
    <xf borderId="6" fillId="3" fontId="35" numFmtId="0" xfId="0" applyAlignment="1" applyBorder="1" applyFont="1">
      <alignment horizontal="center" readingOrder="0"/>
    </xf>
    <xf borderId="6" fillId="3" fontId="36" numFmtId="0" xfId="0" applyAlignment="1" applyBorder="1" applyFont="1">
      <alignment horizontal="center" readingOrder="0" vertical="center"/>
    </xf>
    <xf borderId="6" fillId="3" fontId="3" numFmtId="0" xfId="0" applyAlignment="1" applyBorder="1" applyFont="1">
      <alignment horizontal="center" readingOrder="0"/>
    </xf>
    <xf borderId="6" fillId="3" fontId="3" numFmtId="0" xfId="0" applyAlignment="1" applyBorder="1" applyFont="1">
      <alignment horizontal="center" vertical="center"/>
    </xf>
    <xf borderId="0" fillId="0" fontId="19" numFmtId="0" xfId="0" applyFont="1"/>
    <xf borderId="0" fillId="0" fontId="19" numFmtId="0" xfId="0" applyAlignment="1" applyFont="1">
      <alignment horizontal="left"/>
    </xf>
    <xf borderId="0" fillId="0" fontId="37" numFmtId="0" xfId="0" applyAlignment="1" applyFont="1">
      <alignment horizontal="left"/>
    </xf>
    <xf borderId="0" fillId="0" fontId="38" numFmtId="0" xfId="0" applyFont="1"/>
    <xf borderId="0" fillId="0" fontId="39" numFmtId="0" xfId="0" applyAlignment="1" applyFont="1">
      <alignment horizontal="left"/>
    </xf>
    <xf borderId="0" fillId="0" fontId="40" numFmtId="0" xfId="0" applyAlignment="1" applyFont="1">
      <alignment horizontal="center"/>
    </xf>
    <xf borderId="0" fillId="0" fontId="37" numFmtId="0" xfId="0" applyAlignment="1" applyFont="1">
      <alignment horizontal="center"/>
    </xf>
    <xf borderId="0" fillId="0" fontId="37" numFmtId="0" xfId="0" applyAlignment="1" applyFont="1">
      <alignment horizontal="center" readingOrder="0"/>
    </xf>
    <xf borderId="20" fillId="0" fontId="37" numFmtId="0" xfId="0" applyBorder="1" applyFont="1"/>
    <xf borderId="20" fillId="0" fontId="37" numFmtId="0" xfId="0" applyAlignment="1" applyBorder="1" applyFont="1">
      <alignment horizontal="left"/>
    </xf>
    <xf borderId="21" fillId="7" fontId="37" numFmtId="0" xfId="0" applyAlignment="1" applyBorder="1" applyFill="1" applyFont="1">
      <alignment horizontal="center"/>
    </xf>
    <xf borderId="22" fillId="0" fontId="14" numFmtId="0" xfId="0" applyBorder="1" applyFont="1"/>
    <xf borderId="23" fillId="0" fontId="14" numFmtId="0" xfId="0" applyBorder="1" applyFont="1"/>
    <xf borderId="24" fillId="6" fontId="19" numFmtId="0" xfId="0" applyBorder="1" applyFont="1"/>
    <xf borderId="25" fillId="0" fontId="37" numFmtId="0" xfId="0" applyAlignment="1" applyBorder="1" applyFont="1">
      <alignment horizontal="center" vertical="center"/>
    </xf>
    <xf borderId="25" fillId="0" fontId="37" numFmtId="0" xfId="0" applyAlignment="1" applyBorder="1" applyFont="1">
      <alignment horizontal="left" shrinkToFit="0" vertical="center" wrapText="1"/>
    </xf>
    <xf borderId="25" fillId="0" fontId="37" numFmtId="0" xfId="0" applyAlignment="1" applyBorder="1" applyFont="1">
      <alignment horizontal="center" shrinkToFit="0" vertical="center" wrapText="1"/>
    </xf>
    <xf borderId="26" fillId="8" fontId="37" numFmtId="0" xfId="0" applyAlignment="1" applyBorder="1" applyFill="1" applyFont="1">
      <alignment horizontal="center" shrinkToFit="0" vertical="center" wrapText="1"/>
    </xf>
    <xf borderId="27" fillId="0" fontId="14" numFmtId="0" xfId="0" applyBorder="1" applyFont="1"/>
    <xf borderId="28" fillId="0" fontId="14" numFmtId="0" xfId="0" applyBorder="1" applyFont="1"/>
    <xf borderId="0" fillId="0" fontId="19" numFmtId="0" xfId="0" applyAlignment="1" applyFont="1">
      <alignment horizontal="center" vertical="center"/>
    </xf>
    <xf borderId="26" fillId="9" fontId="37" numFmtId="0" xfId="0" applyAlignment="1" applyBorder="1" applyFill="1" applyFont="1">
      <alignment horizontal="center" shrinkToFit="0" vertical="center" wrapText="1"/>
    </xf>
    <xf borderId="25" fillId="10" fontId="37" numFmtId="0" xfId="0" applyAlignment="1" applyBorder="1" applyFill="1" applyFont="1">
      <alignment horizontal="center" shrinkToFit="0" vertical="center" wrapText="1"/>
    </xf>
    <xf borderId="29" fillId="0" fontId="37" numFmtId="0" xfId="0" applyAlignment="1" applyBorder="1" applyFont="1">
      <alignment horizontal="center" vertical="center"/>
    </xf>
    <xf borderId="29" fillId="0" fontId="37" numFmtId="0" xfId="0" applyAlignment="1" applyBorder="1" applyFont="1">
      <alignment horizontal="left" shrinkToFit="0" vertical="center" wrapText="1"/>
    </xf>
    <xf borderId="29" fillId="0" fontId="37" numFmtId="0" xfId="0" applyAlignment="1" applyBorder="1" applyFont="1">
      <alignment horizontal="center" shrinkToFit="0" vertical="center" wrapText="1"/>
    </xf>
    <xf borderId="29" fillId="0" fontId="14" numFmtId="0" xfId="0" applyBorder="1" applyFont="1"/>
    <xf borderId="29" fillId="0" fontId="37" numFmtId="0" xfId="0" applyAlignment="1" applyBorder="1" applyFont="1">
      <alignment shrinkToFit="0" vertical="center" wrapText="1"/>
    </xf>
    <xf borderId="18" fillId="0" fontId="37" numFmtId="0" xfId="0" applyAlignment="1" applyBorder="1" applyFont="1">
      <alignment horizontal="center" vertical="center"/>
    </xf>
    <xf borderId="18" fillId="0" fontId="37" numFmtId="0" xfId="0" applyAlignment="1" applyBorder="1" applyFont="1">
      <alignment horizontal="left" shrinkToFit="0" vertical="center" wrapText="1"/>
    </xf>
    <xf borderId="18" fillId="0" fontId="37" numFmtId="0" xfId="0" applyAlignment="1" applyBorder="1" applyFont="1">
      <alignment horizontal="center" shrinkToFit="0" vertical="center" wrapText="1"/>
    </xf>
    <xf borderId="18" fillId="0" fontId="37" numFmtId="0" xfId="0" applyAlignment="1" applyBorder="1" applyFont="1">
      <alignment shrinkToFit="0" vertical="center" wrapText="1"/>
    </xf>
    <xf borderId="17" fillId="0" fontId="19" numFmtId="0" xfId="0" applyAlignment="1" applyBorder="1" applyFont="1">
      <alignment horizontal="left" vertical="center"/>
    </xf>
    <xf borderId="17" fillId="0" fontId="19" numFmtId="0" xfId="0" applyAlignment="1" applyBorder="1" applyFont="1">
      <alignment horizontal="left"/>
    </xf>
    <xf borderId="17" fillId="0" fontId="19" numFmtId="1" xfId="0" applyAlignment="1" applyBorder="1" applyFont="1" applyNumberFormat="1">
      <alignment horizontal="left"/>
    </xf>
    <xf borderId="17" fillId="0" fontId="19" numFmtId="0" xfId="0" applyAlignment="1" applyBorder="1" applyFont="1">
      <alignment horizontal="right"/>
    </xf>
    <xf borderId="17" fillId="0" fontId="19" numFmtId="1" xfId="0" applyAlignment="1" applyBorder="1" applyFont="1" applyNumberFormat="1">
      <alignment horizontal="right"/>
    </xf>
    <xf borderId="17" fillId="0" fontId="37" numFmtId="1" xfId="0" applyAlignment="1" applyBorder="1" applyFont="1" applyNumberFormat="1">
      <alignment horizontal="right" vertical="center"/>
    </xf>
    <xf borderId="17" fillId="0" fontId="19" numFmtId="1" xfId="0" applyAlignment="1" applyBorder="1" applyFont="1" applyNumberFormat="1">
      <alignment horizontal="right" vertical="center"/>
    </xf>
    <xf borderId="18" fillId="0" fontId="19" numFmtId="0" xfId="0" applyAlignment="1" applyBorder="1" applyFont="1">
      <alignment horizontal="left" vertical="center"/>
    </xf>
    <xf borderId="18" fillId="0" fontId="19" numFmtId="0" xfId="0" applyAlignment="1" applyBorder="1" applyFont="1">
      <alignment horizontal="right"/>
    </xf>
    <xf borderId="30" fillId="0" fontId="19" numFmtId="0" xfId="0" applyBorder="1" applyFont="1"/>
    <xf borderId="17" fillId="0" fontId="41" numFmtId="0" xfId="0" applyAlignment="1" applyBorder="1" applyFont="1">
      <alignment horizontal="left" readingOrder="0" vertical="center"/>
    </xf>
    <xf borderId="17" fillId="0" fontId="19" numFmtId="0" xfId="0" applyAlignment="1" applyBorder="1" applyFont="1">
      <alignment horizontal="right" readingOrder="0"/>
    </xf>
    <xf borderId="17" fillId="0" fontId="19" numFmtId="1" xfId="0" applyAlignment="1" applyBorder="1" applyFont="1" applyNumberFormat="1">
      <alignment horizontal="right" readingOrder="0"/>
    </xf>
    <xf borderId="17" fillId="0" fontId="19" numFmtId="1" xfId="0" applyAlignment="1" applyBorder="1" applyFont="1" applyNumberFormat="1">
      <alignment horizontal="right" readingOrder="0" vertical="center"/>
    </xf>
    <xf borderId="18" fillId="0" fontId="19" numFmtId="1" xfId="0" applyAlignment="1" applyBorder="1" applyFont="1" applyNumberFormat="1">
      <alignment horizontal="right"/>
    </xf>
    <xf borderId="17" fillId="0" fontId="19" numFmtId="0" xfId="0" applyAlignment="1" applyBorder="1" applyFont="1">
      <alignment horizontal="left" readingOrder="0"/>
    </xf>
    <xf borderId="17" fillId="0" fontId="19" numFmtId="0" xfId="0" applyAlignment="1" applyBorder="1" applyFont="1">
      <alignment horizontal="right" vertical="center"/>
    </xf>
    <xf borderId="18" fillId="0" fontId="19" numFmtId="0" xfId="0" applyAlignment="1" applyBorder="1" applyFont="1">
      <alignment horizontal="left"/>
    </xf>
    <xf borderId="0" fillId="0" fontId="19" numFmtId="1" xfId="0" applyAlignment="1" applyFont="1" applyNumberFormat="1">
      <alignment horizontal="right"/>
    </xf>
    <xf borderId="17" fillId="0" fontId="19" numFmtId="0" xfId="0" applyAlignment="1" applyBorder="1" applyFont="1">
      <alignment horizontal="left" readingOrder="0" vertical="center"/>
    </xf>
    <xf borderId="17" fillId="0" fontId="19" numFmtId="0" xfId="0" applyAlignment="1" applyBorder="1" applyFont="1">
      <alignment horizontal="right" readingOrder="0" vertical="center"/>
    </xf>
    <xf borderId="0" fillId="3" fontId="19" numFmtId="0" xfId="0" applyFont="1"/>
    <xf borderId="17" fillId="3" fontId="19" numFmtId="0" xfId="0" applyAlignment="1" applyBorder="1" applyFont="1">
      <alignment horizontal="left" readingOrder="0" vertical="center"/>
    </xf>
    <xf borderId="17" fillId="3" fontId="19" numFmtId="0" xfId="0" applyAlignment="1" applyBorder="1" applyFont="1">
      <alignment horizontal="left" vertical="center"/>
    </xf>
    <xf borderId="17" fillId="3" fontId="19" numFmtId="0" xfId="0" applyAlignment="1" applyBorder="1" applyFont="1">
      <alignment horizontal="right" readingOrder="0"/>
    </xf>
    <xf borderId="17" fillId="3" fontId="19" numFmtId="0" xfId="0" applyAlignment="1" applyBorder="1" applyFont="1">
      <alignment horizontal="right" readingOrder="0" vertical="center"/>
    </xf>
    <xf borderId="17" fillId="3" fontId="19" numFmtId="0" xfId="0" applyAlignment="1" applyBorder="1" applyFont="1">
      <alignment horizontal="right" vertical="center"/>
    </xf>
    <xf borderId="17" fillId="3" fontId="37" numFmtId="1" xfId="0" applyAlignment="1" applyBorder="1" applyFont="1" applyNumberFormat="1">
      <alignment horizontal="right" vertical="center"/>
    </xf>
    <xf borderId="17" fillId="3" fontId="19" numFmtId="1" xfId="0" applyAlignment="1" applyBorder="1" applyFont="1" applyNumberFormat="1">
      <alignment horizontal="right" vertical="center"/>
    </xf>
    <xf borderId="18" fillId="3" fontId="19" numFmtId="0" xfId="0" applyAlignment="1" applyBorder="1" applyFont="1">
      <alignment horizontal="left" vertical="center"/>
    </xf>
    <xf borderId="18" fillId="3" fontId="19" numFmtId="0" xfId="0" applyAlignment="1" applyBorder="1" applyFont="1">
      <alignment horizontal="right"/>
    </xf>
    <xf borderId="24" fillId="3" fontId="19" numFmtId="0" xfId="0" applyBorder="1" applyFont="1"/>
    <xf borderId="30" fillId="3" fontId="19" numFmtId="0" xfId="0" applyBorder="1" applyFont="1"/>
    <xf borderId="17" fillId="3" fontId="19" numFmtId="1" xfId="0" applyAlignment="1" applyBorder="1" applyFont="1" applyNumberFormat="1">
      <alignment horizontal="right" readingOrder="0"/>
    </xf>
    <xf borderId="17" fillId="3" fontId="19" numFmtId="1" xfId="0" applyAlignment="1" applyBorder="1" applyFont="1" applyNumberFormat="1">
      <alignment horizontal="right"/>
    </xf>
    <xf borderId="0" fillId="0" fontId="19" numFmtId="0" xfId="0" applyAlignment="1" applyFont="1">
      <alignment horizontal="right"/>
    </xf>
    <xf borderId="17" fillId="11" fontId="19" numFmtId="0" xfId="0" applyAlignment="1" applyBorder="1" applyFill="1" applyFont="1">
      <alignment horizontal="right"/>
    </xf>
    <xf borderId="6" fillId="11" fontId="19" numFmtId="0" xfId="0" applyAlignment="1" applyBorder="1" applyFont="1">
      <alignment horizontal="right"/>
    </xf>
    <xf quotePrefix="1" borderId="17" fillId="0" fontId="19" numFmtId="0" xfId="0" applyAlignment="1" applyBorder="1" applyFont="1">
      <alignment horizontal="left"/>
    </xf>
    <xf borderId="17" fillId="3" fontId="19" numFmtId="0" xfId="0" applyAlignment="1" applyBorder="1" applyFont="1">
      <alignment horizontal="left" readingOrder="0"/>
    </xf>
    <xf borderId="17" fillId="3" fontId="19" numFmtId="0" xfId="0" applyAlignment="1" applyBorder="1" applyFont="1">
      <alignment horizontal="left"/>
    </xf>
    <xf borderId="17" fillId="3" fontId="19" numFmtId="0" xfId="0" applyAlignment="1" applyBorder="1" applyFont="1">
      <alignment horizontal="right"/>
    </xf>
    <xf borderId="18" fillId="3" fontId="19" numFmtId="0" xfId="0" applyAlignment="1" applyBorder="1" applyFont="1">
      <alignment horizontal="left"/>
    </xf>
    <xf borderId="0" fillId="3" fontId="19" numFmtId="0" xfId="0" applyAlignment="1" applyFont="1">
      <alignment horizontal="right"/>
    </xf>
    <xf borderId="0" fillId="0" fontId="37" numFmtId="1" xfId="0" applyAlignment="1" applyFont="1" applyNumberFormat="1">
      <alignment horizontal="right" vertical="center"/>
    </xf>
    <xf borderId="31" fillId="0" fontId="19" numFmtId="0" xfId="0" applyAlignment="1" applyBorder="1" applyFont="1">
      <alignment horizontal="left" vertical="center"/>
    </xf>
    <xf borderId="17" fillId="0" fontId="37" numFmtId="1" xfId="0" applyAlignment="1" applyBorder="1" applyFont="1" applyNumberFormat="1">
      <alignment horizontal="right" readingOrder="0" vertical="center"/>
    </xf>
    <xf quotePrefix="1" borderId="17" fillId="0" fontId="19" numFmtId="3" xfId="0" applyAlignment="1" applyBorder="1" applyFont="1" applyNumberFormat="1">
      <alignment horizontal="left"/>
    </xf>
    <xf borderId="32" fillId="0" fontId="19" numFmtId="0" xfId="0" applyAlignment="1" applyBorder="1" applyFont="1">
      <alignment horizontal="left" vertical="center"/>
    </xf>
    <xf borderId="33" fillId="3" fontId="19" numFmtId="0" xfId="0" applyAlignment="1" applyBorder="1" applyFont="1">
      <alignment horizontal="left"/>
    </xf>
    <xf borderId="17" fillId="0" fontId="19" numFmtId="0" xfId="0" applyAlignment="1" applyBorder="1" applyFont="1">
      <alignment horizontal="center" vertical="center"/>
    </xf>
    <xf borderId="17" fillId="0" fontId="19" numFmtId="3" xfId="0" applyAlignment="1" applyBorder="1" applyFont="1" applyNumberFormat="1">
      <alignment horizontal="left"/>
    </xf>
    <xf borderId="34" fillId="0" fontId="19" numFmtId="0" xfId="0" applyAlignment="1" applyBorder="1" applyFont="1">
      <alignment horizontal="left" vertical="center"/>
    </xf>
    <xf borderId="34" fillId="0" fontId="19" numFmtId="0" xfId="0" applyAlignment="1" applyBorder="1" applyFont="1">
      <alignment horizontal="left" readingOrder="0" vertical="center"/>
    </xf>
    <xf borderId="17" fillId="0" fontId="19" numFmtId="0" xfId="0" applyAlignment="1" applyBorder="1" applyFont="1">
      <alignment horizontal="center"/>
    </xf>
    <xf borderId="17" fillId="0" fontId="19" numFmtId="1" xfId="0" applyAlignment="1" applyBorder="1" applyFont="1" applyNumberFormat="1">
      <alignment horizontal="left" readingOrder="0"/>
    </xf>
    <xf quotePrefix="1" borderId="17" fillId="0" fontId="19" numFmtId="0" xfId="0" applyAlignment="1" applyBorder="1" applyFont="1">
      <alignment horizontal="center"/>
    </xf>
    <xf borderId="31" fillId="0" fontId="19" numFmtId="0" xfId="0" applyAlignment="1" applyBorder="1" applyFont="1">
      <alignment horizontal="left"/>
    </xf>
    <xf borderId="17" fillId="3" fontId="37" numFmtId="1" xfId="0" applyAlignment="1" applyBorder="1" applyFont="1" applyNumberFormat="1">
      <alignment horizontal="right" readingOrder="0" vertical="center"/>
    </xf>
    <xf borderId="0" fillId="0" fontId="19" numFmtId="0" xfId="0" applyAlignment="1" applyFont="1">
      <alignment readingOrder="0"/>
    </xf>
    <xf quotePrefix="1" borderId="17" fillId="3" fontId="19" numFmtId="0" xfId="0" applyAlignment="1" applyBorder="1" applyFont="1">
      <alignment horizontal="left" vertical="center"/>
    </xf>
    <xf borderId="0" fillId="4" fontId="19" numFmtId="0" xfId="0" applyFont="1"/>
    <xf borderId="17" fillId="4" fontId="19" numFmtId="0" xfId="0" applyAlignment="1" applyBorder="1" applyFont="1">
      <alignment horizontal="left" readingOrder="0" vertical="center"/>
    </xf>
    <xf borderId="17" fillId="4" fontId="19" numFmtId="0" xfId="0" applyAlignment="1" applyBorder="1" applyFont="1">
      <alignment horizontal="left" vertical="center"/>
    </xf>
    <xf borderId="17" fillId="4" fontId="19" numFmtId="0" xfId="0" applyAlignment="1" applyBorder="1" applyFont="1">
      <alignment horizontal="right" readingOrder="0"/>
    </xf>
    <xf borderId="17" fillId="4" fontId="19" numFmtId="0" xfId="0" applyAlignment="1" applyBorder="1" applyFont="1">
      <alignment horizontal="right" readingOrder="0" vertical="center"/>
    </xf>
    <xf borderId="17" fillId="4" fontId="19" numFmtId="0" xfId="0" applyAlignment="1" applyBorder="1" applyFont="1">
      <alignment horizontal="right" vertical="center"/>
    </xf>
    <xf borderId="17" fillId="4" fontId="37" numFmtId="1" xfId="0" applyAlignment="1" applyBorder="1" applyFont="1" applyNumberFormat="1">
      <alignment horizontal="right" vertical="center"/>
    </xf>
    <xf borderId="17" fillId="4" fontId="19" numFmtId="1" xfId="0" applyAlignment="1" applyBorder="1" applyFont="1" applyNumberFormat="1">
      <alignment horizontal="right" vertical="center"/>
    </xf>
    <xf borderId="18" fillId="4" fontId="19" numFmtId="0" xfId="0" applyAlignment="1" applyBorder="1" applyFont="1">
      <alignment horizontal="left" vertical="center"/>
    </xf>
    <xf borderId="18" fillId="4" fontId="19" numFmtId="0" xfId="0" applyAlignment="1" applyBorder="1" applyFont="1">
      <alignment horizontal="right"/>
    </xf>
    <xf borderId="24" fillId="4" fontId="19" numFmtId="0" xfId="0" applyBorder="1" applyFont="1"/>
    <xf borderId="30" fillId="4" fontId="19" numFmtId="0" xfId="0" applyBorder="1" applyFont="1"/>
    <xf borderId="17" fillId="4" fontId="19" numFmtId="1" xfId="0" applyAlignment="1" applyBorder="1" applyFont="1" applyNumberFormat="1">
      <alignment horizontal="right" readingOrder="0"/>
    </xf>
    <xf borderId="17" fillId="4" fontId="19" numFmtId="1" xfId="0" applyAlignment="1" applyBorder="1" applyFont="1" applyNumberFormat="1">
      <alignment horizontal="right"/>
    </xf>
    <xf borderId="17" fillId="4" fontId="19" numFmtId="0" xfId="0" applyAlignment="1" applyBorder="1" applyFont="1">
      <alignment horizontal="left"/>
    </xf>
    <xf borderId="17" fillId="4" fontId="19" numFmtId="0" xfId="0" applyAlignment="1" applyBorder="1" applyFont="1">
      <alignment horizontal="right"/>
    </xf>
    <xf borderId="0" fillId="4" fontId="19" numFmtId="0" xfId="0" applyAlignment="1" applyFont="1">
      <alignment horizontal="right"/>
    </xf>
    <xf borderId="17" fillId="4" fontId="19" numFmtId="1" xfId="0" applyAlignment="1" applyBorder="1" applyFont="1" applyNumberFormat="1">
      <alignment horizontal="right" readingOrder="0" vertical="center"/>
    </xf>
    <xf borderId="17" fillId="0" fontId="19" numFmtId="0" xfId="0" applyAlignment="1" applyBorder="1" applyFont="1">
      <alignment horizontal="left" shrinkToFit="0" vertical="center" wrapText="1"/>
    </xf>
    <xf borderId="18" fillId="0" fontId="19" numFmtId="0" xfId="0" applyAlignment="1" applyBorder="1" applyFont="1">
      <alignment horizontal="left" shrinkToFit="0" vertical="center" wrapText="1"/>
    </xf>
    <xf borderId="35" fillId="0" fontId="19" numFmtId="0" xfId="0" applyAlignment="1" applyBorder="1" applyFont="1">
      <alignment horizontal="left" shrinkToFit="0" vertical="center" wrapText="1"/>
    </xf>
    <xf borderId="35" fillId="0" fontId="19" numFmtId="0" xfId="0" applyAlignment="1" applyBorder="1" applyFont="1">
      <alignment horizontal="left"/>
    </xf>
    <xf borderId="35" fillId="0" fontId="19" numFmtId="0" xfId="0" applyAlignment="1" applyBorder="1" applyFont="1">
      <alignment horizontal="left" vertical="center"/>
    </xf>
    <xf quotePrefix="1" borderId="35" fillId="0" fontId="19" numFmtId="0" xfId="0" applyAlignment="1" applyBorder="1" applyFont="1">
      <alignment horizontal="left"/>
    </xf>
    <xf borderId="35" fillId="0" fontId="19" numFmtId="0" xfId="0" applyAlignment="1" applyBorder="1" applyFont="1">
      <alignment horizontal="left" readingOrder="0" shrinkToFit="0" vertical="center" wrapText="1"/>
    </xf>
    <xf borderId="35" fillId="3" fontId="19" numFmtId="0" xfId="0" applyAlignment="1" applyBorder="1" applyFont="1">
      <alignment horizontal="left" vertical="center"/>
    </xf>
    <xf quotePrefix="1" borderId="17" fillId="0" fontId="19" numFmtId="0" xfId="0" applyAlignment="1" applyBorder="1" applyFont="1">
      <alignment horizontal="left" vertical="center"/>
    </xf>
    <xf quotePrefix="1" borderId="17" fillId="0" fontId="19" numFmtId="0" xfId="0" applyAlignment="1" applyBorder="1" applyFont="1">
      <alignment horizontal="left" readingOrder="0" vertical="center"/>
    </xf>
    <xf quotePrefix="1" borderId="18" fillId="0" fontId="19" numFmtId="0" xfId="0" applyAlignment="1" applyBorder="1" applyFont="1">
      <alignment horizontal="left" vertical="center"/>
    </xf>
    <xf borderId="18" fillId="0" fontId="19" numFmtId="0" xfId="0" applyBorder="1" applyFont="1"/>
    <xf borderId="0" fillId="0" fontId="19" numFmtId="0" xfId="0" applyAlignment="1" applyFont="1">
      <alignment horizontal="left" vertical="center"/>
    </xf>
    <xf borderId="36" fillId="3" fontId="19" numFmtId="0" xfId="0" applyAlignment="1" applyBorder="1" applyFont="1">
      <alignment horizontal="left" vertical="center"/>
    </xf>
    <xf borderId="17" fillId="6" fontId="19" numFmtId="0" xfId="0" applyAlignment="1" applyBorder="1" applyFont="1">
      <alignment horizontal="left" vertical="center"/>
    </xf>
    <xf borderId="17" fillId="3" fontId="19" numFmtId="3" xfId="0" applyAlignment="1" applyBorder="1" applyFont="1" applyNumberFormat="1">
      <alignment horizontal="left" vertical="center"/>
    </xf>
    <xf borderId="17" fillId="0" fontId="19" numFmtId="3" xfId="0" applyAlignment="1" applyBorder="1" applyFont="1" applyNumberFormat="1">
      <alignment horizontal="left" vertical="center"/>
    </xf>
    <xf quotePrefix="1" borderId="17" fillId="0" fontId="19" numFmtId="11" xfId="0" applyAlignment="1" applyBorder="1" applyFont="1" applyNumberFormat="1">
      <alignment horizontal="left"/>
    </xf>
    <xf quotePrefix="1" borderId="17" fillId="0" fontId="19" numFmtId="3" xfId="0" applyAlignment="1" applyBorder="1" applyFont="1" applyNumberFormat="1">
      <alignment horizontal="left" vertical="center"/>
    </xf>
    <xf borderId="31" fillId="0" fontId="19" numFmtId="0" xfId="0" applyAlignment="1" applyBorder="1" applyFont="1">
      <alignment horizontal="right"/>
    </xf>
    <xf borderId="31" fillId="0" fontId="19" numFmtId="1" xfId="0" applyAlignment="1" applyBorder="1" applyFont="1" applyNumberFormat="1">
      <alignment horizontal="right"/>
    </xf>
    <xf borderId="31" fillId="0" fontId="19" numFmtId="0" xfId="0" applyAlignment="1" applyBorder="1" applyFont="1">
      <alignment horizontal="right" vertical="center"/>
    </xf>
    <xf borderId="37" fillId="0" fontId="19" numFmtId="0" xfId="0" applyAlignment="1" applyBorder="1" applyFont="1">
      <alignment horizontal="left" vertical="center"/>
    </xf>
    <xf borderId="37" fillId="0" fontId="19" numFmtId="0" xfId="0" applyAlignment="1" applyBorder="1" applyFont="1">
      <alignment horizontal="left"/>
    </xf>
    <xf borderId="37" fillId="0" fontId="19" numFmtId="0" xfId="0" applyAlignment="1" applyBorder="1" applyFont="1">
      <alignment horizontal="right"/>
    </xf>
    <xf borderId="37" fillId="0" fontId="37" numFmtId="1" xfId="0" applyAlignment="1" applyBorder="1" applyFont="1" applyNumberFormat="1">
      <alignment horizontal="right" vertical="center"/>
    </xf>
    <xf borderId="37" fillId="0" fontId="19" numFmtId="1" xfId="0" applyAlignment="1" applyBorder="1" applyFont="1" applyNumberFormat="1">
      <alignment horizontal="right" vertical="center"/>
    </xf>
    <xf borderId="38" fillId="0" fontId="19" numFmtId="0" xfId="0" applyBorder="1" applyFont="1"/>
    <xf borderId="39" fillId="0" fontId="19" numFmtId="0" xfId="0" applyAlignment="1" applyBorder="1" applyFont="1">
      <alignment horizontal="left"/>
    </xf>
    <xf borderId="39" fillId="0" fontId="19" numFmtId="0" xfId="0" applyAlignment="1" applyBorder="1" applyFont="1">
      <alignment horizontal="right"/>
    </xf>
    <xf borderId="40" fillId="6" fontId="19" numFmtId="0" xfId="0" applyBorder="1" applyFont="1"/>
    <xf borderId="37" fillId="0" fontId="19" numFmtId="1" xfId="0" applyAlignment="1" applyBorder="1" applyFont="1" applyNumberFormat="1">
      <alignment horizontal="right"/>
    </xf>
    <xf borderId="8" fillId="0" fontId="19" numFmtId="0" xfId="0" applyAlignment="1" applyBorder="1" applyFont="1">
      <alignment horizontal="left" vertical="center"/>
    </xf>
    <xf borderId="8" fillId="0" fontId="19" numFmtId="0" xfId="0" applyAlignment="1" applyBorder="1" applyFont="1">
      <alignment horizontal="right"/>
    </xf>
    <xf borderId="41" fillId="0" fontId="19" numFmtId="0" xfId="0" applyAlignment="1" applyBorder="1" applyFont="1">
      <alignment horizontal="left" vertical="center"/>
    </xf>
    <xf borderId="41" fillId="0" fontId="19" numFmtId="1" xfId="0" applyAlignment="1" applyBorder="1" applyFont="1" applyNumberFormat="1">
      <alignment horizontal="right"/>
    </xf>
    <xf borderId="0" fillId="0" fontId="19" numFmtId="0" xfId="0" applyAlignment="1" applyFont="1">
      <alignment horizontal="right" vertical="center"/>
    </xf>
    <xf borderId="0" fillId="0" fontId="19" numFmtId="1" xfId="0" applyAlignment="1" applyFont="1" applyNumberFormat="1">
      <alignment horizontal="right" vertical="center"/>
    </xf>
    <xf borderId="6" fillId="6" fontId="19" numFmtId="0" xfId="0" applyBorder="1" applyFont="1"/>
    <xf borderId="42" fillId="0" fontId="19" numFmtId="1" xfId="0" applyAlignment="1" applyBorder="1" applyFont="1" applyNumberFormat="1">
      <alignment horizontal="right"/>
    </xf>
    <xf borderId="0" fillId="0" fontId="19" numFmtId="1" xfId="0" applyAlignment="1" applyFont="1" applyNumberFormat="1">
      <alignment horizontal="center" readingOrder="0"/>
    </xf>
    <xf borderId="0" fillId="0" fontId="19" numFmtId="0" xfId="0" applyAlignment="1" applyFont="1">
      <alignment horizontal="center"/>
    </xf>
    <xf borderId="26" fillId="0" fontId="37" numFmtId="0" xfId="0" applyAlignment="1" applyBorder="1" applyFont="1">
      <alignment horizontal="center" shrinkToFit="0" vertical="center" wrapText="1"/>
    </xf>
    <xf borderId="43" fillId="0" fontId="37" numFmtId="0" xfId="0" applyAlignment="1" applyBorder="1" applyFont="1">
      <alignment horizontal="center" vertical="center"/>
    </xf>
    <xf borderId="0" fillId="0" fontId="37" numFmtId="0" xfId="0" applyAlignment="1" applyFont="1">
      <alignment horizontal="center" vertical="center"/>
    </xf>
    <xf borderId="31" fillId="0" fontId="19" numFmtId="0" xfId="0" applyAlignment="1" applyBorder="1" applyFont="1">
      <alignment horizontal="center" vertical="center"/>
    </xf>
    <xf borderId="17" fillId="6" fontId="19" numFmtId="0" xfId="0" applyAlignment="1" applyBorder="1" applyFont="1">
      <alignment horizontal="left"/>
    </xf>
    <xf borderId="33" fillId="6" fontId="19" numFmtId="0" xfId="0" applyAlignment="1" applyBorder="1" applyFont="1">
      <alignment horizontal="left" vertical="center"/>
    </xf>
    <xf quotePrefix="1" borderId="17" fillId="0" fontId="19" numFmtId="3" xfId="0" applyAlignment="1" applyBorder="1" applyFont="1" applyNumberFormat="1">
      <alignment horizontal="center"/>
    </xf>
    <xf borderId="34" fillId="0" fontId="19" numFmtId="0" xfId="0" applyAlignment="1" applyBorder="1" applyFont="1">
      <alignment horizontal="center" vertical="center"/>
    </xf>
    <xf borderId="17" fillId="6" fontId="19" numFmtId="0" xfId="0" applyAlignment="1" applyBorder="1" applyFont="1">
      <alignment horizontal="center" vertical="center"/>
    </xf>
    <xf borderId="35" fillId="0" fontId="19" numFmtId="0" xfId="0" applyAlignment="1" applyBorder="1" applyFont="1">
      <alignment horizontal="center" shrinkToFit="0" vertical="center" wrapText="1"/>
    </xf>
    <xf borderId="0" fillId="0" fontId="41" numFmtId="0" xfId="0" applyFont="1"/>
    <xf borderId="36" fillId="6" fontId="19" numFmtId="0" xfId="0" applyAlignment="1" applyBorder="1" applyFont="1">
      <alignment horizontal="left" vertical="center"/>
    </xf>
    <xf borderId="43" fillId="0" fontId="19" numFmtId="0" xfId="0" applyAlignment="1" applyBorder="1" applyFont="1">
      <alignment horizontal="left" vertical="center"/>
    </xf>
    <xf borderId="18" fillId="0" fontId="19" numFmtId="0" xfId="0" applyAlignment="1" applyBorder="1" applyFont="1">
      <alignment horizontal="center" vertical="center"/>
    </xf>
    <xf borderId="17" fillId="0" fontId="19" numFmtId="3" xfId="0" applyAlignment="1" applyBorder="1" applyFont="1" applyNumberFormat="1">
      <alignment horizontal="center" vertical="center"/>
    </xf>
    <xf quotePrefix="1" borderId="17" fillId="0" fontId="19" numFmtId="11" xfId="0" applyAlignment="1" applyBorder="1" applyFont="1" applyNumberFormat="1">
      <alignment horizontal="center"/>
    </xf>
    <xf borderId="37" fillId="0" fontId="19" numFmtId="0" xfId="0" applyAlignment="1" applyBorder="1" applyFont="1">
      <alignment horizontal="right" vertical="center"/>
    </xf>
    <xf borderId="0" fillId="0" fontId="19" numFmtId="1" xfId="0" applyAlignment="1" applyFont="1" applyNumberFormat="1">
      <alignment horizontal="center"/>
    </xf>
    <xf borderId="0" fillId="0" fontId="26" numFmtId="0" xfId="0" applyFont="1"/>
    <xf borderId="17" fillId="0" fontId="37" numFmtId="0" xfId="0" applyAlignment="1" applyBorder="1" applyFont="1">
      <alignment horizontal="center" vertical="center"/>
    </xf>
    <xf borderId="17" fillId="6" fontId="19" numFmtId="0" xfId="0" applyAlignment="1" applyBorder="1" applyFont="1">
      <alignment horizontal="center"/>
    </xf>
    <xf borderId="17" fillId="6" fontId="19" numFmtId="0" xfId="0" applyAlignment="1" applyBorder="1" applyFont="1">
      <alignment horizontal="right"/>
    </xf>
    <xf borderId="17" fillId="6" fontId="19" numFmtId="0" xfId="0" applyAlignment="1" applyBorder="1" applyFont="1">
      <alignment horizontal="right" vertical="center"/>
    </xf>
    <xf borderId="17" fillId="6" fontId="37" numFmtId="1" xfId="0" applyAlignment="1" applyBorder="1" applyFont="1" applyNumberFormat="1">
      <alignment horizontal="right" vertical="center"/>
    </xf>
    <xf borderId="17" fillId="6" fontId="19" numFmtId="1" xfId="0" applyAlignment="1" applyBorder="1" applyFont="1" applyNumberFormat="1">
      <alignment horizontal="right" vertical="center"/>
    </xf>
    <xf borderId="24" fillId="6" fontId="19" numFmtId="0" xfId="0" applyAlignment="1" applyBorder="1" applyFont="1">
      <alignment horizontal="left"/>
    </xf>
    <xf borderId="24" fillId="6" fontId="19" numFmtId="0" xfId="0" applyAlignment="1" applyBorder="1" applyFont="1">
      <alignment horizontal="right"/>
    </xf>
    <xf borderId="44" fillId="6" fontId="19" numFmtId="0" xfId="0" applyBorder="1" applyFont="1"/>
    <xf borderId="17" fillId="6" fontId="19" numFmtId="1" xfId="0" applyAlignment="1" applyBorder="1" applyFont="1" applyNumberFormat="1">
      <alignment horizontal="right"/>
    </xf>
    <xf borderId="6" fillId="6" fontId="19" numFmtId="0" xfId="0" applyAlignment="1" applyBorder="1" applyFont="1">
      <alignment horizontal="right"/>
    </xf>
    <xf borderId="0" fillId="0" fontId="42" numFmtId="0" xfId="0" applyAlignment="1" applyFont="1">
      <alignment horizontal="center" readingOrder="0"/>
    </xf>
    <xf borderId="1" fillId="0" fontId="19" numFmtId="14" xfId="0" applyAlignment="1" applyBorder="1" applyFont="1" applyNumberFormat="1">
      <alignment horizontal="center" vertical="center"/>
    </xf>
    <xf borderId="2" fillId="0" fontId="19" numFmtId="0" xfId="0" applyAlignment="1" applyBorder="1" applyFont="1">
      <alignment vertical="center"/>
    </xf>
    <xf borderId="3" fillId="0" fontId="19" numFmtId="0" xfId="0" applyAlignment="1" applyBorder="1" applyFont="1">
      <alignment vertical="center"/>
    </xf>
    <xf borderId="1" fillId="0" fontId="19" numFmtId="0" xfId="0" applyAlignment="1" applyBorder="1" applyFont="1">
      <alignment horizontal="left" vertical="center"/>
    </xf>
    <xf borderId="1" fillId="3" fontId="19" numFmtId="0" xfId="0" applyAlignment="1" applyBorder="1" applyFont="1">
      <alignment horizontal="left" vertical="top"/>
    </xf>
    <xf borderId="1" fillId="0" fontId="19" numFmtId="0" xfId="0" applyAlignment="1" applyBorder="1" applyFont="1">
      <alignment horizontal="center" vertical="center"/>
    </xf>
    <xf borderId="2" fillId="0" fontId="19" numFmtId="0" xfId="0" applyAlignment="1" applyBorder="1" applyFont="1">
      <alignment horizontal="center" vertical="center"/>
    </xf>
    <xf borderId="3" fillId="0" fontId="19" numFmtId="0" xfId="0" applyAlignment="1" applyBorder="1" applyFont="1">
      <alignment horizontal="center" vertical="center"/>
    </xf>
    <xf borderId="1" fillId="0" fontId="19" numFmtId="14" xfId="0" applyAlignment="1" applyBorder="1" applyFont="1" applyNumberFormat="1">
      <alignment horizontal="center" readingOrder="0" vertical="center"/>
    </xf>
    <xf borderId="3" fillId="0" fontId="19" numFmtId="0" xfId="0" applyAlignment="1" applyBorder="1" applyFont="1">
      <alignment readingOrder="0" vertical="center"/>
    </xf>
    <xf borderId="1" fillId="3" fontId="19" numFmtId="0" xfId="0" applyAlignment="1" applyBorder="1" applyFont="1">
      <alignment horizontal="left" readingOrder="0" vertical="top"/>
    </xf>
    <xf borderId="1" fillId="0" fontId="19" numFmtId="0" xfId="0" applyAlignment="1" applyBorder="1" applyFont="1">
      <alignment horizontal="center" readingOrder="0" vertical="center"/>
    </xf>
    <xf borderId="2" fillId="0" fontId="19" numFmtId="0" xfId="0" applyAlignment="1" applyBorder="1" applyFont="1">
      <alignment horizontal="center" readingOrder="0" vertical="center"/>
    </xf>
    <xf quotePrefix="1" borderId="45" fillId="0" fontId="43" numFmtId="0" xfId="0" applyAlignment="1" applyBorder="1" applyFont="1">
      <alignment horizontal="center" vertical="center"/>
    </xf>
    <xf borderId="0" fillId="0" fontId="19" numFmtId="14" xfId="0" applyAlignment="1" applyFont="1" applyNumberFormat="1">
      <alignment horizontal="center" vertical="center"/>
    </xf>
    <xf borderId="0" fillId="0" fontId="44" numFmtId="0" xfId="0" applyAlignment="1" applyFont="1">
      <alignment horizontal="center"/>
    </xf>
    <xf borderId="0" fillId="0" fontId="44" numFmtId="0" xfId="0" applyFont="1"/>
    <xf borderId="0" fillId="0" fontId="45" numFmtId="0" xfId="0" applyAlignment="1" applyFont="1">
      <alignment horizontal="center" readingOrder="0"/>
    </xf>
    <xf borderId="0" fillId="0" fontId="46" numFmtId="0" xfId="0" applyFont="1"/>
    <xf borderId="0" fillId="0" fontId="44" numFmtId="14" xfId="0" applyAlignment="1" applyFont="1" applyNumberFormat="1">
      <alignment horizontal="center"/>
    </xf>
    <xf borderId="0" fillId="0" fontId="44" numFmtId="0" xfId="0" applyAlignment="1" applyFont="1">
      <alignment horizontal="left"/>
    </xf>
    <xf borderId="0" fillId="0" fontId="44" numFmtId="0" xfId="0" applyAlignment="1" applyFont="1">
      <alignment vertical="center"/>
    </xf>
    <xf borderId="0" fillId="0" fontId="44" numFmtId="0" xfId="0" applyAlignment="1" applyFont="1">
      <alignment horizontal="center" vertical="center"/>
    </xf>
    <xf borderId="0" fillId="0" fontId="47" numFmtId="0" xfId="0" applyAlignment="1" applyFont="1">
      <alignment horizontal="center"/>
    </xf>
    <xf borderId="0" fillId="0" fontId="48" numFmtId="0" xfId="0" applyAlignment="1" applyFont="1">
      <alignment horizontal="center"/>
    </xf>
    <xf borderId="0" fillId="0" fontId="44" numFmtId="0" xfId="0" applyAlignment="1" applyFont="1">
      <alignment horizontal="center" readingOrder="0"/>
    </xf>
    <xf borderId="0" fillId="0" fontId="49" numFmtId="0" xfId="0" applyAlignment="1" applyFont="1">
      <alignment horizontal="center"/>
    </xf>
    <xf borderId="0" fillId="0" fontId="43" numFmtId="0" xfId="0" applyFont="1"/>
    <xf borderId="6" fillId="3" fontId="13" numFmtId="0" xfId="0" applyAlignment="1" applyBorder="1" applyFont="1">
      <alignment vertical="center"/>
    </xf>
    <xf borderId="8" fillId="0" fontId="16" numFmtId="14" xfId="0" applyAlignment="1" applyBorder="1" applyFont="1" applyNumberFormat="1">
      <alignment horizontal="center" vertical="center"/>
    </xf>
    <xf borderId="8" fillId="0" fontId="21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45" fillId="0" fontId="3" numFmtId="14" xfId="0" applyAlignment="1" applyBorder="1" applyFont="1" applyNumberFormat="1">
      <alignment horizontal="center"/>
    </xf>
    <xf borderId="46" fillId="0" fontId="16" numFmtId="0" xfId="0" applyAlignment="1" applyBorder="1" applyFont="1">
      <alignment horizontal="center" vertical="center"/>
    </xf>
    <xf borderId="47" fillId="0" fontId="14" numFmtId="0" xfId="0" applyBorder="1" applyFont="1"/>
    <xf borderId="45" fillId="0" fontId="11" numFmtId="0" xfId="0" applyAlignment="1" applyBorder="1" applyFont="1">
      <alignment horizontal="center" vertical="center"/>
    </xf>
    <xf borderId="45" fillId="0" fontId="43" numFmtId="0" xfId="0" applyAlignment="1" applyBorder="1" applyFont="1">
      <alignment horizontal="center" vertical="center"/>
    </xf>
    <xf borderId="45" fillId="0" fontId="11" numFmtId="0" xfId="0" applyAlignment="1" applyBorder="1" applyFont="1">
      <alignment horizontal="left" shrinkToFit="0" vertical="center" wrapText="1"/>
    </xf>
    <xf borderId="48" fillId="0" fontId="16" numFmtId="0" xfId="0" applyAlignment="1" applyBorder="1" applyFont="1">
      <alignment horizontal="left" vertical="center"/>
    </xf>
    <xf borderId="49" fillId="0" fontId="16" numFmtId="0" xfId="0" applyAlignment="1" applyBorder="1" applyFont="1">
      <alignment horizontal="center" vertical="center"/>
    </xf>
    <xf borderId="50" fillId="0" fontId="3" numFmtId="0" xfId="0" applyAlignment="1" applyBorder="1" applyFont="1">
      <alignment horizontal="left"/>
    </xf>
    <xf borderId="1" fillId="0" fontId="11" numFmtId="0" xfId="0" applyAlignment="1" applyBorder="1" applyFont="1">
      <alignment horizontal="left" shrinkToFit="0" vertical="center" wrapText="1"/>
    </xf>
    <xf borderId="49" fillId="0" fontId="3" numFmtId="0" xfId="0" applyBorder="1" applyFont="1"/>
    <xf borderId="0" fillId="0" fontId="3" numFmtId="0" xfId="0" applyAlignment="1" applyFont="1">
      <alignment horizontal="left"/>
    </xf>
    <xf borderId="45" fillId="0" fontId="3" numFmtId="14" xfId="0" applyAlignment="1" applyBorder="1" applyFont="1" applyNumberFormat="1">
      <alignment horizontal="center" readingOrder="0"/>
    </xf>
    <xf borderId="48" fillId="0" fontId="3" numFmtId="0" xfId="0" applyBorder="1" applyFont="1"/>
    <xf borderId="50" fillId="0" fontId="3" numFmtId="0" xfId="0" applyAlignment="1" applyBorder="1" applyFont="1">
      <alignment horizontal="left" readingOrder="0"/>
    </xf>
    <xf borderId="0" fillId="0" fontId="43" numFmtId="0" xfId="0" applyAlignment="1" applyFont="1">
      <alignment readingOrder="0"/>
    </xf>
    <xf borderId="0" fillId="3" fontId="19" numFmtId="0" xfId="0" applyAlignment="1" applyFont="1">
      <alignment horizontal="left" readingOrder="0" vertical="top"/>
    </xf>
    <xf borderId="0" fillId="0" fontId="19" numFmtId="0" xfId="0" applyAlignment="1" applyFont="1">
      <alignment horizontal="center" readingOrder="0" vertical="center"/>
    </xf>
    <xf borderId="50" fillId="0" fontId="3" numFmtId="14" xfId="0" applyAlignment="1" applyBorder="1" applyFont="1" applyNumberFormat="1">
      <alignment horizontal="center" readingOrder="0"/>
    </xf>
    <xf borderId="1" fillId="0" fontId="3" numFmtId="14" xfId="0" applyAlignment="1" applyBorder="1" applyFont="1" applyNumberFormat="1">
      <alignment horizontal="center" readingOrder="0"/>
    </xf>
    <xf borderId="51" fillId="0" fontId="3" numFmtId="0" xfId="0" applyAlignment="1" applyBorder="1" applyFont="1">
      <alignment horizontal="left" readingOrder="0"/>
    </xf>
    <xf borderId="0" fillId="0" fontId="46" numFmtId="166" xfId="0" applyAlignment="1" applyFont="1" applyNumberFormat="1">
      <alignment horizontal="left" vertical="center"/>
    </xf>
    <xf borderId="0" fillId="0" fontId="46" numFmtId="0" xfId="0" applyAlignment="1" applyFont="1">
      <alignment horizontal="left" vertical="center"/>
    </xf>
    <xf borderId="0" fillId="0" fontId="46" numFmtId="0" xfId="0" applyAlignment="1" applyFont="1">
      <alignment horizontal="center" vertical="center"/>
    </xf>
    <xf borderId="0" fillId="0" fontId="50" numFmtId="0" xfId="0" applyAlignment="1" applyFont="1">
      <alignment horizontal="center" vertical="center"/>
    </xf>
    <xf borderId="0" fillId="0" fontId="46" numFmtId="0" xfId="0" applyAlignment="1" applyFont="1">
      <alignment horizontal="center"/>
    </xf>
    <xf borderId="0" fillId="0" fontId="46" numFmtId="0" xfId="0" applyAlignment="1" applyFont="1">
      <alignment horizontal="right"/>
    </xf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/>
    </xf>
    <xf borderId="0" fillId="0" fontId="46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53" numFmtId="0" xfId="0" applyAlignment="1" applyFont="1">
      <alignment horizontal="center"/>
    </xf>
    <xf borderId="21" fillId="7" fontId="54" numFmtId="0" xfId="0" applyAlignment="1" applyBorder="1" applyFont="1">
      <alignment horizontal="center"/>
    </xf>
    <xf borderId="25" fillId="12" fontId="37" numFmtId="0" xfId="0" applyAlignment="1" applyBorder="1" applyFill="1" applyFont="1">
      <alignment horizontal="center" shrinkToFit="0" vertical="center" wrapText="1"/>
    </xf>
    <xf borderId="25" fillId="5" fontId="37" numFmtId="0" xfId="0" applyAlignment="1" applyBorder="1" applyFont="1">
      <alignment horizontal="center" shrinkToFit="0" vertical="center" wrapText="1"/>
    </xf>
    <xf borderId="25" fillId="13" fontId="37" numFmtId="0" xfId="0" applyAlignment="1" applyBorder="1" applyFill="1" applyFont="1">
      <alignment horizontal="center" shrinkToFit="0" vertical="center" wrapText="1"/>
    </xf>
    <xf borderId="18" fillId="0" fontId="14" numFmtId="0" xfId="0" applyBorder="1" applyFont="1"/>
    <xf borderId="52" fillId="0" fontId="14" numFmtId="0" xfId="0" applyBorder="1" applyFont="1"/>
    <xf borderId="24" fillId="14" fontId="37" numFmtId="0" xfId="0" applyAlignment="1" applyBorder="1" applyFill="1" applyFont="1">
      <alignment shrinkToFit="0" vertical="center" wrapText="1"/>
    </xf>
    <xf borderId="1" fillId="0" fontId="37" numFmtId="0" xfId="0" applyAlignment="1" applyBorder="1" applyFont="1">
      <alignment horizontal="center" vertical="center"/>
    </xf>
    <xf borderId="1" fillId="0" fontId="37" numFmtId="0" xfId="0" applyAlignment="1" applyBorder="1" applyFont="1">
      <alignment horizontal="center" shrinkToFit="0" vertical="center" wrapText="1"/>
    </xf>
    <xf borderId="1" fillId="12" fontId="37" numFmtId="0" xfId="0" applyAlignment="1" applyBorder="1" applyFont="1">
      <alignment horizontal="center" shrinkToFit="0" vertical="center" wrapText="1"/>
    </xf>
    <xf borderId="1" fillId="14" fontId="37" numFmtId="0" xfId="0" applyAlignment="1" applyBorder="1" applyFont="1">
      <alignment shrinkToFit="0" vertical="center" wrapText="1"/>
    </xf>
    <xf borderId="1" fillId="5" fontId="37" numFmtId="0" xfId="0" applyAlignment="1" applyBorder="1" applyFont="1">
      <alignment horizontal="center" shrinkToFit="0" vertical="center" wrapText="1"/>
    </xf>
    <xf borderId="8" fillId="0" fontId="19" numFmtId="0" xfId="0" applyBorder="1" applyFont="1"/>
    <xf borderId="1" fillId="0" fontId="19" numFmtId="0" xfId="0" applyBorder="1" applyFont="1"/>
    <xf borderId="1" fillId="6" fontId="19" numFmtId="0" xfId="0" applyBorder="1" applyFont="1"/>
    <xf borderId="1" fillId="13" fontId="37" numFmtId="0" xfId="0" applyAlignment="1" applyBorder="1" applyFont="1">
      <alignment horizontal="center" shrinkToFit="0" vertical="center" wrapText="1"/>
    </xf>
    <xf borderId="45" fillId="0" fontId="19" numFmtId="0" xfId="0" applyAlignment="1" applyBorder="1" applyFont="1">
      <alignment horizontal="left"/>
    </xf>
    <xf borderId="45" fillId="0" fontId="19" numFmtId="0" xfId="0" applyAlignment="1" applyBorder="1" applyFont="1">
      <alignment horizontal="left" vertical="center"/>
    </xf>
    <xf borderId="45" fillId="12" fontId="37" numFmtId="0" xfId="0" applyAlignment="1" applyBorder="1" applyFont="1">
      <alignment horizontal="center" readingOrder="0" vertical="center"/>
    </xf>
    <xf borderId="45" fillId="0" fontId="37" numFmtId="0" xfId="0" applyAlignment="1" applyBorder="1" applyFont="1">
      <alignment horizontal="center" readingOrder="0" vertical="center"/>
    </xf>
    <xf borderId="45" fillId="14" fontId="37" numFmtId="0" xfId="0" applyAlignment="1" applyBorder="1" applyFont="1">
      <alignment horizontal="center" readingOrder="0" vertical="center"/>
    </xf>
    <xf borderId="45" fillId="5" fontId="37" numFmtId="0" xfId="0" applyAlignment="1" applyBorder="1" applyFont="1">
      <alignment horizontal="center" readingOrder="0" vertical="center"/>
    </xf>
    <xf borderId="45" fillId="12" fontId="19" numFmtId="0" xfId="0" applyAlignment="1" applyBorder="1" applyFont="1">
      <alignment horizontal="center" readingOrder="0"/>
    </xf>
    <xf borderId="45" fillId="0" fontId="19" numFmtId="0" xfId="0" applyAlignment="1" applyBorder="1" applyFont="1">
      <alignment horizontal="center" readingOrder="0"/>
    </xf>
    <xf borderId="45" fillId="14" fontId="19" numFmtId="0" xfId="0" applyAlignment="1" applyBorder="1" applyFont="1">
      <alignment horizontal="center" readingOrder="0"/>
    </xf>
    <xf borderId="45" fillId="5" fontId="19" numFmtId="0" xfId="0" applyAlignment="1" applyBorder="1" applyFont="1">
      <alignment horizontal="center" readingOrder="0"/>
    </xf>
    <xf borderId="45" fillId="13" fontId="19" numFmtId="0" xfId="0" applyAlignment="1" applyBorder="1" applyFont="1">
      <alignment horizontal="center" readingOrder="0"/>
    </xf>
    <xf borderId="45" fillId="0" fontId="37" numFmtId="0" xfId="0" applyAlignment="1" applyBorder="1" applyFont="1">
      <alignment horizontal="center" vertical="center"/>
    </xf>
    <xf borderId="45" fillId="14" fontId="37" numFmtId="0" xfId="0" applyAlignment="1" applyBorder="1" applyFont="1">
      <alignment horizontal="center" vertical="center"/>
    </xf>
    <xf borderId="45" fillId="0" fontId="19" numFmtId="0" xfId="0" applyAlignment="1" applyBorder="1" applyFont="1">
      <alignment horizontal="center"/>
    </xf>
    <xf borderId="45" fillId="0" fontId="37" numFmtId="0" xfId="0" applyAlignment="1" applyBorder="1" applyFont="1">
      <alignment horizontal="center"/>
    </xf>
    <xf borderId="45" fillId="14" fontId="19" numFmtId="0" xfId="0" applyAlignment="1" applyBorder="1" applyFont="1">
      <alignment horizontal="center"/>
    </xf>
    <xf borderId="45" fillId="13" fontId="19" numFmtId="0" xfId="0" applyAlignment="1" applyBorder="1" applyFont="1">
      <alignment horizontal="center"/>
    </xf>
    <xf borderId="45" fillId="12" fontId="37" numFmtId="0" xfId="0" applyAlignment="1" applyBorder="1" applyFont="1">
      <alignment horizontal="center" vertical="center"/>
    </xf>
    <xf borderId="45" fillId="0" fontId="19" numFmtId="0" xfId="0" applyAlignment="1" applyBorder="1" applyFont="1">
      <alignment horizontal="center" vertical="center"/>
    </xf>
    <xf borderId="45" fillId="5" fontId="37" numFmtId="0" xfId="0" applyAlignment="1" applyBorder="1" applyFont="1">
      <alignment horizontal="center" vertical="center"/>
    </xf>
    <xf borderId="45" fillId="12" fontId="19" numFmtId="0" xfId="0" applyAlignment="1" applyBorder="1" applyFont="1">
      <alignment horizontal="center"/>
    </xf>
    <xf borderId="45" fillId="5" fontId="19" numFmtId="0" xfId="0" applyAlignment="1" applyBorder="1" applyFont="1">
      <alignment horizontal="center"/>
    </xf>
    <xf borderId="45" fillId="0" fontId="19" numFmtId="0" xfId="0" applyAlignment="1" applyBorder="1" applyFont="1">
      <alignment horizontal="left" readingOrder="0"/>
    </xf>
    <xf borderId="45" fillId="0" fontId="19" numFmtId="0" xfId="0" applyAlignment="1" applyBorder="1" applyFont="1">
      <alignment horizontal="center" readingOrder="0" vertical="center"/>
    </xf>
    <xf borderId="45" fillId="0" fontId="37" numFmtId="0" xfId="0" applyAlignment="1" applyBorder="1" applyFont="1">
      <alignment horizontal="center" readingOrder="0"/>
    </xf>
    <xf quotePrefix="1" borderId="45" fillId="0" fontId="43" numFmtId="0" xfId="0" applyAlignment="1" applyBorder="1" applyFont="1">
      <alignment horizontal="center" readingOrder="0" vertical="center"/>
    </xf>
    <xf borderId="45" fillId="0" fontId="19" numFmtId="0" xfId="0" applyAlignment="1" applyBorder="1" applyFont="1">
      <alignment horizontal="left" readingOrder="0" vertical="center"/>
    </xf>
    <xf borderId="0" fillId="0" fontId="55" numFmtId="0" xfId="0" applyAlignment="1" applyFont="1">
      <alignment horizontal="center" readingOrder="0"/>
    </xf>
    <xf borderId="0" fillId="0" fontId="56" numFmtId="0" xfId="0" applyAlignment="1" applyFont="1">
      <alignment horizontal="center"/>
    </xf>
    <xf borderId="0" fillId="0" fontId="56" numFmtId="0" xfId="0" applyFont="1"/>
    <xf borderId="0" fillId="0" fontId="56" numFmtId="0" xfId="0" applyAlignment="1" applyFont="1">
      <alignment horizontal="center" readingOrder="0"/>
    </xf>
    <xf borderId="0" fillId="0" fontId="44" numFmtId="0" xfId="0" applyAlignment="1" applyFont="1">
      <alignment horizontal="right"/>
    </xf>
    <xf borderId="0" fillId="0" fontId="45" numFmtId="0" xfId="0" applyAlignment="1" applyFont="1">
      <alignment readingOrder="0"/>
    </xf>
    <xf borderId="1" fillId="2" fontId="57" numFmtId="0" xfId="0" applyAlignment="1" applyBorder="1" applyFont="1">
      <alignment horizontal="center" vertical="center"/>
    </xf>
    <xf borderId="2" fillId="2" fontId="57" numFmtId="0" xfId="0" applyAlignment="1" applyBorder="1" applyFont="1">
      <alignment horizontal="center" vertical="center"/>
    </xf>
    <xf borderId="1" fillId="2" fontId="57" numFmtId="0" xfId="0" applyAlignment="1" applyBorder="1" applyFont="1">
      <alignment horizontal="center" shrinkToFit="0" vertical="center" wrapText="1"/>
    </xf>
    <xf borderId="1" fillId="2" fontId="58" numFmtId="0" xfId="0" applyAlignment="1" applyBorder="1" applyFont="1">
      <alignment horizontal="center" readingOrder="0" vertical="center"/>
    </xf>
    <xf borderId="11" fillId="2" fontId="57" numFmtId="0" xfId="0" applyAlignment="1" applyBorder="1" applyFont="1">
      <alignment horizontal="center" vertical="center"/>
    </xf>
    <xf borderId="1" fillId="2" fontId="57" numFmtId="0" xfId="0" applyAlignment="1" applyBorder="1" applyFont="1">
      <alignment horizontal="left" vertical="center"/>
    </xf>
    <xf borderId="15" fillId="2" fontId="57" numFmtId="0" xfId="0" applyAlignment="1" applyBorder="1" applyFont="1">
      <alignment horizontal="center" vertical="center"/>
    </xf>
    <xf borderId="15" fillId="2" fontId="59" numFmtId="0" xfId="0" applyAlignment="1" applyBorder="1" applyFont="1">
      <alignment horizontal="center" vertical="center"/>
    </xf>
    <xf borderId="8" fillId="0" fontId="19" numFmtId="14" xfId="0" applyAlignment="1" applyBorder="1" applyFont="1" applyNumberFormat="1">
      <alignment horizontal="center" vertical="center"/>
    </xf>
    <xf borderId="9" fillId="0" fontId="19" numFmtId="0" xfId="0" applyAlignment="1" applyBorder="1" applyFont="1">
      <alignment vertical="center"/>
    </xf>
    <xf borderId="10" fillId="0" fontId="19" numFmtId="0" xfId="0" applyAlignment="1" applyBorder="1" applyFont="1">
      <alignment vertical="center"/>
    </xf>
    <xf borderId="8" fillId="0" fontId="19" numFmtId="0" xfId="0" applyAlignment="1" applyBorder="1" applyFont="1">
      <alignment horizontal="center" vertical="center"/>
    </xf>
    <xf borderId="8" fillId="0" fontId="19" numFmtId="0" xfId="0" applyAlignment="1" applyBorder="1" applyFont="1">
      <alignment horizontal="left" vertical="top"/>
    </xf>
    <xf borderId="8" fillId="0" fontId="19" numFmtId="0" xfId="0" applyAlignment="1" applyBorder="1" applyFont="1">
      <alignment horizontal="center" shrinkToFit="0" vertical="center" wrapText="1"/>
    </xf>
    <xf borderId="8" fillId="0" fontId="27" numFmtId="0" xfId="0" applyAlignment="1" applyBorder="1" applyFont="1">
      <alignment horizontal="center" vertical="center"/>
    </xf>
    <xf borderId="9" fillId="0" fontId="19" numFmtId="0" xfId="0" applyAlignment="1" applyBorder="1" applyFont="1">
      <alignment horizontal="center" shrinkToFit="0" vertical="center" wrapText="1"/>
    </xf>
    <xf borderId="10" fillId="0" fontId="19" numFmtId="0" xfId="0" applyAlignment="1" applyBorder="1" applyFont="1">
      <alignment horizontal="center" shrinkToFit="0" vertical="center" wrapText="1"/>
    </xf>
    <xf borderId="1" fillId="0" fontId="11" numFmtId="14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vertical="center"/>
    </xf>
    <xf borderId="1" fillId="0" fontId="11" numFmtId="0" xfId="0" applyAlignment="1" applyBorder="1" applyFont="1">
      <alignment horizontal="left" vertical="top"/>
    </xf>
    <xf borderId="2" fillId="0" fontId="11" numFmtId="0" xfId="0" applyAlignment="1" applyBorder="1" applyFont="1">
      <alignment horizontal="left" vertical="center"/>
    </xf>
    <xf borderId="0" fillId="0" fontId="28" numFmtId="0" xfId="0" applyFont="1"/>
    <xf borderId="1" fillId="0" fontId="11" numFmtId="0" xfId="0" applyAlignment="1" applyBorder="1" applyFont="1">
      <alignment horizontal="center" shrinkToFit="0" vertical="center" wrapText="1"/>
    </xf>
    <xf quotePrefix="1" borderId="1" fillId="0" fontId="11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1" fillId="0" fontId="11" numFmtId="14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left" readingOrder="0" vertical="top"/>
    </xf>
    <xf borderId="2" fillId="0" fontId="11" numFmtId="0" xfId="0" applyAlignment="1" applyBorder="1" applyFont="1">
      <alignment horizontal="center" readingOrder="0" shrinkToFit="0" vertical="center" wrapText="1"/>
    </xf>
    <xf borderId="0" fillId="0" fontId="28" numFmtId="0" xfId="0" applyAlignment="1" applyFont="1">
      <alignment readingOrder="0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vertical="center"/>
    </xf>
    <xf borderId="0" fillId="0" fontId="12" numFmtId="0" xfId="0" applyAlignment="1" applyFont="1">
      <alignment horizontal="center" readingOrder="0"/>
    </xf>
    <xf borderId="0" fillId="0" fontId="11" numFmtId="14" xfId="0" applyAlignment="1" applyFont="1" applyNumberFormat="1">
      <alignment horizontal="center"/>
    </xf>
    <xf borderId="0" fillId="0" fontId="60" numFmtId="0" xfId="0" applyFont="1"/>
    <xf borderId="0" fillId="0" fontId="1" numFmtId="167" xfId="0" applyFont="1" applyNumberFormat="1"/>
    <xf borderId="0" fillId="0" fontId="61" numFmtId="0" xfId="0" applyFont="1"/>
    <xf borderId="0" fillId="0" fontId="62" numFmtId="167" xfId="0" applyFont="1" applyNumberFormat="1"/>
    <xf borderId="0" fillId="0" fontId="63" numFmtId="0" xfId="0" applyFont="1"/>
    <xf borderId="0" fillId="0" fontId="64" numFmtId="167" xfId="0" applyAlignment="1" applyFont="1" applyNumberFormat="1">
      <alignment horizontal="center"/>
    </xf>
    <xf borderId="0" fillId="0" fontId="65" numFmtId="0" xfId="0" applyAlignment="1" applyFont="1">
      <alignment horizontal="center"/>
    </xf>
    <xf borderId="0" fillId="0" fontId="66" numFmtId="167" xfId="0" applyAlignment="1" applyFont="1" applyNumberFormat="1">
      <alignment horizontal="center"/>
    </xf>
    <xf borderId="0" fillId="0" fontId="67" numFmtId="167" xfId="0" applyFont="1" applyNumberFormat="1"/>
    <xf borderId="0" fillId="0" fontId="67" numFmtId="0" xfId="0" applyFont="1"/>
    <xf borderId="0" fillId="0" fontId="11" numFmtId="167" xfId="0" applyFont="1" applyNumberFormat="1"/>
    <xf borderId="8" fillId="2" fontId="21" numFmtId="167" xfId="0" applyAlignment="1" applyBorder="1" applyFont="1" applyNumberFormat="1">
      <alignment horizontal="center" vertical="center"/>
    </xf>
    <xf borderId="9" fillId="2" fontId="21" numFmtId="0" xfId="0" applyAlignment="1" applyBorder="1" applyFont="1">
      <alignment horizontal="center" vertical="center"/>
    </xf>
    <xf borderId="8" fillId="2" fontId="21" numFmtId="0" xfId="0" applyAlignment="1" applyBorder="1" applyFont="1">
      <alignment horizontal="center" vertical="center"/>
    </xf>
    <xf borderId="11" fillId="2" fontId="21" numFmtId="0" xfId="0" applyAlignment="1" applyBorder="1" applyFont="1">
      <alignment horizontal="center" vertical="center"/>
    </xf>
    <xf borderId="1" fillId="2" fontId="15" numFmtId="0" xfId="0" applyAlignment="1" applyBorder="1" applyFont="1">
      <alignment readingOrder="0" vertical="center"/>
    </xf>
    <xf borderId="1" fillId="2" fontId="43" numFmtId="0" xfId="0" applyBorder="1" applyFont="1"/>
    <xf borderId="15" fillId="2" fontId="21" numFmtId="0" xfId="0" applyAlignment="1" applyBorder="1" applyFont="1">
      <alignment horizontal="center" vertical="center"/>
    </xf>
    <xf borderId="1" fillId="2" fontId="21" numFmtId="0" xfId="0" applyAlignment="1" applyBorder="1" applyFont="1">
      <alignment readingOrder="0" vertical="center"/>
    </xf>
    <xf borderId="1" fillId="2" fontId="68" numFmtId="0" xfId="0" applyAlignment="1" applyBorder="1" applyFont="1">
      <alignment readingOrder="0"/>
    </xf>
    <xf borderId="45" fillId="0" fontId="16" numFmtId="167" xfId="0" applyAlignment="1" applyBorder="1" applyFont="1" applyNumberFormat="1">
      <alignment horizontal="center" vertical="center"/>
    </xf>
    <xf borderId="53" fillId="0" fontId="11" numFmtId="0" xfId="0" applyAlignment="1" applyBorder="1" applyFont="1">
      <alignment horizontal="center" vertical="center"/>
    </xf>
    <xf borderId="54" fillId="0" fontId="16" numFmtId="0" xfId="0" applyAlignment="1" applyBorder="1" applyFont="1">
      <alignment vertical="center"/>
    </xf>
    <xf borderId="54" fillId="0" fontId="16" numFmtId="0" xfId="0" applyAlignment="1" applyBorder="1" applyFont="1">
      <alignment horizontal="left" vertical="center"/>
    </xf>
    <xf borderId="55" fillId="0" fontId="3" numFmtId="0" xfId="0" applyAlignment="1" applyBorder="1" applyFont="1">
      <alignment horizontal="left" shrinkToFit="0" vertical="center" wrapText="1"/>
    </xf>
    <xf borderId="10" fillId="0" fontId="11" numFmtId="0" xfId="0" applyAlignment="1" applyBorder="1" applyFont="1">
      <alignment horizontal="center" vertical="center"/>
    </xf>
    <xf borderId="1" fillId="0" fontId="43" numFmtId="0" xfId="0" applyBorder="1" applyFont="1"/>
    <xf borderId="45" fillId="0" fontId="11" numFmtId="167" xfId="0" applyAlignment="1" applyBorder="1" applyFont="1" applyNumberFormat="1">
      <alignment horizontal="center" vertical="center"/>
    </xf>
    <xf borderId="45" fillId="0" fontId="11" numFmtId="0" xfId="0" applyAlignment="1" applyBorder="1" applyFont="1">
      <alignment horizontal="center" readingOrder="0" vertical="center"/>
    </xf>
    <xf borderId="45" fillId="3" fontId="11" numFmtId="0" xfId="0" applyAlignment="1" applyBorder="1" applyFont="1">
      <alignment horizontal="center" vertical="center"/>
    </xf>
    <xf borderId="46" fillId="0" fontId="11" numFmtId="0" xfId="0" applyAlignment="1" applyBorder="1" applyFont="1">
      <alignment horizontal="left" shrinkToFit="0" vertical="center" wrapText="1"/>
    </xf>
    <xf borderId="56" fillId="0" fontId="16" numFmtId="0" xfId="0" applyAlignment="1" applyBorder="1" applyFont="1">
      <alignment horizontal="left" vertical="center"/>
    </xf>
    <xf borderId="45" fillId="0" fontId="11" numFmtId="0" xfId="0" applyAlignment="1" applyBorder="1" applyFont="1">
      <alignment horizontal="left" vertical="center"/>
    </xf>
    <xf borderId="46" fillId="0" fontId="11" numFmtId="0" xfId="0" applyAlignment="1" applyBorder="1" applyFont="1">
      <alignment horizontal="left" readingOrder="0" shrinkToFit="0" vertical="center" wrapText="1"/>
    </xf>
    <xf borderId="57" fillId="0" fontId="11" numFmtId="167" xfId="0" applyAlignment="1" applyBorder="1" applyFont="1" applyNumberFormat="1">
      <alignment horizontal="center" vertical="center"/>
    </xf>
    <xf borderId="58" fillId="0" fontId="11" numFmtId="167" xfId="0" applyAlignment="1" applyBorder="1" applyFont="1" applyNumberFormat="1">
      <alignment horizontal="center" vertical="center"/>
    </xf>
    <xf borderId="58" fillId="0" fontId="11" numFmtId="0" xfId="0" applyAlignment="1" applyBorder="1" applyFont="1">
      <alignment horizontal="left" vertical="center"/>
    </xf>
    <xf borderId="50" fillId="0" fontId="11" numFmtId="0" xfId="0" applyAlignment="1" applyBorder="1" applyFont="1">
      <alignment horizontal="center" readingOrder="0" vertical="center"/>
    </xf>
    <xf borderId="59" fillId="3" fontId="11" numFmtId="0" xfId="0" applyAlignment="1" applyBorder="1" applyFont="1">
      <alignment horizontal="center" vertical="center"/>
    </xf>
    <xf borderId="49" fillId="0" fontId="11" numFmtId="0" xfId="0" applyAlignment="1" applyBorder="1" applyFont="1">
      <alignment horizontal="left" readingOrder="0" shrinkToFit="0" vertical="center" wrapText="1"/>
    </xf>
    <xf borderId="1" fillId="0" fontId="11" numFmtId="167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left" readingOrder="0" shrinkToFit="0" vertical="center" wrapText="1"/>
    </xf>
    <xf borderId="30" fillId="0" fontId="11" numFmtId="167" xfId="0" applyAlignment="1" applyBorder="1" applyFont="1" applyNumberFormat="1">
      <alignment horizontal="center" vertical="center"/>
    </xf>
    <xf borderId="0" fillId="0" fontId="11" numFmtId="0" xfId="0" applyAlignment="1" applyFont="1">
      <alignment horizontal="left" vertical="center"/>
    </xf>
    <xf borderId="24" fillId="3" fontId="11" numFmtId="0" xfId="0" applyAlignment="1" applyBorder="1" applyFont="1">
      <alignment horizontal="center" vertical="center"/>
    </xf>
    <xf borderId="18" fillId="0" fontId="11" numFmtId="0" xfId="0" applyAlignment="1" applyBorder="1" applyFont="1">
      <alignment horizontal="left" readingOrder="0" shrinkToFit="0" vertical="center" wrapText="1"/>
    </xf>
    <xf borderId="54" fillId="0" fontId="11" numFmtId="167" xfId="0" applyAlignment="1" applyBorder="1" applyFont="1" applyNumberFormat="1">
      <alignment horizontal="center" vertical="center"/>
    </xf>
    <xf borderId="56" fillId="0" fontId="11" numFmtId="0" xfId="0" applyAlignment="1" applyBorder="1" applyFont="1">
      <alignment horizontal="left" vertical="center"/>
    </xf>
    <xf borderId="57" fillId="0" fontId="16" numFmtId="0" xfId="0" applyAlignment="1" applyBorder="1" applyFont="1">
      <alignment horizontal="center" readingOrder="0" vertical="center"/>
    </xf>
    <xf borderId="57" fillId="3" fontId="16" numFmtId="0" xfId="0" applyAlignment="1" applyBorder="1" applyFont="1">
      <alignment horizontal="center" vertical="center"/>
    </xf>
    <xf borderId="57" fillId="0" fontId="11" numFmtId="0" xfId="0" applyAlignment="1" applyBorder="1" applyFont="1">
      <alignment horizontal="left" readingOrder="0" vertical="center"/>
    </xf>
    <xf borderId="57" fillId="0" fontId="11" numFmtId="0" xfId="0" applyAlignment="1" applyBorder="1" applyFont="1">
      <alignment horizontal="left" vertical="center"/>
    </xf>
    <xf borderId="0" fillId="0" fontId="11" numFmtId="167" xfId="0" applyAlignment="1" applyFont="1" applyNumberFormat="1">
      <alignment horizontal="center" vertical="center"/>
    </xf>
    <xf borderId="54" fillId="0" fontId="11" numFmtId="0" xfId="0" applyAlignment="1" applyBorder="1" applyFont="1">
      <alignment vertical="center"/>
    </xf>
    <xf borderId="54" fillId="0" fontId="11" numFmtId="0" xfId="0" applyAlignment="1" applyBorder="1" applyFont="1">
      <alignment horizontal="left" vertical="center"/>
    </xf>
    <xf borderId="56" fillId="0" fontId="11" numFmtId="0" xfId="0" applyAlignment="1" applyBorder="1" applyFont="1">
      <alignment horizontal="left" shrinkToFit="0" vertical="center" wrapText="1"/>
    </xf>
    <xf borderId="60" fillId="0" fontId="43" numFmtId="0" xfId="0" applyAlignment="1" applyBorder="1" applyFont="1">
      <alignment horizontal="left" shrinkToFit="0" vertical="center" wrapText="1"/>
    </xf>
    <xf borderId="60" fillId="0" fontId="11" numFmtId="0" xfId="0" applyAlignment="1" applyBorder="1" applyFont="1">
      <alignment horizontal="center" readingOrder="0" vertical="center"/>
    </xf>
    <xf borderId="60" fillId="0" fontId="11" numFmtId="0" xfId="0" applyAlignment="1" applyBorder="1" applyFont="1">
      <alignment horizontal="center" vertical="center"/>
    </xf>
    <xf borderId="45" fillId="0" fontId="43" numFmtId="0" xfId="0" applyAlignment="1" applyBorder="1" applyFont="1">
      <alignment horizontal="left" vertical="center"/>
    </xf>
    <xf borderId="45" fillId="0" fontId="43" numFmtId="0" xfId="0" applyAlignment="1" applyBorder="1" applyFont="1">
      <alignment horizontal="left" shrinkToFit="0" vertical="center" wrapText="1"/>
    </xf>
    <xf borderId="51" fillId="0" fontId="43" numFmtId="0" xfId="0" applyAlignment="1" applyBorder="1" applyFont="1">
      <alignment horizontal="left" vertical="center"/>
    </xf>
    <xf borderId="50" fillId="0" fontId="11" numFmtId="0" xfId="0" applyAlignment="1" applyBorder="1" applyFont="1">
      <alignment horizontal="center" vertical="center"/>
    </xf>
    <xf borderId="49" fillId="0" fontId="11" numFmtId="0" xfId="0" applyAlignment="1" applyBorder="1" applyFont="1">
      <alignment horizontal="left" shrinkToFit="0" vertical="center" wrapText="1"/>
    </xf>
    <xf borderId="61" fillId="0" fontId="11" numFmtId="167" xfId="0" applyAlignment="1" applyBorder="1" applyFont="1" applyNumberFormat="1">
      <alignment horizontal="center" vertical="center"/>
    </xf>
    <xf borderId="62" fillId="0" fontId="11" numFmtId="0" xfId="0" applyAlignment="1" applyBorder="1" applyFont="1">
      <alignment vertical="center"/>
    </xf>
    <xf borderId="61" fillId="0" fontId="11" numFmtId="0" xfId="0" applyAlignment="1" applyBorder="1" applyFont="1">
      <alignment horizontal="left" vertical="center"/>
    </xf>
    <xf borderId="63" fillId="0" fontId="43" numFmtId="0" xfId="0" applyAlignment="1" applyBorder="1" applyFont="1">
      <alignment horizontal="left" vertical="center"/>
    </xf>
    <xf borderId="64" fillId="0" fontId="11" numFmtId="0" xfId="0" applyAlignment="1" applyBorder="1" applyFont="1">
      <alignment horizontal="center" readingOrder="0" vertical="center"/>
    </xf>
    <xf borderId="64" fillId="0" fontId="11" numFmtId="0" xfId="0" applyAlignment="1" applyBorder="1" applyFont="1">
      <alignment horizontal="center" vertical="center"/>
    </xf>
    <xf borderId="65" fillId="0" fontId="11" numFmtId="0" xfId="0" applyAlignment="1" applyBorder="1" applyFont="1">
      <alignment horizontal="left" shrinkToFit="0" vertical="center" wrapText="1"/>
    </xf>
    <xf borderId="55" fillId="0" fontId="43" numFmtId="0" xfId="0" applyAlignment="1" applyBorder="1" applyFont="1">
      <alignment horizontal="left" shrinkToFit="0" vertical="center" wrapText="1"/>
    </xf>
    <xf borderId="10" fillId="0" fontId="11" numFmtId="0" xfId="0" applyAlignment="1" applyBorder="1" applyFont="1">
      <alignment horizontal="left" vertical="center"/>
    </xf>
    <xf borderId="45" fillId="0" fontId="11" numFmtId="167" xfId="0" applyAlignment="1" applyBorder="1" applyFont="1" applyNumberFormat="1">
      <alignment horizontal="center" readingOrder="0" vertical="center"/>
    </xf>
    <xf borderId="66" fillId="0" fontId="11" numFmtId="0" xfId="0" applyAlignment="1" applyBorder="1" applyFont="1">
      <alignment horizontal="center" vertical="center"/>
    </xf>
    <xf borderId="54" fillId="0" fontId="11" numFmtId="0" xfId="0" applyAlignment="1" applyBorder="1" applyFont="1">
      <alignment readingOrder="0" vertical="center"/>
    </xf>
    <xf borderId="54" fillId="0" fontId="11" numFmtId="0" xfId="0" applyAlignment="1" applyBorder="1" applyFont="1">
      <alignment horizontal="left" readingOrder="0" vertical="center"/>
    </xf>
    <xf borderId="55" fillId="0" fontId="43" numFmtId="0" xfId="0" applyAlignment="1" applyBorder="1" applyFont="1">
      <alignment horizontal="left" readingOrder="0" shrinkToFit="0" vertical="center" wrapText="1"/>
    </xf>
    <xf borderId="10" fillId="0" fontId="11" numFmtId="0" xfId="0" applyAlignment="1" applyBorder="1" applyFont="1">
      <alignment horizontal="left" readingOrder="0" vertical="center"/>
    </xf>
    <xf borderId="55" fillId="0" fontId="43" numFmtId="3" xfId="0" applyAlignment="1" applyBorder="1" applyFont="1" applyNumberFormat="1">
      <alignment horizontal="left" readingOrder="0" shrinkToFit="0" vertical="center" wrapText="1"/>
    </xf>
    <xf borderId="1" fillId="0" fontId="21" numFmtId="0" xfId="0" applyAlignment="1" applyBorder="1" applyFont="1">
      <alignment horizontal="center" readingOrder="0" vertical="center"/>
    </xf>
    <xf borderId="1" fillId="0" fontId="43" numFmtId="0" xfId="0" applyAlignment="1" applyBorder="1" applyFont="1">
      <alignment readingOrder="0"/>
    </xf>
    <xf borderId="10" fillId="4" fontId="11" numFmtId="0" xfId="0" applyAlignment="1" applyBorder="1" applyFont="1">
      <alignment horizontal="left" readingOrder="0" vertical="center"/>
    </xf>
    <xf borderId="10" fillId="4" fontId="11" numFmtId="0" xfId="0" applyAlignment="1" applyBorder="1" applyFont="1">
      <alignment horizontal="center" vertical="center"/>
    </xf>
    <xf borderId="30" fillId="0" fontId="11" numFmtId="0" xfId="0" applyAlignment="1" applyBorder="1" applyFont="1">
      <alignment horizontal="left" vertical="center"/>
    </xf>
    <xf borderId="67" fillId="0" fontId="43" numFmtId="0" xfId="0" applyAlignment="1" applyBorder="1" applyFont="1">
      <alignment horizontal="left" shrinkToFit="0" vertical="center" wrapText="1"/>
    </xf>
    <xf borderId="10" fillId="6" fontId="11" numFmtId="0" xfId="0" applyAlignment="1" applyBorder="1" applyFont="1">
      <alignment horizontal="left" readingOrder="0" vertical="center"/>
    </xf>
    <xf borderId="68" fillId="0" fontId="11" numFmtId="0" xfId="0" applyAlignment="1" applyBorder="1" applyFont="1">
      <alignment horizontal="left" vertical="center"/>
    </xf>
    <xf borderId="0" fillId="0" fontId="16" numFmtId="167" xfId="0" applyAlignment="1" applyFont="1" applyNumberFormat="1">
      <alignment horizontal="left" vertical="center"/>
    </xf>
    <xf borderId="0" fillId="0" fontId="43" numFmtId="0" xfId="0" applyAlignment="1" applyFont="1">
      <alignment horizontal="left" vertical="center"/>
    </xf>
    <xf borderId="0" fillId="0" fontId="3" numFmtId="167" xfId="0" applyFont="1" applyNumberFormat="1"/>
    <xf borderId="0" fillId="0" fontId="3" numFmtId="0" xfId="0" applyAlignment="1" applyFont="1">
      <alignment horizontal="right"/>
    </xf>
    <xf borderId="0" fillId="0" fontId="16" numFmtId="166" xfId="0" applyAlignment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1" numFmtId="167" xfId="0" applyAlignment="1" applyFont="1" applyNumberFormat="1">
      <alignment horizontal="center"/>
    </xf>
    <xf borderId="0" fillId="0" fontId="26" numFmtId="167" xfId="0" applyFont="1" applyNumberFormat="1"/>
    <xf borderId="0" fillId="0" fontId="69" numFmtId="167" xfId="0" applyFont="1" applyNumberFormat="1"/>
    <xf borderId="0" fillId="0" fontId="70" numFmtId="0" xfId="0" applyFont="1"/>
    <xf borderId="0" fillId="0" fontId="71" numFmtId="0" xfId="0" applyAlignment="1" applyFont="1">
      <alignment horizontal="left" readingOrder="0"/>
    </xf>
    <xf borderId="0" fillId="0" fontId="7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20" fillId="0" fontId="19" numFmtId="0" xfId="0" applyBorder="1" applyFont="1"/>
    <xf borderId="25" fillId="15" fontId="37" numFmtId="0" xfId="0" applyAlignment="1" applyBorder="1" applyFill="1" applyFont="1">
      <alignment horizontal="center" shrinkToFit="0" vertical="center" wrapText="1"/>
    </xf>
    <xf borderId="25" fillId="16" fontId="37" numFmtId="0" xfId="0" applyAlignment="1" applyBorder="1" applyFill="1" applyFont="1">
      <alignment horizontal="center" shrinkToFit="0" vertical="center" wrapText="1"/>
    </xf>
    <xf borderId="69" fillId="0" fontId="37" numFmtId="0" xfId="0" applyAlignment="1" applyBorder="1" applyFont="1">
      <alignment horizontal="center" vertical="center"/>
    </xf>
    <xf borderId="70" fillId="0" fontId="14" numFmtId="0" xfId="0" applyBorder="1" applyFont="1"/>
    <xf borderId="13" fillId="0" fontId="37" numFmtId="0" xfId="0" applyAlignment="1" applyBorder="1" applyFont="1">
      <alignment horizontal="center" vertical="center"/>
    </xf>
    <xf borderId="71" fillId="0" fontId="37" numFmtId="0" xfId="0" applyAlignment="1" applyBorder="1" applyFont="1">
      <alignment horizontal="center" vertical="center"/>
    </xf>
    <xf borderId="72" fillId="15" fontId="37" numFmtId="0" xfId="0" applyAlignment="1" applyBorder="1" applyFont="1">
      <alignment horizontal="center" vertical="center"/>
    </xf>
    <xf borderId="12" fillId="0" fontId="37" numFmtId="0" xfId="0" applyAlignment="1" applyBorder="1" applyFont="1">
      <alignment horizontal="center" vertical="center"/>
    </xf>
    <xf borderId="71" fillId="0" fontId="19" numFmtId="0" xfId="0" applyBorder="1" applyFont="1"/>
    <xf borderId="72" fillId="16" fontId="19" numFmtId="0" xfId="0" applyBorder="1" applyFont="1"/>
    <xf borderId="71" fillId="16" fontId="19" numFmtId="0" xfId="0" applyBorder="1" applyFont="1"/>
    <xf borderId="6" fillId="3" fontId="19" numFmtId="0" xfId="0" applyBorder="1" applyFont="1"/>
    <xf borderId="73" fillId="3" fontId="19" numFmtId="0" xfId="0" applyAlignment="1" applyBorder="1" applyFont="1">
      <alignment horizontal="left"/>
    </xf>
    <xf borderId="73" fillId="15" fontId="19" numFmtId="0" xfId="0" applyAlignment="1" applyBorder="1" applyFont="1">
      <alignment horizontal="right" readingOrder="0"/>
    </xf>
    <xf borderId="73" fillId="3" fontId="19" numFmtId="0" xfId="0" applyAlignment="1" applyBorder="1" applyFont="1">
      <alignment horizontal="right"/>
    </xf>
    <xf borderId="41" fillId="3" fontId="19" numFmtId="1" xfId="0" applyAlignment="1" applyBorder="1" applyFont="1" applyNumberFormat="1">
      <alignment horizontal="right"/>
    </xf>
    <xf borderId="74" fillId="3" fontId="19" numFmtId="1" xfId="0" applyAlignment="1" applyBorder="1" applyFont="1" applyNumberFormat="1">
      <alignment horizontal="right" vertical="center"/>
    </xf>
    <xf borderId="74" fillId="15" fontId="19" numFmtId="1" xfId="0" applyAlignment="1" applyBorder="1" applyFont="1" applyNumberFormat="1">
      <alignment horizontal="right"/>
    </xf>
    <xf borderId="75" fillId="3" fontId="19" numFmtId="0" xfId="0" applyAlignment="1" applyBorder="1" applyFont="1">
      <alignment horizontal="left" vertical="center"/>
    </xf>
    <xf borderId="73" fillId="3" fontId="19" numFmtId="0" xfId="0" applyAlignment="1" applyBorder="1" applyFont="1">
      <alignment horizontal="left" vertical="center"/>
    </xf>
    <xf borderId="73" fillId="3" fontId="19" numFmtId="0" xfId="0" applyAlignment="1" applyBorder="1" applyFont="1">
      <alignment horizontal="center" vertical="center"/>
    </xf>
    <xf borderId="24" fillId="16" fontId="19" numFmtId="1" xfId="0" applyAlignment="1" applyBorder="1" applyFont="1" applyNumberFormat="1">
      <alignment horizontal="right" readingOrder="0"/>
    </xf>
    <xf borderId="74" fillId="3" fontId="19" numFmtId="1" xfId="0" applyAlignment="1" applyBorder="1" applyFont="1" applyNumberFormat="1">
      <alignment horizontal="right"/>
    </xf>
    <xf borderId="74" fillId="16" fontId="19" numFmtId="1" xfId="0" applyAlignment="1" applyBorder="1" applyFont="1" applyNumberFormat="1">
      <alignment horizontal="right"/>
    </xf>
    <xf borderId="74" fillId="10" fontId="19" numFmtId="1" xfId="0" applyAlignment="1" applyBorder="1" applyFont="1" applyNumberFormat="1">
      <alignment horizontal="right"/>
    </xf>
    <xf borderId="76" fillId="6" fontId="19" numFmtId="0" xfId="0" applyAlignment="1" applyBorder="1" applyFont="1">
      <alignment horizontal="left"/>
    </xf>
    <xf borderId="76" fillId="0" fontId="19" numFmtId="0" xfId="0" applyAlignment="1" applyBorder="1" applyFont="1">
      <alignment horizontal="left"/>
    </xf>
    <xf borderId="76" fillId="15" fontId="19" numFmtId="0" xfId="0" applyAlignment="1" applyBorder="1" applyFont="1">
      <alignment horizontal="right" readingOrder="0"/>
    </xf>
    <xf borderId="76" fillId="0" fontId="19" numFmtId="0" xfId="0" applyAlignment="1" applyBorder="1" applyFont="1">
      <alignment horizontal="right"/>
    </xf>
    <xf borderId="17" fillId="15" fontId="19" numFmtId="1" xfId="0" applyAlignment="1" applyBorder="1" applyFont="1" applyNumberFormat="1">
      <alignment horizontal="right"/>
    </xf>
    <xf borderId="77" fillId="0" fontId="19" numFmtId="0" xfId="0" applyAlignment="1" applyBorder="1" applyFont="1">
      <alignment horizontal="left" vertical="center"/>
    </xf>
    <xf borderId="76" fillId="0" fontId="19" numFmtId="0" xfId="0" applyAlignment="1" applyBorder="1" applyFont="1">
      <alignment horizontal="left" vertical="center"/>
    </xf>
    <xf borderId="76" fillId="0" fontId="19" numFmtId="0" xfId="0" applyAlignment="1" applyBorder="1" applyFont="1">
      <alignment horizontal="center" vertical="center"/>
    </xf>
    <xf borderId="78" fillId="16" fontId="19" numFmtId="1" xfId="0" applyAlignment="1" applyBorder="1" applyFont="1" applyNumberFormat="1">
      <alignment horizontal="right" readingOrder="0"/>
    </xf>
    <xf borderId="17" fillId="16" fontId="19" numFmtId="1" xfId="0" applyAlignment="1" applyBorder="1" applyFont="1" applyNumberFormat="1">
      <alignment horizontal="right" readingOrder="0"/>
    </xf>
    <xf borderId="17" fillId="10" fontId="19" numFmtId="1" xfId="0" applyAlignment="1" applyBorder="1" applyFont="1" applyNumberFormat="1">
      <alignment horizontal="right"/>
    </xf>
    <xf borderId="79" fillId="0" fontId="19" numFmtId="0" xfId="0" applyAlignment="1" applyBorder="1" applyFont="1">
      <alignment horizontal="left"/>
    </xf>
    <xf borderId="79" fillId="15" fontId="19" numFmtId="0" xfId="0" applyAlignment="1" applyBorder="1" applyFont="1">
      <alignment horizontal="right" readingOrder="0"/>
    </xf>
    <xf borderId="79" fillId="0" fontId="19" numFmtId="0" xfId="0" applyAlignment="1" applyBorder="1" applyFont="1">
      <alignment horizontal="right"/>
    </xf>
    <xf borderId="80" fillId="0" fontId="19" numFmtId="1" xfId="0" applyAlignment="1" applyBorder="1" applyFont="1" applyNumberFormat="1">
      <alignment horizontal="right"/>
    </xf>
    <xf borderId="80" fillId="0" fontId="19" numFmtId="1" xfId="0" applyAlignment="1" applyBorder="1" applyFont="1" applyNumberFormat="1">
      <alignment horizontal="right" vertical="center"/>
    </xf>
    <xf borderId="80" fillId="15" fontId="19" numFmtId="1" xfId="0" applyAlignment="1" applyBorder="1" applyFont="1" applyNumberFormat="1">
      <alignment horizontal="right"/>
    </xf>
    <xf borderId="81" fillId="0" fontId="19" numFmtId="0" xfId="0" applyAlignment="1" applyBorder="1" applyFont="1">
      <alignment horizontal="left" vertical="center"/>
    </xf>
    <xf borderId="79" fillId="0" fontId="19" numFmtId="0" xfId="0" applyAlignment="1" applyBorder="1" applyFont="1">
      <alignment horizontal="left" vertical="center"/>
    </xf>
    <xf borderId="79" fillId="0" fontId="19" numFmtId="0" xfId="0" applyAlignment="1" applyBorder="1" applyFont="1">
      <alignment horizontal="center" vertical="center"/>
    </xf>
    <xf borderId="80" fillId="16" fontId="19" numFmtId="1" xfId="0" applyAlignment="1" applyBorder="1" applyFont="1" applyNumberFormat="1">
      <alignment horizontal="right" readingOrder="0"/>
    </xf>
    <xf borderId="80" fillId="10" fontId="19" numFmtId="1" xfId="0" applyAlignment="1" applyBorder="1" applyFont="1" applyNumberFormat="1">
      <alignment horizontal="right"/>
    </xf>
    <xf borderId="1" fillId="0" fontId="19" numFmtId="0" xfId="0" applyAlignment="1" applyBorder="1" applyFont="1">
      <alignment horizontal="left"/>
    </xf>
    <xf borderId="1" fillId="15" fontId="19" numFmtId="0" xfId="0" applyAlignment="1" applyBorder="1" applyFont="1">
      <alignment horizontal="right" readingOrder="0"/>
    </xf>
    <xf borderId="1" fillId="0" fontId="19" numFmtId="0" xfId="0" applyAlignment="1" applyBorder="1" applyFont="1">
      <alignment horizontal="right"/>
    </xf>
    <xf borderId="1" fillId="0" fontId="19" numFmtId="1" xfId="0" applyAlignment="1" applyBorder="1" applyFont="1" applyNumberFormat="1">
      <alignment horizontal="right"/>
    </xf>
    <xf borderId="1" fillId="0" fontId="19" numFmtId="1" xfId="0" applyAlignment="1" applyBorder="1" applyFont="1" applyNumberFormat="1">
      <alignment horizontal="right" vertical="center"/>
    </xf>
    <xf borderId="1" fillId="15" fontId="19" numFmtId="1" xfId="0" applyAlignment="1" applyBorder="1" applyFont="1" applyNumberFormat="1">
      <alignment horizontal="right"/>
    </xf>
    <xf borderId="7" fillId="0" fontId="19" numFmtId="0" xfId="0" applyAlignment="1" applyBorder="1" applyFont="1">
      <alignment horizontal="left" vertical="center"/>
    </xf>
    <xf borderId="1" fillId="16" fontId="19" numFmtId="1" xfId="0" applyAlignment="1" applyBorder="1" applyFont="1" applyNumberFormat="1">
      <alignment horizontal="right" readingOrder="0"/>
    </xf>
    <xf borderId="1" fillId="16" fontId="19" numFmtId="1" xfId="0" applyAlignment="1" applyBorder="1" applyFont="1" applyNumberFormat="1">
      <alignment horizontal="right"/>
    </xf>
    <xf borderId="1" fillId="10" fontId="19" numFmtId="1" xfId="0" applyAlignment="1" applyBorder="1" applyFont="1" applyNumberFormat="1">
      <alignment horizontal="right"/>
    </xf>
    <xf borderId="1" fillId="0" fontId="19" numFmtId="0" xfId="0" applyAlignment="1" applyBorder="1" applyFont="1">
      <alignment horizontal="left" readingOrder="0" vertical="top"/>
    </xf>
    <xf borderId="18" fillId="0" fontId="19" numFmtId="1" xfId="0" applyAlignment="1" applyBorder="1" applyFont="1" applyNumberFormat="1">
      <alignment horizontal="left"/>
    </xf>
    <xf borderId="24" fillId="15" fontId="19" numFmtId="0" xfId="0" applyAlignment="1" applyBorder="1" applyFont="1">
      <alignment horizontal="right" readingOrder="0"/>
    </xf>
    <xf borderId="18" fillId="0" fontId="19" numFmtId="1" xfId="0" applyAlignment="1" applyBorder="1" applyFont="1" applyNumberFormat="1">
      <alignment horizontal="right" readingOrder="0"/>
    </xf>
    <xf borderId="34" fillId="0" fontId="37" numFmtId="1" xfId="0" applyAlignment="1" applyBorder="1" applyFont="1" applyNumberFormat="1">
      <alignment horizontal="right" vertical="center"/>
    </xf>
    <xf borderId="34" fillId="0" fontId="19" numFmtId="1" xfId="0" applyAlignment="1" applyBorder="1" applyFont="1" applyNumberFormat="1">
      <alignment horizontal="right"/>
    </xf>
    <xf borderId="31" fillId="0" fontId="19" numFmtId="1" xfId="0" applyAlignment="1" applyBorder="1" applyFont="1" applyNumberFormat="1">
      <alignment horizontal="left"/>
    </xf>
    <xf borderId="78" fillId="15" fontId="19" numFmtId="0" xfId="0" applyAlignment="1" applyBorder="1" applyFont="1">
      <alignment horizontal="right" readingOrder="0"/>
    </xf>
    <xf borderId="17" fillId="16" fontId="19" numFmtId="1" xfId="0" applyAlignment="1" applyBorder="1" applyFont="1" applyNumberFormat="1">
      <alignment horizontal="right"/>
    </xf>
    <xf borderId="80" fillId="0" fontId="19" numFmtId="0" xfId="0" applyAlignment="1" applyBorder="1" applyFont="1">
      <alignment horizontal="left"/>
    </xf>
    <xf borderId="80" fillId="0" fontId="19" numFmtId="1" xfId="0" applyAlignment="1" applyBorder="1" applyFont="1" applyNumberFormat="1">
      <alignment horizontal="left"/>
    </xf>
    <xf borderId="80" fillId="15" fontId="19" numFmtId="0" xfId="0" applyAlignment="1" applyBorder="1" applyFont="1">
      <alignment horizontal="right" readingOrder="0"/>
    </xf>
    <xf borderId="80" fillId="0" fontId="37" numFmtId="1" xfId="0" applyAlignment="1" applyBorder="1" applyFont="1" applyNumberFormat="1">
      <alignment horizontal="right" vertical="center"/>
    </xf>
    <xf borderId="71" fillId="0" fontId="19" numFmtId="0" xfId="0" applyAlignment="1" applyBorder="1" applyFont="1">
      <alignment horizontal="left" vertical="center"/>
    </xf>
    <xf borderId="80" fillId="0" fontId="19" numFmtId="0" xfId="0" applyAlignment="1" applyBorder="1" applyFont="1">
      <alignment horizontal="left" vertical="center"/>
    </xf>
    <xf borderId="80" fillId="0" fontId="19" numFmtId="0" xfId="0" applyAlignment="1" applyBorder="1" applyFont="1">
      <alignment horizontal="center" vertical="center"/>
    </xf>
    <xf borderId="80" fillId="16" fontId="19" numFmtId="1" xfId="0" applyAlignment="1" applyBorder="1" applyFont="1" applyNumberFormat="1">
      <alignment horizontal="right"/>
    </xf>
    <xf borderId="41" fillId="0" fontId="19" numFmtId="0" xfId="0" applyAlignment="1" applyBorder="1" applyFont="1">
      <alignment horizontal="left" readingOrder="0"/>
    </xf>
    <xf borderId="41" fillId="0" fontId="19" numFmtId="0" xfId="0" applyAlignment="1" applyBorder="1" applyFont="1">
      <alignment horizontal="left"/>
    </xf>
    <xf borderId="41" fillId="0" fontId="19" numFmtId="1" xfId="0" applyAlignment="1" applyBorder="1" applyFont="1" applyNumberFormat="1">
      <alignment horizontal="left"/>
    </xf>
    <xf borderId="41" fillId="15" fontId="19" numFmtId="0" xfId="0" applyAlignment="1" applyBorder="1" applyFont="1">
      <alignment horizontal="right" readingOrder="0"/>
    </xf>
    <xf borderId="41" fillId="0" fontId="19" numFmtId="1" xfId="0" applyAlignment="1" applyBorder="1" applyFont="1" applyNumberFormat="1">
      <alignment horizontal="right" readingOrder="0"/>
    </xf>
    <xf borderId="34" fillId="0" fontId="37" numFmtId="1" xfId="0" applyAlignment="1" applyBorder="1" applyFont="1" applyNumberFormat="1">
      <alignment horizontal="right" readingOrder="0" vertical="center"/>
    </xf>
    <xf borderId="82" fillId="0" fontId="19" numFmtId="0" xfId="0" applyAlignment="1" applyBorder="1" applyFont="1">
      <alignment horizontal="left" vertical="center"/>
    </xf>
    <xf borderId="41" fillId="0" fontId="19" numFmtId="0" xfId="0" applyAlignment="1" applyBorder="1" applyFont="1">
      <alignment horizontal="center" vertical="center"/>
    </xf>
    <xf borderId="41" fillId="16" fontId="19" numFmtId="1" xfId="0" applyAlignment="1" applyBorder="1" applyFont="1" applyNumberFormat="1">
      <alignment horizontal="right" readingOrder="0"/>
    </xf>
    <xf borderId="41" fillId="0" fontId="37" numFmtId="1" xfId="0" applyAlignment="1" applyBorder="1" applyFont="1" applyNumberFormat="1">
      <alignment horizontal="right"/>
    </xf>
    <xf borderId="74" fillId="16" fontId="19" numFmtId="1" xfId="0" applyAlignment="1" applyBorder="1" applyFont="1" applyNumberFormat="1">
      <alignment horizontal="right" readingOrder="0"/>
    </xf>
    <xf borderId="74" fillId="10" fontId="19" numFmtId="1" xfId="0" applyAlignment="1" applyBorder="1" applyFont="1" applyNumberFormat="1">
      <alignment horizontal="right" readingOrder="0"/>
    </xf>
    <xf borderId="1" fillId="0" fontId="19" numFmtId="0" xfId="0" applyAlignment="1" applyBorder="1" applyFont="1">
      <alignment horizontal="left" readingOrder="0"/>
    </xf>
    <xf borderId="1" fillId="0" fontId="19" numFmtId="1" xfId="0" applyAlignment="1" applyBorder="1" applyFont="1" applyNumberFormat="1">
      <alignment horizontal="left"/>
    </xf>
    <xf borderId="1" fillId="0" fontId="19" numFmtId="1" xfId="0" applyAlignment="1" applyBorder="1" applyFont="1" applyNumberFormat="1">
      <alignment horizontal="right" readingOrder="0"/>
    </xf>
    <xf borderId="1" fillId="0" fontId="37" numFmtId="1" xfId="0" applyAlignment="1" applyBorder="1" applyFont="1" applyNumberFormat="1">
      <alignment horizontal="right" vertical="center"/>
    </xf>
    <xf borderId="83" fillId="6" fontId="19" numFmtId="0" xfId="0" applyAlignment="1" applyBorder="1" applyFont="1">
      <alignment horizontal="left" vertical="center"/>
    </xf>
    <xf borderId="41" fillId="6" fontId="19" numFmtId="0" xfId="0" applyAlignment="1" applyBorder="1" applyFont="1">
      <alignment horizontal="left" vertical="center"/>
    </xf>
    <xf borderId="41" fillId="6" fontId="19" numFmtId="0" xfId="0" applyAlignment="1" applyBorder="1" applyFont="1">
      <alignment horizontal="center" vertical="center"/>
    </xf>
    <xf borderId="17" fillId="15" fontId="19" numFmtId="0" xfId="0" applyAlignment="1" applyBorder="1" applyFont="1">
      <alignment horizontal="right" readingOrder="0"/>
    </xf>
    <xf borderId="84" fillId="0" fontId="19" numFmtId="0" xfId="0" applyAlignment="1" applyBorder="1" applyFont="1">
      <alignment horizontal="left" vertical="center"/>
    </xf>
    <xf borderId="41" fillId="6" fontId="19" numFmtId="0" xfId="0" applyAlignment="1" applyBorder="1" applyFont="1">
      <alignment horizontal="left" readingOrder="0"/>
    </xf>
    <xf borderId="41" fillId="0" fontId="37" numFmtId="1" xfId="0" applyAlignment="1" applyBorder="1" applyFont="1" applyNumberFormat="1">
      <alignment horizontal="right" vertical="center"/>
    </xf>
    <xf borderId="41" fillId="15" fontId="19" numFmtId="1" xfId="0" applyAlignment="1" applyBorder="1" applyFont="1" applyNumberFormat="1">
      <alignment horizontal="right"/>
    </xf>
    <xf borderId="18" fillId="0" fontId="37" numFmtId="1" xfId="0" applyAlignment="1" applyBorder="1" applyFont="1" applyNumberFormat="1">
      <alignment horizontal="right" readingOrder="0" vertical="center"/>
    </xf>
    <xf borderId="24" fillId="10" fontId="19" numFmtId="1" xfId="0" applyAlignment="1" applyBorder="1" applyFont="1" applyNumberFormat="1">
      <alignment horizontal="right" readingOrder="0"/>
    </xf>
    <xf borderId="41" fillId="6" fontId="19" numFmtId="0" xfId="0" applyAlignment="1" applyBorder="1" applyFont="1">
      <alignment horizontal="left"/>
    </xf>
    <xf borderId="41" fillId="0" fontId="37" numFmtId="1" xfId="0" applyAlignment="1" applyBorder="1" applyFont="1" applyNumberFormat="1">
      <alignment horizontal="right" readingOrder="0" vertical="center"/>
    </xf>
    <xf borderId="41" fillId="0" fontId="37" numFmtId="1" xfId="0" applyAlignment="1" applyBorder="1" applyFont="1" applyNumberFormat="1">
      <alignment horizontal="right" readingOrder="0"/>
    </xf>
    <xf borderId="17" fillId="0" fontId="37" numFmtId="1" xfId="0" applyAlignment="1" applyBorder="1" applyFont="1" applyNumberFormat="1">
      <alignment horizontal="right"/>
    </xf>
    <xf borderId="80" fillId="0" fontId="19" numFmtId="1" xfId="0" applyAlignment="1" applyBorder="1" applyFont="1" applyNumberFormat="1">
      <alignment horizontal="right" readingOrder="0"/>
    </xf>
    <xf borderId="80" fillId="0" fontId="37" numFmtId="1" xfId="0" applyAlignment="1" applyBorder="1" applyFont="1" applyNumberFormat="1">
      <alignment horizontal="right"/>
    </xf>
    <xf borderId="34" fillId="0" fontId="19" numFmtId="1" xfId="0" applyAlignment="1" applyBorder="1" applyFont="1" applyNumberFormat="1">
      <alignment horizontal="right" readingOrder="0"/>
    </xf>
    <xf borderId="12" fillId="0" fontId="19" numFmtId="0" xfId="0" applyAlignment="1" applyBorder="1" applyFont="1">
      <alignment horizontal="left"/>
    </xf>
    <xf borderId="12" fillId="0" fontId="19" numFmtId="0" xfId="0" applyAlignment="1" applyBorder="1" applyFont="1">
      <alignment horizontal="left" vertical="center"/>
    </xf>
    <xf borderId="12" fillId="0" fontId="19" numFmtId="0" xfId="0" applyAlignment="1" applyBorder="1" applyFont="1">
      <alignment horizontal="center" vertical="center"/>
    </xf>
    <xf borderId="41" fillId="16" fontId="19" numFmtId="1" xfId="0" applyAlignment="1" applyBorder="1" applyFont="1" applyNumberFormat="1">
      <alignment horizontal="right"/>
    </xf>
    <xf borderId="41" fillId="10" fontId="19" numFmtId="1" xfId="0" applyAlignment="1" applyBorder="1" applyFont="1" applyNumberFormat="1">
      <alignment horizontal="right"/>
    </xf>
    <xf borderId="12" fillId="0" fontId="19" numFmtId="1" xfId="0" applyAlignment="1" applyBorder="1" applyFont="1" applyNumberFormat="1">
      <alignment horizontal="left"/>
    </xf>
    <xf borderId="12" fillId="0" fontId="37" numFmtId="1" xfId="0" applyAlignment="1" applyBorder="1" applyFont="1" applyNumberFormat="1">
      <alignment horizontal="right" vertical="center"/>
    </xf>
    <xf borderId="15" fillId="15" fontId="19" numFmtId="1" xfId="0" applyAlignment="1" applyBorder="1" applyFont="1" applyNumberFormat="1">
      <alignment horizontal="right"/>
    </xf>
    <xf borderId="12" fillId="0" fontId="19" numFmtId="1" xfId="0" applyAlignment="1" applyBorder="1" applyFont="1" applyNumberFormat="1">
      <alignment horizontal="right"/>
    </xf>
    <xf borderId="24" fillId="10" fontId="19" numFmtId="1" xfId="0" applyAlignment="1" applyBorder="1" applyFont="1" applyNumberFormat="1">
      <alignment horizontal="right"/>
    </xf>
    <xf borderId="1" fillId="6" fontId="19" numFmtId="0" xfId="0" applyAlignment="1" applyBorder="1" applyFont="1">
      <alignment horizontal="left"/>
    </xf>
    <xf borderId="1" fillId="4" fontId="19" numFmtId="0" xfId="0" applyAlignment="1" applyBorder="1" applyFont="1">
      <alignment horizontal="left"/>
    </xf>
    <xf borderId="1" fillId="4" fontId="19" numFmtId="1" xfId="0" applyAlignment="1" applyBorder="1" applyFont="1" applyNumberFormat="1">
      <alignment horizontal="left"/>
    </xf>
    <xf borderId="1" fillId="17" fontId="19" numFmtId="0" xfId="0" applyAlignment="1" applyBorder="1" applyFill="1" applyFont="1">
      <alignment horizontal="right" readingOrder="0"/>
    </xf>
    <xf borderId="1" fillId="4" fontId="19" numFmtId="1" xfId="0" applyAlignment="1" applyBorder="1" applyFont="1" applyNumberFormat="1">
      <alignment horizontal="right" readingOrder="0"/>
    </xf>
    <xf borderId="1" fillId="4" fontId="19" numFmtId="1" xfId="0" applyAlignment="1" applyBorder="1" applyFont="1" applyNumberFormat="1">
      <alignment horizontal="right"/>
    </xf>
    <xf borderId="1" fillId="4" fontId="37" numFmtId="1" xfId="0" applyAlignment="1" applyBorder="1" applyFont="1" applyNumberFormat="1">
      <alignment horizontal="right" vertical="center"/>
    </xf>
    <xf borderId="7" fillId="4" fontId="19" numFmtId="0" xfId="0" applyAlignment="1" applyBorder="1" applyFont="1">
      <alignment horizontal="left" vertical="center"/>
    </xf>
    <xf borderId="1" fillId="4" fontId="19" numFmtId="0" xfId="0" applyAlignment="1" applyBorder="1" applyFont="1">
      <alignment horizontal="left" vertical="center"/>
    </xf>
    <xf borderId="1" fillId="4" fontId="19" numFmtId="0" xfId="0" applyAlignment="1" applyBorder="1" applyFont="1">
      <alignment horizontal="center" vertical="center"/>
    </xf>
    <xf borderId="1" fillId="10" fontId="19" numFmtId="1" xfId="0" applyAlignment="1" applyBorder="1" applyFont="1" applyNumberFormat="1">
      <alignment horizontal="right" readingOrder="0"/>
    </xf>
    <xf borderId="17" fillId="6" fontId="19" numFmtId="0" xfId="0" applyAlignment="1" applyBorder="1" applyFont="1">
      <alignment horizontal="left" readingOrder="0"/>
    </xf>
    <xf borderId="17" fillId="4" fontId="19" numFmtId="1" xfId="0" applyAlignment="1" applyBorder="1" applyFont="1" applyNumberFormat="1">
      <alignment horizontal="left"/>
    </xf>
    <xf borderId="17" fillId="18" fontId="19" numFmtId="0" xfId="0" applyAlignment="1" applyBorder="1" applyFill="1" applyFont="1">
      <alignment horizontal="right" readingOrder="0"/>
    </xf>
    <xf borderId="17" fillId="4" fontId="37" numFmtId="1" xfId="0" applyAlignment="1" applyBorder="1" applyFont="1" applyNumberFormat="1">
      <alignment horizontal="right" readingOrder="0" vertical="center"/>
    </xf>
    <xf borderId="17" fillId="17" fontId="19" numFmtId="0" xfId="0" applyAlignment="1" applyBorder="1" applyFont="1">
      <alignment horizontal="right" readingOrder="0"/>
    </xf>
    <xf borderId="35" fillId="4" fontId="19" numFmtId="0" xfId="0" applyAlignment="1" applyBorder="1" applyFont="1">
      <alignment horizontal="left" vertical="center"/>
    </xf>
    <xf borderId="17" fillId="4" fontId="19" numFmtId="0" xfId="0" applyAlignment="1" applyBorder="1" applyFont="1">
      <alignment horizontal="center" vertical="center"/>
    </xf>
    <xf borderId="17" fillId="4" fontId="37" numFmtId="1" xfId="0" applyAlignment="1" applyBorder="1" applyFont="1" applyNumberFormat="1">
      <alignment horizontal="right" readingOrder="0"/>
    </xf>
    <xf borderId="17" fillId="10" fontId="19" numFmtId="1" xfId="0" applyAlignment="1" applyBorder="1" applyFont="1" applyNumberFormat="1">
      <alignment horizontal="right" readingOrder="0"/>
    </xf>
    <xf borderId="80" fillId="19" fontId="19" numFmtId="0" xfId="0" applyAlignment="1" applyBorder="1" applyFill="1" applyFont="1">
      <alignment horizontal="left"/>
    </xf>
    <xf borderId="1" fillId="0" fontId="37" numFmtId="1" xfId="0" applyAlignment="1" applyBorder="1" applyFont="1" applyNumberFormat="1">
      <alignment horizontal="right"/>
    </xf>
    <xf borderId="1" fillId="19" fontId="19" numFmtId="0" xfId="0" applyAlignment="1" applyBorder="1" applyFont="1">
      <alignment horizontal="left" readingOrder="0"/>
    </xf>
    <xf borderId="1" fillId="15" fontId="19" numFmtId="0" xfId="0" applyAlignment="1" applyBorder="1" applyFont="1">
      <alignment horizontal="right"/>
    </xf>
    <xf borderId="1" fillId="19" fontId="19" numFmtId="0" xfId="0" applyAlignment="1" applyBorder="1" applyFont="1">
      <alignment horizontal="left"/>
    </xf>
    <xf borderId="1" fillId="0" fontId="37" numFmtId="1" xfId="0" applyAlignment="1" applyBorder="1" applyFont="1" applyNumberFormat="1">
      <alignment horizontal="right" readingOrder="0"/>
    </xf>
    <xf borderId="1" fillId="0" fontId="37" numFmtId="1" xfId="0" applyAlignment="1" applyBorder="1" applyFont="1" applyNumberFormat="1">
      <alignment horizontal="right" readingOrder="0" vertical="center"/>
    </xf>
    <xf borderId="1" fillId="6" fontId="19" numFmtId="0" xfId="0" applyAlignment="1" applyBorder="1" applyFont="1">
      <alignment horizontal="left" readingOrder="0"/>
    </xf>
    <xf borderId="1" fillId="0" fontId="19" numFmtId="1" xfId="0" applyAlignment="1" applyBorder="1" applyFont="1" applyNumberFormat="1">
      <alignment horizontal="left" readingOrder="0"/>
    </xf>
    <xf borderId="0" fillId="0" fontId="19" numFmtId="1" xfId="0" applyAlignment="1" applyFont="1" applyNumberFormat="1">
      <alignment horizontal="left"/>
    </xf>
    <xf borderId="0" fillId="0" fontId="37" numFmtId="1" xfId="0" applyAlignment="1" applyFont="1" applyNumberFormat="1">
      <alignment horizontal="right"/>
    </xf>
    <xf borderId="0" fillId="0" fontId="19" numFmtId="1" xfId="0" applyFont="1" applyNumberFormat="1"/>
    <xf borderId="0" fillId="0" fontId="19" numFmtId="0" xfId="0" applyAlignment="1" applyFont="1">
      <alignment horizontal="center" readingOrder="0"/>
    </xf>
    <xf borderId="0" fillId="0" fontId="73" numFmtId="0" xfId="0" applyAlignment="1" applyFont="1">
      <alignment horizontal="center" readingOrder="0"/>
    </xf>
    <xf borderId="0" fillId="0" fontId="74" numFmtId="0" xfId="0" applyAlignment="1" applyFont="1">
      <alignment horizontal="center"/>
    </xf>
    <xf borderId="0" fillId="0" fontId="75" numFmtId="0" xfId="0" applyAlignment="1" applyFont="1">
      <alignment horizontal="center" readingOrder="0"/>
    </xf>
    <xf borderId="1" fillId="0" fontId="19" numFmtId="0" xfId="0" applyAlignment="1" applyBorder="1" applyFont="1">
      <alignment horizontal="left" vertical="top"/>
    </xf>
    <xf borderId="1" fillId="0" fontId="76" numFmtId="0" xfId="0" applyAlignment="1" applyBorder="1" applyFont="1">
      <alignment horizontal="left"/>
    </xf>
    <xf borderId="0" fillId="0" fontId="43" numFmtId="0" xfId="0" applyAlignment="1" applyFont="1">
      <alignment horizontal="center" vertical="center"/>
    </xf>
    <xf borderId="0" fillId="0" fontId="77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25" fillId="0" fontId="19" numFmtId="0" xfId="0" applyAlignment="1" applyBorder="1" applyFont="1">
      <alignment horizontal="center" shrinkToFit="0" vertical="center" wrapText="1"/>
    </xf>
    <xf borderId="25" fillId="0" fontId="19" numFmtId="0" xfId="0" applyAlignment="1" applyBorder="1" applyFont="1">
      <alignment horizontal="center" vertical="center"/>
    </xf>
    <xf borderId="85" fillId="0" fontId="37" numFmtId="0" xfId="0" applyAlignment="1" applyBorder="1" applyFont="1">
      <alignment horizontal="center" vertical="center"/>
    </xf>
    <xf borderId="17" fillId="0" fontId="19" numFmtId="0" xfId="0" applyBorder="1" applyFont="1"/>
    <xf borderId="80" fillId="0" fontId="19" numFmtId="0" xfId="0" applyAlignment="1" applyBorder="1" applyFont="1">
      <alignment horizontal="right"/>
    </xf>
    <xf borderId="80" fillId="0" fontId="19" numFmtId="0" xfId="0" applyBorder="1" applyFont="1"/>
    <xf borderId="15" fillId="6" fontId="19" numFmtId="0" xfId="0" applyBorder="1" applyFont="1"/>
    <xf borderId="14" fillId="0" fontId="19" numFmtId="0" xfId="0" applyBorder="1" applyFont="1"/>
    <xf borderId="86" fillId="0" fontId="11" numFmtId="14" xfId="0" applyAlignment="1" applyBorder="1" applyFont="1" applyNumberFormat="1">
      <alignment horizontal="center" vertical="center"/>
    </xf>
    <xf borderId="32" fillId="0" fontId="11" numFmtId="0" xfId="0" applyAlignment="1" applyBorder="1" applyFont="1">
      <alignment horizontal="left" vertical="center"/>
    </xf>
    <xf borderId="87" fillId="0" fontId="11" numFmtId="0" xfId="0" applyAlignment="1" applyBorder="1" applyFont="1">
      <alignment horizontal="left" vertical="center"/>
    </xf>
    <xf borderId="88" fillId="0" fontId="11" numFmtId="0" xfId="0" applyAlignment="1" applyBorder="1" applyFont="1">
      <alignment horizontal="left" vertical="center"/>
    </xf>
    <xf borderId="17" fillId="0" fontId="11" numFmtId="0" xfId="0" applyAlignment="1" applyBorder="1" applyFont="1">
      <alignment horizontal="center" vertical="center"/>
    </xf>
    <xf borderId="17" fillId="0" fontId="11" numFmtId="0" xfId="0" applyAlignment="1" applyBorder="1" applyFont="1">
      <alignment horizontal="left" vertical="center"/>
    </xf>
    <xf borderId="77" fillId="0" fontId="11" numFmtId="0" xfId="0" applyAlignment="1" applyBorder="1" applyFont="1">
      <alignment horizontal="center" vertical="center"/>
    </xf>
    <xf borderId="89" fillId="0" fontId="11" numFmtId="0" xfId="0" applyAlignment="1" applyBorder="1" applyFont="1">
      <alignment horizontal="center" vertical="center"/>
    </xf>
    <xf borderId="17" fillId="0" fontId="11" numFmtId="1" xfId="0" applyAlignment="1" applyBorder="1" applyFont="1" applyNumberFormat="1">
      <alignment horizontal="center" vertical="center"/>
    </xf>
    <xf borderId="89" fillId="0" fontId="11" numFmtId="0" xfId="0" applyAlignment="1" applyBorder="1" applyFont="1">
      <alignment vertical="center"/>
    </xf>
    <xf borderId="90" fillId="0" fontId="11" numFmtId="14" xfId="0" applyAlignment="1" applyBorder="1" applyFont="1" applyNumberFormat="1">
      <alignment horizontal="center" vertical="center"/>
    </xf>
    <xf borderId="76" fillId="0" fontId="11" numFmtId="0" xfId="0" applyAlignment="1" applyBorder="1" applyFont="1">
      <alignment horizontal="left" vertical="center"/>
    </xf>
    <xf borderId="76" fillId="0" fontId="11" numFmtId="0" xfId="0" applyAlignment="1" applyBorder="1" applyFont="1">
      <alignment horizontal="center" vertical="center"/>
    </xf>
    <xf borderId="76" fillId="0" fontId="11" numFmtId="1" xfId="0" applyAlignment="1" applyBorder="1" applyFont="1" applyNumberFormat="1">
      <alignment horizontal="center" vertical="center"/>
    </xf>
    <xf borderId="91" fillId="0" fontId="11" numFmtId="14" xfId="0" applyAlignment="1" applyBorder="1" applyFont="1" applyNumberFormat="1">
      <alignment horizontal="center" vertical="center"/>
    </xf>
    <xf borderId="92" fillId="0" fontId="11" numFmtId="0" xfId="0" applyAlignment="1" applyBorder="1" applyFont="1">
      <alignment horizontal="left" vertical="center"/>
    </xf>
    <xf borderId="93" fillId="0" fontId="11" numFmtId="0" xfId="0" applyAlignment="1" applyBorder="1" applyFont="1">
      <alignment horizontal="left" vertical="center"/>
    </xf>
    <xf borderId="91" fillId="0" fontId="11" numFmtId="0" xfId="0" applyAlignment="1" applyBorder="1" applyFont="1">
      <alignment horizontal="left" vertical="center"/>
    </xf>
    <xf borderId="94" fillId="0" fontId="11" numFmtId="0" xfId="0" applyAlignment="1" applyBorder="1" applyFont="1">
      <alignment horizontal="center" vertical="center"/>
    </xf>
    <xf borderId="94" fillId="0" fontId="11" numFmtId="14" xfId="0" applyAlignment="1" applyBorder="1" applyFont="1" applyNumberFormat="1">
      <alignment horizontal="center" vertical="center"/>
    </xf>
    <xf borderId="94" fillId="0" fontId="11" numFmtId="0" xfId="0" applyAlignment="1" applyBorder="1" applyFont="1">
      <alignment horizontal="left" vertical="center"/>
    </xf>
    <xf borderId="94" fillId="0" fontId="11" numFmtId="1" xfId="0" applyAlignment="1" applyBorder="1" applyFont="1" applyNumberFormat="1">
      <alignment horizontal="center" vertical="center"/>
    </xf>
    <xf borderId="95" fillId="0" fontId="11" numFmtId="0" xfId="0" applyAlignment="1" applyBorder="1" applyFont="1">
      <alignment vertical="center"/>
    </xf>
    <xf borderId="81" fillId="0" fontId="11" numFmtId="14" xfId="0" applyAlignment="1" applyBorder="1" applyFont="1" applyNumberFormat="1">
      <alignment horizontal="center" vertical="center"/>
    </xf>
    <xf borderId="96" fillId="0" fontId="11" numFmtId="0" xfId="0" applyAlignment="1" applyBorder="1" applyFont="1">
      <alignment horizontal="left" vertical="center"/>
    </xf>
    <xf borderId="97" fillId="0" fontId="11" numFmtId="0" xfId="0" applyAlignment="1" applyBorder="1" applyFont="1">
      <alignment horizontal="left" vertical="center"/>
    </xf>
    <xf borderId="81" fillId="0" fontId="11" numFmtId="0" xfId="0" applyAlignment="1" applyBorder="1" applyFont="1">
      <alignment horizontal="left" vertical="center"/>
    </xf>
    <xf borderId="79" fillId="0" fontId="11" numFmtId="0" xfId="0" applyAlignment="1" applyBorder="1" applyFont="1">
      <alignment horizontal="center" vertical="center"/>
    </xf>
    <xf borderId="79" fillId="0" fontId="11" numFmtId="14" xfId="0" applyAlignment="1" applyBorder="1" applyFont="1" applyNumberFormat="1">
      <alignment horizontal="center" vertical="center"/>
    </xf>
    <xf borderId="79" fillId="0" fontId="11" numFmtId="0" xfId="0" applyAlignment="1" applyBorder="1" applyFont="1">
      <alignment horizontal="left" vertical="center"/>
    </xf>
    <xf borderId="79" fillId="0" fontId="11" numFmtId="1" xfId="0" applyAlignment="1" applyBorder="1" applyFont="1" applyNumberFormat="1">
      <alignment horizontal="center" vertical="center"/>
    </xf>
    <xf borderId="98" fillId="0" fontId="11" numFmtId="0" xfId="0" applyAlignment="1" applyBorder="1" applyFont="1">
      <alignment vertical="center"/>
    </xf>
    <xf borderId="0" fillId="0" fontId="11" numFmtId="14" xfId="0" applyAlignment="1" applyFont="1" applyNumberFormat="1">
      <alignment horizontal="center" vertical="center"/>
    </xf>
    <xf borderId="43" fillId="0" fontId="11" numFmtId="0" xfId="0" applyAlignment="1" applyBorder="1" applyFont="1">
      <alignment horizontal="left" vertical="center"/>
    </xf>
    <xf borderId="18" fillId="0" fontId="11" numFmtId="14" xfId="0" applyAlignment="1" applyBorder="1" applyFont="1" applyNumberFormat="1">
      <alignment horizontal="center" vertical="center"/>
    </xf>
    <xf borderId="18" fillId="0" fontId="11" numFmtId="1" xfId="0" applyAlignment="1" applyBorder="1" applyFont="1" applyNumberFormat="1">
      <alignment horizontal="center" vertical="center"/>
    </xf>
    <xf borderId="99" fillId="0" fontId="11" numFmtId="0" xfId="0" applyAlignment="1" applyBorder="1" applyFont="1">
      <alignment vertical="center"/>
    </xf>
    <xf borderId="100" fillId="0" fontId="11" numFmtId="14" xfId="0" applyAlignment="1" applyBorder="1" applyFont="1" applyNumberFormat="1">
      <alignment horizontal="center" vertical="center"/>
    </xf>
    <xf borderId="101" fillId="0" fontId="11" numFmtId="0" xfId="0" applyAlignment="1" applyBorder="1" applyFont="1">
      <alignment horizontal="left" vertical="center"/>
    </xf>
    <xf borderId="102" fillId="0" fontId="11" numFmtId="0" xfId="0" applyAlignment="1" applyBorder="1" applyFont="1">
      <alignment horizontal="left" vertical="center"/>
    </xf>
    <xf borderId="34" fillId="0" fontId="11" numFmtId="0" xfId="0" applyAlignment="1" applyBorder="1" applyFont="1">
      <alignment horizontal="center" vertical="center"/>
    </xf>
    <xf borderId="34" fillId="0" fontId="11" numFmtId="0" xfId="0" applyAlignment="1" applyBorder="1" applyFont="1">
      <alignment horizontal="left" vertical="center"/>
    </xf>
    <xf borderId="103" fillId="0" fontId="11" numFmtId="0" xfId="0" applyAlignment="1" applyBorder="1" applyFont="1">
      <alignment horizontal="center" vertical="center"/>
    </xf>
    <xf borderId="104" fillId="0" fontId="11" numFmtId="0" xfId="0" applyAlignment="1" applyBorder="1" applyFont="1">
      <alignment horizontal="center" vertical="center"/>
    </xf>
    <xf borderId="105" fillId="0" fontId="11" numFmtId="166" xfId="0" applyAlignment="1" applyBorder="1" applyFont="1" applyNumberFormat="1">
      <alignment horizontal="left" vertical="center"/>
    </xf>
    <xf borderId="106" fillId="0" fontId="11" numFmtId="0" xfId="0" applyAlignment="1" applyBorder="1" applyFont="1">
      <alignment horizontal="left" vertical="center"/>
    </xf>
    <xf borderId="107" fillId="0" fontId="16" numFmtId="0" xfId="0" applyAlignment="1" applyBorder="1" applyFont="1">
      <alignment horizontal="left" vertical="center"/>
    </xf>
    <xf borderId="108" fillId="0" fontId="11" numFmtId="0" xfId="0" applyAlignment="1" applyBorder="1" applyFont="1">
      <alignment horizontal="left" vertical="center"/>
    </xf>
    <xf borderId="109" fillId="0" fontId="11" numFmtId="0" xfId="0" applyAlignment="1" applyBorder="1" applyFont="1">
      <alignment horizontal="center" vertical="center"/>
    </xf>
    <xf borderId="108" fillId="0" fontId="11" numFmtId="0" xfId="0" applyAlignment="1" applyBorder="1" applyFont="1">
      <alignment horizontal="center" vertical="center"/>
    </xf>
    <xf borderId="110" fillId="0" fontId="11" numFmtId="0" xfId="0" applyAlignment="1" applyBorder="1" applyFont="1">
      <alignment horizontal="left" vertical="center"/>
    </xf>
    <xf borderId="111" fillId="0" fontId="11" numFmtId="14" xfId="0" applyAlignment="1" applyBorder="1" applyFont="1" applyNumberFormat="1">
      <alignment horizontal="center" vertical="center"/>
    </xf>
    <xf borderId="112" fillId="0" fontId="11" numFmtId="0" xfId="0" applyAlignment="1" applyBorder="1" applyFont="1">
      <alignment horizontal="left" vertical="center"/>
    </xf>
    <xf borderId="113" fillId="0" fontId="11" numFmtId="0" xfId="0" applyAlignment="1" applyBorder="1" applyFont="1">
      <alignment horizontal="left" vertical="center"/>
    </xf>
    <xf borderId="114" fillId="0" fontId="11" numFmtId="0" xfId="0" applyAlignment="1" applyBorder="1" applyFont="1">
      <alignment horizontal="center" vertical="center"/>
    </xf>
    <xf borderId="114" fillId="0" fontId="11" numFmtId="0" xfId="0" applyAlignment="1" applyBorder="1" applyFont="1">
      <alignment horizontal="left" vertical="center"/>
    </xf>
    <xf borderId="115" fillId="0" fontId="11" numFmtId="0" xfId="0" applyAlignment="1" applyBorder="1" applyFont="1">
      <alignment horizontal="center" vertical="center"/>
    </xf>
    <xf borderId="116" fillId="0" fontId="11" numFmtId="0" xfId="0" applyAlignment="1" applyBorder="1" applyFont="1">
      <alignment horizontal="center" vertical="center"/>
    </xf>
    <xf borderId="0" fillId="0" fontId="3" numFmtId="14" xfId="0" applyFont="1" applyNumberFormat="1"/>
    <xf borderId="117" fillId="0" fontId="11" numFmtId="0" xfId="0" applyAlignment="1" applyBorder="1" applyFont="1">
      <alignment horizontal="left" vertical="center"/>
    </xf>
    <xf borderId="90" fillId="0" fontId="11" numFmtId="166" xfId="0" applyAlignment="1" applyBorder="1" applyFont="1" applyNumberFormat="1">
      <alignment horizontal="center" vertical="center"/>
    </xf>
    <xf borderId="88" fillId="0" fontId="11" numFmtId="0" xfId="0" applyAlignment="1" applyBorder="1" applyFont="1">
      <alignment horizontal="center" vertical="center"/>
    </xf>
    <xf borderId="87" fillId="0" fontId="11" numFmtId="0" xfId="0" applyAlignment="1" applyBorder="1" applyFont="1">
      <alignment horizontal="center" vertical="center"/>
    </xf>
    <xf borderId="118" fillId="0" fontId="11" numFmtId="0" xfId="0" applyAlignment="1" applyBorder="1" applyFont="1">
      <alignment horizontal="left" vertical="center"/>
    </xf>
    <xf borderId="119" fillId="0" fontId="11" numFmtId="14" xfId="0" applyAlignment="1" applyBorder="1" applyFont="1" applyNumberFormat="1">
      <alignment horizontal="center" vertical="center"/>
    </xf>
    <xf borderId="120" fillId="0" fontId="11" numFmtId="0" xfId="0" applyAlignment="1" applyBorder="1" applyFont="1">
      <alignment horizontal="left" vertical="center"/>
    </xf>
    <xf borderId="121" fillId="0" fontId="11" numFmtId="0" xfId="0" applyAlignment="1" applyBorder="1" applyFont="1">
      <alignment horizontal="left" vertical="center"/>
    </xf>
    <xf borderId="122" fillId="0" fontId="11" numFmtId="0" xfId="0" applyAlignment="1" applyBorder="1" applyFont="1">
      <alignment horizontal="left" vertical="center"/>
    </xf>
    <xf borderId="123" fillId="0" fontId="11" numFmtId="0" xfId="0" applyAlignment="1" applyBorder="1" applyFont="1">
      <alignment horizontal="center" vertical="center"/>
    </xf>
    <xf borderId="123" fillId="0" fontId="11" numFmtId="0" xfId="0" applyAlignment="1" applyBorder="1" applyFont="1">
      <alignment horizontal="left" vertical="center"/>
    </xf>
    <xf borderId="123" fillId="0" fontId="11" numFmtId="1" xfId="0" applyAlignment="1" applyBorder="1" applyFont="1" applyNumberFormat="1">
      <alignment horizontal="center" vertical="center"/>
    </xf>
    <xf borderId="124" fillId="0" fontId="11" numFmtId="0" xfId="0" applyAlignment="1" applyBorder="1" applyFont="1">
      <alignment vertical="center"/>
    </xf>
    <xf borderId="118" fillId="0" fontId="11" numFmtId="0" xfId="0" applyAlignment="1" applyBorder="1" applyFont="1">
      <alignment vertical="center"/>
    </xf>
    <xf borderId="125" fillId="6" fontId="11" numFmtId="0" xfId="0" applyAlignment="1" applyBorder="1" applyFont="1">
      <alignment horizontal="left" vertical="center"/>
    </xf>
    <xf quotePrefix="1" borderId="88" fillId="0" fontId="11" numFmtId="0" xfId="0" applyAlignment="1" applyBorder="1" applyFont="1">
      <alignment horizontal="left" vertical="center"/>
    </xf>
    <xf borderId="126" fillId="6" fontId="11" numFmtId="0" xfId="0" applyAlignment="1" applyBorder="1" applyFont="1">
      <alignment horizontal="left" vertical="center"/>
    </xf>
    <xf borderId="90" fillId="0" fontId="11" numFmtId="166" xfId="0" applyAlignment="1" applyBorder="1" applyFont="1" applyNumberFormat="1">
      <alignment horizontal="left" vertical="center"/>
    </xf>
    <xf borderId="87" fillId="0" fontId="16" numFmtId="0" xfId="0" applyAlignment="1" applyBorder="1" applyFont="1">
      <alignment horizontal="left" vertical="center"/>
    </xf>
    <xf borderId="91" fillId="0" fontId="11" numFmtId="0" xfId="0" applyAlignment="1" applyBorder="1" applyFont="1">
      <alignment horizontal="center" vertical="center"/>
    </xf>
    <xf borderId="95" fillId="0" fontId="11" numFmtId="0" xfId="0" applyAlignment="1" applyBorder="1" applyFont="1">
      <alignment horizontal="left" vertical="center"/>
    </xf>
    <xf borderId="119" fillId="0" fontId="11" numFmtId="166" xfId="0" applyAlignment="1" applyBorder="1" applyFont="1" applyNumberFormat="1">
      <alignment horizontal="center" vertical="center"/>
    </xf>
    <xf borderId="120" fillId="0" fontId="11" numFmtId="0" xfId="0" applyAlignment="1" applyBorder="1" applyFont="1">
      <alignment horizontal="center" vertical="center"/>
    </xf>
    <xf borderId="121" fillId="0" fontId="11" numFmtId="0" xfId="0" applyAlignment="1" applyBorder="1" applyFont="1">
      <alignment horizontal="center" vertical="center"/>
    </xf>
    <xf borderId="122" fillId="0" fontId="11" numFmtId="0" xfId="0" applyAlignment="1" applyBorder="1" applyFont="1">
      <alignment horizontal="center" vertical="center"/>
    </xf>
    <xf borderId="105" fillId="0" fontId="11" numFmtId="166" xfId="0" applyAlignment="1" applyBorder="1" applyFont="1" applyNumberFormat="1">
      <alignment horizontal="center" vertical="center"/>
    </xf>
    <xf borderId="106" fillId="0" fontId="11" numFmtId="0" xfId="0" applyAlignment="1" applyBorder="1" applyFont="1">
      <alignment horizontal="center" vertical="center"/>
    </xf>
    <xf borderId="107" fillId="0" fontId="11" numFmtId="0" xfId="0" applyAlignment="1" applyBorder="1" applyFont="1">
      <alignment horizontal="center" vertical="center"/>
    </xf>
    <xf borderId="0" fillId="0" fontId="78" numFmtId="0" xfId="0" applyFont="1"/>
    <xf borderId="0" fillId="0" fontId="78" numFmtId="0" xfId="0" applyAlignment="1" applyFont="1">
      <alignment horizontal="center"/>
    </xf>
    <xf borderId="127" fillId="0" fontId="21" numFmtId="0" xfId="0" applyAlignment="1" applyBorder="1" applyFont="1">
      <alignment horizontal="center" vertical="center"/>
    </xf>
    <xf borderId="128" fillId="0" fontId="21" numFmtId="0" xfId="0" applyAlignment="1" applyBorder="1" applyFont="1">
      <alignment horizontal="center" vertical="center"/>
    </xf>
    <xf borderId="129" fillId="0" fontId="14" numFmtId="0" xfId="0" applyBorder="1" applyFont="1"/>
    <xf borderId="25" fillId="0" fontId="21" numFmtId="0" xfId="0" applyAlignment="1" applyBorder="1" applyFont="1">
      <alignment horizontal="center" vertical="center"/>
    </xf>
    <xf borderId="130" fillId="0" fontId="21" numFmtId="0" xfId="0" applyAlignment="1" applyBorder="1" applyFont="1">
      <alignment horizontal="center" vertical="center"/>
    </xf>
    <xf borderId="131" fillId="0" fontId="14" numFmtId="0" xfId="0" applyBorder="1" applyFont="1"/>
    <xf borderId="77" fillId="0" fontId="11" numFmtId="0" xfId="0" applyAlignment="1" applyBorder="1" applyFont="1">
      <alignment horizontal="left" vertical="center"/>
    </xf>
    <xf borderId="132" fillId="0" fontId="14" numFmtId="0" xfId="0" applyBorder="1" applyFont="1"/>
    <xf borderId="69" fillId="0" fontId="14" numFmtId="0" xfId="0" applyBorder="1" applyFont="1"/>
    <xf borderId="29" fillId="0" fontId="21" numFmtId="0" xfId="0" applyAlignment="1" applyBorder="1" applyFont="1">
      <alignment horizontal="center" vertical="center"/>
    </xf>
    <xf borderId="20" fillId="0" fontId="21" numFmtId="0" xfId="0" applyAlignment="1" applyBorder="1" applyFont="1">
      <alignment horizontal="center" vertical="center"/>
    </xf>
    <xf borderId="133" fillId="0" fontId="14" numFmtId="0" xfId="0" applyBorder="1" applyFont="1"/>
    <xf borderId="134" fillId="0" fontId="21" numFmtId="0" xfId="0" applyAlignment="1" applyBorder="1" applyFont="1">
      <alignment horizontal="center" vertical="center"/>
    </xf>
    <xf borderId="43" fillId="0" fontId="21" numFmtId="0" xfId="0" applyAlignment="1" applyBorder="1" applyFont="1">
      <alignment horizontal="center" vertical="center"/>
    </xf>
    <xf borderId="30" fillId="0" fontId="21" numFmtId="0" xfId="0" applyAlignment="1" applyBorder="1" applyFont="1">
      <alignment horizontal="center" vertical="center"/>
    </xf>
    <xf borderId="18" fillId="0" fontId="21" numFmtId="0" xfId="0" applyAlignment="1" applyBorder="1" applyFont="1">
      <alignment horizontal="center" vertical="center"/>
    </xf>
    <xf borderId="99" fillId="0" fontId="21" numFmtId="0" xfId="0" applyAlignment="1" applyBorder="1" applyFont="1">
      <alignment horizontal="center" vertical="center"/>
    </xf>
    <xf borderId="111" fillId="0" fontId="11" numFmtId="166" xfId="0" applyAlignment="1" applyBorder="1" applyFont="1" applyNumberFormat="1">
      <alignment horizontal="left" vertical="center"/>
    </xf>
    <xf borderId="113" fillId="0" fontId="16" numFmtId="0" xfId="0" applyAlignment="1" applyBorder="1" applyFont="1">
      <alignment horizontal="left" vertical="center"/>
    </xf>
    <xf borderId="116" fillId="0" fontId="11" numFmtId="0" xfId="0" applyAlignment="1" applyBorder="1" applyFont="1">
      <alignment horizontal="left" vertical="center"/>
    </xf>
    <xf borderId="86" fillId="0" fontId="11" numFmtId="166" xfId="0" applyAlignment="1" applyBorder="1" applyFont="1" applyNumberFormat="1">
      <alignment horizontal="left" vertical="center"/>
    </xf>
    <xf borderId="35" fillId="0" fontId="11" numFmtId="0" xfId="0" applyAlignment="1" applyBorder="1" applyFont="1">
      <alignment horizontal="center" vertical="center"/>
    </xf>
    <xf borderId="89" fillId="0" fontId="11" numFmtId="0" xfId="0" applyAlignment="1" applyBorder="1" applyFont="1">
      <alignment horizontal="left" vertical="center"/>
    </xf>
    <xf borderId="32" fillId="0" fontId="11" numFmtId="0" xfId="0" applyAlignment="1" applyBorder="1" applyFont="1">
      <alignment horizontal="center" vertical="center"/>
    </xf>
    <xf borderId="118" fillId="0" fontId="11" numFmtId="0" xfId="0" applyAlignment="1" applyBorder="1" applyFont="1">
      <alignment horizontal="center" vertical="center"/>
    </xf>
    <xf borderId="19" fillId="7" fontId="54" numFmtId="0" xfId="0" applyAlignment="1" applyBorder="1" applyFont="1">
      <alignment horizontal="center"/>
    </xf>
    <xf borderId="135" fillId="0" fontId="14" numFmtId="0" xfId="0" applyBorder="1" applyFont="1"/>
    <xf borderId="128" fillId="0" fontId="37" numFmtId="0" xfId="0" applyAlignment="1" applyBorder="1" applyFont="1">
      <alignment horizontal="center" shrinkToFit="0" vertical="center" wrapText="1"/>
    </xf>
    <xf borderId="27" fillId="0" fontId="19" numFmtId="0" xfId="0" applyBorder="1" applyFont="1"/>
    <xf borderId="136" fillId="0" fontId="19" numFmtId="0" xfId="0" applyBorder="1" applyFont="1"/>
    <xf borderId="101" fillId="0" fontId="19" numFmtId="1" xfId="0" applyAlignment="1" applyBorder="1" applyFont="1" applyNumberFormat="1">
      <alignment horizontal="right"/>
    </xf>
    <xf borderId="34" fillId="0" fontId="19" numFmtId="0" xfId="0" applyBorder="1" applyFont="1"/>
    <xf borderId="32" fillId="0" fontId="19" numFmtId="1" xfId="0" applyAlignment="1" applyBorder="1" applyFont="1" applyNumberFormat="1">
      <alignment horizontal="right"/>
    </xf>
    <xf borderId="115" fillId="0" fontId="19" numFmtId="0" xfId="0" applyAlignment="1" applyBorder="1" applyFont="1">
      <alignment horizontal="left" vertical="center"/>
    </xf>
    <xf borderId="32" fillId="0" fontId="19" numFmtId="1" xfId="0" applyAlignment="1" applyBorder="1" applyFont="1" applyNumberFormat="1">
      <alignment horizontal="right" vertical="center"/>
    </xf>
    <xf borderId="103" fillId="0" fontId="19" numFmtId="0" xfId="0" applyAlignment="1" applyBorder="1" applyFont="1">
      <alignment horizontal="left" vertical="center"/>
    </xf>
    <xf borderId="17" fillId="0" fontId="37" numFmtId="0" xfId="0" applyAlignment="1" applyBorder="1" applyFont="1">
      <alignment horizontal="left" vertical="center"/>
    </xf>
    <xf borderId="0" fillId="0" fontId="19" numFmtId="168" xfId="0" applyFont="1" applyNumberFormat="1"/>
    <xf borderId="137" fillId="0" fontId="19" numFmtId="0" xfId="0" applyAlignment="1" applyBorder="1" applyFont="1">
      <alignment horizontal="left" vertical="center"/>
    </xf>
    <xf borderId="138" fillId="0" fontId="19" numFmtId="1" xfId="0" applyAlignment="1" applyBorder="1" applyFont="1" applyNumberFormat="1">
      <alignment horizontal="right" vertical="center"/>
    </xf>
    <xf borderId="0" fillId="0" fontId="26" numFmtId="169" xfId="0" applyFont="1" applyNumberFormat="1"/>
    <xf borderId="1" fillId="6" fontId="21" numFmtId="0" xfId="0" applyAlignment="1" applyBorder="1" applyFont="1">
      <alignment horizontal="center" vertical="center"/>
    </xf>
    <xf borderId="11" fillId="6" fontId="21" numFmtId="0" xfId="0" applyAlignment="1" applyBorder="1" applyFont="1">
      <alignment horizontal="center" vertical="center"/>
    </xf>
    <xf borderId="24" fillId="6" fontId="21" numFmtId="0" xfId="0" applyAlignment="1" applyBorder="1" applyFont="1">
      <alignment horizontal="center" vertical="center"/>
    </xf>
    <xf borderId="108" fillId="0" fontId="11" numFmtId="166" xfId="0" applyAlignment="1" applyBorder="1" applyFont="1" applyNumberFormat="1">
      <alignment horizontal="left" vertical="center"/>
    </xf>
    <xf borderId="109" fillId="0" fontId="11" numFmtId="0" xfId="0" applyAlignment="1" applyBorder="1" applyFont="1">
      <alignment vertical="center"/>
    </xf>
    <xf borderId="107" fillId="0" fontId="11" numFmtId="0" xfId="0" applyAlignment="1" applyBorder="1" applyFont="1">
      <alignment vertical="center"/>
    </xf>
    <xf borderId="108" fillId="3" fontId="11" numFmtId="0" xfId="0" applyAlignment="1" applyBorder="1" applyFont="1">
      <alignment horizontal="left" vertical="center"/>
    </xf>
    <xf borderId="139" fillId="0" fontId="43" numFmtId="169" xfId="0" applyBorder="1" applyFont="1" applyNumberFormat="1"/>
    <xf borderId="139" fillId="0" fontId="43" numFmtId="0" xfId="0" applyBorder="1" applyFont="1"/>
    <xf borderId="0" fillId="0" fontId="43" numFmtId="169" xfId="0" applyFont="1" applyNumberFormat="1"/>
    <xf borderId="108" fillId="0" fontId="11" numFmtId="0" xfId="0" applyAlignment="1" applyBorder="1" applyFont="1">
      <alignment horizontal="left" readingOrder="0" vertical="center"/>
    </xf>
    <xf borderId="0" fillId="3" fontId="79" numFmtId="169" xfId="0" applyFont="1" applyNumberFormat="1"/>
    <xf borderId="108" fillId="0" fontId="11" numFmtId="0" xfId="0" applyAlignment="1" applyBorder="1" applyFont="1">
      <alignment horizontal="center" readingOrder="0" vertical="center"/>
    </xf>
    <xf borderId="76" fillId="0" fontId="11" numFmtId="166" xfId="0" applyAlignment="1" applyBorder="1" applyFont="1" applyNumberFormat="1">
      <alignment horizontal="left" vertical="center"/>
    </xf>
    <xf borderId="77" fillId="0" fontId="11" numFmtId="0" xfId="0" applyAlignment="1" applyBorder="1" applyFont="1">
      <alignment vertical="center"/>
    </xf>
    <xf borderId="87" fillId="0" fontId="11" numFmtId="0" xfId="0" applyAlignment="1" applyBorder="1" applyFont="1">
      <alignment vertical="center"/>
    </xf>
    <xf borderId="76" fillId="0" fontId="11" numFmtId="0" xfId="0" applyAlignment="1" applyBorder="1" applyFont="1">
      <alignment horizontal="center" readingOrder="0" vertical="center"/>
    </xf>
    <xf borderId="76" fillId="0" fontId="11" numFmtId="0" xfId="0" applyAlignment="1" applyBorder="1" applyFont="1">
      <alignment horizontal="left" readingOrder="0" vertical="center"/>
    </xf>
    <xf borderId="123" fillId="0" fontId="11" numFmtId="0" xfId="0" applyAlignment="1" applyBorder="1" applyFont="1">
      <alignment horizontal="left" readingOrder="0" vertical="center"/>
    </xf>
    <xf borderId="122" fillId="0" fontId="11" numFmtId="0" xfId="0" applyAlignment="1" applyBorder="1" applyFont="1">
      <alignment vertical="center"/>
    </xf>
    <xf borderId="121" fillId="0" fontId="11" numFmtId="0" xfId="0" applyAlignment="1" applyBorder="1" applyFont="1">
      <alignment vertical="center"/>
    </xf>
    <xf borderId="108" fillId="3" fontId="11" numFmtId="0" xfId="0" applyAlignment="1" applyBorder="1" applyFont="1">
      <alignment horizontal="left" readingOrder="0" vertical="center"/>
    </xf>
    <xf borderId="123" fillId="0" fontId="11" numFmtId="0" xfId="0" applyAlignment="1" applyBorder="1" applyFont="1">
      <alignment horizontal="center" readingOrder="0" vertical="center"/>
    </xf>
    <xf borderId="123" fillId="3" fontId="11" numFmtId="0" xfId="0" applyAlignment="1" applyBorder="1" applyFont="1">
      <alignment horizontal="left" vertical="center"/>
    </xf>
    <xf borderId="0" fillId="3" fontId="80" numFmtId="169" xfId="0" applyFont="1" applyNumberFormat="1"/>
    <xf borderId="76" fillId="3" fontId="11" numFmtId="0" xfId="0" applyAlignment="1" applyBorder="1" applyFont="1">
      <alignment horizontal="left" vertical="center"/>
    </xf>
    <xf borderId="0" fillId="0" fontId="28" numFmtId="169" xfId="0" applyFont="1" applyNumberFormat="1"/>
    <xf borderId="76" fillId="0" fontId="11" numFmtId="166" xfId="0" applyAlignment="1" applyBorder="1" applyFont="1" applyNumberFormat="1">
      <alignment horizontal="left" readingOrder="0" vertical="center"/>
    </xf>
    <xf borderId="123" fillId="3" fontId="11" numFmtId="0" xfId="0" applyAlignment="1" applyBorder="1" applyFont="1">
      <alignment horizontal="left" readingOrder="0" vertical="center"/>
    </xf>
    <xf borderId="76" fillId="3" fontId="11" numFmtId="0" xfId="0" applyAlignment="1" applyBorder="1" applyFont="1">
      <alignment horizontal="left" readingOrder="0" vertical="center"/>
    </xf>
    <xf borderId="18" fillId="3" fontId="11" numFmtId="0" xfId="0" applyAlignment="1" applyBorder="1" applyFont="1">
      <alignment horizontal="left" readingOrder="0"/>
    </xf>
    <xf borderId="0" fillId="3" fontId="80" numFmtId="169" xfId="0" applyAlignment="1" applyFont="1" applyNumberFormat="1">
      <alignment readingOrder="0"/>
    </xf>
    <xf borderId="76" fillId="0" fontId="16" numFmtId="166" xfId="0" applyAlignment="1" applyBorder="1" applyFont="1" applyNumberFormat="1">
      <alignment horizontal="left" vertical="center"/>
    </xf>
    <xf borderId="77" fillId="0" fontId="16" numFmtId="0" xfId="0" applyAlignment="1" applyBorder="1" applyFont="1">
      <alignment vertical="center"/>
    </xf>
    <xf borderId="87" fillId="0" fontId="16" numFmtId="0" xfId="0" applyAlignment="1" applyBorder="1" applyFont="1">
      <alignment vertical="center"/>
    </xf>
    <xf borderId="18" fillId="0" fontId="16" numFmtId="0" xfId="0" applyAlignment="1" applyBorder="1" applyFont="1">
      <alignment horizontal="left" vertical="center"/>
    </xf>
    <xf borderId="76" fillId="0" fontId="81" numFmtId="0" xfId="0" applyAlignment="1" applyBorder="1" applyFont="1">
      <alignment horizontal="center" vertical="center"/>
    </xf>
    <xf borderId="76" fillId="0" fontId="16" numFmtId="0" xfId="0" applyAlignment="1" applyBorder="1" applyFont="1">
      <alignment horizontal="center" vertical="center"/>
    </xf>
    <xf borderId="76" fillId="0" fontId="16" numFmtId="0" xfId="0" applyAlignment="1" applyBorder="1" applyFont="1">
      <alignment horizontal="left" vertical="center"/>
    </xf>
    <xf borderId="18" fillId="3" fontId="11" numFmtId="0" xfId="0" applyAlignment="1" applyBorder="1" applyFont="1">
      <alignment horizontal="left" readingOrder="0" vertical="center"/>
    </xf>
    <xf borderId="77" fillId="0" fontId="3" numFmtId="0" xfId="0" applyBorder="1" applyFont="1"/>
    <xf borderId="87" fillId="0" fontId="3" numFmtId="0" xfId="0" applyBorder="1" applyFont="1"/>
    <xf borderId="123" fillId="4" fontId="11" numFmtId="0" xfId="0" applyBorder="1" applyFont="1"/>
    <xf borderId="76" fillId="0" fontId="3" numFmtId="0" xfId="0" applyBorder="1" applyFont="1"/>
    <xf borderId="76" fillId="0" fontId="11" numFmtId="0" xfId="0" applyAlignment="1" applyBorder="1" applyFont="1">
      <alignment horizontal="center"/>
    </xf>
    <xf borderId="76" fillId="0" fontId="11" numFmtId="0" xfId="0" applyAlignment="1" applyBorder="1" applyFont="1">
      <alignment horizontal="center"/>
    </xf>
    <xf borderId="76" fillId="0" fontId="11" numFmtId="0" xfId="0" applyBorder="1" applyFont="1"/>
    <xf borderId="0" fillId="4" fontId="79" numFmtId="169" xfId="0" applyAlignment="1" applyFont="1" applyNumberFormat="1">
      <alignment horizontal="right" vertical="bottom"/>
    </xf>
    <xf borderId="1" fillId="3" fontId="19" numFmtId="0" xfId="0" applyAlignment="1" applyBorder="1" applyFont="1">
      <alignment horizontal="left" readingOrder="0"/>
    </xf>
    <xf borderId="76" fillId="0" fontId="11" numFmtId="166" xfId="0" applyAlignment="1" applyBorder="1" applyFont="1" applyNumberFormat="1">
      <alignment horizontal="left" readingOrder="0"/>
    </xf>
    <xf borderId="76" fillId="0" fontId="11" numFmtId="0" xfId="0" applyAlignment="1" applyBorder="1" applyFont="1">
      <alignment horizontal="center" readingOrder="0"/>
    </xf>
    <xf borderId="76" fillId="0" fontId="11" numFmtId="0" xfId="0" applyAlignment="1" applyBorder="1" applyFont="1">
      <alignment readingOrder="0"/>
    </xf>
    <xf borderId="0" fillId="0" fontId="16" numFmtId="166" xfId="0" applyAlignment="1" applyFont="1" applyNumberFormat="1">
      <alignment horizontal="left" vertical="center"/>
    </xf>
    <xf borderId="0" fillId="0" fontId="82" numFmtId="0" xfId="0" applyAlignment="1" applyFont="1">
      <alignment horizontal="center" vertical="center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center" readingOrder="0" vertical="top"/>
    </xf>
    <xf borderId="0" fillId="0" fontId="3" numFmtId="0" xfId="0" applyAlignment="1" applyFont="1">
      <alignment vertical="top"/>
    </xf>
    <xf borderId="0" fillId="0" fontId="37" numFmtId="0" xfId="0" applyFont="1"/>
    <xf borderId="25" fillId="6" fontId="37" numFmtId="0" xfId="0" applyAlignment="1" applyBorder="1" applyFont="1">
      <alignment horizontal="center" shrinkToFit="0" vertical="center" wrapText="1"/>
    </xf>
    <xf borderId="50" fillId="0" fontId="37" numFmtId="0" xfId="0" applyAlignment="1" applyBorder="1" applyFont="1">
      <alignment horizontal="center" vertical="center"/>
    </xf>
    <xf borderId="50" fillId="0" fontId="37" numFmtId="0" xfId="0" applyAlignment="1" applyBorder="1" applyFont="1">
      <alignment horizontal="center" shrinkToFit="0" vertical="center" wrapText="1"/>
    </xf>
    <xf borderId="50" fillId="0" fontId="37" numFmtId="0" xfId="0" applyAlignment="1" applyBorder="1" applyFont="1">
      <alignment shrinkToFit="0" vertical="center" wrapText="1"/>
    </xf>
    <xf borderId="45" fillId="0" fontId="37" numFmtId="0" xfId="0" applyAlignment="1" applyBorder="1" applyFont="1">
      <alignment horizontal="center" shrinkToFit="0" vertical="center" wrapText="1"/>
    </xf>
    <xf borderId="45" fillId="0" fontId="37" numFmtId="0" xfId="0" applyAlignment="1" applyBorder="1" applyFont="1">
      <alignment shrinkToFit="0" vertical="center" wrapText="1"/>
    </xf>
    <xf borderId="45" fillId="6" fontId="37" numFmtId="0" xfId="0" applyAlignment="1" applyBorder="1" applyFont="1">
      <alignment horizontal="center" shrinkToFit="0" vertical="center" wrapText="1"/>
    </xf>
    <xf borderId="6" fillId="4" fontId="19" numFmtId="0" xfId="0" applyBorder="1" applyFont="1"/>
    <xf quotePrefix="1" borderId="1" fillId="4" fontId="43" numFmtId="0" xfId="0" applyAlignment="1" applyBorder="1" applyFont="1">
      <alignment horizontal="center" vertical="center"/>
    </xf>
    <xf borderId="1" fillId="4" fontId="37" numFmtId="0" xfId="0" applyAlignment="1" applyBorder="1" applyFont="1">
      <alignment horizontal="center" readingOrder="0" vertical="center"/>
    </xf>
    <xf borderId="1" fillId="4" fontId="19" numFmtId="0" xfId="0" applyAlignment="1" applyBorder="1" applyFont="1">
      <alignment horizontal="center" readingOrder="0" vertical="center"/>
    </xf>
    <xf borderId="1" fillId="4" fontId="37" numFmtId="0" xfId="0" applyAlignment="1" applyBorder="1" applyFont="1">
      <alignment horizontal="center" vertical="center"/>
    </xf>
    <xf borderId="6" fillId="4" fontId="19" numFmtId="0" xfId="0" applyAlignment="1" applyBorder="1" applyFont="1">
      <alignment horizontal="center" vertical="center"/>
    </xf>
    <xf borderId="64" fillId="4" fontId="19" numFmtId="0" xfId="0" applyAlignment="1" applyBorder="1" applyFont="1">
      <alignment horizontal="center" readingOrder="0"/>
    </xf>
    <xf borderId="64" fillId="6" fontId="19" numFmtId="0" xfId="0" applyAlignment="1" applyBorder="1" applyFont="1">
      <alignment horizontal="center" readingOrder="0"/>
    </xf>
    <xf borderId="19" fillId="4" fontId="37" numFmtId="0" xfId="0" applyBorder="1" applyFont="1"/>
    <xf borderId="0" fillId="4" fontId="37" numFmtId="0" xfId="0" applyAlignment="1" applyFont="1">
      <alignment horizontal="center"/>
    </xf>
    <xf borderId="5" fillId="4" fontId="19" numFmtId="0" xfId="0" applyBorder="1" applyFont="1"/>
    <xf borderId="1" fillId="3" fontId="19" numFmtId="0" xfId="0" applyAlignment="1" applyBorder="1" applyFont="1">
      <alignment horizontal="left"/>
    </xf>
    <xf quotePrefix="1" borderId="1" fillId="3" fontId="43" numFmtId="0" xfId="0" applyAlignment="1" applyBorder="1" applyFont="1">
      <alignment horizontal="center" vertical="center"/>
    </xf>
    <xf borderId="1" fillId="3" fontId="19" numFmtId="0" xfId="0" applyAlignment="1" applyBorder="1" applyFont="1">
      <alignment horizontal="left" vertical="center"/>
    </xf>
    <xf borderId="1" fillId="3" fontId="37" numFmtId="0" xfId="0" applyAlignment="1" applyBorder="1" applyFont="1">
      <alignment horizontal="center" readingOrder="0" vertical="center"/>
    </xf>
    <xf borderId="1" fillId="3" fontId="19" numFmtId="0" xfId="0" applyAlignment="1" applyBorder="1" applyFont="1">
      <alignment horizontal="center" readingOrder="0" vertical="center"/>
    </xf>
    <xf borderId="1" fillId="3" fontId="37" numFmtId="0" xfId="0" applyAlignment="1" applyBorder="1" applyFont="1">
      <alignment horizontal="center" vertical="center"/>
    </xf>
    <xf borderId="6" fillId="3" fontId="19" numFmtId="0" xfId="0" applyAlignment="1" applyBorder="1" applyFont="1">
      <alignment horizontal="center" vertical="center"/>
    </xf>
    <xf borderId="140" fillId="3" fontId="19" numFmtId="0" xfId="0" applyAlignment="1" applyBorder="1" applyFont="1">
      <alignment horizontal="center" readingOrder="0"/>
    </xf>
    <xf borderId="64" fillId="3" fontId="19" numFmtId="0" xfId="0" applyAlignment="1" applyBorder="1" applyFont="1">
      <alignment horizontal="center" readingOrder="0"/>
    </xf>
    <xf borderId="19" fillId="3" fontId="37" numFmtId="0" xfId="0" applyBorder="1" applyFont="1"/>
    <xf borderId="0" fillId="3" fontId="37" numFmtId="0" xfId="0" applyAlignment="1" applyFont="1">
      <alignment horizontal="center"/>
    </xf>
    <xf borderId="0" fillId="3" fontId="19" numFmtId="0" xfId="0" applyAlignment="1" applyFont="1">
      <alignment horizontal="center"/>
    </xf>
    <xf borderId="5" fillId="3" fontId="19" numFmtId="0" xfId="0" applyBorder="1" applyFont="1"/>
    <xf borderId="1" fillId="3" fontId="19" numFmtId="0" xfId="0" applyAlignment="1" applyBorder="1" applyFont="1">
      <alignment horizontal="center" vertical="center"/>
    </xf>
    <xf borderId="64" fillId="3" fontId="19" numFmtId="0" xfId="0" applyAlignment="1" applyBorder="1" applyFont="1">
      <alignment horizontal="center"/>
    </xf>
    <xf borderId="64" fillId="6" fontId="19" numFmtId="0" xfId="0" applyAlignment="1" applyBorder="1" applyFont="1">
      <alignment horizontal="center"/>
    </xf>
    <xf borderId="6" fillId="3" fontId="37" numFmtId="0" xfId="0" applyBorder="1" applyFont="1"/>
    <xf borderId="141" fillId="3" fontId="19" numFmtId="0" xfId="0" applyBorder="1" applyFont="1"/>
    <xf borderId="1" fillId="3" fontId="19" numFmtId="0" xfId="0" applyAlignment="1" applyBorder="1" applyFont="1">
      <alignment horizontal="center"/>
    </xf>
    <xf borderId="1" fillId="3" fontId="19" numFmtId="0" xfId="0" applyAlignment="1" applyBorder="1" applyFont="1">
      <alignment horizontal="right" vertical="center"/>
    </xf>
    <xf borderId="6" fillId="3" fontId="19" numFmtId="168" xfId="0" applyBorder="1" applyFont="1" applyNumberFormat="1"/>
    <xf borderId="142" fillId="3" fontId="19" numFmtId="0" xfId="0" applyAlignment="1" applyBorder="1" applyFont="1">
      <alignment horizontal="center" readingOrder="0"/>
    </xf>
    <xf borderId="1" fillId="3" fontId="19" numFmtId="0" xfId="0" applyAlignment="1" applyBorder="1" applyFont="1">
      <alignment horizontal="right" readingOrder="0" vertical="center"/>
    </xf>
    <xf borderId="1" fillId="3" fontId="19" numFmtId="0" xfId="0" applyAlignment="1" applyBorder="1" applyFont="1">
      <alignment horizontal="center" readingOrder="0"/>
    </xf>
    <xf borderId="1" fillId="3" fontId="19" numFmtId="0" xfId="0" applyAlignment="1" applyBorder="1" applyFont="1">
      <alignment horizontal="left" readingOrder="0" vertical="center"/>
    </xf>
    <xf borderId="6" fillId="3" fontId="3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609600</xdr:colOff>
      <xdr:row>0</xdr:row>
      <xdr:rowOff>161925</xdr:rowOff>
    </xdr:from>
    <xdr:ext cx="4343400" cy="752475"/>
    <xdr:sp>
      <xdr:nvSpPr>
        <xdr:cNvPr id="3" name="Shape 3"/>
        <xdr:cNvSpPr txBox="1"/>
      </xdr:nvSpPr>
      <xdr:spPr>
        <a:xfrm>
          <a:off x="3179063" y="3408525"/>
          <a:ext cx="4333875" cy="742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DEPARTEMENT EQUIPMENT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PT.BINA REKAYASA ANUGRAH </a:t>
          </a:r>
          <a:endParaRPr b="1" i="0" sz="12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office :</a:t>
          </a:r>
          <a:endParaRPr b="0" i="0" sz="7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Jl.PPN KARET III BLOK C NO 19 A PEJATEN TIMUR JAKARTA  SELATAN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T.(021) 26963179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5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38100</xdr:colOff>
      <xdr:row>0</xdr:row>
      <xdr:rowOff>66675</xdr:rowOff>
    </xdr:from>
    <xdr:ext cx="2105025" cy="9334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4581525</xdr:colOff>
      <xdr:row>0</xdr:row>
      <xdr:rowOff>47625</xdr:rowOff>
    </xdr:from>
    <xdr:ext cx="1209675" cy="876300"/>
    <xdr:sp>
      <xdr:nvSpPr>
        <xdr:cNvPr id="4" name="Shape 4"/>
        <xdr:cNvSpPr txBox="1"/>
      </xdr:nvSpPr>
      <xdr:spPr>
        <a:xfrm>
          <a:off x="4745925" y="3346613"/>
          <a:ext cx="1200150" cy="8667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DEPARTEMENT EQUIPMENT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PT.BINA REKAYASA ANUGRAH </a:t>
          </a:r>
          <a:endParaRPr b="1" i="0" sz="12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office :</a:t>
          </a:r>
          <a:endParaRPr b="0" i="0" sz="7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Jl.PPN KARET III BLOK C NO 19 A PEJATEN TIMUR JAKARTA  SELATAN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T.(021) 26963179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5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38100</xdr:colOff>
      <xdr:row>0</xdr:row>
      <xdr:rowOff>57150</xdr:rowOff>
    </xdr:from>
    <xdr:ext cx="1457325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180975</xdr:colOff>
      <xdr:row>0</xdr:row>
      <xdr:rowOff>28575</xdr:rowOff>
    </xdr:from>
    <xdr:ext cx="8267700" cy="619125"/>
    <xdr:sp>
      <xdr:nvSpPr>
        <xdr:cNvPr id="5" name="Shape 5"/>
        <xdr:cNvSpPr txBox="1"/>
      </xdr:nvSpPr>
      <xdr:spPr>
        <a:xfrm>
          <a:off x="1216913" y="3475200"/>
          <a:ext cx="8258175" cy="609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DEPARTEMENT EQUIPMENT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9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PT.BINA REKAYASA ANUGRAH </a:t>
          </a:r>
          <a:endParaRPr b="1" i="0" sz="9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6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office :</a:t>
          </a:r>
          <a:endParaRPr b="0" i="0" sz="6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5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Jl.PPN KARET III BLOK C NO 19 A PEJATEN TIMUR JAKARTA  SELATAN</a:t>
          </a:r>
          <a:endParaRPr b="0" i="0" sz="5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5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T.(021) </a:t>
          </a:r>
          <a:endParaRPr b="0" i="0" sz="5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5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5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143000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180975</xdr:colOff>
      <xdr:row>0</xdr:row>
      <xdr:rowOff>28575</xdr:rowOff>
    </xdr:from>
    <xdr:ext cx="7505700" cy="619125"/>
    <xdr:sp>
      <xdr:nvSpPr>
        <xdr:cNvPr id="6" name="Shape 6"/>
        <xdr:cNvSpPr txBox="1"/>
      </xdr:nvSpPr>
      <xdr:spPr>
        <a:xfrm>
          <a:off x="1597913" y="3475200"/>
          <a:ext cx="7496175" cy="609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DEPARTEMENT EQUIPMENT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9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PT.BINA REKAYASA ANUGRAH </a:t>
          </a:r>
          <a:endParaRPr b="1" i="0" sz="9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6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office :</a:t>
          </a:r>
          <a:endParaRPr b="0" i="0" sz="6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5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Jl.PPN KARET III BLOK C NO 19 A PEJATEN TIMUR JAKARTA  SELATAN</a:t>
          </a:r>
          <a:endParaRPr b="0" i="0" sz="5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5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T.(021) 26963179</a:t>
          </a:r>
          <a:endParaRPr b="0" i="0" sz="5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5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143000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476250</xdr:colOff>
      <xdr:row>0</xdr:row>
      <xdr:rowOff>190500</xdr:rowOff>
    </xdr:from>
    <xdr:ext cx="4257675" cy="752475"/>
    <xdr:sp>
      <xdr:nvSpPr>
        <xdr:cNvPr id="3" name="Shape 3"/>
        <xdr:cNvSpPr txBox="1"/>
      </xdr:nvSpPr>
      <xdr:spPr>
        <a:xfrm>
          <a:off x="3221925" y="3408525"/>
          <a:ext cx="4248150" cy="742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DEPARTEMENT EQUIPMENT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PT.BINA REKAYASA ANUGRAH </a:t>
          </a:r>
          <a:endParaRPr b="1" i="0" sz="12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office :</a:t>
          </a:r>
          <a:endParaRPr b="0" i="0" sz="7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Jl.PPN KARET III BLOK C NO 19 A PEJATEN TIMUR JAKARTA  SELATAN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T.(021) 26963179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5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38100</xdr:colOff>
      <xdr:row>0</xdr:row>
      <xdr:rowOff>57150</xdr:rowOff>
    </xdr:from>
    <xdr:ext cx="2114550" cy="933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4581525</xdr:colOff>
      <xdr:row>0</xdr:row>
      <xdr:rowOff>47625</xdr:rowOff>
    </xdr:from>
    <xdr:ext cx="1552575" cy="876300"/>
    <xdr:sp>
      <xdr:nvSpPr>
        <xdr:cNvPr id="4" name="Shape 4"/>
        <xdr:cNvSpPr txBox="1"/>
      </xdr:nvSpPr>
      <xdr:spPr>
        <a:xfrm>
          <a:off x="4574475" y="3346613"/>
          <a:ext cx="1543050" cy="8667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DEPARTEMENT EQUIPMENT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PT.BINA REKAYASA ANUGRAH </a:t>
          </a:r>
          <a:endParaRPr b="1" i="0" sz="12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office :</a:t>
          </a:r>
          <a:endParaRPr b="0" i="0" sz="7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Jl.PPN KARET III BLOK C NO 19 A PEJATEN TIMUR JAKARTA  SELATAN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T.(021) 26963179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5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38100</xdr:colOff>
      <xdr:row>0</xdr:row>
      <xdr:rowOff>57150</xdr:rowOff>
    </xdr:from>
    <xdr:ext cx="1447800" cy="695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180975</xdr:colOff>
      <xdr:row>0</xdr:row>
      <xdr:rowOff>28575</xdr:rowOff>
    </xdr:from>
    <xdr:ext cx="7505700" cy="619125"/>
    <xdr:sp>
      <xdr:nvSpPr>
        <xdr:cNvPr id="5" name="Shape 5"/>
        <xdr:cNvSpPr txBox="1"/>
      </xdr:nvSpPr>
      <xdr:spPr>
        <a:xfrm>
          <a:off x="1597913" y="3475200"/>
          <a:ext cx="7496175" cy="609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DEPARTEMENT EQUIPMENT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9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PT.BINA REKAYASA ANUGRAH </a:t>
          </a:r>
          <a:endParaRPr b="1" i="0" sz="9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6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office :</a:t>
          </a:r>
          <a:endParaRPr b="0" i="0" sz="6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5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Jl.PPN KARET III BLOK C NO 19 A PEJATEN TIMUR JAKARTA  SELATAN</a:t>
          </a:r>
          <a:endParaRPr b="0" i="0" sz="5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5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T.(021) 26963179</a:t>
          </a:r>
          <a:endParaRPr b="0" i="0" sz="5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5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143000" cy="723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476250</xdr:colOff>
      <xdr:row>0</xdr:row>
      <xdr:rowOff>190500</xdr:rowOff>
    </xdr:from>
    <xdr:ext cx="4362450" cy="752475"/>
    <xdr:sp>
      <xdr:nvSpPr>
        <xdr:cNvPr id="3" name="Shape 3"/>
        <xdr:cNvSpPr txBox="1"/>
      </xdr:nvSpPr>
      <xdr:spPr>
        <a:xfrm>
          <a:off x="3169538" y="3408525"/>
          <a:ext cx="4352925" cy="742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DEPARTEMENT EQUIPMENT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PT.BINA REKAYASA ANUGRAH </a:t>
          </a:r>
          <a:endParaRPr b="1" i="0" sz="12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office :</a:t>
          </a:r>
          <a:endParaRPr b="0" i="0" sz="7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Jl.PPN KARET III BLOK C NO 19 A PEJATEN TIMUR JAKARTA  SELATAN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T.(021) 26963179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5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38100</xdr:colOff>
      <xdr:row>0</xdr:row>
      <xdr:rowOff>57150</xdr:rowOff>
    </xdr:from>
    <xdr:ext cx="2114550" cy="933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</xdr:colOff>
      <xdr:row>0</xdr:row>
      <xdr:rowOff>57150</xdr:rowOff>
    </xdr:from>
    <xdr:ext cx="1895475" cy="876300"/>
    <xdr:sp>
      <xdr:nvSpPr>
        <xdr:cNvPr id="4" name="Shape 4"/>
        <xdr:cNvSpPr txBox="1"/>
      </xdr:nvSpPr>
      <xdr:spPr>
        <a:xfrm>
          <a:off x="4403025" y="3346613"/>
          <a:ext cx="1885950" cy="8667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DEPARTEMENT EQUIPMENT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PT.BINA REKAYASA ANUGRAH </a:t>
          </a:r>
          <a:endParaRPr b="1" i="0" sz="12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office :</a:t>
          </a:r>
          <a:endParaRPr b="0" i="0" sz="7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Jl.PPN KARET III BLOK C NO 19 A PEJATEN TIMUR JAKARTA  SELATAN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T.(021) 26963179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5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266700</xdr:colOff>
      <xdr:row>0</xdr:row>
      <xdr:rowOff>57150</xdr:rowOff>
    </xdr:from>
    <xdr:ext cx="1457325" cy="6953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0</xdr:row>
      <xdr:rowOff>28575</xdr:rowOff>
    </xdr:from>
    <xdr:ext cx="9048750" cy="619125"/>
    <xdr:sp>
      <xdr:nvSpPr>
        <xdr:cNvPr id="5" name="Shape 5"/>
        <xdr:cNvSpPr txBox="1"/>
      </xdr:nvSpPr>
      <xdr:spPr>
        <a:xfrm>
          <a:off x="826388" y="3475200"/>
          <a:ext cx="9039225" cy="609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DEPARTEMENT EQUIPMENT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9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PT.BINA REKAYASA ANUGRAH </a:t>
          </a:r>
          <a:endParaRPr b="1" i="0" sz="9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6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office :</a:t>
          </a:r>
          <a:endParaRPr b="0" i="0" sz="6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5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Jl.PPN KARET III BLOK C NO 19 A PEJATEN TIMUR JAKARTA  SELATAN</a:t>
          </a:r>
          <a:endParaRPr b="0" i="0" sz="5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5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T.(021) 26963179</a:t>
          </a:r>
          <a:endParaRPr b="0" i="0" sz="5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5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28575</xdr:colOff>
      <xdr:row>0</xdr:row>
      <xdr:rowOff>28575</xdr:rowOff>
    </xdr:from>
    <xdr:ext cx="1143000" cy="7239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476250</xdr:colOff>
      <xdr:row>0</xdr:row>
      <xdr:rowOff>190500</xdr:rowOff>
    </xdr:from>
    <xdr:ext cx="4600575" cy="752475"/>
    <xdr:sp>
      <xdr:nvSpPr>
        <xdr:cNvPr id="3" name="Shape 3"/>
        <xdr:cNvSpPr txBox="1"/>
      </xdr:nvSpPr>
      <xdr:spPr>
        <a:xfrm>
          <a:off x="3050475" y="3408525"/>
          <a:ext cx="4591050" cy="742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DEPARTEMENT EQUIPMENT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PT.BINA REKAYASA ANUGRAH </a:t>
          </a:r>
          <a:endParaRPr b="1" i="0" sz="12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office :</a:t>
          </a:r>
          <a:endParaRPr b="0" i="0" sz="7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Jl.PPN KARET III BLOK C NO 19 A PEJATEN TIMUR JAKARTA  SELATAN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T.(021) 26963179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5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38100</xdr:colOff>
      <xdr:row>0</xdr:row>
      <xdr:rowOff>57150</xdr:rowOff>
    </xdr:from>
    <xdr:ext cx="2114550" cy="933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57150</xdr:rowOff>
    </xdr:from>
    <xdr:ext cx="13582650" cy="619125"/>
    <xdr:sp>
      <xdr:nvSpPr>
        <xdr:cNvPr id="6" name="Shape 6"/>
        <xdr:cNvSpPr txBox="1"/>
      </xdr:nvSpPr>
      <xdr:spPr>
        <a:xfrm>
          <a:off x="0" y="3475200"/>
          <a:ext cx="10692000" cy="609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DEPARTEMENT EQUIPMENT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9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PT.BINA REKAYASA ANUGRAH </a:t>
          </a:r>
          <a:endParaRPr b="1" i="0" sz="9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6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office :</a:t>
          </a:r>
          <a:endParaRPr b="0" i="0" sz="6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5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Jl.PPN KARET III BLOK C NO 19 A PEJATEN TIMUR JAKARTA  SELATAN</a:t>
          </a:r>
          <a:endParaRPr b="0" i="0" sz="5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5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T.(021) 26963179</a:t>
          </a:r>
          <a:endParaRPr b="0" i="0" sz="5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5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</xdr:colOff>
      <xdr:row>0</xdr:row>
      <xdr:rowOff>28575</xdr:rowOff>
    </xdr:from>
    <xdr:ext cx="1143000" cy="723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4581525</xdr:colOff>
      <xdr:row>0</xdr:row>
      <xdr:rowOff>47625</xdr:rowOff>
    </xdr:from>
    <xdr:ext cx="1238250" cy="695325"/>
    <xdr:sp>
      <xdr:nvSpPr>
        <xdr:cNvPr id="4" name="Shape 4"/>
        <xdr:cNvSpPr txBox="1"/>
      </xdr:nvSpPr>
      <xdr:spPr>
        <a:xfrm>
          <a:off x="4731638" y="3437100"/>
          <a:ext cx="1228725" cy="685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DEPARTEMENT EQUIPMENT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PT.BINA REKAYASA ANUGRAH </a:t>
          </a:r>
          <a:endParaRPr b="1" i="0" sz="12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office :</a:t>
          </a:r>
          <a:endParaRPr b="0" i="0" sz="7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Jl.PPN KARET III BLOK C NO 19 A PEJATEN TIMUR JAKARTA  SELATAN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T.(021) 26963179</a:t>
          </a:r>
          <a:endParaRPr b="0" i="0" sz="7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5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38100</xdr:colOff>
      <xdr:row>0</xdr:row>
      <xdr:rowOff>57150</xdr:rowOff>
    </xdr:from>
    <xdr:ext cx="1457325" cy="6953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419100</xdr:colOff>
      <xdr:row>0</xdr:row>
      <xdr:rowOff>0</xdr:rowOff>
    </xdr:from>
    <xdr:ext cx="7753350" cy="619125"/>
    <xdr:sp>
      <xdr:nvSpPr>
        <xdr:cNvPr id="5" name="Shape 5"/>
        <xdr:cNvSpPr txBox="1"/>
      </xdr:nvSpPr>
      <xdr:spPr>
        <a:xfrm>
          <a:off x="1474088" y="3475200"/>
          <a:ext cx="7743825" cy="609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DEPARTEMENT EQUIPMENT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9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PT.BINA REKAYASA ANUGRAH </a:t>
          </a:r>
          <a:endParaRPr b="1" i="0" sz="9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6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office :</a:t>
          </a:r>
          <a:endParaRPr b="0" i="0" sz="6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5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Jl.PPN KARET III BLOK C NO 19 A PEJATEN TIMUR JAKARTA  SELATAN</a:t>
          </a:r>
          <a:endParaRPr b="0" i="0" sz="5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500" u="none" strike="noStrike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T.(021) 26963179</a:t>
          </a:r>
          <a:endParaRPr b="0" i="0" sz="50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50" u="none" strike="noStrike">
            <a:solidFill>
              <a:srgbClr val="7F7F7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143000" cy="7334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4.57"/>
    <col customWidth="1" min="2" max="2" width="1.29"/>
    <col customWidth="1" min="3" max="3" width="37.86"/>
    <col customWidth="1" min="4" max="4" width="30.14"/>
    <col customWidth="1" min="5" max="5" width="45.71"/>
    <col customWidth="1" min="6" max="6" width="26.43"/>
    <col customWidth="1" min="7" max="7" width="25.71"/>
    <col customWidth="1" min="8" max="8" width="10.14"/>
    <col customWidth="1" min="9" max="9" width="10.0"/>
    <col customWidth="1" min="10" max="10" width="31.0"/>
    <col customWidth="1" min="11" max="11" width="1.86"/>
    <col customWidth="1" min="12" max="12" width="22.14"/>
    <col customWidth="1" min="13" max="14" width="9.14"/>
    <col customWidth="1" min="15" max="15" width="27.43"/>
    <col customWidth="1" min="16" max="16" width="22.57"/>
    <col customWidth="1" min="17" max="17" width="5.0"/>
    <col customWidth="1" min="18" max="27" width="8.71"/>
  </cols>
  <sheetData>
    <row r="1" ht="21.75" customHeight="1">
      <c r="A1" s="1"/>
      <c r="B1" s="2"/>
      <c r="C1" s="3"/>
      <c r="D1" s="4"/>
      <c r="E1" s="4"/>
      <c r="F1" s="4"/>
      <c r="G1" s="4"/>
      <c r="H1" s="2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1.0" customHeight="1">
      <c r="A2" s="1"/>
      <c r="B2" s="2"/>
      <c r="C2" s="6"/>
      <c r="D2" s="4"/>
      <c r="E2" s="4"/>
      <c r="F2" s="4"/>
      <c r="G2" s="4"/>
      <c r="H2" s="2"/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1" t="s">
        <v>0</v>
      </c>
      <c r="K5" s="1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5" t="s">
        <v>1</v>
      </c>
      <c r="B7" s="16" t="s">
        <v>2</v>
      </c>
      <c r="C7" s="17" t="s">
        <v>3</v>
      </c>
      <c r="D7" s="17"/>
      <c r="E7" s="17"/>
      <c r="F7" s="17"/>
      <c r="G7" s="17"/>
      <c r="H7" s="18"/>
      <c r="I7" s="17"/>
      <c r="J7" s="19"/>
      <c r="K7" s="1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5" t="s">
        <v>4</v>
      </c>
      <c r="B8" s="16" t="s">
        <v>2</v>
      </c>
      <c r="C8" s="20" t="s">
        <v>5</v>
      </c>
      <c r="D8" s="17"/>
      <c r="E8" s="17"/>
      <c r="F8" s="17"/>
      <c r="G8" s="17"/>
      <c r="H8" s="18"/>
      <c r="I8" s="17"/>
      <c r="J8" s="17"/>
      <c r="K8" s="17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7.75" customHeight="1">
      <c r="A9" s="21" t="s">
        <v>6</v>
      </c>
      <c r="B9" s="22" t="s">
        <v>7</v>
      </c>
      <c r="C9" s="23"/>
      <c r="D9" s="24" t="s">
        <v>8</v>
      </c>
      <c r="E9" s="25" t="s">
        <v>9</v>
      </c>
      <c r="F9" s="25" t="s">
        <v>10</v>
      </c>
      <c r="G9" s="26" t="s">
        <v>11</v>
      </c>
      <c r="H9" s="25" t="s">
        <v>12</v>
      </c>
      <c r="I9" s="25" t="s">
        <v>13</v>
      </c>
      <c r="J9" s="26" t="s">
        <v>14</v>
      </c>
      <c r="K9" s="25"/>
      <c r="L9" s="26" t="s">
        <v>15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.5" customHeight="1">
      <c r="A10" s="21"/>
      <c r="B10" s="25"/>
      <c r="C10" s="25"/>
      <c r="D10" s="24"/>
      <c r="E10" s="25"/>
      <c r="F10" s="25" t="s">
        <v>16</v>
      </c>
      <c r="G10" s="25"/>
      <c r="H10" s="25" t="s">
        <v>17</v>
      </c>
      <c r="I10" s="25" t="s">
        <v>17</v>
      </c>
      <c r="J10" s="25"/>
      <c r="K10" s="2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8.0" customHeight="1">
      <c r="A11" s="27">
        <v>45742.0</v>
      </c>
      <c r="B11" s="28"/>
      <c r="C11" s="29" t="s">
        <v>18</v>
      </c>
      <c r="D11" s="30" t="s">
        <v>19</v>
      </c>
      <c r="E11" s="31" t="s">
        <v>20</v>
      </c>
      <c r="F11" s="31"/>
      <c r="G11" s="31"/>
      <c r="H11" s="32" t="s">
        <v>21</v>
      </c>
      <c r="I11" s="32">
        <v>1.0</v>
      </c>
      <c r="J11" s="31" t="s">
        <v>22</v>
      </c>
      <c r="K11" s="33"/>
      <c r="L11" s="34"/>
      <c r="M11" s="35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ht="18.0" customHeight="1">
      <c r="A12" s="27">
        <v>45742.0</v>
      </c>
      <c r="B12" s="28"/>
      <c r="C12" s="29" t="s">
        <v>18</v>
      </c>
      <c r="D12" s="30" t="s">
        <v>19</v>
      </c>
      <c r="E12" s="31" t="s">
        <v>23</v>
      </c>
      <c r="F12" s="31"/>
      <c r="G12" s="31"/>
      <c r="H12" s="32" t="s">
        <v>21</v>
      </c>
      <c r="I12" s="32">
        <v>3.0</v>
      </c>
      <c r="J12" s="31" t="s">
        <v>24</v>
      </c>
      <c r="K12" s="37"/>
      <c r="L12" s="34"/>
      <c r="M12" s="35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ht="18.0" customHeight="1">
      <c r="A13" s="27">
        <v>45742.0</v>
      </c>
      <c r="B13" s="28"/>
      <c r="C13" s="29" t="s">
        <v>25</v>
      </c>
      <c r="D13" s="38" t="s">
        <v>26</v>
      </c>
      <c r="E13" s="31" t="s">
        <v>27</v>
      </c>
      <c r="F13" s="31"/>
      <c r="G13" s="31"/>
      <c r="H13" s="32" t="s">
        <v>21</v>
      </c>
      <c r="I13" s="32">
        <v>1.0</v>
      </c>
      <c r="J13" s="31"/>
      <c r="K13" s="37"/>
      <c r="L13" s="34"/>
      <c r="M13" s="35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ht="18.0" customHeight="1">
      <c r="A14" s="27">
        <v>45742.0</v>
      </c>
      <c r="B14" s="28"/>
      <c r="C14" s="29" t="s">
        <v>28</v>
      </c>
      <c r="D14" s="30" t="s">
        <v>19</v>
      </c>
      <c r="E14" s="31" t="s">
        <v>29</v>
      </c>
      <c r="F14" s="31" t="s">
        <v>30</v>
      </c>
      <c r="G14" s="31"/>
      <c r="H14" s="32" t="s">
        <v>21</v>
      </c>
      <c r="I14" s="32">
        <v>1.0</v>
      </c>
      <c r="J14" s="31" t="s">
        <v>31</v>
      </c>
      <c r="K14" s="37"/>
      <c r="L14" s="34"/>
      <c r="M14" s="35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ht="18.0" customHeight="1">
      <c r="A15" s="27">
        <v>45742.0</v>
      </c>
      <c r="B15" s="28"/>
      <c r="C15" s="29" t="s">
        <v>28</v>
      </c>
      <c r="D15" s="30" t="s">
        <v>19</v>
      </c>
      <c r="E15" s="31" t="s">
        <v>32</v>
      </c>
      <c r="F15" s="31" t="s">
        <v>33</v>
      </c>
      <c r="G15" s="31"/>
      <c r="H15" s="32" t="s">
        <v>21</v>
      </c>
      <c r="I15" s="32">
        <v>1.0</v>
      </c>
      <c r="J15" s="31" t="s">
        <v>31</v>
      </c>
      <c r="K15" s="31"/>
      <c r="L15" s="34"/>
      <c r="M15" s="35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ht="18.0" customHeight="1">
      <c r="A16" s="27"/>
      <c r="B16" s="39"/>
      <c r="C16" s="29"/>
      <c r="D16" s="30"/>
      <c r="E16" s="31"/>
      <c r="F16" s="31"/>
      <c r="G16" s="31"/>
      <c r="H16" s="32"/>
      <c r="I16" s="32"/>
      <c r="J16" s="31"/>
      <c r="K16" s="31"/>
      <c r="L16" s="34"/>
      <c r="M16" s="35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ht="18.0" customHeight="1">
      <c r="A17" s="27">
        <v>45752.0</v>
      </c>
      <c r="B17" s="28"/>
      <c r="C17" s="29" t="s">
        <v>34</v>
      </c>
      <c r="D17" s="30" t="s">
        <v>19</v>
      </c>
      <c r="E17" s="40" t="s">
        <v>35</v>
      </c>
      <c r="F17" s="31"/>
      <c r="G17" s="31"/>
      <c r="H17" s="32" t="s">
        <v>21</v>
      </c>
      <c r="I17" s="32">
        <v>1.0</v>
      </c>
      <c r="J17" s="31" t="s">
        <v>36</v>
      </c>
      <c r="K17" s="31"/>
      <c r="L17" s="34"/>
      <c r="M17" s="35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ht="18.0" customHeight="1">
      <c r="A18" s="27">
        <v>45752.0</v>
      </c>
      <c r="B18" s="28"/>
      <c r="C18" s="29" t="s">
        <v>34</v>
      </c>
      <c r="D18" s="30" t="s">
        <v>19</v>
      </c>
      <c r="E18" s="40" t="s">
        <v>37</v>
      </c>
      <c r="F18" s="31" t="s">
        <v>38</v>
      </c>
      <c r="G18" s="31"/>
      <c r="H18" s="32" t="s">
        <v>21</v>
      </c>
      <c r="I18" s="32">
        <v>1.0</v>
      </c>
      <c r="J18" s="31" t="s">
        <v>39</v>
      </c>
      <c r="K18" s="31"/>
      <c r="L18" s="34"/>
      <c r="M18" s="35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ht="18.0" customHeight="1">
      <c r="A19" s="27">
        <v>45752.0</v>
      </c>
      <c r="B19" s="28"/>
      <c r="C19" s="29" t="s">
        <v>34</v>
      </c>
      <c r="D19" s="30" t="s">
        <v>19</v>
      </c>
      <c r="E19" s="41" t="s">
        <v>40</v>
      </c>
      <c r="F19" s="31" t="s">
        <v>41</v>
      </c>
      <c r="G19" s="31"/>
      <c r="H19" s="32" t="s">
        <v>21</v>
      </c>
      <c r="I19" s="32">
        <v>1.0</v>
      </c>
      <c r="J19" s="31" t="s">
        <v>42</v>
      </c>
      <c r="K19" s="31"/>
      <c r="L19" s="3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ht="18.0" customHeight="1">
      <c r="A20" s="27">
        <v>45752.0</v>
      </c>
      <c r="B20" s="28"/>
      <c r="C20" s="29" t="s">
        <v>34</v>
      </c>
      <c r="D20" s="30" t="s">
        <v>19</v>
      </c>
      <c r="E20" s="41" t="s">
        <v>43</v>
      </c>
      <c r="F20" s="31"/>
      <c r="G20" s="31"/>
      <c r="H20" s="32" t="s">
        <v>21</v>
      </c>
      <c r="I20" s="32">
        <v>4.0</v>
      </c>
      <c r="J20" s="31" t="s">
        <v>44</v>
      </c>
      <c r="K20" s="31"/>
      <c r="L20" s="3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ht="18.0" customHeight="1">
      <c r="A21" s="27">
        <v>45752.0</v>
      </c>
      <c r="B21" s="28"/>
      <c r="C21" s="29" t="s">
        <v>34</v>
      </c>
      <c r="D21" s="30" t="s">
        <v>19</v>
      </c>
      <c r="E21" s="41" t="s">
        <v>45</v>
      </c>
      <c r="F21" s="31"/>
      <c r="G21" s="31"/>
      <c r="H21" s="32" t="s">
        <v>21</v>
      </c>
      <c r="I21" s="32">
        <v>1.0</v>
      </c>
      <c r="J21" s="31" t="s">
        <v>46</v>
      </c>
      <c r="K21" s="31"/>
      <c r="L21" s="3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ht="18.0" customHeight="1">
      <c r="A22" s="27">
        <v>45752.0</v>
      </c>
      <c r="B22" s="28"/>
      <c r="C22" s="29" t="s">
        <v>34</v>
      </c>
      <c r="D22" s="30" t="s">
        <v>19</v>
      </c>
      <c r="E22" s="41" t="s">
        <v>47</v>
      </c>
      <c r="F22" s="31"/>
      <c r="G22" s="31"/>
      <c r="H22" s="32" t="s">
        <v>21</v>
      </c>
      <c r="I22" s="32">
        <v>2.0</v>
      </c>
      <c r="J22" s="31" t="s">
        <v>39</v>
      </c>
      <c r="K22" s="31"/>
      <c r="L22" s="3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ht="18.0" customHeight="1">
      <c r="A23" s="27">
        <v>45752.0</v>
      </c>
      <c r="B23" s="28"/>
      <c r="C23" s="29" t="s">
        <v>34</v>
      </c>
      <c r="D23" s="30" t="s">
        <v>19</v>
      </c>
      <c r="E23" s="41" t="s">
        <v>48</v>
      </c>
      <c r="F23" s="31"/>
      <c r="G23" s="31"/>
      <c r="H23" s="32" t="s">
        <v>21</v>
      </c>
      <c r="I23" s="32">
        <v>2.0</v>
      </c>
      <c r="J23" s="31" t="s">
        <v>49</v>
      </c>
      <c r="K23" s="31"/>
      <c r="L23" s="3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ht="18.0" customHeight="1">
      <c r="A24" s="27">
        <v>45752.0</v>
      </c>
      <c r="B24" s="28"/>
      <c r="C24" s="29" t="s">
        <v>34</v>
      </c>
      <c r="D24" s="30" t="s">
        <v>19</v>
      </c>
      <c r="E24" s="41" t="s">
        <v>50</v>
      </c>
      <c r="F24" s="31"/>
      <c r="G24" s="31"/>
      <c r="H24" s="32" t="s">
        <v>21</v>
      </c>
      <c r="I24" s="32">
        <v>1.0</v>
      </c>
      <c r="J24" s="31" t="s">
        <v>46</v>
      </c>
      <c r="K24" s="31"/>
      <c r="L24" s="3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ht="18.0" customHeight="1">
      <c r="A25" s="27">
        <v>45752.0</v>
      </c>
      <c r="B25" s="28"/>
      <c r="C25" s="29" t="s">
        <v>34</v>
      </c>
      <c r="D25" s="30" t="s">
        <v>19</v>
      </c>
      <c r="E25" s="41" t="s">
        <v>51</v>
      </c>
      <c r="F25" s="31" t="s">
        <v>52</v>
      </c>
      <c r="G25" s="31"/>
      <c r="H25" s="32" t="s">
        <v>21</v>
      </c>
      <c r="I25" s="32">
        <v>1.0</v>
      </c>
      <c r="J25" s="31" t="s">
        <v>53</v>
      </c>
      <c r="K25" s="31"/>
      <c r="L25" s="3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ht="18.0" customHeight="1">
      <c r="A26" s="27">
        <v>45752.0</v>
      </c>
      <c r="B26" s="28"/>
      <c r="C26" s="29" t="s">
        <v>34</v>
      </c>
      <c r="D26" s="30" t="s">
        <v>19</v>
      </c>
      <c r="E26" s="41" t="s">
        <v>54</v>
      </c>
      <c r="F26" s="31" t="s">
        <v>55</v>
      </c>
      <c r="G26" s="31"/>
      <c r="H26" s="32" t="s">
        <v>21</v>
      </c>
      <c r="I26" s="32">
        <v>1.0</v>
      </c>
      <c r="J26" s="31" t="s">
        <v>53</v>
      </c>
      <c r="K26" s="31"/>
      <c r="L26" s="34"/>
      <c r="M26" s="35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ht="18.0" customHeight="1">
      <c r="A27" s="27">
        <v>45752.0</v>
      </c>
      <c r="B27" s="28"/>
      <c r="C27" s="29" t="s">
        <v>34</v>
      </c>
      <c r="D27" s="30" t="s">
        <v>19</v>
      </c>
      <c r="E27" s="41" t="s">
        <v>56</v>
      </c>
      <c r="F27" s="31"/>
      <c r="G27" s="31"/>
      <c r="H27" s="32" t="s">
        <v>21</v>
      </c>
      <c r="I27" s="32">
        <v>12.0</v>
      </c>
      <c r="J27" s="31" t="s">
        <v>36</v>
      </c>
      <c r="K27" s="31"/>
      <c r="L27" s="34"/>
      <c r="M27" s="35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ht="18.0" customHeight="1">
      <c r="A28" s="27">
        <v>45752.0</v>
      </c>
      <c r="B28" s="28"/>
      <c r="C28" s="29" t="s">
        <v>34</v>
      </c>
      <c r="D28" s="30" t="s">
        <v>19</v>
      </c>
      <c r="E28" s="41" t="s">
        <v>57</v>
      </c>
      <c r="F28" s="31"/>
      <c r="G28" s="31"/>
      <c r="H28" s="32" t="s">
        <v>21</v>
      </c>
      <c r="I28" s="32">
        <v>5.0</v>
      </c>
      <c r="J28" s="31" t="s">
        <v>36</v>
      </c>
      <c r="K28" s="31"/>
      <c r="L28" s="34"/>
      <c r="M28" s="35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ht="18.0" customHeight="1">
      <c r="A29" s="27">
        <v>45752.0</v>
      </c>
      <c r="B29" s="28"/>
      <c r="C29" s="29" t="s">
        <v>34</v>
      </c>
      <c r="D29" s="30" t="s">
        <v>19</v>
      </c>
      <c r="E29" s="41" t="s">
        <v>58</v>
      </c>
      <c r="F29" s="31"/>
      <c r="G29" s="31"/>
      <c r="H29" s="32" t="s">
        <v>21</v>
      </c>
      <c r="I29" s="32">
        <v>5.0</v>
      </c>
      <c r="J29" s="31" t="s">
        <v>36</v>
      </c>
      <c r="K29" s="31"/>
      <c r="L29" s="34"/>
      <c r="M29" s="35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ht="18.0" customHeight="1">
      <c r="A30" s="27"/>
      <c r="B30" s="39"/>
      <c r="C30" s="29"/>
      <c r="D30" s="30"/>
      <c r="E30" s="41"/>
      <c r="F30" s="31"/>
      <c r="G30" s="31"/>
      <c r="H30" s="32"/>
      <c r="I30" s="32"/>
      <c r="J30" s="31"/>
      <c r="K30" s="31"/>
      <c r="L30" s="34"/>
      <c r="M30" s="35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ht="18.0" customHeight="1">
      <c r="A31" s="27">
        <v>45754.0</v>
      </c>
      <c r="B31" s="28"/>
      <c r="C31" s="29" t="s">
        <v>59</v>
      </c>
      <c r="D31" s="30" t="s">
        <v>60</v>
      </c>
      <c r="E31" s="41" t="s">
        <v>61</v>
      </c>
      <c r="F31" s="31" t="s">
        <v>62</v>
      </c>
      <c r="G31" s="31"/>
      <c r="H31" s="32" t="s">
        <v>21</v>
      </c>
      <c r="I31" s="32">
        <v>3.0</v>
      </c>
      <c r="J31" s="31"/>
      <c r="K31" s="31"/>
      <c r="L31" s="34"/>
      <c r="M31" s="35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ht="18.0" customHeight="1">
      <c r="A32" s="27">
        <v>45754.0</v>
      </c>
      <c r="B32" s="28"/>
      <c r="C32" s="29" t="s">
        <v>59</v>
      </c>
      <c r="D32" s="30" t="s">
        <v>60</v>
      </c>
      <c r="E32" s="41" t="s">
        <v>61</v>
      </c>
      <c r="F32" s="31" t="s">
        <v>63</v>
      </c>
      <c r="G32" s="31"/>
      <c r="H32" s="32" t="s">
        <v>21</v>
      </c>
      <c r="I32" s="32">
        <v>3.0</v>
      </c>
      <c r="J32" s="31"/>
      <c r="K32" s="31"/>
      <c r="L32" s="34"/>
      <c r="M32" s="35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ht="18.0" customHeight="1">
      <c r="A33" s="27">
        <v>45754.0</v>
      </c>
      <c r="B33" s="28"/>
      <c r="C33" s="29" t="s">
        <v>59</v>
      </c>
      <c r="D33" s="30" t="s">
        <v>60</v>
      </c>
      <c r="E33" s="41" t="s">
        <v>64</v>
      </c>
      <c r="F33" s="31" t="s">
        <v>65</v>
      </c>
      <c r="G33" s="31"/>
      <c r="H33" s="32" t="s">
        <v>21</v>
      </c>
      <c r="I33" s="32">
        <v>4.0</v>
      </c>
      <c r="J33" s="31"/>
      <c r="K33" s="31"/>
      <c r="L33" s="34"/>
      <c r="M33" s="35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ht="18.0" customHeight="1">
      <c r="A34" s="27">
        <v>45754.0</v>
      </c>
      <c r="B34" s="28"/>
      <c r="C34" s="29" t="s">
        <v>59</v>
      </c>
      <c r="D34" s="30" t="s">
        <v>60</v>
      </c>
      <c r="E34" s="41" t="s">
        <v>66</v>
      </c>
      <c r="F34" s="31" t="s">
        <v>67</v>
      </c>
      <c r="G34" s="31"/>
      <c r="H34" s="32" t="s">
        <v>21</v>
      </c>
      <c r="I34" s="32">
        <v>4.0</v>
      </c>
      <c r="J34" s="31"/>
      <c r="K34" s="31"/>
      <c r="L34" s="34"/>
      <c r="M34" s="35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ht="18.0" customHeight="1">
      <c r="A35" s="27">
        <v>45754.0</v>
      </c>
      <c r="B35" s="28"/>
      <c r="C35" s="29" t="s">
        <v>59</v>
      </c>
      <c r="D35" s="30" t="s">
        <v>60</v>
      </c>
      <c r="E35" s="41" t="s">
        <v>68</v>
      </c>
      <c r="F35" s="31" t="s">
        <v>69</v>
      </c>
      <c r="G35" s="31"/>
      <c r="H35" s="32" t="s">
        <v>21</v>
      </c>
      <c r="I35" s="32">
        <v>1.0</v>
      </c>
      <c r="J35" s="31"/>
      <c r="K35" s="31"/>
      <c r="L35" s="34"/>
      <c r="M35" s="35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ht="18.0" customHeight="1">
      <c r="A36" s="27">
        <v>45754.0</v>
      </c>
      <c r="B36" s="28"/>
      <c r="C36" s="29" t="s">
        <v>59</v>
      </c>
      <c r="D36" s="30" t="s">
        <v>60</v>
      </c>
      <c r="E36" s="41" t="s">
        <v>70</v>
      </c>
      <c r="F36" s="31" t="s">
        <v>71</v>
      </c>
      <c r="G36" s="31"/>
      <c r="H36" s="32" t="s">
        <v>21</v>
      </c>
      <c r="I36" s="32">
        <v>1.0</v>
      </c>
      <c r="J36" s="31"/>
      <c r="K36" s="31"/>
      <c r="L36" s="34"/>
      <c r="M36" s="35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ht="18.0" customHeight="1">
      <c r="A37" s="27">
        <v>45754.0</v>
      </c>
      <c r="B37" s="28"/>
      <c r="C37" s="29" t="s">
        <v>59</v>
      </c>
      <c r="D37" s="30" t="s">
        <v>60</v>
      </c>
      <c r="E37" s="41" t="s">
        <v>72</v>
      </c>
      <c r="F37" s="31" t="s">
        <v>73</v>
      </c>
      <c r="G37" s="31"/>
      <c r="H37" s="32" t="s">
        <v>21</v>
      </c>
      <c r="I37" s="32">
        <v>1.0</v>
      </c>
      <c r="J37" s="31"/>
      <c r="K37" s="31"/>
      <c r="L37" s="34"/>
      <c r="M37" s="35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ht="18.0" customHeight="1">
      <c r="A38" s="27">
        <v>45754.0</v>
      </c>
      <c r="B38" s="28"/>
      <c r="C38" s="29" t="s">
        <v>59</v>
      </c>
      <c r="D38" s="30" t="s">
        <v>60</v>
      </c>
      <c r="E38" s="41" t="s">
        <v>74</v>
      </c>
      <c r="F38" s="31" t="s">
        <v>75</v>
      </c>
      <c r="G38" s="31"/>
      <c r="H38" s="32" t="s">
        <v>21</v>
      </c>
      <c r="I38" s="32">
        <v>1.0</v>
      </c>
      <c r="J38" s="31"/>
      <c r="K38" s="31"/>
      <c r="L38" s="34"/>
      <c r="M38" s="35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ht="18.0" customHeight="1">
      <c r="A39" s="27">
        <v>45754.0</v>
      </c>
      <c r="B39" s="28"/>
      <c r="C39" s="29" t="s">
        <v>59</v>
      </c>
      <c r="D39" s="30" t="s">
        <v>60</v>
      </c>
      <c r="E39" s="41" t="s">
        <v>66</v>
      </c>
      <c r="F39" s="31" t="s">
        <v>76</v>
      </c>
      <c r="G39" s="31"/>
      <c r="H39" s="32" t="s">
        <v>21</v>
      </c>
      <c r="I39" s="32">
        <v>1.0</v>
      </c>
      <c r="J39" s="31"/>
      <c r="K39" s="31"/>
      <c r="L39" s="34"/>
      <c r="M39" s="35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ht="18.0" customHeight="1">
      <c r="A40" s="27"/>
      <c r="B40" s="39"/>
      <c r="C40" s="29"/>
      <c r="D40" s="30"/>
      <c r="E40" s="41"/>
      <c r="F40" s="31"/>
      <c r="G40" s="31"/>
      <c r="H40" s="32"/>
      <c r="I40" s="32"/>
      <c r="J40" s="31"/>
      <c r="K40" s="31"/>
      <c r="L40" s="34"/>
      <c r="M40" s="35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ht="18.0" customHeight="1">
      <c r="A41" s="27">
        <v>45754.0</v>
      </c>
      <c r="B41" s="28"/>
      <c r="C41" s="29" t="s">
        <v>77</v>
      </c>
      <c r="D41" s="30" t="s">
        <v>60</v>
      </c>
      <c r="E41" s="41" t="s">
        <v>78</v>
      </c>
      <c r="F41" s="31" t="s">
        <v>79</v>
      </c>
      <c r="G41" s="31"/>
      <c r="H41" s="32" t="s">
        <v>80</v>
      </c>
      <c r="I41" s="32">
        <v>1.0</v>
      </c>
      <c r="J41" s="31"/>
      <c r="K41" s="31"/>
      <c r="L41" s="34"/>
      <c r="M41" s="35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ht="18.0" customHeight="1">
      <c r="A42" s="27">
        <v>45754.0</v>
      </c>
      <c r="B42" s="28"/>
      <c r="C42" s="29" t="s">
        <v>77</v>
      </c>
      <c r="D42" s="30" t="s">
        <v>60</v>
      </c>
      <c r="E42" s="41" t="s">
        <v>81</v>
      </c>
      <c r="F42" s="31" t="s">
        <v>82</v>
      </c>
      <c r="G42" s="31"/>
      <c r="H42" s="32" t="s">
        <v>80</v>
      </c>
      <c r="I42" s="32">
        <v>1.0</v>
      </c>
      <c r="J42" s="31"/>
      <c r="K42" s="31"/>
      <c r="L42" s="34"/>
      <c r="M42" s="35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ht="18.0" customHeight="1">
      <c r="A43" s="27">
        <v>45754.0</v>
      </c>
      <c r="B43" s="28"/>
      <c r="C43" s="29" t="s">
        <v>77</v>
      </c>
      <c r="D43" s="30" t="s">
        <v>60</v>
      </c>
      <c r="E43" s="41" t="s">
        <v>81</v>
      </c>
      <c r="F43" s="31" t="s">
        <v>83</v>
      </c>
      <c r="G43" s="31"/>
      <c r="H43" s="32" t="s">
        <v>80</v>
      </c>
      <c r="I43" s="32">
        <v>1.0</v>
      </c>
      <c r="J43" s="31"/>
      <c r="K43" s="31"/>
      <c r="L43" s="34"/>
      <c r="M43" s="35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ht="18.0" customHeight="1">
      <c r="A44" s="27">
        <v>45754.0</v>
      </c>
      <c r="B44" s="28"/>
      <c r="C44" s="29" t="s">
        <v>77</v>
      </c>
      <c r="D44" s="30" t="s">
        <v>60</v>
      </c>
      <c r="E44" s="41" t="s">
        <v>78</v>
      </c>
      <c r="F44" s="31" t="s">
        <v>84</v>
      </c>
      <c r="G44" s="31"/>
      <c r="H44" s="32" t="s">
        <v>80</v>
      </c>
      <c r="I44" s="32">
        <v>1.0</v>
      </c>
      <c r="J44" s="31"/>
      <c r="K44" s="31"/>
      <c r="L44" s="34"/>
      <c r="M44" s="35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ht="18.0" customHeight="1">
      <c r="A45" s="27">
        <v>45754.0</v>
      </c>
      <c r="B45" s="28"/>
      <c r="C45" s="29" t="s">
        <v>77</v>
      </c>
      <c r="D45" s="30" t="s">
        <v>60</v>
      </c>
      <c r="E45" s="41" t="s">
        <v>74</v>
      </c>
      <c r="F45" s="31" t="s">
        <v>85</v>
      </c>
      <c r="G45" s="31"/>
      <c r="H45" s="32" t="s">
        <v>80</v>
      </c>
      <c r="I45" s="32">
        <v>1.0</v>
      </c>
      <c r="J45" s="31"/>
      <c r="K45" s="31"/>
      <c r="L45" s="34"/>
      <c r="M45" s="35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ht="18.0" customHeight="1">
      <c r="A46" s="27"/>
      <c r="B46" s="39"/>
      <c r="C46" s="29"/>
      <c r="D46" s="30"/>
      <c r="E46" s="42"/>
      <c r="F46" s="31"/>
      <c r="G46" s="31"/>
      <c r="H46" s="32"/>
      <c r="I46" s="32"/>
      <c r="J46" s="31"/>
      <c r="K46" s="31"/>
      <c r="L46" s="34"/>
      <c r="M46" s="35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ht="18.0" customHeight="1">
      <c r="A47" s="27">
        <v>45754.0</v>
      </c>
      <c r="B47" s="28"/>
      <c r="C47" s="29" t="s">
        <v>86</v>
      </c>
      <c r="D47" s="30" t="s">
        <v>60</v>
      </c>
      <c r="E47" s="41" t="s">
        <v>87</v>
      </c>
      <c r="F47" s="31"/>
      <c r="G47" s="31"/>
      <c r="H47" s="32" t="s">
        <v>80</v>
      </c>
      <c r="I47" s="32">
        <v>1.0</v>
      </c>
      <c r="J47" s="31"/>
      <c r="K47" s="31"/>
      <c r="L47" s="34"/>
      <c r="M47" s="35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ht="18.0" customHeight="1">
      <c r="A48" s="27">
        <v>45754.0</v>
      </c>
      <c r="B48" s="28"/>
      <c r="C48" s="29" t="s">
        <v>86</v>
      </c>
      <c r="D48" s="30" t="s">
        <v>60</v>
      </c>
      <c r="E48" s="41" t="s">
        <v>88</v>
      </c>
      <c r="F48" s="31"/>
      <c r="G48" s="31"/>
      <c r="H48" s="32" t="s">
        <v>80</v>
      </c>
      <c r="I48" s="32">
        <v>10.0</v>
      </c>
      <c r="J48" s="31"/>
      <c r="K48" s="31"/>
      <c r="L48" s="34"/>
      <c r="M48" s="35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ht="18.0" customHeight="1">
      <c r="A49" s="27">
        <v>45754.0</v>
      </c>
      <c r="B49" s="28"/>
      <c r="C49" s="29" t="s">
        <v>86</v>
      </c>
      <c r="D49" s="30" t="s">
        <v>60</v>
      </c>
      <c r="E49" s="41" t="s">
        <v>89</v>
      </c>
      <c r="F49" s="31"/>
      <c r="G49" s="31"/>
      <c r="H49" s="32" t="s">
        <v>80</v>
      </c>
      <c r="I49" s="32">
        <v>10.0</v>
      </c>
      <c r="J49" s="31"/>
      <c r="K49" s="31"/>
      <c r="L49" s="34"/>
      <c r="M49" s="35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ht="18.0" customHeight="1">
      <c r="A50" s="27">
        <v>45754.0</v>
      </c>
      <c r="B50" s="28"/>
      <c r="C50" s="29" t="s">
        <v>86</v>
      </c>
      <c r="D50" s="30" t="s">
        <v>60</v>
      </c>
      <c r="E50" s="41" t="s">
        <v>90</v>
      </c>
      <c r="F50" s="31"/>
      <c r="G50" s="31"/>
      <c r="H50" s="32" t="s">
        <v>80</v>
      </c>
      <c r="I50" s="32">
        <v>5.0</v>
      </c>
      <c r="J50" s="31"/>
      <c r="K50" s="31"/>
      <c r="L50" s="34"/>
      <c r="M50" s="35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ht="18.0" customHeight="1">
      <c r="A51" s="27">
        <v>45754.0</v>
      </c>
      <c r="B51" s="28"/>
      <c r="C51" s="29" t="s">
        <v>86</v>
      </c>
      <c r="D51" s="30" t="s">
        <v>60</v>
      </c>
      <c r="E51" s="41" t="s">
        <v>91</v>
      </c>
      <c r="F51" s="31"/>
      <c r="G51" s="31"/>
      <c r="H51" s="32" t="s">
        <v>92</v>
      </c>
      <c r="I51" s="32">
        <v>2.0</v>
      </c>
      <c r="J51" s="31"/>
      <c r="K51" s="31"/>
      <c r="L51" s="34"/>
      <c r="M51" s="35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ht="18.0" customHeight="1">
      <c r="A52" s="27">
        <v>45754.0</v>
      </c>
      <c r="B52" s="28"/>
      <c r="C52" s="29" t="s">
        <v>86</v>
      </c>
      <c r="D52" s="30" t="s">
        <v>60</v>
      </c>
      <c r="E52" s="41" t="s">
        <v>93</v>
      </c>
      <c r="F52" s="31"/>
      <c r="G52" s="31"/>
      <c r="H52" s="32" t="s">
        <v>92</v>
      </c>
      <c r="I52" s="32">
        <v>2.0</v>
      </c>
      <c r="J52" s="31"/>
      <c r="K52" s="31"/>
      <c r="L52" s="34"/>
      <c r="M52" s="35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ht="18.0" customHeight="1">
      <c r="A53" s="27"/>
      <c r="B53" s="39"/>
      <c r="C53" s="29"/>
      <c r="D53" s="30"/>
      <c r="E53" s="42"/>
      <c r="F53" s="31"/>
      <c r="G53" s="31"/>
      <c r="H53" s="32"/>
      <c r="I53" s="32"/>
      <c r="J53" s="31"/>
      <c r="K53" s="31"/>
      <c r="L53" s="34"/>
      <c r="M53" s="35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ht="18.0" customHeight="1">
      <c r="A54" s="27">
        <v>45754.0</v>
      </c>
      <c r="B54" s="28"/>
      <c r="C54" s="29" t="s">
        <v>94</v>
      </c>
      <c r="D54" s="30" t="s">
        <v>60</v>
      </c>
      <c r="E54" s="29" t="s">
        <v>95</v>
      </c>
      <c r="F54" s="31"/>
      <c r="G54" s="31"/>
      <c r="H54" s="32" t="s">
        <v>96</v>
      </c>
      <c r="I54" s="32">
        <v>2.0</v>
      </c>
      <c r="J54" s="31"/>
      <c r="K54" s="31"/>
      <c r="L54" s="34"/>
      <c r="M54" s="35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ht="18.0" customHeight="1">
      <c r="A55" s="27">
        <v>45754.0</v>
      </c>
      <c r="B55" s="28"/>
      <c r="C55" s="29" t="s">
        <v>94</v>
      </c>
      <c r="D55" s="30" t="s">
        <v>60</v>
      </c>
      <c r="E55" s="29" t="s">
        <v>97</v>
      </c>
      <c r="F55" s="31"/>
      <c r="G55" s="31"/>
      <c r="H55" s="32" t="s">
        <v>96</v>
      </c>
      <c r="I55" s="32">
        <v>4.0</v>
      </c>
      <c r="J55" s="31"/>
      <c r="K55" s="31"/>
      <c r="L55" s="34"/>
      <c r="M55" s="35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ht="18.0" customHeight="1">
      <c r="A56" s="27">
        <v>45754.0</v>
      </c>
      <c r="B56" s="28"/>
      <c r="C56" s="29" t="s">
        <v>94</v>
      </c>
      <c r="D56" s="30" t="s">
        <v>60</v>
      </c>
      <c r="E56" s="29" t="s">
        <v>98</v>
      </c>
      <c r="F56" s="31"/>
      <c r="G56" s="31"/>
      <c r="H56" s="32" t="s">
        <v>96</v>
      </c>
      <c r="I56" s="32">
        <v>1.0</v>
      </c>
      <c r="J56" s="31"/>
      <c r="K56" s="31"/>
      <c r="L56" s="34"/>
      <c r="M56" s="35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ht="18.0" customHeight="1">
      <c r="A57" s="27">
        <v>45754.0</v>
      </c>
      <c r="B57" s="28"/>
      <c r="C57" s="29" t="s">
        <v>94</v>
      </c>
      <c r="D57" s="30" t="s">
        <v>60</v>
      </c>
      <c r="E57" s="29" t="s">
        <v>99</v>
      </c>
      <c r="F57" s="31"/>
      <c r="G57" s="31"/>
      <c r="H57" s="32" t="s">
        <v>96</v>
      </c>
      <c r="I57" s="32">
        <v>2.0</v>
      </c>
      <c r="J57" s="31"/>
      <c r="K57" s="31"/>
      <c r="L57" s="34"/>
      <c r="M57" s="35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ht="18.0" customHeight="1">
      <c r="A58" s="27">
        <v>45754.0</v>
      </c>
      <c r="B58" s="28"/>
      <c r="C58" s="29" t="s">
        <v>94</v>
      </c>
      <c r="D58" s="30" t="s">
        <v>60</v>
      </c>
      <c r="E58" s="29" t="s">
        <v>100</v>
      </c>
      <c r="F58" s="31"/>
      <c r="G58" s="31"/>
      <c r="H58" s="32" t="s">
        <v>101</v>
      </c>
      <c r="I58" s="32">
        <v>4.0</v>
      </c>
      <c r="J58" s="31"/>
      <c r="K58" s="31"/>
      <c r="L58" s="34"/>
      <c r="M58" s="35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ht="18.0" customHeight="1">
      <c r="A59" s="27"/>
      <c r="B59" s="39"/>
      <c r="C59" s="29"/>
      <c r="D59" s="30"/>
      <c r="E59" s="41"/>
      <c r="F59" s="31"/>
      <c r="G59" s="31"/>
      <c r="H59" s="32"/>
      <c r="I59" s="32"/>
      <c r="J59" s="31"/>
      <c r="K59" s="31"/>
      <c r="L59" s="34"/>
      <c r="M59" s="35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ht="18.0" customHeight="1">
      <c r="A60" s="27">
        <v>45755.0</v>
      </c>
      <c r="B60" s="28"/>
      <c r="C60" s="29" t="s">
        <v>102</v>
      </c>
      <c r="D60" s="30" t="s">
        <v>19</v>
      </c>
      <c r="E60" s="41" t="s">
        <v>103</v>
      </c>
      <c r="F60" s="31"/>
      <c r="G60" s="31"/>
      <c r="H60" s="32" t="s">
        <v>104</v>
      </c>
      <c r="I60" s="32">
        <v>10.0</v>
      </c>
      <c r="J60" s="31"/>
      <c r="K60" s="31"/>
      <c r="L60" s="34"/>
      <c r="M60" s="35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ht="18.0" customHeight="1">
      <c r="A61" s="27">
        <v>45755.0</v>
      </c>
      <c r="B61" s="28"/>
      <c r="C61" s="29" t="s">
        <v>102</v>
      </c>
      <c r="D61" s="30" t="s">
        <v>19</v>
      </c>
      <c r="E61" s="41" t="s">
        <v>105</v>
      </c>
      <c r="F61" s="31" t="s">
        <v>106</v>
      </c>
      <c r="G61" s="31"/>
      <c r="H61" s="32" t="s">
        <v>92</v>
      </c>
      <c r="I61" s="32">
        <v>1.0</v>
      </c>
      <c r="J61" s="31"/>
      <c r="K61" s="31"/>
      <c r="L61" s="34"/>
      <c r="M61" s="35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ht="18.0" customHeight="1">
      <c r="A62" s="27">
        <v>45755.0</v>
      </c>
      <c r="B62" s="28"/>
      <c r="C62" s="29" t="s">
        <v>102</v>
      </c>
      <c r="D62" s="30" t="s">
        <v>19</v>
      </c>
      <c r="E62" s="41" t="s">
        <v>103</v>
      </c>
      <c r="F62" s="31" t="s">
        <v>107</v>
      </c>
      <c r="G62" s="31"/>
      <c r="H62" s="32" t="s">
        <v>92</v>
      </c>
      <c r="I62" s="32">
        <v>1.0</v>
      </c>
      <c r="J62" s="31"/>
      <c r="K62" s="31"/>
      <c r="L62" s="34"/>
      <c r="M62" s="35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ht="18.0" customHeight="1">
      <c r="A63" s="27">
        <v>45755.0</v>
      </c>
      <c r="B63" s="28"/>
      <c r="C63" s="29" t="s">
        <v>102</v>
      </c>
      <c r="D63" s="30" t="s">
        <v>19</v>
      </c>
      <c r="E63" s="41" t="s">
        <v>108</v>
      </c>
      <c r="F63" s="31"/>
      <c r="G63" s="31"/>
      <c r="H63" s="32" t="s">
        <v>92</v>
      </c>
      <c r="I63" s="32">
        <v>1.0</v>
      </c>
      <c r="J63" s="31"/>
      <c r="K63" s="31"/>
      <c r="L63" s="34"/>
      <c r="M63" s="35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ht="18.0" customHeight="1">
      <c r="A64" s="27">
        <v>45755.0</v>
      </c>
      <c r="B64" s="28"/>
      <c r="C64" s="29" t="s">
        <v>102</v>
      </c>
      <c r="D64" s="30" t="s">
        <v>19</v>
      </c>
      <c r="E64" s="41" t="s">
        <v>109</v>
      </c>
      <c r="F64" s="31"/>
      <c r="G64" s="31"/>
      <c r="H64" s="32" t="s">
        <v>104</v>
      </c>
      <c r="I64" s="32">
        <v>2.0</v>
      </c>
      <c r="J64" s="31"/>
      <c r="K64" s="31"/>
      <c r="L64" s="34"/>
      <c r="M64" s="35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ht="18.0" customHeight="1">
      <c r="A65" s="27">
        <v>45755.0</v>
      </c>
      <c r="B65" s="28"/>
      <c r="C65" s="29" t="s">
        <v>102</v>
      </c>
      <c r="D65" s="30" t="s">
        <v>19</v>
      </c>
      <c r="E65" s="41" t="s">
        <v>110</v>
      </c>
      <c r="F65" s="31"/>
      <c r="G65" s="31"/>
      <c r="H65" s="32" t="s">
        <v>104</v>
      </c>
      <c r="I65" s="32">
        <v>65.0</v>
      </c>
      <c r="J65" s="31"/>
      <c r="K65" s="31"/>
      <c r="L65" s="34"/>
      <c r="M65" s="35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ht="18.0" customHeight="1">
      <c r="A66" s="27">
        <v>45755.0</v>
      </c>
      <c r="B66" s="28"/>
      <c r="C66" s="29" t="s">
        <v>102</v>
      </c>
      <c r="D66" s="30" t="s">
        <v>19</v>
      </c>
      <c r="E66" s="41" t="s">
        <v>111</v>
      </c>
      <c r="F66" s="31"/>
      <c r="G66" s="31"/>
      <c r="H66" s="32" t="s">
        <v>104</v>
      </c>
      <c r="I66" s="32">
        <v>2.0</v>
      </c>
      <c r="J66" s="31"/>
      <c r="K66" s="31"/>
      <c r="L66" s="34"/>
      <c r="M66" s="35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ht="18.0" customHeight="1">
      <c r="A67" s="27">
        <v>45755.0</v>
      </c>
      <c r="B67" s="28"/>
      <c r="C67" s="29" t="s">
        <v>102</v>
      </c>
      <c r="D67" s="30" t="s">
        <v>19</v>
      </c>
      <c r="E67" s="41" t="s">
        <v>112</v>
      </c>
      <c r="F67" s="31"/>
      <c r="G67" s="31"/>
      <c r="H67" s="32" t="s">
        <v>101</v>
      </c>
      <c r="I67" s="32">
        <v>1.0</v>
      </c>
      <c r="J67" s="31"/>
      <c r="K67" s="31"/>
      <c r="L67" s="34"/>
      <c r="M67" s="35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ht="18.0" customHeight="1">
      <c r="A68" s="27">
        <v>45755.0</v>
      </c>
      <c r="B68" s="28"/>
      <c r="C68" s="29" t="s">
        <v>102</v>
      </c>
      <c r="D68" s="30" t="s">
        <v>19</v>
      </c>
      <c r="E68" s="41" t="s">
        <v>113</v>
      </c>
      <c r="F68" s="31"/>
      <c r="G68" s="31"/>
      <c r="H68" s="32" t="s">
        <v>104</v>
      </c>
      <c r="I68" s="32">
        <v>1.0</v>
      </c>
      <c r="J68" s="31"/>
      <c r="K68" s="31"/>
      <c r="L68" s="34"/>
      <c r="M68" s="35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ht="18.0" customHeight="1">
      <c r="A69" s="27">
        <v>45755.0</v>
      </c>
      <c r="B69" s="28"/>
      <c r="C69" s="29" t="s">
        <v>102</v>
      </c>
      <c r="D69" s="30" t="s">
        <v>19</v>
      </c>
      <c r="E69" s="41" t="s">
        <v>114</v>
      </c>
      <c r="F69" s="31"/>
      <c r="G69" s="31"/>
      <c r="H69" s="32" t="s">
        <v>104</v>
      </c>
      <c r="I69" s="32">
        <v>20.0</v>
      </c>
      <c r="J69" s="31"/>
      <c r="K69" s="31"/>
      <c r="L69" s="34"/>
      <c r="M69" s="35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ht="18.0" customHeight="1">
      <c r="A70" s="27">
        <v>45755.0</v>
      </c>
      <c r="B70" s="28"/>
      <c r="C70" s="29" t="s">
        <v>102</v>
      </c>
      <c r="D70" s="30" t="s">
        <v>19</v>
      </c>
      <c r="E70" s="41" t="s">
        <v>115</v>
      </c>
      <c r="F70" s="31"/>
      <c r="G70" s="31"/>
      <c r="H70" s="32" t="s">
        <v>104</v>
      </c>
      <c r="I70" s="32">
        <v>1.0</v>
      </c>
      <c r="J70" s="31"/>
      <c r="K70" s="31"/>
      <c r="L70" s="34"/>
      <c r="M70" s="35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ht="18.0" customHeight="1">
      <c r="A71" s="27">
        <v>45755.0</v>
      </c>
      <c r="B71" s="28"/>
      <c r="C71" s="29" t="s">
        <v>102</v>
      </c>
      <c r="D71" s="30" t="s">
        <v>19</v>
      </c>
      <c r="E71" s="41" t="s">
        <v>116</v>
      </c>
      <c r="F71" s="31">
        <v>8640.0</v>
      </c>
      <c r="G71" s="31"/>
      <c r="H71" s="32" t="s">
        <v>104</v>
      </c>
      <c r="I71" s="32">
        <v>1.0</v>
      </c>
      <c r="J71" s="31"/>
      <c r="K71" s="31"/>
      <c r="L71" s="34"/>
      <c r="M71" s="35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ht="18.0" customHeight="1">
      <c r="A72" s="27">
        <v>45755.0</v>
      </c>
      <c r="B72" s="28"/>
      <c r="C72" s="29" t="s">
        <v>102</v>
      </c>
      <c r="D72" s="30" t="s">
        <v>19</v>
      </c>
      <c r="E72" s="41" t="s">
        <v>117</v>
      </c>
      <c r="F72" s="31"/>
      <c r="G72" s="31"/>
      <c r="H72" s="32" t="s">
        <v>101</v>
      </c>
      <c r="I72" s="32">
        <v>1.0</v>
      </c>
      <c r="J72" s="31"/>
      <c r="K72" s="31"/>
      <c r="L72" s="34"/>
      <c r="M72" s="35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ht="18.0" customHeight="1">
      <c r="A73" s="27">
        <v>45755.0</v>
      </c>
      <c r="B73" s="28"/>
      <c r="C73" s="29" t="s">
        <v>102</v>
      </c>
      <c r="D73" s="30" t="s">
        <v>19</v>
      </c>
      <c r="E73" s="41" t="s">
        <v>118</v>
      </c>
      <c r="F73" s="31" t="s">
        <v>119</v>
      </c>
      <c r="G73" s="31"/>
      <c r="H73" s="32" t="s">
        <v>80</v>
      </c>
      <c r="I73" s="32">
        <v>1.0</v>
      </c>
      <c r="J73" s="31"/>
      <c r="K73" s="31"/>
      <c r="L73" s="34"/>
      <c r="M73" s="35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ht="18.0" customHeight="1">
      <c r="A74" s="27"/>
      <c r="B74" s="39"/>
      <c r="C74" s="29"/>
      <c r="D74" s="30"/>
      <c r="E74" s="41"/>
      <c r="F74" s="31"/>
      <c r="G74" s="31"/>
      <c r="H74" s="32"/>
      <c r="I74" s="32"/>
      <c r="J74" s="31"/>
      <c r="K74" s="31"/>
      <c r="L74" s="34"/>
      <c r="M74" s="35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ht="18.0" customHeight="1">
      <c r="A75" s="27">
        <v>45756.0</v>
      </c>
      <c r="B75" s="28"/>
      <c r="C75" s="29" t="s">
        <v>120</v>
      </c>
      <c r="D75" s="30" t="s">
        <v>19</v>
      </c>
      <c r="E75" s="41" t="s">
        <v>121</v>
      </c>
      <c r="F75" s="31"/>
      <c r="G75" s="31"/>
      <c r="H75" s="32" t="s">
        <v>104</v>
      </c>
      <c r="I75" s="32">
        <v>1.0</v>
      </c>
      <c r="J75" s="31" t="s">
        <v>122</v>
      </c>
      <c r="K75" s="31"/>
      <c r="L75" s="34"/>
      <c r="M75" s="35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ht="18.0" customHeight="1">
      <c r="A76" s="27">
        <v>45756.0</v>
      </c>
      <c r="B76" s="28"/>
      <c r="C76" s="29" t="s">
        <v>120</v>
      </c>
      <c r="D76" s="30" t="s">
        <v>19</v>
      </c>
      <c r="E76" s="41" t="s">
        <v>123</v>
      </c>
      <c r="F76" s="31"/>
      <c r="G76" s="31"/>
      <c r="H76" s="32" t="s">
        <v>104</v>
      </c>
      <c r="I76" s="32">
        <v>1.0</v>
      </c>
      <c r="J76" s="31" t="s">
        <v>124</v>
      </c>
      <c r="K76" s="31"/>
      <c r="L76" s="34"/>
      <c r="M76" s="35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ht="18.0" customHeight="1">
      <c r="A77" s="27">
        <v>45756.0</v>
      </c>
      <c r="B77" s="28"/>
      <c r="C77" s="29" t="s">
        <v>120</v>
      </c>
      <c r="D77" s="30" t="s">
        <v>19</v>
      </c>
      <c r="E77" s="41" t="s">
        <v>125</v>
      </c>
      <c r="F77" s="31"/>
      <c r="G77" s="31"/>
      <c r="H77" s="32" t="s">
        <v>104</v>
      </c>
      <c r="I77" s="32">
        <v>1.0</v>
      </c>
      <c r="J77" s="31" t="s">
        <v>126</v>
      </c>
      <c r="K77" s="31"/>
      <c r="L77" s="34"/>
      <c r="M77" s="35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ht="18.0" customHeight="1">
      <c r="A78" s="27">
        <v>45756.0</v>
      </c>
      <c r="B78" s="28"/>
      <c r="C78" s="29" t="s">
        <v>120</v>
      </c>
      <c r="D78" s="30" t="s">
        <v>19</v>
      </c>
      <c r="E78" s="41" t="s">
        <v>127</v>
      </c>
      <c r="F78" s="31"/>
      <c r="G78" s="31"/>
      <c r="H78" s="32" t="s">
        <v>104</v>
      </c>
      <c r="I78" s="32">
        <v>1.0</v>
      </c>
      <c r="J78" s="31"/>
      <c r="K78" s="31"/>
      <c r="L78" s="34"/>
      <c r="M78" s="35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ht="18.0" customHeight="1">
      <c r="A79" s="27">
        <v>45756.0</v>
      </c>
      <c r="B79" s="28"/>
      <c r="C79" s="29" t="s">
        <v>120</v>
      </c>
      <c r="D79" s="30" t="s">
        <v>19</v>
      </c>
      <c r="E79" s="41" t="s">
        <v>128</v>
      </c>
      <c r="F79" s="31"/>
      <c r="G79" s="31"/>
      <c r="H79" s="32" t="s">
        <v>104</v>
      </c>
      <c r="I79" s="32">
        <v>1.0</v>
      </c>
      <c r="J79" s="31" t="s">
        <v>129</v>
      </c>
      <c r="K79" s="31"/>
      <c r="L79" s="34"/>
      <c r="M79" s="35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ht="18.0" customHeight="1">
      <c r="A80" s="27">
        <v>45756.0</v>
      </c>
      <c r="B80" s="28"/>
      <c r="C80" s="29" t="s">
        <v>120</v>
      </c>
      <c r="D80" s="30" t="s">
        <v>19</v>
      </c>
      <c r="E80" s="41" t="s">
        <v>130</v>
      </c>
      <c r="F80" s="31"/>
      <c r="G80" s="31"/>
      <c r="H80" s="32" t="s">
        <v>104</v>
      </c>
      <c r="I80" s="32">
        <v>2.0</v>
      </c>
      <c r="J80" s="31" t="s">
        <v>131</v>
      </c>
      <c r="K80" s="31"/>
      <c r="L80" s="34"/>
      <c r="M80" s="35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 ht="18.0" customHeight="1">
      <c r="A81" s="27">
        <v>45756.0</v>
      </c>
      <c r="B81" s="28"/>
      <c r="C81" s="29" t="s">
        <v>120</v>
      </c>
      <c r="D81" s="30" t="s">
        <v>19</v>
      </c>
      <c r="E81" s="41" t="s">
        <v>132</v>
      </c>
      <c r="F81" s="31" t="s">
        <v>133</v>
      </c>
      <c r="G81" s="31"/>
      <c r="H81" s="32" t="s">
        <v>104</v>
      </c>
      <c r="I81" s="32">
        <v>2.0</v>
      </c>
      <c r="J81" s="31" t="s">
        <v>134</v>
      </c>
      <c r="K81" s="31"/>
      <c r="L81" s="34"/>
      <c r="M81" s="35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ht="18.0" customHeight="1">
      <c r="A82" s="27">
        <v>45756.0</v>
      </c>
      <c r="B82" s="28"/>
      <c r="C82" s="29" t="s">
        <v>120</v>
      </c>
      <c r="D82" s="30" t="s">
        <v>19</v>
      </c>
      <c r="E82" s="41" t="s">
        <v>135</v>
      </c>
      <c r="F82" s="31" t="s">
        <v>136</v>
      </c>
      <c r="G82" s="31"/>
      <c r="H82" s="32" t="s">
        <v>104</v>
      </c>
      <c r="I82" s="32">
        <v>2.0</v>
      </c>
      <c r="J82" s="31" t="s">
        <v>134</v>
      </c>
      <c r="K82" s="31"/>
      <c r="L82" s="34"/>
      <c r="M82" s="35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ht="18.0" customHeight="1">
      <c r="A83" s="27">
        <v>45756.0</v>
      </c>
      <c r="B83" s="28"/>
      <c r="C83" s="29" t="s">
        <v>137</v>
      </c>
      <c r="D83" s="30" t="s">
        <v>19</v>
      </c>
      <c r="E83" s="41" t="s">
        <v>138</v>
      </c>
      <c r="F83" s="31" t="s">
        <v>139</v>
      </c>
      <c r="G83" s="31"/>
      <c r="H83" s="32" t="s">
        <v>104</v>
      </c>
      <c r="I83" s="32">
        <v>1.0</v>
      </c>
      <c r="J83" s="31"/>
      <c r="K83" s="31"/>
      <c r="L83" s="34"/>
      <c r="M83" s="35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ht="18.0" customHeight="1">
      <c r="A84" s="27">
        <v>45756.0</v>
      </c>
      <c r="B84" s="28"/>
      <c r="C84" s="29" t="s">
        <v>137</v>
      </c>
      <c r="D84" s="30" t="s">
        <v>19</v>
      </c>
      <c r="E84" s="41" t="s">
        <v>140</v>
      </c>
      <c r="F84" s="31" t="s">
        <v>141</v>
      </c>
      <c r="G84" s="31"/>
      <c r="H84" s="32" t="s">
        <v>104</v>
      </c>
      <c r="I84" s="32">
        <v>2.0</v>
      </c>
      <c r="J84" s="31" t="s">
        <v>142</v>
      </c>
      <c r="K84" s="31"/>
      <c r="L84" s="34"/>
      <c r="M84" s="35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ht="18.0" customHeight="1">
      <c r="A85" s="43"/>
      <c r="B85" s="39"/>
      <c r="C85" s="29"/>
      <c r="D85" s="30"/>
      <c r="E85" s="41"/>
      <c r="F85" s="31"/>
      <c r="G85" s="31"/>
      <c r="H85" s="32"/>
      <c r="I85" s="32"/>
      <c r="J85" s="31"/>
      <c r="K85" s="31"/>
      <c r="L85" s="34"/>
      <c r="M85" s="35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ht="18.0" customHeight="1">
      <c r="A86" s="27">
        <v>45757.0</v>
      </c>
      <c r="B86" s="28"/>
      <c r="C86" s="29" t="s">
        <v>143</v>
      </c>
      <c r="D86" s="30" t="s">
        <v>19</v>
      </c>
      <c r="E86" s="41" t="s">
        <v>144</v>
      </c>
      <c r="F86" s="31"/>
      <c r="G86" s="31"/>
      <c r="H86" s="32" t="s">
        <v>101</v>
      </c>
      <c r="I86" s="32">
        <v>1.0</v>
      </c>
      <c r="J86" s="31"/>
      <c r="K86" s="31"/>
      <c r="L86" s="34"/>
      <c r="M86" s="35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ht="18.0" customHeight="1">
      <c r="A87" s="27">
        <v>45757.0</v>
      </c>
      <c r="B87" s="28"/>
      <c r="C87" s="29" t="s">
        <v>143</v>
      </c>
      <c r="D87" s="30" t="s">
        <v>19</v>
      </c>
      <c r="E87" s="41" t="s">
        <v>145</v>
      </c>
      <c r="F87" s="31"/>
      <c r="G87" s="31"/>
      <c r="H87" s="32" t="s">
        <v>104</v>
      </c>
      <c r="I87" s="32">
        <v>5.0</v>
      </c>
      <c r="J87" s="31" t="s">
        <v>146</v>
      </c>
      <c r="K87" s="31"/>
      <c r="L87" s="34"/>
      <c r="M87" s="35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ht="18.0" customHeight="1">
      <c r="A88" s="27">
        <v>45757.0</v>
      </c>
      <c r="B88" s="28"/>
      <c r="C88" s="29" t="s">
        <v>147</v>
      </c>
      <c r="D88" s="30" t="s">
        <v>148</v>
      </c>
      <c r="E88" s="41" t="s">
        <v>149</v>
      </c>
      <c r="F88" s="31"/>
      <c r="G88" s="31"/>
      <c r="H88" s="32" t="s">
        <v>104</v>
      </c>
      <c r="I88" s="32">
        <v>2.0</v>
      </c>
      <c r="J88" s="31" t="s">
        <v>150</v>
      </c>
      <c r="K88" s="31"/>
      <c r="L88" s="34"/>
      <c r="M88" s="35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ht="18.0" customHeight="1">
      <c r="A89" s="27">
        <v>45757.0</v>
      </c>
      <c r="B89" s="28"/>
      <c r="C89" s="29" t="s">
        <v>147</v>
      </c>
      <c r="D89" s="30" t="s">
        <v>148</v>
      </c>
      <c r="E89" s="41" t="s">
        <v>151</v>
      </c>
      <c r="F89" s="31"/>
      <c r="G89" s="31"/>
      <c r="H89" s="32" t="s">
        <v>152</v>
      </c>
      <c r="I89" s="32">
        <v>1.0</v>
      </c>
      <c r="J89" s="31" t="s">
        <v>150</v>
      </c>
      <c r="K89" s="31"/>
      <c r="L89" s="34"/>
      <c r="M89" s="35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ht="18.0" customHeight="1">
      <c r="A90" s="27"/>
      <c r="B90" s="39"/>
      <c r="C90" s="29"/>
      <c r="D90" s="30"/>
      <c r="E90" s="41"/>
      <c r="F90" s="31"/>
      <c r="G90" s="31"/>
      <c r="H90" s="32"/>
      <c r="I90" s="32"/>
      <c r="J90" s="31"/>
      <c r="K90" s="31"/>
      <c r="L90" s="34"/>
      <c r="M90" s="35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ht="18.0" customHeight="1">
      <c r="A91" s="27">
        <v>45757.0</v>
      </c>
      <c r="B91" s="28"/>
      <c r="C91" s="29" t="s">
        <v>153</v>
      </c>
      <c r="D91" s="30" t="s">
        <v>19</v>
      </c>
      <c r="E91" s="41" t="s">
        <v>154</v>
      </c>
      <c r="F91" s="31"/>
      <c r="G91" s="31"/>
      <c r="H91" s="32" t="s">
        <v>80</v>
      </c>
      <c r="I91" s="32">
        <v>2.0</v>
      </c>
      <c r="J91" s="31" t="s">
        <v>150</v>
      </c>
      <c r="K91" s="31"/>
      <c r="L91" s="34"/>
      <c r="M91" s="35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ht="18.0" customHeight="1">
      <c r="A92" s="27">
        <v>45757.0</v>
      </c>
      <c r="B92" s="28"/>
      <c r="C92" s="29" t="s">
        <v>153</v>
      </c>
      <c r="D92" s="30" t="s">
        <v>19</v>
      </c>
      <c r="E92" s="41" t="s">
        <v>155</v>
      </c>
      <c r="F92" s="31"/>
      <c r="G92" s="31"/>
      <c r="H92" s="32" t="s">
        <v>80</v>
      </c>
      <c r="I92" s="32">
        <v>2.0</v>
      </c>
      <c r="J92" s="31" t="s">
        <v>150</v>
      </c>
      <c r="K92" s="31"/>
      <c r="L92" s="34"/>
      <c r="M92" s="35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ht="18.0" customHeight="1">
      <c r="A93" s="27">
        <v>45757.0</v>
      </c>
      <c r="B93" s="28"/>
      <c r="C93" s="29" t="s">
        <v>153</v>
      </c>
      <c r="D93" s="30" t="s">
        <v>19</v>
      </c>
      <c r="E93" s="41" t="s">
        <v>156</v>
      </c>
      <c r="F93" s="31"/>
      <c r="G93" s="31"/>
      <c r="H93" s="32" t="s">
        <v>80</v>
      </c>
      <c r="I93" s="32">
        <v>30.0</v>
      </c>
      <c r="J93" s="31" t="s">
        <v>150</v>
      </c>
      <c r="K93" s="31"/>
      <c r="L93" s="34"/>
      <c r="M93" s="35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ht="18.0" customHeight="1">
      <c r="A94" s="27">
        <v>45757.0</v>
      </c>
      <c r="B94" s="28"/>
      <c r="C94" s="29" t="s">
        <v>153</v>
      </c>
      <c r="D94" s="30" t="s">
        <v>19</v>
      </c>
      <c r="E94" s="41" t="s">
        <v>157</v>
      </c>
      <c r="F94" s="31"/>
      <c r="G94" s="31"/>
      <c r="H94" s="32" t="s">
        <v>80</v>
      </c>
      <c r="I94" s="32">
        <v>2.0</v>
      </c>
      <c r="J94" s="31" t="s">
        <v>150</v>
      </c>
      <c r="K94" s="31"/>
      <c r="L94" s="34"/>
      <c r="M94" s="35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ht="18.0" customHeight="1">
      <c r="A95" s="27">
        <v>45757.0</v>
      </c>
      <c r="B95" s="28"/>
      <c r="C95" s="29" t="s">
        <v>153</v>
      </c>
      <c r="D95" s="30" t="s">
        <v>19</v>
      </c>
      <c r="E95" s="41" t="s">
        <v>158</v>
      </c>
      <c r="F95" s="31"/>
      <c r="G95" s="31"/>
      <c r="H95" s="32" t="s">
        <v>80</v>
      </c>
      <c r="I95" s="32">
        <v>1.0</v>
      </c>
      <c r="J95" s="31" t="s">
        <v>150</v>
      </c>
      <c r="K95" s="31"/>
      <c r="L95" s="34"/>
      <c r="M95" s="35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ht="18.0" customHeight="1">
      <c r="A96" s="27">
        <v>45757.0</v>
      </c>
      <c r="B96" s="28"/>
      <c r="C96" s="29" t="s">
        <v>153</v>
      </c>
      <c r="D96" s="30" t="s">
        <v>19</v>
      </c>
      <c r="E96" s="41" t="s">
        <v>159</v>
      </c>
      <c r="F96" s="31"/>
      <c r="G96" s="31"/>
      <c r="H96" s="32" t="s">
        <v>80</v>
      </c>
      <c r="I96" s="32">
        <v>1.0</v>
      </c>
      <c r="J96" s="31" t="s">
        <v>150</v>
      </c>
      <c r="K96" s="31"/>
      <c r="L96" s="34"/>
      <c r="M96" s="35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ht="18.0" customHeight="1">
      <c r="A97" s="27"/>
      <c r="B97" s="39"/>
      <c r="C97" s="29"/>
      <c r="D97" s="30"/>
      <c r="E97" s="41"/>
      <c r="F97" s="31"/>
      <c r="G97" s="31"/>
      <c r="H97" s="32"/>
      <c r="I97" s="32"/>
      <c r="J97" s="31"/>
      <c r="K97" s="31"/>
      <c r="L97" s="34"/>
      <c r="M97" s="35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ht="18.0" customHeight="1">
      <c r="A98" s="27">
        <v>45758.0</v>
      </c>
      <c r="B98" s="28"/>
      <c r="C98" s="29" t="s">
        <v>160</v>
      </c>
      <c r="D98" s="30" t="s">
        <v>19</v>
      </c>
      <c r="E98" s="41" t="s">
        <v>161</v>
      </c>
      <c r="F98" s="31"/>
      <c r="G98" s="31"/>
      <c r="H98" s="32" t="s">
        <v>162</v>
      </c>
      <c r="I98" s="32">
        <v>5.0</v>
      </c>
      <c r="J98" s="31"/>
      <c r="K98" s="31"/>
      <c r="L98" s="34"/>
      <c r="M98" s="35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ht="18.0" customHeight="1">
      <c r="A99" s="27">
        <v>45758.0</v>
      </c>
      <c r="B99" s="28"/>
      <c r="C99" s="29" t="s">
        <v>160</v>
      </c>
      <c r="D99" s="30" t="s">
        <v>19</v>
      </c>
      <c r="E99" s="41" t="s">
        <v>163</v>
      </c>
      <c r="F99" s="31" t="s">
        <v>164</v>
      </c>
      <c r="G99" s="31"/>
      <c r="H99" s="32" t="s">
        <v>80</v>
      </c>
      <c r="I99" s="32">
        <v>1.0</v>
      </c>
      <c r="J99" s="31"/>
      <c r="K99" s="31"/>
      <c r="L99" s="34"/>
      <c r="M99" s="35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ht="18.0" customHeight="1">
      <c r="A100" s="27">
        <v>45758.0</v>
      </c>
      <c r="B100" s="28"/>
      <c r="C100" s="29" t="s">
        <v>160</v>
      </c>
      <c r="D100" s="30" t="s">
        <v>19</v>
      </c>
      <c r="E100" s="41" t="s">
        <v>165</v>
      </c>
      <c r="F100" s="31"/>
      <c r="G100" s="31"/>
      <c r="H100" s="32" t="s">
        <v>80</v>
      </c>
      <c r="I100" s="32">
        <v>1.0</v>
      </c>
      <c r="J100" s="31"/>
      <c r="K100" s="31"/>
      <c r="L100" s="34"/>
      <c r="M100" s="35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ht="18.0" customHeight="1">
      <c r="A101" s="27">
        <v>45758.0</v>
      </c>
      <c r="B101" s="28"/>
      <c r="C101" s="29" t="s">
        <v>160</v>
      </c>
      <c r="D101" s="30" t="s">
        <v>19</v>
      </c>
      <c r="E101" s="41" t="s">
        <v>166</v>
      </c>
      <c r="F101" s="31" t="s">
        <v>167</v>
      </c>
      <c r="G101" s="31"/>
      <c r="H101" s="32" t="s">
        <v>80</v>
      </c>
      <c r="I101" s="32">
        <v>20.0</v>
      </c>
      <c r="J101" s="31"/>
      <c r="K101" s="31"/>
      <c r="L101" s="34"/>
      <c r="M101" s="35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ht="18.0" customHeight="1">
      <c r="A102" s="27">
        <v>45758.0</v>
      </c>
      <c r="B102" s="28"/>
      <c r="C102" s="29" t="s">
        <v>160</v>
      </c>
      <c r="D102" s="30" t="s">
        <v>19</v>
      </c>
      <c r="E102" s="41" t="s">
        <v>168</v>
      </c>
      <c r="F102" s="31" t="s">
        <v>169</v>
      </c>
      <c r="G102" s="31"/>
      <c r="H102" s="32" t="s">
        <v>80</v>
      </c>
      <c r="I102" s="32">
        <v>1.0</v>
      </c>
      <c r="J102" s="31"/>
      <c r="K102" s="31"/>
      <c r="L102" s="34"/>
      <c r="M102" s="35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ht="18.0" customHeight="1">
      <c r="A103" s="27">
        <v>45758.0</v>
      </c>
      <c r="B103" s="28"/>
      <c r="C103" s="29" t="s">
        <v>160</v>
      </c>
      <c r="D103" s="30" t="s">
        <v>19</v>
      </c>
      <c r="E103" s="41" t="s">
        <v>170</v>
      </c>
      <c r="F103" s="31" t="s">
        <v>171</v>
      </c>
      <c r="G103" s="31"/>
      <c r="H103" s="32" t="s">
        <v>80</v>
      </c>
      <c r="I103" s="32">
        <v>6.0</v>
      </c>
      <c r="J103" s="31"/>
      <c r="K103" s="31"/>
      <c r="L103" s="34"/>
      <c r="M103" s="35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ht="18.0" customHeight="1">
      <c r="A104" s="27">
        <v>45758.0</v>
      </c>
      <c r="B104" s="28"/>
      <c r="C104" s="29" t="s">
        <v>160</v>
      </c>
      <c r="D104" s="30" t="s">
        <v>19</v>
      </c>
      <c r="E104" s="41" t="s">
        <v>172</v>
      </c>
      <c r="F104" s="31" t="s">
        <v>173</v>
      </c>
      <c r="G104" s="31"/>
      <c r="H104" s="32" t="s">
        <v>80</v>
      </c>
      <c r="I104" s="32">
        <v>1.0</v>
      </c>
      <c r="J104" s="31"/>
      <c r="K104" s="31"/>
      <c r="L104" s="34"/>
      <c r="M104" s="35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ht="18.0" customHeight="1">
      <c r="A105" s="27">
        <v>45758.0</v>
      </c>
      <c r="B105" s="28"/>
      <c r="C105" s="29" t="s">
        <v>160</v>
      </c>
      <c r="D105" s="30" t="s">
        <v>19</v>
      </c>
      <c r="E105" s="41" t="s">
        <v>174</v>
      </c>
      <c r="F105" s="31"/>
      <c r="G105" s="31"/>
      <c r="H105" s="32" t="s">
        <v>80</v>
      </c>
      <c r="I105" s="32">
        <v>1.0</v>
      </c>
      <c r="J105" s="31"/>
      <c r="K105" s="31"/>
      <c r="L105" s="34"/>
      <c r="M105" s="35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ht="18.0" customHeight="1">
      <c r="A106" s="27">
        <v>45758.0</v>
      </c>
      <c r="B106" s="28"/>
      <c r="C106" s="29" t="s">
        <v>160</v>
      </c>
      <c r="D106" s="30" t="s">
        <v>19</v>
      </c>
      <c r="E106" s="41" t="s">
        <v>175</v>
      </c>
      <c r="F106" s="31"/>
      <c r="G106" s="31"/>
      <c r="H106" s="32" t="s">
        <v>80</v>
      </c>
      <c r="I106" s="32">
        <v>1.0</v>
      </c>
      <c r="J106" s="31"/>
      <c r="K106" s="31"/>
      <c r="L106" s="34"/>
      <c r="M106" s="35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ht="18.0" customHeight="1">
      <c r="A107" s="27"/>
      <c r="B107" s="39"/>
      <c r="C107" s="29"/>
      <c r="D107" s="30"/>
      <c r="E107" s="41"/>
      <c r="F107" s="31"/>
      <c r="G107" s="31"/>
      <c r="H107" s="32"/>
      <c r="I107" s="32"/>
      <c r="J107" s="31"/>
      <c r="K107" s="31"/>
      <c r="L107" s="34"/>
      <c r="M107" s="35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ht="18.0" customHeight="1">
      <c r="A108" s="27">
        <v>45761.0</v>
      </c>
      <c r="B108" s="28"/>
      <c r="C108" s="29" t="s">
        <v>176</v>
      </c>
      <c r="D108" s="30" t="s">
        <v>19</v>
      </c>
      <c r="E108" s="41" t="s">
        <v>177</v>
      </c>
      <c r="F108" s="31"/>
      <c r="G108" s="31"/>
      <c r="H108" s="32" t="s">
        <v>80</v>
      </c>
      <c r="I108" s="32">
        <v>1.0</v>
      </c>
      <c r="J108" s="31" t="s">
        <v>178</v>
      </c>
      <c r="K108" s="31"/>
      <c r="L108" s="34"/>
      <c r="M108" s="35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ht="18.0" customHeight="1">
      <c r="A109" s="27">
        <v>45761.0</v>
      </c>
      <c r="B109" s="28"/>
      <c r="C109" s="29" t="s">
        <v>176</v>
      </c>
      <c r="D109" s="30" t="s">
        <v>19</v>
      </c>
      <c r="E109" s="41" t="s">
        <v>179</v>
      </c>
      <c r="F109" s="31" t="s">
        <v>180</v>
      </c>
      <c r="G109" s="31"/>
      <c r="H109" s="32" t="s">
        <v>80</v>
      </c>
      <c r="I109" s="32">
        <v>1.0</v>
      </c>
      <c r="J109" s="31" t="s">
        <v>181</v>
      </c>
      <c r="K109" s="31"/>
      <c r="L109" s="34"/>
      <c r="M109" s="35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ht="18.0" customHeight="1">
      <c r="A110" s="27">
        <v>45761.0</v>
      </c>
      <c r="B110" s="28"/>
      <c r="C110" s="29" t="s">
        <v>176</v>
      </c>
      <c r="D110" s="30" t="s">
        <v>19</v>
      </c>
      <c r="E110" s="41" t="s">
        <v>182</v>
      </c>
      <c r="F110" s="31" t="s">
        <v>183</v>
      </c>
      <c r="G110" s="31"/>
      <c r="H110" s="32" t="s">
        <v>80</v>
      </c>
      <c r="I110" s="32">
        <v>1.0</v>
      </c>
      <c r="J110" s="31" t="s">
        <v>181</v>
      </c>
      <c r="K110" s="31"/>
      <c r="L110" s="34"/>
      <c r="M110" s="35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ht="18.0" customHeight="1">
      <c r="A111" s="27">
        <v>45761.0</v>
      </c>
      <c r="B111" s="28"/>
      <c r="C111" s="29" t="s">
        <v>176</v>
      </c>
      <c r="D111" s="30" t="s">
        <v>19</v>
      </c>
      <c r="E111" s="41" t="s">
        <v>184</v>
      </c>
      <c r="F111" s="31" t="s">
        <v>185</v>
      </c>
      <c r="G111" s="31"/>
      <c r="H111" s="32" t="s">
        <v>101</v>
      </c>
      <c r="I111" s="32">
        <v>1.0</v>
      </c>
      <c r="J111" s="31" t="s">
        <v>181</v>
      </c>
      <c r="K111" s="31"/>
      <c r="L111" s="34"/>
      <c r="M111" s="35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ht="18.0" customHeight="1">
      <c r="A112" s="27"/>
      <c r="B112" s="39"/>
      <c r="C112" s="29"/>
      <c r="D112" s="30"/>
      <c r="E112" s="41"/>
      <c r="F112" s="31"/>
      <c r="G112" s="31"/>
      <c r="H112" s="32"/>
      <c r="I112" s="32"/>
      <c r="J112" s="31"/>
      <c r="K112" s="31"/>
      <c r="L112" s="34"/>
      <c r="M112" s="35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ht="18.0" customHeight="1">
      <c r="A113" s="27">
        <v>45761.0</v>
      </c>
      <c r="B113" s="28"/>
      <c r="C113" s="29" t="s">
        <v>186</v>
      </c>
      <c r="D113" s="30" t="s">
        <v>19</v>
      </c>
      <c r="E113" s="41" t="s">
        <v>187</v>
      </c>
      <c r="F113" s="31"/>
      <c r="G113" s="31"/>
      <c r="H113" s="32" t="s">
        <v>104</v>
      </c>
      <c r="I113" s="32">
        <v>3.0</v>
      </c>
      <c r="J113" s="31" t="s">
        <v>188</v>
      </c>
      <c r="K113" s="31"/>
      <c r="L113" s="34"/>
      <c r="M113" s="35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ht="18.0" customHeight="1">
      <c r="A114" s="27">
        <v>45761.0</v>
      </c>
      <c r="B114" s="28"/>
      <c r="C114" s="29" t="s">
        <v>186</v>
      </c>
      <c r="D114" s="30" t="s">
        <v>19</v>
      </c>
      <c r="E114" s="41" t="s">
        <v>156</v>
      </c>
      <c r="F114" s="31"/>
      <c r="G114" s="31"/>
      <c r="H114" s="32" t="s">
        <v>104</v>
      </c>
      <c r="I114" s="32">
        <v>20.0</v>
      </c>
      <c r="J114" s="31"/>
      <c r="K114" s="31"/>
      <c r="L114" s="34"/>
      <c r="M114" s="35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ht="18.0" customHeight="1">
      <c r="A115" s="27">
        <v>45761.0</v>
      </c>
      <c r="B115" s="28"/>
      <c r="C115" s="29" t="s">
        <v>186</v>
      </c>
      <c r="D115" s="30" t="s">
        <v>19</v>
      </c>
      <c r="E115" s="41" t="s">
        <v>189</v>
      </c>
      <c r="F115" s="31" t="s">
        <v>190</v>
      </c>
      <c r="G115" s="31"/>
      <c r="H115" s="32" t="s">
        <v>104</v>
      </c>
      <c r="I115" s="32">
        <v>2.0</v>
      </c>
      <c r="J115" s="31" t="s">
        <v>191</v>
      </c>
      <c r="K115" s="31"/>
      <c r="L115" s="34"/>
      <c r="M115" s="35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ht="18.0" customHeight="1">
      <c r="A116" s="27">
        <v>45761.0</v>
      </c>
      <c r="B116" s="28"/>
      <c r="C116" s="29" t="s">
        <v>186</v>
      </c>
      <c r="D116" s="30" t="s">
        <v>19</v>
      </c>
      <c r="E116" s="41" t="s">
        <v>192</v>
      </c>
      <c r="F116" s="31"/>
      <c r="G116" s="31"/>
      <c r="H116" s="32" t="s">
        <v>104</v>
      </c>
      <c r="I116" s="32">
        <v>1.0</v>
      </c>
      <c r="J116" s="31" t="s">
        <v>188</v>
      </c>
      <c r="K116" s="31"/>
      <c r="L116" s="34"/>
      <c r="M116" s="35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ht="18.0" customHeight="1">
      <c r="A117" s="27">
        <v>45761.0</v>
      </c>
      <c r="B117" s="28"/>
      <c r="C117" s="29" t="s">
        <v>186</v>
      </c>
      <c r="D117" s="30" t="s">
        <v>19</v>
      </c>
      <c r="E117" s="41" t="s">
        <v>193</v>
      </c>
      <c r="F117" s="31"/>
      <c r="G117" s="31"/>
      <c r="H117" s="32" t="s">
        <v>104</v>
      </c>
      <c r="I117" s="32">
        <v>1.0</v>
      </c>
      <c r="J117" s="31" t="s">
        <v>194</v>
      </c>
      <c r="K117" s="31"/>
      <c r="L117" s="34"/>
      <c r="M117" s="35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ht="18.0" customHeight="1">
      <c r="A118" s="27">
        <v>45761.0</v>
      </c>
      <c r="B118" s="28"/>
      <c r="C118" s="29" t="s">
        <v>186</v>
      </c>
      <c r="D118" s="30" t="s">
        <v>19</v>
      </c>
      <c r="E118" s="41" t="s">
        <v>195</v>
      </c>
      <c r="F118" s="31"/>
      <c r="G118" s="31"/>
      <c r="H118" s="32" t="s">
        <v>196</v>
      </c>
      <c r="I118" s="32">
        <v>24.0</v>
      </c>
      <c r="J118" s="31" t="s">
        <v>197</v>
      </c>
      <c r="K118" s="31"/>
      <c r="L118" s="34"/>
      <c r="M118" s="35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ht="18.0" customHeight="1">
      <c r="A119" s="27">
        <v>45761.0</v>
      </c>
      <c r="B119" s="28"/>
      <c r="C119" s="29" t="s">
        <v>186</v>
      </c>
      <c r="D119" s="30" t="s">
        <v>19</v>
      </c>
      <c r="E119" s="41" t="s">
        <v>198</v>
      </c>
      <c r="F119" s="31"/>
      <c r="G119" s="31"/>
      <c r="H119" s="32" t="s">
        <v>199</v>
      </c>
      <c r="I119" s="32">
        <v>2.0</v>
      </c>
      <c r="J119" s="31" t="s">
        <v>197</v>
      </c>
      <c r="K119" s="31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ht="18.0" customHeight="1">
      <c r="A120" s="27">
        <v>45761.0</v>
      </c>
      <c r="B120" s="28"/>
      <c r="C120" s="29" t="s">
        <v>186</v>
      </c>
      <c r="D120" s="30" t="s">
        <v>19</v>
      </c>
      <c r="E120" s="41" t="s">
        <v>200</v>
      </c>
      <c r="F120" s="31"/>
      <c r="G120" s="31"/>
      <c r="H120" s="32" t="s">
        <v>104</v>
      </c>
      <c r="I120" s="32">
        <v>5.0</v>
      </c>
      <c r="J120" s="31" t="s">
        <v>197</v>
      </c>
      <c r="K120" s="31"/>
      <c r="L120" s="34"/>
      <c r="M120" s="35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ht="18.0" customHeight="1">
      <c r="A121" s="27">
        <v>45761.0</v>
      </c>
      <c r="B121" s="28"/>
      <c r="C121" s="29" t="s">
        <v>186</v>
      </c>
      <c r="D121" s="30" t="s">
        <v>19</v>
      </c>
      <c r="E121" s="41" t="s">
        <v>201</v>
      </c>
      <c r="F121" s="31"/>
      <c r="G121" s="31"/>
      <c r="H121" s="32" t="s">
        <v>104</v>
      </c>
      <c r="I121" s="32">
        <v>3.0</v>
      </c>
      <c r="J121" s="31" t="s">
        <v>197</v>
      </c>
      <c r="K121" s="31"/>
      <c r="L121" s="34"/>
      <c r="M121" s="35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ht="18.0" customHeight="1">
      <c r="A122" s="27">
        <v>45761.0</v>
      </c>
      <c r="B122" s="28"/>
      <c r="C122" s="29" t="s">
        <v>186</v>
      </c>
      <c r="D122" s="30" t="s">
        <v>19</v>
      </c>
      <c r="E122" s="41" t="s">
        <v>202</v>
      </c>
      <c r="F122" s="31"/>
      <c r="G122" s="31"/>
      <c r="H122" s="32" t="s">
        <v>196</v>
      </c>
      <c r="I122" s="32">
        <v>5.0</v>
      </c>
      <c r="J122" s="31"/>
      <c r="K122" s="31"/>
      <c r="L122" s="34"/>
      <c r="M122" s="35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ht="18.0" customHeight="1">
      <c r="A123" s="27">
        <v>45761.0</v>
      </c>
      <c r="B123" s="28"/>
      <c r="C123" s="29" t="s">
        <v>186</v>
      </c>
      <c r="D123" s="30" t="s">
        <v>19</v>
      </c>
      <c r="E123" s="41" t="s">
        <v>203</v>
      </c>
      <c r="F123" s="31"/>
      <c r="G123" s="31"/>
      <c r="H123" s="32" t="s">
        <v>196</v>
      </c>
      <c r="I123" s="32">
        <v>5.0</v>
      </c>
      <c r="J123" s="31"/>
      <c r="K123" s="31"/>
      <c r="L123" s="34"/>
      <c r="M123" s="35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ht="18.0" customHeight="1">
      <c r="A124" s="27"/>
      <c r="B124" s="39"/>
      <c r="C124" s="29"/>
      <c r="D124" s="30"/>
      <c r="E124" s="41"/>
      <c r="F124" s="31"/>
      <c r="G124" s="31"/>
      <c r="H124" s="32"/>
      <c r="I124" s="32"/>
      <c r="J124" s="31"/>
      <c r="K124" s="31"/>
      <c r="L124" s="34"/>
      <c r="M124" s="35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ht="18.0" customHeight="1">
      <c r="A125" s="27">
        <v>45762.0</v>
      </c>
      <c r="B125" s="28"/>
      <c r="C125" s="29" t="s">
        <v>204</v>
      </c>
      <c r="D125" s="30" t="s">
        <v>19</v>
      </c>
      <c r="E125" s="41" t="s">
        <v>205</v>
      </c>
      <c r="F125" s="31" t="s">
        <v>206</v>
      </c>
      <c r="G125" s="31"/>
      <c r="H125" s="32" t="s">
        <v>80</v>
      </c>
      <c r="I125" s="32">
        <v>1.0</v>
      </c>
      <c r="J125" s="31"/>
      <c r="K125" s="31"/>
      <c r="L125" s="34"/>
      <c r="M125" s="35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ht="18.0" customHeight="1">
      <c r="A126" s="27">
        <v>45762.0</v>
      </c>
      <c r="B126" s="28"/>
      <c r="C126" s="29" t="s">
        <v>204</v>
      </c>
      <c r="D126" s="30" t="s">
        <v>19</v>
      </c>
      <c r="E126" s="41" t="s">
        <v>205</v>
      </c>
      <c r="F126" s="31" t="s">
        <v>207</v>
      </c>
      <c r="G126" s="31"/>
      <c r="H126" s="32"/>
      <c r="I126" s="32">
        <v>2.0</v>
      </c>
      <c r="J126" s="31"/>
      <c r="K126" s="31"/>
      <c r="L126" s="34"/>
      <c r="M126" s="35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ht="18.0" customHeight="1">
      <c r="A127" s="27">
        <v>45762.0</v>
      </c>
      <c r="B127" s="28"/>
      <c r="C127" s="29" t="s">
        <v>204</v>
      </c>
      <c r="D127" s="30" t="s">
        <v>19</v>
      </c>
      <c r="E127" s="41" t="s">
        <v>74</v>
      </c>
      <c r="F127" s="31" t="s">
        <v>208</v>
      </c>
      <c r="G127" s="31"/>
      <c r="H127" s="32"/>
      <c r="I127" s="32">
        <v>1.0</v>
      </c>
      <c r="J127" s="31" t="s">
        <v>178</v>
      </c>
      <c r="K127" s="31"/>
      <c r="L127" s="34"/>
      <c r="M127" s="35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ht="18.0" customHeight="1">
      <c r="A128" s="27">
        <v>45762.0</v>
      </c>
      <c r="B128" s="28"/>
      <c r="C128" s="29" t="s">
        <v>204</v>
      </c>
      <c r="D128" s="30" t="s">
        <v>19</v>
      </c>
      <c r="E128" s="41" t="s">
        <v>209</v>
      </c>
      <c r="F128" s="31" t="s">
        <v>210</v>
      </c>
      <c r="G128" s="31"/>
      <c r="H128" s="32"/>
      <c r="I128" s="32">
        <v>1.0</v>
      </c>
      <c r="J128" s="31" t="s">
        <v>178</v>
      </c>
      <c r="K128" s="31"/>
      <c r="L128" s="34"/>
      <c r="M128" s="35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ht="18.0" customHeight="1">
      <c r="A129" s="27">
        <v>45762.0</v>
      </c>
      <c r="B129" s="28"/>
      <c r="C129" s="29" t="s">
        <v>204</v>
      </c>
      <c r="D129" s="30" t="s">
        <v>19</v>
      </c>
      <c r="E129" s="41" t="s">
        <v>211</v>
      </c>
      <c r="F129" s="31" t="s">
        <v>212</v>
      </c>
      <c r="G129" s="31"/>
      <c r="H129" s="32"/>
      <c r="I129" s="32">
        <v>1.0</v>
      </c>
      <c r="J129" s="31" t="s">
        <v>178</v>
      </c>
      <c r="K129" s="31"/>
      <c r="L129" s="34"/>
      <c r="M129" s="35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ht="18.0" customHeight="1">
      <c r="A130" s="27">
        <v>45762.0</v>
      </c>
      <c r="B130" s="28"/>
      <c r="C130" s="29" t="s">
        <v>204</v>
      </c>
      <c r="D130" s="30" t="s">
        <v>19</v>
      </c>
      <c r="E130" s="41" t="s">
        <v>213</v>
      </c>
      <c r="F130" s="31" t="s">
        <v>214</v>
      </c>
      <c r="G130" s="31"/>
      <c r="H130" s="32"/>
      <c r="I130" s="32">
        <v>1.0</v>
      </c>
      <c r="J130" s="31" t="s">
        <v>178</v>
      </c>
      <c r="K130" s="31"/>
      <c r="L130" s="34"/>
      <c r="M130" s="35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ht="18.0" customHeight="1">
      <c r="A131" s="27">
        <v>45762.0</v>
      </c>
      <c r="B131" s="28"/>
      <c r="C131" s="29" t="s">
        <v>204</v>
      </c>
      <c r="D131" s="30" t="s">
        <v>19</v>
      </c>
      <c r="E131" s="41" t="s">
        <v>215</v>
      </c>
      <c r="F131" s="31" t="s">
        <v>216</v>
      </c>
      <c r="G131" s="31"/>
      <c r="H131" s="32"/>
      <c r="I131" s="32">
        <v>5.0</v>
      </c>
      <c r="J131" s="31" t="s">
        <v>178</v>
      </c>
      <c r="K131" s="31"/>
      <c r="L131" s="34"/>
      <c r="M131" s="35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ht="18.0" customHeight="1">
      <c r="A132" s="27">
        <v>45762.0</v>
      </c>
      <c r="B132" s="28"/>
      <c r="C132" s="29" t="s">
        <v>204</v>
      </c>
      <c r="D132" s="30" t="s">
        <v>19</v>
      </c>
      <c r="E132" s="41" t="s">
        <v>217</v>
      </c>
      <c r="F132" s="31"/>
      <c r="G132" s="31"/>
      <c r="H132" s="32" t="s">
        <v>80</v>
      </c>
      <c r="I132" s="32">
        <v>5.0</v>
      </c>
      <c r="J132" s="31" t="s">
        <v>218</v>
      </c>
      <c r="K132" s="31"/>
      <c r="L132" s="34"/>
      <c r="M132" s="35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ht="18.0" customHeight="1">
      <c r="A133" s="27">
        <v>45762.0</v>
      </c>
      <c r="B133" s="28"/>
      <c r="C133" s="29" t="s">
        <v>204</v>
      </c>
      <c r="D133" s="30" t="s">
        <v>19</v>
      </c>
      <c r="E133" s="41" t="s">
        <v>219</v>
      </c>
      <c r="F133" s="31"/>
      <c r="G133" s="31"/>
      <c r="H133" s="32" t="s">
        <v>80</v>
      </c>
      <c r="I133" s="32">
        <v>1.0</v>
      </c>
      <c r="J133" s="31"/>
      <c r="K133" s="31"/>
      <c r="L133" s="34"/>
      <c r="M133" s="35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ht="18.0" customHeight="1">
      <c r="A134" s="27">
        <v>45762.0</v>
      </c>
      <c r="B134" s="28"/>
      <c r="C134" s="29" t="s">
        <v>204</v>
      </c>
      <c r="D134" s="30" t="s">
        <v>19</v>
      </c>
      <c r="E134" s="41" t="s">
        <v>220</v>
      </c>
      <c r="F134" s="31"/>
      <c r="G134" s="31"/>
      <c r="H134" s="32" t="s">
        <v>80</v>
      </c>
      <c r="I134" s="32">
        <v>12.0</v>
      </c>
      <c r="J134" s="31" t="s">
        <v>122</v>
      </c>
      <c r="K134" s="31"/>
      <c r="L134" s="34"/>
      <c r="M134" s="35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ht="18.0" customHeight="1">
      <c r="A135" s="27"/>
      <c r="B135" s="39"/>
      <c r="C135" s="29"/>
      <c r="D135" s="30"/>
      <c r="E135" s="41"/>
      <c r="F135" s="31"/>
      <c r="G135" s="31"/>
      <c r="H135" s="32"/>
      <c r="I135" s="32"/>
      <c r="J135" s="31"/>
      <c r="K135" s="31"/>
      <c r="L135" s="34"/>
      <c r="M135" s="35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ht="18.0" customHeight="1">
      <c r="A136" s="27">
        <v>45763.0</v>
      </c>
      <c r="B136" s="28"/>
      <c r="C136" s="29" t="s">
        <v>221</v>
      </c>
      <c r="D136" s="30" t="s">
        <v>19</v>
      </c>
      <c r="E136" s="41" t="s">
        <v>222</v>
      </c>
      <c r="F136" s="31" t="s">
        <v>223</v>
      </c>
      <c r="G136" s="31"/>
      <c r="H136" s="32" t="s">
        <v>80</v>
      </c>
      <c r="I136" s="32">
        <v>2.0</v>
      </c>
      <c r="J136" s="31" t="s">
        <v>224</v>
      </c>
      <c r="K136" s="31"/>
      <c r="L136" s="34"/>
      <c r="M136" s="35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ht="18.0" customHeight="1">
      <c r="A137" s="27">
        <v>45763.0</v>
      </c>
      <c r="B137" s="28"/>
      <c r="C137" s="29" t="s">
        <v>221</v>
      </c>
      <c r="D137" s="30" t="s">
        <v>19</v>
      </c>
      <c r="E137" s="41" t="s">
        <v>225</v>
      </c>
      <c r="F137" s="31"/>
      <c r="G137" s="31"/>
      <c r="H137" s="32" t="s">
        <v>226</v>
      </c>
      <c r="I137" s="32">
        <v>5.0</v>
      </c>
      <c r="J137" s="31"/>
      <c r="K137" s="31"/>
      <c r="L137" s="34"/>
      <c r="M137" s="35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ht="18.0" customHeight="1">
      <c r="A138" s="27">
        <v>45763.0</v>
      </c>
      <c r="B138" s="28"/>
      <c r="C138" s="29" t="s">
        <v>221</v>
      </c>
      <c r="D138" s="30" t="s">
        <v>19</v>
      </c>
      <c r="E138" s="41" t="s">
        <v>227</v>
      </c>
      <c r="F138" s="31"/>
      <c r="G138" s="31"/>
      <c r="H138" s="32" t="s">
        <v>80</v>
      </c>
      <c r="I138" s="32">
        <v>4.0</v>
      </c>
      <c r="J138" s="31" t="s">
        <v>194</v>
      </c>
      <c r="K138" s="31"/>
      <c r="L138" s="34"/>
      <c r="M138" s="35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ht="18.0" customHeight="1">
      <c r="A139" s="27">
        <v>45763.0</v>
      </c>
      <c r="B139" s="28"/>
      <c r="C139" s="29" t="s">
        <v>221</v>
      </c>
      <c r="D139" s="30" t="s">
        <v>19</v>
      </c>
      <c r="E139" s="41" t="s">
        <v>228</v>
      </c>
      <c r="F139" s="31"/>
      <c r="G139" s="31"/>
      <c r="H139" s="32" t="s">
        <v>229</v>
      </c>
      <c r="I139" s="32">
        <v>3.0</v>
      </c>
      <c r="J139" s="31"/>
      <c r="K139" s="31"/>
      <c r="L139" s="34"/>
      <c r="M139" s="35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ht="18.0" customHeight="1">
      <c r="A140" s="27">
        <v>45763.0</v>
      </c>
      <c r="B140" s="28"/>
      <c r="C140" s="29" t="s">
        <v>221</v>
      </c>
      <c r="D140" s="30" t="s">
        <v>19</v>
      </c>
      <c r="E140" s="41" t="s">
        <v>230</v>
      </c>
      <c r="F140" s="31"/>
      <c r="G140" s="31"/>
      <c r="H140" s="32" t="s">
        <v>229</v>
      </c>
      <c r="I140" s="32">
        <v>3.0</v>
      </c>
      <c r="J140" s="31"/>
      <c r="K140" s="31"/>
      <c r="L140" s="34"/>
      <c r="M140" s="35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ht="18.0" customHeight="1">
      <c r="A141" s="27">
        <v>45763.0</v>
      </c>
      <c r="B141" s="28"/>
      <c r="C141" s="29" t="s">
        <v>221</v>
      </c>
      <c r="D141" s="30" t="s">
        <v>19</v>
      </c>
      <c r="E141" s="41" t="s">
        <v>231</v>
      </c>
      <c r="F141" s="31" t="s">
        <v>232</v>
      </c>
      <c r="G141" s="31"/>
      <c r="H141" s="32" t="s">
        <v>101</v>
      </c>
      <c r="I141" s="32">
        <v>1.0</v>
      </c>
      <c r="J141" s="31" t="s">
        <v>197</v>
      </c>
      <c r="K141" s="31"/>
      <c r="L141" s="34"/>
      <c r="M141" s="35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ht="18.0" customHeight="1">
      <c r="A142" s="27">
        <v>45763.0</v>
      </c>
      <c r="B142" s="28"/>
      <c r="C142" s="29" t="s">
        <v>221</v>
      </c>
      <c r="D142" s="30" t="s">
        <v>19</v>
      </c>
      <c r="E142" s="41" t="s">
        <v>233</v>
      </c>
      <c r="F142" s="31"/>
      <c r="G142" s="31"/>
      <c r="H142" s="32" t="s">
        <v>80</v>
      </c>
      <c r="I142" s="32">
        <v>5.0</v>
      </c>
      <c r="J142" s="31" t="s">
        <v>197</v>
      </c>
      <c r="K142" s="31"/>
      <c r="L142" s="34"/>
      <c r="M142" s="35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ht="18.0" customHeight="1">
      <c r="A143" s="27">
        <v>45763.0</v>
      </c>
      <c r="B143" s="28"/>
      <c r="C143" s="29" t="s">
        <v>221</v>
      </c>
      <c r="D143" s="30" t="s">
        <v>19</v>
      </c>
      <c r="E143" s="41" t="s">
        <v>234</v>
      </c>
      <c r="F143" s="31"/>
      <c r="G143" s="31"/>
      <c r="H143" s="32" t="s">
        <v>80</v>
      </c>
      <c r="I143" s="32">
        <v>1.0</v>
      </c>
      <c r="J143" s="31" t="s">
        <v>197</v>
      </c>
      <c r="K143" s="31"/>
      <c r="L143" s="34"/>
      <c r="M143" s="35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ht="18.0" customHeight="1">
      <c r="A144" s="27">
        <v>45763.0</v>
      </c>
      <c r="B144" s="28"/>
      <c r="C144" s="29" t="s">
        <v>221</v>
      </c>
      <c r="D144" s="30" t="s">
        <v>19</v>
      </c>
      <c r="E144" s="41" t="s">
        <v>235</v>
      </c>
      <c r="F144" s="31"/>
      <c r="G144" s="31"/>
      <c r="H144" s="32" t="s">
        <v>80</v>
      </c>
      <c r="I144" s="32">
        <v>1.0</v>
      </c>
      <c r="J144" s="31"/>
      <c r="K144" s="31"/>
      <c r="L144" s="34"/>
      <c r="M144" s="35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ht="18.0" customHeight="1">
      <c r="A145" s="27">
        <v>45763.0</v>
      </c>
      <c r="B145" s="28"/>
      <c r="C145" s="29" t="s">
        <v>221</v>
      </c>
      <c r="D145" s="30" t="s">
        <v>19</v>
      </c>
      <c r="E145" s="41" t="s">
        <v>236</v>
      </c>
      <c r="F145" s="31"/>
      <c r="G145" s="31"/>
      <c r="H145" s="32" t="s">
        <v>80</v>
      </c>
      <c r="I145" s="32">
        <v>4.0</v>
      </c>
      <c r="J145" s="31"/>
      <c r="K145" s="31"/>
      <c r="L145" s="34"/>
      <c r="M145" s="35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ht="18.0" customHeight="1">
      <c r="A146" s="27">
        <v>45763.0</v>
      </c>
      <c r="B146" s="28"/>
      <c r="C146" s="29" t="s">
        <v>221</v>
      </c>
      <c r="D146" s="30" t="s">
        <v>19</v>
      </c>
      <c r="E146" s="41" t="s">
        <v>237</v>
      </c>
      <c r="F146" s="31"/>
      <c r="G146" s="31"/>
      <c r="H146" s="32" t="s">
        <v>80</v>
      </c>
      <c r="I146" s="32">
        <v>5.0</v>
      </c>
      <c r="J146" s="31" t="s">
        <v>178</v>
      </c>
      <c r="K146" s="31"/>
      <c r="L146" s="34"/>
      <c r="M146" s="35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ht="18.0" customHeight="1">
      <c r="A147" s="27">
        <v>45763.0</v>
      </c>
      <c r="B147" s="28"/>
      <c r="C147" s="29" t="s">
        <v>221</v>
      </c>
      <c r="D147" s="30" t="s">
        <v>19</v>
      </c>
      <c r="E147" s="41" t="s">
        <v>238</v>
      </c>
      <c r="F147" s="31" t="s">
        <v>239</v>
      </c>
      <c r="G147" s="31"/>
      <c r="H147" s="32" t="s">
        <v>80</v>
      </c>
      <c r="I147" s="32">
        <v>1.0</v>
      </c>
      <c r="J147" s="31"/>
      <c r="K147" s="31"/>
      <c r="L147" s="34"/>
      <c r="M147" s="35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ht="18.0" customHeight="1">
      <c r="A148" s="27">
        <v>45763.0</v>
      </c>
      <c r="B148" s="28"/>
      <c r="C148" s="29" t="s">
        <v>221</v>
      </c>
      <c r="D148" s="30" t="s">
        <v>19</v>
      </c>
      <c r="E148" s="41" t="s">
        <v>240</v>
      </c>
      <c r="F148" s="31" t="s">
        <v>241</v>
      </c>
      <c r="G148" s="31"/>
      <c r="H148" s="32" t="s">
        <v>80</v>
      </c>
      <c r="I148" s="32">
        <v>1.0</v>
      </c>
      <c r="J148" s="31" t="s">
        <v>242</v>
      </c>
      <c r="K148" s="31"/>
      <c r="L148" s="34"/>
      <c r="M148" s="35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ht="18.0" customHeight="1">
      <c r="A149" s="27"/>
      <c r="B149" s="39"/>
      <c r="C149" s="29"/>
      <c r="D149" s="30"/>
      <c r="E149" s="41"/>
      <c r="F149" s="31"/>
      <c r="G149" s="31"/>
      <c r="H149" s="32"/>
      <c r="I149" s="32"/>
      <c r="J149" s="31"/>
      <c r="K149" s="31"/>
      <c r="L149" s="34"/>
      <c r="M149" s="35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ht="18.0" customHeight="1">
      <c r="A150" s="27">
        <v>45763.0</v>
      </c>
      <c r="B150" s="28"/>
      <c r="C150" s="29" t="s">
        <v>243</v>
      </c>
      <c r="D150" s="30" t="s">
        <v>19</v>
      </c>
      <c r="E150" s="41" t="s">
        <v>244</v>
      </c>
      <c r="F150" s="31"/>
      <c r="G150" s="31"/>
      <c r="H150" s="32" t="s">
        <v>80</v>
      </c>
      <c r="I150" s="32">
        <v>1.0</v>
      </c>
      <c r="J150" s="31"/>
      <c r="K150" s="31"/>
      <c r="L150" s="34"/>
      <c r="M150" s="35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ht="18.0" customHeight="1">
      <c r="A151" s="27"/>
      <c r="B151" s="39"/>
      <c r="C151" s="29"/>
      <c r="D151" s="30"/>
      <c r="E151" s="41"/>
      <c r="F151" s="31"/>
      <c r="G151" s="31"/>
      <c r="H151" s="32"/>
      <c r="I151" s="32"/>
      <c r="J151" s="31"/>
      <c r="K151" s="31"/>
      <c r="L151" s="34"/>
      <c r="M151" s="35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ht="18.0" customHeight="1">
      <c r="A152" s="27">
        <v>45764.0</v>
      </c>
      <c r="B152" s="28"/>
      <c r="C152" s="29" t="s">
        <v>245</v>
      </c>
      <c r="D152" s="30" t="s">
        <v>19</v>
      </c>
      <c r="E152" s="41" t="s">
        <v>246</v>
      </c>
      <c r="F152" s="31"/>
      <c r="G152" s="31"/>
      <c r="H152" s="32" t="s">
        <v>104</v>
      </c>
      <c r="I152" s="32">
        <v>12.0</v>
      </c>
      <c r="J152" s="31"/>
      <c r="K152" s="31"/>
      <c r="L152" s="34"/>
      <c r="M152" s="35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ht="18.0" customHeight="1">
      <c r="A153" s="27">
        <v>45764.0</v>
      </c>
      <c r="B153" s="28"/>
      <c r="C153" s="29" t="s">
        <v>245</v>
      </c>
      <c r="D153" s="30" t="s">
        <v>19</v>
      </c>
      <c r="E153" s="41" t="s">
        <v>247</v>
      </c>
      <c r="F153" s="31" t="s">
        <v>248</v>
      </c>
      <c r="G153" s="31"/>
      <c r="H153" s="32" t="s">
        <v>104</v>
      </c>
      <c r="I153" s="32">
        <v>2.0</v>
      </c>
      <c r="J153" s="31"/>
      <c r="K153" s="31"/>
      <c r="L153" s="34"/>
      <c r="M153" s="35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ht="18.0" customHeight="1">
      <c r="A154" s="27">
        <v>45764.0</v>
      </c>
      <c r="B154" s="28"/>
      <c r="C154" s="29" t="s">
        <v>245</v>
      </c>
      <c r="D154" s="30" t="s">
        <v>19</v>
      </c>
      <c r="E154" s="41" t="s">
        <v>209</v>
      </c>
      <c r="F154" s="31" t="s">
        <v>249</v>
      </c>
      <c r="G154" s="31"/>
      <c r="H154" s="32" t="s">
        <v>104</v>
      </c>
      <c r="I154" s="32">
        <v>2.0</v>
      </c>
      <c r="J154" s="31"/>
      <c r="K154" s="31"/>
      <c r="L154" s="34"/>
      <c r="M154" s="35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ht="18.0" customHeight="1">
      <c r="A155" s="27">
        <v>45764.0</v>
      </c>
      <c r="B155" s="28"/>
      <c r="C155" s="29" t="s">
        <v>245</v>
      </c>
      <c r="D155" s="30" t="s">
        <v>19</v>
      </c>
      <c r="E155" s="41" t="s">
        <v>250</v>
      </c>
      <c r="F155" s="31" t="s">
        <v>251</v>
      </c>
      <c r="G155" s="31"/>
      <c r="H155" s="32" t="s">
        <v>104</v>
      </c>
      <c r="I155" s="32">
        <v>1.0</v>
      </c>
      <c r="J155" s="31" t="s">
        <v>252</v>
      </c>
      <c r="K155" s="31"/>
      <c r="L155" s="34"/>
      <c r="M155" s="35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ht="18.0" customHeight="1">
      <c r="A156" s="27">
        <v>45764.0</v>
      </c>
      <c r="B156" s="28"/>
      <c r="C156" s="29" t="s">
        <v>253</v>
      </c>
      <c r="D156" s="30" t="s">
        <v>19</v>
      </c>
      <c r="E156" s="41" t="s">
        <v>254</v>
      </c>
      <c r="F156" s="31"/>
      <c r="G156" s="31"/>
      <c r="H156" s="31" t="s">
        <v>255</v>
      </c>
      <c r="I156" s="32">
        <v>1.0</v>
      </c>
      <c r="J156" s="31" t="s">
        <v>256</v>
      </c>
      <c r="K156" s="31"/>
      <c r="L156" s="34"/>
      <c r="M156" s="35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ht="18.0" customHeight="1">
      <c r="A157" s="27">
        <v>45764.0</v>
      </c>
      <c r="B157" s="28"/>
      <c r="C157" s="29" t="s">
        <v>253</v>
      </c>
      <c r="D157" s="30" t="s">
        <v>19</v>
      </c>
      <c r="E157" s="41" t="s">
        <v>257</v>
      </c>
      <c r="F157" s="31"/>
      <c r="G157" s="31"/>
      <c r="H157" s="31" t="s">
        <v>258</v>
      </c>
      <c r="I157" s="32">
        <v>2.0</v>
      </c>
      <c r="J157" s="31" t="s">
        <v>259</v>
      </c>
      <c r="K157" s="31"/>
      <c r="L157" s="34"/>
      <c r="M157" s="35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ht="18.0" customHeight="1">
      <c r="A158" s="27">
        <v>45764.0</v>
      </c>
      <c r="B158" s="28"/>
      <c r="C158" s="29" t="s">
        <v>253</v>
      </c>
      <c r="D158" s="30" t="s">
        <v>19</v>
      </c>
      <c r="E158" s="41" t="s">
        <v>260</v>
      </c>
      <c r="F158" s="31"/>
      <c r="G158" s="31"/>
      <c r="H158" s="31" t="s">
        <v>258</v>
      </c>
      <c r="I158" s="32">
        <v>1.0</v>
      </c>
      <c r="J158" s="31"/>
      <c r="K158" s="31"/>
      <c r="L158" s="34"/>
      <c r="M158" s="35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ht="18.0" customHeight="1">
      <c r="A159" s="27">
        <v>45764.0</v>
      </c>
      <c r="B159" s="28"/>
      <c r="C159" s="29" t="s">
        <v>253</v>
      </c>
      <c r="D159" s="30" t="s">
        <v>19</v>
      </c>
      <c r="E159" s="41" t="s">
        <v>261</v>
      </c>
      <c r="F159" s="31"/>
      <c r="G159" s="31"/>
      <c r="H159" s="31" t="s">
        <v>199</v>
      </c>
      <c r="I159" s="32">
        <v>1.0</v>
      </c>
      <c r="J159" s="31"/>
      <c r="K159" s="31"/>
      <c r="L159" s="34"/>
      <c r="M159" s="35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ht="18.0" customHeight="1">
      <c r="A160" s="27"/>
      <c r="B160" s="39"/>
      <c r="C160" s="29"/>
      <c r="D160" s="30"/>
      <c r="E160" s="41"/>
      <c r="F160" s="31"/>
      <c r="G160" s="31"/>
      <c r="H160" s="32"/>
      <c r="I160" s="32"/>
      <c r="J160" s="31"/>
      <c r="K160" s="31"/>
      <c r="L160" s="34"/>
      <c r="M160" s="35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ht="18.0" customHeight="1">
      <c r="A161" s="27">
        <v>45766.0</v>
      </c>
      <c r="B161" s="28"/>
      <c r="C161" s="29" t="s">
        <v>262</v>
      </c>
      <c r="D161" s="30" t="s">
        <v>19</v>
      </c>
      <c r="E161" s="41" t="s">
        <v>263</v>
      </c>
      <c r="F161" s="31"/>
      <c r="G161" s="31"/>
      <c r="H161" s="32" t="s">
        <v>264</v>
      </c>
      <c r="I161" s="32">
        <v>3.0</v>
      </c>
      <c r="J161" s="31"/>
      <c r="K161" s="31"/>
      <c r="L161" s="34"/>
      <c r="M161" s="35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ht="18.0" customHeight="1">
      <c r="A162" s="27">
        <v>45766.0</v>
      </c>
      <c r="B162" s="28"/>
      <c r="C162" s="29" t="s">
        <v>262</v>
      </c>
      <c r="D162" s="30" t="s">
        <v>19</v>
      </c>
      <c r="E162" s="41" t="s">
        <v>265</v>
      </c>
      <c r="F162" s="31"/>
      <c r="G162" s="31"/>
      <c r="H162" s="32" t="s">
        <v>80</v>
      </c>
      <c r="I162" s="32">
        <v>9.0</v>
      </c>
      <c r="J162" s="31"/>
      <c r="K162" s="31"/>
      <c r="L162" s="34"/>
      <c r="M162" s="35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ht="18.0" customHeight="1">
      <c r="A163" s="27">
        <v>45766.0</v>
      </c>
      <c r="B163" s="28"/>
      <c r="C163" s="29" t="s">
        <v>262</v>
      </c>
      <c r="D163" s="30" t="s">
        <v>19</v>
      </c>
      <c r="E163" s="41" t="s">
        <v>138</v>
      </c>
      <c r="F163" s="31" t="s">
        <v>266</v>
      </c>
      <c r="G163" s="31"/>
      <c r="H163" s="32" t="s">
        <v>80</v>
      </c>
      <c r="I163" s="32">
        <v>1.0</v>
      </c>
      <c r="J163" s="31"/>
      <c r="K163" s="31"/>
      <c r="L163" s="34"/>
      <c r="M163" s="35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 ht="18.0" customHeight="1">
      <c r="A164" s="27"/>
      <c r="B164" s="39"/>
      <c r="C164" s="29"/>
      <c r="D164" s="30"/>
      <c r="E164" s="41"/>
      <c r="F164" s="31"/>
      <c r="G164" s="31"/>
      <c r="H164" s="32"/>
      <c r="I164" s="32"/>
      <c r="J164" s="31"/>
      <c r="K164" s="31"/>
      <c r="L164" s="34"/>
      <c r="M164" s="35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 ht="18.0" customHeight="1">
      <c r="A165" s="27">
        <v>45768.0</v>
      </c>
      <c r="B165" s="28"/>
      <c r="C165" s="29" t="s">
        <v>267</v>
      </c>
      <c r="D165" s="30" t="s">
        <v>19</v>
      </c>
      <c r="E165" s="29" t="s">
        <v>268</v>
      </c>
      <c r="F165" s="31"/>
      <c r="G165" s="31"/>
      <c r="H165" s="32" t="s">
        <v>21</v>
      </c>
      <c r="I165" s="32">
        <v>2.0</v>
      </c>
      <c r="J165" s="31"/>
      <c r="K165" s="31"/>
      <c r="L165" s="34"/>
      <c r="M165" s="35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 ht="18.0" customHeight="1">
      <c r="A166" s="27">
        <v>45768.0</v>
      </c>
      <c r="B166" s="28"/>
      <c r="C166" s="29" t="s">
        <v>267</v>
      </c>
      <c r="D166" s="30" t="s">
        <v>19</v>
      </c>
      <c r="E166" s="29" t="s">
        <v>269</v>
      </c>
      <c r="F166" s="31"/>
      <c r="G166" s="31"/>
      <c r="H166" s="32" t="s">
        <v>21</v>
      </c>
      <c r="I166" s="32">
        <v>2.0</v>
      </c>
      <c r="J166" s="31"/>
      <c r="K166" s="31"/>
      <c r="L166" s="34"/>
      <c r="M166" s="35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ht="18.0" customHeight="1">
      <c r="A167" s="27"/>
      <c r="B167" s="39"/>
      <c r="C167" s="29"/>
      <c r="D167" s="30"/>
      <c r="E167" s="41"/>
      <c r="F167" s="31"/>
      <c r="G167" s="31"/>
      <c r="H167" s="32"/>
      <c r="I167" s="32"/>
      <c r="J167" s="31"/>
      <c r="K167" s="31"/>
      <c r="L167" s="34"/>
      <c r="M167" s="35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ht="18.0" customHeight="1">
      <c r="A168" s="27">
        <v>45769.0</v>
      </c>
      <c r="B168" s="28"/>
      <c r="C168" s="29" t="s">
        <v>270</v>
      </c>
      <c r="D168" s="30" t="s">
        <v>19</v>
      </c>
      <c r="E168" s="41" t="s">
        <v>271</v>
      </c>
      <c r="F168" s="31" t="s">
        <v>272</v>
      </c>
      <c r="G168" s="31"/>
      <c r="H168" s="32" t="s">
        <v>80</v>
      </c>
      <c r="I168" s="32">
        <v>1.0</v>
      </c>
      <c r="J168" s="31" t="s">
        <v>273</v>
      </c>
      <c r="K168" s="31"/>
      <c r="L168" s="34"/>
      <c r="M168" s="35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 ht="18.0" customHeight="1">
      <c r="A169" s="27">
        <v>45769.0</v>
      </c>
      <c r="B169" s="28"/>
      <c r="C169" s="29" t="s">
        <v>270</v>
      </c>
      <c r="D169" s="30" t="s">
        <v>19</v>
      </c>
      <c r="E169" s="41" t="s">
        <v>274</v>
      </c>
      <c r="F169" s="31"/>
      <c r="G169" s="31"/>
      <c r="H169" s="32" t="s">
        <v>80</v>
      </c>
      <c r="I169" s="32">
        <v>5.0</v>
      </c>
      <c r="J169" s="31" t="s">
        <v>197</v>
      </c>
      <c r="K169" s="31"/>
      <c r="L169" s="34"/>
      <c r="M169" s="35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 ht="18.0" customHeight="1">
      <c r="A170" s="27">
        <v>45769.0</v>
      </c>
      <c r="B170" s="28"/>
      <c r="C170" s="29" t="s">
        <v>270</v>
      </c>
      <c r="D170" s="30" t="s">
        <v>19</v>
      </c>
      <c r="E170" s="41" t="s">
        <v>275</v>
      </c>
      <c r="F170" s="31"/>
      <c r="G170" s="31"/>
      <c r="H170" s="32" t="s">
        <v>92</v>
      </c>
      <c r="I170" s="32">
        <v>2.0</v>
      </c>
      <c r="J170" s="31" t="s">
        <v>197</v>
      </c>
      <c r="K170" s="31"/>
      <c r="L170" s="34"/>
      <c r="M170" s="35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 ht="18.0" customHeight="1">
      <c r="A171" s="27"/>
      <c r="B171" s="39"/>
      <c r="C171" s="29"/>
      <c r="D171" s="30"/>
      <c r="E171" s="41"/>
      <c r="F171" s="31"/>
      <c r="G171" s="31"/>
      <c r="H171" s="32"/>
      <c r="I171" s="32"/>
      <c r="J171" s="31"/>
      <c r="K171" s="31"/>
      <c r="L171" s="34"/>
      <c r="M171" s="35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 ht="18.0" customHeight="1">
      <c r="A172" s="27">
        <v>45770.0</v>
      </c>
      <c r="B172" s="28"/>
      <c r="C172" s="29" t="s">
        <v>276</v>
      </c>
      <c r="D172" s="30" t="s">
        <v>19</v>
      </c>
      <c r="E172" s="41" t="s">
        <v>138</v>
      </c>
      <c r="F172" s="31" t="s">
        <v>277</v>
      </c>
      <c r="G172" s="31"/>
      <c r="H172" s="32" t="s">
        <v>80</v>
      </c>
      <c r="I172" s="32">
        <v>1.0</v>
      </c>
      <c r="J172" s="31" t="s">
        <v>278</v>
      </c>
      <c r="K172" s="31"/>
      <c r="L172" s="34"/>
      <c r="M172" s="35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 ht="18.0" customHeight="1">
      <c r="A173" s="27">
        <v>45770.0</v>
      </c>
      <c r="B173" s="28"/>
      <c r="C173" s="29" t="s">
        <v>276</v>
      </c>
      <c r="D173" s="30" t="s">
        <v>19</v>
      </c>
      <c r="E173" s="41" t="s">
        <v>279</v>
      </c>
      <c r="F173" s="31" t="s">
        <v>280</v>
      </c>
      <c r="G173" s="31"/>
      <c r="H173" s="32" t="s">
        <v>80</v>
      </c>
      <c r="I173" s="32">
        <v>1.0</v>
      </c>
      <c r="J173" s="31" t="s">
        <v>281</v>
      </c>
      <c r="K173" s="31"/>
      <c r="L173" s="34"/>
      <c r="M173" s="35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ht="18.0" customHeight="1">
      <c r="A174" s="27">
        <v>45770.0</v>
      </c>
      <c r="B174" s="28"/>
      <c r="C174" s="29" t="s">
        <v>276</v>
      </c>
      <c r="D174" s="30" t="s">
        <v>19</v>
      </c>
      <c r="E174" s="41" t="s">
        <v>282</v>
      </c>
      <c r="F174" s="31"/>
      <c r="G174" s="31"/>
      <c r="H174" s="32" t="s">
        <v>229</v>
      </c>
      <c r="I174" s="32">
        <v>2.0</v>
      </c>
      <c r="J174" s="31"/>
      <c r="K174" s="31"/>
      <c r="L174" s="34"/>
      <c r="M174" s="35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ht="18.0" customHeight="1">
      <c r="A175" s="27">
        <v>45770.0</v>
      </c>
      <c r="B175" s="28"/>
      <c r="C175" s="29" t="s">
        <v>276</v>
      </c>
      <c r="D175" s="30" t="s">
        <v>19</v>
      </c>
      <c r="E175" s="41" t="s">
        <v>283</v>
      </c>
      <c r="F175" s="31"/>
      <c r="G175" s="31"/>
      <c r="H175" s="32" t="s">
        <v>80</v>
      </c>
      <c r="I175" s="32">
        <v>2.0</v>
      </c>
      <c r="J175" s="31"/>
      <c r="K175" s="31"/>
      <c r="L175" s="34"/>
      <c r="M175" s="35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ht="18.0" customHeight="1">
      <c r="A176" s="27">
        <v>45770.0</v>
      </c>
      <c r="B176" s="28"/>
      <c r="C176" s="29" t="s">
        <v>276</v>
      </c>
      <c r="D176" s="30" t="s">
        <v>19</v>
      </c>
      <c r="E176" s="41" t="s">
        <v>284</v>
      </c>
      <c r="F176" s="31">
        <v>2006.0</v>
      </c>
      <c r="G176" s="31"/>
      <c r="H176" s="32" t="s">
        <v>80</v>
      </c>
      <c r="I176" s="32">
        <v>1.0</v>
      </c>
      <c r="J176" s="31" t="s">
        <v>285</v>
      </c>
      <c r="K176" s="31"/>
      <c r="L176" s="34"/>
      <c r="M176" s="35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 ht="18.0" customHeight="1">
      <c r="A177" s="27">
        <v>45770.0</v>
      </c>
      <c r="B177" s="28"/>
      <c r="C177" s="29" t="s">
        <v>276</v>
      </c>
      <c r="D177" s="30" t="s">
        <v>19</v>
      </c>
      <c r="E177" s="41" t="s">
        <v>286</v>
      </c>
      <c r="F177" s="31" t="s">
        <v>287</v>
      </c>
      <c r="G177" s="31"/>
      <c r="H177" s="32" t="s">
        <v>92</v>
      </c>
      <c r="I177" s="32">
        <v>2.0</v>
      </c>
      <c r="J177" s="31"/>
      <c r="K177" s="31"/>
      <c r="L177" s="34"/>
      <c r="M177" s="35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 ht="18.0" customHeight="1">
      <c r="A178" s="27"/>
      <c r="B178" s="39"/>
      <c r="C178" s="29"/>
      <c r="D178" s="30"/>
      <c r="E178" s="41"/>
      <c r="F178" s="31"/>
      <c r="G178" s="31"/>
      <c r="H178" s="32"/>
      <c r="I178" s="32"/>
      <c r="J178" s="31"/>
      <c r="K178" s="31"/>
      <c r="L178" s="34"/>
      <c r="M178" s="35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 ht="18.0" customHeight="1">
      <c r="A179" s="27">
        <v>45770.0</v>
      </c>
      <c r="B179" s="28"/>
      <c r="C179" s="29" t="s">
        <v>288</v>
      </c>
      <c r="D179" s="30" t="s">
        <v>19</v>
      </c>
      <c r="E179" s="41" t="s">
        <v>289</v>
      </c>
      <c r="F179" s="31" t="s">
        <v>290</v>
      </c>
      <c r="G179" s="31"/>
      <c r="H179" s="32" t="s">
        <v>101</v>
      </c>
      <c r="I179" s="32">
        <v>1.0</v>
      </c>
      <c r="J179" s="31" t="s">
        <v>291</v>
      </c>
      <c r="K179" s="31"/>
      <c r="L179" s="34"/>
      <c r="M179" s="35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 ht="18.0" customHeight="1">
      <c r="A180" s="27">
        <v>45770.0</v>
      </c>
      <c r="B180" s="28"/>
      <c r="C180" s="29" t="s">
        <v>288</v>
      </c>
      <c r="D180" s="30" t="s">
        <v>19</v>
      </c>
      <c r="E180" s="41" t="s">
        <v>292</v>
      </c>
      <c r="F180" s="31"/>
      <c r="G180" s="31"/>
      <c r="H180" s="32" t="s">
        <v>80</v>
      </c>
      <c r="I180" s="32">
        <v>1.0</v>
      </c>
      <c r="J180" s="31" t="s">
        <v>293</v>
      </c>
      <c r="K180" s="31"/>
      <c r="L180" s="34"/>
      <c r="M180" s="35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 ht="18.0" customHeight="1">
      <c r="A181" s="27">
        <v>45770.0</v>
      </c>
      <c r="B181" s="28"/>
      <c r="C181" s="29" t="s">
        <v>288</v>
      </c>
      <c r="D181" s="30" t="s">
        <v>19</v>
      </c>
      <c r="E181" s="41" t="s">
        <v>294</v>
      </c>
      <c r="F181" s="31"/>
      <c r="G181" s="31"/>
      <c r="H181" s="32" t="s">
        <v>80</v>
      </c>
      <c r="I181" s="32">
        <v>2.0</v>
      </c>
      <c r="J181" s="31" t="s">
        <v>293</v>
      </c>
      <c r="K181" s="31"/>
      <c r="L181" s="34"/>
      <c r="M181" s="35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 ht="18.0" customHeight="1">
      <c r="A182" s="27">
        <v>45770.0</v>
      </c>
      <c r="B182" s="28"/>
      <c r="C182" s="29" t="s">
        <v>288</v>
      </c>
      <c r="D182" s="30" t="s">
        <v>19</v>
      </c>
      <c r="E182" s="41" t="s">
        <v>295</v>
      </c>
      <c r="F182" s="31"/>
      <c r="G182" s="31"/>
      <c r="H182" s="32" t="s">
        <v>296</v>
      </c>
      <c r="I182" s="32">
        <v>1.0</v>
      </c>
      <c r="J182" s="31"/>
      <c r="K182" s="31"/>
      <c r="L182" s="34"/>
      <c r="M182" s="35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 ht="18.0" customHeight="1">
      <c r="A183" s="27">
        <v>45770.0</v>
      </c>
      <c r="B183" s="28"/>
      <c r="C183" s="29" t="s">
        <v>288</v>
      </c>
      <c r="D183" s="30" t="s">
        <v>19</v>
      </c>
      <c r="E183" s="41" t="s">
        <v>297</v>
      </c>
      <c r="F183" s="31">
        <v>6410.0</v>
      </c>
      <c r="G183" s="31"/>
      <c r="H183" s="32" t="s">
        <v>80</v>
      </c>
      <c r="I183" s="32">
        <v>2.0</v>
      </c>
      <c r="J183" s="31" t="s">
        <v>298</v>
      </c>
      <c r="K183" s="31"/>
      <c r="L183" s="34"/>
      <c r="M183" s="35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 ht="18.0" customHeight="1">
      <c r="A184" s="27">
        <v>45770.0</v>
      </c>
      <c r="B184" s="28"/>
      <c r="C184" s="29" t="s">
        <v>288</v>
      </c>
      <c r="D184" s="30" t="s">
        <v>19</v>
      </c>
      <c r="E184" s="41" t="s">
        <v>299</v>
      </c>
      <c r="F184" s="31"/>
      <c r="G184" s="31"/>
      <c r="H184" s="32" t="s">
        <v>80</v>
      </c>
      <c r="I184" s="32">
        <v>2.0</v>
      </c>
      <c r="J184" s="31" t="s">
        <v>298</v>
      </c>
      <c r="K184" s="31"/>
      <c r="L184" s="34"/>
      <c r="M184" s="35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 ht="18.0" customHeight="1">
      <c r="A185" s="27"/>
      <c r="B185" s="39"/>
      <c r="C185" s="29"/>
      <c r="D185" s="30"/>
      <c r="E185" s="41"/>
      <c r="F185" s="31"/>
      <c r="G185" s="31"/>
      <c r="H185" s="32"/>
      <c r="I185" s="32"/>
      <c r="J185" s="31"/>
      <c r="K185" s="31"/>
      <c r="L185" s="34"/>
      <c r="M185" s="35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 ht="18.0" customHeight="1">
      <c r="A186" s="44">
        <v>45773.0</v>
      </c>
      <c r="B186" s="45"/>
      <c r="C186" s="46" t="s">
        <v>300</v>
      </c>
      <c r="D186" s="47" t="s">
        <v>301</v>
      </c>
      <c r="E186" s="31" t="s">
        <v>302</v>
      </c>
      <c r="F186" s="48" t="s">
        <v>75</v>
      </c>
      <c r="G186" s="48"/>
      <c r="H186" s="49" t="s">
        <v>21</v>
      </c>
      <c r="I186" s="49">
        <v>2.0</v>
      </c>
      <c r="J186" s="48"/>
      <c r="K186" s="31"/>
      <c r="L186" s="34"/>
      <c r="M186" s="35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ht="18.0" customHeight="1">
      <c r="A187" s="44">
        <v>45773.0</v>
      </c>
      <c r="B187" s="45"/>
      <c r="C187" s="46" t="s">
        <v>300</v>
      </c>
      <c r="D187" s="47" t="s">
        <v>301</v>
      </c>
      <c r="E187" s="31" t="s">
        <v>303</v>
      </c>
      <c r="F187" s="48" t="s">
        <v>304</v>
      </c>
      <c r="G187" s="48"/>
      <c r="H187" s="49" t="s">
        <v>21</v>
      </c>
      <c r="I187" s="49">
        <v>1.0</v>
      </c>
      <c r="J187" s="48"/>
      <c r="K187" s="31"/>
      <c r="L187" s="34"/>
      <c r="M187" s="35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 ht="18.0" customHeight="1">
      <c r="A188" s="44"/>
      <c r="B188" s="50"/>
      <c r="C188" s="46"/>
      <c r="D188" s="47"/>
      <c r="E188" s="31"/>
      <c r="F188" s="48"/>
      <c r="G188" s="48"/>
      <c r="H188" s="49"/>
      <c r="I188" s="49"/>
      <c r="J188" s="48"/>
      <c r="K188" s="31"/>
      <c r="L188" s="34"/>
      <c r="M188" s="35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 ht="18.0" customHeight="1">
      <c r="A189" s="44">
        <v>45775.0</v>
      </c>
      <c r="B189" s="45"/>
      <c r="C189" s="46" t="s">
        <v>305</v>
      </c>
      <c r="D189" s="47" t="s">
        <v>301</v>
      </c>
      <c r="E189" s="31" t="s">
        <v>306</v>
      </c>
      <c r="F189" s="48"/>
      <c r="G189" s="48"/>
      <c r="H189" s="49" t="s">
        <v>104</v>
      </c>
      <c r="I189" s="49">
        <v>1.0</v>
      </c>
      <c r="J189" s="48" t="s">
        <v>307</v>
      </c>
      <c r="K189" s="31"/>
      <c r="L189" s="34"/>
      <c r="M189" s="35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 ht="18.0" customHeight="1">
      <c r="A190" s="44">
        <v>45775.0</v>
      </c>
      <c r="B190" s="45"/>
      <c r="C190" s="46" t="s">
        <v>305</v>
      </c>
      <c r="D190" s="47" t="s">
        <v>301</v>
      </c>
      <c r="E190" s="31" t="s">
        <v>308</v>
      </c>
      <c r="F190" s="51" t="s">
        <v>309</v>
      </c>
      <c r="G190" s="48"/>
      <c r="H190" s="49" t="s">
        <v>104</v>
      </c>
      <c r="I190" s="49">
        <v>1.0</v>
      </c>
      <c r="J190" s="48" t="s">
        <v>307</v>
      </c>
      <c r="K190" s="31"/>
      <c r="L190" s="34"/>
      <c r="M190" s="35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 ht="18.0" customHeight="1">
      <c r="A191" s="44">
        <v>45775.0</v>
      </c>
      <c r="B191" s="45"/>
      <c r="C191" s="46" t="s">
        <v>305</v>
      </c>
      <c r="D191" s="47" t="s">
        <v>301</v>
      </c>
      <c r="E191" s="40" t="s">
        <v>310</v>
      </c>
      <c r="F191" s="48"/>
      <c r="G191" s="48"/>
      <c r="H191" s="49" t="s">
        <v>104</v>
      </c>
      <c r="I191" s="49">
        <v>2.0</v>
      </c>
      <c r="J191" s="48" t="s">
        <v>307</v>
      </c>
      <c r="K191" s="31"/>
      <c r="L191" s="34"/>
      <c r="M191" s="35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 ht="18.0" customHeight="1">
      <c r="A192" s="44">
        <v>45775.0</v>
      </c>
      <c r="B192" s="45"/>
      <c r="C192" s="46" t="s">
        <v>305</v>
      </c>
      <c r="D192" s="47" t="s">
        <v>301</v>
      </c>
      <c r="E192" s="40" t="s">
        <v>311</v>
      </c>
      <c r="F192" s="48"/>
      <c r="G192" s="48"/>
      <c r="H192" s="49" t="s">
        <v>104</v>
      </c>
      <c r="I192" s="49">
        <v>2.0</v>
      </c>
      <c r="J192" s="48" t="s">
        <v>312</v>
      </c>
      <c r="K192" s="31"/>
      <c r="L192" s="34"/>
      <c r="M192" s="35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 ht="18.0" customHeight="1">
      <c r="A193" s="44">
        <v>45775.0</v>
      </c>
      <c r="B193" s="45"/>
      <c r="C193" s="46" t="s">
        <v>305</v>
      </c>
      <c r="D193" s="47" t="s">
        <v>301</v>
      </c>
      <c r="E193" s="41" t="s">
        <v>313</v>
      </c>
      <c r="F193" s="48" t="s">
        <v>314</v>
      </c>
      <c r="G193" s="48"/>
      <c r="H193" s="49" t="s">
        <v>104</v>
      </c>
      <c r="I193" s="49">
        <v>1.0</v>
      </c>
      <c r="J193" s="48" t="s">
        <v>312</v>
      </c>
      <c r="K193" s="31"/>
      <c r="L193" s="34"/>
      <c r="M193" s="35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 ht="18.0" customHeight="1">
      <c r="A194" s="44">
        <v>45775.0</v>
      </c>
      <c r="B194" s="45"/>
      <c r="C194" s="46" t="s">
        <v>305</v>
      </c>
      <c r="D194" s="47" t="s">
        <v>301</v>
      </c>
      <c r="E194" s="41" t="s">
        <v>315</v>
      </c>
      <c r="F194" s="48"/>
      <c r="G194" s="48"/>
      <c r="H194" s="49" t="s">
        <v>104</v>
      </c>
      <c r="I194" s="49">
        <v>1.0</v>
      </c>
      <c r="J194" s="48" t="s">
        <v>316</v>
      </c>
      <c r="K194" s="31"/>
      <c r="L194" s="34"/>
      <c r="M194" s="35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 ht="18.0" customHeight="1">
      <c r="A195" s="44">
        <v>45775.0</v>
      </c>
      <c r="B195" s="45"/>
      <c r="C195" s="46" t="s">
        <v>305</v>
      </c>
      <c r="D195" s="47" t="s">
        <v>301</v>
      </c>
      <c r="E195" s="41" t="s">
        <v>282</v>
      </c>
      <c r="F195" s="48"/>
      <c r="G195" s="48"/>
      <c r="H195" s="49" t="s">
        <v>104</v>
      </c>
      <c r="I195" s="49">
        <v>3.0</v>
      </c>
      <c r="J195" s="48" t="s">
        <v>24</v>
      </c>
      <c r="K195" s="31"/>
      <c r="L195" s="34"/>
      <c r="M195" s="35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 ht="18.0" customHeight="1">
      <c r="A196" s="44">
        <v>45775.0</v>
      </c>
      <c r="B196" s="45"/>
      <c r="C196" s="46" t="s">
        <v>305</v>
      </c>
      <c r="D196" s="47" t="s">
        <v>301</v>
      </c>
      <c r="E196" s="41" t="s">
        <v>317</v>
      </c>
      <c r="F196" s="48"/>
      <c r="G196" s="48"/>
      <c r="H196" s="49" t="s">
        <v>104</v>
      </c>
      <c r="I196" s="49">
        <v>3.0</v>
      </c>
      <c r="J196" s="48" t="s">
        <v>24</v>
      </c>
      <c r="K196" s="31"/>
      <c r="L196" s="34"/>
      <c r="M196" s="35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ht="18.0" customHeight="1">
      <c r="A197" s="44">
        <v>45775.0</v>
      </c>
      <c r="B197" s="45"/>
      <c r="C197" s="46" t="s">
        <v>305</v>
      </c>
      <c r="D197" s="47" t="s">
        <v>301</v>
      </c>
      <c r="E197" s="41" t="s">
        <v>318</v>
      </c>
      <c r="F197" s="48" t="s">
        <v>319</v>
      </c>
      <c r="G197" s="48"/>
      <c r="H197" s="49" t="s">
        <v>104</v>
      </c>
      <c r="I197" s="49">
        <v>1.0</v>
      </c>
      <c r="J197" s="48" t="s">
        <v>320</v>
      </c>
      <c r="K197" s="31"/>
      <c r="L197" s="34"/>
      <c r="M197" s="35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ht="18.0" customHeight="1">
      <c r="A198" s="44">
        <v>45775.0</v>
      </c>
      <c r="B198" s="45"/>
      <c r="C198" s="46" t="s">
        <v>305</v>
      </c>
      <c r="D198" s="47" t="s">
        <v>301</v>
      </c>
      <c r="E198" s="41" t="s">
        <v>321</v>
      </c>
      <c r="F198" s="48"/>
      <c r="G198" s="48"/>
      <c r="H198" s="49" t="s">
        <v>104</v>
      </c>
      <c r="I198" s="49">
        <v>1.0</v>
      </c>
      <c r="J198" s="48" t="s">
        <v>322</v>
      </c>
      <c r="K198" s="31"/>
      <c r="L198" s="34"/>
      <c r="M198" s="35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ht="18.0" customHeight="1">
      <c r="A199" s="44">
        <v>45775.0</v>
      </c>
      <c r="B199" s="45"/>
      <c r="C199" s="46" t="s">
        <v>305</v>
      </c>
      <c r="D199" s="47" t="s">
        <v>301</v>
      </c>
      <c r="E199" s="41" t="s">
        <v>323</v>
      </c>
      <c r="F199" s="48"/>
      <c r="G199" s="48"/>
      <c r="H199" s="49" t="s">
        <v>104</v>
      </c>
      <c r="I199" s="49">
        <v>10.0</v>
      </c>
      <c r="J199" s="48" t="s">
        <v>197</v>
      </c>
      <c r="K199" s="31"/>
      <c r="L199" s="34"/>
      <c r="M199" s="35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ht="18.0" customHeight="1">
      <c r="A200" s="44">
        <v>45775.0</v>
      </c>
      <c r="B200" s="45"/>
      <c r="C200" s="46" t="s">
        <v>305</v>
      </c>
      <c r="D200" s="47" t="s">
        <v>301</v>
      </c>
      <c r="E200" s="41" t="s">
        <v>324</v>
      </c>
      <c r="F200" s="48"/>
      <c r="G200" s="48"/>
      <c r="H200" s="49" t="s">
        <v>104</v>
      </c>
      <c r="I200" s="49">
        <v>10.0</v>
      </c>
      <c r="J200" s="48" t="s">
        <v>197</v>
      </c>
      <c r="K200" s="31"/>
      <c r="L200" s="34"/>
      <c r="M200" s="35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ht="18.0" customHeight="1">
      <c r="A201" s="44">
        <v>45775.0</v>
      </c>
      <c r="B201" s="45"/>
      <c r="C201" s="46" t="s">
        <v>305</v>
      </c>
      <c r="D201" s="47" t="s">
        <v>301</v>
      </c>
      <c r="E201" s="41" t="s">
        <v>325</v>
      </c>
      <c r="F201" s="48"/>
      <c r="G201" s="48"/>
      <c r="H201" s="49" t="s">
        <v>104</v>
      </c>
      <c r="I201" s="49">
        <v>10.0</v>
      </c>
      <c r="J201" s="48" t="s">
        <v>197</v>
      </c>
      <c r="K201" s="31"/>
      <c r="L201" s="34"/>
      <c r="M201" s="35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ht="18.0" customHeight="1">
      <c r="A202" s="44">
        <v>45775.0</v>
      </c>
      <c r="B202" s="45"/>
      <c r="C202" s="46" t="s">
        <v>305</v>
      </c>
      <c r="D202" s="47" t="s">
        <v>301</v>
      </c>
      <c r="E202" s="41" t="s">
        <v>326</v>
      </c>
      <c r="F202" s="48"/>
      <c r="G202" s="48"/>
      <c r="H202" s="49" t="s">
        <v>104</v>
      </c>
      <c r="I202" s="49">
        <v>4.0</v>
      </c>
      <c r="J202" s="48" t="s">
        <v>197</v>
      </c>
      <c r="K202" s="31"/>
      <c r="L202" s="34"/>
      <c r="M202" s="35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ht="18.0" customHeight="1">
      <c r="A203" s="44"/>
      <c r="B203" s="50"/>
      <c r="C203" s="46"/>
      <c r="D203" s="47"/>
      <c r="E203" s="41"/>
      <c r="F203" s="48"/>
      <c r="G203" s="48"/>
      <c r="H203" s="49"/>
      <c r="I203" s="49"/>
      <c r="J203" s="48"/>
      <c r="K203" s="31"/>
      <c r="L203" s="34"/>
      <c r="M203" s="35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 ht="18.0" customHeight="1">
      <c r="A204" s="44">
        <v>45775.0</v>
      </c>
      <c r="B204" s="45"/>
      <c r="C204" s="46" t="s">
        <v>327</v>
      </c>
      <c r="D204" s="47" t="s">
        <v>328</v>
      </c>
      <c r="E204" s="41" t="s">
        <v>302</v>
      </c>
      <c r="F204" s="48" t="s">
        <v>329</v>
      </c>
      <c r="G204" s="48"/>
      <c r="H204" s="49" t="s">
        <v>104</v>
      </c>
      <c r="I204" s="49">
        <v>2.0</v>
      </c>
      <c r="J204" s="48" t="s">
        <v>197</v>
      </c>
      <c r="K204" s="31"/>
      <c r="L204" s="34"/>
      <c r="M204" s="35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 ht="18.0" customHeight="1">
      <c r="A205" s="44">
        <v>45775.0</v>
      </c>
      <c r="B205" s="45"/>
      <c r="C205" s="46" t="s">
        <v>327</v>
      </c>
      <c r="D205" s="47" t="s">
        <v>328</v>
      </c>
      <c r="E205" s="41" t="s">
        <v>330</v>
      </c>
      <c r="F205" s="48">
        <v>1.000700909E9</v>
      </c>
      <c r="G205" s="48"/>
      <c r="H205" s="49" t="s">
        <v>104</v>
      </c>
      <c r="I205" s="49">
        <v>4.0</v>
      </c>
      <c r="J205" s="48" t="s">
        <v>197</v>
      </c>
      <c r="K205" s="31"/>
      <c r="L205" s="34"/>
      <c r="M205" s="35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 ht="18.0" customHeight="1">
      <c r="A206" s="44">
        <v>45775.0</v>
      </c>
      <c r="B206" s="45"/>
      <c r="C206" s="46" t="s">
        <v>327</v>
      </c>
      <c r="D206" s="47" t="s">
        <v>328</v>
      </c>
      <c r="E206" s="41" t="s">
        <v>74</v>
      </c>
      <c r="F206" s="48">
        <v>1.3022658E7</v>
      </c>
      <c r="G206" s="48"/>
      <c r="H206" s="49" t="s">
        <v>104</v>
      </c>
      <c r="I206" s="49">
        <v>6.0</v>
      </c>
      <c r="J206" s="48" t="s">
        <v>197</v>
      </c>
      <c r="K206" s="31"/>
      <c r="L206" s="34"/>
      <c r="M206" s="35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 ht="18.0" customHeight="1">
      <c r="A207" s="44">
        <v>45775.0</v>
      </c>
      <c r="B207" s="45"/>
      <c r="C207" s="46" t="s">
        <v>327</v>
      </c>
      <c r="D207" s="47" t="s">
        <v>328</v>
      </c>
      <c r="E207" s="41" t="s">
        <v>331</v>
      </c>
      <c r="F207" s="48">
        <v>1.3023273E7</v>
      </c>
      <c r="G207" s="48"/>
      <c r="H207" s="49" t="s">
        <v>104</v>
      </c>
      <c r="I207" s="49">
        <v>1.0</v>
      </c>
      <c r="J207" s="48" t="s">
        <v>197</v>
      </c>
      <c r="K207" s="31"/>
      <c r="L207" s="34"/>
      <c r="M207" s="35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 ht="18.0" customHeight="1">
      <c r="A208" s="44"/>
      <c r="B208" s="50"/>
      <c r="C208" s="46"/>
      <c r="D208" s="47"/>
      <c r="E208" s="41"/>
      <c r="F208" s="48"/>
      <c r="G208" s="48"/>
      <c r="H208" s="49"/>
      <c r="I208" s="49"/>
      <c r="J208" s="48"/>
      <c r="K208" s="31"/>
      <c r="L208" s="34"/>
      <c r="M208" s="35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 ht="18.0" customHeight="1">
      <c r="A209" s="44">
        <v>45775.0</v>
      </c>
      <c r="B209" s="45"/>
      <c r="C209" s="46" t="s">
        <v>332</v>
      </c>
      <c r="D209" s="47" t="s">
        <v>333</v>
      </c>
      <c r="E209" s="41" t="s">
        <v>334</v>
      </c>
      <c r="F209" s="31" t="s">
        <v>335</v>
      </c>
      <c r="G209" s="31"/>
      <c r="H209" s="49" t="s">
        <v>104</v>
      </c>
      <c r="I209" s="49">
        <v>1.0</v>
      </c>
      <c r="J209" s="48"/>
      <c r="K209" s="31"/>
      <c r="L209" s="34"/>
      <c r="M209" s="35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ht="18.0" customHeight="1">
      <c r="A210" s="44">
        <v>45775.0</v>
      </c>
      <c r="B210" s="45"/>
      <c r="C210" s="46" t="s">
        <v>332</v>
      </c>
      <c r="D210" s="47" t="s">
        <v>333</v>
      </c>
      <c r="E210" s="41" t="s">
        <v>336</v>
      </c>
      <c r="F210" s="31" t="s">
        <v>337</v>
      </c>
      <c r="G210" s="31"/>
      <c r="H210" s="49" t="s">
        <v>104</v>
      </c>
      <c r="I210" s="49">
        <v>2.0</v>
      </c>
      <c r="J210" s="48"/>
      <c r="K210" s="31"/>
      <c r="L210" s="34"/>
      <c r="M210" s="35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ht="18.0" customHeight="1">
      <c r="A211" s="44">
        <v>45775.0</v>
      </c>
      <c r="B211" s="45"/>
      <c r="C211" s="46" t="s">
        <v>332</v>
      </c>
      <c r="D211" s="47" t="s">
        <v>333</v>
      </c>
      <c r="E211" s="41" t="s">
        <v>338</v>
      </c>
      <c r="F211" s="48">
        <v>3.1780204E7</v>
      </c>
      <c r="G211" s="48"/>
      <c r="H211" s="49" t="s">
        <v>104</v>
      </c>
      <c r="I211" s="49">
        <v>2.0</v>
      </c>
      <c r="J211" s="48"/>
      <c r="K211" s="31"/>
      <c r="L211" s="34"/>
      <c r="M211" s="35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 ht="18.0" customHeight="1">
      <c r="A212" s="44">
        <v>45775.0</v>
      </c>
      <c r="B212" s="45"/>
      <c r="C212" s="46" t="s">
        <v>332</v>
      </c>
      <c r="D212" s="47" t="s">
        <v>333</v>
      </c>
      <c r="E212" s="41" t="s">
        <v>339</v>
      </c>
      <c r="F212" s="48">
        <v>3.1701062E7</v>
      </c>
      <c r="G212" s="48"/>
      <c r="H212" s="49" t="s">
        <v>104</v>
      </c>
      <c r="I212" s="49">
        <v>2.0</v>
      </c>
      <c r="J212" s="48"/>
      <c r="K212" s="31"/>
      <c r="L212" s="34"/>
      <c r="M212" s="35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 ht="18.0" customHeight="1">
      <c r="A213" s="44">
        <v>45775.0</v>
      </c>
      <c r="B213" s="45"/>
      <c r="C213" s="46" t="s">
        <v>332</v>
      </c>
      <c r="D213" s="47" t="s">
        <v>333</v>
      </c>
      <c r="E213" s="41" t="s">
        <v>340</v>
      </c>
      <c r="F213" s="48" t="s">
        <v>341</v>
      </c>
      <c r="G213" s="48"/>
      <c r="H213" s="49" t="s">
        <v>104</v>
      </c>
      <c r="I213" s="49">
        <v>1.0</v>
      </c>
      <c r="J213" s="48"/>
      <c r="K213" s="31"/>
      <c r="L213" s="34"/>
      <c r="M213" s="35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 ht="18.0" customHeight="1">
      <c r="A214" s="44"/>
      <c r="B214" s="50"/>
      <c r="C214" s="46"/>
      <c r="D214" s="47"/>
      <c r="E214" s="41"/>
      <c r="F214" s="48"/>
      <c r="G214" s="48"/>
      <c r="H214" s="49"/>
      <c r="I214" s="49"/>
      <c r="J214" s="48"/>
      <c r="K214" s="31"/>
      <c r="L214" s="34"/>
      <c r="M214" s="35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 ht="18.0" customHeight="1">
      <c r="A215" s="44">
        <v>45775.0</v>
      </c>
      <c r="B215" s="45"/>
      <c r="C215" s="46" t="s">
        <v>342</v>
      </c>
      <c r="D215" s="47" t="s">
        <v>343</v>
      </c>
      <c r="E215" s="41" t="s">
        <v>344</v>
      </c>
      <c r="F215" s="52" t="s">
        <v>345</v>
      </c>
      <c r="G215" s="52"/>
      <c r="H215" s="49" t="s">
        <v>104</v>
      </c>
      <c r="I215" s="49">
        <v>1.0</v>
      </c>
      <c r="J215" s="48"/>
      <c r="K215" s="31"/>
      <c r="L215" s="34"/>
      <c r="M215" s="35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 ht="18.0" customHeight="1">
      <c r="A216" s="44">
        <v>45775.0</v>
      </c>
      <c r="B216" s="45"/>
      <c r="C216" s="46" t="s">
        <v>342</v>
      </c>
      <c r="D216" s="47" t="s">
        <v>343</v>
      </c>
      <c r="E216" s="41" t="s">
        <v>209</v>
      </c>
      <c r="F216" s="52" t="s">
        <v>346</v>
      </c>
      <c r="G216" s="52"/>
      <c r="H216" s="49" t="s">
        <v>104</v>
      </c>
      <c r="I216" s="49">
        <v>1.0</v>
      </c>
      <c r="J216" s="48"/>
      <c r="K216" s="31"/>
      <c r="L216" s="34"/>
      <c r="M216" s="35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 ht="18.0" customHeight="1">
      <c r="A217" s="44">
        <v>45775.0</v>
      </c>
      <c r="B217" s="45"/>
      <c r="C217" s="46" t="s">
        <v>342</v>
      </c>
      <c r="D217" s="47" t="s">
        <v>343</v>
      </c>
      <c r="E217" s="41" t="s">
        <v>347</v>
      </c>
      <c r="F217" s="52" t="s">
        <v>348</v>
      </c>
      <c r="G217" s="52"/>
      <c r="H217" s="49" t="s">
        <v>104</v>
      </c>
      <c r="I217" s="49">
        <v>1.0</v>
      </c>
      <c r="J217" s="48"/>
      <c r="K217" s="31"/>
      <c r="L217" s="34"/>
      <c r="M217" s="35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 ht="18.0" customHeight="1">
      <c r="A218" s="44">
        <v>45775.0</v>
      </c>
      <c r="B218" s="45"/>
      <c r="C218" s="46" t="s">
        <v>342</v>
      </c>
      <c r="D218" s="47" t="s">
        <v>343</v>
      </c>
      <c r="E218" s="41" t="s">
        <v>66</v>
      </c>
      <c r="F218" s="52" t="s">
        <v>349</v>
      </c>
      <c r="G218" s="52"/>
      <c r="H218" s="49" t="s">
        <v>104</v>
      </c>
      <c r="I218" s="49">
        <v>1.0</v>
      </c>
      <c r="J218" s="48"/>
      <c r="K218" s="31"/>
      <c r="L218" s="34"/>
      <c r="M218" s="35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 ht="18.0" customHeight="1">
      <c r="A219" s="44">
        <v>45775.0</v>
      </c>
      <c r="B219" s="45"/>
      <c r="C219" s="46" t="s">
        <v>342</v>
      </c>
      <c r="D219" s="47" t="s">
        <v>343</v>
      </c>
      <c r="E219" s="41" t="s">
        <v>350</v>
      </c>
      <c r="F219" s="41" t="s">
        <v>76</v>
      </c>
      <c r="G219" s="41"/>
      <c r="H219" s="49" t="s">
        <v>104</v>
      </c>
      <c r="I219" s="49">
        <v>1.0</v>
      </c>
      <c r="J219" s="48"/>
      <c r="K219" s="31"/>
      <c r="L219" s="34"/>
      <c r="M219" s="35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 ht="18.0" customHeight="1">
      <c r="A220" s="44">
        <v>45775.0</v>
      </c>
      <c r="B220" s="45"/>
      <c r="C220" s="46" t="s">
        <v>342</v>
      </c>
      <c r="D220" s="47" t="s">
        <v>343</v>
      </c>
      <c r="E220" s="42" t="s">
        <v>351</v>
      </c>
      <c r="F220" s="42" t="s">
        <v>337</v>
      </c>
      <c r="G220" s="53"/>
      <c r="H220" s="49" t="s">
        <v>104</v>
      </c>
      <c r="I220" s="49">
        <v>1.0</v>
      </c>
      <c r="J220" s="48"/>
      <c r="K220" s="31"/>
      <c r="L220" s="34"/>
      <c r="M220" s="35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 ht="18.0" customHeight="1">
      <c r="A221" s="44"/>
      <c r="B221" s="50"/>
      <c r="C221" s="46"/>
      <c r="D221" s="47"/>
      <c r="E221" s="41"/>
      <c r="F221" s="48"/>
      <c r="G221" s="48"/>
      <c r="H221" s="49"/>
      <c r="I221" s="49"/>
      <c r="J221" s="48"/>
      <c r="K221" s="31"/>
      <c r="L221" s="34"/>
      <c r="M221" s="35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</row>
    <row r="222" ht="18.0" customHeight="1">
      <c r="A222" s="44">
        <v>45776.0</v>
      </c>
      <c r="B222" s="45"/>
      <c r="C222" s="46" t="s">
        <v>352</v>
      </c>
      <c r="D222" s="47" t="s">
        <v>353</v>
      </c>
      <c r="E222" s="41" t="s">
        <v>354</v>
      </c>
      <c r="F222" s="48"/>
      <c r="G222" s="48"/>
      <c r="H222" s="49" t="s">
        <v>21</v>
      </c>
      <c r="I222" s="54">
        <v>6.0</v>
      </c>
      <c r="J222" s="48" t="s">
        <v>355</v>
      </c>
      <c r="K222" s="31"/>
      <c r="L222" s="34"/>
      <c r="M222" s="35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</row>
    <row r="223" ht="18.0" customHeight="1">
      <c r="A223" s="44">
        <v>45776.0</v>
      </c>
      <c r="B223" s="45"/>
      <c r="C223" s="46" t="s">
        <v>352</v>
      </c>
      <c r="D223" s="47" t="s">
        <v>353</v>
      </c>
      <c r="E223" s="41" t="s">
        <v>356</v>
      </c>
      <c r="F223" s="48"/>
      <c r="G223" s="48"/>
      <c r="H223" s="49" t="s">
        <v>21</v>
      </c>
      <c r="I223" s="49">
        <v>24.0</v>
      </c>
      <c r="J223" s="48" t="s">
        <v>355</v>
      </c>
      <c r="K223" s="31"/>
      <c r="L223" s="34"/>
      <c r="M223" s="35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</row>
    <row r="224" ht="18.0" customHeight="1">
      <c r="A224" s="44">
        <v>45776.0</v>
      </c>
      <c r="B224" s="45"/>
      <c r="C224" s="46" t="s">
        <v>352</v>
      </c>
      <c r="D224" s="47" t="s">
        <v>353</v>
      </c>
      <c r="E224" s="41" t="s">
        <v>357</v>
      </c>
      <c r="F224" s="48" t="s">
        <v>358</v>
      </c>
      <c r="G224" s="48"/>
      <c r="H224" s="49" t="s">
        <v>359</v>
      </c>
      <c r="I224" s="49">
        <v>1.0</v>
      </c>
      <c r="J224" s="48" t="s">
        <v>360</v>
      </c>
      <c r="K224" s="31"/>
      <c r="L224" s="34"/>
      <c r="M224" s="35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</row>
    <row r="225" ht="18.0" customHeight="1">
      <c r="A225" s="44">
        <v>45776.0</v>
      </c>
      <c r="B225" s="45"/>
      <c r="C225" s="46" t="s">
        <v>352</v>
      </c>
      <c r="D225" s="47" t="s">
        <v>353</v>
      </c>
      <c r="E225" s="41" t="s">
        <v>361</v>
      </c>
      <c r="F225" s="48" t="s">
        <v>362</v>
      </c>
      <c r="G225" s="48"/>
      <c r="H225" s="49" t="s">
        <v>21</v>
      </c>
      <c r="I225" s="49">
        <v>5.0</v>
      </c>
      <c r="J225" s="48" t="s">
        <v>360</v>
      </c>
      <c r="K225" s="31"/>
      <c r="L225" s="34"/>
      <c r="M225" s="35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</row>
    <row r="226" ht="18.0" customHeight="1">
      <c r="A226" s="44">
        <v>45776.0</v>
      </c>
      <c r="B226" s="45"/>
      <c r="C226" s="46" t="s">
        <v>352</v>
      </c>
      <c r="D226" s="47" t="s">
        <v>353</v>
      </c>
      <c r="E226" s="41" t="s">
        <v>363</v>
      </c>
      <c r="F226" s="48"/>
      <c r="G226" s="48"/>
      <c r="H226" s="49" t="s">
        <v>21</v>
      </c>
      <c r="I226" s="49">
        <v>20.0</v>
      </c>
      <c r="J226" s="48" t="s">
        <v>360</v>
      </c>
      <c r="K226" s="31"/>
      <c r="L226" s="34"/>
      <c r="M226" s="35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</row>
    <row r="227" ht="18.0" customHeight="1">
      <c r="A227" s="44">
        <v>45776.0</v>
      </c>
      <c r="B227" s="45"/>
      <c r="C227" s="46" t="s">
        <v>352</v>
      </c>
      <c r="D227" s="47" t="s">
        <v>353</v>
      </c>
      <c r="E227" s="41" t="s">
        <v>364</v>
      </c>
      <c r="F227" s="48"/>
      <c r="G227" s="48"/>
      <c r="H227" s="49" t="s">
        <v>21</v>
      </c>
      <c r="I227" s="49">
        <v>20.0</v>
      </c>
      <c r="J227" s="48" t="s">
        <v>360</v>
      </c>
      <c r="K227" s="31"/>
      <c r="L227" s="34"/>
      <c r="M227" s="35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</row>
    <row r="228" ht="18.0" customHeight="1">
      <c r="A228" s="44">
        <v>45776.0</v>
      </c>
      <c r="B228" s="45"/>
      <c r="C228" s="46" t="s">
        <v>352</v>
      </c>
      <c r="D228" s="47" t="s">
        <v>353</v>
      </c>
      <c r="E228" s="42" t="s">
        <v>365</v>
      </c>
      <c r="F228" s="48"/>
      <c r="G228" s="48"/>
      <c r="H228" s="49" t="s">
        <v>21</v>
      </c>
      <c r="I228" s="49">
        <v>3.0</v>
      </c>
      <c r="J228" s="48" t="s">
        <v>355</v>
      </c>
      <c r="K228" s="31"/>
      <c r="L228" s="34"/>
      <c r="M228" s="35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</row>
    <row r="229" ht="18.0" customHeight="1">
      <c r="A229" s="44">
        <v>45776.0</v>
      </c>
      <c r="B229" s="45"/>
      <c r="C229" s="46" t="s">
        <v>352</v>
      </c>
      <c r="D229" s="47" t="s">
        <v>353</v>
      </c>
      <c r="E229" s="40" t="s">
        <v>366</v>
      </c>
      <c r="F229" s="48"/>
      <c r="G229" s="48"/>
      <c r="H229" s="49" t="s">
        <v>21</v>
      </c>
      <c r="I229" s="49">
        <v>12.0</v>
      </c>
      <c r="J229" s="48" t="s">
        <v>355</v>
      </c>
      <c r="K229" s="31"/>
      <c r="L229" s="34"/>
      <c r="M229" s="35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</row>
    <row r="230" ht="18.0" customHeight="1">
      <c r="A230" s="44">
        <v>45776.0</v>
      </c>
      <c r="B230" s="45"/>
      <c r="C230" s="46" t="s">
        <v>352</v>
      </c>
      <c r="D230" s="47" t="s">
        <v>353</v>
      </c>
      <c r="E230" s="40" t="s">
        <v>367</v>
      </c>
      <c r="F230" s="48" t="s">
        <v>368</v>
      </c>
      <c r="G230" s="48"/>
      <c r="H230" s="49" t="s">
        <v>21</v>
      </c>
      <c r="I230" s="49">
        <v>1.0</v>
      </c>
      <c r="J230" s="48"/>
      <c r="K230" s="31"/>
      <c r="L230" s="34"/>
      <c r="M230" s="35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</row>
    <row r="231" ht="18.0" customHeight="1">
      <c r="A231" s="44">
        <v>45776.0</v>
      </c>
      <c r="B231" s="45"/>
      <c r="C231" s="46" t="s">
        <v>352</v>
      </c>
      <c r="D231" s="47" t="s">
        <v>353</v>
      </c>
      <c r="E231" s="40" t="s">
        <v>369</v>
      </c>
      <c r="F231" s="48"/>
      <c r="G231" s="48"/>
      <c r="H231" s="49" t="s">
        <v>370</v>
      </c>
      <c r="I231" s="49">
        <v>20.0</v>
      </c>
      <c r="J231" s="48" t="s">
        <v>371</v>
      </c>
      <c r="K231" s="31"/>
      <c r="L231" s="34"/>
      <c r="M231" s="35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</row>
    <row r="232" ht="18.0" customHeight="1">
      <c r="A232" s="44"/>
      <c r="B232" s="50"/>
      <c r="C232" s="46"/>
      <c r="D232" s="47"/>
      <c r="E232" s="40"/>
      <c r="F232" s="48"/>
      <c r="G232" s="48"/>
      <c r="H232" s="49"/>
      <c r="I232" s="49"/>
      <c r="J232" s="48"/>
      <c r="K232" s="31"/>
      <c r="L232" s="34"/>
      <c r="M232" s="35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</row>
    <row r="233" ht="18.0" customHeight="1">
      <c r="A233" s="44">
        <v>45776.0</v>
      </c>
      <c r="B233" s="45"/>
      <c r="C233" s="46" t="s">
        <v>372</v>
      </c>
      <c r="D233" s="47" t="s">
        <v>373</v>
      </c>
      <c r="E233" s="40" t="s">
        <v>374</v>
      </c>
      <c r="F233" s="48"/>
      <c r="G233" s="48"/>
      <c r="H233" s="49" t="s">
        <v>101</v>
      </c>
      <c r="I233" s="49">
        <v>2.0</v>
      </c>
      <c r="J233" s="48" t="s">
        <v>375</v>
      </c>
      <c r="K233" s="31"/>
      <c r="L233" s="34"/>
      <c r="M233" s="35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</row>
    <row r="234" ht="18.0" customHeight="1">
      <c r="A234" s="44"/>
      <c r="B234" s="50"/>
      <c r="C234" s="46"/>
      <c r="D234" s="47"/>
      <c r="E234" s="40"/>
      <c r="F234" s="48"/>
      <c r="G234" s="48"/>
      <c r="H234" s="49"/>
      <c r="I234" s="49"/>
      <c r="J234" s="48"/>
      <c r="K234" s="31"/>
      <c r="L234" s="34"/>
      <c r="M234" s="35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 ht="18.0" customHeight="1">
      <c r="A235" s="44">
        <v>45776.0</v>
      </c>
      <c r="B235" s="45"/>
      <c r="C235" s="46" t="s">
        <v>376</v>
      </c>
      <c r="D235" s="47" t="s">
        <v>19</v>
      </c>
      <c r="E235" s="41" t="s">
        <v>377</v>
      </c>
      <c r="F235" s="48" t="s">
        <v>378</v>
      </c>
      <c r="G235" s="48"/>
      <c r="H235" s="49" t="s">
        <v>101</v>
      </c>
      <c r="I235" s="49">
        <v>1.0</v>
      </c>
      <c r="J235" s="48" t="s">
        <v>379</v>
      </c>
      <c r="K235" s="31"/>
      <c r="L235" s="34"/>
      <c r="M235" s="35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</row>
    <row r="236" ht="18.0" customHeight="1">
      <c r="A236" s="44">
        <v>45776.0</v>
      </c>
      <c r="B236" s="45"/>
      <c r="C236" s="46" t="s">
        <v>376</v>
      </c>
      <c r="D236" s="47" t="s">
        <v>19</v>
      </c>
      <c r="E236" s="41" t="s">
        <v>127</v>
      </c>
      <c r="F236" s="48"/>
      <c r="G236" s="48"/>
      <c r="H236" s="49" t="s">
        <v>80</v>
      </c>
      <c r="I236" s="49">
        <v>1.0</v>
      </c>
      <c r="J236" s="48" t="s">
        <v>379</v>
      </c>
      <c r="K236" s="31"/>
      <c r="L236" s="34"/>
      <c r="M236" s="35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</row>
    <row r="237" ht="18.0" customHeight="1">
      <c r="A237" s="44">
        <v>45776.0</v>
      </c>
      <c r="B237" s="45"/>
      <c r="C237" s="46" t="s">
        <v>376</v>
      </c>
      <c r="D237" s="47" t="s">
        <v>19</v>
      </c>
      <c r="E237" s="41" t="s">
        <v>380</v>
      </c>
      <c r="F237" s="48"/>
      <c r="G237" s="48"/>
      <c r="H237" s="49" t="s">
        <v>80</v>
      </c>
      <c r="I237" s="49">
        <v>4.0</v>
      </c>
      <c r="J237" s="48" t="s">
        <v>381</v>
      </c>
      <c r="K237" s="31"/>
      <c r="L237" s="34"/>
      <c r="M237" s="35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</row>
    <row r="238" ht="18.0" customHeight="1">
      <c r="A238" s="44">
        <v>45776.0</v>
      </c>
      <c r="B238" s="45"/>
      <c r="C238" s="46" t="s">
        <v>376</v>
      </c>
      <c r="D238" s="47" t="s">
        <v>19</v>
      </c>
      <c r="E238" s="41" t="s">
        <v>382</v>
      </c>
      <c r="F238" s="48"/>
      <c r="G238" s="48"/>
      <c r="H238" s="49" t="s">
        <v>80</v>
      </c>
      <c r="I238" s="49">
        <v>3.0</v>
      </c>
      <c r="J238" s="48" t="s">
        <v>381</v>
      </c>
      <c r="K238" s="31"/>
      <c r="L238" s="34"/>
      <c r="M238" s="35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</row>
    <row r="239" ht="18.0" customHeight="1">
      <c r="A239" s="44">
        <v>45776.0</v>
      </c>
      <c r="B239" s="45"/>
      <c r="C239" s="46" t="s">
        <v>376</v>
      </c>
      <c r="D239" s="47" t="s">
        <v>19</v>
      </c>
      <c r="E239" s="41" t="s">
        <v>383</v>
      </c>
      <c r="F239" s="48" t="s">
        <v>384</v>
      </c>
      <c r="G239" s="48"/>
      <c r="H239" s="49" t="s">
        <v>80</v>
      </c>
      <c r="I239" s="49">
        <v>1.0</v>
      </c>
      <c r="J239" s="48" t="s">
        <v>385</v>
      </c>
      <c r="K239" s="31"/>
      <c r="L239" s="34"/>
      <c r="M239" s="35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</row>
    <row r="240" ht="18.0" customHeight="1">
      <c r="A240" s="44"/>
      <c r="B240" s="50"/>
      <c r="C240" s="46"/>
      <c r="D240" s="47"/>
      <c r="E240" s="41"/>
      <c r="F240" s="48"/>
      <c r="G240" s="48"/>
      <c r="H240" s="49"/>
      <c r="I240" s="49"/>
      <c r="J240" s="48"/>
      <c r="K240" s="31"/>
      <c r="L240" s="34"/>
      <c r="M240" s="35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</row>
    <row r="241" ht="18.0" customHeight="1">
      <c r="A241" s="44">
        <v>45777.0</v>
      </c>
      <c r="B241" s="45"/>
      <c r="C241" s="46" t="s">
        <v>386</v>
      </c>
      <c r="D241" s="47" t="s">
        <v>19</v>
      </c>
      <c r="E241" s="41" t="s">
        <v>387</v>
      </c>
      <c r="F241" s="48"/>
      <c r="G241" s="48"/>
      <c r="H241" s="49" t="s">
        <v>92</v>
      </c>
      <c r="I241" s="49">
        <v>2.0</v>
      </c>
      <c r="J241" s="48"/>
      <c r="K241" s="31"/>
      <c r="L241" s="34"/>
      <c r="M241" s="35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 ht="18.0" customHeight="1">
      <c r="A242" s="44">
        <v>45777.0</v>
      </c>
      <c r="B242" s="45"/>
      <c r="C242" s="46" t="s">
        <v>386</v>
      </c>
      <c r="D242" s="47" t="s">
        <v>19</v>
      </c>
      <c r="E242" s="41" t="s">
        <v>388</v>
      </c>
      <c r="F242" s="48"/>
      <c r="G242" s="48"/>
      <c r="H242" s="49" t="s">
        <v>258</v>
      </c>
      <c r="I242" s="49">
        <v>1.0</v>
      </c>
      <c r="J242" s="48"/>
      <c r="K242" s="31"/>
      <c r="L242" s="34"/>
      <c r="M242" s="35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</row>
    <row r="243" ht="18.0" customHeight="1">
      <c r="A243" s="44">
        <v>45777.0</v>
      </c>
      <c r="B243" s="45"/>
      <c r="C243" s="46" t="s">
        <v>386</v>
      </c>
      <c r="D243" s="47" t="s">
        <v>19</v>
      </c>
      <c r="E243" s="41" t="s">
        <v>389</v>
      </c>
      <c r="F243" s="48"/>
      <c r="G243" s="48"/>
      <c r="H243" s="49" t="s">
        <v>258</v>
      </c>
      <c r="I243" s="49">
        <v>1.0</v>
      </c>
      <c r="J243" s="48"/>
      <c r="K243" s="31"/>
      <c r="L243" s="34"/>
      <c r="M243" s="35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</row>
    <row r="244" ht="18.0" customHeight="1">
      <c r="A244" s="44">
        <v>45777.0</v>
      </c>
      <c r="B244" s="45"/>
      <c r="C244" s="46" t="s">
        <v>386</v>
      </c>
      <c r="D244" s="47" t="s">
        <v>19</v>
      </c>
      <c r="E244" s="41" t="s">
        <v>390</v>
      </c>
      <c r="F244" s="48"/>
      <c r="G244" s="48"/>
      <c r="H244" s="49" t="s">
        <v>104</v>
      </c>
      <c r="I244" s="49">
        <v>4.0</v>
      </c>
      <c r="J244" s="48"/>
      <c r="K244" s="31"/>
      <c r="L244" s="34"/>
      <c r="M244" s="35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</row>
    <row r="245" ht="18.0" customHeight="1">
      <c r="A245" s="44">
        <v>45777.0</v>
      </c>
      <c r="B245" s="45"/>
      <c r="C245" s="46" t="s">
        <v>386</v>
      </c>
      <c r="D245" s="47" t="s">
        <v>19</v>
      </c>
      <c r="E245" s="41" t="s">
        <v>391</v>
      </c>
      <c r="F245" s="48"/>
      <c r="G245" s="48"/>
      <c r="H245" s="49" t="s">
        <v>104</v>
      </c>
      <c r="I245" s="49">
        <v>4.0</v>
      </c>
      <c r="J245" s="48"/>
      <c r="K245" s="31"/>
      <c r="L245" s="34"/>
      <c r="M245" s="35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</row>
    <row r="246" ht="18.0" customHeight="1">
      <c r="A246" s="44">
        <v>45777.0</v>
      </c>
      <c r="B246" s="45"/>
      <c r="C246" s="46" t="s">
        <v>386</v>
      </c>
      <c r="D246" s="47" t="s">
        <v>19</v>
      </c>
      <c r="E246" s="41" t="s">
        <v>392</v>
      </c>
      <c r="F246" s="48"/>
      <c r="G246" s="48"/>
      <c r="H246" s="49" t="s">
        <v>104</v>
      </c>
      <c r="I246" s="49">
        <v>2.0</v>
      </c>
      <c r="J246" s="48"/>
      <c r="K246" s="31"/>
      <c r="L246" s="34"/>
      <c r="M246" s="35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</row>
    <row r="247" ht="18.0" customHeight="1">
      <c r="A247" s="44">
        <v>45777.0</v>
      </c>
      <c r="B247" s="45"/>
      <c r="C247" s="46" t="s">
        <v>386</v>
      </c>
      <c r="D247" s="47" t="s">
        <v>19</v>
      </c>
      <c r="E247" s="41" t="s">
        <v>393</v>
      </c>
      <c r="F247" s="48"/>
      <c r="G247" s="48"/>
      <c r="H247" s="49" t="s">
        <v>104</v>
      </c>
      <c r="I247" s="49">
        <v>2.0</v>
      </c>
      <c r="J247" s="48"/>
      <c r="K247" s="31"/>
      <c r="L247" s="34"/>
      <c r="M247" s="35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</row>
    <row r="248" ht="18.0" customHeight="1">
      <c r="A248" s="44"/>
      <c r="B248" s="50"/>
      <c r="C248" s="46"/>
      <c r="D248" s="47"/>
      <c r="E248" s="41"/>
      <c r="F248" s="48"/>
      <c r="G248" s="48"/>
      <c r="H248" s="49"/>
      <c r="I248" s="49"/>
      <c r="J248" s="48"/>
      <c r="K248" s="31"/>
      <c r="L248" s="34"/>
      <c r="M248" s="35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</row>
    <row r="249" ht="18.0" customHeight="1">
      <c r="A249" s="44">
        <v>45779.0</v>
      </c>
      <c r="B249" s="45"/>
      <c r="C249" s="46" t="s">
        <v>394</v>
      </c>
      <c r="D249" s="47" t="s">
        <v>19</v>
      </c>
      <c r="E249" s="41" t="s">
        <v>395</v>
      </c>
      <c r="F249" s="48" t="s">
        <v>396</v>
      </c>
      <c r="G249" s="48"/>
      <c r="H249" s="49" t="s">
        <v>104</v>
      </c>
      <c r="I249" s="49">
        <v>1.0</v>
      </c>
      <c r="J249" s="48" t="s">
        <v>397</v>
      </c>
      <c r="K249" s="31"/>
      <c r="L249" s="34"/>
      <c r="M249" s="35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</row>
    <row r="250" ht="18.0" customHeight="1">
      <c r="A250" s="44">
        <v>45779.0</v>
      </c>
      <c r="B250" s="45"/>
      <c r="C250" s="46" t="s">
        <v>394</v>
      </c>
      <c r="D250" s="47" t="s">
        <v>19</v>
      </c>
      <c r="E250" s="41" t="s">
        <v>398</v>
      </c>
      <c r="F250" s="48" t="s">
        <v>399</v>
      </c>
      <c r="G250" s="48"/>
      <c r="H250" s="49" t="s">
        <v>104</v>
      </c>
      <c r="I250" s="49">
        <v>1.0</v>
      </c>
      <c r="J250" s="48" t="s">
        <v>400</v>
      </c>
      <c r="K250" s="31"/>
      <c r="L250" s="34"/>
      <c r="M250" s="35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</row>
    <row r="251" ht="18.0" customHeight="1">
      <c r="A251" s="44">
        <v>45779.0</v>
      </c>
      <c r="B251" s="45"/>
      <c r="C251" s="46" t="s">
        <v>394</v>
      </c>
      <c r="D251" s="47" t="s">
        <v>19</v>
      </c>
      <c r="E251" s="41" t="s">
        <v>401</v>
      </c>
      <c r="F251" s="48"/>
      <c r="G251" s="48"/>
      <c r="H251" s="49" t="s">
        <v>104</v>
      </c>
      <c r="I251" s="49">
        <v>2.0</v>
      </c>
      <c r="J251" s="48" t="s">
        <v>400</v>
      </c>
      <c r="K251" s="31"/>
      <c r="L251" s="34"/>
      <c r="M251" s="35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</row>
    <row r="252" ht="18.0" customHeight="1">
      <c r="A252" s="44">
        <v>45779.0</v>
      </c>
      <c r="B252" s="45"/>
      <c r="C252" s="46" t="s">
        <v>394</v>
      </c>
      <c r="D252" s="47" t="s">
        <v>19</v>
      </c>
      <c r="E252" s="41" t="s">
        <v>225</v>
      </c>
      <c r="F252" s="48"/>
      <c r="G252" s="48"/>
      <c r="H252" s="49" t="s">
        <v>402</v>
      </c>
      <c r="I252" s="49">
        <v>3.0</v>
      </c>
      <c r="J252" s="48" t="s">
        <v>400</v>
      </c>
      <c r="K252" s="31"/>
      <c r="L252" s="34"/>
      <c r="M252" s="35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</row>
    <row r="253" ht="18.0" customHeight="1">
      <c r="A253" s="44">
        <v>45779.0</v>
      </c>
      <c r="B253" s="45"/>
      <c r="C253" s="46" t="s">
        <v>394</v>
      </c>
      <c r="D253" s="47" t="s">
        <v>19</v>
      </c>
      <c r="E253" s="41" t="s">
        <v>403</v>
      </c>
      <c r="F253" s="48" t="s">
        <v>404</v>
      </c>
      <c r="G253" s="48"/>
      <c r="H253" s="49" t="s">
        <v>104</v>
      </c>
      <c r="I253" s="49">
        <v>1.0</v>
      </c>
      <c r="J253" s="48" t="s">
        <v>405</v>
      </c>
      <c r="K253" s="31"/>
      <c r="L253" s="34"/>
      <c r="M253" s="35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</row>
    <row r="254" ht="18.0" customHeight="1">
      <c r="A254" s="44">
        <v>45779.0</v>
      </c>
      <c r="B254" s="45"/>
      <c r="C254" s="46" t="s">
        <v>394</v>
      </c>
      <c r="D254" s="47" t="s">
        <v>19</v>
      </c>
      <c r="E254" s="41" t="s">
        <v>406</v>
      </c>
      <c r="F254" s="48"/>
      <c r="G254" s="48"/>
      <c r="H254" s="49" t="s">
        <v>104</v>
      </c>
      <c r="I254" s="49">
        <v>1.0</v>
      </c>
      <c r="J254" s="48" t="s">
        <v>355</v>
      </c>
      <c r="K254" s="31"/>
      <c r="L254" s="34"/>
      <c r="M254" s="35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</row>
    <row r="255" ht="18.0" customHeight="1">
      <c r="A255" s="44">
        <v>45779.0</v>
      </c>
      <c r="B255" s="45"/>
      <c r="C255" s="46" t="s">
        <v>394</v>
      </c>
      <c r="D255" s="47" t="s">
        <v>19</v>
      </c>
      <c r="E255" s="41" t="s">
        <v>407</v>
      </c>
      <c r="F255" s="48" t="s">
        <v>408</v>
      </c>
      <c r="G255" s="48"/>
      <c r="H255" s="49" t="s">
        <v>104</v>
      </c>
      <c r="I255" s="49">
        <v>2.0</v>
      </c>
      <c r="J255" s="48" t="s">
        <v>409</v>
      </c>
      <c r="K255" s="31"/>
      <c r="L255" s="34"/>
      <c r="M255" s="35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</row>
    <row r="256" ht="18.0" customHeight="1">
      <c r="A256" s="44">
        <v>45779.0</v>
      </c>
      <c r="B256" s="45"/>
      <c r="C256" s="46" t="s">
        <v>394</v>
      </c>
      <c r="D256" s="47" t="s">
        <v>19</v>
      </c>
      <c r="E256" s="41" t="s">
        <v>410</v>
      </c>
      <c r="F256" s="48"/>
      <c r="G256" s="48"/>
      <c r="H256" s="49" t="s">
        <v>104</v>
      </c>
      <c r="I256" s="49">
        <v>3.0</v>
      </c>
      <c r="J256" s="48" t="s">
        <v>411</v>
      </c>
      <c r="K256" s="31"/>
      <c r="L256" s="34"/>
      <c r="M256" s="35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</row>
    <row r="257" ht="18.0" customHeight="1">
      <c r="A257" s="44"/>
      <c r="B257" s="50"/>
      <c r="C257" s="46"/>
      <c r="D257" s="47"/>
      <c r="E257" s="41"/>
      <c r="F257" s="48"/>
      <c r="G257" s="48"/>
      <c r="H257" s="49"/>
      <c r="I257" s="49"/>
      <c r="J257" s="48"/>
      <c r="K257" s="31"/>
      <c r="L257" s="34"/>
      <c r="M257" s="35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</row>
    <row r="258" ht="18.0" customHeight="1">
      <c r="A258" s="44">
        <v>45782.0</v>
      </c>
      <c r="B258" s="45"/>
      <c r="C258" s="46" t="s">
        <v>412</v>
      </c>
      <c r="D258" s="47" t="s">
        <v>413</v>
      </c>
      <c r="E258" s="41" t="s">
        <v>414</v>
      </c>
      <c r="F258" s="48" t="s">
        <v>415</v>
      </c>
      <c r="G258" s="48"/>
      <c r="H258" s="49" t="s">
        <v>104</v>
      </c>
      <c r="I258" s="49">
        <v>1.0</v>
      </c>
      <c r="J258" s="48"/>
      <c r="K258" s="31"/>
      <c r="L258" s="34"/>
      <c r="M258" s="35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</row>
    <row r="259" ht="18.0" customHeight="1">
      <c r="A259" s="44">
        <v>45782.0</v>
      </c>
      <c r="B259" s="45"/>
      <c r="C259" s="46" t="s">
        <v>412</v>
      </c>
      <c r="D259" s="47" t="s">
        <v>413</v>
      </c>
      <c r="E259" s="41" t="s">
        <v>414</v>
      </c>
      <c r="F259" s="48" t="s">
        <v>416</v>
      </c>
      <c r="G259" s="48"/>
      <c r="H259" s="49" t="s">
        <v>104</v>
      </c>
      <c r="I259" s="49">
        <v>1.0</v>
      </c>
      <c r="J259" s="48"/>
      <c r="K259" s="31"/>
      <c r="L259" s="34"/>
      <c r="M259" s="35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</row>
    <row r="260" ht="18.0" customHeight="1">
      <c r="A260" s="44">
        <v>45782.0</v>
      </c>
      <c r="B260" s="45"/>
      <c r="C260" s="46" t="s">
        <v>412</v>
      </c>
      <c r="D260" s="47" t="s">
        <v>413</v>
      </c>
      <c r="E260" s="41" t="s">
        <v>414</v>
      </c>
      <c r="F260" s="48" t="s">
        <v>417</v>
      </c>
      <c r="G260" s="48"/>
      <c r="H260" s="49" t="s">
        <v>104</v>
      </c>
      <c r="I260" s="49">
        <v>1.0</v>
      </c>
      <c r="J260" s="48"/>
      <c r="K260" s="31"/>
      <c r="L260" s="34"/>
      <c r="M260" s="35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</row>
    <row r="261" ht="18.0" customHeight="1">
      <c r="A261" s="44">
        <v>45782.0</v>
      </c>
      <c r="B261" s="45"/>
      <c r="C261" s="46" t="s">
        <v>412</v>
      </c>
      <c r="D261" s="47" t="s">
        <v>413</v>
      </c>
      <c r="E261" s="41" t="s">
        <v>418</v>
      </c>
      <c r="F261" s="48" t="s">
        <v>419</v>
      </c>
      <c r="G261" s="48"/>
      <c r="H261" s="49" t="s">
        <v>104</v>
      </c>
      <c r="I261" s="49">
        <v>4.0</v>
      </c>
      <c r="J261" s="48"/>
      <c r="K261" s="31"/>
      <c r="L261" s="34"/>
      <c r="M261" s="35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</row>
    <row r="262" ht="18.0" customHeight="1">
      <c r="A262" s="44">
        <v>45782.0</v>
      </c>
      <c r="B262" s="45"/>
      <c r="C262" s="46" t="s">
        <v>412</v>
      </c>
      <c r="D262" s="47" t="s">
        <v>413</v>
      </c>
      <c r="E262" s="41" t="s">
        <v>420</v>
      </c>
      <c r="F262" s="48" t="s">
        <v>421</v>
      </c>
      <c r="G262" s="48"/>
      <c r="H262" s="49" t="s">
        <v>104</v>
      </c>
      <c r="I262" s="49">
        <v>2.0</v>
      </c>
      <c r="J262" s="48"/>
      <c r="K262" s="31"/>
      <c r="L262" s="34"/>
      <c r="M262" s="35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</row>
    <row r="263" ht="18.0" customHeight="1">
      <c r="A263" s="44">
        <v>45782.0</v>
      </c>
      <c r="B263" s="45"/>
      <c r="C263" s="46" t="s">
        <v>412</v>
      </c>
      <c r="D263" s="47" t="s">
        <v>413</v>
      </c>
      <c r="E263" s="41" t="s">
        <v>422</v>
      </c>
      <c r="F263" s="48" t="s">
        <v>423</v>
      </c>
      <c r="G263" s="48"/>
      <c r="H263" s="49" t="s">
        <v>104</v>
      </c>
      <c r="I263" s="49">
        <v>1.0</v>
      </c>
      <c r="J263" s="48"/>
      <c r="K263" s="31"/>
      <c r="L263" s="34"/>
      <c r="M263" s="35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</row>
    <row r="264" ht="18.0" customHeight="1">
      <c r="A264" s="44">
        <v>45782.0</v>
      </c>
      <c r="B264" s="45"/>
      <c r="C264" s="46" t="s">
        <v>412</v>
      </c>
      <c r="D264" s="47" t="s">
        <v>413</v>
      </c>
      <c r="E264" s="41" t="s">
        <v>66</v>
      </c>
      <c r="F264" s="48" t="s">
        <v>424</v>
      </c>
      <c r="G264" s="48"/>
      <c r="H264" s="49" t="s">
        <v>104</v>
      </c>
      <c r="I264" s="49">
        <v>1.0</v>
      </c>
      <c r="J264" s="48"/>
      <c r="K264" s="31"/>
      <c r="L264" s="34"/>
      <c r="M264" s="35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</row>
    <row r="265" ht="18.0" customHeight="1">
      <c r="A265" s="44">
        <v>45782.0</v>
      </c>
      <c r="B265" s="45"/>
      <c r="C265" s="46" t="s">
        <v>412</v>
      </c>
      <c r="D265" s="47" t="s">
        <v>413</v>
      </c>
      <c r="E265" s="41" t="s">
        <v>425</v>
      </c>
      <c r="F265" s="48" t="s">
        <v>426</v>
      </c>
      <c r="G265" s="48"/>
      <c r="H265" s="49" t="s">
        <v>104</v>
      </c>
      <c r="I265" s="49">
        <v>1.0</v>
      </c>
      <c r="J265" s="48"/>
      <c r="K265" s="31"/>
      <c r="L265" s="34"/>
      <c r="M265" s="35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</row>
    <row r="266" ht="18.0" customHeight="1">
      <c r="A266" s="44">
        <v>45782.0</v>
      </c>
      <c r="B266" s="45"/>
      <c r="C266" s="46" t="s">
        <v>412</v>
      </c>
      <c r="D266" s="47" t="s">
        <v>413</v>
      </c>
      <c r="E266" s="41" t="s">
        <v>427</v>
      </c>
      <c r="F266" s="48" t="s">
        <v>428</v>
      </c>
      <c r="G266" s="48"/>
      <c r="H266" s="49" t="s">
        <v>104</v>
      </c>
      <c r="I266" s="49">
        <v>1.0</v>
      </c>
      <c r="J266" s="48"/>
      <c r="K266" s="31"/>
      <c r="L266" s="34"/>
      <c r="M266" s="35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</row>
    <row r="267" ht="18.0" customHeight="1">
      <c r="A267" s="44"/>
      <c r="B267" s="50"/>
      <c r="C267" s="46"/>
      <c r="D267" s="47"/>
      <c r="E267" s="41"/>
      <c r="F267" s="48"/>
      <c r="G267" s="48"/>
      <c r="H267" s="49"/>
      <c r="I267" s="49"/>
      <c r="J267" s="48"/>
      <c r="K267" s="31"/>
      <c r="L267" s="34"/>
      <c r="M267" s="35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</row>
    <row r="268" ht="18.0" customHeight="1">
      <c r="A268" s="44">
        <v>45782.0</v>
      </c>
      <c r="B268" s="45"/>
      <c r="C268" s="46" t="s">
        <v>429</v>
      </c>
      <c r="D268" s="47" t="s">
        <v>413</v>
      </c>
      <c r="E268" s="41" t="s">
        <v>430</v>
      </c>
      <c r="F268" s="48" t="s">
        <v>431</v>
      </c>
      <c r="G268" s="48"/>
      <c r="H268" s="49" t="s">
        <v>104</v>
      </c>
      <c r="I268" s="49">
        <v>1.0</v>
      </c>
      <c r="J268" s="48"/>
      <c r="K268" s="31"/>
      <c r="L268" s="34"/>
      <c r="M268" s="35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</row>
    <row r="269" ht="18.0" customHeight="1">
      <c r="A269" s="44">
        <v>45782.0</v>
      </c>
      <c r="B269" s="45"/>
      <c r="C269" s="46" t="s">
        <v>429</v>
      </c>
      <c r="D269" s="47" t="s">
        <v>413</v>
      </c>
      <c r="E269" s="41" t="s">
        <v>66</v>
      </c>
      <c r="F269" s="48" t="s">
        <v>432</v>
      </c>
      <c r="G269" s="48"/>
      <c r="H269" s="49" t="s">
        <v>104</v>
      </c>
      <c r="I269" s="49">
        <v>1.0</v>
      </c>
      <c r="J269" s="48"/>
      <c r="K269" s="31"/>
      <c r="L269" s="34"/>
      <c r="M269" s="35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</row>
    <row r="270" ht="18.0" customHeight="1">
      <c r="A270" s="44">
        <v>45782.0</v>
      </c>
      <c r="B270" s="45"/>
      <c r="C270" s="46" t="s">
        <v>429</v>
      </c>
      <c r="D270" s="47" t="s">
        <v>413</v>
      </c>
      <c r="E270" s="41" t="s">
        <v>433</v>
      </c>
      <c r="F270" s="48" t="s">
        <v>434</v>
      </c>
      <c r="G270" s="48"/>
      <c r="H270" s="49" t="s">
        <v>104</v>
      </c>
      <c r="I270" s="49">
        <v>1.0</v>
      </c>
      <c r="J270" s="48"/>
      <c r="K270" s="31"/>
      <c r="L270" s="34"/>
      <c r="M270" s="35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</row>
    <row r="271" ht="18.0" customHeight="1">
      <c r="A271" s="44">
        <v>45782.0</v>
      </c>
      <c r="B271" s="45"/>
      <c r="C271" s="46" t="s">
        <v>429</v>
      </c>
      <c r="D271" s="47" t="s">
        <v>413</v>
      </c>
      <c r="E271" s="41" t="s">
        <v>433</v>
      </c>
      <c r="F271" s="48" t="s">
        <v>435</v>
      </c>
      <c r="G271" s="48"/>
      <c r="H271" s="49" t="s">
        <v>104</v>
      </c>
      <c r="I271" s="49">
        <v>1.0</v>
      </c>
      <c r="J271" s="48"/>
      <c r="K271" s="31"/>
      <c r="L271" s="34"/>
      <c r="M271" s="35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</row>
    <row r="272" ht="18.0" customHeight="1">
      <c r="A272" s="44">
        <v>45782.0</v>
      </c>
      <c r="B272" s="45"/>
      <c r="C272" s="46" t="s">
        <v>429</v>
      </c>
      <c r="D272" s="47" t="s">
        <v>413</v>
      </c>
      <c r="E272" s="41" t="s">
        <v>427</v>
      </c>
      <c r="F272" s="48" t="s">
        <v>436</v>
      </c>
      <c r="G272" s="48"/>
      <c r="H272" s="49" t="s">
        <v>104</v>
      </c>
      <c r="I272" s="49">
        <v>1.0</v>
      </c>
      <c r="J272" s="48"/>
      <c r="K272" s="31"/>
      <c r="L272" s="34"/>
      <c r="M272" s="35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</row>
    <row r="273" ht="18.0" customHeight="1">
      <c r="A273" s="44">
        <v>45782.0</v>
      </c>
      <c r="B273" s="45"/>
      <c r="C273" s="46" t="s">
        <v>429</v>
      </c>
      <c r="D273" s="47" t="s">
        <v>413</v>
      </c>
      <c r="E273" s="41" t="s">
        <v>425</v>
      </c>
      <c r="F273" s="48" t="s">
        <v>437</v>
      </c>
      <c r="G273" s="48"/>
      <c r="H273" s="49" t="s">
        <v>104</v>
      </c>
      <c r="I273" s="49">
        <v>1.0</v>
      </c>
      <c r="J273" s="48"/>
      <c r="K273" s="31"/>
      <c r="L273" s="34"/>
      <c r="M273" s="35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</row>
    <row r="274" ht="18.0" customHeight="1">
      <c r="A274" s="44">
        <v>45782.0</v>
      </c>
      <c r="B274" s="45"/>
      <c r="C274" s="46" t="s">
        <v>429</v>
      </c>
      <c r="D274" s="47" t="s">
        <v>413</v>
      </c>
      <c r="E274" s="41" t="s">
        <v>66</v>
      </c>
      <c r="F274" s="48" t="s">
        <v>438</v>
      </c>
      <c r="G274" s="48"/>
      <c r="H274" s="49" t="s">
        <v>104</v>
      </c>
      <c r="I274" s="49">
        <v>1.0</v>
      </c>
      <c r="J274" s="48"/>
      <c r="K274" s="31"/>
      <c r="L274" s="34"/>
      <c r="M274" s="35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</row>
    <row r="275" ht="18.0" customHeight="1">
      <c r="A275" s="44">
        <v>45782.0</v>
      </c>
      <c r="B275" s="45"/>
      <c r="C275" s="46" t="s">
        <v>429</v>
      </c>
      <c r="D275" s="47" t="s">
        <v>413</v>
      </c>
      <c r="E275" s="41" t="s">
        <v>427</v>
      </c>
      <c r="F275" s="48" t="s">
        <v>428</v>
      </c>
      <c r="G275" s="48"/>
      <c r="H275" s="49" t="s">
        <v>104</v>
      </c>
      <c r="I275" s="49">
        <v>1.0</v>
      </c>
      <c r="J275" s="48"/>
      <c r="K275" s="31"/>
      <c r="L275" s="34"/>
      <c r="M275" s="35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</row>
    <row r="276" ht="18.0" customHeight="1">
      <c r="A276" s="44"/>
      <c r="B276" s="50"/>
      <c r="C276" s="46"/>
      <c r="D276" s="47"/>
      <c r="E276" s="41"/>
      <c r="F276" s="48"/>
      <c r="G276" s="48"/>
      <c r="H276" s="49"/>
      <c r="I276" s="49"/>
      <c r="J276" s="48"/>
      <c r="K276" s="31"/>
      <c r="L276" s="34"/>
      <c r="M276" s="35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</row>
    <row r="277" ht="18.0" customHeight="1">
      <c r="A277" s="44">
        <v>45782.0</v>
      </c>
      <c r="B277" s="45"/>
      <c r="C277" s="46" t="s">
        <v>439</v>
      </c>
      <c r="D277" s="47" t="s">
        <v>19</v>
      </c>
      <c r="E277" s="41" t="s">
        <v>440</v>
      </c>
      <c r="F277" s="48" t="s">
        <v>441</v>
      </c>
      <c r="G277" s="48"/>
      <c r="H277" s="49" t="s">
        <v>21</v>
      </c>
      <c r="I277" s="49">
        <v>12.0</v>
      </c>
      <c r="J277" s="48"/>
      <c r="K277" s="31"/>
      <c r="L277" s="34"/>
      <c r="M277" s="35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</row>
    <row r="278" ht="18.0" customHeight="1">
      <c r="A278" s="44">
        <v>45782.0</v>
      </c>
      <c r="B278" s="45"/>
      <c r="C278" s="46" t="s">
        <v>439</v>
      </c>
      <c r="D278" s="47" t="s">
        <v>19</v>
      </c>
      <c r="E278" s="41" t="s">
        <v>442</v>
      </c>
      <c r="F278" s="48" t="s">
        <v>319</v>
      </c>
      <c r="G278" s="48"/>
      <c r="H278" s="49" t="s">
        <v>21</v>
      </c>
      <c r="I278" s="49">
        <v>1.0</v>
      </c>
      <c r="J278" s="48" t="s">
        <v>443</v>
      </c>
      <c r="K278" s="31"/>
      <c r="L278" s="34"/>
      <c r="M278" s="35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</row>
    <row r="279" ht="18.0" customHeight="1">
      <c r="A279" s="44">
        <v>45782.0</v>
      </c>
      <c r="B279" s="45"/>
      <c r="C279" s="46" t="s">
        <v>439</v>
      </c>
      <c r="D279" s="47" t="s">
        <v>19</v>
      </c>
      <c r="E279" s="41" t="s">
        <v>444</v>
      </c>
      <c r="F279" s="48" t="s">
        <v>445</v>
      </c>
      <c r="G279" s="48"/>
      <c r="H279" s="49" t="s">
        <v>21</v>
      </c>
      <c r="I279" s="49">
        <v>1.0</v>
      </c>
      <c r="J279" s="48" t="s">
        <v>446</v>
      </c>
      <c r="K279" s="31"/>
      <c r="L279" s="34"/>
      <c r="M279" s="35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</row>
    <row r="280" ht="18.0" customHeight="1">
      <c r="A280" s="44">
        <v>45782.0</v>
      </c>
      <c r="B280" s="45"/>
      <c r="C280" s="46" t="s">
        <v>439</v>
      </c>
      <c r="D280" s="47" t="s">
        <v>19</v>
      </c>
      <c r="E280" s="41" t="s">
        <v>447</v>
      </c>
      <c r="F280" s="48" t="s">
        <v>448</v>
      </c>
      <c r="G280" s="48"/>
      <c r="H280" s="49" t="s">
        <v>21</v>
      </c>
      <c r="I280" s="49">
        <v>1.0</v>
      </c>
      <c r="J280" s="48" t="s">
        <v>449</v>
      </c>
      <c r="K280" s="31"/>
      <c r="L280" s="34"/>
      <c r="M280" s="35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</row>
    <row r="281" ht="18.0" customHeight="1">
      <c r="A281" s="44">
        <v>45782.0</v>
      </c>
      <c r="B281" s="45"/>
      <c r="C281" s="46" t="s">
        <v>439</v>
      </c>
      <c r="D281" s="47" t="s">
        <v>19</v>
      </c>
      <c r="E281" s="41" t="s">
        <v>187</v>
      </c>
      <c r="F281" s="48"/>
      <c r="G281" s="48"/>
      <c r="H281" s="49" t="s">
        <v>21</v>
      </c>
      <c r="I281" s="49">
        <v>5.0</v>
      </c>
      <c r="J281" s="48" t="s">
        <v>449</v>
      </c>
      <c r="K281" s="31"/>
      <c r="L281" s="34"/>
      <c r="M281" s="35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</row>
    <row r="282" ht="18.0" customHeight="1">
      <c r="A282" s="44">
        <v>45782.0</v>
      </c>
      <c r="B282" s="45"/>
      <c r="C282" s="46" t="s">
        <v>439</v>
      </c>
      <c r="D282" s="47" t="s">
        <v>19</v>
      </c>
      <c r="E282" s="41" t="s">
        <v>450</v>
      </c>
      <c r="F282" s="48"/>
      <c r="G282" s="48"/>
      <c r="H282" s="49" t="s">
        <v>21</v>
      </c>
      <c r="I282" s="49">
        <v>2.0</v>
      </c>
      <c r="J282" s="48" t="s">
        <v>449</v>
      </c>
      <c r="K282" s="31"/>
      <c r="L282" s="34"/>
      <c r="M282" s="35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</row>
    <row r="283" ht="18.0" customHeight="1">
      <c r="A283" s="44">
        <v>45782.0</v>
      </c>
      <c r="B283" s="45"/>
      <c r="C283" s="46" t="s">
        <v>439</v>
      </c>
      <c r="D283" s="47" t="s">
        <v>19</v>
      </c>
      <c r="E283" s="41" t="s">
        <v>451</v>
      </c>
      <c r="F283" s="48"/>
      <c r="G283" s="48"/>
      <c r="H283" s="49" t="s">
        <v>21</v>
      </c>
      <c r="I283" s="49">
        <v>1.0</v>
      </c>
      <c r="J283" s="48" t="s">
        <v>452</v>
      </c>
      <c r="K283" s="31"/>
      <c r="L283" s="34"/>
      <c r="M283" s="35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</row>
    <row r="284" ht="18.0" customHeight="1">
      <c r="A284" s="44">
        <v>45782.0</v>
      </c>
      <c r="B284" s="45"/>
      <c r="C284" s="46" t="s">
        <v>439</v>
      </c>
      <c r="D284" s="47" t="s">
        <v>19</v>
      </c>
      <c r="E284" s="41" t="s">
        <v>453</v>
      </c>
      <c r="F284" s="48"/>
      <c r="G284" s="48"/>
      <c r="H284" s="49" t="s">
        <v>21</v>
      </c>
      <c r="I284" s="49">
        <v>1.0</v>
      </c>
      <c r="J284" s="48" t="s">
        <v>452</v>
      </c>
      <c r="K284" s="31"/>
      <c r="L284" s="34"/>
      <c r="M284" s="35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</row>
    <row r="285" ht="18.0" customHeight="1">
      <c r="A285" s="44">
        <v>45782.0</v>
      </c>
      <c r="B285" s="45"/>
      <c r="C285" s="46" t="s">
        <v>439</v>
      </c>
      <c r="D285" s="47" t="s">
        <v>19</v>
      </c>
      <c r="E285" s="41" t="s">
        <v>454</v>
      </c>
      <c r="F285" s="48" t="s">
        <v>455</v>
      </c>
      <c r="G285" s="48"/>
      <c r="H285" s="49" t="s">
        <v>21</v>
      </c>
      <c r="I285" s="49">
        <v>1.0</v>
      </c>
      <c r="J285" s="48" t="s">
        <v>456</v>
      </c>
      <c r="K285" s="31"/>
      <c r="L285" s="34"/>
      <c r="M285" s="35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</row>
    <row r="286" ht="18.0" customHeight="1">
      <c r="A286" s="44">
        <v>45782.0</v>
      </c>
      <c r="B286" s="45"/>
      <c r="C286" s="46" t="s">
        <v>439</v>
      </c>
      <c r="D286" s="47" t="s">
        <v>19</v>
      </c>
      <c r="E286" s="41" t="s">
        <v>457</v>
      </c>
      <c r="F286" s="48"/>
      <c r="G286" s="48"/>
      <c r="H286" s="49" t="s">
        <v>21</v>
      </c>
      <c r="I286" s="49">
        <v>2.0</v>
      </c>
      <c r="J286" s="48" t="s">
        <v>456</v>
      </c>
      <c r="K286" s="31"/>
      <c r="L286" s="34"/>
      <c r="M286" s="35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</row>
    <row r="287" ht="18.0" customHeight="1">
      <c r="A287" s="44"/>
      <c r="B287" s="50"/>
      <c r="C287" s="46"/>
      <c r="D287" s="47"/>
      <c r="E287" s="41"/>
      <c r="F287" s="48"/>
      <c r="G287" s="48"/>
      <c r="H287" s="49"/>
      <c r="I287" s="49"/>
      <c r="J287" s="48"/>
      <c r="K287" s="31"/>
      <c r="L287" s="34"/>
      <c r="M287" s="35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</row>
    <row r="288" ht="18.0" customHeight="1">
      <c r="A288" s="44">
        <v>45782.0</v>
      </c>
      <c r="B288" s="45"/>
      <c r="C288" s="46" t="s">
        <v>458</v>
      </c>
      <c r="D288" s="47" t="s">
        <v>413</v>
      </c>
      <c r="E288" s="41" t="s">
        <v>459</v>
      </c>
      <c r="F288" s="48" t="s">
        <v>460</v>
      </c>
      <c r="G288" s="48"/>
      <c r="H288" s="49" t="s">
        <v>104</v>
      </c>
      <c r="I288" s="49">
        <v>4.0</v>
      </c>
      <c r="J288" s="48" t="s">
        <v>461</v>
      </c>
      <c r="K288" s="31"/>
      <c r="L288" s="34"/>
      <c r="M288" s="35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</row>
    <row r="289" ht="18.0" customHeight="1">
      <c r="A289" s="44">
        <v>45782.0</v>
      </c>
      <c r="B289" s="45"/>
      <c r="C289" s="46" t="s">
        <v>458</v>
      </c>
      <c r="D289" s="47" t="s">
        <v>413</v>
      </c>
      <c r="E289" s="41" t="s">
        <v>462</v>
      </c>
      <c r="F289" s="48" t="s">
        <v>463</v>
      </c>
      <c r="G289" s="48"/>
      <c r="H289" s="49" t="s">
        <v>104</v>
      </c>
      <c r="I289" s="49">
        <v>2.0</v>
      </c>
      <c r="J289" s="48" t="s">
        <v>461</v>
      </c>
      <c r="K289" s="31"/>
      <c r="L289" s="34"/>
      <c r="M289" s="35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</row>
    <row r="290" ht="18.0" customHeight="1">
      <c r="A290" s="44">
        <v>45782.0</v>
      </c>
      <c r="B290" s="45"/>
      <c r="C290" s="46" t="s">
        <v>458</v>
      </c>
      <c r="D290" s="47" t="s">
        <v>413</v>
      </c>
      <c r="E290" s="41" t="s">
        <v>464</v>
      </c>
      <c r="F290" s="48" t="s">
        <v>465</v>
      </c>
      <c r="G290" s="48"/>
      <c r="H290" s="49" t="s">
        <v>104</v>
      </c>
      <c r="I290" s="49">
        <v>2.0</v>
      </c>
      <c r="J290" s="48" t="s">
        <v>461</v>
      </c>
      <c r="K290" s="31"/>
      <c r="L290" s="34"/>
      <c r="M290" s="35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</row>
    <row r="291" ht="18.0" customHeight="1">
      <c r="A291" s="44">
        <v>45782.0</v>
      </c>
      <c r="B291" s="45"/>
      <c r="C291" s="46" t="s">
        <v>458</v>
      </c>
      <c r="D291" s="47" t="s">
        <v>413</v>
      </c>
      <c r="E291" s="41" t="s">
        <v>466</v>
      </c>
      <c r="F291" s="48" t="s">
        <v>467</v>
      </c>
      <c r="G291" s="48"/>
      <c r="H291" s="49" t="s">
        <v>104</v>
      </c>
      <c r="I291" s="49">
        <v>2.0</v>
      </c>
      <c r="J291" s="48" t="s">
        <v>461</v>
      </c>
      <c r="K291" s="31"/>
      <c r="L291" s="34"/>
      <c r="M291" s="35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</row>
    <row r="292" ht="18.0" customHeight="1">
      <c r="A292" s="44">
        <v>45782.0</v>
      </c>
      <c r="B292" s="45"/>
      <c r="C292" s="46" t="s">
        <v>458</v>
      </c>
      <c r="D292" s="47" t="s">
        <v>413</v>
      </c>
      <c r="E292" s="41" t="s">
        <v>468</v>
      </c>
      <c r="F292" s="48" t="s">
        <v>469</v>
      </c>
      <c r="G292" s="48"/>
      <c r="H292" s="49" t="s">
        <v>104</v>
      </c>
      <c r="I292" s="49">
        <v>2.0</v>
      </c>
      <c r="J292" s="48" t="s">
        <v>461</v>
      </c>
      <c r="K292" s="31"/>
      <c r="L292" s="34"/>
      <c r="M292" s="35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</row>
    <row r="293" ht="18.0" customHeight="1">
      <c r="A293" s="44">
        <v>45782.0</v>
      </c>
      <c r="B293" s="45"/>
      <c r="C293" s="46" t="s">
        <v>458</v>
      </c>
      <c r="D293" s="47" t="s">
        <v>413</v>
      </c>
      <c r="E293" s="41" t="s">
        <v>470</v>
      </c>
      <c r="F293" s="48"/>
      <c r="G293" s="48"/>
      <c r="H293" s="49" t="s">
        <v>104</v>
      </c>
      <c r="I293" s="49">
        <v>1.0</v>
      </c>
      <c r="J293" s="48" t="s">
        <v>461</v>
      </c>
      <c r="K293" s="31"/>
      <c r="L293" s="34"/>
      <c r="M293" s="35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</row>
    <row r="294" ht="18.0" customHeight="1">
      <c r="A294" s="44">
        <v>45782.0</v>
      </c>
      <c r="B294" s="45"/>
      <c r="C294" s="46" t="s">
        <v>458</v>
      </c>
      <c r="D294" s="47" t="s">
        <v>413</v>
      </c>
      <c r="E294" s="41" t="s">
        <v>471</v>
      </c>
      <c r="F294" s="48"/>
      <c r="G294" s="48"/>
      <c r="H294" s="49" t="s">
        <v>104</v>
      </c>
      <c r="I294" s="49">
        <v>2.0</v>
      </c>
      <c r="J294" s="48" t="s">
        <v>461</v>
      </c>
      <c r="K294" s="31"/>
      <c r="L294" s="34"/>
      <c r="M294" s="35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</row>
    <row r="295" ht="18.0" customHeight="1">
      <c r="A295" s="44">
        <v>45782.0</v>
      </c>
      <c r="B295" s="45"/>
      <c r="C295" s="46" t="s">
        <v>458</v>
      </c>
      <c r="D295" s="47" t="s">
        <v>413</v>
      </c>
      <c r="E295" s="41" t="s">
        <v>472</v>
      </c>
      <c r="F295" s="48"/>
      <c r="G295" s="48"/>
      <c r="H295" s="49" t="s">
        <v>104</v>
      </c>
      <c r="I295" s="49">
        <v>3.0</v>
      </c>
      <c r="J295" s="48" t="s">
        <v>461</v>
      </c>
      <c r="K295" s="31"/>
      <c r="L295" s="34"/>
      <c r="M295" s="35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</row>
    <row r="296" ht="18.0" customHeight="1">
      <c r="A296" s="44">
        <v>45782.0</v>
      </c>
      <c r="B296" s="45"/>
      <c r="C296" s="46" t="s">
        <v>458</v>
      </c>
      <c r="D296" s="47" t="s">
        <v>413</v>
      </c>
      <c r="E296" s="41" t="s">
        <v>473</v>
      </c>
      <c r="F296" s="48"/>
      <c r="G296" s="48"/>
      <c r="H296" s="49" t="s">
        <v>104</v>
      </c>
      <c r="I296" s="49">
        <v>2.0</v>
      </c>
      <c r="J296" s="48" t="s">
        <v>461</v>
      </c>
      <c r="K296" s="31"/>
      <c r="L296" s="34"/>
      <c r="M296" s="35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</row>
    <row r="297" ht="18.0" customHeight="1">
      <c r="A297" s="44">
        <v>45782.0</v>
      </c>
      <c r="B297" s="45"/>
      <c r="C297" s="46" t="s">
        <v>458</v>
      </c>
      <c r="D297" s="47" t="s">
        <v>413</v>
      </c>
      <c r="E297" s="41" t="s">
        <v>474</v>
      </c>
      <c r="F297" s="48"/>
      <c r="G297" s="48"/>
      <c r="H297" s="49" t="s">
        <v>104</v>
      </c>
      <c r="I297" s="49">
        <v>2.0</v>
      </c>
      <c r="J297" s="48" t="s">
        <v>461</v>
      </c>
      <c r="K297" s="31"/>
      <c r="L297" s="34"/>
      <c r="M297" s="35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</row>
    <row r="298" ht="18.0" customHeight="1">
      <c r="A298" s="44"/>
      <c r="B298" s="50"/>
      <c r="C298" s="46"/>
      <c r="D298" s="47"/>
      <c r="E298" s="41"/>
      <c r="F298" s="48"/>
      <c r="G298" s="48"/>
      <c r="H298" s="49"/>
      <c r="I298" s="49"/>
      <c r="J298" s="48"/>
      <c r="K298" s="31"/>
      <c r="L298" s="34"/>
      <c r="M298" s="35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</row>
    <row r="299" ht="18.0" customHeight="1">
      <c r="A299" s="44">
        <v>45782.0</v>
      </c>
      <c r="B299" s="45"/>
      <c r="C299" s="46" t="s">
        <v>475</v>
      </c>
      <c r="D299" s="47" t="s">
        <v>413</v>
      </c>
      <c r="E299" s="41" t="s">
        <v>476</v>
      </c>
      <c r="F299" s="48"/>
      <c r="G299" s="48"/>
      <c r="H299" s="49" t="s">
        <v>104</v>
      </c>
      <c r="I299" s="49">
        <v>2.0</v>
      </c>
      <c r="J299" s="48"/>
      <c r="K299" s="31"/>
      <c r="L299" s="34"/>
      <c r="M299" s="35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</row>
    <row r="300" ht="18.0" customHeight="1">
      <c r="A300" s="44"/>
      <c r="B300" s="50"/>
      <c r="C300" s="46"/>
      <c r="D300" s="47"/>
      <c r="E300" s="41"/>
      <c r="F300" s="48"/>
      <c r="G300" s="48"/>
      <c r="H300" s="49"/>
      <c r="I300" s="49"/>
      <c r="J300" s="48"/>
      <c r="K300" s="31"/>
      <c r="L300" s="34"/>
      <c r="M300" s="35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</row>
    <row r="301" ht="18.0" customHeight="1">
      <c r="A301" s="44">
        <v>45782.0</v>
      </c>
      <c r="B301" s="45"/>
      <c r="C301" s="46" t="s">
        <v>477</v>
      </c>
      <c r="D301" s="47" t="s">
        <v>413</v>
      </c>
      <c r="E301" s="41" t="s">
        <v>478</v>
      </c>
      <c r="F301" s="48"/>
      <c r="G301" s="48"/>
      <c r="H301" s="49" t="s">
        <v>104</v>
      </c>
      <c r="I301" s="49">
        <v>8.0</v>
      </c>
      <c r="J301" s="48"/>
      <c r="K301" s="31"/>
      <c r="L301" s="34"/>
      <c r="M301" s="35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</row>
    <row r="302" ht="18.0" customHeight="1">
      <c r="A302" s="44">
        <v>45782.0</v>
      </c>
      <c r="B302" s="45"/>
      <c r="C302" s="46" t="s">
        <v>477</v>
      </c>
      <c r="D302" s="47" t="s">
        <v>413</v>
      </c>
      <c r="E302" s="41" t="s">
        <v>479</v>
      </c>
      <c r="F302" s="48" t="s">
        <v>480</v>
      </c>
      <c r="G302" s="48"/>
      <c r="H302" s="49" t="s">
        <v>104</v>
      </c>
      <c r="I302" s="49">
        <v>304.0</v>
      </c>
      <c r="J302" s="48"/>
      <c r="K302" s="31"/>
      <c r="L302" s="34"/>
      <c r="M302" s="35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</row>
    <row r="303" ht="18.0" customHeight="1">
      <c r="A303" s="44">
        <v>45782.0</v>
      </c>
      <c r="B303" s="45"/>
      <c r="C303" s="46" t="s">
        <v>477</v>
      </c>
      <c r="D303" s="47" t="s">
        <v>413</v>
      </c>
      <c r="E303" s="41" t="s">
        <v>481</v>
      </c>
      <c r="F303" s="48">
        <v>5766813.0</v>
      </c>
      <c r="G303" s="48"/>
      <c r="H303" s="49" t="s">
        <v>104</v>
      </c>
      <c r="I303" s="49">
        <v>1.0</v>
      </c>
      <c r="J303" s="48"/>
      <c r="K303" s="31"/>
      <c r="L303" s="34"/>
      <c r="M303" s="35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</row>
    <row r="304" ht="18.0" customHeight="1">
      <c r="A304" s="44">
        <v>45782.0</v>
      </c>
      <c r="B304" s="45"/>
      <c r="C304" s="46" t="s">
        <v>477</v>
      </c>
      <c r="D304" s="47" t="s">
        <v>413</v>
      </c>
      <c r="E304" s="41" t="s">
        <v>482</v>
      </c>
      <c r="F304" s="48">
        <v>1010509.0</v>
      </c>
      <c r="G304" s="48"/>
      <c r="H304" s="49" t="s">
        <v>104</v>
      </c>
      <c r="I304" s="49">
        <v>6.0</v>
      </c>
      <c r="J304" s="48"/>
      <c r="K304" s="31"/>
      <c r="L304" s="34"/>
      <c r="M304" s="35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</row>
    <row r="305" ht="18.0" customHeight="1">
      <c r="A305" s="44">
        <v>45782.0</v>
      </c>
      <c r="B305" s="45"/>
      <c r="C305" s="46" t="s">
        <v>477</v>
      </c>
      <c r="D305" s="47" t="s">
        <v>413</v>
      </c>
      <c r="E305" s="41" t="s">
        <v>483</v>
      </c>
      <c r="F305" s="48" t="s">
        <v>484</v>
      </c>
      <c r="G305" s="48"/>
      <c r="H305" s="49" t="s">
        <v>104</v>
      </c>
      <c r="I305" s="49">
        <v>6.0</v>
      </c>
      <c r="J305" s="48"/>
      <c r="K305" s="31"/>
      <c r="L305" s="34"/>
      <c r="M305" s="35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</row>
    <row r="306" ht="18.0" customHeight="1">
      <c r="A306" s="44">
        <v>45782.0</v>
      </c>
      <c r="B306" s="45"/>
      <c r="C306" s="46" t="s">
        <v>477</v>
      </c>
      <c r="D306" s="47" t="s">
        <v>413</v>
      </c>
      <c r="E306" s="41" t="s">
        <v>485</v>
      </c>
      <c r="F306" s="48" t="s">
        <v>486</v>
      </c>
      <c r="G306" s="48"/>
      <c r="H306" s="49" t="s">
        <v>104</v>
      </c>
      <c r="I306" s="49">
        <v>1.0</v>
      </c>
      <c r="J306" s="48"/>
      <c r="K306" s="31"/>
      <c r="L306" s="34"/>
      <c r="M306" s="35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</row>
    <row r="307" ht="18.0" customHeight="1">
      <c r="A307" s="44">
        <v>45782.0</v>
      </c>
      <c r="B307" s="45"/>
      <c r="C307" s="46" t="s">
        <v>477</v>
      </c>
      <c r="D307" s="47" t="s">
        <v>413</v>
      </c>
      <c r="E307" s="41" t="s">
        <v>66</v>
      </c>
      <c r="F307" s="48" t="s">
        <v>487</v>
      </c>
      <c r="G307" s="48"/>
      <c r="H307" s="49" t="s">
        <v>104</v>
      </c>
      <c r="I307" s="49">
        <v>1.0</v>
      </c>
      <c r="J307" s="48"/>
      <c r="K307" s="31"/>
      <c r="L307" s="34"/>
      <c r="M307" s="35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</row>
    <row r="308" ht="18.0" customHeight="1">
      <c r="A308" s="44">
        <v>45782.0</v>
      </c>
      <c r="B308" s="45"/>
      <c r="C308" s="46" t="s">
        <v>477</v>
      </c>
      <c r="D308" s="47" t="s">
        <v>413</v>
      </c>
      <c r="E308" s="41" t="s">
        <v>488</v>
      </c>
      <c r="F308" s="48" t="s">
        <v>489</v>
      </c>
      <c r="G308" s="48"/>
      <c r="H308" s="49" t="s">
        <v>104</v>
      </c>
      <c r="I308" s="49">
        <v>1.0</v>
      </c>
      <c r="J308" s="48"/>
      <c r="K308" s="31"/>
      <c r="L308" s="34"/>
      <c r="M308" s="35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</row>
    <row r="309" ht="18.0" customHeight="1">
      <c r="A309" s="44">
        <v>45782.0</v>
      </c>
      <c r="B309" s="45"/>
      <c r="C309" s="46" t="s">
        <v>477</v>
      </c>
      <c r="D309" s="47" t="s">
        <v>413</v>
      </c>
      <c r="E309" s="41" t="s">
        <v>490</v>
      </c>
      <c r="F309" s="48" t="s">
        <v>491</v>
      </c>
      <c r="G309" s="48"/>
      <c r="H309" s="49" t="s">
        <v>104</v>
      </c>
      <c r="I309" s="49">
        <v>1.0</v>
      </c>
      <c r="J309" s="48"/>
      <c r="K309" s="31"/>
      <c r="L309" s="34"/>
      <c r="M309" s="35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</row>
    <row r="310" ht="18.0" customHeight="1">
      <c r="A310" s="44">
        <v>45782.0</v>
      </c>
      <c r="B310" s="45"/>
      <c r="C310" s="46" t="s">
        <v>477</v>
      </c>
      <c r="D310" s="47" t="s">
        <v>413</v>
      </c>
      <c r="E310" s="41" t="s">
        <v>209</v>
      </c>
      <c r="F310" s="48" t="s">
        <v>492</v>
      </c>
      <c r="G310" s="48"/>
      <c r="H310" s="49" t="s">
        <v>104</v>
      </c>
      <c r="I310" s="49">
        <v>1.0</v>
      </c>
      <c r="J310" s="48"/>
      <c r="K310" s="31"/>
      <c r="L310" s="34"/>
      <c r="M310" s="35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</row>
    <row r="311" ht="18.0" customHeight="1">
      <c r="A311" s="44">
        <v>45782.0</v>
      </c>
      <c r="B311" s="45"/>
      <c r="C311" s="46" t="s">
        <v>477</v>
      </c>
      <c r="D311" s="47" t="s">
        <v>413</v>
      </c>
      <c r="E311" s="41" t="s">
        <v>493</v>
      </c>
      <c r="F311" s="48">
        <v>5712910.0</v>
      </c>
      <c r="G311" s="48"/>
      <c r="H311" s="49" t="s">
        <v>104</v>
      </c>
      <c r="I311" s="49">
        <v>1.0</v>
      </c>
      <c r="J311" s="48"/>
      <c r="K311" s="31"/>
      <c r="L311" s="34"/>
      <c r="M311" s="35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</row>
    <row r="312" ht="18.0" customHeight="1">
      <c r="A312" s="44">
        <v>45782.0</v>
      </c>
      <c r="B312" s="45"/>
      <c r="C312" s="46" t="s">
        <v>477</v>
      </c>
      <c r="D312" s="47" t="s">
        <v>413</v>
      </c>
      <c r="E312" s="41" t="s">
        <v>494</v>
      </c>
      <c r="F312" s="48" t="s">
        <v>495</v>
      </c>
      <c r="G312" s="48"/>
      <c r="H312" s="49" t="s">
        <v>104</v>
      </c>
      <c r="I312" s="49">
        <v>1.0</v>
      </c>
      <c r="J312" s="48"/>
      <c r="K312" s="31"/>
      <c r="L312" s="34"/>
      <c r="M312" s="35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</row>
    <row r="313" ht="18.0" customHeight="1">
      <c r="A313" s="44">
        <v>45782.0</v>
      </c>
      <c r="B313" s="45"/>
      <c r="C313" s="46" t="s">
        <v>477</v>
      </c>
      <c r="D313" s="47" t="s">
        <v>413</v>
      </c>
      <c r="E313" s="41" t="s">
        <v>496</v>
      </c>
      <c r="F313" s="48" t="s">
        <v>497</v>
      </c>
      <c r="G313" s="48"/>
      <c r="H313" s="49" t="s">
        <v>104</v>
      </c>
      <c r="I313" s="49">
        <v>1.0</v>
      </c>
      <c r="J313" s="48"/>
      <c r="K313" s="31"/>
      <c r="L313" s="34"/>
      <c r="M313" s="35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</row>
    <row r="314" ht="18.0" customHeight="1">
      <c r="A314" s="44">
        <v>45782.0</v>
      </c>
      <c r="B314" s="45"/>
      <c r="C314" s="46" t="s">
        <v>477</v>
      </c>
      <c r="D314" s="47" t="s">
        <v>413</v>
      </c>
      <c r="E314" s="41" t="s">
        <v>496</v>
      </c>
      <c r="F314" s="48" t="s">
        <v>498</v>
      </c>
      <c r="G314" s="48"/>
      <c r="H314" s="49" t="s">
        <v>104</v>
      </c>
      <c r="I314" s="49">
        <v>1.0</v>
      </c>
      <c r="J314" s="48"/>
      <c r="K314" s="31"/>
      <c r="L314" s="34"/>
      <c r="M314" s="35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</row>
    <row r="315" ht="18.0" customHeight="1">
      <c r="A315" s="44"/>
      <c r="B315" s="50"/>
      <c r="C315" s="46"/>
      <c r="D315" s="47"/>
      <c r="E315" s="41"/>
      <c r="F315" s="48"/>
      <c r="G315" s="48"/>
      <c r="H315" s="49"/>
      <c r="I315" s="49"/>
      <c r="J315" s="48"/>
      <c r="K315" s="31"/>
      <c r="L315" s="34"/>
      <c r="M315" s="35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</row>
    <row r="316" ht="18.0" customHeight="1">
      <c r="A316" s="44">
        <v>45782.0</v>
      </c>
      <c r="B316" s="45"/>
      <c r="C316" s="46" t="s">
        <v>499</v>
      </c>
      <c r="D316" s="47" t="s">
        <v>500</v>
      </c>
      <c r="E316" s="41" t="s">
        <v>501</v>
      </c>
      <c r="F316" s="48"/>
      <c r="G316" s="48"/>
      <c r="H316" s="49" t="s">
        <v>502</v>
      </c>
      <c r="I316" s="49">
        <v>1.0</v>
      </c>
      <c r="J316" s="48"/>
      <c r="K316" s="31"/>
      <c r="L316" s="34"/>
      <c r="M316" s="35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</row>
    <row r="317" ht="18.0" customHeight="1">
      <c r="A317" s="44"/>
      <c r="B317" s="50"/>
      <c r="C317" s="46"/>
      <c r="D317" s="47"/>
      <c r="E317" s="41"/>
      <c r="F317" s="48"/>
      <c r="G317" s="48"/>
      <c r="H317" s="49"/>
      <c r="I317" s="49"/>
      <c r="J317" s="48"/>
      <c r="K317" s="31"/>
      <c r="L317" s="34"/>
      <c r="M317" s="35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</row>
    <row r="318" ht="18.0" customHeight="1">
      <c r="A318" s="44">
        <v>45784.0</v>
      </c>
      <c r="B318" s="45"/>
      <c r="C318" s="46" t="s">
        <v>503</v>
      </c>
      <c r="D318" s="47" t="s">
        <v>19</v>
      </c>
      <c r="E318" s="41" t="s">
        <v>504</v>
      </c>
      <c r="F318" s="48"/>
      <c r="G318" s="48"/>
      <c r="H318" s="49" t="s">
        <v>104</v>
      </c>
      <c r="I318" s="49">
        <v>1.0</v>
      </c>
      <c r="J318" s="48"/>
      <c r="K318" s="31"/>
      <c r="L318" s="34"/>
      <c r="M318" s="35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</row>
    <row r="319" ht="18.0" customHeight="1">
      <c r="A319" s="44">
        <v>45784.0</v>
      </c>
      <c r="B319" s="45"/>
      <c r="C319" s="46" t="s">
        <v>503</v>
      </c>
      <c r="D319" s="47" t="s">
        <v>19</v>
      </c>
      <c r="E319" s="41" t="s">
        <v>505</v>
      </c>
      <c r="F319" s="48"/>
      <c r="G319" s="48"/>
      <c r="H319" s="49" t="s">
        <v>104</v>
      </c>
      <c r="I319" s="49">
        <v>1.0</v>
      </c>
      <c r="J319" s="48"/>
      <c r="K319" s="31"/>
      <c r="L319" s="34"/>
      <c r="M319" s="35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</row>
    <row r="320" ht="18.0" customHeight="1">
      <c r="A320" s="44">
        <v>45784.0</v>
      </c>
      <c r="B320" s="45"/>
      <c r="C320" s="46" t="s">
        <v>503</v>
      </c>
      <c r="D320" s="47" t="s">
        <v>19</v>
      </c>
      <c r="E320" s="41" t="s">
        <v>506</v>
      </c>
      <c r="F320" s="48"/>
      <c r="G320" s="48"/>
      <c r="H320" s="49" t="s">
        <v>104</v>
      </c>
      <c r="I320" s="49">
        <v>2.0</v>
      </c>
      <c r="J320" s="48"/>
      <c r="K320" s="31"/>
      <c r="L320" s="34"/>
      <c r="M320" s="35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</row>
    <row r="321" ht="18.0" customHeight="1">
      <c r="A321" s="44">
        <v>45784.0</v>
      </c>
      <c r="B321" s="45"/>
      <c r="C321" s="46" t="s">
        <v>503</v>
      </c>
      <c r="D321" s="47" t="s">
        <v>19</v>
      </c>
      <c r="E321" s="41" t="s">
        <v>507</v>
      </c>
      <c r="F321" s="48"/>
      <c r="G321" s="48"/>
      <c r="H321" s="49" t="s">
        <v>104</v>
      </c>
      <c r="I321" s="49">
        <v>2.0</v>
      </c>
      <c r="J321" s="48"/>
      <c r="K321" s="31"/>
      <c r="L321" s="34"/>
      <c r="M321" s="35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</row>
    <row r="322" ht="18.0" customHeight="1">
      <c r="A322" s="44">
        <v>45784.0</v>
      </c>
      <c r="B322" s="45"/>
      <c r="C322" s="46" t="s">
        <v>503</v>
      </c>
      <c r="D322" s="47" t="s">
        <v>19</v>
      </c>
      <c r="E322" s="41" t="s">
        <v>508</v>
      </c>
      <c r="F322" s="48"/>
      <c r="G322" s="48"/>
      <c r="H322" s="49" t="s">
        <v>104</v>
      </c>
      <c r="I322" s="49">
        <v>1.0</v>
      </c>
      <c r="J322" s="48"/>
      <c r="K322" s="31"/>
      <c r="L322" s="34"/>
      <c r="M322" s="35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</row>
    <row r="323" ht="18.0" customHeight="1">
      <c r="A323" s="44">
        <v>45784.0</v>
      </c>
      <c r="B323" s="45"/>
      <c r="C323" s="46" t="s">
        <v>503</v>
      </c>
      <c r="D323" s="47" t="s">
        <v>19</v>
      </c>
      <c r="E323" s="41" t="s">
        <v>509</v>
      </c>
      <c r="F323" s="48"/>
      <c r="G323" s="48"/>
      <c r="H323" s="49" t="s">
        <v>104</v>
      </c>
      <c r="I323" s="49">
        <v>2.0</v>
      </c>
      <c r="J323" s="48"/>
      <c r="K323" s="31"/>
      <c r="L323" s="34"/>
      <c r="M323" s="35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</row>
    <row r="324" ht="18.0" customHeight="1">
      <c r="A324" s="44">
        <v>45784.0</v>
      </c>
      <c r="B324" s="45"/>
      <c r="C324" s="46" t="s">
        <v>503</v>
      </c>
      <c r="D324" s="47" t="s">
        <v>19</v>
      </c>
      <c r="E324" s="41" t="s">
        <v>510</v>
      </c>
      <c r="F324" s="48"/>
      <c r="G324" s="48"/>
      <c r="H324" s="49" t="s">
        <v>104</v>
      </c>
      <c r="I324" s="49">
        <v>4.0</v>
      </c>
      <c r="J324" s="48"/>
      <c r="K324" s="31"/>
      <c r="L324" s="34"/>
      <c r="M324" s="35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</row>
    <row r="325" ht="18.0" customHeight="1">
      <c r="A325" s="44">
        <v>45784.0</v>
      </c>
      <c r="B325" s="45"/>
      <c r="C325" s="46" t="s">
        <v>503</v>
      </c>
      <c r="D325" s="47" t="s">
        <v>19</v>
      </c>
      <c r="E325" s="41" t="s">
        <v>511</v>
      </c>
      <c r="F325" s="48"/>
      <c r="G325" s="48"/>
      <c r="H325" s="49" t="s">
        <v>196</v>
      </c>
      <c r="I325" s="49">
        <v>3.0</v>
      </c>
      <c r="J325" s="48"/>
      <c r="K325" s="31"/>
      <c r="L325" s="34"/>
      <c r="M325" s="35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</row>
    <row r="326" ht="18.0" customHeight="1">
      <c r="A326" s="44">
        <v>45784.0</v>
      </c>
      <c r="B326" s="45"/>
      <c r="C326" s="46" t="s">
        <v>503</v>
      </c>
      <c r="D326" s="47" t="s">
        <v>19</v>
      </c>
      <c r="E326" s="41" t="s">
        <v>512</v>
      </c>
      <c r="F326" s="48"/>
      <c r="G326" s="48"/>
      <c r="H326" s="49" t="s">
        <v>104</v>
      </c>
      <c r="I326" s="49">
        <v>15.0</v>
      </c>
      <c r="J326" s="48"/>
      <c r="K326" s="31"/>
      <c r="L326" s="34"/>
      <c r="M326" s="35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</row>
    <row r="327" ht="18.0" customHeight="1">
      <c r="A327" s="44">
        <v>45784.0</v>
      </c>
      <c r="B327" s="45"/>
      <c r="C327" s="46" t="s">
        <v>503</v>
      </c>
      <c r="D327" s="47" t="s">
        <v>19</v>
      </c>
      <c r="E327" s="41" t="s">
        <v>114</v>
      </c>
      <c r="F327" s="48"/>
      <c r="G327" s="48"/>
      <c r="H327" s="49" t="s">
        <v>104</v>
      </c>
      <c r="I327" s="49">
        <v>15.0</v>
      </c>
      <c r="J327" s="48"/>
      <c r="K327" s="31"/>
      <c r="L327" s="34"/>
      <c r="M327" s="35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</row>
    <row r="328" ht="18.0" customHeight="1">
      <c r="A328" s="44">
        <v>45784.0</v>
      </c>
      <c r="B328" s="45"/>
      <c r="C328" s="46" t="s">
        <v>503</v>
      </c>
      <c r="D328" s="47" t="s">
        <v>19</v>
      </c>
      <c r="E328" s="41" t="s">
        <v>513</v>
      </c>
      <c r="F328" s="48" t="s">
        <v>514</v>
      </c>
      <c r="G328" s="48"/>
      <c r="H328" s="49" t="s">
        <v>104</v>
      </c>
      <c r="I328" s="49">
        <v>1.0</v>
      </c>
      <c r="J328" s="48"/>
      <c r="K328" s="31"/>
      <c r="L328" s="34"/>
      <c r="M328" s="35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</row>
    <row r="329" ht="18.0" customHeight="1">
      <c r="A329" s="44">
        <v>45784.0</v>
      </c>
      <c r="B329" s="45"/>
      <c r="C329" s="46" t="s">
        <v>503</v>
      </c>
      <c r="D329" s="47" t="s">
        <v>19</v>
      </c>
      <c r="E329" s="41" t="s">
        <v>515</v>
      </c>
      <c r="F329" s="48" t="s">
        <v>516</v>
      </c>
      <c r="G329" s="48"/>
      <c r="H329" s="49" t="s">
        <v>104</v>
      </c>
      <c r="I329" s="49">
        <v>1.0</v>
      </c>
      <c r="J329" s="48"/>
      <c r="K329" s="31"/>
      <c r="L329" s="34"/>
      <c r="M329" s="35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</row>
    <row r="330" ht="18.0" customHeight="1">
      <c r="A330" s="44">
        <v>45784.0</v>
      </c>
      <c r="B330" s="45"/>
      <c r="C330" s="46" t="s">
        <v>503</v>
      </c>
      <c r="D330" s="47" t="s">
        <v>19</v>
      </c>
      <c r="E330" s="41" t="s">
        <v>517</v>
      </c>
      <c r="F330" s="48"/>
      <c r="G330" s="48"/>
      <c r="H330" s="49" t="s">
        <v>104</v>
      </c>
      <c r="I330" s="49">
        <v>1.0</v>
      </c>
      <c r="J330" s="48"/>
      <c r="K330" s="31"/>
      <c r="L330" s="34"/>
      <c r="M330" s="35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</row>
    <row r="331" ht="18.0" customHeight="1">
      <c r="A331" s="44"/>
      <c r="B331" s="50"/>
      <c r="C331" s="46"/>
      <c r="D331" s="47"/>
      <c r="E331" s="41"/>
      <c r="F331" s="48"/>
      <c r="G331" s="48"/>
      <c r="H331" s="49"/>
      <c r="I331" s="49"/>
      <c r="J331" s="48"/>
      <c r="K331" s="31"/>
      <c r="L331" s="34"/>
      <c r="M331" s="35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</row>
    <row r="332" ht="18.0" customHeight="1">
      <c r="A332" s="44">
        <v>45785.0</v>
      </c>
      <c r="B332" s="45"/>
      <c r="C332" s="46" t="s">
        <v>518</v>
      </c>
      <c r="D332" s="47" t="s">
        <v>19</v>
      </c>
      <c r="E332" s="41" t="s">
        <v>519</v>
      </c>
      <c r="F332" s="48" t="s">
        <v>520</v>
      </c>
      <c r="G332" s="48"/>
      <c r="H332" s="49" t="s">
        <v>104</v>
      </c>
      <c r="I332" s="49">
        <v>1.0</v>
      </c>
      <c r="J332" s="48" t="s">
        <v>521</v>
      </c>
      <c r="K332" s="31"/>
      <c r="L332" s="34"/>
      <c r="M332" s="35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</row>
    <row r="333" ht="18.0" customHeight="1">
      <c r="A333" s="44">
        <v>45785.0</v>
      </c>
      <c r="B333" s="45"/>
      <c r="C333" s="46" t="s">
        <v>518</v>
      </c>
      <c r="D333" s="47" t="s">
        <v>19</v>
      </c>
      <c r="E333" s="41" t="s">
        <v>522</v>
      </c>
      <c r="F333" s="48" t="s">
        <v>523</v>
      </c>
      <c r="G333" s="48"/>
      <c r="H333" s="49" t="s">
        <v>104</v>
      </c>
      <c r="I333" s="49">
        <v>1.0</v>
      </c>
      <c r="J333" s="48" t="s">
        <v>521</v>
      </c>
      <c r="K333" s="31"/>
      <c r="L333" s="34"/>
      <c r="M333" s="35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</row>
    <row r="334" ht="18.0" customHeight="1">
      <c r="A334" s="44">
        <v>45785.0</v>
      </c>
      <c r="B334" s="45"/>
      <c r="C334" s="46" t="s">
        <v>518</v>
      </c>
      <c r="D334" s="47" t="s">
        <v>19</v>
      </c>
      <c r="E334" s="41" t="s">
        <v>524</v>
      </c>
      <c r="F334" s="48"/>
      <c r="G334" s="48"/>
      <c r="H334" s="49" t="s">
        <v>104</v>
      </c>
      <c r="I334" s="49">
        <v>4.0</v>
      </c>
      <c r="J334" s="48"/>
      <c r="K334" s="31"/>
      <c r="L334" s="34"/>
      <c r="M334" s="35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</row>
    <row r="335" ht="18.0" customHeight="1">
      <c r="A335" s="44">
        <v>45785.0</v>
      </c>
      <c r="B335" s="45"/>
      <c r="C335" s="46" t="s">
        <v>518</v>
      </c>
      <c r="D335" s="47" t="s">
        <v>19</v>
      </c>
      <c r="E335" s="41" t="s">
        <v>525</v>
      </c>
      <c r="F335" s="48" t="s">
        <v>526</v>
      </c>
      <c r="G335" s="48"/>
      <c r="H335" s="49" t="s">
        <v>104</v>
      </c>
      <c r="I335" s="49">
        <v>1.0</v>
      </c>
      <c r="J335" s="48" t="s">
        <v>521</v>
      </c>
      <c r="K335" s="31"/>
      <c r="L335" s="34"/>
      <c r="M335" s="35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</row>
    <row r="336" ht="18.0" customHeight="1">
      <c r="A336" s="44">
        <v>45785.0</v>
      </c>
      <c r="B336" s="45"/>
      <c r="C336" s="46" t="s">
        <v>518</v>
      </c>
      <c r="D336" s="47" t="s">
        <v>19</v>
      </c>
      <c r="E336" s="41" t="s">
        <v>527</v>
      </c>
      <c r="F336" s="48"/>
      <c r="G336" s="48"/>
      <c r="H336" s="49" t="s">
        <v>104</v>
      </c>
      <c r="I336" s="49">
        <v>2.0</v>
      </c>
      <c r="J336" s="48" t="s">
        <v>528</v>
      </c>
      <c r="K336" s="31"/>
      <c r="L336" s="34"/>
      <c r="M336" s="35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</row>
    <row r="337" ht="18.0" customHeight="1">
      <c r="A337" s="44">
        <v>45785.0</v>
      </c>
      <c r="B337" s="45"/>
      <c r="C337" s="46" t="s">
        <v>518</v>
      </c>
      <c r="D337" s="47" t="s">
        <v>19</v>
      </c>
      <c r="E337" s="41" t="s">
        <v>529</v>
      </c>
      <c r="F337" s="48"/>
      <c r="G337" s="48"/>
      <c r="H337" s="49" t="s">
        <v>104</v>
      </c>
      <c r="I337" s="49">
        <v>2.0</v>
      </c>
      <c r="J337" s="48" t="s">
        <v>375</v>
      </c>
      <c r="K337" s="31"/>
      <c r="L337" s="34"/>
      <c r="M337" s="35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</row>
    <row r="338" ht="18.0" customHeight="1">
      <c r="A338" s="44"/>
      <c r="B338" s="50"/>
      <c r="C338" s="46"/>
      <c r="D338" s="47"/>
      <c r="E338" s="41"/>
      <c r="F338" s="48"/>
      <c r="G338" s="48"/>
      <c r="H338" s="49"/>
      <c r="I338" s="49"/>
      <c r="J338" s="48"/>
      <c r="K338" s="31"/>
      <c r="L338" s="34"/>
      <c r="M338" s="35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</row>
    <row r="339" ht="18.0" customHeight="1">
      <c r="A339" s="44">
        <v>45785.0</v>
      </c>
      <c r="B339" s="45"/>
      <c r="C339" s="46" t="s">
        <v>530</v>
      </c>
      <c r="D339" s="47" t="s">
        <v>531</v>
      </c>
      <c r="E339" s="41" t="s">
        <v>532</v>
      </c>
      <c r="F339" s="48" t="s">
        <v>533</v>
      </c>
      <c r="G339" s="48"/>
      <c r="H339" s="49" t="s">
        <v>104</v>
      </c>
      <c r="I339" s="49">
        <v>1.0</v>
      </c>
      <c r="J339" s="48"/>
      <c r="K339" s="31"/>
      <c r="L339" s="34"/>
      <c r="M339" s="35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</row>
    <row r="340" ht="18.0" customHeight="1">
      <c r="A340" s="44">
        <v>45785.0</v>
      </c>
      <c r="B340" s="45"/>
      <c r="C340" s="46" t="s">
        <v>530</v>
      </c>
      <c r="D340" s="47" t="s">
        <v>531</v>
      </c>
      <c r="E340" s="41" t="s">
        <v>496</v>
      </c>
      <c r="F340" s="48" t="s">
        <v>534</v>
      </c>
      <c r="G340" s="48"/>
      <c r="H340" s="49" t="s">
        <v>104</v>
      </c>
      <c r="I340" s="49">
        <v>1.0</v>
      </c>
      <c r="J340" s="48"/>
      <c r="K340" s="31"/>
      <c r="L340" s="34"/>
      <c r="M340" s="35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</row>
    <row r="341" ht="18.0" customHeight="1">
      <c r="A341" s="44">
        <v>45785.0</v>
      </c>
      <c r="B341" s="45"/>
      <c r="C341" s="46" t="s">
        <v>530</v>
      </c>
      <c r="D341" s="47" t="s">
        <v>531</v>
      </c>
      <c r="E341" s="41" t="s">
        <v>496</v>
      </c>
      <c r="F341" s="48" t="s">
        <v>535</v>
      </c>
      <c r="G341" s="48"/>
      <c r="H341" s="49" t="s">
        <v>104</v>
      </c>
      <c r="I341" s="49">
        <v>1.0</v>
      </c>
      <c r="J341" s="48"/>
      <c r="K341" s="31"/>
      <c r="L341" s="34"/>
      <c r="M341" s="35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</row>
    <row r="342" ht="18.0" customHeight="1">
      <c r="A342" s="44">
        <v>45785.0</v>
      </c>
      <c r="B342" s="45"/>
      <c r="C342" s="46" t="s">
        <v>530</v>
      </c>
      <c r="D342" s="47" t="s">
        <v>531</v>
      </c>
      <c r="E342" s="41" t="s">
        <v>536</v>
      </c>
      <c r="F342" s="48" t="s">
        <v>537</v>
      </c>
      <c r="G342" s="48"/>
      <c r="H342" s="49" t="s">
        <v>104</v>
      </c>
      <c r="I342" s="49">
        <v>1.0</v>
      </c>
      <c r="J342" s="48"/>
      <c r="K342" s="31"/>
      <c r="L342" s="34"/>
      <c r="M342" s="35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</row>
    <row r="343" ht="18.0" customHeight="1">
      <c r="A343" s="44">
        <v>45785.0</v>
      </c>
      <c r="B343" s="45"/>
      <c r="C343" s="46" t="s">
        <v>530</v>
      </c>
      <c r="D343" s="47" t="s">
        <v>531</v>
      </c>
      <c r="E343" s="41" t="s">
        <v>538</v>
      </c>
      <c r="F343" s="48" t="s">
        <v>539</v>
      </c>
      <c r="G343" s="48"/>
      <c r="H343" s="49" t="s">
        <v>104</v>
      </c>
      <c r="I343" s="49">
        <v>8.0</v>
      </c>
      <c r="J343" s="48"/>
      <c r="K343" s="31"/>
      <c r="L343" s="34"/>
      <c r="M343" s="35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</row>
    <row r="344" ht="18.0" customHeight="1">
      <c r="A344" s="44">
        <v>45785.0</v>
      </c>
      <c r="B344" s="45"/>
      <c r="C344" s="46" t="s">
        <v>530</v>
      </c>
      <c r="D344" s="47" t="s">
        <v>531</v>
      </c>
      <c r="E344" s="41" t="s">
        <v>540</v>
      </c>
      <c r="F344" s="48" t="s">
        <v>541</v>
      </c>
      <c r="G344" s="48"/>
      <c r="H344" s="49" t="s">
        <v>104</v>
      </c>
      <c r="I344" s="49">
        <v>4.0</v>
      </c>
      <c r="J344" s="48"/>
      <c r="K344" s="31"/>
      <c r="L344" s="34"/>
      <c r="M344" s="35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</row>
    <row r="345" ht="18.0" customHeight="1">
      <c r="A345" s="44">
        <v>45785.0</v>
      </c>
      <c r="B345" s="45"/>
      <c r="C345" s="46" t="s">
        <v>530</v>
      </c>
      <c r="D345" s="47" t="s">
        <v>531</v>
      </c>
      <c r="E345" s="41" t="s">
        <v>542</v>
      </c>
      <c r="F345" s="48" t="s">
        <v>543</v>
      </c>
      <c r="G345" s="48"/>
      <c r="H345" s="49" t="s">
        <v>104</v>
      </c>
      <c r="I345" s="49">
        <v>8.0</v>
      </c>
      <c r="J345" s="48"/>
      <c r="K345" s="31"/>
      <c r="L345" s="34"/>
      <c r="M345" s="35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</row>
    <row r="346" ht="18.0" customHeight="1">
      <c r="A346" s="44">
        <v>45785.0</v>
      </c>
      <c r="B346" s="45"/>
      <c r="C346" s="46" t="s">
        <v>530</v>
      </c>
      <c r="D346" s="47" t="s">
        <v>531</v>
      </c>
      <c r="E346" s="41" t="s">
        <v>544</v>
      </c>
      <c r="F346" s="48" t="s">
        <v>545</v>
      </c>
      <c r="G346" s="48"/>
      <c r="H346" s="49" t="s">
        <v>104</v>
      </c>
      <c r="I346" s="49">
        <v>4.0</v>
      </c>
      <c r="J346" s="48"/>
      <c r="K346" s="31"/>
      <c r="L346" s="34"/>
      <c r="M346" s="35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</row>
    <row r="347" ht="18.0" customHeight="1">
      <c r="A347" s="44">
        <v>45785.0</v>
      </c>
      <c r="B347" s="45"/>
      <c r="C347" s="46" t="s">
        <v>530</v>
      </c>
      <c r="D347" s="47" t="s">
        <v>531</v>
      </c>
      <c r="E347" s="41" t="s">
        <v>546</v>
      </c>
      <c r="F347" s="55" t="s">
        <v>547</v>
      </c>
      <c r="G347" s="55"/>
      <c r="H347" s="49" t="s">
        <v>104</v>
      </c>
      <c r="I347" s="49">
        <v>4.0</v>
      </c>
      <c r="J347" s="48"/>
      <c r="K347" s="31"/>
      <c r="L347" s="34"/>
      <c r="M347" s="35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</row>
    <row r="348" ht="18.0" customHeight="1">
      <c r="A348" s="44">
        <v>45785.0</v>
      </c>
      <c r="B348" s="45"/>
      <c r="C348" s="46" t="s">
        <v>530</v>
      </c>
      <c r="D348" s="47" t="s">
        <v>531</v>
      </c>
      <c r="E348" s="41" t="s">
        <v>483</v>
      </c>
      <c r="F348" s="48" t="s">
        <v>548</v>
      </c>
      <c r="G348" s="48"/>
      <c r="H348" s="49" t="s">
        <v>104</v>
      </c>
      <c r="I348" s="49">
        <v>1.0</v>
      </c>
      <c r="J348" s="48"/>
      <c r="K348" s="31"/>
      <c r="L348" s="34"/>
      <c r="M348" s="35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</row>
    <row r="349" ht="18.0" customHeight="1">
      <c r="A349" s="44">
        <v>45785.0</v>
      </c>
      <c r="B349" s="45"/>
      <c r="C349" s="46" t="s">
        <v>530</v>
      </c>
      <c r="D349" s="47" t="s">
        <v>531</v>
      </c>
      <c r="E349" s="41" t="s">
        <v>496</v>
      </c>
      <c r="F349" s="48" t="s">
        <v>549</v>
      </c>
      <c r="G349" s="48"/>
      <c r="H349" s="49" t="s">
        <v>104</v>
      </c>
      <c r="I349" s="49">
        <v>2.0</v>
      </c>
      <c r="J349" s="48"/>
      <c r="K349" s="31"/>
      <c r="L349" s="34"/>
      <c r="M349" s="35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</row>
    <row r="350" ht="18.0" customHeight="1">
      <c r="A350" s="44">
        <v>45785.0</v>
      </c>
      <c r="B350" s="45"/>
      <c r="C350" s="46" t="s">
        <v>530</v>
      </c>
      <c r="D350" s="47" t="s">
        <v>531</v>
      </c>
      <c r="E350" s="41" t="s">
        <v>496</v>
      </c>
      <c r="F350" s="48" t="s">
        <v>550</v>
      </c>
      <c r="G350" s="48"/>
      <c r="H350" s="49" t="s">
        <v>104</v>
      </c>
      <c r="I350" s="49">
        <v>1.0</v>
      </c>
      <c r="J350" s="48"/>
      <c r="K350" s="31"/>
      <c r="L350" s="34"/>
      <c r="M350" s="35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</row>
    <row r="351" ht="18.0" customHeight="1">
      <c r="A351" s="44">
        <v>45785.0</v>
      </c>
      <c r="B351" s="45"/>
      <c r="C351" s="46" t="s">
        <v>530</v>
      </c>
      <c r="D351" s="47" t="s">
        <v>531</v>
      </c>
      <c r="E351" s="41" t="s">
        <v>532</v>
      </c>
      <c r="F351" s="48" t="s">
        <v>551</v>
      </c>
      <c r="G351" s="48"/>
      <c r="H351" s="49" t="s">
        <v>104</v>
      </c>
      <c r="I351" s="49">
        <v>1.0</v>
      </c>
      <c r="J351" s="48"/>
      <c r="K351" s="31"/>
      <c r="L351" s="34"/>
      <c r="M351" s="35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</row>
    <row r="352" ht="18.0" customHeight="1">
      <c r="A352" s="44">
        <v>45785.0</v>
      </c>
      <c r="B352" s="45"/>
      <c r="C352" s="46" t="s">
        <v>530</v>
      </c>
      <c r="D352" s="47" t="s">
        <v>531</v>
      </c>
      <c r="E352" s="41" t="s">
        <v>496</v>
      </c>
      <c r="F352" s="48" t="s">
        <v>552</v>
      </c>
      <c r="G352" s="48"/>
      <c r="H352" s="49" t="s">
        <v>104</v>
      </c>
      <c r="I352" s="49">
        <v>1.0</v>
      </c>
      <c r="J352" s="48"/>
      <c r="K352" s="31"/>
      <c r="L352" s="34"/>
      <c r="M352" s="35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</row>
    <row r="353" ht="18.0" customHeight="1">
      <c r="A353" s="44">
        <v>45785.0</v>
      </c>
      <c r="B353" s="45"/>
      <c r="C353" s="46" t="s">
        <v>530</v>
      </c>
      <c r="D353" s="47" t="s">
        <v>531</v>
      </c>
      <c r="E353" s="41" t="s">
        <v>496</v>
      </c>
      <c r="F353" s="48" t="s">
        <v>553</v>
      </c>
      <c r="G353" s="48"/>
      <c r="H353" s="49" t="s">
        <v>104</v>
      </c>
      <c r="I353" s="49">
        <v>2.0</v>
      </c>
      <c r="J353" s="48"/>
      <c r="K353" s="31"/>
      <c r="L353" s="34"/>
      <c r="M353" s="35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</row>
    <row r="354" ht="18.0" customHeight="1">
      <c r="A354" s="44">
        <v>45785.0</v>
      </c>
      <c r="B354" s="45"/>
      <c r="C354" s="46" t="s">
        <v>530</v>
      </c>
      <c r="D354" s="47" t="s">
        <v>531</v>
      </c>
      <c r="E354" s="41" t="s">
        <v>496</v>
      </c>
      <c r="F354" s="48" t="s">
        <v>554</v>
      </c>
      <c r="G354" s="48"/>
      <c r="H354" s="49" t="s">
        <v>104</v>
      </c>
      <c r="I354" s="49">
        <v>1.0</v>
      </c>
      <c r="J354" s="48"/>
      <c r="K354" s="31"/>
      <c r="L354" s="34"/>
      <c r="M354" s="35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</row>
    <row r="355" ht="18.0" customHeight="1">
      <c r="A355" s="44">
        <v>45785.0</v>
      </c>
      <c r="B355" s="45"/>
      <c r="C355" s="46" t="s">
        <v>530</v>
      </c>
      <c r="D355" s="47" t="s">
        <v>531</v>
      </c>
      <c r="E355" s="41" t="s">
        <v>555</v>
      </c>
      <c r="F355" s="56" t="s">
        <v>556</v>
      </c>
      <c r="G355" s="56"/>
      <c r="H355" s="49" t="s">
        <v>104</v>
      </c>
      <c r="I355" s="49">
        <v>1.0</v>
      </c>
      <c r="J355" s="48"/>
      <c r="K355" s="31"/>
      <c r="L355" s="34"/>
      <c r="M355" s="35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</row>
    <row r="356" ht="18.0" customHeight="1">
      <c r="A356" s="44">
        <v>45785.0</v>
      </c>
      <c r="B356" s="45"/>
      <c r="C356" s="46" t="s">
        <v>530</v>
      </c>
      <c r="D356" s="47" t="s">
        <v>531</v>
      </c>
      <c r="E356" s="41" t="s">
        <v>496</v>
      </c>
      <c r="F356" s="48" t="s">
        <v>557</v>
      </c>
      <c r="G356" s="48"/>
      <c r="H356" s="49" t="s">
        <v>104</v>
      </c>
      <c r="I356" s="49">
        <v>1.0</v>
      </c>
      <c r="J356" s="48"/>
      <c r="K356" s="31"/>
      <c r="L356" s="34"/>
      <c r="M356" s="35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</row>
    <row r="357" ht="18.0" customHeight="1">
      <c r="A357" s="44">
        <v>45785.0</v>
      </c>
      <c r="B357" s="45"/>
      <c r="C357" s="46" t="s">
        <v>530</v>
      </c>
      <c r="D357" s="47" t="s">
        <v>531</v>
      </c>
      <c r="E357" s="41" t="s">
        <v>558</v>
      </c>
      <c r="F357" s="48" t="s">
        <v>559</v>
      </c>
      <c r="G357" s="48"/>
      <c r="H357" s="49" t="s">
        <v>104</v>
      </c>
      <c r="I357" s="49">
        <v>1.0</v>
      </c>
      <c r="J357" s="48"/>
      <c r="K357" s="31"/>
      <c r="L357" s="34"/>
      <c r="M357" s="35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</row>
    <row r="358" ht="18.0" customHeight="1">
      <c r="A358" s="44">
        <v>45785.0</v>
      </c>
      <c r="B358" s="45"/>
      <c r="C358" s="46" t="s">
        <v>530</v>
      </c>
      <c r="D358" s="47" t="s">
        <v>531</v>
      </c>
      <c r="E358" s="41" t="s">
        <v>496</v>
      </c>
      <c r="F358" s="48" t="s">
        <v>560</v>
      </c>
      <c r="G358" s="48"/>
      <c r="H358" s="49" t="s">
        <v>104</v>
      </c>
      <c r="I358" s="49">
        <v>1.0</v>
      </c>
      <c r="J358" s="48"/>
      <c r="K358" s="31"/>
      <c r="L358" s="34"/>
      <c r="M358" s="35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</row>
    <row r="359" ht="18.0" customHeight="1">
      <c r="A359" s="44">
        <v>45785.0</v>
      </c>
      <c r="B359" s="45"/>
      <c r="C359" s="46" t="s">
        <v>530</v>
      </c>
      <c r="D359" s="47" t="s">
        <v>531</v>
      </c>
      <c r="E359" s="41" t="s">
        <v>561</v>
      </c>
      <c r="F359" s="48" t="s">
        <v>562</v>
      </c>
      <c r="G359" s="48"/>
      <c r="H359" s="49" t="s">
        <v>104</v>
      </c>
      <c r="I359" s="49">
        <v>1.0</v>
      </c>
      <c r="J359" s="48"/>
      <c r="K359" s="31"/>
      <c r="L359" s="34"/>
      <c r="M359" s="35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</row>
    <row r="360" ht="18.0" customHeight="1">
      <c r="A360" s="44">
        <v>45785.0</v>
      </c>
      <c r="B360" s="45"/>
      <c r="C360" s="46" t="s">
        <v>530</v>
      </c>
      <c r="D360" s="47" t="s">
        <v>531</v>
      </c>
      <c r="E360" s="41" t="s">
        <v>496</v>
      </c>
      <c r="F360" s="48" t="s">
        <v>563</v>
      </c>
      <c r="G360" s="48"/>
      <c r="H360" s="49" t="s">
        <v>104</v>
      </c>
      <c r="I360" s="49">
        <v>1.0</v>
      </c>
      <c r="J360" s="48"/>
      <c r="K360" s="31"/>
      <c r="L360" s="34"/>
      <c r="M360" s="35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</row>
    <row r="361" ht="18.0" customHeight="1">
      <c r="A361" s="44">
        <v>45785.0</v>
      </c>
      <c r="B361" s="45"/>
      <c r="C361" s="46" t="s">
        <v>530</v>
      </c>
      <c r="D361" s="47" t="s">
        <v>531</v>
      </c>
      <c r="E361" s="41" t="s">
        <v>496</v>
      </c>
      <c r="F361" s="48" t="s">
        <v>564</v>
      </c>
      <c r="G361" s="48"/>
      <c r="H361" s="49" t="s">
        <v>104</v>
      </c>
      <c r="I361" s="49">
        <v>1.0</v>
      </c>
      <c r="J361" s="48"/>
      <c r="K361" s="31"/>
      <c r="L361" s="34"/>
      <c r="M361" s="35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</row>
    <row r="362" ht="18.0" customHeight="1">
      <c r="A362" s="44">
        <v>45785.0</v>
      </c>
      <c r="B362" s="45"/>
      <c r="C362" s="46" t="s">
        <v>530</v>
      </c>
      <c r="D362" s="47" t="s">
        <v>531</v>
      </c>
      <c r="E362" s="41" t="s">
        <v>496</v>
      </c>
      <c r="F362" s="48" t="s">
        <v>565</v>
      </c>
      <c r="G362" s="48"/>
      <c r="H362" s="49" t="s">
        <v>104</v>
      </c>
      <c r="I362" s="49">
        <v>1.0</v>
      </c>
      <c r="J362" s="48"/>
      <c r="K362" s="31"/>
      <c r="L362" s="34"/>
      <c r="M362" s="35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</row>
    <row r="363" ht="18.0" customHeight="1">
      <c r="A363" s="44">
        <v>45785.0</v>
      </c>
      <c r="B363" s="45"/>
      <c r="C363" s="46" t="s">
        <v>530</v>
      </c>
      <c r="D363" s="47" t="s">
        <v>531</v>
      </c>
      <c r="E363" s="41" t="s">
        <v>496</v>
      </c>
      <c r="F363" s="48" t="s">
        <v>566</v>
      </c>
      <c r="G363" s="48"/>
      <c r="H363" s="49" t="s">
        <v>104</v>
      </c>
      <c r="I363" s="49">
        <v>2.0</v>
      </c>
      <c r="J363" s="48"/>
      <c r="K363" s="31"/>
      <c r="L363" s="34"/>
      <c r="M363" s="35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</row>
    <row r="364" ht="18.0" customHeight="1">
      <c r="A364" s="44">
        <v>45785.0</v>
      </c>
      <c r="B364" s="45"/>
      <c r="C364" s="46" t="s">
        <v>530</v>
      </c>
      <c r="D364" s="47" t="s">
        <v>531</v>
      </c>
      <c r="E364" s="41" t="s">
        <v>496</v>
      </c>
      <c r="F364" s="48" t="s">
        <v>567</v>
      </c>
      <c r="G364" s="48"/>
      <c r="H364" s="49" t="s">
        <v>104</v>
      </c>
      <c r="I364" s="49">
        <v>1.0</v>
      </c>
      <c r="J364" s="48"/>
      <c r="K364" s="31"/>
      <c r="L364" s="34"/>
      <c r="M364" s="35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</row>
    <row r="365" ht="18.0" customHeight="1">
      <c r="A365" s="44">
        <v>45785.0</v>
      </c>
      <c r="B365" s="45"/>
      <c r="C365" s="46" t="s">
        <v>530</v>
      </c>
      <c r="D365" s="47" t="s">
        <v>531</v>
      </c>
      <c r="E365" s="41" t="s">
        <v>568</v>
      </c>
      <c r="F365" s="48" t="s">
        <v>563</v>
      </c>
      <c r="G365" s="48"/>
      <c r="H365" s="49" t="s">
        <v>104</v>
      </c>
      <c r="I365" s="49">
        <v>1.0</v>
      </c>
      <c r="J365" s="48"/>
      <c r="K365" s="31"/>
      <c r="L365" s="34"/>
      <c r="M365" s="35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</row>
    <row r="366" ht="18.0" customHeight="1">
      <c r="A366" s="44">
        <v>45785.0</v>
      </c>
      <c r="B366" s="45"/>
      <c r="C366" s="46" t="s">
        <v>530</v>
      </c>
      <c r="D366" s="47" t="s">
        <v>531</v>
      </c>
      <c r="E366" s="41" t="s">
        <v>483</v>
      </c>
      <c r="F366" s="48" t="s">
        <v>569</v>
      </c>
      <c r="G366" s="48"/>
      <c r="H366" s="49" t="s">
        <v>104</v>
      </c>
      <c r="I366" s="49">
        <v>1.0</v>
      </c>
      <c r="J366" s="48"/>
      <c r="K366" s="31"/>
      <c r="L366" s="34"/>
      <c r="M366" s="35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</row>
    <row r="367" ht="18.0" customHeight="1">
      <c r="A367" s="44">
        <v>45785.0</v>
      </c>
      <c r="B367" s="45"/>
      <c r="C367" s="46" t="s">
        <v>530</v>
      </c>
      <c r="D367" s="47" t="s">
        <v>531</v>
      </c>
      <c r="E367" s="41" t="s">
        <v>494</v>
      </c>
      <c r="F367" s="48" t="s">
        <v>570</v>
      </c>
      <c r="G367" s="48"/>
      <c r="H367" s="49" t="s">
        <v>104</v>
      </c>
      <c r="I367" s="49">
        <v>1.0</v>
      </c>
      <c r="J367" s="48"/>
      <c r="K367" s="31"/>
      <c r="L367" s="34"/>
      <c r="M367" s="35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</row>
    <row r="368" ht="18.0" customHeight="1">
      <c r="A368" s="44">
        <v>45785.0</v>
      </c>
      <c r="B368" s="45"/>
      <c r="C368" s="46" t="s">
        <v>530</v>
      </c>
      <c r="D368" s="47" t="s">
        <v>531</v>
      </c>
      <c r="E368" s="41" t="s">
        <v>494</v>
      </c>
      <c r="F368" s="48" t="s">
        <v>571</v>
      </c>
      <c r="G368" s="48"/>
      <c r="H368" s="49" t="s">
        <v>104</v>
      </c>
      <c r="I368" s="49">
        <v>2.0</v>
      </c>
      <c r="J368" s="48"/>
      <c r="K368" s="31"/>
      <c r="L368" s="34"/>
      <c r="M368" s="35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</row>
    <row r="369" ht="18.0" customHeight="1">
      <c r="A369" s="44">
        <v>45785.0</v>
      </c>
      <c r="B369" s="45"/>
      <c r="C369" s="46" t="s">
        <v>530</v>
      </c>
      <c r="D369" s="47" t="s">
        <v>531</v>
      </c>
      <c r="E369" s="41" t="s">
        <v>572</v>
      </c>
      <c r="F369" s="48" t="s">
        <v>573</v>
      </c>
      <c r="G369" s="48"/>
      <c r="H369" s="49" t="s">
        <v>104</v>
      </c>
      <c r="I369" s="49">
        <v>5.0</v>
      </c>
      <c r="J369" s="48"/>
      <c r="K369" s="31"/>
      <c r="L369" s="34"/>
      <c r="M369" s="35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</row>
    <row r="370" ht="18.0" customHeight="1">
      <c r="A370" s="44">
        <v>45785.0</v>
      </c>
      <c r="B370" s="45"/>
      <c r="C370" s="46" t="s">
        <v>530</v>
      </c>
      <c r="D370" s="47" t="s">
        <v>531</v>
      </c>
      <c r="E370" s="41" t="s">
        <v>572</v>
      </c>
      <c r="F370" s="48" t="s">
        <v>574</v>
      </c>
      <c r="G370" s="48"/>
      <c r="H370" s="49" t="s">
        <v>104</v>
      </c>
      <c r="I370" s="49">
        <v>1.0</v>
      </c>
      <c r="J370" s="48"/>
      <c r="K370" s="31"/>
      <c r="L370" s="34"/>
      <c r="M370" s="35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</row>
    <row r="371" ht="18.0" customHeight="1">
      <c r="A371" s="44">
        <v>45785.0</v>
      </c>
      <c r="B371" s="45"/>
      <c r="C371" s="46" t="s">
        <v>530</v>
      </c>
      <c r="D371" s="47" t="s">
        <v>531</v>
      </c>
      <c r="E371" s="41" t="s">
        <v>496</v>
      </c>
      <c r="F371" s="48" t="s">
        <v>575</v>
      </c>
      <c r="G371" s="48"/>
      <c r="H371" s="49" t="s">
        <v>104</v>
      </c>
      <c r="I371" s="49">
        <v>1.0</v>
      </c>
      <c r="J371" s="48"/>
      <c r="K371" s="31"/>
      <c r="L371" s="34"/>
      <c r="M371" s="35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</row>
    <row r="372" ht="18.0" customHeight="1">
      <c r="A372" s="44">
        <v>45785.0</v>
      </c>
      <c r="B372" s="45"/>
      <c r="C372" s="46" t="s">
        <v>530</v>
      </c>
      <c r="D372" s="47" t="s">
        <v>531</v>
      </c>
      <c r="E372" s="41" t="s">
        <v>496</v>
      </c>
      <c r="F372" s="48" t="s">
        <v>576</v>
      </c>
      <c r="G372" s="48"/>
      <c r="H372" s="49" t="s">
        <v>104</v>
      </c>
      <c r="I372" s="49">
        <v>1.0</v>
      </c>
      <c r="J372" s="48"/>
      <c r="K372" s="31"/>
      <c r="L372" s="34"/>
      <c r="M372" s="35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</row>
    <row r="373" ht="18.0" customHeight="1">
      <c r="A373" s="44">
        <v>45785.0</v>
      </c>
      <c r="B373" s="45"/>
      <c r="C373" s="46" t="s">
        <v>530</v>
      </c>
      <c r="D373" s="47" t="s">
        <v>531</v>
      </c>
      <c r="E373" s="41" t="s">
        <v>496</v>
      </c>
      <c r="F373" s="48" t="s">
        <v>577</v>
      </c>
      <c r="G373" s="48"/>
      <c r="H373" s="49" t="s">
        <v>104</v>
      </c>
      <c r="I373" s="49">
        <v>1.0</v>
      </c>
      <c r="J373" s="48"/>
      <c r="K373" s="31"/>
      <c r="L373" s="34"/>
      <c r="M373" s="35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</row>
    <row r="374" ht="18.0" customHeight="1">
      <c r="A374" s="44">
        <v>45785.0</v>
      </c>
      <c r="B374" s="45"/>
      <c r="C374" s="46" t="s">
        <v>530</v>
      </c>
      <c r="D374" s="47" t="s">
        <v>531</v>
      </c>
      <c r="E374" s="41" t="s">
        <v>496</v>
      </c>
      <c r="F374" s="48" t="s">
        <v>578</v>
      </c>
      <c r="G374" s="48"/>
      <c r="H374" s="49" t="s">
        <v>104</v>
      </c>
      <c r="I374" s="49">
        <v>1.0</v>
      </c>
      <c r="J374" s="48"/>
      <c r="K374" s="31"/>
      <c r="L374" s="34"/>
      <c r="M374" s="35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</row>
    <row r="375" ht="18.0" customHeight="1">
      <c r="A375" s="44">
        <v>45785.0</v>
      </c>
      <c r="B375" s="45"/>
      <c r="C375" s="46" t="s">
        <v>530</v>
      </c>
      <c r="D375" s="47" t="s">
        <v>531</v>
      </c>
      <c r="E375" s="41" t="s">
        <v>496</v>
      </c>
      <c r="F375" s="48" t="s">
        <v>579</v>
      </c>
      <c r="G375" s="48"/>
      <c r="H375" s="49" t="s">
        <v>104</v>
      </c>
      <c r="I375" s="49">
        <v>1.0</v>
      </c>
      <c r="J375" s="48"/>
      <c r="K375" s="31"/>
      <c r="L375" s="34"/>
      <c r="M375" s="35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</row>
    <row r="376" ht="18.0" customHeight="1">
      <c r="A376" s="44">
        <v>45785.0</v>
      </c>
      <c r="B376" s="45"/>
      <c r="C376" s="46" t="s">
        <v>530</v>
      </c>
      <c r="D376" s="47" t="s">
        <v>531</v>
      </c>
      <c r="E376" s="41" t="s">
        <v>580</v>
      </c>
      <c r="F376" s="48" t="s">
        <v>581</v>
      </c>
      <c r="G376" s="48"/>
      <c r="H376" s="49" t="s">
        <v>104</v>
      </c>
      <c r="I376" s="49">
        <v>1.0</v>
      </c>
      <c r="J376" s="48"/>
      <c r="K376" s="31"/>
      <c r="L376" s="34"/>
      <c r="M376" s="35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</row>
    <row r="377" ht="18.0" customHeight="1">
      <c r="A377" s="44">
        <v>45785.0</v>
      </c>
      <c r="B377" s="45"/>
      <c r="C377" s="46" t="s">
        <v>530</v>
      </c>
      <c r="D377" s="47" t="s">
        <v>531</v>
      </c>
      <c r="E377" s="41" t="s">
        <v>496</v>
      </c>
      <c r="F377" s="48" t="s">
        <v>582</v>
      </c>
      <c r="G377" s="48"/>
      <c r="H377" s="49" t="s">
        <v>104</v>
      </c>
      <c r="I377" s="49">
        <v>2.0</v>
      </c>
      <c r="J377" s="48"/>
      <c r="K377" s="31"/>
      <c r="L377" s="34"/>
      <c r="M377" s="35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</row>
    <row r="378" ht="18.0" customHeight="1">
      <c r="A378" s="44">
        <v>45785.0</v>
      </c>
      <c r="B378" s="45"/>
      <c r="C378" s="46" t="s">
        <v>530</v>
      </c>
      <c r="D378" s="47" t="s">
        <v>531</v>
      </c>
      <c r="E378" s="41" t="s">
        <v>583</v>
      </c>
      <c r="F378" s="48" t="s">
        <v>584</v>
      </c>
      <c r="G378" s="48"/>
      <c r="H378" s="49" t="s">
        <v>104</v>
      </c>
      <c r="I378" s="49">
        <v>1.0</v>
      </c>
      <c r="J378" s="48"/>
      <c r="K378" s="31"/>
      <c r="L378" s="34"/>
      <c r="M378" s="35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</row>
    <row r="379" ht="18.0" customHeight="1">
      <c r="A379" s="44">
        <v>45785.0</v>
      </c>
      <c r="B379" s="45"/>
      <c r="C379" s="46" t="s">
        <v>530</v>
      </c>
      <c r="D379" s="47" t="s">
        <v>531</v>
      </c>
      <c r="E379" s="41" t="s">
        <v>496</v>
      </c>
      <c r="F379" s="48" t="s">
        <v>557</v>
      </c>
      <c r="G379" s="48"/>
      <c r="H379" s="49" t="s">
        <v>104</v>
      </c>
      <c r="I379" s="49">
        <v>2.0</v>
      </c>
      <c r="J379" s="48"/>
      <c r="K379" s="31"/>
      <c r="L379" s="34"/>
      <c r="M379" s="35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</row>
    <row r="380" ht="18.0" customHeight="1">
      <c r="A380" s="44">
        <v>45785.0</v>
      </c>
      <c r="B380" s="45"/>
      <c r="C380" s="46" t="s">
        <v>530</v>
      </c>
      <c r="D380" s="47" t="s">
        <v>531</v>
      </c>
      <c r="E380" s="41" t="s">
        <v>583</v>
      </c>
      <c r="F380" s="48" t="s">
        <v>585</v>
      </c>
      <c r="G380" s="48"/>
      <c r="H380" s="49" t="s">
        <v>104</v>
      </c>
      <c r="I380" s="49">
        <v>1.0</v>
      </c>
      <c r="J380" s="48"/>
      <c r="K380" s="31"/>
      <c r="L380" s="34"/>
      <c r="M380" s="35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</row>
    <row r="381" ht="18.0" customHeight="1">
      <c r="A381" s="44">
        <v>45785.0</v>
      </c>
      <c r="B381" s="45"/>
      <c r="C381" s="46" t="s">
        <v>530</v>
      </c>
      <c r="D381" s="47" t="s">
        <v>531</v>
      </c>
      <c r="E381" s="41" t="s">
        <v>494</v>
      </c>
      <c r="F381" s="48" t="s">
        <v>586</v>
      </c>
      <c r="G381" s="48"/>
      <c r="H381" s="49" t="s">
        <v>104</v>
      </c>
      <c r="I381" s="49">
        <v>1.0</v>
      </c>
      <c r="J381" s="48"/>
      <c r="K381" s="31"/>
      <c r="L381" s="34"/>
      <c r="M381" s="35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</row>
    <row r="382" ht="18.0" customHeight="1">
      <c r="A382" s="44">
        <v>45785.0</v>
      </c>
      <c r="B382" s="45"/>
      <c r="C382" s="46" t="s">
        <v>530</v>
      </c>
      <c r="D382" s="47" t="s">
        <v>531</v>
      </c>
      <c r="E382" s="41" t="s">
        <v>494</v>
      </c>
      <c r="F382" s="48" t="s">
        <v>587</v>
      </c>
      <c r="G382" s="48"/>
      <c r="H382" s="49" t="s">
        <v>104</v>
      </c>
      <c r="I382" s="49">
        <v>1.0</v>
      </c>
      <c r="J382" s="48"/>
      <c r="K382" s="31"/>
      <c r="L382" s="34"/>
      <c r="M382" s="35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</row>
    <row r="383" ht="18.0" customHeight="1">
      <c r="A383" s="44">
        <v>45785.0</v>
      </c>
      <c r="B383" s="45"/>
      <c r="C383" s="46" t="s">
        <v>530</v>
      </c>
      <c r="D383" s="47" t="s">
        <v>531</v>
      </c>
      <c r="E383" s="41" t="s">
        <v>494</v>
      </c>
      <c r="F383" s="48" t="s">
        <v>588</v>
      </c>
      <c r="G383" s="48"/>
      <c r="H383" s="49" t="s">
        <v>104</v>
      </c>
      <c r="I383" s="49">
        <v>1.0</v>
      </c>
      <c r="J383" s="48"/>
      <c r="K383" s="31"/>
      <c r="L383" s="34"/>
      <c r="M383" s="35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</row>
    <row r="384" ht="18.0" customHeight="1">
      <c r="A384" s="44">
        <v>45785.0</v>
      </c>
      <c r="B384" s="45"/>
      <c r="C384" s="46" t="s">
        <v>530</v>
      </c>
      <c r="D384" s="47" t="s">
        <v>531</v>
      </c>
      <c r="E384" s="41" t="s">
        <v>532</v>
      </c>
      <c r="F384" s="48" t="s">
        <v>589</v>
      </c>
      <c r="G384" s="48"/>
      <c r="H384" s="49" t="s">
        <v>104</v>
      </c>
      <c r="I384" s="49">
        <v>1.0</v>
      </c>
      <c r="J384" s="48"/>
      <c r="K384" s="31"/>
      <c r="L384" s="34"/>
      <c r="M384" s="35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</row>
    <row r="385" ht="18.0" customHeight="1">
      <c r="A385" s="44">
        <v>45785.0</v>
      </c>
      <c r="B385" s="45"/>
      <c r="C385" s="46" t="s">
        <v>530</v>
      </c>
      <c r="D385" s="47" t="s">
        <v>531</v>
      </c>
      <c r="E385" s="41" t="s">
        <v>532</v>
      </c>
      <c r="F385" s="48" t="s">
        <v>590</v>
      </c>
      <c r="G385" s="48"/>
      <c r="H385" s="49" t="s">
        <v>104</v>
      </c>
      <c r="I385" s="49">
        <v>1.0</v>
      </c>
      <c r="J385" s="48"/>
      <c r="K385" s="31"/>
      <c r="L385" s="34"/>
      <c r="M385" s="35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</row>
    <row r="386" ht="18.0" customHeight="1">
      <c r="A386" s="44">
        <v>45785.0</v>
      </c>
      <c r="B386" s="45"/>
      <c r="C386" s="46" t="s">
        <v>530</v>
      </c>
      <c r="D386" s="47" t="s">
        <v>531</v>
      </c>
      <c r="E386" s="41" t="s">
        <v>494</v>
      </c>
      <c r="F386" s="48" t="s">
        <v>591</v>
      </c>
      <c r="G386" s="48"/>
      <c r="H386" s="49" t="s">
        <v>104</v>
      </c>
      <c r="I386" s="49">
        <v>1.0</v>
      </c>
      <c r="J386" s="48"/>
      <c r="K386" s="31"/>
      <c r="L386" s="34"/>
      <c r="M386" s="35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</row>
    <row r="387" ht="18.0" customHeight="1">
      <c r="A387" s="44">
        <v>45785.0</v>
      </c>
      <c r="B387" s="45"/>
      <c r="C387" s="46" t="s">
        <v>530</v>
      </c>
      <c r="D387" s="47" t="s">
        <v>531</v>
      </c>
      <c r="E387" s="41" t="s">
        <v>494</v>
      </c>
      <c r="F387" s="48" t="s">
        <v>592</v>
      </c>
      <c r="G387" s="48"/>
      <c r="H387" s="49" t="s">
        <v>104</v>
      </c>
      <c r="I387" s="49">
        <v>1.0</v>
      </c>
      <c r="J387" s="48"/>
      <c r="K387" s="31"/>
      <c r="L387" s="34"/>
      <c r="M387" s="35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</row>
    <row r="388" ht="18.0" customHeight="1">
      <c r="A388" s="44">
        <v>45785.0</v>
      </c>
      <c r="B388" s="45"/>
      <c r="C388" s="46" t="s">
        <v>530</v>
      </c>
      <c r="D388" s="47" t="s">
        <v>531</v>
      </c>
      <c r="E388" s="41" t="s">
        <v>494</v>
      </c>
      <c r="F388" s="48" t="s">
        <v>593</v>
      </c>
      <c r="G388" s="48"/>
      <c r="H388" s="49" t="s">
        <v>104</v>
      </c>
      <c r="I388" s="49">
        <v>1.0</v>
      </c>
      <c r="J388" s="48"/>
      <c r="K388" s="31"/>
      <c r="L388" s="34"/>
      <c r="M388" s="35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</row>
    <row r="389" ht="18.0" customHeight="1">
      <c r="A389" s="44">
        <v>45785.0</v>
      </c>
      <c r="B389" s="45"/>
      <c r="C389" s="46" t="s">
        <v>530</v>
      </c>
      <c r="D389" s="47" t="s">
        <v>531</v>
      </c>
      <c r="E389" s="41" t="s">
        <v>494</v>
      </c>
      <c r="F389" s="48" t="s">
        <v>593</v>
      </c>
      <c r="G389" s="48"/>
      <c r="H389" s="49" t="s">
        <v>104</v>
      </c>
      <c r="I389" s="49">
        <v>1.0</v>
      </c>
      <c r="J389" s="48"/>
      <c r="K389" s="31"/>
      <c r="L389" s="34"/>
      <c r="M389" s="35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</row>
    <row r="390" ht="18.0" customHeight="1">
      <c r="A390" s="44">
        <v>45785.0</v>
      </c>
      <c r="B390" s="45"/>
      <c r="C390" s="46" t="s">
        <v>530</v>
      </c>
      <c r="D390" s="47" t="s">
        <v>531</v>
      </c>
      <c r="E390" s="41" t="s">
        <v>494</v>
      </c>
      <c r="F390" s="48" t="s">
        <v>594</v>
      </c>
      <c r="G390" s="48"/>
      <c r="H390" s="49" t="s">
        <v>104</v>
      </c>
      <c r="I390" s="49">
        <v>1.0</v>
      </c>
      <c r="J390" s="48"/>
      <c r="K390" s="31"/>
      <c r="L390" s="34"/>
      <c r="M390" s="35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</row>
    <row r="391" ht="18.0" customHeight="1">
      <c r="A391" s="44">
        <v>45785.0</v>
      </c>
      <c r="B391" s="45"/>
      <c r="C391" s="46" t="s">
        <v>530</v>
      </c>
      <c r="D391" s="47" t="s">
        <v>531</v>
      </c>
      <c r="E391" s="41" t="s">
        <v>532</v>
      </c>
      <c r="F391" s="48" t="s">
        <v>533</v>
      </c>
      <c r="G391" s="48"/>
      <c r="H391" s="49" t="s">
        <v>104</v>
      </c>
      <c r="I391" s="49">
        <v>2.0</v>
      </c>
      <c r="J391" s="48"/>
      <c r="K391" s="31"/>
      <c r="L391" s="34"/>
      <c r="M391" s="35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</row>
    <row r="392" ht="18.0" customHeight="1">
      <c r="A392" s="44">
        <v>45785.0</v>
      </c>
      <c r="B392" s="45"/>
      <c r="C392" s="46" t="s">
        <v>530</v>
      </c>
      <c r="D392" s="47" t="s">
        <v>531</v>
      </c>
      <c r="E392" s="41" t="s">
        <v>494</v>
      </c>
      <c r="F392" s="48" t="s">
        <v>535</v>
      </c>
      <c r="G392" s="48"/>
      <c r="H392" s="49" t="s">
        <v>104</v>
      </c>
      <c r="I392" s="49">
        <v>1.0</v>
      </c>
      <c r="J392" s="48"/>
      <c r="K392" s="31"/>
      <c r="L392" s="34"/>
      <c r="M392" s="35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</row>
    <row r="393" ht="18.0" customHeight="1">
      <c r="A393" s="44">
        <v>45785.0</v>
      </c>
      <c r="B393" s="45"/>
      <c r="C393" s="46" t="s">
        <v>530</v>
      </c>
      <c r="D393" s="47" t="s">
        <v>531</v>
      </c>
      <c r="E393" s="41" t="s">
        <v>595</v>
      </c>
      <c r="F393" s="48" t="s">
        <v>596</v>
      </c>
      <c r="G393" s="48"/>
      <c r="H393" s="49" t="s">
        <v>104</v>
      </c>
      <c r="I393" s="49">
        <v>1.0</v>
      </c>
      <c r="J393" s="48"/>
      <c r="K393" s="31"/>
      <c r="L393" s="34"/>
      <c r="M393" s="35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</row>
    <row r="394" ht="18.0" customHeight="1">
      <c r="A394" s="44">
        <v>45785.0</v>
      </c>
      <c r="B394" s="45"/>
      <c r="C394" s="46" t="s">
        <v>530</v>
      </c>
      <c r="D394" s="47" t="s">
        <v>531</v>
      </c>
      <c r="E394" s="41" t="s">
        <v>597</v>
      </c>
      <c r="F394" s="48" t="s">
        <v>598</v>
      </c>
      <c r="G394" s="48"/>
      <c r="H394" s="49" t="s">
        <v>104</v>
      </c>
      <c r="I394" s="49">
        <v>6.0</v>
      </c>
      <c r="J394" s="48"/>
      <c r="K394" s="31"/>
      <c r="L394" s="34"/>
      <c r="M394" s="35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</row>
    <row r="395" ht="18.0" customHeight="1">
      <c r="A395" s="44"/>
      <c r="B395" s="50"/>
      <c r="C395" s="46"/>
      <c r="D395" s="47"/>
      <c r="E395" s="41"/>
      <c r="F395" s="48"/>
      <c r="G395" s="48"/>
      <c r="H395" s="49"/>
      <c r="I395" s="49"/>
      <c r="J395" s="48"/>
      <c r="K395" s="31"/>
      <c r="L395" s="34"/>
      <c r="M395" s="35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</row>
    <row r="396" ht="18.0" customHeight="1">
      <c r="A396" s="44">
        <v>45786.0</v>
      </c>
      <c r="B396" s="45"/>
      <c r="C396" s="46" t="s">
        <v>599</v>
      </c>
      <c r="D396" s="47" t="s">
        <v>600</v>
      </c>
      <c r="E396" s="41" t="s">
        <v>601</v>
      </c>
      <c r="F396" s="48"/>
      <c r="G396" s="48"/>
      <c r="H396" s="49" t="s">
        <v>104</v>
      </c>
      <c r="I396" s="49">
        <v>8.0</v>
      </c>
      <c r="J396" s="48" t="s">
        <v>194</v>
      </c>
      <c r="K396" s="31"/>
      <c r="L396" s="34"/>
      <c r="M396" s="35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</row>
    <row r="397" ht="18.0" customHeight="1">
      <c r="A397" s="44">
        <v>45786.0</v>
      </c>
      <c r="B397" s="45"/>
      <c r="C397" s="46" t="s">
        <v>599</v>
      </c>
      <c r="D397" s="47" t="s">
        <v>600</v>
      </c>
      <c r="E397" s="41" t="s">
        <v>602</v>
      </c>
      <c r="F397" s="48"/>
      <c r="G397" s="48"/>
      <c r="H397" s="49" t="s">
        <v>104</v>
      </c>
      <c r="I397" s="49">
        <v>4.0</v>
      </c>
      <c r="J397" s="48" t="s">
        <v>194</v>
      </c>
      <c r="K397" s="31"/>
      <c r="L397" s="34"/>
      <c r="M397" s="35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</row>
    <row r="398" ht="18.0" customHeight="1">
      <c r="A398" s="44">
        <v>45786.0</v>
      </c>
      <c r="B398" s="45"/>
      <c r="C398" s="46" t="s">
        <v>599</v>
      </c>
      <c r="D398" s="47" t="s">
        <v>600</v>
      </c>
      <c r="E398" s="41" t="s">
        <v>603</v>
      </c>
      <c r="F398" s="48"/>
      <c r="G398" s="48"/>
      <c r="H398" s="49" t="s">
        <v>104</v>
      </c>
      <c r="I398" s="49">
        <v>12.0</v>
      </c>
      <c r="J398" s="48" t="s">
        <v>194</v>
      </c>
      <c r="K398" s="31"/>
      <c r="L398" s="34"/>
      <c r="M398" s="35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</row>
    <row r="399" ht="18.0" customHeight="1">
      <c r="A399" s="44">
        <v>45786.0</v>
      </c>
      <c r="B399" s="45"/>
      <c r="C399" s="46" t="s">
        <v>599</v>
      </c>
      <c r="D399" s="47" t="s">
        <v>600</v>
      </c>
      <c r="E399" s="41" t="s">
        <v>604</v>
      </c>
      <c r="F399" s="48"/>
      <c r="G399" s="48"/>
      <c r="H399" s="49" t="s">
        <v>104</v>
      </c>
      <c r="I399" s="49">
        <v>10.0</v>
      </c>
      <c r="J399" s="48" t="s">
        <v>194</v>
      </c>
      <c r="K399" s="31"/>
      <c r="L399" s="34"/>
      <c r="M399" s="35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</row>
    <row r="400" ht="18.0" customHeight="1">
      <c r="A400" s="44">
        <v>45786.0</v>
      </c>
      <c r="B400" s="45"/>
      <c r="C400" s="46" t="s">
        <v>599</v>
      </c>
      <c r="D400" s="47" t="s">
        <v>600</v>
      </c>
      <c r="E400" s="41" t="s">
        <v>605</v>
      </c>
      <c r="F400" s="48"/>
      <c r="G400" s="48"/>
      <c r="H400" s="49" t="s">
        <v>104</v>
      </c>
      <c r="I400" s="49">
        <v>25.0</v>
      </c>
      <c r="J400" s="48" t="s">
        <v>194</v>
      </c>
      <c r="K400" s="31"/>
      <c r="L400" s="34"/>
      <c r="M400" s="35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</row>
    <row r="401" ht="18.0" customHeight="1">
      <c r="A401" s="44">
        <v>45786.0</v>
      </c>
      <c r="B401" s="45"/>
      <c r="C401" s="46" t="s">
        <v>599</v>
      </c>
      <c r="D401" s="47" t="s">
        <v>600</v>
      </c>
      <c r="E401" s="41" t="s">
        <v>606</v>
      </c>
      <c r="F401" s="48"/>
      <c r="G401" s="48"/>
      <c r="H401" s="49" t="s">
        <v>104</v>
      </c>
      <c r="I401" s="49">
        <v>10.0</v>
      </c>
      <c r="J401" s="48" t="s">
        <v>194</v>
      </c>
      <c r="K401" s="31"/>
      <c r="L401" s="34"/>
      <c r="M401" s="35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</row>
    <row r="402" ht="18.0" customHeight="1">
      <c r="A402" s="44">
        <v>45786.0</v>
      </c>
      <c r="B402" s="45"/>
      <c r="C402" s="46" t="s">
        <v>599</v>
      </c>
      <c r="D402" s="47" t="s">
        <v>600</v>
      </c>
      <c r="E402" s="41" t="s">
        <v>607</v>
      </c>
      <c r="F402" s="48"/>
      <c r="G402" s="48"/>
      <c r="H402" s="49" t="s">
        <v>104</v>
      </c>
      <c r="I402" s="49">
        <v>45.0</v>
      </c>
      <c r="J402" s="48" t="s">
        <v>194</v>
      </c>
      <c r="K402" s="31"/>
      <c r="L402" s="34"/>
      <c r="M402" s="35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</row>
    <row r="403" ht="18.0" customHeight="1">
      <c r="A403" s="44">
        <v>45786.0</v>
      </c>
      <c r="B403" s="45"/>
      <c r="C403" s="46" t="s">
        <v>599</v>
      </c>
      <c r="D403" s="47" t="s">
        <v>600</v>
      </c>
      <c r="E403" s="41" t="s">
        <v>608</v>
      </c>
      <c r="F403" s="48"/>
      <c r="G403" s="48"/>
      <c r="H403" s="49" t="s">
        <v>104</v>
      </c>
      <c r="I403" s="49">
        <v>1.0</v>
      </c>
      <c r="J403" s="48" t="s">
        <v>194</v>
      </c>
      <c r="K403" s="31"/>
      <c r="L403" s="34"/>
      <c r="M403" s="35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</row>
    <row r="404" ht="18.0" customHeight="1">
      <c r="A404" s="44">
        <v>45786.0</v>
      </c>
      <c r="B404" s="45"/>
      <c r="C404" s="46" t="s">
        <v>599</v>
      </c>
      <c r="D404" s="47" t="s">
        <v>600</v>
      </c>
      <c r="E404" s="57">
        <v>34.0</v>
      </c>
      <c r="F404" s="48"/>
      <c r="G404" s="48"/>
      <c r="H404" s="49" t="s">
        <v>104</v>
      </c>
      <c r="I404" s="49">
        <v>5.0</v>
      </c>
      <c r="J404" s="48" t="s">
        <v>194</v>
      </c>
      <c r="K404" s="31"/>
      <c r="L404" s="34"/>
      <c r="M404" s="35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</row>
    <row r="405" ht="18.0" customHeight="1">
      <c r="A405" s="44">
        <v>45786.0</v>
      </c>
      <c r="B405" s="45"/>
      <c r="C405" s="46" t="s">
        <v>599</v>
      </c>
      <c r="D405" s="47" t="s">
        <v>600</v>
      </c>
      <c r="E405" s="57" t="s">
        <v>609</v>
      </c>
      <c r="F405" s="48"/>
      <c r="G405" s="48"/>
      <c r="H405" s="49" t="s">
        <v>104</v>
      </c>
      <c r="I405" s="49">
        <v>4.0</v>
      </c>
      <c r="J405" s="48" t="s">
        <v>194</v>
      </c>
      <c r="K405" s="31"/>
      <c r="L405" s="34"/>
      <c r="M405" s="35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</row>
    <row r="406" ht="18.0" customHeight="1">
      <c r="A406" s="44">
        <v>45786.0</v>
      </c>
      <c r="B406" s="45"/>
      <c r="C406" s="46" t="s">
        <v>599</v>
      </c>
      <c r="D406" s="47" t="s">
        <v>600</v>
      </c>
      <c r="E406" s="57" t="s">
        <v>610</v>
      </c>
      <c r="F406" s="48"/>
      <c r="G406" s="48"/>
      <c r="H406" s="49" t="s">
        <v>104</v>
      </c>
      <c r="I406" s="49">
        <v>2.0</v>
      </c>
      <c r="J406" s="48" t="s">
        <v>194</v>
      </c>
      <c r="K406" s="31"/>
      <c r="L406" s="34"/>
      <c r="M406" s="35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</row>
    <row r="407" ht="18.0" customHeight="1">
      <c r="A407" s="44">
        <v>45786.0</v>
      </c>
      <c r="B407" s="45"/>
      <c r="C407" s="46" t="s">
        <v>599</v>
      </c>
      <c r="D407" s="47" t="s">
        <v>600</v>
      </c>
      <c r="E407" s="57" t="s">
        <v>611</v>
      </c>
      <c r="F407" s="48"/>
      <c r="G407" s="48"/>
      <c r="H407" s="49" t="s">
        <v>104</v>
      </c>
      <c r="I407" s="49">
        <v>2.0</v>
      </c>
      <c r="J407" s="48" t="s">
        <v>194</v>
      </c>
      <c r="K407" s="31"/>
      <c r="L407" s="34"/>
      <c r="M407" s="35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</row>
    <row r="408" ht="18.0" customHeight="1">
      <c r="A408" s="44">
        <v>45786.0</v>
      </c>
      <c r="B408" s="45"/>
      <c r="C408" s="46" t="s">
        <v>599</v>
      </c>
      <c r="D408" s="47" t="s">
        <v>600</v>
      </c>
      <c r="E408" s="57" t="s">
        <v>612</v>
      </c>
      <c r="F408" s="48"/>
      <c r="G408" s="48"/>
      <c r="H408" s="49" t="s">
        <v>104</v>
      </c>
      <c r="I408" s="49">
        <v>2.0</v>
      </c>
      <c r="J408" s="48" t="s">
        <v>194</v>
      </c>
      <c r="K408" s="31"/>
      <c r="L408" s="34"/>
      <c r="M408" s="35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</row>
    <row r="409" ht="18.0" customHeight="1">
      <c r="A409" s="44">
        <v>45786.0</v>
      </c>
      <c r="B409" s="45"/>
      <c r="C409" s="46" t="s">
        <v>599</v>
      </c>
      <c r="D409" s="47" t="s">
        <v>600</v>
      </c>
      <c r="E409" s="57" t="s">
        <v>613</v>
      </c>
      <c r="F409" s="48"/>
      <c r="G409" s="48"/>
      <c r="H409" s="49" t="s">
        <v>104</v>
      </c>
      <c r="I409" s="49">
        <v>4.0</v>
      </c>
      <c r="J409" s="48" t="s">
        <v>194</v>
      </c>
      <c r="K409" s="31"/>
      <c r="L409" s="34"/>
      <c r="M409" s="35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</row>
    <row r="410" ht="18.0" customHeight="1">
      <c r="A410" s="44">
        <v>45786.0</v>
      </c>
      <c r="B410" s="45"/>
      <c r="C410" s="46" t="s">
        <v>599</v>
      </c>
      <c r="D410" s="47" t="s">
        <v>600</v>
      </c>
      <c r="E410" s="57" t="s">
        <v>614</v>
      </c>
      <c r="F410" s="48"/>
      <c r="G410" s="48"/>
      <c r="H410" s="49" t="s">
        <v>104</v>
      </c>
      <c r="I410" s="49">
        <v>4.0</v>
      </c>
      <c r="J410" s="48" t="s">
        <v>194</v>
      </c>
      <c r="K410" s="31"/>
      <c r="L410" s="34"/>
      <c r="M410" s="35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</row>
    <row r="411" ht="18.0" customHeight="1">
      <c r="A411" s="44"/>
      <c r="B411" s="50"/>
      <c r="C411" s="46"/>
      <c r="D411" s="47"/>
      <c r="E411" s="57"/>
      <c r="F411" s="48"/>
      <c r="G411" s="48"/>
      <c r="H411" s="49"/>
      <c r="I411" s="49"/>
      <c r="J411" s="48"/>
      <c r="K411" s="31"/>
      <c r="L411" s="34"/>
      <c r="M411" s="35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</row>
    <row r="412" ht="18.0" customHeight="1">
      <c r="A412" s="44">
        <v>45786.0</v>
      </c>
      <c r="B412" s="45"/>
      <c r="C412" s="46" t="s">
        <v>615</v>
      </c>
      <c r="D412" s="47" t="s">
        <v>19</v>
      </c>
      <c r="E412" s="57" t="s">
        <v>616</v>
      </c>
      <c r="F412" s="48"/>
      <c r="G412" s="48"/>
      <c r="H412" s="49" t="s">
        <v>617</v>
      </c>
      <c r="I412" s="49">
        <v>10.0</v>
      </c>
      <c r="J412" s="48" t="s">
        <v>375</v>
      </c>
      <c r="K412" s="31"/>
      <c r="L412" s="34"/>
      <c r="M412" s="35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</row>
    <row r="413" ht="18.0" customHeight="1">
      <c r="A413" s="44">
        <v>45786.0</v>
      </c>
      <c r="B413" s="45"/>
      <c r="C413" s="46" t="s">
        <v>615</v>
      </c>
      <c r="D413" s="47" t="s">
        <v>19</v>
      </c>
      <c r="E413" s="57" t="s">
        <v>618</v>
      </c>
      <c r="F413" s="48"/>
      <c r="G413" s="48"/>
      <c r="H413" s="49" t="s">
        <v>104</v>
      </c>
      <c r="I413" s="49">
        <v>1.0</v>
      </c>
      <c r="J413" s="48" t="s">
        <v>375</v>
      </c>
      <c r="K413" s="31"/>
      <c r="L413" s="34"/>
      <c r="M413" s="35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</row>
    <row r="414" ht="18.0" customHeight="1">
      <c r="A414" s="44">
        <v>45786.0</v>
      </c>
      <c r="B414" s="45"/>
      <c r="C414" s="46" t="s">
        <v>615</v>
      </c>
      <c r="D414" s="47" t="s">
        <v>19</v>
      </c>
      <c r="E414" s="57" t="s">
        <v>619</v>
      </c>
      <c r="F414" s="48" t="s">
        <v>620</v>
      </c>
      <c r="G414" s="48"/>
      <c r="H414" s="49" t="s">
        <v>104</v>
      </c>
      <c r="I414" s="49">
        <v>1.0</v>
      </c>
      <c r="J414" s="48" t="s">
        <v>375</v>
      </c>
      <c r="K414" s="31"/>
      <c r="L414" s="34"/>
      <c r="M414" s="35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</row>
    <row r="415" ht="18.0" customHeight="1">
      <c r="A415" s="44">
        <v>45786.0</v>
      </c>
      <c r="B415" s="45"/>
      <c r="C415" s="46" t="s">
        <v>615</v>
      </c>
      <c r="D415" s="47" t="s">
        <v>19</v>
      </c>
      <c r="E415" s="57" t="s">
        <v>621</v>
      </c>
      <c r="F415" s="48"/>
      <c r="G415" s="48"/>
      <c r="H415" s="49" t="s">
        <v>104</v>
      </c>
      <c r="I415" s="49">
        <v>1.0</v>
      </c>
      <c r="J415" s="48" t="s">
        <v>375</v>
      </c>
      <c r="K415" s="31"/>
      <c r="L415" s="34"/>
      <c r="M415" s="35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</row>
    <row r="416" ht="18.0" customHeight="1">
      <c r="A416" s="44">
        <v>45786.0</v>
      </c>
      <c r="B416" s="45"/>
      <c r="C416" s="46" t="s">
        <v>615</v>
      </c>
      <c r="D416" s="47" t="s">
        <v>19</v>
      </c>
      <c r="E416" s="57" t="s">
        <v>622</v>
      </c>
      <c r="F416" s="48"/>
      <c r="G416" s="48"/>
      <c r="H416" s="49" t="s">
        <v>104</v>
      </c>
      <c r="I416" s="49">
        <v>6.0</v>
      </c>
      <c r="J416" s="48" t="s">
        <v>375</v>
      </c>
      <c r="K416" s="31"/>
      <c r="L416" s="34"/>
      <c r="M416" s="35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</row>
    <row r="417" ht="18.0" customHeight="1">
      <c r="A417" s="44">
        <v>45786.0</v>
      </c>
      <c r="B417" s="45"/>
      <c r="C417" s="46" t="s">
        <v>615</v>
      </c>
      <c r="D417" s="47" t="s">
        <v>19</v>
      </c>
      <c r="E417" s="57" t="s">
        <v>623</v>
      </c>
      <c r="F417" s="48"/>
      <c r="G417" s="48"/>
      <c r="H417" s="49" t="s">
        <v>104</v>
      </c>
      <c r="I417" s="49">
        <v>1.0</v>
      </c>
      <c r="J417" s="48" t="s">
        <v>375</v>
      </c>
      <c r="K417" s="31"/>
      <c r="L417" s="34"/>
      <c r="M417" s="35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</row>
    <row r="418" ht="18.0" customHeight="1">
      <c r="A418" s="44"/>
      <c r="B418" s="50"/>
      <c r="C418" s="46"/>
      <c r="D418" s="47"/>
      <c r="E418" s="57"/>
      <c r="F418" s="48"/>
      <c r="G418" s="48"/>
      <c r="H418" s="49"/>
      <c r="I418" s="49"/>
      <c r="J418" s="48"/>
      <c r="K418" s="31"/>
      <c r="L418" s="34"/>
      <c r="M418" s="35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</row>
    <row r="419" ht="18.0" customHeight="1">
      <c r="A419" s="44">
        <v>45786.0</v>
      </c>
      <c r="B419" s="45"/>
      <c r="C419" s="46" t="s">
        <v>624</v>
      </c>
      <c r="D419" s="47" t="s">
        <v>625</v>
      </c>
      <c r="E419" s="57" t="s">
        <v>626</v>
      </c>
      <c r="F419" s="48" t="s">
        <v>627</v>
      </c>
      <c r="G419" s="48"/>
      <c r="H419" s="49" t="s">
        <v>104</v>
      </c>
      <c r="I419" s="49">
        <v>1.0</v>
      </c>
      <c r="J419" s="48"/>
      <c r="K419" s="31"/>
      <c r="L419" s="34"/>
      <c r="M419" s="35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</row>
    <row r="420" ht="18.0" customHeight="1">
      <c r="A420" s="44">
        <v>45786.0</v>
      </c>
      <c r="B420" s="45"/>
      <c r="C420" s="46" t="s">
        <v>624</v>
      </c>
      <c r="D420" s="47" t="s">
        <v>625</v>
      </c>
      <c r="E420" s="57" t="s">
        <v>626</v>
      </c>
      <c r="F420" s="48" t="s">
        <v>628</v>
      </c>
      <c r="G420" s="48"/>
      <c r="H420" s="49" t="s">
        <v>104</v>
      </c>
      <c r="I420" s="49">
        <v>1.0</v>
      </c>
      <c r="J420" s="48"/>
      <c r="K420" s="31"/>
      <c r="L420" s="34"/>
      <c r="M420" s="35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</row>
    <row r="421" ht="18.0" customHeight="1">
      <c r="A421" s="44">
        <v>45786.0</v>
      </c>
      <c r="B421" s="45"/>
      <c r="C421" s="46" t="s">
        <v>624</v>
      </c>
      <c r="D421" s="47" t="s">
        <v>625</v>
      </c>
      <c r="E421" s="57" t="s">
        <v>626</v>
      </c>
      <c r="F421" s="48" t="s">
        <v>629</v>
      </c>
      <c r="G421" s="48"/>
      <c r="H421" s="49" t="s">
        <v>104</v>
      </c>
      <c r="I421" s="49">
        <v>4.0</v>
      </c>
      <c r="J421" s="48"/>
      <c r="K421" s="31"/>
      <c r="L421" s="34"/>
      <c r="M421" s="35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</row>
    <row r="422" ht="18.0" customHeight="1">
      <c r="A422" s="44">
        <v>45786.0</v>
      </c>
      <c r="B422" s="45"/>
      <c r="C422" s="46" t="s">
        <v>624</v>
      </c>
      <c r="D422" s="47" t="s">
        <v>625</v>
      </c>
      <c r="E422" s="57" t="s">
        <v>630</v>
      </c>
      <c r="F422" s="48"/>
      <c r="G422" s="48"/>
      <c r="H422" s="49" t="s">
        <v>104</v>
      </c>
      <c r="I422" s="49">
        <v>1.0</v>
      </c>
      <c r="J422" s="48"/>
      <c r="K422" s="31"/>
      <c r="L422" s="34"/>
      <c r="M422" s="35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</row>
    <row r="423" ht="18.0" customHeight="1">
      <c r="A423" s="44"/>
      <c r="B423" s="50"/>
      <c r="C423" s="46"/>
      <c r="D423" s="47"/>
      <c r="E423" s="57"/>
      <c r="F423" s="48"/>
      <c r="G423" s="48"/>
      <c r="H423" s="49"/>
      <c r="I423" s="49"/>
      <c r="J423" s="48"/>
      <c r="K423" s="31"/>
      <c r="L423" s="34"/>
      <c r="M423" s="35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</row>
    <row r="424" ht="18.0" customHeight="1">
      <c r="A424" s="44">
        <v>45787.0</v>
      </c>
      <c r="B424" s="45"/>
      <c r="C424" s="46" t="s">
        <v>631</v>
      </c>
      <c r="D424" s="47" t="s">
        <v>19</v>
      </c>
      <c r="E424" s="57" t="s">
        <v>632</v>
      </c>
      <c r="F424" s="48" t="s">
        <v>136</v>
      </c>
      <c r="G424" s="48"/>
      <c r="H424" s="49" t="s">
        <v>104</v>
      </c>
      <c r="I424" s="49">
        <v>2.0</v>
      </c>
      <c r="J424" s="48" t="s">
        <v>375</v>
      </c>
      <c r="K424" s="31"/>
      <c r="L424" s="34"/>
      <c r="M424" s="35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</row>
    <row r="425" ht="18.0" customHeight="1">
      <c r="A425" s="44">
        <v>45787.0</v>
      </c>
      <c r="B425" s="45"/>
      <c r="C425" s="46" t="s">
        <v>631</v>
      </c>
      <c r="D425" s="47" t="s">
        <v>19</v>
      </c>
      <c r="E425" s="57" t="s">
        <v>633</v>
      </c>
      <c r="F425" s="48"/>
      <c r="G425" s="48"/>
      <c r="H425" s="49" t="s">
        <v>104</v>
      </c>
      <c r="I425" s="49">
        <v>1.0</v>
      </c>
      <c r="J425" s="48" t="s">
        <v>375</v>
      </c>
      <c r="K425" s="31"/>
      <c r="L425" s="34"/>
      <c r="M425" s="35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</row>
    <row r="426" ht="18.0" customHeight="1">
      <c r="A426" s="44">
        <v>45787.0</v>
      </c>
      <c r="B426" s="45"/>
      <c r="C426" s="46" t="s">
        <v>631</v>
      </c>
      <c r="D426" s="47" t="s">
        <v>19</v>
      </c>
      <c r="E426" s="57" t="s">
        <v>634</v>
      </c>
      <c r="F426" s="48" t="s">
        <v>635</v>
      </c>
      <c r="G426" s="48"/>
      <c r="H426" s="49" t="s">
        <v>104</v>
      </c>
      <c r="I426" s="49">
        <v>1.0</v>
      </c>
      <c r="J426" s="48" t="s">
        <v>375</v>
      </c>
      <c r="K426" s="31"/>
      <c r="L426" s="34"/>
      <c r="M426" s="35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</row>
    <row r="427" ht="18.0" customHeight="1">
      <c r="A427" s="44">
        <v>45787.0</v>
      </c>
      <c r="B427" s="45"/>
      <c r="C427" s="46" t="s">
        <v>631</v>
      </c>
      <c r="D427" s="47" t="s">
        <v>19</v>
      </c>
      <c r="E427" s="57" t="s">
        <v>636</v>
      </c>
      <c r="F427" s="48"/>
      <c r="G427" s="48"/>
      <c r="H427" s="49" t="s">
        <v>104</v>
      </c>
      <c r="I427" s="49">
        <v>1.0</v>
      </c>
      <c r="J427" s="48" t="s">
        <v>375</v>
      </c>
      <c r="K427" s="31"/>
      <c r="L427" s="34"/>
      <c r="M427" s="35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</row>
    <row r="428" ht="18.0" customHeight="1">
      <c r="A428" s="44">
        <v>45787.0</v>
      </c>
      <c r="B428" s="45"/>
      <c r="C428" s="46" t="s">
        <v>631</v>
      </c>
      <c r="D428" s="47" t="s">
        <v>19</v>
      </c>
      <c r="E428" s="57" t="s">
        <v>637</v>
      </c>
      <c r="F428" s="48"/>
      <c r="G428" s="48"/>
      <c r="H428" s="49" t="s">
        <v>104</v>
      </c>
      <c r="I428" s="49">
        <v>5.0</v>
      </c>
      <c r="J428" s="48" t="s">
        <v>375</v>
      </c>
      <c r="K428" s="31"/>
      <c r="L428" s="34"/>
      <c r="M428" s="35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</row>
    <row r="429" ht="18.0" customHeight="1">
      <c r="A429" s="44">
        <v>45787.0</v>
      </c>
      <c r="B429" s="45"/>
      <c r="C429" s="46" t="s">
        <v>631</v>
      </c>
      <c r="D429" s="47" t="s">
        <v>19</v>
      </c>
      <c r="E429" s="57" t="s">
        <v>638</v>
      </c>
      <c r="F429" s="48" t="s">
        <v>639</v>
      </c>
      <c r="G429" s="48"/>
      <c r="H429" s="49" t="s">
        <v>104</v>
      </c>
      <c r="I429" s="49">
        <v>6.0</v>
      </c>
      <c r="J429" s="48" t="s">
        <v>375</v>
      </c>
      <c r="K429" s="31"/>
      <c r="L429" s="34"/>
      <c r="M429" s="35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</row>
    <row r="430" ht="18.0" customHeight="1">
      <c r="A430" s="44">
        <v>45787.0</v>
      </c>
      <c r="B430" s="45"/>
      <c r="C430" s="46" t="s">
        <v>631</v>
      </c>
      <c r="D430" s="47" t="s">
        <v>19</v>
      </c>
      <c r="E430" s="57" t="s">
        <v>640</v>
      </c>
      <c r="F430" s="48" t="s">
        <v>641</v>
      </c>
      <c r="G430" s="48"/>
      <c r="H430" s="49" t="s">
        <v>104</v>
      </c>
      <c r="I430" s="49">
        <v>2.0</v>
      </c>
      <c r="J430" s="48" t="s">
        <v>642</v>
      </c>
      <c r="K430" s="31"/>
      <c r="L430" s="34"/>
      <c r="M430" s="35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</row>
    <row r="431" ht="18.0" customHeight="1">
      <c r="A431" s="44"/>
      <c r="B431" s="50"/>
      <c r="C431" s="46"/>
      <c r="D431" s="47"/>
      <c r="E431" s="57"/>
      <c r="F431" s="48"/>
      <c r="G431" s="48"/>
      <c r="H431" s="49"/>
      <c r="I431" s="49"/>
      <c r="J431" s="48"/>
      <c r="K431" s="31"/>
      <c r="L431" s="34"/>
      <c r="M431" s="35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</row>
    <row r="432" ht="18.0" customHeight="1">
      <c r="A432" s="44">
        <v>45788.0</v>
      </c>
      <c r="B432" s="45"/>
      <c r="C432" s="46" t="s">
        <v>643</v>
      </c>
      <c r="D432" s="47" t="s">
        <v>19</v>
      </c>
      <c r="E432" s="57" t="s">
        <v>644</v>
      </c>
      <c r="F432" s="48"/>
      <c r="G432" s="48"/>
      <c r="H432" s="49" t="s">
        <v>104</v>
      </c>
      <c r="I432" s="49">
        <v>2.0</v>
      </c>
      <c r="J432" s="48" t="s">
        <v>645</v>
      </c>
      <c r="K432" s="31"/>
      <c r="L432" s="34"/>
      <c r="M432" s="35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</row>
    <row r="433" ht="18.0" customHeight="1">
      <c r="A433" s="44">
        <v>45788.0</v>
      </c>
      <c r="B433" s="45"/>
      <c r="C433" s="46" t="s">
        <v>643</v>
      </c>
      <c r="D433" s="47" t="s">
        <v>19</v>
      </c>
      <c r="E433" s="57" t="s">
        <v>646</v>
      </c>
      <c r="F433" s="48"/>
      <c r="G433" s="48"/>
      <c r="H433" s="49" t="s">
        <v>104</v>
      </c>
      <c r="I433" s="49">
        <v>4.0</v>
      </c>
      <c r="J433" s="48" t="s">
        <v>647</v>
      </c>
      <c r="K433" s="31"/>
      <c r="L433" s="34"/>
      <c r="M433" s="35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</row>
    <row r="434" ht="18.0" customHeight="1">
      <c r="A434" s="44"/>
      <c r="B434" s="50"/>
      <c r="C434" s="46"/>
      <c r="D434" s="47"/>
      <c r="E434" s="57"/>
      <c r="F434" s="48"/>
      <c r="G434" s="48"/>
      <c r="H434" s="49"/>
      <c r="I434" s="49"/>
      <c r="J434" s="48"/>
      <c r="K434" s="31"/>
      <c r="L434" s="34"/>
      <c r="M434" s="35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</row>
    <row r="435" ht="18.0" customHeight="1">
      <c r="A435" s="44">
        <v>45788.0</v>
      </c>
      <c r="B435" s="45"/>
      <c r="C435" s="46" t="s">
        <v>648</v>
      </c>
      <c r="D435" s="47" t="s">
        <v>413</v>
      </c>
      <c r="E435" s="57" t="s">
        <v>649</v>
      </c>
      <c r="F435" s="48" t="s">
        <v>650</v>
      </c>
      <c r="G435" s="48"/>
      <c r="H435" s="49" t="s">
        <v>104</v>
      </c>
      <c r="I435" s="49">
        <v>1.0</v>
      </c>
      <c r="J435" s="48"/>
      <c r="K435" s="31"/>
      <c r="L435" s="34"/>
      <c r="M435" s="35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</row>
    <row r="436" ht="18.0" customHeight="1">
      <c r="A436" s="44">
        <v>45788.0</v>
      </c>
      <c r="B436" s="45"/>
      <c r="C436" s="46" t="s">
        <v>648</v>
      </c>
      <c r="D436" s="47" t="s">
        <v>413</v>
      </c>
      <c r="E436" s="57" t="s">
        <v>651</v>
      </c>
      <c r="F436" s="48" t="s">
        <v>652</v>
      </c>
      <c r="G436" s="48"/>
      <c r="H436" s="49" t="s">
        <v>104</v>
      </c>
      <c r="I436" s="49">
        <v>4.0</v>
      </c>
      <c r="J436" s="48"/>
      <c r="K436" s="31"/>
      <c r="L436" s="34"/>
      <c r="M436" s="35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</row>
    <row r="437" ht="18.0" customHeight="1">
      <c r="A437" s="44">
        <v>45788.0</v>
      </c>
      <c r="B437" s="45"/>
      <c r="C437" s="46" t="s">
        <v>648</v>
      </c>
      <c r="D437" s="47" t="s">
        <v>413</v>
      </c>
      <c r="E437" s="57" t="s">
        <v>653</v>
      </c>
      <c r="F437" s="48"/>
      <c r="G437" s="48"/>
      <c r="H437" s="49" t="s">
        <v>104</v>
      </c>
      <c r="I437" s="49">
        <v>20.0</v>
      </c>
      <c r="J437" s="48"/>
      <c r="K437" s="31"/>
      <c r="L437" s="34"/>
      <c r="M437" s="35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</row>
    <row r="438" ht="18.0" customHeight="1">
      <c r="A438" s="44">
        <v>45788.0</v>
      </c>
      <c r="B438" s="45"/>
      <c r="C438" s="46" t="s">
        <v>648</v>
      </c>
      <c r="D438" s="47" t="s">
        <v>413</v>
      </c>
      <c r="E438" s="57" t="s">
        <v>654</v>
      </c>
      <c r="F438" s="48" t="s">
        <v>655</v>
      </c>
      <c r="G438" s="48"/>
      <c r="H438" s="49" t="s">
        <v>104</v>
      </c>
      <c r="I438" s="49">
        <v>4.0</v>
      </c>
      <c r="J438" s="48"/>
      <c r="K438" s="31"/>
      <c r="L438" s="34"/>
      <c r="M438" s="35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</row>
    <row r="439" ht="18.0" customHeight="1">
      <c r="A439" s="44">
        <v>45788.0</v>
      </c>
      <c r="B439" s="45"/>
      <c r="C439" s="46" t="s">
        <v>648</v>
      </c>
      <c r="D439" s="47" t="s">
        <v>413</v>
      </c>
      <c r="E439" s="57" t="s">
        <v>656</v>
      </c>
      <c r="F439" s="48" t="s">
        <v>657</v>
      </c>
      <c r="G439" s="48"/>
      <c r="H439" s="49" t="s">
        <v>104</v>
      </c>
      <c r="I439" s="49">
        <v>9.0</v>
      </c>
      <c r="J439" s="48"/>
      <c r="K439" s="31"/>
      <c r="L439" s="34"/>
      <c r="M439" s="35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</row>
    <row r="440" ht="18.0" customHeight="1">
      <c r="A440" s="44"/>
      <c r="B440" s="50"/>
      <c r="C440" s="46"/>
      <c r="D440" s="47"/>
      <c r="E440" s="57"/>
      <c r="F440" s="48"/>
      <c r="G440" s="48"/>
      <c r="H440" s="49"/>
      <c r="I440" s="49"/>
      <c r="J440" s="48"/>
      <c r="K440" s="31"/>
      <c r="L440" s="34"/>
      <c r="M440" s="35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</row>
    <row r="441" ht="18.0" customHeight="1">
      <c r="A441" s="44">
        <v>45788.0</v>
      </c>
      <c r="B441" s="45"/>
      <c r="C441" s="46" t="s">
        <v>658</v>
      </c>
      <c r="D441" s="47" t="s">
        <v>659</v>
      </c>
      <c r="E441" s="57" t="s">
        <v>660</v>
      </c>
      <c r="F441" s="48"/>
      <c r="G441" s="48"/>
      <c r="H441" s="49" t="s">
        <v>104</v>
      </c>
      <c r="I441" s="49">
        <v>4.0</v>
      </c>
      <c r="J441" s="48" t="s">
        <v>661</v>
      </c>
      <c r="K441" s="31"/>
      <c r="L441" s="34"/>
      <c r="M441" s="35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</row>
    <row r="442" ht="18.0" customHeight="1">
      <c r="A442" s="44">
        <v>45788.0</v>
      </c>
      <c r="B442" s="45"/>
      <c r="C442" s="46" t="s">
        <v>658</v>
      </c>
      <c r="D442" s="47" t="s">
        <v>659</v>
      </c>
      <c r="E442" s="57" t="s">
        <v>662</v>
      </c>
      <c r="F442" s="48"/>
      <c r="G442" s="48"/>
      <c r="H442" s="49" t="s">
        <v>104</v>
      </c>
      <c r="I442" s="49">
        <v>4.0</v>
      </c>
      <c r="J442" s="48" t="s">
        <v>661</v>
      </c>
      <c r="K442" s="31"/>
      <c r="L442" s="34"/>
      <c r="M442" s="35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</row>
    <row r="443" ht="18.0" customHeight="1">
      <c r="A443" s="44"/>
      <c r="B443" s="50"/>
      <c r="C443" s="46"/>
      <c r="D443" s="47"/>
      <c r="E443" s="41"/>
      <c r="F443" s="48"/>
      <c r="G443" s="48"/>
      <c r="H443" s="49"/>
      <c r="I443" s="49"/>
      <c r="J443" s="48"/>
      <c r="K443" s="31"/>
      <c r="L443" s="34"/>
      <c r="M443" s="35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</row>
    <row r="444" ht="18.0" customHeight="1">
      <c r="A444" s="44">
        <v>45789.0</v>
      </c>
      <c r="B444" s="45"/>
      <c r="C444" s="46" t="s">
        <v>663</v>
      </c>
      <c r="D444" s="47" t="s">
        <v>19</v>
      </c>
      <c r="E444" s="41" t="s">
        <v>128</v>
      </c>
      <c r="F444" s="48" t="s">
        <v>664</v>
      </c>
      <c r="G444" s="48"/>
      <c r="H444" s="49" t="s">
        <v>104</v>
      </c>
      <c r="I444" s="49">
        <v>1.0</v>
      </c>
      <c r="J444" s="48" t="s">
        <v>665</v>
      </c>
      <c r="K444" s="31"/>
      <c r="L444" s="34"/>
      <c r="M444" s="35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</row>
    <row r="445" ht="18.0" customHeight="1">
      <c r="A445" s="44">
        <v>45789.0</v>
      </c>
      <c r="B445" s="45"/>
      <c r="C445" s="46" t="s">
        <v>663</v>
      </c>
      <c r="D445" s="47" t="s">
        <v>19</v>
      </c>
      <c r="E445" s="41" t="s">
        <v>666</v>
      </c>
      <c r="F445" s="48" t="s">
        <v>667</v>
      </c>
      <c r="G445" s="48"/>
      <c r="H445" s="49" t="s">
        <v>104</v>
      </c>
      <c r="I445" s="49">
        <v>1.0</v>
      </c>
      <c r="J445" s="48" t="s">
        <v>665</v>
      </c>
      <c r="K445" s="31"/>
      <c r="L445" s="34"/>
      <c r="M445" s="35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</row>
    <row r="446" ht="18.0" customHeight="1">
      <c r="A446" s="44">
        <v>45789.0</v>
      </c>
      <c r="B446" s="45"/>
      <c r="C446" s="46" t="s">
        <v>663</v>
      </c>
      <c r="D446" s="47" t="s">
        <v>19</v>
      </c>
      <c r="E446" s="41" t="s">
        <v>666</v>
      </c>
      <c r="F446" s="48" t="s">
        <v>667</v>
      </c>
      <c r="G446" s="48"/>
      <c r="H446" s="49" t="s">
        <v>104</v>
      </c>
      <c r="I446" s="49">
        <v>1.0</v>
      </c>
      <c r="J446" s="48" t="s">
        <v>665</v>
      </c>
      <c r="K446" s="31"/>
      <c r="L446" s="34"/>
      <c r="M446" s="35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</row>
    <row r="447" ht="18.0" customHeight="1">
      <c r="A447" s="44">
        <v>45789.0</v>
      </c>
      <c r="B447" s="45"/>
      <c r="C447" s="46" t="s">
        <v>663</v>
      </c>
      <c r="D447" s="47" t="s">
        <v>19</v>
      </c>
      <c r="E447" s="41" t="s">
        <v>668</v>
      </c>
      <c r="F447" s="48"/>
      <c r="G447" s="48"/>
      <c r="H447" s="49" t="s">
        <v>104</v>
      </c>
      <c r="I447" s="49">
        <v>2.0</v>
      </c>
      <c r="J447" s="48" t="s">
        <v>665</v>
      </c>
      <c r="K447" s="31"/>
      <c r="L447" s="34"/>
      <c r="M447" s="35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</row>
    <row r="448" ht="18.0" customHeight="1">
      <c r="A448" s="44">
        <v>45789.0</v>
      </c>
      <c r="B448" s="45"/>
      <c r="C448" s="46" t="s">
        <v>663</v>
      </c>
      <c r="D448" s="47" t="s">
        <v>19</v>
      </c>
      <c r="E448" s="41" t="s">
        <v>669</v>
      </c>
      <c r="F448" s="48"/>
      <c r="G448" s="48"/>
      <c r="H448" s="49" t="s">
        <v>104</v>
      </c>
      <c r="I448" s="49">
        <v>2.0</v>
      </c>
      <c r="J448" s="48" t="s">
        <v>194</v>
      </c>
      <c r="K448" s="31"/>
      <c r="L448" s="34"/>
      <c r="M448" s="35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</row>
    <row r="449" ht="18.0" customHeight="1">
      <c r="A449" s="44">
        <v>45789.0</v>
      </c>
      <c r="B449" s="45"/>
      <c r="C449" s="46" t="s">
        <v>663</v>
      </c>
      <c r="D449" s="47" t="s">
        <v>19</v>
      </c>
      <c r="E449" s="41" t="s">
        <v>670</v>
      </c>
      <c r="F449" s="48" t="s">
        <v>671</v>
      </c>
      <c r="G449" s="48"/>
      <c r="H449" s="49" t="s">
        <v>104</v>
      </c>
      <c r="I449" s="49">
        <v>1.0</v>
      </c>
      <c r="J449" s="48" t="s">
        <v>194</v>
      </c>
      <c r="K449" s="31"/>
      <c r="L449" s="34"/>
      <c r="M449" s="35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</row>
    <row r="450" ht="18.0" customHeight="1">
      <c r="A450" s="44"/>
      <c r="B450" s="50"/>
      <c r="C450" s="46"/>
      <c r="D450" s="47"/>
      <c r="E450" s="41"/>
      <c r="F450" s="48"/>
      <c r="G450" s="48"/>
      <c r="H450" s="49"/>
      <c r="I450" s="49"/>
      <c r="J450" s="48"/>
      <c r="K450" s="31"/>
      <c r="L450" s="34"/>
      <c r="M450" s="35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</row>
    <row r="451" ht="18.0" customHeight="1">
      <c r="A451" s="44">
        <v>45790.0</v>
      </c>
      <c r="B451" s="45"/>
      <c r="C451" s="46" t="s">
        <v>672</v>
      </c>
      <c r="D451" s="47" t="s">
        <v>19</v>
      </c>
      <c r="E451" s="41" t="s">
        <v>673</v>
      </c>
      <c r="F451" s="48" t="s">
        <v>674</v>
      </c>
      <c r="G451" s="48"/>
      <c r="H451" s="49" t="s">
        <v>104</v>
      </c>
      <c r="I451" s="49">
        <v>2.0</v>
      </c>
      <c r="J451" s="48" t="s">
        <v>675</v>
      </c>
      <c r="K451" s="31"/>
      <c r="L451" s="34"/>
      <c r="M451" s="35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</row>
    <row r="452" ht="18.0" customHeight="1">
      <c r="A452" s="44">
        <v>45790.0</v>
      </c>
      <c r="B452" s="45"/>
      <c r="C452" s="46" t="s">
        <v>672</v>
      </c>
      <c r="D452" s="47" t="s">
        <v>19</v>
      </c>
      <c r="E452" s="41" t="s">
        <v>676</v>
      </c>
      <c r="F452" s="48"/>
      <c r="G452" s="48"/>
      <c r="H452" s="49" t="s">
        <v>104</v>
      </c>
      <c r="I452" s="49">
        <v>2.0</v>
      </c>
      <c r="J452" s="48" t="s">
        <v>677</v>
      </c>
      <c r="K452" s="31"/>
      <c r="L452" s="34"/>
      <c r="M452" s="35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</row>
    <row r="453" ht="18.0" customHeight="1">
      <c r="A453" s="44"/>
      <c r="B453" s="50"/>
      <c r="C453" s="46"/>
      <c r="D453" s="47"/>
      <c r="E453" s="41"/>
      <c r="F453" s="48"/>
      <c r="G453" s="48"/>
      <c r="H453" s="49"/>
      <c r="I453" s="49"/>
      <c r="J453" s="48"/>
      <c r="K453" s="31"/>
      <c r="L453" s="34"/>
      <c r="M453" s="35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</row>
    <row r="454" ht="18.0" customHeight="1">
      <c r="A454" s="44">
        <v>45791.0</v>
      </c>
      <c r="B454" s="45"/>
      <c r="C454" s="46" t="s">
        <v>678</v>
      </c>
      <c r="D454" s="47" t="s">
        <v>19</v>
      </c>
      <c r="E454" s="41" t="s">
        <v>679</v>
      </c>
      <c r="F454" s="48" t="s">
        <v>680</v>
      </c>
      <c r="G454" s="48"/>
      <c r="H454" s="49" t="s">
        <v>104</v>
      </c>
      <c r="I454" s="49">
        <v>1.0</v>
      </c>
      <c r="J454" s="48" t="s">
        <v>194</v>
      </c>
      <c r="K454" s="31"/>
      <c r="L454" s="34"/>
      <c r="M454" s="35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</row>
    <row r="455" ht="18.0" customHeight="1">
      <c r="A455" s="44"/>
      <c r="B455" s="50"/>
      <c r="C455" s="46"/>
      <c r="D455" s="47"/>
      <c r="E455" s="41"/>
      <c r="F455" s="48"/>
      <c r="G455" s="48"/>
      <c r="H455" s="49"/>
      <c r="I455" s="49"/>
      <c r="J455" s="48"/>
      <c r="K455" s="31"/>
      <c r="L455" s="34"/>
      <c r="M455" s="35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</row>
    <row r="456" ht="18.0" customHeight="1">
      <c r="A456" s="44">
        <v>45791.0</v>
      </c>
      <c r="B456" s="45"/>
      <c r="C456" s="46" t="s">
        <v>681</v>
      </c>
      <c r="D456" s="47" t="s">
        <v>625</v>
      </c>
      <c r="E456" s="41" t="s">
        <v>682</v>
      </c>
      <c r="F456" s="48"/>
      <c r="G456" s="48"/>
      <c r="H456" s="49" t="s">
        <v>104</v>
      </c>
      <c r="I456" s="49">
        <v>1.0</v>
      </c>
      <c r="J456" s="48" t="s">
        <v>677</v>
      </c>
      <c r="K456" s="31"/>
      <c r="L456" s="34"/>
      <c r="M456" s="35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</row>
    <row r="457" ht="18.0" customHeight="1">
      <c r="A457" s="44">
        <v>45791.0</v>
      </c>
      <c r="B457" s="45"/>
      <c r="C457" s="46" t="s">
        <v>681</v>
      </c>
      <c r="D457" s="47" t="s">
        <v>625</v>
      </c>
      <c r="E457" s="41" t="s">
        <v>683</v>
      </c>
      <c r="F457" s="48"/>
      <c r="G457" s="48"/>
      <c r="H457" s="49" t="s">
        <v>104</v>
      </c>
      <c r="I457" s="49">
        <v>1.0</v>
      </c>
      <c r="J457" s="48" t="s">
        <v>677</v>
      </c>
      <c r="K457" s="31"/>
      <c r="L457" s="34"/>
      <c r="M457" s="35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</row>
    <row r="458" ht="18.0" customHeight="1">
      <c r="A458" s="44"/>
      <c r="B458" s="50"/>
      <c r="C458" s="46"/>
      <c r="D458" s="47"/>
      <c r="E458" s="41"/>
      <c r="F458" s="48"/>
      <c r="G458" s="48"/>
      <c r="H458" s="49"/>
      <c r="I458" s="49"/>
      <c r="J458" s="48"/>
      <c r="K458" s="31"/>
      <c r="L458" s="34"/>
      <c r="M458" s="35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</row>
    <row r="459" ht="18.0" customHeight="1">
      <c r="A459" s="44">
        <v>45791.0</v>
      </c>
      <c r="B459" s="45"/>
      <c r="C459" s="46" t="s">
        <v>684</v>
      </c>
      <c r="D459" s="47" t="s">
        <v>685</v>
      </c>
      <c r="E459" s="41" t="s">
        <v>686</v>
      </c>
      <c r="F459" s="48"/>
      <c r="G459" s="48"/>
      <c r="H459" s="49" t="s">
        <v>104</v>
      </c>
      <c r="I459" s="49">
        <v>5.0</v>
      </c>
      <c r="J459" s="48" t="s">
        <v>687</v>
      </c>
      <c r="K459" s="31"/>
      <c r="L459" s="34"/>
      <c r="M459" s="35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</row>
    <row r="460" ht="18.0" customHeight="1">
      <c r="A460" s="44"/>
      <c r="B460" s="50"/>
      <c r="C460" s="46"/>
      <c r="D460" s="47"/>
      <c r="E460" s="41"/>
      <c r="F460" s="48"/>
      <c r="G460" s="48"/>
      <c r="H460" s="49"/>
      <c r="I460" s="49"/>
      <c r="J460" s="48"/>
      <c r="K460" s="31"/>
      <c r="L460" s="34"/>
      <c r="M460" s="35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</row>
    <row r="461" ht="18.0" customHeight="1">
      <c r="A461" s="44">
        <v>45791.0</v>
      </c>
      <c r="B461" s="45"/>
      <c r="C461" s="46" t="s">
        <v>688</v>
      </c>
      <c r="D461" s="47" t="s">
        <v>19</v>
      </c>
      <c r="E461" s="41" t="s">
        <v>689</v>
      </c>
      <c r="F461" s="48"/>
      <c r="G461" s="48"/>
      <c r="H461" s="49" t="s">
        <v>104</v>
      </c>
      <c r="I461" s="49">
        <v>10.0</v>
      </c>
      <c r="J461" s="48" t="s">
        <v>690</v>
      </c>
      <c r="K461" s="31"/>
      <c r="L461" s="34"/>
      <c r="M461" s="35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</row>
    <row r="462" ht="18.0" customHeight="1">
      <c r="A462" s="44">
        <v>45791.0</v>
      </c>
      <c r="B462" s="45"/>
      <c r="C462" s="46" t="s">
        <v>688</v>
      </c>
      <c r="D462" s="47" t="s">
        <v>19</v>
      </c>
      <c r="E462" s="41" t="s">
        <v>691</v>
      </c>
      <c r="F462" s="48" t="s">
        <v>692</v>
      </c>
      <c r="G462" s="48"/>
      <c r="H462" s="49" t="s">
        <v>104</v>
      </c>
      <c r="I462" s="49">
        <v>1.0</v>
      </c>
      <c r="J462" s="48" t="s">
        <v>690</v>
      </c>
      <c r="K462" s="31"/>
      <c r="L462" s="34"/>
      <c r="M462" s="35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</row>
    <row r="463" ht="18.0" customHeight="1">
      <c r="A463" s="44">
        <v>45791.0</v>
      </c>
      <c r="B463" s="45"/>
      <c r="C463" s="46" t="s">
        <v>688</v>
      </c>
      <c r="D463" s="47" t="s">
        <v>19</v>
      </c>
      <c r="E463" s="41" t="s">
        <v>693</v>
      </c>
      <c r="F463" s="48"/>
      <c r="G463" s="48"/>
      <c r="H463" s="49" t="s">
        <v>104</v>
      </c>
      <c r="I463" s="49">
        <v>3.0</v>
      </c>
      <c r="J463" s="48" t="s">
        <v>690</v>
      </c>
      <c r="K463" s="31"/>
      <c r="L463" s="34"/>
      <c r="M463" s="35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</row>
    <row r="464" ht="18.0" customHeight="1">
      <c r="A464" s="44">
        <v>45791.0</v>
      </c>
      <c r="B464" s="45"/>
      <c r="C464" s="46" t="s">
        <v>688</v>
      </c>
      <c r="D464" s="47" t="s">
        <v>19</v>
      </c>
      <c r="E464" s="41" t="s">
        <v>694</v>
      </c>
      <c r="F464" s="48"/>
      <c r="G464" s="48"/>
      <c r="H464" s="49" t="s">
        <v>104</v>
      </c>
      <c r="I464" s="49">
        <v>3.0</v>
      </c>
      <c r="J464" s="48" t="s">
        <v>690</v>
      </c>
      <c r="K464" s="31"/>
      <c r="L464" s="34"/>
      <c r="M464" s="35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</row>
    <row r="465" ht="18.0" customHeight="1">
      <c r="A465" s="44">
        <v>45791.0</v>
      </c>
      <c r="B465" s="45"/>
      <c r="C465" s="46" t="s">
        <v>688</v>
      </c>
      <c r="D465" s="47" t="s">
        <v>19</v>
      </c>
      <c r="E465" s="41" t="s">
        <v>695</v>
      </c>
      <c r="F465" s="48"/>
      <c r="G465" s="48"/>
      <c r="H465" s="49" t="s">
        <v>104</v>
      </c>
      <c r="I465" s="49">
        <v>1.0</v>
      </c>
      <c r="J465" s="48" t="s">
        <v>677</v>
      </c>
      <c r="K465" s="31"/>
      <c r="L465" s="34"/>
      <c r="M465" s="35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</row>
    <row r="466" ht="18.0" customHeight="1">
      <c r="A466" s="44">
        <v>45791.0</v>
      </c>
      <c r="B466" s="45"/>
      <c r="C466" s="46" t="s">
        <v>688</v>
      </c>
      <c r="D466" s="47" t="s">
        <v>19</v>
      </c>
      <c r="E466" s="41" t="s">
        <v>696</v>
      </c>
      <c r="F466" s="48"/>
      <c r="G466" s="48"/>
      <c r="H466" s="49" t="s">
        <v>104</v>
      </c>
      <c r="I466" s="49">
        <v>2.0</v>
      </c>
      <c r="J466" s="48" t="s">
        <v>677</v>
      </c>
      <c r="K466" s="31"/>
      <c r="L466" s="34"/>
      <c r="M466" s="35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</row>
    <row r="467" ht="18.0" customHeight="1">
      <c r="A467" s="44"/>
      <c r="B467" s="50"/>
      <c r="C467" s="46"/>
      <c r="D467" s="47"/>
      <c r="E467" s="41"/>
      <c r="F467" s="48"/>
      <c r="G467" s="48"/>
      <c r="H467" s="49"/>
      <c r="I467" s="49"/>
      <c r="J467" s="48"/>
      <c r="K467" s="31"/>
      <c r="L467" s="34"/>
      <c r="M467" s="35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</row>
    <row r="468" ht="18.0" customHeight="1">
      <c r="A468" s="44">
        <v>45792.0</v>
      </c>
      <c r="B468" s="45"/>
      <c r="C468" s="46" t="s">
        <v>697</v>
      </c>
      <c r="D468" s="47"/>
      <c r="E468" s="41" t="s">
        <v>698</v>
      </c>
      <c r="F468" s="48" t="s">
        <v>699</v>
      </c>
      <c r="G468" s="48"/>
      <c r="H468" s="49" t="s">
        <v>104</v>
      </c>
      <c r="I468" s="49">
        <v>24.0</v>
      </c>
      <c r="J468" s="48"/>
      <c r="K468" s="31"/>
      <c r="L468" s="34"/>
      <c r="M468" s="35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</row>
    <row r="469" ht="18.0" customHeight="1">
      <c r="A469" s="44">
        <v>45792.0</v>
      </c>
      <c r="B469" s="45"/>
      <c r="C469" s="46" t="s">
        <v>697</v>
      </c>
      <c r="D469" s="47"/>
      <c r="E469" s="41" t="s">
        <v>700</v>
      </c>
      <c r="F469" s="48" t="s">
        <v>701</v>
      </c>
      <c r="G469" s="48"/>
      <c r="H469" s="49" t="s">
        <v>104</v>
      </c>
      <c r="I469" s="49">
        <v>6.0</v>
      </c>
      <c r="J469" s="48"/>
      <c r="K469" s="31"/>
      <c r="L469" s="34"/>
      <c r="M469" s="35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</row>
    <row r="470" ht="18.0" customHeight="1">
      <c r="A470" s="44">
        <v>45792.0</v>
      </c>
      <c r="B470" s="45"/>
      <c r="C470" s="46" t="s">
        <v>697</v>
      </c>
      <c r="D470" s="47"/>
      <c r="E470" s="41" t="s">
        <v>702</v>
      </c>
      <c r="F470" s="48" t="s">
        <v>703</v>
      </c>
      <c r="G470" s="48"/>
      <c r="H470" s="49" t="s">
        <v>104</v>
      </c>
      <c r="I470" s="49">
        <v>6.0</v>
      </c>
      <c r="J470" s="48"/>
      <c r="K470" s="31"/>
      <c r="L470" s="34"/>
      <c r="M470" s="35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</row>
    <row r="471" ht="18.0" customHeight="1">
      <c r="A471" s="44"/>
      <c r="B471" s="50"/>
      <c r="C471" s="46"/>
      <c r="D471" s="47"/>
      <c r="E471" s="41"/>
      <c r="F471" s="48"/>
      <c r="G471" s="48"/>
      <c r="H471" s="49"/>
      <c r="I471" s="49"/>
      <c r="J471" s="48"/>
      <c r="K471" s="31"/>
      <c r="L471" s="34"/>
      <c r="M471" s="35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</row>
    <row r="472" ht="18.0" customHeight="1">
      <c r="A472" s="44">
        <v>45792.0</v>
      </c>
      <c r="B472" s="45"/>
      <c r="C472" s="46" t="s">
        <v>704</v>
      </c>
      <c r="D472" s="47" t="s">
        <v>19</v>
      </c>
      <c r="E472" s="41" t="s">
        <v>705</v>
      </c>
      <c r="F472" s="48"/>
      <c r="G472" s="48"/>
      <c r="H472" s="49" t="s">
        <v>104</v>
      </c>
      <c r="I472" s="49">
        <v>5.0</v>
      </c>
      <c r="J472" s="48" t="s">
        <v>706</v>
      </c>
      <c r="K472" s="31"/>
      <c r="L472" s="34"/>
      <c r="M472" s="35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</row>
    <row r="473" ht="18.0" customHeight="1">
      <c r="A473" s="44">
        <v>45792.0</v>
      </c>
      <c r="B473" s="45"/>
      <c r="C473" s="46" t="s">
        <v>704</v>
      </c>
      <c r="D473" s="47" t="s">
        <v>19</v>
      </c>
      <c r="E473" s="41" t="s">
        <v>707</v>
      </c>
      <c r="F473" s="48"/>
      <c r="G473" s="48"/>
      <c r="H473" s="49" t="s">
        <v>104</v>
      </c>
      <c r="I473" s="49">
        <v>2.0</v>
      </c>
      <c r="J473" s="48"/>
      <c r="K473" s="31"/>
      <c r="L473" s="34"/>
      <c r="M473" s="35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</row>
    <row r="474" ht="18.0" customHeight="1">
      <c r="A474" s="44">
        <v>45792.0</v>
      </c>
      <c r="B474" s="45"/>
      <c r="C474" s="46" t="s">
        <v>704</v>
      </c>
      <c r="D474" s="47" t="s">
        <v>19</v>
      </c>
      <c r="E474" s="41" t="s">
        <v>708</v>
      </c>
      <c r="F474" s="48"/>
      <c r="G474" s="48"/>
      <c r="H474" s="49" t="s">
        <v>104</v>
      </c>
      <c r="I474" s="49">
        <v>1.0</v>
      </c>
      <c r="J474" s="48" t="s">
        <v>709</v>
      </c>
      <c r="K474" s="31"/>
      <c r="L474" s="34"/>
      <c r="M474" s="35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</row>
    <row r="475" ht="18.0" customHeight="1">
      <c r="A475" s="44">
        <v>45792.0</v>
      </c>
      <c r="B475" s="45"/>
      <c r="C475" s="46" t="s">
        <v>704</v>
      </c>
      <c r="D475" s="47" t="s">
        <v>19</v>
      </c>
      <c r="E475" s="41" t="s">
        <v>708</v>
      </c>
      <c r="F475" s="48"/>
      <c r="G475" s="48"/>
      <c r="H475" s="49" t="s">
        <v>104</v>
      </c>
      <c r="I475" s="49">
        <v>1.0</v>
      </c>
      <c r="J475" s="48" t="s">
        <v>710</v>
      </c>
      <c r="K475" s="31"/>
      <c r="L475" s="34"/>
      <c r="M475" s="35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</row>
    <row r="476" ht="18.0" customHeight="1">
      <c r="A476" s="44">
        <v>45792.0</v>
      </c>
      <c r="B476" s="45"/>
      <c r="C476" s="46" t="s">
        <v>704</v>
      </c>
      <c r="D476" s="47" t="s">
        <v>19</v>
      </c>
      <c r="E476" s="41" t="s">
        <v>711</v>
      </c>
      <c r="F476" s="48"/>
      <c r="G476" s="48"/>
      <c r="H476" s="49" t="s">
        <v>104</v>
      </c>
      <c r="I476" s="49">
        <v>2.0</v>
      </c>
      <c r="J476" s="48" t="s">
        <v>709</v>
      </c>
      <c r="K476" s="31"/>
      <c r="L476" s="34"/>
      <c r="M476" s="35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</row>
    <row r="477" ht="18.0" customHeight="1">
      <c r="A477" s="44">
        <v>45792.0</v>
      </c>
      <c r="B477" s="45"/>
      <c r="C477" s="46" t="s">
        <v>704</v>
      </c>
      <c r="D477" s="47" t="s">
        <v>19</v>
      </c>
      <c r="E477" s="41" t="s">
        <v>712</v>
      </c>
      <c r="F477" s="48"/>
      <c r="G477" s="48"/>
      <c r="H477" s="49" t="s">
        <v>104</v>
      </c>
      <c r="I477" s="49">
        <v>10.0</v>
      </c>
      <c r="J477" s="48"/>
      <c r="K477" s="31"/>
      <c r="L477" s="34"/>
      <c r="M477" s="35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</row>
    <row r="478" ht="18.0" customHeight="1">
      <c r="A478" s="44">
        <v>45792.0</v>
      </c>
      <c r="B478" s="45"/>
      <c r="C478" s="46" t="s">
        <v>704</v>
      </c>
      <c r="D478" s="47" t="s">
        <v>19</v>
      </c>
      <c r="E478" s="41" t="s">
        <v>713</v>
      </c>
      <c r="F478" s="48"/>
      <c r="G478" s="48"/>
      <c r="H478" s="49" t="s">
        <v>104</v>
      </c>
      <c r="I478" s="49">
        <v>2.0</v>
      </c>
      <c r="J478" s="48" t="s">
        <v>714</v>
      </c>
      <c r="K478" s="31"/>
      <c r="L478" s="34"/>
      <c r="M478" s="35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</row>
    <row r="479" ht="18.0" customHeight="1">
      <c r="A479" s="44"/>
      <c r="B479" s="50"/>
      <c r="C479" s="46"/>
      <c r="D479" s="47"/>
      <c r="E479" s="41"/>
      <c r="F479" s="48"/>
      <c r="G479" s="48"/>
      <c r="H479" s="49"/>
      <c r="I479" s="49"/>
      <c r="J479" s="48"/>
      <c r="K479" s="31"/>
      <c r="L479" s="34"/>
      <c r="M479" s="35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</row>
    <row r="480" ht="18.0" customHeight="1">
      <c r="A480" s="44">
        <v>45793.0</v>
      </c>
      <c r="B480" s="45"/>
      <c r="C480" s="46" t="s">
        <v>715</v>
      </c>
      <c r="D480" s="47" t="s">
        <v>19</v>
      </c>
      <c r="E480" s="41" t="s">
        <v>716</v>
      </c>
      <c r="F480" s="48"/>
      <c r="G480" s="48"/>
      <c r="H480" s="49" t="s">
        <v>104</v>
      </c>
      <c r="I480" s="49">
        <v>5.0</v>
      </c>
      <c r="J480" s="48"/>
      <c r="K480" s="31"/>
      <c r="L480" s="34"/>
      <c r="M480" s="35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</row>
    <row r="481" ht="18.0" customHeight="1">
      <c r="A481" s="44">
        <v>45793.0</v>
      </c>
      <c r="B481" s="45"/>
      <c r="C481" s="46" t="s">
        <v>715</v>
      </c>
      <c r="D481" s="47" t="s">
        <v>19</v>
      </c>
      <c r="E481" s="41" t="s">
        <v>717</v>
      </c>
      <c r="F481" s="48"/>
      <c r="G481" s="48"/>
      <c r="H481" s="49" t="s">
        <v>104</v>
      </c>
      <c r="I481" s="49">
        <v>2.0</v>
      </c>
      <c r="J481" s="48"/>
      <c r="K481" s="31"/>
      <c r="L481" s="34"/>
      <c r="M481" s="35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</row>
    <row r="482" ht="18.0" customHeight="1">
      <c r="A482" s="44">
        <v>45793.0</v>
      </c>
      <c r="B482" s="45"/>
      <c r="C482" s="46" t="s">
        <v>715</v>
      </c>
      <c r="D482" s="47" t="s">
        <v>19</v>
      </c>
      <c r="E482" s="41" t="s">
        <v>718</v>
      </c>
      <c r="F482" s="48" t="s">
        <v>719</v>
      </c>
      <c r="G482" s="48"/>
      <c r="H482" s="49" t="s">
        <v>104</v>
      </c>
      <c r="I482" s="49">
        <v>1.0</v>
      </c>
      <c r="J482" s="48"/>
      <c r="K482" s="31"/>
      <c r="L482" s="34"/>
      <c r="M482" s="35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</row>
    <row r="483" ht="18.0" customHeight="1">
      <c r="A483" s="44"/>
      <c r="B483" s="50"/>
      <c r="C483" s="46"/>
      <c r="D483" s="47"/>
      <c r="E483" s="41"/>
      <c r="F483" s="48"/>
      <c r="G483" s="48"/>
      <c r="H483" s="49"/>
      <c r="I483" s="49"/>
      <c r="J483" s="48"/>
      <c r="K483" s="31"/>
      <c r="L483" s="34"/>
      <c r="M483" s="35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</row>
    <row r="484" ht="18.0" customHeight="1">
      <c r="A484" s="44">
        <v>45792.0</v>
      </c>
      <c r="B484" s="45"/>
      <c r="C484" s="46" t="s">
        <v>720</v>
      </c>
      <c r="D484" s="47" t="s">
        <v>19</v>
      </c>
      <c r="E484" s="41" t="s">
        <v>721</v>
      </c>
      <c r="F484" s="48" t="s">
        <v>722</v>
      </c>
      <c r="G484" s="48"/>
      <c r="H484" s="49" t="s">
        <v>104</v>
      </c>
      <c r="I484" s="49">
        <v>1.0</v>
      </c>
      <c r="J484" s="48" t="s">
        <v>298</v>
      </c>
      <c r="K484" s="31"/>
      <c r="L484" s="34"/>
      <c r="M484" s="35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</row>
    <row r="485" ht="18.0" customHeight="1">
      <c r="A485" s="44">
        <v>45792.0</v>
      </c>
      <c r="B485" s="45"/>
      <c r="C485" s="46" t="s">
        <v>720</v>
      </c>
      <c r="D485" s="47" t="s">
        <v>19</v>
      </c>
      <c r="E485" s="41" t="s">
        <v>723</v>
      </c>
      <c r="F485" s="48"/>
      <c r="G485" s="48"/>
      <c r="H485" s="49" t="s">
        <v>196</v>
      </c>
      <c r="I485" s="49">
        <v>2.0</v>
      </c>
      <c r="J485" s="48"/>
      <c r="K485" s="31"/>
      <c r="L485" s="34"/>
      <c r="M485" s="35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</row>
    <row r="486" ht="18.0" customHeight="1">
      <c r="A486" s="44">
        <v>45792.0</v>
      </c>
      <c r="B486" s="45"/>
      <c r="C486" s="46" t="s">
        <v>720</v>
      </c>
      <c r="D486" s="47" t="s">
        <v>19</v>
      </c>
      <c r="E486" s="41" t="s">
        <v>511</v>
      </c>
      <c r="F486" s="48"/>
      <c r="G486" s="48"/>
      <c r="H486" s="49" t="s">
        <v>196</v>
      </c>
      <c r="I486" s="49">
        <v>2.0</v>
      </c>
      <c r="J486" s="48"/>
      <c r="K486" s="31"/>
      <c r="L486" s="34"/>
      <c r="M486" s="35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</row>
    <row r="487" ht="18.0" customHeight="1">
      <c r="A487" s="44">
        <v>45792.0</v>
      </c>
      <c r="B487" s="45"/>
      <c r="C487" s="46" t="s">
        <v>720</v>
      </c>
      <c r="D487" s="47" t="s">
        <v>19</v>
      </c>
      <c r="E487" s="41" t="s">
        <v>724</v>
      </c>
      <c r="F487" s="48"/>
      <c r="G487" s="48"/>
      <c r="H487" s="49" t="s">
        <v>104</v>
      </c>
      <c r="I487" s="49">
        <v>20.0</v>
      </c>
      <c r="J487" s="48" t="s">
        <v>677</v>
      </c>
      <c r="K487" s="31"/>
      <c r="L487" s="34"/>
      <c r="M487" s="35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</row>
    <row r="488" ht="18.0" customHeight="1">
      <c r="A488" s="44"/>
      <c r="B488" s="50"/>
      <c r="C488" s="46"/>
      <c r="D488" s="47"/>
      <c r="E488" s="41"/>
      <c r="F488" s="48"/>
      <c r="G488" s="48"/>
      <c r="H488" s="49"/>
      <c r="I488" s="49"/>
      <c r="J488" s="48"/>
      <c r="K488" s="31"/>
      <c r="L488" s="34"/>
      <c r="M488" s="35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</row>
    <row r="489" ht="18.0" customHeight="1">
      <c r="A489" s="44">
        <v>45794.0</v>
      </c>
      <c r="B489" s="45"/>
      <c r="C489" s="46" t="s">
        <v>725</v>
      </c>
      <c r="D489" s="47" t="s">
        <v>19</v>
      </c>
      <c r="E489" s="41" t="s">
        <v>726</v>
      </c>
      <c r="F489" s="48"/>
      <c r="G489" s="48"/>
      <c r="H489" s="49" t="s">
        <v>104</v>
      </c>
      <c r="I489" s="49">
        <v>1.0</v>
      </c>
      <c r="J489" s="48" t="s">
        <v>727</v>
      </c>
      <c r="K489" s="31"/>
      <c r="L489" s="34"/>
      <c r="M489" s="35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</row>
    <row r="490" ht="18.0" customHeight="1">
      <c r="A490" s="44">
        <v>45794.0</v>
      </c>
      <c r="B490" s="45"/>
      <c r="C490" s="46" t="s">
        <v>725</v>
      </c>
      <c r="D490" s="47" t="s">
        <v>19</v>
      </c>
      <c r="E490" s="41" t="s">
        <v>728</v>
      </c>
      <c r="F490" s="48" t="s">
        <v>729</v>
      </c>
      <c r="G490" s="48"/>
      <c r="H490" s="49" t="s">
        <v>104</v>
      </c>
      <c r="I490" s="49">
        <v>1.0</v>
      </c>
      <c r="J490" s="48" t="s">
        <v>727</v>
      </c>
      <c r="K490" s="31"/>
      <c r="L490" s="34"/>
      <c r="M490" s="35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</row>
    <row r="491" ht="18.0" customHeight="1">
      <c r="A491" s="44">
        <v>45794.0</v>
      </c>
      <c r="B491" s="45"/>
      <c r="C491" s="46" t="s">
        <v>725</v>
      </c>
      <c r="D491" s="47" t="s">
        <v>19</v>
      </c>
      <c r="E491" s="41" t="s">
        <v>730</v>
      </c>
      <c r="F491" s="48"/>
      <c r="G491" s="48"/>
      <c r="H491" s="49" t="s">
        <v>104</v>
      </c>
      <c r="I491" s="49">
        <v>2.0</v>
      </c>
      <c r="J491" s="48" t="s">
        <v>731</v>
      </c>
      <c r="K491" s="31"/>
      <c r="L491" s="34"/>
      <c r="M491" s="35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</row>
    <row r="492" ht="18.0" customHeight="1">
      <c r="A492" s="44">
        <v>45794.0</v>
      </c>
      <c r="B492" s="45"/>
      <c r="C492" s="46" t="s">
        <v>725</v>
      </c>
      <c r="D492" s="47" t="s">
        <v>19</v>
      </c>
      <c r="E492" s="41" t="s">
        <v>732</v>
      </c>
      <c r="F492" s="48"/>
      <c r="G492" s="48"/>
      <c r="H492" s="49" t="s">
        <v>104</v>
      </c>
      <c r="I492" s="49">
        <v>2.0</v>
      </c>
      <c r="J492" s="48" t="s">
        <v>733</v>
      </c>
      <c r="K492" s="31"/>
      <c r="L492" s="34"/>
      <c r="M492" s="35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</row>
    <row r="493" ht="18.0" customHeight="1">
      <c r="A493" s="44">
        <v>45794.0</v>
      </c>
      <c r="B493" s="45"/>
      <c r="C493" s="46" t="s">
        <v>725</v>
      </c>
      <c r="D493" s="47" t="s">
        <v>19</v>
      </c>
      <c r="E493" s="41" t="s">
        <v>734</v>
      </c>
      <c r="F493" s="48"/>
      <c r="G493" s="48"/>
      <c r="H493" s="49" t="s">
        <v>104</v>
      </c>
      <c r="I493" s="49">
        <v>5.0</v>
      </c>
      <c r="J493" s="48" t="s">
        <v>735</v>
      </c>
      <c r="K493" s="31"/>
      <c r="L493" s="34"/>
      <c r="M493" s="35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</row>
    <row r="494" ht="18.0" customHeight="1">
      <c r="A494" s="44">
        <v>45794.0</v>
      </c>
      <c r="B494" s="45"/>
      <c r="C494" s="46" t="s">
        <v>725</v>
      </c>
      <c r="D494" s="47" t="s">
        <v>19</v>
      </c>
      <c r="E494" s="41" t="s">
        <v>736</v>
      </c>
      <c r="F494" s="48"/>
      <c r="G494" s="48"/>
      <c r="H494" s="49" t="s">
        <v>104</v>
      </c>
      <c r="I494" s="49">
        <v>5.0</v>
      </c>
      <c r="J494" s="48" t="s">
        <v>735</v>
      </c>
      <c r="K494" s="31"/>
      <c r="L494" s="34"/>
      <c r="M494" s="35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</row>
    <row r="495" ht="18.0" customHeight="1">
      <c r="A495" s="44">
        <v>45794.0</v>
      </c>
      <c r="B495" s="45"/>
      <c r="C495" s="46" t="s">
        <v>725</v>
      </c>
      <c r="D495" s="47" t="s">
        <v>19</v>
      </c>
      <c r="E495" s="41" t="s">
        <v>737</v>
      </c>
      <c r="F495" s="48" t="s">
        <v>738</v>
      </c>
      <c r="G495" s="48"/>
      <c r="H495" s="49" t="s">
        <v>104</v>
      </c>
      <c r="I495" s="49">
        <v>1.0</v>
      </c>
      <c r="J495" s="48" t="s">
        <v>739</v>
      </c>
      <c r="K495" s="31"/>
      <c r="L495" s="34"/>
      <c r="M495" s="35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</row>
    <row r="496" ht="18.0" customHeight="1">
      <c r="A496" s="44">
        <v>45794.0</v>
      </c>
      <c r="B496" s="45"/>
      <c r="C496" s="46" t="s">
        <v>725</v>
      </c>
      <c r="D496" s="47" t="s">
        <v>19</v>
      </c>
      <c r="E496" s="41" t="s">
        <v>740</v>
      </c>
      <c r="F496" s="48" t="s">
        <v>738</v>
      </c>
      <c r="G496" s="48"/>
      <c r="H496" s="49" t="s">
        <v>104</v>
      </c>
      <c r="I496" s="49">
        <v>2.0</v>
      </c>
      <c r="J496" s="48" t="s">
        <v>739</v>
      </c>
      <c r="K496" s="31"/>
      <c r="L496" s="34"/>
      <c r="M496" s="35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</row>
    <row r="497" ht="18.0" customHeight="1">
      <c r="A497" s="44">
        <v>45794.0</v>
      </c>
      <c r="B497" s="45"/>
      <c r="C497" s="46" t="s">
        <v>725</v>
      </c>
      <c r="D497" s="47" t="s">
        <v>19</v>
      </c>
      <c r="E497" s="41" t="s">
        <v>741</v>
      </c>
      <c r="F497" s="48"/>
      <c r="G497" s="48"/>
      <c r="H497" s="49" t="s">
        <v>742</v>
      </c>
      <c r="I497" s="49">
        <v>2.0</v>
      </c>
      <c r="J497" s="48" t="s">
        <v>687</v>
      </c>
      <c r="K497" s="31"/>
      <c r="L497" s="34"/>
      <c r="M497" s="35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</row>
    <row r="498" ht="18.0" customHeight="1">
      <c r="A498" s="44">
        <v>45794.0</v>
      </c>
      <c r="B498" s="45"/>
      <c r="C498" s="46" t="s">
        <v>725</v>
      </c>
      <c r="D498" s="47" t="s">
        <v>19</v>
      </c>
      <c r="E498" s="41" t="s">
        <v>743</v>
      </c>
      <c r="F498" s="48"/>
      <c r="G498" s="48"/>
      <c r="H498" s="49" t="s">
        <v>104</v>
      </c>
      <c r="I498" s="49">
        <v>1.0</v>
      </c>
      <c r="J498" s="48" t="s">
        <v>687</v>
      </c>
      <c r="K498" s="31"/>
      <c r="L498" s="34"/>
      <c r="M498" s="35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</row>
    <row r="499" ht="18.0" customHeight="1">
      <c r="A499" s="44">
        <v>45794.0</v>
      </c>
      <c r="B499" s="45"/>
      <c r="C499" s="46" t="s">
        <v>725</v>
      </c>
      <c r="D499" s="47" t="s">
        <v>19</v>
      </c>
      <c r="E499" s="41" t="s">
        <v>744</v>
      </c>
      <c r="F499" s="48"/>
      <c r="G499" s="48"/>
      <c r="H499" s="49" t="s">
        <v>745</v>
      </c>
      <c r="I499" s="49">
        <v>3.0</v>
      </c>
      <c r="J499" s="48" t="s">
        <v>735</v>
      </c>
      <c r="K499" s="31"/>
      <c r="L499" s="34"/>
      <c r="M499" s="35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</row>
    <row r="500" ht="18.0" customHeight="1">
      <c r="A500" s="44"/>
      <c r="B500" s="50"/>
      <c r="C500" s="46"/>
      <c r="D500" s="47"/>
      <c r="E500" s="41"/>
      <c r="F500" s="48"/>
      <c r="G500" s="48"/>
      <c r="H500" s="49"/>
      <c r="I500" s="49"/>
      <c r="J500" s="48"/>
      <c r="K500" s="31"/>
      <c r="L500" s="34"/>
      <c r="M500" s="35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</row>
    <row r="501" ht="18.0" customHeight="1">
      <c r="A501" s="44">
        <v>45794.0</v>
      </c>
      <c r="B501" s="45"/>
      <c r="C501" s="46" t="s">
        <v>746</v>
      </c>
      <c r="D501" s="47" t="s">
        <v>19</v>
      </c>
      <c r="E501" s="41" t="s">
        <v>747</v>
      </c>
      <c r="F501" s="48"/>
      <c r="G501" s="48"/>
      <c r="H501" s="49" t="s">
        <v>104</v>
      </c>
      <c r="I501" s="49">
        <v>1.0</v>
      </c>
      <c r="J501" s="48" t="s">
        <v>748</v>
      </c>
      <c r="K501" s="31"/>
      <c r="L501" s="34"/>
      <c r="M501" s="35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</row>
    <row r="502" ht="18.0" customHeight="1">
      <c r="A502" s="44">
        <v>45794.0</v>
      </c>
      <c r="B502" s="45"/>
      <c r="C502" s="46" t="s">
        <v>746</v>
      </c>
      <c r="D502" s="47" t="s">
        <v>19</v>
      </c>
      <c r="E502" s="41" t="s">
        <v>749</v>
      </c>
      <c r="F502" s="48"/>
      <c r="G502" s="48"/>
      <c r="H502" s="49" t="s">
        <v>104</v>
      </c>
      <c r="I502" s="49">
        <v>1.0</v>
      </c>
      <c r="J502" s="48" t="s">
        <v>748</v>
      </c>
      <c r="K502" s="31"/>
      <c r="L502" s="34"/>
      <c r="M502" s="35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</row>
    <row r="503" ht="18.0" customHeight="1">
      <c r="A503" s="44">
        <v>45794.0</v>
      </c>
      <c r="B503" s="45"/>
      <c r="C503" s="46" t="s">
        <v>746</v>
      </c>
      <c r="D503" s="47" t="s">
        <v>19</v>
      </c>
      <c r="E503" s="41" t="s">
        <v>750</v>
      </c>
      <c r="F503" s="48"/>
      <c r="G503" s="48"/>
      <c r="H503" s="49" t="s">
        <v>104</v>
      </c>
      <c r="I503" s="49">
        <v>1.0</v>
      </c>
      <c r="J503" s="48" t="s">
        <v>748</v>
      </c>
      <c r="K503" s="31"/>
      <c r="L503" s="34"/>
      <c r="M503" s="35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</row>
    <row r="504" ht="18.0" customHeight="1">
      <c r="A504" s="44">
        <v>45794.0</v>
      </c>
      <c r="B504" s="45"/>
      <c r="C504" s="46" t="s">
        <v>746</v>
      </c>
      <c r="D504" s="47" t="s">
        <v>19</v>
      </c>
      <c r="E504" s="41" t="s">
        <v>751</v>
      </c>
      <c r="F504" s="48"/>
      <c r="G504" s="48"/>
      <c r="H504" s="49" t="s">
        <v>104</v>
      </c>
      <c r="I504" s="49">
        <v>1.0</v>
      </c>
      <c r="J504" s="48" t="s">
        <v>293</v>
      </c>
      <c r="K504" s="31"/>
      <c r="L504" s="34"/>
      <c r="M504" s="35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</row>
    <row r="505" ht="18.0" customHeight="1">
      <c r="A505" s="44"/>
      <c r="B505" s="50"/>
      <c r="C505" s="46"/>
      <c r="D505" s="47"/>
      <c r="E505" s="41"/>
      <c r="F505" s="48"/>
      <c r="G505" s="48"/>
      <c r="H505" s="49"/>
      <c r="I505" s="49"/>
      <c r="J505" s="48"/>
      <c r="K505" s="31"/>
      <c r="L505" s="34"/>
      <c r="M505" s="35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</row>
    <row r="506" ht="18.0" customHeight="1">
      <c r="A506" s="44">
        <v>45794.0</v>
      </c>
      <c r="B506" s="45"/>
      <c r="C506" s="46" t="s">
        <v>752</v>
      </c>
      <c r="D506" s="47" t="s">
        <v>413</v>
      </c>
      <c r="E506" s="41" t="s">
        <v>753</v>
      </c>
      <c r="F506" s="48" t="s">
        <v>754</v>
      </c>
      <c r="G506" s="48"/>
      <c r="H506" s="49" t="s">
        <v>104</v>
      </c>
      <c r="I506" s="49">
        <v>2.0</v>
      </c>
      <c r="J506" s="48"/>
      <c r="K506" s="31"/>
      <c r="L506" s="34"/>
      <c r="M506" s="35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</row>
    <row r="507" ht="18.0" customHeight="1">
      <c r="A507" s="44">
        <v>45794.0</v>
      </c>
      <c r="B507" s="45"/>
      <c r="C507" s="46" t="s">
        <v>752</v>
      </c>
      <c r="D507" s="47" t="s">
        <v>413</v>
      </c>
      <c r="E507" s="41" t="s">
        <v>755</v>
      </c>
      <c r="F507" s="48"/>
      <c r="G507" s="48"/>
      <c r="H507" s="49" t="s">
        <v>104</v>
      </c>
      <c r="I507" s="49">
        <v>8.0</v>
      </c>
      <c r="J507" s="48"/>
      <c r="K507" s="31"/>
      <c r="L507" s="34"/>
      <c r="M507" s="35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</row>
    <row r="508" ht="18.0" customHeight="1">
      <c r="A508" s="44">
        <v>45794.0</v>
      </c>
      <c r="B508" s="45"/>
      <c r="C508" s="46" t="s">
        <v>752</v>
      </c>
      <c r="D508" s="47" t="s">
        <v>413</v>
      </c>
      <c r="E508" s="41" t="s">
        <v>756</v>
      </c>
      <c r="F508" s="48"/>
      <c r="G508" s="48"/>
      <c r="H508" s="49" t="s">
        <v>104</v>
      </c>
      <c r="I508" s="49">
        <v>8.0</v>
      </c>
      <c r="J508" s="48"/>
      <c r="K508" s="31"/>
      <c r="L508" s="34"/>
      <c r="M508" s="35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</row>
    <row r="509" ht="18.0" customHeight="1">
      <c r="A509" s="44">
        <v>45794.0</v>
      </c>
      <c r="B509" s="45"/>
      <c r="C509" s="46" t="s">
        <v>752</v>
      </c>
      <c r="D509" s="47" t="s">
        <v>413</v>
      </c>
      <c r="E509" s="41" t="s">
        <v>757</v>
      </c>
      <c r="F509" s="48" t="s">
        <v>758</v>
      </c>
      <c r="G509" s="48"/>
      <c r="H509" s="49" t="s">
        <v>104</v>
      </c>
      <c r="I509" s="49">
        <v>4.0</v>
      </c>
      <c r="J509" s="48"/>
      <c r="K509" s="31"/>
      <c r="L509" s="34"/>
      <c r="M509" s="35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</row>
    <row r="510" ht="18.0" customHeight="1">
      <c r="A510" s="44"/>
      <c r="B510" s="50"/>
      <c r="C510" s="46"/>
      <c r="D510" s="47"/>
      <c r="E510" s="41"/>
      <c r="F510" s="48"/>
      <c r="G510" s="48"/>
      <c r="H510" s="49"/>
      <c r="I510" s="49"/>
      <c r="J510" s="48"/>
      <c r="K510" s="31"/>
      <c r="L510" s="34"/>
      <c r="M510" s="35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</row>
    <row r="511" ht="18.0" customHeight="1">
      <c r="A511" s="44">
        <v>45796.0</v>
      </c>
      <c r="B511" s="45"/>
      <c r="C511" s="46" t="s">
        <v>759</v>
      </c>
      <c r="D511" s="47" t="s">
        <v>760</v>
      </c>
      <c r="E511" s="41" t="s">
        <v>761</v>
      </c>
      <c r="F511" s="48" t="s">
        <v>762</v>
      </c>
      <c r="G511" s="48"/>
      <c r="H511" s="49" t="s">
        <v>104</v>
      </c>
      <c r="I511" s="49">
        <v>1.0</v>
      </c>
      <c r="J511" s="48" t="s">
        <v>763</v>
      </c>
      <c r="K511" s="31"/>
      <c r="L511" s="34"/>
      <c r="M511" s="35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</row>
    <row r="512" ht="18.0" customHeight="1">
      <c r="A512" s="44">
        <v>45796.0</v>
      </c>
      <c r="B512" s="45"/>
      <c r="C512" s="46" t="s">
        <v>759</v>
      </c>
      <c r="D512" s="47" t="s">
        <v>760</v>
      </c>
      <c r="E512" s="41" t="s">
        <v>764</v>
      </c>
      <c r="F512" s="48"/>
      <c r="G512" s="48"/>
      <c r="H512" s="49" t="s">
        <v>104</v>
      </c>
      <c r="I512" s="49">
        <v>1.0</v>
      </c>
      <c r="J512" s="48" t="s">
        <v>763</v>
      </c>
      <c r="K512" s="31"/>
      <c r="L512" s="34"/>
      <c r="M512" s="35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</row>
    <row r="513" ht="18.0" customHeight="1">
      <c r="A513" s="44">
        <v>45796.0</v>
      </c>
      <c r="B513" s="45"/>
      <c r="C513" s="46" t="s">
        <v>759</v>
      </c>
      <c r="D513" s="47" t="s">
        <v>760</v>
      </c>
      <c r="E513" s="41" t="s">
        <v>765</v>
      </c>
      <c r="F513" s="48"/>
      <c r="G513" s="48"/>
      <c r="H513" s="49" t="s">
        <v>104</v>
      </c>
      <c r="I513" s="49">
        <v>10.0</v>
      </c>
      <c r="J513" s="48" t="s">
        <v>763</v>
      </c>
      <c r="K513" s="31"/>
      <c r="L513" s="34"/>
      <c r="M513" s="35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</row>
    <row r="514" ht="18.0" customHeight="1">
      <c r="A514" s="44">
        <v>45796.0</v>
      </c>
      <c r="B514" s="45"/>
      <c r="C514" s="46" t="s">
        <v>759</v>
      </c>
      <c r="D514" s="47" t="s">
        <v>760</v>
      </c>
      <c r="E514" s="41" t="s">
        <v>766</v>
      </c>
      <c r="F514" s="48" t="s">
        <v>767</v>
      </c>
      <c r="G514" s="48"/>
      <c r="H514" s="49" t="s">
        <v>104</v>
      </c>
      <c r="I514" s="49">
        <v>6.0</v>
      </c>
      <c r="J514" s="48" t="s">
        <v>763</v>
      </c>
      <c r="K514" s="31"/>
      <c r="L514" s="34"/>
      <c r="M514" s="35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</row>
    <row r="515" ht="18.0" customHeight="1">
      <c r="A515" s="44">
        <v>45796.0</v>
      </c>
      <c r="B515" s="45"/>
      <c r="C515" s="46" t="s">
        <v>759</v>
      </c>
      <c r="D515" s="47" t="s">
        <v>760</v>
      </c>
      <c r="E515" s="41" t="s">
        <v>768</v>
      </c>
      <c r="F515" s="48" t="s">
        <v>769</v>
      </c>
      <c r="G515" s="48"/>
      <c r="H515" s="49" t="s">
        <v>104</v>
      </c>
      <c r="I515" s="49">
        <v>1.0</v>
      </c>
      <c r="J515" s="48" t="s">
        <v>770</v>
      </c>
      <c r="K515" s="31"/>
      <c r="L515" s="34"/>
      <c r="M515" s="35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</row>
    <row r="516" ht="18.0" customHeight="1">
      <c r="A516" s="44">
        <v>45796.0</v>
      </c>
      <c r="B516" s="45"/>
      <c r="C516" s="46" t="s">
        <v>759</v>
      </c>
      <c r="D516" s="47" t="s">
        <v>760</v>
      </c>
      <c r="E516" s="41" t="s">
        <v>771</v>
      </c>
      <c r="F516" s="48" t="s">
        <v>772</v>
      </c>
      <c r="G516" s="48"/>
      <c r="H516" s="49" t="s">
        <v>104</v>
      </c>
      <c r="I516" s="49">
        <v>1.0</v>
      </c>
      <c r="J516" s="48" t="s">
        <v>770</v>
      </c>
      <c r="K516" s="31"/>
      <c r="L516" s="34"/>
      <c r="M516" s="35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</row>
    <row r="517" ht="18.0" customHeight="1">
      <c r="A517" s="44">
        <v>45796.0</v>
      </c>
      <c r="B517" s="45"/>
      <c r="C517" s="46" t="s">
        <v>759</v>
      </c>
      <c r="D517" s="47" t="s">
        <v>760</v>
      </c>
      <c r="E517" s="41" t="s">
        <v>773</v>
      </c>
      <c r="F517" s="48" t="s">
        <v>774</v>
      </c>
      <c r="G517" s="48"/>
      <c r="H517" s="49" t="s">
        <v>104</v>
      </c>
      <c r="I517" s="49">
        <v>1.0</v>
      </c>
      <c r="J517" s="48" t="s">
        <v>770</v>
      </c>
      <c r="K517" s="31"/>
      <c r="L517" s="34"/>
      <c r="M517" s="35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</row>
    <row r="518" ht="18.0" customHeight="1">
      <c r="A518" s="44">
        <v>45796.0</v>
      </c>
      <c r="B518" s="45"/>
      <c r="C518" s="46" t="s">
        <v>759</v>
      </c>
      <c r="D518" s="47" t="s">
        <v>760</v>
      </c>
      <c r="E518" s="41" t="s">
        <v>775</v>
      </c>
      <c r="F518" s="48" t="s">
        <v>776</v>
      </c>
      <c r="G518" s="48"/>
      <c r="H518" s="49" t="s">
        <v>104</v>
      </c>
      <c r="I518" s="49">
        <v>1.0</v>
      </c>
      <c r="J518" s="48" t="s">
        <v>770</v>
      </c>
      <c r="K518" s="31"/>
      <c r="L518" s="34"/>
      <c r="M518" s="35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</row>
    <row r="519" ht="18.0" customHeight="1">
      <c r="A519" s="44">
        <v>45796.0</v>
      </c>
      <c r="B519" s="45"/>
      <c r="C519" s="46" t="s">
        <v>759</v>
      </c>
      <c r="D519" s="47" t="s">
        <v>760</v>
      </c>
      <c r="E519" s="41" t="s">
        <v>777</v>
      </c>
      <c r="F519" s="48" t="s">
        <v>778</v>
      </c>
      <c r="G519" s="48"/>
      <c r="H519" s="49" t="s">
        <v>104</v>
      </c>
      <c r="I519" s="49">
        <v>1.0</v>
      </c>
      <c r="J519" s="48" t="s">
        <v>770</v>
      </c>
      <c r="K519" s="31"/>
      <c r="L519" s="34"/>
      <c r="M519" s="35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</row>
    <row r="520" ht="18.0" customHeight="1">
      <c r="A520" s="44">
        <v>45796.0</v>
      </c>
      <c r="B520" s="45"/>
      <c r="C520" s="46" t="s">
        <v>759</v>
      </c>
      <c r="D520" s="47" t="s">
        <v>760</v>
      </c>
      <c r="E520" s="41" t="s">
        <v>209</v>
      </c>
      <c r="F520" s="48" t="s">
        <v>346</v>
      </c>
      <c r="G520" s="48"/>
      <c r="H520" s="49" t="s">
        <v>104</v>
      </c>
      <c r="I520" s="49">
        <v>1.0</v>
      </c>
      <c r="J520" s="48"/>
      <c r="K520" s="31"/>
      <c r="L520" s="34"/>
      <c r="M520" s="35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</row>
    <row r="521" ht="18.0" customHeight="1">
      <c r="A521" s="44">
        <v>45796.0</v>
      </c>
      <c r="B521" s="45"/>
      <c r="C521" s="46" t="s">
        <v>759</v>
      </c>
      <c r="D521" s="47" t="s">
        <v>760</v>
      </c>
      <c r="E521" s="41" t="s">
        <v>779</v>
      </c>
      <c r="F521" s="48" t="s">
        <v>780</v>
      </c>
      <c r="G521" s="48"/>
      <c r="H521" s="49" t="s">
        <v>104</v>
      </c>
      <c r="I521" s="49">
        <v>1.0</v>
      </c>
      <c r="J521" s="48" t="s">
        <v>770</v>
      </c>
      <c r="K521" s="31"/>
      <c r="L521" s="34"/>
      <c r="M521" s="35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</row>
    <row r="522" ht="18.0" customHeight="1">
      <c r="A522" s="44"/>
      <c r="B522" s="50"/>
      <c r="C522" s="46"/>
      <c r="D522" s="47"/>
      <c r="E522" s="41"/>
      <c r="F522" s="48"/>
      <c r="G522" s="48"/>
      <c r="H522" s="49"/>
      <c r="I522" s="49"/>
      <c r="J522" s="48"/>
      <c r="K522" s="31"/>
      <c r="L522" s="34"/>
      <c r="M522" s="35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</row>
    <row r="523" ht="18.0" customHeight="1">
      <c r="A523" s="44">
        <v>45797.0</v>
      </c>
      <c r="B523" s="45"/>
      <c r="C523" s="46" t="s">
        <v>781</v>
      </c>
      <c r="D523" s="47" t="s">
        <v>782</v>
      </c>
      <c r="E523" s="41" t="s">
        <v>783</v>
      </c>
      <c r="F523" s="48" t="s">
        <v>784</v>
      </c>
      <c r="G523" s="48"/>
      <c r="H523" s="49" t="s">
        <v>104</v>
      </c>
      <c r="I523" s="49">
        <v>2.0</v>
      </c>
      <c r="J523" s="48" t="s">
        <v>785</v>
      </c>
      <c r="K523" s="31"/>
      <c r="L523" s="34"/>
      <c r="M523" s="35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</row>
    <row r="524" ht="18.0" customHeight="1">
      <c r="A524" s="44">
        <v>45797.0</v>
      </c>
      <c r="B524" s="45"/>
      <c r="C524" s="46" t="s">
        <v>781</v>
      </c>
      <c r="D524" s="47" t="s">
        <v>782</v>
      </c>
      <c r="E524" s="41" t="s">
        <v>783</v>
      </c>
      <c r="F524" s="48" t="s">
        <v>786</v>
      </c>
      <c r="G524" s="48"/>
      <c r="H524" s="49" t="s">
        <v>104</v>
      </c>
      <c r="I524" s="49">
        <v>2.0</v>
      </c>
      <c r="J524" s="48" t="s">
        <v>785</v>
      </c>
      <c r="K524" s="31"/>
      <c r="L524" s="34"/>
      <c r="M524" s="35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</row>
    <row r="525" ht="18.0" customHeight="1">
      <c r="A525" s="44">
        <v>45797.0</v>
      </c>
      <c r="B525" s="45"/>
      <c r="C525" s="46" t="s">
        <v>781</v>
      </c>
      <c r="D525" s="47" t="s">
        <v>782</v>
      </c>
      <c r="E525" s="41" t="s">
        <v>29</v>
      </c>
      <c r="F525" s="48" t="s">
        <v>787</v>
      </c>
      <c r="G525" s="48"/>
      <c r="H525" s="49" t="s">
        <v>104</v>
      </c>
      <c r="I525" s="49">
        <v>2.0</v>
      </c>
      <c r="J525" s="48" t="s">
        <v>785</v>
      </c>
      <c r="K525" s="31"/>
      <c r="L525" s="34"/>
      <c r="M525" s="35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</row>
    <row r="526" ht="18.0" customHeight="1">
      <c r="A526" s="44">
        <v>45797.0</v>
      </c>
      <c r="B526" s="45"/>
      <c r="C526" s="46" t="s">
        <v>781</v>
      </c>
      <c r="D526" s="47" t="s">
        <v>782</v>
      </c>
      <c r="E526" s="41" t="s">
        <v>788</v>
      </c>
      <c r="F526" s="48" t="s">
        <v>789</v>
      </c>
      <c r="G526" s="48"/>
      <c r="H526" s="49" t="s">
        <v>104</v>
      </c>
      <c r="I526" s="49">
        <v>1.0</v>
      </c>
      <c r="J526" s="48" t="s">
        <v>785</v>
      </c>
      <c r="K526" s="31"/>
      <c r="L526" s="34"/>
      <c r="M526" s="35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</row>
    <row r="527" ht="18.0" customHeight="1">
      <c r="A527" s="44">
        <v>45797.0</v>
      </c>
      <c r="B527" s="45"/>
      <c r="C527" s="46" t="s">
        <v>781</v>
      </c>
      <c r="D527" s="47" t="s">
        <v>782</v>
      </c>
      <c r="E527" s="41" t="s">
        <v>790</v>
      </c>
      <c r="F527" s="48">
        <v>7.50131053E8</v>
      </c>
      <c r="G527" s="48"/>
      <c r="H527" s="49" t="s">
        <v>104</v>
      </c>
      <c r="I527" s="49">
        <v>2.0</v>
      </c>
      <c r="J527" s="48" t="s">
        <v>785</v>
      </c>
      <c r="K527" s="31"/>
      <c r="L527" s="34"/>
      <c r="M527" s="35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</row>
    <row r="528" ht="18.0" customHeight="1">
      <c r="A528" s="44">
        <v>45797.0</v>
      </c>
      <c r="B528" s="45"/>
      <c r="C528" s="46" t="s">
        <v>781</v>
      </c>
      <c r="D528" s="47" t="s">
        <v>782</v>
      </c>
      <c r="E528" s="41" t="s">
        <v>791</v>
      </c>
      <c r="F528" s="48"/>
      <c r="G528" s="48"/>
      <c r="H528" s="49" t="s">
        <v>104</v>
      </c>
      <c r="I528" s="49">
        <v>2.0</v>
      </c>
      <c r="J528" s="48" t="s">
        <v>785</v>
      </c>
      <c r="K528" s="31"/>
      <c r="L528" s="34"/>
      <c r="M528" s="35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</row>
    <row r="529" ht="18.0" customHeight="1">
      <c r="A529" s="44"/>
      <c r="B529" s="50"/>
      <c r="C529" s="46"/>
      <c r="D529" s="47"/>
      <c r="E529" s="41"/>
      <c r="F529" s="48"/>
      <c r="G529" s="48"/>
      <c r="H529" s="49"/>
      <c r="I529" s="49"/>
      <c r="J529" s="48"/>
      <c r="K529" s="31"/>
      <c r="L529" s="34"/>
      <c r="M529" s="35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</row>
    <row r="530" ht="18.0" customHeight="1">
      <c r="A530" s="44">
        <v>45797.0</v>
      </c>
      <c r="B530" s="45"/>
      <c r="C530" s="46" t="s">
        <v>792</v>
      </c>
      <c r="D530" s="47" t="s">
        <v>19</v>
      </c>
      <c r="E530" s="41" t="s">
        <v>793</v>
      </c>
      <c r="F530" s="48" t="s">
        <v>794</v>
      </c>
      <c r="G530" s="48"/>
      <c r="H530" s="49" t="s">
        <v>104</v>
      </c>
      <c r="I530" s="49">
        <v>4.0</v>
      </c>
      <c r="J530" s="48" t="s">
        <v>449</v>
      </c>
      <c r="K530" s="31"/>
      <c r="L530" s="34"/>
      <c r="M530" s="35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</row>
    <row r="531" ht="18.0" customHeight="1">
      <c r="A531" s="44">
        <v>45797.0</v>
      </c>
      <c r="B531" s="45"/>
      <c r="C531" s="46" t="s">
        <v>792</v>
      </c>
      <c r="D531" s="47" t="s">
        <v>19</v>
      </c>
      <c r="E531" s="41" t="s">
        <v>795</v>
      </c>
      <c r="F531" s="48"/>
      <c r="G531" s="48"/>
      <c r="H531" s="49" t="s">
        <v>104</v>
      </c>
      <c r="I531" s="49">
        <v>1.0</v>
      </c>
      <c r="J531" s="48" t="s">
        <v>521</v>
      </c>
      <c r="K531" s="31"/>
      <c r="L531" s="34"/>
      <c r="M531" s="35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</row>
    <row r="532" ht="18.0" customHeight="1">
      <c r="A532" s="44">
        <v>45797.0</v>
      </c>
      <c r="B532" s="45"/>
      <c r="C532" s="46" t="s">
        <v>792</v>
      </c>
      <c r="D532" s="47" t="s">
        <v>19</v>
      </c>
      <c r="E532" s="41" t="s">
        <v>796</v>
      </c>
      <c r="F532" s="48"/>
      <c r="G532" s="48"/>
      <c r="H532" s="49" t="s">
        <v>104</v>
      </c>
      <c r="I532" s="49">
        <v>3.0</v>
      </c>
      <c r="J532" s="48"/>
      <c r="K532" s="31"/>
      <c r="L532" s="34"/>
      <c r="M532" s="35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</row>
    <row r="533" ht="18.0" customHeight="1">
      <c r="A533" s="44">
        <v>45797.0</v>
      </c>
      <c r="B533" s="45"/>
      <c r="C533" s="46" t="s">
        <v>792</v>
      </c>
      <c r="D533" s="47" t="s">
        <v>19</v>
      </c>
      <c r="E533" s="41" t="s">
        <v>797</v>
      </c>
      <c r="F533" s="48"/>
      <c r="G533" s="48"/>
      <c r="H533" s="49" t="s">
        <v>104</v>
      </c>
      <c r="I533" s="49">
        <v>5.0</v>
      </c>
      <c r="J533" s="48"/>
      <c r="K533" s="31"/>
      <c r="L533" s="34"/>
      <c r="M533" s="35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</row>
    <row r="534" ht="18.0" customHeight="1">
      <c r="A534" s="44"/>
      <c r="B534" s="50"/>
      <c r="C534" s="46"/>
      <c r="D534" s="47"/>
      <c r="E534" s="41"/>
      <c r="F534" s="48"/>
      <c r="G534" s="48"/>
      <c r="H534" s="49"/>
      <c r="I534" s="49"/>
      <c r="J534" s="48"/>
      <c r="K534" s="31"/>
      <c r="L534" s="34"/>
      <c r="M534" s="35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</row>
    <row r="535" ht="18.0" customHeight="1">
      <c r="A535" s="44">
        <v>45798.0</v>
      </c>
      <c r="B535" s="45"/>
      <c r="C535" s="46" t="s">
        <v>798</v>
      </c>
      <c r="D535" s="47" t="s">
        <v>19</v>
      </c>
      <c r="E535" s="41" t="s">
        <v>799</v>
      </c>
      <c r="F535" s="48"/>
      <c r="G535" s="48"/>
      <c r="H535" s="49" t="s">
        <v>104</v>
      </c>
      <c r="I535" s="49">
        <v>1.0</v>
      </c>
      <c r="J535" s="48" t="s">
        <v>800</v>
      </c>
      <c r="K535" s="31"/>
      <c r="L535" s="34"/>
      <c r="M535" s="35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</row>
    <row r="536" ht="18.0" customHeight="1">
      <c r="A536" s="44">
        <v>45798.0</v>
      </c>
      <c r="B536" s="45"/>
      <c r="C536" s="46" t="s">
        <v>798</v>
      </c>
      <c r="D536" s="47" t="s">
        <v>19</v>
      </c>
      <c r="E536" s="41" t="s">
        <v>801</v>
      </c>
      <c r="F536" s="48"/>
      <c r="G536" s="48"/>
      <c r="H536" s="49" t="s">
        <v>104</v>
      </c>
      <c r="I536" s="49">
        <v>25.0</v>
      </c>
      <c r="J536" s="48" t="s">
        <v>800</v>
      </c>
      <c r="K536" s="31"/>
      <c r="L536" s="34"/>
      <c r="M536" s="35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</row>
    <row r="537" ht="18.0" customHeight="1">
      <c r="A537" s="44">
        <v>45798.0</v>
      </c>
      <c r="B537" s="45"/>
      <c r="C537" s="46" t="s">
        <v>798</v>
      </c>
      <c r="D537" s="47" t="s">
        <v>19</v>
      </c>
      <c r="E537" s="41" t="s">
        <v>802</v>
      </c>
      <c r="F537" s="48"/>
      <c r="G537" s="48"/>
      <c r="H537" s="49" t="s">
        <v>104</v>
      </c>
      <c r="I537" s="49">
        <v>1.0</v>
      </c>
      <c r="J537" s="48" t="s">
        <v>800</v>
      </c>
      <c r="K537" s="31"/>
      <c r="L537" s="34"/>
      <c r="M537" s="35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</row>
    <row r="538" ht="18.0" customHeight="1">
      <c r="A538" s="44">
        <v>45798.0</v>
      </c>
      <c r="B538" s="45"/>
      <c r="C538" s="46" t="s">
        <v>798</v>
      </c>
      <c r="D538" s="47" t="s">
        <v>19</v>
      </c>
      <c r="E538" s="41" t="s">
        <v>803</v>
      </c>
      <c r="F538" s="48"/>
      <c r="G538" s="48"/>
      <c r="H538" s="49" t="s">
        <v>104</v>
      </c>
      <c r="I538" s="49">
        <v>30.0</v>
      </c>
      <c r="J538" s="48" t="s">
        <v>800</v>
      </c>
      <c r="K538" s="31"/>
      <c r="L538" s="34"/>
      <c r="M538" s="35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</row>
    <row r="539" ht="18.0" customHeight="1">
      <c r="A539" s="44">
        <v>45798.0</v>
      </c>
      <c r="B539" s="45"/>
      <c r="C539" s="46" t="s">
        <v>798</v>
      </c>
      <c r="D539" s="47" t="s">
        <v>19</v>
      </c>
      <c r="E539" s="41" t="s">
        <v>802</v>
      </c>
      <c r="F539" s="48"/>
      <c r="G539" s="48"/>
      <c r="H539" s="49" t="s">
        <v>104</v>
      </c>
      <c r="I539" s="49">
        <v>10.0</v>
      </c>
      <c r="J539" s="48" t="s">
        <v>800</v>
      </c>
      <c r="K539" s="31"/>
      <c r="L539" s="34"/>
      <c r="M539" s="35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</row>
    <row r="540" ht="18.0" customHeight="1">
      <c r="A540" s="44">
        <v>45798.0</v>
      </c>
      <c r="B540" s="45"/>
      <c r="C540" s="46" t="s">
        <v>798</v>
      </c>
      <c r="D540" s="47" t="s">
        <v>19</v>
      </c>
      <c r="E540" s="41" t="s">
        <v>804</v>
      </c>
      <c r="F540" s="48"/>
      <c r="G540" s="48"/>
      <c r="H540" s="49" t="s">
        <v>104</v>
      </c>
      <c r="I540" s="49">
        <v>1.0</v>
      </c>
      <c r="J540" s="48" t="s">
        <v>800</v>
      </c>
      <c r="K540" s="31"/>
      <c r="L540" s="34"/>
      <c r="M540" s="35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</row>
    <row r="541" ht="18.0" customHeight="1">
      <c r="A541" s="44">
        <v>45798.0</v>
      </c>
      <c r="B541" s="45"/>
      <c r="C541" s="46" t="s">
        <v>798</v>
      </c>
      <c r="D541" s="47" t="s">
        <v>19</v>
      </c>
      <c r="E541" s="41" t="s">
        <v>805</v>
      </c>
      <c r="F541" s="48"/>
      <c r="G541" s="48"/>
      <c r="H541" s="49" t="s">
        <v>104</v>
      </c>
      <c r="I541" s="49">
        <v>1.0</v>
      </c>
      <c r="J541" s="48" t="s">
        <v>800</v>
      </c>
      <c r="K541" s="31"/>
      <c r="L541" s="34"/>
      <c r="M541" s="35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</row>
    <row r="542" ht="18.0" customHeight="1">
      <c r="A542" s="44"/>
      <c r="B542" s="50"/>
      <c r="C542" s="46"/>
      <c r="D542" s="47"/>
      <c r="E542" s="41"/>
      <c r="F542" s="48"/>
      <c r="G542" s="48"/>
      <c r="H542" s="49"/>
      <c r="I542" s="49"/>
      <c r="J542" s="48"/>
      <c r="K542" s="31"/>
      <c r="L542" s="34"/>
      <c r="M542" s="35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</row>
    <row r="543" ht="18.0" customHeight="1">
      <c r="A543" s="44">
        <v>45798.0</v>
      </c>
      <c r="B543" s="45"/>
      <c r="C543" s="46" t="s">
        <v>806</v>
      </c>
      <c r="D543" s="47" t="s">
        <v>60</v>
      </c>
      <c r="E543" s="41" t="s">
        <v>807</v>
      </c>
      <c r="F543" s="48" t="s">
        <v>362</v>
      </c>
      <c r="G543" s="48"/>
      <c r="H543" s="49" t="s">
        <v>104</v>
      </c>
      <c r="I543" s="49">
        <v>11.0</v>
      </c>
      <c r="J543" s="48" t="s">
        <v>197</v>
      </c>
      <c r="K543" s="31"/>
      <c r="L543" s="34"/>
      <c r="M543" s="35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</row>
    <row r="544" ht="18.0" customHeight="1">
      <c r="A544" s="44">
        <v>45798.0</v>
      </c>
      <c r="B544" s="45"/>
      <c r="C544" s="46" t="s">
        <v>806</v>
      </c>
      <c r="D544" s="47" t="s">
        <v>60</v>
      </c>
      <c r="E544" s="41" t="s">
        <v>807</v>
      </c>
      <c r="F544" s="48" t="s">
        <v>808</v>
      </c>
      <c r="G544" s="48"/>
      <c r="H544" s="49" t="s">
        <v>104</v>
      </c>
      <c r="I544" s="49">
        <v>8.0</v>
      </c>
      <c r="J544" s="48" t="s">
        <v>197</v>
      </c>
      <c r="K544" s="31"/>
      <c r="L544" s="34"/>
      <c r="M544" s="35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</row>
    <row r="545" ht="18.0" customHeight="1">
      <c r="A545" s="44">
        <v>45798.0</v>
      </c>
      <c r="B545" s="45"/>
      <c r="C545" s="46" t="s">
        <v>806</v>
      </c>
      <c r="D545" s="47" t="s">
        <v>60</v>
      </c>
      <c r="E545" s="41" t="s">
        <v>809</v>
      </c>
      <c r="F545" s="48" t="s">
        <v>810</v>
      </c>
      <c r="G545" s="48"/>
      <c r="H545" s="49" t="s">
        <v>104</v>
      </c>
      <c r="I545" s="49">
        <v>12.0</v>
      </c>
      <c r="J545" s="48" t="s">
        <v>197</v>
      </c>
      <c r="K545" s="31"/>
      <c r="L545" s="34"/>
      <c r="M545" s="35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</row>
    <row r="546" ht="18.0" customHeight="1">
      <c r="A546" s="44">
        <v>45798.0</v>
      </c>
      <c r="B546" s="45"/>
      <c r="C546" s="46" t="s">
        <v>806</v>
      </c>
      <c r="D546" s="47" t="s">
        <v>60</v>
      </c>
      <c r="E546" s="41" t="s">
        <v>811</v>
      </c>
      <c r="F546" s="48" t="s">
        <v>812</v>
      </c>
      <c r="G546" s="48"/>
      <c r="H546" s="49" t="s">
        <v>104</v>
      </c>
      <c r="I546" s="49">
        <v>15.0</v>
      </c>
      <c r="J546" s="48" t="s">
        <v>197</v>
      </c>
      <c r="K546" s="31"/>
      <c r="L546" s="34"/>
      <c r="M546" s="35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</row>
    <row r="547" ht="18.0" customHeight="1">
      <c r="A547" s="44">
        <v>45798.0</v>
      </c>
      <c r="B547" s="45"/>
      <c r="C547" s="46" t="s">
        <v>806</v>
      </c>
      <c r="D547" s="47" t="s">
        <v>60</v>
      </c>
      <c r="E547" s="41" t="s">
        <v>813</v>
      </c>
      <c r="F547" s="48" t="s">
        <v>814</v>
      </c>
      <c r="G547" s="48"/>
      <c r="H547" s="49" t="s">
        <v>104</v>
      </c>
      <c r="I547" s="49">
        <v>12.0</v>
      </c>
      <c r="J547" s="48" t="s">
        <v>197</v>
      </c>
      <c r="K547" s="31"/>
      <c r="L547" s="34"/>
      <c r="M547" s="35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</row>
    <row r="548" ht="18.0" customHeight="1">
      <c r="A548" s="44">
        <v>45798.0</v>
      </c>
      <c r="B548" s="45"/>
      <c r="C548" s="46" t="s">
        <v>806</v>
      </c>
      <c r="D548" s="47" t="s">
        <v>60</v>
      </c>
      <c r="E548" s="41" t="s">
        <v>807</v>
      </c>
      <c r="F548" s="48" t="s">
        <v>815</v>
      </c>
      <c r="G548" s="48"/>
      <c r="H548" s="49" t="s">
        <v>104</v>
      </c>
      <c r="I548" s="49">
        <v>9.0</v>
      </c>
      <c r="J548" s="48" t="s">
        <v>197</v>
      </c>
      <c r="K548" s="31"/>
      <c r="L548" s="34"/>
      <c r="M548" s="35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</row>
    <row r="549" ht="18.0" customHeight="1">
      <c r="A549" s="44"/>
      <c r="B549" s="50"/>
      <c r="C549" s="46"/>
      <c r="D549" s="47"/>
      <c r="E549" s="41"/>
      <c r="F549" s="48"/>
      <c r="G549" s="48"/>
      <c r="H549" s="49"/>
      <c r="I549" s="49"/>
      <c r="J549" s="48"/>
      <c r="K549" s="31"/>
      <c r="L549" s="34"/>
      <c r="M549" s="35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</row>
    <row r="550" ht="18.0" customHeight="1">
      <c r="A550" s="44">
        <v>45798.0</v>
      </c>
      <c r="B550" s="45"/>
      <c r="C550" s="46" t="s">
        <v>816</v>
      </c>
      <c r="D550" s="47" t="s">
        <v>60</v>
      </c>
      <c r="E550" s="41" t="s">
        <v>817</v>
      </c>
      <c r="F550" s="48" t="s">
        <v>818</v>
      </c>
      <c r="G550" s="48"/>
      <c r="H550" s="49" t="s">
        <v>104</v>
      </c>
      <c r="I550" s="49">
        <v>1.0</v>
      </c>
      <c r="J550" s="48"/>
      <c r="K550" s="31"/>
      <c r="L550" s="34"/>
      <c r="M550" s="35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</row>
    <row r="551" ht="18.0" customHeight="1">
      <c r="A551" s="44">
        <v>45798.0</v>
      </c>
      <c r="B551" s="45"/>
      <c r="C551" s="46" t="s">
        <v>816</v>
      </c>
      <c r="D551" s="47" t="s">
        <v>60</v>
      </c>
      <c r="E551" s="41" t="s">
        <v>819</v>
      </c>
      <c r="F551" s="48">
        <v>4942879.0</v>
      </c>
      <c r="G551" s="48"/>
      <c r="H551" s="49" t="s">
        <v>104</v>
      </c>
      <c r="I551" s="49">
        <v>2.0</v>
      </c>
      <c r="J551" s="48"/>
      <c r="K551" s="31"/>
      <c r="L551" s="34"/>
      <c r="M551" s="35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</row>
    <row r="552" ht="18.0" customHeight="1">
      <c r="A552" s="44"/>
      <c r="B552" s="50"/>
      <c r="C552" s="46"/>
      <c r="D552" s="47"/>
      <c r="E552" s="41"/>
      <c r="F552" s="48"/>
      <c r="G552" s="48"/>
      <c r="H552" s="49"/>
      <c r="I552" s="49"/>
      <c r="J552" s="48"/>
      <c r="K552" s="31"/>
      <c r="L552" s="34"/>
      <c r="M552" s="35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</row>
    <row r="553" ht="18.0" customHeight="1">
      <c r="A553" s="44">
        <v>45800.0</v>
      </c>
      <c r="B553" s="45"/>
      <c r="C553" s="46" t="s">
        <v>820</v>
      </c>
      <c r="D553" s="47" t="s">
        <v>659</v>
      </c>
      <c r="E553" s="41" t="s">
        <v>821</v>
      </c>
      <c r="F553" s="48" t="s">
        <v>822</v>
      </c>
      <c r="G553" s="48"/>
      <c r="H553" s="49" t="s">
        <v>104</v>
      </c>
      <c r="I553" s="49">
        <v>30.0</v>
      </c>
      <c r="J553" s="48" t="s">
        <v>823</v>
      </c>
      <c r="K553" s="31"/>
      <c r="L553" s="34"/>
      <c r="M553" s="35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</row>
    <row r="554" ht="18.0" customHeight="1">
      <c r="A554" s="44">
        <v>45800.0</v>
      </c>
      <c r="B554" s="45"/>
      <c r="C554" s="46" t="s">
        <v>820</v>
      </c>
      <c r="D554" s="47" t="s">
        <v>659</v>
      </c>
      <c r="E554" s="41" t="s">
        <v>824</v>
      </c>
      <c r="F554" s="48" t="s">
        <v>825</v>
      </c>
      <c r="G554" s="48"/>
      <c r="H554" s="49" t="s">
        <v>104</v>
      </c>
      <c r="I554" s="49">
        <v>2.0</v>
      </c>
      <c r="J554" s="48" t="s">
        <v>823</v>
      </c>
      <c r="K554" s="31"/>
      <c r="L554" s="34"/>
      <c r="M554" s="35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</row>
    <row r="555" ht="18.0" customHeight="1">
      <c r="A555" s="44">
        <v>45800.0</v>
      </c>
      <c r="B555" s="45"/>
      <c r="C555" s="46" t="s">
        <v>820</v>
      </c>
      <c r="D555" s="47" t="s">
        <v>659</v>
      </c>
      <c r="E555" s="41" t="s">
        <v>826</v>
      </c>
      <c r="F555" s="48" t="s">
        <v>827</v>
      </c>
      <c r="G555" s="48"/>
      <c r="H555" s="49" t="s">
        <v>104</v>
      </c>
      <c r="I555" s="49">
        <v>20.0</v>
      </c>
      <c r="J555" s="48" t="s">
        <v>823</v>
      </c>
      <c r="K555" s="31"/>
      <c r="L555" s="34"/>
      <c r="M555" s="35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</row>
    <row r="556" ht="18.0" customHeight="1">
      <c r="A556" s="44">
        <v>45800.0</v>
      </c>
      <c r="B556" s="45"/>
      <c r="C556" s="46" t="s">
        <v>820</v>
      </c>
      <c r="D556" s="47" t="s">
        <v>659</v>
      </c>
      <c r="E556" s="41" t="s">
        <v>828</v>
      </c>
      <c r="F556" s="48"/>
      <c r="G556" s="48"/>
      <c r="H556" s="49" t="s">
        <v>104</v>
      </c>
      <c r="I556" s="49">
        <v>20.0</v>
      </c>
      <c r="J556" s="48" t="s">
        <v>823</v>
      </c>
      <c r="K556" s="31"/>
      <c r="L556" s="34"/>
      <c r="M556" s="35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</row>
    <row r="557" ht="18.0" customHeight="1">
      <c r="A557" s="44">
        <v>45800.0</v>
      </c>
      <c r="B557" s="45"/>
      <c r="C557" s="46" t="s">
        <v>820</v>
      </c>
      <c r="D557" s="47" t="s">
        <v>659</v>
      </c>
      <c r="E557" s="41" t="s">
        <v>829</v>
      </c>
      <c r="F557" s="48"/>
      <c r="G557" s="48"/>
      <c r="H557" s="49" t="s">
        <v>104</v>
      </c>
      <c r="I557" s="49">
        <v>30.0</v>
      </c>
      <c r="J557" s="48" t="s">
        <v>823</v>
      </c>
      <c r="K557" s="31"/>
      <c r="L557" s="34"/>
      <c r="M557" s="35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</row>
    <row r="558" ht="18.0" customHeight="1">
      <c r="A558" s="44">
        <v>45800.0</v>
      </c>
      <c r="B558" s="45"/>
      <c r="C558" s="46" t="s">
        <v>820</v>
      </c>
      <c r="D558" s="47" t="s">
        <v>659</v>
      </c>
      <c r="E558" s="41" t="s">
        <v>830</v>
      </c>
      <c r="F558" s="48"/>
      <c r="G558" s="48"/>
      <c r="H558" s="49" t="s">
        <v>104</v>
      </c>
      <c r="I558" s="49">
        <v>1.0</v>
      </c>
      <c r="J558" s="48" t="s">
        <v>831</v>
      </c>
      <c r="K558" s="31"/>
      <c r="L558" s="34"/>
      <c r="M558" s="35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</row>
    <row r="559" ht="18.0" customHeight="1">
      <c r="A559" s="44">
        <v>45800.0</v>
      </c>
      <c r="B559" s="45"/>
      <c r="C559" s="46" t="s">
        <v>820</v>
      </c>
      <c r="D559" s="47" t="s">
        <v>659</v>
      </c>
      <c r="E559" s="41" t="s">
        <v>832</v>
      </c>
      <c r="F559" s="48"/>
      <c r="G559" s="48"/>
      <c r="H559" s="49" t="s">
        <v>104</v>
      </c>
      <c r="I559" s="49">
        <v>6.0</v>
      </c>
      <c r="J559" s="48" t="s">
        <v>833</v>
      </c>
      <c r="K559" s="31"/>
      <c r="L559" s="34"/>
      <c r="M559" s="35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</row>
    <row r="560" ht="18.0" customHeight="1">
      <c r="A560" s="44"/>
      <c r="B560" s="50"/>
      <c r="C560" s="46"/>
      <c r="D560" s="47"/>
      <c r="E560" s="41"/>
      <c r="F560" s="48"/>
      <c r="G560" s="48"/>
      <c r="H560" s="49"/>
      <c r="I560" s="49"/>
      <c r="J560" s="48"/>
      <c r="K560" s="31"/>
      <c r="L560" s="34"/>
      <c r="M560" s="35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</row>
    <row r="561" ht="18.0" customHeight="1">
      <c r="A561" s="44">
        <v>45801.0</v>
      </c>
      <c r="B561" s="45"/>
      <c r="C561" s="46" t="s">
        <v>834</v>
      </c>
      <c r="D561" s="47" t="s">
        <v>19</v>
      </c>
      <c r="E561" s="41" t="s">
        <v>835</v>
      </c>
      <c r="F561" s="48"/>
      <c r="G561" s="48"/>
      <c r="H561" s="49" t="s">
        <v>742</v>
      </c>
      <c r="I561" s="49">
        <v>1.0</v>
      </c>
      <c r="J561" s="48" t="s">
        <v>687</v>
      </c>
      <c r="K561" s="31"/>
      <c r="L561" s="34"/>
      <c r="M561" s="35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</row>
    <row r="562" ht="18.0" customHeight="1">
      <c r="A562" s="44">
        <v>45801.0</v>
      </c>
      <c r="B562" s="45"/>
      <c r="C562" s="46" t="s">
        <v>834</v>
      </c>
      <c r="D562" s="47" t="s">
        <v>19</v>
      </c>
      <c r="E562" s="41" t="s">
        <v>836</v>
      </c>
      <c r="F562" s="48"/>
      <c r="G562" s="48"/>
      <c r="H562" s="49" t="s">
        <v>742</v>
      </c>
      <c r="I562" s="49">
        <v>1.0</v>
      </c>
      <c r="J562" s="48" t="s">
        <v>687</v>
      </c>
      <c r="K562" s="31"/>
      <c r="L562" s="34"/>
      <c r="M562" s="35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</row>
    <row r="563" ht="18.0" customHeight="1">
      <c r="A563" s="44">
        <v>45801.0</v>
      </c>
      <c r="B563" s="45"/>
      <c r="C563" s="46" t="s">
        <v>834</v>
      </c>
      <c r="D563" s="47" t="s">
        <v>19</v>
      </c>
      <c r="E563" s="41" t="s">
        <v>837</v>
      </c>
      <c r="F563" s="48"/>
      <c r="G563" s="48"/>
      <c r="H563" s="49" t="s">
        <v>104</v>
      </c>
      <c r="I563" s="49">
        <v>3.0</v>
      </c>
      <c r="J563" s="48" t="s">
        <v>687</v>
      </c>
      <c r="K563" s="31"/>
      <c r="L563" s="34"/>
      <c r="M563" s="35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</row>
    <row r="564" ht="18.0" customHeight="1">
      <c r="A564" s="44">
        <v>45801.0</v>
      </c>
      <c r="B564" s="45"/>
      <c r="C564" s="46" t="s">
        <v>834</v>
      </c>
      <c r="D564" s="47" t="s">
        <v>19</v>
      </c>
      <c r="E564" s="41" t="s">
        <v>838</v>
      </c>
      <c r="F564" s="48"/>
      <c r="G564" s="48"/>
      <c r="H564" s="49" t="s">
        <v>104</v>
      </c>
      <c r="I564" s="49">
        <v>5.0</v>
      </c>
      <c r="J564" s="48" t="s">
        <v>687</v>
      </c>
      <c r="K564" s="31"/>
      <c r="L564" s="34"/>
      <c r="M564" s="35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</row>
    <row r="565" ht="18.0" customHeight="1">
      <c r="A565" s="44"/>
      <c r="B565" s="50"/>
      <c r="C565" s="46"/>
      <c r="D565" s="47"/>
      <c r="E565" s="48"/>
      <c r="F565" s="48"/>
      <c r="G565" s="48"/>
      <c r="H565" s="49"/>
      <c r="I565" s="49"/>
      <c r="J565" s="48"/>
      <c r="K565" s="58"/>
      <c r="L565" s="59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8.0" customHeight="1">
      <c r="A566" s="44">
        <v>45803.0</v>
      </c>
      <c r="B566" s="45"/>
      <c r="C566" s="46" t="s">
        <v>839</v>
      </c>
      <c r="D566" s="47" t="s">
        <v>301</v>
      </c>
      <c r="E566" s="48" t="s">
        <v>840</v>
      </c>
      <c r="F566" s="48"/>
      <c r="G566" s="48"/>
      <c r="H566" s="49" t="s">
        <v>104</v>
      </c>
      <c r="I566" s="32">
        <v>4.0</v>
      </c>
      <c r="J566" s="48"/>
      <c r="K566" s="54"/>
      <c r="L566" s="59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8.0" customHeight="1">
      <c r="A567" s="44">
        <v>45803.0</v>
      </c>
      <c r="B567" s="45"/>
      <c r="C567" s="46" t="s">
        <v>839</v>
      </c>
      <c r="D567" s="47" t="s">
        <v>301</v>
      </c>
      <c r="E567" s="48" t="s">
        <v>841</v>
      </c>
      <c r="F567" s="48"/>
      <c r="G567" s="48"/>
      <c r="H567" s="49" t="s">
        <v>104</v>
      </c>
      <c r="I567" s="49">
        <v>3.0</v>
      </c>
      <c r="J567" s="48"/>
      <c r="K567" s="54"/>
      <c r="L567" s="59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8.0" customHeight="1">
      <c r="A568" s="44">
        <v>45803.0</v>
      </c>
      <c r="B568" s="45"/>
      <c r="C568" s="46" t="s">
        <v>839</v>
      </c>
      <c r="D568" s="47" t="s">
        <v>301</v>
      </c>
      <c r="E568" s="48" t="s">
        <v>842</v>
      </c>
      <c r="F568" s="48"/>
      <c r="G568" s="48"/>
      <c r="H568" s="49" t="s">
        <v>104</v>
      </c>
      <c r="I568" s="49">
        <v>40.0</v>
      </c>
      <c r="J568" s="48"/>
      <c r="K568" s="54"/>
      <c r="L568" s="59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8.0" customHeight="1">
      <c r="A569" s="44">
        <v>45803.0</v>
      </c>
      <c r="B569" s="45"/>
      <c r="C569" s="46" t="s">
        <v>839</v>
      </c>
      <c r="D569" s="47" t="s">
        <v>301</v>
      </c>
      <c r="E569" s="48" t="s">
        <v>843</v>
      </c>
      <c r="F569" s="48"/>
      <c r="G569" s="48"/>
      <c r="H569" s="49" t="s">
        <v>104</v>
      </c>
      <c r="I569" s="49">
        <v>30.0</v>
      </c>
      <c r="J569" s="48"/>
      <c r="K569" s="48"/>
      <c r="L569" s="59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8.0" customHeight="1">
      <c r="A570" s="44">
        <v>45803.0</v>
      </c>
      <c r="B570" s="45"/>
      <c r="C570" s="46" t="s">
        <v>839</v>
      </c>
      <c r="D570" s="47" t="s">
        <v>301</v>
      </c>
      <c r="E570" s="48" t="s">
        <v>844</v>
      </c>
      <c r="F570" s="48"/>
      <c r="G570" s="48"/>
      <c r="H570" s="49" t="s">
        <v>104</v>
      </c>
      <c r="I570" s="49">
        <v>1.0</v>
      </c>
      <c r="J570" s="48"/>
      <c r="K570" s="48"/>
      <c r="L570" s="59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8.0" customHeight="1">
      <c r="A571" s="44">
        <v>45803.0</v>
      </c>
      <c r="B571" s="45"/>
      <c r="C571" s="46" t="s">
        <v>839</v>
      </c>
      <c r="D571" s="47" t="s">
        <v>301</v>
      </c>
      <c r="E571" s="60" t="s">
        <v>845</v>
      </c>
      <c r="F571" s="48"/>
      <c r="G571" s="48"/>
      <c r="H571" s="49" t="s">
        <v>104</v>
      </c>
      <c r="I571" s="49">
        <v>5.0</v>
      </c>
      <c r="J571" s="48"/>
      <c r="K571" s="48"/>
      <c r="L571" s="59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8.0" customHeight="1">
      <c r="A572" s="44">
        <v>45803.0</v>
      </c>
      <c r="B572" s="45"/>
      <c r="C572" s="46" t="s">
        <v>839</v>
      </c>
      <c r="D572" s="47" t="s">
        <v>301</v>
      </c>
      <c r="E572" s="60" t="s">
        <v>203</v>
      </c>
      <c r="F572" s="48"/>
      <c r="G572" s="48"/>
      <c r="H572" s="49" t="s">
        <v>104</v>
      </c>
      <c r="I572" s="49">
        <v>3.0</v>
      </c>
      <c r="J572" s="48"/>
      <c r="K572" s="48"/>
      <c r="L572" s="59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8.0" customHeight="1">
      <c r="A573" s="44">
        <v>45803.0</v>
      </c>
      <c r="B573" s="45"/>
      <c r="C573" s="46" t="s">
        <v>839</v>
      </c>
      <c r="D573" s="47" t="s">
        <v>301</v>
      </c>
      <c r="E573" s="52" t="s">
        <v>846</v>
      </c>
      <c r="F573" s="48"/>
      <c r="G573" s="48"/>
      <c r="H573" s="49" t="s">
        <v>104</v>
      </c>
      <c r="I573" s="49">
        <v>3.0</v>
      </c>
      <c r="J573" s="48"/>
      <c r="K573" s="48"/>
      <c r="L573" s="59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8.0" customHeight="1">
      <c r="A574" s="44">
        <v>45803.0</v>
      </c>
      <c r="B574" s="45"/>
      <c r="C574" s="46" t="s">
        <v>839</v>
      </c>
      <c r="D574" s="47" t="s">
        <v>301</v>
      </c>
      <c r="E574" s="52" t="s">
        <v>847</v>
      </c>
      <c r="F574" s="48"/>
      <c r="G574" s="48"/>
      <c r="H574" s="49" t="s">
        <v>104</v>
      </c>
      <c r="I574" s="49">
        <v>1.0</v>
      </c>
      <c r="J574" s="48"/>
      <c r="K574" s="48"/>
      <c r="L574" s="59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8.0" customHeight="1">
      <c r="A575" s="44">
        <v>45803.0</v>
      </c>
      <c r="B575" s="45"/>
      <c r="C575" s="46" t="s">
        <v>839</v>
      </c>
      <c r="D575" s="47" t="s">
        <v>301</v>
      </c>
      <c r="E575" s="52" t="s">
        <v>848</v>
      </c>
      <c r="F575" s="48"/>
      <c r="G575" s="48"/>
      <c r="H575" s="49" t="s">
        <v>104</v>
      </c>
      <c r="I575" s="49">
        <v>1.0</v>
      </c>
      <c r="J575" s="48"/>
      <c r="K575" s="48"/>
      <c r="L575" s="59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8.0" customHeight="1">
      <c r="A576" s="44"/>
      <c r="B576" s="50"/>
      <c r="C576" s="46"/>
      <c r="D576" s="47"/>
      <c r="E576" s="52"/>
      <c r="F576" s="48"/>
      <c r="G576" s="48"/>
      <c r="H576" s="49"/>
      <c r="I576" s="49"/>
      <c r="J576" s="48"/>
      <c r="K576" s="48"/>
      <c r="L576" s="59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8.0" customHeight="1">
      <c r="A577" s="44">
        <v>45804.0</v>
      </c>
      <c r="B577" s="45"/>
      <c r="C577" s="46" t="s">
        <v>849</v>
      </c>
      <c r="D577" s="47" t="s">
        <v>301</v>
      </c>
      <c r="E577" s="52" t="s">
        <v>850</v>
      </c>
      <c r="F577" s="48" t="s">
        <v>851</v>
      </c>
      <c r="G577" s="48"/>
      <c r="H577" s="49" t="s">
        <v>104</v>
      </c>
      <c r="I577" s="49">
        <v>1.0</v>
      </c>
      <c r="J577" s="48" t="s">
        <v>852</v>
      </c>
      <c r="K577" s="48"/>
      <c r="L577" s="59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8.0" customHeight="1">
      <c r="A578" s="44">
        <v>45804.0</v>
      </c>
      <c r="B578" s="45"/>
      <c r="C578" s="46" t="s">
        <v>849</v>
      </c>
      <c r="D578" s="47" t="s">
        <v>301</v>
      </c>
      <c r="E578" s="52" t="s">
        <v>853</v>
      </c>
      <c r="F578" s="48"/>
      <c r="G578" s="48"/>
      <c r="H578" s="49" t="s">
        <v>104</v>
      </c>
      <c r="I578" s="49">
        <v>4.0</v>
      </c>
      <c r="J578" s="48" t="s">
        <v>675</v>
      </c>
      <c r="K578" s="48"/>
      <c r="L578" s="59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8.0" customHeight="1">
      <c r="A579" s="44">
        <v>45804.0</v>
      </c>
      <c r="B579" s="45"/>
      <c r="C579" s="46" t="s">
        <v>849</v>
      </c>
      <c r="D579" s="47" t="s">
        <v>301</v>
      </c>
      <c r="E579" s="52" t="s">
        <v>854</v>
      </c>
      <c r="F579" s="48"/>
      <c r="G579" s="48"/>
      <c r="H579" s="49" t="s">
        <v>104</v>
      </c>
      <c r="I579" s="49">
        <v>1.0</v>
      </c>
      <c r="J579" s="48"/>
      <c r="K579" s="48"/>
      <c r="L579" s="59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8.0" customHeight="1">
      <c r="A580" s="44">
        <v>45804.0</v>
      </c>
      <c r="B580" s="45"/>
      <c r="C580" s="46" t="s">
        <v>849</v>
      </c>
      <c r="D580" s="47" t="s">
        <v>301</v>
      </c>
      <c r="E580" s="52" t="s">
        <v>392</v>
      </c>
      <c r="F580" s="48"/>
      <c r="G580" s="48"/>
      <c r="H580" s="49" t="s">
        <v>104</v>
      </c>
      <c r="I580" s="49">
        <v>5.0</v>
      </c>
      <c r="J580" s="48"/>
      <c r="K580" s="48"/>
      <c r="L580" s="59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8.0" customHeight="1">
      <c r="A581" s="44">
        <v>45804.0</v>
      </c>
      <c r="B581" s="45"/>
      <c r="C581" s="46" t="s">
        <v>849</v>
      </c>
      <c r="D581" s="47" t="s">
        <v>301</v>
      </c>
      <c r="E581" s="52" t="s">
        <v>114</v>
      </c>
      <c r="F581" s="48"/>
      <c r="G581" s="48"/>
      <c r="H581" s="49" t="s">
        <v>104</v>
      </c>
      <c r="I581" s="49">
        <v>10.0</v>
      </c>
      <c r="J581" s="48"/>
      <c r="K581" s="48"/>
      <c r="L581" s="59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8.0" customHeight="1">
      <c r="A582" s="44">
        <v>45804.0</v>
      </c>
      <c r="B582" s="45"/>
      <c r="C582" s="46" t="s">
        <v>849</v>
      </c>
      <c r="D582" s="47" t="s">
        <v>301</v>
      </c>
      <c r="E582" s="52" t="s">
        <v>512</v>
      </c>
      <c r="F582" s="48"/>
      <c r="G582" s="48"/>
      <c r="H582" s="49" t="s">
        <v>104</v>
      </c>
      <c r="I582" s="49">
        <v>10.0</v>
      </c>
      <c r="J582" s="48"/>
      <c r="K582" s="48"/>
      <c r="L582" s="59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8.0" customHeight="1">
      <c r="A583" s="44">
        <v>45804.0</v>
      </c>
      <c r="B583" s="45"/>
      <c r="C583" s="46" t="s">
        <v>849</v>
      </c>
      <c r="D583" s="47" t="s">
        <v>301</v>
      </c>
      <c r="E583" s="52" t="s">
        <v>855</v>
      </c>
      <c r="F583" s="48"/>
      <c r="G583" s="48"/>
      <c r="H583" s="49" t="s">
        <v>104</v>
      </c>
      <c r="I583" s="49">
        <v>12.0</v>
      </c>
      <c r="J583" s="48"/>
      <c r="K583" s="48"/>
      <c r="L583" s="59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8.0" customHeight="1">
      <c r="A584" s="44">
        <v>45804.0</v>
      </c>
      <c r="B584" s="45"/>
      <c r="C584" s="46" t="s">
        <v>849</v>
      </c>
      <c r="D584" s="47" t="s">
        <v>301</v>
      </c>
      <c r="E584" s="52" t="s">
        <v>366</v>
      </c>
      <c r="F584" s="48"/>
      <c r="G584" s="48"/>
      <c r="H584" s="49" t="s">
        <v>104</v>
      </c>
      <c r="I584" s="49">
        <v>2.0</v>
      </c>
      <c r="J584" s="48"/>
      <c r="K584" s="48"/>
      <c r="L584" s="59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8.0" customHeight="1">
      <c r="A585" s="44">
        <v>45804.0</v>
      </c>
      <c r="B585" s="45"/>
      <c r="C585" s="46" t="s">
        <v>849</v>
      </c>
      <c r="D585" s="47" t="s">
        <v>301</v>
      </c>
      <c r="E585" s="52" t="s">
        <v>380</v>
      </c>
      <c r="F585" s="48"/>
      <c r="G585" s="48"/>
      <c r="H585" s="49" t="s">
        <v>104</v>
      </c>
      <c r="I585" s="49">
        <v>2.0</v>
      </c>
      <c r="J585" s="48"/>
      <c r="K585" s="48"/>
      <c r="L585" s="59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8.0" customHeight="1">
      <c r="A586" s="44">
        <v>45804.0</v>
      </c>
      <c r="B586" s="45"/>
      <c r="C586" s="46" t="s">
        <v>849</v>
      </c>
      <c r="D586" s="47" t="s">
        <v>301</v>
      </c>
      <c r="E586" s="52" t="s">
        <v>509</v>
      </c>
      <c r="F586" s="48"/>
      <c r="G586" s="48"/>
      <c r="H586" s="49" t="s">
        <v>104</v>
      </c>
      <c r="I586" s="49">
        <v>1.0</v>
      </c>
      <c r="J586" s="48"/>
      <c r="K586" s="48"/>
      <c r="L586" s="59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8.0" customHeight="1">
      <c r="A587" s="44">
        <v>45804.0</v>
      </c>
      <c r="B587" s="45"/>
      <c r="C587" s="46" t="s">
        <v>849</v>
      </c>
      <c r="D587" s="47" t="s">
        <v>301</v>
      </c>
      <c r="E587" s="52" t="s">
        <v>856</v>
      </c>
      <c r="F587" s="48"/>
      <c r="G587" s="48"/>
      <c r="H587" s="49" t="s">
        <v>104</v>
      </c>
      <c r="I587" s="49">
        <v>3.0</v>
      </c>
      <c r="J587" s="48"/>
      <c r="K587" s="48"/>
      <c r="L587" s="59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8.0" customHeight="1">
      <c r="A588" s="44"/>
      <c r="B588" s="50"/>
      <c r="C588" s="46"/>
      <c r="D588" s="47"/>
      <c r="E588" s="52"/>
      <c r="F588" s="31"/>
      <c r="G588" s="31"/>
      <c r="H588" s="49"/>
      <c r="I588" s="49"/>
      <c r="J588" s="48"/>
      <c r="K588" s="48"/>
      <c r="L588" s="59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8.0" customHeight="1">
      <c r="A589" s="44">
        <v>45805.0</v>
      </c>
      <c r="B589" s="45"/>
      <c r="C589" s="46" t="s">
        <v>857</v>
      </c>
      <c r="D589" s="47" t="s">
        <v>301</v>
      </c>
      <c r="E589" s="52" t="s">
        <v>858</v>
      </c>
      <c r="F589" s="31"/>
      <c r="G589" s="31"/>
      <c r="H589" s="49" t="s">
        <v>859</v>
      </c>
      <c r="I589" s="49">
        <v>1.0</v>
      </c>
      <c r="J589" s="48"/>
      <c r="K589" s="48"/>
      <c r="L589" s="59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8.0" customHeight="1">
      <c r="A590" s="44">
        <v>45805.0</v>
      </c>
      <c r="B590" s="45"/>
      <c r="C590" s="46" t="s">
        <v>857</v>
      </c>
      <c r="D590" s="47" t="s">
        <v>301</v>
      </c>
      <c r="E590" s="52" t="s">
        <v>860</v>
      </c>
      <c r="F590" s="48"/>
      <c r="G590" s="48"/>
      <c r="H590" s="49" t="s">
        <v>104</v>
      </c>
      <c r="I590" s="49">
        <v>2.0</v>
      </c>
      <c r="J590" s="48"/>
      <c r="K590" s="48"/>
      <c r="L590" s="59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8.0" customHeight="1">
      <c r="A591" s="44">
        <v>45805.0</v>
      </c>
      <c r="B591" s="45"/>
      <c r="C591" s="46" t="s">
        <v>857</v>
      </c>
      <c r="D591" s="47" t="s">
        <v>301</v>
      </c>
      <c r="E591" s="52" t="s">
        <v>236</v>
      </c>
      <c r="F591" s="48"/>
      <c r="G591" s="48"/>
      <c r="H591" s="49" t="s">
        <v>104</v>
      </c>
      <c r="I591" s="32">
        <v>5.0</v>
      </c>
      <c r="J591" s="48"/>
      <c r="K591" s="48"/>
      <c r="L591" s="59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8.0" customHeight="1">
      <c r="A592" s="44">
        <v>45805.0</v>
      </c>
      <c r="B592" s="45"/>
      <c r="C592" s="46" t="s">
        <v>857</v>
      </c>
      <c r="D592" s="47" t="s">
        <v>301</v>
      </c>
      <c r="E592" s="52" t="s">
        <v>861</v>
      </c>
      <c r="F592" s="48"/>
      <c r="G592" s="48"/>
      <c r="H592" s="49" t="s">
        <v>104</v>
      </c>
      <c r="I592" s="49">
        <v>1.0</v>
      </c>
      <c r="J592" s="48" t="s">
        <v>862</v>
      </c>
      <c r="K592" s="48"/>
      <c r="L592" s="59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8.0" customHeight="1">
      <c r="A593" s="44">
        <v>45805.0</v>
      </c>
      <c r="B593" s="45"/>
      <c r="C593" s="46" t="s">
        <v>857</v>
      </c>
      <c r="D593" s="47" t="s">
        <v>301</v>
      </c>
      <c r="E593" s="52" t="s">
        <v>863</v>
      </c>
      <c r="F593" s="48"/>
      <c r="G593" s="48"/>
      <c r="H593" s="49" t="s">
        <v>104</v>
      </c>
      <c r="I593" s="49">
        <v>1.0</v>
      </c>
      <c r="J593" s="48" t="s">
        <v>449</v>
      </c>
      <c r="K593" s="48"/>
      <c r="L593" s="59" t="s">
        <v>864</v>
      </c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8.0" customHeight="1">
      <c r="A594" s="44">
        <v>45805.0</v>
      </c>
      <c r="B594" s="45"/>
      <c r="C594" s="46" t="s">
        <v>857</v>
      </c>
      <c r="D594" s="47" t="s">
        <v>301</v>
      </c>
      <c r="E594" s="52" t="s">
        <v>865</v>
      </c>
      <c r="F594" s="52"/>
      <c r="G594" s="52"/>
      <c r="H594" s="49" t="s">
        <v>104</v>
      </c>
      <c r="I594" s="49">
        <v>1.0</v>
      </c>
      <c r="J594" s="48" t="s">
        <v>862</v>
      </c>
      <c r="K594" s="48"/>
      <c r="L594" s="59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8.0" customHeight="1">
      <c r="A595" s="44"/>
      <c r="B595" s="50"/>
      <c r="C595" s="46"/>
      <c r="D595" s="47"/>
      <c r="E595" s="52"/>
      <c r="F595" s="52"/>
      <c r="G595" s="52"/>
      <c r="H595" s="49"/>
      <c r="I595" s="49"/>
      <c r="J595" s="48"/>
      <c r="K595" s="48"/>
      <c r="L595" s="59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8.0" customHeight="1">
      <c r="A596" s="44">
        <v>45805.0</v>
      </c>
      <c r="B596" s="45"/>
      <c r="C596" s="46" t="s">
        <v>866</v>
      </c>
      <c r="D596" s="47" t="s">
        <v>148</v>
      </c>
      <c r="E596" s="52" t="s">
        <v>867</v>
      </c>
      <c r="F596" s="52"/>
      <c r="G596" s="52"/>
      <c r="H596" s="49" t="s">
        <v>255</v>
      </c>
      <c r="I596" s="49">
        <v>1.0</v>
      </c>
      <c r="J596" s="48"/>
      <c r="K596" s="48"/>
      <c r="L596" s="59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8.0" customHeight="1">
      <c r="A597" s="44">
        <v>45805.0</v>
      </c>
      <c r="B597" s="45"/>
      <c r="C597" s="46" t="s">
        <v>866</v>
      </c>
      <c r="D597" s="47" t="s">
        <v>148</v>
      </c>
      <c r="E597" s="52" t="s">
        <v>868</v>
      </c>
      <c r="F597" s="52"/>
      <c r="G597" s="52"/>
      <c r="H597" s="49" t="s">
        <v>255</v>
      </c>
      <c r="I597" s="49">
        <v>1.0</v>
      </c>
      <c r="J597" s="48"/>
      <c r="K597" s="48"/>
      <c r="L597" s="59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8.0" customHeight="1">
      <c r="A598" s="44">
        <v>45805.0</v>
      </c>
      <c r="B598" s="45"/>
      <c r="C598" s="46" t="s">
        <v>866</v>
      </c>
      <c r="D598" s="47" t="s">
        <v>148</v>
      </c>
      <c r="E598" s="52" t="s">
        <v>869</v>
      </c>
      <c r="F598" s="41"/>
      <c r="G598" s="41"/>
      <c r="H598" s="49" t="s">
        <v>255</v>
      </c>
      <c r="I598" s="49">
        <v>2.0</v>
      </c>
      <c r="J598" s="48"/>
      <c r="K598" s="48"/>
      <c r="L598" s="59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8.0" customHeight="1">
      <c r="A599" s="44"/>
      <c r="B599" s="50"/>
      <c r="C599" s="46"/>
      <c r="D599" s="47"/>
      <c r="E599" s="61"/>
      <c r="F599" s="42"/>
      <c r="G599" s="53"/>
      <c r="H599" s="49"/>
      <c r="I599" s="49"/>
      <c r="J599" s="48"/>
      <c r="K599" s="48"/>
      <c r="L599" s="59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8.0" customHeight="1">
      <c r="A600" s="44">
        <v>45806.0</v>
      </c>
      <c r="B600" s="45"/>
      <c r="C600" s="46" t="s">
        <v>870</v>
      </c>
      <c r="D600" s="47" t="s">
        <v>301</v>
      </c>
      <c r="E600" s="47" t="s">
        <v>871</v>
      </c>
      <c r="F600" s="48"/>
      <c r="G600" s="48"/>
      <c r="H600" s="49" t="s">
        <v>80</v>
      </c>
      <c r="I600" s="49">
        <v>2.0</v>
      </c>
      <c r="J600" s="48" t="s">
        <v>872</v>
      </c>
      <c r="K600" s="48"/>
      <c r="L600" s="59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8.0" customHeight="1">
      <c r="A601" s="44">
        <v>45806.0</v>
      </c>
      <c r="B601" s="45"/>
      <c r="C601" s="46" t="s">
        <v>870</v>
      </c>
      <c r="D601" s="47" t="s">
        <v>301</v>
      </c>
      <c r="E601" s="47" t="s">
        <v>873</v>
      </c>
      <c r="F601" s="48"/>
      <c r="G601" s="48"/>
      <c r="H601" s="49" t="s">
        <v>80</v>
      </c>
      <c r="I601" s="54">
        <v>1.0</v>
      </c>
      <c r="J601" s="48" t="s">
        <v>874</v>
      </c>
      <c r="K601" s="48"/>
      <c r="L601" s="59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8.0" customHeight="1">
      <c r="A602" s="44">
        <v>45806.0</v>
      </c>
      <c r="B602" s="45"/>
      <c r="C602" s="46" t="s">
        <v>870</v>
      </c>
      <c r="D602" s="47" t="s">
        <v>301</v>
      </c>
      <c r="E602" s="47" t="s">
        <v>875</v>
      </c>
      <c r="F602" s="48"/>
      <c r="G602" s="48"/>
      <c r="H602" s="49" t="s">
        <v>80</v>
      </c>
      <c r="I602" s="49">
        <v>1.0</v>
      </c>
      <c r="J602" s="48" t="s">
        <v>874</v>
      </c>
      <c r="K602" s="48"/>
      <c r="L602" s="59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8.0" customHeight="1">
      <c r="A603" s="44"/>
      <c r="B603" s="50"/>
      <c r="C603" s="46"/>
      <c r="D603" s="47"/>
      <c r="E603" s="41"/>
      <c r="F603" s="48"/>
      <c r="G603" s="48"/>
      <c r="H603" s="49"/>
      <c r="I603" s="49"/>
      <c r="J603" s="48"/>
      <c r="K603" s="48"/>
      <c r="L603" s="59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8.0" customHeight="1">
      <c r="A604" s="44">
        <v>45807.0</v>
      </c>
      <c r="B604" s="45"/>
      <c r="C604" s="46" t="s">
        <v>876</v>
      </c>
      <c r="D604" s="47" t="s">
        <v>301</v>
      </c>
      <c r="E604" s="41" t="s">
        <v>877</v>
      </c>
      <c r="F604" s="48"/>
      <c r="G604" s="48"/>
      <c r="H604" s="49" t="s">
        <v>878</v>
      </c>
      <c r="I604" s="49">
        <v>1.0</v>
      </c>
      <c r="J604" s="48" t="s">
        <v>879</v>
      </c>
      <c r="K604" s="48"/>
      <c r="L604" s="59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8.0" customHeight="1">
      <c r="A605" s="44">
        <v>45807.0</v>
      </c>
      <c r="B605" s="45"/>
      <c r="C605" s="46" t="s">
        <v>876</v>
      </c>
      <c r="D605" s="47" t="s">
        <v>301</v>
      </c>
      <c r="E605" s="41" t="s">
        <v>880</v>
      </c>
      <c r="F605" s="48"/>
      <c r="G605" s="48"/>
      <c r="H605" s="49" t="s">
        <v>878</v>
      </c>
      <c r="I605" s="49">
        <v>1.0</v>
      </c>
      <c r="J605" s="48" t="s">
        <v>879</v>
      </c>
      <c r="K605" s="48"/>
      <c r="L605" s="59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8.0" customHeight="1">
      <c r="A606" s="44">
        <v>45807.0</v>
      </c>
      <c r="B606" s="45"/>
      <c r="C606" s="46" t="s">
        <v>876</v>
      </c>
      <c r="D606" s="47" t="s">
        <v>301</v>
      </c>
      <c r="E606" s="41" t="s">
        <v>881</v>
      </c>
      <c r="F606" s="48"/>
      <c r="G606" s="48"/>
      <c r="H606" s="49" t="s">
        <v>882</v>
      </c>
      <c r="I606" s="49">
        <v>1.0</v>
      </c>
      <c r="J606" s="48" t="s">
        <v>879</v>
      </c>
      <c r="K606" s="48"/>
      <c r="L606" s="59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8.0" customHeight="1">
      <c r="A607" s="44">
        <v>45807.0</v>
      </c>
      <c r="B607" s="45"/>
      <c r="C607" s="46" t="s">
        <v>876</v>
      </c>
      <c r="D607" s="47" t="s">
        <v>301</v>
      </c>
      <c r="E607" s="42" t="s">
        <v>883</v>
      </c>
      <c r="F607" s="48"/>
      <c r="G607" s="48"/>
      <c r="H607" s="49" t="s">
        <v>104</v>
      </c>
      <c r="I607" s="49">
        <v>50.0</v>
      </c>
      <c r="J607" s="48" t="s">
        <v>879</v>
      </c>
      <c r="K607" s="48"/>
      <c r="L607" s="59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8.0" customHeight="1">
      <c r="A608" s="44">
        <v>45807.0</v>
      </c>
      <c r="B608" s="45"/>
      <c r="C608" s="46" t="s">
        <v>876</v>
      </c>
      <c r="D608" s="47" t="s">
        <v>301</v>
      </c>
      <c r="E608" s="40" t="s">
        <v>884</v>
      </c>
      <c r="F608" s="48"/>
      <c r="G608" s="48"/>
      <c r="H608" s="49" t="s">
        <v>104</v>
      </c>
      <c r="I608" s="49">
        <v>10.0</v>
      </c>
      <c r="J608" s="48" t="s">
        <v>879</v>
      </c>
      <c r="K608" s="48"/>
      <c r="L608" s="59" t="s">
        <v>864</v>
      </c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8.0" customHeight="1">
      <c r="A609" s="44">
        <v>45807.0</v>
      </c>
      <c r="B609" s="45"/>
      <c r="C609" s="46" t="s">
        <v>876</v>
      </c>
      <c r="D609" s="47" t="s">
        <v>301</v>
      </c>
      <c r="E609" s="40" t="s">
        <v>885</v>
      </c>
      <c r="F609" s="48"/>
      <c r="G609" s="48"/>
      <c r="H609" s="49" t="s">
        <v>104</v>
      </c>
      <c r="I609" s="49">
        <v>10.0</v>
      </c>
      <c r="J609" s="48" t="s">
        <v>879</v>
      </c>
      <c r="K609" s="48"/>
      <c r="L609" s="59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8.0" customHeight="1">
      <c r="A610" s="44">
        <v>45807.0</v>
      </c>
      <c r="B610" s="45"/>
      <c r="C610" s="46" t="s">
        <v>876</v>
      </c>
      <c r="D610" s="47" t="s">
        <v>301</v>
      </c>
      <c r="E610" s="40" t="s">
        <v>886</v>
      </c>
      <c r="F610" s="48"/>
      <c r="G610" s="48"/>
      <c r="H610" s="49" t="s">
        <v>878</v>
      </c>
      <c r="I610" s="49">
        <v>2.0</v>
      </c>
      <c r="J610" s="48" t="s">
        <v>879</v>
      </c>
      <c r="K610" s="48"/>
      <c r="L610" s="59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8.0" customHeight="1">
      <c r="A611" s="44">
        <v>45807.0</v>
      </c>
      <c r="B611" s="45"/>
      <c r="C611" s="46" t="s">
        <v>876</v>
      </c>
      <c r="D611" s="47" t="s">
        <v>301</v>
      </c>
      <c r="E611" s="40" t="s">
        <v>887</v>
      </c>
      <c r="F611" s="48"/>
      <c r="G611" s="48"/>
      <c r="H611" s="49" t="s">
        <v>878</v>
      </c>
      <c r="I611" s="49">
        <v>2.0</v>
      </c>
      <c r="J611" s="48" t="s">
        <v>879</v>
      </c>
      <c r="K611" s="48"/>
      <c r="L611" s="59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8.0" customHeight="1">
      <c r="A612" s="44">
        <v>45807.0</v>
      </c>
      <c r="B612" s="45"/>
      <c r="C612" s="46" t="s">
        <v>876</v>
      </c>
      <c r="D612" s="47" t="s">
        <v>301</v>
      </c>
      <c r="E612" s="40" t="s">
        <v>440</v>
      </c>
      <c r="F612" s="48" t="s">
        <v>441</v>
      </c>
      <c r="G612" s="48"/>
      <c r="H612" s="49" t="s">
        <v>104</v>
      </c>
      <c r="I612" s="49">
        <v>8.0</v>
      </c>
      <c r="J612" s="48" t="s">
        <v>888</v>
      </c>
      <c r="K612" s="48"/>
      <c r="L612" s="59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8.0" customHeight="1">
      <c r="A613" s="44">
        <v>45807.0</v>
      </c>
      <c r="B613" s="45"/>
      <c r="C613" s="46" t="s">
        <v>876</v>
      </c>
      <c r="D613" s="47" t="s">
        <v>301</v>
      </c>
      <c r="E613" s="40" t="s">
        <v>889</v>
      </c>
      <c r="F613" s="48"/>
      <c r="G613" s="48"/>
      <c r="H613" s="49" t="s">
        <v>104</v>
      </c>
      <c r="I613" s="49">
        <v>10.0</v>
      </c>
      <c r="J613" s="48" t="s">
        <v>888</v>
      </c>
      <c r="K613" s="48"/>
      <c r="L613" s="59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8.0" customHeight="1">
      <c r="A614" s="44">
        <v>45807.0</v>
      </c>
      <c r="B614" s="45"/>
      <c r="C614" s="46" t="s">
        <v>876</v>
      </c>
      <c r="D614" s="47" t="s">
        <v>301</v>
      </c>
      <c r="E614" s="41" t="s">
        <v>512</v>
      </c>
      <c r="F614" s="48"/>
      <c r="G614" s="48"/>
      <c r="H614" s="49" t="s">
        <v>104</v>
      </c>
      <c r="I614" s="49">
        <v>10.0</v>
      </c>
      <c r="J614" s="48" t="s">
        <v>888</v>
      </c>
      <c r="K614" s="48"/>
      <c r="L614" s="59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8.0" customHeight="1">
      <c r="A615" s="44">
        <v>45807.0</v>
      </c>
      <c r="B615" s="45"/>
      <c r="C615" s="46" t="s">
        <v>876</v>
      </c>
      <c r="D615" s="47" t="s">
        <v>301</v>
      </c>
      <c r="E615" s="41" t="s">
        <v>114</v>
      </c>
      <c r="F615" s="31"/>
      <c r="G615" s="31"/>
      <c r="H615" s="49" t="s">
        <v>104</v>
      </c>
      <c r="I615" s="49">
        <v>10.0</v>
      </c>
      <c r="J615" s="48" t="s">
        <v>888</v>
      </c>
      <c r="K615" s="48"/>
      <c r="L615" s="59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8.0" customHeight="1">
      <c r="A616" s="44"/>
      <c r="B616" s="50"/>
      <c r="C616" s="46"/>
      <c r="D616" s="47"/>
      <c r="E616" s="41"/>
      <c r="F616" s="48"/>
      <c r="G616" s="48"/>
      <c r="H616" s="49"/>
      <c r="I616" s="49"/>
      <c r="J616" s="48"/>
      <c r="K616" s="48"/>
      <c r="L616" s="59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8.0" customHeight="1">
      <c r="A617" s="44">
        <v>45808.0</v>
      </c>
      <c r="B617" s="45"/>
      <c r="C617" s="46" t="s">
        <v>890</v>
      </c>
      <c r="D617" s="47" t="s">
        <v>891</v>
      </c>
      <c r="E617" s="41" t="s">
        <v>892</v>
      </c>
      <c r="F617" s="48"/>
      <c r="G617" s="48"/>
      <c r="H617" s="49" t="s">
        <v>502</v>
      </c>
      <c r="I617" s="49">
        <v>2.0</v>
      </c>
      <c r="J617" s="48" t="s">
        <v>893</v>
      </c>
      <c r="K617" s="48"/>
      <c r="L617" s="59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8.0" customHeight="1">
      <c r="A618" s="44"/>
      <c r="B618" s="50"/>
      <c r="C618" s="46"/>
      <c r="D618" s="47"/>
      <c r="E618" s="41"/>
      <c r="F618" s="48"/>
      <c r="G618" s="48"/>
      <c r="H618" s="49"/>
      <c r="I618" s="49"/>
      <c r="J618" s="48"/>
      <c r="K618" s="48"/>
      <c r="L618" s="59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8.0" customHeight="1">
      <c r="A619" s="44">
        <v>45810.0</v>
      </c>
      <c r="B619" s="45"/>
      <c r="C619" s="46" t="s">
        <v>894</v>
      </c>
      <c r="D619" s="47" t="s">
        <v>301</v>
      </c>
      <c r="E619" s="41" t="s">
        <v>895</v>
      </c>
      <c r="F619" s="48" t="s">
        <v>896</v>
      </c>
      <c r="G619" s="48"/>
      <c r="H619" s="49" t="s">
        <v>21</v>
      </c>
      <c r="I619" s="49">
        <v>1.0</v>
      </c>
      <c r="J619" s="48" t="s">
        <v>642</v>
      </c>
      <c r="K619" s="48"/>
      <c r="L619" s="59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8.0" customHeight="1">
      <c r="A620" s="44">
        <v>45810.0</v>
      </c>
      <c r="B620" s="45"/>
      <c r="C620" s="46" t="s">
        <v>894</v>
      </c>
      <c r="D620" s="47" t="s">
        <v>301</v>
      </c>
      <c r="E620" s="41" t="s">
        <v>897</v>
      </c>
      <c r="F620" s="48" t="s">
        <v>898</v>
      </c>
      <c r="G620" s="48"/>
      <c r="H620" s="49" t="s">
        <v>359</v>
      </c>
      <c r="I620" s="49">
        <v>1.0</v>
      </c>
      <c r="J620" s="48" t="s">
        <v>642</v>
      </c>
      <c r="K620" s="48"/>
      <c r="L620" s="59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8.0" customHeight="1">
      <c r="A621" s="44">
        <v>45810.0</v>
      </c>
      <c r="B621" s="45"/>
      <c r="C621" s="46" t="s">
        <v>894</v>
      </c>
      <c r="D621" s="47" t="s">
        <v>301</v>
      </c>
      <c r="E621" s="41" t="s">
        <v>899</v>
      </c>
      <c r="F621" s="48" t="s">
        <v>664</v>
      </c>
      <c r="G621" s="48"/>
      <c r="H621" s="49" t="s">
        <v>21</v>
      </c>
      <c r="I621" s="49">
        <v>1.0</v>
      </c>
      <c r="J621" s="48" t="s">
        <v>642</v>
      </c>
      <c r="K621" s="48"/>
      <c r="L621" s="59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8.0" customHeight="1">
      <c r="A622" s="44"/>
      <c r="B622" s="50"/>
      <c r="C622" s="46"/>
      <c r="D622" s="47"/>
      <c r="E622" s="41"/>
      <c r="F622" s="48"/>
      <c r="G622" s="48"/>
      <c r="H622" s="49"/>
      <c r="I622" s="49"/>
      <c r="J622" s="48"/>
      <c r="K622" s="48"/>
      <c r="L622" s="59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8.0" customHeight="1">
      <c r="A623" s="44">
        <v>45811.0</v>
      </c>
      <c r="B623" s="45"/>
      <c r="C623" s="46" t="s">
        <v>900</v>
      </c>
      <c r="D623" s="47" t="s">
        <v>301</v>
      </c>
      <c r="E623" s="41" t="s">
        <v>901</v>
      </c>
      <c r="F623" s="48"/>
      <c r="G623" s="48"/>
      <c r="H623" s="49" t="s">
        <v>21</v>
      </c>
      <c r="I623" s="32">
        <v>5.0</v>
      </c>
      <c r="J623" s="48" t="s">
        <v>902</v>
      </c>
      <c r="K623" s="48"/>
      <c r="L623" s="59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8.0" customHeight="1">
      <c r="A624" s="44">
        <v>45811.0</v>
      </c>
      <c r="B624" s="45"/>
      <c r="C624" s="46" t="s">
        <v>900</v>
      </c>
      <c r="D624" s="47" t="s">
        <v>301</v>
      </c>
      <c r="E624" s="41" t="s">
        <v>903</v>
      </c>
      <c r="F624" s="48"/>
      <c r="G624" s="48"/>
      <c r="H624" s="49" t="s">
        <v>21</v>
      </c>
      <c r="I624" s="49">
        <v>4.0</v>
      </c>
      <c r="J624" s="48" t="s">
        <v>902</v>
      </c>
      <c r="K624" s="48"/>
      <c r="L624" s="59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8.0" customHeight="1">
      <c r="A625" s="44">
        <v>45811.0</v>
      </c>
      <c r="B625" s="45"/>
      <c r="C625" s="46" t="s">
        <v>900</v>
      </c>
      <c r="D625" s="47" t="s">
        <v>301</v>
      </c>
      <c r="E625" s="41" t="s">
        <v>904</v>
      </c>
      <c r="F625" s="48"/>
      <c r="G625" s="48"/>
      <c r="H625" s="49" t="s">
        <v>21</v>
      </c>
      <c r="I625" s="49">
        <v>3.0</v>
      </c>
      <c r="J625" s="48" t="s">
        <v>902</v>
      </c>
      <c r="K625" s="48"/>
      <c r="L625" s="59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8.0" customHeight="1">
      <c r="A626" s="44">
        <v>45811.0</v>
      </c>
      <c r="B626" s="45"/>
      <c r="C626" s="46" t="s">
        <v>900</v>
      </c>
      <c r="D626" s="47" t="s">
        <v>301</v>
      </c>
      <c r="E626" s="41" t="s">
        <v>905</v>
      </c>
      <c r="F626" s="48"/>
      <c r="G626" s="48"/>
      <c r="H626" s="49" t="s">
        <v>21</v>
      </c>
      <c r="I626" s="49">
        <v>10.0</v>
      </c>
      <c r="J626" s="48" t="s">
        <v>902</v>
      </c>
      <c r="K626" s="48"/>
      <c r="L626" s="59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8.0" customHeight="1">
      <c r="A627" s="44">
        <v>45811.0</v>
      </c>
      <c r="B627" s="45"/>
      <c r="C627" s="46" t="s">
        <v>900</v>
      </c>
      <c r="D627" s="47" t="s">
        <v>301</v>
      </c>
      <c r="E627" s="41" t="s">
        <v>274</v>
      </c>
      <c r="F627" s="48"/>
      <c r="G627" s="48"/>
      <c r="H627" s="49" t="s">
        <v>21</v>
      </c>
      <c r="I627" s="49">
        <v>5.0</v>
      </c>
      <c r="J627" s="48" t="s">
        <v>902</v>
      </c>
      <c r="K627" s="48"/>
      <c r="L627" s="59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8.0" customHeight="1">
      <c r="A628" s="44"/>
      <c r="B628" s="50"/>
      <c r="C628" s="46"/>
      <c r="D628" s="47"/>
      <c r="E628" s="41"/>
      <c r="F628" s="48"/>
      <c r="G628" s="48"/>
      <c r="H628" s="49"/>
      <c r="I628" s="49"/>
      <c r="J628" s="48"/>
      <c r="K628" s="48"/>
      <c r="L628" s="59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8.0" customHeight="1">
      <c r="A629" s="44">
        <v>45812.0</v>
      </c>
      <c r="B629" s="45"/>
      <c r="C629" s="46" t="s">
        <v>906</v>
      </c>
      <c r="D629" s="47" t="s">
        <v>328</v>
      </c>
      <c r="E629" s="41" t="s">
        <v>172</v>
      </c>
      <c r="F629" s="48" t="s">
        <v>907</v>
      </c>
      <c r="G629" s="48"/>
      <c r="H629" s="49" t="s">
        <v>104</v>
      </c>
      <c r="I629" s="49">
        <v>1.0</v>
      </c>
      <c r="J629" s="48" t="s">
        <v>908</v>
      </c>
      <c r="K629" s="48"/>
      <c r="L629" s="59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8.0" customHeight="1">
      <c r="A630" s="44">
        <v>45812.0</v>
      </c>
      <c r="B630" s="45"/>
      <c r="C630" s="46" t="s">
        <v>906</v>
      </c>
      <c r="D630" s="47" t="s">
        <v>328</v>
      </c>
      <c r="E630" s="41" t="s">
        <v>172</v>
      </c>
      <c r="F630" s="48" t="s">
        <v>909</v>
      </c>
      <c r="G630" s="48"/>
      <c r="H630" s="49" t="s">
        <v>104</v>
      </c>
      <c r="I630" s="49">
        <v>1.0</v>
      </c>
      <c r="J630" s="48" t="s">
        <v>908</v>
      </c>
      <c r="K630" s="48"/>
      <c r="L630" s="59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8.0" customHeight="1">
      <c r="A631" s="44">
        <v>45812.0</v>
      </c>
      <c r="B631" s="45"/>
      <c r="C631" s="46" t="s">
        <v>906</v>
      </c>
      <c r="D631" s="47" t="s">
        <v>328</v>
      </c>
      <c r="E631" s="41" t="s">
        <v>172</v>
      </c>
      <c r="F631" s="48" t="s">
        <v>910</v>
      </c>
      <c r="G631" s="48"/>
      <c r="H631" s="49" t="s">
        <v>104</v>
      </c>
      <c r="I631" s="49">
        <v>1.0</v>
      </c>
      <c r="J631" s="48" t="s">
        <v>908</v>
      </c>
      <c r="K631" s="48"/>
      <c r="L631" s="59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8.0" customHeight="1">
      <c r="A632" s="44">
        <v>45812.0</v>
      </c>
      <c r="B632" s="45"/>
      <c r="C632" s="46" t="s">
        <v>906</v>
      </c>
      <c r="D632" s="47" t="s">
        <v>328</v>
      </c>
      <c r="E632" s="41" t="s">
        <v>172</v>
      </c>
      <c r="F632" s="48" t="s">
        <v>911</v>
      </c>
      <c r="G632" s="48"/>
      <c r="H632" s="49" t="s">
        <v>104</v>
      </c>
      <c r="I632" s="49">
        <v>1.0</v>
      </c>
      <c r="J632" s="48" t="s">
        <v>908</v>
      </c>
      <c r="K632" s="48"/>
      <c r="L632" s="59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8.0" customHeight="1">
      <c r="A633" s="44">
        <v>45812.0</v>
      </c>
      <c r="B633" s="45"/>
      <c r="C633" s="46" t="s">
        <v>906</v>
      </c>
      <c r="D633" s="47" t="s">
        <v>328</v>
      </c>
      <c r="E633" s="41" t="s">
        <v>912</v>
      </c>
      <c r="F633" s="48" t="s">
        <v>913</v>
      </c>
      <c r="G633" s="48"/>
      <c r="H633" s="49" t="s">
        <v>104</v>
      </c>
      <c r="I633" s="49">
        <v>1.0</v>
      </c>
      <c r="J633" s="48" t="s">
        <v>908</v>
      </c>
      <c r="K633" s="48"/>
      <c r="L633" s="59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8.0" customHeight="1">
      <c r="A634" s="44">
        <v>45812.0</v>
      </c>
      <c r="B634" s="45"/>
      <c r="C634" s="46" t="s">
        <v>906</v>
      </c>
      <c r="D634" s="47" t="s">
        <v>328</v>
      </c>
      <c r="E634" s="41" t="s">
        <v>914</v>
      </c>
      <c r="F634" s="48" t="s">
        <v>915</v>
      </c>
      <c r="G634" s="48"/>
      <c r="H634" s="49" t="s">
        <v>104</v>
      </c>
      <c r="I634" s="49">
        <v>6.0</v>
      </c>
      <c r="J634" s="48" t="s">
        <v>908</v>
      </c>
      <c r="K634" s="48"/>
      <c r="L634" s="59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8.0" customHeight="1">
      <c r="A635" s="44">
        <v>45812.0</v>
      </c>
      <c r="B635" s="45"/>
      <c r="C635" s="46" t="s">
        <v>906</v>
      </c>
      <c r="D635" s="47" t="s">
        <v>328</v>
      </c>
      <c r="E635" s="41" t="s">
        <v>912</v>
      </c>
      <c r="F635" s="48" t="s">
        <v>916</v>
      </c>
      <c r="G635" s="48"/>
      <c r="H635" s="49" t="s">
        <v>104</v>
      </c>
      <c r="I635" s="49">
        <v>1.0</v>
      </c>
      <c r="J635" s="48" t="s">
        <v>908</v>
      </c>
      <c r="K635" s="48"/>
      <c r="L635" s="59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8.0" customHeight="1">
      <c r="A636" s="44">
        <v>45812.0</v>
      </c>
      <c r="B636" s="45"/>
      <c r="C636" s="46" t="s">
        <v>906</v>
      </c>
      <c r="D636" s="47" t="s">
        <v>328</v>
      </c>
      <c r="E636" s="41" t="s">
        <v>172</v>
      </c>
      <c r="F636" s="48" t="s">
        <v>917</v>
      </c>
      <c r="G636" s="48"/>
      <c r="H636" s="49" t="s">
        <v>104</v>
      </c>
      <c r="I636" s="49">
        <v>2.0</v>
      </c>
      <c r="J636" s="48" t="s">
        <v>908</v>
      </c>
      <c r="K636" s="48"/>
      <c r="L636" s="59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8.0" customHeight="1">
      <c r="A637" s="44">
        <v>45812.0</v>
      </c>
      <c r="B637" s="45"/>
      <c r="C637" s="46" t="s">
        <v>906</v>
      </c>
      <c r="D637" s="47" t="s">
        <v>328</v>
      </c>
      <c r="E637" s="41" t="s">
        <v>914</v>
      </c>
      <c r="F637" s="48" t="s">
        <v>918</v>
      </c>
      <c r="G637" s="48"/>
      <c r="H637" s="49" t="s">
        <v>104</v>
      </c>
      <c r="I637" s="49">
        <v>6.0</v>
      </c>
      <c r="J637" s="48" t="s">
        <v>908</v>
      </c>
      <c r="K637" s="48"/>
      <c r="L637" s="59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8.0" customHeight="1">
      <c r="A638" s="44">
        <v>45812.0</v>
      </c>
      <c r="B638" s="45"/>
      <c r="C638" s="46" t="s">
        <v>906</v>
      </c>
      <c r="D638" s="47" t="s">
        <v>328</v>
      </c>
      <c r="E638" s="41" t="s">
        <v>912</v>
      </c>
      <c r="F638" s="48" t="s">
        <v>919</v>
      </c>
      <c r="G638" s="48"/>
      <c r="H638" s="49" t="s">
        <v>104</v>
      </c>
      <c r="I638" s="49">
        <v>1.0</v>
      </c>
      <c r="J638" s="48" t="s">
        <v>908</v>
      </c>
      <c r="K638" s="48"/>
      <c r="L638" s="59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8.0" customHeight="1">
      <c r="A639" s="44">
        <v>45812.0</v>
      </c>
      <c r="B639" s="45"/>
      <c r="C639" s="46" t="s">
        <v>906</v>
      </c>
      <c r="D639" s="47" t="s">
        <v>328</v>
      </c>
      <c r="E639" s="41" t="s">
        <v>172</v>
      </c>
      <c r="F639" s="48" t="s">
        <v>920</v>
      </c>
      <c r="G639" s="48"/>
      <c r="H639" s="49" t="s">
        <v>104</v>
      </c>
      <c r="I639" s="49">
        <v>1.0</v>
      </c>
      <c r="J639" s="48" t="s">
        <v>908</v>
      </c>
      <c r="K639" s="48"/>
      <c r="L639" s="59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8.0" customHeight="1">
      <c r="A640" s="44">
        <v>45812.0</v>
      </c>
      <c r="B640" s="45"/>
      <c r="C640" s="46" t="s">
        <v>906</v>
      </c>
      <c r="D640" s="47" t="s">
        <v>328</v>
      </c>
      <c r="E640" s="41" t="s">
        <v>172</v>
      </c>
      <c r="F640" s="48" t="s">
        <v>921</v>
      </c>
      <c r="G640" s="48"/>
      <c r="H640" s="49" t="s">
        <v>104</v>
      </c>
      <c r="I640" s="49">
        <v>1.0</v>
      </c>
      <c r="J640" s="48" t="s">
        <v>908</v>
      </c>
      <c r="K640" s="48"/>
      <c r="L640" s="59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8.0" customHeight="1">
      <c r="A641" s="44">
        <v>45812.0</v>
      </c>
      <c r="B641" s="45"/>
      <c r="C641" s="46" t="s">
        <v>906</v>
      </c>
      <c r="D641" s="47" t="s">
        <v>328</v>
      </c>
      <c r="E641" s="41" t="s">
        <v>914</v>
      </c>
      <c r="F641" s="48" t="s">
        <v>922</v>
      </c>
      <c r="G641" s="48"/>
      <c r="H641" s="49" t="s">
        <v>104</v>
      </c>
      <c r="I641" s="49">
        <v>6.0</v>
      </c>
      <c r="J641" s="48" t="s">
        <v>908</v>
      </c>
      <c r="K641" s="48"/>
      <c r="L641" s="59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8.0" customHeight="1">
      <c r="A642" s="44">
        <v>45812.0</v>
      </c>
      <c r="B642" s="45"/>
      <c r="C642" s="46" t="s">
        <v>906</v>
      </c>
      <c r="D642" s="47" t="s">
        <v>328</v>
      </c>
      <c r="E642" s="41" t="s">
        <v>172</v>
      </c>
      <c r="F642" s="48" t="s">
        <v>923</v>
      </c>
      <c r="G642" s="48"/>
      <c r="H642" s="49" t="s">
        <v>104</v>
      </c>
      <c r="I642" s="49">
        <v>1.0</v>
      </c>
      <c r="J642" s="48" t="s">
        <v>908</v>
      </c>
      <c r="K642" s="48"/>
      <c r="L642" s="59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8.0" customHeight="1">
      <c r="A643" s="44">
        <v>45812.0</v>
      </c>
      <c r="B643" s="45"/>
      <c r="C643" s="46" t="s">
        <v>906</v>
      </c>
      <c r="D643" s="47" t="s">
        <v>328</v>
      </c>
      <c r="E643" s="41" t="s">
        <v>172</v>
      </c>
      <c r="F643" s="48" t="s">
        <v>924</v>
      </c>
      <c r="G643" s="48"/>
      <c r="H643" s="49" t="s">
        <v>104</v>
      </c>
      <c r="I643" s="49">
        <v>1.0</v>
      </c>
      <c r="J643" s="48" t="s">
        <v>908</v>
      </c>
      <c r="K643" s="48"/>
      <c r="L643" s="59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8.0" customHeight="1">
      <c r="A644" s="44">
        <v>45812.0</v>
      </c>
      <c r="B644" s="45"/>
      <c r="C644" s="46" t="s">
        <v>906</v>
      </c>
      <c r="D644" s="47" t="s">
        <v>328</v>
      </c>
      <c r="E644" s="41" t="s">
        <v>912</v>
      </c>
      <c r="F644" s="48" t="s">
        <v>925</v>
      </c>
      <c r="G644" s="48"/>
      <c r="H644" s="49" t="s">
        <v>104</v>
      </c>
      <c r="I644" s="49">
        <v>1.0</v>
      </c>
      <c r="J644" s="48" t="s">
        <v>908</v>
      </c>
      <c r="K644" s="48"/>
      <c r="L644" s="59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8.0" customHeight="1">
      <c r="A645" s="44">
        <v>45812.0</v>
      </c>
      <c r="B645" s="45"/>
      <c r="C645" s="46" t="s">
        <v>906</v>
      </c>
      <c r="D645" s="47" t="s">
        <v>328</v>
      </c>
      <c r="E645" s="41" t="s">
        <v>914</v>
      </c>
      <c r="F645" s="48" t="s">
        <v>926</v>
      </c>
      <c r="G645" s="48"/>
      <c r="H645" s="49" t="s">
        <v>104</v>
      </c>
      <c r="I645" s="49">
        <v>18.0</v>
      </c>
      <c r="J645" s="48" t="s">
        <v>908</v>
      </c>
      <c r="K645" s="48"/>
      <c r="L645" s="59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8.0" customHeight="1">
      <c r="A646" s="44">
        <v>45812.0</v>
      </c>
      <c r="B646" s="45"/>
      <c r="C646" s="46" t="s">
        <v>906</v>
      </c>
      <c r="D646" s="47" t="s">
        <v>328</v>
      </c>
      <c r="E646" s="41" t="s">
        <v>172</v>
      </c>
      <c r="F646" s="48" t="s">
        <v>927</v>
      </c>
      <c r="G646" s="48"/>
      <c r="H646" s="49" t="s">
        <v>104</v>
      </c>
      <c r="I646" s="49">
        <v>3.0</v>
      </c>
      <c r="J646" s="48" t="s">
        <v>908</v>
      </c>
      <c r="K646" s="48"/>
      <c r="L646" s="59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8.0" customHeight="1">
      <c r="A647" s="44">
        <v>45812.0</v>
      </c>
      <c r="B647" s="45"/>
      <c r="C647" s="46" t="s">
        <v>906</v>
      </c>
      <c r="D647" s="47" t="s">
        <v>328</v>
      </c>
      <c r="E647" s="41" t="s">
        <v>172</v>
      </c>
      <c r="F647" s="48" t="s">
        <v>928</v>
      </c>
      <c r="G647" s="48"/>
      <c r="H647" s="49" t="s">
        <v>104</v>
      </c>
      <c r="I647" s="49">
        <v>1.0</v>
      </c>
      <c r="J647" s="48" t="s">
        <v>908</v>
      </c>
      <c r="K647" s="48"/>
      <c r="L647" s="59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8.0" customHeight="1">
      <c r="A648" s="44">
        <v>45812.0</v>
      </c>
      <c r="B648" s="45"/>
      <c r="C648" s="46" t="s">
        <v>906</v>
      </c>
      <c r="D648" s="47" t="s">
        <v>328</v>
      </c>
      <c r="E648" s="41" t="s">
        <v>912</v>
      </c>
      <c r="F648" s="48" t="s">
        <v>929</v>
      </c>
      <c r="G648" s="48"/>
      <c r="H648" s="49" t="s">
        <v>104</v>
      </c>
      <c r="I648" s="49">
        <v>1.0</v>
      </c>
      <c r="J648" s="48" t="s">
        <v>908</v>
      </c>
      <c r="K648" s="48"/>
      <c r="L648" s="59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8.0" customHeight="1">
      <c r="A649" s="44">
        <v>45812.0</v>
      </c>
      <c r="B649" s="45"/>
      <c r="C649" s="46" t="s">
        <v>906</v>
      </c>
      <c r="D649" s="47" t="s">
        <v>328</v>
      </c>
      <c r="E649" s="41" t="s">
        <v>172</v>
      </c>
      <c r="F649" s="48" t="s">
        <v>930</v>
      </c>
      <c r="G649" s="48"/>
      <c r="H649" s="49" t="s">
        <v>104</v>
      </c>
      <c r="I649" s="49">
        <v>1.0</v>
      </c>
      <c r="J649" s="48" t="s">
        <v>908</v>
      </c>
      <c r="K649" s="48"/>
      <c r="L649" s="59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8.0" customHeight="1">
      <c r="A650" s="44">
        <v>45812.0</v>
      </c>
      <c r="B650" s="45"/>
      <c r="C650" s="46" t="s">
        <v>906</v>
      </c>
      <c r="D650" s="47" t="s">
        <v>328</v>
      </c>
      <c r="E650" s="41" t="s">
        <v>912</v>
      </c>
      <c r="F650" s="48" t="s">
        <v>931</v>
      </c>
      <c r="G650" s="48"/>
      <c r="H650" s="49" t="s">
        <v>104</v>
      </c>
      <c r="I650" s="49">
        <v>1.0</v>
      </c>
      <c r="J650" s="48" t="s">
        <v>908</v>
      </c>
      <c r="K650" s="48"/>
      <c r="L650" s="59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8.0" customHeight="1">
      <c r="A651" s="44">
        <v>45812.0</v>
      </c>
      <c r="B651" s="45"/>
      <c r="C651" s="46" t="s">
        <v>906</v>
      </c>
      <c r="D651" s="47" t="s">
        <v>328</v>
      </c>
      <c r="E651" s="41" t="s">
        <v>172</v>
      </c>
      <c r="F651" s="48" t="s">
        <v>932</v>
      </c>
      <c r="G651" s="48"/>
      <c r="H651" s="49" t="s">
        <v>104</v>
      </c>
      <c r="I651" s="49">
        <v>1.0</v>
      </c>
      <c r="J651" s="48" t="s">
        <v>908</v>
      </c>
      <c r="K651" s="48"/>
      <c r="L651" s="59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8.0" customHeight="1">
      <c r="A652" s="44">
        <v>45812.0</v>
      </c>
      <c r="B652" s="45"/>
      <c r="C652" s="46" t="s">
        <v>906</v>
      </c>
      <c r="D652" s="47" t="s">
        <v>328</v>
      </c>
      <c r="E652" s="41" t="s">
        <v>912</v>
      </c>
      <c r="F652" s="48" t="s">
        <v>933</v>
      </c>
      <c r="G652" s="48"/>
      <c r="H652" s="49" t="s">
        <v>104</v>
      </c>
      <c r="I652" s="49">
        <v>1.0</v>
      </c>
      <c r="J652" s="48" t="s">
        <v>908</v>
      </c>
      <c r="K652" s="48"/>
      <c r="L652" s="59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8.0" customHeight="1">
      <c r="A653" s="44">
        <v>45812.0</v>
      </c>
      <c r="B653" s="45"/>
      <c r="C653" s="46" t="s">
        <v>906</v>
      </c>
      <c r="D653" s="47" t="s">
        <v>328</v>
      </c>
      <c r="E653" s="41" t="s">
        <v>934</v>
      </c>
      <c r="F653" s="48" t="s">
        <v>935</v>
      </c>
      <c r="G653" s="48"/>
      <c r="H653" s="49" t="s">
        <v>104</v>
      </c>
      <c r="I653" s="49">
        <v>1.0</v>
      </c>
      <c r="J653" s="48" t="s">
        <v>908</v>
      </c>
      <c r="K653" s="48"/>
      <c r="L653" s="59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8.0" customHeight="1">
      <c r="A654" s="44">
        <v>45812.0</v>
      </c>
      <c r="B654" s="45"/>
      <c r="C654" s="46" t="s">
        <v>906</v>
      </c>
      <c r="D654" s="47" t="s">
        <v>328</v>
      </c>
      <c r="E654" s="41" t="s">
        <v>172</v>
      </c>
      <c r="F654" s="48" t="s">
        <v>936</v>
      </c>
      <c r="G654" s="48"/>
      <c r="H654" s="49" t="s">
        <v>104</v>
      </c>
      <c r="I654" s="49">
        <v>1.0</v>
      </c>
      <c r="J654" s="48" t="s">
        <v>908</v>
      </c>
      <c r="K654" s="48"/>
      <c r="L654" s="59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8.0" customHeight="1">
      <c r="A655" s="44">
        <v>45812.0</v>
      </c>
      <c r="B655" s="45"/>
      <c r="C655" s="46" t="s">
        <v>906</v>
      </c>
      <c r="D655" s="47" t="s">
        <v>328</v>
      </c>
      <c r="E655" s="41" t="s">
        <v>914</v>
      </c>
      <c r="F655" s="48" t="s">
        <v>937</v>
      </c>
      <c r="G655" s="48"/>
      <c r="H655" s="49" t="s">
        <v>104</v>
      </c>
      <c r="I655" s="49">
        <v>1.0</v>
      </c>
      <c r="J655" s="48" t="s">
        <v>908</v>
      </c>
      <c r="K655" s="48"/>
      <c r="L655" s="59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8.0" customHeight="1">
      <c r="A656" s="44">
        <v>45812.0</v>
      </c>
      <c r="B656" s="45"/>
      <c r="C656" s="46" t="s">
        <v>906</v>
      </c>
      <c r="D656" s="47" t="s">
        <v>328</v>
      </c>
      <c r="E656" s="41" t="s">
        <v>172</v>
      </c>
      <c r="F656" s="48" t="s">
        <v>938</v>
      </c>
      <c r="G656" s="48"/>
      <c r="H656" s="49" t="s">
        <v>104</v>
      </c>
      <c r="I656" s="49">
        <v>1.0</v>
      </c>
      <c r="J656" s="48" t="s">
        <v>908</v>
      </c>
      <c r="K656" s="48"/>
      <c r="L656" s="59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8.0" customHeight="1">
      <c r="A657" s="44">
        <v>45812.0</v>
      </c>
      <c r="B657" s="45"/>
      <c r="C657" s="46" t="s">
        <v>906</v>
      </c>
      <c r="D657" s="47" t="s">
        <v>328</v>
      </c>
      <c r="E657" s="41" t="s">
        <v>934</v>
      </c>
      <c r="F657" s="48" t="s">
        <v>939</v>
      </c>
      <c r="G657" s="48"/>
      <c r="H657" s="49" t="s">
        <v>104</v>
      </c>
      <c r="I657" s="49">
        <v>1.0</v>
      </c>
      <c r="J657" s="48" t="s">
        <v>908</v>
      </c>
      <c r="K657" s="48"/>
      <c r="L657" s="59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8.0" customHeight="1">
      <c r="A658" s="44">
        <v>45812.0</v>
      </c>
      <c r="B658" s="45"/>
      <c r="C658" s="46" t="s">
        <v>906</v>
      </c>
      <c r="D658" s="47" t="s">
        <v>328</v>
      </c>
      <c r="E658" s="41" t="s">
        <v>914</v>
      </c>
      <c r="F658" s="48" t="s">
        <v>940</v>
      </c>
      <c r="G658" s="48"/>
      <c r="H658" s="49" t="s">
        <v>104</v>
      </c>
      <c r="I658" s="49">
        <v>1.0</v>
      </c>
      <c r="J658" s="48" t="s">
        <v>908</v>
      </c>
      <c r="K658" s="48"/>
      <c r="L658" s="59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8.0" customHeight="1">
      <c r="A659" s="44"/>
      <c r="B659" s="50"/>
      <c r="C659" s="46"/>
      <c r="D659" s="47"/>
      <c r="E659" s="41"/>
      <c r="F659" s="48"/>
      <c r="G659" s="48"/>
      <c r="H659" s="49"/>
      <c r="I659" s="49"/>
      <c r="J659" s="48"/>
      <c r="K659" s="48"/>
      <c r="L659" s="59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8.0" customHeight="1">
      <c r="A660" s="44">
        <v>45812.0</v>
      </c>
      <c r="B660" s="45"/>
      <c r="C660" s="46" t="s">
        <v>941</v>
      </c>
      <c r="D660" s="47" t="s">
        <v>328</v>
      </c>
      <c r="E660" s="41" t="s">
        <v>172</v>
      </c>
      <c r="F660" s="48" t="s">
        <v>942</v>
      </c>
      <c r="G660" s="48"/>
      <c r="H660" s="49" t="s">
        <v>104</v>
      </c>
      <c r="I660" s="49">
        <v>1.0</v>
      </c>
      <c r="J660" s="48" t="s">
        <v>908</v>
      </c>
      <c r="K660" s="48"/>
      <c r="L660" s="59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8.0" customHeight="1">
      <c r="A661" s="44">
        <v>45812.0</v>
      </c>
      <c r="B661" s="45"/>
      <c r="C661" s="46" t="s">
        <v>941</v>
      </c>
      <c r="D661" s="47" t="s">
        <v>328</v>
      </c>
      <c r="E661" s="41" t="s">
        <v>912</v>
      </c>
      <c r="F661" s="48" t="s">
        <v>943</v>
      </c>
      <c r="G661" s="48"/>
      <c r="H661" s="49" t="s">
        <v>104</v>
      </c>
      <c r="I661" s="49">
        <v>1.0</v>
      </c>
      <c r="J661" s="48" t="s">
        <v>908</v>
      </c>
      <c r="K661" s="48"/>
      <c r="L661" s="59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8.0" customHeight="1">
      <c r="A662" s="44">
        <v>45812.0</v>
      </c>
      <c r="B662" s="45"/>
      <c r="C662" s="46" t="s">
        <v>941</v>
      </c>
      <c r="D662" s="47" t="s">
        <v>328</v>
      </c>
      <c r="E662" s="41" t="s">
        <v>912</v>
      </c>
      <c r="F662" s="48" t="s">
        <v>944</v>
      </c>
      <c r="G662" s="48"/>
      <c r="H662" s="49" t="s">
        <v>104</v>
      </c>
      <c r="I662" s="49">
        <v>2.0</v>
      </c>
      <c r="J662" s="48" t="s">
        <v>908</v>
      </c>
      <c r="K662" s="48"/>
      <c r="L662" s="59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8.0" customHeight="1">
      <c r="A663" s="44">
        <v>45812.0</v>
      </c>
      <c r="B663" s="45"/>
      <c r="C663" s="46" t="s">
        <v>941</v>
      </c>
      <c r="D663" s="47" t="s">
        <v>328</v>
      </c>
      <c r="E663" s="41" t="s">
        <v>934</v>
      </c>
      <c r="F663" s="48" t="s">
        <v>945</v>
      </c>
      <c r="G663" s="48"/>
      <c r="H663" s="49" t="s">
        <v>104</v>
      </c>
      <c r="I663" s="49">
        <v>2.0</v>
      </c>
      <c r="J663" s="48" t="s">
        <v>908</v>
      </c>
      <c r="K663" s="48"/>
      <c r="L663" s="59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8.0" customHeight="1">
      <c r="A664" s="44">
        <v>45812.0</v>
      </c>
      <c r="B664" s="45"/>
      <c r="C664" s="46" t="s">
        <v>941</v>
      </c>
      <c r="D664" s="47" t="s">
        <v>328</v>
      </c>
      <c r="E664" s="41" t="s">
        <v>172</v>
      </c>
      <c r="F664" s="48" t="s">
        <v>946</v>
      </c>
      <c r="G664" s="48"/>
      <c r="H664" s="49" t="s">
        <v>104</v>
      </c>
      <c r="I664" s="49">
        <v>1.0</v>
      </c>
      <c r="J664" s="48" t="s">
        <v>908</v>
      </c>
      <c r="K664" s="48"/>
      <c r="L664" s="59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8.0" customHeight="1">
      <c r="A665" s="44">
        <v>45812.0</v>
      </c>
      <c r="B665" s="45"/>
      <c r="C665" s="46" t="s">
        <v>941</v>
      </c>
      <c r="D665" s="47" t="s">
        <v>328</v>
      </c>
      <c r="E665" s="41" t="s">
        <v>934</v>
      </c>
      <c r="F665" s="48" t="s">
        <v>947</v>
      </c>
      <c r="G665" s="48"/>
      <c r="H665" s="49" t="s">
        <v>104</v>
      </c>
      <c r="I665" s="49">
        <v>1.0</v>
      </c>
      <c r="J665" s="48" t="s">
        <v>908</v>
      </c>
      <c r="K665" s="48"/>
      <c r="L665" s="59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8.0" customHeight="1">
      <c r="A666" s="44">
        <v>45812.0</v>
      </c>
      <c r="B666" s="45"/>
      <c r="C666" s="46" t="s">
        <v>941</v>
      </c>
      <c r="D666" s="47" t="s">
        <v>328</v>
      </c>
      <c r="E666" s="41" t="s">
        <v>546</v>
      </c>
      <c r="F666" s="48" t="s">
        <v>948</v>
      </c>
      <c r="G666" s="48"/>
      <c r="H666" s="49" t="s">
        <v>104</v>
      </c>
      <c r="I666" s="49">
        <v>1.0</v>
      </c>
      <c r="J666" s="48" t="s">
        <v>908</v>
      </c>
      <c r="K666" s="48"/>
      <c r="L666" s="59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8.0" customHeight="1">
      <c r="A667" s="44">
        <v>45812.0</v>
      </c>
      <c r="B667" s="45"/>
      <c r="C667" s="46" t="s">
        <v>941</v>
      </c>
      <c r="D667" s="47" t="s">
        <v>328</v>
      </c>
      <c r="E667" s="41" t="s">
        <v>172</v>
      </c>
      <c r="F667" s="48" t="s">
        <v>949</v>
      </c>
      <c r="G667" s="48"/>
      <c r="H667" s="49" t="s">
        <v>104</v>
      </c>
      <c r="I667" s="49">
        <v>1.0</v>
      </c>
      <c r="J667" s="48" t="s">
        <v>908</v>
      </c>
      <c r="K667" s="48"/>
      <c r="L667" s="59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8.0" customHeight="1">
      <c r="A668" s="44">
        <v>45812.0</v>
      </c>
      <c r="B668" s="45"/>
      <c r="C668" s="46" t="s">
        <v>941</v>
      </c>
      <c r="D668" s="47" t="s">
        <v>328</v>
      </c>
      <c r="E668" s="41" t="s">
        <v>912</v>
      </c>
      <c r="F668" s="48" t="s">
        <v>950</v>
      </c>
      <c r="G668" s="48"/>
      <c r="H668" s="49" t="s">
        <v>104</v>
      </c>
      <c r="I668" s="49">
        <v>1.0</v>
      </c>
      <c r="J668" s="48" t="s">
        <v>908</v>
      </c>
      <c r="K668" s="48"/>
      <c r="L668" s="59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8.0" customHeight="1">
      <c r="A669" s="44">
        <v>45812.0</v>
      </c>
      <c r="B669" s="45"/>
      <c r="C669" s="46" t="s">
        <v>941</v>
      </c>
      <c r="D669" s="47" t="s">
        <v>328</v>
      </c>
      <c r="E669" s="41" t="s">
        <v>912</v>
      </c>
      <c r="F669" s="48" t="s">
        <v>925</v>
      </c>
      <c r="G669" s="48"/>
      <c r="H669" s="49" t="s">
        <v>104</v>
      </c>
      <c r="I669" s="49">
        <v>1.0</v>
      </c>
      <c r="J669" s="48" t="s">
        <v>908</v>
      </c>
      <c r="K669" s="48"/>
      <c r="L669" s="59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8.0" customHeight="1">
      <c r="A670" s="44">
        <v>45812.0</v>
      </c>
      <c r="B670" s="45"/>
      <c r="C670" s="46" t="s">
        <v>941</v>
      </c>
      <c r="D670" s="47" t="s">
        <v>328</v>
      </c>
      <c r="E670" s="41" t="s">
        <v>172</v>
      </c>
      <c r="F670" s="48" t="s">
        <v>951</v>
      </c>
      <c r="G670" s="48"/>
      <c r="H670" s="49" t="s">
        <v>104</v>
      </c>
      <c r="I670" s="49">
        <v>1.0</v>
      </c>
      <c r="J670" s="48" t="s">
        <v>908</v>
      </c>
      <c r="K670" s="48"/>
      <c r="L670" s="59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8.0" customHeight="1">
      <c r="A671" s="44">
        <v>45812.0</v>
      </c>
      <c r="B671" s="45"/>
      <c r="C671" s="46" t="s">
        <v>941</v>
      </c>
      <c r="D671" s="47" t="s">
        <v>328</v>
      </c>
      <c r="E671" s="41" t="s">
        <v>172</v>
      </c>
      <c r="F671" s="48" t="s">
        <v>952</v>
      </c>
      <c r="G671" s="48"/>
      <c r="H671" s="49" t="s">
        <v>104</v>
      </c>
      <c r="I671" s="49">
        <v>1.0</v>
      </c>
      <c r="J671" s="48" t="s">
        <v>908</v>
      </c>
      <c r="K671" s="48"/>
      <c r="L671" s="59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8.0" customHeight="1">
      <c r="A672" s="44">
        <v>45812.0</v>
      </c>
      <c r="B672" s="45"/>
      <c r="C672" s="46" t="s">
        <v>941</v>
      </c>
      <c r="D672" s="47" t="s">
        <v>328</v>
      </c>
      <c r="E672" s="41" t="s">
        <v>934</v>
      </c>
      <c r="F672" s="48" t="s">
        <v>953</v>
      </c>
      <c r="G672" s="48"/>
      <c r="H672" s="49" t="s">
        <v>104</v>
      </c>
      <c r="I672" s="49">
        <v>2.0</v>
      </c>
      <c r="J672" s="48" t="s">
        <v>908</v>
      </c>
      <c r="K672" s="48"/>
      <c r="L672" s="59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8.0" customHeight="1">
      <c r="A673" s="44">
        <v>45812.0</v>
      </c>
      <c r="B673" s="45"/>
      <c r="C673" s="46" t="s">
        <v>941</v>
      </c>
      <c r="D673" s="47" t="s">
        <v>328</v>
      </c>
      <c r="E673" s="41" t="s">
        <v>172</v>
      </c>
      <c r="F673" s="48" t="s">
        <v>954</v>
      </c>
      <c r="G673" s="48"/>
      <c r="H673" s="49" t="s">
        <v>104</v>
      </c>
      <c r="I673" s="49">
        <v>1.0</v>
      </c>
      <c r="J673" s="48" t="s">
        <v>908</v>
      </c>
      <c r="K673" s="48"/>
      <c r="L673" s="59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8.0" customHeight="1">
      <c r="A674" s="44">
        <v>45812.0</v>
      </c>
      <c r="B674" s="45"/>
      <c r="C674" s="46" t="s">
        <v>941</v>
      </c>
      <c r="D674" s="47" t="s">
        <v>328</v>
      </c>
      <c r="E674" s="41" t="s">
        <v>912</v>
      </c>
      <c r="F674" s="48" t="s">
        <v>955</v>
      </c>
      <c r="G674" s="48"/>
      <c r="H674" s="49" t="s">
        <v>104</v>
      </c>
      <c r="I674" s="49">
        <v>1.0</v>
      </c>
      <c r="J674" s="48" t="s">
        <v>908</v>
      </c>
      <c r="K674" s="48"/>
      <c r="L674" s="59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8.0" customHeight="1">
      <c r="A675" s="44">
        <v>45812.0</v>
      </c>
      <c r="B675" s="45"/>
      <c r="C675" s="46" t="s">
        <v>941</v>
      </c>
      <c r="D675" s="47" t="s">
        <v>328</v>
      </c>
      <c r="E675" s="41" t="s">
        <v>172</v>
      </c>
      <c r="F675" s="48" t="s">
        <v>956</v>
      </c>
      <c r="G675" s="48"/>
      <c r="H675" s="49" t="s">
        <v>104</v>
      </c>
      <c r="I675" s="49">
        <v>1.0</v>
      </c>
      <c r="J675" s="48" t="s">
        <v>908</v>
      </c>
      <c r="K675" s="48"/>
      <c r="L675" s="59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8.0" customHeight="1">
      <c r="A676" s="44">
        <v>45812.0</v>
      </c>
      <c r="B676" s="45"/>
      <c r="C676" s="46" t="s">
        <v>941</v>
      </c>
      <c r="D676" s="47" t="s">
        <v>328</v>
      </c>
      <c r="E676" s="41" t="s">
        <v>172</v>
      </c>
      <c r="F676" s="48" t="s">
        <v>957</v>
      </c>
      <c r="G676" s="48"/>
      <c r="H676" s="49" t="s">
        <v>104</v>
      </c>
      <c r="I676" s="49">
        <v>1.0</v>
      </c>
      <c r="J676" s="48" t="s">
        <v>908</v>
      </c>
      <c r="K676" s="48"/>
      <c r="L676" s="59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8.0" customHeight="1">
      <c r="A677" s="44">
        <v>45812.0</v>
      </c>
      <c r="B677" s="45"/>
      <c r="C677" s="46" t="s">
        <v>941</v>
      </c>
      <c r="D677" s="47" t="s">
        <v>328</v>
      </c>
      <c r="E677" s="41" t="s">
        <v>172</v>
      </c>
      <c r="F677" s="48" t="s">
        <v>958</v>
      </c>
      <c r="G677" s="48"/>
      <c r="H677" s="49" t="s">
        <v>104</v>
      </c>
      <c r="I677" s="49">
        <v>1.0</v>
      </c>
      <c r="J677" s="48" t="s">
        <v>908</v>
      </c>
      <c r="K677" s="48"/>
      <c r="L677" s="59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8.0" customHeight="1">
      <c r="A678" s="44">
        <v>45812.0</v>
      </c>
      <c r="B678" s="45"/>
      <c r="C678" s="46" t="s">
        <v>941</v>
      </c>
      <c r="D678" s="47" t="s">
        <v>328</v>
      </c>
      <c r="E678" s="41" t="s">
        <v>172</v>
      </c>
      <c r="F678" s="48" t="s">
        <v>959</v>
      </c>
      <c r="G678" s="48"/>
      <c r="H678" s="49" t="s">
        <v>104</v>
      </c>
      <c r="I678" s="49">
        <v>1.0</v>
      </c>
      <c r="J678" s="48" t="s">
        <v>908</v>
      </c>
      <c r="K678" s="48"/>
      <c r="L678" s="59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8.0" customHeight="1">
      <c r="A679" s="44">
        <v>45812.0</v>
      </c>
      <c r="B679" s="45"/>
      <c r="C679" s="46" t="s">
        <v>941</v>
      </c>
      <c r="D679" s="47" t="s">
        <v>328</v>
      </c>
      <c r="E679" s="41" t="s">
        <v>172</v>
      </c>
      <c r="F679" s="48" t="s">
        <v>960</v>
      </c>
      <c r="G679" s="48"/>
      <c r="H679" s="49" t="s">
        <v>104</v>
      </c>
      <c r="I679" s="49">
        <v>1.0</v>
      </c>
      <c r="J679" s="48" t="s">
        <v>908</v>
      </c>
      <c r="K679" s="48"/>
      <c r="L679" s="59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8.0" customHeight="1">
      <c r="A680" s="44">
        <v>45812.0</v>
      </c>
      <c r="B680" s="45"/>
      <c r="C680" s="46" t="s">
        <v>941</v>
      </c>
      <c r="D680" s="47" t="s">
        <v>328</v>
      </c>
      <c r="E680" s="41" t="s">
        <v>961</v>
      </c>
      <c r="F680" s="48" t="s">
        <v>962</v>
      </c>
      <c r="G680" s="48"/>
      <c r="H680" s="49" t="s">
        <v>104</v>
      </c>
      <c r="I680" s="49">
        <v>1.0</v>
      </c>
      <c r="J680" s="48" t="s">
        <v>908</v>
      </c>
      <c r="K680" s="48"/>
      <c r="L680" s="59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8.0" customHeight="1">
      <c r="A681" s="44">
        <v>45812.0</v>
      </c>
      <c r="B681" s="45"/>
      <c r="C681" s="46" t="s">
        <v>941</v>
      </c>
      <c r="D681" s="47" t="s">
        <v>328</v>
      </c>
      <c r="E681" s="41" t="s">
        <v>914</v>
      </c>
      <c r="F681" s="48" t="s">
        <v>963</v>
      </c>
      <c r="G681" s="48"/>
      <c r="H681" s="49" t="s">
        <v>104</v>
      </c>
      <c r="I681" s="49">
        <v>1.0</v>
      </c>
      <c r="J681" s="48" t="s">
        <v>908</v>
      </c>
      <c r="K681" s="48"/>
      <c r="L681" s="59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8.0" customHeight="1">
      <c r="A682" s="44">
        <v>45812.0</v>
      </c>
      <c r="B682" s="45"/>
      <c r="C682" s="46" t="s">
        <v>941</v>
      </c>
      <c r="D682" s="47" t="s">
        <v>328</v>
      </c>
      <c r="E682" s="41" t="s">
        <v>172</v>
      </c>
      <c r="F682" s="48" t="s">
        <v>964</v>
      </c>
      <c r="G682" s="48"/>
      <c r="H682" s="49" t="s">
        <v>104</v>
      </c>
      <c r="I682" s="49">
        <v>1.0</v>
      </c>
      <c r="J682" s="48" t="s">
        <v>908</v>
      </c>
      <c r="K682" s="48"/>
      <c r="L682" s="59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8.0" customHeight="1">
      <c r="A683" s="44"/>
      <c r="B683" s="50"/>
      <c r="C683" s="46"/>
      <c r="D683" s="47"/>
      <c r="E683" s="41"/>
      <c r="F683" s="48"/>
      <c r="G683" s="48"/>
      <c r="H683" s="49"/>
      <c r="I683" s="49"/>
      <c r="J683" s="48"/>
      <c r="K683" s="48"/>
      <c r="L683" s="59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8.0" customHeight="1">
      <c r="A684" s="44">
        <v>45812.0</v>
      </c>
      <c r="B684" s="45"/>
      <c r="C684" s="46" t="s">
        <v>965</v>
      </c>
      <c r="D684" s="47" t="s">
        <v>328</v>
      </c>
      <c r="E684" s="41" t="s">
        <v>914</v>
      </c>
      <c r="F684" s="48" t="s">
        <v>966</v>
      </c>
      <c r="G684" s="48"/>
      <c r="H684" s="49" t="s">
        <v>104</v>
      </c>
      <c r="I684" s="49">
        <v>12.0</v>
      </c>
      <c r="J684" s="48" t="s">
        <v>908</v>
      </c>
      <c r="K684" s="48"/>
      <c r="L684" s="59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8.0" customHeight="1">
      <c r="A685" s="44">
        <v>45812.0</v>
      </c>
      <c r="B685" s="45"/>
      <c r="C685" s="46" t="s">
        <v>965</v>
      </c>
      <c r="D685" s="47" t="s">
        <v>328</v>
      </c>
      <c r="E685" s="41" t="s">
        <v>756</v>
      </c>
      <c r="F685" s="48" t="s">
        <v>967</v>
      </c>
      <c r="G685" s="48"/>
      <c r="H685" s="49" t="s">
        <v>104</v>
      </c>
      <c r="I685" s="49">
        <v>12.0</v>
      </c>
      <c r="J685" s="48" t="s">
        <v>908</v>
      </c>
      <c r="K685" s="48"/>
      <c r="L685" s="59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8.0" customHeight="1">
      <c r="A686" s="44">
        <v>45812.0</v>
      </c>
      <c r="B686" s="45"/>
      <c r="C686" s="46" t="s">
        <v>965</v>
      </c>
      <c r="D686" s="47" t="s">
        <v>328</v>
      </c>
      <c r="E686" s="41" t="s">
        <v>756</v>
      </c>
      <c r="F686" s="48">
        <v>756719.0</v>
      </c>
      <c r="G686" s="48"/>
      <c r="H686" s="49" t="s">
        <v>104</v>
      </c>
      <c r="I686" s="49">
        <v>8.0</v>
      </c>
      <c r="J686" s="48" t="s">
        <v>908</v>
      </c>
      <c r="K686" s="48"/>
      <c r="L686" s="59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8.0" customHeight="1">
      <c r="A687" s="44">
        <v>45812.0</v>
      </c>
      <c r="B687" s="45"/>
      <c r="C687" s="46" t="s">
        <v>965</v>
      </c>
      <c r="D687" s="47" t="s">
        <v>328</v>
      </c>
      <c r="E687" s="41" t="s">
        <v>968</v>
      </c>
      <c r="F687" s="48" t="s">
        <v>969</v>
      </c>
      <c r="G687" s="48"/>
      <c r="H687" s="49" t="s">
        <v>104</v>
      </c>
      <c r="I687" s="49">
        <v>6.0</v>
      </c>
      <c r="J687" s="48" t="s">
        <v>908</v>
      </c>
      <c r="K687" s="48"/>
      <c r="L687" s="59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8.0" customHeight="1">
      <c r="A688" s="44">
        <v>45812.0</v>
      </c>
      <c r="B688" s="45"/>
      <c r="C688" s="46" t="s">
        <v>965</v>
      </c>
      <c r="D688" s="47" t="s">
        <v>328</v>
      </c>
      <c r="E688" s="41" t="s">
        <v>968</v>
      </c>
      <c r="F688" s="48" t="s">
        <v>970</v>
      </c>
      <c r="G688" s="48"/>
      <c r="H688" s="49" t="s">
        <v>104</v>
      </c>
      <c r="I688" s="49">
        <v>10.0</v>
      </c>
      <c r="J688" s="48" t="s">
        <v>908</v>
      </c>
      <c r="K688" s="48"/>
      <c r="L688" s="59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8.0" customHeight="1">
      <c r="A689" s="44">
        <v>45812.0</v>
      </c>
      <c r="B689" s="45"/>
      <c r="C689" s="46" t="s">
        <v>965</v>
      </c>
      <c r="D689" s="47" t="s">
        <v>328</v>
      </c>
      <c r="E689" s="41" t="s">
        <v>971</v>
      </c>
      <c r="F689" s="48" t="s">
        <v>972</v>
      </c>
      <c r="G689" s="48"/>
      <c r="H689" s="49" t="s">
        <v>104</v>
      </c>
      <c r="I689" s="49">
        <v>1.0</v>
      </c>
      <c r="J689" s="48" t="s">
        <v>908</v>
      </c>
      <c r="K689" s="48"/>
      <c r="L689" s="59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8.0" customHeight="1">
      <c r="A690" s="44">
        <v>45812.0</v>
      </c>
      <c r="B690" s="45"/>
      <c r="C690" s="46" t="s">
        <v>965</v>
      </c>
      <c r="D690" s="47" t="s">
        <v>328</v>
      </c>
      <c r="E690" s="41" t="s">
        <v>971</v>
      </c>
      <c r="F690" s="48">
        <v>656137.0</v>
      </c>
      <c r="G690" s="48"/>
      <c r="H690" s="49" t="s">
        <v>104</v>
      </c>
      <c r="I690" s="49">
        <v>2.0</v>
      </c>
      <c r="J690" s="48" t="s">
        <v>908</v>
      </c>
      <c r="K690" s="48"/>
      <c r="L690" s="59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8.0" customHeight="1">
      <c r="A691" s="44"/>
      <c r="B691" s="50"/>
      <c r="C691" s="46"/>
      <c r="D691" s="47"/>
      <c r="E691" s="41"/>
      <c r="F691" s="48"/>
      <c r="G691" s="48"/>
      <c r="H691" s="49"/>
      <c r="I691" s="49"/>
      <c r="J691" s="48"/>
      <c r="K691" s="48"/>
      <c r="L691" s="59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8.0" customHeight="1">
      <c r="A692" s="44">
        <v>45815.0</v>
      </c>
      <c r="B692" s="45"/>
      <c r="C692" s="46" t="s">
        <v>973</v>
      </c>
      <c r="D692" s="47" t="s">
        <v>328</v>
      </c>
      <c r="E692" s="41" t="s">
        <v>974</v>
      </c>
      <c r="F692" s="48" t="s">
        <v>975</v>
      </c>
      <c r="G692" s="48"/>
      <c r="H692" s="49" t="s">
        <v>21</v>
      </c>
      <c r="I692" s="49">
        <v>6.0</v>
      </c>
      <c r="J692" s="48" t="s">
        <v>24</v>
      </c>
      <c r="K692" s="48"/>
      <c r="L692" s="59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8.0" customHeight="1">
      <c r="A693" s="44">
        <v>45815.0</v>
      </c>
      <c r="B693" s="45"/>
      <c r="C693" s="46" t="s">
        <v>973</v>
      </c>
      <c r="D693" s="47" t="s">
        <v>328</v>
      </c>
      <c r="E693" s="41" t="s">
        <v>74</v>
      </c>
      <c r="F693" s="48" t="s">
        <v>976</v>
      </c>
      <c r="G693" s="48"/>
      <c r="H693" s="49" t="s">
        <v>21</v>
      </c>
      <c r="I693" s="49">
        <v>3.0</v>
      </c>
      <c r="J693" s="48" t="s">
        <v>24</v>
      </c>
      <c r="K693" s="48"/>
      <c r="L693" s="59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8.0" customHeight="1">
      <c r="A694" s="44">
        <v>45815.0</v>
      </c>
      <c r="B694" s="45"/>
      <c r="C694" s="46" t="s">
        <v>973</v>
      </c>
      <c r="D694" s="47" t="s">
        <v>328</v>
      </c>
      <c r="E694" s="41" t="s">
        <v>977</v>
      </c>
      <c r="F694" s="48" t="s">
        <v>978</v>
      </c>
      <c r="G694" s="48"/>
      <c r="H694" s="49" t="s">
        <v>21</v>
      </c>
      <c r="I694" s="49">
        <v>12.0</v>
      </c>
      <c r="J694" s="48" t="s">
        <v>24</v>
      </c>
      <c r="K694" s="48"/>
      <c r="L694" s="59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8.0" customHeight="1">
      <c r="A695" s="44">
        <v>45815.0</v>
      </c>
      <c r="B695" s="45"/>
      <c r="C695" s="46" t="s">
        <v>973</v>
      </c>
      <c r="D695" s="47" t="s">
        <v>328</v>
      </c>
      <c r="E695" s="41" t="s">
        <v>979</v>
      </c>
      <c r="F695" s="48" t="s">
        <v>980</v>
      </c>
      <c r="G695" s="48"/>
      <c r="H695" s="49" t="s">
        <v>21</v>
      </c>
      <c r="I695" s="49">
        <v>12.0</v>
      </c>
      <c r="J695" s="48" t="s">
        <v>24</v>
      </c>
      <c r="K695" s="48"/>
      <c r="L695" s="59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8.0" customHeight="1">
      <c r="A696" s="44">
        <v>45815.0</v>
      </c>
      <c r="B696" s="45"/>
      <c r="C696" s="46" t="s">
        <v>973</v>
      </c>
      <c r="D696" s="47" t="s">
        <v>328</v>
      </c>
      <c r="E696" s="41" t="s">
        <v>981</v>
      </c>
      <c r="F696" s="48"/>
      <c r="G696" s="48"/>
      <c r="H696" s="49" t="s">
        <v>982</v>
      </c>
      <c r="I696" s="49">
        <v>5.0</v>
      </c>
      <c r="J696" s="48" t="s">
        <v>24</v>
      </c>
      <c r="K696" s="48"/>
      <c r="L696" s="59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8.0" customHeight="1">
      <c r="A697" s="44"/>
      <c r="B697" s="50"/>
      <c r="C697" s="46"/>
      <c r="D697" s="47"/>
      <c r="E697" s="41"/>
      <c r="F697" s="48"/>
      <c r="G697" s="48"/>
      <c r="H697" s="49"/>
      <c r="I697" s="49"/>
      <c r="J697" s="48"/>
      <c r="K697" s="48"/>
      <c r="L697" s="59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8.0" customHeight="1">
      <c r="A698" s="44">
        <v>45815.0</v>
      </c>
      <c r="B698" s="45"/>
      <c r="C698" s="46" t="s">
        <v>983</v>
      </c>
      <c r="D698" s="47" t="s">
        <v>328</v>
      </c>
      <c r="E698" s="41" t="s">
        <v>744</v>
      </c>
      <c r="F698" s="48"/>
      <c r="G698" s="48"/>
      <c r="H698" s="49" t="s">
        <v>984</v>
      </c>
      <c r="I698" s="49">
        <v>4.0</v>
      </c>
      <c r="J698" s="48" t="s">
        <v>24</v>
      </c>
      <c r="K698" s="48"/>
      <c r="L698" s="59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8.0" customHeight="1">
      <c r="A699" s="44"/>
      <c r="B699" s="50"/>
      <c r="C699" s="46"/>
      <c r="D699" s="47"/>
      <c r="E699" s="41"/>
      <c r="F699" s="48"/>
      <c r="G699" s="48"/>
      <c r="H699" s="49"/>
      <c r="I699" s="49"/>
      <c r="J699" s="48"/>
      <c r="K699" s="48"/>
      <c r="L699" s="59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8.0" customHeight="1">
      <c r="A700" s="44">
        <v>45817.0</v>
      </c>
      <c r="B700" s="45"/>
      <c r="C700" s="46" t="s">
        <v>985</v>
      </c>
      <c r="D700" s="47" t="s">
        <v>301</v>
      </c>
      <c r="E700" s="41" t="s">
        <v>986</v>
      </c>
      <c r="F700" s="48" t="s">
        <v>987</v>
      </c>
      <c r="G700" s="48"/>
      <c r="H700" s="49" t="s">
        <v>21</v>
      </c>
      <c r="I700" s="49">
        <v>1.0</v>
      </c>
      <c r="J700" s="48" t="s">
        <v>988</v>
      </c>
      <c r="K700" s="48"/>
      <c r="L700" s="59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8.0" customHeight="1">
      <c r="A701" s="44">
        <v>45817.0</v>
      </c>
      <c r="B701" s="45"/>
      <c r="C701" s="46" t="s">
        <v>985</v>
      </c>
      <c r="D701" s="47" t="s">
        <v>301</v>
      </c>
      <c r="E701" s="41" t="s">
        <v>989</v>
      </c>
      <c r="F701" s="48" t="s">
        <v>990</v>
      </c>
      <c r="G701" s="48"/>
      <c r="H701" s="49" t="s">
        <v>21</v>
      </c>
      <c r="I701" s="49">
        <v>2.0</v>
      </c>
      <c r="J701" s="48" t="s">
        <v>991</v>
      </c>
      <c r="K701" s="48"/>
      <c r="L701" s="59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8.0" customHeight="1">
      <c r="A702" s="44">
        <v>45817.0</v>
      </c>
      <c r="B702" s="45"/>
      <c r="C702" s="46" t="s">
        <v>985</v>
      </c>
      <c r="D702" s="47" t="s">
        <v>301</v>
      </c>
      <c r="E702" s="41" t="s">
        <v>992</v>
      </c>
      <c r="F702" s="48" t="s">
        <v>136</v>
      </c>
      <c r="G702" s="48"/>
      <c r="H702" s="49" t="s">
        <v>21</v>
      </c>
      <c r="I702" s="49">
        <v>2.0</v>
      </c>
      <c r="J702" s="48" t="s">
        <v>642</v>
      </c>
      <c r="K702" s="48"/>
      <c r="L702" s="59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8.0" customHeight="1">
      <c r="A703" s="44">
        <v>45817.0</v>
      </c>
      <c r="B703" s="45"/>
      <c r="C703" s="46" t="s">
        <v>985</v>
      </c>
      <c r="D703" s="47" t="s">
        <v>301</v>
      </c>
      <c r="E703" s="41" t="s">
        <v>993</v>
      </c>
      <c r="F703" s="48"/>
      <c r="G703" s="48"/>
      <c r="H703" s="49" t="s">
        <v>982</v>
      </c>
      <c r="I703" s="49">
        <v>24.0</v>
      </c>
      <c r="J703" s="48" t="s">
        <v>24</v>
      </c>
      <c r="K703" s="48"/>
      <c r="L703" s="59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8.0" customHeight="1">
      <c r="A704" s="44"/>
      <c r="B704" s="50"/>
      <c r="C704" s="46"/>
      <c r="D704" s="47"/>
      <c r="E704" s="41"/>
      <c r="F704" s="48"/>
      <c r="G704" s="48"/>
      <c r="H704" s="49"/>
      <c r="I704" s="49"/>
      <c r="J704" s="48"/>
      <c r="K704" s="48"/>
      <c r="L704" s="59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8.0" customHeight="1">
      <c r="A705" s="44">
        <v>45818.0</v>
      </c>
      <c r="B705" s="45"/>
      <c r="C705" s="46" t="s">
        <v>994</v>
      </c>
      <c r="D705" s="47" t="s">
        <v>995</v>
      </c>
      <c r="E705" s="41" t="s">
        <v>996</v>
      </c>
      <c r="F705" s="48"/>
      <c r="G705" s="48"/>
      <c r="H705" s="49" t="s">
        <v>104</v>
      </c>
      <c r="I705" s="49">
        <v>1.0</v>
      </c>
      <c r="J705" s="48" t="s">
        <v>997</v>
      </c>
      <c r="K705" s="48"/>
      <c r="L705" s="59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8.0" customHeight="1">
      <c r="A706" s="44">
        <v>45818.0</v>
      </c>
      <c r="B706" s="45"/>
      <c r="C706" s="46" t="s">
        <v>994</v>
      </c>
      <c r="D706" s="47" t="s">
        <v>995</v>
      </c>
      <c r="E706" s="41" t="s">
        <v>998</v>
      </c>
      <c r="F706" s="48"/>
      <c r="G706" s="48"/>
      <c r="H706" s="49" t="s">
        <v>104</v>
      </c>
      <c r="I706" s="49">
        <v>1.0</v>
      </c>
      <c r="J706" s="48" t="s">
        <v>997</v>
      </c>
      <c r="K706" s="48"/>
      <c r="L706" s="59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8.0" customHeight="1">
      <c r="A707" s="44">
        <v>45818.0</v>
      </c>
      <c r="B707" s="45"/>
      <c r="C707" s="46" t="s">
        <v>994</v>
      </c>
      <c r="D707" s="47" t="s">
        <v>995</v>
      </c>
      <c r="E707" s="41" t="s">
        <v>999</v>
      </c>
      <c r="F707" s="48"/>
      <c r="G707" s="48"/>
      <c r="H707" s="49" t="s">
        <v>104</v>
      </c>
      <c r="I707" s="49">
        <v>1.0</v>
      </c>
      <c r="J707" s="48" t="s">
        <v>997</v>
      </c>
      <c r="K707" s="48"/>
      <c r="L707" s="59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8.0" customHeight="1">
      <c r="A708" s="44">
        <v>45818.0</v>
      </c>
      <c r="B708" s="45"/>
      <c r="C708" s="46" t="s">
        <v>994</v>
      </c>
      <c r="D708" s="47" t="s">
        <v>995</v>
      </c>
      <c r="E708" s="41" t="s">
        <v>1000</v>
      </c>
      <c r="F708" s="48"/>
      <c r="G708" s="48"/>
      <c r="H708" s="49" t="s">
        <v>104</v>
      </c>
      <c r="I708" s="49">
        <v>1.0</v>
      </c>
      <c r="J708" s="48" t="s">
        <v>997</v>
      </c>
      <c r="K708" s="48"/>
      <c r="L708" s="59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8.0" customHeight="1">
      <c r="A709" s="44">
        <v>45818.0</v>
      </c>
      <c r="B709" s="45"/>
      <c r="C709" s="46" t="s">
        <v>994</v>
      </c>
      <c r="D709" s="47" t="s">
        <v>995</v>
      </c>
      <c r="E709" s="41" t="s">
        <v>1001</v>
      </c>
      <c r="F709" s="48"/>
      <c r="G709" s="48"/>
      <c r="H709" s="49" t="s">
        <v>104</v>
      </c>
      <c r="I709" s="49">
        <v>3.0</v>
      </c>
      <c r="J709" s="48" t="s">
        <v>997</v>
      </c>
      <c r="K709" s="48"/>
      <c r="L709" s="59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8.0" customHeight="1">
      <c r="A710" s="44">
        <v>45818.0</v>
      </c>
      <c r="B710" s="45"/>
      <c r="C710" s="46" t="s">
        <v>994</v>
      </c>
      <c r="D710" s="47" t="s">
        <v>995</v>
      </c>
      <c r="E710" s="41" t="s">
        <v>1002</v>
      </c>
      <c r="F710" s="48"/>
      <c r="G710" s="48"/>
      <c r="H710" s="49" t="s">
        <v>104</v>
      </c>
      <c r="I710" s="49">
        <v>4.0</v>
      </c>
      <c r="J710" s="48" t="s">
        <v>997</v>
      </c>
      <c r="K710" s="48"/>
      <c r="L710" s="59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8.0" customHeight="1">
      <c r="A711" s="44">
        <v>45818.0</v>
      </c>
      <c r="B711" s="45"/>
      <c r="C711" s="46" t="s">
        <v>994</v>
      </c>
      <c r="D711" s="47" t="s">
        <v>995</v>
      </c>
      <c r="E711" s="41" t="s">
        <v>1003</v>
      </c>
      <c r="F711" s="48"/>
      <c r="G711" s="48"/>
      <c r="H711" s="49" t="s">
        <v>104</v>
      </c>
      <c r="I711" s="49">
        <v>4.0</v>
      </c>
      <c r="J711" s="48" t="s">
        <v>997</v>
      </c>
      <c r="K711" s="48"/>
      <c r="L711" s="59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8.0" customHeight="1">
      <c r="A712" s="44">
        <v>45818.0</v>
      </c>
      <c r="B712" s="45"/>
      <c r="C712" s="46" t="s">
        <v>994</v>
      </c>
      <c r="D712" s="47" t="s">
        <v>995</v>
      </c>
      <c r="E712" s="41" t="s">
        <v>1004</v>
      </c>
      <c r="F712" s="48"/>
      <c r="G712" s="48"/>
      <c r="H712" s="49" t="s">
        <v>104</v>
      </c>
      <c r="I712" s="49">
        <v>5.0</v>
      </c>
      <c r="J712" s="48" t="s">
        <v>997</v>
      </c>
      <c r="K712" s="48"/>
      <c r="L712" s="59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8.0" customHeight="1">
      <c r="A713" s="44">
        <v>45818.0</v>
      </c>
      <c r="B713" s="45"/>
      <c r="C713" s="46" t="s">
        <v>994</v>
      </c>
      <c r="D713" s="47" t="s">
        <v>995</v>
      </c>
      <c r="E713" s="41" t="s">
        <v>1005</v>
      </c>
      <c r="F713" s="48"/>
      <c r="G713" s="48"/>
      <c r="H713" s="49" t="s">
        <v>104</v>
      </c>
      <c r="I713" s="49">
        <v>2.0</v>
      </c>
      <c r="J713" s="48" t="s">
        <v>997</v>
      </c>
      <c r="K713" s="48"/>
      <c r="L713" s="59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8.0" customHeight="1">
      <c r="A714" s="44"/>
      <c r="B714" s="50"/>
      <c r="C714" s="46"/>
      <c r="D714" s="47"/>
      <c r="E714" s="41"/>
      <c r="F714" s="48"/>
      <c r="G714" s="48"/>
      <c r="H714" s="49"/>
      <c r="I714" s="49"/>
      <c r="J714" s="48"/>
      <c r="K714" s="48"/>
      <c r="L714" s="59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8.0" customHeight="1">
      <c r="A715" s="44">
        <v>45818.0</v>
      </c>
      <c r="B715" s="45"/>
      <c r="C715" s="46" t="s">
        <v>1006</v>
      </c>
      <c r="D715" s="47" t="s">
        <v>301</v>
      </c>
      <c r="E715" s="41" t="s">
        <v>1007</v>
      </c>
      <c r="F715" s="48" t="s">
        <v>1008</v>
      </c>
      <c r="G715" s="48"/>
      <c r="H715" s="49" t="s">
        <v>359</v>
      </c>
      <c r="I715" s="49">
        <v>1.0</v>
      </c>
      <c r="J715" s="48"/>
      <c r="K715" s="48"/>
      <c r="L715" s="59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8.0" customHeight="1">
      <c r="A716" s="44">
        <v>45818.0</v>
      </c>
      <c r="B716" s="45"/>
      <c r="C716" s="46" t="s">
        <v>1006</v>
      </c>
      <c r="D716" s="47" t="s">
        <v>301</v>
      </c>
      <c r="E716" s="41" t="s">
        <v>1009</v>
      </c>
      <c r="F716" s="48"/>
      <c r="G716" s="48"/>
      <c r="H716" s="49" t="s">
        <v>359</v>
      </c>
      <c r="I716" s="49">
        <v>1.0</v>
      </c>
      <c r="J716" s="48"/>
      <c r="K716" s="48"/>
      <c r="L716" s="59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8.0" customHeight="1">
      <c r="A717" s="44">
        <v>45818.0</v>
      </c>
      <c r="B717" s="45"/>
      <c r="C717" s="46" t="s">
        <v>1006</v>
      </c>
      <c r="D717" s="47" t="s">
        <v>301</v>
      </c>
      <c r="E717" s="41" t="s">
        <v>1010</v>
      </c>
      <c r="F717" s="48"/>
      <c r="G717" s="48"/>
      <c r="H717" s="49" t="s">
        <v>21</v>
      </c>
      <c r="I717" s="49">
        <v>5.0</v>
      </c>
      <c r="J717" s="48"/>
      <c r="K717" s="48"/>
      <c r="L717" s="59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8.0" customHeight="1">
      <c r="A718" s="44">
        <v>45818.0</v>
      </c>
      <c r="B718" s="45"/>
      <c r="C718" s="46" t="s">
        <v>1006</v>
      </c>
      <c r="D718" s="47" t="s">
        <v>301</v>
      </c>
      <c r="E718" s="41" t="s">
        <v>1011</v>
      </c>
      <c r="F718" s="48"/>
      <c r="G718" s="48"/>
      <c r="H718" s="49" t="s">
        <v>21</v>
      </c>
      <c r="I718" s="49">
        <v>2.0</v>
      </c>
      <c r="J718" s="48"/>
      <c r="K718" s="48"/>
      <c r="L718" s="59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8.0" customHeight="1">
      <c r="A719" s="44">
        <v>45818.0</v>
      </c>
      <c r="B719" s="45"/>
      <c r="C719" s="46" t="s">
        <v>1006</v>
      </c>
      <c r="D719" s="47" t="s">
        <v>301</v>
      </c>
      <c r="E719" s="41" t="s">
        <v>1012</v>
      </c>
      <c r="F719" s="48"/>
      <c r="G719" s="48"/>
      <c r="H719" s="49" t="s">
        <v>1013</v>
      </c>
      <c r="I719" s="49">
        <v>1.0</v>
      </c>
      <c r="J719" s="48"/>
      <c r="K719" s="48"/>
      <c r="L719" s="59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8.0" customHeight="1">
      <c r="A720" s="44">
        <v>45818.0</v>
      </c>
      <c r="B720" s="45"/>
      <c r="C720" s="46" t="s">
        <v>1006</v>
      </c>
      <c r="D720" s="47" t="s">
        <v>301</v>
      </c>
      <c r="E720" s="41" t="s">
        <v>1014</v>
      </c>
      <c r="F720" s="48"/>
      <c r="G720" s="48"/>
      <c r="H720" s="49" t="s">
        <v>1013</v>
      </c>
      <c r="I720" s="49">
        <v>1.0</v>
      </c>
      <c r="J720" s="48"/>
      <c r="K720" s="48"/>
      <c r="L720" s="59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8.0" customHeight="1">
      <c r="A721" s="44"/>
      <c r="B721" s="50"/>
      <c r="C721" s="46"/>
      <c r="D721" s="47"/>
      <c r="E721" s="41"/>
      <c r="F721" s="48"/>
      <c r="G721" s="48"/>
      <c r="H721" s="49"/>
      <c r="I721" s="49"/>
      <c r="J721" s="48"/>
      <c r="K721" s="48"/>
      <c r="L721" s="59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8.0" customHeight="1">
      <c r="A722" s="44">
        <v>45819.0</v>
      </c>
      <c r="B722" s="45"/>
      <c r="C722" s="46" t="s">
        <v>1015</v>
      </c>
      <c r="D722" s="47" t="s">
        <v>301</v>
      </c>
      <c r="E722" s="41" t="s">
        <v>1016</v>
      </c>
      <c r="F722" s="48" t="s">
        <v>1017</v>
      </c>
      <c r="G722" s="48"/>
      <c r="H722" s="49" t="s">
        <v>21</v>
      </c>
      <c r="I722" s="49">
        <v>1.0</v>
      </c>
      <c r="J722" s="48"/>
      <c r="K722" s="48"/>
      <c r="L722" s="59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8.0" customHeight="1">
      <c r="A723" s="44">
        <v>45819.0</v>
      </c>
      <c r="B723" s="45"/>
      <c r="C723" s="46" t="s">
        <v>1015</v>
      </c>
      <c r="D723" s="47" t="s">
        <v>301</v>
      </c>
      <c r="E723" s="41" t="s">
        <v>187</v>
      </c>
      <c r="F723" s="48"/>
      <c r="G723" s="48"/>
      <c r="H723" s="49" t="s">
        <v>21</v>
      </c>
      <c r="I723" s="49">
        <v>3.0</v>
      </c>
      <c r="J723" s="48"/>
      <c r="K723" s="48"/>
      <c r="L723" s="59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8.0" customHeight="1">
      <c r="A724" s="44"/>
      <c r="B724" s="50"/>
      <c r="C724" s="46"/>
      <c r="D724" s="47"/>
      <c r="E724" s="41"/>
      <c r="F724" s="48"/>
      <c r="G724" s="48"/>
      <c r="H724" s="49"/>
      <c r="I724" s="49"/>
      <c r="J724" s="48"/>
      <c r="K724" s="48"/>
      <c r="L724" s="59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8.0" customHeight="1">
      <c r="A725" s="44">
        <v>45820.0</v>
      </c>
      <c r="B725" s="45"/>
      <c r="C725" s="46" t="s">
        <v>1018</v>
      </c>
      <c r="D725" s="47" t="s">
        <v>301</v>
      </c>
      <c r="E725" s="41" t="s">
        <v>1019</v>
      </c>
      <c r="F725" s="48"/>
      <c r="G725" s="48"/>
      <c r="H725" s="49" t="s">
        <v>80</v>
      </c>
      <c r="I725" s="49">
        <v>2.0</v>
      </c>
      <c r="J725" s="48" t="s">
        <v>1020</v>
      </c>
      <c r="K725" s="48"/>
      <c r="L725" s="59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8.0" customHeight="1">
      <c r="A726" s="44">
        <v>45820.0</v>
      </c>
      <c r="B726" s="45"/>
      <c r="C726" s="46" t="s">
        <v>1018</v>
      </c>
      <c r="D726" s="47" t="s">
        <v>301</v>
      </c>
      <c r="E726" s="41" t="s">
        <v>1021</v>
      </c>
      <c r="F726" s="48"/>
      <c r="G726" s="48"/>
      <c r="H726" s="49" t="s">
        <v>80</v>
      </c>
      <c r="I726" s="49">
        <v>20.0</v>
      </c>
      <c r="J726" s="48" t="s">
        <v>1020</v>
      </c>
      <c r="K726" s="48"/>
      <c r="L726" s="59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8.0" customHeight="1">
      <c r="A727" s="44">
        <v>45820.0</v>
      </c>
      <c r="B727" s="45"/>
      <c r="C727" s="46" t="s">
        <v>1018</v>
      </c>
      <c r="D727" s="47" t="s">
        <v>301</v>
      </c>
      <c r="E727" s="41" t="s">
        <v>1022</v>
      </c>
      <c r="F727" s="48">
        <v>1350.0</v>
      </c>
      <c r="G727" s="48"/>
      <c r="H727" s="49" t="s">
        <v>80</v>
      </c>
      <c r="I727" s="49">
        <v>1.0</v>
      </c>
      <c r="J727" s="48" t="s">
        <v>1023</v>
      </c>
      <c r="K727" s="48"/>
      <c r="L727" s="59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8.0" customHeight="1">
      <c r="A728" s="44"/>
      <c r="B728" s="50"/>
      <c r="C728" s="46"/>
      <c r="D728" s="47"/>
      <c r="E728" s="41"/>
      <c r="F728" s="48"/>
      <c r="G728" s="48"/>
      <c r="H728" s="49"/>
      <c r="I728" s="49"/>
      <c r="J728" s="48"/>
      <c r="K728" s="48"/>
      <c r="L728" s="59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8.0" customHeight="1">
      <c r="A729" s="44">
        <v>45821.0</v>
      </c>
      <c r="B729" s="45"/>
      <c r="C729" s="46" t="s">
        <v>1024</v>
      </c>
      <c r="D729" s="47" t="s">
        <v>301</v>
      </c>
      <c r="E729" s="41" t="s">
        <v>1025</v>
      </c>
      <c r="F729" s="48" t="s">
        <v>1026</v>
      </c>
      <c r="G729" s="48"/>
      <c r="H729" s="49" t="s">
        <v>104</v>
      </c>
      <c r="I729" s="49">
        <v>2.0</v>
      </c>
      <c r="J729" s="48" t="s">
        <v>385</v>
      </c>
      <c r="K729" s="48"/>
      <c r="L729" s="59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8.0" customHeight="1">
      <c r="A730" s="44">
        <v>45821.0</v>
      </c>
      <c r="B730" s="45"/>
      <c r="C730" s="46" t="s">
        <v>1024</v>
      </c>
      <c r="D730" s="47" t="s">
        <v>301</v>
      </c>
      <c r="E730" s="41" t="s">
        <v>795</v>
      </c>
      <c r="F730" s="48" t="s">
        <v>1027</v>
      </c>
      <c r="G730" s="48"/>
      <c r="H730" s="49" t="s">
        <v>104</v>
      </c>
      <c r="I730" s="49">
        <v>1.0</v>
      </c>
      <c r="J730" s="48" t="s">
        <v>385</v>
      </c>
      <c r="K730" s="48"/>
      <c r="L730" s="59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8.0" customHeight="1">
      <c r="A731" s="44">
        <v>45821.0</v>
      </c>
      <c r="B731" s="45"/>
      <c r="C731" s="46" t="s">
        <v>1024</v>
      </c>
      <c r="D731" s="47" t="s">
        <v>301</v>
      </c>
      <c r="E731" s="41" t="s">
        <v>1028</v>
      </c>
      <c r="F731" s="48"/>
      <c r="G731" s="48"/>
      <c r="H731" s="49" t="s">
        <v>104</v>
      </c>
      <c r="I731" s="49">
        <v>1.0</v>
      </c>
      <c r="J731" s="48" t="s">
        <v>1029</v>
      </c>
      <c r="K731" s="48"/>
      <c r="L731" s="59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8.0" customHeight="1">
      <c r="A732" s="44">
        <v>45821.0</v>
      </c>
      <c r="B732" s="45"/>
      <c r="C732" s="46" t="s">
        <v>1024</v>
      </c>
      <c r="D732" s="47" t="s">
        <v>301</v>
      </c>
      <c r="E732" s="41" t="s">
        <v>1030</v>
      </c>
      <c r="F732" s="48"/>
      <c r="G732" s="48"/>
      <c r="H732" s="49" t="s">
        <v>104</v>
      </c>
      <c r="I732" s="49">
        <v>1.0</v>
      </c>
      <c r="J732" s="48" t="s">
        <v>1029</v>
      </c>
      <c r="K732" s="48"/>
      <c r="L732" s="59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8.0" customHeight="1">
      <c r="A733" s="44">
        <v>45821.0</v>
      </c>
      <c r="B733" s="45"/>
      <c r="C733" s="46" t="s">
        <v>1024</v>
      </c>
      <c r="D733" s="47" t="s">
        <v>301</v>
      </c>
      <c r="E733" s="41" t="s">
        <v>901</v>
      </c>
      <c r="F733" s="48"/>
      <c r="G733" s="48"/>
      <c r="H733" s="49" t="s">
        <v>104</v>
      </c>
      <c r="I733" s="49">
        <v>5.0</v>
      </c>
      <c r="J733" s="48" t="s">
        <v>1029</v>
      </c>
      <c r="K733" s="48"/>
      <c r="L733" s="59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8.0" customHeight="1">
      <c r="A734" s="44">
        <v>45821.0</v>
      </c>
      <c r="B734" s="45"/>
      <c r="C734" s="46" t="s">
        <v>1024</v>
      </c>
      <c r="D734" s="47" t="s">
        <v>301</v>
      </c>
      <c r="E734" s="41" t="s">
        <v>1031</v>
      </c>
      <c r="F734" s="48"/>
      <c r="G734" s="48"/>
      <c r="H734" s="49" t="s">
        <v>104</v>
      </c>
      <c r="I734" s="49">
        <v>1.0</v>
      </c>
      <c r="J734" s="48" t="s">
        <v>1029</v>
      </c>
      <c r="K734" s="48"/>
      <c r="L734" s="59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8.0" customHeight="1">
      <c r="A735" s="44">
        <v>45821.0</v>
      </c>
      <c r="B735" s="45"/>
      <c r="C735" s="46" t="s">
        <v>1024</v>
      </c>
      <c r="D735" s="47" t="s">
        <v>301</v>
      </c>
      <c r="E735" s="41" t="s">
        <v>440</v>
      </c>
      <c r="F735" s="48" t="s">
        <v>441</v>
      </c>
      <c r="G735" s="48"/>
      <c r="H735" s="49" t="s">
        <v>104</v>
      </c>
      <c r="I735" s="49">
        <v>2.0</v>
      </c>
      <c r="J735" s="48" t="s">
        <v>521</v>
      </c>
      <c r="K735" s="48"/>
      <c r="L735" s="59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8.0" customHeight="1">
      <c r="A736" s="44"/>
      <c r="B736" s="50"/>
      <c r="C736" s="46"/>
      <c r="D736" s="47"/>
      <c r="E736" s="41"/>
      <c r="F736" s="48"/>
      <c r="G736" s="48"/>
      <c r="H736" s="49"/>
      <c r="I736" s="49"/>
      <c r="J736" s="48"/>
      <c r="K736" s="48"/>
      <c r="L736" s="59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8.0" customHeight="1">
      <c r="A737" s="44">
        <v>45822.0</v>
      </c>
      <c r="B737" s="45"/>
      <c r="C737" s="46" t="s">
        <v>1032</v>
      </c>
      <c r="D737" s="47" t="s">
        <v>301</v>
      </c>
      <c r="E737" s="41" t="s">
        <v>440</v>
      </c>
      <c r="F737" s="48" t="s">
        <v>1033</v>
      </c>
      <c r="G737" s="48"/>
      <c r="H737" s="49" t="s">
        <v>21</v>
      </c>
      <c r="I737" s="49">
        <v>12.0</v>
      </c>
      <c r="J737" s="48" t="s">
        <v>1034</v>
      </c>
      <c r="K737" s="48"/>
      <c r="L737" s="59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8.0" customHeight="1">
      <c r="A738" s="44">
        <v>45822.0</v>
      </c>
      <c r="B738" s="45"/>
      <c r="C738" s="46" t="s">
        <v>1032</v>
      </c>
      <c r="D738" s="47" t="s">
        <v>301</v>
      </c>
      <c r="E738" s="41" t="s">
        <v>1035</v>
      </c>
      <c r="F738" s="48"/>
      <c r="G738" s="48"/>
      <c r="H738" s="49" t="s">
        <v>21</v>
      </c>
      <c r="I738" s="49">
        <v>3.0</v>
      </c>
      <c r="J738" s="48" t="s">
        <v>521</v>
      </c>
      <c r="K738" s="48"/>
      <c r="L738" s="59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8.0" customHeight="1">
      <c r="A739" s="44">
        <v>45822.0</v>
      </c>
      <c r="B739" s="45"/>
      <c r="C739" s="46" t="s">
        <v>1032</v>
      </c>
      <c r="D739" s="47" t="s">
        <v>301</v>
      </c>
      <c r="E739" s="41" t="s">
        <v>1036</v>
      </c>
      <c r="F739" s="48" t="s">
        <v>1037</v>
      </c>
      <c r="G739" s="48"/>
      <c r="H739" s="49" t="s">
        <v>359</v>
      </c>
      <c r="I739" s="49">
        <v>1.0</v>
      </c>
      <c r="J739" s="48" t="s">
        <v>443</v>
      </c>
      <c r="K739" s="48"/>
      <c r="L739" s="59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8.0" customHeight="1">
      <c r="A740" s="44"/>
      <c r="B740" s="50"/>
      <c r="C740" s="46"/>
      <c r="D740" s="47"/>
      <c r="E740" s="41"/>
      <c r="F740" s="48"/>
      <c r="G740" s="48"/>
      <c r="H740" s="49"/>
      <c r="I740" s="49"/>
      <c r="J740" s="48"/>
      <c r="K740" s="48"/>
      <c r="L740" s="59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8.0" customHeight="1">
      <c r="A741" s="44">
        <v>45824.0</v>
      </c>
      <c r="B741" s="45"/>
      <c r="C741" s="46" t="s">
        <v>1038</v>
      </c>
      <c r="D741" s="47" t="s">
        <v>301</v>
      </c>
      <c r="E741" s="41" t="s">
        <v>1039</v>
      </c>
      <c r="F741" s="48" t="s">
        <v>1040</v>
      </c>
      <c r="G741" s="48"/>
      <c r="H741" s="49" t="s">
        <v>21</v>
      </c>
      <c r="I741" s="49">
        <v>1.0</v>
      </c>
      <c r="J741" s="48" t="s">
        <v>1041</v>
      </c>
      <c r="K741" s="48"/>
      <c r="L741" s="59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8.0" customHeight="1">
      <c r="A742" s="44">
        <v>45824.0</v>
      </c>
      <c r="B742" s="45"/>
      <c r="C742" s="46" t="s">
        <v>1038</v>
      </c>
      <c r="D742" s="47" t="s">
        <v>301</v>
      </c>
      <c r="E742" s="41" t="s">
        <v>29</v>
      </c>
      <c r="F742" s="48" t="s">
        <v>1042</v>
      </c>
      <c r="G742" s="48"/>
      <c r="H742" s="49" t="s">
        <v>21</v>
      </c>
      <c r="I742" s="49">
        <v>1.0</v>
      </c>
      <c r="J742" s="48" t="s">
        <v>1041</v>
      </c>
      <c r="K742" s="48"/>
      <c r="L742" s="59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8.0" customHeight="1">
      <c r="A743" s="44">
        <v>45824.0</v>
      </c>
      <c r="B743" s="45"/>
      <c r="C743" s="46" t="s">
        <v>1038</v>
      </c>
      <c r="D743" s="47" t="s">
        <v>301</v>
      </c>
      <c r="E743" s="41" t="s">
        <v>1043</v>
      </c>
      <c r="F743" s="48"/>
      <c r="G743" s="48"/>
      <c r="H743" s="49" t="s">
        <v>21</v>
      </c>
      <c r="I743" s="49">
        <v>1.0</v>
      </c>
      <c r="J743" s="48" t="s">
        <v>1041</v>
      </c>
      <c r="K743" s="48"/>
      <c r="L743" s="59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8.0" customHeight="1">
      <c r="A744" s="44"/>
      <c r="B744" s="50"/>
      <c r="C744" s="46"/>
      <c r="D744" s="47"/>
      <c r="E744" s="41"/>
      <c r="F744" s="48"/>
      <c r="G744" s="48"/>
      <c r="H744" s="49"/>
      <c r="I744" s="49"/>
      <c r="J744" s="48"/>
      <c r="K744" s="48"/>
      <c r="L744" s="59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8.0" customHeight="1">
      <c r="A745" s="44">
        <v>45825.0</v>
      </c>
      <c r="B745" s="45"/>
      <c r="C745" s="46" t="s">
        <v>1044</v>
      </c>
      <c r="D745" s="47" t="s">
        <v>301</v>
      </c>
      <c r="E745" s="41" t="s">
        <v>1045</v>
      </c>
      <c r="F745" s="48"/>
      <c r="G745" s="48"/>
      <c r="H745" s="49" t="s">
        <v>21</v>
      </c>
      <c r="I745" s="49">
        <v>4.0</v>
      </c>
      <c r="J745" s="48" t="s">
        <v>443</v>
      </c>
      <c r="K745" s="48"/>
      <c r="L745" s="59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8.0" customHeight="1">
      <c r="A746" s="44">
        <v>45825.0</v>
      </c>
      <c r="B746" s="45"/>
      <c r="C746" s="46" t="s">
        <v>1044</v>
      </c>
      <c r="D746" s="47" t="s">
        <v>301</v>
      </c>
      <c r="E746" s="41" t="s">
        <v>1046</v>
      </c>
      <c r="F746" s="48"/>
      <c r="G746" s="48"/>
      <c r="H746" s="49" t="s">
        <v>21</v>
      </c>
      <c r="I746" s="49">
        <v>2.0</v>
      </c>
      <c r="J746" s="48" t="s">
        <v>443</v>
      </c>
      <c r="K746" s="48"/>
      <c r="L746" s="59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8.0" customHeight="1">
      <c r="A747" s="44">
        <v>45825.0</v>
      </c>
      <c r="B747" s="45"/>
      <c r="C747" s="46" t="s">
        <v>1044</v>
      </c>
      <c r="D747" s="47" t="s">
        <v>301</v>
      </c>
      <c r="E747" s="41" t="s">
        <v>1047</v>
      </c>
      <c r="F747" s="48"/>
      <c r="G747" s="48"/>
      <c r="H747" s="49" t="s">
        <v>21</v>
      </c>
      <c r="I747" s="49">
        <v>1.0</v>
      </c>
      <c r="J747" s="48" t="s">
        <v>763</v>
      </c>
      <c r="K747" s="48"/>
      <c r="L747" s="59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8.0" customHeight="1">
      <c r="A748" s="44">
        <v>45825.0</v>
      </c>
      <c r="B748" s="45"/>
      <c r="C748" s="46" t="s">
        <v>1044</v>
      </c>
      <c r="D748" s="47" t="s">
        <v>301</v>
      </c>
      <c r="E748" s="41" t="s">
        <v>1048</v>
      </c>
      <c r="F748" s="48"/>
      <c r="G748" s="48"/>
      <c r="H748" s="49" t="s">
        <v>21</v>
      </c>
      <c r="I748" s="49">
        <v>2.0</v>
      </c>
      <c r="J748" s="48" t="s">
        <v>763</v>
      </c>
      <c r="K748" s="48"/>
      <c r="L748" s="59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8.0" customHeight="1">
      <c r="A749" s="44"/>
      <c r="B749" s="50"/>
      <c r="C749" s="46"/>
      <c r="D749" s="47"/>
      <c r="E749" s="41"/>
      <c r="F749" s="48"/>
      <c r="G749" s="48"/>
      <c r="H749" s="49"/>
      <c r="I749" s="49"/>
      <c r="J749" s="48"/>
      <c r="K749" s="48"/>
      <c r="L749" s="59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8.0" customHeight="1">
      <c r="A750" s="44">
        <v>45826.0</v>
      </c>
      <c r="B750" s="45"/>
      <c r="C750" s="46" t="s">
        <v>1049</v>
      </c>
      <c r="D750" s="47" t="s">
        <v>301</v>
      </c>
      <c r="E750" s="41" t="s">
        <v>1050</v>
      </c>
      <c r="F750" s="48"/>
      <c r="G750" s="48"/>
      <c r="H750" s="49" t="s">
        <v>21</v>
      </c>
      <c r="I750" s="49">
        <v>2.0</v>
      </c>
      <c r="J750" s="48" t="s">
        <v>823</v>
      </c>
      <c r="K750" s="48"/>
      <c r="L750" s="59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8.0" customHeight="1">
      <c r="A751" s="44">
        <v>45826.0</v>
      </c>
      <c r="B751" s="45"/>
      <c r="C751" s="46" t="s">
        <v>1049</v>
      </c>
      <c r="D751" s="47" t="s">
        <v>301</v>
      </c>
      <c r="E751" s="41" t="s">
        <v>1051</v>
      </c>
      <c r="F751" s="48" t="s">
        <v>492</v>
      </c>
      <c r="G751" s="48"/>
      <c r="H751" s="49" t="s">
        <v>21</v>
      </c>
      <c r="I751" s="49">
        <v>1.0</v>
      </c>
      <c r="J751" s="48" t="s">
        <v>823</v>
      </c>
      <c r="K751" s="48"/>
      <c r="L751" s="59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8.0" customHeight="1">
      <c r="A752" s="44">
        <v>45826.0</v>
      </c>
      <c r="B752" s="45"/>
      <c r="C752" s="46" t="s">
        <v>1049</v>
      </c>
      <c r="D752" s="47" t="s">
        <v>301</v>
      </c>
      <c r="E752" s="41" t="s">
        <v>1052</v>
      </c>
      <c r="F752" s="48" t="s">
        <v>491</v>
      </c>
      <c r="G752" s="48"/>
      <c r="H752" s="49" t="s">
        <v>21</v>
      </c>
      <c r="I752" s="49">
        <v>4.0</v>
      </c>
      <c r="J752" s="48" t="s">
        <v>823</v>
      </c>
      <c r="K752" s="48"/>
      <c r="L752" s="59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8.0" customHeight="1">
      <c r="A753" s="44"/>
      <c r="B753" s="50"/>
      <c r="C753" s="46"/>
      <c r="D753" s="47"/>
      <c r="E753" s="41"/>
      <c r="F753" s="48"/>
      <c r="G753" s="48"/>
      <c r="H753" s="49"/>
      <c r="I753" s="49"/>
      <c r="J753" s="48"/>
      <c r="K753" s="48"/>
      <c r="L753" s="59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8.0" customHeight="1">
      <c r="A754" s="44">
        <v>45831.0</v>
      </c>
      <c r="B754" s="45"/>
      <c r="C754" s="46" t="s">
        <v>1053</v>
      </c>
      <c r="D754" s="47" t="s">
        <v>301</v>
      </c>
      <c r="E754" s="41" t="s">
        <v>1054</v>
      </c>
      <c r="F754" s="48"/>
      <c r="G754" s="48"/>
      <c r="H754" s="49" t="s">
        <v>742</v>
      </c>
      <c r="I754" s="49">
        <v>2.0</v>
      </c>
      <c r="J754" s="48"/>
      <c r="K754" s="48"/>
      <c r="L754" s="59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8.0" customHeight="1">
      <c r="A755" s="44">
        <v>45831.0</v>
      </c>
      <c r="B755" s="45"/>
      <c r="C755" s="46" t="s">
        <v>1053</v>
      </c>
      <c r="D755" s="47" t="s">
        <v>301</v>
      </c>
      <c r="E755" s="41" t="s">
        <v>1055</v>
      </c>
      <c r="F755" s="48"/>
      <c r="G755" s="48"/>
      <c r="H755" s="49" t="s">
        <v>104</v>
      </c>
      <c r="I755" s="49">
        <v>2.0</v>
      </c>
      <c r="J755" s="48"/>
      <c r="K755" s="48"/>
      <c r="L755" s="59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8.0" customHeight="1">
      <c r="A756" s="44">
        <v>45831.0</v>
      </c>
      <c r="B756" s="45"/>
      <c r="C756" s="46" t="s">
        <v>1053</v>
      </c>
      <c r="D756" s="47" t="s">
        <v>301</v>
      </c>
      <c r="E756" s="41" t="s">
        <v>1056</v>
      </c>
      <c r="F756" s="48"/>
      <c r="G756" s="48"/>
      <c r="H756" s="49" t="s">
        <v>104</v>
      </c>
      <c r="I756" s="49">
        <v>2.0</v>
      </c>
      <c r="J756" s="48"/>
      <c r="K756" s="48"/>
      <c r="L756" s="59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8.0" customHeight="1">
      <c r="A757" s="44">
        <v>45831.0</v>
      </c>
      <c r="B757" s="45"/>
      <c r="C757" s="46" t="s">
        <v>1053</v>
      </c>
      <c r="D757" s="47" t="s">
        <v>301</v>
      </c>
      <c r="E757" s="41" t="s">
        <v>1057</v>
      </c>
      <c r="F757" s="48"/>
      <c r="G757" s="48"/>
      <c r="H757" s="49" t="s">
        <v>742</v>
      </c>
      <c r="I757" s="49">
        <v>2.0</v>
      </c>
      <c r="J757" s="48"/>
      <c r="K757" s="48"/>
      <c r="L757" s="59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8.0" customHeight="1">
      <c r="A758" s="44">
        <v>45831.0</v>
      </c>
      <c r="B758" s="45"/>
      <c r="C758" s="46" t="s">
        <v>1053</v>
      </c>
      <c r="D758" s="47" t="s">
        <v>301</v>
      </c>
      <c r="E758" s="41" t="s">
        <v>1058</v>
      </c>
      <c r="F758" s="48"/>
      <c r="G758" s="48"/>
      <c r="H758" s="49" t="s">
        <v>742</v>
      </c>
      <c r="I758" s="49">
        <v>2.0</v>
      </c>
      <c r="J758" s="48"/>
      <c r="K758" s="48"/>
      <c r="L758" s="59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8.0" customHeight="1">
      <c r="A759" s="44">
        <v>45831.0</v>
      </c>
      <c r="B759" s="45"/>
      <c r="C759" s="46" t="s">
        <v>1053</v>
      </c>
      <c r="D759" s="47" t="s">
        <v>301</v>
      </c>
      <c r="E759" s="41" t="s">
        <v>1059</v>
      </c>
      <c r="F759" s="48" t="s">
        <v>455</v>
      </c>
      <c r="G759" s="48"/>
      <c r="H759" s="49" t="s">
        <v>104</v>
      </c>
      <c r="I759" s="49">
        <v>2.0</v>
      </c>
      <c r="J759" s="48"/>
      <c r="K759" s="48"/>
      <c r="L759" s="59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8.0" customHeight="1">
      <c r="A760" s="44">
        <v>45831.0</v>
      </c>
      <c r="B760" s="45"/>
      <c r="C760" s="46" t="s">
        <v>1053</v>
      </c>
      <c r="D760" s="47" t="s">
        <v>301</v>
      </c>
      <c r="E760" s="41" t="s">
        <v>1060</v>
      </c>
      <c r="F760" s="48"/>
      <c r="G760" s="48"/>
      <c r="H760" s="49" t="s">
        <v>104</v>
      </c>
      <c r="I760" s="49">
        <v>2.0</v>
      </c>
      <c r="J760" s="48"/>
      <c r="K760" s="48"/>
      <c r="L760" s="59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8.0" customHeight="1">
      <c r="A761" s="44">
        <v>45831.0</v>
      </c>
      <c r="B761" s="45"/>
      <c r="C761" s="46" t="s">
        <v>1053</v>
      </c>
      <c r="D761" s="47" t="s">
        <v>301</v>
      </c>
      <c r="E761" s="41" t="s">
        <v>1061</v>
      </c>
      <c r="F761" s="48"/>
      <c r="G761" s="48"/>
      <c r="H761" s="49" t="s">
        <v>882</v>
      </c>
      <c r="I761" s="49">
        <v>2.0</v>
      </c>
      <c r="J761" s="48"/>
      <c r="K761" s="48"/>
      <c r="L761" s="59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8.0" customHeight="1">
      <c r="A762" s="44">
        <v>45831.0</v>
      </c>
      <c r="B762" s="45"/>
      <c r="C762" s="46" t="s">
        <v>1053</v>
      </c>
      <c r="D762" s="47" t="s">
        <v>301</v>
      </c>
      <c r="E762" s="41" t="s">
        <v>1062</v>
      </c>
      <c r="F762" s="48" t="s">
        <v>1063</v>
      </c>
      <c r="G762" s="48"/>
      <c r="H762" s="49" t="s">
        <v>104</v>
      </c>
      <c r="I762" s="49">
        <v>1.0</v>
      </c>
      <c r="J762" s="48"/>
      <c r="K762" s="48"/>
      <c r="L762" s="59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8.0" customHeight="1">
      <c r="A763" s="44"/>
      <c r="B763" s="50"/>
      <c r="C763" s="46"/>
      <c r="D763" s="47"/>
      <c r="E763" s="41"/>
      <c r="F763" s="48"/>
      <c r="G763" s="48"/>
      <c r="H763" s="49"/>
      <c r="I763" s="49"/>
      <c r="J763" s="48"/>
      <c r="K763" s="48"/>
      <c r="L763" s="59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8.0" customHeight="1">
      <c r="A764" s="44">
        <v>45831.0</v>
      </c>
      <c r="B764" s="45"/>
      <c r="C764" s="46" t="s">
        <v>1064</v>
      </c>
      <c r="D764" s="47" t="s">
        <v>1065</v>
      </c>
      <c r="E764" s="41" t="s">
        <v>1066</v>
      </c>
      <c r="F764" s="48" t="s">
        <v>1067</v>
      </c>
      <c r="G764" s="48"/>
      <c r="H764" s="49" t="s">
        <v>104</v>
      </c>
      <c r="I764" s="49">
        <v>3.0</v>
      </c>
      <c r="J764" s="48"/>
      <c r="K764" s="48"/>
      <c r="L764" s="59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8.0" customHeight="1">
      <c r="A765" s="44">
        <v>45831.0</v>
      </c>
      <c r="B765" s="45"/>
      <c r="C765" s="46" t="s">
        <v>1064</v>
      </c>
      <c r="D765" s="47" t="s">
        <v>1065</v>
      </c>
      <c r="E765" s="41" t="s">
        <v>1068</v>
      </c>
      <c r="F765" s="48" t="s">
        <v>1069</v>
      </c>
      <c r="G765" s="48"/>
      <c r="H765" s="49" t="s">
        <v>104</v>
      </c>
      <c r="I765" s="49">
        <v>3.0</v>
      </c>
      <c r="J765" s="48"/>
      <c r="K765" s="48"/>
      <c r="L765" s="59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8.0" customHeight="1">
      <c r="A766" s="44">
        <v>45831.0</v>
      </c>
      <c r="B766" s="45"/>
      <c r="C766" s="46" t="s">
        <v>1064</v>
      </c>
      <c r="D766" s="47" t="s">
        <v>1065</v>
      </c>
      <c r="E766" s="41" t="s">
        <v>1070</v>
      </c>
      <c r="F766" s="48" t="s">
        <v>1071</v>
      </c>
      <c r="G766" s="48"/>
      <c r="H766" s="49" t="s">
        <v>104</v>
      </c>
      <c r="I766" s="49">
        <v>3.0</v>
      </c>
      <c r="J766" s="48"/>
      <c r="K766" s="48"/>
      <c r="L766" s="59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8.0" customHeight="1">
      <c r="A767" s="44"/>
      <c r="B767" s="50"/>
      <c r="C767" s="46"/>
      <c r="D767" s="47"/>
      <c r="E767" s="41"/>
      <c r="F767" s="48"/>
      <c r="G767" s="48"/>
      <c r="H767" s="49"/>
      <c r="I767" s="49"/>
      <c r="J767" s="48"/>
      <c r="K767" s="48"/>
      <c r="L767" s="59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8.0" customHeight="1">
      <c r="A768" s="44">
        <v>45832.0</v>
      </c>
      <c r="B768" s="45"/>
      <c r="C768" s="46" t="s">
        <v>1064</v>
      </c>
      <c r="D768" s="47" t="s">
        <v>1072</v>
      </c>
      <c r="E768" s="41" t="s">
        <v>1073</v>
      </c>
      <c r="F768" s="48"/>
      <c r="G768" s="48"/>
      <c r="H768" s="49" t="s">
        <v>104</v>
      </c>
      <c r="I768" s="49">
        <v>5.0</v>
      </c>
      <c r="J768" s="48" t="s">
        <v>1074</v>
      </c>
      <c r="K768" s="48"/>
      <c r="L768" s="59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8.0" customHeight="1">
      <c r="A769" s="44">
        <v>45832.0</v>
      </c>
      <c r="B769" s="45"/>
      <c r="C769" s="46" t="s">
        <v>1064</v>
      </c>
      <c r="D769" s="47" t="s">
        <v>1072</v>
      </c>
      <c r="E769" s="41" t="s">
        <v>1075</v>
      </c>
      <c r="F769" s="48"/>
      <c r="G769" s="48"/>
      <c r="H769" s="49" t="s">
        <v>104</v>
      </c>
      <c r="I769" s="49">
        <v>2.0</v>
      </c>
      <c r="J769" s="48" t="s">
        <v>1074</v>
      </c>
      <c r="K769" s="48"/>
      <c r="L769" s="59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8.0" customHeight="1">
      <c r="A770" s="44">
        <v>45832.0</v>
      </c>
      <c r="B770" s="45"/>
      <c r="C770" s="46" t="s">
        <v>1064</v>
      </c>
      <c r="D770" s="47" t="s">
        <v>1072</v>
      </c>
      <c r="E770" s="41" t="s">
        <v>1076</v>
      </c>
      <c r="F770" s="48"/>
      <c r="G770" s="48"/>
      <c r="H770" s="49" t="s">
        <v>104</v>
      </c>
      <c r="I770" s="49">
        <v>2.0</v>
      </c>
      <c r="J770" s="48" t="s">
        <v>1074</v>
      </c>
      <c r="K770" s="48"/>
      <c r="L770" s="59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8.0" customHeight="1">
      <c r="A771" s="44">
        <v>45832.0</v>
      </c>
      <c r="B771" s="45"/>
      <c r="C771" s="46" t="s">
        <v>1064</v>
      </c>
      <c r="D771" s="47" t="s">
        <v>1072</v>
      </c>
      <c r="E771" s="41" t="s">
        <v>1077</v>
      </c>
      <c r="F771" s="48"/>
      <c r="G771" s="48"/>
      <c r="H771" s="49" t="s">
        <v>104</v>
      </c>
      <c r="I771" s="49">
        <v>4.0</v>
      </c>
      <c r="J771" s="48" t="s">
        <v>1074</v>
      </c>
      <c r="K771" s="48"/>
      <c r="L771" s="59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8.0" customHeight="1">
      <c r="A772" s="44">
        <v>45832.0</v>
      </c>
      <c r="B772" s="45"/>
      <c r="C772" s="46" t="s">
        <v>1064</v>
      </c>
      <c r="D772" s="47" t="s">
        <v>1072</v>
      </c>
      <c r="E772" s="41" t="s">
        <v>1078</v>
      </c>
      <c r="F772" s="48"/>
      <c r="G772" s="48"/>
      <c r="H772" s="49" t="s">
        <v>104</v>
      </c>
      <c r="I772" s="49">
        <v>5.0</v>
      </c>
      <c r="J772" s="48" t="s">
        <v>1074</v>
      </c>
      <c r="K772" s="48"/>
      <c r="L772" s="59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8.0" customHeight="1">
      <c r="A773" s="44"/>
      <c r="B773" s="50"/>
      <c r="C773" s="46"/>
      <c r="D773" s="47"/>
      <c r="E773" s="41"/>
      <c r="F773" s="48"/>
      <c r="G773" s="48"/>
      <c r="H773" s="49"/>
      <c r="I773" s="49"/>
      <c r="J773" s="48"/>
      <c r="K773" s="48"/>
      <c r="L773" s="59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8.0" customHeight="1">
      <c r="A774" s="44">
        <v>45833.0</v>
      </c>
      <c r="B774" s="45"/>
      <c r="C774" s="46" t="s">
        <v>1079</v>
      </c>
      <c r="D774" s="47" t="s">
        <v>1080</v>
      </c>
      <c r="E774" s="41" t="s">
        <v>1081</v>
      </c>
      <c r="F774" s="48"/>
      <c r="G774" s="48"/>
      <c r="H774" s="49" t="s">
        <v>104</v>
      </c>
      <c r="I774" s="49">
        <v>1.0</v>
      </c>
      <c r="J774" s="48" t="s">
        <v>1082</v>
      </c>
      <c r="K774" s="48"/>
      <c r="L774" s="59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8.0" customHeight="1">
      <c r="A775" s="44">
        <v>45833.0</v>
      </c>
      <c r="B775" s="45"/>
      <c r="C775" s="46" t="s">
        <v>1079</v>
      </c>
      <c r="D775" s="47" t="s">
        <v>1080</v>
      </c>
      <c r="E775" s="41" t="s">
        <v>1083</v>
      </c>
      <c r="F775" s="48"/>
      <c r="G775" s="48"/>
      <c r="H775" s="49" t="s">
        <v>104</v>
      </c>
      <c r="I775" s="49">
        <v>1.0</v>
      </c>
      <c r="J775" s="48" t="s">
        <v>1082</v>
      </c>
      <c r="K775" s="48"/>
      <c r="L775" s="59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8.0" customHeight="1">
      <c r="A776" s="44">
        <v>45833.0</v>
      </c>
      <c r="B776" s="45"/>
      <c r="C776" s="46" t="s">
        <v>1079</v>
      </c>
      <c r="D776" s="47" t="s">
        <v>1080</v>
      </c>
      <c r="E776" s="41" t="s">
        <v>1084</v>
      </c>
      <c r="F776" s="48"/>
      <c r="G776" s="48"/>
      <c r="H776" s="49" t="s">
        <v>104</v>
      </c>
      <c r="I776" s="49">
        <v>1.0</v>
      </c>
      <c r="J776" s="48" t="s">
        <v>1082</v>
      </c>
      <c r="K776" s="48"/>
      <c r="L776" s="59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8.0" customHeight="1">
      <c r="A777" s="44">
        <v>45833.0</v>
      </c>
      <c r="B777" s="45"/>
      <c r="C777" s="46" t="s">
        <v>1079</v>
      </c>
      <c r="D777" s="47" t="s">
        <v>1080</v>
      </c>
      <c r="E777" s="41" t="s">
        <v>1085</v>
      </c>
      <c r="F777" s="48"/>
      <c r="G777" s="48"/>
      <c r="H777" s="49" t="s">
        <v>104</v>
      </c>
      <c r="I777" s="49">
        <v>1.0</v>
      </c>
      <c r="J777" s="48" t="s">
        <v>1082</v>
      </c>
      <c r="K777" s="48"/>
      <c r="L777" s="59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8.0" customHeight="1">
      <c r="A778" s="44">
        <v>45833.0</v>
      </c>
      <c r="B778" s="45"/>
      <c r="C778" s="46" t="s">
        <v>1079</v>
      </c>
      <c r="D778" s="47" t="s">
        <v>1080</v>
      </c>
      <c r="E778" s="41" t="s">
        <v>1086</v>
      </c>
      <c r="F778" s="48"/>
      <c r="G778" s="48"/>
      <c r="H778" s="49" t="s">
        <v>104</v>
      </c>
      <c r="I778" s="49">
        <v>1.0</v>
      </c>
      <c r="J778" s="48" t="s">
        <v>1082</v>
      </c>
      <c r="K778" s="48"/>
      <c r="L778" s="59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8.0" customHeight="1">
      <c r="A779" s="44">
        <v>45833.0</v>
      </c>
      <c r="B779" s="45"/>
      <c r="C779" s="46" t="s">
        <v>1079</v>
      </c>
      <c r="D779" s="47" t="s">
        <v>1080</v>
      </c>
      <c r="E779" s="41" t="s">
        <v>1087</v>
      </c>
      <c r="F779" s="48">
        <v>103466.0</v>
      </c>
      <c r="G779" s="48"/>
      <c r="H779" s="49" t="s">
        <v>104</v>
      </c>
      <c r="I779" s="49">
        <v>1.0</v>
      </c>
      <c r="J779" s="48" t="s">
        <v>1082</v>
      </c>
      <c r="K779" s="48"/>
      <c r="L779" s="59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8.0" customHeight="1">
      <c r="A780" s="44"/>
      <c r="B780" s="50"/>
      <c r="C780" s="46"/>
      <c r="D780" s="47"/>
      <c r="E780" s="41"/>
      <c r="F780" s="48"/>
      <c r="G780" s="48"/>
      <c r="H780" s="49"/>
      <c r="I780" s="49"/>
      <c r="J780" s="48"/>
      <c r="K780" s="48"/>
      <c r="L780" s="59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8.0" customHeight="1">
      <c r="A781" s="44">
        <v>45834.0</v>
      </c>
      <c r="B781" s="45"/>
      <c r="C781" s="46" t="s">
        <v>1088</v>
      </c>
      <c r="D781" s="47" t="s">
        <v>1089</v>
      </c>
      <c r="E781" s="41" t="s">
        <v>1090</v>
      </c>
      <c r="F781" s="48" t="s">
        <v>1091</v>
      </c>
      <c r="G781" s="48"/>
      <c r="H781" s="49" t="s">
        <v>104</v>
      </c>
      <c r="I781" s="49">
        <v>3.0</v>
      </c>
      <c r="J781" s="48" t="s">
        <v>1092</v>
      </c>
      <c r="K781" s="48"/>
      <c r="L781" s="59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8.0" customHeight="1">
      <c r="A782" s="44">
        <v>45834.0</v>
      </c>
      <c r="B782" s="45"/>
      <c r="C782" s="46" t="s">
        <v>1088</v>
      </c>
      <c r="D782" s="47" t="s">
        <v>1089</v>
      </c>
      <c r="E782" s="41" t="s">
        <v>1093</v>
      </c>
      <c r="F782" s="48" t="s">
        <v>1094</v>
      </c>
      <c r="G782" s="48"/>
      <c r="H782" s="49" t="s">
        <v>104</v>
      </c>
      <c r="I782" s="49">
        <v>3.0</v>
      </c>
      <c r="J782" s="48" t="s">
        <v>1092</v>
      </c>
      <c r="K782" s="48"/>
      <c r="L782" s="59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8.0" customHeight="1">
      <c r="A783" s="44">
        <v>45834.0</v>
      </c>
      <c r="B783" s="45"/>
      <c r="C783" s="46" t="s">
        <v>1088</v>
      </c>
      <c r="D783" s="47" t="s">
        <v>1089</v>
      </c>
      <c r="E783" s="41" t="s">
        <v>211</v>
      </c>
      <c r="F783" s="48">
        <v>1.00980529E9</v>
      </c>
      <c r="G783" s="48"/>
      <c r="H783" s="49" t="s">
        <v>104</v>
      </c>
      <c r="I783" s="49">
        <v>3.0</v>
      </c>
      <c r="J783" s="48" t="s">
        <v>1092</v>
      </c>
      <c r="K783" s="48"/>
      <c r="L783" s="59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8.0" customHeight="1">
      <c r="A784" s="44">
        <v>45834.0</v>
      </c>
      <c r="B784" s="45"/>
      <c r="C784" s="46" t="s">
        <v>1088</v>
      </c>
      <c r="D784" s="47" t="s">
        <v>1089</v>
      </c>
      <c r="E784" s="41" t="s">
        <v>66</v>
      </c>
      <c r="F784" s="48">
        <v>1.00040045E9</v>
      </c>
      <c r="G784" s="48"/>
      <c r="H784" s="49" t="s">
        <v>104</v>
      </c>
      <c r="I784" s="49">
        <v>2.0</v>
      </c>
      <c r="J784" s="48" t="s">
        <v>1092</v>
      </c>
      <c r="K784" s="48"/>
      <c r="L784" s="59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8.0" customHeight="1">
      <c r="A785" s="44">
        <v>45834.0</v>
      </c>
      <c r="B785" s="45"/>
      <c r="C785" s="46" t="s">
        <v>1088</v>
      </c>
      <c r="D785" s="47" t="s">
        <v>1089</v>
      </c>
      <c r="E785" s="41" t="s">
        <v>1095</v>
      </c>
      <c r="F785" s="48">
        <v>1.009803611E9</v>
      </c>
      <c r="G785" s="48"/>
      <c r="H785" s="49" t="s">
        <v>104</v>
      </c>
      <c r="I785" s="49">
        <v>1.0</v>
      </c>
      <c r="J785" s="48" t="s">
        <v>1092</v>
      </c>
      <c r="K785" s="48"/>
      <c r="L785" s="59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8.0" customHeight="1">
      <c r="A786" s="44"/>
      <c r="B786" s="50"/>
      <c r="C786" s="46"/>
      <c r="D786" s="47"/>
      <c r="E786" s="41"/>
      <c r="F786" s="48"/>
      <c r="G786" s="48"/>
      <c r="H786" s="49"/>
      <c r="I786" s="49"/>
      <c r="J786" s="48"/>
      <c r="K786" s="48"/>
      <c r="L786" s="59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8.0" customHeight="1">
      <c r="A787" s="44">
        <v>45834.0</v>
      </c>
      <c r="B787" s="45"/>
      <c r="C787" s="46" t="s">
        <v>1096</v>
      </c>
      <c r="D787" s="47" t="s">
        <v>500</v>
      </c>
      <c r="E787" s="41" t="s">
        <v>1097</v>
      </c>
      <c r="F787" s="48" t="s">
        <v>1098</v>
      </c>
      <c r="G787" s="48"/>
      <c r="H787" s="49" t="s">
        <v>104</v>
      </c>
      <c r="I787" s="49">
        <v>1.0</v>
      </c>
      <c r="J787" s="48" t="s">
        <v>1099</v>
      </c>
      <c r="K787" s="48"/>
      <c r="L787" s="59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8.0" customHeight="1">
      <c r="A788" s="44"/>
      <c r="B788" s="50"/>
      <c r="C788" s="46"/>
      <c r="D788" s="47"/>
      <c r="E788" s="41"/>
      <c r="F788" s="48"/>
      <c r="G788" s="48"/>
      <c r="H788" s="49"/>
      <c r="I788" s="49"/>
      <c r="J788" s="48"/>
      <c r="K788" s="48"/>
      <c r="L788" s="59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8.0" customHeight="1">
      <c r="A789" s="44">
        <v>45834.0</v>
      </c>
      <c r="B789" s="45"/>
      <c r="C789" s="46" t="s">
        <v>1100</v>
      </c>
      <c r="D789" s="47" t="s">
        <v>1101</v>
      </c>
      <c r="E789" s="41" t="s">
        <v>1102</v>
      </c>
      <c r="F789" s="48"/>
      <c r="G789" s="48"/>
      <c r="H789" s="49" t="s">
        <v>104</v>
      </c>
      <c r="I789" s="49">
        <v>1.0</v>
      </c>
      <c r="J789" s="62" t="s">
        <v>1103</v>
      </c>
      <c r="K789" s="48"/>
      <c r="L789" s="59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8.0" customHeight="1">
      <c r="A790" s="44">
        <v>45834.0</v>
      </c>
      <c r="B790" s="45"/>
      <c r="C790" s="46" t="s">
        <v>1100</v>
      </c>
      <c r="D790" s="47" t="s">
        <v>1101</v>
      </c>
      <c r="E790" s="41" t="s">
        <v>1104</v>
      </c>
      <c r="F790" s="48"/>
      <c r="G790" s="48"/>
      <c r="H790" s="49" t="s">
        <v>104</v>
      </c>
      <c r="I790" s="49">
        <v>2.0</v>
      </c>
      <c r="J790" s="62" t="s">
        <v>1103</v>
      </c>
      <c r="K790" s="48"/>
      <c r="L790" s="59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8.0" customHeight="1">
      <c r="A791" s="44">
        <v>45834.0</v>
      </c>
      <c r="B791" s="45"/>
      <c r="C791" s="46" t="s">
        <v>1100</v>
      </c>
      <c r="D791" s="47" t="s">
        <v>1101</v>
      </c>
      <c r="E791" s="41" t="s">
        <v>1105</v>
      </c>
      <c r="F791" s="48"/>
      <c r="G791" s="48"/>
      <c r="H791" s="49" t="s">
        <v>104</v>
      </c>
      <c r="I791" s="49">
        <v>4.0</v>
      </c>
      <c r="J791" s="62" t="s">
        <v>1103</v>
      </c>
      <c r="K791" s="48"/>
      <c r="L791" s="59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8.0" customHeight="1">
      <c r="A792" s="44"/>
      <c r="B792" s="50"/>
      <c r="C792" s="46"/>
      <c r="D792" s="47"/>
      <c r="E792" s="41"/>
      <c r="F792" s="48"/>
      <c r="G792" s="48"/>
      <c r="H792" s="49"/>
      <c r="I792" s="49"/>
      <c r="J792" s="48"/>
      <c r="K792" s="48"/>
      <c r="L792" s="59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8.0" customHeight="1">
      <c r="A793" s="44">
        <v>45838.0</v>
      </c>
      <c r="B793" s="45"/>
      <c r="C793" s="46" t="s">
        <v>1106</v>
      </c>
      <c r="D793" s="47" t="s">
        <v>1101</v>
      </c>
      <c r="E793" s="41" t="s">
        <v>1107</v>
      </c>
      <c r="F793" s="48"/>
      <c r="G793" s="48"/>
      <c r="H793" s="49" t="s">
        <v>104</v>
      </c>
      <c r="I793" s="49">
        <v>1.0</v>
      </c>
      <c r="J793" s="48" t="s">
        <v>1108</v>
      </c>
      <c r="K793" s="48"/>
      <c r="L793" s="59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8.0" customHeight="1">
      <c r="A794" s="44"/>
      <c r="B794" s="50"/>
      <c r="C794" s="46"/>
      <c r="D794" s="47"/>
      <c r="E794" s="41"/>
      <c r="F794" s="48"/>
      <c r="G794" s="48"/>
      <c r="H794" s="49"/>
      <c r="I794" s="49"/>
      <c r="J794" s="48"/>
      <c r="K794" s="48"/>
      <c r="L794" s="59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8.0" customHeight="1">
      <c r="A795" s="44">
        <v>45839.0</v>
      </c>
      <c r="B795" s="45"/>
      <c r="C795" s="46" t="s">
        <v>1109</v>
      </c>
      <c r="D795" s="47" t="s">
        <v>1101</v>
      </c>
      <c r="E795" s="41" t="s">
        <v>1110</v>
      </c>
      <c r="F795" s="48"/>
      <c r="G795" s="48"/>
      <c r="H795" s="49" t="s">
        <v>1111</v>
      </c>
      <c r="I795" s="49">
        <v>1.0</v>
      </c>
      <c r="J795" s="48" t="s">
        <v>1112</v>
      </c>
      <c r="K795" s="48"/>
      <c r="L795" s="59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8.0" customHeight="1">
      <c r="A796" s="44">
        <v>45839.0</v>
      </c>
      <c r="B796" s="45"/>
      <c r="C796" s="46" t="s">
        <v>1109</v>
      </c>
      <c r="D796" s="47" t="s">
        <v>1101</v>
      </c>
      <c r="E796" s="41" t="s">
        <v>1113</v>
      </c>
      <c r="F796" s="48"/>
      <c r="G796" s="48"/>
      <c r="H796" s="49" t="s">
        <v>1114</v>
      </c>
      <c r="I796" s="49">
        <v>2.0</v>
      </c>
      <c r="J796" s="48" t="s">
        <v>1112</v>
      </c>
      <c r="K796" s="48"/>
      <c r="L796" s="59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8.0" customHeight="1">
      <c r="A797" s="44">
        <v>45839.0</v>
      </c>
      <c r="B797" s="45"/>
      <c r="C797" s="46" t="s">
        <v>1109</v>
      </c>
      <c r="D797" s="47" t="s">
        <v>1101</v>
      </c>
      <c r="E797" s="41" t="s">
        <v>1115</v>
      </c>
      <c r="F797" s="48"/>
      <c r="G797" s="48"/>
      <c r="H797" s="49" t="s">
        <v>1114</v>
      </c>
      <c r="I797" s="49">
        <v>5.0</v>
      </c>
      <c r="J797" s="48"/>
      <c r="K797" s="48"/>
      <c r="L797" s="59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8.0" customHeight="1">
      <c r="A798" s="44">
        <v>45839.0</v>
      </c>
      <c r="B798" s="45"/>
      <c r="C798" s="46" t="s">
        <v>1109</v>
      </c>
      <c r="D798" s="47" t="s">
        <v>1101</v>
      </c>
      <c r="E798" s="41" t="s">
        <v>1116</v>
      </c>
      <c r="F798" s="48"/>
      <c r="G798" s="48"/>
      <c r="H798" s="49" t="s">
        <v>742</v>
      </c>
      <c r="I798" s="49">
        <v>2.0</v>
      </c>
      <c r="J798" s="48" t="s">
        <v>1117</v>
      </c>
      <c r="K798" s="48"/>
      <c r="L798" s="59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8.0" customHeight="1">
      <c r="A799" s="44"/>
      <c r="B799" s="50"/>
      <c r="C799" s="46"/>
      <c r="D799" s="47"/>
      <c r="E799" s="41"/>
      <c r="F799" s="48"/>
      <c r="G799" s="48"/>
      <c r="H799" s="49"/>
      <c r="I799" s="49"/>
      <c r="J799" s="48"/>
      <c r="K799" s="48"/>
      <c r="L799" s="59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8.0" customHeight="1">
      <c r="A800" s="44">
        <v>45841.0</v>
      </c>
      <c r="B800" s="45"/>
      <c r="C800" s="46" t="s">
        <v>1118</v>
      </c>
      <c r="D800" s="47" t="s">
        <v>1119</v>
      </c>
      <c r="E800" s="41" t="s">
        <v>1120</v>
      </c>
      <c r="F800" s="48"/>
      <c r="G800" s="48"/>
      <c r="H800" s="49" t="s">
        <v>104</v>
      </c>
      <c r="I800" s="49">
        <v>2.0</v>
      </c>
      <c r="J800" s="48"/>
      <c r="K800" s="48"/>
      <c r="L800" s="59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8.0" customHeight="1">
      <c r="A801" s="44"/>
      <c r="B801" s="50"/>
      <c r="C801" s="46"/>
      <c r="D801" s="47"/>
      <c r="E801" s="41"/>
      <c r="F801" s="48"/>
      <c r="G801" s="48"/>
      <c r="H801" s="49"/>
      <c r="I801" s="49"/>
      <c r="J801" s="48"/>
      <c r="K801" s="48"/>
      <c r="L801" s="59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8.0" customHeight="1">
      <c r="A802" s="44">
        <v>45841.0</v>
      </c>
      <c r="B802" s="45"/>
      <c r="C802" s="46" t="s">
        <v>1118</v>
      </c>
      <c r="D802" s="47" t="s">
        <v>1119</v>
      </c>
      <c r="E802" s="41" t="s">
        <v>1120</v>
      </c>
      <c r="F802" s="48"/>
      <c r="G802" s="48"/>
      <c r="H802" s="49" t="s">
        <v>104</v>
      </c>
      <c r="I802" s="49">
        <v>2.0</v>
      </c>
      <c r="J802" s="48"/>
      <c r="K802" s="48"/>
      <c r="L802" s="59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8.0" customHeight="1">
      <c r="A803" s="44"/>
      <c r="B803" s="50"/>
      <c r="C803" s="46"/>
      <c r="D803" s="47"/>
      <c r="E803" s="41"/>
      <c r="F803" s="48"/>
      <c r="G803" s="48"/>
      <c r="H803" s="49"/>
      <c r="I803" s="49"/>
      <c r="J803" s="48"/>
      <c r="K803" s="48"/>
      <c r="L803" s="59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8.0" customHeight="1">
      <c r="A804" s="44">
        <v>45841.0</v>
      </c>
      <c r="B804" s="45"/>
      <c r="C804" s="46" t="s">
        <v>1121</v>
      </c>
      <c r="D804" s="47" t="s">
        <v>1122</v>
      </c>
      <c r="E804" s="41" t="s">
        <v>1123</v>
      </c>
      <c r="F804" s="48">
        <v>1.009803753E9</v>
      </c>
      <c r="G804" s="48"/>
      <c r="H804" s="49" t="s">
        <v>104</v>
      </c>
      <c r="I804" s="49">
        <v>1.0</v>
      </c>
      <c r="J804" s="48"/>
      <c r="K804" s="48"/>
      <c r="L804" s="59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8.0" customHeight="1">
      <c r="A805" s="44">
        <v>45841.0</v>
      </c>
      <c r="B805" s="45"/>
      <c r="C805" s="46" t="s">
        <v>1121</v>
      </c>
      <c r="D805" s="47" t="s">
        <v>1122</v>
      </c>
      <c r="E805" s="41" t="s">
        <v>1124</v>
      </c>
      <c r="F805" s="48">
        <v>1.009803752E9</v>
      </c>
      <c r="G805" s="48"/>
      <c r="H805" s="49" t="s">
        <v>104</v>
      </c>
      <c r="I805" s="49">
        <v>1.0</v>
      </c>
      <c r="J805" s="48"/>
      <c r="K805" s="48"/>
      <c r="L805" s="59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8.0" customHeight="1">
      <c r="A806" s="44">
        <v>45841.0</v>
      </c>
      <c r="B806" s="45"/>
      <c r="C806" s="46" t="s">
        <v>1121</v>
      </c>
      <c r="D806" s="47" t="s">
        <v>1122</v>
      </c>
      <c r="E806" s="41" t="s">
        <v>1125</v>
      </c>
      <c r="F806" s="48">
        <v>1.01060006E8</v>
      </c>
      <c r="G806" s="48"/>
      <c r="H806" s="49" t="s">
        <v>104</v>
      </c>
      <c r="I806" s="49">
        <v>1.0</v>
      </c>
      <c r="J806" s="48"/>
      <c r="K806" s="48"/>
      <c r="L806" s="59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8.0" customHeight="1">
      <c r="A807" s="44"/>
      <c r="B807" s="50"/>
      <c r="C807" s="46"/>
      <c r="D807" s="47"/>
      <c r="E807" s="41"/>
      <c r="F807" s="48"/>
      <c r="G807" s="48"/>
      <c r="H807" s="49"/>
      <c r="I807" s="49"/>
      <c r="J807" s="48"/>
      <c r="K807" s="48"/>
      <c r="L807" s="59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8.0" customHeight="1">
      <c r="A808" s="44">
        <v>45841.0</v>
      </c>
      <c r="B808" s="45"/>
      <c r="C808" s="46" t="s">
        <v>1126</v>
      </c>
      <c r="D808" s="47" t="s">
        <v>1127</v>
      </c>
      <c r="E808" s="41" t="s">
        <v>1128</v>
      </c>
      <c r="F808" s="48"/>
      <c r="G808" s="48"/>
      <c r="H808" s="49" t="s">
        <v>104</v>
      </c>
      <c r="I808" s="49">
        <v>10.0</v>
      </c>
      <c r="J808" s="48"/>
      <c r="K808" s="48"/>
      <c r="L808" s="59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8.0" customHeight="1">
      <c r="A809" s="44">
        <v>45841.0</v>
      </c>
      <c r="B809" s="45"/>
      <c r="C809" s="46" t="s">
        <v>1126</v>
      </c>
      <c r="D809" s="47" t="s">
        <v>1127</v>
      </c>
      <c r="E809" s="41" t="s">
        <v>1129</v>
      </c>
      <c r="F809" s="48"/>
      <c r="G809" s="48"/>
      <c r="H809" s="49" t="s">
        <v>104</v>
      </c>
      <c r="I809" s="49">
        <v>6.0</v>
      </c>
      <c r="J809" s="48"/>
      <c r="K809" s="48"/>
      <c r="L809" s="59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8.0" customHeight="1">
      <c r="A810" s="44">
        <v>45841.0</v>
      </c>
      <c r="B810" s="45"/>
      <c r="C810" s="46" t="s">
        <v>1126</v>
      </c>
      <c r="D810" s="47" t="s">
        <v>1127</v>
      </c>
      <c r="E810" s="41" t="s">
        <v>1130</v>
      </c>
      <c r="F810" s="48"/>
      <c r="G810" s="48"/>
      <c r="H810" s="49" t="s">
        <v>104</v>
      </c>
      <c r="I810" s="49">
        <v>1.0</v>
      </c>
      <c r="J810" s="48" t="s">
        <v>1131</v>
      </c>
      <c r="K810" s="48"/>
      <c r="L810" s="59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8.0" customHeight="1">
      <c r="A811" s="44">
        <v>45841.0</v>
      </c>
      <c r="B811" s="45"/>
      <c r="C811" s="46" t="s">
        <v>1126</v>
      </c>
      <c r="D811" s="47" t="s">
        <v>1127</v>
      </c>
      <c r="E811" s="41" t="s">
        <v>1132</v>
      </c>
      <c r="F811" s="48"/>
      <c r="G811" s="48"/>
      <c r="H811" s="49" t="s">
        <v>104</v>
      </c>
      <c r="I811" s="49">
        <v>1.0</v>
      </c>
      <c r="J811" s="48" t="s">
        <v>1131</v>
      </c>
      <c r="K811" s="48"/>
      <c r="L811" s="59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8.0" customHeight="1">
      <c r="A812" s="44">
        <v>45841.0</v>
      </c>
      <c r="B812" s="45"/>
      <c r="C812" s="46" t="s">
        <v>1126</v>
      </c>
      <c r="D812" s="47" t="s">
        <v>1127</v>
      </c>
      <c r="E812" s="41" t="s">
        <v>1133</v>
      </c>
      <c r="F812" s="48"/>
      <c r="G812" s="48"/>
      <c r="H812" s="49" t="s">
        <v>104</v>
      </c>
      <c r="I812" s="49">
        <v>2.0</v>
      </c>
      <c r="J812" s="48" t="s">
        <v>1134</v>
      </c>
      <c r="K812" s="48"/>
      <c r="L812" s="59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8.0" customHeight="1">
      <c r="A813" s="44">
        <v>45841.0</v>
      </c>
      <c r="B813" s="45"/>
      <c r="C813" s="46" t="s">
        <v>1126</v>
      </c>
      <c r="D813" s="47" t="s">
        <v>1127</v>
      </c>
      <c r="E813" s="41" t="s">
        <v>1135</v>
      </c>
      <c r="F813" s="48"/>
      <c r="G813" s="48"/>
      <c r="H813" s="49" t="s">
        <v>104</v>
      </c>
      <c r="I813" s="49">
        <v>1.0</v>
      </c>
      <c r="J813" s="48" t="s">
        <v>1134</v>
      </c>
      <c r="K813" s="48"/>
      <c r="L813" s="59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8.0" customHeight="1">
      <c r="A814" s="44"/>
      <c r="B814" s="50"/>
      <c r="C814" s="46"/>
      <c r="D814" s="47"/>
      <c r="E814" s="41"/>
      <c r="F814" s="48"/>
      <c r="G814" s="48"/>
      <c r="H814" s="49"/>
      <c r="I814" s="49"/>
      <c r="J814" s="48"/>
      <c r="K814" s="48"/>
      <c r="L814" s="59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8.0" customHeight="1">
      <c r="A815" s="44">
        <v>45842.0</v>
      </c>
      <c r="B815" s="45"/>
      <c r="C815" s="46" t="s">
        <v>1136</v>
      </c>
      <c r="D815" s="47" t="s">
        <v>1127</v>
      </c>
      <c r="E815" s="41" t="s">
        <v>1137</v>
      </c>
      <c r="F815" s="48"/>
      <c r="G815" s="48"/>
      <c r="H815" s="49" t="s">
        <v>104</v>
      </c>
      <c r="I815" s="49">
        <v>10.0</v>
      </c>
      <c r="J815" s="48" t="s">
        <v>1134</v>
      </c>
      <c r="K815" s="48"/>
      <c r="L815" s="59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8.0" customHeight="1">
      <c r="A816" s="44">
        <v>45842.0</v>
      </c>
      <c r="B816" s="45"/>
      <c r="C816" s="46" t="s">
        <v>1136</v>
      </c>
      <c r="D816" s="47" t="s">
        <v>1127</v>
      </c>
      <c r="E816" s="41" t="s">
        <v>1138</v>
      </c>
      <c r="F816" s="48"/>
      <c r="G816" s="48"/>
      <c r="H816" s="49" t="s">
        <v>104</v>
      </c>
      <c r="I816" s="49">
        <v>1.0</v>
      </c>
      <c r="J816" s="48" t="s">
        <v>1134</v>
      </c>
      <c r="K816" s="48"/>
      <c r="L816" s="59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8.0" customHeight="1">
      <c r="A817" s="44"/>
      <c r="B817" s="50"/>
      <c r="C817" s="46"/>
      <c r="D817" s="47"/>
      <c r="E817" s="41"/>
      <c r="F817" s="48"/>
      <c r="G817" s="48"/>
      <c r="H817" s="49"/>
      <c r="I817" s="49"/>
      <c r="J817" s="48"/>
      <c r="K817" s="48"/>
      <c r="L817" s="59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8.0" customHeight="1">
      <c r="A818" s="44">
        <v>45843.0</v>
      </c>
      <c r="B818" s="45"/>
      <c r="C818" s="46" t="s">
        <v>1139</v>
      </c>
      <c r="D818" s="47" t="s">
        <v>1127</v>
      </c>
      <c r="E818" s="41" t="s">
        <v>1140</v>
      </c>
      <c r="F818" s="48"/>
      <c r="G818" s="48"/>
      <c r="H818" s="49" t="s">
        <v>104</v>
      </c>
      <c r="I818" s="49">
        <v>1.0</v>
      </c>
      <c r="J818" s="48" t="s">
        <v>1134</v>
      </c>
      <c r="K818" s="48"/>
      <c r="L818" s="59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8.0" customHeight="1">
      <c r="A819" s="44">
        <v>45843.0</v>
      </c>
      <c r="B819" s="45"/>
      <c r="C819" s="46" t="s">
        <v>1139</v>
      </c>
      <c r="D819" s="47" t="s">
        <v>1127</v>
      </c>
      <c r="E819" s="41" t="s">
        <v>114</v>
      </c>
      <c r="F819" s="48"/>
      <c r="G819" s="48"/>
      <c r="H819" s="49" t="s">
        <v>104</v>
      </c>
      <c r="I819" s="49">
        <v>4.0</v>
      </c>
      <c r="J819" s="48" t="s">
        <v>1134</v>
      </c>
      <c r="K819" s="48"/>
      <c r="L819" s="59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8.0" customHeight="1">
      <c r="A820" s="44"/>
      <c r="B820" s="50"/>
      <c r="C820" s="46"/>
      <c r="D820" s="47"/>
      <c r="E820" s="41"/>
      <c r="F820" s="48"/>
      <c r="G820" s="48"/>
      <c r="H820" s="49"/>
      <c r="I820" s="49"/>
      <c r="J820" s="48"/>
      <c r="K820" s="48"/>
      <c r="L820" s="59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8.0" customHeight="1">
      <c r="A821" s="44">
        <v>45845.0</v>
      </c>
      <c r="B821" s="45"/>
      <c r="C821" s="46" t="s">
        <v>1141</v>
      </c>
      <c r="D821" s="63" t="s">
        <v>1101</v>
      </c>
      <c r="E821" s="41" t="s">
        <v>836</v>
      </c>
      <c r="F821" s="48"/>
      <c r="G821" s="48"/>
      <c r="H821" s="49" t="s">
        <v>104</v>
      </c>
      <c r="I821" s="49">
        <v>4.0</v>
      </c>
      <c r="J821" s="48" t="s">
        <v>1117</v>
      </c>
      <c r="K821" s="48"/>
      <c r="L821" s="59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8.0" customHeight="1">
      <c r="A822" s="44">
        <v>45845.0</v>
      </c>
      <c r="B822" s="45"/>
      <c r="C822" s="46" t="s">
        <v>1141</v>
      </c>
      <c r="D822" s="47" t="s">
        <v>1127</v>
      </c>
      <c r="E822" s="41" t="s">
        <v>1142</v>
      </c>
      <c r="F822" s="48"/>
      <c r="G822" s="48"/>
      <c r="H822" s="49" t="s">
        <v>104</v>
      </c>
      <c r="I822" s="49">
        <v>2.0</v>
      </c>
      <c r="J822" s="48" t="s">
        <v>1074</v>
      </c>
      <c r="K822" s="48"/>
      <c r="L822" s="59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8.0" customHeight="1">
      <c r="A823" s="44">
        <v>45845.0</v>
      </c>
      <c r="B823" s="45"/>
      <c r="C823" s="46" t="s">
        <v>1141</v>
      </c>
      <c r="D823" s="47" t="s">
        <v>1127</v>
      </c>
      <c r="E823" s="41" t="s">
        <v>1143</v>
      </c>
      <c r="F823" s="48"/>
      <c r="G823" s="48"/>
      <c r="H823" s="49" t="s">
        <v>104</v>
      </c>
      <c r="I823" s="49">
        <v>2.0</v>
      </c>
      <c r="J823" s="48" t="s">
        <v>1144</v>
      </c>
      <c r="K823" s="48"/>
      <c r="L823" s="59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8.0" customHeight="1">
      <c r="A824" s="44">
        <v>45845.0</v>
      </c>
      <c r="B824" s="45"/>
      <c r="C824" s="46" t="s">
        <v>1141</v>
      </c>
      <c r="D824" s="47" t="s">
        <v>1127</v>
      </c>
      <c r="E824" s="41" t="s">
        <v>1145</v>
      </c>
      <c r="F824" s="48"/>
      <c r="G824" s="48"/>
      <c r="H824" s="49" t="s">
        <v>104</v>
      </c>
      <c r="I824" s="49">
        <v>1.0</v>
      </c>
      <c r="J824" s="48" t="s">
        <v>1146</v>
      </c>
      <c r="K824" s="48"/>
      <c r="L824" s="59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8.0" customHeight="1">
      <c r="A825" s="44">
        <v>45845.0</v>
      </c>
      <c r="B825" s="45"/>
      <c r="C825" s="46" t="s">
        <v>1141</v>
      </c>
      <c r="D825" s="47" t="s">
        <v>1127</v>
      </c>
      <c r="E825" s="41" t="s">
        <v>1147</v>
      </c>
      <c r="F825" s="48"/>
      <c r="G825" s="48"/>
      <c r="H825" s="49" t="s">
        <v>104</v>
      </c>
      <c r="I825" s="49">
        <v>1.0</v>
      </c>
      <c r="J825" s="48" t="s">
        <v>1146</v>
      </c>
      <c r="K825" s="48"/>
      <c r="L825" s="59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8.0" customHeight="1">
      <c r="A826" s="44"/>
      <c r="B826" s="50"/>
      <c r="C826" s="46"/>
      <c r="D826" s="47"/>
      <c r="E826" s="41"/>
      <c r="F826" s="48"/>
      <c r="G826" s="48"/>
      <c r="H826" s="49"/>
      <c r="I826" s="49"/>
      <c r="J826" s="48"/>
      <c r="K826" s="48"/>
      <c r="L826" s="59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8.0" customHeight="1">
      <c r="A827" s="44">
        <v>45845.0</v>
      </c>
      <c r="B827" s="45"/>
      <c r="C827" s="46" t="s">
        <v>1148</v>
      </c>
      <c r="D827" s="47" t="s">
        <v>1149</v>
      </c>
      <c r="E827" s="41" t="s">
        <v>1150</v>
      </c>
      <c r="F827" s="48"/>
      <c r="G827" s="48"/>
      <c r="H827" s="49" t="s">
        <v>104</v>
      </c>
      <c r="I827" s="49">
        <v>4.0</v>
      </c>
      <c r="J827" s="48" t="s">
        <v>1151</v>
      </c>
      <c r="K827" s="48"/>
      <c r="L827" s="59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8.0" customHeight="1">
      <c r="A828" s="44"/>
      <c r="B828" s="50"/>
      <c r="C828" s="46"/>
      <c r="D828" s="47"/>
      <c r="E828" s="41"/>
      <c r="F828" s="48"/>
      <c r="G828" s="48"/>
      <c r="H828" s="49"/>
      <c r="I828" s="49"/>
      <c r="J828" s="48"/>
      <c r="K828" s="48"/>
      <c r="L828" s="59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8.0" customHeight="1">
      <c r="A829" s="44">
        <v>45846.0</v>
      </c>
      <c r="B829" s="45"/>
      <c r="C829" s="46" t="s">
        <v>1152</v>
      </c>
      <c r="D829" s="63" t="s">
        <v>1101</v>
      </c>
      <c r="E829" s="41" t="s">
        <v>1153</v>
      </c>
      <c r="F829" s="48"/>
      <c r="G829" s="48"/>
      <c r="H829" s="49" t="s">
        <v>104</v>
      </c>
      <c r="I829" s="49">
        <v>10.0</v>
      </c>
      <c r="J829" s="48" t="s">
        <v>197</v>
      </c>
      <c r="K829" s="48"/>
      <c r="L829" s="59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8.0" customHeight="1">
      <c r="A830" s="44">
        <v>45846.0</v>
      </c>
      <c r="B830" s="45"/>
      <c r="C830" s="46" t="s">
        <v>1152</v>
      </c>
      <c r="D830" s="63" t="s">
        <v>1101</v>
      </c>
      <c r="E830" s="41" t="s">
        <v>1154</v>
      </c>
      <c r="F830" s="48"/>
      <c r="G830" s="48"/>
      <c r="H830" s="49" t="s">
        <v>104</v>
      </c>
      <c r="I830" s="49">
        <v>2.0</v>
      </c>
      <c r="J830" s="48" t="s">
        <v>197</v>
      </c>
      <c r="K830" s="48"/>
      <c r="L830" s="59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8.0" customHeight="1">
      <c r="A831" s="44">
        <v>45846.0</v>
      </c>
      <c r="B831" s="45"/>
      <c r="C831" s="46" t="s">
        <v>1152</v>
      </c>
      <c r="D831" s="63" t="s">
        <v>1101</v>
      </c>
      <c r="E831" s="41" t="s">
        <v>1155</v>
      </c>
      <c r="F831" s="48"/>
      <c r="G831" s="48"/>
      <c r="H831" s="49" t="s">
        <v>104</v>
      </c>
      <c r="I831" s="49">
        <v>1.0</v>
      </c>
      <c r="J831" s="48" t="s">
        <v>1156</v>
      </c>
      <c r="K831" s="48"/>
      <c r="L831" s="59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8.0" customHeight="1">
      <c r="A832" s="44">
        <v>45846.0</v>
      </c>
      <c r="B832" s="45"/>
      <c r="C832" s="46" t="s">
        <v>1152</v>
      </c>
      <c r="D832" s="63" t="s">
        <v>1101</v>
      </c>
      <c r="E832" s="41" t="s">
        <v>1157</v>
      </c>
      <c r="F832" s="48"/>
      <c r="G832" s="48"/>
      <c r="H832" s="49" t="s">
        <v>859</v>
      </c>
      <c r="I832" s="49">
        <v>1.0</v>
      </c>
      <c r="J832" s="48" t="s">
        <v>879</v>
      </c>
      <c r="K832" s="48"/>
      <c r="L832" s="59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8.0" customHeight="1">
      <c r="A833" s="44">
        <v>45846.0</v>
      </c>
      <c r="B833" s="45"/>
      <c r="C833" s="46" t="s">
        <v>1152</v>
      </c>
      <c r="D833" s="63" t="s">
        <v>1101</v>
      </c>
      <c r="E833" s="41" t="s">
        <v>1158</v>
      </c>
      <c r="F833" s="48"/>
      <c r="G833" s="48"/>
      <c r="H833" s="49" t="s">
        <v>859</v>
      </c>
      <c r="I833" s="49">
        <v>1.0</v>
      </c>
      <c r="J833" s="48" t="s">
        <v>879</v>
      </c>
      <c r="K833" s="48"/>
      <c r="L833" s="59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8.0" customHeight="1">
      <c r="A834" s="44">
        <v>45846.0</v>
      </c>
      <c r="B834" s="45"/>
      <c r="C834" s="46" t="s">
        <v>1152</v>
      </c>
      <c r="D834" s="63" t="s">
        <v>1101</v>
      </c>
      <c r="E834" s="41" t="s">
        <v>1159</v>
      </c>
      <c r="F834" s="48"/>
      <c r="G834" s="48"/>
      <c r="H834" s="49" t="s">
        <v>104</v>
      </c>
      <c r="I834" s="49">
        <v>6.0</v>
      </c>
      <c r="J834" s="48" t="s">
        <v>197</v>
      </c>
      <c r="K834" s="48"/>
      <c r="L834" s="59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8.0" customHeight="1">
      <c r="A835" s="44">
        <v>45846.0</v>
      </c>
      <c r="B835" s="45"/>
      <c r="C835" s="46" t="s">
        <v>1152</v>
      </c>
      <c r="D835" s="47" t="s">
        <v>19</v>
      </c>
      <c r="E835" s="41" t="s">
        <v>1160</v>
      </c>
      <c r="F835" s="48"/>
      <c r="G835" s="48"/>
      <c r="H835" s="49" t="s">
        <v>104</v>
      </c>
      <c r="I835" s="49">
        <v>1.0</v>
      </c>
      <c r="J835" s="48" t="s">
        <v>1161</v>
      </c>
      <c r="K835" s="48"/>
      <c r="L835" s="59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8.0" customHeight="1">
      <c r="A836" s="44"/>
      <c r="B836" s="50"/>
      <c r="C836" s="46"/>
      <c r="D836" s="47"/>
      <c r="E836" s="41"/>
      <c r="F836" s="48"/>
      <c r="G836" s="48"/>
      <c r="H836" s="49"/>
      <c r="I836" s="49"/>
      <c r="J836" s="48"/>
      <c r="K836" s="48"/>
      <c r="L836" s="59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8.0" customHeight="1">
      <c r="A837" s="44">
        <v>45847.0</v>
      </c>
      <c r="B837" s="45"/>
      <c r="C837" s="46" t="s">
        <v>1162</v>
      </c>
      <c r="D837" s="47" t="s">
        <v>1163</v>
      </c>
      <c r="E837" s="41" t="s">
        <v>1164</v>
      </c>
      <c r="F837" s="48" t="s">
        <v>1165</v>
      </c>
      <c r="G837" s="48"/>
      <c r="H837" s="49" t="s">
        <v>104</v>
      </c>
      <c r="I837" s="49">
        <v>2.0</v>
      </c>
      <c r="J837" s="48" t="s">
        <v>197</v>
      </c>
      <c r="K837" s="48"/>
      <c r="L837" s="59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8.0" customHeight="1">
      <c r="A838" s="44">
        <v>45847.0</v>
      </c>
      <c r="B838" s="45"/>
      <c r="C838" s="46" t="s">
        <v>1162</v>
      </c>
      <c r="D838" s="47" t="s">
        <v>1163</v>
      </c>
      <c r="E838" s="41" t="s">
        <v>1164</v>
      </c>
      <c r="F838" s="48">
        <v>1.00042238E9</v>
      </c>
      <c r="G838" s="48"/>
      <c r="H838" s="49" t="s">
        <v>104</v>
      </c>
      <c r="I838" s="49">
        <v>2.0</v>
      </c>
      <c r="J838" s="48" t="s">
        <v>197</v>
      </c>
      <c r="K838" s="48"/>
      <c r="L838" s="59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8.0" customHeight="1">
      <c r="A839" s="44"/>
      <c r="B839" s="50"/>
      <c r="C839" s="46"/>
      <c r="D839" s="47"/>
      <c r="E839" s="41"/>
      <c r="F839" s="48"/>
      <c r="G839" s="48"/>
      <c r="H839" s="49"/>
      <c r="I839" s="49"/>
      <c r="J839" s="48"/>
      <c r="K839" s="48"/>
      <c r="L839" s="59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8.0" customHeight="1">
      <c r="A840" s="44">
        <v>45848.0</v>
      </c>
      <c r="B840" s="45"/>
      <c r="C840" s="46" t="s">
        <v>1166</v>
      </c>
      <c r="D840" s="47" t="s">
        <v>60</v>
      </c>
      <c r="E840" s="41" t="s">
        <v>744</v>
      </c>
      <c r="F840" s="48"/>
      <c r="G840" s="48"/>
      <c r="H840" s="49" t="s">
        <v>1167</v>
      </c>
      <c r="I840" s="49">
        <v>3.0</v>
      </c>
      <c r="J840" s="48" t="s">
        <v>197</v>
      </c>
      <c r="K840" s="48"/>
      <c r="L840" s="59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8.0" customHeight="1">
      <c r="A841" s="44"/>
      <c r="B841" s="50"/>
      <c r="C841" s="46"/>
      <c r="D841" s="47"/>
      <c r="E841" s="41"/>
      <c r="F841" s="48"/>
      <c r="G841" s="48"/>
      <c r="H841" s="49"/>
      <c r="I841" s="49"/>
      <c r="J841" s="48"/>
      <c r="K841" s="48"/>
      <c r="L841" s="59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8.0" customHeight="1">
      <c r="A842" s="44">
        <v>45850.0</v>
      </c>
      <c r="B842" s="45"/>
      <c r="C842" s="46" t="s">
        <v>1168</v>
      </c>
      <c r="D842" s="47" t="s">
        <v>19</v>
      </c>
      <c r="E842" s="41" t="s">
        <v>1169</v>
      </c>
      <c r="F842" s="48"/>
      <c r="G842" s="48"/>
      <c r="H842" s="49" t="s">
        <v>104</v>
      </c>
      <c r="I842" s="49">
        <v>10.0</v>
      </c>
      <c r="J842" s="48" t="s">
        <v>879</v>
      </c>
      <c r="K842" s="48"/>
      <c r="L842" s="59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8.0" customHeight="1">
      <c r="A843" s="44">
        <v>45850.0</v>
      </c>
      <c r="B843" s="45"/>
      <c r="C843" s="46" t="s">
        <v>1168</v>
      </c>
      <c r="D843" s="47" t="s">
        <v>19</v>
      </c>
      <c r="E843" s="41" t="s">
        <v>1170</v>
      </c>
      <c r="F843" s="48"/>
      <c r="G843" s="48"/>
      <c r="H843" s="49" t="s">
        <v>104</v>
      </c>
      <c r="I843" s="49">
        <v>10.0</v>
      </c>
      <c r="J843" s="48" t="s">
        <v>879</v>
      </c>
      <c r="K843" s="48"/>
      <c r="L843" s="59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8.0" customHeight="1">
      <c r="A844" s="44">
        <v>45850.0</v>
      </c>
      <c r="B844" s="45"/>
      <c r="C844" s="46" t="s">
        <v>1168</v>
      </c>
      <c r="D844" s="47" t="s">
        <v>19</v>
      </c>
      <c r="E844" s="41" t="s">
        <v>693</v>
      </c>
      <c r="F844" s="48"/>
      <c r="G844" s="48"/>
      <c r="H844" s="49" t="s">
        <v>104</v>
      </c>
      <c r="I844" s="49">
        <v>2.0</v>
      </c>
      <c r="J844" s="48" t="s">
        <v>879</v>
      </c>
      <c r="K844" s="48"/>
      <c r="L844" s="59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8.0" customHeight="1">
      <c r="A845" s="44"/>
      <c r="B845" s="50"/>
      <c r="C845" s="46"/>
      <c r="D845" s="47"/>
      <c r="E845" s="41"/>
      <c r="F845" s="48"/>
      <c r="G845" s="48"/>
      <c r="H845" s="49"/>
      <c r="I845" s="49"/>
      <c r="J845" s="48"/>
      <c r="K845" s="48"/>
      <c r="L845" s="59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8.0" customHeight="1">
      <c r="A846" s="44">
        <v>45852.0</v>
      </c>
      <c r="B846" s="45"/>
      <c r="C846" s="46" t="s">
        <v>1171</v>
      </c>
      <c r="D846" s="47" t="s">
        <v>1172</v>
      </c>
      <c r="E846" s="41" t="s">
        <v>1173</v>
      </c>
      <c r="F846" s="48"/>
      <c r="G846" s="48"/>
      <c r="H846" s="49" t="s">
        <v>104</v>
      </c>
      <c r="I846" s="49">
        <v>1.0</v>
      </c>
      <c r="J846" s="48" t="s">
        <v>763</v>
      </c>
      <c r="K846" s="48"/>
      <c r="L846" s="59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8.0" customHeight="1">
      <c r="A847" s="44"/>
      <c r="B847" s="50"/>
      <c r="C847" s="46"/>
      <c r="D847" s="47"/>
      <c r="E847" s="41"/>
      <c r="F847" s="48"/>
      <c r="G847" s="48"/>
      <c r="H847" s="49"/>
      <c r="I847" s="49"/>
      <c r="J847" s="48"/>
      <c r="K847" s="48"/>
      <c r="L847" s="59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8.0" customHeight="1">
      <c r="A848" s="44">
        <v>45852.0</v>
      </c>
      <c r="B848" s="45"/>
      <c r="C848" s="46" t="s">
        <v>1174</v>
      </c>
      <c r="D848" s="63" t="s">
        <v>1101</v>
      </c>
      <c r="E848" s="41" t="s">
        <v>1175</v>
      </c>
      <c r="F848" s="48"/>
      <c r="G848" s="48"/>
      <c r="H848" s="49" t="s">
        <v>104</v>
      </c>
      <c r="I848" s="49">
        <v>2.0</v>
      </c>
      <c r="J848" s="48" t="s">
        <v>1176</v>
      </c>
      <c r="K848" s="48"/>
      <c r="L848" s="59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8.0" customHeight="1">
      <c r="A849" s="44">
        <v>45852.0</v>
      </c>
      <c r="B849" s="45"/>
      <c r="C849" s="46" t="s">
        <v>1174</v>
      </c>
      <c r="D849" s="63" t="s">
        <v>1101</v>
      </c>
      <c r="E849" s="41" t="s">
        <v>637</v>
      </c>
      <c r="F849" s="48"/>
      <c r="G849" s="48"/>
      <c r="H849" s="49" t="s">
        <v>104</v>
      </c>
      <c r="I849" s="49">
        <v>10.0</v>
      </c>
      <c r="J849" s="48" t="s">
        <v>1177</v>
      </c>
      <c r="K849" s="48"/>
      <c r="L849" s="59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8.0" customHeight="1">
      <c r="A850" s="44">
        <v>45852.0</v>
      </c>
      <c r="B850" s="45"/>
      <c r="C850" s="46" t="s">
        <v>1174</v>
      </c>
      <c r="D850" s="63" t="s">
        <v>1101</v>
      </c>
      <c r="E850" s="41" t="s">
        <v>1178</v>
      </c>
      <c r="F850" s="48"/>
      <c r="G850" s="48"/>
      <c r="H850" s="49" t="s">
        <v>104</v>
      </c>
      <c r="I850" s="49">
        <v>5.0</v>
      </c>
      <c r="J850" s="48" t="s">
        <v>1117</v>
      </c>
      <c r="K850" s="48"/>
      <c r="L850" s="59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8.0" customHeight="1">
      <c r="A851" s="44">
        <v>45852.0</v>
      </c>
      <c r="B851" s="45"/>
      <c r="C851" s="46" t="s">
        <v>1174</v>
      </c>
      <c r="D851" s="63" t="s">
        <v>1101</v>
      </c>
      <c r="E851" s="41" t="s">
        <v>1179</v>
      </c>
      <c r="F851" s="48"/>
      <c r="G851" s="48"/>
      <c r="H851" s="49" t="s">
        <v>104</v>
      </c>
      <c r="I851" s="49">
        <v>5.0</v>
      </c>
      <c r="J851" s="48" t="s">
        <v>1117</v>
      </c>
      <c r="K851" s="48"/>
      <c r="L851" s="59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8.0" customHeight="1">
      <c r="A852" s="44">
        <v>45852.0</v>
      </c>
      <c r="B852" s="45"/>
      <c r="C852" s="46" t="s">
        <v>1174</v>
      </c>
      <c r="D852" s="63" t="s">
        <v>1101</v>
      </c>
      <c r="E852" s="41" t="s">
        <v>1180</v>
      </c>
      <c r="F852" s="48"/>
      <c r="G852" s="48"/>
      <c r="H852" s="49" t="s">
        <v>104</v>
      </c>
      <c r="I852" s="49">
        <v>1.0</v>
      </c>
      <c r="J852" s="48" t="s">
        <v>1181</v>
      </c>
      <c r="K852" s="48"/>
      <c r="L852" s="59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8.0" customHeight="1">
      <c r="A853" s="44"/>
      <c r="B853" s="50"/>
      <c r="C853" s="46"/>
      <c r="D853" s="47"/>
      <c r="E853" s="41"/>
      <c r="F853" s="48"/>
      <c r="G853" s="48"/>
      <c r="H853" s="49"/>
      <c r="I853" s="49"/>
      <c r="J853" s="48"/>
      <c r="K853" s="48"/>
      <c r="L853" s="59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8.0" customHeight="1">
      <c r="A854" s="44">
        <v>45852.0</v>
      </c>
      <c r="B854" s="45"/>
      <c r="C854" s="46" t="s">
        <v>1182</v>
      </c>
      <c r="D854" s="47" t="s">
        <v>60</v>
      </c>
      <c r="E854" s="41" t="s">
        <v>66</v>
      </c>
      <c r="F854" s="48" t="s">
        <v>1183</v>
      </c>
      <c r="G854" s="48"/>
      <c r="H854" s="49" t="s">
        <v>104</v>
      </c>
      <c r="I854" s="49">
        <v>5.0</v>
      </c>
      <c r="J854" s="48" t="s">
        <v>1176</v>
      </c>
      <c r="K854" s="48"/>
      <c r="L854" s="59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8.0" customHeight="1">
      <c r="A855" s="44"/>
      <c r="B855" s="50"/>
      <c r="C855" s="46"/>
      <c r="D855" s="47"/>
      <c r="E855" s="41"/>
      <c r="F855" s="48"/>
      <c r="G855" s="48"/>
      <c r="H855" s="49"/>
      <c r="I855" s="49"/>
      <c r="J855" s="48"/>
      <c r="K855" s="48"/>
      <c r="L855" s="59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8.0" customHeight="1">
      <c r="A856" s="44">
        <v>45853.0</v>
      </c>
      <c r="B856" s="45"/>
      <c r="C856" s="46" t="s">
        <v>1184</v>
      </c>
      <c r="D856" s="63" t="s">
        <v>1101</v>
      </c>
      <c r="E856" s="41" t="s">
        <v>1185</v>
      </c>
      <c r="F856" s="48"/>
      <c r="G856" s="48"/>
      <c r="H856" s="49" t="s">
        <v>859</v>
      </c>
      <c r="I856" s="49">
        <v>2.0</v>
      </c>
      <c r="J856" s="48" t="s">
        <v>1176</v>
      </c>
      <c r="K856" s="48"/>
      <c r="L856" s="59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8.0" customHeight="1">
      <c r="A857" s="44">
        <v>45853.0</v>
      </c>
      <c r="B857" s="45"/>
      <c r="C857" s="46" t="s">
        <v>1184</v>
      </c>
      <c r="D857" s="47" t="s">
        <v>19</v>
      </c>
      <c r="E857" s="41" t="s">
        <v>1186</v>
      </c>
      <c r="F857" s="48"/>
      <c r="G857" s="48"/>
      <c r="H857" s="49" t="s">
        <v>104</v>
      </c>
      <c r="I857" s="49">
        <v>1.0</v>
      </c>
      <c r="J857" s="48" t="s">
        <v>1187</v>
      </c>
      <c r="K857" s="48"/>
      <c r="L857" s="59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8.0" customHeight="1">
      <c r="A858" s="44"/>
      <c r="B858" s="50"/>
      <c r="C858" s="46"/>
      <c r="D858" s="47"/>
      <c r="E858" s="41"/>
      <c r="F858" s="48"/>
      <c r="G858" s="48"/>
      <c r="H858" s="49"/>
      <c r="I858" s="49"/>
      <c r="J858" s="48"/>
      <c r="K858" s="48"/>
      <c r="L858" s="59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8.0" customHeight="1">
      <c r="A859" s="64">
        <v>45856.0</v>
      </c>
      <c r="B859" s="45"/>
      <c r="C859" s="65" t="s">
        <v>1188</v>
      </c>
      <c r="D859" s="63" t="s">
        <v>413</v>
      </c>
      <c r="E859" s="66" t="s">
        <v>1189</v>
      </c>
      <c r="F859" s="48"/>
      <c r="G859" s="48"/>
      <c r="H859" s="49" t="s">
        <v>104</v>
      </c>
      <c r="I859" s="49">
        <v>1.0</v>
      </c>
      <c r="J859" s="62" t="s">
        <v>874</v>
      </c>
      <c r="K859" s="48"/>
      <c r="L859" s="59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8.0" customHeight="1">
      <c r="A860" s="64">
        <v>45856.0</v>
      </c>
      <c r="B860" s="45"/>
      <c r="C860" s="65" t="s">
        <v>1188</v>
      </c>
      <c r="D860" s="63" t="s">
        <v>413</v>
      </c>
      <c r="E860" s="66" t="s">
        <v>1190</v>
      </c>
      <c r="F860" s="48"/>
      <c r="G860" s="48"/>
      <c r="H860" s="49" t="s">
        <v>104</v>
      </c>
      <c r="I860" s="49">
        <v>1.0</v>
      </c>
      <c r="J860" s="62" t="s">
        <v>1191</v>
      </c>
      <c r="K860" s="48"/>
      <c r="L860" s="59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8.0" customHeight="1">
      <c r="A861" s="44"/>
      <c r="B861" s="50"/>
      <c r="C861" s="46"/>
      <c r="D861" s="47"/>
      <c r="E861" s="41"/>
      <c r="F861" s="48"/>
      <c r="G861" s="48"/>
      <c r="H861" s="49"/>
      <c r="I861" s="49"/>
      <c r="J861" s="48"/>
      <c r="K861" s="48"/>
      <c r="L861" s="59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8.0" customHeight="1">
      <c r="A862" s="64">
        <v>45856.0</v>
      </c>
      <c r="B862" s="45"/>
      <c r="C862" s="65" t="s">
        <v>1192</v>
      </c>
      <c r="D862" s="63" t="s">
        <v>1193</v>
      </c>
      <c r="E862" s="66" t="s">
        <v>1194</v>
      </c>
      <c r="F862" s="62" t="s">
        <v>1195</v>
      </c>
      <c r="G862" s="62"/>
      <c r="H862" s="49" t="s">
        <v>104</v>
      </c>
      <c r="I862" s="49">
        <v>1.0</v>
      </c>
      <c r="J862" s="62" t="s">
        <v>1176</v>
      </c>
      <c r="K862" s="48"/>
      <c r="L862" s="59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8.0" customHeight="1">
      <c r="A863" s="64">
        <v>45856.0</v>
      </c>
      <c r="B863" s="45"/>
      <c r="C863" s="65" t="s">
        <v>1192</v>
      </c>
      <c r="D863" s="63" t="s">
        <v>1119</v>
      </c>
      <c r="E863" s="66" t="s">
        <v>1196</v>
      </c>
      <c r="F863" s="62"/>
      <c r="G863" s="62"/>
      <c r="H863" s="49" t="s">
        <v>104</v>
      </c>
      <c r="I863" s="49">
        <v>1.0</v>
      </c>
      <c r="J863" s="62" t="s">
        <v>1103</v>
      </c>
      <c r="K863" s="48"/>
      <c r="L863" s="59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8.0" customHeight="1">
      <c r="A864" s="44"/>
      <c r="B864" s="50"/>
      <c r="C864" s="46"/>
      <c r="D864" s="47"/>
      <c r="E864" s="41"/>
      <c r="F864" s="48"/>
      <c r="G864" s="48"/>
      <c r="H864" s="49"/>
      <c r="I864" s="49"/>
      <c r="J864" s="48"/>
      <c r="K864" s="48"/>
      <c r="L864" s="59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8.0" customHeight="1">
      <c r="A865" s="64">
        <v>45857.0</v>
      </c>
      <c r="B865" s="45"/>
      <c r="C865" s="65" t="s">
        <v>1197</v>
      </c>
      <c r="D865" s="63" t="s">
        <v>19</v>
      </c>
      <c r="E865" s="66" t="s">
        <v>1198</v>
      </c>
      <c r="F865" s="62"/>
      <c r="G865" s="62"/>
      <c r="H865" s="49" t="s">
        <v>104</v>
      </c>
      <c r="I865" s="67">
        <v>5.0</v>
      </c>
      <c r="J865" s="62" t="s">
        <v>197</v>
      </c>
      <c r="K865" s="48"/>
      <c r="L865" s="59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8.0" customHeight="1">
      <c r="A866" s="64">
        <v>45857.0</v>
      </c>
      <c r="B866" s="45"/>
      <c r="C866" s="65" t="s">
        <v>1197</v>
      </c>
      <c r="D866" s="63" t="s">
        <v>19</v>
      </c>
      <c r="E866" s="66" t="s">
        <v>693</v>
      </c>
      <c r="F866" s="62"/>
      <c r="G866" s="62"/>
      <c r="H866" s="49" t="s">
        <v>104</v>
      </c>
      <c r="I866" s="67">
        <v>5.0</v>
      </c>
      <c r="J866" s="62" t="s">
        <v>197</v>
      </c>
      <c r="K866" s="48"/>
      <c r="L866" s="59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8.0" customHeight="1">
      <c r="A867" s="44"/>
      <c r="B867" s="50"/>
      <c r="C867" s="46"/>
      <c r="D867" s="47"/>
      <c r="E867" s="41"/>
      <c r="F867" s="48"/>
      <c r="G867" s="48"/>
      <c r="H867" s="49"/>
      <c r="I867" s="49"/>
      <c r="J867" s="48"/>
      <c r="K867" s="48"/>
      <c r="L867" s="59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8.0" customHeight="1">
      <c r="A868" s="64">
        <v>45860.0</v>
      </c>
      <c r="B868" s="45"/>
      <c r="C868" s="65" t="s">
        <v>1199</v>
      </c>
      <c r="D868" s="63" t="s">
        <v>625</v>
      </c>
      <c r="E868" s="66" t="s">
        <v>1200</v>
      </c>
      <c r="F868" s="62" t="s">
        <v>1201</v>
      </c>
      <c r="G868" s="62"/>
      <c r="H868" s="49" t="s">
        <v>104</v>
      </c>
      <c r="I868" s="67">
        <v>2.0</v>
      </c>
      <c r="J868" s="62" t="s">
        <v>1202</v>
      </c>
      <c r="K868" s="48"/>
      <c r="L868" s="59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8.0" customHeight="1">
      <c r="A869" s="44"/>
      <c r="B869" s="50"/>
      <c r="C869" s="46"/>
      <c r="D869" s="47"/>
      <c r="E869" s="41"/>
      <c r="F869" s="48"/>
      <c r="G869" s="48"/>
      <c r="H869" s="49"/>
      <c r="I869" s="49"/>
      <c r="J869" s="48"/>
      <c r="K869" s="48"/>
      <c r="L869" s="59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8.0" customHeight="1">
      <c r="A870" s="64">
        <v>45860.0</v>
      </c>
      <c r="B870" s="45"/>
      <c r="C870" s="65" t="s">
        <v>1203</v>
      </c>
      <c r="D870" s="63" t="s">
        <v>1204</v>
      </c>
      <c r="E870" s="66" t="s">
        <v>1205</v>
      </c>
      <c r="F870" s="62">
        <v>2.074845E7</v>
      </c>
      <c r="G870" s="62"/>
      <c r="H870" s="49" t="s">
        <v>104</v>
      </c>
      <c r="I870" s="67">
        <v>1.0</v>
      </c>
      <c r="J870" s="62" t="s">
        <v>1176</v>
      </c>
      <c r="K870" s="48"/>
      <c r="L870" s="59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8.0" customHeight="1">
      <c r="A871" s="44"/>
      <c r="B871" s="50"/>
      <c r="C871" s="46"/>
      <c r="D871" s="47"/>
      <c r="E871" s="41"/>
      <c r="F871" s="48"/>
      <c r="G871" s="48"/>
      <c r="H871" s="49"/>
      <c r="I871" s="49"/>
      <c r="J871" s="48"/>
      <c r="K871" s="48"/>
      <c r="L871" s="59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8.0" customHeight="1">
      <c r="A872" s="64">
        <v>45860.0</v>
      </c>
      <c r="B872" s="45"/>
      <c r="C872" s="65" t="s">
        <v>1206</v>
      </c>
      <c r="D872" s="63" t="s">
        <v>1207</v>
      </c>
      <c r="E872" s="66" t="s">
        <v>1208</v>
      </c>
      <c r="F872" s="62" t="s">
        <v>1209</v>
      </c>
      <c r="G872" s="62"/>
      <c r="H872" s="49" t="s">
        <v>104</v>
      </c>
      <c r="I872" s="67">
        <v>2.0</v>
      </c>
      <c r="J872" s="62" t="s">
        <v>1210</v>
      </c>
      <c r="K872" s="48"/>
      <c r="L872" s="59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8.0" customHeight="1">
      <c r="A873" s="64">
        <v>45860.0</v>
      </c>
      <c r="B873" s="45"/>
      <c r="C873" s="65" t="s">
        <v>1206</v>
      </c>
      <c r="D873" s="63" t="s">
        <v>1207</v>
      </c>
      <c r="E873" s="66" t="s">
        <v>1211</v>
      </c>
      <c r="F873" s="62" t="s">
        <v>1209</v>
      </c>
      <c r="G873" s="62"/>
      <c r="H873" s="49" t="s">
        <v>104</v>
      </c>
      <c r="I873" s="67">
        <v>2.0</v>
      </c>
      <c r="J873" s="62" t="s">
        <v>1210</v>
      </c>
      <c r="K873" s="48"/>
      <c r="L873" s="59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8.0" customHeight="1">
      <c r="A874" s="44"/>
      <c r="B874" s="50"/>
      <c r="C874" s="46"/>
      <c r="D874" s="47"/>
      <c r="E874" s="41"/>
      <c r="F874" s="48"/>
      <c r="G874" s="48"/>
      <c r="H874" s="49"/>
      <c r="I874" s="49"/>
      <c r="J874" s="48"/>
      <c r="K874" s="48"/>
      <c r="L874" s="59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8.0" customHeight="1">
      <c r="A875" s="64">
        <v>45862.0</v>
      </c>
      <c r="B875" s="45"/>
      <c r="C875" s="65" t="s">
        <v>1212</v>
      </c>
      <c r="D875" s="63" t="s">
        <v>60</v>
      </c>
      <c r="E875" s="66" t="s">
        <v>1213</v>
      </c>
      <c r="F875" s="62">
        <v>4352997.0</v>
      </c>
      <c r="G875" s="62"/>
      <c r="H875" s="49" t="s">
        <v>104</v>
      </c>
      <c r="I875" s="67">
        <v>1.0</v>
      </c>
      <c r="J875" s="62" t="s">
        <v>1214</v>
      </c>
      <c r="K875" s="48"/>
      <c r="L875" s="59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8.0" customHeight="1">
      <c r="A876" s="44"/>
      <c r="B876" s="50"/>
      <c r="C876" s="46"/>
      <c r="D876" s="47"/>
      <c r="E876" s="41"/>
      <c r="F876" s="48"/>
      <c r="G876" s="48"/>
      <c r="H876" s="49"/>
      <c r="I876" s="49"/>
      <c r="J876" s="48"/>
      <c r="K876" s="48"/>
      <c r="L876" s="59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8.0" customHeight="1">
      <c r="A877" s="64">
        <v>45863.0</v>
      </c>
      <c r="B877" s="45"/>
      <c r="C877" s="65" t="s">
        <v>1215</v>
      </c>
      <c r="D877" s="63" t="s">
        <v>413</v>
      </c>
      <c r="E877" s="66" t="s">
        <v>1216</v>
      </c>
      <c r="F877" s="62" t="s">
        <v>1217</v>
      </c>
      <c r="G877" s="62"/>
      <c r="H877" s="49" t="s">
        <v>104</v>
      </c>
      <c r="I877" s="67">
        <v>2.0</v>
      </c>
      <c r="J877" s="62" t="s">
        <v>763</v>
      </c>
      <c r="K877" s="48"/>
      <c r="L877" s="59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8.0" customHeight="1">
      <c r="A878" s="64">
        <v>45863.0</v>
      </c>
      <c r="B878" s="45"/>
      <c r="C878" s="65" t="s">
        <v>1215</v>
      </c>
      <c r="D878" s="63" t="s">
        <v>413</v>
      </c>
      <c r="E878" s="66" t="s">
        <v>626</v>
      </c>
      <c r="F878" s="62" t="s">
        <v>1218</v>
      </c>
      <c r="G878" s="62"/>
      <c r="H878" s="49" t="s">
        <v>104</v>
      </c>
      <c r="I878" s="67">
        <v>1.0</v>
      </c>
      <c r="J878" s="62" t="s">
        <v>763</v>
      </c>
      <c r="K878" s="48"/>
      <c r="L878" s="59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8.0" customHeight="1">
      <c r="A879" s="64">
        <v>45863.0</v>
      </c>
      <c r="B879" s="45"/>
      <c r="C879" s="65" t="s">
        <v>1215</v>
      </c>
      <c r="D879" s="63" t="s">
        <v>413</v>
      </c>
      <c r="E879" s="66" t="s">
        <v>1219</v>
      </c>
      <c r="F879" s="62" t="s">
        <v>1220</v>
      </c>
      <c r="G879" s="62"/>
      <c r="H879" s="49" t="s">
        <v>104</v>
      </c>
      <c r="I879" s="67">
        <v>1.0</v>
      </c>
      <c r="J879" s="62" t="s">
        <v>763</v>
      </c>
      <c r="K879" s="48"/>
      <c r="L879" s="59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8.0" customHeight="1">
      <c r="A880" s="64">
        <v>45863.0</v>
      </c>
      <c r="B880" s="45"/>
      <c r="C880" s="65" t="s">
        <v>1215</v>
      </c>
      <c r="D880" s="63" t="s">
        <v>413</v>
      </c>
      <c r="E880" s="66" t="s">
        <v>172</v>
      </c>
      <c r="F880" s="62" t="s">
        <v>1221</v>
      </c>
      <c r="G880" s="62"/>
      <c r="H880" s="49" t="s">
        <v>104</v>
      </c>
      <c r="I880" s="67">
        <v>1.0</v>
      </c>
      <c r="J880" s="62" t="s">
        <v>763</v>
      </c>
      <c r="K880" s="48"/>
      <c r="L880" s="59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8.0" customHeight="1">
      <c r="A881" s="64">
        <v>45863.0</v>
      </c>
      <c r="B881" s="45"/>
      <c r="C881" s="65" t="s">
        <v>1215</v>
      </c>
      <c r="D881" s="63" t="s">
        <v>413</v>
      </c>
      <c r="E881" s="66" t="s">
        <v>968</v>
      </c>
      <c r="F881" s="62" t="s">
        <v>1222</v>
      </c>
      <c r="G881" s="62"/>
      <c r="H881" s="49" t="s">
        <v>104</v>
      </c>
      <c r="I881" s="67">
        <v>1.0</v>
      </c>
      <c r="J881" s="62" t="s">
        <v>763</v>
      </c>
      <c r="K881" s="48"/>
      <c r="L881" s="59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8.0" customHeight="1">
      <c r="A882" s="64">
        <v>45863.0</v>
      </c>
      <c r="B882" s="45"/>
      <c r="C882" s="65" t="s">
        <v>1215</v>
      </c>
      <c r="D882" s="63" t="s">
        <v>413</v>
      </c>
      <c r="E882" s="66" t="s">
        <v>494</v>
      </c>
      <c r="F882" s="62" t="s">
        <v>1223</v>
      </c>
      <c r="G882" s="62"/>
      <c r="H882" s="49" t="s">
        <v>104</v>
      </c>
      <c r="I882" s="67">
        <v>2.0</v>
      </c>
      <c r="J882" s="62" t="s">
        <v>763</v>
      </c>
      <c r="K882" s="48"/>
      <c r="L882" s="59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8.0" customHeight="1">
      <c r="A883" s="64">
        <v>45863.0</v>
      </c>
      <c r="B883" s="45"/>
      <c r="C883" s="65" t="s">
        <v>1215</v>
      </c>
      <c r="D883" s="63" t="s">
        <v>413</v>
      </c>
      <c r="E883" s="66" t="s">
        <v>494</v>
      </c>
      <c r="F883" s="62" t="s">
        <v>1224</v>
      </c>
      <c r="G883" s="62"/>
      <c r="H883" s="49" t="s">
        <v>104</v>
      </c>
      <c r="I883" s="67">
        <v>2.0</v>
      </c>
      <c r="J883" s="62" t="s">
        <v>763</v>
      </c>
      <c r="K883" s="48"/>
      <c r="L883" s="59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8.0" customHeight="1">
      <c r="A884" s="64">
        <v>45863.0</v>
      </c>
      <c r="B884" s="45"/>
      <c r="C884" s="65" t="s">
        <v>1215</v>
      </c>
      <c r="D884" s="63" t="s">
        <v>413</v>
      </c>
      <c r="E884" s="66" t="s">
        <v>494</v>
      </c>
      <c r="F884" s="62" t="s">
        <v>1225</v>
      </c>
      <c r="G884" s="62"/>
      <c r="H884" s="49" t="s">
        <v>104</v>
      </c>
      <c r="I884" s="67">
        <v>2.0</v>
      </c>
      <c r="J884" s="62" t="s">
        <v>763</v>
      </c>
      <c r="K884" s="48"/>
      <c r="L884" s="59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8.0" customHeight="1">
      <c r="A885" s="64">
        <v>45863.0</v>
      </c>
      <c r="B885" s="45"/>
      <c r="C885" s="65" t="s">
        <v>1215</v>
      </c>
      <c r="D885" s="63" t="s">
        <v>413</v>
      </c>
      <c r="E885" s="66" t="s">
        <v>494</v>
      </c>
      <c r="F885" s="62" t="s">
        <v>1226</v>
      </c>
      <c r="G885" s="62"/>
      <c r="H885" s="49" t="s">
        <v>104</v>
      </c>
      <c r="I885" s="67">
        <v>2.0</v>
      </c>
      <c r="J885" s="62" t="s">
        <v>763</v>
      </c>
      <c r="K885" s="48"/>
      <c r="L885" s="59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8.0" customHeight="1">
      <c r="A886" s="64">
        <v>45863.0</v>
      </c>
      <c r="B886" s="45"/>
      <c r="C886" s="65" t="s">
        <v>1215</v>
      </c>
      <c r="D886" s="63" t="s">
        <v>413</v>
      </c>
      <c r="E886" s="66" t="s">
        <v>1227</v>
      </c>
      <c r="F886" s="62" t="s">
        <v>1228</v>
      </c>
      <c r="G886" s="62"/>
      <c r="H886" s="49" t="s">
        <v>104</v>
      </c>
      <c r="I886" s="67">
        <v>2.0</v>
      </c>
      <c r="J886" s="62" t="s">
        <v>763</v>
      </c>
      <c r="K886" s="48"/>
      <c r="L886" s="59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8.0" customHeight="1">
      <c r="A887" s="64">
        <v>45863.0</v>
      </c>
      <c r="B887" s="45"/>
      <c r="C887" s="65" t="s">
        <v>1215</v>
      </c>
      <c r="D887" s="63" t="s">
        <v>413</v>
      </c>
      <c r="E887" s="66" t="s">
        <v>1229</v>
      </c>
      <c r="F887" s="62" t="s">
        <v>1230</v>
      </c>
      <c r="G887" s="62"/>
      <c r="H887" s="49" t="s">
        <v>104</v>
      </c>
      <c r="I887" s="67">
        <v>1.0</v>
      </c>
      <c r="J887" s="62" t="s">
        <v>763</v>
      </c>
      <c r="K887" s="48"/>
      <c r="L887" s="59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8.0" customHeight="1">
      <c r="A888" s="64">
        <v>45863.0</v>
      </c>
      <c r="B888" s="45"/>
      <c r="C888" s="65" t="s">
        <v>1215</v>
      </c>
      <c r="D888" s="63" t="s">
        <v>413</v>
      </c>
      <c r="E888" s="66" t="s">
        <v>1229</v>
      </c>
      <c r="F888" s="62" t="s">
        <v>1231</v>
      </c>
      <c r="G888" s="62"/>
      <c r="H888" s="49" t="s">
        <v>104</v>
      </c>
      <c r="I888" s="67">
        <v>2.0</v>
      </c>
      <c r="J888" s="62" t="s">
        <v>763</v>
      </c>
      <c r="K888" s="48"/>
      <c r="L888" s="59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8.0" customHeight="1">
      <c r="A889" s="64">
        <v>45863.0</v>
      </c>
      <c r="B889" s="45"/>
      <c r="C889" s="65" t="s">
        <v>1215</v>
      </c>
      <c r="D889" s="63" t="s">
        <v>413</v>
      </c>
      <c r="E889" s="66" t="s">
        <v>968</v>
      </c>
      <c r="F889" s="62" t="s">
        <v>1232</v>
      </c>
      <c r="G889" s="62"/>
      <c r="H889" s="49" t="s">
        <v>104</v>
      </c>
      <c r="I889" s="67">
        <v>1.0</v>
      </c>
      <c r="J889" s="62" t="s">
        <v>763</v>
      </c>
      <c r="K889" s="48"/>
      <c r="L889" s="59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8.0" customHeight="1">
      <c r="A890" s="44"/>
      <c r="B890" s="50"/>
      <c r="C890" s="46"/>
      <c r="D890" s="47"/>
      <c r="E890" s="41"/>
      <c r="F890" s="48"/>
      <c r="G890" s="48"/>
      <c r="H890" s="49"/>
      <c r="I890" s="49"/>
      <c r="J890" s="48"/>
      <c r="K890" s="48"/>
      <c r="L890" s="59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8.0" customHeight="1">
      <c r="A891" s="64">
        <v>45866.0</v>
      </c>
      <c r="B891" s="45"/>
      <c r="C891" s="65" t="s">
        <v>1233</v>
      </c>
      <c r="D891" s="63" t="s">
        <v>625</v>
      </c>
      <c r="E891" s="66" t="s">
        <v>483</v>
      </c>
      <c r="F891" s="62" t="s">
        <v>1234</v>
      </c>
      <c r="G891" s="62"/>
      <c r="H891" s="49" t="s">
        <v>104</v>
      </c>
      <c r="I891" s="67">
        <v>1.0</v>
      </c>
      <c r="J891" s="62" t="s">
        <v>763</v>
      </c>
      <c r="K891" s="48"/>
      <c r="L891" s="59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8.0" customHeight="1">
      <c r="A892" s="44"/>
      <c r="B892" s="50"/>
      <c r="C892" s="46"/>
      <c r="D892" s="47"/>
      <c r="E892" s="41"/>
      <c r="F892" s="48"/>
      <c r="G892" s="48"/>
      <c r="H892" s="49"/>
      <c r="I892" s="49"/>
      <c r="J892" s="48"/>
      <c r="K892" s="48"/>
      <c r="L892" s="59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8.0" customHeight="1">
      <c r="A893" s="64">
        <v>45866.0</v>
      </c>
      <c r="B893" s="45"/>
      <c r="C893" s="65" t="s">
        <v>1235</v>
      </c>
      <c r="D893" s="63" t="s">
        <v>1101</v>
      </c>
      <c r="E893" s="66" t="s">
        <v>1236</v>
      </c>
      <c r="F893" s="62"/>
      <c r="G893" s="62"/>
      <c r="H893" s="67" t="s">
        <v>502</v>
      </c>
      <c r="I893" s="67">
        <v>1.0</v>
      </c>
      <c r="J893" s="62" t="s">
        <v>1237</v>
      </c>
      <c r="K893" s="48"/>
      <c r="L893" s="59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8.0" customHeight="1">
      <c r="A894" s="64">
        <v>45866.0</v>
      </c>
      <c r="B894" s="45"/>
      <c r="C894" s="65" t="s">
        <v>1235</v>
      </c>
      <c r="D894" s="63" t="s">
        <v>1101</v>
      </c>
      <c r="E894" s="66" t="s">
        <v>1238</v>
      </c>
      <c r="F894" s="62"/>
      <c r="G894" s="62"/>
      <c r="H894" s="67" t="s">
        <v>104</v>
      </c>
      <c r="I894" s="67">
        <v>2.0</v>
      </c>
      <c r="J894" s="62" t="s">
        <v>1237</v>
      </c>
      <c r="K894" s="48"/>
      <c r="L894" s="59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8.0" customHeight="1">
      <c r="A895" s="64">
        <v>45866.0</v>
      </c>
      <c r="B895" s="45"/>
      <c r="C895" s="65" t="s">
        <v>1235</v>
      </c>
      <c r="D895" s="63" t="s">
        <v>1101</v>
      </c>
      <c r="E895" s="66" t="s">
        <v>1239</v>
      </c>
      <c r="F895" s="62" t="s">
        <v>1240</v>
      </c>
      <c r="G895" s="62"/>
      <c r="H895" s="67" t="s">
        <v>104</v>
      </c>
      <c r="I895" s="67">
        <v>2.0</v>
      </c>
      <c r="J895" s="62" t="s">
        <v>197</v>
      </c>
      <c r="K895" s="48"/>
      <c r="L895" s="59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8.0" customHeight="1">
      <c r="A896" s="64">
        <v>45866.0</v>
      </c>
      <c r="B896" s="45"/>
      <c r="C896" s="65" t="s">
        <v>1235</v>
      </c>
      <c r="D896" s="63" t="s">
        <v>1101</v>
      </c>
      <c r="E896" s="66" t="s">
        <v>1241</v>
      </c>
      <c r="F896" s="62"/>
      <c r="G896" s="62"/>
      <c r="H896" s="67" t="s">
        <v>104</v>
      </c>
      <c r="I896" s="67">
        <v>2.0</v>
      </c>
      <c r="J896" s="62" t="s">
        <v>197</v>
      </c>
      <c r="K896" s="48"/>
      <c r="L896" s="59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8.0" customHeight="1">
      <c r="A897" s="64">
        <v>45866.0</v>
      </c>
      <c r="B897" s="45"/>
      <c r="C897" s="65" t="s">
        <v>1235</v>
      </c>
      <c r="D897" s="63" t="s">
        <v>1101</v>
      </c>
      <c r="E897" s="66" t="s">
        <v>694</v>
      </c>
      <c r="F897" s="62"/>
      <c r="G897" s="62"/>
      <c r="H897" s="67" t="s">
        <v>1242</v>
      </c>
      <c r="I897" s="67">
        <v>5.0</v>
      </c>
      <c r="J897" s="62" t="s">
        <v>1237</v>
      </c>
      <c r="K897" s="48"/>
      <c r="L897" s="59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8.0" customHeight="1">
      <c r="A898" s="64">
        <v>45866.0</v>
      </c>
      <c r="B898" s="45"/>
      <c r="C898" s="65" t="s">
        <v>1235</v>
      </c>
      <c r="D898" s="63" t="s">
        <v>1101</v>
      </c>
      <c r="E898" s="66" t="s">
        <v>1243</v>
      </c>
      <c r="F898" s="62"/>
      <c r="G898" s="62"/>
      <c r="H898" s="67" t="s">
        <v>104</v>
      </c>
      <c r="I898" s="67">
        <v>2.0</v>
      </c>
      <c r="J898" s="62" t="s">
        <v>197</v>
      </c>
      <c r="K898" s="48"/>
      <c r="L898" s="59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8.0" customHeight="1">
      <c r="A899" s="64">
        <v>45866.0</v>
      </c>
      <c r="B899" s="45"/>
      <c r="C899" s="65" t="s">
        <v>1235</v>
      </c>
      <c r="D899" s="63" t="s">
        <v>1101</v>
      </c>
      <c r="E899" s="66" t="s">
        <v>1239</v>
      </c>
      <c r="F899" s="62" t="s">
        <v>1244</v>
      </c>
      <c r="G899" s="62"/>
      <c r="H899" s="67" t="s">
        <v>104</v>
      </c>
      <c r="I899" s="67">
        <v>2.0</v>
      </c>
      <c r="J899" s="62" t="s">
        <v>197</v>
      </c>
      <c r="K899" s="48"/>
      <c r="L899" s="59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8.0" customHeight="1">
      <c r="A900" s="44"/>
      <c r="B900" s="50"/>
      <c r="C900" s="46"/>
      <c r="D900" s="47"/>
      <c r="E900" s="41"/>
      <c r="F900" s="48"/>
      <c r="G900" s="48"/>
      <c r="H900" s="49"/>
      <c r="I900" s="49"/>
      <c r="J900" s="48"/>
      <c r="K900" s="48"/>
      <c r="L900" s="59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8.0" customHeight="1">
      <c r="A901" s="64">
        <v>45866.0</v>
      </c>
      <c r="B901" s="45"/>
      <c r="C901" s="65" t="s">
        <v>1245</v>
      </c>
      <c r="D901" s="63" t="s">
        <v>1101</v>
      </c>
      <c r="E901" s="66" t="s">
        <v>1246</v>
      </c>
      <c r="F901" s="62"/>
      <c r="G901" s="62"/>
      <c r="H901" s="67" t="s">
        <v>104</v>
      </c>
      <c r="I901" s="67">
        <v>2.0</v>
      </c>
      <c r="J901" s="62" t="s">
        <v>197</v>
      </c>
      <c r="K901" s="48"/>
      <c r="L901" s="59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8.0" customHeight="1">
      <c r="A902" s="64">
        <v>45866.0</v>
      </c>
      <c r="B902" s="45"/>
      <c r="C902" s="65" t="s">
        <v>1245</v>
      </c>
      <c r="D902" s="63" t="s">
        <v>1101</v>
      </c>
      <c r="E902" s="66" t="s">
        <v>1247</v>
      </c>
      <c r="F902" s="62"/>
      <c r="G902" s="62"/>
      <c r="H902" s="67" t="s">
        <v>104</v>
      </c>
      <c r="I902" s="67">
        <v>5.0</v>
      </c>
      <c r="J902" s="62" t="s">
        <v>197</v>
      </c>
      <c r="K902" s="48"/>
      <c r="L902" s="59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8.0" customHeight="1">
      <c r="A903" s="64">
        <v>45866.0</v>
      </c>
      <c r="B903" s="45"/>
      <c r="C903" s="65" t="s">
        <v>1245</v>
      </c>
      <c r="D903" s="63" t="s">
        <v>1101</v>
      </c>
      <c r="E903" s="66" t="s">
        <v>1248</v>
      </c>
      <c r="F903" s="62"/>
      <c r="G903" s="62"/>
      <c r="H903" s="67" t="s">
        <v>859</v>
      </c>
      <c r="I903" s="67">
        <v>2.0</v>
      </c>
      <c r="J903" s="62" t="s">
        <v>1249</v>
      </c>
      <c r="K903" s="48"/>
      <c r="L903" s="59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8.0" customHeight="1">
      <c r="A904" s="64">
        <v>45866.0</v>
      </c>
      <c r="B904" s="45"/>
      <c r="C904" s="65" t="s">
        <v>1245</v>
      </c>
      <c r="D904" s="63" t="s">
        <v>1101</v>
      </c>
      <c r="E904" s="66" t="s">
        <v>1250</v>
      </c>
      <c r="F904" s="62"/>
      <c r="G904" s="62"/>
      <c r="H904" s="67" t="s">
        <v>859</v>
      </c>
      <c r="I904" s="67">
        <v>2.0</v>
      </c>
      <c r="J904" s="62" t="s">
        <v>1249</v>
      </c>
      <c r="K904" s="48"/>
      <c r="L904" s="59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8.0" customHeight="1">
      <c r="A905" s="44"/>
      <c r="B905" s="50"/>
      <c r="C905" s="46"/>
      <c r="D905" s="47"/>
      <c r="E905" s="41"/>
      <c r="F905" s="48"/>
      <c r="G905" s="48"/>
      <c r="H905" s="49"/>
      <c r="I905" s="49"/>
      <c r="J905" s="48"/>
      <c r="K905" s="48"/>
      <c r="L905" s="59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8.0" customHeight="1">
      <c r="A906" s="64">
        <v>45866.0</v>
      </c>
      <c r="B906" s="45"/>
      <c r="C906" s="65" t="s">
        <v>1251</v>
      </c>
      <c r="D906" s="63" t="s">
        <v>1204</v>
      </c>
      <c r="E906" s="66" t="s">
        <v>914</v>
      </c>
      <c r="F906" s="62" t="s">
        <v>1252</v>
      </c>
      <c r="G906" s="62"/>
      <c r="H906" s="67" t="s">
        <v>104</v>
      </c>
      <c r="I906" s="67">
        <v>4.0</v>
      </c>
      <c r="J906" s="62" t="s">
        <v>763</v>
      </c>
      <c r="K906" s="48"/>
      <c r="L906" s="59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8.0" customHeight="1">
      <c r="A907" s="64">
        <v>45866.0</v>
      </c>
      <c r="B907" s="45"/>
      <c r="C907" s="65" t="s">
        <v>1251</v>
      </c>
      <c r="D907" s="63" t="s">
        <v>1204</v>
      </c>
      <c r="E907" s="66" t="s">
        <v>968</v>
      </c>
      <c r="F907" s="62" t="s">
        <v>1253</v>
      </c>
      <c r="G907" s="62"/>
      <c r="H907" s="67" t="s">
        <v>104</v>
      </c>
      <c r="I907" s="67">
        <v>4.0</v>
      </c>
      <c r="J907" s="62" t="s">
        <v>763</v>
      </c>
      <c r="K907" s="48"/>
      <c r="L907" s="59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8.0" customHeight="1">
      <c r="A908" s="64">
        <v>45866.0</v>
      </c>
      <c r="B908" s="45"/>
      <c r="C908" s="65" t="s">
        <v>1251</v>
      </c>
      <c r="D908" s="63" t="s">
        <v>1204</v>
      </c>
      <c r="E908" s="66" t="s">
        <v>1254</v>
      </c>
      <c r="F908" s="62" t="s">
        <v>1255</v>
      </c>
      <c r="G908" s="62"/>
      <c r="H908" s="67" t="s">
        <v>104</v>
      </c>
      <c r="I908" s="67">
        <v>2.0</v>
      </c>
      <c r="J908" s="62" t="s">
        <v>763</v>
      </c>
      <c r="K908" s="48"/>
      <c r="L908" s="59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8.0" customHeight="1">
      <c r="A909" s="64">
        <v>45866.0</v>
      </c>
      <c r="B909" s="45"/>
      <c r="C909" s="65" t="s">
        <v>1251</v>
      </c>
      <c r="D909" s="63" t="s">
        <v>1204</v>
      </c>
      <c r="E909" s="66" t="s">
        <v>914</v>
      </c>
      <c r="F909" s="62" t="s">
        <v>1256</v>
      </c>
      <c r="G909" s="62"/>
      <c r="H909" s="67" t="s">
        <v>104</v>
      </c>
      <c r="I909" s="67">
        <v>2.0</v>
      </c>
      <c r="J909" s="62" t="s">
        <v>763</v>
      </c>
      <c r="K909" s="48"/>
      <c r="L909" s="59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8.0" customHeight="1">
      <c r="A910" s="64">
        <v>45866.0</v>
      </c>
      <c r="B910" s="45"/>
      <c r="C910" s="65" t="s">
        <v>1251</v>
      </c>
      <c r="D910" s="63" t="s">
        <v>1204</v>
      </c>
      <c r="E910" s="66" t="s">
        <v>1257</v>
      </c>
      <c r="F910" s="62" t="s">
        <v>1258</v>
      </c>
      <c r="G910" s="62"/>
      <c r="H910" s="67" t="s">
        <v>104</v>
      </c>
      <c r="I910" s="67">
        <v>2.0</v>
      </c>
      <c r="J910" s="62" t="s">
        <v>763</v>
      </c>
      <c r="K910" s="48"/>
      <c r="L910" s="59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8.0" customHeight="1">
      <c r="A911" s="64">
        <v>45866.0</v>
      </c>
      <c r="B911" s="45"/>
      <c r="C911" s="65" t="s">
        <v>1251</v>
      </c>
      <c r="D911" s="63" t="s">
        <v>1204</v>
      </c>
      <c r="E911" s="66" t="s">
        <v>895</v>
      </c>
      <c r="F911" s="62" t="s">
        <v>1259</v>
      </c>
      <c r="G911" s="62"/>
      <c r="H911" s="67" t="s">
        <v>104</v>
      </c>
      <c r="I911" s="67">
        <v>2.0</v>
      </c>
      <c r="J911" s="62" t="s">
        <v>763</v>
      </c>
      <c r="K911" s="48"/>
      <c r="L911" s="59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8.0" customHeight="1">
      <c r="A912" s="64">
        <v>45866.0</v>
      </c>
      <c r="B912" s="45"/>
      <c r="C912" s="65" t="s">
        <v>1251</v>
      </c>
      <c r="D912" s="63" t="s">
        <v>1204</v>
      </c>
      <c r="E912" s="66" t="s">
        <v>968</v>
      </c>
      <c r="F912" s="62" t="s">
        <v>1232</v>
      </c>
      <c r="G912" s="62"/>
      <c r="H912" s="67" t="s">
        <v>104</v>
      </c>
      <c r="I912" s="67">
        <v>2.0</v>
      </c>
      <c r="J912" s="62" t="s">
        <v>763</v>
      </c>
      <c r="K912" s="48"/>
      <c r="L912" s="59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8.0" customHeight="1">
      <c r="A913" s="64">
        <v>45866.0</v>
      </c>
      <c r="B913" s="45"/>
      <c r="C913" s="65" t="s">
        <v>1251</v>
      </c>
      <c r="D913" s="63" t="s">
        <v>1204</v>
      </c>
      <c r="E913" s="66" t="s">
        <v>1254</v>
      </c>
      <c r="F913" s="62" t="s">
        <v>1260</v>
      </c>
      <c r="G913" s="62"/>
      <c r="H913" s="67" t="s">
        <v>104</v>
      </c>
      <c r="I913" s="67">
        <v>1.0</v>
      </c>
      <c r="J913" s="62" t="s">
        <v>763</v>
      </c>
      <c r="K913" s="48"/>
      <c r="L913" s="59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8.0" customHeight="1">
      <c r="A914" s="64">
        <v>45866.0</v>
      </c>
      <c r="B914" s="45"/>
      <c r="C914" s="65" t="s">
        <v>1251</v>
      </c>
      <c r="D914" s="63" t="s">
        <v>1204</v>
      </c>
      <c r="E914" s="66" t="s">
        <v>1261</v>
      </c>
      <c r="F914" s="62" t="s">
        <v>1262</v>
      </c>
      <c r="G914" s="62"/>
      <c r="H914" s="67" t="s">
        <v>104</v>
      </c>
      <c r="I914" s="67">
        <v>4.0</v>
      </c>
      <c r="J914" s="62" t="s">
        <v>763</v>
      </c>
      <c r="K914" s="48"/>
      <c r="L914" s="59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8.0" customHeight="1">
      <c r="A915" s="64">
        <v>45866.0</v>
      </c>
      <c r="B915" s="45"/>
      <c r="C915" s="65" t="s">
        <v>1251</v>
      </c>
      <c r="D915" s="63" t="s">
        <v>1204</v>
      </c>
      <c r="E915" s="66" t="s">
        <v>1263</v>
      </c>
      <c r="F915" s="62" t="s">
        <v>1264</v>
      </c>
      <c r="G915" s="62"/>
      <c r="H915" s="67" t="s">
        <v>104</v>
      </c>
      <c r="I915" s="67">
        <v>2.0</v>
      </c>
      <c r="J915" s="62" t="s">
        <v>763</v>
      </c>
      <c r="K915" s="48"/>
      <c r="L915" s="59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8.0" customHeight="1">
      <c r="A916" s="64">
        <v>45866.0</v>
      </c>
      <c r="B916" s="45"/>
      <c r="C916" s="65" t="s">
        <v>1251</v>
      </c>
      <c r="D916" s="63" t="s">
        <v>1204</v>
      </c>
      <c r="E916" s="66" t="s">
        <v>1263</v>
      </c>
      <c r="F916" s="62" t="s">
        <v>1265</v>
      </c>
      <c r="G916" s="62"/>
      <c r="H916" s="67" t="s">
        <v>104</v>
      </c>
      <c r="I916" s="67">
        <v>2.0</v>
      </c>
      <c r="J916" s="62" t="s">
        <v>763</v>
      </c>
      <c r="K916" s="48"/>
      <c r="L916" s="59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8.0" customHeight="1">
      <c r="A917" s="64">
        <v>45866.0</v>
      </c>
      <c r="B917" s="45"/>
      <c r="C917" s="65" t="s">
        <v>1251</v>
      </c>
      <c r="D917" s="63" t="s">
        <v>1204</v>
      </c>
      <c r="E917" s="66" t="s">
        <v>1266</v>
      </c>
      <c r="F917" s="62" t="s">
        <v>1267</v>
      </c>
      <c r="G917" s="62"/>
      <c r="H917" s="67" t="s">
        <v>104</v>
      </c>
      <c r="I917" s="67">
        <v>1.0</v>
      </c>
      <c r="J917" s="62" t="s">
        <v>763</v>
      </c>
      <c r="K917" s="48"/>
      <c r="L917" s="59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8.0" customHeight="1">
      <c r="A918" s="64">
        <v>45866.0</v>
      </c>
      <c r="B918" s="45"/>
      <c r="C918" s="65" t="s">
        <v>1251</v>
      </c>
      <c r="D918" s="63" t="s">
        <v>1204</v>
      </c>
      <c r="E918" s="66" t="s">
        <v>1268</v>
      </c>
      <c r="F918" s="62"/>
      <c r="G918" s="62"/>
      <c r="H918" s="67" t="s">
        <v>104</v>
      </c>
      <c r="I918" s="67">
        <v>3.0</v>
      </c>
      <c r="J918" s="62" t="s">
        <v>197</v>
      </c>
      <c r="K918" s="48"/>
      <c r="L918" s="59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8.0" customHeight="1">
      <c r="A919" s="44"/>
      <c r="B919" s="50"/>
      <c r="C919" s="46"/>
      <c r="D919" s="47"/>
      <c r="E919" s="41"/>
      <c r="F919" s="48"/>
      <c r="G919" s="48"/>
      <c r="H919" s="49"/>
      <c r="I919" s="49"/>
      <c r="J919" s="48"/>
      <c r="K919" s="48"/>
      <c r="L919" s="59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8.0" customHeight="1">
      <c r="A920" s="64">
        <v>45867.0</v>
      </c>
      <c r="B920" s="45"/>
      <c r="C920" s="65" t="s">
        <v>1269</v>
      </c>
      <c r="D920" s="63" t="s">
        <v>1270</v>
      </c>
      <c r="E920" s="66" t="s">
        <v>544</v>
      </c>
      <c r="F920" s="62" t="s">
        <v>1271</v>
      </c>
      <c r="G920" s="62"/>
      <c r="H920" s="67" t="s">
        <v>104</v>
      </c>
      <c r="I920" s="67">
        <v>8.0</v>
      </c>
      <c r="J920" s="62" t="s">
        <v>197</v>
      </c>
      <c r="K920" s="48"/>
      <c r="L920" s="59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8.0" customHeight="1">
      <c r="A921" s="64">
        <v>45867.0</v>
      </c>
      <c r="B921" s="45"/>
      <c r="C921" s="65" t="s">
        <v>1269</v>
      </c>
      <c r="D921" s="63" t="s">
        <v>1270</v>
      </c>
      <c r="E921" s="66" t="s">
        <v>544</v>
      </c>
      <c r="F921" s="62" t="s">
        <v>1272</v>
      </c>
      <c r="G921" s="62"/>
      <c r="H921" s="67" t="s">
        <v>104</v>
      </c>
      <c r="I921" s="67">
        <v>8.0</v>
      </c>
      <c r="J921" s="62" t="s">
        <v>197</v>
      </c>
      <c r="K921" s="48"/>
      <c r="L921" s="59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8.0" customHeight="1">
      <c r="A922" s="64">
        <v>45867.0</v>
      </c>
      <c r="B922" s="45"/>
      <c r="C922" s="65" t="s">
        <v>1269</v>
      </c>
      <c r="D922" s="63" t="s">
        <v>1270</v>
      </c>
      <c r="E922" s="66" t="s">
        <v>1273</v>
      </c>
      <c r="F922" s="62" t="s">
        <v>1274</v>
      </c>
      <c r="G922" s="62"/>
      <c r="H922" s="67" t="s">
        <v>104</v>
      </c>
      <c r="I922" s="67">
        <v>16.0</v>
      </c>
      <c r="J922" s="62" t="s">
        <v>197</v>
      </c>
      <c r="K922" s="48"/>
      <c r="L922" s="59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8.0" customHeight="1">
      <c r="A923" s="64">
        <v>45867.0</v>
      </c>
      <c r="B923" s="45"/>
      <c r="C923" s="65" t="s">
        <v>1269</v>
      </c>
      <c r="D923" s="63" t="s">
        <v>1270</v>
      </c>
      <c r="E923" s="66" t="s">
        <v>1273</v>
      </c>
      <c r="F923" s="62" t="s">
        <v>1275</v>
      </c>
      <c r="G923" s="62"/>
      <c r="H923" s="67" t="s">
        <v>104</v>
      </c>
      <c r="I923" s="67">
        <v>16.0</v>
      </c>
      <c r="J923" s="62" t="s">
        <v>197</v>
      </c>
      <c r="K923" s="48"/>
      <c r="L923" s="59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8.0" customHeight="1">
      <c r="A924" s="44"/>
      <c r="B924" s="50"/>
      <c r="C924" s="46"/>
      <c r="D924" s="47"/>
      <c r="E924" s="41"/>
      <c r="F924" s="48"/>
      <c r="G924" s="48"/>
      <c r="H924" s="49"/>
      <c r="I924" s="49"/>
      <c r="J924" s="48"/>
      <c r="K924" s="48"/>
      <c r="L924" s="59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8.0" customHeight="1">
      <c r="A925" s="64">
        <v>45867.0</v>
      </c>
      <c r="B925" s="45"/>
      <c r="C925" s="65" t="s">
        <v>1276</v>
      </c>
      <c r="D925" s="63" t="s">
        <v>1277</v>
      </c>
      <c r="E925" s="66" t="s">
        <v>1278</v>
      </c>
      <c r="F925" s="62" t="s">
        <v>812</v>
      </c>
      <c r="G925" s="62"/>
      <c r="H925" s="67" t="s">
        <v>104</v>
      </c>
      <c r="I925" s="67">
        <v>16.0</v>
      </c>
      <c r="J925" s="62" t="s">
        <v>197</v>
      </c>
      <c r="K925" s="48"/>
      <c r="L925" s="59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8.0" customHeight="1">
      <c r="A926" s="64">
        <v>45867.0</v>
      </c>
      <c r="B926" s="45"/>
      <c r="C926" s="65" t="s">
        <v>1276</v>
      </c>
      <c r="D926" s="63" t="s">
        <v>1277</v>
      </c>
      <c r="E926" s="66" t="s">
        <v>807</v>
      </c>
      <c r="F926" s="62" t="s">
        <v>362</v>
      </c>
      <c r="G926" s="62"/>
      <c r="H926" s="67" t="s">
        <v>104</v>
      </c>
      <c r="I926" s="67">
        <v>23.0</v>
      </c>
      <c r="J926" s="62" t="s">
        <v>197</v>
      </c>
      <c r="K926" s="48"/>
      <c r="L926" s="59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8.0" customHeight="1">
      <c r="A927" s="64">
        <v>45867.0</v>
      </c>
      <c r="B927" s="45"/>
      <c r="C927" s="65" t="s">
        <v>1276</v>
      </c>
      <c r="D927" s="63" t="s">
        <v>1277</v>
      </c>
      <c r="E927" s="66" t="s">
        <v>807</v>
      </c>
      <c r="F927" s="62" t="s">
        <v>808</v>
      </c>
      <c r="G927" s="62"/>
      <c r="H927" s="67" t="s">
        <v>104</v>
      </c>
      <c r="I927" s="67">
        <v>20.0</v>
      </c>
      <c r="J927" s="62" t="s">
        <v>197</v>
      </c>
      <c r="K927" s="48"/>
      <c r="L927" s="59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8.0" customHeight="1">
      <c r="A928" s="64">
        <v>45867.0</v>
      </c>
      <c r="B928" s="45"/>
      <c r="C928" s="65" t="s">
        <v>1276</v>
      </c>
      <c r="D928" s="63" t="s">
        <v>1277</v>
      </c>
      <c r="E928" s="66" t="s">
        <v>1279</v>
      </c>
      <c r="F928" s="62" t="s">
        <v>1280</v>
      </c>
      <c r="G928" s="62"/>
      <c r="H928" s="67" t="s">
        <v>104</v>
      </c>
      <c r="I928" s="67">
        <v>5.0</v>
      </c>
      <c r="J928" s="62" t="s">
        <v>197</v>
      </c>
      <c r="K928" s="48"/>
      <c r="L928" s="59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8.0" customHeight="1">
      <c r="A929" s="64">
        <v>45867.0</v>
      </c>
      <c r="B929" s="45"/>
      <c r="C929" s="65" t="s">
        <v>1276</v>
      </c>
      <c r="D929" s="63" t="s">
        <v>1277</v>
      </c>
      <c r="E929" s="66" t="s">
        <v>807</v>
      </c>
      <c r="F929" s="62" t="s">
        <v>815</v>
      </c>
      <c r="G929" s="62"/>
      <c r="H929" s="67" t="s">
        <v>104</v>
      </c>
      <c r="I929" s="67">
        <v>8.0</v>
      </c>
      <c r="J929" s="62" t="s">
        <v>197</v>
      </c>
      <c r="K929" s="48"/>
      <c r="L929" s="59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8.0" customHeight="1">
      <c r="A930" s="44"/>
      <c r="B930" s="50"/>
      <c r="C930" s="46"/>
      <c r="D930" s="47"/>
      <c r="E930" s="41"/>
      <c r="F930" s="48"/>
      <c r="G930" s="48"/>
      <c r="H930" s="49"/>
      <c r="I930" s="49"/>
      <c r="J930" s="48"/>
      <c r="K930" s="48"/>
      <c r="L930" s="59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8.0" customHeight="1">
      <c r="A931" s="64">
        <v>45867.0</v>
      </c>
      <c r="B931" s="45"/>
      <c r="C931" s="65" t="s">
        <v>1281</v>
      </c>
      <c r="D931" s="63" t="s">
        <v>1204</v>
      </c>
      <c r="E931" s="66" t="s">
        <v>1282</v>
      </c>
      <c r="F931" s="62" t="s">
        <v>1283</v>
      </c>
      <c r="G931" s="62"/>
      <c r="H931" s="67" t="s">
        <v>104</v>
      </c>
      <c r="I931" s="67">
        <v>3.0</v>
      </c>
      <c r="J931" s="62" t="s">
        <v>197</v>
      </c>
      <c r="K931" s="48"/>
      <c r="L931" s="59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8.0" customHeight="1">
      <c r="A932" s="64">
        <v>45867.0</v>
      </c>
      <c r="B932" s="45"/>
      <c r="C932" s="65" t="s">
        <v>1281</v>
      </c>
      <c r="D932" s="63" t="s">
        <v>1204</v>
      </c>
      <c r="E932" s="66" t="s">
        <v>1282</v>
      </c>
      <c r="F932" s="62" t="s">
        <v>1284</v>
      </c>
      <c r="G932" s="62"/>
      <c r="H932" s="67" t="s">
        <v>104</v>
      </c>
      <c r="I932" s="67">
        <v>1.0</v>
      </c>
      <c r="J932" s="62" t="s">
        <v>197</v>
      </c>
      <c r="K932" s="48"/>
      <c r="L932" s="59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8.0" customHeight="1">
      <c r="A933" s="64">
        <v>45867.0</v>
      </c>
      <c r="B933" s="45"/>
      <c r="C933" s="65" t="s">
        <v>1281</v>
      </c>
      <c r="D933" s="63" t="s">
        <v>1204</v>
      </c>
      <c r="E933" s="66" t="s">
        <v>1285</v>
      </c>
      <c r="F933" s="62" t="s">
        <v>1286</v>
      </c>
      <c r="G933" s="62"/>
      <c r="H933" s="67" t="s">
        <v>104</v>
      </c>
      <c r="I933" s="67">
        <v>3.0</v>
      </c>
      <c r="J933" s="62" t="s">
        <v>197</v>
      </c>
      <c r="K933" s="48"/>
      <c r="L933" s="59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8.0" customHeight="1">
      <c r="A934" s="64">
        <v>45867.0</v>
      </c>
      <c r="B934" s="45"/>
      <c r="C934" s="65" t="s">
        <v>1281</v>
      </c>
      <c r="D934" s="63" t="s">
        <v>1204</v>
      </c>
      <c r="E934" s="66" t="s">
        <v>1287</v>
      </c>
      <c r="F934" s="62" t="s">
        <v>1288</v>
      </c>
      <c r="G934" s="62"/>
      <c r="H934" s="67" t="s">
        <v>104</v>
      </c>
      <c r="I934" s="67">
        <v>2.0</v>
      </c>
      <c r="J934" s="62" t="s">
        <v>197</v>
      </c>
      <c r="K934" s="48"/>
      <c r="L934" s="59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8.0" customHeight="1">
      <c r="A935" s="64">
        <v>45867.0</v>
      </c>
      <c r="B935" s="45"/>
      <c r="C935" s="65" t="s">
        <v>1281</v>
      </c>
      <c r="D935" s="63" t="s">
        <v>1204</v>
      </c>
      <c r="E935" s="66" t="s">
        <v>74</v>
      </c>
      <c r="F935" s="62" t="s">
        <v>1289</v>
      </c>
      <c r="G935" s="62"/>
      <c r="H935" s="67" t="s">
        <v>104</v>
      </c>
      <c r="I935" s="67">
        <v>6.0</v>
      </c>
      <c r="J935" s="62" t="s">
        <v>197</v>
      </c>
      <c r="K935" s="48"/>
      <c r="L935" s="59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8.0" customHeight="1">
      <c r="A936" s="64">
        <v>45867.0</v>
      </c>
      <c r="B936" s="45"/>
      <c r="C936" s="65" t="s">
        <v>1281</v>
      </c>
      <c r="D936" s="63" t="s">
        <v>1204</v>
      </c>
      <c r="E936" s="66" t="s">
        <v>433</v>
      </c>
      <c r="F936" s="62" t="s">
        <v>346</v>
      </c>
      <c r="G936" s="62"/>
      <c r="H936" s="67" t="s">
        <v>104</v>
      </c>
      <c r="I936" s="67">
        <v>5.0</v>
      </c>
      <c r="J936" s="62" t="s">
        <v>197</v>
      </c>
      <c r="K936" s="48"/>
      <c r="L936" s="59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8.0" customHeight="1">
      <c r="A937" s="64">
        <v>45867.0</v>
      </c>
      <c r="B937" s="45"/>
      <c r="C937" s="65" t="s">
        <v>1281</v>
      </c>
      <c r="D937" s="63" t="s">
        <v>1204</v>
      </c>
      <c r="E937" s="66" t="s">
        <v>1290</v>
      </c>
      <c r="F937" s="62" t="s">
        <v>345</v>
      </c>
      <c r="G937" s="62"/>
      <c r="H937" s="67" t="s">
        <v>104</v>
      </c>
      <c r="I937" s="67">
        <v>5.0</v>
      </c>
      <c r="J937" s="62" t="s">
        <v>197</v>
      </c>
      <c r="K937" s="48"/>
      <c r="L937" s="59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8.0" customHeight="1">
      <c r="A938" s="64">
        <v>45867.0</v>
      </c>
      <c r="B938" s="45"/>
      <c r="C938" s="65" t="s">
        <v>1281</v>
      </c>
      <c r="D938" s="63" t="s">
        <v>1204</v>
      </c>
      <c r="E938" s="66" t="s">
        <v>488</v>
      </c>
      <c r="F938" s="62" t="s">
        <v>492</v>
      </c>
      <c r="G938" s="62"/>
      <c r="H938" s="67" t="s">
        <v>104</v>
      </c>
      <c r="I938" s="67">
        <v>1.0</v>
      </c>
      <c r="J938" s="62" t="s">
        <v>197</v>
      </c>
      <c r="K938" s="48"/>
      <c r="L938" s="59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8.0" customHeight="1">
      <c r="A939" s="64">
        <v>45867.0</v>
      </c>
      <c r="B939" s="45"/>
      <c r="C939" s="65" t="s">
        <v>1281</v>
      </c>
      <c r="D939" s="63" t="s">
        <v>1204</v>
      </c>
      <c r="E939" s="66" t="s">
        <v>1155</v>
      </c>
      <c r="F939" s="62"/>
      <c r="G939" s="62"/>
      <c r="H939" s="67" t="s">
        <v>104</v>
      </c>
      <c r="I939" s="67">
        <v>2.0</v>
      </c>
      <c r="J939" s="62" t="s">
        <v>197</v>
      </c>
      <c r="K939" s="48"/>
      <c r="L939" s="59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8.0" customHeight="1">
      <c r="A940" s="64">
        <v>45867.0</v>
      </c>
      <c r="B940" s="45"/>
      <c r="C940" s="65" t="s">
        <v>1281</v>
      </c>
      <c r="D940" s="63" t="s">
        <v>1204</v>
      </c>
      <c r="E940" s="66" t="s">
        <v>1291</v>
      </c>
      <c r="F940" s="62"/>
      <c r="G940" s="62"/>
      <c r="H940" s="67" t="s">
        <v>104</v>
      </c>
      <c r="I940" s="67">
        <v>1.0</v>
      </c>
      <c r="J940" s="62" t="s">
        <v>197</v>
      </c>
      <c r="K940" s="48"/>
      <c r="L940" s="59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8.0" customHeight="1">
      <c r="A941" s="64">
        <v>45867.0</v>
      </c>
      <c r="B941" s="45"/>
      <c r="C941" s="65" t="s">
        <v>1281</v>
      </c>
      <c r="D941" s="63" t="s">
        <v>1204</v>
      </c>
      <c r="E941" s="66" t="s">
        <v>1292</v>
      </c>
      <c r="F941" s="62"/>
      <c r="G941" s="62"/>
      <c r="H941" s="67" t="s">
        <v>104</v>
      </c>
      <c r="I941" s="67">
        <v>1.0</v>
      </c>
      <c r="J941" s="62" t="s">
        <v>197</v>
      </c>
      <c r="K941" s="48"/>
      <c r="L941" s="59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8.0" customHeight="1">
      <c r="A942" s="64">
        <v>45867.0</v>
      </c>
      <c r="B942" s="45"/>
      <c r="C942" s="65" t="s">
        <v>1281</v>
      </c>
      <c r="D942" s="63" t="s">
        <v>1204</v>
      </c>
      <c r="E942" s="66" t="s">
        <v>1293</v>
      </c>
      <c r="F942" s="62"/>
      <c r="G942" s="62"/>
      <c r="H942" s="67" t="s">
        <v>104</v>
      </c>
      <c r="I942" s="67">
        <v>1.0</v>
      </c>
      <c r="J942" s="62" t="s">
        <v>197</v>
      </c>
      <c r="K942" s="48"/>
      <c r="L942" s="59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8.0" customHeight="1">
      <c r="A943" s="64">
        <v>45867.0</v>
      </c>
      <c r="B943" s="45"/>
      <c r="C943" s="65" t="s">
        <v>1281</v>
      </c>
      <c r="D943" s="63" t="s">
        <v>1204</v>
      </c>
      <c r="E943" s="66" t="s">
        <v>1294</v>
      </c>
      <c r="F943" s="62"/>
      <c r="G943" s="62"/>
      <c r="H943" s="67" t="s">
        <v>104</v>
      </c>
      <c r="I943" s="67">
        <v>1.0</v>
      </c>
      <c r="J943" s="62" t="s">
        <v>197</v>
      </c>
      <c r="K943" s="48"/>
      <c r="L943" s="59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8.0" customHeight="1">
      <c r="A944" s="44"/>
      <c r="B944" s="50"/>
      <c r="C944" s="46"/>
      <c r="D944" s="47"/>
      <c r="E944" s="41"/>
      <c r="F944" s="48"/>
      <c r="G944" s="48"/>
      <c r="H944" s="49"/>
      <c r="I944" s="49"/>
      <c r="J944" s="48"/>
      <c r="K944" s="48"/>
      <c r="L944" s="59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8.0" customHeight="1">
      <c r="A945" s="64">
        <v>45867.0</v>
      </c>
      <c r="B945" s="45"/>
      <c r="C945" s="65" t="s">
        <v>1295</v>
      </c>
      <c r="D945" s="63" t="s">
        <v>1193</v>
      </c>
      <c r="E945" s="66" t="s">
        <v>527</v>
      </c>
      <c r="F945" s="62"/>
      <c r="G945" s="62"/>
      <c r="H945" s="67" t="s">
        <v>104</v>
      </c>
      <c r="I945" s="67">
        <v>2.0</v>
      </c>
      <c r="J945" s="62" t="s">
        <v>197</v>
      </c>
      <c r="K945" s="48"/>
      <c r="L945" s="59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8.0" customHeight="1">
      <c r="A946" s="44"/>
      <c r="B946" s="50"/>
      <c r="C946" s="46"/>
      <c r="D946" s="47"/>
      <c r="E946" s="41"/>
      <c r="F946" s="48"/>
      <c r="G946" s="48"/>
      <c r="H946" s="49"/>
      <c r="I946" s="49"/>
      <c r="J946" s="48"/>
      <c r="K946" s="48"/>
      <c r="L946" s="59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8.0" customHeight="1">
      <c r="A947" s="64">
        <v>45868.0</v>
      </c>
      <c r="B947" s="45"/>
      <c r="C947" s="65" t="s">
        <v>1296</v>
      </c>
      <c r="D947" s="63" t="s">
        <v>531</v>
      </c>
      <c r="E947" s="66" t="s">
        <v>1297</v>
      </c>
      <c r="F947" s="62" t="s">
        <v>1298</v>
      </c>
      <c r="G947" s="62"/>
      <c r="H947" s="67" t="s">
        <v>502</v>
      </c>
      <c r="I947" s="67">
        <v>1.0</v>
      </c>
      <c r="J947" s="62" t="s">
        <v>197</v>
      </c>
      <c r="K947" s="48"/>
      <c r="L947" s="59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8.0" customHeight="1">
      <c r="A948" s="64">
        <v>45868.0</v>
      </c>
      <c r="B948" s="45"/>
      <c r="C948" s="65" t="s">
        <v>1296</v>
      </c>
      <c r="D948" s="63" t="s">
        <v>531</v>
      </c>
      <c r="E948" s="66" t="s">
        <v>1299</v>
      </c>
      <c r="F948" s="62" t="s">
        <v>1300</v>
      </c>
      <c r="G948" s="62"/>
      <c r="H948" s="67" t="s">
        <v>104</v>
      </c>
      <c r="I948" s="67">
        <v>14.0</v>
      </c>
      <c r="J948" s="62" t="s">
        <v>197</v>
      </c>
      <c r="K948" s="48"/>
      <c r="L948" s="59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8.0" customHeight="1">
      <c r="A949" s="64">
        <v>45868.0</v>
      </c>
      <c r="B949" s="45"/>
      <c r="C949" s="65" t="s">
        <v>1296</v>
      </c>
      <c r="D949" s="63" t="s">
        <v>531</v>
      </c>
      <c r="E949" s="66" t="s">
        <v>1301</v>
      </c>
      <c r="F949" s="62" t="s">
        <v>1302</v>
      </c>
      <c r="G949" s="62"/>
      <c r="H949" s="67" t="s">
        <v>104</v>
      </c>
      <c r="I949" s="67">
        <v>4.0</v>
      </c>
      <c r="J949" s="62" t="s">
        <v>197</v>
      </c>
      <c r="K949" s="48"/>
      <c r="L949" s="59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8.0" customHeight="1">
      <c r="A950" s="64">
        <v>45868.0</v>
      </c>
      <c r="B950" s="45"/>
      <c r="C950" s="65" t="s">
        <v>1296</v>
      </c>
      <c r="D950" s="63" t="s">
        <v>531</v>
      </c>
      <c r="E950" s="66" t="s">
        <v>1303</v>
      </c>
      <c r="F950" s="62" t="s">
        <v>1304</v>
      </c>
      <c r="G950" s="62"/>
      <c r="H950" s="67" t="s">
        <v>104</v>
      </c>
      <c r="I950" s="67">
        <v>2.0</v>
      </c>
      <c r="J950" s="62" t="s">
        <v>197</v>
      </c>
      <c r="K950" s="48"/>
      <c r="L950" s="59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8.0" customHeight="1">
      <c r="A951" s="64">
        <v>45868.0</v>
      </c>
      <c r="B951" s="45"/>
      <c r="C951" s="65" t="s">
        <v>1296</v>
      </c>
      <c r="D951" s="63" t="s">
        <v>531</v>
      </c>
      <c r="E951" s="66" t="s">
        <v>1305</v>
      </c>
      <c r="F951" s="62" t="s">
        <v>1306</v>
      </c>
      <c r="G951" s="62"/>
      <c r="H951" s="67" t="s">
        <v>104</v>
      </c>
      <c r="I951" s="67">
        <v>2.0</v>
      </c>
      <c r="J951" s="62" t="s">
        <v>197</v>
      </c>
      <c r="K951" s="48"/>
      <c r="L951" s="59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8.0" customHeight="1">
      <c r="A952" s="44"/>
      <c r="B952" s="50"/>
      <c r="C952" s="46"/>
      <c r="D952" s="47"/>
      <c r="E952" s="41"/>
      <c r="F952" s="48"/>
      <c r="G952" s="48"/>
      <c r="H952" s="49"/>
      <c r="I952" s="49"/>
      <c r="J952" s="48"/>
      <c r="K952" s="48"/>
      <c r="L952" s="59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8.0" customHeight="1">
      <c r="A953" s="64">
        <v>45868.0</v>
      </c>
      <c r="B953" s="45"/>
      <c r="C953" s="65" t="s">
        <v>1307</v>
      </c>
      <c r="D953" s="63" t="s">
        <v>1101</v>
      </c>
      <c r="E953" s="66" t="s">
        <v>1308</v>
      </c>
      <c r="F953" s="62" t="s">
        <v>1309</v>
      </c>
      <c r="G953" s="62"/>
      <c r="H953" s="67" t="s">
        <v>502</v>
      </c>
      <c r="I953" s="67">
        <v>3.0</v>
      </c>
      <c r="J953" s="62" t="s">
        <v>197</v>
      </c>
      <c r="K953" s="48"/>
      <c r="L953" s="59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8.0" customHeight="1">
      <c r="A954" s="64">
        <v>45868.0</v>
      </c>
      <c r="B954" s="45"/>
      <c r="C954" s="65" t="s">
        <v>1307</v>
      </c>
      <c r="D954" s="63" t="s">
        <v>1101</v>
      </c>
      <c r="E954" s="66" t="s">
        <v>1310</v>
      </c>
      <c r="F954" s="62"/>
      <c r="G954" s="62"/>
      <c r="H954" s="67" t="s">
        <v>1311</v>
      </c>
      <c r="I954" s="67">
        <v>1.0</v>
      </c>
      <c r="J954" s="62" t="s">
        <v>1312</v>
      </c>
      <c r="K954" s="48"/>
      <c r="L954" s="59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8.0" customHeight="1">
      <c r="A955" s="64">
        <v>45868.0</v>
      </c>
      <c r="B955" s="45"/>
      <c r="C955" s="65" t="s">
        <v>1307</v>
      </c>
      <c r="D955" s="63" t="s">
        <v>1101</v>
      </c>
      <c r="E955" s="66" t="s">
        <v>1313</v>
      </c>
      <c r="F955" s="62"/>
      <c r="G955" s="62"/>
      <c r="H955" s="67" t="s">
        <v>1314</v>
      </c>
      <c r="I955" s="67">
        <v>3.0</v>
      </c>
      <c r="J955" s="62" t="s">
        <v>1312</v>
      </c>
      <c r="K955" s="48"/>
      <c r="L955" s="59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8.0" customHeight="1">
      <c r="A956" s="44"/>
      <c r="B956" s="50"/>
      <c r="C956" s="46"/>
      <c r="D956" s="47"/>
      <c r="E956" s="41"/>
      <c r="F956" s="48"/>
      <c r="G956" s="48"/>
      <c r="H956" s="49"/>
      <c r="I956" s="49"/>
      <c r="J956" s="48"/>
      <c r="K956" s="48"/>
      <c r="L956" s="59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8.0" customHeight="1">
      <c r="A957" s="64">
        <v>45869.0</v>
      </c>
      <c r="B957" s="45"/>
      <c r="C957" s="65" t="s">
        <v>1315</v>
      </c>
      <c r="D957" s="63" t="s">
        <v>1316</v>
      </c>
      <c r="E957" s="66" t="s">
        <v>1317</v>
      </c>
      <c r="F957" s="62"/>
      <c r="G957" s="62"/>
      <c r="H957" s="67" t="s">
        <v>104</v>
      </c>
      <c r="I957" s="67">
        <v>10.0</v>
      </c>
      <c r="J957" s="62" t="s">
        <v>197</v>
      </c>
      <c r="K957" s="48"/>
      <c r="L957" s="59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8.0" customHeight="1">
      <c r="A958" s="64">
        <v>45869.0</v>
      </c>
      <c r="B958" s="45"/>
      <c r="C958" s="65" t="s">
        <v>1315</v>
      </c>
      <c r="D958" s="63" t="s">
        <v>1316</v>
      </c>
      <c r="E958" s="66" t="s">
        <v>1318</v>
      </c>
      <c r="F958" s="62"/>
      <c r="G958" s="62"/>
      <c r="H958" s="67" t="s">
        <v>104</v>
      </c>
      <c r="I958" s="67">
        <v>10.0</v>
      </c>
      <c r="J958" s="62" t="s">
        <v>197</v>
      </c>
      <c r="K958" s="48"/>
      <c r="L958" s="59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8.0" customHeight="1">
      <c r="A959" s="64">
        <v>45869.0</v>
      </c>
      <c r="B959" s="45"/>
      <c r="C959" s="65" t="s">
        <v>1315</v>
      </c>
      <c r="D959" s="63" t="s">
        <v>1316</v>
      </c>
      <c r="E959" s="66" t="s">
        <v>1319</v>
      </c>
      <c r="F959" s="62"/>
      <c r="G959" s="62"/>
      <c r="H959" s="67" t="s">
        <v>104</v>
      </c>
      <c r="I959" s="67">
        <v>9.0</v>
      </c>
      <c r="J959" s="62" t="s">
        <v>197</v>
      </c>
      <c r="K959" s="48"/>
      <c r="L959" s="59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8.0" customHeight="1">
      <c r="A960" s="44"/>
      <c r="B960" s="50"/>
      <c r="C960" s="46"/>
      <c r="D960" s="47"/>
      <c r="E960" s="41"/>
      <c r="F960" s="48"/>
      <c r="G960" s="48"/>
      <c r="H960" s="49"/>
      <c r="I960" s="49"/>
      <c r="J960" s="48"/>
      <c r="K960" s="48"/>
      <c r="L960" s="59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8.0" customHeight="1">
      <c r="A961" s="64">
        <v>45869.0</v>
      </c>
      <c r="B961" s="45"/>
      <c r="C961" s="65" t="s">
        <v>1320</v>
      </c>
      <c r="D961" s="63" t="s">
        <v>60</v>
      </c>
      <c r="E961" s="66" t="s">
        <v>1321</v>
      </c>
      <c r="F961" s="62"/>
      <c r="G961" s="62"/>
      <c r="H961" s="67" t="s">
        <v>104</v>
      </c>
      <c r="I961" s="67">
        <v>15.0</v>
      </c>
      <c r="J961" s="62" t="s">
        <v>1322</v>
      </c>
      <c r="K961" s="48"/>
      <c r="L961" s="59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8.0" customHeight="1">
      <c r="A962" s="64">
        <v>45869.0</v>
      </c>
      <c r="B962" s="45"/>
      <c r="C962" s="65" t="s">
        <v>1320</v>
      </c>
      <c r="D962" s="63" t="s">
        <v>60</v>
      </c>
      <c r="E962" s="66" t="s">
        <v>1323</v>
      </c>
      <c r="F962" s="62" t="s">
        <v>1324</v>
      </c>
      <c r="G962" s="62"/>
      <c r="H962" s="67" t="s">
        <v>104</v>
      </c>
      <c r="I962" s="67">
        <v>3.0</v>
      </c>
      <c r="J962" s="62" t="s">
        <v>874</v>
      </c>
      <c r="K962" s="48"/>
      <c r="L962" s="59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8.0" customHeight="1">
      <c r="A963" s="44"/>
      <c r="B963" s="50"/>
      <c r="C963" s="46"/>
      <c r="D963" s="47"/>
      <c r="E963" s="41"/>
      <c r="F963" s="48"/>
      <c r="G963" s="48"/>
      <c r="H963" s="49"/>
      <c r="I963" s="49"/>
      <c r="J963" s="48"/>
      <c r="K963" s="48"/>
      <c r="L963" s="59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8.0" customHeight="1">
      <c r="A964" s="64">
        <v>45871.0</v>
      </c>
      <c r="B964" s="45"/>
      <c r="C964" s="65" t="s">
        <v>1325</v>
      </c>
      <c r="D964" s="63" t="s">
        <v>659</v>
      </c>
      <c r="E964" s="66" t="s">
        <v>1326</v>
      </c>
      <c r="F964" s="62"/>
      <c r="G964" s="62"/>
      <c r="H964" s="67" t="s">
        <v>104</v>
      </c>
      <c r="I964" s="67">
        <v>15.0</v>
      </c>
      <c r="J964" s="62" t="s">
        <v>763</v>
      </c>
      <c r="K964" s="48"/>
      <c r="L964" s="59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8.0" customHeight="1">
      <c r="A965" s="64">
        <v>45871.0</v>
      </c>
      <c r="B965" s="45"/>
      <c r="C965" s="65" t="s">
        <v>1325</v>
      </c>
      <c r="D965" s="63" t="s">
        <v>659</v>
      </c>
      <c r="E965" s="66" t="s">
        <v>1327</v>
      </c>
      <c r="F965" s="62"/>
      <c r="G965" s="62"/>
      <c r="H965" s="67" t="s">
        <v>104</v>
      </c>
      <c r="I965" s="67">
        <v>4.0</v>
      </c>
      <c r="J965" s="62" t="s">
        <v>763</v>
      </c>
      <c r="K965" s="48"/>
      <c r="L965" s="59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8.0" customHeight="1">
      <c r="A966" s="64">
        <v>45871.0</v>
      </c>
      <c r="B966" s="45"/>
      <c r="C966" s="65" t="s">
        <v>1325</v>
      </c>
      <c r="D966" s="63" t="s">
        <v>659</v>
      </c>
      <c r="E966" s="66" t="s">
        <v>1328</v>
      </c>
      <c r="F966" s="62"/>
      <c r="G966" s="62"/>
      <c r="H966" s="67" t="s">
        <v>104</v>
      </c>
      <c r="I966" s="67">
        <v>1.0</v>
      </c>
      <c r="J966" s="62" t="s">
        <v>1329</v>
      </c>
      <c r="K966" s="48"/>
      <c r="L966" s="59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8.0" customHeight="1">
      <c r="A967" s="64">
        <v>45871.0</v>
      </c>
      <c r="B967" s="45"/>
      <c r="C967" s="65" t="s">
        <v>1325</v>
      </c>
      <c r="D967" s="63" t="s">
        <v>1330</v>
      </c>
      <c r="E967" s="66" t="s">
        <v>1331</v>
      </c>
      <c r="F967" s="62"/>
      <c r="G967" s="62"/>
      <c r="H967" s="67" t="s">
        <v>104</v>
      </c>
      <c r="I967" s="67">
        <v>1.0</v>
      </c>
      <c r="J967" s="62" t="s">
        <v>1329</v>
      </c>
      <c r="K967" s="48"/>
      <c r="L967" s="59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8.0" customHeight="1">
      <c r="A968" s="44"/>
      <c r="B968" s="50"/>
      <c r="C968" s="46"/>
      <c r="D968" s="47"/>
      <c r="E968" s="41"/>
      <c r="F968" s="48"/>
      <c r="G968" s="48"/>
      <c r="H968" s="49"/>
      <c r="I968" s="49"/>
      <c r="J968" s="48"/>
      <c r="K968" s="48"/>
      <c r="L968" s="59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8.0" customHeight="1">
      <c r="A969" s="64">
        <v>45874.0</v>
      </c>
      <c r="B969" s="45"/>
      <c r="C969" s="65" t="s">
        <v>1332</v>
      </c>
      <c r="D969" s="63" t="s">
        <v>1101</v>
      </c>
      <c r="E969" s="66" t="s">
        <v>832</v>
      </c>
      <c r="F969" s="62">
        <v>105.0</v>
      </c>
      <c r="G969" s="62"/>
      <c r="H969" s="67" t="s">
        <v>104</v>
      </c>
      <c r="I969" s="67">
        <v>12.0</v>
      </c>
      <c r="J969" s="62" t="s">
        <v>1333</v>
      </c>
      <c r="K969" s="48"/>
      <c r="L969" s="59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8.0" customHeight="1">
      <c r="A970" s="64">
        <v>45874.0</v>
      </c>
      <c r="B970" s="45"/>
      <c r="C970" s="65" t="s">
        <v>1332</v>
      </c>
      <c r="D970" s="63" t="s">
        <v>1101</v>
      </c>
      <c r="E970" s="66" t="s">
        <v>1334</v>
      </c>
      <c r="F970" s="62"/>
      <c r="G970" s="62"/>
      <c r="H970" s="67" t="s">
        <v>104</v>
      </c>
      <c r="I970" s="67">
        <v>5.0</v>
      </c>
      <c r="J970" s="62" t="s">
        <v>1335</v>
      </c>
      <c r="K970" s="48"/>
      <c r="L970" s="59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8.0" customHeight="1">
      <c r="A971" s="64">
        <v>45874.0</v>
      </c>
      <c r="B971" s="45"/>
      <c r="C971" s="65" t="s">
        <v>1332</v>
      </c>
      <c r="D971" s="63" t="s">
        <v>1101</v>
      </c>
      <c r="E971" s="66" t="s">
        <v>1336</v>
      </c>
      <c r="F971" s="62"/>
      <c r="G971" s="62"/>
      <c r="H971" s="67" t="s">
        <v>104</v>
      </c>
      <c r="I971" s="67">
        <v>1.0</v>
      </c>
      <c r="J971" s="62" t="s">
        <v>1337</v>
      </c>
      <c r="K971" s="48"/>
      <c r="L971" s="59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8.0" customHeight="1">
      <c r="A972" s="64">
        <v>45874.0</v>
      </c>
      <c r="B972" s="45"/>
      <c r="C972" s="65" t="s">
        <v>1332</v>
      </c>
      <c r="D972" s="63" t="s">
        <v>1101</v>
      </c>
      <c r="E972" s="66" t="s">
        <v>1338</v>
      </c>
      <c r="F972" s="62" t="s">
        <v>1339</v>
      </c>
      <c r="G972" s="62"/>
      <c r="H972" s="67" t="s">
        <v>104</v>
      </c>
      <c r="I972" s="67">
        <v>1.0</v>
      </c>
      <c r="J972" s="62" t="s">
        <v>1337</v>
      </c>
      <c r="K972" s="48"/>
      <c r="L972" s="59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8.0" customHeight="1">
      <c r="A973" s="44"/>
      <c r="B973" s="50"/>
      <c r="C973" s="46"/>
      <c r="D973" s="47"/>
      <c r="E973" s="41"/>
      <c r="F973" s="48"/>
      <c r="G973" s="48"/>
      <c r="H973" s="49"/>
      <c r="I973" s="49"/>
      <c r="J973" s="48"/>
      <c r="K973" s="48"/>
      <c r="L973" s="59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8.0" customHeight="1">
      <c r="A974" s="64">
        <v>45875.0</v>
      </c>
      <c r="B974" s="45"/>
      <c r="C974" s="65" t="s">
        <v>1340</v>
      </c>
      <c r="D974" s="63" t="s">
        <v>1330</v>
      </c>
      <c r="E974" s="66" t="s">
        <v>468</v>
      </c>
      <c r="F974" s="62"/>
      <c r="G974" s="62"/>
      <c r="H974" s="67" t="s">
        <v>104</v>
      </c>
      <c r="I974" s="67">
        <v>2.0</v>
      </c>
      <c r="J974" s="62" t="s">
        <v>1335</v>
      </c>
      <c r="K974" s="48"/>
      <c r="L974" s="59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8.0" customHeight="1">
      <c r="A975" s="44"/>
      <c r="B975" s="50"/>
      <c r="C975" s="46"/>
      <c r="D975" s="47"/>
      <c r="E975" s="41"/>
      <c r="F975" s="48"/>
      <c r="G975" s="48"/>
      <c r="H975" s="49"/>
      <c r="I975" s="49"/>
      <c r="J975" s="48"/>
      <c r="K975" s="48"/>
      <c r="L975" s="59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8.0" customHeight="1">
      <c r="A976" s="64">
        <v>45876.0</v>
      </c>
      <c r="B976" s="45"/>
      <c r="C976" s="65" t="s">
        <v>1341</v>
      </c>
      <c r="D976" s="63" t="s">
        <v>1101</v>
      </c>
      <c r="E976" s="66" t="s">
        <v>1342</v>
      </c>
      <c r="F976" s="62"/>
      <c r="G976" s="62"/>
      <c r="H976" s="67" t="s">
        <v>104</v>
      </c>
      <c r="I976" s="67">
        <v>1.0</v>
      </c>
      <c r="J976" s="62" t="s">
        <v>1335</v>
      </c>
      <c r="K976" s="48"/>
      <c r="L976" s="59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8.0" customHeight="1">
      <c r="A977" s="64">
        <v>45876.0</v>
      </c>
      <c r="B977" s="45"/>
      <c r="C977" s="65" t="s">
        <v>1341</v>
      </c>
      <c r="D977" s="63" t="s">
        <v>1101</v>
      </c>
      <c r="E977" s="66" t="s">
        <v>1343</v>
      </c>
      <c r="F977" s="62"/>
      <c r="G977" s="62"/>
      <c r="H977" s="67" t="s">
        <v>104</v>
      </c>
      <c r="I977" s="67">
        <v>2.0</v>
      </c>
      <c r="J977" s="62" t="s">
        <v>1335</v>
      </c>
      <c r="K977" s="48"/>
      <c r="L977" s="59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8.0" customHeight="1">
      <c r="A978" s="64">
        <v>45876.0</v>
      </c>
      <c r="B978" s="45"/>
      <c r="C978" s="65" t="s">
        <v>1341</v>
      </c>
      <c r="D978" s="63" t="s">
        <v>1330</v>
      </c>
      <c r="E978" s="66" t="s">
        <v>1344</v>
      </c>
      <c r="F978" s="62"/>
      <c r="G978" s="62"/>
      <c r="H978" s="67" t="s">
        <v>104</v>
      </c>
      <c r="I978" s="67">
        <v>2.0</v>
      </c>
      <c r="J978" s="62" t="s">
        <v>1345</v>
      </c>
      <c r="K978" s="48"/>
      <c r="L978" s="59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8.0" customHeight="1">
      <c r="A979" s="64">
        <v>45876.0</v>
      </c>
      <c r="B979" s="45"/>
      <c r="C979" s="65" t="s">
        <v>1341</v>
      </c>
      <c r="D979" s="63" t="s">
        <v>1330</v>
      </c>
      <c r="E979" s="66" t="s">
        <v>1346</v>
      </c>
      <c r="F979" s="62"/>
      <c r="G979" s="62"/>
      <c r="H979" s="67" t="s">
        <v>104</v>
      </c>
      <c r="I979" s="67">
        <v>2.0</v>
      </c>
      <c r="J979" s="62" t="s">
        <v>1345</v>
      </c>
      <c r="K979" s="48"/>
      <c r="L979" s="59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8.0" customHeight="1">
      <c r="A980" s="44"/>
      <c r="B980" s="50"/>
      <c r="C980" s="46"/>
      <c r="D980" s="47"/>
      <c r="E980" s="41"/>
      <c r="F980" s="48"/>
      <c r="G980" s="48"/>
      <c r="H980" s="49"/>
      <c r="I980" s="49"/>
      <c r="J980" s="48"/>
      <c r="K980" s="48"/>
      <c r="L980" s="59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8.0" customHeight="1">
      <c r="A981" s="64">
        <v>45878.0</v>
      </c>
      <c r="B981" s="45"/>
      <c r="C981" s="65" t="s">
        <v>1347</v>
      </c>
      <c r="D981" s="63" t="s">
        <v>1348</v>
      </c>
      <c r="E981" s="66" t="s">
        <v>1323</v>
      </c>
      <c r="F981" s="62" t="s">
        <v>1324</v>
      </c>
      <c r="G981" s="62"/>
      <c r="H981" s="67" t="s">
        <v>104</v>
      </c>
      <c r="I981" s="67">
        <v>3.0</v>
      </c>
      <c r="J981" s="62" t="s">
        <v>874</v>
      </c>
      <c r="K981" s="48"/>
      <c r="L981" s="59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8.0" customHeight="1">
      <c r="A982" s="64">
        <v>45878.0</v>
      </c>
      <c r="B982" s="45"/>
      <c r="C982" s="65" t="s">
        <v>1347</v>
      </c>
      <c r="D982" s="63" t="s">
        <v>1348</v>
      </c>
      <c r="E982" s="66" t="s">
        <v>163</v>
      </c>
      <c r="F982" s="62" t="s">
        <v>1349</v>
      </c>
      <c r="G982" s="62"/>
      <c r="H982" s="67" t="s">
        <v>104</v>
      </c>
      <c r="I982" s="67">
        <v>6.0</v>
      </c>
      <c r="J982" s="62" t="s">
        <v>874</v>
      </c>
      <c r="K982" s="48"/>
      <c r="L982" s="59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8.0" customHeight="1">
      <c r="A983" s="64">
        <v>45878.0</v>
      </c>
      <c r="B983" s="45"/>
      <c r="C983" s="65" t="s">
        <v>1347</v>
      </c>
      <c r="D983" s="63" t="s">
        <v>1348</v>
      </c>
      <c r="E983" s="66" t="s">
        <v>1350</v>
      </c>
      <c r="F983" s="62" t="s">
        <v>1351</v>
      </c>
      <c r="G983" s="62"/>
      <c r="H983" s="67" t="s">
        <v>104</v>
      </c>
      <c r="I983" s="67">
        <v>6.0</v>
      </c>
      <c r="J983" s="62" t="s">
        <v>874</v>
      </c>
      <c r="K983" s="48"/>
      <c r="L983" s="59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8.0" customHeight="1">
      <c r="A984" s="64">
        <v>45878.0</v>
      </c>
      <c r="B984" s="45"/>
      <c r="C984" s="65" t="s">
        <v>1347</v>
      </c>
      <c r="D984" s="63" t="s">
        <v>1348</v>
      </c>
      <c r="E984" s="66" t="s">
        <v>483</v>
      </c>
      <c r="F984" s="62" t="s">
        <v>1352</v>
      </c>
      <c r="G984" s="62"/>
      <c r="H984" s="67" t="s">
        <v>104</v>
      </c>
      <c r="I984" s="67">
        <v>6.0</v>
      </c>
      <c r="J984" s="62" t="s">
        <v>874</v>
      </c>
      <c r="K984" s="48"/>
      <c r="L984" s="59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8.0" customHeight="1">
      <c r="A985" s="64">
        <v>45878.0</v>
      </c>
      <c r="B985" s="45"/>
      <c r="C985" s="65" t="s">
        <v>1347</v>
      </c>
      <c r="D985" s="63" t="s">
        <v>1348</v>
      </c>
      <c r="E985" s="66" t="s">
        <v>1350</v>
      </c>
      <c r="F985" s="62" t="s">
        <v>1353</v>
      </c>
      <c r="G985" s="62"/>
      <c r="H985" s="67" t="s">
        <v>104</v>
      </c>
      <c r="I985" s="67">
        <v>24.0</v>
      </c>
      <c r="J985" s="62" t="s">
        <v>874</v>
      </c>
      <c r="K985" s="48"/>
      <c r="L985" s="59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8.0" customHeight="1">
      <c r="A986" s="64">
        <v>45878.0</v>
      </c>
      <c r="B986" s="45"/>
      <c r="C986" s="65" t="s">
        <v>1347</v>
      </c>
      <c r="D986" s="63" t="s">
        <v>1348</v>
      </c>
      <c r="E986" s="66" t="s">
        <v>1350</v>
      </c>
      <c r="F986" s="62" t="s">
        <v>1354</v>
      </c>
      <c r="G986" s="62"/>
      <c r="H986" s="67" t="s">
        <v>104</v>
      </c>
      <c r="I986" s="67">
        <v>6.0</v>
      </c>
      <c r="J986" s="62" t="s">
        <v>874</v>
      </c>
      <c r="K986" s="48"/>
      <c r="L986" s="59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8.0" customHeight="1">
      <c r="A987" s="64">
        <v>45878.0</v>
      </c>
      <c r="B987" s="45"/>
      <c r="C987" s="65" t="s">
        <v>1347</v>
      </c>
      <c r="D987" s="63" t="s">
        <v>1348</v>
      </c>
      <c r="E987" s="66" t="s">
        <v>1355</v>
      </c>
      <c r="F987" s="62" t="s">
        <v>1356</v>
      </c>
      <c r="G987" s="62"/>
      <c r="H987" s="67" t="s">
        <v>104</v>
      </c>
      <c r="I987" s="67">
        <v>24.0</v>
      </c>
      <c r="J987" s="62" t="s">
        <v>874</v>
      </c>
      <c r="K987" s="48"/>
      <c r="L987" s="59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8.0" customHeight="1">
      <c r="A988" s="64">
        <v>45878.0</v>
      </c>
      <c r="B988" s="45"/>
      <c r="C988" s="65" t="s">
        <v>1347</v>
      </c>
      <c r="D988" s="63" t="s">
        <v>1348</v>
      </c>
      <c r="E988" s="66" t="s">
        <v>1357</v>
      </c>
      <c r="F988" s="62" t="s">
        <v>1358</v>
      </c>
      <c r="G988" s="62"/>
      <c r="H988" s="67" t="s">
        <v>104</v>
      </c>
      <c r="I988" s="67">
        <v>9.0</v>
      </c>
      <c r="J988" s="62" t="s">
        <v>874</v>
      </c>
      <c r="K988" s="48"/>
      <c r="L988" s="59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8.0" customHeight="1">
      <c r="A989" s="44"/>
      <c r="B989" s="50"/>
      <c r="C989" s="46"/>
      <c r="D989" s="47"/>
      <c r="E989" s="41"/>
      <c r="F989" s="48"/>
      <c r="G989" s="48"/>
      <c r="H989" s="49"/>
      <c r="I989" s="49"/>
      <c r="J989" s="48"/>
      <c r="K989" s="48"/>
      <c r="L989" s="59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8.0" customHeight="1">
      <c r="A990" s="64">
        <v>45878.0</v>
      </c>
      <c r="B990" s="45"/>
      <c r="C990" s="65" t="s">
        <v>1359</v>
      </c>
      <c r="D990" s="63" t="s">
        <v>1270</v>
      </c>
      <c r="E990" s="66" t="s">
        <v>74</v>
      </c>
      <c r="F990" s="62" t="s">
        <v>1360</v>
      </c>
      <c r="G990" s="62"/>
      <c r="H990" s="67" t="s">
        <v>104</v>
      </c>
      <c r="I990" s="67">
        <v>6.0</v>
      </c>
      <c r="J990" s="62" t="s">
        <v>24</v>
      </c>
      <c r="K990" s="48"/>
      <c r="L990" s="59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8.0" customHeight="1">
      <c r="A991" s="64">
        <v>45878.0</v>
      </c>
      <c r="B991" s="45"/>
      <c r="C991" s="65" t="s">
        <v>1359</v>
      </c>
      <c r="D991" s="63" t="s">
        <v>1270</v>
      </c>
      <c r="E991" s="66" t="s">
        <v>1361</v>
      </c>
      <c r="F991" s="62" t="s">
        <v>1362</v>
      </c>
      <c r="G991" s="62"/>
      <c r="H991" s="67" t="s">
        <v>104</v>
      </c>
      <c r="I991" s="67">
        <v>6.0</v>
      </c>
      <c r="J991" s="62" t="s">
        <v>24</v>
      </c>
      <c r="K991" s="48"/>
      <c r="L991" s="59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8.0" customHeight="1">
      <c r="A992" s="64">
        <v>45878.0</v>
      </c>
      <c r="B992" s="45"/>
      <c r="C992" s="65" t="s">
        <v>1359</v>
      </c>
      <c r="D992" s="63" t="s">
        <v>1270</v>
      </c>
      <c r="E992" s="66" t="s">
        <v>1290</v>
      </c>
      <c r="F992" s="62" t="s">
        <v>1363</v>
      </c>
      <c r="G992" s="62"/>
      <c r="H992" s="67" t="s">
        <v>104</v>
      </c>
      <c r="I992" s="67">
        <v>6.0</v>
      </c>
      <c r="J992" s="62" t="s">
        <v>24</v>
      </c>
      <c r="K992" s="48"/>
      <c r="L992" s="59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8.0" customHeight="1">
      <c r="A993" s="64">
        <v>45878.0</v>
      </c>
      <c r="B993" s="45"/>
      <c r="C993" s="65" t="s">
        <v>1359</v>
      </c>
      <c r="D993" s="63" t="s">
        <v>1270</v>
      </c>
      <c r="E993" s="66" t="s">
        <v>1364</v>
      </c>
      <c r="F993" s="62" t="s">
        <v>1288</v>
      </c>
      <c r="G993" s="62"/>
      <c r="H993" s="67" t="s">
        <v>104</v>
      </c>
      <c r="I993" s="67">
        <v>1.0</v>
      </c>
      <c r="J993" s="62" t="s">
        <v>24</v>
      </c>
      <c r="K993" s="48"/>
      <c r="L993" s="59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8.0" customHeight="1">
      <c r="A994" s="64">
        <v>45878.0</v>
      </c>
      <c r="B994" s="45"/>
      <c r="C994" s="65" t="s">
        <v>1359</v>
      </c>
      <c r="D994" s="63" t="s">
        <v>1270</v>
      </c>
      <c r="E994" s="66" t="s">
        <v>1365</v>
      </c>
      <c r="F994" s="62" t="s">
        <v>1366</v>
      </c>
      <c r="G994" s="62"/>
      <c r="H994" s="67" t="s">
        <v>104</v>
      </c>
      <c r="I994" s="67">
        <v>2.0</v>
      </c>
      <c r="J994" s="62" t="s">
        <v>24</v>
      </c>
      <c r="K994" s="48"/>
      <c r="L994" s="59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8.0" customHeight="1">
      <c r="A995" s="44"/>
      <c r="B995" s="50"/>
      <c r="C995" s="46"/>
      <c r="D995" s="47"/>
      <c r="E995" s="41"/>
      <c r="F995" s="48"/>
      <c r="G995" s="48"/>
      <c r="H995" s="49"/>
      <c r="I995" s="49"/>
      <c r="J995" s="48"/>
      <c r="K995" s="48"/>
      <c r="L995" s="59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8.0" customHeight="1">
      <c r="A996" s="64">
        <v>45878.0</v>
      </c>
      <c r="B996" s="45"/>
      <c r="C996" s="65" t="s">
        <v>1367</v>
      </c>
      <c r="D996" s="63" t="s">
        <v>1330</v>
      </c>
      <c r="E996" s="66" t="s">
        <v>1368</v>
      </c>
      <c r="F996" s="62"/>
      <c r="G996" s="62"/>
      <c r="H996" s="67" t="s">
        <v>104</v>
      </c>
      <c r="I996" s="67">
        <v>2.0</v>
      </c>
      <c r="J996" s="62" t="s">
        <v>1369</v>
      </c>
      <c r="K996" s="48"/>
      <c r="L996" s="59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8.0" customHeight="1">
      <c r="A997" s="64">
        <v>45878.0</v>
      </c>
      <c r="B997" s="45"/>
      <c r="C997" s="65" t="s">
        <v>1367</v>
      </c>
      <c r="D997" s="63" t="s">
        <v>1330</v>
      </c>
      <c r="E997" s="66" t="s">
        <v>1370</v>
      </c>
      <c r="F997" s="62"/>
      <c r="G997" s="62"/>
      <c r="H997" s="67" t="s">
        <v>104</v>
      </c>
      <c r="I997" s="67">
        <v>3.0</v>
      </c>
      <c r="J997" s="62" t="s">
        <v>1371</v>
      </c>
      <c r="K997" s="48"/>
      <c r="L997" s="59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8.0" customHeight="1">
      <c r="A998" s="64">
        <v>45878.0</v>
      </c>
      <c r="B998" s="45"/>
      <c r="C998" s="65" t="s">
        <v>1367</v>
      </c>
      <c r="D998" s="63" t="s">
        <v>1330</v>
      </c>
      <c r="E998" s="66" t="s">
        <v>1372</v>
      </c>
      <c r="F998" s="62"/>
      <c r="G998" s="62"/>
      <c r="H998" s="67" t="s">
        <v>104</v>
      </c>
      <c r="I998" s="67">
        <v>3.0</v>
      </c>
      <c r="J998" s="62" t="s">
        <v>1371</v>
      </c>
      <c r="K998" s="48"/>
      <c r="L998" s="59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8.0" customHeight="1">
      <c r="A999" s="44"/>
      <c r="B999" s="50"/>
      <c r="C999" s="46"/>
      <c r="D999" s="47"/>
      <c r="E999" s="41"/>
      <c r="F999" s="48"/>
      <c r="G999" s="48"/>
      <c r="H999" s="49"/>
      <c r="I999" s="49"/>
      <c r="J999" s="48"/>
      <c r="K999" s="48"/>
      <c r="L999" s="59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8.0" customHeight="1">
      <c r="A1000" s="64">
        <v>45879.0</v>
      </c>
      <c r="B1000" s="45"/>
      <c r="C1000" s="65" t="s">
        <v>1373</v>
      </c>
      <c r="D1000" s="63" t="s">
        <v>1374</v>
      </c>
      <c r="E1000" s="66" t="s">
        <v>1375</v>
      </c>
      <c r="F1000" s="62"/>
      <c r="G1000" s="62"/>
      <c r="H1000" s="67" t="s">
        <v>104</v>
      </c>
      <c r="I1000" s="67">
        <v>1.0</v>
      </c>
      <c r="J1000" s="62" t="s">
        <v>874</v>
      </c>
      <c r="K1000" s="48"/>
      <c r="L1000" s="59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8.0" customHeight="1">
      <c r="A1001" s="44"/>
      <c r="B1001" s="50"/>
      <c r="C1001" s="46"/>
      <c r="D1001" s="47"/>
      <c r="E1001" s="41"/>
      <c r="F1001" s="48"/>
      <c r="G1001" s="48"/>
      <c r="H1001" s="49"/>
      <c r="I1001" s="49"/>
      <c r="J1001" s="48"/>
      <c r="K1001" s="48"/>
      <c r="L1001" s="59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ht="18.0" customHeight="1">
      <c r="A1002" s="64">
        <v>45880.0</v>
      </c>
      <c r="B1002" s="45"/>
      <c r="C1002" s="65" t="s">
        <v>1376</v>
      </c>
      <c r="D1002" s="63" t="s">
        <v>1330</v>
      </c>
      <c r="E1002" s="66" t="s">
        <v>1377</v>
      </c>
      <c r="F1002" s="62" t="s">
        <v>1378</v>
      </c>
      <c r="G1002" s="62"/>
      <c r="H1002" s="67" t="s">
        <v>104</v>
      </c>
      <c r="I1002" s="67">
        <v>3.0</v>
      </c>
      <c r="J1002" s="62" t="s">
        <v>1379</v>
      </c>
      <c r="K1002" s="48"/>
      <c r="L1002" s="68">
        <v>267.0</v>
      </c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ht="18.0" customHeight="1">
      <c r="A1003" s="64">
        <v>45880.0</v>
      </c>
      <c r="B1003" s="45"/>
      <c r="C1003" s="65" t="s">
        <v>1376</v>
      </c>
      <c r="D1003" s="63" t="s">
        <v>1330</v>
      </c>
      <c r="E1003" s="66" t="s">
        <v>1380</v>
      </c>
      <c r="F1003" s="62"/>
      <c r="G1003" s="62"/>
      <c r="H1003" s="67" t="s">
        <v>104</v>
      </c>
      <c r="I1003" s="67">
        <v>1.0</v>
      </c>
      <c r="J1003" s="62" t="s">
        <v>1379</v>
      </c>
      <c r="K1003" s="48"/>
      <c r="L1003" s="68">
        <v>267.0</v>
      </c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ht="18.0" customHeight="1">
      <c r="A1004" s="44"/>
      <c r="B1004" s="50"/>
      <c r="C1004" s="46"/>
      <c r="D1004" s="47"/>
      <c r="E1004" s="41"/>
      <c r="F1004" s="48"/>
      <c r="G1004" s="48"/>
      <c r="H1004" s="49"/>
      <c r="I1004" s="49"/>
      <c r="J1004" s="48"/>
      <c r="K1004" s="48"/>
      <c r="L1004" s="59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ht="18.0" customHeight="1">
      <c r="A1005" s="64">
        <v>45881.0</v>
      </c>
      <c r="B1005" s="45"/>
      <c r="C1005" s="65" t="s">
        <v>1381</v>
      </c>
      <c r="D1005" s="63" t="s">
        <v>1330</v>
      </c>
      <c r="E1005" s="66" t="s">
        <v>1382</v>
      </c>
      <c r="F1005" s="62"/>
      <c r="G1005" s="62"/>
      <c r="H1005" s="67" t="s">
        <v>104</v>
      </c>
      <c r="I1005" s="67">
        <v>4.0</v>
      </c>
      <c r="J1005" s="62" t="s">
        <v>1383</v>
      </c>
      <c r="K1005" s="48"/>
      <c r="L1005" s="68">
        <v>269.0</v>
      </c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ht="18.0" customHeight="1">
      <c r="A1006" s="64">
        <v>45881.0</v>
      </c>
      <c r="B1006" s="45"/>
      <c r="C1006" s="65" t="s">
        <v>1381</v>
      </c>
      <c r="D1006" s="63" t="s">
        <v>1330</v>
      </c>
      <c r="E1006" s="66" t="s">
        <v>1384</v>
      </c>
      <c r="F1006" s="62"/>
      <c r="G1006" s="62"/>
      <c r="H1006" s="67" t="s">
        <v>104</v>
      </c>
      <c r="I1006" s="67">
        <v>1.0</v>
      </c>
      <c r="J1006" s="62" t="s">
        <v>1383</v>
      </c>
      <c r="K1006" s="48"/>
      <c r="L1006" s="68">
        <v>269.0</v>
      </c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ht="18.0" customHeight="1">
      <c r="A1007" s="64">
        <v>45881.0</v>
      </c>
      <c r="B1007" s="45"/>
      <c r="C1007" s="65" t="s">
        <v>1381</v>
      </c>
      <c r="D1007" s="63" t="s">
        <v>60</v>
      </c>
      <c r="E1007" s="66" t="s">
        <v>744</v>
      </c>
      <c r="F1007" s="62"/>
      <c r="G1007" s="62"/>
      <c r="H1007" s="67" t="s">
        <v>1385</v>
      </c>
      <c r="I1007" s="67">
        <v>5.0</v>
      </c>
      <c r="J1007" s="62" t="s">
        <v>197</v>
      </c>
      <c r="K1007" s="48"/>
      <c r="L1007" s="68">
        <v>258.0</v>
      </c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ht="18.0" customHeight="1">
      <c r="A1008" s="44"/>
      <c r="B1008" s="50"/>
      <c r="C1008" s="46"/>
      <c r="D1008" s="47"/>
      <c r="E1008" s="41"/>
      <c r="F1008" s="48"/>
      <c r="G1008" s="48"/>
      <c r="H1008" s="49"/>
      <c r="I1008" s="49"/>
      <c r="J1008" s="48"/>
      <c r="K1008" s="48"/>
      <c r="L1008" s="59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ht="18.0" customHeight="1">
      <c r="A1009" s="69">
        <v>45882.0</v>
      </c>
      <c r="B1009" s="70"/>
      <c r="C1009" s="71" t="s">
        <v>1386</v>
      </c>
      <c r="D1009" s="72" t="s">
        <v>19</v>
      </c>
      <c r="E1009" s="73" t="s">
        <v>1387</v>
      </c>
      <c r="F1009" s="74"/>
      <c r="G1009" s="74"/>
      <c r="H1009" s="75" t="s">
        <v>104</v>
      </c>
      <c r="I1009" s="75">
        <v>2.0</v>
      </c>
      <c r="J1009" s="74" t="s">
        <v>1322</v>
      </c>
      <c r="K1009" s="76"/>
      <c r="L1009" s="77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  <c r="AA1009" s="78"/>
    </row>
    <row r="1010" ht="18.0" customHeight="1">
      <c r="A1010" s="64">
        <v>45882.0</v>
      </c>
      <c r="B1010" s="45"/>
      <c r="C1010" s="65" t="s">
        <v>1386</v>
      </c>
      <c r="D1010" s="63" t="s">
        <v>19</v>
      </c>
      <c r="E1010" s="66" t="s">
        <v>1388</v>
      </c>
      <c r="F1010" s="62"/>
      <c r="G1010" s="62"/>
      <c r="H1010" s="67" t="s">
        <v>104</v>
      </c>
      <c r="I1010" s="67">
        <v>1.0</v>
      </c>
      <c r="J1010" s="62" t="s">
        <v>1389</v>
      </c>
      <c r="K1010" s="48"/>
      <c r="L1010" s="68">
        <v>270.0</v>
      </c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ht="18.0" customHeight="1">
      <c r="A1011" s="64">
        <v>45882.0</v>
      </c>
      <c r="B1011" s="45"/>
      <c r="C1011" s="65" t="s">
        <v>1386</v>
      </c>
      <c r="D1011" s="63" t="s">
        <v>19</v>
      </c>
      <c r="E1011" s="66" t="s">
        <v>1390</v>
      </c>
      <c r="F1011" s="62"/>
      <c r="G1011" s="62"/>
      <c r="H1011" s="67" t="s">
        <v>104</v>
      </c>
      <c r="I1011" s="67">
        <v>1.0</v>
      </c>
      <c r="J1011" s="62" t="s">
        <v>1389</v>
      </c>
      <c r="K1011" s="48"/>
      <c r="L1011" s="68">
        <v>270.0</v>
      </c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ht="18.0" customHeight="1">
      <c r="A1012" s="64">
        <v>45882.0</v>
      </c>
      <c r="B1012" s="45"/>
      <c r="C1012" s="65" t="s">
        <v>1386</v>
      </c>
      <c r="D1012" s="63" t="s">
        <v>19</v>
      </c>
      <c r="E1012" s="66" t="s">
        <v>1391</v>
      </c>
      <c r="F1012" s="62"/>
      <c r="G1012" s="62"/>
      <c r="H1012" s="67" t="s">
        <v>502</v>
      </c>
      <c r="I1012" s="67">
        <v>1.0</v>
      </c>
      <c r="J1012" s="62" t="s">
        <v>1389</v>
      </c>
      <c r="K1012" s="48"/>
      <c r="L1012" s="68">
        <v>270.0</v>
      </c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ht="18.0" customHeight="1">
      <c r="A1013" s="64">
        <v>45882.0</v>
      </c>
      <c r="B1013" s="45"/>
      <c r="C1013" s="65" t="s">
        <v>1386</v>
      </c>
      <c r="D1013" s="63" t="s">
        <v>19</v>
      </c>
      <c r="E1013" s="66" t="s">
        <v>1392</v>
      </c>
      <c r="F1013" s="62"/>
      <c r="G1013" s="62"/>
      <c r="H1013" s="67" t="s">
        <v>104</v>
      </c>
      <c r="I1013" s="67">
        <v>1.0</v>
      </c>
      <c r="J1013" s="62" t="s">
        <v>1389</v>
      </c>
      <c r="K1013" s="48"/>
      <c r="L1013" s="68">
        <v>270.0</v>
      </c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ht="18.0" customHeight="1">
      <c r="A1014" s="44"/>
      <c r="B1014" s="50"/>
      <c r="C1014" s="46"/>
      <c r="D1014" s="47"/>
      <c r="E1014" s="41"/>
      <c r="F1014" s="48"/>
      <c r="G1014" s="48"/>
      <c r="H1014" s="49"/>
      <c r="I1014" s="49"/>
      <c r="J1014" s="48"/>
      <c r="K1014" s="48"/>
      <c r="L1014" s="59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ht="18.0" customHeight="1">
      <c r="A1015" s="64">
        <v>45883.0</v>
      </c>
      <c r="B1015" s="45"/>
      <c r="C1015" s="65" t="s">
        <v>1393</v>
      </c>
      <c r="D1015" s="63" t="s">
        <v>1394</v>
      </c>
      <c r="E1015" s="66" t="s">
        <v>1395</v>
      </c>
      <c r="F1015" s="62"/>
      <c r="G1015" s="62"/>
      <c r="H1015" s="67" t="s">
        <v>104</v>
      </c>
      <c r="I1015" s="67">
        <v>1.0</v>
      </c>
      <c r="J1015" s="62" t="s">
        <v>1396</v>
      </c>
      <c r="K1015" s="48"/>
      <c r="L1015" s="68">
        <v>260.0</v>
      </c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ht="18.0" customHeight="1">
      <c r="A1016" s="64">
        <v>45883.0</v>
      </c>
      <c r="B1016" s="45"/>
      <c r="C1016" s="65" t="s">
        <v>1393</v>
      </c>
      <c r="D1016" s="63" t="s">
        <v>1394</v>
      </c>
      <c r="E1016" s="66" t="s">
        <v>1395</v>
      </c>
      <c r="F1016" s="62"/>
      <c r="G1016" s="62"/>
      <c r="H1016" s="67" t="s">
        <v>104</v>
      </c>
      <c r="I1016" s="67">
        <v>1.0</v>
      </c>
      <c r="J1016" s="62" t="s">
        <v>1397</v>
      </c>
      <c r="K1016" s="48"/>
      <c r="L1016" s="68">
        <v>265.0</v>
      </c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ht="18.0" customHeight="1">
      <c r="A1017" s="64">
        <v>45883.0</v>
      </c>
      <c r="B1017" s="45"/>
      <c r="C1017" s="65" t="s">
        <v>1393</v>
      </c>
      <c r="D1017" s="63" t="s">
        <v>1394</v>
      </c>
      <c r="E1017" s="66" t="s">
        <v>1398</v>
      </c>
      <c r="F1017" s="62"/>
      <c r="G1017" s="62"/>
      <c r="H1017" s="67" t="s">
        <v>104</v>
      </c>
      <c r="I1017" s="67">
        <v>8.0</v>
      </c>
      <c r="J1017" s="62" t="s">
        <v>1396</v>
      </c>
      <c r="K1017" s="48"/>
      <c r="L1017" s="68">
        <v>260.0</v>
      </c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ht="18.0" customHeight="1">
      <c r="A1018" s="64">
        <v>45883.0</v>
      </c>
      <c r="B1018" s="45"/>
      <c r="C1018" s="65" t="s">
        <v>1393</v>
      </c>
      <c r="D1018" s="63" t="s">
        <v>1394</v>
      </c>
      <c r="E1018" s="66" t="s">
        <v>1399</v>
      </c>
      <c r="F1018" s="62"/>
      <c r="G1018" s="62"/>
      <c r="H1018" s="67" t="s">
        <v>104</v>
      </c>
      <c r="I1018" s="67">
        <v>6.0</v>
      </c>
      <c r="J1018" s="62" t="s">
        <v>1396</v>
      </c>
      <c r="K1018" s="48"/>
      <c r="L1018" s="68">
        <v>260.0</v>
      </c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ht="18.0" customHeight="1">
      <c r="A1019" s="44"/>
      <c r="B1019" s="50"/>
      <c r="C1019" s="46"/>
      <c r="D1019" s="47"/>
      <c r="E1019" s="41"/>
      <c r="F1019" s="48"/>
      <c r="G1019" s="48"/>
      <c r="H1019" s="49"/>
      <c r="I1019" s="49"/>
      <c r="J1019" s="48"/>
      <c r="K1019" s="48"/>
      <c r="L1019" s="59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ht="18.0" customHeight="1">
      <c r="A1020" s="64">
        <v>45883.0</v>
      </c>
      <c r="B1020" s="45"/>
      <c r="C1020" s="65" t="s">
        <v>1400</v>
      </c>
      <c r="D1020" s="63" t="s">
        <v>19</v>
      </c>
      <c r="E1020" s="66" t="s">
        <v>1401</v>
      </c>
      <c r="F1020" s="62"/>
      <c r="G1020" s="62"/>
      <c r="H1020" s="67" t="s">
        <v>882</v>
      </c>
      <c r="I1020" s="67">
        <v>1.0</v>
      </c>
      <c r="J1020" s="62" t="s">
        <v>1249</v>
      </c>
      <c r="K1020" s="48"/>
      <c r="L1020" s="68">
        <v>272.0</v>
      </c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ht="18.0" customHeight="1">
      <c r="A1021" s="64">
        <v>45883.0</v>
      </c>
      <c r="B1021" s="45"/>
      <c r="C1021" s="65" t="s">
        <v>1400</v>
      </c>
      <c r="D1021" s="63" t="s">
        <v>19</v>
      </c>
      <c r="E1021" s="66" t="s">
        <v>236</v>
      </c>
      <c r="F1021" s="62"/>
      <c r="G1021" s="62"/>
      <c r="H1021" s="67" t="s">
        <v>104</v>
      </c>
      <c r="I1021" s="67">
        <v>3.0</v>
      </c>
      <c r="J1021" s="62" t="s">
        <v>1249</v>
      </c>
      <c r="K1021" s="48"/>
      <c r="L1021" s="68">
        <v>272.0</v>
      </c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ht="18.0" customHeight="1">
      <c r="A1022" s="64">
        <v>45883.0</v>
      </c>
      <c r="B1022" s="45"/>
      <c r="C1022" s="65" t="s">
        <v>1400</v>
      </c>
      <c r="D1022" s="63" t="s">
        <v>19</v>
      </c>
      <c r="E1022" s="66" t="s">
        <v>1402</v>
      </c>
      <c r="F1022" s="62" t="s">
        <v>1403</v>
      </c>
      <c r="G1022" s="62"/>
      <c r="H1022" s="67" t="s">
        <v>104</v>
      </c>
      <c r="I1022" s="67">
        <v>4.0</v>
      </c>
      <c r="J1022" s="62" t="s">
        <v>1322</v>
      </c>
      <c r="K1022" s="48"/>
      <c r="L1022" s="68">
        <v>271.0</v>
      </c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ht="18.0" customHeight="1">
      <c r="A1023" s="64">
        <v>45883.0</v>
      </c>
      <c r="B1023" s="45"/>
      <c r="C1023" s="65" t="s">
        <v>1400</v>
      </c>
      <c r="D1023" s="63" t="s">
        <v>19</v>
      </c>
      <c r="E1023" s="66" t="s">
        <v>855</v>
      </c>
      <c r="F1023" s="62"/>
      <c r="G1023" s="62"/>
      <c r="H1023" s="67" t="s">
        <v>104</v>
      </c>
      <c r="I1023" s="67">
        <v>24.0</v>
      </c>
      <c r="J1023" s="62" t="s">
        <v>1322</v>
      </c>
      <c r="K1023" s="48"/>
      <c r="L1023" s="68">
        <v>271.0</v>
      </c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ht="18.0" customHeight="1">
      <c r="A1024" s="64">
        <v>45883.0</v>
      </c>
      <c r="B1024" s="45"/>
      <c r="C1024" s="65" t="s">
        <v>1400</v>
      </c>
      <c r="D1024" s="63" t="s">
        <v>19</v>
      </c>
      <c r="E1024" s="66" t="s">
        <v>114</v>
      </c>
      <c r="F1024" s="62"/>
      <c r="G1024" s="62"/>
      <c r="H1024" s="67" t="s">
        <v>104</v>
      </c>
      <c r="I1024" s="67">
        <v>4.0</v>
      </c>
      <c r="J1024" s="62" t="s">
        <v>1322</v>
      </c>
      <c r="K1024" s="48"/>
      <c r="L1024" s="68">
        <v>271.0</v>
      </c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ht="18.0" customHeight="1">
      <c r="A1025" s="64"/>
      <c r="B1025" s="50"/>
      <c r="C1025" s="65"/>
      <c r="D1025" s="63"/>
      <c r="E1025" s="66"/>
      <c r="F1025" s="62"/>
      <c r="G1025" s="62"/>
      <c r="H1025" s="67"/>
      <c r="I1025" s="67"/>
      <c r="J1025" s="62"/>
      <c r="K1025" s="48"/>
      <c r="L1025" s="68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ht="18.0" customHeight="1">
      <c r="A1026" s="64">
        <v>45885.0</v>
      </c>
      <c r="B1026" s="45"/>
      <c r="C1026" s="65" t="s">
        <v>1404</v>
      </c>
      <c r="D1026" s="63" t="s">
        <v>19</v>
      </c>
      <c r="E1026" s="66" t="s">
        <v>1405</v>
      </c>
      <c r="F1026" s="62"/>
      <c r="G1026" s="62"/>
      <c r="H1026" s="67" t="s">
        <v>104</v>
      </c>
      <c r="I1026" s="67">
        <v>2.0</v>
      </c>
      <c r="J1026" s="62" t="s">
        <v>1406</v>
      </c>
      <c r="K1026" s="48"/>
      <c r="L1026" s="68">
        <v>273.0</v>
      </c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ht="18.0" customHeight="1">
      <c r="A1027" s="44"/>
      <c r="B1027" s="50"/>
      <c r="C1027" s="46"/>
      <c r="D1027" s="47"/>
      <c r="E1027" s="41"/>
      <c r="F1027" s="48"/>
      <c r="G1027" s="48"/>
      <c r="H1027" s="49"/>
      <c r="I1027" s="49"/>
      <c r="J1027" s="48"/>
      <c r="K1027" s="48"/>
      <c r="L1027" s="59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ht="18.0" customHeight="1">
      <c r="A1028" s="64">
        <v>45888.0</v>
      </c>
      <c r="B1028" s="45"/>
      <c r="C1028" s="65" t="s">
        <v>1407</v>
      </c>
      <c r="D1028" s="63" t="s">
        <v>19</v>
      </c>
      <c r="E1028" s="66" t="s">
        <v>1408</v>
      </c>
      <c r="F1028" s="62"/>
      <c r="G1028" s="62"/>
      <c r="H1028" s="67" t="s">
        <v>104</v>
      </c>
      <c r="I1028" s="67">
        <v>4.0</v>
      </c>
      <c r="J1028" s="62" t="s">
        <v>1409</v>
      </c>
      <c r="K1028" s="48"/>
      <c r="L1028" s="68">
        <v>266.0</v>
      </c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ht="18.0" customHeight="1">
      <c r="A1029" s="44"/>
      <c r="B1029" s="50"/>
      <c r="C1029" s="46"/>
      <c r="D1029" s="47"/>
      <c r="E1029" s="41"/>
      <c r="F1029" s="48"/>
      <c r="G1029" s="48"/>
      <c r="H1029" s="49"/>
      <c r="I1029" s="49"/>
      <c r="J1029" s="48"/>
      <c r="K1029" s="48"/>
      <c r="L1029" s="59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ht="18.0" customHeight="1">
      <c r="A1030" s="64">
        <v>45892.0</v>
      </c>
      <c r="B1030" s="45"/>
      <c r="C1030" s="65" t="s">
        <v>1410</v>
      </c>
      <c r="D1030" s="63" t="s">
        <v>531</v>
      </c>
      <c r="E1030" s="66" t="s">
        <v>1411</v>
      </c>
      <c r="F1030" s="62" t="s">
        <v>1412</v>
      </c>
      <c r="G1030" s="62"/>
      <c r="H1030" s="67" t="s">
        <v>104</v>
      </c>
      <c r="I1030" s="67">
        <v>3.0</v>
      </c>
      <c r="J1030" s="62" t="s">
        <v>1413</v>
      </c>
      <c r="K1030" s="48"/>
      <c r="L1030" s="68" t="s">
        <v>1414</v>
      </c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ht="18.0" customHeight="1">
      <c r="A1031" s="64">
        <v>45892.0</v>
      </c>
      <c r="B1031" s="45"/>
      <c r="C1031" s="65" t="s">
        <v>1410</v>
      </c>
      <c r="D1031" s="63" t="s">
        <v>531</v>
      </c>
      <c r="E1031" s="66" t="s">
        <v>74</v>
      </c>
      <c r="F1031" s="62" t="s">
        <v>1415</v>
      </c>
      <c r="G1031" s="62"/>
      <c r="H1031" s="67" t="s">
        <v>104</v>
      </c>
      <c r="I1031" s="67">
        <v>3.0</v>
      </c>
      <c r="J1031" s="62" t="s">
        <v>1413</v>
      </c>
      <c r="K1031" s="48"/>
      <c r="L1031" s="68" t="s">
        <v>1414</v>
      </c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ht="18.0" customHeight="1">
      <c r="A1032" s="64">
        <v>45892.0</v>
      </c>
      <c r="B1032" s="45"/>
      <c r="C1032" s="65" t="s">
        <v>1410</v>
      </c>
      <c r="D1032" s="63" t="s">
        <v>531</v>
      </c>
      <c r="E1032" s="66" t="s">
        <v>54</v>
      </c>
      <c r="F1032" s="62" t="s">
        <v>1416</v>
      </c>
      <c r="G1032" s="62"/>
      <c r="H1032" s="67" t="s">
        <v>104</v>
      </c>
      <c r="I1032" s="67">
        <v>2.0</v>
      </c>
      <c r="J1032" s="62" t="s">
        <v>1413</v>
      </c>
      <c r="K1032" s="48"/>
      <c r="L1032" s="68" t="s">
        <v>1414</v>
      </c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ht="18.0" customHeight="1">
      <c r="A1033" s="64">
        <v>45892.0</v>
      </c>
      <c r="B1033" s="45"/>
      <c r="C1033" s="65" t="s">
        <v>1410</v>
      </c>
      <c r="D1033" s="63" t="s">
        <v>531</v>
      </c>
      <c r="E1033" s="66" t="s">
        <v>1417</v>
      </c>
      <c r="F1033" s="62">
        <v>3242.0</v>
      </c>
      <c r="G1033" s="62"/>
      <c r="H1033" s="67" t="s">
        <v>104</v>
      </c>
      <c r="I1033" s="67">
        <v>1.0</v>
      </c>
      <c r="J1033" s="62" t="s">
        <v>1144</v>
      </c>
      <c r="K1033" s="48"/>
      <c r="L1033" s="68" t="s">
        <v>1418</v>
      </c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ht="18.0" customHeight="1">
      <c r="A1034" s="64">
        <v>45892.0</v>
      </c>
      <c r="B1034" s="45"/>
      <c r="C1034" s="65" t="s">
        <v>1410</v>
      </c>
      <c r="D1034" s="63" t="s">
        <v>531</v>
      </c>
      <c r="E1034" s="66" t="s">
        <v>1419</v>
      </c>
      <c r="F1034" s="62" t="s">
        <v>1420</v>
      </c>
      <c r="G1034" s="62"/>
      <c r="H1034" s="67" t="s">
        <v>104</v>
      </c>
      <c r="I1034" s="67">
        <v>2.0</v>
      </c>
      <c r="J1034" s="62" t="s">
        <v>1144</v>
      </c>
      <c r="K1034" s="48"/>
      <c r="L1034" s="68" t="s">
        <v>1418</v>
      </c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ht="18.0" customHeight="1">
      <c r="A1035" s="64">
        <v>45892.0</v>
      </c>
      <c r="B1035" s="45"/>
      <c r="C1035" s="65" t="s">
        <v>1410</v>
      </c>
      <c r="D1035" s="63" t="s">
        <v>531</v>
      </c>
      <c r="E1035" s="66" t="s">
        <v>1303</v>
      </c>
      <c r="F1035" s="62" t="s">
        <v>1421</v>
      </c>
      <c r="G1035" s="62"/>
      <c r="H1035" s="67" t="s">
        <v>104</v>
      </c>
      <c r="I1035" s="67">
        <v>1.0</v>
      </c>
      <c r="J1035" s="62" t="s">
        <v>1144</v>
      </c>
      <c r="K1035" s="48"/>
      <c r="L1035" s="68" t="s">
        <v>1418</v>
      </c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ht="18.0" customHeight="1">
      <c r="A1036" s="64">
        <v>45892.0</v>
      </c>
      <c r="B1036" s="45"/>
      <c r="C1036" s="65" t="s">
        <v>1410</v>
      </c>
      <c r="D1036" s="63" t="s">
        <v>531</v>
      </c>
      <c r="E1036" s="66" t="s">
        <v>1422</v>
      </c>
      <c r="F1036" s="62" t="s">
        <v>1423</v>
      </c>
      <c r="G1036" s="62"/>
      <c r="H1036" s="67" t="s">
        <v>104</v>
      </c>
      <c r="I1036" s="67">
        <v>3.0</v>
      </c>
      <c r="J1036" s="62" t="s">
        <v>1144</v>
      </c>
      <c r="K1036" s="48"/>
      <c r="L1036" s="68" t="s">
        <v>1418</v>
      </c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ht="18.0" customHeight="1">
      <c r="A1037" s="64">
        <v>45892.0</v>
      </c>
      <c r="B1037" s="45"/>
      <c r="C1037" s="65" t="s">
        <v>1410</v>
      </c>
      <c r="D1037" s="63" t="s">
        <v>531</v>
      </c>
      <c r="E1037" s="66" t="s">
        <v>1422</v>
      </c>
      <c r="F1037" s="62" t="s">
        <v>1424</v>
      </c>
      <c r="G1037" s="62"/>
      <c r="H1037" s="67" t="s">
        <v>104</v>
      </c>
      <c r="I1037" s="67">
        <v>3.0</v>
      </c>
      <c r="J1037" s="62" t="s">
        <v>1144</v>
      </c>
      <c r="K1037" s="48"/>
      <c r="L1037" s="68" t="s">
        <v>1418</v>
      </c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 ht="18.0" customHeight="1">
      <c r="A1038" s="64">
        <v>45892.0</v>
      </c>
      <c r="B1038" s="45"/>
      <c r="C1038" s="65" t="s">
        <v>1410</v>
      </c>
      <c r="D1038" s="63" t="s">
        <v>531</v>
      </c>
      <c r="E1038" s="66" t="s">
        <v>1422</v>
      </c>
      <c r="F1038" s="62" t="s">
        <v>1425</v>
      </c>
      <c r="G1038" s="62"/>
      <c r="H1038" s="67" t="s">
        <v>104</v>
      </c>
      <c r="I1038" s="67">
        <v>2.0</v>
      </c>
      <c r="J1038" s="62" t="s">
        <v>1144</v>
      </c>
      <c r="K1038" s="48"/>
      <c r="L1038" s="68" t="s">
        <v>1418</v>
      </c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 ht="18.0" customHeight="1">
      <c r="A1039" s="64">
        <v>45892.0</v>
      </c>
      <c r="B1039" s="45"/>
      <c r="C1039" s="65" t="s">
        <v>1410</v>
      </c>
      <c r="D1039" s="63" t="s">
        <v>531</v>
      </c>
      <c r="E1039" s="66" t="s">
        <v>544</v>
      </c>
      <c r="F1039" s="62" t="s">
        <v>1426</v>
      </c>
      <c r="G1039" s="62"/>
      <c r="H1039" s="67" t="s">
        <v>104</v>
      </c>
      <c r="I1039" s="67">
        <v>3.0</v>
      </c>
      <c r="J1039" s="62" t="s">
        <v>1144</v>
      </c>
      <c r="K1039" s="48"/>
      <c r="L1039" s="68" t="s">
        <v>1418</v>
      </c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 ht="18.0" customHeight="1">
      <c r="A1040" s="64">
        <v>45892.0</v>
      </c>
      <c r="B1040" s="45"/>
      <c r="C1040" s="65" t="s">
        <v>1410</v>
      </c>
      <c r="D1040" s="63" t="s">
        <v>531</v>
      </c>
      <c r="E1040" s="66" t="s">
        <v>1427</v>
      </c>
      <c r="F1040" s="62" t="s">
        <v>1428</v>
      </c>
      <c r="G1040" s="62"/>
      <c r="H1040" s="67" t="s">
        <v>104</v>
      </c>
      <c r="I1040" s="67">
        <v>2.0</v>
      </c>
      <c r="J1040" s="62" t="s">
        <v>1144</v>
      </c>
      <c r="K1040" s="48"/>
      <c r="L1040" s="68" t="s">
        <v>1418</v>
      </c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ht="18.0" customHeight="1">
      <c r="A1041" s="44"/>
      <c r="B1041" s="50"/>
      <c r="C1041" s="46"/>
      <c r="D1041" s="47"/>
      <c r="E1041" s="41"/>
      <c r="F1041" s="48"/>
      <c r="G1041" s="48"/>
      <c r="H1041" s="49"/>
      <c r="I1041" s="49"/>
      <c r="J1041" s="48"/>
      <c r="K1041" s="48"/>
      <c r="L1041" s="59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ht="18.0" customHeight="1">
      <c r="A1042" s="64">
        <v>45894.0</v>
      </c>
      <c r="B1042" s="45"/>
      <c r="C1042" s="65" t="s">
        <v>1429</v>
      </c>
      <c r="D1042" s="63" t="s">
        <v>1101</v>
      </c>
      <c r="E1042" s="66" t="s">
        <v>1155</v>
      </c>
      <c r="F1042" s="62"/>
      <c r="G1042" s="62"/>
      <c r="H1042" s="67" t="s">
        <v>104</v>
      </c>
      <c r="I1042" s="67">
        <v>2.0</v>
      </c>
      <c r="J1042" s="62" t="s">
        <v>1214</v>
      </c>
      <c r="K1042" s="48"/>
      <c r="L1042" s="68">
        <v>278.0</v>
      </c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 ht="18.0" customHeight="1">
      <c r="A1043" s="64">
        <v>45894.0</v>
      </c>
      <c r="B1043" s="45"/>
      <c r="C1043" s="65" t="s">
        <v>1429</v>
      </c>
      <c r="D1043" s="63" t="s">
        <v>1101</v>
      </c>
      <c r="E1043" s="66" t="s">
        <v>1430</v>
      </c>
      <c r="F1043" s="62"/>
      <c r="G1043" s="62"/>
      <c r="H1043" s="67" t="s">
        <v>104</v>
      </c>
      <c r="I1043" s="67">
        <v>4.0</v>
      </c>
      <c r="J1043" s="62" t="s">
        <v>763</v>
      </c>
      <c r="K1043" s="48"/>
      <c r="L1043" s="68">
        <v>278.0</v>
      </c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 ht="18.0" customHeight="1">
      <c r="A1044" s="44"/>
      <c r="B1044" s="50"/>
      <c r="C1044" s="46"/>
      <c r="D1044" s="47"/>
      <c r="E1044" s="41"/>
      <c r="F1044" s="48"/>
      <c r="G1044" s="48"/>
      <c r="H1044" s="49"/>
      <c r="I1044" s="49"/>
      <c r="J1044" s="48"/>
      <c r="K1044" s="48"/>
      <c r="L1044" s="59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 ht="18.0" customHeight="1">
      <c r="A1045" s="64">
        <v>45896.0</v>
      </c>
      <c r="B1045" s="45"/>
      <c r="C1045" s="65" t="s">
        <v>1431</v>
      </c>
      <c r="D1045" s="63" t="s">
        <v>1193</v>
      </c>
      <c r="E1045" s="66" t="s">
        <v>1432</v>
      </c>
      <c r="F1045" s="62" t="s">
        <v>1433</v>
      </c>
      <c r="G1045" s="62"/>
      <c r="H1045" s="67" t="s">
        <v>104</v>
      </c>
      <c r="I1045" s="67">
        <v>1.0</v>
      </c>
      <c r="J1045" s="62" t="s">
        <v>1406</v>
      </c>
      <c r="K1045" s="48"/>
      <c r="L1045" s="68">
        <v>280.0</v>
      </c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 ht="18.0" customHeight="1">
      <c r="A1046" s="64">
        <v>45896.0</v>
      </c>
      <c r="B1046" s="45"/>
      <c r="C1046" s="65" t="s">
        <v>1431</v>
      </c>
      <c r="D1046" s="63" t="s">
        <v>1193</v>
      </c>
      <c r="E1046" s="66" t="s">
        <v>453</v>
      </c>
      <c r="F1046" s="62"/>
      <c r="G1046" s="62"/>
      <c r="H1046" s="67" t="s">
        <v>104</v>
      </c>
      <c r="I1046" s="67">
        <v>2.0</v>
      </c>
      <c r="J1046" s="62" t="s">
        <v>1406</v>
      </c>
      <c r="K1046" s="48"/>
      <c r="L1046" s="68">
        <v>280.0</v>
      </c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 ht="18.0" customHeight="1">
      <c r="A1047" s="64">
        <v>45896.0</v>
      </c>
      <c r="B1047" s="45"/>
      <c r="C1047" s="65" t="s">
        <v>1431</v>
      </c>
      <c r="D1047" s="63" t="s">
        <v>1193</v>
      </c>
      <c r="E1047" s="66" t="s">
        <v>457</v>
      </c>
      <c r="F1047" s="62"/>
      <c r="G1047" s="62"/>
      <c r="H1047" s="67" t="s">
        <v>104</v>
      </c>
      <c r="I1047" s="67">
        <v>8.0</v>
      </c>
      <c r="J1047" s="62" t="s">
        <v>1406</v>
      </c>
      <c r="K1047" s="48"/>
      <c r="L1047" s="68">
        <v>280.0</v>
      </c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 ht="18.0" customHeight="1">
      <c r="A1048" s="44"/>
      <c r="B1048" s="50"/>
      <c r="C1048" s="46"/>
      <c r="D1048" s="47"/>
      <c r="E1048" s="41"/>
      <c r="F1048" s="48"/>
      <c r="G1048" s="48"/>
      <c r="H1048" s="49"/>
      <c r="I1048" s="49"/>
      <c r="J1048" s="48"/>
      <c r="K1048" s="48"/>
      <c r="L1048" s="59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 ht="18.0" customHeight="1">
      <c r="A1049" s="64">
        <v>45896.0</v>
      </c>
      <c r="B1049" s="45"/>
      <c r="C1049" s="65" t="s">
        <v>1434</v>
      </c>
      <c r="D1049" s="63" t="s">
        <v>1435</v>
      </c>
      <c r="E1049" s="66" t="s">
        <v>1436</v>
      </c>
      <c r="F1049" s="62"/>
      <c r="G1049" s="62"/>
      <c r="H1049" s="67" t="s">
        <v>104</v>
      </c>
      <c r="I1049" s="67">
        <v>1.0</v>
      </c>
      <c r="J1049" s="62" t="s">
        <v>1214</v>
      </c>
      <c r="K1049" s="48"/>
      <c r="L1049" s="68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 ht="18.0" customHeight="1">
      <c r="A1050" s="44"/>
      <c r="B1050" s="50"/>
      <c r="C1050" s="46"/>
      <c r="D1050" s="47"/>
      <c r="E1050" s="41"/>
      <c r="F1050" s="48"/>
      <c r="G1050" s="48"/>
      <c r="H1050" s="49"/>
      <c r="I1050" s="49"/>
      <c r="J1050" s="48"/>
      <c r="K1050" s="48"/>
      <c r="L1050" s="59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 ht="18.0" customHeight="1">
      <c r="A1051" s="64">
        <v>45896.0</v>
      </c>
      <c r="B1051" s="45"/>
      <c r="C1051" s="65" t="s">
        <v>1437</v>
      </c>
      <c r="D1051" s="63" t="s">
        <v>60</v>
      </c>
      <c r="E1051" s="66" t="s">
        <v>1438</v>
      </c>
      <c r="F1051" s="62"/>
      <c r="G1051" s="62"/>
      <c r="H1051" s="67" t="s">
        <v>1385</v>
      </c>
      <c r="I1051" s="67">
        <v>2.0</v>
      </c>
      <c r="J1051" s="62" t="s">
        <v>1214</v>
      </c>
      <c r="K1051" s="48"/>
      <c r="L1051" s="68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 ht="18.0" customHeight="1">
      <c r="A1052" s="44"/>
      <c r="B1052" s="50"/>
      <c r="C1052" s="46"/>
      <c r="D1052" s="47"/>
      <c r="E1052" s="41"/>
      <c r="F1052" s="48"/>
      <c r="G1052" s="48"/>
      <c r="H1052" s="49"/>
      <c r="I1052" s="49"/>
      <c r="J1052" s="48"/>
      <c r="K1052" s="48"/>
      <c r="L1052" s="59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 ht="18.0" customHeight="1">
      <c r="A1053" s="64">
        <v>45897.0</v>
      </c>
      <c r="B1053" s="45"/>
      <c r="C1053" s="65" t="s">
        <v>1439</v>
      </c>
      <c r="D1053" s="63" t="s">
        <v>19</v>
      </c>
      <c r="E1053" s="66" t="s">
        <v>1440</v>
      </c>
      <c r="F1053" s="62"/>
      <c r="G1053" s="62"/>
      <c r="H1053" s="67" t="s">
        <v>80</v>
      </c>
      <c r="I1053" s="67">
        <v>2.0</v>
      </c>
      <c r="J1053" s="62" t="s">
        <v>1441</v>
      </c>
      <c r="K1053" s="48"/>
      <c r="L1053" s="68">
        <v>282.0</v>
      </c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 ht="18.0" customHeight="1">
      <c r="A1054" s="64">
        <v>45897.0</v>
      </c>
      <c r="B1054" s="45"/>
      <c r="C1054" s="65" t="s">
        <v>1439</v>
      </c>
      <c r="D1054" s="63" t="s">
        <v>19</v>
      </c>
      <c r="E1054" s="66" t="s">
        <v>1442</v>
      </c>
      <c r="F1054" s="62"/>
      <c r="G1054" s="62"/>
      <c r="H1054" s="67" t="s">
        <v>80</v>
      </c>
      <c r="I1054" s="67">
        <v>2.0</v>
      </c>
      <c r="J1054" s="62" t="s">
        <v>1441</v>
      </c>
      <c r="K1054" s="48"/>
      <c r="L1054" s="68">
        <v>282.0</v>
      </c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 ht="18.0" customHeight="1">
      <c r="A1055" s="64">
        <v>45897.0</v>
      </c>
      <c r="B1055" s="45"/>
      <c r="C1055" s="65" t="s">
        <v>1439</v>
      </c>
      <c r="D1055" s="63" t="s">
        <v>19</v>
      </c>
      <c r="E1055" s="66" t="s">
        <v>1443</v>
      </c>
      <c r="F1055" s="62"/>
      <c r="G1055" s="62"/>
      <c r="H1055" s="67" t="s">
        <v>80</v>
      </c>
      <c r="I1055" s="67">
        <v>1.0</v>
      </c>
      <c r="J1055" s="62" t="s">
        <v>1329</v>
      </c>
      <c r="K1055" s="48"/>
      <c r="L1055" s="68">
        <v>281.0</v>
      </c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 ht="18.0" customHeight="1">
      <c r="A1056" s="64">
        <v>45897.0</v>
      </c>
      <c r="B1056" s="45"/>
      <c r="C1056" s="65" t="s">
        <v>1439</v>
      </c>
      <c r="D1056" s="63" t="s">
        <v>19</v>
      </c>
      <c r="E1056" s="66" t="s">
        <v>1444</v>
      </c>
      <c r="F1056" s="62"/>
      <c r="G1056" s="62"/>
      <c r="H1056" s="67" t="s">
        <v>80</v>
      </c>
      <c r="I1056" s="67">
        <v>1.0</v>
      </c>
      <c r="J1056" s="62" t="s">
        <v>1329</v>
      </c>
      <c r="K1056" s="48"/>
      <c r="L1056" s="68">
        <v>281.0</v>
      </c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 ht="18.0" customHeight="1">
      <c r="A1057" s="44"/>
      <c r="B1057" s="50"/>
      <c r="C1057" s="46"/>
      <c r="D1057" s="47"/>
      <c r="E1057" s="41"/>
      <c r="F1057" s="48"/>
      <c r="G1057" s="48"/>
      <c r="H1057" s="49"/>
      <c r="I1057" s="49"/>
      <c r="J1057" s="48"/>
      <c r="K1057" s="48"/>
      <c r="L1057" s="59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 ht="18.0" customHeight="1">
      <c r="A1058" s="64">
        <v>45898.0</v>
      </c>
      <c r="B1058" s="45"/>
      <c r="C1058" s="65" t="s">
        <v>1445</v>
      </c>
      <c r="D1058" s="63" t="s">
        <v>1446</v>
      </c>
      <c r="E1058" s="66" t="s">
        <v>1196</v>
      </c>
      <c r="F1058" s="62"/>
      <c r="G1058" s="62"/>
      <c r="H1058" s="67" t="s">
        <v>80</v>
      </c>
      <c r="I1058" s="67">
        <v>6.0</v>
      </c>
      <c r="J1058" s="62" t="s">
        <v>1406</v>
      </c>
      <c r="K1058" s="48"/>
      <c r="L1058" s="68">
        <v>283.0</v>
      </c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 ht="18.0" customHeight="1">
      <c r="A1059" s="44"/>
      <c r="B1059" s="50"/>
      <c r="C1059" s="46"/>
      <c r="D1059" s="47"/>
      <c r="E1059" s="41"/>
      <c r="F1059" s="48"/>
      <c r="G1059" s="48"/>
      <c r="H1059" s="49"/>
      <c r="I1059" s="49"/>
      <c r="J1059" s="48"/>
      <c r="K1059" s="48"/>
      <c r="L1059" s="59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 ht="18.0" customHeight="1">
      <c r="A1060" s="64">
        <v>45898.0</v>
      </c>
      <c r="B1060" s="45"/>
      <c r="C1060" s="65" t="s">
        <v>1447</v>
      </c>
      <c r="D1060" s="63" t="s">
        <v>531</v>
      </c>
      <c r="E1060" s="66" t="s">
        <v>1448</v>
      </c>
      <c r="F1060" s="62" t="s">
        <v>1449</v>
      </c>
      <c r="G1060" s="62"/>
      <c r="H1060" s="67" t="s">
        <v>80</v>
      </c>
      <c r="I1060" s="67">
        <v>2.0</v>
      </c>
      <c r="J1060" s="62" t="s">
        <v>1144</v>
      </c>
      <c r="K1060" s="48"/>
      <c r="L1060" s="68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 ht="18.0" customHeight="1">
      <c r="A1061" s="64">
        <v>45898.0</v>
      </c>
      <c r="B1061" s="45"/>
      <c r="C1061" s="65" t="s">
        <v>1447</v>
      </c>
      <c r="D1061" s="63" t="s">
        <v>531</v>
      </c>
      <c r="E1061" s="66" t="s">
        <v>1450</v>
      </c>
      <c r="F1061" s="62" t="s">
        <v>1451</v>
      </c>
      <c r="G1061" s="62"/>
      <c r="H1061" s="67" t="s">
        <v>80</v>
      </c>
      <c r="I1061" s="67">
        <v>7.0</v>
      </c>
      <c r="J1061" s="62" t="s">
        <v>874</v>
      </c>
      <c r="K1061" s="48"/>
      <c r="L1061" s="68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 ht="18.0" customHeight="1">
      <c r="A1062" s="64">
        <v>45898.0</v>
      </c>
      <c r="B1062" s="45"/>
      <c r="C1062" s="65" t="s">
        <v>1447</v>
      </c>
      <c r="D1062" s="63" t="s">
        <v>531</v>
      </c>
      <c r="E1062" s="66" t="s">
        <v>1452</v>
      </c>
      <c r="F1062" s="62" t="s">
        <v>1453</v>
      </c>
      <c r="G1062" s="62"/>
      <c r="H1062" s="67" t="s">
        <v>80</v>
      </c>
      <c r="I1062" s="67">
        <v>2.0</v>
      </c>
      <c r="J1062" s="62" t="s">
        <v>874</v>
      </c>
      <c r="K1062" s="48"/>
      <c r="L1062" s="68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 ht="18.0" customHeight="1">
      <c r="A1063" s="64">
        <v>45898.0</v>
      </c>
      <c r="B1063" s="45"/>
      <c r="C1063" s="65" t="s">
        <v>1447</v>
      </c>
      <c r="D1063" s="63" t="s">
        <v>531</v>
      </c>
      <c r="E1063" s="66" t="s">
        <v>1454</v>
      </c>
      <c r="F1063" s="62" t="s">
        <v>1455</v>
      </c>
      <c r="G1063" s="62"/>
      <c r="H1063" s="67" t="s">
        <v>80</v>
      </c>
      <c r="I1063" s="67">
        <v>3.0</v>
      </c>
      <c r="J1063" s="62" t="s">
        <v>874</v>
      </c>
      <c r="K1063" s="48"/>
      <c r="L1063" s="68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 ht="18.0" customHeight="1">
      <c r="A1064" s="64">
        <v>45898.0</v>
      </c>
      <c r="B1064" s="45"/>
      <c r="C1064" s="65" t="s">
        <v>1447</v>
      </c>
      <c r="D1064" s="63" t="s">
        <v>531</v>
      </c>
      <c r="E1064" s="66" t="s">
        <v>1456</v>
      </c>
      <c r="F1064" s="62" t="s">
        <v>1457</v>
      </c>
      <c r="G1064" s="62"/>
      <c r="H1064" s="67" t="s">
        <v>80</v>
      </c>
      <c r="I1064" s="67">
        <v>6.0</v>
      </c>
      <c r="J1064" s="62" t="s">
        <v>874</v>
      </c>
      <c r="K1064" s="48"/>
      <c r="L1064" s="68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 ht="18.0" customHeight="1">
      <c r="A1065" s="64">
        <v>45898.0</v>
      </c>
      <c r="B1065" s="45"/>
      <c r="C1065" s="65" t="s">
        <v>1447</v>
      </c>
      <c r="D1065" s="63" t="s">
        <v>531</v>
      </c>
      <c r="E1065" s="66" t="s">
        <v>1085</v>
      </c>
      <c r="F1065" s="62" t="s">
        <v>1458</v>
      </c>
      <c r="G1065" s="62"/>
      <c r="H1065" s="67" t="s">
        <v>80</v>
      </c>
      <c r="I1065" s="67">
        <v>6.0</v>
      </c>
      <c r="J1065" s="62" t="s">
        <v>874</v>
      </c>
      <c r="K1065" s="48"/>
      <c r="L1065" s="68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 ht="18.0" customHeight="1">
      <c r="A1066" s="64">
        <v>45898.0</v>
      </c>
      <c r="B1066" s="45"/>
      <c r="C1066" s="65" t="s">
        <v>1447</v>
      </c>
      <c r="D1066" s="63" t="s">
        <v>531</v>
      </c>
      <c r="E1066" s="66" t="s">
        <v>1459</v>
      </c>
      <c r="F1066" s="62" t="s">
        <v>1460</v>
      </c>
      <c r="G1066" s="62"/>
      <c r="H1066" s="67" t="s">
        <v>80</v>
      </c>
      <c r="I1066" s="67">
        <v>6.0</v>
      </c>
      <c r="J1066" s="62" t="s">
        <v>874</v>
      </c>
      <c r="K1066" s="48"/>
      <c r="L1066" s="68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 ht="18.0" customHeight="1">
      <c r="A1067" s="64">
        <v>45898.0</v>
      </c>
      <c r="B1067" s="45"/>
      <c r="C1067" s="65" t="s">
        <v>1447</v>
      </c>
      <c r="D1067" s="63" t="s">
        <v>531</v>
      </c>
      <c r="E1067" s="66" t="s">
        <v>1461</v>
      </c>
      <c r="F1067" s="62" t="s">
        <v>1462</v>
      </c>
      <c r="G1067" s="62"/>
      <c r="H1067" s="67" t="s">
        <v>80</v>
      </c>
      <c r="I1067" s="67">
        <v>1.0</v>
      </c>
      <c r="J1067" s="62" t="s">
        <v>874</v>
      </c>
      <c r="K1067" s="48"/>
      <c r="L1067" s="68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 ht="18.0" customHeight="1">
      <c r="A1068" s="64">
        <v>45898.0</v>
      </c>
      <c r="B1068" s="45"/>
      <c r="C1068" s="65" t="s">
        <v>1447</v>
      </c>
      <c r="D1068" s="63" t="s">
        <v>531</v>
      </c>
      <c r="E1068" s="66" t="s">
        <v>1463</v>
      </c>
      <c r="F1068" s="62" t="s">
        <v>1464</v>
      </c>
      <c r="G1068" s="62"/>
      <c r="H1068" s="67" t="s">
        <v>80</v>
      </c>
      <c r="I1068" s="67">
        <v>6.0</v>
      </c>
      <c r="J1068" s="62" t="s">
        <v>874</v>
      </c>
      <c r="K1068" s="48"/>
      <c r="L1068" s="68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 ht="18.0" customHeight="1">
      <c r="A1069" s="64">
        <v>45898.0</v>
      </c>
      <c r="B1069" s="45"/>
      <c r="C1069" s="65" t="s">
        <v>1447</v>
      </c>
      <c r="D1069" s="63" t="s">
        <v>531</v>
      </c>
      <c r="E1069" s="66" t="s">
        <v>1465</v>
      </c>
      <c r="F1069" s="62" t="s">
        <v>1466</v>
      </c>
      <c r="G1069" s="62"/>
      <c r="H1069" s="67" t="s">
        <v>80</v>
      </c>
      <c r="I1069" s="67">
        <v>7.0</v>
      </c>
      <c r="J1069" s="62" t="s">
        <v>874</v>
      </c>
      <c r="K1069" s="48"/>
      <c r="L1069" s="68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 ht="18.0" customHeight="1">
      <c r="A1070" s="64">
        <v>45898.0</v>
      </c>
      <c r="B1070" s="45"/>
      <c r="C1070" s="65" t="s">
        <v>1447</v>
      </c>
      <c r="D1070" s="63" t="s">
        <v>531</v>
      </c>
      <c r="E1070" s="66" t="s">
        <v>1467</v>
      </c>
      <c r="F1070" s="62" t="s">
        <v>1468</v>
      </c>
      <c r="G1070" s="62"/>
      <c r="H1070" s="67" t="s">
        <v>80</v>
      </c>
      <c r="I1070" s="67">
        <v>1.0</v>
      </c>
      <c r="J1070" s="62" t="s">
        <v>874</v>
      </c>
      <c r="K1070" s="48"/>
      <c r="L1070" s="68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 ht="18.0" customHeight="1">
      <c r="A1071" s="64">
        <v>45898.0</v>
      </c>
      <c r="B1071" s="45"/>
      <c r="C1071" s="65" t="s">
        <v>1447</v>
      </c>
      <c r="D1071" s="63" t="s">
        <v>531</v>
      </c>
      <c r="E1071" s="66" t="s">
        <v>1469</v>
      </c>
      <c r="F1071" s="62" t="s">
        <v>1470</v>
      </c>
      <c r="G1071" s="62"/>
      <c r="H1071" s="67" t="s">
        <v>80</v>
      </c>
      <c r="I1071" s="67">
        <v>1.0</v>
      </c>
      <c r="J1071" s="62" t="s">
        <v>874</v>
      </c>
      <c r="K1071" s="48"/>
      <c r="L1071" s="68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 ht="18.0" customHeight="1">
      <c r="A1072" s="64">
        <v>45898.0</v>
      </c>
      <c r="B1072" s="45"/>
      <c r="C1072" s="65" t="s">
        <v>1447</v>
      </c>
      <c r="D1072" s="63" t="s">
        <v>531</v>
      </c>
      <c r="E1072" s="66" t="s">
        <v>914</v>
      </c>
      <c r="F1072" s="62" t="s">
        <v>1471</v>
      </c>
      <c r="G1072" s="62"/>
      <c r="H1072" s="67" t="s">
        <v>80</v>
      </c>
      <c r="I1072" s="67">
        <v>1.0</v>
      </c>
      <c r="J1072" s="62" t="s">
        <v>874</v>
      </c>
      <c r="K1072" s="48"/>
      <c r="L1072" s="68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 ht="18.0" customHeight="1">
      <c r="A1073" s="44"/>
      <c r="B1073" s="50"/>
      <c r="C1073" s="46"/>
      <c r="D1073" s="47"/>
      <c r="E1073" s="41"/>
      <c r="F1073" s="48"/>
      <c r="G1073" s="48"/>
      <c r="H1073" s="49"/>
      <c r="I1073" s="49"/>
      <c r="J1073" s="48"/>
      <c r="K1073" s="48"/>
      <c r="L1073" s="59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 ht="18.0" customHeight="1">
      <c r="A1074" s="64">
        <v>45898.0</v>
      </c>
      <c r="B1074" s="45"/>
      <c r="C1074" s="65" t="s">
        <v>1472</v>
      </c>
      <c r="D1074" s="63" t="s">
        <v>1330</v>
      </c>
      <c r="E1074" s="66" t="s">
        <v>1473</v>
      </c>
      <c r="F1074" s="62"/>
      <c r="G1074" s="62"/>
      <c r="H1074" s="67" t="s">
        <v>80</v>
      </c>
      <c r="I1074" s="67">
        <v>1.0</v>
      </c>
      <c r="J1074" s="62" t="s">
        <v>1474</v>
      </c>
      <c r="K1074" s="48"/>
      <c r="L1074" s="68">
        <v>284.0</v>
      </c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 ht="18.0" customHeight="1">
      <c r="A1075" s="44"/>
      <c r="B1075" s="50"/>
      <c r="C1075" s="46"/>
      <c r="D1075" s="47"/>
      <c r="E1075" s="41"/>
      <c r="F1075" s="48"/>
      <c r="G1075" s="48"/>
      <c r="H1075" s="49"/>
      <c r="I1075" s="49"/>
      <c r="J1075" s="48"/>
      <c r="K1075" s="48"/>
      <c r="L1075" s="59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 ht="18.0" customHeight="1">
      <c r="A1076" s="64">
        <v>45899.0</v>
      </c>
      <c r="B1076" s="45"/>
      <c r="C1076" s="65" t="s">
        <v>1475</v>
      </c>
      <c r="D1076" s="63" t="s">
        <v>413</v>
      </c>
      <c r="E1076" s="66" t="s">
        <v>1254</v>
      </c>
      <c r="F1076" s="62" t="s">
        <v>1476</v>
      </c>
      <c r="G1076" s="62"/>
      <c r="H1076" s="67" t="s">
        <v>80</v>
      </c>
      <c r="I1076" s="67">
        <v>1.0</v>
      </c>
      <c r="J1076" s="62" t="s">
        <v>1144</v>
      </c>
      <c r="K1076" s="48"/>
      <c r="L1076" s="68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 ht="18.0" customHeight="1">
      <c r="A1077" s="44"/>
      <c r="B1077" s="50"/>
      <c r="C1077" s="46"/>
      <c r="D1077" s="47"/>
      <c r="E1077" s="41"/>
      <c r="F1077" s="48"/>
      <c r="G1077" s="48"/>
      <c r="H1077" s="49"/>
      <c r="I1077" s="49"/>
      <c r="J1077" s="48"/>
      <c r="K1077" s="48"/>
      <c r="L1077" s="59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 ht="18.0" customHeight="1">
      <c r="A1078" s="64">
        <v>45899.0</v>
      </c>
      <c r="B1078" s="45"/>
      <c r="C1078" s="65" t="s">
        <v>1477</v>
      </c>
      <c r="D1078" s="63" t="s">
        <v>659</v>
      </c>
      <c r="E1078" s="66" t="s">
        <v>1478</v>
      </c>
      <c r="F1078" s="62"/>
      <c r="G1078" s="62"/>
      <c r="H1078" s="67" t="s">
        <v>80</v>
      </c>
      <c r="I1078" s="67">
        <v>3.0</v>
      </c>
      <c r="J1078" s="62" t="s">
        <v>1144</v>
      </c>
      <c r="K1078" s="48"/>
      <c r="L1078" s="68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 ht="18.0" customHeight="1">
      <c r="A1079" s="44"/>
      <c r="B1079" s="50"/>
      <c r="C1079" s="46"/>
      <c r="D1079" s="47"/>
      <c r="E1079" s="41"/>
      <c r="F1079" s="48"/>
      <c r="G1079" s="48"/>
      <c r="H1079" s="49"/>
      <c r="I1079" s="49"/>
      <c r="J1079" s="48"/>
      <c r="K1079" s="48"/>
      <c r="L1079" s="59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 ht="18.0" customHeight="1">
      <c r="A1080" s="64">
        <v>45901.0</v>
      </c>
      <c r="B1080" s="45"/>
      <c r="C1080" s="65" t="s">
        <v>1479</v>
      </c>
      <c r="D1080" s="63" t="s">
        <v>60</v>
      </c>
      <c r="E1080" s="66" t="s">
        <v>1480</v>
      </c>
      <c r="F1080" s="62"/>
      <c r="G1080" s="62"/>
      <c r="H1080" s="67" t="s">
        <v>196</v>
      </c>
      <c r="I1080" s="67">
        <v>2.0</v>
      </c>
      <c r="J1080" s="62" t="s">
        <v>1214</v>
      </c>
      <c r="K1080" s="48"/>
      <c r="L1080" s="68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 ht="18.0" customHeight="1">
      <c r="A1081" s="44"/>
      <c r="B1081" s="50"/>
      <c r="C1081" s="46"/>
      <c r="D1081" s="47"/>
      <c r="E1081" s="41"/>
      <c r="F1081" s="48"/>
      <c r="G1081" s="48"/>
      <c r="H1081" s="49"/>
      <c r="I1081" s="49"/>
      <c r="J1081" s="48"/>
      <c r="K1081" s="48"/>
      <c r="L1081" s="59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 ht="18.0" customHeight="1">
      <c r="A1082" s="64">
        <v>45902.0</v>
      </c>
      <c r="B1082" s="45"/>
      <c r="C1082" s="65" t="s">
        <v>1481</v>
      </c>
      <c r="D1082" s="63" t="s">
        <v>1101</v>
      </c>
      <c r="E1082" s="66" t="s">
        <v>1482</v>
      </c>
      <c r="F1082" s="62"/>
      <c r="G1082" s="62"/>
      <c r="H1082" s="67" t="s">
        <v>104</v>
      </c>
      <c r="I1082" s="67">
        <v>1.0</v>
      </c>
      <c r="J1082" s="62" t="s">
        <v>1144</v>
      </c>
      <c r="K1082" s="48"/>
      <c r="L1082" s="68">
        <v>285.0</v>
      </c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 ht="18.0" customHeight="1">
      <c r="A1083" s="44"/>
      <c r="B1083" s="50"/>
      <c r="C1083" s="46"/>
      <c r="D1083" s="47"/>
      <c r="E1083" s="41"/>
      <c r="F1083" s="48"/>
      <c r="G1083" s="48"/>
      <c r="H1083" s="49"/>
      <c r="I1083" s="49"/>
      <c r="J1083" s="48"/>
      <c r="K1083" s="48"/>
      <c r="L1083" s="59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 ht="18.0" customHeight="1">
      <c r="A1084" s="64">
        <v>45902.0</v>
      </c>
      <c r="B1084" s="45"/>
      <c r="C1084" s="65" t="s">
        <v>1483</v>
      </c>
      <c r="D1084" s="63" t="s">
        <v>1119</v>
      </c>
      <c r="E1084" s="66" t="s">
        <v>1484</v>
      </c>
      <c r="F1084" s="62"/>
      <c r="G1084" s="62"/>
      <c r="H1084" s="67" t="s">
        <v>104</v>
      </c>
      <c r="I1084" s="67">
        <v>4.0</v>
      </c>
      <c r="J1084" s="62" t="s">
        <v>1144</v>
      </c>
      <c r="K1084" s="48"/>
      <c r="L1084" s="68">
        <v>286.0</v>
      </c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 ht="18.0" customHeight="1">
      <c r="A1085" s="44"/>
      <c r="B1085" s="50"/>
      <c r="C1085" s="46"/>
      <c r="D1085" s="47"/>
      <c r="E1085" s="41"/>
      <c r="F1085" s="48"/>
      <c r="G1085" s="48"/>
      <c r="H1085" s="49"/>
      <c r="I1085" s="49"/>
      <c r="J1085" s="48"/>
      <c r="K1085" s="48"/>
      <c r="L1085" s="59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 ht="18.0" customHeight="1">
      <c r="A1086" s="64">
        <v>45903.0</v>
      </c>
      <c r="B1086" s="45"/>
      <c r="C1086" s="65" t="s">
        <v>1485</v>
      </c>
      <c r="D1086" s="63" t="s">
        <v>19</v>
      </c>
      <c r="E1086" s="66" t="s">
        <v>1486</v>
      </c>
      <c r="F1086" s="62"/>
      <c r="G1086" s="62"/>
      <c r="H1086" s="67" t="s">
        <v>104</v>
      </c>
      <c r="I1086" s="67">
        <v>1.0</v>
      </c>
      <c r="J1086" s="62" t="s">
        <v>1487</v>
      </c>
      <c r="K1086" s="48"/>
      <c r="L1086" s="68">
        <v>288.0</v>
      </c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 ht="18.0" customHeight="1">
      <c r="A1087" s="44"/>
      <c r="B1087" s="50"/>
      <c r="C1087" s="46"/>
      <c r="D1087" s="47"/>
      <c r="E1087" s="41"/>
      <c r="F1087" s="48"/>
      <c r="G1087" s="48"/>
      <c r="H1087" s="49"/>
      <c r="I1087" s="49"/>
      <c r="J1087" s="48"/>
      <c r="K1087" s="48"/>
      <c r="L1087" s="59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 ht="18.0" customHeight="1">
      <c r="A1088" s="64">
        <v>45904.0</v>
      </c>
      <c r="B1088" s="45"/>
      <c r="C1088" s="65" t="s">
        <v>1488</v>
      </c>
      <c r="D1088" s="63" t="s">
        <v>1119</v>
      </c>
      <c r="E1088" s="66" t="s">
        <v>1196</v>
      </c>
      <c r="F1088" s="62"/>
      <c r="G1088" s="62"/>
      <c r="H1088" s="67" t="s">
        <v>104</v>
      </c>
      <c r="I1088" s="67">
        <v>6.0</v>
      </c>
      <c r="J1088" s="62" t="s">
        <v>1406</v>
      </c>
      <c r="K1088" s="48"/>
      <c r="L1088" s="68">
        <v>287.0</v>
      </c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 ht="18.0" customHeight="1">
      <c r="A1089" s="64">
        <v>45904.0</v>
      </c>
      <c r="B1089" s="45"/>
      <c r="C1089" s="65" t="s">
        <v>1488</v>
      </c>
      <c r="D1089" s="63" t="s">
        <v>1119</v>
      </c>
      <c r="E1089" s="66" t="s">
        <v>1489</v>
      </c>
      <c r="F1089" s="62"/>
      <c r="G1089" s="62"/>
      <c r="H1089" s="67" t="s">
        <v>104</v>
      </c>
      <c r="I1089" s="67">
        <v>2.0</v>
      </c>
      <c r="J1089" s="62" t="s">
        <v>1406</v>
      </c>
      <c r="K1089" s="48"/>
      <c r="L1089" s="68">
        <v>287.0</v>
      </c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 ht="18.0" customHeight="1">
      <c r="A1090" s="44"/>
      <c r="B1090" s="50"/>
      <c r="C1090" s="46"/>
      <c r="D1090" s="47"/>
      <c r="E1090" s="41"/>
      <c r="F1090" s="48"/>
      <c r="G1090" s="48"/>
      <c r="H1090" s="49"/>
      <c r="I1090" s="49"/>
      <c r="J1090" s="48"/>
      <c r="K1090" s="48"/>
      <c r="L1090" s="59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 ht="18.0" customHeight="1">
      <c r="A1091" s="64">
        <v>45904.0</v>
      </c>
      <c r="B1091" s="45"/>
      <c r="C1091" s="65" t="s">
        <v>1490</v>
      </c>
      <c r="D1091" s="63" t="s">
        <v>413</v>
      </c>
      <c r="E1091" s="66" t="s">
        <v>1491</v>
      </c>
      <c r="F1091" s="62" t="s">
        <v>1492</v>
      </c>
      <c r="G1091" s="62"/>
      <c r="H1091" s="67" t="s">
        <v>104</v>
      </c>
      <c r="I1091" s="67">
        <v>1.0</v>
      </c>
      <c r="J1091" s="62" t="s">
        <v>1144</v>
      </c>
      <c r="K1091" s="48"/>
      <c r="L1091" s="68">
        <v>274.0</v>
      </c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 ht="18.0" customHeight="1">
      <c r="A1092" s="44"/>
      <c r="B1092" s="50"/>
      <c r="C1092" s="46"/>
      <c r="D1092" s="47"/>
      <c r="E1092" s="41"/>
      <c r="F1092" s="48"/>
      <c r="G1092" s="48"/>
      <c r="H1092" s="49"/>
      <c r="I1092" s="49"/>
      <c r="J1092" s="48"/>
      <c r="K1092" s="48"/>
      <c r="L1092" s="59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 ht="18.0" customHeight="1">
      <c r="A1093" s="64">
        <v>45904.0</v>
      </c>
      <c r="B1093" s="45"/>
      <c r="C1093" s="65" t="s">
        <v>1493</v>
      </c>
      <c r="D1093" s="63" t="s">
        <v>1270</v>
      </c>
      <c r="E1093" s="66" t="s">
        <v>1494</v>
      </c>
      <c r="F1093" s="62" t="s">
        <v>1495</v>
      </c>
      <c r="G1093" s="62"/>
      <c r="H1093" s="67" t="s">
        <v>104</v>
      </c>
      <c r="I1093" s="67">
        <v>4.0</v>
      </c>
      <c r="J1093" s="62" t="s">
        <v>1214</v>
      </c>
      <c r="K1093" s="48"/>
      <c r="L1093" s="68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 ht="18.0" customHeight="1">
      <c r="A1094" s="64">
        <v>45904.0</v>
      </c>
      <c r="B1094" s="45"/>
      <c r="C1094" s="65" t="s">
        <v>1493</v>
      </c>
      <c r="D1094" s="63" t="s">
        <v>1270</v>
      </c>
      <c r="E1094" s="66" t="s">
        <v>1365</v>
      </c>
      <c r="F1094" s="62" t="s">
        <v>1496</v>
      </c>
      <c r="G1094" s="62"/>
      <c r="H1094" s="67" t="s">
        <v>104</v>
      </c>
      <c r="I1094" s="67">
        <v>2.0</v>
      </c>
      <c r="J1094" s="62" t="s">
        <v>1214</v>
      </c>
      <c r="K1094" s="48"/>
      <c r="L1094" s="68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 ht="18.0" customHeight="1">
      <c r="A1095" s="64">
        <v>45904.0</v>
      </c>
      <c r="B1095" s="45"/>
      <c r="C1095" s="65" t="s">
        <v>1493</v>
      </c>
      <c r="D1095" s="63" t="s">
        <v>1270</v>
      </c>
      <c r="E1095" s="66" t="s">
        <v>1497</v>
      </c>
      <c r="F1095" s="62" t="s">
        <v>1498</v>
      </c>
      <c r="G1095" s="62"/>
      <c r="H1095" s="67" t="s">
        <v>104</v>
      </c>
      <c r="I1095" s="67">
        <v>2.0</v>
      </c>
      <c r="J1095" s="62" t="s">
        <v>1214</v>
      </c>
      <c r="K1095" s="48"/>
      <c r="L1095" s="68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 ht="18.0" customHeight="1">
      <c r="A1096" s="44"/>
      <c r="B1096" s="50"/>
      <c r="C1096" s="46"/>
      <c r="D1096" s="47"/>
      <c r="E1096" s="41"/>
      <c r="F1096" s="48"/>
      <c r="G1096" s="48"/>
      <c r="H1096" s="49"/>
      <c r="I1096" s="49"/>
      <c r="J1096" s="48"/>
      <c r="K1096" s="48"/>
      <c r="L1096" s="59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 ht="18.0" customHeight="1">
      <c r="A1097" s="64">
        <v>45908.0</v>
      </c>
      <c r="B1097" s="45"/>
      <c r="C1097" s="65" t="s">
        <v>1499</v>
      </c>
      <c r="D1097" s="63" t="s">
        <v>413</v>
      </c>
      <c r="E1097" s="66" t="s">
        <v>1500</v>
      </c>
      <c r="F1097" s="62"/>
      <c r="G1097" s="62"/>
      <c r="H1097" s="67" t="s">
        <v>104</v>
      </c>
      <c r="I1097" s="67">
        <v>1.0</v>
      </c>
      <c r="J1097" s="62" t="s">
        <v>1397</v>
      </c>
      <c r="K1097" s="48"/>
      <c r="L1097" s="68">
        <v>290.0</v>
      </c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 ht="18.0" customHeight="1">
      <c r="A1098" s="64">
        <v>45908.0</v>
      </c>
      <c r="B1098" s="45"/>
      <c r="C1098" s="65" t="s">
        <v>1499</v>
      </c>
      <c r="D1098" s="63" t="s">
        <v>19</v>
      </c>
      <c r="E1098" s="66" t="s">
        <v>1501</v>
      </c>
      <c r="F1098" s="62"/>
      <c r="G1098" s="62"/>
      <c r="H1098" s="67" t="s">
        <v>104</v>
      </c>
      <c r="I1098" s="67">
        <v>1.0</v>
      </c>
      <c r="J1098" s="62" t="s">
        <v>1502</v>
      </c>
      <c r="K1098" s="48"/>
      <c r="L1098" s="68">
        <v>290.0</v>
      </c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 ht="18.0" customHeight="1">
      <c r="A1099" s="44"/>
      <c r="B1099" s="50"/>
      <c r="C1099" s="46"/>
      <c r="D1099" s="47"/>
      <c r="E1099" s="41"/>
      <c r="F1099" s="48"/>
      <c r="G1099" s="48"/>
      <c r="H1099" s="49"/>
      <c r="I1099" s="49"/>
      <c r="J1099" s="48"/>
      <c r="K1099" s="48"/>
      <c r="L1099" s="59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 ht="18.0" customHeight="1">
      <c r="A1100" s="64">
        <v>45908.0</v>
      </c>
      <c r="B1100" s="45"/>
      <c r="C1100" s="65" t="s">
        <v>1503</v>
      </c>
      <c r="D1100" s="63" t="s">
        <v>1101</v>
      </c>
      <c r="E1100" s="66" t="s">
        <v>1504</v>
      </c>
      <c r="F1100" s="62"/>
      <c r="G1100" s="62"/>
      <c r="H1100" s="67" t="s">
        <v>104</v>
      </c>
      <c r="I1100" s="67">
        <v>2.0</v>
      </c>
      <c r="J1100" s="62" t="s">
        <v>1505</v>
      </c>
      <c r="K1100" s="48"/>
      <c r="L1100" s="68">
        <v>289.0</v>
      </c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 ht="18.0" customHeight="1">
      <c r="A1101" s="64">
        <v>45908.0</v>
      </c>
      <c r="B1101" s="45"/>
      <c r="C1101" s="65" t="s">
        <v>1503</v>
      </c>
      <c r="D1101" s="63" t="s">
        <v>1101</v>
      </c>
      <c r="E1101" s="66" t="s">
        <v>1506</v>
      </c>
      <c r="F1101" s="62"/>
      <c r="G1101" s="62"/>
      <c r="H1101" s="67" t="s">
        <v>104</v>
      </c>
      <c r="I1101" s="67">
        <v>10.0</v>
      </c>
      <c r="J1101" s="62" t="s">
        <v>197</v>
      </c>
      <c r="K1101" s="48"/>
      <c r="L1101" s="68">
        <v>289.0</v>
      </c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 ht="18.0" customHeight="1">
      <c r="A1102" s="64">
        <v>45908.0</v>
      </c>
      <c r="B1102" s="45"/>
      <c r="C1102" s="65" t="s">
        <v>1503</v>
      </c>
      <c r="D1102" s="63" t="s">
        <v>1101</v>
      </c>
      <c r="E1102" s="66" t="s">
        <v>1507</v>
      </c>
      <c r="F1102" s="62"/>
      <c r="G1102" s="62"/>
      <c r="H1102" s="67" t="s">
        <v>104</v>
      </c>
      <c r="I1102" s="67">
        <v>6.0</v>
      </c>
      <c r="J1102" s="62" t="s">
        <v>197</v>
      </c>
      <c r="K1102" s="48"/>
      <c r="L1102" s="68">
        <v>289.0</v>
      </c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 ht="18.0" customHeight="1">
      <c r="A1103" s="44"/>
      <c r="B1103" s="50"/>
      <c r="C1103" s="46"/>
      <c r="D1103" s="47"/>
      <c r="E1103" s="41"/>
      <c r="F1103" s="48"/>
      <c r="G1103" s="48"/>
      <c r="H1103" s="49"/>
      <c r="I1103" s="49"/>
      <c r="J1103" s="48"/>
      <c r="K1103" s="48"/>
      <c r="L1103" s="59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 ht="18.0" customHeight="1">
      <c r="A1104" s="64">
        <v>45914.0</v>
      </c>
      <c r="B1104" s="45"/>
      <c r="C1104" s="65" t="s">
        <v>1508</v>
      </c>
      <c r="D1104" s="63" t="s">
        <v>1101</v>
      </c>
      <c r="E1104" s="66" t="s">
        <v>527</v>
      </c>
      <c r="F1104" s="62"/>
      <c r="G1104" s="62"/>
      <c r="H1104" s="67" t="s">
        <v>104</v>
      </c>
      <c r="I1104" s="67">
        <v>2.0</v>
      </c>
      <c r="J1104" s="62" t="s">
        <v>874</v>
      </c>
      <c r="K1104" s="48"/>
      <c r="L1104" s="68">
        <v>291.0</v>
      </c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 ht="18.0" customHeight="1">
      <c r="A1105" s="64">
        <v>45914.0</v>
      </c>
      <c r="B1105" s="45"/>
      <c r="C1105" s="65" t="s">
        <v>1508</v>
      </c>
      <c r="D1105" s="63" t="s">
        <v>1101</v>
      </c>
      <c r="E1105" s="66" t="s">
        <v>1509</v>
      </c>
      <c r="F1105" s="62"/>
      <c r="G1105" s="62"/>
      <c r="H1105" s="67" t="s">
        <v>104</v>
      </c>
      <c r="I1105" s="67">
        <v>1.0</v>
      </c>
      <c r="J1105" s="62" t="s">
        <v>874</v>
      </c>
      <c r="K1105" s="48"/>
      <c r="L1105" s="68">
        <v>291.0</v>
      </c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 ht="18.0" customHeight="1">
      <c r="A1106" s="64">
        <v>45914.0</v>
      </c>
      <c r="B1106" s="45"/>
      <c r="C1106" s="65" t="s">
        <v>1508</v>
      </c>
      <c r="D1106" s="63" t="s">
        <v>1101</v>
      </c>
      <c r="E1106" s="66" t="s">
        <v>1178</v>
      </c>
      <c r="F1106" s="62"/>
      <c r="G1106" s="62"/>
      <c r="H1106" s="67" t="s">
        <v>104</v>
      </c>
      <c r="I1106" s="67">
        <v>5.0</v>
      </c>
      <c r="J1106" s="62" t="s">
        <v>197</v>
      </c>
      <c r="K1106" s="48"/>
      <c r="L1106" s="68">
        <v>291.0</v>
      </c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 ht="18.0" customHeight="1">
      <c r="A1107" s="44"/>
      <c r="B1107" s="50"/>
      <c r="C1107" s="46"/>
      <c r="D1107" s="47"/>
      <c r="E1107" s="41"/>
      <c r="F1107" s="48"/>
      <c r="G1107" s="48"/>
      <c r="H1107" s="49"/>
      <c r="I1107" s="49"/>
      <c r="J1107" s="48"/>
      <c r="K1107" s="48"/>
      <c r="L1107" s="59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 ht="18.0" customHeight="1">
      <c r="A1108" s="64">
        <v>45917.0</v>
      </c>
      <c r="B1108" s="45"/>
      <c r="C1108" s="65" t="s">
        <v>1510</v>
      </c>
      <c r="D1108" s="63" t="s">
        <v>1330</v>
      </c>
      <c r="E1108" s="66" t="s">
        <v>1511</v>
      </c>
      <c r="F1108" s="62"/>
      <c r="G1108" s="62"/>
      <c r="H1108" s="67" t="s">
        <v>104</v>
      </c>
      <c r="I1108" s="67">
        <v>4.0</v>
      </c>
      <c r="J1108" s="62" t="s">
        <v>1406</v>
      </c>
      <c r="K1108" s="48"/>
      <c r="L1108" s="68">
        <v>297.0</v>
      </c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 ht="18.0" customHeight="1">
      <c r="A1109" s="44"/>
      <c r="B1109" s="50"/>
      <c r="C1109" s="46"/>
      <c r="D1109" s="47"/>
      <c r="E1109" s="41"/>
      <c r="F1109" s="48"/>
      <c r="G1109" s="48"/>
      <c r="H1109" s="49"/>
      <c r="I1109" s="49"/>
      <c r="J1109" s="48"/>
      <c r="K1109" s="48"/>
      <c r="L1109" s="59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 ht="18.0" customHeight="1">
      <c r="A1110" s="64">
        <v>45917.0</v>
      </c>
      <c r="B1110" s="45"/>
      <c r="C1110" s="65" t="s">
        <v>1512</v>
      </c>
      <c r="D1110" s="63" t="s">
        <v>1330</v>
      </c>
      <c r="E1110" s="66" t="s">
        <v>1513</v>
      </c>
      <c r="F1110" s="62"/>
      <c r="G1110" s="62"/>
      <c r="H1110" s="67" t="s">
        <v>104</v>
      </c>
      <c r="I1110" s="67">
        <v>8.0</v>
      </c>
      <c r="J1110" s="62" t="s">
        <v>874</v>
      </c>
      <c r="K1110" s="48"/>
      <c r="L1110" s="68">
        <v>300.0</v>
      </c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 ht="18.0" customHeight="1">
      <c r="A1111" s="64">
        <v>45917.0</v>
      </c>
      <c r="B1111" s="45"/>
      <c r="C1111" s="65" t="s">
        <v>1512</v>
      </c>
      <c r="D1111" s="63" t="s">
        <v>1330</v>
      </c>
      <c r="E1111" s="66" t="s">
        <v>1514</v>
      </c>
      <c r="F1111" s="62"/>
      <c r="G1111" s="62"/>
      <c r="H1111" s="67" t="s">
        <v>104</v>
      </c>
      <c r="I1111" s="67">
        <v>1.0</v>
      </c>
      <c r="J1111" s="62" t="s">
        <v>874</v>
      </c>
      <c r="K1111" s="48"/>
      <c r="L1111" s="68">
        <v>300.0</v>
      </c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 ht="18.0" customHeight="1">
      <c r="A1112" s="64">
        <v>45917.0</v>
      </c>
      <c r="B1112" s="45"/>
      <c r="C1112" s="65" t="s">
        <v>1512</v>
      </c>
      <c r="D1112" s="63" t="s">
        <v>1330</v>
      </c>
      <c r="E1112" s="66" t="s">
        <v>1515</v>
      </c>
      <c r="F1112" s="62"/>
      <c r="G1112" s="62"/>
      <c r="H1112" s="67" t="s">
        <v>104</v>
      </c>
      <c r="I1112" s="67">
        <v>1.0</v>
      </c>
      <c r="J1112" s="62" t="s">
        <v>874</v>
      </c>
      <c r="K1112" s="48"/>
      <c r="L1112" s="68">
        <v>300.0</v>
      </c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 ht="18.0" customHeight="1">
      <c r="A1113" s="64">
        <v>45917.0</v>
      </c>
      <c r="B1113" s="45"/>
      <c r="C1113" s="65" t="s">
        <v>1512</v>
      </c>
      <c r="D1113" s="63" t="s">
        <v>1330</v>
      </c>
      <c r="E1113" s="66" t="s">
        <v>1516</v>
      </c>
      <c r="F1113" s="62"/>
      <c r="G1113" s="62"/>
      <c r="H1113" s="67" t="s">
        <v>104</v>
      </c>
      <c r="I1113" s="67">
        <v>1.0</v>
      </c>
      <c r="J1113" s="62" t="s">
        <v>874</v>
      </c>
      <c r="K1113" s="48"/>
      <c r="L1113" s="68">
        <v>300.0</v>
      </c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 ht="18.0" customHeight="1">
      <c r="A1114" s="44"/>
      <c r="B1114" s="50"/>
      <c r="C1114" s="46"/>
      <c r="D1114" s="47"/>
      <c r="E1114" s="41"/>
      <c r="F1114" s="48"/>
      <c r="G1114" s="48"/>
      <c r="H1114" s="49"/>
      <c r="I1114" s="49"/>
      <c r="J1114" s="48"/>
      <c r="K1114" s="48"/>
      <c r="L1114" s="59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 ht="18.0" customHeight="1">
      <c r="A1115" s="64">
        <v>45918.0</v>
      </c>
      <c r="B1115" s="45"/>
      <c r="C1115" s="65" t="s">
        <v>1517</v>
      </c>
      <c r="D1115" s="63" t="s">
        <v>1204</v>
      </c>
      <c r="E1115" s="66" t="s">
        <v>493</v>
      </c>
      <c r="F1115" s="62" t="s">
        <v>1518</v>
      </c>
      <c r="G1115" s="62"/>
      <c r="H1115" s="67" t="s">
        <v>104</v>
      </c>
      <c r="I1115" s="67">
        <v>1.0</v>
      </c>
      <c r="J1115" s="62" t="s">
        <v>1519</v>
      </c>
      <c r="K1115" s="48"/>
      <c r="L1115" s="68" t="s">
        <v>1520</v>
      </c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 ht="18.0" customHeight="1">
      <c r="A1116" s="44"/>
      <c r="B1116" s="50"/>
      <c r="C1116" s="46"/>
      <c r="D1116" s="47"/>
      <c r="E1116" s="41"/>
      <c r="F1116" s="48"/>
      <c r="G1116" s="48"/>
      <c r="H1116" s="49"/>
      <c r="I1116" s="49"/>
      <c r="J1116" s="48"/>
      <c r="K1116" s="48"/>
      <c r="L1116" s="59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 ht="18.0" customHeight="1">
      <c r="A1117" s="64">
        <v>45919.0</v>
      </c>
      <c r="B1117" s="45"/>
      <c r="C1117" s="65" t="s">
        <v>1521</v>
      </c>
      <c r="D1117" s="63" t="s">
        <v>413</v>
      </c>
      <c r="E1117" s="66" t="s">
        <v>1522</v>
      </c>
      <c r="F1117" s="62" t="s">
        <v>1523</v>
      </c>
      <c r="G1117" s="62"/>
      <c r="H1117" s="67" t="s">
        <v>104</v>
      </c>
      <c r="I1117" s="67">
        <v>1.0</v>
      </c>
      <c r="J1117" s="62" t="s">
        <v>874</v>
      </c>
      <c r="K1117" s="48"/>
      <c r="L1117" s="68">
        <v>303.0</v>
      </c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 ht="18.0" customHeight="1">
      <c r="A1118" s="64">
        <v>45919.0</v>
      </c>
      <c r="B1118" s="45"/>
      <c r="C1118" s="65" t="s">
        <v>1521</v>
      </c>
      <c r="D1118" s="63" t="s">
        <v>413</v>
      </c>
      <c r="E1118" s="66" t="s">
        <v>1524</v>
      </c>
      <c r="F1118" s="62" t="s">
        <v>1525</v>
      </c>
      <c r="G1118" s="62"/>
      <c r="H1118" s="67" t="s">
        <v>104</v>
      </c>
      <c r="I1118" s="67">
        <v>2.0</v>
      </c>
      <c r="J1118" s="62" t="s">
        <v>1526</v>
      </c>
      <c r="K1118" s="48"/>
      <c r="L1118" s="68">
        <v>303.0</v>
      </c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 ht="18.0" customHeight="1">
      <c r="A1119" s="64">
        <v>45919.0</v>
      </c>
      <c r="B1119" s="45"/>
      <c r="C1119" s="65" t="s">
        <v>1521</v>
      </c>
      <c r="D1119" s="63" t="s">
        <v>413</v>
      </c>
      <c r="E1119" s="66" t="s">
        <v>1527</v>
      </c>
      <c r="F1119" s="62" t="s">
        <v>1528</v>
      </c>
      <c r="G1119" s="62"/>
      <c r="H1119" s="67" t="s">
        <v>104</v>
      </c>
      <c r="I1119" s="67">
        <v>26.0</v>
      </c>
      <c r="J1119" s="62" t="s">
        <v>1526</v>
      </c>
      <c r="K1119" s="48"/>
      <c r="L1119" s="68">
        <v>303.0</v>
      </c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 ht="18.0" customHeight="1">
      <c r="A1120" s="64">
        <v>45919.0</v>
      </c>
      <c r="B1120" s="45"/>
      <c r="C1120" s="65" t="s">
        <v>1521</v>
      </c>
      <c r="D1120" s="63" t="s">
        <v>413</v>
      </c>
      <c r="E1120" s="66" t="s">
        <v>1529</v>
      </c>
      <c r="F1120" s="62" t="s">
        <v>1530</v>
      </c>
      <c r="G1120" s="62"/>
      <c r="H1120" s="67" t="s">
        <v>104</v>
      </c>
      <c r="I1120" s="67">
        <v>1.0</v>
      </c>
      <c r="J1120" s="62" t="s">
        <v>1144</v>
      </c>
      <c r="K1120" s="48"/>
      <c r="L1120" s="68">
        <v>303.0</v>
      </c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 ht="18.0" customHeight="1">
      <c r="A1121" s="44"/>
      <c r="B1121" s="50"/>
      <c r="C1121" s="46"/>
      <c r="D1121" s="47"/>
      <c r="E1121" s="41"/>
      <c r="F1121" s="48"/>
      <c r="G1121" s="48"/>
      <c r="H1121" s="49"/>
      <c r="I1121" s="49"/>
      <c r="J1121" s="48"/>
      <c r="K1121" s="48"/>
      <c r="L1121" s="59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 ht="18.0" customHeight="1">
      <c r="A1122" s="64">
        <v>45922.0</v>
      </c>
      <c r="B1122" s="45"/>
      <c r="C1122" s="65" t="s">
        <v>1531</v>
      </c>
      <c r="D1122" s="63" t="s">
        <v>413</v>
      </c>
      <c r="E1122" s="66" t="s">
        <v>347</v>
      </c>
      <c r="F1122" s="62" t="s">
        <v>1532</v>
      </c>
      <c r="G1122" s="62"/>
      <c r="H1122" s="67" t="s">
        <v>104</v>
      </c>
      <c r="I1122" s="67">
        <v>1.0</v>
      </c>
      <c r="J1122" s="62" t="s">
        <v>1335</v>
      </c>
      <c r="K1122" s="48"/>
      <c r="L1122" s="68">
        <v>307.0</v>
      </c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 ht="18.0" customHeight="1">
      <c r="A1123" s="44"/>
      <c r="B1123" s="50"/>
      <c r="C1123" s="46"/>
      <c r="D1123" s="47"/>
      <c r="E1123" s="41"/>
      <c r="F1123" s="48"/>
      <c r="G1123" s="48"/>
      <c r="H1123" s="49"/>
      <c r="I1123" s="49"/>
      <c r="J1123" s="48"/>
      <c r="K1123" s="48"/>
      <c r="L1123" s="59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 ht="18.0" customHeight="1">
      <c r="A1124" s="64">
        <v>45923.0</v>
      </c>
      <c r="B1124" s="45"/>
      <c r="C1124" s="65" t="s">
        <v>1533</v>
      </c>
      <c r="D1124" s="63" t="s">
        <v>413</v>
      </c>
      <c r="E1124" s="66" t="s">
        <v>986</v>
      </c>
      <c r="F1124" s="62" t="s">
        <v>1534</v>
      </c>
      <c r="G1124" s="62"/>
      <c r="H1124" s="67" t="s">
        <v>104</v>
      </c>
      <c r="I1124" s="67">
        <v>2.0</v>
      </c>
      <c r="J1124" s="62" t="s">
        <v>1535</v>
      </c>
      <c r="K1124" s="48"/>
      <c r="L1124" s="68">
        <v>307.0</v>
      </c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 ht="18.0" customHeight="1">
      <c r="A1125" s="64">
        <v>45923.0</v>
      </c>
      <c r="B1125" s="45"/>
      <c r="C1125" s="65" t="s">
        <v>1533</v>
      </c>
      <c r="D1125" s="63" t="s">
        <v>413</v>
      </c>
      <c r="E1125" s="66" t="s">
        <v>209</v>
      </c>
      <c r="F1125" s="62">
        <v>4.110000054305E12</v>
      </c>
      <c r="G1125" s="62"/>
      <c r="H1125" s="67" t="s">
        <v>104</v>
      </c>
      <c r="I1125" s="67">
        <v>2.0</v>
      </c>
      <c r="J1125" s="62" t="s">
        <v>1535</v>
      </c>
      <c r="K1125" s="48"/>
      <c r="L1125" s="68">
        <v>307.0</v>
      </c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 ht="18.0" customHeight="1">
      <c r="A1126" s="64">
        <v>45923.0</v>
      </c>
      <c r="B1126" s="45"/>
      <c r="C1126" s="65" t="s">
        <v>1533</v>
      </c>
      <c r="D1126" s="63" t="s">
        <v>413</v>
      </c>
      <c r="E1126" s="66" t="s">
        <v>74</v>
      </c>
      <c r="F1126" s="62">
        <v>1.000424916E9</v>
      </c>
      <c r="G1126" s="62"/>
      <c r="H1126" s="67" t="s">
        <v>104</v>
      </c>
      <c r="I1126" s="67">
        <v>2.0</v>
      </c>
      <c r="J1126" s="62" t="s">
        <v>1535</v>
      </c>
      <c r="K1126" s="48"/>
      <c r="L1126" s="68">
        <v>307.0</v>
      </c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 ht="18.0" customHeight="1">
      <c r="A1127" s="64">
        <v>45923.0</v>
      </c>
      <c r="B1127" s="45"/>
      <c r="C1127" s="65" t="s">
        <v>1533</v>
      </c>
      <c r="D1127" s="63" t="s">
        <v>413</v>
      </c>
      <c r="E1127" s="66" t="s">
        <v>1536</v>
      </c>
      <c r="F1127" s="62">
        <v>3200.0</v>
      </c>
      <c r="G1127" s="62"/>
      <c r="H1127" s="67" t="s">
        <v>104</v>
      </c>
      <c r="I1127" s="67">
        <v>4.0</v>
      </c>
      <c r="J1127" s="62" t="s">
        <v>1537</v>
      </c>
      <c r="K1127" s="48"/>
      <c r="L1127" s="68">
        <v>307.0</v>
      </c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 ht="18.0" customHeight="1">
      <c r="A1128" s="64">
        <v>45923.0</v>
      </c>
      <c r="B1128" s="45"/>
      <c r="C1128" s="65" t="s">
        <v>1533</v>
      </c>
      <c r="D1128" s="63" t="s">
        <v>413</v>
      </c>
      <c r="E1128" s="66" t="s">
        <v>1538</v>
      </c>
      <c r="F1128" s="62" t="s">
        <v>1539</v>
      </c>
      <c r="G1128" s="62"/>
      <c r="H1128" s="67" t="s">
        <v>104</v>
      </c>
      <c r="I1128" s="67">
        <v>2.0</v>
      </c>
      <c r="J1128" s="62" t="s">
        <v>1540</v>
      </c>
      <c r="K1128" s="48"/>
      <c r="L1128" s="68">
        <v>303.0</v>
      </c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 ht="18.0" customHeight="1">
      <c r="A1129" s="44"/>
      <c r="B1129" s="50"/>
      <c r="C1129" s="46"/>
      <c r="D1129" s="47"/>
      <c r="E1129" s="41"/>
      <c r="F1129" s="48"/>
      <c r="G1129" s="48"/>
      <c r="H1129" s="49"/>
      <c r="I1129" s="49"/>
      <c r="J1129" s="48"/>
      <c r="K1129" s="48"/>
      <c r="L1129" s="59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 ht="18.0" customHeight="1">
      <c r="A1130" s="64">
        <v>45923.0</v>
      </c>
      <c r="B1130" s="45"/>
      <c r="C1130" s="65" t="s">
        <v>1541</v>
      </c>
      <c r="D1130" s="63" t="s">
        <v>1542</v>
      </c>
      <c r="E1130" s="66" t="s">
        <v>807</v>
      </c>
      <c r="F1130" s="62" t="s">
        <v>1543</v>
      </c>
      <c r="G1130" s="62"/>
      <c r="H1130" s="67" t="s">
        <v>104</v>
      </c>
      <c r="I1130" s="67">
        <v>5.0</v>
      </c>
      <c r="J1130" s="62" t="s">
        <v>24</v>
      </c>
      <c r="K1130" s="48"/>
      <c r="L1130" s="68">
        <v>304.0</v>
      </c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 ht="18.0" customHeight="1">
      <c r="A1131" s="64">
        <v>45923.0</v>
      </c>
      <c r="B1131" s="45"/>
      <c r="C1131" s="65" t="s">
        <v>1541</v>
      </c>
      <c r="D1131" s="63" t="s">
        <v>1542</v>
      </c>
      <c r="E1131" s="66" t="s">
        <v>807</v>
      </c>
      <c r="F1131" s="62" t="s">
        <v>808</v>
      </c>
      <c r="G1131" s="62"/>
      <c r="H1131" s="67" t="s">
        <v>104</v>
      </c>
      <c r="I1131" s="67">
        <v>13.0</v>
      </c>
      <c r="J1131" s="62" t="s">
        <v>24</v>
      </c>
      <c r="K1131" s="48"/>
      <c r="L1131" s="68">
        <v>304.0</v>
      </c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 ht="18.0" customHeight="1">
      <c r="A1132" s="64">
        <v>45923.0</v>
      </c>
      <c r="B1132" s="45"/>
      <c r="C1132" s="65" t="s">
        <v>1541</v>
      </c>
      <c r="D1132" s="63" t="s">
        <v>1542</v>
      </c>
      <c r="E1132" s="66" t="s">
        <v>1278</v>
      </c>
      <c r="F1132" s="62" t="s">
        <v>812</v>
      </c>
      <c r="G1132" s="62"/>
      <c r="H1132" s="67" t="s">
        <v>104</v>
      </c>
      <c r="I1132" s="67">
        <v>13.0</v>
      </c>
      <c r="J1132" s="62" t="s">
        <v>24</v>
      </c>
      <c r="K1132" s="48"/>
      <c r="L1132" s="68">
        <v>304.0</v>
      </c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 ht="18.0" customHeight="1">
      <c r="A1133" s="64">
        <v>45923.0</v>
      </c>
      <c r="B1133" s="45"/>
      <c r="C1133" s="65" t="s">
        <v>1541</v>
      </c>
      <c r="D1133" s="63" t="s">
        <v>1542</v>
      </c>
      <c r="E1133" s="66" t="s">
        <v>1544</v>
      </c>
      <c r="F1133" s="62" t="s">
        <v>1280</v>
      </c>
      <c r="G1133" s="62"/>
      <c r="H1133" s="67" t="s">
        <v>104</v>
      </c>
      <c r="I1133" s="67">
        <v>6.0</v>
      </c>
      <c r="J1133" s="62" t="s">
        <v>24</v>
      </c>
      <c r="K1133" s="48"/>
      <c r="L1133" s="68">
        <v>304.0</v>
      </c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 ht="18.0" customHeight="1">
      <c r="A1134" s="44"/>
      <c r="B1134" s="50"/>
      <c r="C1134" s="46"/>
      <c r="D1134" s="47"/>
      <c r="E1134" s="41"/>
      <c r="F1134" s="48"/>
      <c r="G1134" s="48"/>
      <c r="H1134" s="49"/>
      <c r="I1134" s="49"/>
      <c r="J1134" s="48"/>
      <c r="K1134" s="48"/>
      <c r="L1134" s="59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 ht="18.0" customHeight="1">
      <c r="A1135" s="64">
        <v>45923.0</v>
      </c>
      <c r="B1135" s="45"/>
      <c r="C1135" s="65" t="s">
        <v>1545</v>
      </c>
      <c r="D1135" s="63" t="s">
        <v>60</v>
      </c>
      <c r="E1135" s="66" t="s">
        <v>850</v>
      </c>
      <c r="F1135" s="62" t="s">
        <v>1546</v>
      </c>
      <c r="G1135" s="62"/>
      <c r="H1135" s="67" t="s">
        <v>104</v>
      </c>
      <c r="I1135" s="67">
        <v>3.0</v>
      </c>
      <c r="J1135" s="62" t="s">
        <v>24</v>
      </c>
      <c r="K1135" s="48"/>
      <c r="L1135" s="68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 ht="18.0" customHeight="1">
      <c r="A1136" s="44"/>
      <c r="B1136" s="50"/>
      <c r="C1136" s="46"/>
      <c r="D1136" s="47"/>
      <c r="E1136" s="41"/>
      <c r="F1136" s="48"/>
      <c r="G1136" s="48"/>
      <c r="H1136" s="49"/>
      <c r="I1136" s="49"/>
      <c r="J1136" s="48"/>
      <c r="K1136" s="48"/>
      <c r="L1136" s="59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 ht="18.0" customHeight="1">
      <c r="A1137" s="64">
        <v>45923.0</v>
      </c>
      <c r="B1137" s="45"/>
      <c r="C1137" s="65" t="s">
        <v>1547</v>
      </c>
      <c r="D1137" s="63" t="s">
        <v>1101</v>
      </c>
      <c r="E1137" s="66" t="s">
        <v>1155</v>
      </c>
      <c r="F1137" s="62"/>
      <c r="G1137" s="62"/>
      <c r="H1137" s="67" t="s">
        <v>104</v>
      </c>
      <c r="I1137" s="67">
        <v>1.0</v>
      </c>
      <c r="J1137" s="62" t="s">
        <v>1548</v>
      </c>
      <c r="K1137" s="48"/>
      <c r="L1137" s="68">
        <v>308.0</v>
      </c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 ht="18.0" customHeight="1">
      <c r="A1138" s="64">
        <v>45923.0</v>
      </c>
      <c r="B1138" s="45"/>
      <c r="C1138" s="65" t="s">
        <v>1547</v>
      </c>
      <c r="D1138" s="63" t="s">
        <v>1101</v>
      </c>
      <c r="E1138" s="66" t="s">
        <v>1549</v>
      </c>
      <c r="F1138" s="62"/>
      <c r="G1138" s="62"/>
      <c r="H1138" s="67" t="s">
        <v>502</v>
      </c>
      <c r="I1138" s="67">
        <v>1.0</v>
      </c>
      <c r="J1138" s="62" t="s">
        <v>1548</v>
      </c>
      <c r="K1138" s="48"/>
      <c r="L1138" s="68">
        <v>308.0</v>
      </c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 ht="18.0" customHeight="1">
      <c r="A1139" s="64">
        <v>45923.0</v>
      </c>
      <c r="B1139" s="45"/>
      <c r="C1139" s="65" t="s">
        <v>1547</v>
      </c>
      <c r="D1139" s="63" t="s">
        <v>1101</v>
      </c>
      <c r="E1139" s="66" t="s">
        <v>1313</v>
      </c>
      <c r="F1139" s="62"/>
      <c r="G1139" s="62"/>
      <c r="H1139" s="67" t="s">
        <v>104</v>
      </c>
      <c r="I1139" s="67">
        <v>1.0</v>
      </c>
      <c r="J1139" s="62" t="s">
        <v>1548</v>
      </c>
      <c r="K1139" s="48"/>
      <c r="L1139" s="68">
        <v>308.0</v>
      </c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 ht="18.0" customHeight="1">
      <c r="A1140" s="44"/>
      <c r="B1140" s="50"/>
      <c r="C1140" s="46"/>
      <c r="D1140" s="47"/>
      <c r="E1140" s="41"/>
      <c r="F1140" s="48"/>
      <c r="G1140" s="48"/>
      <c r="H1140" s="49"/>
      <c r="I1140" s="49"/>
      <c r="J1140" s="48"/>
      <c r="K1140" s="48"/>
      <c r="L1140" s="59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 ht="18.0" customHeight="1">
      <c r="A1141" s="64">
        <v>45924.0</v>
      </c>
      <c r="B1141" s="45"/>
      <c r="C1141" s="65" t="s">
        <v>1550</v>
      </c>
      <c r="D1141" s="63" t="s">
        <v>1551</v>
      </c>
      <c r="E1141" s="66" t="s">
        <v>1054</v>
      </c>
      <c r="F1141" s="62"/>
      <c r="G1141" s="62"/>
      <c r="H1141" s="67" t="s">
        <v>1013</v>
      </c>
      <c r="I1141" s="67">
        <v>1.0</v>
      </c>
      <c r="J1141" s="62" t="s">
        <v>1552</v>
      </c>
      <c r="K1141" s="48"/>
      <c r="L1141" s="68">
        <v>306.0</v>
      </c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 ht="18.0" customHeight="1">
      <c r="A1142" s="64">
        <v>45924.0</v>
      </c>
      <c r="B1142" s="45"/>
      <c r="C1142" s="65" t="s">
        <v>1550</v>
      </c>
      <c r="D1142" s="63" t="s">
        <v>1551</v>
      </c>
      <c r="E1142" s="66" t="s">
        <v>1553</v>
      </c>
      <c r="F1142" s="62"/>
      <c r="G1142" s="62"/>
      <c r="H1142" s="67" t="s">
        <v>1013</v>
      </c>
      <c r="I1142" s="67">
        <v>1.0</v>
      </c>
      <c r="J1142" s="62" t="s">
        <v>1552</v>
      </c>
      <c r="K1142" s="48"/>
      <c r="L1142" s="68">
        <v>306.0</v>
      </c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 ht="18.0" customHeight="1">
      <c r="A1143" s="64">
        <v>45924.0</v>
      </c>
      <c r="B1143" s="45"/>
      <c r="C1143" s="65" t="s">
        <v>1550</v>
      </c>
      <c r="D1143" s="63" t="s">
        <v>1551</v>
      </c>
      <c r="E1143" s="66" t="s">
        <v>1554</v>
      </c>
      <c r="F1143" s="62"/>
      <c r="G1143" s="62"/>
      <c r="H1143" s="67" t="s">
        <v>1555</v>
      </c>
      <c r="I1143" s="67">
        <v>1.0</v>
      </c>
      <c r="J1143" s="62" t="s">
        <v>1556</v>
      </c>
      <c r="K1143" s="48"/>
      <c r="L1143" s="68">
        <v>306.0</v>
      </c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 ht="18.0" customHeight="1">
      <c r="A1144" s="64">
        <v>45924.0</v>
      </c>
      <c r="B1144" s="45"/>
      <c r="C1144" s="65" t="s">
        <v>1550</v>
      </c>
      <c r="D1144" s="63" t="s">
        <v>1551</v>
      </c>
      <c r="E1144" s="66" t="s">
        <v>1557</v>
      </c>
      <c r="F1144" s="62"/>
      <c r="G1144" s="62"/>
      <c r="H1144" s="67" t="s">
        <v>104</v>
      </c>
      <c r="I1144" s="67">
        <v>1.0</v>
      </c>
      <c r="J1144" s="62" t="s">
        <v>1556</v>
      </c>
      <c r="K1144" s="48"/>
      <c r="L1144" s="68">
        <v>306.0</v>
      </c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 ht="18.0" customHeight="1">
      <c r="A1145" s="64">
        <v>45924.0</v>
      </c>
      <c r="B1145" s="45"/>
      <c r="C1145" s="65" t="s">
        <v>1550</v>
      </c>
      <c r="D1145" s="63" t="s">
        <v>1551</v>
      </c>
      <c r="E1145" s="66" t="s">
        <v>1558</v>
      </c>
      <c r="F1145" s="62"/>
      <c r="G1145" s="62"/>
      <c r="H1145" s="67" t="s">
        <v>104</v>
      </c>
      <c r="I1145" s="67">
        <v>3.0</v>
      </c>
      <c r="J1145" s="62" t="s">
        <v>1556</v>
      </c>
      <c r="K1145" s="48"/>
      <c r="L1145" s="68">
        <v>306.0</v>
      </c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 ht="18.0" customHeight="1">
      <c r="A1146" s="44"/>
      <c r="B1146" s="50"/>
      <c r="C1146" s="46"/>
      <c r="D1146" s="47"/>
      <c r="E1146" s="41"/>
      <c r="F1146" s="48"/>
      <c r="G1146" s="48"/>
      <c r="H1146" s="49"/>
      <c r="I1146" s="49"/>
      <c r="J1146" s="48"/>
      <c r="K1146" s="48"/>
      <c r="L1146" s="59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 ht="18.0" customHeight="1">
      <c r="A1147" s="64">
        <v>45924.0</v>
      </c>
      <c r="B1147" s="45"/>
      <c r="C1147" s="65" t="s">
        <v>1559</v>
      </c>
      <c r="D1147" s="63" t="s">
        <v>1204</v>
      </c>
      <c r="E1147" s="66" t="s">
        <v>1560</v>
      </c>
      <c r="F1147" s="62"/>
      <c r="G1147" s="62"/>
      <c r="H1147" s="67" t="s">
        <v>104</v>
      </c>
      <c r="I1147" s="67">
        <v>1.0</v>
      </c>
      <c r="J1147" s="62" t="s">
        <v>24</v>
      </c>
      <c r="K1147" s="48"/>
      <c r="L1147" s="68">
        <v>301.0</v>
      </c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 ht="18.0" customHeight="1">
      <c r="A1148" s="44"/>
      <c r="B1148" s="50"/>
      <c r="C1148" s="46"/>
      <c r="D1148" s="47"/>
      <c r="E1148" s="41"/>
      <c r="F1148" s="48"/>
      <c r="G1148" s="48"/>
      <c r="H1148" s="49"/>
      <c r="I1148" s="49"/>
      <c r="J1148" s="48"/>
      <c r="K1148" s="48"/>
      <c r="L1148" s="59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 ht="18.0" customHeight="1">
      <c r="A1149" s="64">
        <v>45925.0</v>
      </c>
      <c r="B1149" s="45"/>
      <c r="C1149" s="65" t="s">
        <v>1561</v>
      </c>
      <c r="D1149" s="63" t="s">
        <v>1330</v>
      </c>
      <c r="E1149" s="66" t="s">
        <v>1562</v>
      </c>
      <c r="F1149" s="62"/>
      <c r="G1149" s="62"/>
      <c r="H1149" s="67" t="s">
        <v>104</v>
      </c>
      <c r="I1149" s="67">
        <v>1.0</v>
      </c>
      <c r="J1149" s="62" t="s">
        <v>1526</v>
      </c>
      <c r="K1149" s="48"/>
      <c r="L1149" s="68">
        <v>310.0</v>
      </c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 ht="18.0" customHeight="1">
      <c r="A1150" s="44"/>
      <c r="B1150" s="50"/>
      <c r="C1150" s="46"/>
      <c r="D1150" s="47"/>
      <c r="E1150" s="41"/>
      <c r="F1150" s="48"/>
      <c r="G1150" s="48"/>
      <c r="H1150" s="49"/>
      <c r="I1150" s="49"/>
      <c r="J1150" s="48"/>
      <c r="K1150" s="48"/>
      <c r="L1150" s="59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 ht="18.0" customHeight="1">
      <c r="A1151" s="64">
        <v>45926.0</v>
      </c>
      <c r="B1151" s="45"/>
      <c r="C1151" s="65" t="s">
        <v>1563</v>
      </c>
      <c r="D1151" s="63" t="s">
        <v>1101</v>
      </c>
      <c r="E1151" s="66" t="s">
        <v>1564</v>
      </c>
      <c r="F1151" s="62"/>
      <c r="G1151" s="62"/>
      <c r="H1151" s="67" t="s">
        <v>104</v>
      </c>
      <c r="I1151" s="67">
        <v>1.0</v>
      </c>
      <c r="J1151" s="62" t="s">
        <v>1474</v>
      </c>
      <c r="K1151" s="48"/>
      <c r="L1151" s="68">
        <v>311.0</v>
      </c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 ht="18.0" customHeight="1">
      <c r="A1152" s="64">
        <v>45926.0</v>
      </c>
      <c r="B1152" s="45"/>
      <c r="C1152" s="65" t="s">
        <v>1563</v>
      </c>
      <c r="D1152" s="63" t="s">
        <v>1101</v>
      </c>
      <c r="E1152" s="66" t="s">
        <v>1565</v>
      </c>
      <c r="F1152" s="62"/>
      <c r="G1152" s="62"/>
      <c r="H1152" s="67" t="s">
        <v>104</v>
      </c>
      <c r="I1152" s="67">
        <v>60.0</v>
      </c>
      <c r="J1152" s="62" t="s">
        <v>1566</v>
      </c>
      <c r="K1152" s="48"/>
      <c r="L1152" s="68">
        <v>311.0</v>
      </c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 ht="18.0" customHeight="1">
      <c r="A1153" s="64">
        <v>45926.0</v>
      </c>
      <c r="B1153" s="45"/>
      <c r="C1153" s="65" t="s">
        <v>1563</v>
      </c>
      <c r="D1153" s="63" t="s">
        <v>1101</v>
      </c>
      <c r="E1153" s="66" t="s">
        <v>1567</v>
      </c>
      <c r="F1153" s="62"/>
      <c r="G1153" s="62"/>
      <c r="H1153" s="67" t="s">
        <v>104</v>
      </c>
      <c r="I1153" s="67">
        <v>1.0</v>
      </c>
      <c r="J1153" s="62" t="s">
        <v>1568</v>
      </c>
      <c r="K1153" s="48"/>
      <c r="L1153" s="68">
        <v>311.0</v>
      </c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 ht="18.0" customHeight="1">
      <c r="A1154" s="64">
        <v>45926.0</v>
      </c>
      <c r="B1154" s="45"/>
      <c r="C1154" s="65" t="s">
        <v>1563</v>
      </c>
      <c r="D1154" s="63" t="s">
        <v>1101</v>
      </c>
      <c r="E1154" s="66" t="s">
        <v>1247</v>
      </c>
      <c r="F1154" s="62"/>
      <c r="G1154" s="62"/>
      <c r="H1154" s="67" t="s">
        <v>104</v>
      </c>
      <c r="I1154" s="67">
        <v>3.0</v>
      </c>
      <c r="J1154" s="62" t="s">
        <v>1566</v>
      </c>
      <c r="K1154" s="48"/>
      <c r="L1154" s="68">
        <v>311.0</v>
      </c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 ht="18.0" customHeight="1">
      <c r="A1155" s="64">
        <v>45926.0</v>
      </c>
      <c r="B1155" s="45"/>
      <c r="C1155" s="65" t="s">
        <v>1563</v>
      </c>
      <c r="D1155" s="63" t="s">
        <v>1101</v>
      </c>
      <c r="E1155" s="66" t="s">
        <v>1310</v>
      </c>
      <c r="F1155" s="62"/>
      <c r="G1155" s="62"/>
      <c r="H1155" s="67" t="s">
        <v>1311</v>
      </c>
      <c r="I1155" s="67">
        <v>3.0</v>
      </c>
      <c r="J1155" s="62" t="s">
        <v>1566</v>
      </c>
      <c r="K1155" s="48"/>
      <c r="L1155" s="68">
        <v>311.0</v>
      </c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 ht="18.0" customHeight="1">
      <c r="A1156" s="64">
        <v>45926.0</v>
      </c>
      <c r="B1156" s="45"/>
      <c r="C1156" s="65" t="s">
        <v>1563</v>
      </c>
      <c r="D1156" s="63" t="s">
        <v>1330</v>
      </c>
      <c r="E1156" s="66" t="s">
        <v>1150</v>
      </c>
      <c r="F1156" s="62"/>
      <c r="G1156" s="62"/>
      <c r="H1156" s="67" t="s">
        <v>104</v>
      </c>
      <c r="I1156" s="67">
        <v>2.0</v>
      </c>
      <c r="J1156" s="62" t="s">
        <v>1569</v>
      </c>
      <c r="K1156" s="48"/>
      <c r="L1156" s="68">
        <v>312.0</v>
      </c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 ht="18.0" customHeight="1">
      <c r="A1157" s="64">
        <v>45926.0</v>
      </c>
      <c r="B1157" s="45"/>
      <c r="C1157" s="65" t="s">
        <v>1563</v>
      </c>
      <c r="D1157" s="63" t="s">
        <v>1330</v>
      </c>
      <c r="E1157" s="66" t="s">
        <v>1570</v>
      </c>
      <c r="F1157" s="62"/>
      <c r="G1157" s="62"/>
      <c r="H1157" s="67" t="s">
        <v>104</v>
      </c>
      <c r="I1157" s="67">
        <v>2.0</v>
      </c>
      <c r="J1157" s="62" t="s">
        <v>1569</v>
      </c>
      <c r="K1157" s="48"/>
      <c r="L1157" s="68">
        <v>312.0</v>
      </c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 ht="18.0" customHeight="1">
      <c r="A1158" s="64">
        <v>45926.0</v>
      </c>
      <c r="B1158" s="45"/>
      <c r="C1158" s="65" t="s">
        <v>1563</v>
      </c>
      <c r="D1158" s="63" t="s">
        <v>1330</v>
      </c>
      <c r="E1158" s="66" t="s">
        <v>1571</v>
      </c>
      <c r="F1158" s="62"/>
      <c r="G1158" s="62"/>
      <c r="H1158" s="67" t="s">
        <v>104</v>
      </c>
      <c r="I1158" s="67">
        <v>1.0</v>
      </c>
      <c r="J1158" s="62" t="s">
        <v>1569</v>
      </c>
      <c r="K1158" s="48"/>
      <c r="L1158" s="68">
        <v>312.0</v>
      </c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 ht="18.0" customHeight="1">
      <c r="A1159" s="44"/>
      <c r="B1159" s="50"/>
      <c r="C1159" s="46"/>
      <c r="D1159" s="47"/>
      <c r="E1159" s="41"/>
      <c r="F1159" s="48"/>
      <c r="G1159" s="48"/>
      <c r="H1159" s="49"/>
      <c r="I1159" s="49"/>
      <c r="J1159" s="48"/>
      <c r="K1159" s="48"/>
      <c r="L1159" s="59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 ht="18.0" customHeight="1">
      <c r="A1160" s="64">
        <v>45929.0</v>
      </c>
      <c r="B1160" s="45"/>
      <c r="C1160" s="65" t="s">
        <v>1572</v>
      </c>
      <c r="D1160" s="63" t="s">
        <v>60</v>
      </c>
      <c r="E1160" s="66" t="s">
        <v>744</v>
      </c>
      <c r="F1160" s="62"/>
      <c r="G1160" s="62"/>
      <c r="H1160" s="67" t="s">
        <v>1385</v>
      </c>
      <c r="I1160" s="67">
        <v>3.0</v>
      </c>
      <c r="J1160" s="62" t="s">
        <v>24</v>
      </c>
      <c r="K1160" s="48"/>
      <c r="L1160" s="68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 ht="18.0" customHeight="1">
      <c r="A1161" s="44"/>
      <c r="B1161" s="50"/>
      <c r="C1161" s="46"/>
      <c r="D1161" s="47"/>
      <c r="E1161" s="41"/>
      <c r="F1161" s="48"/>
      <c r="G1161" s="48"/>
      <c r="H1161" s="49"/>
      <c r="I1161" s="49"/>
      <c r="J1161" s="48"/>
      <c r="K1161" s="48"/>
      <c r="L1161" s="59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 ht="18.0" customHeight="1">
      <c r="A1162" s="64">
        <v>45929.0</v>
      </c>
      <c r="B1162" s="45"/>
      <c r="C1162" s="65" t="s">
        <v>1573</v>
      </c>
      <c r="D1162" s="63" t="s">
        <v>19</v>
      </c>
      <c r="E1162" s="66" t="s">
        <v>1574</v>
      </c>
      <c r="F1162" s="62"/>
      <c r="G1162" s="62"/>
      <c r="H1162" s="67" t="s">
        <v>104</v>
      </c>
      <c r="I1162" s="67">
        <v>40.0</v>
      </c>
      <c r="J1162" s="62" t="s">
        <v>1566</v>
      </c>
      <c r="K1162" s="48"/>
      <c r="L1162" s="68">
        <v>313.0</v>
      </c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 ht="18.0" customHeight="1">
      <c r="A1163" s="64">
        <v>45929.0</v>
      </c>
      <c r="B1163" s="45"/>
      <c r="C1163" s="65" t="s">
        <v>1573</v>
      </c>
      <c r="D1163" s="63" t="s">
        <v>19</v>
      </c>
      <c r="E1163" s="66" t="s">
        <v>1575</v>
      </c>
      <c r="F1163" s="62"/>
      <c r="G1163" s="62"/>
      <c r="H1163" s="67" t="s">
        <v>104</v>
      </c>
      <c r="I1163" s="67">
        <v>7.0</v>
      </c>
      <c r="J1163" s="62" t="s">
        <v>1566</v>
      </c>
      <c r="K1163" s="48"/>
      <c r="L1163" s="68">
        <v>313.0</v>
      </c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 ht="18.0" customHeight="1">
      <c r="A1164" s="64">
        <v>45929.0</v>
      </c>
      <c r="B1164" s="45"/>
      <c r="C1164" s="65" t="s">
        <v>1573</v>
      </c>
      <c r="D1164" s="63" t="s">
        <v>19</v>
      </c>
      <c r="E1164" s="66" t="s">
        <v>1576</v>
      </c>
      <c r="F1164" s="62"/>
      <c r="G1164" s="62"/>
      <c r="H1164" s="67" t="s">
        <v>1314</v>
      </c>
      <c r="I1164" s="67">
        <v>2.0</v>
      </c>
      <c r="J1164" s="62" t="s">
        <v>1566</v>
      </c>
      <c r="K1164" s="48"/>
      <c r="L1164" s="68">
        <v>313.0</v>
      </c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 ht="18.0" customHeight="1">
      <c r="A1165" s="64">
        <v>45929.0</v>
      </c>
      <c r="B1165" s="45"/>
      <c r="C1165" s="65" t="s">
        <v>1573</v>
      </c>
      <c r="D1165" s="63" t="s">
        <v>19</v>
      </c>
      <c r="E1165" s="66" t="s">
        <v>1577</v>
      </c>
      <c r="F1165" s="62"/>
      <c r="G1165" s="62"/>
      <c r="H1165" s="67" t="s">
        <v>1311</v>
      </c>
      <c r="I1165" s="67">
        <v>1.0</v>
      </c>
      <c r="J1165" s="62" t="s">
        <v>1566</v>
      </c>
      <c r="K1165" s="48"/>
      <c r="L1165" s="68">
        <v>313.0</v>
      </c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 ht="18.0" customHeight="1">
      <c r="A1166" s="64">
        <v>45929.0</v>
      </c>
      <c r="B1166" s="45"/>
      <c r="C1166" s="65" t="s">
        <v>1573</v>
      </c>
      <c r="D1166" s="63" t="s">
        <v>19</v>
      </c>
      <c r="E1166" s="66" t="s">
        <v>1578</v>
      </c>
      <c r="F1166" s="62"/>
      <c r="G1166" s="62"/>
      <c r="H1166" s="67" t="s">
        <v>1314</v>
      </c>
      <c r="I1166" s="67">
        <v>20.0</v>
      </c>
      <c r="J1166" s="62" t="s">
        <v>1566</v>
      </c>
      <c r="K1166" s="48"/>
      <c r="L1166" s="68">
        <v>313.0</v>
      </c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 ht="18.0" customHeight="1">
      <c r="A1167" s="64">
        <v>45929.0</v>
      </c>
      <c r="B1167" s="45"/>
      <c r="C1167" s="65" t="s">
        <v>1573</v>
      </c>
      <c r="D1167" s="63" t="s">
        <v>19</v>
      </c>
      <c r="E1167" s="66" t="s">
        <v>1247</v>
      </c>
      <c r="F1167" s="62"/>
      <c r="G1167" s="62"/>
      <c r="H1167" s="67" t="s">
        <v>104</v>
      </c>
      <c r="I1167" s="67">
        <v>3.0</v>
      </c>
      <c r="J1167" s="62" t="s">
        <v>1566</v>
      </c>
      <c r="K1167" s="48"/>
      <c r="L1167" s="68">
        <v>313.0</v>
      </c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 ht="18.0" customHeight="1">
      <c r="A1168" s="64">
        <v>45929.0</v>
      </c>
      <c r="B1168" s="45"/>
      <c r="C1168" s="65" t="s">
        <v>1573</v>
      </c>
      <c r="D1168" s="63" t="s">
        <v>19</v>
      </c>
      <c r="E1168" s="66" t="s">
        <v>1579</v>
      </c>
      <c r="F1168" s="62"/>
      <c r="G1168" s="62"/>
      <c r="H1168" s="67" t="s">
        <v>104</v>
      </c>
      <c r="I1168" s="67">
        <v>26.0</v>
      </c>
      <c r="J1168" s="62" t="s">
        <v>1566</v>
      </c>
      <c r="K1168" s="48"/>
      <c r="L1168" s="68">
        <v>313.0</v>
      </c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 ht="18.0" customHeight="1">
      <c r="A1169" s="64">
        <v>45929.0</v>
      </c>
      <c r="B1169" s="45"/>
      <c r="C1169" s="65" t="s">
        <v>1573</v>
      </c>
      <c r="D1169" s="63" t="s">
        <v>19</v>
      </c>
      <c r="E1169" s="66" t="s">
        <v>1580</v>
      </c>
      <c r="F1169" s="62"/>
      <c r="G1169" s="62"/>
      <c r="H1169" s="67" t="s">
        <v>104</v>
      </c>
      <c r="I1169" s="67">
        <v>17.0</v>
      </c>
      <c r="J1169" s="62" t="s">
        <v>1566</v>
      </c>
      <c r="K1169" s="48"/>
      <c r="L1169" s="68">
        <v>313.0</v>
      </c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 ht="18.0" customHeight="1">
      <c r="A1170" s="64">
        <v>45929.0</v>
      </c>
      <c r="B1170" s="45"/>
      <c r="C1170" s="65" t="s">
        <v>1573</v>
      </c>
      <c r="D1170" s="63" t="s">
        <v>19</v>
      </c>
      <c r="E1170" s="66" t="s">
        <v>1581</v>
      </c>
      <c r="F1170" s="62"/>
      <c r="G1170" s="62"/>
      <c r="H1170" s="67" t="s">
        <v>104</v>
      </c>
      <c r="I1170" s="67">
        <v>4.0</v>
      </c>
      <c r="J1170" s="62" t="s">
        <v>1582</v>
      </c>
      <c r="K1170" s="48"/>
      <c r="L1170" s="68">
        <v>313.0</v>
      </c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 ht="18.0" customHeight="1">
      <c r="A1171" s="44"/>
      <c r="B1171" s="50"/>
      <c r="C1171" s="46"/>
      <c r="D1171" s="47"/>
      <c r="E1171" s="41"/>
      <c r="F1171" s="48"/>
      <c r="G1171" s="48"/>
      <c r="H1171" s="49"/>
      <c r="I1171" s="49"/>
      <c r="J1171" s="48"/>
      <c r="K1171" s="48"/>
      <c r="L1171" s="59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 ht="18.0" customHeight="1">
      <c r="A1172" s="64">
        <v>45930.0</v>
      </c>
      <c r="B1172" s="45"/>
      <c r="C1172" s="65" t="s">
        <v>1583</v>
      </c>
      <c r="D1172" s="63" t="s">
        <v>1584</v>
      </c>
      <c r="E1172" s="66" t="s">
        <v>1585</v>
      </c>
      <c r="F1172" s="62"/>
      <c r="G1172" s="62"/>
      <c r="H1172" s="67" t="s">
        <v>1586</v>
      </c>
      <c r="I1172" s="67">
        <v>2.0</v>
      </c>
      <c r="J1172" s="62" t="s">
        <v>1587</v>
      </c>
      <c r="K1172" s="48"/>
      <c r="L1172" s="68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 ht="18.0" customHeight="1">
      <c r="A1173" s="64">
        <v>45930.0</v>
      </c>
      <c r="B1173" s="45"/>
      <c r="C1173" s="65" t="s">
        <v>1583</v>
      </c>
      <c r="D1173" s="63" t="s">
        <v>1584</v>
      </c>
      <c r="E1173" s="66" t="s">
        <v>1588</v>
      </c>
      <c r="F1173" s="62"/>
      <c r="G1173" s="62"/>
      <c r="H1173" s="67" t="s">
        <v>1586</v>
      </c>
      <c r="I1173" s="67">
        <v>1.0</v>
      </c>
      <c r="J1173" s="62" t="s">
        <v>1587</v>
      </c>
      <c r="K1173" s="48"/>
      <c r="L1173" s="68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 ht="18.0" customHeight="1">
      <c r="A1174" s="64">
        <v>45930.0</v>
      </c>
      <c r="B1174" s="45"/>
      <c r="C1174" s="65" t="s">
        <v>1583</v>
      </c>
      <c r="D1174" s="63" t="s">
        <v>1584</v>
      </c>
      <c r="E1174" s="66" t="s">
        <v>1589</v>
      </c>
      <c r="F1174" s="62"/>
      <c r="G1174" s="62"/>
      <c r="H1174" s="67" t="s">
        <v>104</v>
      </c>
      <c r="I1174" s="67">
        <v>1.0</v>
      </c>
      <c r="J1174" s="62" t="s">
        <v>1587</v>
      </c>
      <c r="K1174" s="48"/>
      <c r="L1174" s="68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 ht="18.0" customHeight="1">
      <c r="A1175" s="44"/>
      <c r="B1175" s="50"/>
      <c r="C1175" s="46"/>
      <c r="D1175" s="47"/>
      <c r="E1175" s="41"/>
      <c r="F1175" s="48"/>
      <c r="G1175" s="48"/>
      <c r="H1175" s="49"/>
      <c r="I1175" s="49"/>
      <c r="J1175" s="48"/>
      <c r="K1175" s="48"/>
      <c r="L1175" s="59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 ht="18.0" customHeight="1">
      <c r="A1176" s="64">
        <v>45930.0</v>
      </c>
      <c r="B1176" s="45"/>
      <c r="C1176" s="65" t="s">
        <v>1590</v>
      </c>
      <c r="D1176" s="63" t="s">
        <v>1101</v>
      </c>
      <c r="E1176" s="66" t="s">
        <v>1482</v>
      </c>
      <c r="F1176" s="62"/>
      <c r="G1176" s="62"/>
      <c r="H1176" s="67" t="s">
        <v>104</v>
      </c>
      <c r="I1176" s="67">
        <v>1.0</v>
      </c>
      <c r="J1176" s="62" t="s">
        <v>1591</v>
      </c>
      <c r="K1176" s="48"/>
      <c r="L1176" s="68">
        <v>309.0</v>
      </c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 ht="18.0" customHeight="1">
      <c r="A1177" s="64">
        <v>45930.0</v>
      </c>
      <c r="B1177" s="45"/>
      <c r="C1177" s="65" t="s">
        <v>1590</v>
      </c>
      <c r="D1177" s="63" t="s">
        <v>1101</v>
      </c>
      <c r="E1177" s="66" t="s">
        <v>1592</v>
      </c>
      <c r="F1177" s="62"/>
      <c r="G1177" s="62"/>
      <c r="H1177" s="67" t="s">
        <v>104</v>
      </c>
      <c r="I1177" s="67">
        <v>1.0</v>
      </c>
      <c r="J1177" s="62" t="s">
        <v>1593</v>
      </c>
      <c r="K1177" s="48"/>
      <c r="L1177" s="68">
        <v>316.0</v>
      </c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 ht="18.0" customHeight="1">
      <c r="A1178" s="64">
        <v>45930.0</v>
      </c>
      <c r="B1178" s="45"/>
      <c r="C1178" s="65" t="s">
        <v>1590</v>
      </c>
      <c r="D1178" s="63" t="s">
        <v>1101</v>
      </c>
      <c r="E1178" s="66" t="s">
        <v>1592</v>
      </c>
      <c r="F1178" s="62"/>
      <c r="G1178" s="62"/>
      <c r="H1178" s="67" t="s">
        <v>104</v>
      </c>
      <c r="I1178" s="67">
        <v>1.0</v>
      </c>
      <c r="J1178" s="62" t="s">
        <v>1594</v>
      </c>
      <c r="K1178" s="48"/>
      <c r="L1178" s="68">
        <v>316.0</v>
      </c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 ht="18.0" customHeight="1">
      <c r="A1179" s="64">
        <v>45930.0</v>
      </c>
      <c r="B1179" s="45"/>
      <c r="C1179" s="65" t="s">
        <v>1590</v>
      </c>
      <c r="D1179" s="63" t="s">
        <v>1101</v>
      </c>
      <c r="E1179" s="66" t="s">
        <v>1577</v>
      </c>
      <c r="F1179" s="62"/>
      <c r="G1179" s="62"/>
      <c r="H1179" s="67" t="s">
        <v>1311</v>
      </c>
      <c r="I1179" s="67">
        <v>1.0</v>
      </c>
      <c r="J1179" s="62" t="s">
        <v>1566</v>
      </c>
      <c r="K1179" s="48"/>
      <c r="L1179" s="68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 ht="18.0" customHeight="1">
      <c r="A1180" s="44"/>
      <c r="B1180" s="50"/>
      <c r="C1180" s="46"/>
      <c r="D1180" s="47"/>
      <c r="E1180" s="41"/>
      <c r="F1180" s="48"/>
      <c r="G1180" s="48"/>
      <c r="H1180" s="49"/>
      <c r="I1180" s="49"/>
      <c r="J1180" s="48"/>
      <c r="K1180" s="48"/>
      <c r="L1180" s="59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 ht="18.0" customHeight="1">
      <c r="A1181" s="64">
        <v>45930.0</v>
      </c>
      <c r="B1181" s="45"/>
      <c r="C1181" s="65" t="s">
        <v>1595</v>
      </c>
      <c r="D1181" s="63" t="s">
        <v>413</v>
      </c>
      <c r="E1181" s="66" t="s">
        <v>340</v>
      </c>
      <c r="F1181" s="62" t="s">
        <v>75</v>
      </c>
      <c r="G1181" s="62"/>
      <c r="H1181" s="67" t="s">
        <v>104</v>
      </c>
      <c r="I1181" s="67">
        <v>4.0</v>
      </c>
      <c r="J1181" s="62" t="s">
        <v>24</v>
      </c>
      <c r="K1181" s="48"/>
      <c r="L1181" s="68">
        <v>314.0</v>
      </c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 ht="18.0" customHeight="1">
      <c r="A1182" s="64">
        <v>45930.0</v>
      </c>
      <c r="B1182" s="45"/>
      <c r="C1182" s="65" t="s">
        <v>1595</v>
      </c>
      <c r="D1182" s="63" t="s">
        <v>413</v>
      </c>
      <c r="E1182" s="66" t="s">
        <v>340</v>
      </c>
      <c r="F1182" s="62" t="s">
        <v>1596</v>
      </c>
      <c r="G1182" s="62"/>
      <c r="H1182" s="67" t="s">
        <v>104</v>
      </c>
      <c r="I1182" s="67">
        <v>8.0</v>
      </c>
      <c r="J1182" s="62" t="s">
        <v>24</v>
      </c>
      <c r="K1182" s="48"/>
      <c r="L1182" s="68">
        <v>314.0</v>
      </c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 ht="18.0" customHeight="1">
      <c r="A1183" s="64">
        <v>45930.0</v>
      </c>
      <c r="B1183" s="45"/>
      <c r="C1183" s="65" t="s">
        <v>1595</v>
      </c>
      <c r="D1183" s="63" t="s">
        <v>413</v>
      </c>
      <c r="E1183" s="66" t="s">
        <v>340</v>
      </c>
      <c r="F1183" s="62" t="s">
        <v>1597</v>
      </c>
      <c r="G1183" s="62"/>
      <c r="H1183" s="67" t="s">
        <v>104</v>
      </c>
      <c r="I1183" s="67">
        <v>7.0</v>
      </c>
      <c r="J1183" s="62" t="s">
        <v>24</v>
      </c>
      <c r="K1183" s="48"/>
      <c r="L1183" s="68">
        <v>314.0</v>
      </c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 ht="18.0" customHeight="1">
      <c r="A1184" s="44"/>
      <c r="B1184" s="50"/>
      <c r="C1184" s="46"/>
      <c r="D1184" s="47"/>
      <c r="E1184" s="41"/>
      <c r="F1184" s="48"/>
      <c r="G1184" s="48"/>
      <c r="H1184" s="49"/>
      <c r="I1184" s="49"/>
      <c r="J1184" s="48"/>
      <c r="K1184" s="48"/>
      <c r="L1184" s="59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 ht="18.0" customHeight="1">
      <c r="A1185" s="64">
        <v>45930.0</v>
      </c>
      <c r="B1185" s="79"/>
      <c r="C1185" s="80" t="s">
        <v>1598</v>
      </c>
      <c r="D1185" s="63" t="s">
        <v>1101</v>
      </c>
      <c r="E1185" s="66" t="s">
        <v>1592</v>
      </c>
      <c r="F1185" s="62"/>
      <c r="G1185" s="62"/>
      <c r="H1185" s="67" t="s">
        <v>104</v>
      </c>
      <c r="I1185" s="67">
        <v>1.0</v>
      </c>
      <c r="J1185" s="62" t="s">
        <v>1537</v>
      </c>
      <c r="K1185" s="48"/>
      <c r="L1185" s="68">
        <v>317.0</v>
      </c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 ht="18.0" customHeight="1">
      <c r="A1186" s="64">
        <v>45930.0</v>
      </c>
      <c r="B1186" s="79"/>
      <c r="C1186" s="80" t="s">
        <v>1598</v>
      </c>
      <c r="D1186" s="63" t="s">
        <v>1101</v>
      </c>
      <c r="E1186" s="66" t="s">
        <v>1599</v>
      </c>
      <c r="F1186" s="62"/>
      <c r="G1186" s="62"/>
      <c r="H1186" s="67" t="s">
        <v>104</v>
      </c>
      <c r="I1186" s="67">
        <v>80.0</v>
      </c>
      <c r="J1186" s="62" t="s">
        <v>1312</v>
      </c>
      <c r="K1186" s="48"/>
      <c r="L1186" s="68">
        <v>317.0</v>
      </c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 ht="18.0" customHeight="1">
      <c r="A1187" s="64">
        <v>45930.0</v>
      </c>
      <c r="B1187" s="79"/>
      <c r="C1187" s="80" t="s">
        <v>1598</v>
      </c>
      <c r="D1187" s="63" t="s">
        <v>1101</v>
      </c>
      <c r="E1187" s="66" t="s">
        <v>236</v>
      </c>
      <c r="F1187" s="62"/>
      <c r="G1187" s="62"/>
      <c r="H1187" s="67" t="s">
        <v>104</v>
      </c>
      <c r="I1187" s="67">
        <v>5.0</v>
      </c>
      <c r="J1187" s="62" t="s">
        <v>1312</v>
      </c>
      <c r="K1187" s="48"/>
      <c r="L1187" s="68">
        <v>317.0</v>
      </c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 ht="18.0" customHeight="1">
      <c r="A1188" s="64">
        <v>45930.0</v>
      </c>
      <c r="B1188" s="79"/>
      <c r="C1188" s="80" t="s">
        <v>1598</v>
      </c>
      <c r="D1188" s="63" t="s">
        <v>1101</v>
      </c>
      <c r="E1188" s="66" t="s">
        <v>1600</v>
      </c>
      <c r="F1188" s="62"/>
      <c r="G1188" s="62"/>
      <c r="H1188" s="67" t="s">
        <v>1311</v>
      </c>
      <c r="I1188" s="67">
        <v>1.0</v>
      </c>
      <c r="J1188" s="62" t="s">
        <v>1312</v>
      </c>
      <c r="K1188" s="48"/>
      <c r="L1188" s="68">
        <v>317.0</v>
      </c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 ht="18.0" customHeight="1">
      <c r="A1189" s="44"/>
      <c r="B1189" s="50"/>
      <c r="C1189" s="46"/>
      <c r="D1189" s="47"/>
      <c r="E1189" s="41"/>
      <c r="F1189" s="48"/>
      <c r="G1189" s="48"/>
      <c r="H1189" s="49"/>
      <c r="I1189" s="49"/>
      <c r="J1189" s="48"/>
      <c r="K1189" s="48"/>
      <c r="L1189" s="59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 ht="18.0" customHeight="1">
      <c r="A1190" s="64">
        <v>45930.0</v>
      </c>
      <c r="B1190" s="79"/>
      <c r="C1190" s="80" t="s">
        <v>1601</v>
      </c>
      <c r="D1190" s="63" t="s">
        <v>1602</v>
      </c>
      <c r="E1190" s="66" t="s">
        <v>1603</v>
      </c>
      <c r="F1190" s="62"/>
      <c r="G1190" s="62"/>
      <c r="H1190" s="67" t="s">
        <v>1311</v>
      </c>
      <c r="I1190" s="67">
        <v>1.0</v>
      </c>
      <c r="J1190" s="62" t="s">
        <v>1312</v>
      </c>
      <c r="K1190" s="48"/>
      <c r="L1190" s="68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 ht="18.0" customHeight="1">
      <c r="A1191" s="44"/>
      <c r="B1191" s="50"/>
      <c r="C1191" s="46"/>
      <c r="D1191" s="47"/>
      <c r="E1191" s="41"/>
      <c r="F1191" s="48"/>
      <c r="G1191" s="48"/>
      <c r="H1191" s="49"/>
      <c r="I1191" s="49"/>
      <c r="J1191" s="48"/>
      <c r="K1191" s="48"/>
      <c r="L1191" s="59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 ht="18.0" customHeight="1">
      <c r="A1192" s="64">
        <v>45931.0</v>
      </c>
      <c r="B1192" s="79"/>
      <c r="C1192" s="80" t="s">
        <v>1604</v>
      </c>
      <c r="D1192" s="63" t="s">
        <v>1101</v>
      </c>
      <c r="E1192" s="66" t="s">
        <v>1605</v>
      </c>
      <c r="F1192" s="62"/>
      <c r="G1192" s="62"/>
      <c r="H1192" s="67" t="s">
        <v>104</v>
      </c>
      <c r="I1192" s="67">
        <v>1.0</v>
      </c>
      <c r="J1192" s="62" t="s">
        <v>1441</v>
      </c>
      <c r="K1192" s="48"/>
      <c r="L1192" s="68">
        <v>318.0</v>
      </c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 ht="18.0" customHeight="1">
      <c r="A1193" s="64">
        <v>45931.0</v>
      </c>
      <c r="B1193" s="79"/>
      <c r="C1193" s="80" t="s">
        <v>1604</v>
      </c>
      <c r="D1193" s="63" t="s">
        <v>1101</v>
      </c>
      <c r="E1193" s="66" t="s">
        <v>1606</v>
      </c>
      <c r="F1193" s="62"/>
      <c r="G1193" s="62"/>
      <c r="H1193" s="67" t="s">
        <v>104</v>
      </c>
      <c r="I1193" s="67">
        <v>3.0</v>
      </c>
      <c r="J1193" s="62" t="s">
        <v>1607</v>
      </c>
      <c r="K1193" s="48"/>
      <c r="L1193" s="68">
        <v>318.0</v>
      </c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 ht="18.0" customHeight="1">
      <c r="A1194" s="64">
        <v>45931.0</v>
      </c>
      <c r="B1194" s="79"/>
      <c r="C1194" s="80" t="s">
        <v>1604</v>
      </c>
      <c r="D1194" s="63" t="s">
        <v>1101</v>
      </c>
      <c r="E1194" s="66" t="s">
        <v>1608</v>
      </c>
      <c r="F1194" s="62"/>
      <c r="G1194" s="62"/>
      <c r="H1194" s="67" t="s">
        <v>1314</v>
      </c>
      <c r="I1194" s="67">
        <v>20.0</v>
      </c>
      <c r="J1194" s="62" t="s">
        <v>1312</v>
      </c>
      <c r="K1194" s="48"/>
      <c r="L1194" s="68">
        <v>318.0</v>
      </c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 ht="18.0" customHeight="1">
      <c r="A1195" s="64">
        <v>45931.0</v>
      </c>
      <c r="B1195" s="79"/>
      <c r="C1195" s="80" t="s">
        <v>1604</v>
      </c>
      <c r="D1195" s="63" t="s">
        <v>1101</v>
      </c>
      <c r="E1195" s="66" t="s">
        <v>1609</v>
      </c>
      <c r="F1195" s="62"/>
      <c r="G1195" s="62"/>
      <c r="H1195" s="67" t="s">
        <v>1314</v>
      </c>
      <c r="I1195" s="67">
        <v>4.0</v>
      </c>
      <c r="J1195" s="62" t="s">
        <v>1312</v>
      </c>
      <c r="K1195" s="48"/>
      <c r="L1195" s="68">
        <v>318.0</v>
      </c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 ht="18.0" customHeight="1">
      <c r="A1196" s="44"/>
      <c r="B1196" s="50"/>
      <c r="C1196" s="46"/>
      <c r="D1196" s="47"/>
      <c r="E1196" s="41"/>
      <c r="F1196" s="48"/>
      <c r="G1196" s="48"/>
      <c r="H1196" s="49"/>
      <c r="I1196" s="49"/>
      <c r="J1196" s="48"/>
      <c r="K1196" s="48"/>
      <c r="L1196" s="59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 ht="18.0" customHeight="1">
      <c r="A1197" s="64">
        <v>45931.0</v>
      </c>
      <c r="B1197" s="79"/>
      <c r="C1197" s="80" t="s">
        <v>1610</v>
      </c>
      <c r="D1197" s="63" t="s">
        <v>60</v>
      </c>
      <c r="E1197" s="66" t="s">
        <v>1611</v>
      </c>
      <c r="F1197" s="62" t="s">
        <v>1612</v>
      </c>
      <c r="G1197" s="62"/>
      <c r="H1197" s="67" t="s">
        <v>104</v>
      </c>
      <c r="I1197" s="67">
        <v>10.0</v>
      </c>
      <c r="J1197" s="62" t="s">
        <v>1613</v>
      </c>
      <c r="K1197" s="48"/>
      <c r="L1197" s="68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 ht="18.0" customHeight="1">
      <c r="A1198" s="44"/>
      <c r="B1198" s="50"/>
      <c r="C1198" s="46"/>
      <c r="D1198" s="47"/>
      <c r="E1198" s="41"/>
      <c r="F1198" s="48"/>
      <c r="G1198" s="48"/>
      <c r="H1198" s="49"/>
      <c r="I1198" s="49"/>
      <c r="J1198" s="48"/>
      <c r="K1198" s="48"/>
      <c r="L1198" s="59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 ht="18.0" customHeight="1">
      <c r="A1199" s="64">
        <v>45931.0</v>
      </c>
      <c r="B1199" s="79"/>
      <c r="C1199" s="80" t="s">
        <v>1614</v>
      </c>
      <c r="D1199" s="63" t="s">
        <v>1193</v>
      </c>
      <c r="E1199" s="66" t="s">
        <v>1615</v>
      </c>
      <c r="F1199" s="62"/>
      <c r="G1199" s="62"/>
      <c r="H1199" s="67" t="s">
        <v>104</v>
      </c>
      <c r="I1199" s="67">
        <v>20.0</v>
      </c>
      <c r="J1199" s="62" t="s">
        <v>1312</v>
      </c>
      <c r="K1199" s="48"/>
      <c r="L1199" s="68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 ht="18.0" customHeight="1">
      <c r="A1200" s="64">
        <v>45931.0</v>
      </c>
      <c r="B1200" s="79"/>
      <c r="C1200" s="80" t="s">
        <v>1614</v>
      </c>
      <c r="D1200" s="63" t="s">
        <v>1616</v>
      </c>
      <c r="E1200" s="66" t="s">
        <v>1617</v>
      </c>
      <c r="F1200" s="62"/>
      <c r="G1200" s="62"/>
      <c r="H1200" s="67" t="s">
        <v>104</v>
      </c>
      <c r="I1200" s="67">
        <v>1.0</v>
      </c>
      <c r="J1200" s="62" t="s">
        <v>1618</v>
      </c>
      <c r="K1200" s="48"/>
      <c r="L1200" s="68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 ht="18.0" customHeight="1">
      <c r="A1201" s="44"/>
      <c r="B1201" s="50"/>
      <c r="C1201" s="46"/>
      <c r="D1201" s="47"/>
      <c r="E1201" s="41"/>
      <c r="F1201" s="48"/>
      <c r="G1201" s="48"/>
      <c r="H1201" s="49"/>
      <c r="I1201" s="49"/>
      <c r="J1201" s="48"/>
      <c r="K1201" s="48"/>
      <c r="L1201" s="59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 ht="18.0" customHeight="1">
      <c r="A1202" s="64">
        <v>45932.0</v>
      </c>
      <c r="B1202" s="79"/>
      <c r="C1202" s="80" t="s">
        <v>1619</v>
      </c>
      <c r="D1202" s="63" t="s">
        <v>1193</v>
      </c>
      <c r="E1202" s="66" t="s">
        <v>1620</v>
      </c>
      <c r="F1202" s="62"/>
      <c r="G1202" s="62"/>
      <c r="H1202" s="67" t="s">
        <v>104</v>
      </c>
      <c r="I1202" s="67">
        <v>1.0</v>
      </c>
      <c r="J1202" s="81" t="s">
        <v>1621</v>
      </c>
      <c r="K1202" s="48"/>
      <c r="L1202" s="68">
        <v>320.0</v>
      </c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 ht="18.0" customHeight="1">
      <c r="A1203" s="64">
        <v>45932.0</v>
      </c>
      <c r="B1203" s="79"/>
      <c r="C1203" s="80" t="s">
        <v>1619</v>
      </c>
      <c r="D1203" s="63" t="s">
        <v>1193</v>
      </c>
      <c r="E1203" s="66" t="s">
        <v>1622</v>
      </c>
      <c r="F1203" s="62"/>
      <c r="G1203" s="62"/>
      <c r="H1203" s="67" t="s">
        <v>104</v>
      </c>
      <c r="I1203" s="67">
        <v>1.0</v>
      </c>
      <c r="J1203" s="81" t="s">
        <v>1191</v>
      </c>
      <c r="K1203" s="48"/>
      <c r="L1203" s="68">
        <v>320.0</v>
      </c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 ht="18.0" customHeight="1">
      <c r="A1204" s="64">
        <v>45932.0</v>
      </c>
      <c r="B1204" s="79"/>
      <c r="C1204" s="80" t="s">
        <v>1619</v>
      </c>
      <c r="D1204" s="63" t="s">
        <v>1193</v>
      </c>
      <c r="E1204" s="66" t="s">
        <v>1247</v>
      </c>
      <c r="F1204" s="62"/>
      <c r="G1204" s="62"/>
      <c r="H1204" s="67" t="s">
        <v>104</v>
      </c>
      <c r="I1204" s="67">
        <v>1.0</v>
      </c>
      <c r="J1204" s="62" t="s">
        <v>1623</v>
      </c>
      <c r="K1204" s="48"/>
      <c r="L1204" s="68">
        <v>320.0</v>
      </c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 ht="18.0" customHeight="1">
      <c r="A1205" s="44"/>
      <c r="B1205" s="50"/>
      <c r="C1205" s="46"/>
      <c r="D1205" s="47"/>
      <c r="E1205" s="41"/>
      <c r="F1205" s="48"/>
      <c r="G1205" s="48"/>
      <c r="H1205" s="49"/>
      <c r="I1205" s="49"/>
      <c r="J1205" s="48"/>
      <c r="K1205" s="48"/>
      <c r="L1205" s="59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 ht="18.0" customHeight="1">
      <c r="A1206" s="64">
        <v>45933.0</v>
      </c>
      <c r="B1206" s="79"/>
      <c r="C1206" s="80" t="s">
        <v>1624</v>
      </c>
      <c r="D1206" s="63" t="s">
        <v>1625</v>
      </c>
      <c r="E1206" s="66" t="s">
        <v>1626</v>
      </c>
      <c r="F1206" s="62">
        <v>6.60303500410003E14</v>
      </c>
      <c r="G1206" s="62"/>
      <c r="H1206" s="67" t="s">
        <v>104</v>
      </c>
      <c r="I1206" s="67">
        <v>1.0</v>
      </c>
      <c r="J1206" s="62" t="s">
        <v>1613</v>
      </c>
      <c r="K1206" s="48"/>
      <c r="L1206" s="68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 ht="18.0" customHeight="1">
      <c r="A1207" s="64">
        <v>45933.0</v>
      </c>
      <c r="B1207" s="79"/>
      <c r="C1207" s="80" t="s">
        <v>1624</v>
      </c>
      <c r="D1207" s="63" t="s">
        <v>1625</v>
      </c>
      <c r="E1207" s="66" t="s">
        <v>1627</v>
      </c>
      <c r="F1207" s="62">
        <v>6.60303500420001E14</v>
      </c>
      <c r="G1207" s="62"/>
      <c r="H1207" s="67" t="s">
        <v>104</v>
      </c>
      <c r="I1207" s="67">
        <v>1.0</v>
      </c>
      <c r="J1207" s="62" t="s">
        <v>1613</v>
      </c>
      <c r="K1207" s="48"/>
      <c r="L1207" s="68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 ht="18.0" customHeight="1">
      <c r="A1208" s="44"/>
      <c r="B1208" s="50"/>
      <c r="C1208" s="46"/>
      <c r="D1208" s="47"/>
      <c r="E1208" s="41"/>
      <c r="F1208" s="48"/>
      <c r="G1208" s="48"/>
      <c r="H1208" s="49"/>
      <c r="I1208" s="49"/>
      <c r="J1208" s="48"/>
      <c r="K1208" s="48"/>
      <c r="L1208" s="59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 ht="18.0" customHeight="1">
      <c r="A1209" s="64">
        <v>45933.0</v>
      </c>
      <c r="B1209" s="79"/>
      <c r="C1209" s="80" t="s">
        <v>1628</v>
      </c>
      <c r="D1209" s="63" t="s">
        <v>19</v>
      </c>
      <c r="E1209" s="66" t="s">
        <v>1629</v>
      </c>
      <c r="F1209" s="62"/>
      <c r="G1209" s="62"/>
      <c r="H1209" s="67" t="s">
        <v>196</v>
      </c>
      <c r="I1209" s="67">
        <v>2.0</v>
      </c>
      <c r="J1209" s="62" t="s">
        <v>1329</v>
      </c>
      <c r="K1209" s="48"/>
      <c r="L1209" s="68">
        <v>321.0</v>
      </c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 ht="18.0" customHeight="1">
      <c r="A1210" s="64">
        <v>45933.0</v>
      </c>
      <c r="B1210" s="79"/>
      <c r="C1210" s="80" t="s">
        <v>1628</v>
      </c>
      <c r="D1210" s="63" t="s">
        <v>19</v>
      </c>
      <c r="E1210" s="66" t="s">
        <v>1630</v>
      </c>
      <c r="F1210" s="62"/>
      <c r="G1210" s="62"/>
      <c r="H1210" s="67" t="s">
        <v>104</v>
      </c>
      <c r="I1210" s="67">
        <v>1.0</v>
      </c>
      <c r="J1210" s="62" t="s">
        <v>1329</v>
      </c>
      <c r="K1210" s="48"/>
      <c r="L1210" s="68">
        <v>321.0</v>
      </c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 ht="18.0" customHeight="1">
      <c r="A1211" s="64">
        <v>45933.0</v>
      </c>
      <c r="B1211" s="79"/>
      <c r="C1211" s="80" t="s">
        <v>1628</v>
      </c>
      <c r="D1211" s="63" t="s">
        <v>19</v>
      </c>
      <c r="E1211" s="66" t="s">
        <v>1631</v>
      </c>
      <c r="F1211" s="62"/>
      <c r="G1211" s="62"/>
      <c r="H1211" s="67" t="s">
        <v>104</v>
      </c>
      <c r="I1211" s="67">
        <v>1.0</v>
      </c>
      <c r="J1211" s="62" t="s">
        <v>1329</v>
      </c>
      <c r="K1211" s="48"/>
      <c r="L1211" s="68">
        <v>321.0</v>
      </c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 ht="18.0" customHeight="1">
      <c r="A1212" s="64">
        <v>45933.0</v>
      </c>
      <c r="B1212" s="79"/>
      <c r="C1212" s="80" t="s">
        <v>1628</v>
      </c>
      <c r="D1212" s="63" t="s">
        <v>19</v>
      </c>
      <c r="E1212" s="66" t="s">
        <v>1632</v>
      </c>
      <c r="F1212" s="62"/>
      <c r="G1212" s="62"/>
      <c r="H1212" s="67" t="s">
        <v>104</v>
      </c>
      <c r="I1212" s="67">
        <v>4.0</v>
      </c>
      <c r="J1212" s="62" t="s">
        <v>1329</v>
      </c>
      <c r="K1212" s="48"/>
      <c r="L1212" s="68">
        <v>321.0</v>
      </c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 ht="18.0" customHeight="1">
      <c r="A1213" s="64">
        <v>45933.0</v>
      </c>
      <c r="B1213" s="79"/>
      <c r="C1213" s="80" t="s">
        <v>1628</v>
      </c>
      <c r="D1213" s="63" t="s">
        <v>19</v>
      </c>
      <c r="E1213" s="66" t="s">
        <v>1633</v>
      </c>
      <c r="F1213" s="62"/>
      <c r="G1213" s="62"/>
      <c r="H1213" s="67" t="s">
        <v>104</v>
      </c>
      <c r="I1213" s="67">
        <v>1.0</v>
      </c>
      <c r="J1213" s="62" t="s">
        <v>1329</v>
      </c>
      <c r="K1213" s="48"/>
      <c r="L1213" s="68">
        <v>321.0</v>
      </c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 ht="18.0" customHeight="1">
      <c r="A1214" s="64">
        <v>45933.0</v>
      </c>
      <c r="B1214" s="79"/>
      <c r="C1214" s="80" t="s">
        <v>1628</v>
      </c>
      <c r="D1214" s="63" t="s">
        <v>19</v>
      </c>
      <c r="E1214" s="66" t="s">
        <v>1634</v>
      </c>
      <c r="F1214" s="62"/>
      <c r="G1214" s="62"/>
      <c r="H1214" s="67" t="s">
        <v>104</v>
      </c>
      <c r="I1214" s="67">
        <v>2.0</v>
      </c>
      <c r="J1214" s="62" t="s">
        <v>1329</v>
      </c>
      <c r="K1214" s="48"/>
      <c r="L1214" s="68">
        <v>321.0</v>
      </c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 ht="18.0" customHeight="1">
      <c r="A1215" s="64">
        <v>45933.0</v>
      </c>
      <c r="B1215" s="79"/>
      <c r="C1215" s="80" t="s">
        <v>1628</v>
      </c>
      <c r="D1215" s="63" t="s">
        <v>19</v>
      </c>
      <c r="E1215" s="66" t="s">
        <v>1635</v>
      </c>
      <c r="F1215" s="62"/>
      <c r="G1215" s="62"/>
      <c r="H1215" s="67" t="s">
        <v>104</v>
      </c>
      <c r="I1215" s="67">
        <v>2.0</v>
      </c>
      <c r="J1215" s="62" t="s">
        <v>1329</v>
      </c>
      <c r="K1215" s="48"/>
      <c r="L1215" s="68">
        <v>321.0</v>
      </c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 ht="18.0" customHeight="1">
      <c r="A1216" s="64">
        <v>45933.0</v>
      </c>
      <c r="B1216" s="79"/>
      <c r="C1216" s="80" t="s">
        <v>1628</v>
      </c>
      <c r="D1216" s="63" t="s">
        <v>19</v>
      </c>
      <c r="E1216" s="66" t="s">
        <v>1196</v>
      </c>
      <c r="F1216" s="62"/>
      <c r="G1216" s="62"/>
      <c r="H1216" s="67" t="s">
        <v>104</v>
      </c>
      <c r="I1216" s="67">
        <v>1.0</v>
      </c>
      <c r="J1216" s="62" t="s">
        <v>1329</v>
      </c>
      <c r="K1216" s="48"/>
      <c r="L1216" s="68">
        <v>321.0</v>
      </c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 ht="18.0" customHeight="1">
      <c r="A1217" s="64">
        <v>45933.0</v>
      </c>
      <c r="B1217" s="79"/>
      <c r="C1217" s="80" t="s">
        <v>1628</v>
      </c>
      <c r="D1217" s="63" t="s">
        <v>19</v>
      </c>
      <c r="E1217" s="66" t="s">
        <v>1636</v>
      </c>
      <c r="F1217" s="62"/>
      <c r="G1217" s="62"/>
      <c r="H1217" s="67" t="s">
        <v>104</v>
      </c>
      <c r="I1217" s="67">
        <v>2.0</v>
      </c>
      <c r="J1217" s="62" t="s">
        <v>1329</v>
      </c>
      <c r="K1217" s="48"/>
      <c r="L1217" s="68">
        <v>321.0</v>
      </c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 ht="18.0" customHeight="1">
      <c r="A1218" s="44"/>
      <c r="B1218" s="50"/>
      <c r="C1218" s="46"/>
      <c r="D1218" s="47"/>
      <c r="E1218" s="41"/>
      <c r="F1218" s="48"/>
      <c r="G1218" s="48"/>
      <c r="H1218" s="49"/>
      <c r="I1218" s="49"/>
      <c r="J1218" s="48"/>
      <c r="K1218" s="48"/>
      <c r="L1218" s="59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 ht="18.0" customHeight="1">
      <c r="A1219" s="64">
        <v>45934.0</v>
      </c>
      <c r="B1219" s="79"/>
      <c r="C1219" s="80" t="s">
        <v>1637</v>
      </c>
      <c r="D1219" s="63" t="s">
        <v>1193</v>
      </c>
      <c r="E1219" s="66" t="s">
        <v>1638</v>
      </c>
      <c r="F1219" s="62"/>
      <c r="G1219" s="62"/>
      <c r="H1219" s="67" t="s">
        <v>104</v>
      </c>
      <c r="I1219" s="67">
        <v>2.0</v>
      </c>
      <c r="J1219" s="62" t="s">
        <v>1329</v>
      </c>
      <c r="K1219" s="48"/>
      <c r="L1219" s="68">
        <v>322.0</v>
      </c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 ht="18.0" customHeight="1">
      <c r="A1220" s="64">
        <v>45934.0</v>
      </c>
      <c r="B1220" s="79"/>
      <c r="C1220" s="80" t="s">
        <v>1637</v>
      </c>
      <c r="D1220" s="63" t="s">
        <v>1193</v>
      </c>
      <c r="E1220" s="66" t="s">
        <v>1639</v>
      </c>
      <c r="F1220" s="62"/>
      <c r="G1220" s="62"/>
      <c r="H1220" s="67" t="s">
        <v>104</v>
      </c>
      <c r="I1220" s="67">
        <v>1.0</v>
      </c>
      <c r="J1220" s="62" t="s">
        <v>1329</v>
      </c>
      <c r="K1220" s="48"/>
      <c r="L1220" s="68">
        <v>322.0</v>
      </c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 ht="18.0" customHeight="1">
      <c r="A1221" s="44"/>
      <c r="B1221" s="50"/>
      <c r="C1221" s="46"/>
      <c r="D1221" s="47"/>
      <c r="E1221" s="41"/>
      <c r="F1221" s="48"/>
      <c r="G1221" s="48"/>
      <c r="H1221" s="49"/>
      <c r="I1221" s="49"/>
      <c r="J1221" s="48"/>
      <c r="K1221" s="48"/>
      <c r="L1221" s="59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 ht="18.0" customHeight="1">
      <c r="A1222" s="64">
        <v>45934.0</v>
      </c>
      <c r="B1222" s="79"/>
      <c r="C1222" s="80" t="s">
        <v>1640</v>
      </c>
      <c r="D1222" s="63" t="s">
        <v>1101</v>
      </c>
      <c r="E1222" s="66" t="s">
        <v>1599</v>
      </c>
      <c r="F1222" s="62"/>
      <c r="G1222" s="62"/>
      <c r="H1222" s="67" t="s">
        <v>104</v>
      </c>
      <c r="I1222" s="67">
        <v>11.0</v>
      </c>
      <c r="J1222" s="62" t="s">
        <v>1312</v>
      </c>
      <c r="K1222" s="48"/>
      <c r="L1222" s="68">
        <v>323.0</v>
      </c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 ht="18.0" customHeight="1">
      <c r="A1223" s="64">
        <v>45934.0</v>
      </c>
      <c r="B1223" s="79"/>
      <c r="C1223" s="80" t="s">
        <v>1640</v>
      </c>
      <c r="D1223" s="63" t="s">
        <v>1101</v>
      </c>
      <c r="E1223" s="66" t="s">
        <v>1247</v>
      </c>
      <c r="F1223" s="62"/>
      <c r="G1223" s="62"/>
      <c r="H1223" s="67" t="s">
        <v>104</v>
      </c>
      <c r="I1223" s="67">
        <v>5.0</v>
      </c>
      <c r="J1223" s="62" t="s">
        <v>1312</v>
      </c>
      <c r="K1223" s="48"/>
      <c r="L1223" s="68">
        <v>323.0</v>
      </c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 ht="18.0" customHeight="1">
      <c r="A1224" s="64">
        <v>45934.0</v>
      </c>
      <c r="B1224" s="79"/>
      <c r="C1224" s="80" t="s">
        <v>1640</v>
      </c>
      <c r="D1224" s="63" t="s">
        <v>1101</v>
      </c>
      <c r="E1224" s="66" t="s">
        <v>1641</v>
      </c>
      <c r="F1224" s="62"/>
      <c r="G1224" s="62"/>
      <c r="H1224" s="67" t="s">
        <v>104</v>
      </c>
      <c r="I1224" s="67">
        <v>2.0</v>
      </c>
      <c r="J1224" s="62" t="s">
        <v>1642</v>
      </c>
      <c r="K1224" s="48"/>
      <c r="L1224" s="68">
        <v>323.0</v>
      </c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 ht="18.0" customHeight="1">
      <c r="A1225" s="64">
        <v>45934.0</v>
      </c>
      <c r="B1225" s="79"/>
      <c r="C1225" s="80" t="s">
        <v>1640</v>
      </c>
      <c r="D1225" s="63" t="s">
        <v>1101</v>
      </c>
      <c r="E1225" s="66" t="s">
        <v>1643</v>
      </c>
      <c r="F1225" s="62"/>
      <c r="G1225" s="62"/>
      <c r="H1225" s="67" t="s">
        <v>1311</v>
      </c>
      <c r="I1225" s="67">
        <v>1.0</v>
      </c>
      <c r="J1225" s="62" t="s">
        <v>1312</v>
      </c>
      <c r="K1225" s="48"/>
      <c r="L1225" s="68">
        <v>323.0</v>
      </c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 ht="18.0" customHeight="1">
      <c r="A1226" s="64">
        <v>45934.0</v>
      </c>
      <c r="B1226" s="79"/>
      <c r="C1226" s="80" t="s">
        <v>1640</v>
      </c>
      <c r="D1226" s="63" t="s">
        <v>1101</v>
      </c>
      <c r="E1226" s="66" t="s">
        <v>1644</v>
      </c>
      <c r="F1226" s="62"/>
      <c r="G1226" s="62"/>
      <c r="H1226" s="67" t="s">
        <v>104</v>
      </c>
      <c r="I1226" s="67">
        <v>25.0</v>
      </c>
      <c r="J1226" s="62" t="s">
        <v>1312</v>
      </c>
      <c r="K1226" s="48"/>
      <c r="L1226" s="68">
        <v>323.0</v>
      </c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 ht="18.0" customHeight="1">
      <c r="A1227" s="64">
        <v>45934.0</v>
      </c>
      <c r="B1227" s="79"/>
      <c r="C1227" s="80" t="s">
        <v>1640</v>
      </c>
      <c r="D1227" s="63" t="s">
        <v>1101</v>
      </c>
      <c r="E1227" s="66" t="s">
        <v>1645</v>
      </c>
      <c r="F1227" s="62"/>
      <c r="G1227" s="62"/>
      <c r="H1227" s="67" t="s">
        <v>104</v>
      </c>
      <c r="I1227" s="67">
        <v>10.0</v>
      </c>
      <c r="J1227" s="62" t="s">
        <v>1312</v>
      </c>
      <c r="K1227" s="48"/>
      <c r="L1227" s="68">
        <v>323.0</v>
      </c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 ht="18.0" customHeight="1">
      <c r="A1228" s="64">
        <v>45934.0</v>
      </c>
      <c r="B1228" s="79"/>
      <c r="C1228" s="80" t="s">
        <v>1640</v>
      </c>
      <c r="D1228" s="63" t="s">
        <v>1101</v>
      </c>
      <c r="E1228" s="66" t="s">
        <v>1646</v>
      </c>
      <c r="F1228" s="62"/>
      <c r="G1228" s="62"/>
      <c r="H1228" s="67" t="s">
        <v>1311</v>
      </c>
      <c r="I1228" s="67">
        <v>1.0</v>
      </c>
      <c r="J1228" s="62" t="s">
        <v>1647</v>
      </c>
      <c r="K1228" s="48"/>
      <c r="L1228" s="68">
        <v>323.0</v>
      </c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 ht="18.0" customHeight="1">
      <c r="A1229" s="44"/>
      <c r="B1229" s="50"/>
      <c r="C1229" s="46"/>
      <c r="D1229" s="47"/>
      <c r="E1229" s="41"/>
      <c r="F1229" s="48"/>
      <c r="G1229" s="48"/>
      <c r="H1229" s="49"/>
      <c r="I1229" s="49"/>
      <c r="J1229" s="48"/>
      <c r="K1229" s="48"/>
      <c r="L1229" s="59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 ht="18.0" customHeight="1">
      <c r="A1230" s="64">
        <v>45937.0</v>
      </c>
      <c r="B1230" s="79"/>
      <c r="C1230" s="80" t="s">
        <v>1648</v>
      </c>
      <c r="D1230" s="63" t="s">
        <v>1101</v>
      </c>
      <c r="E1230" s="66" t="s">
        <v>1649</v>
      </c>
      <c r="F1230" s="62"/>
      <c r="G1230" s="62"/>
      <c r="H1230" s="67" t="s">
        <v>104</v>
      </c>
      <c r="I1230" s="67">
        <v>1.0</v>
      </c>
      <c r="J1230" s="62" t="s">
        <v>1569</v>
      </c>
      <c r="K1230" s="48"/>
      <c r="L1230" s="68">
        <v>326.0</v>
      </c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 ht="18.0" customHeight="1">
      <c r="A1231" s="64">
        <v>45937.0</v>
      </c>
      <c r="B1231" s="79"/>
      <c r="C1231" s="80" t="s">
        <v>1648</v>
      </c>
      <c r="D1231" s="63" t="s">
        <v>1101</v>
      </c>
      <c r="E1231" s="66" t="s">
        <v>1155</v>
      </c>
      <c r="F1231" s="62"/>
      <c r="G1231" s="62"/>
      <c r="H1231" s="67" t="s">
        <v>104</v>
      </c>
      <c r="I1231" s="67">
        <v>1.0</v>
      </c>
      <c r="J1231" s="62" t="s">
        <v>24</v>
      </c>
      <c r="K1231" s="48"/>
      <c r="L1231" s="68">
        <v>326.0</v>
      </c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 ht="18.0" customHeight="1">
      <c r="A1232" s="64">
        <v>45937.0</v>
      </c>
      <c r="B1232" s="79"/>
      <c r="C1232" s="80" t="s">
        <v>1648</v>
      </c>
      <c r="D1232" s="63" t="s">
        <v>1101</v>
      </c>
      <c r="E1232" s="66" t="s">
        <v>1650</v>
      </c>
      <c r="F1232" s="62"/>
      <c r="G1232" s="62"/>
      <c r="H1232" s="67" t="s">
        <v>502</v>
      </c>
      <c r="I1232" s="67">
        <v>1.0</v>
      </c>
      <c r="J1232" s="62" t="s">
        <v>1103</v>
      </c>
      <c r="K1232" s="48"/>
      <c r="L1232" s="68">
        <v>326.0</v>
      </c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 ht="18.0" customHeight="1">
      <c r="A1233" s="44"/>
      <c r="B1233" s="50"/>
      <c r="C1233" s="46"/>
      <c r="D1233" s="47"/>
      <c r="E1233" s="41"/>
      <c r="F1233" s="48"/>
      <c r="G1233" s="48"/>
      <c r="H1233" s="49"/>
      <c r="I1233" s="49"/>
      <c r="J1233" s="48"/>
      <c r="K1233" s="48"/>
      <c r="L1233" s="59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 ht="18.0" customHeight="1">
      <c r="A1234" s="64">
        <v>45937.0</v>
      </c>
      <c r="B1234" s="79"/>
      <c r="C1234" s="80" t="s">
        <v>1651</v>
      </c>
      <c r="D1234" s="63" t="s">
        <v>1330</v>
      </c>
      <c r="E1234" s="66" t="s">
        <v>1652</v>
      </c>
      <c r="F1234" s="62"/>
      <c r="G1234" s="62"/>
      <c r="H1234" s="67" t="s">
        <v>104</v>
      </c>
      <c r="I1234" s="67">
        <v>1.0</v>
      </c>
      <c r="J1234" s="62" t="s">
        <v>1653</v>
      </c>
      <c r="K1234" s="48"/>
      <c r="L1234" s="68">
        <v>327.0</v>
      </c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 ht="18.0" customHeight="1">
      <c r="A1235" s="44"/>
      <c r="B1235" s="50"/>
      <c r="C1235" s="46"/>
      <c r="D1235" s="47"/>
      <c r="E1235" s="41"/>
      <c r="F1235" s="48"/>
      <c r="G1235" s="48"/>
      <c r="H1235" s="49"/>
      <c r="I1235" s="49"/>
      <c r="J1235" s="48"/>
      <c r="K1235" s="48"/>
      <c r="L1235" s="59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 ht="18.0" customHeight="1">
      <c r="A1236" s="64">
        <v>45937.0</v>
      </c>
      <c r="B1236" s="79"/>
      <c r="C1236" s="80" t="s">
        <v>1654</v>
      </c>
      <c r="D1236" s="63" t="s">
        <v>1101</v>
      </c>
      <c r="E1236" s="66" t="s">
        <v>1641</v>
      </c>
      <c r="F1236" s="62"/>
      <c r="G1236" s="62"/>
      <c r="H1236" s="67" t="s">
        <v>104</v>
      </c>
      <c r="I1236" s="67">
        <v>1.0</v>
      </c>
      <c r="J1236" s="62" t="s">
        <v>1655</v>
      </c>
      <c r="K1236" s="48"/>
      <c r="L1236" s="68">
        <v>328.0</v>
      </c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 ht="18.0" customHeight="1">
      <c r="A1237" s="44"/>
      <c r="B1237" s="50"/>
      <c r="C1237" s="46"/>
      <c r="D1237" s="47"/>
      <c r="E1237" s="41"/>
      <c r="F1237" s="48"/>
      <c r="G1237" s="48"/>
      <c r="H1237" s="49"/>
      <c r="I1237" s="49"/>
      <c r="J1237" s="48"/>
      <c r="K1237" s="48"/>
      <c r="L1237" s="59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 ht="18.0" customHeight="1">
      <c r="A1238" s="64">
        <v>45938.0</v>
      </c>
      <c r="B1238" s="79"/>
      <c r="C1238" s="80" t="s">
        <v>1656</v>
      </c>
      <c r="D1238" s="63" t="s">
        <v>19</v>
      </c>
      <c r="E1238" s="66" t="s">
        <v>66</v>
      </c>
      <c r="F1238" s="62" t="s">
        <v>1657</v>
      </c>
      <c r="G1238" s="62"/>
      <c r="H1238" s="67" t="s">
        <v>104</v>
      </c>
      <c r="I1238" s="67">
        <v>1.0</v>
      </c>
      <c r="J1238" s="62" t="s">
        <v>1041</v>
      </c>
      <c r="K1238" s="48"/>
      <c r="L1238" s="68">
        <v>331.0</v>
      </c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 ht="18.0" customHeight="1">
      <c r="A1239" s="64">
        <v>45938.0</v>
      </c>
      <c r="B1239" s="79"/>
      <c r="C1239" s="80" t="s">
        <v>1656</v>
      </c>
      <c r="D1239" s="63" t="s">
        <v>19</v>
      </c>
      <c r="E1239" s="66" t="s">
        <v>1658</v>
      </c>
      <c r="F1239" s="62" t="s">
        <v>1659</v>
      </c>
      <c r="G1239" s="62"/>
      <c r="H1239" s="67" t="s">
        <v>104</v>
      </c>
      <c r="I1239" s="67">
        <v>1.0</v>
      </c>
      <c r="J1239" s="62" t="s">
        <v>1041</v>
      </c>
      <c r="K1239" s="48"/>
      <c r="L1239" s="68">
        <v>331.0</v>
      </c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 ht="18.0" customHeight="1">
      <c r="A1240" s="44"/>
      <c r="B1240" s="50"/>
      <c r="C1240" s="46"/>
      <c r="D1240" s="47"/>
      <c r="E1240" s="41"/>
      <c r="F1240" s="48"/>
      <c r="G1240" s="48"/>
      <c r="H1240" s="49"/>
      <c r="I1240" s="49"/>
      <c r="J1240" s="48"/>
      <c r="K1240" s="48"/>
      <c r="L1240" s="59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 ht="18.0" customHeight="1">
      <c r="A1241" s="64">
        <v>45938.0</v>
      </c>
      <c r="B1241" s="79"/>
      <c r="C1241" s="80" t="s">
        <v>1660</v>
      </c>
      <c r="D1241" s="63" t="s">
        <v>1101</v>
      </c>
      <c r="E1241" s="66" t="s">
        <v>1661</v>
      </c>
      <c r="F1241" s="62"/>
      <c r="G1241" s="62"/>
      <c r="H1241" s="67" t="s">
        <v>1311</v>
      </c>
      <c r="I1241" s="67">
        <v>3.0</v>
      </c>
      <c r="J1241" s="62" t="s">
        <v>879</v>
      </c>
      <c r="K1241" s="48"/>
      <c r="L1241" s="68">
        <v>330.0</v>
      </c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 ht="18.0" customHeight="1">
      <c r="A1242" s="64">
        <v>45938.0</v>
      </c>
      <c r="B1242" s="79"/>
      <c r="C1242" s="80" t="s">
        <v>1660</v>
      </c>
      <c r="D1242" s="63" t="s">
        <v>1101</v>
      </c>
      <c r="E1242" s="66" t="s">
        <v>1662</v>
      </c>
      <c r="F1242" s="62"/>
      <c r="G1242" s="62"/>
      <c r="H1242" s="67" t="s">
        <v>1314</v>
      </c>
      <c r="I1242" s="67">
        <v>40.0</v>
      </c>
      <c r="J1242" s="62" t="s">
        <v>879</v>
      </c>
      <c r="K1242" s="48"/>
      <c r="L1242" s="68">
        <v>330.0</v>
      </c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 ht="18.0" customHeight="1">
      <c r="A1243" s="44"/>
      <c r="B1243" s="50"/>
      <c r="C1243" s="46"/>
      <c r="D1243" s="47"/>
      <c r="E1243" s="41"/>
      <c r="F1243" s="48"/>
      <c r="G1243" s="48"/>
      <c r="H1243" s="49"/>
      <c r="I1243" s="49"/>
      <c r="J1243" s="48"/>
      <c r="K1243" s="48"/>
      <c r="L1243" s="59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 ht="18.0" customHeight="1">
      <c r="A1244" s="64">
        <v>45939.0</v>
      </c>
      <c r="B1244" s="79"/>
      <c r="C1244" s="80" t="s">
        <v>1663</v>
      </c>
      <c r="D1244" s="63" t="s">
        <v>1101</v>
      </c>
      <c r="E1244" s="66" t="s">
        <v>1649</v>
      </c>
      <c r="F1244" s="62"/>
      <c r="G1244" s="62"/>
      <c r="H1244" s="67" t="s">
        <v>104</v>
      </c>
      <c r="I1244" s="67">
        <v>1.0</v>
      </c>
      <c r="J1244" s="62" t="s">
        <v>1664</v>
      </c>
      <c r="K1244" s="48"/>
      <c r="L1244" s="68">
        <v>332.0</v>
      </c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 ht="18.0" customHeight="1">
      <c r="A1245" s="64">
        <v>45939.0</v>
      </c>
      <c r="B1245" s="79"/>
      <c r="C1245" s="80" t="s">
        <v>1663</v>
      </c>
      <c r="D1245" s="63" t="s">
        <v>1101</v>
      </c>
      <c r="E1245" s="66" t="s">
        <v>236</v>
      </c>
      <c r="F1245" s="62"/>
      <c r="G1245" s="62"/>
      <c r="H1245" s="67" t="s">
        <v>104</v>
      </c>
      <c r="I1245" s="67">
        <v>5.0</v>
      </c>
      <c r="J1245" s="62" t="s">
        <v>1312</v>
      </c>
      <c r="K1245" s="48"/>
      <c r="L1245" s="68">
        <v>332.0</v>
      </c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 ht="18.0" customHeight="1">
      <c r="A1246" s="64">
        <v>45939.0</v>
      </c>
      <c r="B1246" s="79"/>
      <c r="C1246" s="80" t="s">
        <v>1663</v>
      </c>
      <c r="D1246" s="63" t="s">
        <v>1101</v>
      </c>
      <c r="E1246" s="66" t="s">
        <v>1661</v>
      </c>
      <c r="F1246" s="62"/>
      <c r="G1246" s="62"/>
      <c r="H1246" s="67" t="s">
        <v>1311</v>
      </c>
      <c r="I1246" s="67">
        <v>6.0</v>
      </c>
      <c r="J1246" s="62" t="s">
        <v>1312</v>
      </c>
      <c r="K1246" s="48"/>
      <c r="L1246" s="68">
        <v>332.0</v>
      </c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 ht="18.0" customHeight="1">
      <c r="A1247" s="64">
        <v>45939.0</v>
      </c>
      <c r="B1247" s="79"/>
      <c r="C1247" s="80" t="s">
        <v>1663</v>
      </c>
      <c r="D1247" s="63" t="s">
        <v>1101</v>
      </c>
      <c r="E1247" s="66" t="s">
        <v>1662</v>
      </c>
      <c r="F1247" s="62"/>
      <c r="G1247" s="62"/>
      <c r="H1247" s="67" t="s">
        <v>1314</v>
      </c>
      <c r="I1247" s="67">
        <v>40.0</v>
      </c>
      <c r="J1247" s="62" t="s">
        <v>1312</v>
      </c>
      <c r="K1247" s="48"/>
      <c r="L1247" s="68">
        <v>332.0</v>
      </c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 ht="18.0" customHeight="1">
      <c r="A1248" s="44"/>
      <c r="B1248" s="50"/>
      <c r="C1248" s="46"/>
      <c r="D1248" s="47"/>
      <c r="E1248" s="41"/>
      <c r="F1248" s="48"/>
      <c r="G1248" s="48"/>
      <c r="H1248" s="49"/>
      <c r="I1248" s="49"/>
      <c r="J1248" s="48"/>
      <c r="K1248" s="48"/>
      <c r="L1248" s="59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 ht="18.0" customHeight="1">
      <c r="A1249" s="64">
        <v>45940.0</v>
      </c>
      <c r="B1249" s="79"/>
      <c r="C1249" s="80" t="s">
        <v>1665</v>
      </c>
      <c r="D1249" s="63" t="s">
        <v>625</v>
      </c>
      <c r="E1249" s="66" t="s">
        <v>496</v>
      </c>
      <c r="F1249" s="62" t="s">
        <v>1666</v>
      </c>
      <c r="G1249" s="62"/>
      <c r="H1249" s="67" t="s">
        <v>104</v>
      </c>
      <c r="I1249" s="67">
        <v>1.0</v>
      </c>
      <c r="J1249" s="62" t="s">
        <v>1653</v>
      </c>
      <c r="K1249" s="48"/>
      <c r="L1249" s="68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 ht="18.0" customHeight="1">
      <c r="A1250" s="64">
        <v>45940.0</v>
      </c>
      <c r="B1250" s="79"/>
      <c r="C1250" s="80" t="s">
        <v>1665</v>
      </c>
      <c r="D1250" s="63" t="s">
        <v>625</v>
      </c>
      <c r="E1250" s="66" t="s">
        <v>914</v>
      </c>
      <c r="F1250" s="62" t="s">
        <v>1667</v>
      </c>
      <c r="G1250" s="62"/>
      <c r="H1250" s="67" t="s">
        <v>104</v>
      </c>
      <c r="I1250" s="67">
        <v>1.0</v>
      </c>
      <c r="J1250" s="62" t="s">
        <v>1653</v>
      </c>
      <c r="K1250" s="48"/>
      <c r="L1250" s="68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 ht="18.0" customHeight="1">
      <c r="A1251" s="64">
        <v>45940.0</v>
      </c>
      <c r="B1251" s="79"/>
      <c r="C1251" s="80" t="s">
        <v>1665</v>
      </c>
      <c r="D1251" s="63" t="s">
        <v>625</v>
      </c>
      <c r="E1251" s="66" t="s">
        <v>1668</v>
      </c>
      <c r="F1251" s="62" t="s">
        <v>1669</v>
      </c>
      <c r="G1251" s="62"/>
      <c r="H1251" s="67" t="s">
        <v>104</v>
      </c>
      <c r="I1251" s="67">
        <v>1.0</v>
      </c>
      <c r="J1251" s="62" t="s">
        <v>1653</v>
      </c>
      <c r="K1251" s="48"/>
      <c r="L1251" s="68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 ht="18.0" customHeight="1">
      <c r="A1252" s="64">
        <v>45940.0</v>
      </c>
      <c r="B1252" s="79"/>
      <c r="C1252" s="80" t="s">
        <v>1665</v>
      </c>
      <c r="D1252" s="63" t="s">
        <v>625</v>
      </c>
      <c r="E1252" s="66" t="s">
        <v>496</v>
      </c>
      <c r="F1252" s="62" t="s">
        <v>1670</v>
      </c>
      <c r="G1252" s="62"/>
      <c r="H1252" s="67" t="s">
        <v>104</v>
      </c>
      <c r="I1252" s="67">
        <v>1.0</v>
      </c>
      <c r="J1252" s="62" t="s">
        <v>1653</v>
      </c>
      <c r="K1252" s="48"/>
      <c r="L1252" s="68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 ht="18.0" customHeight="1">
      <c r="A1253" s="44"/>
      <c r="B1253" s="50"/>
      <c r="C1253" s="46"/>
      <c r="D1253" s="47"/>
      <c r="E1253" s="41"/>
      <c r="F1253" s="48"/>
      <c r="G1253" s="48"/>
      <c r="H1253" s="49"/>
      <c r="I1253" s="49"/>
      <c r="J1253" s="48"/>
      <c r="K1253" s="48"/>
      <c r="L1253" s="59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 ht="18.0" customHeight="1">
      <c r="A1254" s="64">
        <v>45940.0</v>
      </c>
      <c r="B1254" s="79"/>
      <c r="C1254" s="80" t="s">
        <v>1671</v>
      </c>
      <c r="D1254" s="63" t="s">
        <v>1101</v>
      </c>
      <c r="E1254" s="66" t="s">
        <v>1672</v>
      </c>
      <c r="F1254" s="62"/>
      <c r="G1254" s="62"/>
      <c r="H1254" s="67" t="s">
        <v>104</v>
      </c>
      <c r="I1254" s="67">
        <v>24.0</v>
      </c>
      <c r="J1254" s="62" t="s">
        <v>24</v>
      </c>
      <c r="K1254" s="48"/>
      <c r="L1254" s="68">
        <v>335.0</v>
      </c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 ht="18.0" customHeight="1">
      <c r="A1255" s="64">
        <v>45940.0</v>
      </c>
      <c r="B1255" s="79"/>
      <c r="C1255" s="80" t="s">
        <v>1671</v>
      </c>
      <c r="D1255" s="63" t="s">
        <v>1101</v>
      </c>
      <c r="E1255" s="66" t="s">
        <v>236</v>
      </c>
      <c r="F1255" s="62"/>
      <c r="G1255" s="62"/>
      <c r="H1255" s="67" t="s">
        <v>104</v>
      </c>
      <c r="I1255" s="67">
        <v>5.0</v>
      </c>
      <c r="J1255" s="62" t="s">
        <v>1312</v>
      </c>
      <c r="K1255" s="48"/>
      <c r="L1255" s="68">
        <v>335.0</v>
      </c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 ht="18.0" customHeight="1">
      <c r="A1256" s="64">
        <v>45940.0</v>
      </c>
      <c r="B1256" s="79"/>
      <c r="C1256" s="80" t="s">
        <v>1671</v>
      </c>
      <c r="D1256" s="63" t="s">
        <v>1101</v>
      </c>
      <c r="E1256" s="66" t="s">
        <v>694</v>
      </c>
      <c r="F1256" s="62"/>
      <c r="G1256" s="62"/>
      <c r="H1256" s="67" t="s">
        <v>402</v>
      </c>
      <c r="I1256" s="67">
        <v>5.0</v>
      </c>
      <c r="J1256" s="62" t="s">
        <v>197</v>
      </c>
      <c r="K1256" s="48"/>
      <c r="L1256" s="68">
        <v>335.0</v>
      </c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 ht="18.0" customHeight="1">
      <c r="A1257" s="64">
        <v>45940.0</v>
      </c>
      <c r="B1257" s="79"/>
      <c r="C1257" s="80" t="s">
        <v>1671</v>
      </c>
      <c r="D1257" s="63" t="s">
        <v>1101</v>
      </c>
      <c r="E1257" s="66" t="s">
        <v>1661</v>
      </c>
      <c r="F1257" s="62"/>
      <c r="G1257" s="62"/>
      <c r="H1257" s="67" t="s">
        <v>1311</v>
      </c>
      <c r="I1257" s="67">
        <v>5.0</v>
      </c>
      <c r="J1257" s="62" t="s">
        <v>1312</v>
      </c>
      <c r="K1257" s="48"/>
      <c r="L1257" s="68">
        <v>333.0</v>
      </c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 ht="18.0" customHeight="1">
      <c r="A1258" s="64">
        <v>45940.0</v>
      </c>
      <c r="B1258" s="79"/>
      <c r="C1258" s="80" t="s">
        <v>1671</v>
      </c>
      <c r="D1258" s="63" t="s">
        <v>1101</v>
      </c>
      <c r="E1258" s="66" t="s">
        <v>1662</v>
      </c>
      <c r="F1258" s="62"/>
      <c r="G1258" s="62"/>
      <c r="H1258" s="67" t="s">
        <v>1314</v>
      </c>
      <c r="I1258" s="67">
        <v>100.0</v>
      </c>
      <c r="J1258" s="62" t="s">
        <v>1312</v>
      </c>
      <c r="K1258" s="48"/>
      <c r="L1258" s="68">
        <v>333.0</v>
      </c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 ht="18.0" customHeight="1">
      <c r="A1259" s="44"/>
      <c r="B1259" s="50"/>
      <c r="C1259" s="46"/>
      <c r="D1259" s="47"/>
      <c r="E1259" s="41"/>
      <c r="F1259" s="48"/>
      <c r="G1259" s="48"/>
      <c r="H1259" s="49"/>
      <c r="I1259" s="49"/>
      <c r="J1259" s="48"/>
      <c r="K1259" s="48"/>
      <c r="L1259" s="59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 ht="18.0" customHeight="1">
      <c r="A1260" s="64">
        <v>45941.0</v>
      </c>
      <c r="B1260" s="79"/>
      <c r="C1260" s="80" t="s">
        <v>1673</v>
      </c>
      <c r="D1260" s="63" t="s">
        <v>19</v>
      </c>
      <c r="E1260" s="66" t="s">
        <v>1674</v>
      </c>
      <c r="F1260" s="62"/>
      <c r="G1260" s="62"/>
      <c r="H1260" s="67" t="s">
        <v>104</v>
      </c>
      <c r="I1260" s="67">
        <v>1.0</v>
      </c>
      <c r="J1260" s="62" t="s">
        <v>1613</v>
      </c>
      <c r="K1260" s="48"/>
      <c r="L1260" s="68">
        <v>336.0</v>
      </c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 ht="18.0" customHeight="1">
      <c r="A1261" s="64">
        <v>45941.0</v>
      </c>
      <c r="B1261" s="79"/>
      <c r="C1261" s="80" t="s">
        <v>1673</v>
      </c>
      <c r="D1261" s="63" t="s">
        <v>19</v>
      </c>
      <c r="E1261" s="66" t="s">
        <v>236</v>
      </c>
      <c r="F1261" s="62"/>
      <c r="G1261" s="62"/>
      <c r="H1261" s="67" t="s">
        <v>104</v>
      </c>
      <c r="I1261" s="67">
        <v>1.0</v>
      </c>
      <c r="J1261" s="62" t="s">
        <v>1613</v>
      </c>
      <c r="K1261" s="48"/>
      <c r="L1261" s="68">
        <v>336.0</v>
      </c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 ht="18.0" customHeight="1">
      <c r="A1262" s="44"/>
      <c r="B1262" s="50"/>
      <c r="C1262" s="46"/>
      <c r="D1262" s="47"/>
      <c r="E1262" s="41"/>
      <c r="F1262" s="48"/>
      <c r="G1262" s="48"/>
      <c r="H1262" s="49"/>
      <c r="I1262" s="49"/>
      <c r="J1262" s="48"/>
      <c r="K1262" s="48"/>
      <c r="L1262" s="59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 ht="18.0" customHeight="1">
      <c r="A1263" s="64">
        <v>45941.0</v>
      </c>
      <c r="B1263" s="79"/>
      <c r="C1263" s="80" t="s">
        <v>1675</v>
      </c>
      <c r="D1263" s="63" t="s">
        <v>1330</v>
      </c>
      <c r="E1263" s="66" t="s">
        <v>1676</v>
      </c>
      <c r="F1263" s="62"/>
      <c r="G1263" s="62"/>
      <c r="H1263" s="67" t="s">
        <v>104</v>
      </c>
      <c r="I1263" s="67">
        <v>2.0</v>
      </c>
      <c r="J1263" s="62" t="s">
        <v>1441</v>
      </c>
      <c r="K1263" s="48"/>
      <c r="L1263" s="68">
        <v>337.0</v>
      </c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 ht="18.0" customHeight="1">
      <c r="A1264" s="64">
        <v>45941.0</v>
      </c>
      <c r="B1264" s="79"/>
      <c r="C1264" s="80" t="s">
        <v>1675</v>
      </c>
      <c r="D1264" s="63" t="s">
        <v>1330</v>
      </c>
      <c r="E1264" s="66" t="s">
        <v>1346</v>
      </c>
      <c r="F1264" s="62"/>
      <c r="G1264" s="62"/>
      <c r="H1264" s="67" t="s">
        <v>104</v>
      </c>
      <c r="I1264" s="67">
        <v>2.0</v>
      </c>
      <c r="J1264" s="62" t="s">
        <v>1441</v>
      </c>
      <c r="K1264" s="48"/>
      <c r="L1264" s="68">
        <v>337.0</v>
      </c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 ht="18.0" customHeight="1">
      <c r="A1265" s="44"/>
      <c r="B1265" s="50"/>
      <c r="C1265" s="46"/>
      <c r="D1265" s="47"/>
      <c r="E1265" s="41"/>
      <c r="F1265" s="48"/>
      <c r="G1265" s="48"/>
      <c r="H1265" s="49"/>
      <c r="I1265" s="49"/>
      <c r="J1265" s="48"/>
      <c r="K1265" s="48"/>
      <c r="L1265" s="59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 ht="18.0" customHeight="1">
      <c r="A1266" s="64">
        <v>45946.0</v>
      </c>
      <c r="B1266" s="79"/>
      <c r="C1266" s="80" t="s">
        <v>1677</v>
      </c>
      <c r="D1266" s="63" t="s">
        <v>1270</v>
      </c>
      <c r="E1266" s="66" t="s">
        <v>1678</v>
      </c>
      <c r="F1266" s="62"/>
      <c r="G1266" s="62"/>
      <c r="H1266" s="67" t="s">
        <v>104</v>
      </c>
      <c r="I1266" s="67">
        <v>2.0</v>
      </c>
      <c r="J1266" s="62" t="s">
        <v>1537</v>
      </c>
      <c r="K1266" s="48"/>
      <c r="L1266" s="68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 ht="18.0" customHeight="1">
      <c r="A1267" s="64">
        <v>45946.0</v>
      </c>
      <c r="B1267" s="79"/>
      <c r="C1267" s="80" t="s">
        <v>1677</v>
      </c>
      <c r="D1267" s="63" t="s">
        <v>1270</v>
      </c>
      <c r="E1267" s="66" t="s">
        <v>1427</v>
      </c>
      <c r="F1267" s="62"/>
      <c r="G1267" s="62"/>
      <c r="H1267" s="67" t="s">
        <v>104</v>
      </c>
      <c r="I1267" s="67">
        <v>2.0</v>
      </c>
      <c r="J1267" s="62" t="s">
        <v>1537</v>
      </c>
      <c r="K1267" s="48"/>
      <c r="L1267" s="68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 ht="18.0" customHeight="1">
      <c r="A1268" s="64">
        <v>45946.0</v>
      </c>
      <c r="B1268" s="79"/>
      <c r="C1268" s="80" t="s">
        <v>1677</v>
      </c>
      <c r="D1268" s="63" t="s">
        <v>1270</v>
      </c>
      <c r="E1268" s="66" t="s">
        <v>483</v>
      </c>
      <c r="F1268" s="62"/>
      <c r="G1268" s="62"/>
      <c r="H1268" s="67" t="s">
        <v>104</v>
      </c>
      <c r="I1268" s="67">
        <v>2.0</v>
      </c>
      <c r="J1268" s="62" t="s">
        <v>1537</v>
      </c>
      <c r="K1268" s="48"/>
      <c r="L1268" s="68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 ht="18.0" customHeight="1">
      <c r="A1269" s="44"/>
      <c r="B1269" s="50"/>
      <c r="C1269" s="46"/>
      <c r="D1269" s="47"/>
      <c r="E1269" s="41"/>
      <c r="F1269" s="48"/>
      <c r="G1269" s="48"/>
      <c r="H1269" s="49"/>
      <c r="I1269" s="49"/>
      <c r="J1269" s="48"/>
      <c r="K1269" s="48"/>
      <c r="L1269" s="59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 ht="18.0" customHeight="1">
      <c r="A1270" s="64">
        <v>45946.0</v>
      </c>
      <c r="B1270" s="79"/>
      <c r="C1270" s="80" t="s">
        <v>1679</v>
      </c>
      <c r="D1270" s="63" t="s">
        <v>1101</v>
      </c>
      <c r="E1270" s="66" t="s">
        <v>1680</v>
      </c>
      <c r="F1270" s="62"/>
      <c r="G1270" s="62"/>
      <c r="H1270" s="67" t="s">
        <v>104</v>
      </c>
      <c r="I1270" s="67">
        <v>1.0</v>
      </c>
      <c r="J1270" s="62" t="s">
        <v>1117</v>
      </c>
      <c r="K1270" s="48"/>
      <c r="L1270" s="68">
        <v>340.0</v>
      </c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 ht="18.0" customHeight="1">
      <c r="A1271" s="64">
        <v>45946.0</v>
      </c>
      <c r="B1271" s="79"/>
      <c r="C1271" s="80" t="s">
        <v>1679</v>
      </c>
      <c r="D1271" s="63" t="s">
        <v>1101</v>
      </c>
      <c r="E1271" s="66" t="s">
        <v>1681</v>
      </c>
      <c r="F1271" s="62"/>
      <c r="G1271" s="62"/>
      <c r="H1271" s="67" t="s">
        <v>104</v>
      </c>
      <c r="I1271" s="67">
        <v>5.0</v>
      </c>
      <c r="J1271" s="62" t="s">
        <v>1117</v>
      </c>
      <c r="K1271" s="48"/>
      <c r="L1271" s="68">
        <v>340.0</v>
      </c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 ht="18.0" customHeight="1">
      <c r="A1272" s="64">
        <v>45946.0</v>
      </c>
      <c r="B1272" s="79"/>
      <c r="C1272" s="80" t="s">
        <v>1679</v>
      </c>
      <c r="D1272" s="63" t="s">
        <v>1101</v>
      </c>
      <c r="E1272" s="66" t="s">
        <v>1682</v>
      </c>
      <c r="F1272" s="62"/>
      <c r="G1272" s="62"/>
      <c r="H1272" s="67" t="s">
        <v>742</v>
      </c>
      <c r="I1272" s="67">
        <v>1.0</v>
      </c>
      <c r="J1272" s="62" t="s">
        <v>1117</v>
      </c>
      <c r="K1272" s="48"/>
      <c r="L1272" s="68">
        <v>340.0</v>
      </c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 ht="18.0" customHeight="1">
      <c r="A1273" s="64">
        <v>45946.0</v>
      </c>
      <c r="B1273" s="79"/>
      <c r="C1273" s="80" t="s">
        <v>1679</v>
      </c>
      <c r="D1273" s="63" t="s">
        <v>1101</v>
      </c>
      <c r="E1273" s="66" t="s">
        <v>1683</v>
      </c>
      <c r="F1273" s="62"/>
      <c r="G1273" s="62"/>
      <c r="H1273" s="67" t="s">
        <v>742</v>
      </c>
      <c r="I1273" s="67">
        <v>1.0</v>
      </c>
      <c r="J1273" s="62" t="s">
        <v>1117</v>
      </c>
      <c r="K1273" s="48"/>
      <c r="L1273" s="68">
        <v>340.0</v>
      </c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 ht="18.0" customHeight="1">
      <c r="A1274" s="44"/>
      <c r="B1274" s="50"/>
      <c r="C1274" s="46"/>
      <c r="D1274" s="47"/>
      <c r="E1274" s="41"/>
      <c r="F1274" s="48"/>
      <c r="G1274" s="48"/>
      <c r="H1274" s="49"/>
      <c r="I1274" s="49"/>
      <c r="J1274" s="48"/>
      <c r="K1274" s="48"/>
      <c r="L1274" s="59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 ht="18.0" customHeight="1">
      <c r="A1275" s="64">
        <v>45946.0</v>
      </c>
      <c r="B1275" s="79"/>
      <c r="C1275" s="80" t="s">
        <v>1684</v>
      </c>
      <c r="D1275" s="63" t="s">
        <v>19</v>
      </c>
      <c r="E1275" s="66" t="s">
        <v>1685</v>
      </c>
      <c r="F1275" s="62"/>
      <c r="G1275" s="62"/>
      <c r="H1275" s="67" t="s">
        <v>502</v>
      </c>
      <c r="I1275" s="67">
        <v>1.0</v>
      </c>
      <c r="J1275" s="62" t="s">
        <v>1406</v>
      </c>
      <c r="K1275" s="48"/>
      <c r="L1275" s="68">
        <v>338.0</v>
      </c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 ht="18.0" customHeight="1">
      <c r="A1276" s="64">
        <v>45946.0</v>
      </c>
      <c r="B1276" s="79"/>
      <c r="C1276" s="80" t="s">
        <v>1684</v>
      </c>
      <c r="D1276" s="63" t="s">
        <v>19</v>
      </c>
      <c r="E1276" s="66" t="s">
        <v>1196</v>
      </c>
      <c r="F1276" s="62"/>
      <c r="G1276" s="62"/>
      <c r="H1276" s="67" t="s">
        <v>104</v>
      </c>
      <c r="I1276" s="67">
        <v>4.0</v>
      </c>
      <c r="J1276" s="62" t="s">
        <v>1406</v>
      </c>
      <c r="K1276" s="48"/>
      <c r="L1276" s="68">
        <v>338.0</v>
      </c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 ht="18.0" customHeight="1">
      <c r="A1277" s="64">
        <v>45946.0</v>
      </c>
      <c r="B1277" s="79"/>
      <c r="C1277" s="80" t="s">
        <v>1684</v>
      </c>
      <c r="D1277" s="63" t="s">
        <v>19</v>
      </c>
      <c r="E1277" s="66" t="s">
        <v>1686</v>
      </c>
      <c r="F1277" s="62"/>
      <c r="G1277" s="62"/>
      <c r="H1277" s="67" t="s">
        <v>104</v>
      </c>
      <c r="I1277" s="67">
        <v>2.0</v>
      </c>
      <c r="J1277" s="62" t="s">
        <v>1406</v>
      </c>
      <c r="K1277" s="48"/>
      <c r="L1277" s="68">
        <v>338.0</v>
      </c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 ht="18.0" customHeight="1">
      <c r="A1278" s="44"/>
      <c r="B1278" s="50"/>
      <c r="C1278" s="46"/>
      <c r="D1278" s="47"/>
      <c r="E1278" s="41"/>
      <c r="F1278" s="48"/>
      <c r="G1278" s="48"/>
      <c r="H1278" s="49"/>
      <c r="I1278" s="49"/>
      <c r="J1278" s="48"/>
      <c r="K1278" s="48"/>
      <c r="L1278" s="59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 ht="18.0" customHeight="1">
      <c r="A1279" s="64">
        <v>45950.0</v>
      </c>
      <c r="B1279" s="79"/>
      <c r="C1279" s="80" t="s">
        <v>1687</v>
      </c>
      <c r="D1279" s="63" t="s">
        <v>60</v>
      </c>
      <c r="E1279" s="66" t="s">
        <v>744</v>
      </c>
      <c r="F1279" s="62"/>
      <c r="G1279" s="62"/>
      <c r="H1279" s="67" t="s">
        <v>1385</v>
      </c>
      <c r="I1279" s="67">
        <v>2.0</v>
      </c>
      <c r="J1279" s="62" t="s">
        <v>197</v>
      </c>
      <c r="K1279" s="48"/>
      <c r="L1279" s="68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 ht="18.0" customHeight="1">
      <c r="A1280" s="44"/>
      <c r="B1280" s="50"/>
      <c r="C1280" s="46"/>
      <c r="D1280" s="47"/>
      <c r="E1280" s="41"/>
      <c r="F1280" s="48"/>
      <c r="G1280" s="48"/>
      <c r="H1280" s="49"/>
      <c r="I1280" s="49"/>
      <c r="J1280" s="48"/>
      <c r="K1280" s="48"/>
      <c r="L1280" s="59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 ht="18.0" customHeight="1">
      <c r="A1281" s="64">
        <v>45951.0</v>
      </c>
      <c r="B1281" s="79"/>
      <c r="C1281" s="80" t="s">
        <v>1688</v>
      </c>
      <c r="D1281" s="63" t="s">
        <v>1330</v>
      </c>
      <c r="E1281" s="66" t="s">
        <v>1689</v>
      </c>
      <c r="F1281" s="62"/>
      <c r="G1281" s="62"/>
      <c r="H1281" s="67" t="s">
        <v>1314</v>
      </c>
      <c r="I1281" s="67">
        <v>3.0</v>
      </c>
      <c r="J1281" s="62" t="s">
        <v>1144</v>
      </c>
      <c r="K1281" s="48"/>
      <c r="L1281" s="68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 ht="18.0" customHeight="1">
      <c r="A1282" s="64">
        <v>45951.0</v>
      </c>
      <c r="B1282" s="79"/>
      <c r="C1282" s="80" t="s">
        <v>1688</v>
      </c>
      <c r="D1282" s="63" t="s">
        <v>1330</v>
      </c>
      <c r="E1282" s="66" t="s">
        <v>483</v>
      </c>
      <c r="F1282" s="62" t="s">
        <v>1690</v>
      </c>
      <c r="G1282" s="62"/>
      <c r="H1282" s="67" t="s">
        <v>104</v>
      </c>
      <c r="I1282" s="67">
        <v>1.0</v>
      </c>
      <c r="J1282" s="62" t="s">
        <v>1144</v>
      </c>
      <c r="K1282" s="48"/>
      <c r="L1282" s="68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 ht="18.0" customHeight="1">
      <c r="A1283" s="64">
        <v>45951.0</v>
      </c>
      <c r="B1283" s="79"/>
      <c r="C1283" s="80" t="s">
        <v>1688</v>
      </c>
      <c r="D1283" s="63" t="s">
        <v>1330</v>
      </c>
      <c r="E1283" s="66" t="s">
        <v>483</v>
      </c>
      <c r="F1283" s="62" t="s">
        <v>1691</v>
      </c>
      <c r="G1283" s="62"/>
      <c r="H1283" s="67" t="s">
        <v>104</v>
      </c>
      <c r="I1283" s="67">
        <v>1.0</v>
      </c>
      <c r="J1283" s="62" t="s">
        <v>1144</v>
      </c>
      <c r="K1283" s="48"/>
      <c r="L1283" s="68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 ht="18.0" customHeight="1">
      <c r="A1284" s="44"/>
      <c r="B1284" s="50"/>
      <c r="C1284" s="46"/>
      <c r="D1284" s="47"/>
      <c r="E1284" s="41"/>
      <c r="F1284" s="48"/>
      <c r="G1284" s="48"/>
      <c r="H1284" s="49"/>
      <c r="I1284" s="49"/>
      <c r="J1284" s="48"/>
      <c r="K1284" s="48"/>
      <c r="L1284" s="59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 ht="18.0" customHeight="1">
      <c r="A1285" s="64">
        <v>45951.0</v>
      </c>
      <c r="B1285" s="79"/>
      <c r="C1285" s="80" t="s">
        <v>1692</v>
      </c>
      <c r="D1285" s="63" t="s">
        <v>413</v>
      </c>
      <c r="E1285" s="66" t="s">
        <v>1693</v>
      </c>
      <c r="F1285" s="62" t="s">
        <v>1694</v>
      </c>
      <c r="G1285" s="62"/>
      <c r="H1285" s="67" t="s">
        <v>104</v>
      </c>
      <c r="I1285" s="67">
        <v>2.0</v>
      </c>
      <c r="J1285" s="62" t="s">
        <v>1144</v>
      </c>
      <c r="K1285" s="48"/>
      <c r="L1285" s="68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 ht="18.0" customHeight="1">
      <c r="A1286" s="64">
        <v>45951.0</v>
      </c>
      <c r="B1286" s="79"/>
      <c r="C1286" s="80" t="s">
        <v>1692</v>
      </c>
      <c r="D1286" s="63" t="s">
        <v>413</v>
      </c>
      <c r="E1286" s="66" t="s">
        <v>494</v>
      </c>
      <c r="F1286" s="62" t="s">
        <v>1695</v>
      </c>
      <c r="G1286" s="62"/>
      <c r="H1286" s="67" t="s">
        <v>104</v>
      </c>
      <c r="I1286" s="67">
        <v>10.0</v>
      </c>
      <c r="J1286" s="62" t="s">
        <v>1144</v>
      </c>
      <c r="K1286" s="48"/>
      <c r="L1286" s="68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 ht="18.0" customHeight="1">
      <c r="A1287" s="44"/>
      <c r="B1287" s="50"/>
      <c r="C1287" s="46"/>
      <c r="D1287" s="47"/>
      <c r="E1287" s="41"/>
      <c r="F1287" s="48"/>
      <c r="G1287" s="48"/>
      <c r="H1287" s="49"/>
      <c r="I1287" s="49"/>
      <c r="J1287" s="48"/>
      <c r="K1287" s="48"/>
      <c r="L1287" s="59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 ht="18.0" customHeight="1">
      <c r="A1288" s="64">
        <v>45951.0</v>
      </c>
      <c r="B1288" s="79"/>
      <c r="C1288" s="80" t="s">
        <v>1696</v>
      </c>
      <c r="D1288" s="63" t="s">
        <v>19</v>
      </c>
      <c r="E1288" s="66" t="s">
        <v>1697</v>
      </c>
      <c r="F1288" s="62" t="s">
        <v>1698</v>
      </c>
      <c r="G1288" s="62"/>
      <c r="H1288" s="67" t="s">
        <v>104</v>
      </c>
      <c r="I1288" s="67">
        <v>1.0</v>
      </c>
      <c r="J1288" s="62" t="s">
        <v>1699</v>
      </c>
      <c r="K1288" s="48"/>
      <c r="L1288" s="68">
        <v>346.0</v>
      </c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 ht="18.0" customHeight="1">
      <c r="A1289" s="64">
        <v>45951.0</v>
      </c>
      <c r="B1289" s="79"/>
      <c r="C1289" s="80" t="s">
        <v>1696</v>
      </c>
      <c r="D1289" s="63" t="s">
        <v>19</v>
      </c>
      <c r="E1289" s="66" t="s">
        <v>1391</v>
      </c>
      <c r="F1289" s="62"/>
      <c r="G1289" s="62"/>
      <c r="H1289" s="67" t="s">
        <v>502</v>
      </c>
      <c r="I1289" s="67">
        <v>1.0</v>
      </c>
      <c r="J1289" s="62" t="s">
        <v>1176</v>
      </c>
      <c r="K1289" s="48"/>
      <c r="L1289" s="68">
        <v>347.0</v>
      </c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 ht="18.0" customHeight="1">
      <c r="A1290" s="44"/>
      <c r="B1290" s="50"/>
      <c r="C1290" s="46"/>
      <c r="D1290" s="47"/>
      <c r="E1290" s="41"/>
      <c r="F1290" s="48"/>
      <c r="G1290" s="48"/>
      <c r="H1290" s="49"/>
      <c r="I1290" s="49"/>
      <c r="J1290" s="48"/>
      <c r="K1290" s="48"/>
      <c r="L1290" s="59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 ht="18.0" customHeight="1">
      <c r="A1291" s="64">
        <v>45951.0</v>
      </c>
      <c r="B1291" s="79"/>
      <c r="C1291" s="80" t="s">
        <v>1700</v>
      </c>
      <c r="D1291" s="63" t="s">
        <v>60</v>
      </c>
      <c r="E1291" s="66" t="s">
        <v>1693</v>
      </c>
      <c r="F1291" s="62">
        <v>1010509.0</v>
      </c>
      <c r="G1291" s="62"/>
      <c r="H1291" s="67" t="s">
        <v>104</v>
      </c>
      <c r="I1291" s="67">
        <v>4.0</v>
      </c>
      <c r="J1291" s="62" t="s">
        <v>1144</v>
      </c>
      <c r="K1291" s="48"/>
      <c r="L1291" s="68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 ht="18.0" customHeight="1">
      <c r="A1292" s="44"/>
      <c r="B1292" s="50"/>
      <c r="C1292" s="46"/>
      <c r="D1292" s="47"/>
      <c r="E1292" s="41"/>
      <c r="F1292" s="48"/>
      <c r="G1292" s="48"/>
      <c r="H1292" s="49"/>
      <c r="I1292" s="49"/>
      <c r="J1292" s="48"/>
      <c r="K1292" s="48"/>
      <c r="L1292" s="59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 ht="18.0" customHeight="1">
      <c r="A1293" s="64">
        <v>45952.0</v>
      </c>
      <c r="B1293" s="79"/>
      <c r="C1293" s="80" t="s">
        <v>1701</v>
      </c>
      <c r="D1293" s="63" t="s">
        <v>1702</v>
      </c>
      <c r="E1293" s="66" t="s">
        <v>494</v>
      </c>
      <c r="F1293" s="62"/>
      <c r="G1293" s="62"/>
      <c r="H1293" s="67" t="s">
        <v>104</v>
      </c>
      <c r="I1293" s="67">
        <v>10.0</v>
      </c>
      <c r="J1293" s="62" t="s">
        <v>1144</v>
      </c>
      <c r="K1293" s="48"/>
      <c r="L1293" s="68">
        <v>349.0</v>
      </c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 ht="18.0" customHeight="1">
      <c r="A1294" s="44"/>
      <c r="B1294" s="50"/>
      <c r="C1294" s="46"/>
      <c r="D1294" s="47"/>
      <c r="E1294" s="41"/>
      <c r="F1294" s="48"/>
      <c r="G1294" s="48"/>
      <c r="H1294" s="49"/>
      <c r="I1294" s="49"/>
      <c r="J1294" s="48"/>
      <c r="K1294" s="48"/>
      <c r="L1294" s="59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 ht="18.0" customHeight="1">
      <c r="A1295" s="64">
        <v>45952.0</v>
      </c>
      <c r="B1295" s="79"/>
      <c r="C1295" s="80" t="s">
        <v>1703</v>
      </c>
      <c r="D1295" s="63" t="s">
        <v>531</v>
      </c>
      <c r="E1295" s="66" t="s">
        <v>1704</v>
      </c>
      <c r="F1295" s="62"/>
      <c r="G1295" s="62"/>
      <c r="H1295" s="67" t="s">
        <v>104</v>
      </c>
      <c r="I1295" s="67">
        <v>1.0</v>
      </c>
      <c r="J1295" s="62" t="s">
        <v>1653</v>
      </c>
      <c r="K1295" s="48"/>
      <c r="L1295" s="68">
        <v>339.0</v>
      </c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 ht="18.0" customHeight="1">
      <c r="A1296" s="64">
        <v>45952.0</v>
      </c>
      <c r="B1296" s="79"/>
      <c r="C1296" s="80" t="s">
        <v>1703</v>
      </c>
      <c r="D1296" s="63" t="s">
        <v>531</v>
      </c>
      <c r="E1296" s="66" t="s">
        <v>1704</v>
      </c>
      <c r="F1296" s="62"/>
      <c r="G1296" s="62"/>
      <c r="H1296" s="67" t="s">
        <v>104</v>
      </c>
      <c r="I1296" s="67">
        <v>1.0</v>
      </c>
      <c r="J1296" s="62" t="s">
        <v>1144</v>
      </c>
      <c r="K1296" s="48"/>
      <c r="L1296" s="68">
        <v>339.0</v>
      </c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 ht="18.0" customHeight="1">
      <c r="A1297" s="44"/>
      <c r="B1297" s="50"/>
      <c r="C1297" s="46"/>
      <c r="D1297" s="47"/>
      <c r="E1297" s="41"/>
      <c r="F1297" s="48"/>
      <c r="G1297" s="48"/>
      <c r="H1297" s="49"/>
      <c r="I1297" s="49"/>
      <c r="J1297" s="48"/>
      <c r="K1297" s="48"/>
      <c r="L1297" s="59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 ht="18.0" customHeight="1">
      <c r="A1298" s="64">
        <v>45953.0</v>
      </c>
      <c r="B1298" s="79"/>
      <c r="C1298" s="80" t="s">
        <v>1705</v>
      </c>
      <c r="D1298" s="63" t="s">
        <v>1330</v>
      </c>
      <c r="E1298" s="66" t="s">
        <v>1689</v>
      </c>
      <c r="F1298" s="62"/>
      <c r="G1298" s="62"/>
      <c r="H1298" s="67" t="s">
        <v>104</v>
      </c>
      <c r="I1298" s="67">
        <v>1.0</v>
      </c>
      <c r="J1298" s="62" t="s">
        <v>1144</v>
      </c>
      <c r="K1298" s="48"/>
      <c r="L1298" s="68">
        <v>352.0</v>
      </c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 ht="18.0" customHeight="1">
      <c r="A1299" s="44"/>
      <c r="B1299" s="50"/>
      <c r="C1299" s="46"/>
      <c r="D1299" s="47"/>
      <c r="E1299" s="41"/>
      <c r="F1299" s="48"/>
      <c r="G1299" s="48"/>
      <c r="H1299" s="49"/>
      <c r="I1299" s="49"/>
      <c r="J1299" s="48"/>
      <c r="K1299" s="48"/>
      <c r="L1299" s="59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 ht="18.0" customHeight="1">
      <c r="A1300" s="64">
        <v>45953.0</v>
      </c>
      <c r="B1300" s="79"/>
      <c r="C1300" s="80" t="s">
        <v>1706</v>
      </c>
      <c r="D1300" s="63" t="s">
        <v>1101</v>
      </c>
      <c r="E1300" s="66" t="s">
        <v>1707</v>
      </c>
      <c r="F1300" s="62"/>
      <c r="G1300" s="62"/>
      <c r="H1300" s="67" t="s">
        <v>104</v>
      </c>
      <c r="I1300" s="67">
        <v>1.0</v>
      </c>
      <c r="J1300" s="62" t="s">
        <v>1699</v>
      </c>
      <c r="K1300" s="48"/>
      <c r="L1300" s="68">
        <v>353.0</v>
      </c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 ht="18.0" customHeight="1">
      <c r="A1301" s="64">
        <v>45953.0</v>
      </c>
      <c r="B1301" s="79"/>
      <c r="C1301" s="80" t="s">
        <v>1706</v>
      </c>
      <c r="D1301" s="63" t="s">
        <v>1101</v>
      </c>
      <c r="E1301" s="66" t="s">
        <v>1708</v>
      </c>
      <c r="F1301" s="62"/>
      <c r="G1301" s="62"/>
      <c r="H1301" s="67" t="s">
        <v>104</v>
      </c>
      <c r="I1301" s="67">
        <v>3.0</v>
      </c>
      <c r="J1301" s="62" t="s">
        <v>24</v>
      </c>
      <c r="K1301" s="48"/>
      <c r="L1301" s="68">
        <v>353.0</v>
      </c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 ht="18.0" customHeight="1">
      <c r="A1302" s="64">
        <v>45953.0</v>
      </c>
      <c r="B1302" s="79"/>
      <c r="C1302" s="80" t="s">
        <v>1706</v>
      </c>
      <c r="D1302" s="63" t="s">
        <v>1101</v>
      </c>
      <c r="E1302" s="66" t="s">
        <v>1709</v>
      </c>
      <c r="F1302" s="62"/>
      <c r="G1302" s="62"/>
      <c r="H1302" s="67" t="s">
        <v>104</v>
      </c>
      <c r="I1302" s="67">
        <v>5.0</v>
      </c>
      <c r="J1302" s="62" t="s">
        <v>24</v>
      </c>
      <c r="K1302" s="48"/>
      <c r="L1302" s="68">
        <v>353.0</v>
      </c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 ht="18.0" customHeight="1">
      <c r="A1303" s="64">
        <v>45953.0</v>
      </c>
      <c r="B1303" s="79"/>
      <c r="C1303" s="80" t="s">
        <v>1706</v>
      </c>
      <c r="D1303" s="63" t="s">
        <v>1101</v>
      </c>
      <c r="E1303" s="66" t="s">
        <v>1710</v>
      </c>
      <c r="F1303" s="62"/>
      <c r="G1303" s="62"/>
      <c r="H1303" s="67" t="s">
        <v>104</v>
      </c>
      <c r="I1303" s="67">
        <v>5.0</v>
      </c>
      <c r="J1303" s="62" t="s">
        <v>24</v>
      </c>
      <c r="K1303" s="48"/>
      <c r="L1303" s="68">
        <v>353.0</v>
      </c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 ht="18.0" customHeight="1">
      <c r="A1304" s="64">
        <v>45953.0</v>
      </c>
      <c r="B1304" s="79"/>
      <c r="C1304" s="80" t="s">
        <v>1706</v>
      </c>
      <c r="D1304" s="63" t="s">
        <v>1101</v>
      </c>
      <c r="E1304" s="66" t="s">
        <v>1711</v>
      </c>
      <c r="F1304" s="62"/>
      <c r="G1304" s="62"/>
      <c r="H1304" s="67" t="s">
        <v>742</v>
      </c>
      <c r="I1304" s="67">
        <v>2.0</v>
      </c>
      <c r="J1304" s="62" t="s">
        <v>24</v>
      </c>
      <c r="K1304" s="48"/>
      <c r="L1304" s="68">
        <v>353.0</v>
      </c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 ht="18.0" customHeight="1">
      <c r="A1305" s="64">
        <v>45953.0</v>
      </c>
      <c r="B1305" s="79"/>
      <c r="C1305" s="80" t="s">
        <v>1706</v>
      </c>
      <c r="D1305" s="63" t="s">
        <v>1101</v>
      </c>
      <c r="E1305" s="66" t="s">
        <v>1712</v>
      </c>
      <c r="F1305" s="62"/>
      <c r="G1305" s="62"/>
      <c r="H1305" s="67" t="s">
        <v>502</v>
      </c>
      <c r="I1305" s="67">
        <v>1.0</v>
      </c>
      <c r="J1305" s="62" t="s">
        <v>1699</v>
      </c>
      <c r="K1305" s="48"/>
      <c r="L1305" s="68">
        <v>353.0</v>
      </c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 ht="18.0" customHeight="1">
      <c r="A1306" s="44"/>
      <c r="B1306" s="50"/>
      <c r="C1306" s="46"/>
      <c r="D1306" s="47"/>
      <c r="E1306" s="41"/>
      <c r="F1306" s="48"/>
      <c r="G1306" s="48"/>
      <c r="H1306" s="49"/>
      <c r="I1306" s="49"/>
      <c r="J1306" s="48"/>
      <c r="K1306" s="48"/>
      <c r="L1306" s="59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 ht="18.0" customHeight="1">
      <c r="A1307" s="64">
        <v>45953.0</v>
      </c>
      <c r="B1307" s="79"/>
      <c r="C1307" s="80" t="s">
        <v>1713</v>
      </c>
      <c r="D1307" s="63" t="s">
        <v>1270</v>
      </c>
      <c r="E1307" s="66" t="s">
        <v>1714</v>
      </c>
      <c r="F1307" s="62">
        <v>5821148.0</v>
      </c>
      <c r="G1307" s="62"/>
      <c r="H1307" s="67" t="s">
        <v>104</v>
      </c>
      <c r="I1307" s="67">
        <v>4.0</v>
      </c>
      <c r="J1307" s="62" t="s">
        <v>24</v>
      </c>
      <c r="K1307" s="48"/>
      <c r="L1307" s="68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 ht="18.0" customHeight="1">
      <c r="A1308" s="64">
        <v>45953.0</v>
      </c>
      <c r="B1308" s="79"/>
      <c r="C1308" s="80" t="s">
        <v>1713</v>
      </c>
      <c r="D1308" s="63" t="s">
        <v>1270</v>
      </c>
      <c r="E1308" s="66" t="s">
        <v>1715</v>
      </c>
      <c r="F1308" s="62">
        <v>5710640.0</v>
      </c>
      <c r="G1308" s="62"/>
      <c r="H1308" s="67" t="s">
        <v>104</v>
      </c>
      <c r="I1308" s="67">
        <v>3.0</v>
      </c>
      <c r="J1308" s="62" t="s">
        <v>24</v>
      </c>
      <c r="K1308" s="48"/>
      <c r="L1308" s="68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 ht="18.0" customHeight="1">
      <c r="A1309" s="64">
        <v>45953.0</v>
      </c>
      <c r="B1309" s="79"/>
      <c r="C1309" s="80" t="s">
        <v>1713</v>
      </c>
      <c r="D1309" s="63" t="s">
        <v>1270</v>
      </c>
      <c r="E1309" s="66" t="s">
        <v>1715</v>
      </c>
      <c r="F1309" s="62">
        <v>5711730.0</v>
      </c>
      <c r="G1309" s="62"/>
      <c r="H1309" s="67" t="s">
        <v>104</v>
      </c>
      <c r="I1309" s="67">
        <v>4.0</v>
      </c>
      <c r="J1309" s="62" t="s">
        <v>24</v>
      </c>
      <c r="K1309" s="48"/>
      <c r="L1309" s="68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 ht="18.0" customHeight="1">
      <c r="A1310" s="64">
        <v>45953.0</v>
      </c>
      <c r="B1310" s="79"/>
      <c r="C1310" s="80" t="s">
        <v>1713</v>
      </c>
      <c r="D1310" s="63" t="s">
        <v>1270</v>
      </c>
      <c r="E1310" s="66" t="s">
        <v>1716</v>
      </c>
      <c r="F1310" s="62">
        <v>5716779.0</v>
      </c>
      <c r="G1310" s="62"/>
      <c r="H1310" s="67" t="s">
        <v>104</v>
      </c>
      <c r="I1310" s="67">
        <v>2.0</v>
      </c>
      <c r="J1310" s="62" t="s">
        <v>24</v>
      </c>
      <c r="K1310" s="48"/>
      <c r="L1310" s="68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 ht="18.0" customHeight="1">
      <c r="A1311" s="64">
        <v>45953.0</v>
      </c>
      <c r="B1311" s="79"/>
      <c r="C1311" s="80" t="s">
        <v>1713</v>
      </c>
      <c r="D1311" s="63" t="s">
        <v>1270</v>
      </c>
      <c r="E1311" s="66" t="s">
        <v>1716</v>
      </c>
      <c r="F1311" s="62">
        <v>5825015.0</v>
      </c>
      <c r="G1311" s="62"/>
      <c r="H1311" s="67" t="s">
        <v>104</v>
      </c>
      <c r="I1311" s="67">
        <v>2.0</v>
      </c>
      <c r="J1311" s="62" t="s">
        <v>24</v>
      </c>
      <c r="K1311" s="48"/>
      <c r="L1311" s="68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 ht="18.0" customHeight="1">
      <c r="A1312" s="64">
        <v>45953.0</v>
      </c>
      <c r="B1312" s="79"/>
      <c r="C1312" s="80" t="s">
        <v>1713</v>
      </c>
      <c r="D1312" s="63" t="s">
        <v>1270</v>
      </c>
      <c r="E1312" s="66" t="s">
        <v>1494</v>
      </c>
      <c r="F1312" s="62">
        <v>3.1780204E7</v>
      </c>
      <c r="G1312" s="62"/>
      <c r="H1312" s="67" t="s">
        <v>104</v>
      </c>
      <c r="I1312" s="67">
        <v>4.0</v>
      </c>
      <c r="J1312" s="62" t="s">
        <v>24</v>
      </c>
      <c r="K1312" s="48"/>
      <c r="L1312" s="68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 ht="18.0" customHeight="1">
      <c r="A1313" s="64">
        <v>45953.0</v>
      </c>
      <c r="B1313" s="79"/>
      <c r="C1313" s="80" t="s">
        <v>1713</v>
      </c>
      <c r="D1313" s="63" t="s">
        <v>1270</v>
      </c>
      <c r="E1313" s="66" t="s">
        <v>1494</v>
      </c>
      <c r="F1313" s="62">
        <v>7993110.0</v>
      </c>
      <c r="G1313" s="62"/>
      <c r="H1313" s="67" t="s">
        <v>104</v>
      </c>
      <c r="I1313" s="67">
        <v>4.0</v>
      </c>
      <c r="J1313" s="62" t="s">
        <v>24</v>
      </c>
      <c r="K1313" s="48"/>
      <c r="L1313" s="68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 ht="18.0" customHeight="1">
      <c r="A1314" s="64">
        <v>45953.0</v>
      </c>
      <c r="B1314" s="79"/>
      <c r="C1314" s="80" t="s">
        <v>1713</v>
      </c>
      <c r="D1314" s="63" t="s">
        <v>1270</v>
      </c>
      <c r="E1314" s="66" t="s">
        <v>1494</v>
      </c>
      <c r="F1314" s="62">
        <v>3.1701062E7</v>
      </c>
      <c r="G1314" s="62"/>
      <c r="H1314" s="67" t="s">
        <v>104</v>
      </c>
      <c r="I1314" s="67">
        <v>4.0</v>
      </c>
      <c r="J1314" s="62" t="s">
        <v>24</v>
      </c>
      <c r="K1314" s="48"/>
      <c r="L1314" s="68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 ht="18.0" customHeight="1">
      <c r="A1315" s="64">
        <v>45953.0</v>
      </c>
      <c r="B1315" s="79"/>
      <c r="C1315" s="80" t="s">
        <v>1713</v>
      </c>
      <c r="D1315" s="63" t="s">
        <v>1270</v>
      </c>
      <c r="E1315" s="66" t="s">
        <v>66</v>
      </c>
      <c r="F1315" s="62">
        <v>3.1780219E7</v>
      </c>
      <c r="G1315" s="62"/>
      <c r="H1315" s="67" t="s">
        <v>104</v>
      </c>
      <c r="I1315" s="67">
        <v>4.0</v>
      </c>
      <c r="J1315" s="62" t="s">
        <v>24</v>
      </c>
      <c r="K1315" s="48"/>
      <c r="L1315" s="68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 ht="18.0" customHeight="1">
      <c r="A1316" s="64">
        <v>45953.0</v>
      </c>
      <c r="B1316" s="79"/>
      <c r="C1316" s="80" t="s">
        <v>1713</v>
      </c>
      <c r="D1316" s="63" t="s">
        <v>1270</v>
      </c>
      <c r="E1316" s="66" t="s">
        <v>211</v>
      </c>
      <c r="F1316" s="62">
        <v>5821147.0</v>
      </c>
      <c r="G1316" s="62"/>
      <c r="H1316" s="67" t="s">
        <v>104</v>
      </c>
      <c r="I1316" s="67">
        <v>4.0</v>
      </c>
      <c r="J1316" s="62" t="s">
        <v>24</v>
      </c>
      <c r="K1316" s="48"/>
      <c r="L1316" s="68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 ht="18.0" customHeight="1">
      <c r="A1317" s="64">
        <v>45953.0</v>
      </c>
      <c r="B1317" s="79"/>
      <c r="C1317" s="80" t="s">
        <v>1713</v>
      </c>
      <c r="D1317" s="63" t="s">
        <v>1270</v>
      </c>
      <c r="E1317" s="66" t="s">
        <v>1497</v>
      </c>
      <c r="F1317" s="62" t="s">
        <v>335</v>
      </c>
      <c r="G1317" s="62"/>
      <c r="H1317" s="67" t="s">
        <v>104</v>
      </c>
      <c r="I1317" s="67">
        <v>6.0</v>
      </c>
      <c r="J1317" s="62" t="s">
        <v>24</v>
      </c>
      <c r="K1317" s="48"/>
      <c r="L1317" s="68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 ht="18.0" customHeight="1">
      <c r="A1318" s="64">
        <v>45953.0</v>
      </c>
      <c r="B1318" s="79"/>
      <c r="C1318" s="80" t="s">
        <v>1713</v>
      </c>
      <c r="D1318" s="63" t="s">
        <v>1270</v>
      </c>
      <c r="E1318" s="66" t="s">
        <v>1497</v>
      </c>
      <c r="F1318" s="62" t="s">
        <v>1717</v>
      </c>
      <c r="G1318" s="62"/>
      <c r="H1318" s="67" t="s">
        <v>104</v>
      </c>
      <c r="I1318" s="67">
        <v>1.0</v>
      </c>
      <c r="J1318" s="62" t="s">
        <v>24</v>
      </c>
      <c r="K1318" s="48"/>
      <c r="L1318" s="68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 ht="18.0" customHeight="1">
      <c r="A1319" s="64">
        <v>45953.0</v>
      </c>
      <c r="B1319" s="79"/>
      <c r="C1319" s="80" t="s">
        <v>1713</v>
      </c>
      <c r="D1319" s="63" t="s">
        <v>1270</v>
      </c>
      <c r="E1319" s="66" t="s">
        <v>1497</v>
      </c>
      <c r="F1319" s="62" t="s">
        <v>1718</v>
      </c>
      <c r="G1319" s="62"/>
      <c r="H1319" s="67" t="s">
        <v>104</v>
      </c>
      <c r="I1319" s="67">
        <v>1.0</v>
      </c>
      <c r="J1319" s="62" t="s">
        <v>24</v>
      </c>
      <c r="K1319" s="48"/>
      <c r="L1319" s="68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 ht="18.0" customHeight="1">
      <c r="A1320" s="64">
        <v>45953.0</v>
      </c>
      <c r="B1320" s="79"/>
      <c r="C1320" s="80" t="s">
        <v>1713</v>
      </c>
      <c r="D1320" s="63" t="s">
        <v>1270</v>
      </c>
      <c r="E1320" s="66" t="s">
        <v>1497</v>
      </c>
      <c r="F1320" s="62" t="s">
        <v>1719</v>
      </c>
      <c r="G1320" s="62"/>
      <c r="H1320" s="67" t="s">
        <v>104</v>
      </c>
      <c r="I1320" s="67">
        <v>1.0</v>
      </c>
      <c r="J1320" s="62" t="s">
        <v>24</v>
      </c>
      <c r="K1320" s="48"/>
      <c r="L1320" s="68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 ht="18.0" customHeight="1">
      <c r="A1321" s="64">
        <v>45953.0</v>
      </c>
      <c r="B1321" s="79"/>
      <c r="C1321" s="80" t="s">
        <v>1713</v>
      </c>
      <c r="D1321" s="63" t="s">
        <v>1270</v>
      </c>
      <c r="E1321" s="66" t="s">
        <v>1497</v>
      </c>
      <c r="F1321" s="62" t="s">
        <v>1498</v>
      </c>
      <c r="G1321" s="62"/>
      <c r="H1321" s="67" t="s">
        <v>104</v>
      </c>
      <c r="I1321" s="67">
        <v>1.0</v>
      </c>
      <c r="J1321" s="62" t="s">
        <v>24</v>
      </c>
      <c r="K1321" s="48"/>
      <c r="L1321" s="68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 ht="18.0" customHeight="1">
      <c r="A1322" s="64">
        <v>45953.0</v>
      </c>
      <c r="B1322" s="79"/>
      <c r="C1322" s="80" t="s">
        <v>1713</v>
      </c>
      <c r="D1322" s="63" t="s">
        <v>1270</v>
      </c>
      <c r="E1322" s="66" t="s">
        <v>1497</v>
      </c>
      <c r="F1322" s="62" t="s">
        <v>1532</v>
      </c>
      <c r="G1322" s="62"/>
      <c r="H1322" s="67" t="s">
        <v>104</v>
      </c>
      <c r="I1322" s="67">
        <v>1.0</v>
      </c>
      <c r="J1322" s="62" t="s">
        <v>24</v>
      </c>
      <c r="K1322" s="48"/>
      <c r="L1322" s="68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 ht="18.0" customHeight="1">
      <c r="A1323" s="64">
        <v>45953.0</v>
      </c>
      <c r="B1323" s="79"/>
      <c r="C1323" s="80" t="s">
        <v>1713</v>
      </c>
      <c r="D1323" s="63" t="s">
        <v>1270</v>
      </c>
      <c r="E1323" s="66" t="s">
        <v>1494</v>
      </c>
      <c r="F1323" s="62" t="s">
        <v>1496</v>
      </c>
      <c r="G1323" s="62"/>
      <c r="H1323" s="67" t="s">
        <v>104</v>
      </c>
      <c r="I1323" s="67">
        <v>1.0</v>
      </c>
      <c r="J1323" s="62" t="s">
        <v>24</v>
      </c>
      <c r="K1323" s="48"/>
      <c r="L1323" s="68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 ht="18.0" customHeight="1">
      <c r="A1324" s="64">
        <v>45953.0</v>
      </c>
      <c r="B1324" s="79"/>
      <c r="C1324" s="80" t="s">
        <v>1713</v>
      </c>
      <c r="D1324" s="63" t="s">
        <v>1270</v>
      </c>
      <c r="E1324" s="66" t="s">
        <v>583</v>
      </c>
      <c r="F1324" s="62" t="s">
        <v>428</v>
      </c>
      <c r="G1324" s="62"/>
      <c r="H1324" s="67" t="s">
        <v>104</v>
      </c>
      <c r="I1324" s="67">
        <v>1.0</v>
      </c>
      <c r="J1324" s="62" t="s">
        <v>24</v>
      </c>
      <c r="K1324" s="48"/>
      <c r="L1324" s="68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 ht="18.0" customHeight="1">
      <c r="A1325" s="64">
        <v>45953.0</v>
      </c>
      <c r="B1325" s="79"/>
      <c r="C1325" s="80" t="s">
        <v>1713</v>
      </c>
      <c r="D1325" s="63" t="s">
        <v>1270</v>
      </c>
      <c r="E1325" s="66" t="s">
        <v>72</v>
      </c>
      <c r="F1325" s="62" t="s">
        <v>337</v>
      </c>
      <c r="G1325" s="62"/>
      <c r="H1325" s="67" t="s">
        <v>104</v>
      </c>
      <c r="I1325" s="67">
        <v>5.0</v>
      </c>
      <c r="J1325" s="62" t="s">
        <v>24</v>
      </c>
      <c r="K1325" s="48"/>
      <c r="L1325" s="68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 ht="18.0" customHeight="1">
      <c r="A1326" s="64">
        <v>45953.0</v>
      </c>
      <c r="B1326" s="79"/>
      <c r="C1326" s="80" t="s">
        <v>1713</v>
      </c>
      <c r="D1326" s="63" t="s">
        <v>1270</v>
      </c>
      <c r="E1326" s="66" t="s">
        <v>1494</v>
      </c>
      <c r="F1326" s="62" t="s">
        <v>1495</v>
      </c>
      <c r="G1326" s="62"/>
      <c r="H1326" s="67" t="s">
        <v>104</v>
      </c>
      <c r="I1326" s="67">
        <v>1.0</v>
      </c>
      <c r="J1326" s="62" t="s">
        <v>24</v>
      </c>
      <c r="K1326" s="48"/>
      <c r="L1326" s="68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 ht="18.0" customHeight="1">
      <c r="A1327" s="64">
        <v>45953.0</v>
      </c>
      <c r="B1327" s="79"/>
      <c r="C1327" s="80" t="s">
        <v>1713</v>
      </c>
      <c r="D1327" s="63" t="s">
        <v>1270</v>
      </c>
      <c r="E1327" s="66" t="s">
        <v>583</v>
      </c>
      <c r="F1327" s="62" t="s">
        <v>421</v>
      </c>
      <c r="G1327" s="62"/>
      <c r="H1327" s="67" t="s">
        <v>104</v>
      </c>
      <c r="I1327" s="67">
        <v>4.0</v>
      </c>
      <c r="J1327" s="62" t="s">
        <v>24</v>
      </c>
      <c r="K1327" s="48"/>
      <c r="L1327" s="68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 ht="18.0" customHeight="1">
      <c r="A1328" s="64">
        <v>45953.0</v>
      </c>
      <c r="B1328" s="79"/>
      <c r="C1328" s="80" t="s">
        <v>1713</v>
      </c>
      <c r="D1328" s="63" t="s">
        <v>1270</v>
      </c>
      <c r="E1328" s="66" t="s">
        <v>211</v>
      </c>
      <c r="F1328" s="62" t="s">
        <v>1720</v>
      </c>
      <c r="G1328" s="62"/>
      <c r="H1328" s="67" t="s">
        <v>104</v>
      </c>
      <c r="I1328" s="67">
        <v>3.0</v>
      </c>
      <c r="J1328" s="62" t="s">
        <v>24</v>
      </c>
      <c r="K1328" s="48"/>
      <c r="L1328" s="68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 ht="18.0" customHeight="1">
      <c r="A1329" s="64">
        <v>45953.0</v>
      </c>
      <c r="B1329" s="79"/>
      <c r="C1329" s="80" t="s">
        <v>1713</v>
      </c>
      <c r="D1329" s="63" t="s">
        <v>1270</v>
      </c>
      <c r="E1329" s="66" t="s">
        <v>494</v>
      </c>
      <c r="F1329" s="62" t="s">
        <v>1721</v>
      </c>
      <c r="G1329" s="62"/>
      <c r="H1329" s="67" t="s">
        <v>104</v>
      </c>
      <c r="I1329" s="67">
        <v>1.0</v>
      </c>
      <c r="J1329" s="62" t="s">
        <v>24</v>
      </c>
      <c r="K1329" s="48"/>
      <c r="L1329" s="68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 ht="18.0" customHeight="1">
      <c r="A1330" s="64">
        <v>45953.0</v>
      </c>
      <c r="B1330" s="79"/>
      <c r="C1330" s="80" t="s">
        <v>1713</v>
      </c>
      <c r="D1330" s="63" t="s">
        <v>1270</v>
      </c>
      <c r="E1330" s="66" t="s">
        <v>1722</v>
      </c>
      <c r="F1330" s="62"/>
      <c r="G1330" s="62"/>
      <c r="H1330" s="67" t="s">
        <v>1385</v>
      </c>
      <c r="I1330" s="67">
        <v>1.0</v>
      </c>
      <c r="J1330" s="62" t="s">
        <v>24</v>
      </c>
      <c r="K1330" s="48"/>
      <c r="L1330" s="68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 ht="18.0" customHeight="1">
      <c r="A1331" s="44"/>
      <c r="B1331" s="50"/>
      <c r="C1331" s="46"/>
      <c r="D1331" s="47"/>
      <c r="E1331" s="41"/>
      <c r="F1331" s="48"/>
      <c r="G1331" s="48"/>
      <c r="H1331" s="49"/>
      <c r="I1331" s="49"/>
      <c r="J1331" s="48"/>
      <c r="K1331" s="48"/>
      <c r="L1331" s="59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 ht="18.0" customHeight="1">
      <c r="A1332" s="64">
        <v>45954.0</v>
      </c>
      <c r="B1332" s="79"/>
      <c r="C1332" s="80" t="s">
        <v>1723</v>
      </c>
      <c r="D1332" s="63" t="s">
        <v>1724</v>
      </c>
      <c r="E1332" s="66" t="s">
        <v>1318</v>
      </c>
      <c r="F1332" s="62"/>
      <c r="G1332" s="62"/>
      <c r="H1332" s="67" t="s">
        <v>104</v>
      </c>
      <c r="I1332" s="67">
        <v>5.0</v>
      </c>
      <c r="J1332" s="62" t="s">
        <v>24</v>
      </c>
      <c r="K1332" s="48"/>
      <c r="L1332" s="68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 ht="18.0" customHeight="1">
      <c r="A1333" s="64">
        <v>45954.0</v>
      </c>
      <c r="B1333" s="79"/>
      <c r="C1333" s="80" t="s">
        <v>1723</v>
      </c>
      <c r="D1333" s="63" t="s">
        <v>1724</v>
      </c>
      <c r="E1333" s="66" t="s">
        <v>1317</v>
      </c>
      <c r="F1333" s="62"/>
      <c r="G1333" s="62"/>
      <c r="H1333" s="67" t="s">
        <v>104</v>
      </c>
      <c r="I1333" s="67">
        <v>5.0</v>
      </c>
      <c r="J1333" s="62" t="s">
        <v>24</v>
      </c>
      <c r="K1333" s="48"/>
      <c r="L1333" s="68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 ht="18.0" customHeight="1">
      <c r="A1334" s="44"/>
      <c r="B1334" s="50"/>
      <c r="C1334" s="46"/>
      <c r="D1334" s="47"/>
      <c r="E1334" s="41"/>
      <c r="F1334" s="48"/>
      <c r="G1334" s="48"/>
      <c r="H1334" s="49"/>
      <c r="I1334" s="49"/>
      <c r="J1334" s="48"/>
      <c r="K1334" s="48"/>
      <c r="L1334" s="59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 ht="18.0" customHeight="1">
      <c r="A1335" s="64">
        <v>45954.0</v>
      </c>
      <c r="B1335" s="79"/>
      <c r="C1335" s="80" t="s">
        <v>1725</v>
      </c>
      <c r="D1335" s="63" t="s">
        <v>19</v>
      </c>
      <c r="E1335" s="66" t="s">
        <v>1726</v>
      </c>
      <c r="F1335" s="62"/>
      <c r="G1335" s="62"/>
      <c r="H1335" s="67" t="s">
        <v>196</v>
      </c>
      <c r="I1335" s="67">
        <v>2.0</v>
      </c>
      <c r="J1335" s="62" t="s">
        <v>24</v>
      </c>
      <c r="K1335" s="48"/>
      <c r="L1335" s="68">
        <v>356.0</v>
      </c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 ht="18.0" customHeight="1">
      <c r="A1336" s="64">
        <v>45954.0</v>
      </c>
      <c r="B1336" s="79"/>
      <c r="C1336" s="80" t="s">
        <v>1725</v>
      </c>
      <c r="D1336" s="63" t="s">
        <v>19</v>
      </c>
      <c r="E1336" s="66" t="s">
        <v>1649</v>
      </c>
      <c r="F1336" s="62"/>
      <c r="G1336" s="62"/>
      <c r="H1336" s="67" t="s">
        <v>104</v>
      </c>
      <c r="I1336" s="67">
        <v>1.0</v>
      </c>
      <c r="J1336" s="62" t="s">
        <v>1727</v>
      </c>
      <c r="K1336" s="48"/>
      <c r="L1336" s="68">
        <v>356.0</v>
      </c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 ht="18.0" customHeight="1">
      <c r="A1337" s="44"/>
      <c r="B1337" s="50"/>
      <c r="C1337" s="46"/>
      <c r="D1337" s="47"/>
      <c r="E1337" s="41"/>
      <c r="F1337" s="48"/>
      <c r="G1337" s="48"/>
      <c r="H1337" s="49"/>
      <c r="I1337" s="49"/>
      <c r="J1337" s="48"/>
      <c r="K1337" s="48"/>
      <c r="L1337" s="59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 ht="18.0" customHeight="1">
      <c r="A1338" s="64">
        <v>45955.0</v>
      </c>
      <c r="B1338" s="79"/>
      <c r="C1338" s="80" t="s">
        <v>1728</v>
      </c>
      <c r="D1338" s="63" t="s">
        <v>19</v>
      </c>
      <c r="E1338" s="66" t="s">
        <v>1196</v>
      </c>
      <c r="F1338" s="62"/>
      <c r="G1338" s="62"/>
      <c r="H1338" s="67" t="s">
        <v>104</v>
      </c>
      <c r="I1338" s="67">
        <v>8.0</v>
      </c>
      <c r="J1338" s="62" t="s">
        <v>1729</v>
      </c>
      <c r="K1338" s="48"/>
      <c r="L1338" s="68">
        <v>358.0</v>
      </c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 ht="18.0" customHeight="1">
      <c r="A1339" s="64">
        <v>45955.0</v>
      </c>
      <c r="B1339" s="79"/>
      <c r="C1339" s="80" t="s">
        <v>1728</v>
      </c>
      <c r="D1339" s="63" t="s">
        <v>1446</v>
      </c>
      <c r="E1339" s="66" t="s">
        <v>1730</v>
      </c>
      <c r="F1339" s="62"/>
      <c r="G1339" s="62"/>
      <c r="H1339" s="67" t="s">
        <v>104</v>
      </c>
      <c r="I1339" s="67">
        <v>1.0</v>
      </c>
      <c r="J1339" s="62" t="s">
        <v>1502</v>
      </c>
      <c r="K1339" s="48"/>
      <c r="L1339" s="68">
        <v>355.0</v>
      </c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 ht="18.0" customHeight="1">
      <c r="A1340" s="44"/>
      <c r="B1340" s="50"/>
      <c r="C1340" s="46"/>
      <c r="D1340" s="47"/>
      <c r="E1340" s="41"/>
      <c r="F1340" s="48"/>
      <c r="G1340" s="48"/>
      <c r="H1340" s="49"/>
      <c r="I1340" s="49"/>
      <c r="J1340" s="48"/>
      <c r="K1340" s="48"/>
      <c r="L1340" s="59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 ht="18.0" customHeight="1">
      <c r="A1341" s="64">
        <v>45957.0</v>
      </c>
      <c r="B1341" s="79"/>
      <c r="C1341" s="80" t="s">
        <v>1731</v>
      </c>
      <c r="D1341" s="63" t="s">
        <v>1127</v>
      </c>
      <c r="E1341" s="66" t="s">
        <v>1649</v>
      </c>
      <c r="F1341" s="62"/>
      <c r="G1341" s="62"/>
      <c r="H1341" s="67" t="s">
        <v>104</v>
      </c>
      <c r="I1341" s="67">
        <v>2.0</v>
      </c>
      <c r="J1341" s="62" t="s">
        <v>1474</v>
      </c>
      <c r="K1341" s="48"/>
      <c r="L1341" s="68">
        <v>361.0</v>
      </c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 ht="18.0" customHeight="1">
      <c r="A1342" s="44"/>
      <c r="B1342" s="50"/>
      <c r="C1342" s="46"/>
      <c r="D1342" s="47"/>
      <c r="E1342" s="41"/>
      <c r="F1342" s="48"/>
      <c r="G1342" s="48"/>
      <c r="H1342" s="49"/>
      <c r="I1342" s="49"/>
      <c r="J1342" s="48"/>
      <c r="K1342" s="48"/>
      <c r="L1342" s="59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 ht="18.0" customHeight="1">
      <c r="A1343" s="64">
        <v>45958.0</v>
      </c>
      <c r="B1343" s="79"/>
      <c r="C1343" s="80" t="s">
        <v>1732</v>
      </c>
      <c r="D1343" s="63" t="s">
        <v>60</v>
      </c>
      <c r="E1343" s="66" t="s">
        <v>1733</v>
      </c>
      <c r="F1343" s="62" t="s">
        <v>1734</v>
      </c>
      <c r="G1343" s="62"/>
      <c r="H1343" s="67" t="s">
        <v>104</v>
      </c>
      <c r="I1343" s="67">
        <v>1.0</v>
      </c>
      <c r="J1343" s="62" t="s">
        <v>1474</v>
      </c>
      <c r="K1343" s="48"/>
      <c r="L1343" s="68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 ht="18.0" customHeight="1">
      <c r="A1344" s="44"/>
      <c r="B1344" s="50"/>
      <c r="C1344" s="46"/>
      <c r="D1344" s="47"/>
      <c r="E1344" s="41"/>
      <c r="F1344" s="48"/>
      <c r="G1344" s="48"/>
      <c r="H1344" s="49"/>
      <c r="I1344" s="49"/>
      <c r="J1344" s="48"/>
      <c r="K1344" s="48"/>
      <c r="L1344" s="59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 ht="18.0" customHeight="1">
      <c r="A1345" s="64">
        <v>45959.0</v>
      </c>
      <c r="B1345" s="79"/>
      <c r="C1345" s="80" t="s">
        <v>1735</v>
      </c>
      <c r="D1345" s="63" t="s">
        <v>19</v>
      </c>
      <c r="E1345" s="66" t="s">
        <v>209</v>
      </c>
      <c r="F1345" s="62" t="s">
        <v>1736</v>
      </c>
      <c r="G1345" s="62"/>
      <c r="H1345" s="67" t="s">
        <v>104</v>
      </c>
      <c r="I1345" s="67">
        <v>2.0</v>
      </c>
      <c r="J1345" s="62" t="s">
        <v>1737</v>
      </c>
      <c r="K1345" s="48"/>
      <c r="L1345" s="68">
        <v>365.0</v>
      </c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 ht="18.0" customHeight="1">
      <c r="A1346" s="64">
        <v>45959.0</v>
      </c>
      <c r="B1346" s="79"/>
      <c r="C1346" s="80" t="s">
        <v>1735</v>
      </c>
      <c r="D1346" s="63" t="s">
        <v>19</v>
      </c>
      <c r="E1346" s="66" t="s">
        <v>1738</v>
      </c>
      <c r="F1346" s="62" t="s">
        <v>1739</v>
      </c>
      <c r="G1346" s="62"/>
      <c r="H1346" s="67" t="s">
        <v>104</v>
      </c>
      <c r="I1346" s="67">
        <v>2.0</v>
      </c>
      <c r="J1346" s="62" t="s">
        <v>1737</v>
      </c>
      <c r="K1346" s="48"/>
      <c r="L1346" s="68">
        <v>365.0</v>
      </c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 ht="18.0" customHeight="1">
      <c r="A1347" s="64">
        <v>45959.0</v>
      </c>
      <c r="B1347" s="79"/>
      <c r="C1347" s="80" t="s">
        <v>1735</v>
      </c>
      <c r="D1347" s="63" t="s">
        <v>19</v>
      </c>
      <c r="E1347" s="66" t="s">
        <v>1740</v>
      </c>
      <c r="F1347" s="62" t="s">
        <v>1741</v>
      </c>
      <c r="G1347" s="62"/>
      <c r="H1347" s="67" t="s">
        <v>1742</v>
      </c>
      <c r="I1347" s="67">
        <v>8.0</v>
      </c>
      <c r="J1347" s="62" t="s">
        <v>1737</v>
      </c>
      <c r="K1347" s="48"/>
      <c r="L1347" s="68">
        <v>365.0</v>
      </c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 ht="18.0" customHeight="1">
      <c r="A1348" s="64">
        <v>45959.0</v>
      </c>
      <c r="B1348" s="79"/>
      <c r="C1348" s="80" t="s">
        <v>1735</v>
      </c>
      <c r="D1348" s="63" t="s">
        <v>19</v>
      </c>
      <c r="E1348" s="66" t="s">
        <v>1743</v>
      </c>
      <c r="F1348" s="62" t="s">
        <v>1744</v>
      </c>
      <c r="G1348" s="62"/>
      <c r="H1348" s="67" t="s">
        <v>104</v>
      </c>
      <c r="I1348" s="67">
        <v>1.0</v>
      </c>
      <c r="J1348" s="62" t="s">
        <v>1737</v>
      </c>
      <c r="K1348" s="48"/>
      <c r="L1348" s="68">
        <v>365.0</v>
      </c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 ht="18.0" customHeight="1">
      <c r="A1349" s="64">
        <v>45959.0</v>
      </c>
      <c r="B1349" s="79"/>
      <c r="C1349" s="80" t="s">
        <v>1735</v>
      </c>
      <c r="D1349" s="63" t="s">
        <v>19</v>
      </c>
      <c r="E1349" s="66" t="s">
        <v>1745</v>
      </c>
      <c r="F1349" s="62"/>
      <c r="G1349" s="62"/>
      <c r="H1349" s="67" t="s">
        <v>104</v>
      </c>
      <c r="I1349" s="67">
        <v>2.0</v>
      </c>
      <c r="J1349" s="62" t="s">
        <v>1746</v>
      </c>
      <c r="K1349" s="48"/>
      <c r="L1349" s="68">
        <v>367.0</v>
      </c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 ht="18.0" customHeight="1">
      <c r="A1350" s="44"/>
      <c r="B1350" s="50"/>
      <c r="C1350" s="46"/>
      <c r="D1350" s="47"/>
      <c r="E1350" s="41"/>
      <c r="F1350" s="48"/>
      <c r="G1350" s="48"/>
      <c r="H1350" s="49"/>
      <c r="I1350" s="49"/>
      <c r="J1350" s="48"/>
      <c r="K1350" s="48"/>
      <c r="L1350" s="59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 ht="18.0" customHeight="1">
      <c r="A1351" s="64">
        <v>45959.0</v>
      </c>
      <c r="B1351" s="79"/>
      <c r="C1351" s="80" t="s">
        <v>1747</v>
      </c>
      <c r="D1351" s="63" t="s">
        <v>1446</v>
      </c>
      <c r="E1351" s="66" t="s">
        <v>1748</v>
      </c>
      <c r="F1351" s="62"/>
      <c r="G1351" s="62"/>
      <c r="H1351" s="67" t="s">
        <v>104</v>
      </c>
      <c r="I1351" s="67">
        <v>1.0</v>
      </c>
      <c r="J1351" s="62" t="s">
        <v>1502</v>
      </c>
      <c r="K1351" s="48"/>
      <c r="L1351" s="68">
        <v>363.0</v>
      </c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 ht="18.0" customHeight="1">
      <c r="A1352" s="44"/>
      <c r="B1352" s="50"/>
      <c r="C1352" s="46"/>
      <c r="D1352" s="47"/>
      <c r="E1352" s="41"/>
      <c r="F1352" s="48"/>
      <c r="G1352" s="48"/>
      <c r="H1352" s="49"/>
      <c r="I1352" s="49"/>
      <c r="J1352" s="48"/>
      <c r="K1352" s="48"/>
      <c r="L1352" s="59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 ht="18.0" customHeight="1">
      <c r="A1353" s="64">
        <v>45960.0</v>
      </c>
      <c r="B1353" s="79"/>
      <c r="C1353" s="80" t="s">
        <v>1749</v>
      </c>
      <c r="D1353" s="63" t="s">
        <v>1127</v>
      </c>
      <c r="E1353" s="66" t="s">
        <v>1750</v>
      </c>
      <c r="F1353" s="62" t="s">
        <v>1751</v>
      </c>
      <c r="G1353" s="62"/>
      <c r="H1353" s="67" t="s">
        <v>104</v>
      </c>
      <c r="I1353" s="67">
        <v>1.0</v>
      </c>
      <c r="J1353" s="62" t="s">
        <v>1752</v>
      </c>
      <c r="K1353" s="48"/>
      <c r="L1353" s="68">
        <v>366.0</v>
      </c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 ht="18.0" customHeight="1">
      <c r="A1354" s="64">
        <v>45960.0</v>
      </c>
      <c r="B1354" s="79"/>
      <c r="C1354" s="80" t="s">
        <v>1749</v>
      </c>
      <c r="D1354" s="63" t="s">
        <v>1127</v>
      </c>
      <c r="E1354" s="66" t="s">
        <v>1753</v>
      </c>
      <c r="F1354" s="62" t="s">
        <v>1754</v>
      </c>
      <c r="G1354" s="62"/>
      <c r="H1354" s="67" t="s">
        <v>104</v>
      </c>
      <c r="I1354" s="67">
        <v>1.0</v>
      </c>
      <c r="J1354" s="62" t="s">
        <v>1752</v>
      </c>
      <c r="K1354" s="48"/>
      <c r="L1354" s="68">
        <v>366.0</v>
      </c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 ht="18.0" customHeight="1">
      <c r="A1355" s="64">
        <v>45960.0</v>
      </c>
      <c r="B1355" s="79"/>
      <c r="C1355" s="80" t="s">
        <v>1749</v>
      </c>
      <c r="D1355" s="63" t="s">
        <v>1127</v>
      </c>
      <c r="E1355" s="66" t="s">
        <v>1755</v>
      </c>
      <c r="F1355" s="62" t="s">
        <v>1756</v>
      </c>
      <c r="G1355" s="62"/>
      <c r="H1355" s="67" t="s">
        <v>104</v>
      </c>
      <c r="I1355" s="67">
        <v>1.0</v>
      </c>
      <c r="J1355" s="62" t="s">
        <v>1752</v>
      </c>
      <c r="K1355" s="48"/>
      <c r="L1355" s="68">
        <v>366.0</v>
      </c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 ht="18.0" customHeight="1">
      <c r="A1356" s="64">
        <v>45960.0</v>
      </c>
      <c r="B1356" s="79"/>
      <c r="C1356" s="80" t="s">
        <v>1749</v>
      </c>
      <c r="D1356" s="63" t="s">
        <v>1127</v>
      </c>
      <c r="E1356" s="66" t="s">
        <v>66</v>
      </c>
      <c r="F1356" s="62" t="s">
        <v>1757</v>
      </c>
      <c r="G1356" s="62"/>
      <c r="H1356" s="67" t="s">
        <v>104</v>
      </c>
      <c r="I1356" s="67">
        <v>1.0</v>
      </c>
      <c r="J1356" s="62" t="s">
        <v>1752</v>
      </c>
      <c r="K1356" s="48"/>
      <c r="L1356" s="68">
        <v>366.0</v>
      </c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 ht="18.0" customHeight="1">
      <c r="A1357" s="64">
        <v>45960.0</v>
      </c>
      <c r="B1357" s="79"/>
      <c r="C1357" s="80" t="s">
        <v>1749</v>
      </c>
      <c r="D1357" s="63" t="s">
        <v>1127</v>
      </c>
      <c r="E1357" s="66" t="s">
        <v>209</v>
      </c>
      <c r="F1357" s="62" t="s">
        <v>1758</v>
      </c>
      <c r="G1357" s="62"/>
      <c r="H1357" s="67" t="s">
        <v>104</v>
      </c>
      <c r="I1357" s="67">
        <v>1.0</v>
      </c>
      <c r="J1357" s="62" t="s">
        <v>1752</v>
      </c>
      <c r="K1357" s="48"/>
      <c r="L1357" s="68">
        <v>366.0</v>
      </c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 ht="18.0" customHeight="1">
      <c r="A1358" s="64">
        <v>45960.0</v>
      </c>
      <c r="B1358" s="79"/>
      <c r="C1358" s="80" t="s">
        <v>1749</v>
      </c>
      <c r="D1358" s="63" t="s">
        <v>1127</v>
      </c>
      <c r="E1358" s="66" t="s">
        <v>1759</v>
      </c>
      <c r="F1358" s="62"/>
      <c r="G1358" s="62"/>
      <c r="H1358" s="67" t="s">
        <v>104</v>
      </c>
      <c r="I1358" s="67">
        <v>1.0</v>
      </c>
      <c r="J1358" s="62" t="s">
        <v>1752</v>
      </c>
      <c r="K1358" s="48"/>
      <c r="L1358" s="68">
        <v>366.0</v>
      </c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 ht="18.0" customHeight="1">
      <c r="A1359" s="64">
        <v>45960.0</v>
      </c>
      <c r="B1359" s="79"/>
      <c r="C1359" s="80" t="s">
        <v>1749</v>
      </c>
      <c r="D1359" s="63" t="s">
        <v>1127</v>
      </c>
      <c r="E1359" s="66" t="s">
        <v>1760</v>
      </c>
      <c r="F1359" s="62" t="s">
        <v>1761</v>
      </c>
      <c r="G1359" s="62"/>
      <c r="H1359" s="67" t="s">
        <v>104</v>
      </c>
      <c r="I1359" s="67">
        <v>1.0</v>
      </c>
      <c r="J1359" s="62" t="s">
        <v>1752</v>
      </c>
      <c r="K1359" s="48"/>
      <c r="L1359" s="68">
        <v>366.0</v>
      </c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 ht="18.0" customHeight="1">
      <c r="A1360" s="44"/>
      <c r="B1360" s="50"/>
      <c r="C1360" s="46"/>
      <c r="D1360" s="47"/>
      <c r="E1360" s="41"/>
      <c r="F1360" s="48"/>
      <c r="G1360" s="48"/>
      <c r="H1360" s="49"/>
      <c r="I1360" s="49"/>
      <c r="J1360" s="48"/>
      <c r="K1360" s="48"/>
      <c r="L1360" s="59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 ht="18.0" customHeight="1">
      <c r="A1361" s="64">
        <v>45962.0</v>
      </c>
      <c r="B1361" s="79"/>
      <c r="C1361" s="80" t="s">
        <v>1762</v>
      </c>
      <c r="D1361" s="63" t="s">
        <v>1270</v>
      </c>
      <c r="E1361" s="66" t="s">
        <v>1693</v>
      </c>
      <c r="F1361" s="62">
        <v>1010509.0</v>
      </c>
      <c r="G1361" s="62"/>
      <c r="H1361" s="67" t="s">
        <v>104</v>
      </c>
      <c r="I1361" s="67">
        <v>5.0</v>
      </c>
      <c r="J1361" s="62" t="s">
        <v>24</v>
      </c>
      <c r="K1361" s="48"/>
      <c r="L1361" s="68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 ht="18.0" customHeight="1">
      <c r="A1362" s="64">
        <v>45962.0</v>
      </c>
      <c r="B1362" s="79"/>
      <c r="C1362" s="80" t="s">
        <v>1762</v>
      </c>
      <c r="D1362" s="63" t="s">
        <v>1270</v>
      </c>
      <c r="E1362" s="66" t="s">
        <v>1763</v>
      </c>
      <c r="F1362" s="62">
        <v>3769017.0</v>
      </c>
      <c r="G1362" s="62"/>
      <c r="H1362" s="67" t="s">
        <v>502</v>
      </c>
      <c r="I1362" s="67">
        <v>1.0</v>
      </c>
      <c r="J1362" s="62" t="s">
        <v>24</v>
      </c>
      <c r="K1362" s="48"/>
      <c r="L1362" s="68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 ht="18.0" customHeight="1">
      <c r="A1363" s="44"/>
      <c r="B1363" s="50"/>
      <c r="C1363" s="46"/>
      <c r="D1363" s="47"/>
      <c r="E1363" s="41"/>
      <c r="F1363" s="48"/>
      <c r="G1363" s="48"/>
      <c r="H1363" s="49"/>
      <c r="I1363" s="49"/>
      <c r="J1363" s="48"/>
      <c r="K1363" s="48"/>
      <c r="L1363" s="59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 ht="18.0" customHeight="1">
      <c r="A1364" s="64">
        <v>45964.0</v>
      </c>
      <c r="B1364" s="79"/>
      <c r="C1364" s="80" t="s">
        <v>1764</v>
      </c>
      <c r="D1364" s="63" t="s">
        <v>1542</v>
      </c>
      <c r="E1364" s="66" t="s">
        <v>807</v>
      </c>
      <c r="F1364" s="62" t="s">
        <v>362</v>
      </c>
      <c r="G1364" s="62"/>
      <c r="H1364" s="67" t="s">
        <v>104</v>
      </c>
      <c r="I1364" s="67">
        <v>7.0</v>
      </c>
      <c r="J1364" s="62" t="s">
        <v>24</v>
      </c>
      <c r="K1364" s="48"/>
      <c r="L1364" s="68">
        <v>348.0</v>
      </c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 ht="18.0" customHeight="1">
      <c r="A1365" s="64">
        <v>45964.0</v>
      </c>
      <c r="B1365" s="79"/>
      <c r="C1365" s="80" t="s">
        <v>1764</v>
      </c>
      <c r="D1365" s="63" t="s">
        <v>1542</v>
      </c>
      <c r="E1365" s="66" t="s">
        <v>807</v>
      </c>
      <c r="F1365" s="62" t="s">
        <v>1765</v>
      </c>
      <c r="G1365" s="62"/>
      <c r="H1365" s="67" t="s">
        <v>104</v>
      </c>
      <c r="I1365" s="67">
        <v>6.0</v>
      </c>
      <c r="J1365" s="62" t="s">
        <v>24</v>
      </c>
      <c r="K1365" s="48"/>
      <c r="L1365" s="68">
        <v>348.0</v>
      </c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 ht="18.0" customHeight="1">
      <c r="A1366" s="64">
        <v>45964.0</v>
      </c>
      <c r="B1366" s="79"/>
      <c r="C1366" s="80" t="s">
        <v>1764</v>
      </c>
      <c r="D1366" s="63" t="s">
        <v>60</v>
      </c>
      <c r="E1366" s="66" t="s">
        <v>1766</v>
      </c>
      <c r="F1366" s="62" t="s">
        <v>63</v>
      </c>
      <c r="G1366" s="62"/>
      <c r="H1366" s="67" t="s">
        <v>104</v>
      </c>
      <c r="I1366" s="67">
        <v>9.0</v>
      </c>
      <c r="J1366" s="62" t="s">
        <v>24</v>
      </c>
      <c r="K1366" s="48"/>
      <c r="L1366" s="68">
        <v>348.0</v>
      </c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 ht="18.0" customHeight="1">
      <c r="A1367" s="64">
        <v>45964.0</v>
      </c>
      <c r="B1367" s="79"/>
      <c r="C1367" s="80" t="s">
        <v>1764</v>
      </c>
      <c r="D1367" s="63" t="s">
        <v>60</v>
      </c>
      <c r="E1367" s="66" t="s">
        <v>1767</v>
      </c>
      <c r="F1367" s="62" t="s">
        <v>492</v>
      </c>
      <c r="G1367" s="62"/>
      <c r="H1367" s="67" t="s">
        <v>104</v>
      </c>
      <c r="I1367" s="67">
        <v>4.0</v>
      </c>
      <c r="J1367" s="62" t="s">
        <v>24</v>
      </c>
      <c r="K1367" s="48"/>
      <c r="L1367" s="68">
        <v>348.0</v>
      </c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 ht="18.0" customHeight="1">
      <c r="A1368" s="64">
        <v>45964.0</v>
      </c>
      <c r="B1368" s="79"/>
      <c r="C1368" s="80" t="s">
        <v>1764</v>
      </c>
      <c r="D1368" s="63" t="s">
        <v>60</v>
      </c>
      <c r="E1368" s="66" t="s">
        <v>1768</v>
      </c>
      <c r="F1368" s="62" t="s">
        <v>337</v>
      </c>
      <c r="G1368" s="62"/>
      <c r="H1368" s="67" t="s">
        <v>104</v>
      </c>
      <c r="I1368" s="67">
        <v>2.0</v>
      </c>
      <c r="J1368" s="62" t="s">
        <v>24</v>
      </c>
      <c r="K1368" s="48"/>
      <c r="L1368" s="68">
        <v>348.0</v>
      </c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 ht="18.0" customHeight="1">
      <c r="A1369" s="44"/>
      <c r="B1369" s="50"/>
      <c r="C1369" s="46"/>
      <c r="D1369" s="47"/>
      <c r="E1369" s="41"/>
      <c r="F1369" s="48"/>
      <c r="G1369" s="48"/>
      <c r="H1369" s="49"/>
      <c r="I1369" s="49"/>
      <c r="J1369" s="48"/>
      <c r="K1369" s="48"/>
      <c r="L1369" s="59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 ht="18.0" customHeight="1">
      <c r="A1370" s="64">
        <v>45964.0</v>
      </c>
      <c r="B1370" s="79"/>
      <c r="C1370" s="80" t="s">
        <v>1769</v>
      </c>
      <c r="D1370" s="63" t="s">
        <v>19</v>
      </c>
      <c r="E1370" s="66" t="s">
        <v>1770</v>
      </c>
      <c r="F1370" s="62"/>
      <c r="G1370" s="62"/>
      <c r="H1370" s="67" t="s">
        <v>104</v>
      </c>
      <c r="I1370" s="67">
        <v>2.0</v>
      </c>
      <c r="J1370" s="62" t="s">
        <v>1117</v>
      </c>
      <c r="K1370" s="48"/>
      <c r="L1370" s="68">
        <v>369.0</v>
      </c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 ht="18.0" customHeight="1">
      <c r="A1371" s="64">
        <v>45964.0</v>
      </c>
      <c r="B1371" s="79"/>
      <c r="C1371" s="80" t="s">
        <v>1769</v>
      </c>
      <c r="D1371" s="63" t="s">
        <v>19</v>
      </c>
      <c r="E1371" s="66" t="s">
        <v>1771</v>
      </c>
      <c r="F1371" s="62"/>
      <c r="G1371" s="62"/>
      <c r="H1371" s="67" t="s">
        <v>742</v>
      </c>
      <c r="I1371" s="67">
        <v>2.0</v>
      </c>
      <c r="J1371" s="62" t="s">
        <v>1117</v>
      </c>
      <c r="K1371" s="48"/>
      <c r="L1371" s="68">
        <v>369.0</v>
      </c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 ht="18.0" customHeight="1">
      <c r="A1372" s="64">
        <v>45964.0</v>
      </c>
      <c r="B1372" s="79"/>
      <c r="C1372" s="80" t="s">
        <v>1769</v>
      </c>
      <c r="D1372" s="63" t="s">
        <v>19</v>
      </c>
      <c r="E1372" s="66" t="s">
        <v>1772</v>
      </c>
      <c r="F1372" s="62"/>
      <c r="G1372" s="62"/>
      <c r="H1372" s="67" t="s">
        <v>742</v>
      </c>
      <c r="I1372" s="67">
        <v>1.0</v>
      </c>
      <c r="J1372" s="62" t="s">
        <v>1117</v>
      </c>
      <c r="K1372" s="48"/>
      <c r="L1372" s="68">
        <v>369.0</v>
      </c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 ht="18.0" customHeight="1">
      <c r="A1373" s="64">
        <v>45964.0</v>
      </c>
      <c r="B1373" s="79"/>
      <c r="C1373" s="80" t="s">
        <v>1769</v>
      </c>
      <c r="D1373" s="63" t="s">
        <v>19</v>
      </c>
      <c r="E1373" s="66" t="s">
        <v>1773</v>
      </c>
      <c r="F1373" s="62"/>
      <c r="G1373" s="62"/>
      <c r="H1373" s="67" t="s">
        <v>742</v>
      </c>
      <c r="I1373" s="67">
        <v>1.0</v>
      </c>
      <c r="J1373" s="62" t="s">
        <v>1117</v>
      </c>
      <c r="K1373" s="48"/>
      <c r="L1373" s="68">
        <v>369.0</v>
      </c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 ht="18.0" customHeight="1">
      <c r="A1374" s="44"/>
      <c r="B1374" s="50"/>
      <c r="C1374" s="46"/>
      <c r="D1374" s="47"/>
      <c r="E1374" s="41"/>
      <c r="F1374" s="48"/>
      <c r="G1374" s="48"/>
      <c r="H1374" s="49"/>
      <c r="I1374" s="49"/>
      <c r="J1374" s="48"/>
      <c r="K1374" s="48"/>
      <c r="L1374" s="59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 ht="18.0" customHeight="1">
      <c r="A1375" s="64">
        <v>45966.0</v>
      </c>
      <c r="B1375" s="79"/>
      <c r="C1375" s="80" t="s">
        <v>1774</v>
      </c>
      <c r="D1375" s="63" t="s">
        <v>1101</v>
      </c>
      <c r="E1375" s="66" t="s">
        <v>1775</v>
      </c>
      <c r="F1375" s="62"/>
      <c r="G1375" s="62"/>
      <c r="H1375" s="67" t="s">
        <v>104</v>
      </c>
      <c r="I1375" s="67">
        <v>2.0</v>
      </c>
      <c r="J1375" s="62" t="s">
        <v>24</v>
      </c>
      <c r="K1375" s="48"/>
      <c r="L1375" s="68">
        <v>372.0</v>
      </c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 ht="18.0" customHeight="1">
      <c r="A1376" s="64">
        <v>45966.0</v>
      </c>
      <c r="B1376" s="79"/>
      <c r="C1376" s="80" t="s">
        <v>1774</v>
      </c>
      <c r="D1376" s="63" t="s">
        <v>1101</v>
      </c>
      <c r="E1376" s="66" t="s">
        <v>1776</v>
      </c>
      <c r="F1376" s="62"/>
      <c r="G1376" s="62"/>
      <c r="H1376" s="67" t="s">
        <v>104</v>
      </c>
      <c r="I1376" s="67">
        <v>5.0</v>
      </c>
      <c r="J1376" s="62" t="s">
        <v>24</v>
      </c>
      <c r="K1376" s="48"/>
      <c r="L1376" s="68">
        <v>373.0</v>
      </c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 ht="18.0" customHeight="1">
      <c r="A1377" s="64">
        <v>45966.0</v>
      </c>
      <c r="B1377" s="79"/>
      <c r="C1377" s="80" t="s">
        <v>1774</v>
      </c>
      <c r="D1377" s="63" t="s">
        <v>1101</v>
      </c>
      <c r="E1377" s="66" t="s">
        <v>1709</v>
      </c>
      <c r="F1377" s="62"/>
      <c r="G1377" s="62"/>
      <c r="H1377" s="67" t="s">
        <v>104</v>
      </c>
      <c r="I1377" s="67">
        <v>5.0</v>
      </c>
      <c r="J1377" s="62" t="s">
        <v>24</v>
      </c>
      <c r="K1377" s="48"/>
      <c r="L1377" s="68">
        <v>373.0</v>
      </c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 ht="18.0" customHeight="1">
      <c r="A1378" s="44"/>
      <c r="B1378" s="50"/>
      <c r="C1378" s="46"/>
      <c r="D1378" s="47"/>
      <c r="E1378" s="41"/>
      <c r="F1378" s="48"/>
      <c r="G1378" s="48"/>
      <c r="H1378" s="49"/>
      <c r="I1378" s="49"/>
      <c r="J1378" s="48"/>
      <c r="K1378" s="48"/>
      <c r="L1378" s="59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 ht="18.0" customHeight="1">
      <c r="A1379" s="64">
        <v>45967.0</v>
      </c>
      <c r="B1379" s="79"/>
      <c r="C1379" s="80" t="s">
        <v>1777</v>
      </c>
      <c r="D1379" s="63" t="s">
        <v>19</v>
      </c>
      <c r="E1379" s="66" t="s">
        <v>1778</v>
      </c>
      <c r="F1379" s="62"/>
      <c r="G1379" s="62"/>
      <c r="H1379" s="67" t="s">
        <v>104</v>
      </c>
      <c r="I1379" s="67">
        <v>1.0</v>
      </c>
      <c r="J1379" s="62" t="s">
        <v>1779</v>
      </c>
      <c r="K1379" s="48"/>
      <c r="L1379" s="68">
        <v>375.0</v>
      </c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 ht="18.0" customHeight="1">
      <c r="A1380" s="64">
        <v>45967.0</v>
      </c>
      <c r="B1380" s="79"/>
      <c r="C1380" s="80" t="s">
        <v>1777</v>
      </c>
      <c r="D1380" s="63" t="s">
        <v>19</v>
      </c>
      <c r="E1380" s="66" t="s">
        <v>1778</v>
      </c>
      <c r="F1380" s="62"/>
      <c r="G1380" s="62"/>
      <c r="H1380" s="67" t="s">
        <v>502</v>
      </c>
      <c r="I1380" s="67">
        <v>1.0</v>
      </c>
      <c r="J1380" s="62" t="s">
        <v>1779</v>
      </c>
      <c r="K1380" s="48"/>
      <c r="L1380" s="68">
        <v>375.0</v>
      </c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 ht="18.0" customHeight="1">
      <c r="A1381" s="64">
        <v>45967.0</v>
      </c>
      <c r="B1381" s="79"/>
      <c r="C1381" s="80" t="s">
        <v>1777</v>
      </c>
      <c r="D1381" s="63" t="s">
        <v>19</v>
      </c>
      <c r="E1381" s="66" t="s">
        <v>1247</v>
      </c>
      <c r="F1381" s="62"/>
      <c r="G1381" s="62"/>
      <c r="H1381" s="67" t="s">
        <v>104</v>
      </c>
      <c r="I1381" s="67">
        <v>1.0</v>
      </c>
      <c r="J1381" s="62" t="s">
        <v>1779</v>
      </c>
      <c r="K1381" s="48"/>
      <c r="L1381" s="68">
        <v>375.0</v>
      </c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 ht="18.0" customHeight="1">
      <c r="A1382" s="44"/>
      <c r="B1382" s="50"/>
      <c r="C1382" s="46"/>
      <c r="D1382" s="47"/>
      <c r="E1382" s="41"/>
      <c r="F1382" s="48"/>
      <c r="G1382" s="48"/>
      <c r="H1382" s="49"/>
      <c r="I1382" s="49"/>
      <c r="J1382" s="48"/>
      <c r="K1382" s="48"/>
      <c r="L1382" s="59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 ht="18.0" customHeight="1">
      <c r="A1383" s="64">
        <v>45967.0</v>
      </c>
      <c r="B1383" s="79"/>
      <c r="C1383" s="80" t="s">
        <v>1780</v>
      </c>
      <c r="D1383" s="63" t="s">
        <v>1270</v>
      </c>
      <c r="E1383" s="66" t="s">
        <v>1781</v>
      </c>
      <c r="F1383" s="62" t="s">
        <v>1782</v>
      </c>
      <c r="G1383" s="62"/>
      <c r="H1383" s="67" t="s">
        <v>104</v>
      </c>
      <c r="I1383" s="67">
        <v>4.0</v>
      </c>
      <c r="J1383" s="62" t="s">
        <v>1537</v>
      </c>
      <c r="K1383" s="48"/>
      <c r="L1383" s="68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 ht="18.0" customHeight="1">
      <c r="A1384" s="64">
        <v>45967.0</v>
      </c>
      <c r="B1384" s="79"/>
      <c r="C1384" s="80" t="s">
        <v>1780</v>
      </c>
      <c r="D1384" s="63" t="s">
        <v>1270</v>
      </c>
      <c r="E1384" s="66" t="s">
        <v>914</v>
      </c>
      <c r="F1384" s="62" t="s">
        <v>497</v>
      </c>
      <c r="G1384" s="62"/>
      <c r="H1384" s="67" t="s">
        <v>104</v>
      </c>
      <c r="I1384" s="67">
        <v>4.0</v>
      </c>
      <c r="J1384" s="62" t="s">
        <v>1537</v>
      </c>
      <c r="K1384" s="48"/>
      <c r="L1384" s="68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 ht="18.0" customHeight="1">
      <c r="A1385" s="64">
        <v>45967.0</v>
      </c>
      <c r="B1385" s="79"/>
      <c r="C1385" s="80" t="s">
        <v>1780</v>
      </c>
      <c r="D1385" s="63" t="s">
        <v>1270</v>
      </c>
      <c r="E1385" s="66" t="s">
        <v>1783</v>
      </c>
      <c r="F1385" s="62" t="s">
        <v>1784</v>
      </c>
      <c r="G1385" s="62"/>
      <c r="H1385" s="67" t="s">
        <v>104</v>
      </c>
      <c r="I1385" s="67">
        <v>4.0</v>
      </c>
      <c r="J1385" s="62" t="s">
        <v>1537</v>
      </c>
      <c r="K1385" s="48"/>
      <c r="L1385" s="68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 ht="18.0" customHeight="1">
      <c r="A1386" s="44"/>
      <c r="B1386" s="50"/>
      <c r="C1386" s="46"/>
      <c r="D1386" s="47"/>
      <c r="E1386" s="41"/>
      <c r="F1386" s="48"/>
      <c r="G1386" s="48"/>
      <c r="H1386" s="49"/>
      <c r="I1386" s="49"/>
      <c r="J1386" s="48"/>
      <c r="K1386" s="48"/>
      <c r="L1386" s="59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 ht="18.0" customHeight="1">
      <c r="A1387" s="64">
        <v>45968.0</v>
      </c>
      <c r="B1387" s="79"/>
      <c r="C1387" s="80" t="s">
        <v>1785</v>
      </c>
      <c r="D1387" s="63" t="s">
        <v>1330</v>
      </c>
      <c r="E1387" s="66" t="s">
        <v>1786</v>
      </c>
      <c r="F1387" s="62"/>
      <c r="G1387" s="62"/>
      <c r="H1387" s="67" t="s">
        <v>104</v>
      </c>
      <c r="I1387" s="67">
        <v>2.0</v>
      </c>
      <c r="J1387" s="62" t="s">
        <v>1787</v>
      </c>
      <c r="K1387" s="48"/>
      <c r="L1387" s="68">
        <v>376.0</v>
      </c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 ht="18.0" customHeight="1">
      <c r="A1388" s="44"/>
      <c r="B1388" s="50"/>
      <c r="C1388" s="46"/>
      <c r="D1388" s="47"/>
      <c r="E1388" s="41"/>
      <c r="F1388" s="48"/>
      <c r="G1388" s="48"/>
      <c r="H1388" s="49"/>
      <c r="I1388" s="49"/>
      <c r="J1388" s="48"/>
      <c r="K1388" s="48"/>
      <c r="L1388" s="59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 ht="18.0" customHeight="1">
      <c r="A1389" s="64">
        <v>45971.0</v>
      </c>
      <c r="B1389" s="79"/>
      <c r="C1389" s="80" t="s">
        <v>1788</v>
      </c>
      <c r="D1389" s="63" t="s">
        <v>1101</v>
      </c>
      <c r="E1389" s="66" t="s">
        <v>1789</v>
      </c>
      <c r="F1389" s="62"/>
      <c r="G1389" s="62"/>
      <c r="H1389" s="67" t="s">
        <v>104</v>
      </c>
      <c r="I1389" s="67">
        <v>5.0</v>
      </c>
      <c r="J1389" s="62" t="s">
        <v>1790</v>
      </c>
      <c r="K1389" s="48"/>
      <c r="L1389" s="68">
        <v>377.0</v>
      </c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 ht="18.0" customHeight="1">
      <c r="A1390" s="64">
        <v>45971.0</v>
      </c>
      <c r="B1390" s="79"/>
      <c r="C1390" s="80" t="s">
        <v>1788</v>
      </c>
      <c r="D1390" s="63" t="s">
        <v>1101</v>
      </c>
      <c r="E1390" s="66" t="s">
        <v>236</v>
      </c>
      <c r="F1390" s="62"/>
      <c r="G1390" s="62"/>
      <c r="H1390" s="67" t="s">
        <v>104</v>
      </c>
      <c r="I1390" s="67">
        <v>5.0</v>
      </c>
      <c r="J1390" s="62" t="s">
        <v>1790</v>
      </c>
      <c r="K1390" s="48"/>
      <c r="L1390" s="68">
        <v>377.0</v>
      </c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 ht="18.0" customHeight="1">
      <c r="A1391" s="64">
        <v>45971.0</v>
      </c>
      <c r="B1391" s="79"/>
      <c r="C1391" s="80" t="s">
        <v>1788</v>
      </c>
      <c r="D1391" s="63" t="s">
        <v>1101</v>
      </c>
      <c r="E1391" s="66" t="s">
        <v>1791</v>
      </c>
      <c r="F1391" s="62"/>
      <c r="G1391" s="62"/>
      <c r="H1391" s="67" t="s">
        <v>104</v>
      </c>
      <c r="I1391" s="67">
        <v>5.0</v>
      </c>
      <c r="J1391" s="62" t="s">
        <v>1790</v>
      </c>
      <c r="K1391" s="48"/>
      <c r="L1391" s="68">
        <v>377.0</v>
      </c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 ht="18.0" customHeight="1">
      <c r="A1392" s="64">
        <v>45971.0</v>
      </c>
      <c r="B1392" s="79"/>
      <c r="C1392" s="80" t="s">
        <v>1788</v>
      </c>
      <c r="D1392" s="63" t="s">
        <v>1101</v>
      </c>
      <c r="E1392" s="66" t="s">
        <v>1310</v>
      </c>
      <c r="F1392" s="62"/>
      <c r="G1392" s="62"/>
      <c r="H1392" s="67" t="s">
        <v>1311</v>
      </c>
      <c r="I1392" s="67">
        <v>3.0</v>
      </c>
      <c r="J1392" s="62" t="s">
        <v>1790</v>
      </c>
      <c r="K1392" s="48"/>
      <c r="L1392" s="68">
        <v>377.0</v>
      </c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 ht="18.0" customHeight="1">
      <c r="A1393" s="64">
        <v>45971.0</v>
      </c>
      <c r="B1393" s="79"/>
      <c r="C1393" s="80" t="s">
        <v>1788</v>
      </c>
      <c r="D1393" s="63" t="s">
        <v>1101</v>
      </c>
      <c r="E1393" s="66" t="s">
        <v>1792</v>
      </c>
      <c r="F1393" s="62"/>
      <c r="G1393" s="62"/>
      <c r="H1393" s="67" t="s">
        <v>104</v>
      </c>
      <c r="I1393" s="67">
        <v>5.0</v>
      </c>
      <c r="J1393" s="62" t="s">
        <v>1790</v>
      </c>
      <c r="K1393" s="48"/>
      <c r="L1393" s="68">
        <v>377.0</v>
      </c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 ht="18.0" customHeight="1">
      <c r="A1394" s="64">
        <v>45971.0</v>
      </c>
      <c r="B1394" s="79"/>
      <c r="C1394" s="80" t="s">
        <v>1788</v>
      </c>
      <c r="D1394" s="63" t="s">
        <v>1101</v>
      </c>
      <c r="E1394" s="66" t="s">
        <v>1793</v>
      </c>
      <c r="F1394" s="62"/>
      <c r="G1394" s="62"/>
      <c r="H1394" s="67" t="s">
        <v>1314</v>
      </c>
      <c r="I1394" s="67">
        <v>15.0</v>
      </c>
      <c r="J1394" s="62" t="s">
        <v>1790</v>
      </c>
      <c r="K1394" s="48"/>
      <c r="L1394" s="68">
        <v>377.0</v>
      </c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 ht="18.0" customHeight="1">
      <c r="A1395" s="44"/>
      <c r="B1395" s="50"/>
      <c r="C1395" s="46"/>
      <c r="D1395" s="47"/>
      <c r="E1395" s="41"/>
      <c r="F1395" s="48"/>
      <c r="G1395" s="48"/>
      <c r="H1395" s="49"/>
      <c r="I1395" s="49"/>
      <c r="J1395" s="48"/>
      <c r="K1395" s="48"/>
      <c r="L1395" s="59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 ht="18.0" customHeight="1">
      <c r="A1396" s="64">
        <v>45971.0</v>
      </c>
      <c r="B1396" s="79"/>
      <c r="C1396" s="80" t="s">
        <v>1794</v>
      </c>
      <c r="D1396" s="63" t="s">
        <v>1795</v>
      </c>
      <c r="E1396" s="66" t="s">
        <v>1796</v>
      </c>
      <c r="F1396" s="62"/>
      <c r="G1396" s="62"/>
      <c r="H1396" s="67" t="s">
        <v>104</v>
      </c>
      <c r="I1396" s="67">
        <v>5.0</v>
      </c>
      <c r="J1396" s="62" t="s">
        <v>1790</v>
      </c>
      <c r="K1396" s="48"/>
      <c r="L1396" s="68">
        <v>374.0</v>
      </c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 ht="18.0" customHeight="1">
      <c r="A1397" s="44"/>
      <c r="B1397" s="50"/>
      <c r="C1397" s="46"/>
      <c r="D1397" s="47"/>
      <c r="E1397" s="41"/>
      <c r="F1397" s="48"/>
      <c r="G1397" s="48"/>
      <c r="H1397" s="49"/>
      <c r="I1397" s="49"/>
      <c r="J1397" s="48"/>
      <c r="K1397" s="48"/>
      <c r="L1397" s="59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 ht="18.0" customHeight="1">
      <c r="A1398" s="64">
        <v>45973.0</v>
      </c>
      <c r="B1398" s="79"/>
      <c r="C1398" s="80" t="s">
        <v>1797</v>
      </c>
      <c r="D1398" s="63" t="s">
        <v>659</v>
      </c>
      <c r="E1398" s="66" t="s">
        <v>1798</v>
      </c>
      <c r="F1398" s="62"/>
      <c r="G1398" s="62"/>
      <c r="H1398" s="67" t="s">
        <v>104</v>
      </c>
      <c r="I1398" s="67">
        <v>3.0</v>
      </c>
      <c r="J1398" s="62" t="s">
        <v>1653</v>
      </c>
      <c r="K1398" s="48"/>
      <c r="L1398" s="68">
        <v>379.0</v>
      </c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 ht="18.0" customHeight="1">
      <c r="A1399" s="64">
        <v>45973.0</v>
      </c>
      <c r="B1399" s="79"/>
      <c r="C1399" s="80" t="s">
        <v>1797</v>
      </c>
      <c r="D1399" s="63" t="s">
        <v>659</v>
      </c>
      <c r="E1399" s="66" t="s">
        <v>1799</v>
      </c>
      <c r="F1399" s="62"/>
      <c r="G1399" s="62"/>
      <c r="H1399" s="67" t="s">
        <v>104</v>
      </c>
      <c r="I1399" s="67">
        <v>2.0</v>
      </c>
      <c r="J1399" s="62" t="s">
        <v>1653</v>
      </c>
      <c r="K1399" s="48"/>
      <c r="L1399" s="68">
        <v>379.0</v>
      </c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 ht="18.0" customHeight="1">
      <c r="A1400" s="44"/>
      <c r="B1400" s="50"/>
      <c r="C1400" s="46"/>
      <c r="D1400" s="47"/>
      <c r="E1400" s="41"/>
      <c r="F1400" s="48"/>
      <c r="G1400" s="48"/>
      <c r="H1400" s="49"/>
      <c r="I1400" s="49"/>
      <c r="J1400" s="48"/>
      <c r="K1400" s="48"/>
      <c r="L1400" s="59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 ht="18.0" customHeight="1">
      <c r="A1401" s="64">
        <v>45974.0</v>
      </c>
      <c r="B1401" s="79"/>
      <c r="C1401" s="80" t="s">
        <v>1800</v>
      </c>
      <c r="D1401" s="63" t="s">
        <v>1316</v>
      </c>
      <c r="E1401" s="66" t="s">
        <v>1801</v>
      </c>
      <c r="F1401" s="62"/>
      <c r="G1401" s="62"/>
      <c r="H1401" s="67" t="s">
        <v>1385</v>
      </c>
      <c r="I1401" s="67">
        <v>10.0</v>
      </c>
      <c r="J1401" s="62" t="s">
        <v>197</v>
      </c>
      <c r="K1401" s="48"/>
      <c r="L1401" s="68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 ht="18.0" customHeight="1">
      <c r="A1402" s="64">
        <v>45974.0</v>
      </c>
      <c r="B1402" s="79"/>
      <c r="C1402" s="80" t="s">
        <v>1800</v>
      </c>
      <c r="D1402" s="63" t="s">
        <v>1316</v>
      </c>
      <c r="E1402" s="66" t="s">
        <v>1802</v>
      </c>
      <c r="F1402" s="62"/>
      <c r="G1402" s="62"/>
      <c r="H1402" s="67" t="s">
        <v>1385</v>
      </c>
      <c r="I1402" s="67">
        <v>1.0</v>
      </c>
      <c r="J1402" s="62" t="s">
        <v>197</v>
      </c>
      <c r="K1402" s="48"/>
      <c r="L1402" s="68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 ht="18.0" customHeight="1">
      <c r="A1403" s="64"/>
      <c r="B1403" s="50"/>
      <c r="C1403" s="80"/>
      <c r="D1403" s="63"/>
      <c r="E1403" s="66"/>
      <c r="F1403" s="62"/>
      <c r="G1403" s="62"/>
      <c r="H1403" s="67"/>
      <c r="I1403" s="67"/>
      <c r="J1403" s="62"/>
      <c r="K1403" s="48"/>
      <c r="L1403" s="68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 ht="18.0" customHeight="1">
      <c r="A1404" s="64">
        <v>45974.0</v>
      </c>
      <c r="B1404" s="79"/>
      <c r="C1404" s="80" t="s">
        <v>1803</v>
      </c>
      <c r="D1404" s="63" t="s">
        <v>1804</v>
      </c>
      <c r="E1404" s="66" t="s">
        <v>1805</v>
      </c>
      <c r="F1404" s="62" t="s">
        <v>1806</v>
      </c>
      <c r="G1404" s="62"/>
      <c r="H1404" s="67" t="s">
        <v>104</v>
      </c>
      <c r="I1404" s="67">
        <v>8.0</v>
      </c>
      <c r="J1404" s="62" t="s">
        <v>197</v>
      </c>
      <c r="K1404" s="48"/>
      <c r="L1404" s="68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 ht="18.0" customHeight="1">
      <c r="A1405" s="44"/>
      <c r="B1405" s="50"/>
      <c r="C1405" s="46"/>
      <c r="D1405" s="47"/>
      <c r="E1405" s="41"/>
      <c r="F1405" s="48"/>
      <c r="G1405" s="48"/>
      <c r="H1405" s="49"/>
      <c r="I1405" s="49"/>
      <c r="J1405" s="48"/>
      <c r="K1405" s="48"/>
      <c r="L1405" s="59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 ht="18.0" customHeight="1">
      <c r="A1406" s="64">
        <v>45976.0</v>
      </c>
      <c r="B1406" s="79"/>
      <c r="C1406" s="80" t="s">
        <v>1807</v>
      </c>
      <c r="D1406" s="63" t="s">
        <v>19</v>
      </c>
      <c r="E1406" s="66" t="s">
        <v>1808</v>
      </c>
      <c r="F1406" s="62"/>
      <c r="G1406" s="62"/>
      <c r="H1406" s="67" t="s">
        <v>104</v>
      </c>
      <c r="I1406" s="67">
        <v>1.0</v>
      </c>
      <c r="J1406" s="62" t="s">
        <v>1406</v>
      </c>
      <c r="K1406" s="48"/>
      <c r="L1406" s="68">
        <v>382.0</v>
      </c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 ht="18.0" customHeight="1">
      <c r="A1407" s="64">
        <v>45976.0</v>
      </c>
      <c r="B1407" s="79"/>
      <c r="C1407" s="80" t="s">
        <v>1807</v>
      </c>
      <c r="D1407" s="63" t="s">
        <v>19</v>
      </c>
      <c r="E1407" s="66" t="s">
        <v>1630</v>
      </c>
      <c r="F1407" s="62"/>
      <c r="G1407" s="62"/>
      <c r="H1407" s="67" t="s">
        <v>104</v>
      </c>
      <c r="I1407" s="67">
        <v>1.0</v>
      </c>
      <c r="J1407" s="62" t="s">
        <v>1406</v>
      </c>
      <c r="K1407" s="48"/>
      <c r="L1407" s="68">
        <v>382.0</v>
      </c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 ht="18.0" customHeight="1">
      <c r="A1408" s="64">
        <v>45976.0</v>
      </c>
      <c r="B1408" s="79"/>
      <c r="C1408" s="80" t="s">
        <v>1807</v>
      </c>
      <c r="D1408" s="63" t="s">
        <v>19</v>
      </c>
      <c r="E1408" s="66" t="s">
        <v>1686</v>
      </c>
      <c r="F1408" s="62"/>
      <c r="G1408" s="62"/>
      <c r="H1408" s="67" t="s">
        <v>104</v>
      </c>
      <c r="I1408" s="67">
        <v>1.0</v>
      </c>
      <c r="J1408" s="62" t="s">
        <v>1406</v>
      </c>
      <c r="K1408" s="48"/>
      <c r="L1408" s="68">
        <v>382.0</v>
      </c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 ht="18.0" customHeight="1">
      <c r="A1409" s="44"/>
      <c r="B1409" s="50"/>
      <c r="C1409" s="46"/>
      <c r="D1409" s="47"/>
      <c r="E1409" s="41"/>
      <c r="F1409" s="48"/>
      <c r="G1409" s="48"/>
      <c r="H1409" s="49"/>
      <c r="I1409" s="49"/>
      <c r="J1409" s="48"/>
      <c r="K1409" s="48"/>
      <c r="L1409" s="59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 ht="18.0" customHeight="1">
      <c r="A1410" s="64">
        <v>45978.0</v>
      </c>
      <c r="B1410" s="79"/>
      <c r="C1410" s="80" t="s">
        <v>1809</v>
      </c>
      <c r="D1410" s="63" t="s">
        <v>625</v>
      </c>
      <c r="E1410" s="66" t="s">
        <v>1810</v>
      </c>
      <c r="F1410" s="62"/>
      <c r="G1410" s="62"/>
      <c r="H1410" s="67" t="s">
        <v>104</v>
      </c>
      <c r="I1410" s="67">
        <v>2.0</v>
      </c>
      <c r="J1410" s="62" t="s">
        <v>1537</v>
      </c>
      <c r="K1410" s="48"/>
      <c r="L1410" s="68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 ht="18.0" customHeight="1">
      <c r="A1411" s="64">
        <v>45978.0</v>
      </c>
      <c r="B1411" s="79"/>
      <c r="C1411" s="80" t="s">
        <v>1809</v>
      </c>
      <c r="D1411" s="63" t="s">
        <v>625</v>
      </c>
      <c r="E1411" s="66" t="s">
        <v>1811</v>
      </c>
      <c r="F1411" s="62"/>
      <c r="G1411" s="62"/>
      <c r="H1411" s="67" t="s">
        <v>104</v>
      </c>
      <c r="I1411" s="67">
        <v>1.0</v>
      </c>
      <c r="J1411" s="62" t="s">
        <v>1537</v>
      </c>
      <c r="K1411" s="48"/>
      <c r="L1411" s="68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 ht="18.0" customHeight="1">
      <c r="A1412" s="44"/>
      <c r="B1412" s="50"/>
      <c r="C1412" s="46"/>
      <c r="D1412" s="47"/>
      <c r="E1412" s="41"/>
      <c r="F1412" s="48"/>
      <c r="G1412" s="48"/>
      <c r="H1412" s="49"/>
      <c r="I1412" s="49"/>
      <c r="J1412" s="48"/>
      <c r="K1412" s="48"/>
      <c r="L1412" s="59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 ht="18.0" customHeight="1">
      <c r="A1413" s="64">
        <v>45979.0</v>
      </c>
      <c r="B1413" s="79"/>
      <c r="C1413" s="80" t="s">
        <v>1812</v>
      </c>
      <c r="D1413" s="63" t="s">
        <v>1101</v>
      </c>
      <c r="E1413" s="66" t="s">
        <v>1813</v>
      </c>
      <c r="F1413" s="62"/>
      <c r="G1413" s="62"/>
      <c r="H1413" s="67" t="s">
        <v>104</v>
      </c>
      <c r="I1413" s="67">
        <v>2.0</v>
      </c>
      <c r="J1413" s="62" t="s">
        <v>1814</v>
      </c>
      <c r="K1413" s="48"/>
      <c r="L1413" s="68">
        <v>385.0</v>
      </c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 ht="18.0" customHeight="1">
      <c r="A1414" s="44"/>
      <c r="B1414" s="50"/>
      <c r="C1414" s="46"/>
      <c r="D1414" s="47"/>
      <c r="E1414" s="41"/>
      <c r="F1414" s="48"/>
      <c r="G1414" s="48"/>
      <c r="H1414" s="49"/>
      <c r="I1414" s="49"/>
      <c r="J1414" s="48"/>
      <c r="K1414" s="48"/>
      <c r="L1414" s="59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 ht="18.0" customHeight="1">
      <c r="A1415" s="64">
        <v>45979.0</v>
      </c>
      <c r="B1415" s="79"/>
      <c r="C1415" s="80" t="s">
        <v>1815</v>
      </c>
      <c r="D1415" s="63" t="s">
        <v>1101</v>
      </c>
      <c r="E1415" s="66" t="s">
        <v>1155</v>
      </c>
      <c r="F1415" s="62"/>
      <c r="G1415" s="62"/>
      <c r="H1415" s="67" t="s">
        <v>104</v>
      </c>
      <c r="I1415" s="67">
        <v>3.0</v>
      </c>
      <c r="J1415" s="62" t="s">
        <v>1816</v>
      </c>
      <c r="K1415" s="48"/>
      <c r="L1415" s="68">
        <v>389.0</v>
      </c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 ht="18.0" customHeight="1">
      <c r="A1416" s="64">
        <v>45979.0</v>
      </c>
      <c r="B1416" s="79"/>
      <c r="C1416" s="80" t="s">
        <v>1815</v>
      </c>
      <c r="D1416" s="63" t="s">
        <v>1330</v>
      </c>
      <c r="E1416" s="66" t="s">
        <v>1150</v>
      </c>
      <c r="F1416" s="62"/>
      <c r="G1416" s="62"/>
      <c r="H1416" s="67" t="s">
        <v>104</v>
      </c>
      <c r="I1416" s="67">
        <v>5.0</v>
      </c>
      <c r="J1416" s="62" t="s">
        <v>1817</v>
      </c>
      <c r="K1416" s="48"/>
      <c r="L1416" s="68">
        <v>389.0</v>
      </c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 ht="18.0" customHeight="1">
      <c r="A1417" s="64">
        <v>45979.0</v>
      </c>
      <c r="B1417" s="79"/>
      <c r="C1417" s="80" t="s">
        <v>1815</v>
      </c>
      <c r="D1417" s="63" t="s">
        <v>1330</v>
      </c>
      <c r="E1417" s="66" t="s">
        <v>1570</v>
      </c>
      <c r="F1417" s="62"/>
      <c r="G1417" s="62"/>
      <c r="H1417" s="67" t="s">
        <v>104</v>
      </c>
      <c r="I1417" s="67">
        <v>5.0</v>
      </c>
      <c r="J1417" s="62" t="s">
        <v>1817</v>
      </c>
      <c r="K1417" s="48"/>
      <c r="L1417" s="68">
        <v>389.0</v>
      </c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 ht="18.0" customHeight="1">
      <c r="A1418" s="64">
        <v>45979.0</v>
      </c>
      <c r="B1418" s="79"/>
      <c r="C1418" s="80" t="s">
        <v>1815</v>
      </c>
      <c r="D1418" s="63" t="s">
        <v>1101</v>
      </c>
      <c r="E1418" s="66" t="s">
        <v>1818</v>
      </c>
      <c r="F1418" s="62"/>
      <c r="G1418" s="62"/>
      <c r="H1418" s="67" t="s">
        <v>104</v>
      </c>
      <c r="I1418" s="67">
        <v>1.0</v>
      </c>
      <c r="J1418" s="62" t="s">
        <v>1819</v>
      </c>
      <c r="K1418" s="48"/>
      <c r="L1418" s="68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 ht="18.0" customHeight="1">
      <c r="A1419" s="44"/>
      <c r="B1419" s="50"/>
      <c r="C1419" s="46"/>
      <c r="D1419" s="47"/>
      <c r="E1419" s="41"/>
      <c r="F1419" s="48"/>
      <c r="G1419" s="48"/>
      <c r="H1419" s="49"/>
      <c r="I1419" s="49"/>
      <c r="J1419" s="48"/>
      <c r="K1419" s="48"/>
      <c r="L1419" s="59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 ht="18.0" customHeight="1">
      <c r="A1420" s="64">
        <v>45979.0</v>
      </c>
      <c r="B1420" s="79"/>
      <c r="C1420" s="80" t="s">
        <v>1820</v>
      </c>
      <c r="D1420" s="63" t="s">
        <v>19</v>
      </c>
      <c r="E1420" s="66" t="s">
        <v>1821</v>
      </c>
      <c r="F1420" s="62"/>
      <c r="G1420" s="62"/>
      <c r="H1420" s="67" t="s">
        <v>1822</v>
      </c>
      <c r="I1420" s="67">
        <v>3.0</v>
      </c>
      <c r="J1420" s="62" t="s">
        <v>1117</v>
      </c>
      <c r="K1420" s="48"/>
      <c r="L1420" s="68">
        <v>383.0</v>
      </c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 ht="18.0" customHeight="1">
      <c r="A1421" s="44"/>
      <c r="B1421" s="50"/>
      <c r="C1421" s="46"/>
      <c r="D1421" s="47"/>
      <c r="E1421" s="41"/>
      <c r="F1421" s="48"/>
      <c r="G1421" s="48"/>
      <c r="H1421" s="49"/>
      <c r="I1421" s="49"/>
      <c r="J1421" s="48"/>
      <c r="K1421" s="48"/>
      <c r="L1421" s="59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 ht="18.0" customHeight="1">
      <c r="A1422" s="64">
        <v>45981.0</v>
      </c>
      <c r="B1422" s="79"/>
      <c r="C1422" s="80" t="s">
        <v>1823</v>
      </c>
      <c r="D1422" s="63" t="s">
        <v>1101</v>
      </c>
      <c r="E1422" s="66" t="s">
        <v>1641</v>
      </c>
      <c r="F1422" s="62"/>
      <c r="G1422" s="62"/>
      <c r="H1422" s="67" t="s">
        <v>104</v>
      </c>
      <c r="I1422" s="67">
        <v>3.0</v>
      </c>
      <c r="J1422" s="62" t="s">
        <v>1816</v>
      </c>
      <c r="K1422" s="48"/>
      <c r="L1422" s="68">
        <v>390.0</v>
      </c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 ht="18.0" customHeight="1">
      <c r="A1423" s="64">
        <v>45981.0</v>
      </c>
      <c r="B1423" s="79"/>
      <c r="C1423" s="80" t="s">
        <v>1823</v>
      </c>
      <c r="D1423" s="63" t="s">
        <v>1101</v>
      </c>
      <c r="E1423" s="66" t="s">
        <v>1824</v>
      </c>
      <c r="F1423" s="62"/>
      <c r="G1423" s="62"/>
      <c r="H1423" s="67" t="s">
        <v>104</v>
      </c>
      <c r="I1423" s="67">
        <v>1.0</v>
      </c>
      <c r="J1423" s="62" t="s">
        <v>1825</v>
      </c>
      <c r="K1423" s="48"/>
      <c r="L1423" s="68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 ht="18.0" customHeight="1">
      <c r="A1424" s="44"/>
      <c r="B1424" s="50"/>
      <c r="C1424" s="46"/>
      <c r="D1424" s="47"/>
      <c r="E1424" s="41"/>
      <c r="F1424" s="48"/>
      <c r="G1424" s="48"/>
      <c r="H1424" s="49"/>
      <c r="I1424" s="49"/>
      <c r="J1424" s="48"/>
      <c r="K1424" s="48"/>
      <c r="L1424" s="59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 ht="18.0" customHeight="1">
      <c r="A1425" s="64">
        <v>45981.0</v>
      </c>
      <c r="B1425" s="79"/>
      <c r="C1425" s="80" t="s">
        <v>1826</v>
      </c>
      <c r="D1425" s="63" t="s">
        <v>1101</v>
      </c>
      <c r="E1425" s="66" t="s">
        <v>1827</v>
      </c>
      <c r="F1425" s="62"/>
      <c r="G1425" s="62"/>
      <c r="H1425" s="67" t="s">
        <v>104</v>
      </c>
      <c r="I1425" s="67">
        <v>2.0</v>
      </c>
      <c r="J1425" s="62" t="s">
        <v>879</v>
      </c>
      <c r="K1425" s="48"/>
      <c r="L1425" s="68">
        <v>393.0</v>
      </c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 ht="18.0" customHeight="1">
      <c r="A1426" s="64">
        <v>45981.0</v>
      </c>
      <c r="B1426" s="79"/>
      <c r="C1426" s="80" t="s">
        <v>1826</v>
      </c>
      <c r="D1426" s="63" t="s">
        <v>1101</v>
      </c>
      <c r="E1426" s="66" t="s">
        <v>1828</v>
      </c>
      <c r="F1426" s="62"/>
      <c r="G1426" s="62"/>
      <c r="H1426" s="67" t="s">
        <v>104</v>
      </c>
      <c r="I1426" s="67">
        <v>1.0</v>
      </c>
      <c r="J1426" s="62" t="s">
        <v>879</v>
      </c>
      <c r="K1426" s="48"/>
      <c r="L1426" s="68">
        <v>393.0</v>
      </c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 ht="18.0" customHeight="1">
      <c r="A1427" s="64">
        <v>45981.0</v>
      </c>
      <c r="B1427" s="79"/>
      <c r="C1427" s="80" t="s">
        <v>1826</v>
      </c>
      <c r="D1427" s="63" t="s">
        <v>1101</v>
      </c>
      <c r="E1427" s="66" t="s">
        <v>1031</v>
      </c>
      <c r="F1427" s="62"/>
      <c r="G1427" s="62"/>
      <c r="H1427" s="67" t="s">
        <v>1829</v>
      </c>
      <c r="I1427" s="67">
        <v>1.0</v>
      </c>
      <c r="J1427" s="62" t="s">
        <v>879</v>
      </c>
      <c r="K1427" s="48"/>
      <c r="L1427" s="68">
        <v>393.0</v>
      </c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 ht="18.0" customHeight="1">
      <c r="A1428" s="64">
        <v>45981.0</v>
      </c>
      <c r="B1428" s="79"/>
      <c r="C1428" s="80" t="s">
        <v>1826</v>
      </c>
      <c r="D1428" s="63" t="s">
        <v>1101</v>
      </c>
      <c r="E1428" s="66" t="s">
        <v>1830</v>
      </c>
      <c r="F1428" s="62"/>
      <c r="G1428" s="62"/>
      <c r="H1428" s="67" t="s">
        <v>104</v>
      </c>
      <c r="I1428" s="67">
        <v>30.0</v>
      </c>
      <c r="J1428" s="62" t="s">
        <v>879</v>
      </c>
      <c r="K1428" s="48"/>
      <c r="L1428" s="68">
        <v>393.0</v>
      </c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 ht="18.0" customHeight="1">
      <c r="A1429" s="64">
        <v>45981.0</v>
      </c>
      <c r="B1429" s="79"/>
      <c r="C1429" s="80" t="s">
        <v>1826</v>
      </c>
      <c r="D1429" s="63" t="s">
        <v>1101</v>
      </c>
      <c r="E1429" s="66" t="s">
        <v>1831</v>
      </c>
      <c r="F1429" s="62"/>
      <c r="G1429" s="62"/>
      <c r="H1429" s="67" t="s">
        <v>104</v>
      </c>
      <c r="I1429" s="67">
        <v>2.0</v>
      </c>
      <c r="J1429" s="62" t="s">
        <v>879</v>
      </c>
      <c r="K1429" s="48"/>
      <c r="L1429" s="68">
        <v>393.0</v>
      </c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 ht="18.0" customHeight="1">
      <c r="A1430" s="44"/>
      <c r="B1430" s="50"/>
      <c r="C1430" s="46"/>
      <c r="D1430" s="47"/>
      <c r="E1430" s="41"/>
      <c r="F1430" s="48"/>
      <c r="G1430" s="48"/>
      <c r="H1430" s="49"/>
      <c r="I1430" s="49"/>
      <c r="J1430" s="48"/>
      <c r="K1430" s="48"/>
      <c r="L1430" s="59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 ht="18.0" customHeight="1">
      <c r="A1431" s="64">
        <v>45982.0</v>
      </c>
      <c r="B1431" s="79"/>
      <c r="C1431" s="80" t="s">
        <v>1832</v>
      </c>
      <c r="D1431" s="63" t="s">
        <v>19</v>
      </c>
      <c r="E1431" s="66" t="s">
        <v>66</v>
      </c>
      <c r="F1431" s="62">
        <v>6.98319912</v>
      </c>
      <c r="G1431" s="62"/>
      <c r="H1431" s="67" t="s">
        <v>104</v>
      </c>
      <c r="I1431" s="67">
        <v>2.0</v>
      </c>
      <c r="J1431" s="62" t="s">
        <v>1833</v>
      </c>
      <c r="K1431" s="48"/>
      <c r="L1431" s="68">
        <v>392.0</v>
      </c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 ht="18.0" customHeight="1">
      <c r="A1432" s="64">
        <v>45982.0</v>
      </c>
      <c r="B1432" s="79"/>
      <c r="C1432" s="80" t="s">
        <v>1832</v>
      </c>
      <c r="D1432" s="63" t="s">
        <v>19</v>
      </c>
      <c r="E1432" s="66" t="s">
        <v>66</v>
      </c>
      <c r="F1432" s="62" t="s">
        <v>1757</v>
      </c>
      <c r="G1432" s="62"/>
      <c r="H1432" s="67" t="s">
        <v>104</v>
      </c>
      <c r="I1432" s="67">
        <v>1.0</v>
      </c>
      <c r="J1432" s="62" t="s">
        <v>1833</v>
      </c>
      <c r="K1432" s="48"/>
      <c r="L1432" s="68">
        <v>392.0</v>
      </c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 ht="18.0" customHeight="1">
      <c r="A1433" s="64">
        <v>45982.0</v>
      </c>
      <c r="B1433" s="79"/>
      <c r="C1433" s="80" t="s">
        <v>1832</v>
      </c>
      <c r="D1433" s="63" t="s">
        <v>19</v>
      </c>
      <c r="E1433" s="66" t="s">
        <v>209</v>
      </c>
      <c r="F1433" s="62" t="s">
        <v>1834</v>
      </c>
      <c r="G1433" s="62"/>
      <c r="H1433" s="67" t="s">
        <v>104</v>
      </c>
      <c r="I1433" s="67">
        <v>1.0</v>
      </c>
      <c r="J1433" s="62" t="s">
        <v>1833</v>
      </c>
      <c r="K1433" s="48"/>
      <c r="L1433" s="68">
        <v>392.0</v>
      </c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 ht="18.0" customHeight="1">
      <c r="A1434" s="44"/>
      <c r="B1434" s="50"/>
      <c r="C1434" s="46"/>
      <c r="D1434" s="47"/>
      <c r="E1434" s="41"/>
      <c r="F1434" s="48"/>
      <c r="G1434" s="48"/>
      <c r="H1434" s="49"/>
      <c r="I1434" s="49"/>
      <c r="J1434" s="48"/>
      <c r="K1434" s="48"/>
      <c r="L1434" s="59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 ht="18.0" customHeight="1">
      <c r="A1435" s="64">
        <v>45982.0</v>
      </c>
      <c r="B1435" s="79"/>
      <c r="C1435" s="80" t="s">
        <v>1835</v>
      </c>
      <c r="D1435" s="63" t="s">
        <v>1836</v>
      </c>
      <c r="E1435" s="66" t="s">
        <v>1837</v>
      </c>
      <c r="F1435" s="62"/>
      <c r="G1435" s="62"/>
      <c r="H1435" s="67" t="s">
        <v>104</v>
      </c>
      <c r="I1435" s="67">
        <v>5.0</v>
      </c>
      <c r="J1435" s="62" t="s">
        <v>1537</v>
      </c>
      <c r="K1435" s="48"/>
      <c r="L1435" s="68">
        <v>395.0</v>
      </c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 ht="18.0" customHeight="1">
      <c r="A1436" s="64">
        <v>45982.0</v>
      </c>
      <c r="B1436" s="79"/>
      <c r="C1436" s="80" t="s">
        <v>1835</v>
      </c>
      <c r="D1436" s="63" t="s">
        <v>1836</v>
      </c>
      <c r="E1436" s="66" t="s">
        <v>1838</v>
      </c>
      <c r="F1436" s="62"/>
      <c r="G1436" s="62"/>
      <c r="H1436" s="67" t="s">
        <v>104</v>
      </c>
      <c r="I1436" s="67">
        <v>5.0</v>
      </c>
      <c r="J1436" s="62" t="s">
        <v>1537</v>
      </c>
      <c r="K1436" s="48"/>
      <c r="L1436" s="68">
        <v>395.0</v>
      </c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 ht="18.0" customHeight="1">
      <c r="A1437" s="44"/>
      <c r="B1437" s="50"/>
      <c r="C1437" s="46"/>
      <c r="D1437" s="47"/>
      <c r="E1437" s="41"/>
      <c r="F1437" s="48"/>
      <c r="G1437" s="48"/>
      <c r="H1437" s="49"/>
      <c r="I1437" s="49"/>
      <c r="J1437" s="48"/>
      <c r="K1437" s="48"/>
      <c r="L1437" s="59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 ht="18.0" customHeight="1">
      <c r="A1438" s="64">
        <v>45982.0</v>
      </c>
      <c r="B1438" s="79"/>
      <c r="C1438" s="80" t="s">
        <v>1839</v>
      </c>
      <c r="D1438" s="63" t="s">
        <v>1101</v>
      </c>
      <c r="E1438" s="66" t="s">
        <v>1840</v>
      </c>
      <c r="F1438" s="62"/>
      <c r="G1438" s="62"/>
      <c r="H1438" s="67" t="s">
        <v>104</v>
      </c>
      <c r="I1438" s="67">
        <v>1.0</v>
      </c>
      <c r="J1438" s="62" t="s">
        <v>1841</v>
      </c>
      <c r="K1438" s="48"/>
      <c r="L1438" s="68">
        <v>394.0</v>
      </c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 ht="18.0" customHeight="1">
      <c r="A1439" s="64">
        <v>45982.0</v>
      </c>
      <c r="B1439" s="79"/>
      <c r="C1439" s="80" t="s">
        <v>1839</v>
      </c>
      <c r="D1439" s="63" t="s">
        <v>1101</v>
      </c>
      <c r="E1439" s="66" t="s">
        <v>1641</v>
      </c>
      <c r="F1439" s="62"/>
      <c r="G1439" s="62"/>
      <c r="H1439" s="67" t="s">
        <v>104</v>
      </c>
      <c r="I1439" s="67">
        <v>3.0</v>
      </c>
      <c r="J1439" s="62" t="s">
        <v>1842</v>
      </c>
      <c r="K1439" s="48"/>
      <c r="L1439" s="68">
        <v>394.0</v>
      </c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 ht="18.0" customHeight="1">
      <c r="A1440" s="44"/>
      <c r="B1440" s="50"/>
      <c r="C1440" s="46"/>
      <c r="D1440" s="47"/>
      <c r="E1440" s="41"/>
      <c r="F1440" s="48"/>
      <c r="G1440" s="48"/>
      <c r="H1440" s="49"/>
      <c r="I1440" s="49"/>
      <c r="J1440" s="48"/>
      <c r="K1440" s="48"/>
      <c r="L1440" s="59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 ht="18.0" customHeight="1">
      <c r="A1441" s="64">
        <v>45982.0</v>
      </c>
      <c r="B1441" s="79"/>
      <c r="C1441" s="80" t="s">
        <v>1843</v>
      </c>
      <c r="D1441" s="63" t="s">
        <v>19</v>
      </c>
      <c r="E1441" s="66" t="s">
        <v>1844</v>
      </c>
      <c r="F1441" s="62"/>
      <c r="G1441" s="62"/>
      <c r="H1441" s="67" t="s">
        <v>502</v>
      </c>
      <c r="I1441" s="67">
        <v>2.0</v>
      </c>
      <c r="J1441" s="62" t="s">
        <v>1502</v>
      </c>
      <c r="K1441" s="48"/>
      <c r="L1441" s="68">
        <v>397.0</v>
      </c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 ht="18.0" customHeight="1">
      <c r="A1442" s="44"/>
      <c r="B1442" s="50"/>
      <c r="C1442" s="46"/>
      <c r="D1442" s="47"/>
      <c r="E1442" s="41"/>
      <c r="F1442" s="48"/>
      <c r="G1442" s="48"/>
      <c r="H1442" s="49"/>
      <c r="I1442" s="49"/>
      <c r="J1442" s="48"/>
      <c r="K1442" s="48"/>
      <c r="L1442" s="59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 ht="18.0" customHeight="1">
      <c r="A1443" s="64">
        <v>45983.0</v>
      </c>
      <c r="B1443" s="79"/>
      <c r="C1443" s="80" t="s">
        <v>1845</v>
      </c>
      <c r="D1443" s="63" t="s">
        <v>1602</v>
      </c>
      <c r="E1443" s="66" t="s">
        <v>1846</v>
      </c>
      <c r="F1443" s="62"/>
      <c r="G1443" s="62"/>
      <c r="H1443" s="67" t="s">
        <v>1586</v>
      </c>
      <c r="I1443" s="67">
        <v>1.0</v>
      </c>
      <c r="J1443" s="62" t="s">
        <v>1847</v>
      </c>
      <c r="K1443" s="48"/>
      <c r="L1443" s="68">
        <v>400.0</v>
      </c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 ht="18.0" customHeight="1">
      <c r="A1444" s="64">
        <v>45983.0</v>
      </c>
      <c r="B1444" s="79"/>
      <c r="C1444" s="80" t="s">
        <v>1845</v>
      </c>
      <c r="D1444" s="63" t="s">
        <v>1602</v>
      </c>
      <c r="E1444" s="66" t="s">
        <v>1848</v>
      </c>
      <c r="F1444" s="62"/>
      <c r="G1444" s="62"/>
      <c r="H1444" s="67" t="s">
        <v>104</v>
      </c>
      <c r="I1444" s="67">
        <v>10.0</v>
      </c>
      <c r="J1444" s="62" t="s">
        <v>1849</v>
      </c>
      <c r="K1444" s="48"/>
      <c r="L1444" s="68">
        <v>400.0</v>
      </c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 ht="18.0" customHeight="1">
      <c r="A1445" s="44"/>
      <c r="B1445" s="50"/>
      <c r="C1445" s="46"/>
      <c r="D1445" s="47"/>
      <c r="E1445" s="41"/>
      <c r="F1445" s="48"/>
      <c r="G1445" s="48"/>
      <c r="H1445" s="49"/>
      <c r="I1445" s="49"/>
      <c r="J1445" s="48"/>
      <c r="K1445" s="48"/>
      <c r="L1445" s="59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 ht="18.0" customHeight="1">
      <c r="A1446" s="64">
        <v>45983.0</v>
      </c>
      <c r="B1446" s="79"/>
      <c r="C1446" s="80" t="s">
        <v>1850</v>
      </c>
      <c r="D1446" s="63" t="s">
        <v>1101</v>
      </c>
      <c r="E1446" s="66" t="s">
        <v>1851</v>
      </c>
      <c r="F1446" s="62"/>
      <c r="G1446" s="62"/>
      <c r="H1446" s="67" t="s">
        <v>1852</v>
      </c>
      <c r="I1446" s="67">
        <v>4.0</v>
      </c>
      <c r="J1446" s="62" t="s">
        <v>24</v>
      </c>
      <c r="K1446" s="48"/>
      <c r="L1446" s="68">
        <v>393.0</v>
      </c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 ht="18.0" customHeight="1">
      <c r="A1447" s="44"/>
      <c r="B1447" s="50"/>
      <c r="C1447" s="46"/>
      <c r="D1447" s="47"/>
      <c r="E1447" s="41"/>
      <c r="F1447" s="48"/>
      <c r="G1447" s="48"/>
      <c r="H1447" s="49"/>
      <c r="I1447" s="49"/>
      <c r="J1447" s="48"/>
      <c r="K1447" s="48"/>
      <c r="L1447" s="59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 ht="18.0" customHeight="1">
      <c r="A1448" s="64">
        <v>45983.0</v>
      </c>
      <c r="B1448" s="79"/>
      <c r="C1448" s="80" t="s">
        <v>1853</v>
      </c>
      <c r="D1448" s="63" t="s">
        <v>1101</v>
      </c>
      <c r="E1448" s="66" t="s">
        <v>840</v>
      </c>
      <c r="F1448" s="62"/>
      <c r="G1448" s="62"/>
      <c r="H1448" s="67" t="s">
        <v>104</v>
      </c>
      <c r="I1448" s="67">
        <v>1.0</v>
      </c>
      <c r="J1448" s="62" t="s">
        <v>1854</v>
      </c>
      <c r="K1448" s="48"/>
      <c r="L1448" s="68">
        <v>398.0</v>
      </c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 ht="18.0" customHeight="1">
      <c r="A1449" s="64">
        <v>45983.0</v>
      </c>
      <c r="B1449" s="79"/>
      <c r="C1449" s="80" t="s">
        <v>1853</v>
      </c>
      <c r="D1449" s="63" t="s">
        <v>1101</v>
      </c>
      <c r="E1449" s="66" t="s">
        <v>1855</v>
      </c>
      <c r="F1449" s="62"/>
      <c r="G1449" s="62"/>
      <c r="H1449" s="67" t="s">
        <v>104</v>
      </c>
      <c r="I1449" s="67">
        <v>15.0</v>
      </c>
      <c r="J1449" s="62" t="s">
        <v>1854</v>
      </c>
      <c r="K1449" s="48"/>
      <c r="L1449" s="68">
        <v>398.0</v>
      </c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 ht="18.0" customHeight="1">
      <c r="A1450" s="64">
        <v>45983.0</v>
      </c>
      <c r="B1450" s="79"/>
      <c r="C1450" s="80" t="s">
        <v>1853</v>
      </c>
      <c r="D1450" s="63" t="s">
        <v>1101</v>
      </c>
      <c r="E1450" s="66" t="s">
        <v>1856</v>
      </c>
      <c r="F1450" s="62"/>
      <c r="G1450" s="62"/>
      <c r="H1450" s="67" t="s">
        <v>104</v>
      </c>
      <c r="I1450" s="67">
        <v>1.0</v>
      </c>
      <c r="J1450" s="62" t="s">
        <v>1854</v>
      </c>
      <c r="K1450" s="48"/>
      <c r="L1450" s="68">
        <v>398.0</v>
      </c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 ht="18.0" customHeight="1">
      <c r="A1451" s="64">
        <v>45983.0</v>
      </c>
      <c r="B1451" s="79"/>
      <c r="C1451" s="80" t="s">
        <v>1853</v>
      </c>
      <c r="D1451" s="63" t="s">
        <v>1101</v>
      </c>
      <c r="E1451" s="66" t="s">
        <v>1857</v>
      </c>
      <c r="F1451" s="62"/>
      <c r="G1451" s="62"/>
      <c r="H1451" s="67" t="s">
        <v>1311</v>
      </c>
      <c r="I1451" s="67">
        <v>1.0</v>
      </c>
      <c r="J1451" s="62" t="s">
        <v>1854</v>
      </c>
      <c r="K1451" s="48"/>
      <c r="L1451" s="68">
        <v>398.0</v>
      </c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 ht="18.0" customHeight="1">
      <c r="A1452" s="64">
        <v>45983.0</v>
      </c>
      <c r="B1452" s="79"/>
      <c r="C1452" s="80" t="s">
        <v>1853</v>
      </c>
      <c r="D1452" s="63" t="s">
        <v>1101</v>
      </c>
      <c r="E1452" s="66" t="s">
        <v>1858</v>
      </c>
      <c r="F1452" s="62"/>
      <c r="G1452" s="62"/>
      <c r="H1452" s="67" t="s">
        <v>1314</v>
      </c>
      <c r="I1452" s="67">
        <v>20.0</v>
      </c>
      <c r="J1452" s="62" t="s">
        <v>1854</v>
      </c>
      <c r="K1452" s="48"/>
      <c r="L1452" s="68">
        <v>398.0</v>
      </c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 ht="18.0" customHeight="1">
      <c r="A1453" s="44"/>
      <c r="B1453" s="50"/>
      <c r="C1453" s="46"/>
      <c r="D1453" s="47"/>
      <c r="E1453" s="41"/>
      <c r="F1453" s="48"/>
      <c r="G1453" s="48"/>
      <c r="H1453" s="49"/>
      <c r="I1453" s="49"/>
      <c r="J1453" s="48"/>
      <c r="K1453" s="48"/>
      <c r="L1453" s="59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 ht="18.0" customHeight="1">
      <c r="A1454" s="64">
        <v>45983.0</v>
      </c>
      <c r="B1454" s="79"/>
      <c r="C1454" s="80" t="s">
        <v>1859</v>
      </c>
      <c r="D1454" s="63" t="s">
        <v>1101</v>
      </c>
      <c r="E1454" s="66" t="s">
        <v>1860</v>
      </c>
      <c r="F1454" s="62"/>
      <c r="G1454" s="62"/>
      <c r="H1454" s="67" t="s">
        <v>104</v>
      </c>
      <c r="I1454" s="67">
        <v>3.0</v>
      </c>
      <c r="J1454" s="62" t="s">
        <v>1861</v>
      </c>
      <c r="K1454" s="48"/>
      <c r="L1454" s="68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 ht="18.0" customHeight="1">
      <c r="A1455" s="64">
        <v>45983.0</v>
      </c>
      <c r="B1455" s="79"/>
      <c r="C1455" s="80" t="s">
        <v>1859</v>
      </c>
      <c r="D1455" s="63" t="s">
        <v>1101</v>
      </c>
      <c r="E1455" s="66" t="s">
        <v>1862</v>
      </c>
      <c r="F1455" s="62"/>
      <c r="G1455" s="62"/>
      <c r="H1455" s="67" t="s">
        <v>104</v>
      </c>
      <c r="I1455" s="67">
        <v>5.0</v>
      </c>
      <c r="J1455" s="62" t="s">
        <v>1861</v>
      </c>
      <c r="K1455" s="48"/>
      <c r="L1455" s="68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 ht="18.0" customHeight="1">
      <c r="A1456" s="64">
        <v>45983.0</v>
      </c>
      <c r="B1456" s="79"/>
      <c r="C1456" s="80" t="s">
        <v>1859</v>
      </c>
      <c r="D1456" s="63" t="s">
        <v>1101</v>
      </c>
      <c r="E1456" s="66" t="s">
        <v>1863</v>
      </c>
      <c r="F1456" s="62"/>
      <c r="G1456" s="62"/>
      <c r="H1456" s="67" t="s">
        <v>104</v>
      </c>
      <c r="I1456" s="67">
        <v>5.0</v>
      </c>
      <c r="J1456" s="62" t="s">
        <v>1861</v>
      </c>
      <c r="K1456" s="48"/>
      <c r="L1456" s="68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 ht="18.0" customHeight="1">
      <c r="A1457" s="64">
        <v>45983.0</v>
      </c>
      <c r="B1457" s="79"/>
      <c r="C1457" s="80" t="s">
        <v>1859</v>
      </c>
      <c r="D1457" s="63" t="s">
        <v>1101</v>
      </c>
      <c r="E1457" s="66" t="s">
        <v>1864</v>
      </c>
      <c r="F1457" s="62"/>
      <c r="G1457" s="62"/>
      <c r="H1457" s="67" t="s">
        <v>1314</v>
      </c>
      <c r="I1457" s="67">
        <v>11.0</v>
      </c>
      <c r="J1457" s="62" t="s">
        <v>1861</v>
      </c>
      <c r="K1457" s="48"/>
      <c r="L1457" s="68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 ht="18.0" customHeight="1">
      <c r="A1458" s="64">
        <v>45983.0</v>
      </c>
      <c r="B1458" s="79"/>
      <c r="C1458" s="80" t="s">
        <v>1859</v>
      </c>
      <c r="D1458" s="63" t="s">
        <v>1101</v>
      </c>
      <c r="E1458" s="66" t="s">
        <v>694</v>
      </c>
      <c r="F1458" s="62"/>
      <c r="G1458" s="62"/>
      <c r="H1458" s="67" t="s">
        <v>1242</v>
      </c>
      <c r="I1458" s="67">
        <v>5.0</v>
      </c>
      <c r="J1458" s="62" t="s">
        <v>24</v>
      </c>
      <c r="K1458" s="48"/>
      <c r="L1458" s="68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 ht="18.0" customHeight="1">
      <c r="A1459" s="44"/>
      <c r="B1459" s="50"/>
      <c r="C1459" s="46"/>
      <c r="D1459" s="47"/>
      <c r="E1459" s="41"/>
      <c r="F1459" s="48"/>
      <c r="G1459" s="48"/>
      <c r="H1459" s="49"/>
      <c r="I1459" s="49"/>
      <c r="J1459" s="48"/>
      <c r="K1459" s="48"/>
      <c r="L1459" s="59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 ht="18.0" customHeight="1">
      <c r="A1460" s="64">
        <v>45986.0</v>
      </c>
      <c r="B1460" s="79"/>
      <c r="C1460" s="80" t="s">
        <v>1865</v>
      </c>
      <c r="D1460" s="63" t="s">
        <v>19</v>
      </c>
      <c r="E1460" s="66" t="s">
        <v>1866</v>
      </c>
      <c r="F1460" s="62"/>
      <c r="G1460" s="62"/>
      <c r="H1460" s="67" t="s">
        <v>104</v>
      </c>
      <c r="I1460" s="67">
        <v>2.0</v>
      </c>
      <c r="J1460" s="62" t="s">
        <v>1502</v>
      </c>
      <c r="K1460" s="48"/>
      <c r="L1460" s="68">
        <v>401.0</v>
      </c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 ht="18.0" customHeight="1">
      <c r="A1461" s="44"/>
      <c r="B1461" s="50"/>
      <c r="C1461" s="46"/>
      <c r="D1461" s="47"/>
      <c r="E1461" s="41"/>
      <c r="F1461" s="48"/>
      <c r="G1461" s="48"/>
      <c r="H1461" s="49"/>
      <c r="I1461" s="49"/>
      <c r="J1461" s="48"/>
      <c r="K1461" s="48"/>
      <c r="L1461" s="59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 ht="18.0" customHeight="1">
      <c r="A1462" s="64">
        <v>45987.0</v>
      </c>
      <c r="B1462" s="79"/>
      <c r="C1462" s="80" t="s">
        <v>1867</v>
      </c>
      <c r="D1462" s="63" t="s">
        <v>1868</v>
      </c>
      <c r="E1462" s="66" t="s">
        <v>1869</v>
      </c>
      <c r="F1462" s="62"/>
      <c r="G1462" s="62"/>
      <c r="H1462" s="67" t="s">
        <v>255</v>
      </c>
      <c r="I1462" s="67">
        <v>1.0</v>
      </c>
      <c r="J1462" s="62" t="s">
        <v>1870</v>
      </c>
      <c r="K1462" s="48"/>
      <c r="L1462" s="68">
        <v>402.0</v>
      </c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 ht="18.0" customHeight="1">
      <c r="A1463" s="44"/>
      <c r="B1463" s="50"/>
      <c r="C1463" s="46"/>
      <c r="D1463" s="47"/>
      <c r="E1463" s="41"/>
      <c r="F1463" s="48"/>
      <c r="G1463" s="48"/>
      <c r="H1463" s="49"/>
      <c r="I1463" s="49"/>
      <c r="J1463" s="48"/>
      <c r="K1463" s="48"/>
      <c r="L1463" s="59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 ht="18.0" customHeight="1">
      <c r="A1464" s="64">
        <v>45987.0</v>
      </c>
      <c r="B1464" s="79"/>
      <c r="C1464" s="80" t="s">
        <v>1871</v>
      </c>
      <c r="D1464" s="63" t="s">
        <v>19</v>
      </c>
      <c r="E1464" s="66" t="s">
        <v>832</v>
      </c>
      <c r="F1464" s="62"/>
      <c r="G1464" s="62"/>
      <c r="H1464" s="67" t="s">
        <v>104</v>
      </c>
      <c r="I1464" s="67">
        <v>18.0</v>
      </c>
      <c r="J1464" s="62" t="s">
        <v>1872</v>
      </c>
      <c r="K1464" s="48"/>
      <c r="L1464" s="68">
        <v>404.0</v>
      </c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 ht="18.0" customHeight="1">
      <c r="A1465" s="64">
        <v>45987.0</v>
      </c>
      <c r="B1465" s="79"/>
      <c r="C1465" s="80" t="s">
        <v>1871</v>
      </c>
      <c r="D1465" s="63" t="s">
        <v>19</v>
      </c>
      <c r="E1465" s="66" t="s">
        <v>1873</v>
      </c>
      <c r="F1465" s="62"/>
      <c r="G1465" s="62"/>
      <c r="H1465" s="67" t="s">
        <v>104</v>
      </c>
      <c r="I1465" s="67">
        <v>4.0</v>
      </c>
      <c r="J1465" s="62" t="s">
        <v>1874</v>
      </c>
      <c r="K1465" s="48"/>
      <c r="L1465" s="68">
        <v>404.0</v>
      </c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 ht="18.0" customHeight="1">
      <c r="A1466" s="44"/>
      <c r="B1466" s="50"/>
      <c r="C1466" s="46"/>
      <c r="D1466" s="47"/>
      <c r="E1466" s="41"/>
      <c r="F1466" s="48"/>
      <c r="G1466" s="48"/>
      <c r="H1466" s="49"/>
      <c r="I1466" s="49"/>
      <c r="J1466" s="48"/>
      <c r="K1466" s="48"/>
      <c r="L1466" s="59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 ht="18.0" customHeight="1">
      <c r="A1467" s="64">
        <v>45987.0</v>
      </c>
      <c r="B1467" s="79"/>
      <c r="C1467" s="80" t="s">
        <v>1875</v>
      </c>
      <c r="D1467" s="63" t="s">
        <v>19</v>
      </c>
      <c r="E1467" s="66" t="s">
        <v>832</v>
      </c>
      <c r="F1467" s="62"/>
      <c r="G1467" s="62"/>
      <c r="H1467" s="67" t="s">
        <v>104</v>
      </c>
      <c r="I1467" s="67">
        <v>12.0</v>
      </c>
      <c r="J1467" s="62" t="s">
        <v>1876</v>
      </c>
      <c r="K1467" s="48"/>
      <c r="L1467" s="68">
        <v>407.0</v>
      </c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 ht="18.0" customHeight="1">
      <c r="A1468" s="64">
        <v>45987.0</v>
      </c>
      <c r="B1468" s="79"/>
      <c r="C1468" s="80" t="s">
        <v>1875</v>
      </c>
      <c r="D1468" s="63" t="s">
        <v>19</v>
      </c>
      <c r="E1468" s="66" t="s">
        <v>1391</v>
      </c>
      <c r="F1468" s="62"/>
      <c r="G1468" s="62"/>
      <c r="H1468" s="67" t="s">
        <v>502</v>
      </c>
      <c r="I1468" s="67">
        <v>1.0</v>
      </c>
      <c r="J1468" s="62" t="s">
        <v>1877</v>
      </c>
      <c r="K1468" s="48"/>
      <c r="L1468" s="68">
        <v>407.0</v>
      </c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 ht="18.0" customHeight="1">
      <c r="A1469" s="44"/>
      <c r="B1469" s="50"/>
      <c r="C1469" s="46"/>
      <c r="D1469" s="47"/>
      <c r="E1469" s="41"/>
      <c r="F1469" s="48"/>
      <c r="G1469" s="48"/>
      <c r="H1469" s="49"/>
      <c r="I1469" s="49"/>
      <c r="J1469" s="48"/>
      <c r="K1469" s="48"/>
      <c r="L1469" s="59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 ht="18.0" customHeight="1">
      <c r="A1470" s="64">
        <v>45988.0</v>
      </c>
      <c r="B1470" s="79"/>
      <c r="C1470" s="80" t="s">
        <v>1878</v>
      </c>
      <c r="D1470" s="63" t="s">
        <v>1204</v>
      </c>
      <c r="E1470" s="66" t="s">
        <v>1879</v>
      </c>
      <c r="F1470" s="62" t="s">
        <v>1880</v>
      </c>
      <c r="G1470" s="62"/>
      <c r="H1470" s="67" t="s">
        <v>104</v>
      </c>
      <c r="I1470" s="67">
        <v>8.0</v>
      </c>
      <c r="J1470" s="62" t="s">
        <v>1881</v>
      </c>
      <c r="K1470" s="48"/>
      <c r="L1470" s="68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 ht="18.0" customHeight="1">
      <c r="A1471" s="64">
        <v>45988.0</v>
      </c>
      <c r="B1471" s="79"/>
      <c r="C1471" s="80" t="s">
        <v>1878</v>
      </c>
      <c r="D1471" s="63" t="s">
        <v>1204</v>
      </c>
      <c r="E1471" s="66" t="s">
        <v>1095</v>
      </c>
      <c r="F1471" s="62" t="s">
        <v>1882</v>
      </c>
      <c r="G1471" s="62"/>
      <c r="H1471" s="67" t="s">
        <v>104</v>
      </c>
      <c r="I1471" s="67">
        <v>4.0</v>
      </c>
      <c r="J1471" s="62" t="s">
        <v>1881</v>
      </c>
      <c r="K1471" s="48"/>
      <c r="L1471" s="68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 ht="18.0" customHeight="1">
      <c r="A1472" s="64">
        <v>45988.0</v>
      </c>
      <c r="B1472" s="79"/>
      <c r="C1472" s="80" t="s">
        <v>1878</v>
      </c>
      <c r="D1472" s="63" t="s">
        <v>1204</v>
      </c>
      <c r="E1472" s="66" t="s">
        <v>1883</v>
      </c>
      <c r="F1472" s="62" t="s">
        <v>1884</v>
      </c>
      <c r="G1472" s="62"/>
      <c r="H1472" s="67" t="s">
        <v>104</v>
      </c>
      <c r="I1472" s="67">
        <v>8.0</v>
      </c>
      <c r="J1472" s="62" t="s">
        <v>1881</v>
      </c>
      <c r="K1472" s="48"/>
      <c r="L1472" s="68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 ht="18.0" customHeight="1">
      <c r="A1473" s="64">
        <v>45988.0</v>
      </c>
      <c r="B1473" s="79"/>
      <c r="C1473" s="80" t="s">
        <v>1878</v>
      </c>
      <c r="D1473" s="63" t="s">
        <v>1204</v>
      </c>
      <c r="E1473" s="66" t="s">
        <v>1883</v>
      </c>
      <c r="F1473" s="62" t="s">
        <v>1885</v>
      </c>
      <c r="G1473" s="62"/>
      <c r="H1473" s="67" t="s">
        <v>104</v>
      </c>
      <c r="I1473" s="67">
        <v>8.0</v>
      </c>
      <c r="J1473" s="62" t="s">
        <v>1881</v>
      </c>
      <c r="K1473" s="48"/>
      <c r="L1473" s="68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 ht="18.0" customHeight="1">
      <c r="A1474" s="64">
        <v>45988.0</v>
      </c>
      <c r="B1474" s="79"/>
      <c r="C1474" s="80" t="s">
        <v>1878</v>
      </c>
      <c r="D1474" s="63" t="s">
        <v>1204</v>
      </c>
      <c r="E1474" s="66" t="s">
        <v>1716</v>
      </c>
      <c r="F1474" s="62" t="s">
        <v>1886</v>
      </c>
      <c r="G1474" s="62"/>
      <c r="H1474" s="67" t="s">
        <v>104</v>
      </c>
      <c r="I1474" s="67">
        <v>8.0</v>
      </c>
      <c r="J1474" s="62" t="s">
        <v>1881</v>
      </c>
      <c r="K1474" s="48"/>
      <c r="L1474" s="68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 ht="18.0" customHeight="1">
      <c r="A1475" s="64">
        <v>45988.0</v>
      </c>
      <c r="B1475" s="79"/>
      <c r="C1475" s="80" t="s">
        <v>1878</v>
      </c>
      <c r="D1475" s="63" t="s">
        <v>1204</v>
      </c>
      <c r="E1475" s="66" t="s">
        <v>1290</v>
      </c>
      <c r="F1475" s="62" t="s">
        <v>1887</v>
      </c>
      <c r="G1475" s="62"/>
      <c r="H1475" s="67" t="s">
        <v>104</v>
      </c>
      <c r="I1475" s="67">
        <v>1.0</v>
      </c>
      <c r="J1475" s="62" t="s">
        <v>1881</v>
      </c>
      <c r="K1475" s="48"/>
      <c r="L1475" s="68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 ht="18.0" customHeight="1">
      <c r="A1476" s="64">
        <v>45988.0</v>
      </c>
      <c r="B1476" s="79"/>
      <c r="C1476" s="80" t="s">
        <v>1878</v>
      </c>
      <c r="D1476" s="63" t="s">
        <v>1204</v>
      </c>
      <c r="E1476" s="66" t="s">
        <v>1888</v>
      </c>
      <c r="F1476" s="62" t="s">
        <v>1889</v>
      </c>
      <c r="G1476" s="62"/>
      <c r="H1476" s="67" t="s">
        <v>104</v>
      </c>
      <c r="I1476" s="67">
        <v>1.0</v>
      </c>
      <c r="J1476" s="62" t="s">
        <v>1881</v>
      </c>
      <c r="K1476" s="48"/>
      <c r="L1476" s="68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 ht="18.0" customHeight="1">
      <c r="A1477" s="64">
        <v>45988.0</v>
      </c>
      <c r="B1477" s="79"/>
      <c r="C1477" s="80" t="s">
        <v>1878</v>
      </c>
      <c r="D1477" s="63" t="s">
        <v>1204</v>
      </c>
      <c r="E1477" s="66" t="s">
        <v>1890</v>
      </c>
      <c r="F1477" s="62" t="s">
        <v>1891</v>
      </c>
      <c r="G1477" s="62"/>
      <c r="H1477" s="67" t="s">
        <v>1167</v>
      </c>
      <c r="I1477" s="67">
        <v>6.0</v>
      </c>
      <c r="J1477" s="62" t="s">
        <v>1881</v>
      </c>
      <c r="K1477" s="48"/>
      <c r="L1477" s="68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 ht="18.0" customHeight="1">
      <c r="A1478" s="64">
        <v>45988.0</v>
      </c>
      <c r="B1478" s="79"/>
      <c r="C1478" s="80" t="s">
        <v>1878</v>
      </c>
      <c r="D1478" s="63" t="s">
        <v>1204</v>
      </c>
      <c r="E1478" s="66" t="s">
        <v>1892</v>
      </c>
      <c r="F1478" s="62" t="s">
        <v>1893</v>
      </c>
      <c r="G1478" s="62"/>
      <c r="H1478" s="67" t="s">
        <v>1167</v>
      </c>
      <c r="I1478" s="67">
        <v>11.0</v>
      </c>
      <c r="J1478" s="62" t="s">
        <v>1881</v>
      </c>
      <c r="K1478" s="48"/>
      <c r="L1478" s="68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 ht="18.0" customHeight="1">
      <c r="A1479" s="64">
        <v>45988.0</v>
      </c>
      <c r="B1479" s="79"/>
      <c r="C1479" s="80" t="s">
        <v>1878</v>
      </c>
      <c r="D1479" s="63" t="s">
        <v>1204</v>
      </c>
      <c r="E1479" s="66" t="s">
        <v>1894</v>
      </c>
      <c r="F1479" s="62" t="s">
        <v>1895</v>
      </c>
      <c r="G1479" s="62"/>
      <c r="H1479" s="67" t="s">
        <v>1167</v>
      </c>
      <c r="I1479" s="67">
        <v>13.0</v>
      </c>
      <c r="J1479" s="62" t="s">
        <v>1881</v>
      </c>
      <c r="K1479" s="48"/>
      <c r="L1479" s="68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 ht="18.0" customHeight="1">
      <c r="A1480" s="44"/>
      <c r="B1480" s="50"/>
      <c r="C1480" s="46"/>
      <c r="D1480" s="47"/>
      <c r="E1480" s="41"/>
      <c r="F1480" s="48"/>
      <c r="G1480" s="48"/>
      <c r="H1480" s="49"/>
      <c r="I1480" s="49"/>
      <c r="J1480" s="48"/>
      <c r="K1480" s="48"/>
      <c r="L1480" s="59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 ht="18.0" customHeight="1">
      <c r="A1481" s="64">
        <v>45988.0</v>
      </c>
      <c r="B1481" s="79"/>
      <c r="C1481" s="80" t="s">
        <v>1896</v>
      </c>
      <c r="D1481" s="63" t="s">
        <v>1127</v>
      </c>
      <c r="E1481" s="66" t="s">
        <v>1897</v>
      </c>
      <c r="F1481" s="62"/>
      <c r="G1481" s="62"/>
      <c r="H1481" s="67" t="s">
        <v>104</v>
      </c>
      <c r="I1481" s="67">
        <v>8.0</v>
      </c>
      <c r="J1481" s="62" t="s">
        <v>1898</v>
      </c>
      <c r="K1481" s="48"/>
      <c r="L1481" s="68">
        <v>408.0</v>
      </c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 ht="18.0" customHeight="1">
      <c r="A1482" s="64">
        <v>45988.0</v>
      </c>
      <c r="B1482" s="79"/>
      <c r="C1482" s="80" t="s">
        <v>1896</v>
      </c>
      <c r="D1482" s="63" t="s">
        <v>1127</v>
      </c>
      <c r="E1482" s="66" t="s">
        <v>1899</v>
      </c>
      <c r="F1482" s="62"/>
      <c r="G1482" s="62"/>
      <c r="H1482" s="67" t="s">
        <v>104</v>
      </c>
      <c r="I1482" s="67">
        <v>1.0</v>
      </c>
      <c r="J1482" s="62" t="s">
        <v>1900</v>
      </c>
      <c r="K1482" s="48"/>
      <c r="L1482" s="68">
        <v>408.0</v>
      </c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 ht="18.0" customHeight="1">
      <c r="A1483" s="64">
        <v>45988.0</v>
      </c>
      <c r="B1483" s="79"/>
      <c r="C1483" s="80" t="s">
        <v>1896</v>
      </c>
      <c r="D1483" s="63" t="s">
        <v>1127</v>
      </c>
      <c r="E1483" s="66" t="s">
        <v>1901</v>
      </c>
      <c r="F1483" s="62"/>
      <c r="G1483" s="62"/>
      <c r="H1483" s="67" t="s">
        <v>104</v>
      </c>
      <c r="I1483" s="67">
        <v>4.0</v>
      </c>
      <c r="J1483" s="62" t="s">
        <v>1898</v>
      </c>
      <c r="K1483" s="48"/>
      <c r="L1483" s="68">
        <v>408.0</v>
      </c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 ht="18.0" customHeight="1">
      <c r="A1484" s="64">
        <v>45988.0</v>
      </c>
      <c r="B1484" s="79"/>
      <c r="C1484" s="80" t="s">
        <v>1896</v>
      </c>
      <c r="D1484" s="63" t="s">
        <v>1127</v>
      </c>
      <c r="E1484" s="66" t="s">
        <v>1155</v>
      </c>
      <c r="F1484" s="62"/>
      <c r="G1484" s="62"/>
      <c r="H1484" s="67" t="s">
        <v>104</v>
      </c>
      <c r="I1484" s="67">
        <v>2.0</v>
      </c>
      <c r="J1484" s="62" t="s">
        <v>24</v>
      </c>
      <c r="K1484" s="48"/>
      <c r="L1484" s="68">
        <v>408.0</v>
      </c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 ht="18.0" customHeight="1">
      <c r="A1485" s="64">
        <v>45988.0</v>
      </c>
      <c r="B1485" s="79"/>
      <c r="C1485" s="80" t="s">
        <v>1896</v>
      </c>
      <c r="D1485" s="63" t="s">
        <v>1127</v>
      </c>
      <c r="E1485" s="66" t="s">
        <v>1902</v>
      </c>
      <c r="F1485" s="62"/>
      <c r="G1485" s="62"/>
      <c r="H1485" s="67" t="s">
        <v>742</v>
      </c>
      <c r="I1485" s="67">
        <v>1.0</v>
      </c>
      <c r="J1485" s="62" t="s">
        <v>24</v>
      </c>
      <c r="K1485" s="48"/>
      <c r="L1485" s="68">
        <v>408.0</v>
      </c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 ht="18.0" customHeight="1">
      <c r="A1486" s="64">
        <v>45988.0</v>
      </c>
      <c r="B1486" s="79"/>
      <c r="C1486" s="80" t="s">
        <v>1896</v>
      </c>
      <c r="D1486" s="63" t="s">
        <v>1127</v>
      </c>
      <c r="E1486" s="66" t="s">
        <v>1031</v>
      </c>
      <c r="F1486" s="62"/>
      <c r="G1486" s="62"/>
      <c r="H1486" s="67" t="s">
        <v>882</v>
      </c>
      <c r="I1486" s="67">
        <v>1.0</v>
      </c>
      <c r="J1486" s="62" t="s">
        <v>24</v>
      </c>
      <c r="K1486" s="48"/>
      <c r="L1486" s="68">
        <v>408.0</v>
      </c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 ht="18.0" customHeight="1">
      <c r="A1487" s="64">
        <v>45988.0</v>
      </c>
      <c r="B1487" s="79"/>
      <c r="C1487" s="80" t="s">
        <v>1896</v>
      </c>
      <c r="D1487" s="63" t="s">
        <v>1127</v>
      </c>
      <c r="E1487" s="66" t="s">
        <v>1903</v>
      </c>
      <c r="F1487" s="62"/>
      <c r="G1487" s="62"/>
      <c r="H1487" s="67" t="s">
        <v>104</v>
      </c>
      <c r="I1487" s="67">
        <v>24.0</v>
      </c>
      <c r="J1487" s="62" t="s">
        <v>24</v>
      </c>
      <c r="K1487" s="48"/>
      <c r="L1487" s="68">
        <v>408.0</v>
      </c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 ht="18.0" customHeight="1">
      <c r="A1488" s="64">
        <v>45988.0</v>
      </c>
      <c r="B1488" s="79"/>
      <c r="C1488" s="80" t="s">
        <v>1896</v>
      </c>
      <c r="D1488" s="63" t="s">
        <v>1127</v>
      </c>
      <c r="E1488" s="66" t="s">
        <v>1904</v>
      </c>
      <c r="F1488" s="62"/>
      <c r="G1488" s="62"/>
      <c r="H1488" s="67" t="s">
        <v>1905</v>
      </c>
      <c r="I1488" s="67">
        <v>1.0</v>
      </c>
      <c r="J1488" s="62" t="s">
        <v>1906</v>
      </c>
      <c r="K1488" s="48"/>
      <c r="L1488" s="68">
        <v>408.0</v>
      </c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 ht="18.0" customHeight="1">
      <c r="A1489" s="44"/>
      <c r="B1489" s="50"/>
      <c r="C1489" s="46"/>
      <c r="D1489" s="47"/>
      <c r="E1489" s="41"/>
      <c r="F1489" s="48"/>
      <c r="G1489" s="48"/>
      <c r="H1489" s="49"/>
      <c r="I1489" s="49"/>
      <c r="J1489" s="48"/>
      <c r="K1489" s="48"/>
      <c r="L1489" s="59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 ht="18.0" customHeight="1">
      <c r="A1490" s="64">
        <v>45989.0</v>
      </c>
      <c r="B1490" s="79"/>
      <c r="C1490" s="80" t="s">
        <v>1907</v>
      </c>
      <c r="D1490" s="63" t="s">
        <v>1127</v>
      </c>
      <c r="E1490" s="66" t="s">
        <v>1908</v>
      </c>
      <c r="F1490" s="62"/>
      <c r="G1490" s="62"/>
      <c r="H1490" s="67" t="s">
        <v>104</v>
      </c>
      <c r="I1490" s="67">
        <v>2.0</v>
      </c>
      <c r="J1490" s="62" t="s">
        <v>1877</v>
      </c>
      <c r="K1490" s="48"/>
      <c r="L1490" s="68">
        <v>409.0</v>
      </c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 ht="18.0" customHeight="1">
      <c r="A1491" s="44"/>
      <c r="B1491" s="50"/>
      <c r="C1491" s="46"/>
      <c r="D1491" s="47"/>
      <c r="E1491" s="41"/>
      <c r="F1491" s="48"/>
      <c r="G1491" s="48"/>
      <c r="H1491" s="49"/>
      <c r="I1491" s="49"/>
      <c r="J1491" s="48"/>
      <c r="K1491" s="48"/>
      <c r="L1491" s="59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 ht="18.0" customHeight="1">
      <c r="A1492" s="64">
        <v>45989.0</v>
      </c>
      <c r="B1492" s="79"/>
      <c r="C1492" s="80" t="s">
        <v>1909</v>
      </c>
      <c r="D1492" s="63" t="s">
        <v>1910</v>
      </c>
      <c r="E1492" s="66" t="s">
        <v>1869</v>
      </c>
      <c r="F1492" s="62"/>
      <c r="G1492" s="62"/>
      <c r="H1492" s="67" t="s">
        <v>255</v>
      </c>
      <c r="I1492" s="67">
        <v>2.0</v>
      </c>
      <c r="J1492" s="62" t="s">
        <v>1911</v>
      </c>
      <c r="K1492" s="48"/>
      <c r="L1492" s="68">
        <v>405.0</v>
      </c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 ht="18.0" customHeight="1">
      <c r="A1493" s="64">
        <v>45989.0</v>
      </c>
      <c r="B1493" s="79"/>
      <c r="C1493" s="80" t="s">
        <v>1909</v>
      </c>
      <c r="D1493" s="63" t="s">
        <v>1910</v>
      </c>
      <c r="E1493" s="66" t="s">
        <v>1912</v>
      </c>
      <c r="F1493" s="62"/>
      <c r="G1493" s="62"/>
      <c r="H1493" s="67" t="s">
        <v>1913</v>
      </c>
      <c r="I1493" s="67">
        <v>3.0</v>
      </c>
      <c r="J1493" s="62" t="s">
        <v>1911</v>
      </c>
      <c r="K1493" s="48"/>
      <c r="L1493" s="68">
        <v>405.0</v>
      </c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 ht="18.0" customHeight="1">
      <c r="A1494" s="44"/>
      <c r="B1494" s="50"/>
      <c r="C1494" s="46"/>
      <c r="D1494" s="47"/>
      <c r="E1494" s="41"/>
      <c r="F1494" s="48"/>
      <c r="G1494" s="48"/>
      <c r="H1494" s="49"/>
      <c r="I1494" s="49"/>
      <c r="J1494" s="48"/>
      <c r="K1494" s="48"/>
      <c r="L1494" s="59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 ht="18.0" customHeight="1">
      <c r="A1495" s="64">
        <v>45990.0</v>
      </c>
      <c r="B1495" s="79"/>
      <c r="C1495" s="80" t="s">
        <v>1914</v>
      </c>
      <c r="D1495" s="63" t="s">
        <v>1330</v>
      </c>
      <c r="E1495" s="66" t="s">
        <v>1915</v>
      </c>
      <c r="F1495" s="62" t="s">
        <v>1916</v>
      </c>
      <c r="G1495" s="62"/>
      <c r="H1495" s="67" t="s">
        <v>104</v>
      </c>
      <c r="I1495" s="67">
        <v>2.0</v>
      </c>
      <c r="J1495" s="62" t="s">
        <v>1917</v>
      </c>
      <c r="K1495" s="48"/>
      <c r="L1495" s="68">
        <v>411.0</v>
      </c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 ht="18.0" customHeight="1">
      <c r="A1496" s="44"/>
      <c r="B1496" s="50"/>
      <c r="C1496" s="46"/>
      <c r="D1496" s="47"/>
      <c r="E1496" s="41"/>
      <c r="F1496" s="48"/>
      <c r="G1496" s="48"/>
      <c r="H1496" s="49"/>
      <c r="I1496" s="49"/>
      <c r="J1496" s="48"/>
      <c r="K1496" s="48"/>
      <c r="L1496" s="59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 ht="18.0" customHeight="1">
      <c r="A1497" s="64">
        <v>45990.0</v>
      </c>
      <c r="B1497" s="79"/>
      <c r="C1497" s="80" t="s">
        <v>1918</v>
      </c>
      <c r="D1497" s="63" t="s">
        <v>1204</v>
      </c>
      <c r="E1497" s="66" t="s">
        <v>1282</v>
      </c>
      <c r="F1497" s="62" t="s">
        <v>1919</v>
      </c>
      <c r="G1497" s="62"/>
      <c r="H1497" s="67" t="s">
        <v>104</v>
      </c>
      <c r="I1497" s="67">
        <v>1.0</v>
      </c>
      <c r="J1497" s="62" t="s">
        <v>1322</v>
      </c>
      <c r="K1497" s="48"/>
      <c r="L1497" s="68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 ht="18.0" customHeight="1">
      <c r="A1498" s="64">
        <v>45990.0</v>
      </c>
      <c r="B1498" s="79"/>
      <c r="C1498" s="80" t="s">
        <v>1918</v>
      </c>
      <c r="D1498" s="63" t="s">
        <v>1204</v>
      </c>
      <c r="E1498" s="66" t="s">
        <v>1282</v>
      </c>
      <c r="F1498" s="62" t="s">
        <v>1920</v>
      </c>
      <c r="G1498" s="62"/>
      <c r="H1498" s="67" t="s">
        <v>104</v>
      </c>
      <c r="I1498" s="67">
        <v>2.0</v>
      </c>
      <c r="J1498" s="62" t="s">
        <v>1322</v>
      </c>
      <c r="K1498" s="48"/>
      <c r="L1498" s="68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 ht="18.0" customHeight="1">
      <c r="A1499" s="64">
        <v>45990.0</v>
      </c>
      <c r="B1499" s="79"/>
      <c r="C1499" s="80" t="s">
        <v>1918</v>
      </c>
      <c r="D1499" s="63" t="s">
        <v>1204</v>
      </c>
      <c r="E1499" s="66" t="s">
        <v>66</v>
      </c>
      <c r="F1499" s="62">
        <v>1.000442956E9</v>
      </c>
      <c r="G1499" s="62"/>
      <c r="H1499" s="67" t="s">
        <v>104</v>
      </c>
      <c r="I1499" s="67">
        <v>2.0</v>
      </c>
      <c r="J1499" s="62" t="s">
        <v>1322</v>
      </c>
      <c r="K1499" s="48"/>
      <c r="L1499" s="68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 ht="18.0" customHeight="1">
      <c r="A1500" s="64">
        <v>45990.0</v>
      </c>
      <c r="B1500" s="79"/>
      <c r="C1500" s="80" t="s">
        <v>1918</v>
      </c>
      <c r="D1500" s="63" t="s">
        <v>1204</v>
      </c>
      <c r="E1500" s="66" t="s">
        <v>209</v>
      </c>
      <c r="F1500" s="62">
        <v>1.000424655E9</v>
      </c>
      <c r="G1500" s="62"/>
      <c r="H1500" s="67" t="s">
        <v>104</v>
      </c>
      <c r="I1500" s="67">
        <v>2.0</v>
      </c>
      <c r="J1500" s="62" t="s">
        <v>1322</v>
      </c>
      <c r="K1500" s="48"/>
      <c r="L1500" s="68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 ht="18.0" customHeight="1">
      <c r="A1501" s="64">
        <v>45990.0</v>
      </c>
      <c r="B1501" s="79"/>
      <c r="C1501" s="80" t="s">
        <v>1918</v>
      </c>
      <c r="D1501" s="63" t="s">
        <v>1204</v>
      </c>
      <c r="E1501" s="66" t="s">
        <v>66</v>
      </c>
      <c r="F1501" s="62">
        <v>1.000424916E9</v>
      </c>
      <c r="G1501" s="62"/>
      <c r="H1501" s="67" t="s">
        <v>104</v>
      </c>
      <c r="I1501" s="67">
        <v>1.0</v>
      </c>
      <c r="J1501" s="62" t="s">
        <v>1322</v>
      </c>
      <c r="K1501" s="48"/>
      <c r="L1501" s="68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 ht="18.0" customHeight="1">
      <c r="A1502" s="64"/>
      <c r="B1502" s="50"/>
      <c r="C1502" s="80"/>
      <c r="D1502" s="63"/>
      <c r="E1502" s="66"/>
      <c r="F1502" s="62"/>
      <c r="G1502" s="62"/>
      <c r="H1502" s="67"/>
      <c r="I1502" s="67"/>
      <c r="J1502" s="62"/>
      <c r="K1502" s="48"/>
      <c r="L1502" s="68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 ht="18.0" customHeight="1">
      <c r="A1503" s="64">
        <v>45992.0</v>
      </c>
      <c r="B1503" s="79"/>
      <c r="C1503" s="80" t="s">
        <v>1921</v>
      </c>
      <c r="D1503" s="63" t="s">
        <v>1922</v>
      </c>
      <c r="E1503" s="66" t="s">
        <v>1923</v>
      </c>
      <c r="F1503" s="62"/>
      <c r="G1503" s="62"/>
      <c r="H1503" s="67" t="s">
        <v>104</v>
      </c>
      <c r="I1503" s="67">
        <v>1.0</v>
      </c>
      <c r="J1503" s="62" t="s">
        <v>1924</v>
      </c>
      <c r="K1503" s="48"/>
      <c r="L1503" s="68">
        <v>414.0</v>
      </c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 ht="18.0" customHeight="1">
      <c r="A1504" s="44"/>
      <c r="B1504" s="50"/>
      <c r="C1504" s="46"/>
      <c r="D1504" s="47"/>
      <c r="E1504" s="41"/>
      <c r="F1504" s="48"/>
      <c r="G1504" s="48"/>
      <c r="H1504" s="49"/>
      <c r="I1504" s="49"/>
      <c r="J1504" s="48"/>
      <c r="K1504" s="48"/>
      <c r="L1504" s="59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 ht="18.0" customHeight="1">
      <c r="A1505" s="64">
        <v>45994.0</v>
      </c>
      <c r="B1505" s="79"/>
      <c r="C1505" s="80" t="s">
        <v>1925</v>
      </c>
      <c r="D1505" s="63" t="s">
        <v>1101</v>
      </c>
      <c r="E1505" s="66" t="s">
        <v>1649</v>
      </c>
      <c r="F1505" s="62"/>
      <c r="G1505" s="62"/>
      <c r="H1505" s="67" t="s">
        <v>104</v>
      </c>
      <c r="I1505" s="67">
        <v>1.0</v>
      </c>
      <c r="J1505" s="62" t="s">
        <v>763</v>
      </c>
      <c r="K1505" s="48"/>
      <c r="L1505" s="68">
        <v>418.0</v>
      </c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 ht="18.0" customHeight="1">
      <c r="A1506" s="64">
        <v>45994.0</v>
      </c>
      <c r="B1506" s="79"/>
      <c r="C1506" s="80" t="s">
        <v>1925</v>
      </c>
      <c r="D1506" s="63" t="s">
        <v>1101</v>
      </c>
      <c r="E1506" s="66" t="s">
        <v>1155</v>
      </c>
      <c r="F1506" s="62"/>
      <c r="G1506" s="62"/>
      <c r="H1506" s="67" t="s">
        <v>104</v>
      </c>
      <c r="I1506" s="67">
        <v>1.0</v>
      </c>
      <c r="J1506" s="62" t="s">
        <v>763</v>
      </c>
      <c r="K1506" s="48"/>
      <c r="L1506" s="68">
        <v>418.0</v>
      </c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 ht="18.0" customHeight="1">
      <c r="A1507" s="44"/>
      <c r="B1507" s="50"/>
      <c r="C1507" s="46"/>
      <c r="D1507" s="47"/>
      <c r="E1507" s="41"/>
      <c r="F1507" s="48"/>
      <c r="G1507" s="48"/>
      <c r="H1507" s="49"/>
      <c r="I1507" s="49"/>
      <c r="J1507" s="48"/>
      <c r="K1507" s="48"/>
      <c r="L1507" s="59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 ht="18.0" customHeight="1">
      <c r="A1508" s="64">
        <v>45994.0</v>
      </c>
      <c r="B1508" s="79"/>
      <c r="C1508" s="80" t="s">
        <v>1926</v>
      </c>
      <c r="D1508" s="63" t="s">
        <v>19</v>
      </c>
      <c r="E1508" s="66" t="s">
        <v>832</v>
      </c>
      <c r="F1508" s="62"/>
      <c r="G1508" s="62"/>
      <c r="H1508" s="67" t="s">
        <v>104</v>
      </c>
      <c r="I1508" s="67">
        <v>12.0</v>
      </c>
      <c r="J1508" s="62" t="s">
        <v>1927</v>
      </c>
      <c r="K1508" s="48"/>
      <c r="L1508" s="68">
        <v>417.0</v>
      </c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 ht="18.0" customHeight="1">
      <c r="A1509" s="44"/>
      <c r="B1509" s="50"/>
      <c r="C1509" s="46"/>
      <c r="D1509" s="47"/>
      <c r="E1509" s="41"/>
      <c r="F1509" s="48"/>
      <c r="G1509" s="48"/>
      <c r="H1509" s="49"/>
      <c r="I1509" s="49"/>
      <c r="J1509" s="48"/>
      <c r="K1509" s="48"/>
      <c r="L1509" s="59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 ht="18.0" customHeight="1">
      <c r="A1510" s="64">
        <v>45995.0</v>
      </c>
      <c r="B1510" s="79"/>
      <c r="C1510" s="80" t="s">
        <v>1928</v>
      </c>
      <c r="D1510" s="63" t="s">
        <v>19</v>
      </c>
      <c r="E1510" s="66" t="s">
        <v>1929</v>
      </c>
      <c r="F1510" s="62"/>
      <c r="G1510" s="62"/>
      <c r="H1510" s="67" t="s">
        <v>502</v>
      </c>
      <c r="I1510" s="67">
        <v>1.0</v>
      </c>
      <c r="J1510" s="62" t="s">
        <v>1930</v>
      </c>
      <c r="K1510" s="48"/>
      <c r="L1510" s="68">
        <v>421.0</v>
      </c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 ht="18.0" customHeight="1">
      <c r="A1511" s="64">
        <v>45995.0</v>
      </c>
      <c r="B1511" s="79"/>
      <c r="C1511" s="80" t="s">
        <v>1928</v>
      </c>
      <c r="D1511" s="63" t="s">
        <v>19</v>
      </c>
      <c r="E1511" s="66" t="s">
        <v>1931</v>
      </c>
      <c r="F1511" s="62"/>
      <c r="G1511" s="62"/>
      <c r="H1511" s="67" t="s">
        <v>502</v>
      </c>
      <c r="I1511" s="67">
        <v>1.0</v>
      </c>
      <c r="J1511" s="62" t="s">
        <v>1930</v>
      </c>
      <c r="K1511" s="48"/>
      <c r="L1511" s="68">
        <v>421.0</v>
      </c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 ht="18.0" customHeight="1">
      <c r="A1512" s="64">
        <v>45995.0</v>
      </c>
      <c r="B1512" s="79"/>
      <c r="C1512" s="80" t="s">
        <v>1928</v>
      </c>
      <c r="D1512" s="63" t="s">
        <v>19</v>
      </c>
      <c r="E1512" s="66" t="s">
        <v>1932</v>
      </c>
      <c r="F1512" s="62"/>
      <c r="G1512" s="62"/>
      <c r="H1512" s="67" t="s">
        <v>1933</v>
      </c>
      <c r="I1512" s="67">
        <v>1.0</v>
      </c>
      <c r="J1512" s="62" t="s">
        <v>1934</v>
      </c>
      <c r="K1512" s="48"/>
      <c r="L1512" s="68">
        <v>421.0</v>
      </c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 ht="18.0" customHeight="1">
      <c r="A1513" s="44"/>
      <c r="B1513" s="50"/>
      <c r="C1513" s="46"/>
      <c r="D1513" s="47"/>
      <c r="E1513" s="41"/>
      <c r="F1513" s="48"/>
      <c r="G1513" s="48"/>
      <c r="H1513" s="49"/>
      <c r="I1513" s="49"/>
      <c r="J1513" s="48"/>
      <c r="K1513" s="48"/>
      <c r="L1513" s="59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 ht="18.0" customHeight="1">
      <c r="A1514" s="64">
        <v>45996.0</v>
      </c>
      <c r="B1514" s="79"/>
      <c r="C1514" s="80" t="s">
        <v>1935</v>
      </c>
      <c r="D1514" s="63" t="s">
        <v>19</v>
      </c>
      <c r="E1514" s="66" t="s">
        <v>1936</v>
      </c>
      <c r="F1514" s="62"/>
      <c r="G1514" s="62"/>
      <c r="H1514" s="67" t="s">
        <v>104</v>
      </c>
      <c r="I1514" s="67">
        <v>1.0</v>
      </c>
      <c r="J1514" s="62" t="s">
        <v>1937</v>
      </c>
      <c r="K1514" s="48"/>
      <c r="L1514" s="68">
        <v>422.0</v>
      </c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 ht="18.0" customHeight="1">
      <c r="A1515" s="64">
        <v>45996.0</v>
      </c>
      <c r="B1515" s="79"/>
      <c r="C1515" s="80" t="s">
        <v>1935</v>
      </c>
      <c r="D1515" s="63" t="s">
        <v>19</v>
      </c>
      <c r="E1515" s="66" t="s">
        <v>1938</v>
      </c>
      <c r="F1515" s="62"/>
      <c r="G1515" s="62"/>
      <c r="H1515" s="67" t="s">
        <v>104</v>
      </c>
      <c r="I1515" s="67">
        <v>4.0</v>
      </c>
      <c r="J1515" s="62" t="s">
        <v>1937</v>
      </c>
      <c r="K1515" s="48"/>
      <c r="L1515" s="68">
        <v>422.0</v>
      </c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 ht="18.0" customHeight="1">
      <c r="A1516" s="64">
        <v>45996.0</v>
      </c>
      <c r="B1516" s="79"/>
      <c r="C1516" s="80" t="s">
        <v>1935</v>
      </c>
      <c r="D1516" s="63" t="s">
        <v>19</v>
      </c>
      <c r="E1516" s="66" t="s">
        <v>1939</v>
      </c>
      <c r="F1516" s="62"/>
      <c r="G1516" s="62"/>
      <c r="H1516" s="67" t="s">
        <v>1314</v>
      </c>
      <c r="I1516" s="67">
        <v>5.0</v>
      </c>
      <c r="J1516" s="62" t="s">
        <v>1937</v>
      </c>
      <c r="K1516" s="48"/>
      <c r="L1516" s="68">
        <v>422.0</v>
      </c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 ht="18.0" customHeight="1">
      <c r="A1517" s="64">
        <v>45996.0</v>
      </c>
      <c r="B1517" s="79"/>
      <c r="C1517" s="80" t="s">
        <v>1935</v>
      </c>
      <c r="D1517" s="63" t="s">
        <v>19</v>
      </c>
      <c r="E1517" s="66" t="s">
        <v>1940</v>
      </c>
      <c r="F1517" s="62"/>
      <c r="G1517" s="62"/>
      <c r="H1517" s="67" t="s">
        <v>104</v>
      </c>
      <c r="I1517" s="67">
        <v>2.0</v>
      </c>
      <c r="J1517" s="62" t="s">
        <v>1937</v>
      </c>
      <c r="K1517" s="48"/>
      <c r="L1517" s="68">
        <v>422.0</v>
      </c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 ht="18.0" customHeight="1">
      <c r="A1518" s="64">
        <v>45996.0</v>
      </c>
      <c r="B1518" s="79"/>
      <c r="C1518" s="80" t="s">
        <v>1935</v>
      </c>
      <c r="D1518" s="63" t="s">
        <v>19</v>
      </c>
      <c r="E1518" s="66" t="s">
        <v>1941</v>
      </c>
      <c r="F1518" s="62"/>
      <c r="G1518" s="62"/>
      <c r="H1518" s="67" t="s">
        <v>502</v>
      </c>
      <c r="I1518" s="67">
        <v>1.0</v>
      </c>
      <c r="J1518" s="62" t="s">
        <v>1937</v>
      </c>
      <c r="K1518" s="48"/>
      <c r="L1518" s="68">
        <v>422.0</v>
      </c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 ht="18.0" customHeight="1">
      <c r="A1519" s="64">
        <v>45996.0</v>
      </c>
      <c r="B1519" s="79"/>
      <c r="C1519" s="80" t="s">
        <v>1935</v>
      </c>
      <c r="D1519" s="63" t="s">
        <v>19</v>
      </c>
      <c r="E1519" s="66" t="s">
        <v>1942</v>
      </c>
      <c r="F1519" s="62"/>
      <c r="G1519" s="62"/>
      <c r="H1519" s="67" t="s">
        <v>104</v>
      </c>
      <c r="I1519" s="67">
        <v>2.0</v>
      </c>
      <c r="J1519" s="62" t="s">
        <v>1937</v>
      </c>
      <c r="K1519" s="48"/>
      <c r="L1519" s="68">
        <v>422.0</v>
      </c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 ht="18.0" customHeight="1">
      <c r="A1520" s="64">
        <v>45996.0</v>
      </c>
      <c r="B1520" s="79"/>
      <c r="C1520" s="80" t="s">
        <v>1935</v>
      </c>
      <c r="D1520" s="63" t="s">
        <v>19</v>
      </c>
      <c r="E1520" s="66" t="s">
        <v>1943</v>
      </c>
      <c r="F1520" s="62"/>
      <c r="G1520" s="62"/>
      <c r="H1520" s="67" t="s">
        <v>1311</v>
      </c>
      <c r="I1520" s="67">
        <v>1.0</v>
      </c>
      <c r="J1520" s="62" t="s">
        <v>1937</v>
      </c>
      <c r="K1520" s="48"/>
      <c r="L1520" s="68">
        <v>422.0</v>
      </c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 ht="18.0" customHeight="1">
      <c r="A1521" s="64">
        <v>45996.0</v>
      </c>
      <c r="B1521" s="79"/>
      <c r="C1521" s="80" t="s">
        <v>1935</v>
      </c>
      <c r="D1521" s="63" t="s">
        <v>19</v>
      </c>
      <c r="E1521" s="66" t="s">
        <v>1661</v>
      </c>
      <c r="F1521" s="62"/>
      <c r="G1521" s="62"/>
      <c r="H1521" s="67" t="s">
        <v>1311</v>
      </c>
      <c r="I1521" s="67">
        <v>1.0</v>
      </c>
      <c r="J1521" s="62" t="s">
        <v>1312</v>
      </c>
      <c r="K1521" s="48"/>
      <c r="L1521" s="68">
        <v>423.0</v>
      </c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 ht="18.0" customHeight="1">
      <c r="A1522" s="64">
        <v>45996.0</v>
      </c>
      <c r="B1522" s="79"/>
      <c r="C1522" s="80" t="s">
        <v>1935</v>
      </c>
      <c r="D1522" s="63" t="s">
        <v>19</v>
      </c>
      <c r="E1522" s="66" t="s">
        <v>1054</v>
      </c>
      <c r="F1522" s="62"/>
      <c r="G1522" s="62"/>
      <c r="H1522" s="67" t="s">
        <v>742</v>
      </c>
      <c r="I1522" s="67">
        <v>2.0</v>
      </c>
      <c r="J1522" s="62" t="s">
        <v>1117</v>
      </c>
      <c r="K1522" s="48"/>
      <c r="L1522" s="68">
        <v>423.0</v>
      </c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 ht="18.0" customHeight="1">
      <c r="A1523" s="64">
        <v>45996.0</v>
      </c>
      <c r="B1523" s="79"/>
      <c r="C1523" s="80" t="s">
        <v>1935</v>
      </c>
      <c r="D1523" s="63" t="s">
        <v>19</v>
      </c>
      <c r="E1523" s="66" t="s">
        <v>1944</v>
      </c>
      <c r="F1523" s="62"/>
      <c r="G1523" s="62"/>
      <c r="H1523" s="67" t="s">
        <v>502</v>
      </c>
      <c r="I1523" s="67">
        <v>1.0</v>
      </c>
      <c r="J1523" s="62" t="s">
        <v>1945</v>
      </c>
      <c r="K1523" s="48"/>
      <c r="L1523" s="68">
        <v>422.0</v>
      </c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 ht="18.0" customHeight="1">
      <c r="A1524" s="44"/>
      <c r="B1524" s="50"/>
      <c r="C1524" s="46"/>
      <c r="D1524" s="47"/>
      <c r="E1524" s="41"/>
      <c r="F1524" s="48"/>
      <c r="G1524" s="48"/>
      <c r="H1524" s="49"/>
      <c r="I1524" s="49"/>
      <c r="J1524" s="48"/>
      <c r="K1524" s="48"/>
      <c r="L1524" s="59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 ht="18.0" customHeight="1">
      <c r="A1525" s="64">
        <v>45997.0</v>
      </c>
      <c r="B1525" s="79"/>
      <c r="C1525" s="80" t="s">
        <v>1946</v>
      </c>
      <c r="D1525" s="63" t="s">
        <v>19</v>
      </c>
      <c r="E1525" s="66" t="s">
        <v>1947</v>
      </c>
      <c r="F1525" s="62"/>
      <c r="G1525" s="62"/>
      <c r="H1525" s="67" t="s">
        <v>104</v>
      </c>
      <c r="I1525" s="67">
        <v>2.0</v>
      </c>
      <c r="J1525" s="62" t="s">
        <v>1948</v>
      </c>
      <c r="K1525" s="48"/>
      <c r="L1525" s="68">
        <v>426.0</v>
      </c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 ht="18.0" customHeight="1">
      <c r="A1526" s="64">
        <v>45997.0</v>
      </c>
      <c r="B1526" s="79"/>
      <c r="C1526" s="80" t="s">
        <v>1946</v>
      </c>
      <c r="D1526" s="63" t="s">
        <v>19</v>
      </c>
      <c r="E1526" s="66" t="s">
        <v>1949</v>
      </c>
      <c r="F1526" s="62"/>
      <c r="G1526" s="62"/>
      <c r="H1526" s="67" t="s">
        <v>104</v>
      </c>
      <c r="I1526" s="67">
        <v>1.0</v>
      </c>
      <c r="J1526" s="62" t="s">
        <v>1948</v>
      </c>
      <c r="K1526" s="48"/>
      <c r="L1526" s="68">
        <v>426.0</v>
      </c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 ht="18.0" customHeight="1">
      <c r="A1527" s="64">
        <v>45997.0</v>
      </c>
      <c r="B1527" s="79"/>
      <c r="C1527" s="80" t="s">
        <v>1946</v>
      </c>
      <c r="D1527" s="63" t="s">
        <v>19</v>
      </c>
      <c r="E1527" s="66" t="s">
        <v>1950</v>
      </c>
      <c r="F1527" s="62"/>
      <c r="G1527" s="62"/>
      <c r="H1527" s="67" t="s">
        <v>104</v>
      </c>
      <c r="I1527" s="67">
        <v>2.0</v>
      </c>
      <c r="J1527" s="62" t="s">
        <v>1948</v>
      </c>
      <c r="K1527" s="48"/>
      <c r="L1527" s="68">
        <v>426.0</v>
      </c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 ht="18.0" customHeight="1">
      <c r="A1528" s="64">
        <v>45997.0</v>
      </c>
      <c r="B1528" s="79"/>
      <c r="C1528" s="80" t="s">
        <v>1946</v>
      </c>
      <c r="D1528" s="63" t="s">
        <v>19</v>
      </c>
      <c r="E1528" s="66" t="s">
        <v>453</v>
      </c>
      <c r="F1528" s="62"/>
      <c r="G1528" s="62"/>
      <c r="H1528" s="67" t="s">
        <v>104</v>
      </c>
      <c r="I1528" s="67">
        <v>1.0</v>
      </c>
      <c r="J1528" s="62" t="s">
        <v>1948</v>
      </c>
      <c r="K1528" s="48"/>
      <c r="L1528" s="68">
        <v>426.0</v>
      </c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 ht="18.0" customHeight="1">
      <c r="A1529" s="64">
        <v>45997.0</v>
      </c>
      <c r="B1529" s="79"/>
      <c r="C1529" s="80" t="s">
        <v>1946</v>
      </c>
      <c r="D1529" s="63" t="s">
        <v>19</v>
      </c>
      <c r="E1529" s="66" t="s">
        <v>1951</v>
      </c>
      <c r="F1529" s="62"/>
      <c r="G1529" s="62"/>
      <c r="H1529" s="67" t="s">
        <v>104</v>
      </c>
      <c r="I1529" s="67">
        <v>2.0</v>
      </c>
      <c r="J1529" s="62" t="s">
        <v>1948</v>
      </c>
      <c r="K1529" s="48"/>
      <c r="L1529" s="68">
        <v>426.0</v>
      </c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 ht="18.0" customHeight="1">
      <c r="A1530" s="64">
        <v>45997.0</v>
      </c>
      <c r="B1530" s="79"/>
      <c r="C1530" s="80" t="s">
        <v>1946</v>
      </c>
      <c r="D1530" s="63" t="s">
        <v>19</v>
      </c>
      <c r="E1530" s="66" t="s">
        <v>1952</v>
      </c>
      <c r="F1530" s="62"/>
      <c r="G1530" s="62"/>
      <c r="H1530" s="67" t="s">
        <v>104</v>
      </c>
      <c r="I1530" s="67">
        <v>1.0</v>
      </c>
      <c r="J1530" s="62" t="s">
        <v>1948</v>
      </c>
      <c r="K1530" s="48"/>
      <c r="L1530" s="68">
        <v>426.0</v>
      </c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 ht="18.0" customHeight="1">
      <c r="A1531" s="44"/>
      <c r="B1531" s="50"/>
      <c r="C1531" s="46"/>
      <c r="D1531" s="47"/>
      <c r="E1531" s="41"/>
      <c r="F1531" s="48"/>
      <c r="G1531" s="48"/>
      <c r="H1531" s="49"/>
      <c r="I1531" s="49"/>
      <c r="J1531" s="48"/>
      <c r="K1531" s="48"/>
      <c r="L1531" s="59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 ht="18.0" customHeight="1">
      <c r="A1532" s="64">
        <v>45999.0</v>
      </c>
      <c r="B1532" s="79"/>
      <c r="C1532" s="80" t="s">
        <v>1953</v>
      </c>
      <c r="D1532" s="63" t="s">
        <v>19</v>
      </c>
      <c r="E1532" s="66" t="s">
        <v>1954</v>
      </c>
      <c r="F1532" s="62"/>
      <c r="G1532" s="62"/>
      <c r="H1532" s="67" t="s">
        <v>104</v>
      </c>
      <c r="I1532" s="67">
        <v>6.0</v>
      </c>
      <c r="J1532" s="62" t="s">
        <v>1948</v>
      </c>
      <c r="K1532" s="48"/>
      <c r="L1532" s="68">
        <v>428.0</v>
      </c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 ht="18.0" customHeight="1">
      <c r="A1533" s="64">
        <v>45999.0</v>
      </c>
      <c r="B1533" s="79"/>
      <c r="C1533" s="80" t="s">
        <v>1953</v>
      </c>
      <c r="D1533" s="63" t="s">
        <v>19</v>
      </c>
      <c r="E1533" s="66" t="s">
        <v>832</v>
      </c>
      <c r="F1533" s="62"/>
      <c r="G1533" s="62"/>
      <c r="H1533" s="67" t="s">
        <v>104</v>
      </c>
      <c r="I1533" s="67">
        <v>6.0</v>
      </c>
      <c r="J1533" s="62" t="s">
        <v>1948</v>
      </c>
      <c r="K1533" s="48"/>
      <c r="L1533" s="68">
        <v>428.0</v>
      </c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 ht="18.0" customHeight="1">
      <c r="A1534" s="64">
        <v>45999.0</v>
      </c>
      <c r="B1534" s="79"/>
      <c r="C1534" s="80" t="s">
        <v>1953</v>
      </c>
      <c r="D1534" s="63" t="s">
        <v>19</v>
      </c>
      <c r="E1534" s="66" t="s">
        <v>1513</v>
      </c>
      <c r="F1534" s="62"/>
      <c r="G1534" s="62"/>
      <c r="H1534" s="67" t="s">
        <v>104</v>
      </c>
      <c r="I1534" s="67">
        <v>8.0</v>
      </c>
      <c r="J1534" s="62" t="s">
        <v>1948</v>
      </c>
      <c r="K1534" s="48"/>
      <c r="L1534" s="68">
        <v>428.0</v>
      </c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 ht="18.0" customHeight="1">
      <c r="A1535" s="64">
        <v>45999.0</v>
      </c>
      <c r="B1535" s="79"/>
      <c r="C1535" s="80" t="s">
        <v>1953</v>
      </c>
      <c r="D1535" s="63" t="s">
        <v>19</v>
      </c>
      <c r="E1535" s="66" t="s">
        <v>1955</v>
      </c>
      <c r="F1535" s="62"/>
      <c r="G1535" s="62"/>
      <c r="H1535" s="67" t="s">
        <v>104</v>
      </c>
      <c r="I1535" s="67">
        <v>1.0</v>
      </c>
      <c r="J1535" s="62" t="s">
        <v>1948</v>
      </c>
      <c r="K1535" s="48"/>
      <c r="L1535" s="68">
        <v>428.0</v>
      </c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 ht="18.0" customHeight="1">
      <c r="A1536" s="64">
        <v>45999.0</v>
      </c>
      <c r="B1536" s="79"/>
      <c r="C1536" s="80" t="s">
        <v>1953</v>
      </c>
      <c r="D1536" s="63" t="s">
        <v>19</v>
      </c>
      <c r="E1536" s="66" t="s">
        <v>730</v>
      </c>
      <c r="F1536" s="62"/>
      <c r="G1536" s="62"/>
      <c r="H1536" s="67" t="s">
        <v>104</v>
      </c>
      <c r="I1536" s="67">
        <v>1.0</v>
      </c>
      <c r="J1536" s="62" t="s">
        <v>1948</v>
      </c>
      <c r="K1536" s="48"/>
      <c r="L1536" s="68">
        <v>428.0</v>
      </c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 ht="18.0" customHeight="1">
      <c r="A1537" s="64">
        <v>45999.0</v>
      </c>
      <c r="B1537" s="79"/>
      <c r="C1537" s="80" t="s">
        <v>1953</v>
      </c>
      <c r="D1537" s="63" t="s">
        <v>19</v>
      </c>
      <c r="E1537" s="66" t="s">
        <v>1745</v>
      </c>
      <c r="F1537" s="62"/>
      <c r="G1537" s="62"/>
      <c r="H1537" s="67" t="s">
        <v>104</v>
      </c>
      <c r="I1537" s="67">
        <v>1.0</v>
      </c>
      <c r="J1537" s="62" t="s">
        <v>1948</v>
      </c>
      <c r="K1537" s="48"/>
      <c r="L1537" s="68">
        <v>428.0</v>
      </c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 ht="18.0" customHeight="1">
      <c r="A1538" s="64">
        <v>45999.0</v>
      </c>
      <c r="B1538" s="79"/>
      <c r="C1538" s="80" t="s">
        <v>1953</v>
      </c>
      <c r="D1538" s="63" t="s">
        <v>19</v>
      </c>
      <c r="E1538" s="66" t="s">
        <v>1956</v>
      </c>
      <c r="F1538" s="62"/>
      <c r="G1538" s="62"/>
      <c r="H1538" s="67" t="s">
        <v>104</v>
      </c>
      <c r="I1538" s="67">
        <v>1.0</v>
      </c>
      <c r="J1538" s="62" t="s">
        <v>1948</v>
      </c>
      <c r="K1538" s="48"/>
      <c r="L1538" s="68">
        <v>428.0</v>
      </c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>
      <c r="A1539" s="44"/>
      <c r="B1539" s="50"/>
      <c r="C1539" s="46"/>
      <c r="D1539" s="47"/>
      <c r="E1539" s="41"/>
      <c r="F1539" s="48"/>
      <c r="G1539" s="48"/>
      <c r="H1539" s="49"/>
      <c r="I1539" s="49"/>
      <c r="J1539" s="48"/>
      <c r="K1539" s="48"/>
      <c r="L1539" s="59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 ht="18.0" customHeight="1">
      <c r="A1540" s="64">
        <v>46000.0</v>
      </c>
      <c r="B1540" s="79"/>
      <c r="C1540" s="80" t="s">
        <v>1957</v>
      </c>
      <c r="D1540" s="63" t="s">
        <v>19</v>
      </c>
      <c r="E1540" s="66" t="s">
        <v>1958</v>
      </c>
      <c r="F1540" s="62"/>
      <c r="G1540" s="62"/>
      <c r="H1540" s="67" t="s">
        <v>104</v>
      </c>
      <c r="I1540" s="67">
        <v>3.0</v>
      </c>
      <c r="J1540" s="62" t="s">
        <v>1959</v>
      </c>
      <c r="K1540" s="48"/>
      <c r="L1540" s="68">
        <v>430.0</v>
      </c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 ht="18.0" customHeight="1">
      <c r="A1541" s="64">
        <v>46000.0</v>
      </c>
      <c r="B1541" s="79"/>
      <c r="C1541" s="80" t="s">
        <v>1957</v>
      </c>
      <c r="D1541" s="63" t="s">
        <v>19</v>
      </c>
      <c r="E1541" s="66" t="s">
        <v>1745</v>
      </c>
      <c r="F1541" s="62"/>
      <c r="G1541" s="62"/>
      <c r="H1541" s="67" t="s">
        <v>104</v>
      </c>
      <c r="I1541" s="67">
        <v>3.0</v>
      </c>
      <c r="J1541" s="62" t="s">
        <v>1959</v>
      </c>
      <c r="K1541" s="48"/>
      <c r="L1541" s="68">
        <v>430.0</v>
      </c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 ht="18.0" customHeight="1">
      <c r="A1542" s="44"/>
      <c r="B1542" s="50"/>
      <c r="C1542" s="46"/>
      <c r="D1542" s="47"/>
      <c r="E1542" s="41"/>
      <c r="F1542" s="48"/>
      <c r="G1542" s="48"/>
      <c r="H1542" s="49"/>
      <c r="I1542" s="49"/>
      <c r="J1542" s="48"/>
      <c r="K1542" s="48"/>
      <c r="L1542" s="59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 ht="18.0" customHeight="1">
      <c r="A1543" s="64">
        <v>46001.0</v>
      </c>
      <c r="B1543" s="79"/>
      <c r="C1543" s="80" t="s">
        <v>1960</v>
      </c>
      <c r="D1543" s="63" t="s">
        <v>19</v>
      </c>
      <c r="E1543" s="66" t="s">
        <v>1923</v>
      </c>
      <c r="F1543" s="62"/>
      <c r="G1543" s="62"/>
      <c r="H1543" s="67" t="s">
        <v>104</v>
      </c>
      <c r="I1543" s="67">
        <v>2.0</v>
      </c>
      <c r="J1543" s="62" t="s">
        <v>446</v>
      </c>
      <c r="K1543" s="48"/>
      <c r="L1543" s="68">
        <v>432.0</v>
      </c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 ht="18.0" customHeight="1">
      <c r="A1544" s="64">
        <v>46001.0</v>
      </c>
      <c r="B1544" s="79"/>
      <c r="C1544" s="80" t="s">
        <v>1960</v>
      </c>
      <c r="D1544" s="63" t="s">
        <v>19</v>
      </c>
      <c r="E1544" s="66" t="s">
        <v>1961</v>
      </c>
      <c r="F1544" s="62"/>
      <c r="G1544" s="62"/>
      <c r="H1544" s="67" t="s">
        <v>104</v>
      </c>
      <c r="I1544" s="67">
        <v>1.0</v>
      </c>
      <c r="J1544" s="62" t="s">
        <v>446</v>
      </c>
      <c r="K1544" s="48"/>
      <c r="L1544" s="68">
        <v>432.0</v>
      </c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 ht="18.0" customHeight="1">
      <c r="A1545" s="64">
        <v>46001.0</v>
      </c>
      <c r="B1545" s="79"/>
      <c r="C1545" s="80" t="s">
        <v>1960</v>
      </c>
      <c r="D1545" s="63" t="s">
        <v>19</v>
      </c>
      <c r="E1545" s="66" t="s">
        <v>1962</v>
      </c>
      <c r="F1545" s="62"/>
      <c r="G1545" s="62"/>
      <c r="H1545" s="67" t="s">
        <v>104</v>
      </c>
      <c r="I1545" s="67">
        <v>1.0</v>
      </c>
      <c r="J1545" s="62" t="s">
        <v>446</v>
      </c>
      <c r="K1545" s="48"/>
      <c r="L1545" s="68">
        <v>432.0</v>
      </c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 ht="18.0" customHeight="1">
      <c r="A1546" s="64">
        <v>46001.0</v>
      </c>
      <c r="B1546" s="79"/>
      <c r="C1546" s="80" t="s">
        <v>1960</v>
      </c>
      <c r="D1546" s="63" t="s">
        <v>19</v>
      </c>
      <c r="E1546" s="66" t="s">
        <v>112</v>
      </c>
      <c r="F1546" s="62"/>
      <c r="G1546" s="62"/>
      <c r="H1546" s="67" t="s">
        <v>502</v>
      </c>
      <c r="I1546" s="67">
        <v>1.0</v>
      </c>
      <c r="J1546" s="62" t="s">
        <v>446</v>
      </c>
      <c r="K1546" s="48"/>
      <c r="L1546" s="68">
        <v>432.0</v>
      </c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 ht="18.0" customHeight="1">
      <c r="A1547" s="64">
        <v>46001.0</v>
      </c>
      <c r="B1547" s="79"/>
      <c r="C1547" s="80" t="s">
        <v>1960</v>
      </c>
      <c r="D1547" s="63" t="s">
        <v>19</v>
      </c>
      <c r="E1547" s="66" t="s">
        <v>1963</v>
      </c>
      <c r="F1547" s="62"/>
      <c r="G1547" s="62"/>
      <c r="H1547" s="67" t="s">
        <v>104</v>
      </c>
      <c r="I1547" s="67">
        <v>1.0</v>
      </c>
      <c r="J1547" s="62" t="s">
        <v>446</v>
      </c>
      <c r="K1547" s="48"/>
      <c r="L1547" s="68">
        <v>432.0</v>
      </c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 ht="18.0" customHeight="1">
      <c r="A1548" s="64">
        <v>46001.0</v>
      </c>
      <c r="B1548" s="79"/>
      <c r="C1548" s="80" t="s">
        <v>1960</v>
      </c>
      <c r="D1548" s="63" t="s">
        <v>19</v>
      </c>
      <c r="E1548" s="66" t="s">
        <v>1964</v>
      </c>
      <c r="F1548" s="62"/>
      <c r="G1548" s="62"/>
      <c r="H1548" s="67" t="s">
        <v>104</v>
      </c>
      <c r="I1548" s="67">
        <v>4.0</v>
      </c>
      <c r="J1548" s="62" t="s">
        <v>446</v>
      </c>
      <c r="K1548" s="48"/>
      <c r="L1548" s="68">
        <v>432.0</v>
      </c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 ht="18.0" customHeight="1">
      <c r="A1549" s="64">
        <v>46001.0</v>
      </c>
      <c r="B1549" s="79"/>
      <c r="C1549" s="80" t="s">
        <v>1960</v>
      </c>
      <c r="D1549" s="63" t="s">
        <v>19</v>
      </c>
      <c r="E1549" s="66" t="s">
        <v>1965</v>
      </c>
      <c r="F1549" s="62"/>
      <c r="G1549" s="62"/>
      <c r="H1549" s="67" t="s">
        <v>104</v>
      </c>
      <c r="I1549" s="67">
        <v>10.0</v>
      </c>
      <c r="J1549" s="62" t="s">
        <v>1966</v>
      </c>
      <c r="K1549" s="48"/>
      <c r="L1549" s="68">
        <v>432.0</v>
      </c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 ht="18.0" customHeight="1">
      <c r="A1550" s="64">
        <v>46001.0</v>
      </c>
      <c r="B1550" s="79"/>
      <c r="C1550" s="80" t="s">
        <v>1960</v>
      </c>
      <c r="D1550" s="63" t="s">
        <v>19</v>
      </c>
      <c r="E1550" s="66" t="s">
        <v>1967</v>
      </c>
      <c r="F1550" s="62"/>
      <c r="G1550" s="62"/>
      <c r="H1550" s="67" t="s">
        <v>104</v>
      </c>
      <c r="I1550" s="67">
        <v>10.0</v>
      </c>
      <c r="J1550" s="62" t="s">
        <v>1966</v>
      </c>
      <c r="K1550" s="48"/>
      <c r="L1550" s="68">
        <v>432.0</v>
      </c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 ht="18.0" customHeight="1">
      <c r="A1551" s="44"/>
      <c r="B1551" s="50"/>
      <c r="C1551" s="46"/>
      <c r="D1551" s="47"/>
      <c r="E1551" s="41"/>
      <c r="F1551" s="48"/>
      <c r="G1551" s="48"/>
      <c r="H1551" s="49"/>
      <c r="I1551" s="49"/>
      <c r="J1551" s="48"/>
      <c r="K1551" s="48"/>
      <c r="L1551" s="59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 ht="18.0" customHeight="1">
      <c r="A1552" s="64">
        <v>46001.0</v>
      </c>
      <c r="B1552" s="79"/>
      <c r="C1552" s="80" t="s">
        <v>1968</v>
      </c>
      <c r="D1552" s="63" t="s">
        <v>19</v>
      </c>
      <c r="E1552" s="66" t="s">
        <v>1969</v>
      </c>
      <c r="F1552" s="62"/>
      <c r="G1552" s="62"/>
      <c r="H1552" s="67" t="s">
        <v>101</v>
      </c>
      <c r="I1552" s="67">
        <v>1.0</v>
      </c>
      <c r="J1552" s="62" t="s">
        <v>1970</v>
      </c>
      <c r="K1552" s="48"/>
      <c r="L1552" s="68">
        <v>431.0</v>
      </c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 ht="18.0" customHeight="1">
      <c r="A1553" s="64">
        <v>46001.0</v>
      </c>
      <c r="B1553" s="79"/>
      <c r="C1553" s="80" t="s">
        <v>1968</v>
      </c>
      <c r="D1553" s="63" t="s">
        <v>19</v>
      </c>
      <c r="E1553" s="66" t="s">
        <v>1649</v>
      </c>
      <c r="F1553" s="62"/>
      <c r="G1553" s="62"/>
      <c r="H1553" s="67" t="s">
        <v>104</v>
      </c>
      <c r="I1553" s="67">
        <v>1.0</v>
      </c>
      <c r="J1553" s="62" t="s">
        <v>1970</v>
      </c>
      <c r="K1553" s="48"/>
      <c r="L1553" s="68">
        <v>431.0</v>
      </c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 ht="18.0" customHeight="1">
      <c r="A1554" s="64">
        <v>46001.0</v>
      </c>
      <c r="B1554" s="79"/>
      <c r="C1554" s="80" t="s">
        <v>1968</v>
      </c>
      <c r="D1554" s="63" t="s">
        <v>19</v>
      </c>
      <c r="E1554" s="66" t="s">
        <v>832</v>
      </c>
      <c r="F1554" s="62"/>
      <c r="G1554" s="62"/>
      <c r="H1554" s="67" t="s">
        <v>104</v>
      </c>
      <c r="I1554" s="67">
        <v>12.0</v>
      </c>
      <c r="J1554" s="62" t="s">
        <v>1971</v>
      </c>
      <c r="K1554" s="48"/>
      <c r="L1554" s="68">
        <v>431.0</v>
      </c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 ht="18.0" customHeight="1">
      <c r="A1555" s="64">
        <v>46001.0</v>
      </c>
      <c r="B1555" s="79"/>
      <c r="C1555" s="80" t="s">
        <v>1968</v>
      </c>
      <c r="D1555" s="63" t="s">
        <v>19</v>
      </c>
      <c r="E1555" s="66" t="s">
        <v>398</v>
      </c>
      <c r="F1555" s="62"/>
      <c r="G1555" s="62"/>
      <c r="H1555" s="67" t="s">
        <v>104</v>
      </c>
      <c r="I1555" s="67">
        <v>3.0</v>
      </c>
      <c r="J1555" s="62" t="s">
        <v>1972</v>
      </c>
      <c r="K1555" s="48"/>
      <c r="L1555" s="68">
        <v>431.0</v>
      </c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 ht="18.0" customHeight="1">
      <c r="A1556" s="64">
        <v>46001.0</v>
      </c>
      <c r="B1556" s="79"/>
      <c r="C1556" s="80" t="s">
        <v>1968</v>
      </c>
      <c r="D1556" s="63" t="s">
        <v>19</v>
      </c>
      <c r="E1556" s="66" t="s">
        <v>1391</v>
      </c>
      <c r="F1556" s="62"/>
      <c r="G1556" s="62"/>
      <c r="H1556" s="67" t="s">
        <v>104</v>
      </c>
      <c r="I1556" s="67">
        <v>1.0</v>
      </c>
      <c r="J1556" s="62" t="s">
        <v>1973</v>
      </c>
      <c r="K1556" s="48"/>
      <c r="L1556" s="68">
        <v>431.0</v>
      </c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 ht="18.0" customHeight="1">
      <c r="A1557" s="64">
        <v>46001.0</v>
      </c>
      <c r="B1557" s="79"/>
      <c r="C1557" s="80" t="s">
        <v>1968</v>
      </c>
      <c r="D1557" s="63" t="s">
        <v>19</v>
      </c>
      <c r="E1557" s="66" t="s">
        <v>1974</v>
      </c>
      <c r="F1557" s="62"/>
      <c r="G1557" s="62"/>
      <c r="H1557" s="67" t="s">
        <v>104</v>
      </c>
      <c r="I1557" s="67">
        <v>1.0</v>
      </c>
      <c r="J1557" s="62" t="s">
        <v>1975</v>
      </c>
      <c r="K1557" s="48"/>
      <c r="L1557" s="68">
        <v>431.0</v>
      </c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 ht="18.0" customHeight="1">
      <c r="A1558" s="64">
        <v>46001.0</v>
      </c>
      <c r="B1558" s="79"/>
      <c r="C1558" s="80" t="s">
        <v>1968</v>
      </c>
      <c r="D1558" s="63" t="s">
        <v>19</v>
      </c>
      <c r="E1558" s="66" t="s">
        <v>1976</v>
      </c>
      <c r="F1558" s="62"/>
      <c r="G1558" s="62"/>
      <c r="H1558" s="67" t="s">
        <v>104</v>
      </c>
      <c r="I1558" s="67">
        <v>4.0</v>
      </c>
      <c r="J1558" s="62" t="s">
        <v>1977</v>
      </c>
      <c r="K1558" s="48"/>
      <c r="L1558" s="68">
        <v>431.0</v>
      </c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 ht="18.0" customHeight="1">
      <c r="A1559" s="64">
        <v>46001.0</v>
      </c>
      <c r="B1559" s="79"/>
      <c r="C1559" s="80" t="s">
        <v>1968</v>
      </c>
      <c r="D1559" s="63" t="s">
        <v>19</v>
      </c>
      <c r="E1559" s="66" t="s">
        <v>1978</v>
      </c>
      <c r="F1559" s="62"/>
      <c r="G1559" s="62"/>
      <c r="H1559" s="67" t="s">
        <v>742</v>
      </c>
      <c r="I1559" s="67">
        <v>1.0</v>
      </c>
      <c r="J1559" s="62" t="s">
        <v>1966</v>
      </c>
      <c r="K1559" s="48"/>
      <c r="L1559" s="68">
        <v>431.0</v>
      </c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 ht="18.0" customHeight="1">
      <c r="A1560" s="64">
        <v>46001.0</v>
      </c>
      <c r="B1560" s="79"/>
      <c r="C1560" s="80" t="s">
        <v>1968</v>
      </c>
      <c r="D1560" s="63" t="s">
        <v>19</v>
      </c>
      <c r="E1560" s="66" t="s">
        <v>1979</v>
      </c>
      <c r="F1560" s="62"/>
      <c r="G1560" s="62"/>
      <c r="H1560" s="67" t="s">
        <v>742</v>
      </c>
      <c r="I1560" s="67">
        <v>1.0</v>
      </c>
      <c r="J1560" s="62" t="s">
        <v>1966</v>
      </c>
      <c r="K1560" s="48"/>
      <c r="L1560" s="68">
        <v>431.0</v>
      </c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 ht="18.0" customHeight="1">
      <c r="A1561" s="44"/>
      <c r="B1561" s="50"/>
      <c r="C1561" s="46"/>
      <c r="D1561" s="47"/>
      <c r="E1561" s="41"/>
      <c r="F1561" s="48"/>
      <c r="G1561" s="48"/>
      <c r="H1561" s="49"/>
      <c r="I1561" s="49"/>
      <c r="J1561" s="48"/>
      <c r="K1561" s="48"/>
      <c r="L1561" s="59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 ht="18.0" customHeight="1">
      <c r="A1562" s="64">
        <v>46001.0</v>
      </c>
      <c r="B1562" s="79"/>
      <c r="C1562" s="80" t="s">
        <v>1980</v>
      </c>
      <c r="D1562" s="63" t="s">
        <v>60</v>
      </c>
      <c r="E1562" s="66" t="s">
        <v>1766</v>
      </c>
      <c r="F1562" s="62" t="s">
        <v>63</v>
      </c>
      <c r="G1562" s="62"/>
      <c r="H1562" s="67" t="s">
        <v>104</v>
      </c>
      <c r="I1562" s="67">
        <v>4.0</v>
      </c>
      <c r="J1562" s="62" t="s">
        <v>24</v>
      </c>
      <c r="K1562" s="48"/>
      <c r="L1562" s="68">
        <v>420.0</v>
      </c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 ht="18.0" customHeight="1">
      <c r="A1563" s="64">
        <v>46001.0</v>
      </c>
      <c r="B1563" s="79"/>
      <c r="C1563" s="80" t="s">
        <v>1980</v>
      </c>
      <c r="D1563" s="63" t="s">
        <v>60</v>
      </c>
      <c r="E1563" s="66" t="s">
        <v>1278</v>
      </c>
      <c r="F1563" s="62" t="s">
        <v>812</v>
      </c>
      <c r="G1563" s="62"/>
      <c r="H1563" s="67" t="s">
        <v>104</v>
      </c>
      <c r="I1563" s="67">
        <v>5.0</v>
      </c>
      <c r="J1563" s="62" t="s">
        <v>24</v>
      </c>
      <c r="K1563" s="48"/>
      <c r="L1563" s="68">
        <v>420.0</v>
      </c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 ht="18.0" customHeight="1">
      <c r="A1564" s="64">
        <v>46001.0</v>
      </c>
      <c r="B1564" s="79"/>
      <c r="C1564" s="80" t="s">
        <v>1980</v>
      </c>
      <c r="D1564" s="63" t="s">
        <v>60</v>
      </c>
      <c r="E1564" s="66" t="s">
        <v>807</v>
      </c>
      <c r="F1564" s="62" t="s">
        <v>362</v>
      </c>
      <c r="G1564" s="62"/>
      <c r="H1564" s="67" t="s">
        <v>104</v>
      </c>
      <c r="I1564" s="67">
        <v>8.0</v>
      </c>
      <c r="J1564" s="62" t="s">
        <v>24</v>
      </c>
      <c r="K1564" s="48"/>
      <c r="L1564" s="68">
        <v>420.0</v>
      </c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 ht="18.0" customHeight="1">
      <c r="A1565" s="64">
        <v>46001.0</v>
      </c>
      <c r="B1565" s="79"/>
      <c r="C1565" s="80" t="s">
        <v>1980</v>
      </c>
      <c r="D1565" s="63" t="s">
        <v>60</v>
      </c>
      <c r="E1565" s="66" t="s">
        <v>807</v>
      </c>
      <c r="F1565" s="62" t="s">
        <v>808</v>
      </c>
      <c r="G1565" s="62"/>
      <c r="H1565" s="67" t="s">
        <v>104</v>
      </c>
      <c r="I1565" s="67">
        <v>8.0</v>
      </c>
      <c r="J1565" s="62" t="s">
        <v>24</v>
      </c>
      <c r="K1565" s="48"/>
      <c r="L1565" s="68">
        <v>420.0</v>
      </c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 ht="18.0" customHeight="1">
      <c r="A1566" s="64">
        <v>46001.0</v>
      </c>
      <c r="B1566" s="79"/>
      <c r="C1566" s="80" t="s">
        <v>1980</v>
      </c>
      <c r="D1566" s="63" t="s">
        <v>60</v>
      </c>
      <c r="E1566" s="66" t="s">
        <v>807</v>
      </c>
      <c r="F1566" s="62" t="s">
        <v>815</v>
      </c>
      <c r="G1566" s="62"/>
      <c r="H1566" s="67" t="s">
        <v>104</v>
      </c>
      <c r="I1566" s="67">
        <v>7.0</v>
      </c>
      <c r="J1566" s="62" t="s">
        <v>24</v>
      </c>
      <c r="K1566" s="48"/>
      <c r="L1566" s="68">
        <v>420.0</v>
      </c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 ht="18.0" customHeight="1">
      <c r="A1567" s="64">
        <v>46001.0</v>
      </c>
      <c r="B1567" s="79"/>
      <c r="C1567" s="80" t="s">
        <v>1980</v>
      </c>
      <c r="D1567" s="63" t="s">
        <v>60</v>
      </c>
      <c r="E1567" s="66" t="s">
        <v>1981</v>
      </c>
      <c r="F1567" s="62" t="s">
        <v>1280</v>
      </c>
      <c r="G1567" s="62"/>
      <c r="H1567" s="67" t="s">
        <v>104</v>
      </c>
      <c r="I1567" s="67">
        <v>10.0</v>
      </c>
      <c r="J1567" s="62" t="s">
        <v>24</v>
      </c>
      <c r="K1567" s="48"/>
      <c r="L1567" s="68">
        <v>420.0</v>
      </c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 ht="18.0" customHeight="1">
      <c r="A1568" s="64">
        <v>46001.0</v>
      </c>
      <c r="B1568" s="79"/>
      <c r="C1568" s="80" t="s">
        <v>1980</v>
      </c>
      <c r="D1568" s="63" t="s">
        <v>60</v>
      </c>
      <c r="E1568" s="66" t="s">
        <v>807</v>
      </c>
      <c r="F1568" s="62" t="s">
        <v>1543</v>
      </c>
      <c r="G1568" s="62"/>
      <c r="H1568" s="67" t="s">
        <v>104</v>
      </c>
      <c r="I1568" s="67">
        <v>9.0</v>
      </c>
      <c r="J1568" s="62" t="s">
        <v>24</v>
      </c>
      <c r="K1568" s="48"/>
      <c r="L1568" s="68">
        <v>420.0</v>
      </c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 ht="18.0" customHeight="1">
      <c r="A1569" s="64">
        <v>46001.0</v>
      </c>
      <c r="B1569" s="79"/>
      <c r="C1569" s="80" t="s">
        <v>1980</v>
      </c>
      <c r="D1569" s="63" t="s">
        <v>60</v>
      </c>
      <c r="E1569" s="66" t="s">
        <v>1982</v>
      </c>
      <c r="F1569" s="62" t="s">
        <v>1983</v>
      </c>
      <c r="G1569" s="62"/>
      <c r="H1569" s="67" t="s">
        <v>104</v>
      </c>
      <c r="I1569" s="67">
        <v>8.0</v>
      </c>
      <c r="J1569" s="62" t="s">
        <v>24</v>
      </c>
      <c r="K1569" s="48"/>
      <c r="L1569" s="68">
        <v>420.0</v>
      </c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 ht="18.0" customHeight="1">
      <c r="A1570" s="64">
        <v>46001.0</v>
      </c>
      <c r="B1570" s="79"/>
      <c r="C1570" s="80" t="s">
        <v>1980</v>
      </c>
      <c r="D1570" s="63" t="s">
        <v>60</v>
      </c>
      <c r="E1570" s="66" t="s">
        <v>1982</v>
      </c>
      <c r="F1570" s="62" t="s">
        <v>1984</v>
      </c>
      <c r="G1570" s="62"/>
      <c r="H1570" s="67" t="s">
        <v>104</v>
      </c>
      <c r="I1570" s="67">
        <v>4.0</v>
      </c>
      <c r="J1570" s="62" t="s">
        <v>24</v>
      </c>
      <c r="K1570" s="48"/>
      <c r="L1570" s="68">
        <v>420.0</v>
      </c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 ht="18.0" customHeight="1">
      <c r="A1571" s="64">
        <v>46001.0</v>
      </c>
      <c r="B1571" s="79"/>
      <c r="C1571" s="80" t="s">
        <v>1980</v>
      </c>
      <c r="D1571" s="63" t="s">
        <v>60</v>
      </c>
      <c r="E1571" s="66" t="s">
        <v>1985</v>
      </c>
      <c r="F1571" s="62" t="s">
        <v>75</v>
      </c>
      <c r="G1571" s="62"/>
      <c r="H1571" s="67" t="s">
        <v>104</v>
      </c>
      <c r="I1571" s="67">
        <v>4.0</v>
      </c>
      <c r="J1571" s="62" t="s">
        <v>24</v>
      </c>
      <c r="K1571" s="48"/>
      <c r="L1571" s="68">
        <v>420.0</v>
      </c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 ht="18.0" customHeight="1">
      <c r="A1572" s="64">
        <v>46001.0</v>
      </c>
      <c r="B1572" s="79"/>
      <c r="C1572" s="80" t="s">
        <v>1980</v>
      </c>
      <c r="D1572" s="63" t="s">
        <v>60</v>
      </c>
      <c r="E1572" s="66" t="s">
        <v>1411</v>
      </c>
      <c r="F1572" s="62" t="s">
        <v>975</v>
      </c>
      <c r="G1572" s="62"/>
      <c r="H1572" s="67" t="s">
        <v>104</v>
      </c>
      <c r="I1572" s="67">
        <v>4.0</v>
      </c>
      <c r="J1572" s="62" t="s">
        <v>24</v>
      </c>
      <c r="K1572" s="48"/>
      <c r="L1572" s="68">
        <v>420.0</v>
      </c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 ht="18.0" customHeight="1">
      <c r="A1573" s="64">
        <v>46001.0</v>
      </c>
      <c r="B1573" s="79"/>
      <c r="C1573" s="80" t="s">
        <v>1980</v>
      </c>
      <c r="D1573" s="63" t="s">
        <v>60</v>
      </c>
      <c r="E1573" s="66" t="s">
        <v>74</v>
      </c>
      <c r="F1573" s="62" t="s">
        <v>1986</v>
      </c>
      <c r="G1573" s="62"/>
      <c r="H1573" s="67" t="s">
        <v>104</v>
      </c>
      <c r="I1573" s="67">
        <v>1.0</v>
      </c>
      <c r="J1573" s="62" t="s">
        <v>24</v>
      </c>
      <c r="K1573" s="48"/>
      <c r="L1573" s="68">
        <v>420.0</v>
      </c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 ht="18.0" customHeight="1">
      <c r="A1574" s="64">
        <v>46001.0</v>
      </c>
      <c r="B1574" s="79"/>
      <c r="C1574" s="80" t="s">
        <v>1980</v>
      </c>
      <c r="D1574" s="63" t="s">
        <v>60</v>
      </c>
      <c r="E1574" s="66" t="s">
        <v>209</v>
      </c>
      <c r="F1574" s="62" t="s">
        <v>492</v>
      </c>
      <c r="G1574" s="62"/>
      <c r="H1574" s="67" t="s">
        <v>104</v>
      </c>
      <c r="I1574" s="67">
        <v>2.0</v>
      </c>
      <c r="J1574" s="62" t="s">
        <v>24</v>
      </c>
      <c r="K1574" s="48"/>
      <c r="L1574" s="68">
        <v>420.0</v>
      </c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 ht="18.0" customHeight="1">
      <c r="A1575" s="64">
        <v>46001.0</v>
      </c>
      <c r="B1575" s="79"/>
      <c r="C1575" s="80" t="s">
        <v>1980</v>
      </c>
      <c r="D1575" s="63" t="s">
        <v>60</v>
      </c>
      <c r="E1575" s="66" t="s">
        <v>433</v>
      </c>
      <c r="F1575" s="62" t="s">
        <v>1987</v>
      </c>
      <c r="G1575" s="62"/>
      <c r="H1575" s="67" t="s">
        <v>104</v>
      </c>
      <c r="I1575" s="67">
        <v>2.0</v>
      </c>
      <c r="J1575" s="62" t="s">
        <v>24</v>
      </c>
      <c r="K1575" s="48"/>
      <c r="L1575" s="68">
        <v>420.0</v>
      </c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 ht="18.0" customHeight="1">
      <c r="A1576" s="64">
        <v>46001.0</v>
      </c>
      <c r="B1576" s="79"/>
      <c r="C1576" s="80" t="s">
        <v>1980</v>
      </c>
      <c r="D1576" s="63" t="s">
        <v>60</v>
      </c>
      <c r="E1576" s="66" t="s">
        <v>1988</v>
      </c>
      <c r="F1576" s="62" t="s">
        <v>491</v>
      </c>
      <c r="G1576" s="62"/>
      <c r="H1576" s="67" t="s">
        <v>104</v>
      </c>
      <c r="I1576" s="67">
        <v>2.0</v>
      </c>
      <c r="J1576" s="62" t="s">
        <v>24</v>
      </c>
      <c r="K1576" s="48"/>
      <c r="L1576" s="68">
        <v>420.0</v>
      </c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 ht="18.0" customHeight="1">
      <c r="A1577" s="64">
        <v>46001.0</v>
      </c>
      <c r="B1577" s="79"/>
      <c r="C1577" s="80" t="s">
        <v>1980</v>
      </c>
      <c r="D1577" s="63" t="s">
        <v>60</v>
      </c>
      <c r="E1577" s="66" t="s">
        <v>1768</v>
      </c>
      <c r="F1577" s="62" t="s">
        <v>337</v>
      </c>
      <c r="G1577" s="62"/>
      <c r="H1577" s="67" t="s">
        <v>104</v>
      </c>
      <c r="I1577" s="67">
        <v>3.0</v>
      </c>
      <c r="J1577" s="62" t="s">
        <v>24</v>
      </c>
      <c r="K1577" s="48"/>
      <c r="L1577" s="68">
        <v>420.0</v>
      </c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 ht="18.0" customHeight="1">
      <c r="A1578" s="64">
        <v>46001.0</v>
      </c>
      <c r="B1578" s="79"/>
      <c r="C1578" s="80" t="s">
        <v>1980</v>
      </c>
      <c r="D1578" s="63" t="s">
        <v>60</v>
      </c>
      <c r="E1578" s="66" t="s">
        <v>66</v>
      </c>
      <c r="F1578" s="62" t="s">
        <v>1989</v>
      </c>
      <c r="G1578" s="62"/>
      <c r="H1578" s="67" t="s">
        <v>104</v>
      </c>
      <c r="I1578" s="67">
        <v>1.0</v>
      </c>
      <c r="J1578" s="62" t="s">
        <v>24</v>
      </c>
      <c r="K1578" s="48"/>
      <c r="L1578" s="68">
        <v>420.0</v>
      </c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 ht="18.0" customHeight="1">
      <c r="A1579" s="44"/>
      <c r="B1579" s="50"/>
      <c r="C1579" s="46"/>
      <c r="D1579" s="47"/>
      <c r="E1579" s="41"/>
      <c r="F1579" s="48"/>
      <c r="G1579" s="48"/>
      <c r="H1579" s="49"/>
      <c r="I1579" s="49"/>
      <c r="J1579" s="48"/>
      <c r="K1579" s="48"/>
      <c r="L1579" s="59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 ht="18.0" customHeight="1">
      <c r="A1580" s="64">
        <v>46001.0</v>
      </c>
      <c r="B1580" s="79"/>
      <c r="C1580" s="80" t="s">
        <v>1990</v>
      </c>
      <c r="D1580" s="63" t="s">
        <v>659</v>
      </c>
      <c r="E1580" s="66" t="s">
        <v>1442</v>
      </c>
      <c r="F1580" s="62"/>
      <c r="G1580" s="62"/>
      <c r="H1580" s="67" t="s">
        <v>104</v>
      </c>
      <c r="I1580" s="67">
        <v>1.0</v>
      </c>
      <c r="J1580" s="62" t="s">
        <v>1991</v>
      </c>
      <c r="K1580" s="48"/>
      <c r="L1580" s="68">
        <v>433.0</v>
      </c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 ht="18.0" customHeight="1">
      <c r="A1581" s="44"/>
      <c r="B1581" s="50"/>
      <c r="C1581" s="46"/>
      <c r="D1581" s="47"/>
      <c r="E1581" s="41"/>
      <c r="F1581" s="48"/>
      <c r="G1581" s="48"/>
      <c r="H1581" s="49"/>
      <c r="I1581" s="49"/>
      <c r="J1581" s="48"/>
      <c r="K1581" s="48"/>
      <c r="L1581" s="59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 ht="18.0" customHeight="1">
      <c r="A1582" s="64">
        <v>46002.0</v>
      </c>
      <c r="B1582" s="79"/>
      <c r="C1582" s="80" t="s">
        <v>1992</v>
      </c>
      <c r="D1582" s="63" t="s">
        <v>19</v>
      </c>
      <c r="E1582" s="66" t="s">
        <v>1901</v>
      </c>
      <c r="F1582" s="62"/>
      <c r="G1582" s="62"/>
      <c r="H1582" s="67" t="s">
        <v>104</v>
      </c>
      <c r="I1582" s="67">
        <v>6.0</v>
      </c>
      <c r="J1582" s="62" t="s">
        <v>1971</v>
      </c>
      <c r="K1582" s="48"/>
      <c r="L1582" s="68">
        <v>437.0</v>
      </c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 ht="18.0" customHeight="1">
      <c r="A1583" s="64">
        <v>46002.0</v>
      </c>
      <c r="B1583" s="79"/>
      <c r="C1583" s="80" t="s">
        <v>1992</v>
      </c>
      <c r="D1583" s="63" t="s">
        <v>19</v>
      </c>
      <c r="E1583" s="66" t="s">
        <v>1993</v>
      </c>
      <c r="F1583" s="62"/>
      <c r="G1583" s="62"/>
      <c r="H1583" s="67" t="s">
        <v>104</v>
      </c>
      <c r="I1583" s="67">
        <v>2.0</v>
      </c>
      <c r="J1583" s="62" t="s">
        <v>1971</v>
      </c>
      <c r="K1583" s="48"/>
      <c r="L1583" s="68">
        <v>437.0</v>
      </c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 ht="18.0" customHeight="1">
      <c r="A1584" s="64">
        <v>46002.0</v>
      </c>
      <c r="B1584" s="79"/>
      <c r="C1584" s="80" t="s">
        <v>1992</v>
      </c>
      <c r="D1584" s="63" t="s">
        <v>19</v>
      </c>
      <c r="E1584" s="66" t="s">
        <v>1994</v>
      </c>
      <c r="F1584" s="62"/>
      <c r="G1584" s="62"/>
      <c r="H1584" s="67" t="s">
        <v>104</v>
      </c>
      <c r="I1584" s="67">
        <v>1.0</v>
      </c>
      <c r="J1584" s="62" t="s">
        <v>452</v>
      </c>
      <c r="K1584" s="48"/>
      <c r="L1584" s="68">
        <v>437.0</v>
      </c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 ht="18.0" customHeight="1">
      <c r="A1585" s="64">
        <v>46002.0</v>
      </c>
      <c r="B1585" s="79"/>
      <c r="C1585" s="80" t="s">
        <v>1992</v>
      </c>
      <c r="D1585" s="63" t="s">
        <v>19</v>
      </c>
      <c r="E1585" s="66" t="s">
        <v>1995</v>
      </c>
      <c r="F1585" s="62"/>
      <c r="G1585" s="62"/>
      <c r="H1585" s="67" t="s">
        <v>104</v>
      </c>
      <c r="I1585" s="67">
        <v>1.0</v>
      </c>
      <c r="J1585" s="62" t="s">
        <v>1996</v>
      </c>
      <c r="K1585" s="48"/>
      <c r="L1585" s="68">
        <v>437.0</v>
      </c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 ht="18.0" customHeight="1">
      <c r="A1586" s="64">
        <v>46002.0</v>
      </c>
      <c r="B1586" s="79"/>
      <c r="C1586" s="80" t="s">
        <v>1992</v>
      </c>
      <c r="D1586" s="63" t="s">
        <v>19</v>
      </c>
      <c r="E1586" s="66" t="s">
        <v>713</v>
      </c>
      <c r="F1586" s="62"/>
      <c r="G1586" s="62"/>
      <c r="H1586" s="67" t="s">
        <v>104</v>
      </c>
      <c r="I1586" s="67">
        <v>1.0</v>
      </c>
      <c r="J1586" s="62" t="s">
        <v>1997</v>
      </c>
      <c r="K1586" s="48"/>
      <c r="L1586" s="68">
        <v>437.0</v>
      </c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 ht="18.0" customHeight="1">
      <c r="A1587" s="44"/>
      <c r="B1587" s="50"/>
      <c r="C1587" s="46"/>
      <c r="D1587" s="47"/>
      <c r="E1587" s="41"/>
      <c r="F1587" s="48"/>
      <c r="G1587" s="48"/>
      <c r="H1587" s="49"/>
      <c r="I1587" s="49"/>
      <c r="J1587" s="48"/>
      <c r="K1587" s="48"/>
      <c r="L1587" s="59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 ht="18.0" customHeight="1">
      <c r="A1588" s="64">
        <v>46003.0</v>
      </c>
      <c r="B1588" s="79"/>
      <c r="C1588" s="80" t="s">
        <v>1998</v>
      </c>
      <c r="D1588" s="63" t="s">
        <v>19</v>
      </c>
      <c r="E1588" s="66" t="s">
        <v>832</v>
      </c>
      <c r="F1588" s="62"/>
      <c r="G1588" s="62"/>
      <c r="H1588" s="67" t="s">
        <v>104</v>
      </c>
      <c r="I1588" s="67">
        <v>12.0</v>
      </c>
      <c r="J1588" s="62" t="s">
        <v>1999</v>
      </c>
      <c r="K1588" s="48"/>
      <c r="L1588" s="68">
        <v>439.0</v>
      </c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 ht="18.0" customHeight="1">
      <c r="A1589" s="64">
        <v>46003.0</v>
      </c>
      <c r="B1589" s="79"/>
      <c r="C1589" s="80" t="s">
        <v>1998</v>
      </c>
      <c r="D1589" s="63" t="s">
        <v>19</v>
      </c>
      <c r="E1589" s="66" t="s">
        <v>1993</v>
      </c>
      <c r="F1589" s="62"/>
      <c r="G1589" s="62"/>
      <c r="H1589" s="67" t="s">
        <v>104</v>
      </c>
      <c r="I1589" s="67">
        <v>2.0</v>
      </c>
      <c r="J1589" s="62" t="s">
        <v>1970</v>
      </c>
      <c r="K1589" s="48"/>
      <c r="L1589" s="68">
        <v>439.0</v>
      </c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 ht="18.0" customHeight="1">
      <c r="A1590" s="64">
        <v>46003.0</v>
      </c>
      <c r="B1590" s="79"/>
      <c r="C1590" s="80" t="s">
        <v>1998</v>
      </c>
      <c r="D1590" s="63" t="s">
        <v>19</v>
      </c>
      <c r="E1590" s="66" t="s">
        <v>1901</v>
      </c>
      <c r="F1590" s="62"/>
      <c r="G1590" s="62"/>
      <c r="H1590" s="67" t="s">
        <v>104</v>
      </c>
      <c r="I1590" s="67">
        <v>4.0</v>
      </c>
      <c r="J1590" s="62" t="s">
        <v>1970</v>
      </c>
      <c r="K1590" s="48"/>
      <c r="L1590" s="68">
        <v>439.0</v>
      </c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 ht="18.0" customHeight="1">
      <c r="A1591" s="64">
        <v>46003.0</v>
      </c>
      <c r="B1591" s="79"/>
      <c r="C1591" s="80" t="s">
        <v>1998</v>
      </c>
      <c r="D1591" s="63" t="s">
        <v>19</v>
      </c>
      <c r="E1591" s="66" t="s">
        <v>2000</v>
      </c>
      <c r="F1591" s="62"/>
      <c r="G1591" s="62"/>
      <c r="H1591" s="67" t="s">
        <v>502</v>
      </c>
      <c r="I1591" s="67">
        <v>1.0</v>
      </c>
      <c r="J1591" s="62" t="s">
        <v>2001</v>
      </c>
      <c r="K1591" s="48"/>
      <c r="L1591" s="68">
        <v>439.0</v>
      </c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 ht="18.0" customHeight="1">
      <c r="A1592" s="64">
        <v>46003.0</v>
      </c>
      <c r="B1592" s="79"/>
      <c r="C1592" s="80" t="s">
        <v>1998</v>
      </c>
      <c r="D1592" s="63" t="s">
        <v>19</v>
      </c>
      <c r="E1592" s="66" t="s">
        <v>1567</v>
      </c>
      <c r="F1592" s="62"/>
      <c r="G1592" s="62"/>
      <c r="H1592" s="67" t="s">
        <v>104</v>
      </c>
      <c r="I1592" s="67">
        <v>1.0</v>
      </c>
      <c r="J1592" s="62" t="s">
        <v>2002</v>
      </c>
      <c r="K1592" s="48"/>
      <c r="L1592" s="68">
        <v>439.0</v>
      </c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 ht="18.0" customHeight="1">
      <c r="A1593" s="64">
        <v>46003.0</v>
      </c>
      <c r="B1593" s="79"/>
      <c r="C1593" s="80" t="s">
        <v>1998</v>
      </c>
      <c r="D1593" s="63" t="s">
        <v>19</v>
      </c>
      <c r="E1593" s="66" t="s">
        <v>1155</v>
      </c>
      <c r="F1593" s="62"/>
      <c r="G1593" s="62"/>
      <c r="H1593" s="67" t="s">
        <v>104</v>
      </c>
      <c r="I1593" s="67">
        <v>1.0</v>
      </c>
      <c r="J1593" s="62" t="s">
        <v>197</v>
      </c>
      <c r="K1593" s="48"/>
      <c r="L1593" s="68">
        <v>439.0</v>
      </c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 ht="18.0" customHeight="1">
      <c r="A1594" s="44"/>
      <c r="B1594" s="50"/>
      <c r="C1594" s="46"/>
      <c r="D1594" s="47"/>
      <c r="E1594" s="41"/>
      <c r="F1594" s="48"/>
      <c r="G1594" s="48"/>
      <c r="H1594" s="49"/>
      <c r="I1594" s="49"/>
      <c r="J1594" s="48"/>
      <c r="K1594" s="48"/>
      <c r="L1594" s="59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 ht="18.0" customHeight="1">
      <c r="A1595" s="64">
        <v>46003.0</v>
      </c>
      <c r="B1595" s="79"/>
      <c r="C1595" s="80" t="s">
        <v>2003</v>
      </c>
      <c r="D1595" s="63" t="s">
        <v>2004</v>
      </c>
      <c r="E1595" s="66" t="s">
        <v>2005</v>
      </c>
      <c r="F1595" s="62"/>
      <c r="G1595" s="62"/>
      <c r="H1595" s="67" t="s">
        <v>104</v>
      </c>
      <c r="I1595" s="67">
        <v>1.0</v>
      </c>
      <c r="J1595" s="62" t="s">
        <v>1970</v>
      </c>
      <c r="K1595" s="48"/>
      <c r="L1595" s="68">
        <v>440.0</v>
      </c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 ht="18.0" customHeight="1">
      <c r="A1596" s="44"/>
      <c r="B1596" s="50"/>
      <c r="C1596" s="46"/>
      <c r="D1596" s="47"/>
      <c r="E1596" s="41"/>
      <c r="F1596" s="48"/>
      <c r="G1596" s="48"/>
      <c r="H1596" s="49"/>
      <c r="I1596" s="49"/>
      <c r="J1596" s="48"/>
      <c r="K1596" s="48"/>
      <c r="L1596" s="59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 ht="18.0" customHeight="1">
      <c r="A1597" s="64">
        <v>46004.0</v>
      </c>
      <c r="B1597" s="79"/>
      <c r="C1597" s="80" t="s">
        <v>2006</v>
      </c>
      <c r="D1597" s="63" t="s">
        <v>1910</v>
      </c>
      <c r="E1597" s="66" t="s">
        <v>2007</v>
      </c>
      <c r="F1597" s="62"/>
      <c r="G1597" s="62"/>
      <c r="H1597" s="67" t="s">
        <v>104</v>
      </c>
      <c r="I1597" s="67">
        <v>30.0</v>
      </c>
      <c r="J1597" s="62" t="s">
        <v>2008</v>
      </c>
      <c r="K1597" s="48"/>
      <c r="L1597" s="68" t="s">
        <v>2009</v>
      </c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 ht="18.0" customHeight="1">
      <c r="A1598" s="44"/>
      <c r="B1598" s="50"/>
      <c r="C1598" s="46"/>
      <c r="D1598" s="47"/>
      <c r="E1598" s="41"/>
      <c r="F1598" s="48"/>
      <c r="G1598" s="48"/>
      <c r="H1598" s="49"/>
      <c r="I1598" s="49"/>
      <c r="J1598" s="48"/>
      <c r="K1598" s="48"/>
      <c r="L1598" s="59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 ht="18.0" customHeight="1">
      <c r="A1599" s="64">
        <v>46004.0</v>
      </c>
      <c r="B1599" s="79"/>
      <c r="C1599" s="80" t="s">
        <v>2010</v>
      </c>
      <c r="D1599" s="63" t="s">
        <v>1330</v>
      </c>
      <c r="E1599" s="66" t="s">
        <v>1150</v>
      </c>
      <c r="F1599" s="62"/>
      <c r="G1599" s="62"/>
      <c r="H1599" s="67" t="s">
        <v>104</v>
      </c>
      <c r="I1599" s="67">
        <v>1.0</v>
      </c>
      <c r="J1599" s="62" t="s">
        <v>2011</v>
      </c>
      <c r="K1599" s="48"/>
      <c r="L1599" s="68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 ht="18.0" customHeight="1">
      <c r="A1600" s="64">
        <v>46004.0</v>
      </c>
      <c r="B1600" s="79"/>
      <c r="C1600" s="80" t="s">
        <v>2010</v>
      </c>
      <c r="D1600" s="63" t="s">
        <v>1330</v>
      </c>
      <c r="E1600" s="66" t="s">
        <v>1570</v>
      </c>
      <c r="F1600" s="62"/>
      <c r="G1600" s="62"/>
      <c r="H1600" s="67" t="s">
        <v>104</v>
      </c>
      <c r="I1600" s="67">
        <v>1.0</v>
      </c>
      <c r="J1600" s="62" t="s">
        <v>2011</v>
      </c>
      <c r="K1600" s="48"/>
      <c r="L1600" s="68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 ht="18.0" customHeight="1">
      <c r="A1601" s="44"/>
      <c r="B1601" s="50"/>
      <c r="C1601" s="46"/>
      <c r="D1601" s="47"/>
      <c r="E1601" s="41"/>
      <c r="F1601" s="48"/>
      <c r="G1601" s="48"/>
      <c r="H1601" s="49"/>
      <c r="I1601" s="49"/>
      <c r="J1601" s="48"/>
      <c r="K1601" s="48"/>
      <c r="L1601" s="59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 ht="18.0" customHeight="1">
      <c r="A1602" s="64">
        <v>46005.0</v>
      </c>
      <c r="B1602" s="79"/>
      <c r="C1602" s="80" t="s">
        <v>2012</v>
      </c>
      <c r="D1602" s="63" t="s">
        <v>19</v>
      </c>
      <c r="E1602" s="66" t="s">
        <v>2013</v>
      </c>
      <c r="F1602" s="62"/>
      <c r="G1602" s="62"/>
      <c r="H1602" s="67" t="s">
        <v>104</v>
      </c>
      <c r="I1602" s="67">
        <v>1.0</v>
      </c>
      <c r="J1602" s="62" t="s">
        <v>449</v>
      </c>
      <c r="K1602" s="48"/>
      <c r="L1602" s="68">
        <v>444.0</v>
      </c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 ht="18.0" customHeight="1">
      <c r="A1603" s="64">
        <v>46005.0</v>
      </c>
      <c r="B1603" s="79"/>
      <c r="C1603" s="80" t="s">
        <v>2012</v>
      </c>
      <c r="D1603" s="63" t="s">
        <v>19</v>
      </c>
      <c r="E1603" s="66" t="s">
        <v>832</v>
      </c>
      <c r="F1603" s="62"/>
      <c r="G1603" s="62"/>
      <c r="H1603" s="67" t="s">
        <v>104</v>
      </c>
      <c r="I1603" s="67">
        <v>24.0</v>
      </c>
      <c r="J1603" s="62" t="s">
        <v>197</v>
      </c>
      <c r="K1603" s="48"/>
      <c r="L1603" s="68">
        <v>444.0</v>
      </c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 ht="18.0" customHeight="1">
      <c r="A1604" s="44"/>
      <c r="B1604" s="50"/>
      <c r="C1604" s="46"/>
      <c r="D1604" s="47"/>
      <c r="E1604" s="41"/>
      <c r="F1604" s="48"/>
      <c r="G1604" s="48"/>
      <c r="H1604" s="49"/>
      <c r="I1604" s="49"/>
      <c r="J1604" s="48"/>
      <c r="K1604" s="48"/>
      <c r="L1604" s="59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 ht="18.0" customHeight="1">
      <c r="A1605" s="64">
        <v>46005.0</v>
      </c>
      <c r="B1605" s="79"/>
      <c r="C1605" s="80" t="s">
        <v>2014</v>
      </c>
      <c r="D1605" s="63" t="s">
        <v>19</v>
      </c>
      <c r="E1605" s="66" t="s">
        <v>1745</v>
      </c>
      <c r="F1605" s="62"/>
      <c r="G1605" s="62"/>
      <c r="H1605" s="67" t="s">
        <v>104</v>
      </c>
      <c r="I1605" s="67">
        <v>2.0</v>
      </c>
      <c r="J1605" s="62" t="s">
        <v>456</v>
      </c>
      <c r="K1605" s="48"/>
      <c r="L1605" s="68">
        <v>441.0</v>
      </c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 ht="18.0" customHeight="1">
      <c r="A1606" s="64">
        <v>46005.0</v>
      </c>
      <c r="B1606" s="79"/>
      <c r="C1606" s="80" t="s">
        <v>2014</v>
      </c>
      <c r="D1606" s="63" t="s">
        <v>19</v>
      </c>
      <c r="E1606" s="66" t="s">
        <v>1963</v>
      </c>
      <c r="F1606" s="62"/>
      <c r="G1606" s="62"/>
      <c r="H1606" s="67" t="s">
        <v>104</v>
      </c>
      <c r="I1606" s="67">
        <v>1.0</v>
      </c>
      <c r="J1606" s="62" t="s">
        <v>449</v>
      </c>
      <c r="K1606" s="48"/>
      <c r="L1606" s="68">
        <v>441.0</v>
      </c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 ht="18.0" customHeight="1">
      <c r="A1607" s="64">
        <v>46005.0</v>
      </c>
      <c r="B1607" s="79"/>
      <c r="C1607" s="80" t="s">
        <v>2014</v>
      </c>
      <c r="D1607" s="63" t="s">
        <v>19</v>
      </c>
      <c r="E1607" s="66" t="s">
        <v>2015</v>
      </c>
      <c r="F1607" s="62"/>
      <c r="G1607" s="62"/>
      <c r="H1607" s="67" t="s">
        <v>104</v>
      </c>
      <c r="I1607" s="67">
        <v>1.0</v>
      </c>
      <c r="J1607" s="62" t="s">
        <v>449</v>
      </c>
      <c r="K1607" s="48"/>
      <c r="L1607" s="68">
        <v>441.0</v>
      </c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 ht="18.0" customHeight="1">
      <c r="A1608" s="64">
        <v>46005.0</v>
      </c>
      <c r="B1608" s="79"/>
      <c r="C1608" s="80" t="s">
        <v>2014</v>
      </c>
      <c r="D1608" s="63" t="s">
        <v>19</v>
      </c>
      <c r="E1608" s="66" t="s">
        <v>2016</v>
      </c>
      <c r="F1608" s="62"/>
      <c r="G1608" s="62"/>
      <c r="H1608" s="67" t="s">
        <v>742</v>
      </c>
      <c r="I1608" s="67">
        <v>1.0</v>
      </c>
      <c r="J1608" s="62" t="s">
        <v>1966</v>
      </c>
      <c r="K1608" s="48"/>
      <c r="L1608" s="68">
        <v>441.0</v>
      </c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 ht="18.0" customHeight="1">
      <c r="A1609" s="64">
        <v>46005.0</v>
      </c>
      <c r="B1609" s="79"/>
      <c r="C1609" s="80" t="s">
        <v>2014</v>
      </c>
      <c r="D1609" s="63" t="s">
        <v>19</v>
      </c>
      <c r="E1609" s="66" t="s">
        <v>2017</v>
      </c>
      <c r="F1609" s="62"/>
      <c r="G1609" s="62"/>
      <c r="H1609" s="67" t="s">
        <v>104</v>
      </c>
      <c r="I1609" s="67">
        <v>1.0</v>
      </c>
      <c r="J1609" s="62" t="s">
        <v>1526</v>
      </c>
      <c r="K1609" s="48"/>
      <c r="L1609" s="68">
        <v>442.0</v>
      </c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 ht="18.0" customHeight="1">
      <c r="A1610" s="44"/>
      <c r="B1610" s="50"/>
      <c r="C1610" s="46"/>
      <c r="D1610" s="47"/>
      <c r="E1610" s="41"/>
      <c r="F1610" s="48"/>
      <c r="G1610" s="48"/>
      <c r="H1610" s="49"/>
      <c r="I1610" s="49"/>
      <c r="J1610" s="48"/>
      <c r="K1610" s="48"/>
      <c r="L1610" s="59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 ht="18.0" customHeight="1">
      <c r="A1611" s="64">
        <v>46006.0</v>
      </c>
      <c r="B1611" s="79"/>
      <c r="C1611" s="80" t="s">
        <v>2018</v>
      </c>
      <c r="D1611" s="63" t="s">
        <v>19</v>
      </c>
      <c r="E1611" s="66" t="s">
        <v>1961</v>
      </c>
      <c r="F1611" s="62"/>
      <c r="G1611" s="62"/>
      <c r="H1611" s="67" t="s">
        <v>104</v>
      </c>
      <c r="I1611" s="67">
        <v>1.0</v>
      </c>
      <c r="J1611" s="62" t="s">
        <v>1161</v>
      </c>
      <c r="K1611" s="48"/>
      <c r="L1611" s="68">
        <v>446.0</v>
      </c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 ht="18.0" customHeight="1">
      <c r="A1612" s="64">
        <v>46006.0</v>
      </c>
      <c r="B1612" s="79"/>
      <c r="C1612" s="80" t="s">
        <v>2018</v>
      </c>
      <c r="D1612" s="63" t="s">
        <v>19</v>
      </c>
      <c r="E1612" s="66" t="s">
        <v>1897</v>
      </c>
      <c r="F1612" s="62"/>
      <c r="G1612" s="62"/>
      <c r="H1612" s="67" t="s">
        <v>104</v>
      </c>
      <c r="I1612" s="67">
        <v>8.0</v>
      </c>
      <c r="J1612" s="62" t="s">
        <v>1161</v>
      </c>
      <c r="K1612" s="48"/>
      <c r="L1612" s="68">
        <v>446.0</v>
      </c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 ht="18.0" customHeight="1">
      <c r="A1613" s="64">
        <v>46006.0</v>
      </c>
      <c r="B1613" s="79"/>
      <c r="C1613" s="80" t="s">
        <v>2018</v>
      </c>
      <c r="D1613" s="63" t="s">
        <v>19</v>
      </c>
      <c r="E1613" s="66" t="s">
        <v>694</v>
      </c>
      <c r="F1613" s="62"/>
      <c r="G1613" s="62"/>
      <c r="H1613" s="67" t="s">
        <v>1242</v>
      </c>
      <c r="I1613" s="67">
        <v>10.0</v>
      </c>
      <c r="J1613" s="62" t="s">
        <v>197</v>
      </c>
      <c r="K1613" s="48"/>
      <c r="L1613" s="68">
        <v>446.0</v>
      </c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 ht="18.0" customHeight="1">
      <c r="A1614" s="64">
        <v>46006.0</v>
      </c>
      <c r="B1614" s="79"/>
      <c r="C1614" s="80" t="s">
        <v>2018</v>
      </c>
      <c r="D1614" s="63" t="s">
        <v>19</v>
      </c>
      <c r="E1614" s="66" t="s">
        <v>2019</v>
      </c>
      <c r="F1614" s="62"/>
      <c r="G1614" s="62"/>
      <c r="H1614" s="67" t="s">
        <v>104</v>
      </c>
      <c r="I1614" s="67">
        <v>16.0</v>
      </c>
      <c r="J1614" s="62" t="s">
        <v>1161</v>
      </c>
      <c r="K1614" s="48"/>
      <c r="L1614" s="68">
        <v>446.0</v>
      </c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 ht="18.0" customHeight="1">
      <c r="A1615" s="44"/>
      <c r="B1615" s="50"/>
      <c r="C1615" s="46"/>
      <c r="D1615" s="47"/>
      <c r="E1615" s="41"/>
      <c r="F1615" s="48"/>
      <c r="G1615" s="48"/>
      <c r="H1615" s="49"/>
      <c r="I1615" s="49"/>
      <c r="J1615" s="48"/>
      <c r="K1615" s="48"/>
      <c r="L1615" s="59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 ht="18.0" customHeight="1">
      <c r="A1616" s="64">
        <v>46006.0</v>
      </c>
      <c r="B1616" s="79"/>
      <c r="C1616" s="80" t="s">
        <v>2020</v>
      </c>
      <c r="D1616" s="63" t="s">
        <v>19</v>
      </c>
      <c r="E1616" s="66" t="s">
        <v>1054</v>
      </c>
      <c r="F1616" s="62"/>
      <c r="G1616" s="62"/>
      <c r="H1616" s="67" t="s">
        <v>742</v>
      </c>
      <c r="I1616" s="67">
        <v>2.0</v>
      </c>
      <c r="J1616" s="62" t="s">
        <v>1117</v>
      </c>
      <c r="K1616" s="48"/>
      <c r="L1616" s="68">
        <v>445.0</v>
      </c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 ht="18.0" customHeight="1">
      <c r="A1617" s="64">
        <v>46006.0</v>
      </c>
      <c r="B1617" s="79"/>
      <c r="C1617" s="80" t="s">
        <v>2020</v>
      </c>
      <c r="D1617" s="63" t="s">
        <v>19</v>
      </c>
      <c r="E1617" s="66" t="s">
        <v>1553</v>
      </c>
      <c r="F1617" s="62"/>
      <c r="G1617" s="62"/>
      <c r="H1617" s="67" t="s">
        <v>742</v>
      </c>
      <c r="I1617" s="67">
        <v>2.0</v>
      </c>
      <c r="J1617" s="62" t="s">
        <v>1117</v>
      </c>
      <c r="K1617" s="48"/>
      <c r="L1617" s="68">
        <v>445.0</v>
      </c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 ht="18.0" customHeight="1">
      <c r="A1618" s="64">
        <v>46006.0</v>
      </c>
      <c r="B1618" s="79"/>
      <c r="C1618" s="80" t="s">
        <v>2020</v>
      </c>
      <c r="D1618" s="63" t="s">
        <v>19</v>
      </c>
      <c r="E1618" s="66" t="s">
        <v>1649</v>
      </c>
      <c r="F1618" s="62"/>
      <c r="G1618" s="62"/>
      <c r="H1618" s="67" t="s">
        <v>104</v>
      </c>
      <c r="I1618" s="67">
        <v>2.0</v>
      </c>
      <c r="J1618" s="62" t="s">
        <v>1176</v>
      </c>
      <c r="K1618" s="48"/>
      <c r="L1618" s="68">
        <v>445.0</v>
      </c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 ht="18.0" customHeight="1">
      <c r="A1619" s="64">
        <v>46006.0</v>
      </c>
      <c r="B1619" s="79"/>
      <c r="C1619" s="80" t="s">
        <v>2020</v>
      </c>
      <c r="D1619" s="63" t="s">
        <v>19</v>
      </c>
      <c r="E1619" s="66" t="s">
        <v>2021</v>
      </c>
      <c r="F1619" s="62"/>
      <c r="G1619" s="62"/>
      <c r="H1619" s="67" t="s">
        <v>104</v>
      </c>
      <c r="I1619" s="67">
        <v>1.0</v>
      </c>
      <c r="J1619" s="62" t="s">
        <v>1176</v>
      </c>
      <c r="K1619" s="48"/>
      <c r="L1619" s="68">
        <v>445.0</v>
      </c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 ht="18.0" customHeight="1">
      <c r="A1620" s="44"/>
      <c r="B1620" s="50"/>
      <c r="C1620" s="46"/>
      <c r="D1620" s="47"/>
      <c r="E1620" s="41"/>
      <c r="F1620" s="48"/>
      <c r="G1620" s="48"/>
      <c r="H1620" s="49"/>
      <c r="I1620" s="49"/>
      <c r="J1620" s="48"/>
      <c r="K1620" s="48"/>
      <c r="L1620" s="59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 ht="18.0" customHeight="1">
      <c r="A1621" s="64">
        <v>46006.0</v>
      </c>
      <c r="B1621" s="79"/>
      <c r="C1621" s="80" t="s">
        <v>2022</v>
      </c>
      <c r="D1621" s="63" t="s">
        <v>1910</v>
      </c>
      <c r="E1621" s="66" t="s">
        <v>2023</v>
      </c>
      <c r="F1621" s="62"/>
      <c r="G1621" s="62"/>
      <c r="H1621" s="67" t="s">
        <v>1822</v>
      </c>
      <c r="I1621" s="67">
        <v>3.0</v>
      </c>
      <c r="J1621" s="62" t="s">
        <v>1117</v>
      </c>
      <c r="K1621" s="48"/>
      <c r="L1621" s="68">
        <v>443.0</v>
      </c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 ht="18.0" customHeight="1">
      <c r="A1622" s="44"/>
      <c r="B1622" s="50"/>
      <c r="C1622" s="46"/>
      <c r="D1622" s="47"/>
      <c r="E1622" s="41"/>
      <c r="F1622" s="48"/>
      <c r="G1622" s="48"/>
      <c r="H1622" s="49"/>
      <c r="I1622" s="49"/>
      <c r="J1622" s="48"/>
      <c r="K1622" s="48"/>
      <c r="L1622" s="59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 ht="18.0" customHeight="1">
      <c r="A1623" s="64">
        <v>46007.0</v>
      </c>
      <c r="B1623" s="79"/>
      <c r="C1623" s="80" t="s">
        <v>2024</v>
      </c>
      <c r="D1623" s="63" t="s">
        <v>1101</v>
      </c>
      <c r="E1623" s="66" t="s">
        <v>2025</v>
      </c>
      <c r="F1623" s="62"/>
      <c r="G1623" s="62"/>
      <c r="H1623" s="67" t="s">
        <v>104</v>
      </c>
      <c r="I1623" s="67">
        <v>4.0</v>
      </c>
      <c r="J1623" s="62" t="s">
        <v>2008</v>
      </c>
      <c r="K1623" s="48"/>
      <c r="L1623" s="68">
        <v>447.0</v>
      </c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 ht="18.0" customHeight="1">
      <c r="A1624" s="64">
        <v>46007.0</v>
      </c>
      <c r="B1624" s="79"/>
      <c r="C1624" s="80" t="s">
        <v>2024</v>
      </c>
      <c r="D1624" s="63" t="s">
        <v>1101</v>
      </c>
      <c r="E1624" s="66" t="s">
        <v>2026</v>
      </c>
      <c r="F1624" s="62"/>
      <c r="G1624" s="62"/>
      <c r="H1624" s="67" t="s">
        <v>104</v>
      </c>
      <c r="I1624" s="67">
        <v>4.0</v>
      </c>
      <c r="J1624" s="62" t="s">
        <v>2008</v>
      </c>
      <c r="K1624" s="48"/>
      <c r="L1624" s="68">
        <v>447.0</v>
      </c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 ht="18.0" customHeight="1">
      <c r="A1625" s="64">
        <v>46007.0</v>
      </c>
      <c r="B1625" s="79"/>
      <c r="C1625" s="80" t="s">
        <v>2024</v>
      </c>
      <c r="D1625" s="63" t="s">
        <v>1101</v>
      </c>
      <c r="E1625" s="66" t="s">
        <v>2027</v>
      </c>
      <c r="F1625" s="62"/>
      <c r="G1625" s="62"/>
      <c r="H1625" s="67" t="s">
        <v>1314</v>
      </c>
      <c r="I1625" s="67">
        <v>30.0</v>
      </c>
      <c r="J1625" s="62" t="s">
        <v>2008</v>
      </c>
      <c r="K1625" s="48"/>
      <c r="L1625" s="68">
        <v>447.0</v>
      </c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 ht="18.0" customHeight="1">
      <c r="A1626" s="64">
        <v>46007.0</v>
      </c>
      <c r="B1626" s="79"/>
      <c r="C1626" s="80" t="s">
        <v>2024</v>
      </c>
      <c r="D1626" s="63" t="s">
        <v>1101</v>
      </c>
      <c r="E1626" s="66" t="s">
        <v>2028</v>
      </c>
      <c r="F1626" s="62"/>
      <c r="G1626" s="62"/>
      <c r="H1626" s="67" t="s">
        <v>104</v>
      </c>
      <c r="I1626" s="67">
        <v>2.0</v>
      </c>
      <c r="J1626" s="62" t="s">
        <v>2008</v>
      </c>
      <c r="K1626" s="48"/>
      <c r="L1626" s="68">
        <v>447.0</v>
      </c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 ht="18.0" customHeight="1">
      <c r="A1627" s="64">
        <v>46007.0</v>
      </c>
      <c r="B1627" s="79"/>
      <c r="C1627" s="80" t="s">
        <v>2024</v>
      </c>
      <c r="D1627" s="63" t="s">
        <v>1101</v>
      </c>
      <c r="E1627" s="66" t="s">
        <v>1942</v>
      </c>
      <c r="F1627" s="62"/>
      <c r="G1627" s="62"/>
      <c r="H1627" s="67" t="s">
        <v>104</v>
      </c>
      <c r="I1627" s="67">
        <v>1.0</v>
      </c>
      <c r="J1627" s="62" t="s">
        <v>2008</v>
      </c>
      <c r="K1627" s="48"/>
      <c r="L1627" s="68">
        <v>447.0</v>
      </c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 ht="18.0" customHeight="1">
      <c r="A1628" s="44"/>
      <c r="B1628" s="50"/>
      <c r="C1628" s="46"/>
      <c r="D1628" s="47"/>
      <c r="E1628" s="41"/>
      <c r="F1628" s="48"/>
      <c r="G1628" s="48"/>
      <c r="H1628" s="49"/>
      <c r="I1628" s="49"/>
      <c r="J1628" s="48"/>
      <c r="K1628" s="48"/>
      <c r="L1628" s="59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 ht="18.0" customHeight="1">
      <c r="A1629" s="64">
        <v>46007.0</v>
      </c>
      <c r="B1629" s="79"/>
      <c r="C1629" s="80" t="s">
        <v>2029</v>
      </c>
      <c r="D1629" s="63" t="s">
        <v>60</v>
      </c>
      <c r="E1629" s="66" t="s">
        <v>850</v>
      </c>
      <c r="F1629" s="62"/>
      <c r="G1629" s="62"/>
      <c r="H1629" s="67" t="s">
        <v>104</v>
      </c>
      <c r="I1629" s="67">
        <v>3.0</v>
      </c>
      <c r="J1629" s="62" t="s">
        <v>197</v>
      </c>
      <c r="K1629" s="48"/>
      <c r="L1629" s="68">
        <v>434.0</v>
      </c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 ht="18.0" customHeight="1">
      <c r="A1630" s="64">
        <v>46007.0</v>
      </c>
      <c r="B1630" s="79"/>
      <c r="C1630" s="80" t="s">
        <v>2029</v>
      </c>
      <c r="D1630" s="63" t="s">
        <v>60</v>
      </c>
      <c r="E1630" s="66" t="s">
        <v>2030</v>
      </c>
      <c r="F1630" s="62"/>
      <c r="G1630" s="62"/>
      <c r="H1630" s="67" t="s">
        <v>104</v>
      </c>
      <c r="I1630" s="67">
        <v>5.0</v>
      </c>
      <c r="J1630" s="62" t="s">
        <v>197</v>
      </c>
      <c r="K1630" s="48"/>
      <c r="L1630" s="68">
        <v>434.0</v>
      </c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 ht="18.0" customHeight="1">
      <c r="A1631" s="64">
        <v>46007.0</v>
      </c>
      <c r="B1631" s="79"/>
      <c r="C1631" s="80" t="s">
        <v>2029</v>
      </c>
      <c r="D1631" s="63" t="s">
        <v>60</v>
      </c>
      <c r="E1631" s="66" t="s">
        <v>2031</v>
      </c>
      <c r="F1631" s="62"/>
      <c r="G1631" s="62"/>
      <c r="H1631" s="67" t="s">
        <v>104</v>
      </c>
      <c r="I1631" s="67">
        <v>5.0</v>
      </c>
      <c r="J1631" s="62" t="s">
        <v>197</v>
      </c>
      <c r="K1631" s="48"/>
      <c r="L1631" s="68">
        <v>434.0</v>
      </c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 ht="18.0" customHeight="1">
      <c r="A1632" s="64">
        <v>46007.0</v>
      </c>
      <c r="B1632" s="79"/>
      <c r="C1632" s="80" t="s">
        <v>2029</v>
      </c>
      <c r="D1632" s="63" t="s">
        <v>60</v>
      </c>
      <c r="E1632" s="66" t="s">
        <v>832</v>
      </c>
      <c r="F1632" s="62"/>
      <c r="G1632" s="62"/>
      <c r="H1632" s="67" t="s">
        <v>104</v>
      </c>
      <c r="I1632" s="67">
        <v>18.0</v>
      </c>
      <c r="J1632" s="62" t="s">
        <v>197</v>
      </c>
      <c r="K1632" s="48"/>
      <c r="L1632" s="68">
        <v>434.0</v>
      </c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 ht="18.0" customHeight="1">
      <c r="A1633" s="64">
        <v>46007.0</v>
      </c>
      <c r="B1633" s="79"/>
      <c r="C1633" s="80" t="s">
        <v>2029</v>
      </c>
      <c r="D1633" s="63" t="s">
        <v>60</v>
      </c>
      <c r="E1633" s="66" t="s">
        <v>1897</v>
      </c>
      <c r="F1633" s="62"/>
      <c r="G1633" s="62"/>
      <c r="H1633" s="67" t="s">
        <v>104</v>
      </c>
      <c r="I1633" s="67">
        <v>10.0</v>
      </c>
      <c r="J1633" s="62" t="s">
        <v>197</v>
      </c>
      <c r="K1633" s="48"/>
      <c r="L1633" s="68">
        <v>434.0</v>
      </c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 ht="18.0" customHeight="1">
      <c r="A1634" s="64">
        <v>46007.0</v>
      </c>
      <c r="B1634" s="79"/>
      <c r="C1634" s="80" t="s">
        <v>2029</v>
      </c>
      <c r="D1634" s="63" t="s">
        <v>60</v>
      </c>
      <c r="E1634" s="66" t="s">
        <v>2032</v>
      </c>
      <c r="F1634" s="62"/>
      <c r="G1634" s="62"/>
      <c r="H1634" s="67" t="s">
        <v>104</v>
      </c>
      <c r="I1634" s="67">
        <v>10.0</v>
      </c>
      <c r="J1634" s="62" t="s">
        <v>197</v>
      </c>
      <c r="K1634" s="48"/>
      <c r="L1634" s="68">
        <v>434.0</v>
      </c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 ht="18.0" customHeight="1">
      <c r="A1635" s="64">
        <v>46007.0</v>
      </c>
      <c r="B1635" s="79"/>
      <c r="C1635" s="80" t="s">
        <v>2029</v>
      </c>
      <c r="D1635" s="63" t="s">
        <v>60</v>
      </c>
      <c r="E1635" s="66" t="s">
        <v>2033</v>
      </c>
      <c r="F1635" s="62"/>
      <c r="G1635" s="62"/>
      <c r="H1635" s="67" t="s">
        <v>104</v>
      </c>
      <c r="I1635" s="67">
        <v>5.0</v>
      </c>
      <c r="J1635" s="62" t="s">
        <v>197</v>
      </c>
      <c r="K1635" s="48"/>
      <c r="L1635" s="68">
        <v>434.0</v>
      </c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 ht="18.0" customHeight="1">
      <c r="A1636" s="64">
        <v>46007.0</v>
      </c>
      <c r="B1636" s="79"/>
      <c r="C1636" s="80" t="s">
        <v>2029</v>
      </c>
      <c r="D1636" s="63" t="s">
        <v>60</v>
      </c>
      <c r="E1636" s="66" t="s">
        <v>2034</v>
      </c>
      <c r="F1636" s="62"/>
      <c r="G1636" s="62"/>
      <c r="H1636" s="67" t="s">
        <v>104</v>
      </c>
      <c r="I1636" s="67">
        <v>5.0</v>
      </c>
      <c r="J1636" s="62" t="s">
        <v>197</v>
      </c>
      <c r="K1636" s="48"/>
      <c r="L1636" s="68">
        <v>434.0</v>
      </c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 ht="18.0" customHeight="1">
      <c r="A1637" s="64">
        <v>46007.0</v>
      </c>
      <c r="B1637" s="79"/>
      <c r="C1637" s="80" t="s">
        <v>2029</v>
      </c>
      <c r="D1637" s="63" t="s">
        <v>60</v>
      </c>
      <c r="E1637" s="66" t="s">
        <v>2035</v>
      </c>
      <c r="F1637" s="62"/>
      <c r="G1637" s="62"/>
      <c r="H1637" s="67" t="s">
        <v>104</v>
      </c>
      <c r="I1637" s="67">
        <v>4.0</v>
      </c>
      <c r="J1637" s="62" t="s">
        <v>197</v>
      </c>
      <c r="K1637" s="48"/>
      <c r="L1637" s="68">
        <v>434.0</v>
      </c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 ht="18.0" customHeight="1">
      <c r="A1638" s="64">
        <v>46007.0</v>
      </c>
      <c r="B1638" s="79"/>
      <c r="C1638" s="80" t="s">
        <v>2029</v>
      </c>
      <c r="D1638" s="63" t="s">
        <v>60</v>
      </c>
      <c r="E1638" s="66" t="s">
        <v>2036</v>
      </c>
      <c r="F1638" s="62"/>
      <c r="G1638" s="62"/>
      <c r="H1638" s="67" t="s">
        <v>104</v>
      </c>
      <c r="I1638" s="67">
        <v>6.0</v>
      </c>
      <c r="J1638" s="62" t="s">
        <v>197</v>
      </c>
      <c r="K1638" s="48"/>
      <c r="L1638" s="68">
        <v>434.0</v>
      </c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 ht="18.0" customHeight="1">
      <c r="A1639" s="44"/>
      <c r="B1639" s="50"/>
      <c r="C1639" s="46"/>
      <c r="D1639" s="47"/>
      <c r="E1639" s="41"/>
      <c r="F1639" s="48"/>
      <c r="G1639" s="48"/>
      <c r="H1639" s="49"/>
      <c r="I1639" s="49"/>
      <c r="J1639" s="48"/>
      <c r="K1639" s="48"/>
      <c r="L1639" s="59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 ht="18.0" customHeight="1">
      <c r="A1640" s="64">
        <v>46007.0</v>
      </c>
      <c r="B1640" s="79"/>
      <c r="C1640" s="80" t="s">
        <v>2037</v>
      </c>
      <c r="D1640" s="63" t="s">
        <v>19</v>
      </c>
      <c r="E1640" s="66" t="s">
        <v>2038</v>
      </c>
      <c r="F1640" s="62"/>
      <c r="G1640" s="62"/>
      <c r="H1640" s="67" t="s">
        <v>104</v>
      </c>
      <c r="I1640" s="67">
        <v>2.0</v>
      </c>
      <c r="J1640" s="62" t="s">
        <v>2039</v>
      </c>
      <c r="K1640" s="48"/>
      <c r="L1640" s="68">
        <v>448.0</v>
      </c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 ht="18.0" customHeight="1">
      <c r="A1641" s="64"/>
      <c r="B1641" s="50"/>
      <c r="C1641" s="80"/>
      <c r="D1641" s="63"/>
      <c r="E1641" s="66"/>
      <c r="F1641" s="62"/>
      <c r="G1641" s="62"/>
      <c r="H1641" s="67"/>
      <c r="I1641" s="67"/>
      <c r="J1641" s="62"/>
      <c r="K1641" s="48"/>
      <c r="L1641" s="68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 ht="18.0" customHeight="1">
      <c r="A1642" s="64">
        <v>46008.0</v>
      </c>
      <c r="B1642" s="79"/>
      <c r="C1642" s="80" t="s">
        <v>2040</v>
      </c>
      <c r="D1642" s="63" t="s">
        <v>19</v>
      </c>
      <c r="E1642" s="66" t="s">
        <v>2041</v>
      </c>
      <c r="F1642" s="62"/>
      <c r="G1642" s="62"/>
      <c r="H1642" s="67" t="s">
        <v>104</v>
      </c>
      <c r="I1642" s="67">
        <v>2.0</v>
      </c>
      <c r="J1642" s="62" t="s">
        <v>2042</v>
      </c>
      <c r="K1642" s="48"/>
      <c r="L1642" s="68">
        <v>450.0</v>
      </c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 ht="18.0" customHeight="1">
      <c r="A1643" s="44"/>
      <c r="B1643" s="50"/>
      <c r="C1643" s="46"/>
      <c r="D1643" s="47"/>
      <c r="E1643" s="41"/>
      <c r="F1643" s="48"/>
      <c r="G1643" s="48"/>
      <c r="H1643" s="49"/>
      <c r="I1643" s="49"/>
      <c r="J1643" s="48"/>
      <c r="K1643" s="48"/>
      <c r="L1643" s="59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 ht="18.0" customHeight="1">
      <c r="A1644" s="64">
        <v>46009.0</v>
      </c>
      <c r="B1644" s="79"/>
      <c r="C1644" s="80" t="s">
        <v>2043</v>
      </c>
      <c r="D1644" s="63" t="s">
        <v>19</v>
      </c>
      <c r="E1644" s="66" t="s">
        <v>1689</v>
      </c>
      <c r="F1644" s="62"/>
      <c r="G1644" s="62"/>
      <c r="H1644" s="67" t="s">
        <v>1314</v>
      </c>
      <c r="I1644" s="67" t="s">
        <v>2044</v>
      </c>
      <c r="J1644" s="62" t="s">
        <v>456</v>
      </c>
      <c r="K1644" s="48"/>
      <c r="L1644" s="68">
        <v>451.0</v>
      </c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 ht="18.0" customHeight="1">
      <c r="A1645" s="64">
        <v>46009.0</v>
      </c>
      <c r="B1645" s="79"/>
      <c r="C1645" s="80" t="s">
        <v>2043</v>
      </c>
      <c r="D1645" s="63" t="s">
        <v>19</v>
      </c>
      <c r="E1645" s="66" t="s">
        <v>1649</v>
      </c>
      <c r="F1645" s="62"/>
      <c r="G1645" s="62"/>
      <c r="H1645" s="67" t="s">
        <v>104</v>
      </c>
      <c r="I1645" s="67">
        <v>1.0</v>
      </c>
      <c r="J1645" s="62" t="s">
        <v>1191</v>
      </c>
      <c r="K1645" s="48"/>
      <c r="L1645" s="68">
        <v>451.0</v>
      </c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 ht="18.0" customHeight="1">
      <c r="A1646" s="64">
        <v>46009.0</v>
      </c>
      <c r="B1646" s="79"/>
      <c r="C1646" s="80" t="s">
        <v>2043</v>
      </c>
      <c r="D1646" s="63" t="s">
        <v>19</v>
      </c>
      <c r="E1646" s="66" t="s">
        <v>2045</v>
      </c>
      <c r="F1646" s="62"/>
      <c r="G1646" s="62"/>
      <c r="H1646" s="67" t="s">
        <v>196</v>
      </c>
      <c r="I1646" s="67">
        <v>4.0</v>
      </c>
      <c r="J1646" s="62" t="s">
        <v>2046</v>
      </c>
      <c r="K1646" s="48"/>
      <c r="L1646" s="68">
        <v>451.0</v>
      </c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 ht="18.0" customHeight="1">
      <c r="A1647" s="64">
        <v>46009.0</v>
      </c>
      <c r="B1647" s="79"/>
      <c r="C1647" s="80" t="s">
        <v>2043</v>
      </c>
      <c r="D1647" s="63" t="s">
        <v>19</v>
      </c>
      <c r="E1647" s="66" t="s">
        <v>2047</v>
      </c>
      <c r="F1647" s="62"/>
      <c r="G1647" s="62"/>
      <c r="H1647" s="67" t="s">
        <v>104</v>
      </c>
      <c r="I1647" s="67">
        <v>2.0</v>
      </c>
      <c r="J1647" s="62" t="s">
        <v>456</v>
      </c>
      <c r="K1647" s="48"/>
      <c r="L1647" s="68">
        <v>451.0</v>
      </c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 ht="18.0" customHeight="1">
      <c r="A1648" s="44"/>
      <c r="B1648" s="50"/>
      <c r="C1648" s="46"/>
      <c r="D1648" s="47"/>
      <c r="E1648" s="41"/>
      <c r="F1648" s="48"/>
      <c r="G1648" s="48"/>
      <c r="H1648" s="49"/>
      <c r="I1648" s="49"/>
      <c r="J1648" s="48"/>
      <c r="K1648" s="48"/>
      <c r="L1648" s="59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 ht="18.0" customHeight="1">
      <c r="A1649" s="64">
        <v>46010.0</v>
      </c>
      <c r="B1649" s="79"/>
      <c r="C1649" s="80" t="s">
        <v>2048</v>
      </c>
      <c r="D1649" s="63" t="s">
        <v>19</v>
      </c>
      <c r="E1649" s="66" t="s">
        <v>713</v>
      </c>
      <c r="F1649" s="62"/>
      <c r="G1649" s="62"/>
      <c r="H1649" s="67" t="s">
        <v>104</v>
      </c>
      <c r="I1649" s="67">
        <v>30.0</v>
      </c>
      <c r="J1649" s="62" t="s">
        <v>1177</v>
      </c>
      <c r="K1649" s="48"/>
      <c r="L1649" s="68">
        <v>452.0</v>
      </c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 ht="18.0" customHeight="1">
      <c r="A1650" s="44"/>
      <c r="B1650" s="50"/>
      <c r="C1650" s="46"/>
      <c r="D1650" s="47"/>
      <c r="E1650" s="41"/>
      <c r="F1650" s="48"/>
      <c r="G1650" s="48"/>
      <c r="H1650" s="49"/>
      <c r="I1650" s="49"/>
      <c r="J1650" s="48"/>
      <c r="K1650" s="48"/>
      <c r="L1650" s="59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 ht="18.0" customHeight="1">
      <c r="A1651" s="64">
        <v>46010.0</v>
      </c>
      <c r="B1651" s="79"/>
      <c r="C1651" s="80" t="s">
        <v>2049</v>
      </c>
      <c r="D1651" s="63" t="s">
        <v>19</v>
      </c>
      <c r="E1651" s="66" t="s">
        <v>2050</v>
      </c>
      <c r="F1651" s="62"/>
      <c r="G1651" s="62"/>
      <c r="H1651" s="67" t="s">
        <v>1242</v>
      </c>
      <c r="I1651" s="67">
        <v>5.0</v>
      </c>
      <c r="J1651" s="62" t="s">
        <v>2051</v>
      </c>
      <c r="K1651" s="48"/>
      <c r="L1651" s="68">
        <v>454.0</v>
      </c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 ht="18.0" customHeight="1">
      <c r="A1652" s="64">
        <v>46010.0</v>
      </c>
      <c r="B1652" s="79"/>
      <c r="C1652" s="80" t="s">
        <v>2049</v>
      </c>
      <c r="D1652" s="63" t="s">
        <v>19</v>
      </c>
      <c r="E1652" s="66" t="s">
        <v>2052</v>
      </c>
      <c r="F1652" s="62"/>
      <c r="G1652" s="62"/>
      <c r="H1652" s="67" t="s">
        <v>1242</v>
      </c>
      <c r="I1652" s="67">
        <v>12.0</v>
      </c>
      <c r="J1652" s="62" t="s">
        <v>2051</v>
      </c>
      <c r="K1652" s="48"/>
      <c r="L1652" s="68">
        <v>454.0</v>
      </c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 ht="18.0" customHeight="1">
      <c r="A1653" s="64">
        <v>46010.0</v>
      </c>
      <c r="B1653" s="79"/>
      <c r="C1653" s="80" t="s">
        <v>2049</v>
      </c>
      <c r="D1653" s="63" t="s">
        <v>19</v>
      </c>
      <c r="E1653" s="66" t="s">
        <v>2053</v>
      </c>
      <c r="F1653" s="62"/>
      <c r="G1653" s="62"/>
      <c r="H1653" s="67" t="s">
        <v>1242</v>
      </c>
      <c r="I1653" s="67">
        <v>2.0</v>
      </c>
      <c r="J1653" s="62" t="s">
        <v>2051</v>
      </c>
      <c r="K1653" s="48"/>
      <c r="L1653" s="68">
        <v>454.0</v>
      </c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 ht="18.0" customHeight="1">
      <c r="A1654" s="64">
        <v>46010.0</v>
      </c>
      <c r="B1654" s="79"/>
      <c r="C1654" s="80" t="s">
        <v>2049</v>
      </c>
      <c r="D1654" s="63" t="s">
        <v>19</v>
      </c>
      <c r="E1654" s="66" t="s">
        <v>2054</v>
      </c>
      <c r="F1654" s="62"/>
      <c r="G1654" s="62"/>
      <c r="H1654" s="67" t="s">
        <v>1242</v>
      </c>
      <c r="I1654" s="67">
        <v>1.0</v>
      </c>
      <c r="J1654" s="62" t="s">
        <v>2051</v>
      </c>
      <c r="K1654" s="48"/>
      <c r="L1654" s="68">
        <v>454.0</v>
      </c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 ht="18.0" customHeight="1">
      <c r="A1655" s="64">
        <v>46010.0</v>
      </c>
      <c r="B1655" s="79"/>
      <c r="C1655" s="80" t="s">
        <v>2049</v>
      </c>
      <c r="D1655" s="63" t="s">
        <v>19</v>
      </c>
      <c r="E1655" s="66" t="s">
        <v>2055</v>
      </c>
      <c r="F1655" s="62"/>
      <c r="G1655" s="62"/>
      <c r="H1655" s="67" t="s">
        <v>2056</v>
      </c>
      <c r="I1655" s="67">
        <v>2.0</v>
      </c>
      <c r="J1655" s="62" t="s">
        <v>2051</v>
      </c>
      <c r="K1655" s="48"/>
      <c r="L1655" s="68">
        <v>454.0</v>
      </c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 ht="18.0" customHeight="1">
      <c r="A1656" s="64">
        <v>46010.0</v>
      </c>
      <c r="B1656" s="79"/>
      <c r="C1656" s="80" t="s">
        <v>2049</v>
      </c>
      <c r="D1656" s="63" t="s">
        <v>19</v>
      </c>
      <c r="E1656" s="66" t="s">
        <v>2057</v>
      </c>
      <c r="F1656" s="62"/>
      <c r="G1656" s="62"/>
      <c r="H1656" s="67" t="s">
        <v>1242</v>
      </c>
      <c r="I1656" s="67">
        <v>5.0</v>
      </c>
      <c r="J1656" s="62" t="s">
        <v>2051</v>
      </c>
      <c r="K1656" s="48"/>
      <c r="L1656" s="68">
        <v>454.0</v>
      </c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 ht="18.0" customHeight="1">
      <c r="A1657" s="64">
        <v>46010.0</v>
      </c>
      <c r="B1657" s="79"/>
      <c r="C1657" s="80" t="s">
        <v>2049</v>
      </c>
      <c r="D1657" s="63" t="s">
        <v>19</v>
      </c>
      <c r="E1657" s="66" t="s">
        <v>2058</v>
      </c>
      <c r="F1657" s="62"/>
      <c r="G1657" s="62"/>
      <c r="H1657" s="67" t="s">
        <v>2056</v>
      </c>
      <c r="I1657" s="67">
        <v>5.0</v>
      </c>
      <c r="J1657" s="62" t="s">
        <v>2051</v>
      </c>
      <c r="K1657" s="48"/>
      <c r="L1657" s="68">
        <v>454.0</v>
      </c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 ht="18.0" customHeight="1">
      <c r="A1658" s="64">
        <v>46010.0</v>
      </c>
      <c r="B1658" s="79"/>
      <c r="C1658" s="80" t="s">
        <v>2049</v>
      </c>
      <c r="D1658" s="63" t="s">
        <v>19</v>
      </c>
      <c r="E1658" s="66" t="s">
        <v>2059</v>
      </c>
      <c r="F1658" s="62"/>
      <c r="G1658" s="62"/>
      <c r="H1658" s="67" t="s">
        <v>2056</v>
      </c>
      <c r="I1658" s="67">
        <v>3.0</v>
      </c>
      <c r="J1658" s="62" t="s">
        <v>2051</v>
      </c>
      <c r="K1658" s="48"/>
      <c r="L1658" s="68">
        <v>454.0</v>
      </c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 ht="18.0" customHeight="1">
      <c r="A1659" s="64">
        <v>46010.0</v>
      </c>
      <c r="B1659" s="79"/>
      <c r="C1659" s="80" t="s">
        <v>2049</v>
      </c>
      <c r="D1659" s="63" t="s">
        <v>19</v>
      </c>
      <c r="E1659" s="66" t="s">
        <v>616</v>
      </c>
      <c r="F1659" s="62">
        <v>100.0</v>
      </c>
      <c r="G1659" s="62"/>
      <c r="H1659" s="67" t="s">
        <v>1314</v>
      </c>
      <c r="I1659" s="67">
        <v>3.0</v>
      </c>
      <c r="J1659" s="62" t="s">
        <v>2051</v>
      </c>
      <c r="K1659" s="48"/>
      <c r="L1659" s="68">
        <v>454.0</v>
      </c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 ht="18.0" customHeight="1">
      <c r="A1660" s="64">
        <v>46010.0</v>
      </c>
      <c r="B1660" s="79"/>
      <c r="C1660" s="80" t="s">
        <v>2049</v>
      </c>
      <c r="D1660" s="63" t="s">
        <v>19</v>
      </c>
      <c r="E1660" s="66" t="s">
        <v>616</v>
      </c>
      <c r="F1660" s="62">
        <v>240.0</v>
      </c>
      <c r="G1660" s="62"/>
      <c r="H1660" s="67" t="s">
        <v>1314</v>
      </c>
      <c r="I1660" s="67">
        <v>3.0</v>
      </c>
      <c r="J1660" s="62" t="s">
        <v>2051</v>
      </c>
      <c r="K1660" s="48"/>
      <c r="L1660" s="68">
        <v>454.0</v>
      </c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 ht="18.0" customHeight="1">
      <c r="A1661" s="64">
        <v>46010.0</v>
      </c>
      <c r="B1661" s="79"/>
      <c r="C1661" s="80" t="s">
        <v>2049</v>
      </c>
      <c r="D1661" s="63" t="s">
        <v>19</v>
      </c>
      <c r="E1661" s="66" t="s">
        <v>616</v>
      </c>
      <c r="F1661" s="62">
        <v>400.0</v>
      </c>
      <c r="G1661" s="62"/>
      <c r="H1661" s="67" t="s">
        <v>1314</v>
      </c>
      <c r="I1661" s="67">
        <v>3.0</v>
      </c>
      <c r="J1661" s="62" t="s">
        <v>2051</v>
      </c>
      <c r="K1661" s="48"/>
      <c r="L1661" s="68">
        <v>454.0</v>
      </c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 ht="18.0" customHeight="1">
      <c r="A1662" s="64">
        <v>46010.0</v>
      </c>
      <c r="B1662" s="79"/>
      <c r="C1662" s="80" t="s">
        <v>2049</v>
      </c>
      <c r="D1662" s="63" t="s">
        <v>19</v>
      </c>
      <c r="E1662" s="66" t="s">
        <v>616</v>
      </c>
      <c r="F1662" s="62">
        <v>1000.0</v>
      </c>
      <c r="G1662" s="62"/>
      <c r="H1662" s="67" t="s">
        <v>1314</v>
      </c>
      <c r="I1662" s="67">
        <v>5.0</v>
      </c>
      <c r="J1662" s="62" t="s">
        <v>2051</v>
      </c>
      <c r="K1662" s="48"/>
      <c r="L1662" s="68">
        <v>454.0</v>
      </c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 ht="18.0" customHeight="1">
      <c r="A1663" s="64">
        <v>46010.0</v>
      </c>
      <c r="B1663" s="79"/>
      <c r="C1663" s="80" t="s">
        <v>2049</v>
      </c>
      <c r="D1663" s="63" t="s">
        <v>19</v>
      </c>
      <c r="E1663" s="66" t="s">
        <v>2060</v>
      </c>
      <c r="F1663" s="62"/>
      <c r="G1663" s="62"/>
      <c r="H1663" s="67" t="s">
        <v>1242</v>
      </c>
      <c r="I1663" s="67">
        <v>1.0</v>
      </c>
      <c r="J1663" s="62" t="s">
        <v>2051</v>
      </c>
      <c r="K1663" s="48"/>
      <c r="L1663" s="68">
        <v>454.0</v>
      </c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 ht="18.0" customHeight="1">
      <c r="A1664" s="64">
        <v>46010.0</v>
      </c>
      <c r="B1664" s="79"/>
      <c r="C1664" s="80" t="s">
        <v>2049</v>
      </c>
      <c r="D1664" s="63" t="s">
        <v>19</v>
      </c>
      <c r="E1664" s="66" t="s">
        <v>2061</v>
      </c>
      <c r="F1664" s="62"/>
      <c r="G1664" s="62"/>
      <c r="H1664" s="67" t="s">
        <v>104</v>
      </c>
      <c r="I1664" s="67">
        <v>5.0</v>
      </c>
      <c r="J1664" s="62" t="s">
        <v>2051</v>
      </c>
      <c r="K1664" s="48"/>
      <c r="L1664" s="68">
        <v>454.0</v>
      </c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 ht="18.0" customHeight="1">
      <c r="A1665" s="64">
        <v>46010.0</v>
      </c>
      <c r="B1665" s="79"/>
      <c r="C1665" s="80" t="s">
        <v>2049</v>
      </c>
      <c r="D1665" s="63" t="s">
        <v>19</v>
      </c>
      <c r="E1665" s="66" t="s">
        <v>694</v>
      </c>
      <c r="F1665" s="62"/>
      <c r="G1665" s="62"/>
      <c r="H1665" s="67" t="s">
        <v>1242</v>
      </c>
      <c r="I1665" s="67">
        <v>1.0</v>
      </c>
      <c r="J1665" s="62" t="s">
        <v>2051</v>
      </c>
      <c r="K1665" s="48"/>
      <c r="L1665" s="68">
        <v>454.0</v>
      </c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 ht="18.0" customHeight="1">
      <c r="A1666" s="64">
        <v>46010.0</v>
      </c>
      <c r="B1666" s="79"/>
      <c r="C1666" s="80" t="s">
        <v>2049</v>
      </c>
      <c r="D1666" s="63" t="s">
        <v>19</v>
      </c>
      <c r="E1666" s="66" t="s">
        <v>2062</v>
      </c>
      <c r="F1666" s="62"/>
      <c r="G1666" s="62"/>
      <c r="H1666" s="67" t="s">
        <v>1242</v>
      </c>
      <c r="I1666" s="67">
        <v>1.0</v>
      </c>
      <c r="J1666" s="62" t="s">
        <v>2051</v>
      </c>
      <c r="K1666" s="48"/>
      <c r="L1666" s="68">
        <v>454.0</v>
      </c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 ht="18.0" customHeight="1">
      <c r="A1667" s="44"/>
      <c r="B1667" s="50"/>
      <c r="C1667" s="46"/>
      <c r="D1667" s="47"/>
      <c r="E1667" s="41"/>
      <c r="F1667" s="48"/>
      <c r="G1667" s="48"/>
      <c r="H1667" s="49"/>
      <c r="I1667" s="49"/>
      <c r="J1667" s="48"/>
      <c r="K1667" s="48"/>
      <c r="L1667" s="59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 ht="18.0" customHeight="1">
      <c r="A1668" s="64">
        <v>46011.0</v>
      </c>
      <c r="B1668" s="79"/>
      <c r="C1668" s="80" t="s">
        <v>2063</v>
      </c>
      <c r="D1668" s="63" t="s">
        <v>19</v>
      </c>
      <c r="E1668" s="66" t="s">
        <v>713</v>
      </c>
      <c r="F1668" s="62"/>
      <c r="G1668" s="62"/>
      <c r="H1668" s="67" t="s">
        <v>104</v>
      </c>
      <c r="I1668" s="67">
        <v>25.0</v>
      </c>
      <c r="J1668" s="62" t="s">
        <v>1177</v>
      </c>
      <c r="K1668" s="48"/>
      <c r="L1668" s="68">
        <v>452.0</v>
      </c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 ht="18.0" customHeight="1">
      <c r="A1669" s="44"/>
      <c r="B1669" s="50"/>
      <c r="C1669" s="46"/>
      <c r="D1669" s="47"/>
      <c r="E1669" s="41"/>
      <c r="F1669" s="48"/>
      <c r="G1669" s="48"/>
      <c r="H1669" s="49"/>
      <c r="I1669" s="49"/>
      <c r="J1669" s="48"/>
      <c r="K1669" s="48"/>
      <c r="L1669" s="59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 ht="18.0" customHeight="1">
      <c r="A1670" s="64">
        <v>46011.0</v>
      </c>
      <c r="B1670" s="79"/>
      <c r="C1670" s="80" t="s">
        <v>2064</v>
      </c>
      <c r="D1670" s="63" t="s">
        <v>19</v>
      </c>
      <c r="E1670" s="66" t="s">
        <v>1961</v>
      </c>
      <c r="F1670" s="62"/>
      <c r="G1670" s="62"/>
      <c r="H1670" s="67" t="s">
        <v>104</v>
      </c>
      <c r="I1670" s="67">
        <v>1.0</v>
      </c>
      <c r="J1670" s="62" t="s">
        <v>2065</v>
      </c>
      <c r="K1670" s="48"/>
      <c r="L1670" s="68">
        <v>456.0</v>
      </c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 ht="18.0" customHeight="1">
      <c r="A1671" s="44"/>
      <c r="B1671" s="50"/>
      <c r="C1671" s="46"/>
      <c r="D1671" s="47"/>
      <c r="E1671" s="41"/>
      <c r="F1671" s="48"/>
      <c r="G1671" s="48"/>
      <c r="H1671" s="49"/>
      <c r="I1671" s="49"/>
      <c r="J1671" s="48"/>
      <c r="K1671" s="48"/>
      <c r="L1671" s="59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 ht="18.0" customHeight="1">
      <c r="A1672" s="64">
        <v>46012.0</v>
      </c>
      <c r="B1672" s="79"/>
      <c r="C1672" s="80" t="s">
        <v>2066</v>
      </c>
      <c r="D1672" s="63" t="s">
        <v>19</v>
      </c>
      <c r="E1672" s="66" t="s">
        <v>2067</v>
      </c>
      <c r="F1672" s="62"/>
      <c r="G1672" s="62"/>
      <c r="H1672" s="67" t="s">
        <v>104</v>
      </c>
      <c r="I1672" s="67">
        <v>8.0</v>
      </c>
      <c r="J1672" s="62" t="s">
        <v>2068</v>
      </c>
      <c r="K1672" s="48"/>
      <c r="L1672" s="68">
        <v>457.0</v>
      </c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 ht="18.0" customHeight="1">
      <c r="A1673" s="64">
        <v>46012.0</v>
      </c>
      <c r="B1673" s="79"/>
      <c r="C1673" s="80" t="s">
        <v>2066</v>
      </c>
      <c r="D1673" s="63" t="s">
        <v>19</v>
      </c>
      <c r="E1673" s="66" t="s">
        <v>832</v>
      </c>
      <c r="F1673" s="62"/>
      <c r="G1673" s="62"/>
      <c r="H1673" s="67" t="s">
        <v>104</v>
      </c>
      <c r="I1673" s="67">
        <v>18.0</v>
      </c>
      <c r="J1673" s="62" t="s">
        <v>2068</v>
      </c>
      <c r="K1673" s="48"/>
      <c r="L1673" s="68">
        <v>457.0</v>
      </c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 ht="18.0" customHeight="1">
      <c r="A1674" s="64">
        <v>46012.0</v>
      </c>
      <c r="B1674" s="79"/>
      <c r="C1674" s="80" t="s">
        <v>2066</v>
      </c>
      <c r="D1674" s="63" t="s">
        <v>19</v>
      </c>
      <c r="E1674" s="66" t="s">
        <v>2069</v>
      </c>
      <c r="F1674" s="62"/>
      <c r="G1674" s="62"/>
      <c r="H1674" s="67" t="s">
        <v>104</v>
      </c>
      <c r="I1674" s="67">
        <v>6.0</v>
      </c>
      <c r="J1674" s="62" t="s">
        <v>2068</v>
      </c>
      <c r="K1674" s="48"/>
      <c r="L1674" s="68">
        <v>457.0</v>
      </c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 ht="18.0" customHeight="1">
      <c r="A1675" s="64">
        <v>46012.0</v>
      </c>
      <c r="B1675" s="79"/>
      <c r="C1675" s="80" t="s">
        <v>2066</v>
      </c>
      <c r="D1675" s="63" t="s">
        <v>19</v>
      </c>
      <c r="E1675" s="66" t="s">
        <v>2070</v>
      </c>
      <c r="F1675" s="62"/>
      <c r="G1675" s="62"/>
      <c r="H1675" s="67" t="s">
        <v>104</v>
      </c>
      <c r="I1675" s="67">
        <v>3.0</v>
      </c>
      <c r="J1675" s="62" t="s">
        <v>2068</v>
      </c>
      <c r="K1675" s="48"/>
      <c r="L1675" s="68">
        <v>457.0</v>
      </c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 ht="18.0" customHeight="1">
      <c r="A1676" s="64">
        <v>46012.0</v>
      </c>
      <c r="B1676" s="79"/>
      <c r="C1676" s="80" t="s">
        <v>2066</v>
      </c>
      <c r="D1676" s="63" t="s">
        <v>19</v>
      </c>
      <c r="E1676" s="66" t="s">
        <v>2045</v>
      </c>
      <c r="F1676" s="62"/>
      <c r="G1676" s="62"/>
      <c r="H1676" s="67" t="s">
        <v>196</v>
      </c>
      <c r="I1676" s="67">
        <v>5.0</v>
      </c>
      <c r="J1676" s="62" t="s">
        <v>2068</v>
      </c>
      <c r="K1676" s="48"/>
      <c r="L1676" s="68">
        <v>457.0</v>
      </c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 ht="18.0" customHeight="1">
      <c r="A1677" s="64">
        <v>46012.0</v>
      </c>
      <c r="B1677" s="79"/>
      <c r="C1677" s="80" t="s">
        <v>2066</v>
      </c>
      <c r="D1677" s="63" t="s">
        <v>19</v>
      </c>
      <c r="E1677" s="66" t="s">
        <v>1636</v>
      </c>
      <c r="F1677" s="62"/>
      <c r="G1677" s="62"/>
      <c r="H1677" s="67" t="s">
        <v>104</v>
      </c>
      <c r="I1677" s="67">
        <v>5.0</v>
      </c>
      <c r="J1677" s="62" t="s">
        <v>2068</v>
      </c>
      <c r="K1677" s="48"/>
      <c r="L1677" s="68">
        <v>457.0</v>
      </c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 ht="18.0" customHeight="1">
      <c r="A1678" s="64">
        <v>46012.0</v>
      </c>
      <c r="B1678" s="79"/>
      <c r="C1678" s="80" t="s">
        <v>2066</v>
      </c>
      <c r="D1678" s="63" t="s">
        <v>19</v>
      </c>
      <c r="E1678" s="66" t="s">
        <v>236</v>
      </c>
      <c r="F1678" s="62"/>
      <c r="G1678" s="62"/>
      <c r="H1678" s="67" t="s">
        <v>104</v>
      </c>
      <c r="I1678" s="67">
        <v>5.0</v>
      </c>
      <c r="J1678" s="62" t="s">
        <v>2068</v>
      </c>
      <c r="K1678" s="48"/>
      <c r="L1678" s="68">
        <v>457.0</v>
      </c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 ht="18.0" customHeight="1">
      <c r="A1679" s="64">
        <v>46012.0</v>
      </c>
      <c r="B1679" s="79"/>
      <c r="C1679" s="80" t="s">
        <v>2066</v>
      </c>
      <c r="D1679" s="63" t="s">
        <v>19</v>
      </c>
      <c r="E1679" s="66" t="s">
        <v>2071</v>
      </c>
      <c r="F1679" s="62"/>
      <c r="G1679" s="62"/>
      <c r="H1679" s="67" t="s">
        <v>742</v>
      </c>
      <c r="I1679" s="67">
        <v>1.0</v>
      </c>
      <c r="J1679" s="62" t="s">
        <v>2068</v>
      </c>
      <c r="K1679" s="48"/>
      <c r="L1679" s="68">
        <v>457.0</v>
      </c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 ht="18.0" customHeight="1">
      <c r="A1680" s="44"/>
      <c r="B1680" s="50"/>
      <c r="C1680" s="46"/>
      <c r="D1680" s="47"/>
      <c r="E1680" s="41"/>
      <c r="F1680" s="48"/>
      <c r="G1680" s="48"/>
      <c r="H1680" s="49"/>
      <c r="I1680" s="49"/>
      <c r="J1680" s="48"/>
      <c r="K1680" s="48"/>
      <c r="L1680" s="59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 ht="18.0" customHeight="1">
      <c r="A1681" s="64">
        <v>46013.0</v>
      </c>
      <c r="B1681" s="79"/>
      <c r="C1681" s="80" t="s">
        <v>2072</v>
      </c>
      <c r="D1681" s="63" t="s">
        <v>19</v>
      </c>
      <c r="E1681" s="66" t="s">
        <v>2073</v>
      </c>
      <c r="F1681" s="62"/>
      <c r="G1681" s="62"/>
      <c r="H1681" s="67" t="s">
        <v>104</v>
      </c>
      <c r="I1681" s="67">
        <v>1.0</v>
      </c>
      <c r="J1681" s="62" t="s">
        <v>446</v>
      </c>
      <c r="K1681" s="48"/>
      <c r="L1681" s="68">
        <v>458.0</v>
      </c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 ht="18.0" customHeight="1">
      <c r="A1682" s="64">
        <v>46013.0</v>
      </c>
      <c r="B1682" s="79"/>
      <c r="C1682" s="80" t="s">
        <v>2072</v>
      </c>
      <c r="D1682" s="63" t="s">
        <v>19</v>
      </c>
      <c r="E1682" s="66" t="s">
        <v>1974</v>
      </c>
      <c r="F1682" s="62"/>
      <c r="G1682" s="62"/>
      <c r="H1682" s="67" t="s">
        <v>104</v>
      </c>
      <c r="I1682" s="67">
        <v>1.0</v>
      </c>
      <c r="J1682" s="62" t="s">
        <v>446</v>
      </c>
      <c r="K1682" s="48"/>
      <c r="L1682" s="68">
        <v>458.0</v>
      </c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 ht="18.0" customHeight="1">
      <c r="A1683" s="64">
        <v>46013.0</v>
      </c>
      <c r="B1683" s="79"/>
      <c r="C1683" s="80" t="s">
        <v>2072</v>
      </c>
      <c r="D1683" s="63" t="s">
        <v>19</v>
      </c>
      <c r="E1683" s="66" t="s">
        <v>2074</v>
      </c>
      <c r="F1683" s="62"/>
      <c r="G1683" s="62"/>
      <c r="H1683" s="67" t="s">
        <v>104</v>
      </c>
      <c r="I1683" s="67">
        <v>4.0</v>
      </c>
      <c r="J1683" s="62" t="s">
        <v>2075</v>
      </c>
      <c r="K1683" s="48"/>
      <c r="L1683" s="68">
        <v>458.0</v>
      </c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 ht="18.0" customHeight="1">
      <c r="A1684" s="64">
        <v>46013.0</v>
      </c>
      <c r="B1684" s="79"/>
      <c r="C1684" s="80" t="s">
        <v>2072</v>
      </c>
      <c r="D1684" s="63" t="s">
        <v>19</v>
      </c>
      <c r="E1684" s="66" t="s">
        <v>713</v>
      </c>
      <c r="F1684" s="62"/>
      <c r="G1684" s="62"/>
      <c r="H1684" s="67" t="s">
        <v>104</v>
      </c>
      <c r="I1684" s="67">
        <v>1.0</v>
      </c>
      <c r="J1684" s="62" t="s">
        <v>1034</v>
      </c>
      <c r="K1684" s="48"/>
      <c r="L1684" s="68">
        <v>458.0</v>
      </c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 ht="18.0" customHeight="1">
      <c r="A1685" s="64">
        <v>46013.0</v>
      </c>
      <c r="B1685" s="79"/>
      <c r="C1685" s="80" t="s">
        <v>2072</v>
      </c>
      <c r="D1685" s="63" t="s">
        <v>19</v>
      </c>
      <c r="E1685" s="66" t="s">
        <v>1993</v>
      </c>
      <c r="F1685" s="62"/>
      <c r="G1685" s="62"/>
      <c r="H1685" s="67" t="s">
        <v>104</v>
      </c>
      <c r="I1685" s="67">
        <v>4.0</v>
      </c>
      <c r="J1685" s="62" t="s">
        <v>1034</v>
      </c>
      <c r="K1685" s="48"/>
      <c r="L1685" s="68">
        <v>458.0</v>
      </c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 ht="18.0" customHeight="1">
      <c r="A1686" s="64">
        <v>46013.0</v>
      </c>
      <c r="B1686" s="79"/>
      <c r="C1686" s="80" t="s">
        <v>2072</v>
      </c>
      <c r="D1686" s="63" t="s">
        <v>19</v>
      </c>
      <c r="E1686" s="66" t="s">
        <v>1901</v>
      </c>
      <c r="F1686" s="62"/>
      <c r="G1686" s="62"/>
      <c r="H1686" s="67" t="s">
        <v>104</v>
      </c>
      <c r="I1686" s="67">
        <v>4.0</v>
      </c>
      <c r="J1686" s="62" t="s">
        <v>1034</v>
      </c>
      <c r="K1686" s="48"/>
      <c r="L1686" s="68">
        <v>458.0</v>
      </c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 ht="18.0" customHeight="1">
      <c r="A1687" s="64">
        <v>46013.0</v>
      </c>
      <c r="B1687" s="79"/>
      <c r="C1687" s="80" t="s">
        <v>2072</v>
      </c>
      <c r="D1687" s="63" t="s">
        <v>19</v>
      </c>
      <c r="E1687" s="66" t="s">
        <v>2076</v>
      </c>
      <c r="F1687" s="62"/>
      <c r="G1687" s="62"/>
      <c r="H1687" s="67" t="s">
        <v>104</v>
      </c>
      <c r="I1687" s="67">
        <v>4.0</v>
      </c>
      <c r="J1687" s="62" t="s">
        <v>2075</v>
      </c>
      <c r="K1687" s="48"/>
      <c r="L1687" s="68">
        <v>458.0</v>
      </c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 ht="18.0" customHeight="1">
      <c r="A1688" s="64">
        <v>46013.0</v>
      </c>
      <c r="B1688" s="79"/>
      <c r="C1688" s="80" t="s">
        <v>2072</v>
      </c>
      <c r="D1688" s="63" t="s">
        <v>19</v>
      </c>
      <c r="E1688" s="66" t="s">
        <v>1745</v>
      </c>
      <c r="F1688" s="62"/>
      <c r="G1688" s="62"/>
      <c r="H1688" s="67" t="s">
        <v>104</v>
      </c>
      <c r="I1688" s="67">
        <v>5.0</v>
      </c>
      <c r="J1688" s="62" t="s">
        <v>2068</v>
      </c>
      <c r="K1688" s="48"/>
      <c r="L1688" s="68">
        <v>458.0</v>
      </c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 ht="18.0" customHeight="1">
      <c r="A1689" s="64">
        <v>46013.0</v>
      </c>
      <c r="B1689" s="79"/>
      <c r="C1689" s="80" t="s">
        <v>2072</v>
      </c>
      <c r="D1689" s="63" t="s">
        <v>19</v>
      </c>
      <c r="E1689" s="66" t="s">
        <v>1897</v>
      </c>
      <c r="F1689" s="62"/>
      <c r="G1689" s="62"/>
      <c r="H1689" s="67" t="s">
        <v>104</v>
      </c>
      <c r="I1689" s="67">
        <v>4.0</v>
      </c>
      <c r="J1689" s="62" t="s">
        <v>1161</v>
      </c>
      <c r="K1689" s="48"/>
      <c r="L1689" s="68">
        <v>458.0</v>
      </c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 ht="18.0" customHeight="1">
      <c r="A1690" s="64">
        <v>46013.0</v>
      </c>
      <c r="B1690" s="79"/>
      <c r="C1690" s="80" t="s">
        <v>2072</v>
      </c>
      <c r="D1690" s="63" t="s">
        <v>19</v>
      </c>
      <c r="E1690" s="66" t="s">
        <v>2077</v>
      </c>
      <c r="F1690" s="62"/>
      <c r="G1690" s="62"/>
      <c r="H1690" s="67" t="s">
        <v>104</v>
      </c>
      <c r="I1690" s="67">
        <v>8.0</v>
      </c>
      <c r="J1690" s="62" t="s">
        <v>1161</v>
      </c>
      <c r="K1690" s="48"/>
      <c r="L1690" s="68">
        <v>458.0</v>
      </c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 ht="18.0" customHeight="1">
      <c r="A1691" s="64">
        <v>46013.0</v>
      </c>
      <c r="B1691" s="79"/>
      <c r="C1691" s="80" t="s">
        <v>2072</v>
      </c>
      <c r="D1691" s="63" t="s">
        <v>19</v>
      </c>
      <c r="E1691" s="66" t="s">
        <v>1054</v>
      </c>
      <c r="F1691" s="62"/>
      <c r="G1691" s="62"/>
      <c r="H1691" s="67" t="s">
        <v>742</v>
      </c>
      <c r="I1691" s="67">
        <v>8.0</v>
      </c>
      <c r="J1691" s="62" t="s">
        <v>1161</v>
      </c>
      <c r="K1691" s="48"/>
      <c r="L1691" s="68">
        <v>458.0</v>
      </c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 ht="18.0" customHeight="1">
      <c r="A1692" s="44"/>
      <c r="B1692" s="50"/>
      <c r="C1692" s="46"/>
      <c r="D1692" s="47"/>
      <c r="E1692" s="41"/>
      <c r="F1692" s="48"/>
      <c r="G1692" s="48"/>
      <c r="H1692" s="49"/>
      <c r="I1692" s="49"/>
      <c r="J1692" s="48"/>
      <c r="K1692" s="48"/>
      <c r="L1692" s="59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 ht="18.0" customHeight="1">
      <c r="A1693" s="64">
        <v>46013.0</v>
      </c>
      <c r="B1693" s="79"/>
      <c r="C1693" s="80" t="s">
        <v>2078</v>
      </c>
      <c r="D1693" s="63" t="s">
        <v>19</v>
      </c>
      <c r="E1693" s="66" t="s">
        <v>2079</v>
      </c>
      <c r="F1693" s="62" t="s">
        <v>2080</v>
      </c>
      <c r="G1693" s="62"/>
      <c r="H1693" s="67" t="s">
        <v>104</v>
      </c>
      <c r="I1693" s="67">
        <v>1.0</v>
      </c>
      <c r="J1693" s="62" t="s">
        <v>1383</v>
      </c>
      <c r="K1693" s="48"/>
      <c r="L1693" s="68">
        <v>462.0</v>
      </c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 ht="18.0" customHeight="1">
      <c r="A1694" s="44"/>
      <c r="B1694" s="50"/>
      <c r="C1694" s="46"/>
      <c r="D1694" s="47"/>
      <c r="E1694" s="41"/>
      <c r="F1694" s="48"/>
      <c r="G1694" s="48"/>
      <c r="H1694" s="49"/>
      <c r="I1694" s="49"/>
      <c r="J1694" s="48"/>
      <c r="K1694" s="48"/>
      <c r="L1694" s="59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 ht="18.0" customHeight="1">
      <c r="A1695" s="64">
        <v>46013.0</v>
      </c>
      <c r="B1695" s="79"/>
      <c r="C1695" s="80" t="s">
        <v>2081</v>
      </c>
      <c r="D1695" s="63" t="s">
        <v>1101</v>
      </c>
      <c r="E1695" s="66" t="s">
        <v>2082</v>
      </c>
      <c r="F1695" s="62"/>
      <c r="G1695" s="62"/>
      <c r="H1695" s="67" t="s">
        <v>104</v>
      </c>
      <c r="I1695" s="67">
        <v>5.0</v>
      </c>
      <c r="J1695" s="62" t="s">
        <v>197</v>
      </c>
      <c r="K1695" s="48"/>
      <c r="L1695" s="68">
        <v>461.0</v>
      </c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 ht="18.0" customHeight="1">
      <c r="A1696" s="64">
        <v>46013.0</v>
      </c>
      <c r="B1696" s="79"/>
      <c r="C1696" s="80" t="s">
        <v>2081</v>
      </c>
      <c r="D1696" s="63" t="s">
        <v>1101</v>
      </c>
      <c r="E1696" s="66" t="s">
        <v>1155</v>
      </c>
      <c r="F1696" s="62"/>
      <c r="G1696" s="62"/>
      <c r="H1696" s="67" t="s">
        <v>104</v>
      </c>
      <c r="I1696" s="67">
        <v>1.0</v>
      </c>
      <c r="J1696" s="62" t="s">
        <v>2083</v>
      </c>
      <c r="K1696" s="48"/>
      <c r="L1696" s="68">
        <v>461.0</v>
      </c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 ht="18.0" customHeight="1">
      <c r="A1697" s="64">
        <v>46013.0</v>
      </c>
      <c r="B1697" s="79"/>
      <c r="C1697" s="80" t="s">
        <v>2081</v>
      </c>
      <c r="D1697" s="63" t="s">
        <v>1101</v>
      </c>
      <c r="E1697" s="66" t="s">
        <v>1857</v>
      </c>
      <c r="F1697" s="62"/>
      <c r="G1697" s="62"/>
      <c r="H1697" s="67" t="s">
        <v>1311</v>
      </c>
      <c r="I1697" s="67">
        <v>1.0</v>
      </c>
      <c r="J1697" s="62" t="s">
        <v>2083</v>
      </c>
      <c r="K1697" s="48"/>
      <c r="L1697" s="68">
        <v>461.0</v>
      </c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 ht="18.0" customHeight="1">
      <c r="A1698" s="64">
        <v>46013.0</v>
      </c>
      <c r="B1698" s="79"/>
      <c r="C1698" s="80" t="s">
        <v>2081</v>
      </c>
      <c r="D1698" s="63" t="s">
        <v>1101</v>
      </c>
      <c r="E1698" s="66" t="s">
        <v>2084</v>
      </c>
      <c r="F1698" s="62"/>
      <c r="G1698" s="62"/>
      <c r="H1698" s="67" t="s">
        <v>104</v>
      </c>
      <c r="I1698" s="67">
        <v>5.0</v>
      </c>
      <c r="J1698" s="62" t="s">
        <v>2083</v>
      </c>
      <c r="K1698" s="48"/>
      <c r="L1698" s="68">
        <v>461.0</v>
      </c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 ht="18.0" customHeight="1">
      <c r="A1699" s="64">
        <v>46013.0</v>
      </c>
      <c r="B1699" s="79"/>
      <c r="C1699" s="80" t="s">
        <v>2081</v>
      </c>
      <c r="D1699" s="63" t="s">
        <v>1101</v>
      </c>
      <c r="E1699" s="66" t="s">
        <v>2085</v>
      </c>
      <c r="F1699" s="62"/>
      <c r="G1699" s="62"/>
      <c r="H1699" s="67" t="s">
        <v>104</v>
      </c>
      <c r="I1699" s="67">
        <v>5.0</v>
      </c>
      <c r="J1699" s="62" t="s">
        <v>2083</v>
      </c>
      <c r="K1699" s="48"/>
      <c r="L1699" s="68">
        <v>461.0</v>
      </c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 ht="18.0" customHeight="1">
      <c r="A1700" s="44"/>
      <c r="B1700" s="50"/>
      <c r="C1700" s="46"/>
      <c r="D1700" s="47"/>
      <c r="E1700" s="41"/>
      <c r="F1700" s="48"/>
      <c r="G1700" s="48"/>
      <c r="H1700" s="49"/>
      <c r="I1700" s="49"/>
      <c r="J1700" s="48"/>
      <c r="K1700" s="48"/>
      <c r="L1700" s="59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 ht="18.0" customHeight="1">
      <c r="A1701" s="64">
        <v>46014.0</v>
      </c>
      <c r="B1701" s="79"/>
      <c r="C1701" s="80" t="s">
        <v>2086</v>
      </c>
      <c r="D1701" s="63" t="s">
        <v>1270</v>
      </c>
      <c r="E1701" s="66" t="s">
        <v>583</v>
      </c>
      <c r="F1701" s="62" t="s">
        <v>491</v>
      </c>
      <c r="G1701" s="62"/>
      <c r="H1701" s="67" t="s">
        <v>104</v>
      </c>
      <c r="I1701" s="67">
        <v>4.0</v>
      </c>
      <c r="J1701" s="62" t="s">
        <v>1214</v>
      </c>
      <c r="K1701" s="48"/>
      <c r="L1701" s="68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 ht="18.0" customHeight="1">
      <c r="A1702" s="64">
        <v>46014.0</v>
      </c>
      <c r="B1702" s="79"/>
      <c r="C1702" s="80" t="s">
        <v>2086</v>
      </c>
      <c r="D1702" s="63" t="s">
        <v>1270</v>
      </c>
      <c r="E1702" s="66" t="s">
        <v>433</v>
      </c>
      <c r="F1702" s="62" t="s">
        <v>492</v>
      </c>
      <c r="G1702" s="62"/>
      <c r="H1702" s="67" t="s">
        <v>104</v>
      </c>
      <c r="I1702" s="67">
        <v>4.0</v>
      </c>
      <c r="J1702" s="62" t="s">
        <v>1214</v>
      </c>
      <c r="K1702" s="48"/>
      <c r="L1702" s="68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 ht="18.0" customHeight="1">
      <c r="A1703" s="64">
        <v>46014.0</v>
      </c>
      <c r="B1703" s="79"/>
      <c r="C1703" s="80" t="s">
        <v>2086</v>
      </c>
      <c r="D1703" s="63" t="s">
        <v>1270</v>
      </c>
      <c r="E1703" s="66" t="s">
        <v>2087</v>
      </c>
      <c r="F1703" s="62" t="s">
        <v>1283</v>
      </c>
      <c r="G1703" s="62"/>
      <c r="H1703" s="67" t="s">
        <v>104</v>
      </c>
      <c r="I1703" s="67">
        <v>4.0</v>
      </c>
      <c r="J1703" s="62" t="s">
        <v>1214</v>
      </c>
      <c r="K1703" s="48"/>
      <c r="L1703" s="68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 ht="18.0" customHeight="1">
      <c r="A1704" s="64">
        <v>46014.0</v>
      </c>
      <c r="B1704" s="79"/>
      <c r="C1704" s="80" t="s">
        <v>2086</v>
      </c>
      <c r="D1704" s="63" t="s">
        <v>1270</v>
      </c>
      <c r="E1704" s="66" t="s">
        <v>72</v>
      </c>
      <c r="F1704" s="62" t="s">
        <v>2088</v>
      </c>
      <c r="G1704" s="62"/>
      <c r="H1704" s="67" t="s">
        <v>104</v>
      </c>
      <c r="I1704" s="67">
        <v>1.0</v>
      </c>
      <c r="J1704" s="62" t="s">
        <v>1214</v>
      </c>
      <c r="K1704" s="48"/>
      <c r="L1704" s="68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 ht="18.0" customHeight="1">
      <c r="A1705" s="64">
        <v>46014.0</v>
      </c>
      <c r="B1705" s="79"/>
      <c r="C1705" s="80" t="s">
        <v>2086</v>
      </c>
      <c r="D1705" s="63" t="s">
        <v>1270</v>
      </c>
      <c r="E1705" s="66" t="s">
        <v>2089</v>
      </c>
      <c r="F1705" s="62" t="s">
        <v>2090</v>
      </c>
      <c r="G1705" s="62"/>
      <c r="H1705" s="67" t="s">
        <v>104</v>
      </c>
      <c r="I1705" s="67">
        <v>1.0</v>
      </c>
      <c r="J1705" s="62" t="s">
        <v>1214</v>
      </c>
      <c r="K1705" s="48"/>
      <c r="L1705" s="68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 ht="18.0" customHeight="1">
      <c r="A1706" s="64">
        <v>46014.0</v>
      </c>
      <c r="B1706" s="79"/>
      <c r="C1706" s="80" t="s">
        <v>2086</v>
      </c>
      <c r="D1706" s="63" t="s">
        <v>1270</v>
      </c>
      <c r="E1706" s="66" t="s">
        <v>66</v>
      </c>
      <c r="F1706" s="62" t="s">
        <v>1989</v>
      </c>
      <c r="G1706" s="62"/>
      <c r="H1706" s="67" t="s">
        <v>104</v>
      </c>
      <c r="I1706" s="67">
        <v>1.0</v>
      </c>
      <c r="J1706" s="62" t="s">
        <v>1214</v>
      </c>
      <c r="K1706" s="48"/>
      <c r="L1706" s="68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 ht="18.0" customHeight="1">
      <c r="A1707" s="64">
        <v>46014.0</v>
      </c>
      <c r="B1707" s="79"/>
      <c r="C1707" s="80" t="s">
        <v>2086</v>
      </c>
      <c r="D1707" s="63" t="s">
        <v>1270</v>
      </c>
      <c r="E1707" s="66" t="s">
        <v>72</v>
      </c>
      <c r="F1707" s="62">
        <v>6241845.0</v>
      </c>
      <c r="G1707" s="62"/>
      <c r="H1707" s="67" t="s">
        <v>104</v>
      </c>
      <c r="I1707" s="67">
        <v>1.0</v>
      </c>
      <c r="J1707" s="62" t="s">
        <v>1214</v>
      </c>
      <c r="K1707" s="48"/>
      <c r="L1707" s="68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 ht="18.0" customHeight="1">
      <c r="A1708" s="64">
        <v>46014.0</v>
      </c>
      <c r="B1708" s="79"/>
      <c r="C1708" s="80" t="s">
        <v>2086</v>
      </c>
      <c r="D1708" s="63" t="s">
        <v>1270</v>
      </c>
      <c r="E1708" s="66" t="s">
        <v>72</v>
      </c>
      <c r="F1708" s="62">
        <v>2456376.0</v>
      </c>
      <c r="G1708" s="62"/>
      <c r="H1708" s="67" t="s">
        <v>104</v>
      </c>
      <c r="I1708" s="67">
        <v>2.0</v>
      </c>
      <c r="J1708" s="62" t="s">
        <v>1214</v>
      </c>
      <c r="K1708" s="48"/>
      <c r="L1708" s="68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 ht="18.0" customHeight="1">
      <c r="A1709" s="64">
        <v>46014.0</v>
      </c>
      <c r="B1709" s="79"/>
      <c r="C1709" s="80" t="s">
        <v>2086</v>
      </c>
      <c r="D1709" s="63" t="s">
        <v>1270</v>
      </c>
      <c r="E1709" s="66" t="s">
        <v>72</v>
      </c>
      <c r="F1709" s="62">
        <v>3223155.0</v>
      </c>
      <c r="G1709" s="62"/>
      <c r="H1709" s="67" t="s">
        <v>104</v>
      </c>
      <c r="I1709" s="67">
        <v>1.0</v>
      </c>
      <c r="J1709" s="62" t="s">
        <v>1214</v>
      </c>
      <c r="K1709" s="48"/>
      <c r="L1709" s="68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 ht="18.0" customHeight="1">
      <c r="A1710" s="64">
        <v>46014.0</v>
      </c>
      <c r="B1710" s="79"/>
      <c r="C1710" s="80" t="s">
        <v>2086</v>
      </c>
      <c r="D1710" s="63" t="s">
        <v>1270</v>
      </c>
      <c r="E1710" s="66" t="s">
        <v>2091</v>
      </c>
      <c r="F1710" s="62">
        <v>5234987.0</v>
      </c>
      <c r="G1710" s="62"/>
      <c r="H1710" s="67" t="s">
        <v>104</v>
      </c>
      <c r="I1710" s="67">
        <v>1.0</v>
      </c>
      <c r="J1710" s="62" t="s">
        <v>1214</v>
      </c>
      <c r="K1710" s="48"/>
      <c r="L1710" s="68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 ht="18.0" customHeight="1">
      <c r="A1711" s="64">
        <v>46014.0</v>
      </c>
      <c r="B1711" s="79"/>
      <c r="C1711" s="80" t="s">
        <v>2086</v>
      </c>
      <c r="D1711" s="63" t="s">
        <v>1270</v>
      </c>
      <c r="E1711" s="66" t="s">
        <v>1365</v>
      </c>
      <c r="F1711" s="62">
        <v>5909787.0</v>
      </c>
      <c r="G1711" s="62"/>
      <c r="H1711" s="67" t="s">
        <v>104</v>
      </c>
      <c r="I1711" s="67">
        <v>1.0</v>
      </c>
      <c r="J1711" s="62" t="s">
        <v>1214</v>
      </c>
      <c r="K1711" s="48"/>
      <c r="L1711" s="68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 ht="18.0" customHeight="1">
      <c r="A1712" s="64">
        <v>46014.0</v>
      </c>
      <c r="B1712" s="79"/>
      <c r="C1712" s="80" t="s">
        <v>2086</v>
      </c>
      <c r="D1712" s="63" t="s">
        <v>1270</v>
      </c>
      <c r="E1712" s="66" t="s">
        <v>2092</v>
      </c>
      <c r="F1712" s="62">
        <v>5095694.0</v>
      </c>
      <c r="G1712" s="62"/>
      <c r="H1712" s="67" t="s">
        <v>104</v>
      </c>
      <c r="I1712" s="67">
        <v>1.0</v>
      </c>
      <c r="J1712" s="62" t="s">
        <v>1214</v>
      </c>
      <c r="K1712" s="48"/>
      <c r="L1712" s="68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 ht="18.0" customHeight="1">
      <c r="A1713" s="64">
        <v>46014.0</v>
      </c>
      <c r="B1713" s="79"/>
      <c r="C1713" s="80" t="s">
        <v>2086</v>
      </c>
      <c r="D1713" s="63" t="s">
        <v>1270</v>
      </c>
      <c r="E1713" s="66" t="s">
        <v>433</v>
      </c>
      <c r="F1713" s="62" t="s">
        <v>1362</v>
      </c>
      <c r="G1713" s="62"/>
      <c r="H1713" s="67" t="s">
        <v>104</v>
      </c>
      <c r="I1713" s="67">
        <v>2.0</v>
      </c>
      <c r="J1713" s="62" t="s">
        <v>1214</v>
      </c>
      <c r="K1713" s="48"/>
      <c r="L1713" s="68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 ht="18.0" customHeight="1">
      <c r="A1714" s="64">
        <v>46014.0</v>
      </c>
      <c r="B1714" s="79"/>
      <c r="C1714" s="80" t="s">
        <v>2086</v>
      </c>
      <c r="D1714" s="63" t="s">
        <v>1270</v>
      </c>
      <c r="E1714" s="66" t="s">
        <v>2093</v>
      </c>
      <c r="F1714" s="62">
        <v>5134490.0</v>
      </c>
      <c r="G1714" s="62"/>
      <c r="H1714" s="67" t="s">
        <v>104</v>
      </c>
      <c r="I1714" s="67">
        <v>2.0</v>
      </c>
      <c r="J1714" s="62" t="s">
        <v>1214</v>
      </c>
      <c r="K1714" s="48"/>
      <c r="L1714" s="68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 ht="18.0" customHeight="1">
      <c r="A1715" s="64">
        <v>46014.0</v>
      </c>
      <c r="B1715" s="79"/>
      <c r="C1715" s="80" t="s">
        <v>2086</v>
      </c>
      <c r="D1715" s="63" t="s">
        <v>1270</v>
      </c>
      <c r="E1715" s="66" t="s">
        <v>2089</v>
      </c>
      <c r="F1715" s="62" t="s">
        <v>1360</v>
      </c>
      <c r="G1715" s="62"/>
      <c r="H1715" s="67" t="s">
        <v>104</v>
      </c>
      <c r="I1715" s="67">
        <v>2.0</v>
      </c>
      <c r="J1715" s="62" t="s">
        <v>1214</v>
      </c>
      <c r="K1715" s="48"/>
      <c r="L1715" s="68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 ht="18.0" customHeight="1">
      <c r="A1716" s="64">
        <v>46014.0</v>
      </c>
      <c r="B1716" s="79"/>
      <c r="C1716" s="80" t="s">
        <v>2086</v>
      </c>
      <c r="D1716" s="63" t="s">
        <v>1270</v>
      </c>
      <c r="E1716" s="66" t="s">
        <v>583</v>
      </c>
      <c r="F1716" s="62">
        <v>1081153.0</v>
      </c>
      <c r="G1716" s="62"/>
      <c r="H1716" s="67" t="s">
        <v>104</v>
      </c>
      <c r="I1716" s="67">
        <v>2.0</v>
      </c>
      <c r="J1716" s="62" t="s">
        <v>1214</v>
      </c>
      <c r="K1716" s="48"/>
      <c r="L1716" s="68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 ht="18.0" customHeight="1">
      <c r="A1717" s="44"/>
      <c r="B1717" s="50"/>
      <c r="C1717" s="46"/>
      <c r="D1717" s="47"/>
      <c r="E1717" s="41"/>
      <c r="F1717" s="48"/>
      <c r="G1717" s="48"/>
      <c r="H1717" s="49"/>
      <c r="I1717" s="49"/>
      <c r="J1717" s="48"/>
      <c r="K1717" s="48"/>
      <c r="L1717" s="59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 ht="18.0" customHeight="1">
      <c r="A1718" s="64">
        <v>46014.0</v>
      </c>
      <c r="B1718" s="79"/>
      <c r="C1718" s="80" t="s">
        <v>2094</v>
      </c>
      <c r="D1718" s="63" t="s">
        <v>19</v>
      </c>
      <c r="E1718" s="66" t="s">
        <v>2095</v>
      </c>
      <c r="F1718" s="62"/>
      <c r="G1718" s="62"/>
      <c r="H1718" s="67" t="s">
        <v>104</v>
      </c>
      <c r="I1718" s="67">
        <v>2.0</v>
      </c>
      <c r="J1718" s="62" t="s">
        <v>2096</v>
      </c>
      <c r="K1718" s="48"/>
      <c r="L1718" s="68">
        <v>463.0</v>
      </c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 ht="18.0" customHeight="1">
      <c r="A1719" s="64">
        <v>46014.0</v>
      </c>
      <c r="B1719" s="79"/>
      <c r="C1719" s="80" t="s">
        <v>2094</v>
      </c>
      <c r="D1719" s="63" t="s">
        <v>19</v>
      </c>
      <c r="E1719" s="66" t="s">
        <v>2097</v>
      </c>
      <c r="F1719" s="62"/>
      <c r="G1719" s="62"/>
      <c r="H1719" s="67" t="s">
        <v>104</v>
      </c>
      <c r="I1719" s="67">
        <v>2.0</v>
      </c>
      <c r="J1719" s="62" t="s">
        <v>2096</v>
      </c>
      <c r="K1719" s="48"/>
      <c r="L1719" s="68">
        <v>463.0</v>
      </c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 ht="18.0" customHeight="1">
      <c r="A1720" s="64">
        <v>46014.0</v>
      </c>
      <c r="B1720" s="79"/>
      <c r="C1720" s="80" t="s">
        <v>2094</v>
      </c>
      <c r="D1720" s="63" t="s">
        <v>19</v>
      </c>
      <c r="E1720" s="66" t="s">
        <v>2098</v>
      </c>
      <c r="F1720" s="62"/>
      <c r="G1720" s="62"/>
      <c r="H1720" s="67" t="s">
        <v>1314</v>
      </c>
      <c r="I1720" s="67">
        <v>3.0</v>
      </c>
      <c r="J1720" s="62" t="s">
        <v>1997</v>
      </c>
      <c r="K1720" s="48"/>
      <c r="L1720" s="68">
        <v>463.0</v>
      </c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 ht="18.0" customHeight="1">
      <c r="A1721" s="64">
        <v>46014.0</v>
      </c>
      <c r="B1721" s="79"/>
      <c r="C1721" s="80" t="s">
        <v>2094</v>
      </c>
      <c r="D1721" s="63" t="s">
        <v>19</v>
      </c>
      <c r="E1721" s="66" t="s">
        <v>2099</v>
      </c>
      <c r="F1721" s="62"/>
      <c r="G1721" s="62"/>
      <c r="H1721" s="67" t="s">
        <v>1314</v>
      </c>
      <c r="I1721" s="67" t="s">
        <v>2100</v>
      </c>
      <c r="J1721" s="62" t="s">
        <v>1997</v>
      </c>
      <c r="K1721" s="48"/>
      <c r="L1721" s="68">
        <v>463.0</v>
      </c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 ht="18.0" customHeight="1">
      <c r="A1722" s="64">
        <v>46014.0</v>
      </c>
      <c r="B1722" s="79"/>
      <c r="C1722" s="80" t="s">
        <v>2094</v>
      </c>
      <c r="D1722" s="63" t="s">
        <v>19</v>
      </c>
      <c r="E1722" s="66" t="s">
        <v>2101</v>
      </c>
      <c r="F1722" s="62"/>
      <c r="G1722" s="62"/>
      <c r="H1722" s="67" t="s">
        <v>1314</v>
      </c>
      <c r="I1722" s="67" t="s">
        <v>2100</v>
      </c>
      <c r="J1722" s="62" t="s">
        <v>1997</v>
      </c>
      <c r="K1722" s="48"/>
      <c r="L1722" s="68">
        <v>463.0</v>
      </c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 ht="18.0" customHeight="1">
      <c r="A1723" s="64">
        <v>46014.0</v>
      </c>
      <c r="B1723" s="79"/>
      <c r="C1723" s="80" t="s">
        <v>2094</v>
      </c>
      <c r="D1723" s="63" t="s">
        <v>19</v>
      </c>
      <c r="E1723" s="66" t="s">
        <v>2102</v>
      </c>
      <c r="F1723" s="62"/>
      <c r="G1723" s="62"/>
      <c r="H1723" s="67" t="s">
        <v>104</v>
      </c>
      <c r="I1723" s="67">
        <v>1.0</v>
      </c>
      <c r="J1723" s="62" t="s">
        <v>452</v>
      </c>
      <c r="K1723" s="48"/>
      <c r="L1723" s="68">
        <v>463.0</v>
      </c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 ht="18.0" customHeight="1">
      <c r="A1724" s="64">
        <v>46014.0</v>
      </c>
      <c r="B1724" s="79"/>
      <c r="C1724" s="80" t="s">
        <v>2094</v>
      </c>
      <c r="D1724" s="63" t="s">
        <v>19</v>
      </c>
      <c r="E1724" s="66" t="s">
        <v>112</v>
      </c>
      <c r="F1724" s="62"/>
      <c r="G1724" s="62"/>
      <c r="H1724" s="67" t="s">
        <v>502</v>
      </c>
      <c r="I1724" s="67">
        <v>2.0</v>
      </c>
      <c r="J1724" s="62" t="s">
        <v>2103</v>
      </c>
      <c r="K1724" s="48"/>
      <c r="L1724" s="68">
        <v>463.0</v>
      </c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 ht="18.0" customHeight="1">
      <c r="A1725" s="64">
        <v>46014.0</v>
      </c>
      <c r="B1725" s="79"/>
      <c r="C1725" s="80" t="s">
        <v>2094</v>
      </c>
      <c r="D1725" s="63" t="s">
        <v>19</v>
      </c>
      <c r="E1725" s="66" t="s">
        <v>2104</v>
      </c>
      <c r="F1725" s="62"/>
      <c r="G1725" s="62"/>
      <c r="H1725" s="67" t="s">
        <v>104</v>
      </c>
      <c r="I1725" s="67">
        <v>2.0</v>
      </c>
      <c r="J1725" s="62" t="s">
        <v>2075</v>
      </c>
      <c r="K1725" s="48"/>
      <c r="L1725" s="68">
        <v>463.0</v>
      </c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 ht="18.0" customHeight="1">
      <c r="A1726" s="64">
        <v>46014.0</v>
      </c>
      <c r="B1726" s="79"/>
      <c r="C1726" s="80" t="s">
        <v>2094</v>
      </c>
      <c r="D1726" s="63" t="s">
        <v>19</v>
      </c>
      <c r="E1726" s="66" t="s">
        <v>2105</v>
      </c>
      <c r="F1726" s="62"/>
      <c r="G1726" s="62"/>
      <c r="H1726" s="67" t="s">
        <v>2106</v>
      </c>
      <c r="I1726" s="67">
        <v>4.0</v>
      </c>
      <c r="J1726" s="62" t="s">
        <v>2107</v>
      </c>
      <c r="K1726" s="48"/>
      <c r="L1726" s="68">
        <v>463.0</v>
      </c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 ht="18.0" customHeight="1">
      <c r="A1727" s="64">
        <v>46014.0</v>
      </c>
      <c r="B1727" s="79"/>
      <c r="C1727" s="80" t="s">
        <v>2094</v>
      </c>
      <c r="D1727" s="63" t="s">
        <v>19</v>
      </c>
      <c r="E1727" s="66" t="s">
        <v>231</v>
      </c>
      <c r="F1727" s="62"/>
      <c r="G1727" s="62"/>
      <c r="H1727" s="67" t="s">
        <v>104</v>
      </c>
      <c r="I1727" s="67">
        <v>1.0</v>
      </c>
      <c r="J1727" s="62" t="s">
        <v>2108</v>
      </c>
      <c r="K1727" s="48"/>
      <c r="L1727" s="68">
        <v>463.0</v>
      </c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 ht="18.0" customHeight="1">
      <c r="A1728" s="64">
        <v>46014.0</v>
      </c>
      <c r="B1728" s="79"/>
      <c r="C1728" s="80" t="s">
        <v>2094</v>
      </c>
      <c r="D1728" s="63" t="s">
        <v>19</v>
      </c>
      <c r="E1728" s="66" t="s">
        <v>2109</v>
      </c>
      <c r="F1728" s="62"/>
      <c r="G1728" s="62"/>
      <c r="H1728" s="67" t="s">
        <v>104</v>
      </c>
      <c r="I1728" s="67">
        <v>2.0</v>
      </c>
      <c r="J1728" s="62" t="s">
        <v>1406</v>
      </c>
      <c r="K1728" s="48"/>
      <c r="L1728" s="68">
        <v>463.0</v>
      </c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 ht="18.0" customHeight="1">
      <c r="A1729" s="44"/>
      <c r="B1729" s="50"/>
      <c r="C1729" s="46"/>
      <c r="D1729" s="47"/>
      <c r="E1729" s="41"/>
      <c r="F1729" s="48"/>
      <c r="G1729" s="48"/>
      <c r="H1729" s="49"/>
      <c r="I1729" s="49"/>
      <c r="J1729" s="48"/>
      <c r="K1729" s="48"/>
      <c r="L1729" s="59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 ht="18.0" customHeight="1">
      <c r="A1730" s="64">
        <v>46014.0</v>
      </c>
      <c r="B1730" s="79"/>
      <c r="C1730" s="80" t="s">
        <v>2110</v>
      </c>
      <c r="D1730" s="63" t="s">
        <v>19</v>
      </c>
      <c r="E1730" s="66" t="s">
        <v>2111</v>
      </c>
      <c r="F1730" s="62"/>
      <c r="G1730" s="62"/>
      <c r="H1730" s="67" t="s">
        <v>104</v>
      </c>
      <c r="I1730" s="67">
        <v>1.0</v>
      </c>
      <c r="J1730" s="62" t="s">
        <v>452</v>
      </c>
      <c r="K1730" s="48"/>
      <c r="L1730" s="68">
        <v>464.0</v>
      </c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 ht="18.0" customHeight="1">
      <c r="A1731" s="64">
        <v>46014.0</v>
      </c>
      <c r="B1731" s="79"/>
      <c r="C1731" s="80" t="s">
        <v>2110</v>
      </c>
      <c r="D1731" s="63" t="s">
        <v>19</v>
      </c>
      <c r="E1731" s="66" t="s">
        <v>2112</v>
      </c>
      <c r="F1731" s="62"/>
      <c r="G1731" s="62"/>
      <c r="H1731" s="67" t="s">
        <v>104</v>
      </c>
      <c r="I1731" s="67">
        <v>4.0</v>
      </c>
      <c r="J1731" s="62" t="s">
        <v>452</v>
      </c>
      <c r="K1731" s="48"/>
      <c r="L1731" s="68">
        <v>464.0</v>
      </c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 ht="18.0" customHeight="1">
      <c r="A1732" s="64">
        <v>46014.0</v>
      </c>
      <c r="B1732" s="79"/>
      <c r="C1732" s="80" t="s">
        <v>2110</v>
      </c>
      <c r="D1732" s="63" t="s">
        <v>19</v>
      </c>
      <c r="E1732" s="66" t="s">
        <v>2113</v>
      </c>
      <c r="F1732" s="62"/>
      <c r="G1732" s="62"/>
      <c r="H1732" s="67" t="s">
        <v>104</v>
      </c>
      <c r="I1732" s="67">
        <v>4.0</v>
      </c>
      <c r="J1732" s="62" t="s">
        <v>452</v>
      </c>
      <c r="K1732" s="48"/>
      <c r="L1732" s="68">
        <v>464.0</v>
      </c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 ht="18.0" customHeight="1">
      <c r="A1733" s="64">
        <v>46014.0</v>
      </c>
      <c r="B1733" s="79"/>
      <c r="C1733" s="80" t="s">
        <v>2110</v>
      </c>
      <c r="D1733" s="63" t="s">
        <v>19</v>
      </c>
      <c r="E1733" s="66" t="s">
        <v>2114</v>
      </c>
      <c r="F1733" s="62"/>
      <c r="G1733" s="62"/>
      <c r="H1733" s="67" t="s">
        <v>104</v>
      </c>
      <c r="I1733" s="67">
        <v>4.0</v>
      </c>
      <c r="J1733" s="62" t="s">
        <v>452</v>
      </c>
      <c r="K1733" s="48"/>
      <c r="L1733" s="68">
        <v>464.0</v>
      </c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 ht="18.0" customHeight="1">
      <c r="A1734" s="64">
        <v>46014.0</v>
      </c>
      <c r="B1734" s="79"/>
      <c r="C1734" s="80" t="s">
        <v>2110</v>
      </c>
      <c r="D1734" s="63" t="s">
        <v>19</v>
      </c>
      <c r="E1734" s="66" t="s">
        <v>317</v>
      </c>
      <c r="F1734" s="62"/>
      <c r="G1734" s="62"/>
      <c r="H1734" s="67" t="s">
        <v>196</v>
      </c>
      <c r="I1734" s="67">
        <v>5.0</v>
      </c>
      <c r="J1734" s="62" t="s">
        <v>2115</v>
      </c>
      <c r="K1734" s="48"/>
      <c r="L1734" s="68">
        <v>464.0</v>
      </c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 ht="18.0" customHeight="1">
      <c r="A1735" s="64">
        <v>46014.0</v>
      </c>
      <c r="B1735" s="79"/>
      <c r="C1735" s="80" t="s">
        <v>2110</v>
      </c>
      <c r="D1735" s="63" t="s">
        <v>19</v>
      </c>
      <c r="E1735" s="66" t="s">
        <v>2116</v>
      </c>
      <c r="F1735" s="62"/>
      <c r="G1735" s="62"/>
      <c r="H1735" s="67" t="s">
        <v>104</v>
      </c>
      <c r="I1735" s="67">
        <v>1.0</v>
      </c>
      <c r="J1735" s="62" t="s">
        <v>2117</v>
      </c>
      <c r="K1735" s="48"/>
      <c r="L1735" s="68">
        <v>464.0</v>
      </c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 ht="18.0" customHeight="1">
      <c r="A1736" s="64">
        <v>46014.0</v>
      </c>
      <c r="B1736" s="79"/>
      <c r="C1736" s="80" t="s">
        <v>2110</v>
      </c>
      <c r="D1736" s="63" t="s">
        <v>19</v>
      </c>
      <c r="E1736" s="66" t="s">
        <v>1391</v>
      </c>
      <c r="F1736" s="62"/>
      <c r="G1736" s="62"/>
      <c r="H1736" s="67" t="s">
        <v>502</v>
      </c>
      <c r="I1736" s="67">
        <v>1.0</v>
      </c>
      <c r="J1736" s="62" t="s">
        <v>1041</v>
      </c>
      <c r="K1736" s="48"/>
      <c r="L1736" s="68">
        <v>464.0</v>
      </c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 ht="18.0" customHeight="1">
      <c r="A1737" s="64">
        <v>46014.0</v>
      </c>
      <c r="B1737" s="79"/>
      <c r="C1737" s="80" t="s">
        <v>2110</v>
      </c>
      <c r="D1737" s="63" t="s">
        <v>19</v>
      </c>
      <c r="E1737" s="66" t="s">
        <v>1969</v>
      </c>
      <c r="F1737" s="62"/>
      <c r="G1737" s="62"/>
      <c r="H1737" s="67" t="s">
        <v>104</v>
      </c>
      <c r="I1737" s="67">
        <v>1.0</v>
      </c>
      <c r="J1737" s="62" t="s">
        <v>1041</v>
      </c>
      <c r="K1737" s="48"/>
      <c r="L1737" s="68">
        <v>464.0</v>
      </c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 ht="18.0" customHeight="1">
      <c r="A1738" s="64">
        <v>46014.0</v>
      </c>
      <c r="B1738" s="79"/>
      <c r="C1738" s="80" t="s">
        <v>2110</v>
      </c>
      <c r="D1738" s="63" t="s">
        <v>19</v>
      </c>
      <c r="E1738" s="66" t="s">
        <v>1974</v>
      </c>
      <c r="F1738" s="62"/>
      <c r="G1738" s="62"/>
      <c r="H1738" s="67" t="s">
        <v>104</v>
      </c>
      <c r="I1738" s="67">
        <v>1.0</v>
      </c>
      <c r="J1738" s="62" t="s">
        <v>1041</v>
      </c>
      <c r="K1738" s="48"/>
      <c r="L1738" s="68">
        <v>464.0</v>
      </c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 ht="18.0" customHeight="1">
      <c r="A1739" s="64">
        <v>46014.0</v>
      </c>
      <c r="B1739" s="79"/>
      <c r="C1739" s="80" t="s">
        <v>2110</v>
      </c>
      <c r="D1739" s="63" t="s">
        <v>19</v>
      </c>
      <c r="E1739" s="66" t="s">
        <v>2118</v>
      </c>
      <c r="F1739" s="62"/>
      <c r="G1739" s="62"/>
      <c r="H1739" s="67" t="s">
        <v>104</v>
      </c>
      <c r="I1739" s="67">
        <v>1.0</v>
      </c>
      <c r="J1739" s="62" t="s">
        <v>1041</v>
      </c>
      <c r="K1739" s="48"/>
      <c r="L1739" s="68">
        <v>464.0</v>
      </c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 ht="18.0" customHeight="1">
      <c r="A1740" s="64">
        <v>46014.0</v>
      </c>
      <c r="B1740" s="79"/>
      <c r="C1740" s="80" t="s">
        <v>2110</v>
      </c>
      <c r="D1740" s="63" t="s">
        <v>19</v>
      </c>
      <c r="E1740" s="66" t="s">
        <v>2104</v>
      </c>
      <c r="F1740" s="62"/>
      <c r="G1740" s="62"/>
      <c r="H1740" s="67" t="s">
        <v>104</v>
      </c>
      <c r="I1740" s="67">
        <v>2.0</v>
      </c>
      <c r="J1740" s="62" t="s">
        <v>2075</v>
      </c>
      <c r="K1740" s="48"/>
      <c r="L1740" s="68">
        <v>464.0</v>
      </c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 ht="18.0" customHeight="1">
      <c r="A1741" s="64">
        <v>46014.0</v>
      </c>
      <c r="B1741" s="79"/>
      <c r="C1741" s="80" t="s">
        <v>2110</v>
      </c>
      <c r="D1741" s="63" t="s">
        <v>19</v>
      </c>
      <c r="E1741" s="66" t="s">
        <v>2119</v>
      </c>
      <c r="F1741" s="62"/>
      <c r="G1741" s="62"/>
      <c r="H1741" s="67" t="s">
        <v>104</v>
      </c>
      <c r="I1741" s="67">
        <v>4.0</v>
      </c>
      <c r="J1741" s="62" t="s">
        <v>2075</v>
      </c>
      <c r="K1741" s="48"/>
      <c r="L1741" s="68">
        <v>464.0</v>
      </c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 ht="18.0" customHeight="1">
      <c r="A1742" s="64">
        <v>46014.0</v>
      </c>
      <c r="B1742" s="79"/>
      <c r="C1742" s="80" t="s">
        <v>2110</v>
      </c>
      <c r="D1742" s="63" t="s">
        <v>19</v>
      </c>
      <c r="E1742" s="66" t="s">
        <v>2120</v>
      </c>
      <c r="F1742" s="62"/>
      <c r="G1742" s="62"/>
      <c r="H1742" s="67" t="s">
        <v>104</v>
      </c>
      <c r="I1742" s="67">
        <v>2.0</v>
      </c>
      <c r="J1742" s="62" t="s">
        <v>2075</v>
      </c>
      <c r="K1742" s="48"/>
      <c r="L1742" s="68">
        <v>464.0</v>
      </c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 ht="18.0" customHeight="1">
      <c r="A1743" s="64">
        <v>46014.0</v>
      </c>
      <c r="B1743" s="79"/>
      <c r="C1743" s="80" t="s">
        <v>2110</v>
      </c>
      <c r="D1743" s="63" t="s">
        <v>19</v>
      </c>
      <c r="E1743" s="66" t="s">
        <v>2121</v>
      </c>
      <c r="F1743" s="62"/>
      <c r="G1743" s="62"/>
      <c r="H1743" s="67" t="s">
        <v>104</v>
      </c>
      <c r="I1743" s="67">
        <v>5.0</v>
      </c>
      <c r="J1743" s="62" t="s">
        <v>1117</v>
      </c>
      <c r="K1743" s="48"/>
      <c r="L1743" s="68">
        <v>464.0</v>
      </c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 ht="18.0" customHeight="1">
      <c r="A1744" s="64">
        <v>46014.0</v>
      </c>
      <c r="B1744" s="79"/>
      <c r="C1744" s="80" t="s">
        <v>2110</v>
      </c>
      <c r="D1744" s="63" t="s">
        <v>19</v>
      </c>
      <c r="E1744" s="66" t="s">
        <v>2122</v>
      </c>
      <c r="F1744" s="62"/>
      <c r="G1744" s="62"/>
      <c r="H1744" s="67" t="s">
        <v>742</v>
      </c>
      <c r="I1744" s="67">
        <v>1.0</v>
      </c>
      <c r="J1744" s="62" t="s">
        <v>1117</v>
      </c>
      <c r="K1744" s="48"/>
      <c r="L1744" s="68">
        <v>464.0</v>
      </c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 ht="18.0" customHeight="1">
      <c r="A1745" s="44"/>
      <c r="B1745" s="50"/>
      <c r="C1745" s="46"/>
      <c r="D1745" s="47"/>
      <c r="E1745" s="41"/>
      <c r="F1745" s="48"/>
      <c r="G1745" s="48"/>
      <c r="H1745" s="49"/>
      <c r="I1745" s="49"/>
      <c r="J1745" s="48"/>
      <c r="K1745" s="48"/>
      <c r="L1745" s="59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 ht="18.0" customHeight="1">
      <c r="A1746" s="64">
        <v>46014.0</v>
      </c>
      <c r="B1746" s="79"/>
      <c r="C1746" s="80" t="s">
        <v>2123</v>
      </c>
      <c r="D1746" s="63" t="s">
        <v>2124</v>
      </c>
      <c r="E1746" s="66" t="s">
        <v>2019</v>
      </c>
      <c r="F1746" s="62"/>
      <c r="G1746" s="62"/>
      <c r="H1746" s="67" t="s">
        <v>104</v>
      </c>
      <c r="I1746" s="67">
        <v>10.0</v>
      </c>
      <c r="J1746" s="62" t="s">
        <v>1966</v>
      </c>
      <c r="K1746" s="48"/>
      <c r="L1746" s="68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 ht="18.0" customHeight="1">
      <c r="A1747" s="64">
        <v>46014.0</v>
      </c>
      <c r="B1747" s="79"/>
      <c r="C1747" s="80" t="s">
        <v>2123</v>
      </c>
      <c r="D1747" s="63" t="s">
        <v>2124</v>
      </c>
      <c r="E1747" s="66" t="s">
        <v>2125</v>
      </c>
      <c r="F1747" s="62"/>
      <c r="G1747" s="62"/>
      <c r="H1747" s="67" t="s">
        <v>104</v>
      </c>
      <c r="I1747" s="67">
        <v>10.0</v>
      </c>
      <c r="J1747" s="62" t="s">
        <v>1966</v>
      </c>
      <c r="K1747" s="48"/>
      <c r="L1747" s="68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 ht="18.0" customHeight="1">
      <c r="A1748" s="64">
        <v>46014.0</v>
      </c>
      <c r="B1748" s="79"/>
      <c r="C1748" s="80" t="s">
        <v>2123</v>
      </c>
      <c r="D1748" s="63" t="s">
        <v>2124</v>
      </c>
      <c r="E1748" s="66" t="s">
        <v>1147</v>
      </c>
      <c r="F1748" s="62"/>
      <c r="G1748" s="62"/>
      <c r="H1748" s="67" t="s">
        <v>104</v>
      </c>
      <c r="I1748" s="67">
        <v>10.0</v>
      </c>
      <c r="J1748" s="62" t="s">
        <v>1966</v>
      </c>
      <c r="K1748" s="48"/>
      <c r="L1748" s="68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 ht="18.0" customHeight="1">
      <c r="A1749" s="64">
        <v>46014.0</v>
      </c>
      <c r="B1749" s="79"/>
      <c r="C1749" s="80" t="s">
        <v>2123</v>
      </c>
      <c r="D1749" s="63" t="s">
        <v>2124</v>
      </c>
      <c r="E1749" s="66" t="s">
        <v>2126</v>
      </c>
      <c r="F1749" s="62"/>
      <c r="G1749" s="62"/>
      <c r="H1749" s="67" t="s">
        <v>104</v>
      </c>
      <c r="I1749" s="67">
        <v>1.0</v>
      </c>
      <c r="J1749" s="62" t="s">
        <v>1966</v>
      </c>
      <c r="K1749" s="48"/>
      <c r="L1749" s="68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 ht="18.0" customHeight="1">
      <c r="A1750" s="44"/>
      <c r="B1750" s="50"/>
      <c r="C1750" s="46"/>
      <c r="D1750" s="47"/>
      <c r="E1750" s="41"/>
      <c r="F1750" s="48"/>
      <c r="G1750" s="48"/>
      <c r="H1750" s="49"/>
      <c r="I1750" s="49"/>
      <c r="J1750" s="48"/>
      <c r="K1750" s="48"/>
      <c r="L1750" s="59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 ht="18.0" customHeight="1">
      <c r="A1751" s="64">
        <v>46015.0</v>
      </c>
      <c r="B1751" s="79"/>
      <c r="C1751" s="80" t="s">
        <v>2127</v>
      </c>
      <c r="D1751" s="63" t="s">
        <v>19</v>
      </c>
      <c r="E1751" s="66" t="s">
        <v>2128</v>
      </c>
      <c r="F1751" s="62"/>
      <c r="G1751" s="62"/>
      <c r="H1751" s="67" t="s">
        <v>104</v>
      </c>
      <c r="I1751" s="67">
        <v>2.0</v>
      </c>
      <c r="J1751" s="62" t="s">
        <v>2129</v>
      </c>
      <c r="K1751" s="48"/>
      <c r="L1751" s="68">
        <v>469.0</v>
      </c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 ht="18.0" customHeight="1">
      <c r="A1752" s="64">
        <v>46015.0</v>
      </c>
      <c r="B1752" s="79"/>
      <c r="C1752" s="80" t="s">
        <v>2127</v>
      </c>
      <c r="D1752" s="63" t="s">
        <v>19</v>
      </c>
      <c r="E1752" s="66" t="s">
        <v>2097</v>
      </c>
      <c r="F1752" s="62"/>
      <c r="G1752" s="62"/>
      <c r="H1752" s="67" t="s">
        <v>104</v>
      </c>
      <c r="I1752" s="67">
        <v>2.0</v>
      </c>
      <c r="J1752" s="62" t="s">
        <v>2129</v>
      </c>
      <c r="K1752" s="48"/>
      <c r="L1752" s="68">
        <v>469.0</v>
      </c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 ht="18.0" customHeight="1">
      <c r="A1753" s="64">
        <v>46015.0</v>
      </c>
      <c r="B1753" s="79"/>
      <c r="C1753" s="80" t="s">
        <v>2127</v>
      </c>
      <c r="D1753" s="63" t="s">
        <v>19</v>
      </c>
      <c r="E1753" s="66" t="s">
        <v>2036</v>
      </c>
      <c r="F1753" s="62"/>
      <c r="G1753" s="62"/>
      <c r="H1753" s="67" t="s">
        <v>104</v>
      </c>
      <c r="I1753" s="67">
        <v>1.0</v>
      </c>
      <c r="J1753" s="62" t="s">
        <v>2117</v>
      </c>
      <c r="K1753" s="48"/>
      <c r="L1753" s="68">
        <v>469.0</v>
      </c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 ht="18.0" customHeight="1">
      <c r="A1754" s="64">
        <v>46015.0</v>
      </c>
      <c r="B1754" s="79"/>
      <c r="C1754" s="80" t="s">
        <v>2127</v>
      </c>
      <c r="D1754" s="63" t="s">
        <v>19</v>
      </c>
      <c r="E1754" s="66" t="s">
        <v>2130</v>
      </c>
      <c r="F1754" s="62"/>
      <c r="G1754" s="62"/>
      <c r="H1754" s="67" t="s">
        <v>859</v>
      </c>
      <c r="I1754" s="67">
        <v>1.0</v>
      </c>
      <c r="J1754" s="62" t="s">
        <v>1117</v>
      </c>
      <c r="K1754" s="48"/>
      <c r="L1754" s="68">
        <v>469.0</v>
      </c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 ht="18.0" customHeight="1">
      <c r="A1755" s="64">
        <v>46015.0</v>
      </c>
      <c r="B1755" s="79"/>
      <c r="C1755" s="80" t="s">
        <v>2127</v>
      </c>
      <c r="D1755" s="63" t="s">
        <v>19</v>
      </c>
      <c r="E1755" s="66" t="s">
        <v>527</v>
      </c>
      <c r="F1755" s="62"/>
      <c r="G1755" s="62"/>
      <c r="H1755" s="67" t="s">
        <v>104</v>
      </c>
      <c r="I1755" s="67">
        <v>2.0</v>
      </c>
      <c r="J1755" s="62" t="s">
        <v>1237</v>
      </c>
      <c r="K1755" s="48"/>
      <c r="L1755" s="68">
        <v>469.0</v>
      </c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 ht="18.0" customHeight="1">
      <c r="A1756" s="64">
        <v>46015.0</v>
      </c>
      <c r="B1756" s="79"/>
      <c r="C1756" s="80" t="s">
        <v>2127</v>
      </c>
      <c r="D1756" s="63" t="s">
        <v>19</v>
      </c>
      <c r="E1756" s="66" t="s">
        <v>2131</v>
      </c>
      <c r="F1756" s="62"/>
      <c r="G1756" s="62"/>
      <c r="H1756" s="67" t="s">
        <v>502</v>
      </c>
      <c r="I1756" s="67">
        <v>1.0</v>
      </c>
      <c r="J1756" s="62" t="s">
        <v>2132</v>
      </c>
      <c r="K1756" s="48"/>
      <c r="L1756" s="68">
        <v>469.0</v>
      </c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 ht="18.0" customHeight="1">
      <c r="A1757" s="64">
        <v>46015.0</v>
      </c>
      <c r="B1757" s="79"/>
      <c r="C1757" s="80" t="s">
        <v>2127</v>
      </c>
      <c r="D1757" s="63" t="s">
        <v>19</v>
      </c>
      <c r="E1757" s="66" t="s">
        <v>2133</v>
      </c>
      <c r="F1757" s="62"/>
      <c r="G1757" s="62"/>
      <c r="H1757" s="67" t="s">
        <v>104</v>
      </c>
      <c r="I1757" s="67">
        <v>1.0</v>
      </c>
      <c r="J1757" s="62" t="s">
        <v>2132</v>
      </c>
      <c r="K1757" s="48"/>
      <c r="L1757" s="68">
        <v>469.0</v>
      </c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 ht="18.0" customHeight="1">
      <c r="A1758" s="64">
        <v>46015.0</v>
      </c>
      <c r="B1758" s="79"/>
      <c r="C1758" s="80" t="s">
        <v>2127</v>
      </c>
      <c r="D1758" s="63" t="s">
        <v>19</v>
      </c>
      <c r="E1758" s="66" t="s">
        <v>2134</v>
      </c>
      <c r="F1758" s="62"/>
      <c r="G1758" s="62"/>
      <c r="H1758" s="67" t="s">
        <v>104</v>
      </c>
      <c r="I1758" s="67">
        <v>8.0</v>
      </c>
      <c r="J1758" s="62" t="s">
        <v>452</v>
      </c>
      <c r="K1758" s="48"/>
      <c r="L1758" s="68">
        <v>469.0</v>
      </c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 ht="18.0" customHeight="1">
      <c r="A1759" s="64">
        <v>46015.0</v>
      </c>
      <c r="B1759" s="79"/>
      <c r="C1759" s="80" t="s">
        <v>2127</v>
      </c>
      <c r="D1759" s="63" t="s">
        <v>19</v>
      </c>
      <c r="E1759" s="66" t="s">
        <v>2135</v>
      </c>
      <c r="F1759" s="62"/>
      <c r="G1759" s="62"/>
      <c r="H1759" s="67" t="s">
        <v>104</v>
      </c>
      <c r="I1759" s="67">
        <v>4.0</v>
      </c>
      <c r="J1759" s="62" t="s">
        <v>452</v>
      </c>
      <c r="K1759" s="48"/>
      <c r="L1759" s="68">
        <v>469.0</v>
      </c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 ht="18.0" customHeight="1">
      <c r="A1760" s="64">
        <v>46015.0</v>
      </c>
      <c r="B1760" s="79"/>
      <c r="C1760" s="80" t="s">
        <v>2127</v>
      </c>
      <c r="D1760" s="63" t="s">
        <v>19</v>
      </c>
      <c r="E1760" s="66" t="s">
        <v>2136</v>
      </c>
      <c r="F1760" s="62"/>
      <c r="G1760" s="62"/>
      <c r="H1760" s="67" t="s">
        <v>104</v>
      </c>
      <c r="I1760" s="67">
        <v>15.0</v>
      </c>
      <c r="J1760" s="62" t="s">
        <v>1996</v>
      </c>
      <c r="K1760" s="48"/>
      <c r="L1760" s="68">
        <v>469.0</v>
      </c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 ht="18.0" customHeight="1">
      <c r="A1761" s="64">
        <v>46015.0</v>
      </c>
      <c r="B1761" s="79"/>
      <c r="C1761" s="80" t="s">
        <v>2127</v>
      </c>
      <c r="D1761" s="63" t="s">
        <v>19</v>
      </c>
      <c r="E1761" s="66" t="s">
        <v>2137</v>
      </c>
      <c r="F1761" s="62"/>
      <c r="G1761" s="62"/>
      <c r="H1761" s="67" t="s">
        <v>104</v>
      </c>
      <c r="I1761" s="67">
        <v>5.0</v>
      </c>
      <c r="J1761" s="62" t="s">
        <v>1996</v>
      </c>
      <c r="K1761" s="48"/>
      <c r="L1761" s="68">
        <v>469.0</v>
      </c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 ht="18.0" customHeight="1">
      <c r="A1762" s="64">
        <v>46015.0</v>
      </c>
      <c r="B1762" s="79"/>
      <c r="C1762" s="80" t="s">
        <v>2127</v>
      </c>
      <c r="D1762" s="63" t="s">
        <v>19</v>
      </c>
      <c r="E1762" s="66" t="s">
        <v>2138</v>
      </c>
      <c r="F1762" s="62"/>
      <c r="G1762" s="62"/>
      <c r="H1762" s="67" t="s">
        <v>104</v>
      </c>
      <c r="I1762" s="67">
        <v>5.0</v>
      </c>
      <c r="J1762" s="62" t="s">
        <v>452</v>
      </c>
      <c r="K1762" s="48"/>
      <c r="L1762" s="68">
        <v>469.0</v>
      </c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 ht="18.0" customHeight="1">
      <c r="A1763" s="64">
        <v>46015.0</v>
      </c>
      <c r="B1763" s="79"/>
      <c r="C1763" s="80" t="s">
        <v>2127</v>
      </c>
      <c r="D1763" s="63" t="s">
        <v>19</v>
      </c>
      <c r="E1763" s="66" t="s">
        <v>279</v>
      </c>
      <c r="F1763" s="62"/>
      <c r="G1763" s="62"/>
      <c r="H1763" s="67" t="s">
        <v>104</v>
      </c>
      <c r="I1763" s="67">
        <v>2.0</v>
      </c>
      <c r="J1763" s="62" t="s">
        <v>452</v>
      </c>
      <c r="K1763" s="48"/>
      <c r="L1763" s="68">
        <v>469.0</v>
      </c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 ht="18.0" customHeight="1">
      <c r="A1764" s="64">
        <v>46015.0</v>
      </c>
      <c r="B1764" s="79"/>
      <c r="C1764" s="80" t="s">
        <v>2127</v>
      </c>
      <c r="D1764" s="63" t="s">
        <v>19</v>
      </c>
      <c r="E1764" s="66" t="s">
        <v>2139</v>
      </c>
      <c r="F1764" s="62"/>
      <c r="G1764" s="62"/>
      <c r="H1764" s="67" t="s">
        <v>104</v>
      </c>
      <c r="I1764" s="67">
        <v>8.0</v>
      </c>
      <c r="J1764" s="62" t="s">
        <v>2140</v>
      </c>
      <c r="K1764" s="48"/>
      <c r="L1764" s="68">
        <v>469.0</v>
      </c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 ht="18.0" customHeight="1">
      <c r="A1765" s="64">
        <v>46015.0</v>
      </c>
      <c r="B1765" s="79"/>
      <c r="C1765" s="80" t="s">
        <v>2127</v>
      </c>
      <c r="D1765" s="63" t="s">
        <v>19</v>
      </c>
      <c r="E1765" s="66" t="s">
        <v>2141</v>
      </c>
      <c r="F1765" s="62"/>
      <c r="G1765" s="62"/>
      <c r="H1765" s="67" t="s">
        <v>104</v>
      </c>
      <c r="I1765" s="67">
        <v>3.0</v>
      </c>
      <c r="J1765" s="62" t="s">
        <v>2075</v>
      </c>
      <c r="K1765" s="48"/>
      <c r="L1765" s="68">
        <v>469.0</v>
      </c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 ht="18.0" customHeight="1">
      <c r="A1766" s="44"/>
      <c r="B1766" s="50"/>
      <c r="C1766" s="46"/>
      <c r="D1766" s="47"/>
      <c r="E1766" s="41"/>
      <c r="F1766" s="48"/>
      <c r="G1766" s="48"/>
      <c r="H1766" s="49"/>
      <c r="I1766" s="49"/>
      <c r="J1766" s="48"/>
      <c r="K1766" s="48"/>
      <c r="L1766" s="59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 ht="18.0" customHeight="1">
      <c r="A1767" s="64">
        <v>46016.0</v>
      </c>
      <c r="B1767" s="79"/>
      <c r="C1767" s="80" t="s">
        <v>2142</v>
      </c>
      <c r="D1767" s="63" t="s">
        <v>19</v>
      </c>
      <c r="E1767" s="66" t="s">
        <v>2143</v>
      </c>
      <c r="F1767" s="62"/>
      <c r="G1767" s="62"/>
      <c r="H1767" s="67" t="s">
        <v>104</v>
      </c>
      <c r="I1767" s="67">
        <v>1.0</v>
      </c>
      <c r="J1767" s="62" t="s">
        <v>2144</v>
      </c>
      <c r="K1767" s="48"/>
      <c r="L1767" s="68">
        <v>471.0</v>
      </c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 ht="18.0" customHeight="1">
      <c r="A1768" s="64">
        <v>46016.0</v>
      </c>
      <c r="B1768" s="79"/>
      <c r="C1768" s="80" t="s">
        <v>2142</v>
      </c>
      <c r="D1768" s="63" t="s">
        <v>19</v>
      </c>
      <c r="E1768" s="66" t="s">
        <v>2145</v>
      </c>
      <c r="F1768" s="62"/>
      <c r="G1768" s="62"/>
      <c r="H1768" s="67" t="s">
        <v>104</v>
      </c>
      <c r="I1768" s="67">
        <v>2.0</v>
      </c>
      <c r="J1768" s="62" t="s">
        <v>2144</v>
      </c>
      <c r="K1768" s="48"/>
      <c r="L1768" s="68">
        <v>471.0</v>
      </c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 ht="18.0" customHeight="1">
      <c r="A1769" s="44"/>
      <c r="B1769" s="50"/>
      <c r="C1769" s="46"/>
      <c r="D1769" s="47"/>
      <c r="E1769" s="41"/>
      <c r="F1769" s="48"/>
      <c r="G1769" s="48"/>
      <c r="H1769" s="49"/>
      <c r="I1769" s="49"/>
      <c r="J1769" s="48"/>
      <c r="K1769" s="48"/>
      <c r="L1769" s="59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 ht="18.0" customHeight="1">
      <c r="A1770" s="64">
        <v>46017.0</v>
      </c>
      <c r="B1770" s="79"/>
      <c r="C1770" s="80" t="s">
        <v>2146</v>
      </c>
      <c r="D1770" s="63" t="s">
        <v>60</v>
      </c>
      <c r="E1770" s="66" t="s">
        <v>744</v>
      </c>
      <c r="F1770" s="62"/>
      <c r="G1770" s="62"/>
      <c r="H1770" s="67" t="s">
        <v>1385</v>
      </c>
      <c r="I1770" s="67">
        <v>8.0</v>
      </c>
      <c r="J1770" s="62" t="s">
        <v>197</v>
      </c>
      <c r="K1770" s="48"/>
      <c r="L1770" s="68">
        <v>455.0</v>
      </c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 ht="18.0" customHeight="1">
      <c r="A1771" s="44"/>
      <c r="B1771" s="50"/>
      <c r="C1771" s="46"/>
      <c r="D1771" s="47"/>
      <c r="E1771" s="41"/>
      <c r="F1771" s="48"/>
      <c r="G1771" s="48"/>
      <c r="H1771" s="49"/>
      <c r="I1771" s="49"/>
      <c r="J1771" s="48"/>
      <c r="K1771" s="48"/>
      <c r="L1771" s="59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 ht="18.0" customHeight="1">
      <c r="A1772" s="64">
        <v>46017.0</v>
      </c>
      <c r="B1772" s="79"/>
      <c r="C1772" s="80" t="s">
        <v>2147</v>
      </c>
      <c r="D1772" s="63" t="s">
        <v>1394</v>
      </c>
      <c r="E1772" s="66" t="s">
        <v>2148</v>
      </c>
      <c r="F1772" s="62" t="s">
        <v>2149</v>
      </c>
      <c r="G1772" s="62"/>
      <c r="H1772" s="67" t="s">
        <v>104</v>
      </c>
      <c r="I1772" s="67">
        <v>6.0</v>
      </c>
      <c r="J1772" s="62" t="s">
        <v>1397</v>
      </c>
      <c r="K1772" s="48"/>
      <c r="L1772" s="68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 ht="18.0" customHeight="1">
      <c r="A1773" s="64">
        <v>46017.0</v>
      </c>
      <c r="B1773" s="79"/>
      <c r="C1773" s="80" t="s">
        <v>2147</v>
      </c>
      <c r="D1773" s="63" t="s">
        <v>1394</v>
      </c>
      <c r="E1773" s="66" t="s">
        <v>2150</v>
      </c>
      <c r="F1773" s="62" t="s">
        <v>2151</v>
      </c>
      <c r="G1773" s="62"/>
      <c r="H1773" s="67" t="s">
        <v>104</v>
      </c>
      <c r="I1773" s="67">
        <v>6.0</v>
      </c>
      <c r="J1773" s="62" t="s">
        <v>1397</v>
      </c>
      <c r="K1773" s="48"/>
      <c r="L1773" s="68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 ht="18.0" customHeight="1">
      <c r="A1774" s="64">
        <v>46017.0</v>
      </c>
      <c r="B1774" s="79"/>
      <c r="C1774" s="80" t="s">
        <v>2147</v>
      </c>
      <c r="D1774" s="63" t="s">
        <v>1394</v>
      </c>
      <c r="E1774" s="66" t="s">
        <v>172</v>
      </c>
      <c r="F1774" s="62" t="s">
        <v>2152</v>
      </c>
      <c r="G1774" s="62"/>
      <c r="H1774" s="67" t="s">
        <v>104</v>
      </c>
      <c r="I1774" s="67">
        <v>2.0</v>
      </c>
      <c r="J1774" s="62" t="s">
        <v>1397</v>
      </c>
      <c r="K1774" s="48"/>
      <c r="L1774" s="68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 ht="18.0" customHeight="1">
      <c r="A1775" s="64">
        <v>46017.0</v>
      </c>
      <c r="B1775" s="79"/>
      <c r="C1775" s="80" t="s">
        <v>2147</v>
      </c>
      <c r="D1775" s="63" t="s">
        <v>1394</v>
      </c>
      <c r="E1775" s="66" t="s">
        <v>172</v>
      </c>
      <c r="F1775" s="62" t="s">
        <v>2153</v>
      </c>
      <c r="G1775" s="62"/>
      <c r="H1775" s="67" t="s">
        <v>104</v>
      </c>
      <c r="I1775" s="67">
        <v>1.0</v>
      </c>
      <c r="J1775" s="62" t="s">
        <v>1397</v>
      </c>
      <c r="K1775" s="48"/>
      <c r="L1775" s="68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 ht="18.0" customHeight="1">
      <c r="A1776" s="64">
        <v>46017.0</v>
      </c>
      <c r="B1776" s="79"/>
      <c r="C1776" s="80" t="s">
        <v>2147</v>
      </c>
      <c r="D1776" s="63" t="s">
        <v>1394</v>
      </c>
      <c r="E1776" s="66" t="s">
        <v>2154</v>
      </c>
      <c r="F1776" s="62">
        <v>555918.0</v>
      </c>
      <c r="G1776" s="62"/>
      <c r="H1776" s="67" t="s">
        <v>104</v>
      </c>
      <c r="I1776" s="67">
        <v>2.0</v>
      </c>
      <c r="J1776" s="62" t="s">
        <v>1397</v>
      </c>
      <c r="K1776" s="48"/>
      <c r="L1776" s="68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 ht="18.0" customHeight="1">
      <c r="A1777" s="64">
        <v>46017.0</v>
      </c>
      <c r="B1777" s="79"/>
      <c r="C1777" s="80" t="s">
        <v>2147</v>
      </c>
      <c r="D1777" s="63" t="s">
        <v>1394</v>
      </c>
      <c r="E1777" s="66" t="s">
        <v>2155</v>
      </c>
      <c r="F1777" s="62" t="s">
        <v>2156</v>
      </c>
      <c r="G1777" s="62"/>
      <c r="H1777" s="67" t="s">
        <v>104</v>
      </c>
      <c r="I1777" s="67">
        <v>12.0</v>
      </c>
      <c r="J1777" s="62" t="s">
        <v>1397</v>
      </c>
      <c r="K1777" s="48"/>
      <c r="L1777" s="68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 ht="18.0" customHeight="1">
      <c r="A1778" s="64">
        <v>46017.0</v>
      </c>
      <c r="B1778" s="79"/>
      <c r="C1778" s="80" t="s">
        <v>2147</v>
      </c>
      <c r="D1778" s="63" t="s">
        <v>1394</v>
      </c>
      <c r="E1778" s="66" t="s">
        <v>1509</v>
      </c>
      <c r="F1778" s="62"/>
      <c r="G1778" s="62"/>
      <c r="H1778" s="67" t="s">
        <v>196</v>
      </c>
      <c r="I1778" s="67">
        <v>1.0</v>
      </c>
      <c r="J1778" s="62" t="s">
        <v>1397</v>
      </c>
      <c r="K1778" s="48"/>
      <c r="L1778" s="68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 ht="18.0" customHeight="1">
      <c r="A1779" s="64">
        <v>46017.0</v>
      </c>
      <c r="B1779" s="79"/>
      <c r="C1779" s="80" t="s">
        <v>2147</v>
      </c>
      <c r="D1779" s="63" t="s">
        <v>1394</v>
      </c>
      <c r="E1779" s="66" t="s">
        <v>914</v>
      </c>
      <c r="F1779" s="62" t="s">
        <v>966</v>
      </c>
      <c r="G1779" s="62"/>
      <c r="H1779" s="67" t="s">
        <v>104</v>
      </c>
      <c r="I1779" s="67">
        <v>6.0</v>
      </c>
      <c r="J1779" s="62" t="s">
        <v>1397</v>
      </c>
      <c r="K1779" s="48"/>
      <c r="L1779" s="68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 ht="18.0" customHeight="1">
      <c r="A1780" s="64">
        <v>46017.0</v>
      </c>
      <c r="B1780" s="79"/>
      <c r="C1780" s="80" t="s">
        <v>2147</v>
      </c>
      <c r="D1780" s="63" t="s">
        <v>1394</v>
      </c>
      <c r="E1780" s="66" t="s">
        <v>172</v>
      </c>
      <c r="F1780" s="62"/>
      <c r="G1780" s="62"/>
      <c r="H1780" s="67" t="s">
        <v>502</v>
      </c>
      <c r="I1780" s="67">
        <v>1.0</v>
      </c>
      <c r="J1780" s="62" t="s">
        <v>1397</v>
      </c>
      <c r="K1780" s="48"/>
      <c r="L1780" s="68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 ht="18.0" customHeight="1">
      <c r="A1781" s="44"/>
      <c r="B1781" s="50"/>
      <c r="C1781" s="46"/>
      <c r="D1781" s="47"/>
      <c r="E1781" s="41"/>
      <c r="F1781" s="48"/>
      <c r="G1781" s="48"/>
      <c r="H1781" s="49"/>
      <c r="I1781" s="49"/>
      <c r="J1781" s="48"/>
      <c r="K1781" s="48"/>
      <c r="L1781" s="59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 ht="18.0" customHeight="1">
      <c r="A1782" s="64">
        <v>46017.0</v>
      </c>
      <c r="B1782" s="79"/>
      <c r="C1782" s="80" t="s">
        <v>2157</v>
      </c>
      <c r="D1782" s="63" t="s">
        <v>148</v>
      </c>
      <c r="E1782" s="66" t="s">
        <v>2158</v>
      </c>
      <c r="F1782" s="62"/>
      <c r="G1782" s="62"/>
      <c r="H1782" s="67" t="s">
        <v>255</v>
      </c>
      <c r="I1782" s="67">
        <v>2.0</v>
      </c>
      <c r="J1782" s="62" t="s">
        <v>1117</v>
      </c>
      <c r="K1782" s="48"/>
      <c r="L1782" s="68">
        <v>470.0</v>
      </c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 ht="18.0" customHeight="1">
      <c r="A1783" s="64">
        <v>46017.0</v>
      </c>
      <c r="B1783" s="79"/>
      <c r="C1783" s="80" t="s">
        <v>2157</v>
      </c>
      <c r="D1783" s="63" t="s">
        <v>148</v>
      </c>
      <c r="E1783" s="66" t="s">
        <v>2159</v>
      </c>
      <c r="F1783" s="62"/>
      <c r="G1783" s="62"/>
      <c r="H1783" s="67" t="s">
        <v>255</v>
      </c>
      <c r="I1783" s="67">
        <v>1.0</v>
      </c>
      <c r="J1783" s="62" t="s">
        <v>1117</v>
      </c>
      <c r="K1783" s="48"/>
      <c r="L1783" s="68">
        <v>470.0</v>
      </c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 ht="18.0" customHeight="1">
      <c r="A1784" s="44"/>
      <c r="B1784" s="50"/>
      <c r="C1784" s="46"/>
      <c r="D1784" s="47"/>
      <c r="E1784" s="41"/>
      <c r="F1784" s="48"/>
      <c r="G1784" s="48"/>
      <c r="H1784" s="49"/>
      <c r="I1784" s="49"/>
      <c r="J1784" s="48"/>
      <c r="K1784" s="48"/>
      <c r="L1784" s="59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 ht="18.0" customHeight="1">
      <c r="A1785" s="64">
        <v>46018.0</v>
      </c>
      <c r="B1785" s="79"/>
      <c r="C1785" s="80" t="s">
        <v>2160</v>
      </c>
      <c r="D1785" s="63" t="s">
        <v>19</v>
      </c>
      <c r="E1785" s="66" t="s">
        <v>2055</v>
      </c>
      <c r="F1785" s="62"/>
      <c r="G1785" s="62"/>
      <c r="H1785" s="67" t="s">
        <v>1586</v>
      </c>
      <c r="I1785" s="67">
        <v>1.0</v>
      </c>
      <c r="J1785" s="62" t="s">
        <v>2161</v>
      </c>
      <c r="K1785" s="48"/>
      <c r="L1785" s="68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 ht="18.0" customHeight="1">
      <c r="A1786" s="64">
        <v>46018.0</v>
      </c>
      <c r="B1786" s="79"/>
      <c r="C1786" s="80" t="s">
        <v>2160</v>
      </c>
      <c r="D1786" s="63" t="s">
        <v>19</v>
      </c>
      <c r="E1786" s="66" t="s">
        <v>2162</v>
      </c>
      <c r="F1786" s="62"/>
      <c r="G1786" s="62"/>
      <c r="H1786" s="67" t="s">
        <v>1586</v>
      </c>
      <c r="I1786" s="67">
        <v>2.0</v>
      </c>
      <c r="J1786" s="62" t="s">
        <v>2161</v>
      </c>
      <c r="K1786" s="48"/>
      <c r="L1786" s="68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 ht="18.0" customHeight="1">
      <c r="A1787" s="64">
        <v>46018.0</v>
      </c>
      <c r="B1787" s="79"/>
      <c r="C1787" s="80" t="s">
        <v>2160</v>
      </c>
      <c r="D1787" s="63" t="s">
        <v>19</v>
      </c>
      <c r="E1787" s="66" t="s">
        <v>2163</v>
      </c>
      <c r="F1787" s="62"/>
      <c r="G1787" s="62"/>
      <c r="H1787" s="67" t="s">
        <v>1586</v>
      </c>
      <c r="I1787" s="67">
        <v>1.0</v>
      </c>
      <c r="J1787" s="62" t="s">
        <v>2161</v>
      </c>
      <c r="K1787" s="48"/>
      <c r="L1787" s="68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 ht="18.0" customHeight="1">
      <c r="A1788" s="64">
        <v>46018.0</v>
      </c>
      <c r="B1788" s="79"/>
      <c r="C1788" s="80" t="s">
        <v>2160</v>
      </c>
      <c r="D1788" s="63" t="s">
        <v>19</v>
      </c>
      <c r="E1788" s="66" t="s">
        <v>1588</v>
      </c>
      <c r="F1788" s="62"/>
      <c r="G1788" s="62"/>
      <c r="H1788" s="67" t="s">
        <v>1586</v>
      </c>
      <c r="I1788" s="67">
        <v>1.0</v>
      </c>
      <c r="J1788" s="62" t="s">
        <v>2161</v>
      </c>
      <c r="K1788" s="48"/>
      <c r="L1788" s="68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 ht="18.0" customHeight="1">
      <c r="A1789" s="44"/>
      <c r="B1789" s="50"/>
      <c r="C1789" s="46"/>
      <c r="D1789" s="47"/>
      <c r="E1789" s="41"/>
      <c r="F1789" s="48"/>
      <c r="G1789" s="48"/>
      <c r="H1789" s="49"/>
      <c r="I1789" s="49"/>
      <c r="J1789" s="48"/>
      <c r="K1789" s="48"/>
      <c r="L1789" s="59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 ht="18.0" customHeight="1">
      <c r="A1790" s="64">
        <v>46018.0</v>
      </c>
      <c r="B1790" s="79"/>
      <c r="C1790" s="80" t="s">
        <v>2164</v>
      </c>
      <c r="D1790" s="63" t="s">
        <v>19</v>
      </c>
      <c r="E1790" s="66" t="s">
        <v>2165</v>
      </c>
      <c r="F1790" s="62"/>
      <c r="G1790" s="62"/>
      <c r="H1790" s="67" t="s">
        <v>502</v>
      </c>
      <c r="I1790" s="67">
        <v>1.0</v>
      </c>
      <c r="J1790" s="62" t="s">
        <v>449</v>
      </c>
      <c r="K1790" s="48"/>
      <c r="L1790" s="68">
        <v>471.0</v>
      </c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 ht="18.0" customHeight="1">
      <c r="A1791" s="64">
        <v>46018.0</v>
      </c>
      <c r="B1791" s="79"/>
      <c r="C1791" s="80" t="s">
        <v>2164</v>
      </c>
      <c r="D1791" s="63" t="s">
        <v>19</v>
      </c>
      <c r="E1791" s="66" t="s">
        <v>832</v>
      </c>
      <c r="F1791" s="62"/>
      <c r="G1791" s="62"/>
      <c r="H1791" s="67" t="s">
        <v>104</v>
      </c>
      <c r="I1791" s="67">
        <v>12.0</v>
      </c>
      <c r="J1791" s="62" t="s">
        <v>1034</v>
      </c>
      <c r="K1791" s="48"/>
      <c r="L1791" s="68">
        <v>471.0</v>
      </c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 ht="18.0" customHeight="1">
      <c r="A1792" s="64">
        <v>46018.0</v>
      </c>
      <c r="B1792" s="79"/>
      <c r="C1792" s="80" t="s">
        <v>2164</v>
      </c>
      <c r="D1792" s="63" t="s">
        <v>19</v>
      </c>
      <c r="E1792" s="66" t="s">
        <v>1993</v>
      </c>
      <c r="F1792" s="62"/>
      <c r="G1792" s="62"/>
      <c r="H1792" s="67" t="s">
        <v>104</v>
      </c>
      <c r="I1792" s="67">
        <v>2.0</v>
      </c>
      <c r="J1792" s="62" t="s">
        <v>1034</v>
      </c>
      <c r="K1792" s="48"/>
      <c r="L1792" s="68">
        <v>471.0</v>
      </c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 ht="18.0" customHeight="1">
      <c r="A1793" s="64">
        <v>46018.0</v>
      </c>
      <c r="B1793" s="79"/>
      <c r="C1793" s="80" t="s">
        <v>2164</v>
      </c>
      <c r="D1793" s="63" t="s">
        <v>19</v>
      </c>
      <c r="E1793" s="66" t="s">
        <v>1901</v>
      </c>
      <c r="F1793" s="62"/>
      <c r="G1793" s="62"/>
      <c r="H1793" s="67" t="s">
        <v>104</v>
      </c>
      <c r="I1793" s="67">
        <v>4.0</v>
      </c>
      <c r="J1793" s="62" t="s">
        <v>1034</v>
      </c>
      <c r="K1793" s="48"/>
      <c r="L1793" s="68">
        <v>471.0</v>
      </c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 ht="18.0" customHeight="1">
      <c r="A1794" s="64">
        <v>46018.0</v>
      </c>
      <c r="B1794" s="79"/>
      <c r="C1794" s="80" t="s">
        <v>2164</v>
      </c>
      <c r="D1794" s="63" t="s">
        <v>19</v>
      </c>
      <c r="E1794" s="66" t="s">
        <v>1391</v>
      </c>
      <c r="F1794" s="62"/>
      <c r="G1794" s="62"/>
      <c r="H1794" s="67" t="s">
        <v>502</v>
      </c>
      <c r="I1794" s="67">
        <v>1.0</v>
      </c>
      <c r="J1794" s="62" t="s">
        <v>2166</v>
      </c>
      <c r="K1794" s="48"/>
      <c r="L1794" s="68">
        <v>471.0</v>
      </c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 ht="18.0" customHeight="1">
      <c r="A1795" s="64">
        <v>46018.0</v>
      </c>
      <c r="B1795" s="79"/>
      <c r="C1795" s="80" t="s">
        <v>2164</v>
      </c>
      <c r="D1795" s="63" t="s">
        <v>19</v>
      </c>
      <c r="E1795" s="66" t="s">
        <v>2167</v>
      </c>
      <c r="F1795" s="62"/>
      <c r="G1795" s="62"/>
      <c r="H1795" s="67" t="s">
        <v>104</v>
      </c>
      <c r="I1795" s="67">
        <v>1.0</v>
      </c>
      <c r="J1795" s="62" t="s">
        <v>2166</v>
      </c>
      <c r="K1795" s="48"/>
      <c r="L1795" s="68">
        <v>471.0</v>
      </c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 ht="18.0" customHeight="1">
      <c r="A1796" s="64">
        <v>46018.0</v>
      </c>
      <c r="B1796" s="79"/>
      <c r="C1796" s="80" t="s">
        <v>2164</v>
      </c>
      <c r="D1796" s="63" t="s">
        <v>19</v>
      </c>
      <c r="E1796" s="66" t="s">
        <v>2168</v>
      </c>
      <c r="F1796" s="62"/>
      <c r="G1796" s="62"/>
      <c r="H1796" s="67" t="s">
        <v>104</v>
      </c>
      <c r="I1796" s="67">
        <v>2.0</v>
      </c>
      <c r="J1796" s="62" t="s">
        <v>2166</v>
      </c>
      <c r="K1796" s="48"/>
      <c r="L1796" s="68">
        <v>471.0</v>
      </c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 ht="18.0" customHeight="1">
      <c r="A1797" s="64">
        <v>46018.0</v>
      </c>
      <c r="B1797" s="79"/>
      <c r="C1797" s="80" t="s">
        <v>2164</v>
      </c>
      <c r="D1797" s="63" t="s">
        <v>19</v>
      </c>
      <c r="E1797" s="66" t="s">
        <v>1634</v>
      </c>
      <c r="F1797" s="62"/>
      <c r="G1797" s="62"/>
      <c r="H1797" s="67" t="s">
        <v>104</v>
      </c>
      <c r="I1797" s="67">
        <v>2.0</v>
      </c>
      <c r="J1797" s="62" t="s">
        <v>2166</v>
      </c>
      <c r="K1797" s="48"/>
      <c r="L1797" s="68">
        <v>471.0</v>
      </c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 ht="18.0" customHeight="1">
      <c r="A1798" s="64">
        <v>46018.0</v>
      </c>
      <c r="B1798" s="79"/>
      <c r="C1798" s="80" t="s">
        <v>2164</v>
      </c>
      <c r="D1798" s="63" t="s">
        <v>19</v>
      </c>
      <c r="E1798" s="66" t="s">
        <v>2169</v>
      </c>
      <c r="F1798" s="62"/>
      <c r="G1798" s="62"/>
      <c r="H1798" s="67" t="s">
        <v>104</v>
      </c>
      <c r="I1798" s="67">
        <v>2.0</v>
      </c>
      <c r="J1798" s="62" t="s">
        <v>2166</v>
      </c>
      <c r="K1798" s="48"/>
      <c r="L1798" s="68">
        <v>471.0</v>
      </c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 ht="18.0" customHeight="1">
      <c r="A1799" s="64">
        <v>46018.0</v>
      </c>
      <c r="B1799" s="79"/>
      <c r="C1799" s="80" t="s">
        <v>2164</v>
      </c>
      <c r="D1799" s="63" t="s">
        <v>19</v>
      </c>
      <c r="E1799" s="66" t="s">
        <v>2170</v>
      </c>
      <c r="F1799" s="62"/>
      <c r="G1799" s="62"/>
      <c r="H1799" s="67" t="s">
        <v>502</v>
      </c>
      <c r="I1799" s="67">
        <v>1.0</v>
      </c>
      <c r="J1799" s="62" t="s">
        <v>521</v>
      </c>
      <c r="K1799" s="48"/>
      <c r="L1799" s="68">
        <v>471.0</v>
      </c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 ht="18.0" customHeight="1">
      <c r="A1800" s="64">
        <v>46018.0</v>
      </c>
      <c r="B1800" s="79"/>
      <c r="C1800" s="80" t="s">
        <v>2164</v>
      </c>
      <c r="D1800" s="63" t="s">
        <v>19</v>
      </c>
      <c r="E1800" s="66" t="s">
        <v>1649</v>
      </c>
      <c r="F1800" s="62"/>
      <c r="G1800" s="62"/>
      <c r="H1800" s="67" t="s">
        <v>104</v>
      </c>
      <c r="I1800" s="67">
        <v>5.0</v>
      </c>
      <c r="J1800" s="62" t="s">
        <v>2171</v>
      </c>
      <c r="K1800" s="48"/>
      <c r="L1800" s="68">
        <v>471.0</v>
      </c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 ht="18.0" customHeight="1">
      <c r="A1801" s="64">
        <v>46018.0</v>
      </c>
      <c r="B1801" s="79"/>
      <c r="C1801" s="80" t="s">
        <v>2164</v>
      </c>
      <c r="D1801" s="63" t="s">
        <v>19</v>
      </c>
      <c r="E1801" s="66" t="s">
        <v>1147</v>
      </c>
      <c r="F1801" s="62"/>
      <c r="G1801" s="62"/>
      <c r="H1801" s="67" t="s">
        <v>104</v>
      </c>
      <c r="I1801" s="67">
        <v>10.0</v>
      </c>
      <c r="J1801" s="62" t="s">
        <v>24</v>
      </c>
      <c r="K1801" s="48"/>
      <c r="L1801" s="68">
        <v>471.0</v>
      </c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 ht="18.0" customHeight="1">
      <c r="A1802" s="64">
        <v>46018.0</v>
      </c>
      <c r="B1802" s="79"/>
      <c r="C1802" s="80" t="s">
        <v>2164</v>
      </c>
      <c r="D1802" s="63" t="s">
        <v>19</v>
      </c>
      <c r="E1802" s="66" t="s">
        <v>2172</v>
      </c>
      <c r="F1802" s="62"/>
      <c r="G1802" s="62"/>
      <c r="H1802" s="67" t="s">
        <v>104</v>
      </c>
      <c r="I1802" s="67">
        <v>10.0</v>
      </c>
      <c r="J1802" s="62" t="s">
        <v>24</v>
      </c>
      <c r="K1802" s="48"/>
      <c r="L1802" s="68">
        <v>471.0</v>
      </c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 ht="18.0" customHeight="1">
      <c r="A1803" s="64">
        <v>46018.0</v>
      </c>
      <c r="B1803" s="79"/>
      <c r="C1803" s="80" t="s">
        <v>2164</v>
      </c>
      <c r="D1803" s="63" t="s">
        <v>19</v>
      </c>
      <c r="E1803" s="66" t="s">
        <v>1513</v>
      </c>
      <c r="F1803" s="62"/>
      <c r="G1803" s="62"/>
      <c r="H1803" s="67" t="s">
        <v>104</v>
      </c>
      <c r="I1803" s="67">
        <v>20.0</v>
      </c>
      <c r="J1803" s="62" t="s">
        <v>24</v>
      </c>
      <c r="K1803" s="48"/>
      <c r="L1803" s="68">
        <v>471.0</v>
      </c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 ht="18.0" customHeight="1">
      <c r="A1804" s="64">
        <v>46018.0</v>
      </c>
      <c r="B1804" s="79"/>
      <c r="C1804" s="80" t="s">
        <v>2164</v>
      </c>
      <c r="D1804" s="63" t="s">
        <v>19</v>
      </c>
      <c r="E1804" s="66" t="s">
        <v>1776</v>
      </c>
      <c r="F1804" s="62"/>
      <c r="G1804" s="62"/>
      <c r="H1804" s="67" t="s">
        <v>104</v>
      </c>
      <c r="I1804" s="67">
        <v>5.0</v>
      </c>
      <c r="J1804" s="62" t="s">
        <v>24</v>
      </c>
      <c r="K1804" s="48"/>
      <c r="L1804" s="68">
        <v>471.0</v>
      </c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 ht="18.0" customHeight="1">
      <c r="A1805" s="64">
        <v>46018.0</v>
      </c>
      <c r="B1805" s="79"/>
      <c r="C1805" s="80" t="s">
        <v>2164</v>
      </c>
      <c r="D1805" s="63" t="s">
        <v>19</v>
      </c>
      <c r="E1805" s="66" t="s">
        <v>1709</v>
      </c>
      <c r="F1805" s="62"/>
      <c r="G1805" s="62"/>
      <c r="H1805" s="67" t="s">
        <v>104</v>
      </c>
      <c r="I1805" s="67">
        <v>5.0</v>
      </c>
      <c r="J1805" s="62" t="s">
        <v>24</v>
      </c>
      <c r="K1805" s="48"/>
      <c r="L1805" s="68">
        <v>471.0</v>
      </c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 ht="18.0" customHeight="1">
      <c r="A1806" s="64">
        <v>46018.0</v>
      </c>
      <c r="B1806" s="79"/>
      <c r="C1806" s="80" t="s">
        <v>2164</v>
      </c>
      <c r="D1806" s="63" t="s">
        <v>19</v>
      </c>
      <c r="E1806" s="66" t="s">
        <v>2035</v>
      </c>
      <c r="F1806" s="62"/>
      <c r="G1806" s="62"/>
      <c r="H1806" s="67" t="s">
        <v>104</v>
      </c>
      <c r="I1806" s="67">
        <v>1.0</v>
      </c>
      <c r="J1806" s="62" t="s">
        <v>2166</v>
      </c>
      <c r="K1806" s="48"/>
      <c r="L1806" s="68">
        <v>471.0</v>
      </c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 ht="18.0" customHeight="1">
      <c r="A1807" s="64">
        <v>46018.0</v>
      </c>
      <c r="B1807" s="79"/>
      <c r="C1807" s="80" t="s">
        <v>2164</v>
      </c>
      <c r="D1807" s="63" t="s">
        <v>19</v>
      </c>
      <c r="E1807" s="66" t="s">
        <v>2173</v>
      </c>
      <c r="F1807" s="62"/>
      <c r="G1807" s="62"/>
      <c r="H1807" s="67" t="s">
        <v>104</v>
      </c>
      <c r="I1807" s="67">
        <v>10.0</v>
      </c>
      <c r="J1807" s="62" t="s">
        <v>197</v>
      </c>
      <c r="K1807" s="48"/>
      <c r="L1807" s="68">
        <v>471.0</v>
      </c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 ht="18.0" customHeight="1">
      <c r="A1808" s="44"/>
      <c r="B1808" s="50"/>
      <c r="C1808" s="46"/>
      <c r="D1808" s="47"/>
      <c r="E1808" s="41"/>
      <c r="F1808" s="48"/>
      <c r="G1808" s="48"/>
      <c r="H1808" s="49"/>
      <c r="I1808" s="49"/>
      <c r="J1808" s="48"/>
      <c r="K1808" s="48"/>
      <c r="L1808" s="59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 ht="18.0" customHeight="1">
      <c r="A1809" s="64">
        <v>46018.0</v>
      </c>
      <c r="B1809" s="79"/>
      <c r="C1809" s="80" t="s">
        <v>2174</v>
      </c>
      <c r="D1809" s="63" t="s">
        <v>19</v>
      </c>
      <c r="E1809" s="66" t="s">
        <v>2175</v>
      </c>
      <c r="F1809" s="62"/>
      <c r="G1809" s="62"/>
      <c r="H1809" s="67" t="s">
        <v>502</v>
      </c>
      <c r="I1809" s="67">
        <v>1.0</v>
      </c>
      <c r="J1809" s="62" t="s">
        <v>2176</v>
      </c>
      <c r="K1809" s="48"/>
      <c r="L1809" s="68">
        <v>472.0</v>
      </c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 ht="18.0" customHeight="1">
      <c r="A1810" s="64">
        <v>46018.0</v>
      </c>
      <c r="B1810" s="79"/>
      <c r="C1810" s="80" t="s">
        <v>2174</v>
      </c>
      <c r="D1810" s="63" t="s">
        <v>19</v>
      </c>
      <c r="E1810" s="66" t="s">
        <v>2177</v>
      </c>
      <c r="F1810" s="62"/>
      <c r="G1810" s="62"/>
      <c r="H1810" s="67" t="s">
        <v>104</v>
      </c>
      <c r="I1810" s="67">
        <v>1.0</v>
      </c>
      <c r="J1810" s="62" t="s">
        <v>252</v>
      </c>
      <c r="K1810" s="48"/>
      <c r="L1810" s="68">
        <v>472.0</v>
      </c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 ht="18.0" customHeight="1">
      <c r="A1811" s="64">
        <v>46018.0</v>
      </c>
      <c r="B1811" s="79"/>
      <c r="C1811" s="80" t="s">
        <v>2174</v>
      </c>
      <c r="D1811" s="63" t="s">
        <v>19</v>
      </c>
      <c r="E1811" s="66" t="s">
        <v>1634</v>
      </c>
      <c r="F1811" s="62"/>
      <c r="G1811" s="62"/>
      <c r="H1811" s="67" t="s">
        <v>104</v>
      </c>
      <c r="I1811" s="67">
        <v>4.0</v>
      </c>
      <c r="J1811" s="62" t="s">
        <v>2166</v>
      </c>
      <c r="K1811" s="48"/>
      <c r="L1811" s="68">
        <v>472.0</v>
      </c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 ht="18.0" customHeight="1">
      <c r="A1812" s="64">
        <v>46018.0</v>
      </c>
      <c r="B1812" s="79"/>
      <c r="C1812" s="80" t="s">
        <v>2174</v>
      </c>
      <c r="D1812" s="63" t="s">
        <v>19</v>
      </c>
      <c r="E1812" s="66" t="s">
        <v>2178</v>
      </c>
      <c r="F1812" s="62"/>
      <c r="G1812" s="62"/>
      <c r="H1812" s="67" t="s">
        <v>104</v>
      </c>
      <c r="I1812" s="67">
        <v>4.0</v>
      </c>
      <c r="J1812" s="62" t="s">
        <v>2166</v>
      </c>
      <c r="K1812" s="48"/>
      <c r="L1812" s="68">
        <v>472.0</v>
      </c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 ht="18.0" customHeight="1">
      <c r="A1813" s="64">
        <v>46018.0</v>
      </c>
      <c r="B1813" s="79"/>
      <c r="C1813" s="80" t="s">
        <v>2174</v>
      </c>
      <c r="D1813" s="63" t="s">
        <v>19</v>
      </c>
      <c r="E1813" s="66" t="s">
        <v>736</v>
      </c>
      <c r="F1813" s="62"/>
      <c r="G1813" s="62"/>
      <c r="H1813" s="67" t="s">
        <v>104</v>
      </c>
      <c r="I1813" s="67">
        <v>3.0</v>
      </c>
      <c r="J1813" s="62" t="s">
        <v>24</v>
      </c>
      <c r="K1813" s="48"/>
      <c r="L1813" s="68">
        <v>472.0</v>
      </c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 ht="18.0" customHeight="1">
      <c r="A1814" s="64">
        <v>46018.0</v>
      </c>
      <c r="B1814" s="79"/>
      <c r="C1814" s="80" t="s">
        <v>2174</v>
      </c>
      <c r="D1814" s="63" t="s">
        <v>19</v>
      </c>
      <c r="E1814" s="66" t="s">
        <v>2179</v>
      </c>
      <c r="F1814" s="62"/>
      <c r="G1814" s="62"/>
      <c r="H1814" s="67" t="s">
        <v>104</v>
      </c>
      <c r="I1814" s="67">
        <v>4.0</v>
      </c>
      <c r="J1814" s="62" t="s">
        <v>2166</v>
      </c>
      <c r="K1814" s="48"/>
      <c r="L1814" s="68">
        <v>472.0</v>
      </c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 ht="18.0" customHeight="1">
      <c r="A1815" s="64">
        <v>46018.0</v>
      </c>
      <c r="B1815" s="79"/>
      <c r="C1815" s="80" t="s">
        <v>2174</v>
      </c>
      <c r="D1815" s="63" t="s">
        <v>19</v>
      </c>
      <c r="E1815" s="66" t="s">
        <v>2180</v>
      </c>
      <c r="F1815" s="62"/>
      <c r="G1815" s="62"/>
      <c r="H1815" s="67" t="s">
        <v>104</v>
      </c>
      <c r="I1815" s="67">
        <v>4.0</v>
      </c>
      <c r="J1815" s="62" t="s">
        <v>2166</v>
      </c>
      <c r="K1815" s="48"/>
      <c r="L1815" s="68">
        <v>472.0</v>
      </c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 ht="18.0" customHeight="1">
      <c r="A1816" s="64">
        <v>46018.0</v>
      </c>
      <c r="B1816" s="79"/>
      <c r="C1816" s="80" t="s">
        <v>2174</v>
      </c>
      <c r="D1816" s="63" t="s">
        <v>19</v>
      </c>
      <c r="E1816" s="66" t="s">
        <v>2181</v>
      </c>
      <c r="F1816" s="62"/>
      <c r="G1816" s="62"/>
      <c r="H1816" s="67" t="s">
        <v>104</v>
      </c>
      <c r="I1816" s="67">
        <v>4.0</v>
      </c>
      <c r="J1816" s="62" t="s">
        <v>2166</v>
      </c>
      <c r="K1816" s="48"/>
      <c r="L1816" s="68">
        <v>472.0</v>
      </c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 ht="18.0" customHeight="1">
      <c r="A1817" s="44"/>
      <c r="B1817" s="50"/>
      <c r="C1817" s="46"/>
      <c r="D1817" s="47"/>
      <c r="E1817" s="41"/>
      <c r="F1817" s="48"/>
      <c r="G1817" s="48"/>
      <c r="H1817" s="49"/>
      <c r="I1817" s="49"/>
      <c r="J1817" s="48"/>
      <c r="K1817" s="48"/>
      <c r="L1817" s="59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 ht="18.0" customHeight="1">
      <c r="A1818" s="64">
        <v>46019.0</v>
      </c>
      <c r="B1818" s="79"/>
      <c r="C1818" s="80" t="s">
        <v>2182</v>
      </c>
      <c r="D1818" s="63" t="s">
        <v>413</v>
      </c>
      <c r="E1818" s="66" t="s">
        <v>2183</v>
      </c>
      <c r="F1818" s="62"/>
      <c r="G1818" s="62"/>
      <c r="H1818" s="67" t="s">
        <v>104</v>
      </c>
      <c r="I1818" s="67">
        <v>1.0</v>
      </c>
      <c r="J1818" s="62" t="s">
        <v>1991</v>
      </c>
      <c r="K1818" s="48"/>
      <c r="L1818" s="68">
        <v>473.0</v>
      </c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 ht="18.0" customHeight="1">
      <c r="A1819" s="64">
        <v>46019.0</v>
      </c>
      <c r="B1819" s="79"/>
      <c r="C1819" s="80" t="s">
        <v>2182</v>
      </c>
      <c r="D1819" s="63" t="s">
        <v>413</v>
      </c>
      <c r="E1819" s="66" t="s">
        <v>2184</v>
      </c>
      <c r="F1819" s="62"/>
      <c r="G1819" s="62"/>
      <c r="H1819" s="67" t="s">
        <v>104</v>
      </c>
      <c r="I1819" s="67">
        <v>1.0</v>
      </c>
      <c r="J1819" s="62" t="s">
        <v>2185</v>
      </c>
      <c r="K1819" s="48"/>
      <c r="L1819" s="68">
        <v>473.0</v>
      </c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 ht="18.0" customHeight="1">
      <c r="A1820" s="44"/>
      <c r="B1820" s="50"/>
      <c r="C1820" s="46"/>
      <c r="D1820" s="47"/>
      <c r="E1820" s="41"/>
      <c r="F1820" s="48"/>
      <c r="G1820" s="48"/>
      <c r="H1820" s="49"/>
      <c r="I1820" s="49"/>
      <c r="J1820" s="48"/>
      <c r="K1820" s="48"/>
      <c r="L1820" s="59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 ht="18.0" customHeight="1">
      <c r="A1821" s="64">
        <v>46019.0</v>
      </c>
      <c r="B1821" s="79"/>
      <c r="C1821" s="80" t="s">
        <v>2186</v>
      </c>
      <c r="D1821" s="63" t="s">
        <v>19</v>
      </c>
      <c r="E1821" s="66" t="s">
        <v>2187</v>
      </c>
      <c r="F1821" s="62"/>
      <c r="G1821" s="62"/>
      <c r="H1821" s="67" t="s">
        <v>502</v>
      </c>
      <c r="I1821" s="67">
        <v>1.0</v>
      </c>
      <c r="J1821" s="62" t="s">
        <v>443</v>
      </c>
      <c r="K1821" s="48"/>
      <c r="L1821" s="68">
        <v>474.0</v>
      </c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 ht="18.0" customHeight="1">
      <c r="A1822" s="64">
        <v>46019.0</v>
      </c>
      <c r="B1822" s="79"/>
      <c r="C1822" s="80" t="s">
        <v>2186</v>
      </c>
      <c r="D1822" s="63" t="s">
        <v>19</v>
      </c>
      <c r="E1822" s="66" t="s">
        <v>2015</v>
      </c>
      <c r="F1822" s="62"/>
      <c r="G1822" s="62"/>
      <c r="H1822" s="67" t="s">
        <v>104</v>
      </c>
      <c r="I1822" s="67">
        <v>2.0</v>
      </c>
      <c r="J1822" s="62" t="s">
        <v>443</v>
      </c>
      <c r="K1822" s="48"/>
      <c r="L1822" s="68">
        <v>474.0</v>
      </c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 ht="18.0" customHeight="1">
      <c r="A1823" s="44"/>
      <c r="B1823" s="50"/>
      <c r="C1823" s="46"/>
      <c r="D1823" s="47"/>
      <c r="E1823" s="41"/>
      <c r="F1823" s="48"/>
      <c r="G1823" s="48"/>
      <c r="H1823" s="49"/>
      <c r="I1823" s="49"/>
      <c r="J1823" s="48"/>
      <c r="K1823" s="48"/>
      <c r="L1823" s="59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 ht="18.0" customHeight="1">
      <c r="A1824" s="64">
        <v>46020.0</v>
      </c>
      <c r="B1824" s="79"/>
      <c r="C1824" s="80" t="s">
        <v>2188</v>
      </c>
      <c r="D1824" s="63" t="s">
        <v>19</v>
      </c>
      <c r="E1824" s="66" t="s">
        <v>1238</v>
      </c>
      <c r="F1824" s="62"/>
      <c r="G1824" s="62"/>
      <c r="H1824" s="67" t="s">
        <v>104</v>
      </c>
      <c r="I1824" s="67">
        <v>1.0</v>
      </c>
      <c r="J1824" s="62" t="s">
        <v>1335</v>
      </c>
      <c r="K1824" s="48"/>
      <c r="L1824" s="68">
        <v>477.0</v>
      </c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 ht="18.0" customHeight="1">
      <c r="A1825" s="44"/>
      <c r="B1825" s="50"/>
      <c r="C1825" s="46"/>
      <c r="D1825" s="47"/>
      <c r="E1825" s="41"/>
      <c r="F1825" s="48"/>
      <c r="G1825" s="48"/>
      <c r="H1825" s="49"/>
      <c r="I1825" s="49"/>
      <c r="J1825" s="48"/>
      <c r="K1825" s="48"/>
      <c r="L1825" s="59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 ht="18.0" customHeight="1">
      <c r="A1826" s="64">
        <v>46021.0</v>
      </c>
      <c r="B1826" s="79"/>
      <c r="C1826" s="80" t="s">
        <v>2189</v>
      </c>
      <c r="D1826" s="63" t="s">
        <v>19</v>
      </c>
      <c r="E1826" s="66" t="s">
        <v>2190</v>
      </c>
      <c r="F1826" s="62"/>
      <c r="G1826" s="62"/>
      <c r="H1826" s="67" t="s">
        <v>502</v>
      </c>
      <c r="I1826" s="67">
        <v>1.0</v>
      </c>
      <c r="J1826" s="62" t="s">
        <v>1970</v>
      </c>
      <c r="K1826" s="48"/>
      <c r="L1826" s="68">
        <v>475.0</v>
      </c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 ht="18.0" customHeight="1">
      <c r="A1827" s="64">
        <v>46021.0</v>
      </c>
      <c r="B1827" s="79"/>
      <c r="C1827" s="80" t="s">
        <v>2189</v>
      </c>
      <c r="D1827" s="63" t="s">
        <v>19</v>
      </c>
      <c r="E1827" s="66" t="s">
        <v>686</v>
      </c>
      <c r="F1827" s="62"/>
      <c r="G1827" s="62"/>
      <c r="H1827" s="67" t="s">
        <v>502</v>
      </c>
      <c r="I1827" s="67">
        <v>3.0</v>
      </c>
      <c r="J1827" s="62" t="s">
        <v>1117</v>
      </c>
      <c r="K1827" s="48"/>
      <c r="L1827" s="68">
        <v>475.0</v>
      </c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 ht="18.0" customHeight="1">
      <c r="A1828" s="64">
        <v>46021.0</v>
      </c>
      <c r="B1828" s="79"/>
      <c r="C1828" s="80" t="s">
        <v>2189</v>
      </c>
      <c r="D1828" s="63" t="s">
        <v>19</v>
      </c>
      <c r="E1828" s="66" t="s">
        <v>2191</v>
      </c>
      <c r="F1828" s="62"/>
      <c r="G1828" s="62"/>
      <c r="H1828" s="67" t="s">
        <v>104</v>
      </c>
      <c r="I1828" s="67">
        <v>5.0</v>
      </c>
      <c r="J1828" s="62" t="s">
        <v>197</v>
      </c>
      <c r="K1828" s="48"/>
      <c r="L1828" s="68">
        <v>475.0</v>
      </c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 ht="18.0" customHeight="1">
      <c r="A1829" s="64">
        <v>46021.0</v>
      </c>
      <c r="B1829" s="79"/>
      <c r="C1829" s="80" t="s">
        <v>2189</v>
      </c>
      <c r="D1829" s="63" t="s">
        <v>19</v>
      </c>
      <c r="E1829" s="66" t="s">
        <v>2192</v>
      </c>
      <c r="F1829" s="62"/>
      <c r="G1829" s="62"/>
      <c r="H1829" s="67" t="s">
        <v>104</v>
      </c>
      <c r="I1829" s="67">
        <v>4.0</v>
      </c>
      <c r="J1829" s="62" t="s">
        <v>521</v>
      </c>
      <c r="K1829" s="48"/>
      <c r="L1829" s="68">
        <v>475.0</v>
      </c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 ht="18.0" customHeight="1">
      <c r="A1830" s="64">
        <v>46021.0</v>
      </c>
      <c r="B1830" s="79"/>
      <c r="C1830" s="80" t="s">
        <v>2189</v>
      </c>
      <c r="D1830" s="63" t="s">
        <v>19</v>
      </c>
      <c r="E1830" s="66" t="s">
        <v>2193</v>
      </c>
      <c r="F1830" s="62"/>
      <c r="G1830" s="62"/>
      <c r="H1830" s="67" t="s">
        <v>104</v>
      </c>
      <c r="I1830" s="67">
        <v>2.0</v>
      </c>
      <c r="J1830" s="62" t="s">
        <v>521</v>
      </c>
      <c r="K1830" s="48"/>
      <c r="L1830" s="68">
        <v>475.0</v>
      </c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 ht="18.0" customHeight="1">
      <c r="A1831" s="64">
        <v>46021.0</v>
      </c>
      <c r="B1831" s="79"/>
      <c r="C1831" s="80" t="s">
        <v>2189</v>
      </c>
      <c r="D1831" s="63" t="s">
        <v>19</v>
      </c>
      <c r="E1831" s="66" t="s">
        <v>527</v>
      </c>
      <c r="F1831" s="62"/>
      <c r="G1831" s="62"/>
      <c r="H1831" s="67" t="s">
        <v>104</v>
      </c>
      <c r="I1831" s="67">
        <v>2.0</v>
      </c>
      <c r="J1831" s="62" t="s">
        <v>521</v>
      </c>
      <c r="K1831" s="48"/>
      <c r="L1831" s="68">
        <v>475.0</v>
      </c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 ht="18.0" customHeight="1">
      <c r="A1832" s="64">
        <v>46021.0</v>
      </c>
      <c r="B1832" s="79"/>
      <c r="C1832" s="80" t="s">
        <v>2189</v>
      </c>
      <c r="D1832" s="63" t="s">
        <v>19</v>
      </c>
      <c r="E1832" s="66" t="s">
        <v>2194</v>
      </c>
      <c r="F1832" s="62"/>
      <c r="G1832" s="62"/>
      <c r="H1832" s="67" t="s">
        <v>104</v>
      </c>
      <c r="I1832" s="67">
        <v>20.0</v>
      </c>
      <c r="J1832" s="62" t="s">
        <v>1214</v>
      </c>
      <c r="K1832" s="48"/>
      <c r="L1832" s="68">
        <v>475.0</v>
      </c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 ht="18.0" customHeight="1">
      <c r="A1833" s="64">
        <v>46021.0</v>
      </c>
      <c r="B1833" s="79"/>
      <c r="C1833" s="80" t="s">
        <v>2189</v>
      </c>
      <c r="D1833" s="63" t="s">
        <v>19</v>
      </c>
      <c r="E1833" s="66" t="s">
        <v>2195</v>
      </c>
      <c r="F1833" s="62"/>
      <c r="G1833" s="62"/>
      <c r="H1833" s="67" t="s">
        <v>104</v>
      </c>
      <c r="I1833" s="67">
        <v>20.0</v>
      </c>
      <c r="J1833" s="62" t="s">
        <v>1214</v>
      </c>
      <c r="K1833" s="48"/>
      <c r="L1833" s="68">
        <v>475.0</v>
      </c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 ht="18.0" customHeight="1">
      <c r="A1834" s="64">
        <v>46021.0</v>
      </c>
      <c r="B1834" s="79"/>
      <c r="C1834" s="80" t="s">
        <v>2189</v>
      </c>
      <c r="D1834" s="63" t="s">
        <v>19</v>
      </c>
      <c r="E1834" s="66" t="s">
        <v>2196</v>
      </c>
      <c r="F1834" s="62"/>
      <c r="G1834" s="62"/>
      <c r="H1834" s="67" t="s">
        <v>742</v>
      </c>
      <c r="I1834" s="67">
        <v>4.0</v>
      </c>
      <c r="J1834" s="62" t="s">
        <v>1214</v>
      </c>
      <c r="K1834" s="48"/>
      <c r="L1834" s="68">
        <v>475.0</v>
      </c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 ht="18.0" customHeight="1">
      <c r="A1835" s="64">
        <v>46021.0</v>
      </c>
      <c r="B1835" s="79"/>
      <c r="C1835" s="80" t="s">
        <v>2189</v>
      </c>
      <c r="D1835" s="63" t="s">
        <v>19</v>
      </c>
      <c r="E1835" s="66" t="s">
        <v>2197</v>
      </c>
      <c r="F1835" s="62"/>
      <c r="G1835" s="62"/>
      <c r="H1835" s="67" t="s">
        <v>742</v>
      </c>
      <c r="I1835" s="67">
        <v>2.0</v>
      </c>
      <c r="J1835" s="62" t="s">
        <v>1214</v>
      </c>
      <c r="K1835" s="48"/>
      <c r="L1835" s="68">
        <v>475.0</v>
      </c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 ht="18.0" customHeight="1">
      <c r="A1836" s="64">
        <v>46021.0</v>
      </c>
      <c r="B1836" s="79"/>
      <c r="C1836" s="80" t="s">
        <v>2189</v>
      </c>
      <c r="D1836" s="63" t="s">
        <v>19</v>
      </c>
      <c r="E1836" s="66" t="s">
        <v>2198</v>
      </c>
      <c r="F1836" s="62"/>
      <c r="G1836" s="62"/>
      <c r="H1836" s="67" t="s">
        <v>742</v>
      </c>
      <c r="I1836" s="67">
        <v>2.0</v>
      </c>
      <c r="J1836" s="62" t="s">
        <v>1214</v>
      </c>
      <c r="K1836" s="48"/>
      <c r="L1836" s="68">
        <v>475.0</v>
      </c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 ht="18.0" customHeight="1">
      <c r="A1837" s="64">
        <v>46021.0</v>
      </c>
      <c r="B1837" s="79"/>
      <c r="C1837" s="80" t="s">
        <v>2189</v>
      </c>
      <c r="D1837" s="63" t="s">
        <v>19</v>
      </c>
      <c r="E1837" s="66" t="s">
        <v>2199</v>
      </c>
      <c r="F1837" s="62"/>
      <c r="G1837" s="62"/>
      <c r="H1837" s="67" t="s">
        <v>742</v>
      </c>
      <c r="I1837" s="67">
        <v>1.0</v>
      </c>
      <c r="J1837" s="62" t="s">
        <v>1214</v>
      </c>
      <c r="K1837" s="48"/>
      <c r="L1837" s="68">
        <v>475.0</v>
      </c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 ht="18.0" customHeight="1">
      <c r="A1838" s="64">
        <v>46021.0</v>
      </c>
      <c r="B1838" s="79"/>
      <c r="C1838" s="80" t="s">
        <v>2189</v>
      </c>
      <c r="D1838" s="63" t="s">
        <v>19</v>
      </c>
      <c r="E1838" s="66" t="s">
        <v>2200</v>
      </c>
      <c r="F1838" s="62"/>
      <c r="G1838" s="62"/>
      <c r="H1838" s="67" t="s">
        <v>104</v>
      </c>
      <c r="I1838" s="67">
        <v>6.0</v>
      </c>
      <c r="J1838" s="62" t="s">
        <v>1214</v>
      </c>
      <c r="K1838" s="48"/>
      <c r="L1838" s="68">
        <v>475.0</v>
      </c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 ht="18.0" customHeight="1">
      <c r="A1839" s="44"/>
      <c r="B1839" s="50"/>
      <c r="C1839" s="46"/>
      <c r="D1839" s="47"/>
      <c r="E1839" s="41"/>
      <c r="F1839" s="48"/>
      <c r="G1839" s="48"/>
      <c r="H1839" s="49"/>
      <c r="I1839" s="49"/>
      <c r="J1839" s="48"/>
      <c r="K1839" s="48"/>
      <c r="L1839" s="59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 ht="18.0" customHeight="1">
      <c r="A1840" s="64">
        <v>46022.0</v>
      </c>
      <c r="B1840" s="79"/>
      <c r="C1840" s="80" t="s">
        <v>2201</v>
      </c>
      <c r="D1840" s="63" t="s">
        <v>60</v>
      </c>
      <c r="E1840" s="66" t="s">
        <v>832</v>
      </c>
      <c r="F1840" s="62"/>
      <c r="G1840" s="62"/>
      <c r="H1840" s="67" t="s">
        <v>104</v>
      </c>
      <c r="I1840" s="67">
        <v>18.0</v>
      </c>
      <c r="J1840" s="62" t="s">
        <v>1214</v>
      </c>
      <c r="K1840" s="48"/>
      <c r="L1840" s="68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 ht="18.0" customHeight="1">
      <c r="A1841" s="64">
        <v>46022.0</v>
      </c>
      <c r="B1841" s="79"/>
      <c r="C1841" s="80" t="s">
        <v>2201</v>
      </c>
      <c r="D1841" s="63" t="s">
        <v>60</v>
      </c>
      <c r="E1841" s="66" t="s">
        <v>1897</v>
      </c>
      <c r="F1841" s="62"/>
      <c r="G1841" s="62"/>
      <c r="H1841" s="67" t="s">
        <v>104</v>
      </c>
      <c r="I1841" s="67">
        <v>10.0</v>
      </c>
      <c r="J1841" s="62" t="s">
        <v>1214</v>
      </c>
      <c r="K1841" s="48"/>
      <c r="L1841" s="68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 ht="18.0" customHeight="1">
      <c r="A1842" s="64">
        <v>46022.0</v>
      </c>
      <c r="B1842" s="79"/>
      <c r="C1842" s="80" t="s">
        <v>2201</v>
      </c>
      <c r="D1842" s="63" t="s">
        <v>60</v>
      </c>
      <c r="E1842" s="66" t="s">
        <v>1908</v>
      </c>
      <c r="F1842" s="62"/>
      <c r="G1842" s="62"/>
      <c r="H1842" s="67" t="s">
        <v>104</v>
      </c>
      <c r="I1842" s="67">
        <v>5.0</v>
      </c>
      <c r="J1842" s="62" t="s">
        <v>1214</v>
      </c>
      <c r="K1842" s="48"/>
      <c r="L1842" s="68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 ht="18.0" customHeight="1">
      <c r="A1843" s="64">
        <v>46022.0</v>
      </c>
      <c r="B1843" s="79"/>
      <c r="C1843" s="80" t="s">
        <v>2201</v>
      </c>
      <c r="D1843" s="63" t="s">
        <v>60</v>
      </c>
      <c r="E1843" s="66" t="s">
        <v>2202</v>
      </c>
      <c r="F1843" s="62"/>
      <c r="G1843" s="62"/>
      <c r="H1843" s="67" t="s">
        <v>104</v>
      </c>
      <c r="I1843" s="67">
        <v>5.0</v>
      </c>
      <c r="J1843" s="62" t="s">
        <v>1214</v>
      </c>
      <c r="K1843" s="48"/>
      <c r="L1843" s="68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 ht="18.0" customHeight="1">
      <c r="A1844" s="44"/>
      <c r="B1844" s="50"/>
      <c r="C1844" s="46"/>
      <c r="D1844" s="47"/>
      <c r="E1844" s="41"/>
      <c r="F1844" s="48"/>
      <c r="G1844" s="48"/>
      <c r="H1844" s="49"/>
      <c r="I1844" s="49"/>
      <c r="J1844" s="48"/>
      <c r="K1844" s="48"/>
      <c r="L1844" s="59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 ht="18.0" customHeight="1">
      <c r="A1845" s="64">
        <v>46022.0</v>
      </c>
      <c r="B1845" s="79"/>
      <c r="C1845" s="80" t="s">
        <v>2203</v>
      </c>
      <c r="D1845" s="63" t="s">
        <v>19</v>
      </c>
      <c r="E1845" s="66" t="s">
        <v>2204</v>
      </c>
      <c r="F1845" s="62"/>
      <c r="G1845" s="62"/>
      <c r="H1845" s="67" t="s">
        <v>104</v>
      </c>
      <c r="I1845" s="67">
        <v>2.0</v>
      </c>
      <c r="J1845" s="62" t="s">
        <v>1214</v>
      </c>
      <c r="K1845" s="48"/>
      <c r="L1845" s="68">
        <v>482.0</v>
      </c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 ht="18.0" customHeight="1">
      <c r="A1846" s="44"/>
      <c r="B1846" s="50"/>
      <c r="C1846" s="46"/>
      <c r="D1846" s="47"/>
      <c r="E1846" s="41"/>
      <c r="F1846" s="48"/>
      <c r="G1846" s="48"/>
      <c r="H1846" s="49"/>
      <c r="I1846" s="49"/>
      <c r="J1846" s="48"/>
      <c r="K1846" s="48"/>
      <c r="L1846" s="59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 ht="18.0" customHeight="1">
      <c r="A1847" s="64">
        <v>46024.0</v>
      </c>
      <c r="B1847" s="79"/>
      <c r="C1847" s="80" t="s">
        <v>2205</v>
      </c>
      <c r="D1847" s="63" t="s">
        <v>19</v>
      </c>
      <c r="E1847" s="66" t="s">
        <v>2206</v>
      </c>
      <c r="F1847" s="62"/>
      <c r="G1847" s="62"/>
      <c r="H1847" s="67" t="s">
        <v>104</v>
      </c>
      <c r="I1847" s="67">
        <v>4.0</v>
      </c>
      <c r="J1847" s="62" t="s">
        <v>2207</v>
      </c>
      <c r="K1847" s="48"/>
      <c r="L1847" s="68">
        <v>1.0</v>
      </c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 ht="18.0" customHeight="1">
      <c r="A1848" s="64">
        <v>46024.0</v>
      </c>
      <c r="B1848" s="79"/>
      <c r="C1848" s="80" t="s">
        <v>2205</v>
      </c>
      <c r="D1848" s="63" t="s">
        <v>19</v>
      </c>
      <c r="E1848" s="66" t="s">
        <v>2208</v>
      </c>
      <c r="F1848" s="62"/>
      <c r="G1848" s="62"/>
      <c r="H1848" s="67" t="s">
        <v>104</v>
      </c>
      <c r="I1848" s="67">
        <v>4.0</v>
      </c>
      <c r="J1848" s="62" t="s">
        <v>2207</v>
      </c>
      <c r="K1848" s="48"/>
      <c r="L1848" s="68">
        <v>1.0</v>
      </c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 ht="18.0" customHeight="1">
      <c r="A1849" s="64">
        <v>46024.0</v>
      </c>
      <c r="B1849" s="79"/>
      <c r="C1849" s="80" t="s">
        <v>2205</v>
      </c>
      <c r="D1849" s="63" t="s">
        <v>19</v>
      </c>
      <c r="E1849" s="66" t="s">
        <v>1961</v>
      </c>
      <c r="F1849" s="62"/>
      <c r="G1849" s="62"/>
      <c r="H1849" s="67" t="s">
        <v>104</v>
      </c>
      <c r="I1849" s="67">
        <v>1.0</v>
      </c>
      <c r="J1849" s="62" t="s">
        <v>1973</v>
      </c>
      <c r="K1849" s="48"/>
      <c r="L1849" s="68">
        <v>1.0</v>
      </c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 ht="18.0" customHeight="1">
      <c r="A1850" s="44"/>
      <c r="B1850" s="50"/>
      <c r="C1850" s="46"/>
      <c r="D1850" s="47"/>
      <c r="E1850" s="41"/>
      <c r="F1850" s="48"/>
      <c r="G1850" s="48"/>
      <c r="H1850" s="49"/>
      <c r="I1850" s="49"/>
      <c r="J1850" s="48"/>
      <c r="K1850" s="48"/>
      <c r="L1850" s="59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 ht="18.0" customHeight="1">
      <c r="A1851" s="64">
        <v>46024.0</v>
      </c>
      <c r="B1851" s="79"/>
      <c r="C1851" s="80" t="s">
        <v>2209</v>
      </c>
      <c r="D1851" s="63" t="s">
        <v>19</v>
      </c>
      <c r="E1851" s="66" t="s">
        <v>2210</v>
      </c>
      <c r="F1851" s="62"/>
      <c r="G1851" s="62"/>
      <c r="H1851" s="67" t="s">
        <v>104</v>
      </c>
      <c r="I1851" s="67">
        <v>1.0</v>
      </c>
      <c r="J1851" s="62" t="s">
        <v>252</v>
      </c>
      <c r="K1851" s="48"/>
      <c r="L1851" s="68">
        <v>6.0</v>
      </c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 ht="18.0" customHeight="1">
      <c r="A1852" s="44"/>
      <c r="B1852" s="50"/>
      <c r="C1852" s="46"/>
      <c r="D1852" s="47"/>
      <c r="E1852" s="41"/>
      <c r="F1852" s="48"/>
      <c r="G1852" s="48"/>
      <c r="H1852" s="49"/>
      <c r="I1852" s="49"/>
      <c r="J1852" s="48"/>
      <c r="K1852" s="48"/>
      <c r="L1852" s="59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 ht="18.0" customHeight="1">
      <c r="A1853" s="64">
        <v>46026.0</v>
      </c>
      <c r="B1853" s="79"/>
      <c r="C1853" s="80" t="s">
        <v>2211</v>
      </c>
      <c r="D1853" s="63" t="s">
        <v>1330</v>
      </c>
      <c r="E1853" s="66" t="s">
        <v>468</v>
      </c>
      <c r="F1853" s="62"/>
      <c r="G1853" s="62"/>
      <c r="H1853" s="67" t="s">
        <v>104</v>
      </c>
      <c r="I1853" s="67">
        <v>2.0</v>
      </c>
      <c r="J1853" s="62" t="s">
        <v>2207</v>
      </c>
      <c r="K1853" s="48"/>
      <c r="L1853" s="68">
        <v>7.0</v>
      </c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 ht="18.0" customHeight="1">
      <c r="A1854" s="64">
        <v>46026.0</v>
      </c>
      <c r="B1854" s="79"/>
      <c r="C1854" s="80" t="s">
        <v>2211</v>
      </c>
      <c r="D1854" s="63" t="s">
        <v>1330</v>
      </c>
      <c r="E1854" s="66" t="s">
        <v>2212</v>
      </c>
      <c r="F1854" s="62"/>
      <c r="G1854" s="62"/>
      <c r="H1854" s="67" t="s">
        <v>104</v>
      </c>
      <c r="I1854" s="67">
        <v>2.0</v>
      </c>
      <c r="J1854" s="62" t="s">
        <v>2207</v>
      </c>
      <c r="K1854" s="48"/>
      <c r="L1854" s="68">
        <v>7.0</v>
      </c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 ht="18.0" customHeight="1">
      <c r="A1855" s="64">
        <v>46026.0</v>
      </c>
      <c r="B1855" s="79"/>
      <c r="C1855" s="80" t="s">
        <v>2211</v>
      </c>
      <c r="D1855" s="63" t="s">
        <v>1330</v>
      </c>
      <c r="E1855" s="66" t="s">
        <v>2213</v>
      </c>
      <c r="F1855" s="62"/>
      <c r="G1855" s="62"/>
      <c r="H1855" s="67" t="s">
        <v>104</v>
      </c>
      <c r="I1855" s="67">
        <v>2.0</v>
      </c>
      <c r="J1855" s="62" t="s">
        <v>2207</v>
      </c>
      <c r="K1855" s="48"/>
      <c r="L1855" s="68">
        <v>7.0</v>
      </c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 ht="18.0" customHeight="1">
      <c r="A1856" s="64">
        <v>46026.0</v>
      </c>
      <c r="B1856" s="79"/>
      <c r="C1856" s="80" t="s">
        <v>2211</v>
      </c>
      <c r="D1856" s="63" t="s">
        <v>1330</v>
      </c>
      <c r="E1856" s="66" t="s">
        <v>2214</v>
      </c>
      <c r="F1856" s="62"/>
      <c r="G1856" s="62"/>
      <c r="H1856" s="67" t="s">
        <v>104</v>
      </c>
      <c r="I1856" s="67">
        <v>2.0</v>
      </c>
      <c r="J1856" s="62" t="s">
        <v>2207</v>
      </c>
      <c r="K1856" s="48"/>
      <c r="L1856" s="68">
        <v>7.0</v>
      </c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 ht="18.0" customHeight="1">
      <c r="A1857" s="64">
        <v>46026.0</v>
      </c>
      <c r="B1857" s="79"/>
      <c r="C1857" s="80" t="s">
        <v>2211</v>
      </c>
      <c r="D1857" s="63" t="s">
        <v>1330</v>
      </c>
      <c r="E1857" s="66" t="s">
        <v>2215</v>
      </c>
      <c r="F1857" s="62"/>
      <c r="G1857" s="62"/>
      <c r="H1857" s="67" t="s">
        <v>104</v>
      </c>
      <c r="I1857" s="67">
        <v>3.0</v>
      </c>
      <c r="J1857" s="62" t="s">
        <v>2207</v>
      </c>
      <c r="K1857" s="48"/>
      <c r="L1857" s="68">
        <v>7.0</v>
      </c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 ht="18.0" customHeight="1">
      <c r="A1858" s="44"/>
      <c r="B1858" s="50"/>
      <c r="C1858" s="46"/>
      <c r="D1858" s="47"/>
      <c r="E1858" s="41"/>
      <c r="F1858" s="48"/>
      <c r="G1858" s="48"/>
      <c r="H1858" s="49"/>
      <c r="I1858" s="49"/>
      <c r="J1858" s="48"/>
      <c r="K1858" s="48"/>
      <c r="L1858" s="59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 ht="18.0" customHeight="1">
      <c r="A1859" s="64">
        <v>46027.0</v>
      </c>
      <c r="B1859" s="79"/>
      <c r="C1859" s="80" t="s">
        <v>2216</v>
      </c>
      <c r="D1859" s="63" t="s">
        <v>19</v>
      </c>
      <c r="E1859" s="66" t="s">
        <v>2217</v>
      </c>
      <c r="F1859" s="62"/>
      <c r="G1859" s="62"/>
      <c r="H1859" s="67" t="s">
        <v>104</v>
      </c>
      <c r="I1859" s="67">
        <v>1.0</v>
      </c>
      <c r="J1859" s="62" t="s">
        <v>2218</v>
      </c>
      <c r="K1859" s="48"/>
      <c r="L1859" s="68">
        <v>8.0</v>
      </c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 ht="18.0" customHeight="1">
      <c r="A1860" s="64">
        <v>46027.0</v>
      </c>
      <c r="B1860" s="79"/>
      <c r="C1860" s="80" t="s">
        <v>2216</v>
      </c>
      <c r="D1860" s="63" t="s">
        <v>19</v>
      </c>
      <c r="E1860" s="66" t="s">
        <v>2219</v>
      </c>
      <c r="F1860" s="62"/>
      <c r="G1860" s="62"/>
      <c r="H1860" s="67" t="s">
        <v>104</v>
      </c>
      <c r="I1860" s="67">
        <v>1.0</v>
      </c>
      <c r="J1860" s="62" t="s">
        <v>2220</v>
      </c>
      <c r="K1860" s="48"/>
      <c r="L1860" s="68">
        <v>8.0</v>
      </c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 ht="18.0" customHeight="1">
      <c r="A1861" s="64">
        <v>46027.0</v>
      </c>
      <c r="B1861" s="79"/>
      <c r="C1861" s="80" t="s">
        <v>2216</v>
      </c>
      <c r="D1861" s="63" t="s">
        <v>19</v>
      </c>
      <c r="E1861" s="66" t="s">
        <v>2221</v>
      </c>
      <c r="F1861" s="62"/>
      <c r="G1861" s="62"/>
      <c r="H1861" s="67" t="s">
        <v>104</v>
      </c>
      <c r="I1861" s="67">
        <v>10.0</v>
      </c>
      <c r="J1861" s="62" t="s">
        <v>1966</v>
      </c>
      <c r="K1861" s="48"/>
      <c r="L1861" s="68">
        <v>8.0</v>
      </c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 ht="18.0" customHeight="1">
      <c r="A1862" s="64">
        <v>46027.0</v>
      </c>
      <c r="B1862" s="79"/>
      <c r="C1862" s="80" t="s">
        <v>2216</v>
      </c>
      <c r="D1862" s="63" t="s">
        <v>19</v>
      </c>
      <c r="E1862" s="66" t="s">
        <v>2222</v>
      </c>
      <c r="F1862" s="62"/>
      <c r="G1862" s="62"/>
      <c r="H1862" s="67" t="s">
        <v>104</v>
      </c>
      <c r="I1862" s="67">
        <v>10.0</v>
      </c>
      <c r="J1862" s="62" t="s">
        <v>1966</v>
      </c>
      <c r="K1862" s="48"/>
      <c r="L1862" s="68">
        <v>8.0</v>
      </c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 ht="18.0" customHeight="1">
      <c r="A1863" s="44"/>
      <c r="B1863" s="50"/>
      <c r="C1863" s="46"/>
      <c r="D1863" s="47"/>
      <c r="E1863" s="41"/>
      <c r="F1863" s="48"/>
      <c r="G1863" s="48"/>
      <c r="H1863" s="49"/>
      <c r="I1863" s="49"/>
      <c r="J1863" s="48"/>
      <c r="K1863" s="48"/>
      <c r="L1863" s="59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 ht="18.0" customHeight="1">
      <c r="A1864" s="64">
        <v>46027.0</v>
      </c>
      <c r="B1864" s="79"/>
      <c r="C1864" s="80" t="s">
        <v>2223</v>
      </c>
      <c r="D1864" s="63" t="s">
        <v>19</v>
      </c>
      <c r="E1864" s="66" t="s">
        <v>2224</v>
      </c>
      <c r="F1864" s="62"/>
      <c r="G1864" s="62"/>
      <c r="H1864" s="67" t="s">
        <v>104</v>
      </c>
      <c r="I1864" s="67">
        <v>1.0</v>
      </c>
      <c r="J1864" s="62" t="s">
        <v>1161</v>
      </c>
      <c r="K1864" s="48"/>
      <c r="L1864" s="68">
        <v>9.0</v>
      </c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 ht="18.0" customHeight="1">
      <c r="A1865" s="44"/>
      <c r="B1865" s="50"/>
      <c r="C1865" s="46"/>
      <c r="D1865" s="47"/>
      <c r="E1865" s="41"/>
      <c r="F1865" s="48"/>
      <c r="G1865" s="48"/>
      <c r="H1865" s="49"/>
      <c r="I1865" s="49"/>
      <c r="J1865" s="48"/>
      <c r="K1865" s="48"/>
      <c r="L1865" s="59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 ht="18.0" customHeight="1">
      <c r="A1866" s="64">
        <v>46028.0</v>
      </c>
      <c r="B1866" s="79"/>
      <c r="C1866" s="80" t="s">
        <v>2225</v>
      </c>
      <c r="D1866" s="63" t="s">
        <v>19</v>
      </c>
      <c r="E1866" s="66" t="s">
        <v>2226</v>
      </c>
      <c r="F1866" s="62"/>
      <c r="G1866" s="62"/>
      <c r="H1866" s="67" t="s">
        <v>104</v>
      </c>
      <c r="I1866" s="67">
        <v>1.0</v>
      </c>
      <c r="J1866" s="62" t="s">
        <v>443</v>
      </c>
      <c r="K1866" s="48"/>
      <c r="L1866" s="68">
        <v>12.0</v>
      </c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 ht="18.0" customHeight="1">
      <c r="A1867" s="64">
        <v>46028.0</v>
      </c>
      <c r="B1867" s="79"/>
      <c r="C1867" s="80" t="s">
        <v>2225</v>
      </c>
      <c r="D1867" s="63" t="s">
        <v>19</v>
      </c>
      <c r="E1867" s="66" t="s">
        <v>2227</v>
      </c>
      <c r="F1867" s="62"/>
      <c r="G1867" s="62"/>
      <c r="H1867" s="67" t="s">
        <v>104</v>
      </c>
      <c r="I1867" s="67">
        <v>2.0</v>
      </c>
      <c r="J1867" s="62" t="s">
        <v>443</v>
      </c>
      <c r="K1867" s="48"/>
      <c r="L1867" s="68">
        <v>12.0</v>
      </c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 ht="18.0" customHeight="1">
      <c r="A1868" s="64">
        <v>46028.0</v>
      </c>
      <c r="B1868" s="79"/>
      <c r="C1868" s="80" t="s">
        <v>2225</v>
      </c>
      <c r="D1868" s="63" t="s">
        <v>19</v>
      </c>
      <c r="E1868" s="66" t="s">
        <v>2228</v>
      </c>
      <c r="F1868" s="62"/>
      <c r="G1868" s="62"/>
      <c r="H1868" s="67" t="s">
        <v>104</v>
      </c>
      <c r="I1868" s="67">
        <v>1.0</v>
      </c>
      <c r="J1868" s="62" t="s">
        <v>252</v>
      </c>
      <c r="K1868" s="48"/>
      <c r="L1868" s="68">
        <v>12.0</v>
      </c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 ht="18.0" customHeight="1">
      <c r="A1869" s="64">
        <v>46028.0</v>
      </c>
      <c r="B1869" s="79"/>
      <c r="C1869" s="80" t="s">
        <v>2225</v>
      </c>
      <c r="D1869" s="63" t="s">
        <v>19</v>
      </c>
      <c r="E1869" s="66" t="s">
        <v>2229</v>
      </c>
      <c r="F1869" s="62"/>
      <c r="G1869" s="62"/>
      <c r="H1869" s="67" t="s">
        <v>104</v>
      </c>
      <c r="I1869" s="67">
        <v>2.0</v>
      </c>
      <c r="J1869" s="62" t="s">
        <v>252</v>
      </c>
      <c r="K1869" s="48"/>
      <c r="L1869" s="68">
        <v>12.0</v>
      </c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 ht="18.0" customHeight="1">
      <c r="A1870" s="64">
        <v>46028.0</v>
      </c>
      <c r="B1870" s="79"/>
      <c r="C1870" s="80" t="s">
        <v>2225</v>
      </c>
      <c r="D1870" s="63" t="s">
        <v>19</v>
      </c>
      <c r="E1870" s="66" t="s">
        <v>1974</v>
      </c>
      <c r="F1870" s="62"/>
      <c r="G1870" s="62"/>
      <c r="H1870" s="67" t="s">
        <v>104</v>
      </c>
      <c r="I1870" s="67">
        <v>1.0</v>
      </c>
      <c r="J1870" s="62" t="s">
        <v>2230</v>
      </c>
      <c r="K1870" s="48"/>
      <c r="L1870" s="68">
        <v>12.0</v>
      </c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 ht="18.0" customHeight="1">
      <c r="A1871" s="64">
        <v>46028.0</v>
      </c>
      <c r="B1871" s="79"/>
      <c r="C1871" s="80" t="s">
        <v>2225</v>
      </c>
      <c r="D1871" s="63" t="s">
        <v>19</v>
      </c>
      <c r="E1871" s="66" t="s">
        <v>2231</v>
      </c>
      <c r="F1871" s="62"/>
      <c r="G1871" s="62"/>
      <c r="H1871" s="67" t="s">
        <v>104</v>
      </c>
      <c r="I1871" s="67">
        <v>1.0</v>
      </c>
      <c r="J1871" s="62" t="s">
        <v>2230</v>
      </c>
      <c r="K1871" s="48"/>
      <c r="L1871" s="68">
        <v>12.0</v>
      </c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 ht="18.0" customHeight="1">
      <c r="A1872" s="64">
        <v>46028.0</v>
      </c>
      <c r="B1872" s="79"/>
      <c r="C1872" s="80" t="s">
        <v>2225</v>
      </c>
      <c r="D1872" s="63" t="s">
        <v>19</v>
      </c>
      <c r="E1872" s="66" t="s">
        <v>2232</v>
      </c>
      <c r="F1872" s="62"/>
      <c r="G1872" s="62"/>
      <c r="H1872" s="67" t="s">
        <v>104</v>
      </c>
      <c r="I1872" s="67">
        <v>1.0</v>
      </c>
      <c r="J1872" s="62" t="s">
        <v>2230</v>
      </c>
      <c r="K1872" s="48"/>
      <c r="L1872" s="68">
        <v>12.0</v>
      </c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 ht="18.0" customHeight="1">
      <c r="A1873" s="64">
        <v>46028.0</v>
      </c>
      <c r="B1873" s="79"/>
      <c r="C1873" s="80" t="s">
        <v>2225</v>
      </c>
      <c r="D1873" s="63" t="s">
        <v>19</v>
      </c>
      <c r="E1873" s="66" t="s">
        <v>527</v>
      </c>
      <c r="F1873" s="62"/>
      <c r="G1873" s="62"/>
      <c r="H1873" s="67" t="s">
        <v>104</v>
      </c>
      <c r="I1873" s="67">
        <v>1.0</v>
      </c>
      <c r="J1873" s="62" t="s">
        <v>2233</v>
      </c>
      <c r="K1873" s="48"/>
      <c r="L1873" s="68">
        <v>12.0</v>
      </c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 ht="18.0" customHeight="1">
      <c r="A1874" s="64">
        <v>46028.0</v>
      </c>
      <c r="B1874" s="79"/>
      <c r="C1874" s="80" t="s">
        <v>2225</v>
      </c>
      <c r="D1874" s="63" t="s">
        <v>19</v>
      </c>
      <c r="E1874" s="66" t="s">
        <v>2234</v>
      </c>
      <c r="F1874" s="62"/>
      <c r="G1874" s="62"/>
      <c r="H1874" s="67" t="s">
        <v>104</v>
      </c>
      <c r="I1874" s="67">
        <v>4.0</v>
      </c>
      <c r="J1874" s="62" t="s">
        <v>2233</v>
      </c>
      <c r="K1874" s="48"/>
      <c r="L1874" s="68">
        <v>12.0</v>
      </c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 ht="18.0" customHeight="1">
      <c r="A1875" s="64">
        <v>46028.0</v>
      </c>
      <c r="B1875" s="79"/>
      <c r="C1875" s="80" t="s">
        <v>2225</v>
      </c>
      <c r="D1875" s="63" t="s">
        <v>19</v>
      </c>
      <c r="E1875" s="66" t="s">
        <v>2235</v>
      </c>
      <c r="F1875" s="62"/>
      <c r="G1875" s="62"/>
      <c r="H1875" s="67" t="s">
        <v>104</v>
      </c>
      <c r="I1875" s="67">
        <v>2.0</v>
      </c>
      <c r="J1875" s="62" t="s">
        <v>2233</v>
      </c>
      <c r="K1875" s="48"/>
      <c r="L1875" s="68">
        <v>12.0</v>
      </c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 ht="18.0" customHeight="1">
      <c r="A1876" s="64">
        <v>46028.0</v>
      </c>
      <c r="B1876" s="79"/>
      <c r="C1876" s="80" t="s">
        <v>2225</v>
      </c>
      <c r="D1876" s="63" t="s">
        <v>19</v>
      </c>
      <c r="E1876" s="66" t="s">
        <v>2095</v>
      </c>
      <c r="F1876" s="62"/>
      <c r="G1876" s="62"/>
      <c r="H1876" s="67" t="s">
        <v>104</v>
      </c>
      <c r="I1876" s="67">
        <v>1.0</v>
      </c>
      <c r="J1876" s="62" t="s">
        <v>2236</v>
      </c>
      <c r="K1876" s="48"/>
      <c r="L1876" s="68">
        <v>14.0</v>
      </c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 ht="18.0" customHeight="1">
      <c r="A1877" s="64">
        <v>46028.0</v>
      </c>
      <c r="B1877" s="79"/>
      <c r="C1877" s="80" t="s">
        <v>2225</v>
      </c>
      <c r="D1877" s="63" t="s">
        <v>19</v>
      </c>
      <c r="E1877" s="66" t="s">
        <v>2097</v>
      </c>
      <c r="F1877" s="62"/>
      <c r="G1877" s="62"/>
      <c r="H1877" s="67" t="s">
        <v>104</v>
      </c>
      <c r="I1877" s="67">
        <v>1.0</v>
      </c>
      <c r="J1877" s="62" t="s">
        <v>2236</v>
      </c>
      <c r="K1877" s="48"/>
      <c r="L1877" s="68">
        <v>14.0</v>
      </c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 ht="18.0" customHeight="1">
      <c r="A1878" s="64">
        <v>46028.0</v>
      </c>
      <c r="B1878" s="79"/>
      <c r="C1878" s="80" t="s">
        <v>2225</v>
      </c>
      <c r="D1878" s="63" t="s">
        <v>19</v>
      </c>
      <c r="E1878" s="66" t="s">
        <v>1031</v>
      </c>
      <c r="F1878" s="62"/>
      <c r="G1878" s="62"/>
      <c r="H1878" s="67" t="s">
        <v>1829</v>
      </c>
      <c r="I1878" s="67">
        <v>1.0</v>
      </c>
      <c r="J1878" s="62" t="s">
        <v>1237</v>
      </c>
      <c r="K1878" s="48"/>
      <c r="L1878" s="68">
        <v>14.0</v>
      </c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 ht="18.0" customHeight="1">
      <c r="A1879" s="44"/>
      <c r="B1879" s="50"/>
      <c r="C1879" s="46"/>
      <c r="D1879" s="47"/>
      <c r="E1879" s="41"/>
      <c r="F1879" s="48"/>
      <c r="G1879" s="48"/>
      <c r="H1879" s="49"/>
      <c r="I1879" s="49"/>
      <c r="J1879" s="48"/>
      <c r="K1879" s="48"/>
      <c r="L1879" s="59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 ht="18.0" customHeight="1">
      <c r="A1880" s="64">
        <v>46029.0</v>
      </c>
      <c r="B1880" s="79"/>
      <c r="C1880" s="80" t="s">
        <v>2237</v>
      </c>
      <c r="D1880" s="63" t="s">
        <v>60</v>
      </c>
      <c r="E1880" s="66" t="s">
        <v>2238</v>
      </c>
      <c r="F1880" s="62"/>
      <c r="G1880" s="62"/>
      <c r="H1880" s="67" t="s">
        <v>1586</v>
      </c>
      <c r="I1880" s="67">
        <v>3.0</v>
      </c>
      <c r="J1880" s="62" t="s">
        <v>2239</v>
      </c>
      <c r="K1880" s="48"/>
      <c r="L1880" s="68">
        <v>2.0</v>
      </c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 ht="18.0" customHeight="1">
      <c r="A1881" s="64">
        <v>46029.0</v>
      </c>
      <c r="B1881" s="79"/>
      <c r="C1881" s="80" t="s">
        <v>2237</v>
      </c>
      <c r="D1881" s="63" t="s">
        <v>60</v>
      </c>
      <c r="E1881" s="66" t="s">
        <v>1588</v>
      </c>
      <c r="F1881" s="62"/>
      <c r="G1881" s="62"/>
      <c r="H1881" s="67" t="s">
        <v>1586</v>
      </c>
      <c r="I1881" s="67">
        <v>2.0</v>
      </c>
      <c r="J1881" s="62" t="s">
        <v>2239</v>
      </c>
      <c r="K1881" s="48"/>
      <c r="L1881" s="68">
        <v>2.0</v>
      </c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 ht="18.0" customHeight="1">
      <c r="A1882" s="44"/>
      <c r="B1882" s="50"/>
      <c r="C1882" s="46"/>
      <c r="D1882" s="47"/>
      <c r="E1882" s="41"/>
      <c r="F1882" s="48"/>
      <c r="G1882" s="48"/>
      <c r="H1882" s="49"/>
      <c r="I1882" s="49"/>
      <c r="J1882" s="48"/>
      <c r="K1882" s="48"/>
      <c r="L1882" s="59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 ht="18.0" customHeight="1">
      <c r="A1883" s="64">
        <v>46029.0</v>
      </c>
      <c r="B1883" s="79"/>
      <c r="C1883" s="80" t="s">
        <v>2240</v>
      </c>
      <c r="D1883" s="63" t="s">
        <v>19</v>
      </c>
      <c r="E1883" s="66" t="s">
        <v>2191</v>
      </c>
      <c r="F1883" s="62"/>
      <c r="G1883" s="62"/>
      <c r="H1883" s="67" t="s">
        <v>104</v>
      </c>
      <c r="I1883" s="67">
        <v>5.0</v>
      </c>
      <c r="J1883" s="62" t="s">
        <v>1966</v>
      </c>
      <c r="K1883" s="48"/>
      <c r="L1883" s="68">
        <v>15.0</v>
      </c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 ht="18.0" customHeight="1">
      <c r="A1884" s="44"/>
      <c r="B1884" s="50"/>
      <c r="C1884" s="46"/>
      <c r="D1884" s="47"/>
      <c r="E1884" s="41"/>
      <c r="F1884" s="48"/>
      <c r="G1884" s="48"/>
      <c r="H1884" s="49"/>
      <c r="I1884" s="49"/>
      <c r="J1884" s="48"/>
      <c r="K1884" s="48"/>
      <c r="L1884" s="59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 ht="18.0" customHeight="1">
      <c r="A1885" s="64">
        <v>46029.0</v>
      </c>
      <c r="B1885" s="79"/>
      <c r="C1885" s="80" t="s">
        <v>2241</v>
      </c>
      <c r="D1885" s="63" t="s">
        <v>19</v>
      </c>
      <c r="E1885" s="66" t="s">
        <v>2242</v>
      </c>
      <c r="F1885" s="62"/>
      <c r="G1885" s="62"/>
      <c r="H1885" s="67" t="s">
        <v>1852</v>
      </c>
      <c r="I1885" s="67">
        <v>5.0</v>
      </c>
      <c r="J1885" s="62" t="s">
        <v>1966</v>
      </c>
      <c r="K1885" s="48"/>
      <c r="L1885" s="68">
        <v>15.0</v>
      </c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 ht="18.0" customHeight="1">
      <c r="A1886" s="44"/>
      <c r="B1886" s="50"/>
      <c r="C1886" s="46"/>
      <c r="D1886" s="47"/>
      <c r="E1886" s="41"/>
      <c r="F1886" s="48"/>
      <c r="G1886" s="48"/>
      <c r="H1886" s="49"/>
      <c r="I1886" s="49"/>
      <c r="J1886" s="48"/>
      <c r="K1886" s="48"/>
      <c r="L1886" s="59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 ht="18.0" customHeight="1">
      <c r="A1887" s="64">
        <v>46029.0</v>
      </c>
      <c r="B1887" s="79"/>
      <c r="C1887" s="80" t="s">
        <v>2243</v>
      </c>
      <c r="D1887" s="63" t="s">
        <v>19</v>
      </c>
      <c r="E1887" s="66" t="s">
        <v>2244</v>
      </c>
      <c r="F1887" s="62"/>
      <c r="G1887" s="62"/>
      <c r="H1887" s="67" t="s">
        <v>104</v>
      </c>
      <c r="I1887" s="67">
        <v>1.0</v>
      </c>
      <c r="J1887" s="62" t="s">
        <v>2245</v>
      </c>
      <c r="K1887" s="48"/>
      <c r="L1887" s="68">
        <v>16.0</v>
      </c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 ht="18.0" customHeight="1">
      <c r="A1888" s="64">
        <v>46029.0</v>
      </c>
      <c r="B1888" s="79"/>
      <c r="C1888" s="80" t="s">
        <v>2243</v>
      </c>
      <c r="D1888" s="63" t="s">
        <v>19</v>
      </c>
      <c r="E1888" s="66" t="s">
        <v>2246</v>
      </c>
      <c r="F1888" s="62"/>
      <c r="G1888" s="62"/>
      <c r="H1888" s="67" t="s">
        <v>104</v>
      </c>
      <c r="I1888" s="67">
        <v>1.0</v>
      </c>
      <c r="J1888" s="62" t="s">
        <v>2245</v>
      </c>
      <c r="K1888" s="48"/>
      <c r="L1888" s="68">
        <v>16.0</v>
      </c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 ht="18.0" customHeight="1">
      <c r="A1889" s="44"/>
      <c r="B1889" s="50"/>
      <c r="C1889" s="46"/>
      <c r="D1889" s="47"/>
      <c r="E1889" s="41"/>
      <c r="F1889" s="48"/>
      <c r="G1889" s="48"/>
      <c r="H1889" s="49"/>
      <c r="I1889" s="49"/>
      <c r="J1889" s="48"/>
      <c r="K1889" s="48"/>
      <c r="L1889" s="59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 ht="18.0" customHeight="1">
      <c r="A1890" s="64">
        <v>46030.0</v>
      </c>
      <c r="B1890" s="79"/>
      <c r="C1890" s="80" t="s">
        <v>2247</v>
      </c>
      <c r="D1890" s="63" t="s">
        <v>19</v>
      </c>
      <c r="E1890" s="66" t="s">
        <v>2095</v>
      </c>
      <c r="F1890" s="62"/>
      <c r="G1890" s="62"/>
      <c r="H1890" s="67" t="s">
        <v>104</v>
      </c>
      <c r="I1890" s="67">
        <v>2.0</v>
      </c>
      <c r="J1890" s="62" t="s">
        <v>1977</v>
      </c>
      <c r="K1890" s="48"/>
      <c r="L1890" s="68">
        <v>17.0</v>
      </c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 ht="18.0" customHeight="1">
      <c r="A1891" s="64">
        <v>46030.0</v>
      </c>
      <c r="B1891" s="79"/>
      <c r="C1891" s="80" t="s">
        <v>2247</v>
      </c>
      <c r="D1891" s="63" t="s">
        <v>19</v>
      </c>
      <c r="E1891" s="66" t="s">
        <v>2097</v>
      </c>
      <c r="F1891" s="62"/>
      <c r="G1891" s="62"/>
      <c r="H1891" s="67" t="s">
        <v>104</v>
      </c>
      <c r="I1891" s="67">
        <v>2.0</v>
      </c>
      <c r="J1891" s="62" t="s">
        <v>1977</v>
      </c>
      <c r="K1891" s="48"/>
      <c r="L1891" s="68">
        <v>17.0</v>
      </c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 ht="18.0" customHeight="1">
      <c r="A1892" s="44"/>
      <c r="B1892" s="50"/>
      <c r="C1892" s="46"/>
      <c r="D1892" s="47"/>
      <c r="E1892" s="41"/>
      <c r="F1892" s="48"/>
      <c r="G1892" s="48"/>
      <c r="H1892" s="49"/>
      <c r="I1892" s="49"/>
      <c r="J1892" s="48"/>
      <c r="K1892" s="48"/>
      <c r="L1892" s="59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 ht="18.0" customHeight="1">
      <c r="A1893" s="64">
        <v>46030.0</v>
      </c>
      <c r="B1893" s="79"/>
      <c r="C1893" s="80" t="s">
        <v>2248</v>
      </c>
      <c r="D1893" s="63" t="s">
        <v>413</v>
      </c>
      <c r="E1893" s="66" t="s">
        <v>2249</v>
      </c>
      <c r="F1893" s="62"/>
      <c r="G1893" s="62"/>
      <c r="H1893" s="67" t="s">
        <v>104</v>
      </c>
      <c r="I1893" s="67">
        <v>1.0</v>
      </c>
      <c r="J1893" s="62" t="s">
        <v>1335</v>
      </c>
      <c r="K1893" s="48"/>
      <c r="L1893" s="68">
        <v>22.0</v>
      </c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 ht="18.0" customHeight="1">
      <c r="A1894" s="64">
        <v>46030.0</v>
      </c>
      <c r="B1894" s="79"/>
      <c r="C1894" s="80" t="s">
        <v>2248</v>
      </c>
      <c r="D1894" s="63" t="s">
        <v>413</v>
      </c>
      <c r="E1894" s="66" t="s">
        <v>2250</v>
      </c>
      <c r="F1894" s="62"/>
      <c r="G1894" s="62"/>
      <c r="H1894" s="67" t="s">
        <v>104</v>
      </c>
      <c r="I1894" s="67">
        <v>1.0</v>
      </c>
      <c r="J1894" s="62" t="s">
        <v>2001</v>
      </c>
      <c r="K1894" s="48"/>
      <c r="L1894" s="68">
        <v>22.0</v>
      </c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 ht="18.0" customHeight="1">
      <c r="A1895" s="64">
        <v>46030.0</v>
      </c>
      <c r="B1895" s="79"/>
      <c r="C1895" s="80" t="s">
        <v>2248</v>
      </c>
      <c r="D1895" s="63" t="s">
        <v>413</v>
      </c>
      <c r="E1895" s="66" t="s">
        <v>2251</v>
      </c>
      <c r="F1895" s="62"/>
      <c r="G1895" s="62"/>
      <c r="H1895" s="67" t="s">
        <v>104</v>
      </c>
      <c r="I1895" s="67">
        <v>1.0</v>
      </c>
      <c r="J1895" s="62" t="s">
        <v>1519</v>
      </c>
      <c r="K1895" s="48"/>
      <c r="L1895" s="68">
        <v>22.0</v>
      </c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 ht="18.0" customHeight="1">
      <c r="A1896" s="64">
        <v>46030.0</v>
      </c>
      <c r="B1896" s="79"/>
      <c r="C1896" s="80" t="s">
        <v>2248</v>
      </c>
      <c r="D1896" s="63" t="s">
        <v>413</v>
      </c>
      <c r="E1896" s="66" t="s">
        <v>2252</v>
      </c>
      <c r="F1896" s="62"/>
      <c r="G1896" s="62"/>
      <c r="H1896" s="67" t="s">
        <v>104</v>
      </c>
      <c r="I1896" s="67">
        <v>1.0</v>
      </c>
      <c r="J1896" s="62" t="s">
        <v>1335</v>
      </c>
      <c r="K1896" s="48"/>
      <c r="L1896" s="68">
        <v>22.0</v>
      </c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 ht="18.0" customHeight="1">
      <c r="A1897" s="44"/>
      <c r="B1897" s="50"/>
      <c r="C1897" s="46"/>
      <c r="D1897" s="47"/>
      <c r="E1897" s="41"/>
      <c r="F1897" s="48"/>
      <c r="G1897" s="48"/>
      <c r="H1897" s="49"/>
      <c r="I1897" s="49"/>
      <c r="J1897" s="48"/>
      <c r="K1897" s="48"/>
      <c r="L1897" s="59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 ht="18.0" customHeight="1">
      <c r="A1898" s="64">
        <v>46031.0</v>
      </c>
      <c r="B1898" s="79"/>
      <c r="C1898" s="80" t="s">
        <v>2253</v>
      </c>
      <c r="D1898" s="63" t="s">
        <v>2254</v>
      </c>
      <c r="E1898" s="66" t="s">
        <v>2255</v>
      </c>
      <c r="F1898" s="62"/>
      <c r="G1898" s="62"/>
      <c r="H1898" s="67" t="s">
        <v>104</v>
      </c>
      <c r="I1898" s="67">
        <v>1.0</v>
      </c>
      <c r="J1898" s="62" t="s">
        <v>2256</v>
      </c>
      <c r="K1898" s="48"/>
      <c r="L1898" s="68">
        <v>27.0</v>
      </c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 ht="18.0" customHeight="1">
      <c r="A1899" s="64"/>
      <c r="B1899" s="50"/>
      <c r="C1899" s="80"/>
      <c r="D1899" s="63"/>
      <c r="E1899" s="66"/>
      <c r="F1899" s="62"/>
      <c r="G1899" s="62"/>
      <c r="H1899" s="67"/>
      <c r="I1899" s="67"/>
      <c r="J1899" s="62"/>
      <c r="K1899" s="48"/>
      <c r="L1899" s="68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 ht="18.0" customHeight="1">
      <c r="A1900" s="64">
        <v>46031.0</v>
      </c>
      <c r="B1900" s="79"/>
      <c r="C1900" s="80" t="s">
        <v>2257</v>
      </c>
      <c r="D1900" s="63" t="s">
        <v>19</v>
      </c>
      <c r="E1900" s="66" t="s">
        <v>2015</v>
      </c>
      <c r="F1900" s="62"/>
      <c r="G1900" s="62"/>
      <c r="H1900" s="67" t="s">
        <v>104</v>
      </c>
      <c r="I1900" s="67">
        <v>2.0</v>
      </c>
      <c r="J1900" s="62" t="s">
        <v>2245</v>
      </c>
      <c r="K1900" s="48"/>
      <c r="L1900" s="68">
        <v>26.0</v>
      </c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 ht="18.0" customHeight="1">
      <c r="A1901" s="64">
        <v>46031.0</v>
      </c>
      <c r="B1901" s="79"/>
      <c r="C1901" s="80" t="s">
        <v>2257</v>
      </c>
      <c r="D1901" s="63" t="s">
        <v>19</v>
      </c>
      <c r="E1901" s="66" t="s">
        <v>398</v>
      </c>
      <c r="F1901" s="62"/>
      <c r="G1901" s="62"/>
      <c r="H1901" s="67" t="s">
        <v>104</v>
      </c>
      <c r="I1901" s="67">
        <v>4.0</v>
      </c>
      <c r="J1901" s="62" t="s">
        <v>2258</v>
      </c>
      <c r="K1901" s="48"/>
      <c r="L1901" s="68">
        <v>26.0</v>
      </c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 ht="18.0" customHeight="1">
      <c r="A1902" s="64"/>
      <c r="B1902" s="50"/>
      <c r="C1902" s="80"/>
      <c r="D1902" s="63"/>
      <c r="E1902" s="66"/>
      <c r="F1902" s="62"/>
      <c r="G1902" s="62"/>
      <c r="H1902" s="67"/>
      <c r="I1902" s="67"/>
      <c r="J1902" s="62"/>
      <c r="K1902" s="48"/>
      <c r="L1902" s="68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 ht="18.0" customHeight="1">
      <c r="A1903" s="64">
        <v>46032.0</v>
      </c>
      <c r="B1903" s="79"/>
      <c r="C1903" s="80" t="s">
        <v>2259</v>
      </c>
      <c r="D1903" s="63" t="s">
        <v>2260</v>
      </c>
      <c r="E1903" s="66" t="s">
        <v>1544</v>
      </c>
      <c r="F1903" s="62" t="s">
        <v>2261</v>
      </c>
      <c r="G1903" s="62"/>
      <c r="H1903" s="67" t="s">
        <v>104</v>
      </c>
      <c r="I1903" s="67">
        <v>1.0</v>
      </c>
      <c r="J1903" s="62" t="s">
        <v>1041</v>
      </c>
      <c r="K1903" s="48"/>
      <c r="L1903" s="68">
        <v>29.0</v>
      </c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 ht="18.0" customHeight="1">
      <c r="A1904" s="64">
        <v>46032.0</v>
      </c>
      <c r="B1904" s="79"/>
      <c r="C1904" s="80" t="s">
        <v>2259</v>
      </c>
      <c r="D1904" s="63" t="s">
        <v>2260</v>
      </c>
      <c r="E1904" s="66" t="s">
        <v>433</v>
      </c>
      <c r="F1904" s="62" t="s">
        <v>2262</v>
      </c>
      <c r="G1904" s="62"/>
      <c r="H1904" s="67" t="s">
        <v>104</v>
      </c>
      <c r="I1904" s="67">
        <v>1.0</v>
      </c>
      <c r="J1904" s="62" t="s">
        <v>1041</v>
      </c>
      <c r="K1904" s="48"/>
      <c r="L1904" s="68">
        <v>29.0</v>
      </c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 ht="18.0" customHeight="1">
      <c r="A1905" s="64">
        <v>46032.0</v>
      </c>
      <c r="B1905" s="79"/>
      <c r="C1905" s="80" t="s">
        <v>2259</v>
      </c>
      <c r="D1905" s="63" t="s">
        <v>2260</v>
      </c>
      <c r="E1905" s="66" t="s">
        <v>1738</v>
      </c>
      <c r="F1905" s="62" t="s">
        <v>2263</v>
      </c>
      <c r="G1905" s="62"/>
      <c r="H1905" s="67" t="s">
        <v>104</v>
      </c>
      <c r="I1905" s="67">
        <v>1.0</v>
      </c>
      <c r="J1905" s="62" t="s">
        <v>1041</v>
      </c>
      <c r="K1905" s="48"/>
      <c r="L1905" s="68">
        <v>29.0</v>
      </c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 ht="18.0" customHeight="1">
      <c r="A1906" s="64">
        <v>46032.0</v>
      </c>
      <c r="B1906" s="79"/>
      <c r="C1906" s="80" t="s">
        <v>2259</v>
      </c>
      <c r="D1906" s="63" t="s">
        <v>1101</v>
      </c>
      <c r="E1906" s="66" t="s">
        <v>2264</v>
      </c>
      <c r="F1906" s="62"/>
      <c r="G1906" s="62"/>
      <c r="H1906" s="67" t="s">
        <v>1314</v>
      </c>
      <c r="I1906" s="67">
        <v>15.0</v>
      </c>
      <c r="J1906" s="62" t="s">
        <v>1906</v>
      </c>
      <c r="K1906" s="48"/>
      <c r="L1906" s="68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 ht="18.0" customHeight="1">
      <c r="A1907" s="64">
        <v>46032.0</v>
      </c>
      <c r="B1907" s="79"/>
      <c r="C1907" s="80" t="s">
        <v>2259</v>
      </c>
      <c r="D1907" s="63" t="s">
        <v>1101</v>
      </c>
      <c r="E1907" s="66" t="s">
        <v>2265</v>
      </c>
      <c r="F1907" s="62"/>
      <c r="G1907" s="62"/>
      <c r="H1907" s="67" t="s">
        <v>2266</v>
      </c>
      <c r="I1907" s="67">
        <v>1.0</v>
      </c>
      <c r="J1907" s="62" t="s">
        <v>1906</v>
      </c>
      <c r="K1907" s="48"/>
      <c r="L1907" s="68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 ht="18.0" customHeight="1">
      <c r="A1908" s="64">
        <v>46032.0</v>
      </c>
      <c r="B1908" s="79"/>
      <c r="C1908" s="80" t="s">
        <v>2259</v>
      </c>
      <c r="D1908" s="63" t="s">
        <v>1101</v>
      </c>
      <c r="E1908" s="66" t="s">
        <v>2267</v>
      </c>
      <c r="F1908" s="62"/>
      <c r="G1908" s="62"/>
      <c r="H1908" s="67" t="s">
        <v>104</v>
      </c>
      <c r="I1908" s="67">
        <v>1.0</v>
      </c>
      <c r="J1908" s="62" t="s">
        <v>1906</v>
      </c>
      <c r="K1908" s="48"/>
      <c r="L1908" s="68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 ht="18.0" customHeight="1">
      <c r="A1909" s="64">
        <v>46032.0</v>
      </c>
      <c r="B1909" s="79"/>
      <c r="C1909" s="80" t="s">
        <v>2259</v>
      </c>
      <c r="D1909" s="63" t="s">
        <v>1101</v>
      </c>
      <c r="E1909" s="66" t="s">
        <v>2268</v>
      </c>
      <c r="F1909" s="62"/>
      <c r="G1909" s="62"/>
      <c r="H1909" s="67" t="s">
        <v>104</v>
      </c>
      <c r="I1909" s="67">
        <v>4.0</v>
      </c>
      <c r="J1909" s="62" t="s">
        <v>1906</v>
      </c>
      <c r="K1909" s="48"/>
      <c r="L1909" s="68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 ht="18.0" customHeight="1">
      <c r="A1910" s="44"/>
      <c r="B1910" s="50"/>
      <c r="C1910" s="46"/>
      <c r="D1910" s="47"/>
      <c r="E1910" s="41"/>
      <c r="F1910" s="48"/>
      <c r="G1910" s="48"/>
      <c r="H1910" s="49"/>
      <c r="I1910" s="49"/>
      <c r="J1910" s="48"/>
      <c r="K1910" s="48"/>
      <c r="L1910" s="59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 ht="18.0" customHeight="1">
      <c r="A1911" s="64">
        <v>46033.0</v>
      </c>
      <c r="B1911" s="79"/>
      <c r="C1911" s="80" t="s">
        <v>2269</v>
      </c>
      <c r="D1911" s="63" t="s">
        <v>2270</v>
      </c>
      <c r="E1911" s="66" t="s">
        <v>2271</v>
      </c>
      <c r="F1911" s="62"/>
      <c r="G1911" s="62"/>
      <c r="H1911" s="67" t="s">
        <v>502</v>
      </c>
      <c r="I1911" s="67">
        <v>1.0</v>
      </c>
      <c r="J1911" s="62" t="s">
        <v>2272</v>
      </c>
      <c r="K1911" s="48"/>
      <c r="L1911" s="68">
        <v>13.0</v>
      </c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 ht="18.0" customHeight="1">
      <c r="A1912" s="64">
        <v>46033.0</v>
      </c>
      <c r="B1912" s="79"/>
      <c r="C1912" s="80" t="s">
        <v>2269</v>
      </c>
      <c r="D1912" s="63" t="s">
        <v>2270</v>
      </c>
      <c r="E1912" s="66" t="s">
        <v>2273</v>
      </c>
      <c r="F1912" s="62"/>
      <c r="G1912" s="62"/>
      <c r="H1912" s="67" t="s">
        <v>502</v>
      </c>
      <c r="I1912" s="67">
        <v>1.0</v>
      </c>
      <c r="J1912" s="62" t="s">
        <v>2272</v>
      </c>
      <c r="K1912" s="48"/>
      <c r="L1912" s="68">
        <v>13.0</v>
      </c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 ht="18.0" customHeight="1">
      <c r="A1913" s="64">
        <v>46033.0</v>
      </c>
      <c r="B1913" s="79"/>
      <c r="C1913" s="80" t="s">
        <v>2269</v>
      </c>
      <c r="D1913" s="63" t="s">
        <v>2270</v>
      </c>
      <c r="E1913" s="66" t="s">
        <v>2274</v>
      </c>
      <c r="F1913" s="62"/>
      <c r="G1913" s="62"/>
      <c r="H1913" s="67" t="s">
        <v>502</v>
      </c>
      <c r="I1913" s="67">
        <v>1.0</v>
      </c>
      <c r="J1913" s="62" t="s">
        <v>2272</v>
      </c>
      <c r="K1913" s="48"/>
      <c r="L1913" s="68">
        <v>13.0</v>
      </c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 ht="18.0" customHeight="1">
      <c r="A1914" s="44"/>
      <c r="B1914" s="50"/>
      <c r="C1914" s="46"/>
      <c r="D1914" s="47"/>
      <c r="E1914" s="41"/>
      <c r="F1914" s="48"/>
      <c r="G1914" s="48"/>
      <c r="H1914" s="49"/>
      <c r="I1914" s="49"/>
      <c r="J1914" s="48"/>
      <c r="K1914" s="48"/>
      <c r="L1914" s="59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 ht="18.0" customHeight="1">
      <c r="A1915" s="64">
        <v>46034.0</v>
      </c>
      <c r="B1915" s="79"/>
      <c r="C1915" s="80" t="s">
        <v>2275</v>
      </c>
      <c r="D1915" s="63" t="s">
        <v>2276</v>
      </c>
      <c r="E1915" s="66" t="s">
        <v>2277</v>
      </c>
      <c r="F1915" s="62" t="s">
        <v>2278</v>
      </c>
      <c r="G1915" s="62"/>
      <c r="H1915" s="67" t="s">
        <v>104</v>
      </c>
      <c r="I1915" s="67">
        <v>1.0</v>
      </c>
      <c r="J1915" s="62" t="s">
        <v>2042</v>
      </c>
      <c r="K1915" s="48"/>
      <c r="L1915" s="68">
        <v>34.0</v>
      </c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 ht="18.0" customHeight="1">
      <c r="A1916" s="64">
        <v>46034.0</v>
      </c>
      <c r="B1916" s="79"/>
      <c r="C1916" s="80" t="s">
        <v>2275</v>
      </c>
      <c r="D1916" s="63" t="s">
        <v>2276</v>
      </c>
      <c r="E1916" s="66" t="s">
        <v>2279</v>
      </c>
      <c r="F1916" s="62"/>
      <c r="G1916" s="62"/>
      <c r="H1916" s="67" t="s">
        <v>104</v>
      </c>
      <c r="I1916" s="67">
        <v>1.0</v>
      </c>
      <c r="J1916" s="62" t="s">
        <v>2042</v>
      </c>
      <c r="K1916" s="48"/>
      <c r="L1916" s="68">
        <v>34.0</v>
      </c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 ht="18.0" customHeight="1">
      <c r="A1917" s="44"/>
      <c r="B1917" s="50"/>
      <c r="C1917" s="46"/>
      <c r="D1917" s="47"/>
      <c r="E1917" s="41"/>
      <c r="F1917" s="48"/>
      <c r="G1917" s="48"/>
      <c r="H1917" s="49"/>
      <c r="I1917" s="49"/>
      <c r="J1917" s="48"/>
      <c r="K1917" s="48"/>
      <c r="L1917" s="59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 ht="18.0" customHeight="1">
      <c r="A1918" s="64">
        <v>46034.0</v>
      </c>
      <c r="B1918" s="79"/>
      <c r="C1918" s="80" t="s">
        <v>2280</v>
      </c>
      <c r="D1918" s="63" t="s">
        <v>1542</v>
      </c>
      <c r="E1918" s="66" t="s">
        <v>2281</v>
      </c>
      <c r="F1918" s="62"/>
      <c r="G1918" s="62"/>
      <c r="H1918" s="67" t="s">
        <v>104</v>
      </c>
      <c r="I1918" s="67">
        <v>1.0</v>
      </c>
      <c r="J1918" s="62" t="s">
        <v>1161</v>
      </c>
      <c r="K1918" s="48"/>
      <c r="L1918" s="68">
        <v>35.0</v>
      </c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 ht="18.0" customHeight="1">
      <c r="A1919" s="64">
        <v>46034.0</v>
      </c>
      <c r="B1919" s="79"/>
      <c r="C1919" s="80" t="s">
        <v>2280</v>
      </c>
      <c r="D1919" s="63" t="s">
        <v>1542</v>
      </c>
      <c r="E1919" s="66" t="s">
        <v>2282</v>
      </c>
      <c r="F1919" s="62"/>
      <c r="G1919" s="62"/>
      <c r="H1919" s="67" t="s">
        <v>104</v>
      </c>
      <c r="I1919" s="67">
        <v>3.0</v>
      </c>
      <c r="J1919" s="62" t="s">
        <v>2283</v>
      </c>
      <c r="K1919" s="48"/>
      <c r="L1919" s="68">
        <v>35.0</v>
      </c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 ht="18.0" customHeight="1">
      <c r="A1920" s="64">
        <v>46034.0</v>
      </c>
      <c r="B1920" s="79"/>
      <c r="C1920" s="80" t="s">
        <v>2280</v>
      </c>
      <c r="D1920" s="63" t="s">
        <v>1542</v>
      </c>
      <c r="E1920" s="66" t="s">
        <v>2284</v>
      </c>
      <c r="F1920" s="62"/>
      <c r="G1920" s="62"/>
      <c r="H1920" s="67" t="s">
        <v>104</v>
      </c>
      <c r="I1920" s="67">
        <v>10.0</v>
      </c>
      <c r="J1920" s="62" t="s">
        <v>1966</v>
      </c>
      <c r="K1920" s="48"/>
      <c r="L1920" s="68">
        <v>35.0</v>
      </c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 ht="18.0" customHeight="1">
      <c r="A1921" s="64">
        <v>46034.0</v>
      </c>
      <c r="B1921" s="79"/>
      <c r="C1921" s="80" t="s">
        <v>2280</v>
      </c>
      <c r="D1921" s="63" t="s">
        <v>1542</v>
      </c>
      <c r="E1921" s="66" t="s">
        <v>2285</v>
      </c>
      <c r="F1921" s="62"/>
      <c r="G1921" s="62"/>
      <c r="H1921" s="67" t="s">
        <v>104</v>
      </c>
      <c r="I1921" s="67">
        <v>7.0</v>
      </c>
      <c r="J1921" s="62" t="s">
        <v>1966</v>
      </c>
      <c r="K1921" s="48"/>
      <c r="L1921" s="68">
        <v>35.0</v>
      </c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 ht="18.0" customHeight="1">
      <c r="A1922" s="64">
        <v>46034.0</v>
      </c>
      <c r="B1922" s="79"/>
      <c r="C1922" s="80" t="s">
        <v>2280</v>
      </c>
      <c r="D1922" s="63" t="s">
        <v>1542</v>
      </c>
      <c r="E1922" s="66" t="s">
        <v>2286</v>
      </c>
      <c r="F1922" s="62"/>
      <c r="G1922" s="62"/>
      <c r="H1922" s="67" t="s">
        <v>104</v>
      </c>
      <c r="I1922" s="67">
        <v>8.0</v>
      </c>
      <c r="J1922" s="62" t="s">
        <v>1966</v>
      </c>
      <c r="K1922" s="48"/>
      <c r="L1922" s="68">
        <v>35.0</v>
      </c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 ht="18.0" customHeight="1">
      <c r="A1923" s="64">
        <v>46034.0</v>
      </c>
      <c r="B1923" s="79"/>
      <c r="C1923" s="80" t="s">
        <v>2280</v>
      </c>
      <c r="D1923" s="63" t="s">
        <v>1542</v>
      </c>
      <c r="E1923" s="66" t="s">
        <v>2287</v>
      </c>
      <c r="F1923" s="62"/>
      <c r="G1923" s="62"/>
      <c r="H1923" s="67" t="s">
        <v>104</v>
      </c>
      <c r="I1923" s="67">
        <v>1.0</v>
      </c>
      <c r="J1923" s="62" t="s">
        <v>1966</v>
      </c>
      <c r="K1923" s="48"/>
      <c r="L1923" s="68">
        <v>35.0</v>
      </c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 ht="18.0" customHeight="1">
      <c r="A1924" s="44"/>
      <c r="B1924" s="50"/>
      <c r="C1924" s="46"/>
      <c r="D1924" s="47"/>
      <c r="E1924" s="41"/>
      <c r="F1924" s="48"/>
      <c r="G1924" s="48"/>
      <c r="H1924" s="49"/>
      <c r="I1924" s="49"/>
      <c r="J1924" s="48"/>
      <c r="K1924" s="48"/>
      <c r="L1924" s="59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 ht="18.0" customHeight="1">
      <c r="A1925" s="64">
        <v>46035.0</v>
      </c>
      <c r="B1925" s="79"/>
      <c r="C1925" s="80" t="s">
        <v>2288</v>
      </c>
      <c r="D1925" s="63" t="s">
        <v>413</v>
      </c>
      <c r="E1925" s="66" t="s">
        <v>2289</v>
      </c>
      <c r="F1925" s="62"/>
      <c r="G1925" s="62"/>
      <c r="H1925" s="67" t="s">
        <v>104</v>
      </c>
      <c r="I1925" s="67">
        <v>1.0</v>
      </c>
      <c r="J1925" s="62" t="s">
        <v>1329</v>
      </c>
      <c r="K1925" s="48"/>
      <c r="L1925" s="68">
        <v>42.0</v>
      </c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 ht="18.0" customHeight="1">
      <c r="A1926" s="64">
        <v>46035.0</v>
      </c>
      <c r="B1926" s="79"/>
      <c r="C1926" s="80" t="s">
        <v>2288</v>
      </c>
      <c r="D1926" s="63" t="s">
        <v>413</v>
      </c>
      <c r="E1926" s="66" t="s">
        <v>209</v>
      </c>
      <c r="F1926" s="62" t="s">
        <v>2290</v>
      </c>
      <c r="G1926" s="62"/>
      <c r="H1926" s="67" t="s">
        <v>104</v>
      </c>
      <c r="I1926" s="67">
        <v>1.0</v>
      </c>
      <c r="J1926" s="62" t="s">
        <v>1329</v>
      </c>
      <c r="K1926" s="48"/>
      <c r="L1926" s="68">
        <v>44.0</v>
      </c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 ht="18.0" customHeight="1">
      <c r="A1927" s="64">
        <v>46035.0</v>
      </c>
      <c r="B1927" s="79"/>
      <c r="C1927" s="80" t="s">
        <v>2288</v>
      </c>
      <c r="D1927" s="63" t="s">
        <v>413</v>
      </c>
      <c r="E1927" s="66" t="s">
        <v>66</v>
      </c>
      <c r="F1927" s="62" t="s">
        <v>2291</v>
      </c>
      <c r="G1927" s="62"/>
      <c r="H1927" s="67" t="s">
        <v>104</v>
      </c>
      <c r="I1927" s="67">
        <v>1.0</v>
      </c>
      <c r="J1927" s="62" t="s">
        <v>1329</v>
      </c>
      <c r="K1927" s="48"/>
      <c r="L1927" s="68">
        <v>44.0</v>
      </c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 ht="18.0" customHeight="1">
      <c r="A1928" s="64">
        <v>46035.0</v>
      </c>
      <c r="B1928" s="79"/>
      <c r="C1928" s="80" t="s">
        <v>2288</v>
      </c>
      <c r="D1928" s="63" t="s">
        <v>413</v>
      </c>
      <c r="E1928" s="66" t="s">
        <v>66</v>
      </c>
      <c r="F1928" s="62" t="s">
        <v>2292</v>
      </c>
      <c r="G1928" s="62"/>
      <c r="H1928" s="67" t="s">
        <v>104</v>
      </c>
      <c r="I1928" s="67">
        <v>1.0</v>
      </c>
      <c r="J1928" s="62" t="s">
        <v>1329</v>
      </c>
      <c r="K1928" s="48"/>
      <c r="L1928" s="68">
        <v>44.0</v>
      </c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 ht="18.0" customHeight="1">
      <c r="A1929" s="44"/>
      <c r="B1929" s="50"/>
      <c r="C1929" s="46"/>
      <c r="D1929" s="47"/>
      <c r="E1929" s="41"/>
      <c r="F1929" s="48"/>
      <c r="G1929" s="48"/>
      <c r="H1929" s="49"/>
      <c r="I1929" s="49"/>
      <c r="J1929" s="48"/>
      <c r="K1929" s="48"/>
      <c r="L1929" s="59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 ht="18.0" customHeight="1">
      <c r="A1930" s="64">
        <v>46035.0</v>
      </c>
      <c r="B1930" s="79"/>
      <c r="C1930" s="80" t="s">
        <v>2293</v>
      </c>
      <c r="D1930" s="63" t="s">
        <v>2124</v>
      </c>
      <c r="E1930" s="66" t="s">
        <v>2294</v>
      </c>
      <c r="F1930" s="62"/>
      <c r="G1930" s="62"/>
      <c r="H1930" s="67" t="s">
        <v>1822</v>
      </c>
      <c r="I1930" s="67">
        <v>3.0</v>
      </c>
      <c r="J1930" s="62" t="s">
        <v>2295</v>
      </c>
      <c r="K1930" s="48"/>
      <c r="L1930" s="68">
        <v>43.0</v>
      </c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 ht="18.0" customHeight="1">
      <c r="A1931" s="44"/>
      <c r="B1931" s="50"/>
      <c r="C1931" s="46"/>
      <c r="D1931" s="47"/>
      <c r="E1931" s="41"/>
      <c r="F1931" s="48"/>
      <c r="G1931" s="48"/>
      <c r="H1931" s="49"/>
      <c r="I1931" s="49"/>
      <c r="J1931" s="48"/>
      <c r="K1931" s="48"/>
      <c r="L1931" s="59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 ht="18.0" customHeight="1">
      <c r="A1932" s="64">
        <v>46035.0</v>
      </c>
      <c r="B1932" s="79"/>
      <c r="C1932" s="80" t="s">
        <v>2296</v>
      </c>
      <c r="D1932" s="63" t="s">
        <v>2297</v>
      </c>
      <c r="E1932" s="66" t="s">
        <v>2298</v>
      </c>
      <c r="F1932" s="62"/>
      <c r="G1932" s="62"/>
      <c r="H1932" s="67" t="s">
        <v>104</v>
      </c>
      <c r="I1932" s="67">
        <v>17.0</v>
      </c>
      <c r="J1932" s="62" t="s">
        <v>2299</v>
      </c>
      <c r="K1932" s="48"/>
      <c r="L1932" s="68">
        <v>32.0</v>
      </c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 ht="18.0" customHeight="1">
      <c r="A1933" s="44"/>
      <c r="B1933" s="50"/>
      <c r="C1933" s="46"/>
      <c r="D1933" s="47"/>
      <c r="E1933" s="41"/>
      <c r="F1933" s="48"/>
      <c r="G1933" s="48"/>
      <c r="H1933" s="49"/>
      <c r="I1933" s="49"/>
      <c r="J1933" s="48"/>
      <c r="K1933" s="48"/>
      <c r="L1933" s="59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 ht="18.0" customHeight="1">
      <c r="A1934" s="64">
        <v>46037.0</v>
      </c>
      <c r="B1934" s="79"/>
      <c r="C1934" s="80" t="s">
        <v>2300</v>
      </c>
      <c r="D1934" s="63" t="s">
        <v>1542</v>
      </c>
      <c r="E1934" s="66" t="s">
        <v>2301</v>
      </c>
      <c r="F1934" s="62"/>
      <c r="G1934" s="62"/>
      <c r="H1934" s="67" t="s">
        <v>104</v>
      </c>
      <c r="I1934" s="67">
        <v>1.0</v>
      </c>
      <c r="J1934" s="62" t="s">
        <v>443</v>
      </c>
      <c r="K1934" s="48"/>
      <c r="L1934" s="68">
        <v>49.0</v>
      </c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 ht="18.0" customHeight="1">
      <c r="A1935" s="64">
        <v>46037.0</v>
      </c>
      <c r="B1935" s="79"/>
      <c r="C1935" s="80" t="s">
        <v>2300</v>
      </c>
      <c r="D1935" s="63" t="s">
        <v>1542</v>
      </c>
      <c r="E1935" s="66" t="s">
        <v>2302</v>
      </c>
      <c r="F1935" s="62"/>
      <c r="G1935" s="62"/>
      <c r="H1935" s="67" t="s">
        <v>104</v>
      </c>
      <c r="I1935" s="67">
        <v>1.0</v>
      </c>
      <c r="J1935" s="62" t="s">
        <v>443</v>
      </c>
      <c r="K1935" s="48"/>
      <c r="L1935" s="68">
        <v>49.0</v>
      </c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 ht="18.0" customHeight="1">
      <c r="A1936" s="64">
        <v>46037.0</v>
      </c>
      <c r="B1936" s="79"/>
      <c r="C1936" s="80" t="s">
        <v>2300</v>
      </c>
      <c r="D1936" s="63" t="s">
        <v>1542</v>
      </c>
      <c r="E1936" s="66" t="s">
        <v>2303</v>
      </c>
      <c r="F1936" s="62"/>
      <c r="G1936" s="62"/>
      <c r="H1936" s="67" t="s">
        <v>104</v>
      </c>
      <c r="I1936" s="67">
        <v>1.0</v>
      </c>
      <c r="J1936" s="62" t="s">
        <v>443</v>
      </c>
      <c r="K1936" s="48"/>
      <c r="L1936" s="68">
        <v>49.0</v>
      </c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 ht="18.0" customHeight="1">
      <c r="A1937" s="44"/>
      <c r="B1937" s="50"/>
      <c r="C1937" s="46"/>
      <c r="D1937" s="47"/>
      <c r="E1937" s="41"/>
      <c r="F1937" s="48"/>
      <c r="G1937" s="48"/>
      <c r="H1937" s="49"/>
      <c r="I1937" s="49"/>
      <c r="J1937" s="48"/>
      <c r="K1937" s="48"/>
      <c r="L1937" s="59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 ht="18.0" customHeight="1">
      <c r="A1938" s="64">
        <v>46037.0</v>
      </c>
      <c r="B1938" s="79"/>
      <c r="C1938" s="80" t="s">
        <v>2304</v>
      </c>
      <c r="D1938" s="63" t="s">
        <v>1542</v>
      </c>
      <c r="E1938" s="66" t="s">
        <v>2305</v>
      </c>
      <c r="F1938" s="62"/>
      <c r="G1938" s="62"/>
      <c r="H1938" s="67" t="s">
        <v>104</v>
      </c>
      <c r="I1938" s="67">
        <v>1.0</v>
      </c>
      <c r="J1938" s="62" t="s">
        <v>375</v>
      </c>
      <c r="K1938" s="48"/>
      <c r="L1938" s="68">
        <v>47.0</v>
      </c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 ht="18.0" customHeight="1">
      <c r="A1939" s="64">
        <v>46037.0</v>
      </c>
      <c r="B1939" s="79"/>
      <c r="C1939" s="80" t="s">
        <v>2304</v>
      </c>
      <c r="D1939" s="63" t="s">
        <v>1542</v>
      </c>
      <c r="E1939" s="66" t="s">
        <v>2306</v>
      </c>
      <c r="F1939" s="62"/>
      <c r="G1939" s="62"/>
      <c r="H1939" s="67" t="s">
        <v>104</v>
      </c>
      <c r="I1939" s="67">
        <v>1.0</v>
      </c>
      <c r="J1939" s="62" t="s">
        <v>375</v>
      </c>
      <c r="K1939" s="48"/>
      <c r="L1939" s="68">
        <v>47.0</v>
      </c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 ht="18.0" customHeight="1">
      <c r="A1940" s="64">
        <v>46037.0</v>
      </c>
      <c r="B1940" s="79"/>
      <c r="C1940" s="80" t="s">
        <v>2304</v>
      </c>
      <c r="D1940" s="63" t="s">
        <v>1542</v>
      </c>
      <c r="E1940" s="66" t="s">
        <v>2307</v>
      </c>
      <c r="F1940" s="62"/>
      <c r="G1940" s="62"/>
      <c r="H1940" s="67" t="s">
        <v>104</v>
      </c>
      <c r="I1940" s="67">
        <v>6.0</v>
      </c>
      <c r="J1940" s="62" t="s">
        <v>375</v>
      </c>
      <c r="K1940" s="48"/>
      <c r="L1940" s="68">
        <v>47.0</v>
      </c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 ht="18.0" customHeight="1">
      <c r="A1941" s="64">
        <v>46037.0</v>
      </c>
      <c r="B1941" s="79"/>
      <c r="C1941" s="80" t="s">
        <v>2304</v>
      </c>
      <c r="D1941" s="63" t="s">
        <v>1542</v>
      </c>
      <c r="E1941" s="66" t="s">
        <v>2308</v>
      </c>
      <c r="F1941" s="62"/>
      <c r="G1941" s="62"/>
      <c r="H1941" s="67" t="s">
        <v>104</v>
      </c>
      <c r="I1941" s="67">
        <v>1.0</v>
      </c>
      <c r="J1941" s="62" t="s">
        <v>375</v>
      </c>
      <c r="K1941" s="48"/>
      <c r="L1941" s="68">
        <v>47.0</v>
      </c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 ht="18.0" customHeight="1">
      <c r="A1942" s="64">
        <v>46037.0</v>
      </c>
      <c r="B1942" s="79"/>
      <c r="C1942" s="80" t="s">
        <v>2304</v>
      </c>
      <c r="D1942" s="63" t="s">
        <v>1542</v>
      </c>
      <c r="E1942" s="66" t="s">
        <v>2309</v>
      </c>
      <c r="F1942" s="62"/>
      <c r="G1942" s="62"/>
      <c r="H1942" s="67" t="s">
        <v>104</v>
      </c>
      <c r="I1942" s="67">
        <v>1.0</v>
      </c>
      <c r="J1942" s="62" t="s">
        <v>375</v>
      </c>
      <c r="K1942" s="48"/>
      <c r="L1942" s="68">
        <v>47.0</v>
      </c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 ht="18.0" customHeight="1">
      <c r="A1943" s="64">
        <v>46037.0</v>
      </c>
      <c r="B1943" s="79"/>
      <c r="C1943" s="80" t="s">
        <v>2304</v>
      </c>
      <c r="D1943" s="63" t="s">
        <v>1542</v>
      </c>
      <c r="E1943" s="66" t="s">
        <v>2310</v>
      </c>
      <c r="F1943" s="62"/>
      <c r="G1943" s="62"/>
      <c r="H1943" s="67" t="s">
        <v>104</v>
      </c>
      <c r="I1943" s="67">
        <v>1.0</v>
      </c>
      <c r="J1943" s="62" t="s">
        <v>375</v>
      </c>
      <c r="K1943" s="48"/>
      <c r="L1943" s="68">
        <v>47.0</v>
      </c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 ht="18.0" customHeight="1">
      <c r="A1944" s="64">
        <v>46037.0</v>
      </c>
      <c r="B1944" s="79"/>
      <c r="C1944" s="80" t="s">
        <v>2304</v>
      </c>
      <c r="D1944" s="63" t="s">
        <v>1542</v>
      </c>
      <c r="E1944" s="66" t="s">
        <v>2311</v>
      </c>
      <c r="F1944" s="62"/>
      <c r="G1944" s="62"/>
      <c r="H1944" s="67" t="s">
        <v>104</v>
      </c>
      <c r="I1944" s="67">
        <v>24.0</v>
      </c>
      <c r="J1944" s="62" t="s">
        <v>375</v>
      </c>
      <c r="K1944" s="48"/>
      <c r="L1944" s="68">
        <v>47.0</v>
      </c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 ht="18.0" customHeight="1">
      <c r="A1945" s="64">
        <v>46037.0</v>
      </c>
      <c r="B1945" s="79"/>
      <c r="C1945" s="80" t="s">
        <v>2304</v>
      </c>
      <c r="D1945" s="63" t="s">
        <v>1542</v>
      </c>
      <c r="E1945" s="66" t="s">
        <v>2312</v>
      </c>
      <c r="F1945" s="62"/>
      <c r="G1945" s="62"/>
      <c r="H1945" s="67" t="s">
        <v>104</v>
      </c>
      <c r="I1945" s="67">
        <v>1.0</v>
      </c>
      <c r="J1945" s="62" t="s">
        <v>375</v>
      </c>
      <c r="K1945" s="48"/>
      <c r="L1945" s="68">
        <v>47.0</v>
      </c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 ht="18.0" customHeight="1">
      <c r="A1946" s="64">
        <v>46037.0</v>
      </c>
      <c r="B1946" s="79"/>
      <c r="C1946" s="80" t="s">
        <v>2304</v>
      </c>
      <c r="D1946" s="63" t="s">
        <v>1542</v>
      </c>
      <c r="E1946" s="66" t="s">
        <v>2313</v>
      </c>
      <c r="F1946" s="62"/>
      <c r="G1946" s="62"/>
      <c r="H1946" s="67" t="s">
        <v>104</v>
      </c>
      <c r="I1946" s="67">
        <v>1.0</v>
      </c>
      <c r="J1946" s="62" t="s">
        <v>375</v>
      </c>
      <c r="K1946" s="48"/>
      <c r="L1946" s="68">
        <v>47.0</v>
      </c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 ht="18.0" customHeight="1">
      <c r="A1947" s="64">
        <v>46037.0</v>
      </c>
      <c r="B1947" s="79"/>
      <c r="C1947" s="80" t="s">
        <v>2304</v>
      </c>
      <c r="D1947" s="63" t="s">
        <v>1542</v>
      </c>
      <c r="E1947" s="66" t="s">
        <v>2314</v>
      </c>
      <c r="F1947" s="62"/>
      <c r="G1947" s="62"/>
      <c r="H1947" s="67" t="s">
        <v>104</v>
      </c>
      <c r="I1947" s="67">
        <v>1.0</v>
      </c>
      <c r="J1947" s="62" t="s">
        <v>375</v>
      </c>
      <c r="K1947" s="48"/>
      <c r="L1947" s="68">
        <v>47.0</v>
      </c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 ht="18.0" customHeight="1">
      <c r="A1948" s="44"/>
      <c r="B1948" s="50"/>
      <c r="C1948" s="46"/>
      <c r="D1948" s="47"/>
      <c r="E1948" s="41"/>
      <c r="F1948" s="48"/>
      <c r="G1948" s="48"/>
      <c r="H1948" s="49"/>
      <c r="I1948" s="49"/>
      <c r="J1948" s="48"/>
      <c r="K1948" s="48"/>
      <c r="L1948" s="59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 ht="18.0" customHeight="1">
      <c r="A1949" s="64">
        <v>46039.0</v>
      </c>
      <c r="B1949" s="79"/>
      <c r="C1949" s="80" t="s">
        <v>2315</v>
      </c>
      <c r="D1949" s="63" t="s">
        <v>1542</v>
      </c>
      <c r="E1949" s="66" t="s">
        <v>2316</v>
      </c>
      <c r="F1949" s="62"/>
      <c r="G1949" s="62"/>
      <c r="H1949" s="67" t="s">
        <v>104</v>
      </c>
      <c r="I1949" s="67">
        <v>1.0</v>
      </c>
      <c r="J1949" s="62" t="s">
        <v>2065</v>
      </c>
      <c r="K1949" s="48"/>
      <c r="L1949" s="68">
        <v>51.0</v>
      </c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 ht="18.0" customHeight="1">
      <c r="A1950" s="64">
        <v>46039.0</v>
      </c>
      <c r="B1950" s="79"/>
      <c r="C1950" s="80" t="s">
        <v>2315</v>
      </c>
      <c r="D1950" s="63" t="s">
        <v>1101</v>
      </c>
      <c r="E1950" s="66" t="s">
        <v>1649</v>
      </c>
      <c r="F1950" s="62"/>
      <c r="G1950" s="62"/>
      <c r="H1950" s="67" t="s">
        <v>104</v>
      </c>
      <c r="I1950" s="67">
        <v>1.0</v>
      </c>
      <c r="J1950" s="62" t="s">
        <v>1397</v>
      </c>
      <c r="K1950" s="48"/>
      <c r="L1950" s="68">
        <v>51.0</v>
      </c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 ht="18.0" customHeight="1">
      <c r="A1951" s="64">
        <v>46039.0</v>
      </c>
      <c r="B1951" s="79"/>
      <c r="C1951" s="80" t="s">
        <v>2315</v>
      </c>
      <c r="D1951" s="63" t="s">
        <v>1101</v>
      </c>
      <c r="E1951" s="66" t="s">
        <v>1155</v>
      </c>
      <c r="F1951" s="62"/>
      <c r="G1951" s="62"/>
      <c r="H1951" s="67" t="s">
        <v>104</v>
      </c>
      <c r="I1951" s="67">
        <v>1.0</v>
      </c>
      <c r="J1951" s="62" t="s">
        <v>1397</v>
      </c>
      <c r="K1951" s="48"/>
      <c r="L1951" s="68">
        <v>51.0</v>
      </c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 ht="18.0" customHeight="1">
      <c r="A1952" s="44"/>
      <c r="B1952" s="50"/>
      <c r="C1952" s="46"/>
      <c r="D1952" s="47"/>
      <c r="E1952" s="41"/>
      <c r="F1952" s="48"/>
      <c r="G1952" s="48"/>
      <c r="H1952" s="49"/>
      <c r="I1952" s="49"/>
      <c r="J1952" s="48"/>
      <c r="K1952" s="48"/>
      <c r="L1952" s="59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 ht="18.0" customHeight="1">
      <c r="A1953" s="64">
        <v>46040.0</v>
      </c>
      <c r="B1953" s="79"/>
      <c r="C1953" s="80" t="s">
        <v>2315</v>
      </c>
      <c r="D1953" s="63" t="s">
        <v>1101</v>
      </c>
      <c r="E1953" s="66" t="s">
        <v>2317</v>
      </c>
      <c r="F1953" s="62"/>
      <c r="G1953" s="62"/>
      <c r="H1953" s="67" t="s">
        <v>104</v>
      </c>
      <c r="I1953" s="67">
        <v>5.0</v>
      </c>
      <c r="J1953" s="62" t="s">
        <v>1117</v>
      </c>
      <c r="K1953" s="48"/>
      <c r="L1953" s="68">
        <v>53.0</v>
      </c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 ht="18.0" customHeight="1">
      <c r="A1954" s="64">
        <v>46040.0</v>
      </c>
      <c r="B1954" s="79"/>
      <c r="C1954" s="80" t="s">
        <v>2315</v>
      </c>
      <c r="D1954" s="63" t="s">
        <v>1101</v>
      </c>
      <c r="E1954" s="66" t="s">
        <v>2318</v>
      </c>
      <c r="F1954" s="62"/>
      <c r="G1954" s="62"/>
      <c r="H1954" s="67" t="s">
        <v>104</v>
      </c>
      <c r="I1954" s="67">
        <v>2.0</v>
      </c>
      <c r="J1954" s="62" t="s">
        <v>1117</v>
      </c>
      <c r="K1954" s="48"/>
      <c r="L1954" s="68">
        <v>53.0</v>
      </c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 ht="18.0" customHeight="1">
      <c r="A1955" s="64">
        <v>46040.0</v>
      </c>
      <c r="B1955" s="79"/>
      <c r="C1955" s="80" t="s">
        <v>2315</v>
      </c>
      <c r="D1955" s="63" t="s">
        <v>1101</v>
      </c>
      <c r="E1955" s="66" t="s">
        <v>2319</v>
      </c>
      <c r="F1955" s="62"/>
      <c r="G1955" s="62"/>
      <c r="H1955" s="67" t="s">
        <v>1242</v>
      </c>
      <c r="I1955" s="67">
        <v>1.0</v>
      </c>
      <c r="J1955" s="62" t="s">
        <v>1117</v>
      </c>
      <c r="K1955" s="48"/>
      <c r="L1955" s="68">
        <v>53.0</v>
      </c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 ht="18.0" customHeight="1">
      <c r="A1956" s="64">
        <v>46040.0</v>
      </c>
      <c r="B1956" s="79"/>
      <c r="C1956" s="80" t="s">
        <v>2315</v>
      </c>
      <c r="D1956" s="63" t="s">
        <v>1101</v>
      </c>
      <c r="E1956" s="66" t="s">
        <v>1054</v>
      </c>
      <c r="F1956" s="62"/>
      <c r="G1956" s="62"/>
      <c r="H1956" s="67" t="s">
        <v>742</v>
      </c>
      <c r="I1956" s="67">
        <v>2.0</v>
      </c>
      <c r="J1956" s="62" t="s">
        <v>1117</v>
      </c>
      <c r="K1956" s="48"/>
      <c r="L1956" s="68">
        <v>53.0</v>
      </c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 ht="18.0" customHeight="1">
      <c r="A1957" s="64">
        <v>46040.0</v>
      </c>
      <c r="B1957" s="79"/>
      <c r="C1957" s="80" t="s">
        <v>2315</v>
      </c>
      <c r="D1957" s="63"/>
      <c r="E1957" s="66" t="s">
        <v>2320</v>
      </c>
      <c r="F1957" s="62"/>
      <c r="G1957" s="62"/>
      <c r="H1957" s="67" t="s">
        <v>502</v>
      </c>
      <c r="I1957" s="67">
        <v>1.0</v>
      </c>
      <c r="J1957" s="62" t="s">
        <v>2117</v>
      </c>
      <c r="K1957" s="48"/>
      <c r="L1957" s="68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 ht="18.0" customHeight="1">
      <c r="A1958" s="44"/>
      <c r="B1958" s="50"/>
      <c r="C1958" s="46"/>
      <c r="D1958" s="47"/>
      <c r="E1958" s="41"/>
      <c r="F1958" s="48"/>
      <c r="G1958" s="48"/>
      <c r="H1958" s="49"/>
      <c r="I1958" s="49"/>
      <c r="J1958" s="48"/>
      <c r="K1958" s="48"/>
      <c r="L1958" s="59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 ht="18.0" customHeight="1">
      <c r="A1959" s="64">
        <v>46041.0</v>
      </c>
      <c r="B1959" s="79"/>
      <c r="C1959" s="80" t="s">
        <v>2321</v>
      </c>
      <c r="D1959" s="63" t="s">
        <v>1542</v>
      </c>
      <c r="E1959" s="66" t="s">
        <v>2302</v>
      </c>
      <c r="F1959" s="62"/>
      <c r="G1959" s="62"/>
      <c r="H1959" s="67" t="s">
        <v>104</v>
      </c>
      <c r="I1959" s="67">
        <v>1.0</v>
      </c>
      <c r="J1959" s="62" t="s">
        <v>2117</v>
      </c>
      <c r="K1959" s="48"/>
      <c r="L1959" s="68">
        <v>55.0</v>
      </c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 ht="18.0" customHeight="1">
      <c r="A1960" s="64">
        <v>46041.0</v>
      </c>
      <c r="B1960" s="79"/>
      <c r="C1960" s="80" t="s">
        <v>2321</v>
      </c>
      <c r="D1960" s="63" t="s">
        <v>1542</v>
      </c>
      <c r="E1960" s="66" t="s">
        <v>2287</v>
      </c>
      <c r="F1960" s="62"/>
      <c r="G1960" s="62"/>
      <c r="H1960" s="67" t="s">
        <v>104</v>
      </c>
      <c r="I1960" s="67">
        <v>1.0</v>
      </c>
      <c r="J1960" s="62" t="s">
        <v>2117</v>
      </c>
      <c r="K1960" s="48"/>
      <c r="L1960" s="68">
        <v>55.0</v>
      </c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 ht="18.0" customHeight="1">
      <c r="A1961" s="64">
        <v>46041.0</v>
      </c>
      <c r="B1961" s="79"/>
      <c r="C1961" s="80" t="s">
        <v>2321</v>
      </c>
      <c r="D1961" s="63" t="s">
        <v>1542</v>
      </c>
      <c r="E1961" s="66" t="s">
        <v>2322</v>
      </c>
      <c r="F1961" s="62"/>
      <c r="G1961" s="62"/>
      <c r="H1961" s="67" t="s">
        <v>104</v>
      </c>
      <c r="I1961" s="67">
        <v>1.0</v>
      </c>
      <c r="J1961" s="62" t="s">
        <v>2117</v>
      </c>
      <c r="K1961" s="48"/>
      <c r="L1961" s="68">
        <v>55.0</v>
      </c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 ht="18.0" customHeight="1">
      <c r="A1962" s="64">
        <v>46041.0</v>
      </c>
      <c r="B1962" s="79"/>
      <c r="C1962" s="80" t="s">
        <v>2321</v>
      </c>
      <c r="D1962" s="63" t="s">
        <v>1542</v>
      </c>
      <c r="E1962" s="66" t="s">
        <v>2323</v>
      </c>
      <c r="F1962" s="62"/>
      <c r="G1962" s="62"/>
      <c r="H1962" s="67" t="s">
        <v>104</v>
      </c>
      <c r="I1962" s="67">
        <v>1.0</v>
      </c>
      <c r="J1962" s="62" t="s">
        <v>2117</v>
      </c>
      <c r="K1962" s="48"/>
      <c r="L1962" s="68">
        <v>55.0</v>
      </c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 ht="18.0" customHeight="1">
      <c r="A1963" s="64">
        <v>46041.0</v>
      </c>
      <c r="B1963" s="79"/>
      <c r="C1963" s="80" t="s">
        <v>2321</v>
      </c>
      <c r="D1963" s="63" t="s">
        <v>1542</v>
      </c>
      <c r="E1963" s="66" t="s">
        <v>2324</v>
      </c>
      <c r="F1963" s="62"/>
      <c r="G1963" s="62"/>
      <c r="H1963" s="67" t="s">
        <v>104</v>
      </c>
      <c r="I1963" s="67">
        <v>1.0</v>
      </c>
      <c r="J1963" s="62" t="s">
        <v>2117</v>
      </c>
      <c r="K1963" s="48"/>
      <c r="L1963" s="68">
        <v>55.0</v>
      </c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 ht="18.0" customHeight="1">
      <c r="A1964" s="64">
        <v>46041.0</v>
      </c>
      <c r="B1964" s="79"/>
      <c r="C1964" s="80" t="s">
        <v>2321</v>
      </c>
      <c r="D1964" s="63" t="s">
        <v>1542</v>
      </c>
      <c r="E1964" s="66" t="s">
        <v>2325</v>
      </c>
      <c r="F1964" s="62"/>
      <c r="G1964" s="62"/>
      <c r="H1964" s="67" t="s">
        <v>104</v>
      </c>
      <c r="I1964" s="67">
        <v>2.0</v>
      </c>
      <c r="J1964" s="62" t="s">
        <v>2117</v>
      </c>
      <c r="K1964" s="48"/>
      <c r="L1964" s="68">
        <v>55.0</v>
      </c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 ht="18.0" customHeight="1">
      <c r="A1965" s="64">
        <v>46041.0</v>
      </c>
      <c r="B1965" s="79"/>
      <c r="C1965" s="80" t="s">
        <v>2321</v>
      </c>
      <c r="D1965" s="63" t="s">
        <v>1542</v>
      </c>
      <c r="E1965" s="66" t="s">
        <v>2326</v>
      </c>
      <c r="F1965" s="62"/>
      <c r="G1965" s="62"/>
      <c r="H1965" s="67" t="s">
        <v>104</v>
      </c>
      <c r="I1965" s="67">
        <v>1.0</v>
      </c>
      <c r="J1965" s="62" t="s">
        <v>2327</v>
      </c>
      <c r="K1965" s="48"/>
      <c r="L1965" s="68">
        <v>54.0</v>
      </c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 ht="18.0" customHeight="1">
      <c r="A1966" s="64">
        <v>46041.0</v>
      </c>
      <c r="B1966" s="79"/>
      <c r="C1966" s="80" t="s">
        <v>2321</v>
      </c>
      <c r="D1966" s="63" t="s">
        <v>1542</v>
      </c>
      <c r="E1966" s="66" t="s">
        <v>2328</v>
      </c>
      <c r="F1966" s="62"/>
      <c r="G1966" s="62"/>
      <c r="H1966" s="67" t="s">
        <v>104</v>
      </c>
      <c r="I1966" s="67">
        <v>1.0</v>
      </c>
      <c r="J1966" s="62" t="s">
        <v>2327</v>
      </c>
      <c r="K1966" s="48"/>
      <c r="L1966" s="68">
        <v>54.0</v>
      </c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 ht="18.0" customHeight="1">
      <c r="A1967" s="64">
        <v>46041.0</v>
      </c>
      <c r="B1967" s="79"/>
      <c r="C1967" s="80" t="s">
        <v>2321</v>
      </c>
      <c r="D1967" s="63" t="s">
        <v>1542</v>
      </c>
      <c r="E1967" s="66" t="s">
        <v>2329</v>
      </c>
      <c r="F1967" s="62"/>
      <c r="G1967" s="62"/>
      <c r="H1967" s="67" t="s">
        <v>104</v>
      </c>
      <c r="I1967" s="67">
        <v>2.0</v>
      </c>
      <c r="J1967" s="62" t="s">
        <v>2327</v>
      </c>
      <c r="K1967" s="48"/>
      <c r="L1967" s="68">
        <v>54.0</v>
      </c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 ht="18.0" customHeight="1">
      <c r="A1968" s="44"/>
      <c r="B1968" s="50"/>
      <c r="C1968" s="46"/>
      <c r="D1968" s="47"/>
      <c r="E1968" s="41"/>
      <c r="F1968" s="48"/>
      <c r="G1968" s="48"/>
      <c r="H1968" s="49"/>
      <c r="I1968" s="49"/>
      <c r="J1968" s="48"/>
      <c r="K1968" s="48"/>
      <c r="L1968" s="59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 ht="18.0" customHeight="1">
      <c r="A1969" s="64">
        <v>46043.0</v>
      </c>
      <c r="B1969" s="79"/>
      <c r="C1969" s="80" t="s">
        <v>2330</v>
      </c>
      <c r="D1969" s="63" t="s">
        <v>1101</v>
      </c>
      <c r="E1969" s="66" t="s">
        <v>1963</v>
      </c>
      <c r="F1969" s="62"/>
      <c r="G1969" s="62"/>
      <c r="H1969" s="67" t="s">
        <v>104</v>
      </c>
      <c r="I1969" s="67">
        <v>1.0</v>
      </c>
      <c r="J1969" s="62" t="s">
        <v>446</v>
      </c>
      <c r="K1969" s="48"/>
      <c r="L1969" s="68">
        <v>57.0</v>
      </c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 ht="18.0" customHeight="1">
      <c r="A1970" s="64">
        <v>46043.0</v>
      </c>
      <c r="B1970" s="79"/>
      <c r="C1970" s="80" t="s">
        <v>2330</v>
      </c>
      <c r="D1970" s="63" t="s">
        <v>1101</v>
      </c>
      <c r="E1970" s="66" t="s">
        <v>2331</v>
      </c>
      <c r="F1970" s="62"/>
      <c r="G1970" s="62"/>
      <c r="H1970" s="67" t="s">
        <v>742</v>
      </c>
      <c r="I1970" s="67">
        <v>2.0</v>
      </c>
      <c r="J1970" s="62" t="s">
        <v>1117</v>
      </c>
      <c r="K1970" s="48"/>
      <c r="L1970" s="68">
        <v>57.0</v>
      </c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 ht="18.0" customHeight="1">
      <c r="A1971" s="64">
        <v>46043.0</v>
      </c>
      <c r="B1971" s="79"/>
      <c r="C1971" s="80" t="s">
        <v>2330</v>
      </c>
      <c r="D1971" s="63" t="s">
        <v>1101</v>
      </c>
      <c r="E1971" s="66" t="s">
        <v>2332</v>
      </c>
      <c r="F1971" s="62"/>
      <c r="G1971" s="62"/>
      <c r="H1971" s="67" t="s">
        <v>742</v>
      </c>
      <c r="I1971" s="67">
        <v>2.0</v>
      </c>
      <c r="J1971" s="62" t="s">
        <v>1117</v>
      </c>
      <c r="K1971" s="48"/>
      <c r="L1971" s="68">
        <v>57.0</v>
      </c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 ht="18.0" customHeight="1">
      <c r="A1972" s="64">
        <v>46043.0</v>
      </c>
      <c r="B1972" s="79"/>
      <c r="C1972" s="80" t="s">
        <v>2330</v>
      </c>
      <c r="D1972" s="63" t="s">
        <v>1101</v>
      </c>
      <c r="E1972" s="66" t="s">
        <v>2333</v>
      </c>
      <c r="F1972" s="62"/>
      <c r="G1972" s="62"/>
      <c r="H1972" s="67" t="s">
        <v>104</v>
      </c>
      <c r="I1972" s="67">
        <v>1.0</v>
      </c>
      <c r="J1972" s="62" t="s">
        <v>1117</v>
      </c>
      <c r="K1972" s="48"/>
      <c r="L1972" s="68">
        <v>57.0</v>
      </c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 ht="18.0" customHeight="1">
      <c r="A1973" s="64">
        <v>46043.0</v>
      </c>
      <c r="B1973" s="79"/>
      <c r="C1973" s="80" t="s">
        <v>2330</v>
      </c>
      <c r="D1973" s="63" t="s">
        <v>1101</v>
      </c>
      <c r="E1973" s="66" t="s">
        <v>1709</v>
      </c>
      <c r="F1973" s="62"/>
      <c r="G1973" s="62"/>
      <c r="H1973" s="67" t="s">
        <v>104</v>
      </c>
      <c r="I1973" s="67">
        <v>5.0</v>
      </c>
      <c r="J1973" s="62" t="s">
        <v>1117</v>
      </c>
      <c r="K1973" s="48"/>
      <c r="L1973" s="68">
        <v>57.0</v>
      </c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 ht="18.0" customHeight="1">
      <c r="A1974" s="64">
        <v>46043.0</v>
      </c>
      <c r="B1974" s="79"/>
      <c r="C1974" s="80" t="s">
        <v>2330</v>
      </c>
      <c r="D1974" s="63" t="s">
        <v>1101</v>
      </c>
      <c r="E1974" s="66" t="s">
        <v>2334</v>
      </c>
      <c r="F1974" s="62"/>
      <c r="G1974" s="62"/>
      <c r="H1974" s="67" t="s">
        <v>104</v>
      </c>
      <c r="I1974" s="67">
        <v>4.0</v>
      </c>
      <c r="J1974" s="62" t="s">
        <v>443</v>
      </c>
      <c r="K1974" s="48"/>
      <c r="L1974" s="68">
        <v>57.0</v>
      </c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 ht="18.0" customHeight="1">
      <c r="A1975" s="64">
        <v>46043.0</v>
      </c>
      <c r="B1975" s="79"/>
      <c r="C1975" s="80" t="s">
        <v>2330</v>
      </c>
      <c r="D1975" s="63" t="s">
        <v>1101</v>
      </c>
      <c r="E1975" s="66" t="s">
        <v>2335</v>
      </c>
      <c r="F1975" s="62"/>
      <c r="G1975" s="62"/>
      <c r="H1975" s="67" t="s">
        <v>104</v>
      </c>
      <c r="I1975" s="67">
        <v>1.0</v>
      </c>
      <c r="J1975" s="62" t="s">
        <v>2336</v>
      </c>
      <c r="K1975" s="48"/>
      <c r="L1975" s="68">
        <v>58.0</v>
      </c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 ht="18.0" customHeight="1">
      <c r="A1976" s="64">
        <v>46043.0</v>
      </c>
      <c r="B1976" s="79"/>
      <c r="C1976" s="80" t="s">
        <v>2330</v>
      </c>
      <c r="D1976" s="63" t="s">
        <v>1101</v>
      </c>
      <c r="E1976" s="66" t="s">
        <v>707</v>
      </c>
      <c r="F1976" s="62"/>
      <c r="G1976" s="62"/>
      <c r="H1976" s="67" t="s">
        <v>104</v>
      </c>
      <c r="I1976" s="67">
        <v>1.0</v>
      </c>
      <c r="J1976" s="62" t="s">
        <v>2336</v>
      </c>
      <c r="K1976" s="48"/>
      <c r="L1976" s="68">
        <v>58.0</v>
      </c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 ht="18.0" customHeight="1">
      <c r="A1977" s="44"/>
      <c r="B1977" s="50"/>
      <c r="C1977" s="46"/>
      <c r="D1977" s="47"/>
      <c r="E1977" s="41"/>
      <c r="F1977" s="48"/>
      <c r="G1977" s="48"/>
      <c r="H1977" s="49"/>
      <c r="I1977" s="49"/>
      <c r="J1977" s="48"/>
      <c r="K1977" s="48"/>
      <c r="L1977" s="59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 ht="18.0" customHeight="1">
      <c r="A1978" s="64">
        <v>46043.0</v>
      </c>
      <c r="B1978" s="79"/>
      <c r="C1978" s="80" t="s">
        <v>2337</v>
      </c>
      <c r="D1978" s="63" t="s">
        <v>1542</v>
      </c>
      <c r="E1978" s="66" t="s">
        <v>2338</v>
      </c>
      <c r="F1978" s="62"/>
      <c r="G1978" s="62"/>
      <c r="H1978" s="67" t="s">
        <v>742</v>
      </c>
      <c r="I1978" s="67">
        <v>1.0</v>
      </c>
      <c r="J1978" s="62" t="s">
        <v>1966</v>
      </c>
      <c r="K1978" s="48"/>
      <c r="L1978" s="68">
        <v>59.0</v>
      </c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 ht="18.0" customHeight="1">
      <c r="A1979" s="64">
        <v>46043.0</v>
      </c>
      <c r="B1979" s="79"/>
      <c r="C1979" s="80" t="s">
        <v>2337</v>
      </c>
      <c r="D1979" s="63" t="s">
        <v>1542</v>
      </c>
      <c r="E1979" s="66" t="s">
        <v>2339</v>
      </c>
      <c r="F1979" s="62"/>
      <c r="G1979" s="62"/>
      <c r="H1979" s="67" t="s">
        <v>742</v>
      </c>
      <c r="I1979" s="67">
        <v>1.0</v>
      </c>
      <c r="J1979" s="62" t="s">
        <v>1966</v>
      </c>
      <c r="K1979" s="48"/>
      <c r="L1979" s="68">
        <v>59.0</v>
      </c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 ht="18.0" customHeight="1">
      <c r="A1980" s="64">
        <v>46043.0</v>
      </c>
      <c r="B1980" s="79"/>
      <c r="C1980" s="80" t="s">
        <v>2337</v>
      </c>
      <c r="D1980" s="63" t="s">
        <v>1542</v>
      </c>
      <c r="E1980" s="66" t="s">
        <v>2340</v>
      </c>
      <c r="F1980" s="62"/>
      <c r="G1980" s="62"/>
      <c r="H1980" s="67" t="s">
        <v>104</v>
      </c>
      <c r="I1980" s="67">
        <v>5.0</v>
      </c>
      <c r="J1980" s="62" t="s">
        <v>1966</v>
      </c>
      <c r="K1980" s="48"/>
      <c r="L1980" s="68">
        <v>59.0</v>
      </c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 ht="18.0" customHeight="1">
      <c r="A1981" s="64">
        <v>46043.0</v>
      </c>
      <c r="B1981" s="79"/>
      <c r="C1981" s="80" t="s">
        <v>2337</v>
      </c>
      <c r="D1981" s="63" t="s">
        <v>1542</v>
      </c>
      <c r="E1981" s="66" t="s">
        <v>2341</v>
      </c>
      <c r="F1981" s="62"/>
      <c r="G1981" s="62"/>
      <c r="H1981" s="67" t="s">
        <v>104</v>
      </c>
      <c r="I1981" s="67">
        <v>5.0</v>
      </c>
      <c r="J1981" s="62" t="s">
        <v>1966</v>
      </c>
      <c r="K1981" s="48"/>
      <c r="L1981" s="68">
        <v>59.0</v>
      </c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 ht="18.0" customHeight="1">
      <c r="A1982" s="64">
        <v>46043.0</v>
      </c>
      <c r="B1982" s="79"/>
      <c r="C1982" s="80" t="s">
        <v>2337</v>
      </c>
      <c r="D1982" s="63" t="s">
        <v>1542</v>
      </c>
      <c r="E1982" s="66" t="s">
        <v>236</v>
      </c>
      <c r="F1982" s="62"/>
      <c r="G1982" s="62"/>
      <c r="H1982" s="67" t="s">
        <v>104</v>
      </c>
      <c r="I1982" s="67">
        <v>1.0</v>
      </c>
      <c r="J1982" s="62" t="s">
        <v>1966</v>
      </c>
      <c r="K1982" s="48"/>
      <c r="L1982" s="68">
        <v>59.0</v>
      </c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 ht="18.0" customHeight="1">
      <c r="A1983" s="64">
        <v>46043.0</v>
      </c>
      <c r="B1983" s="79"/>
      <c r="C1983" s="80" t="s">
        <v>2337</v>
      </c>
      <c r="D1983" s="63" t="s">
        <v>1542</v>
      </c>
      <c r="E1983" s="66" t="s">
        <v>2342</v>
      </c>
      <c r="F1983" s="62"/>
      <c r="G1983" s="62"/>
      <c r="H1983" s="67" t="s">
        <v>104</v>
      </c>
      <c r="I1983" s="67">
        <v>10.0</v>
      </c>
      <c r="J1983" s="62" t="s">
        <v>1966</v>
      </c>
      <c r="K1983" s="48"/>
      <c r="L1983" s="68">
        <v>59.0</v>
      </c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 ht="18.0" customHeight="1">
      <c r="A1984" s="64">
        <v>46043.0</v>
      </c>
      <c r="B1984" s="79"/>
      <c r="C1984" s="80" t="s">
        <v>2337</v>
      </c>
      <c r="D1984" s="63" t="s">
        <v>1542</v>
      </c>
      <c r="E1984" s="66" t="s">
        <v>2343</v>
      </c>
      <c r="F1984" s="62"/>
      <c r="G1984" s="62"/>
      <c r="H1984" s="67" t="s">
        <v>502</v>
      </c>
      <c r="I1984" s="67">
        <v>1.0</v>
      </c>
      <c r="J1984" s="62" t="s">
        <v>1977</v>
      </c>
      <c r="K1984" s="48"/>
      <c r="L1984" s="68">
        <v>59.0</v>
      </c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 ht="18.0" customHeight="1">
      <c r="A1985" s="44"/>
      <c r="B1985" s="50"/>
      <c r="C1985" s="46"/>
      <c r="D1985" s="47"/>
      <c r="E1985" s="41"/>
      <c r="F1985" s="48"/>
      <c r="G1985" s="48"/>
      <c r="H1985" s="49"/>
      <c r="I1985" s="49"/>
      <c r="J1985" s="48"/>
      <c r="K1985" s="48"/>
      <c r="L1985" s="59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 ht="18.0" customHeight="1">
      <c r="A1986" s="64">
        <v>46043.0</v>
      </c>
      <c r="B1986" s="79"/>
      <c r="C1986" s="80" t="s">
        <v>2344</v>
      </c>
      <c r="D1986" s="63" t="s">
        <v>1542</v>
      </c>
      <c r="E1986" s="66" t="s">
        <v>2345</v>
      </c>
      <c r="F1986" s="62"/>
      <c r="G1986" s="62"/>
      <c r="H1986" s="67" t="s">
        <v>104</v>
      </c>
      <c r="I1986" s="67">
        <v>2.0</v>
      </c>
      <c r="J1986" s="62" t="s">
        <v>888</v>
      </c>
      <c r="K1986" s="48"/>
      <c r="L1986" s="68">
        <v>65.0</v>
      </c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 ht="18.0" customHeight="1">
      <c r="A1987" s="64">
        <v>46043.0</v>
      </c>
      <c r="B1987" s="79"/>
      <c r="C1987" s="80" t="s">
        <v>2344</v>
      </c>
      <c r="D1987" s="63" t="s">
        <v>1542</v>
      </c>
      <c r="E1987" s="66" t="s">
        <v>2346</v>
      </c>
      <c r="F1987" s="62"/>
      <c r="G1987" s="62"/>
      <c r="H1987" s="67" t="s">
        <v>104</v>
      </c>
      <c r="I1987" s="67">
        <v>1.0</v>
      </c>
      <c r="J1987" s="62" t="s">
        <v>2117</v>
      </c>
      <c r="K1987" s="48"/>
      <c r="L1987" s="68">
        <v>65.0</v>
      </c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 ht="18.0" customHeight="1">
      <c r="A1988" s="64">
        <v>46043.0</v>
      </c>
      <c r="B1988" s="79"/>
      <c r="C1988" s="80" t="s">
        <v>2344</v>
      </c>
      <c r="D1988" s="63" t="s">
        <v>1542</v>
      </c>
      <c r="E1988" s="66" t="s">
        <v>2105</v>
      </c>
      <c r="F1988" s="62"/>
      <c r="G1988" s="62"/>
      <c r="H1988" s="67" t="s">
        <v>104</v>
      </c>
      <c r="I1988" s="67">
        <v>1.0</v>
      </c>
      <c r="J1988" s="62" t="s">
        <v>2233</v>
      </c>
      <c r="K1988" s="48"/>
      <c r="L1988" s="68">
        <v>65.0</v>
      </c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 ht="18.0" customHeight="1">
      <c r="A1989" s="64">
        <v>46043.0</v>
      </c>
      <c r="B1989" s="79"/>
      <c r="C1989" s="80" t="s">
        <v>2344</v>
      </c>
      <c r="D1989" s="63" t="s">
        <v>1542</v>
      </c>
      <c r="E1989" s="66" t="s">
        <v>2113</v>
      </c>
      <c r="F1989" s="62"/>
      <c r="G1989" s="62"/>
      <c r="H1989" s="67" t="s">
        <v>104</v>
      </c>
      <c r="I1989" s="67">
        <v>2.0</v>
      </c>
      <c r="J1989" s="62" t="s">
        <v>385</v>
      </c>
      <c r="K1989" s="48"/>
      <c r="L1989" s="68">
        <v>65.0</v>
      </c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 ht="18.0" customHeight="1">
      <c r="A1990" s="64">
        <v>46043.0</v>
      </c>
      <c r="B1990" s="79"/>
      <c r="C1990" s="80" t="s">
        <v>2344</v>
      </c>
      <c r="D1990" s="63" t="s">
        <v>1542</v>
      </c>
      <c r="E1990" s="66" t="s">
        <v>2077</v>
      </c>
      <c r="F1990" s="62"/>
      <c r="G1990" s="62"/>
      <c r="H1990" s="67" t="s">
        <v>104</v>
      </c>
      <c r="I1990" s="67">
        <v>1.0</v>
      </c>
      <c r="J1990" s="62" t="s">
        <v>385</v>
      </c>
      <c r="K1990" s="48"/>
      <c r="L1990" s="68">
        <v>65.0</v>
      </c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 ht="18.0" customHeight="1">
      <c r="A1991" s="64">
        <v>46043.0</v>
      </c>
      <c r="B1991" s="79"/>
      <c r="C1991" s="80" t="s">
        <v>2344</v>
      </c>
      <c r="D1991" s="63" t="s">
        <v>1542</v>
      </c>
      <c r="E1991" s="66" t="s">
        <v>2347</v>
      </c>
      <c r="F1991" s="62"/>
      <c r="G1991" s="62"/>
      <c r="H1991" s="67" t="s">
        <v>104</v>
      </c>
      <c r="I1991" s="67">
        <v>1.0</v>
      </c>
      <c r="J1991" s="62" t="s">
        <v>385</v>
      </c>
      <c r="K1991" s="48"/>
      <c r="L1991" s="68">
        <v>67.0</v>
      </c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 ht="18.0" customHeight="1">
      <c r="A1992" s="64">
        <v>46043.0</v>
      </c>
      <c r="B1992" s="79"/>
      <c r="C1992" s="80" t="s">
        <v>2344</v>
      </c>
      <c r="D1992" s="63" t="s">
        <v>1542</v>
      </c>
      <c r="E1992" s="66" t="s">
        <v>2348</v>
      </c>
      <c r="F1992" s="62"/>
      <c r="G1992" s="62"/>
      <c r="H1992" s="67" t="s">
        <v>104</v>
      </c>
      <c r="I1992" s="67">
        <v>1.0</v>
      </c>
      <c r="J1992" s="62" t="s">
        <v>1971</v>
      </c>
      <c r="K1992" s="48"/>
      <c r="L1992" s="68">
        <v>64.0</v>
      </c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 ht="18.0" customHeight="1">
      <c r="A1993" s="44"/>
      <c r="B1993" s="50"/>
      <c r="C1993" s="46"/>
      <c r="D1993" s="47"/>
      <c r="E1993" s="41"/>
      <c r="F1993" s="48"/>
      <c r="G1993" s="48"/>
      <c r="H1993" s="49"/>
      <c r="I1993" s="49"/>
      <c r="J1993" s="48"/>
      <c r="K1993" s="48"/>
      <c r="L1993" s="59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 ht="18.0" customHeight="1">
      <c r="A1994" s="64">
        <v>46043.0</v>
      </c>
      <c r="B1994" s="79"/>
      <c r="C1994" s="80" t="s">
        <v>2349</v>
      </c>
      <c r="D1994" s="63" t="s">
        <v>2350</v>
      </c>
      <c r="E1994" s="66" t="s">
        <v>1054</v>
      </c>
      <c r="F1994" s="62"/>
      <c r="G1994" s="62"/>
      <c r="H1994" s="67" t="s">
        <v>742</v>
      </c>
      <c r="I1994" s="67">
        <v>4.0</v>
      </c>
      <c r="J1994" s="62" t="s">
        <v>1117</v>
      </c>
      <c r="K1994" s="48"/>
      <c r="L1994" s="68">
        <v>63.0</v>
      </c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 ht="18.0" customHeight="1">
      <c r="A1995" s="64">
        <v>46043.0</v>
      </c>
      <c r="B1995" s="79"/>
      <c r="C1995" s="80" t="s">
        <v>2349</v>
      </c>
      <c r="D1995" s="63" t="s">
        <v>2350</v>
      </c>
      <c r="E1995" s="66" t="s">
        <v>1776</v>
      </c>
      <c r="F1995" s="62"/>
      <c r="G1995" s="62"/>
      <c r="H1995" s="67" t="s">
        <v>104</v>
      </c>
      <c r="I1995" s="67">
        <v>5.0</v>
      </c>
      <c r="J1995" s="62" t="s">
        <v>1117</v>
      </c>
      <c r="K1995" s="48"/>
      <c r="L1995" s="68">
        <v>63.0</v>
      </c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 ht="18.0" customHeight="1">
      <c r="A1996" s="64">
        <v>46043.0</v>
      </c>
      <c r="B1996" s="79"/>
      <c r="C1996" s="80" t="s">
        <v>2349</v>
      </c>
      <c r="D1996" s="63" t="s">
        <v>2350</v>
      </c>
      <c r="E1996" s="66" t="s">
        <v>2351</v>
      </c>
      <c r="F1996" s="62"/>
      <c r="G1996" s="62"/>
      <c r="H1996" s="67" t="s">
        <v>1242</v>
      </c>
      <c r="I1996" s="67">
        <v>3.0</v>
      </c>
      <c r="J1996" s="62" t="s">
        <v>1117</v>
      </c>
      <c r="K1996" s="48"/>
      <c r="L1996" s="68">
        <v>63.0</v>
      </c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 ht="18.0" customHeight="1">
      <c r="A1997" s="64">
        <v>46043.0</v>
      </c>
      <c r="B1997" s="79"/>
      <c r="C1997" s="80" t="s">
        <v>2349</v>
      </c>
      <c r="D1997" s="63" t="s">
        <v>2350</v>
      </c>
      <c r="E1997" s="66" t="s">
        <v>2352</v>
      </c>
      <c r="F1997" s="62"/>
      <c r="G1997" s="62"/>
      <c r="H1997" s="67" t="s">
        <v>742</v>
      </c>
      <c r="I1997" s="67">
        <v>2.0</v>
      </c>
      <c r="J1997" s="62" t="s">
        <v>1117</v>
      </c>
      <c r="K1997" s="48"/>
      <c r="L1997" s="68">
        <v>63.0</v>
      </c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 ht="18.0" customHeight="1">
      <c r="A1998" s="64">
        <v>46043.0</v>
      </c>
      <c r="B1998" s="79"/>
      <c r="C1998" s="80" t="s">
        <v>2349</v>
      </c>
      <c r="D1998" s="63" t="s">
        <v>2350</v>
      </c>
      <c r="E1998" s="66" t="s">
        <v>2353</v>
      </c>
      <c r="F1998" s="62"/>
      <c r="G1998" s="62"/>
      <c r="H1998" s="67" t="s">
        <v>742</v>
      </c>
      <c r="I1998" s="67">
        <v>2.0</v>
      </c>
      <c r="J1998" s="62" t="s">
        <v>1117</v>
      </c>
      <c r="K1998" s="48"/>
      <c r="L1998" s="68">
        <v>63.0</v>
      </c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 ht="18.0" customHeight="1">
      <c r="A1999" s="64">
        <v>46043.0</v>
      </c>
      <c r="B1999" s="79"/>
      <c r="C1999" s="80" t="s">
        <v>2349</v>
      </c>
      <c r="D1999" s="63" t="s">
        <v>2350</v>
      </c>
      <c r="E1999" s="66" t="s">
        <v>2354</v>
      </c>
      <c r="F1999" s="62"/>
      <c r="G1999" s="62"/>
      <c r="H1999" s="67" t="s">
        <v>104</v>
      </c>
      <c r="I1999" s="67">
        <v>8.0</v>
      </c>
      <c r="J1999" s="62" t="s">
        <v>2355</v>
      </c>
      <c r="K1999" s="48"/>
      <c r="L1999" s="68">
        <v>63.0</v>
      </c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 ht="18.0" customHeight="1">
      <c r="A2000" s="64">
        <v>46043.0</v>
      </c>
      <c r="B2000" s="79"/>
      <c r="C2000" s="80" t="s">
        <v>2349</v>
      </c>
      <c r="D2000" s="63" t="s">
        <v>2350</v>
      </c>
      <c r="E2000" s="66" t="s">
        <v>2356</v>
      </c>
      <c r="F2000" s="62"/>
      <c r="G2000" s="62"/>
      <c r="H2000" s="67" t="s">
        <v>1822</v>
      </c>
      <c r="I2000" s="67">
        <v>2.0</v>
      </c>
      <c r="J2000" s="62" t="s">
        <v>2355</v>
      </c>
      <c r="K2000" s="48"/>
      <c r="L2000" s="68">
        <v>63.0</v>
      </c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 ht="18.0" customHeight="1">
      <c r="A2001" s="44"/>
      <c r="B2001" s="50"/>
      <c r="C2001" s="46"/>
      <c r="D2001" s="47"/>
      <c r="E2001" s="41"/>
      <c r="F2001" s="48"/>
      <c r="G2001" s="48"/>
      <c r="H2001" s="49"/>
      <c r="I2001" s="49"/>
      <c r="J2001" s="48"/>
      <c r="K2001" s="48"/>
      <c r="L2001" s="59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 ht="18.0" customHeight="1">
      <c r="A2002" s="64">
        <v>46044.0</v>
      </c>
      <c r="B2002" s="79"/>
      <c r="C2002" s="80" t="s">
        <v>2357</v>
      </c>
      <c r="D2002" s="63" t="s">
        <v>1542</v>
      </c>
      <c r="E2002" s="66" t="s">
        <v>2045</v>
      </c>
      <c r="F2002" s="62"/>
      <c r="G2002" s="62"/>
      <c r="H2002" s="67" t="s">
        <v>196</v>
      </c>
      <c r="I2002" s="67">
        <v>5.0</v>
      </c>
      <c r="J2002" s="62" t="s">
        <v>197</v>
      </c>
      <c r="K2002" s="48"/>
      <c r="L2002" s="68">
        <v>71.0</v>
      </c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 ht="18.0" customHeight="1">
      <c r="A2003" s="64">
        <v>46044.0</v>
      </c>
      <c r="B2003" s="79"/>
      <c r="C2003" s="80" t="s">
        <v>2357</v>
      </c>
      <c r="D2003" s="63" t="s">
        <v>1542</v>
      </c>
      <c r="E2003" s="66" t="s">
        <v>1745</v>
      </c>
      <c r="F2003" s="62"/>
      <c r="G2003" s="62"/>
      <c r="H2003" s="67" t="s">
        <v>502</v>
      </c>
      <c r="I2003" s="67">
        <v>5.0</v>
      </c>
      <c r="J2003" s="62" t="s">
        <v>197</v>
      </c>
      <c r="K2003" s="48"/>
      <c r="L2003" s="68">
        <v>71.0</v>
      </c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 ht="18.0" customHeight="1">
      <c r="A2004" s="64">
        <v>46044.0</v>
      </c>
      <c r="B2004" s="79"/>
      <c r="C2004" s="80" t="s">
        <v>2357</v>
      </c>
      <c r="D2004" s="63" t="s">
        <v>1542</v>
      </c>
      <c r="E2004" s="66" t="s">
        <v>2358</v>
      </c>
      <c r="F2004" s="62"/>
      <c r="G2004" s="62"/>
      <c r="H2004" s="67" t="s">
        <v>104</v>
      </c>
      <c r="I2004" s="67">
        <v>1.0</v>
      </c>
      <c r="J2004" s="62" t="s">
        <v>2327</v>
      </c>
      <c r="K2004" s="48"/>
      <c r="L2004" s="68">
        <v>72.0</v>
      </c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 ht="18.0" customHeight="1">
      <c r="A2005" s="64">
        <v>46044.0</v>
      </c>
      <c r="B2005" s="79"/>
      <c r="C2005" s="80" t="s">
        <v>2357</v>
      </c>
      <c r="D2005" s="63" t="s">
        <v>1542</v>
      </c>
      <c r="E2005" s="66" t="s">
        <v>2359</v>
      </c>
      <c r="F2005" s="62"/>
      <c r="G2005" s="62"/>
      <c r="H2005" s="67" t="s">
        <v>104</v>
      </c>
      <c r="I2005" s="67">
        <v>1.0</v>
      </c>
      <c r="J2005" s="62" t="s">
        <v>2075</v>
      </c>
      <c r="K2005" s="48"/>
      <c r="L2005" s="68">
        <v>72.0</v>
      </c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 ht="18.0" customHeight="1">
      <c r="A2006" s="64">
        <v>46044.0</v>
      </c>
      <c r="B2006" s="79"/>
      <c r="C2006" s="80" t="s">
        <v>2357</v>
      </c>
      <c r="D2006" s="63" t="s">
        <v>1542</v>
      </c>
      <c r="E2006" s="66" t="s">
        <v>398</v>
      </c>
      <c r="F2006" s="62"/>
      <c r="G2006" s="62"/>
      <c r="H2006" s="67" t="s">
        <v>104</v>
      </c>
      <c r="I2006" s="67">
        <v>1.0</v>
      </c>
      <c r="J2006" s="62" t="s">
        <v>1034</v>
      </c>
      <c r="K2006" s="48"/>
      <c r="L2006" s="68">
        <v>73.0</v>
      </c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 ht="18.0" customHeight="1">
      <c r="A2007" s="44"/>
      <c r="B2007" s="50"/>
      <c r="C2007" s="46"/>
      <c r="D2007" s="47"/>
      <c r="E2007" s="41"/>
      <c r="F2007" s="48"/>
      <c r="G2007" s="48"/>
      <c r="H2007" s="49"/>
      <c r="I2007" s="49"/>
      <c r="J2007" s="48"/>
      <c r="K2007" s="48"/>
      <c r="L2007" s="59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 ht="18.0" customHeight="1">
      <c r="A2008" s="64">
        <v>46044.0</v>
      </c>
      <c r="B2008" s="79"/>
      <c r="C2008" s="80" t="s">
        <v>2360</v>
      </c>
      <c r="D2008" s="63" t="s">
        <v>1330</v>
      </c>
      <c r="E2008" s="66" t="s">
        <v>1150</v>
      </c>
      <c r="F2008" s="62"/>
      <c r="G2008" s="62"/>
      <c r="H2008" s="67" t="s">
        <v>104</v>
      </c>
      <c r="I2008" s="67">
        <v>3.0</v>
      </c>
      <c r="J2008" s="62" t="s">
        <v>2011</v>
      </c>
      <c r="K2008" s="48"/>
      <c r="L2008" s="68">
        <v>69.0</v>
      </c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 ht="18.0" customHeight="1">
      <c r="A2009" s="64">
        <v>46044.0</v>
      </c>
      <c r="B2009" s="79"/>
      <c r="C2009" s="80" t="s">
        <v>2360</v>
      </c>
      <c r="D2009" s="63" t="s">
        <v>1330</v>
      </c>
      <c r="E2009" s="66" t="s">
        <v>1570</v>
      </c>
      <c r="F2009" s="62"/>
      <c r="G2009" s="62"/>
      <c r="H2009" s="67" t="s">
        <v>104</v>
      </c>
      <c r="I2009" s="67">
        <v>3.0</v>
      </c>
      <c r="J2009" s="62" t="s">
        <v>2011</v>
      </c>
      <c r="K2009" s="48"/>
      <c r="L2009" s="68">
        <v>69.0</v>
      </c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 ht="18.0" customHeight="1">
      <c r="A2010" s="44"/>
      <c r="B2010" s="50"/>
      <c r="C2010" s="46"/>
      <c r="D2010" s="47"/>
      <c r="E2010" s="41"/>
      <c r="F2010" s="48"/>
      <c r="G2010" s="48"/>
      <c r="H2010" s="49"/>
      <c r="I2010" s="49"/>
      <c r="J2010" s="48"/>
      <c r="K2010" s="48"/>
      <c r="L2010" s="59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 ht="18.0" customHeight="1">
      <c r="A2011" s="64">
        <v>46044.0</v>
      </c>
      <c r="B2011" s="79"/>
      <c r="C2011" s="80" t="s">
        <v>2361</v>
      </c>
      <c r="D2011" s="63" t="s">
        <v>1101</v>
      </c>
      <c r="E2011" s="66" t="s">
        <v>2362</v>
      </c>
      <c r="F2011" s="62"/>
      <c r="G2011" s="62"/>
      <c r="H2011" s="67" t="s">
        <v>1852</v>
      </c>
      <c r="I2011" s="67">
        <v>3.0</v>
      </c>
      <c r="J2011" s="62" t="s">
        <v>1966</v>
      </c>
      <c r="K2011" s="48"/>
      <c r="L2011" s="68">
        <v>60.0</v>
      </c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 ht="18.0" customHeight="1">
      <c r="A2012" s="44"/>
      <c r="B2012" s="50"/>
      <c r="C2012" s="46"/>
      <c r="D2012" s="47"/>
      <c r="E2012" s="41"/>
      <c r="F2012" s="48"/>
      <c r="G2012" s="48"/>
      <c r="H2012" s="49"/>
      <c r="I2012" s="49"/>
      <c r="J2012" s="48"/>
      <c r="K2012" s="48"/>
      <c r="L2012" s="59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 ht="18.0" customHeight="1">
      <c r="A2013" s="64">
        <v>46045.0</v>
      </c>
      <c r="B2013" s="79"/>
      <c r="C2013" s="80" t="s">
        <v>2363</v>
      </c>
      <c r="D2013" s="63" t="s">
        <v>1542</v>
      </c>
      <c r="E2013" s="66" t="s">
        <v>2015</v>
      </c>
      <c r="F2013" s="62" t="s">
        <v>2364</v>
      </c>
      <c r="G2013" s="62"/>
      <c r="H2013" s="67" t="s">
        <v>104</v>
      </c>
      <c r="I2013" s="67">
        <v>1.0</v>
      </c>
      <c r="J2013" s="62" t="s">
        <v>2365</v>
      </c>
      <c r="K2013" s="48"/>
      <c r="L2013" s="68">
        <v>73.0</v>
      </c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 ht="18.0" customHeight="1">
      <c r="A2014" s="64">
        <v>46045.0</v>
      </c>
      <c r="B2014" s="79"/>
      <c r="C2014" s="80" t="s">
        <v>2363</v>
      </c>
      <c r="D2014" s="63" t="s">
        <v>1542</v>
      </c>
      <c r="E2014" s="66" t="s">
        <v>2015</v>
      </c>
      <c r="F2014" s="62" t="s">
        <v>2366</v>
      </c>
      <c r="G2014" s="62"/>
      <c r="H2014" s="67" t="s">
        <v>104</v>
      </c>
      <c r="I2014" s="67">
        <v>1.0</v>
      </c>
      <c r="J2014" s="62" t="s">
        <v>1034</v>
      </c>
      <c r="K2014" s="48"/>
      <c r="L2014" s="68">
        <v>73.0</v>
      </c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 ht="18.0" customHeight="1">
      <c r="A2015" s="64">
        <v>46045.0</v>
      </c>
      <c r="B2015" s="79"/>
      <c r="C2015" s="80" t="s">
        <v>2363</v>
      </c>
      <c r="D2015" s="63" t="s">
        <v>1542</v>
      </c>
      <c r="E2015" s="66" t="s">
        <v>2015</v>
      </c>
      <c r="F2015" s="62" t="s">
        <v>2367</v>
      </c>
      <c r="G2015" s="62"/>
      <c r="H2015" s="67" t="s">
        <v>104</v>
      </c>
      <c r="I2015" s="67">
        <v>1.0</v>
      </c>
      <c r="J2015" s="62" t="s">
        <v>1034</v>
      </c>
      <c r="K2015" s="48"/>
      <c r="L2015" s="68">
        <v>73.0</v>
      </c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 ht="18.0" customHeight="1">
      <c r="A2016" s="64">
        <v>46045.0</v>
      </c>
      <c r="B2016" s="79"/>
      <c r="C2016" s="80" t="s">
        <v>2363</v>
      </c>
      <c r="D2016" s="63" t="s">
        <v>1542</v>
      </c>
      <c r="E2016" s="66" t="s">
        <v>1923</v>
      </c>
      <c r="F2016" s="62"/>
      <c r="G2016" s="62"/>
      <c r="H2016" s="67" t="s">
        <v>104</v>
      </c>
      <c r="I2016" s="67">
        <v>2.0</v>
      </c>
      <c r="J2016" s="62" t="s">
        <v>2368</v>
      </c>
      <c r="K2016" s="48"/>
      <c r="L2016" s="68">
        <v>74.0</v>
      </c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 ht="18.0" customHeight="1">
      <c r="A2017" s="64">
        <v>46045.0</v>
      </c>
      <c r="B2017" s="79"/>
      <c r="C2017" s="80" t="s">
        <v>2363</v>
      </c>
      <c r="D2017" s="63" t="s">
        <v>1542</v>
      </c>
      <c r="E2017" s="66" t="s">
        <v>2285</v>
      </c>
      <c r="F2017" s="62"/>
      <c r="G2017" s="62"/>
      <c r="H2017" s="67" t="s">
        <v>104</v>
      </c>
      <c r="I2017" s="67">
        <v>10.0</v>
      </c>
      <c r="J2017" s="62" t="s">
        <v>1966</v>
      </c>
      <c r="K2017" s="48"/>
      <c r="L2017" s="68">
        <v>74.0</v>
      </c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 ht="18.0" customHeight="1">
      <c r="A2018" s="64">
        <v>46045.0</v>
      </c>
      <c r="B2018" s="79"/>
      <c r="C2018" s="80" t="s">
        <v>2363</v>
      </c>
      <c r="D2018" s="63" t="s">
        <v>1542</v>
      </c>
      <c r="E2018" s="66" t="s">
        <v>2286</v>
      </c>
      <c r="F2018" s="62"/>
      <c r="G2018" s="62"/>
      <c r="H2018" s="67" t="s">
        <v>104</v>
      </c>
      <c r="I2018" s="67">
        <v>10.0</v>
      </c>
      <c r="J2018" s="62" t="s">
        <v>1966</v>
      </c>
      <c r="K2018" s="48"/>
      <c r="L2018" s="68">
        <v>74.0</v>
      </c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 ht="18.0" customHeight="1">
      <c r="A2019" s="64">
        <v>46045.0</v>
      </c>
      <c r="B2019" s="79"/>
      <c r="C2019" s="80" t="s">
        <v>2363</v>
      </c>
      <c r="D2019" s="63" t="s">
        <v>1542</v>
      </c>
      <c r="E2019" s="66" t="s">
        <v>1958</v>
      </c>
      <c r="F2019" s="62"/>
      <c r="G2019" s="62"/>
      <c r="H2019" s="67" t="s">
        <v>104</v>
      </c>
      <c r="I2019" s="67">
        <v>4.0</v>
      </c>
      <c r="J2019" s="62" t="s">
        <v>1966</v>
      </c>
      <c r="K2019" s="48"/>
      <c r="L2019" s="68">
        <v>74.0</v>
      </c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 ht="18.0" customHeight="1">
      <c r="A2020" s="44"/>
      <c r="B2020" s="50"/>
      <c r="C2020" s="46"/>
      <c r="D2020" s="47"/>
      <c r="E2020" s="41"/>
      <c r="F2020" s="48"/>
      <c r="G2020" s="48"/>
      <c r="H2020" s="49"/>
      <c r="I2020" s="49"/>
      <c r="J2020" s="48"/>
      <c r="K2020" s="48"/>
      <c r="L2020" s="59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 ht="18.0" customHeight="1">
      <c r="A2021" s="64">
        <v>46046.0</v>
      </c>
      <c r="B2021" s="79"/>
      <c r="C2021" s="80" t="s">
        <v>2369</v>
      </c>
      <c r="D2021" s="63" t="s">
        <v>1542</v>
      </c>
      <c r="E2021" s="66" t="s">
        <v>2370</v>
      </c>
      <c r="F2021" s="62"/>
      <c r="G2021" s="62"/>
      <c r="H2021" s="67" t="s">
        <v>104</v>
      </c>
      <c r="I2021" s="67">
        <v>1.0</v>
      </c>
      <c r="J2021" s="62" t="s">
        <v>988</v>
      </c>
      <c r="K2021" s="48"/>
      <c r="L2021" s="68">
        <v>75.0</v>
      </c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 ht="18.0" customHeight="1">
      <c r="A2022" s="64">
        <v>46046.0</v>
      </c>
      <c r="B2022" s="79"/>
      <c r="C2022" s="80" t="s">
        <v>2369</v>
      </c>
      <c r="D2022" s="63" t="s">
        <v>1542</v>
      </c>
      <c r="E2022" s="66" t="s">
        <v>2371</v>
      </c>
      <c r="F2022" s="62"/>
      <c r="G2022" s="62"/>
      <c r="H2022" s="67" t="s">
        <v>502</v>
      </c>
      <c r="I2022" s="67">
        <v>1.0</v>
      </c>
      <c r="J2022" s="62" t="s">
        <v>2230</v>
      </c>
      <c r="K2022" s="48"/>
      <c r="L2022" s="68">
        <v>75.0</v>
      </c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 ht="18.0" customHeight="1">
      <c r="A2023" s="64">
        <v>46046.0</v>
      </c>
      <c r="B2023" s="79"/>
      <c r="C2023" s="80" t="s">
        <v>2369</v>
      </c>
      <c r="D2023" s="63" t="s">
        <v>1542</v>
      </c>
      <c r="E2023" s="66" t="s">
        <v>2372</v>
      </c>
      <c r="F2023" s="62"/>
      <c r="G2023" s="62"/>
      <c r="H2023" s="67" t="s">
        <v>104</v>
      </c>
      <c r="I2023" s="67">
        <v>1.0</v>
      </c>
      <c r="J2023" s="62" t="s">
        <v>2230</v>
      </c>
      <c r="K2023" s="48"/>
      <c r="L2023" s="68">
        <v>75.0</v>
      </c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 ht="18.0" customHeight="1">
      <c r="A2024" s="64">
        <v>46046.0</v>
      </c>
      <c r="B2024" s="79"/>
      <c r="C2024" s="80" t="s">
        <v>2369</v>
      </c>
      <c r="D2024" s="63" t="s">
        <v>1542</v>
      </c>
      <c r="E2024" s="66" t="s">
        <v>2373</v>
      </c>
      <c r="F2024" s="62"/>
      <c r="G2024" s="62"/>
      <c r="H2024" s="67" t="s">
        <v>104</v>
      </c>
      <c r="I2024" s="67">
        <v>1.0</v>
      </c>
      <c r="J2024" s="62" t="s">
        <v>2230</v>
      </c>
      <c r="K2024" s="48"/>
      <c r="L2024" s="68">
        <v>75.0</v>
      </c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 ht="18.0" customHeight="1">
      <c r="A2025" s="64">
        <v>46046.0</v>
      </c>
      <c r="B2025" s="79"/>
      <c r="C2025" s="80" t="s">
        <v>2369</v>
      </c>
      <c r="D2025" s="63" t="s">
        <v>1542</v>
      </c>
      <c r="E2025" s="66" t="s">
        <v>2374</v>
      </c>
      <c r="F2025" s="62"/>
      <c r="G2025" s="62"/>
      <c r="H2025" s="67" t="s">
        <v>104</v>
      </c>
      <c r="I2025" s="67">
        <v>1.0</v>
      </c>
      <c r="J2025" s="62" t="s">
        <v>2230</v>
      </c>
      <c r="K2025" s="48"/>
      <c r="L2025" s="68">
        <v>75.0</v>
      </c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 ht="18.0" customHeight="1">
      <c r="A2026" s="44"/>
      <c r="B2026" s="50"/>
      <c r="C2026" s="46"/>
      <c r="D2026" s="47"/>
      <c r="E2026" s="41"/>
      <c r="F2026" s="48"/>
      <c r="G2026" s="48"/>
      <c r="H2026" s="49"/>
      <c r="I2026" s="49"/>
      <c r="J2026" s="48"/>
      <c r="K2026" s="48"/>
      <c r="L2026" s="59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 ht="18.0" customHeight="1">
      <c r="A2027" s="44"/>
      <c r="B2027" s="50"/>
      <c r="C2027" s="46"/>
      <c r="D2027" s="47"/>
      <c r="E2027" s="41"/>
      <c r="F2027" s="48"/>
      <c r="G2027" s="48"/>
      <c r="H2027" s="49"/>
      <c r="I2027" s="49"/>
      <c r="J2027" s="48"/>
      <c r="K2027" s="48"/>
      <c r="L2027" s="59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 ht="18.0" customHeight="1">
      <c r="A2028" s="44"/>
      <c r="B2028" s="50"/>
      <c r="C2028" s="46"/>
      <c r="D2028" s="47"/>
      <c r="E2028" s="41"/>
      <c r="F2028" s="48"/>
      <c r="G2028" s="48"/>
      <c r="H2028" s="49"/>
      <c r="I2028" s="49"/>
      <c r="J2028" s="48"/>
      <c r="K2028" s="48"/>
      <c r="L2028" s="59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 ht="18.0" customHeight="1">
      <c r="A2029" s="44"/>
      <c r="B2029" s="50"/>
      <c r="C2029" s="46"/>
      <c r="D2029" s="47"/>
      <c r="E2029" s="41"/>
      <c r="F2029" s="48"/>
      <c r="G2029" s="48"/>
      <c r="H2029" s="49"/>
      <c r="I2029" s="49"/>
      <c r="J2029" s="48"/>
      <c r="K2029" s="48"/>
      <c r="L2029" s="59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 ht="18.0" customHeight="1">
      <c r="A2030" s="64">
        <v>46048.0</v>
      </c>
      <c r="B2030" s="79"/>
      <c r="C2030" s="80" t="s">
        <v>2375</v>
      </c>
      <c r="D2030" s="63" t="s">
        <v>1101</v>
      </c>
      <c r="E2030" s="66" t="s">
        <v>2376</v>
      </c>
      <c r="F2030" s="62"/>
      <c r="G2030" s="62"/>
      <c r="H2030" s="67" t="s">
        <v>104</v>
      </c>
      <c r="I2030" s="67">
        <v>1.0</v>
      </c>
      <c r="J2030" s="62" t="s">
        <v>1335</v>
      </c>
      <c r="K2030" s="48"/>
      <c r="L2030" s="68">
        <v>78.0</v>
      </c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 ht="18.0" customHeight="1">
      <c r="A2031" s="64">
        <v>46048.0</v>
      </c>
      <c r="B2031" s="79"/>
      <c r="C2031" s="80" t="s">
        <v>2375</v>
      </c>
      <c r="D2031" s="63" t="s">
        <v>1101</v>
      </c>
      <c r="E2031" s="66" t="s">
        <v>694</v>
      </c>
      <c r="F2031" s="62"/>
      <c r="G2031" s="62"/>
      <c r="H2031" s="67" t="s">
        <v>1242</v>
      </c>
      <c r="I2031" s="67">
        <v>10.0</v>
      </c>
      <c r="J2031" s="62" t="s">
        <v>197</v>
      </c>
      <c r="K2031" s="48"/>
      <c r="L2031" s="68">
        <v>78.0</v>
      </c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 ht="18.0" customHeight="1">
      <c r="A2032" s="64">
        <v>46048.0</v>
      </c>
      <c r="B2032" s="79"/>
      <c r="C2032" s="80" t="s">
        <v>2375</v>
      </c>
      <c r="D2032" s="63" t="s">
        <v>2377</v>
      </c>
      <c r="E2032" s="66" t="s">
        <v>2378</v>
      </c>
      <c r="F2032" s="62"/>
      <c r="G2032" s="62"/>
      <c r="H2032" s="67" t="s">
        <v>1822</v>
      </c>
      <c r="I2032" s="67">
        <v>1.0</v>
      </c>
      <c r="J2032" s="62" t="s">
        <v>1117</v>
      </c>
      <c r="K2032" s="48"/>
      <c r="L2032" s="68">
        <v>76.0</v>
      </c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 ht="18.0" customHeight="1">
      <c r="A2033" s="44"/>
      <c r="B2033" s="50"/>
      <c r="C2033" s="46"/>
      <c r="D2033" s="47"/>
      <c r="E2033" s="41"/>
      <c r="F2033" s="48"/>
      <c r="G2033" s="48"/>
      <c r="H2033" s="49"/>
      <c r="I2033" s="49"/>
      <c r="J2033" s="48"/>
      <c r="K2033" s="48"/>
      <c r="L2033" s="59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 ht="18.0" customHeight="1">
      <c r="A2034" s="64">
        <v>46048.0</v>
      </c>
      <c r="B2034" s="79"/>
      <c r="C2034" s="80" t="s">
        <v>2379</v>
      </c>
      <c r="D2034" s="63" t="s">
        <v>1542</v>
      </c>
      <c r="E2034" s="66" t="s">
        <v>2380</v>
      </c>
      <c r="F2034" s="62"/>
      <c r="G2034" s="62"/>
      <c r="H2034" s="67" t="s">
        <v>502</v>
      </c>
      <c r="I2034" s="67">
        <v>1.0</v>
      </c>
      <c r="J2034" s="62" t="s">
        <v>888</v>
      </c>
      <c r="K2034" s="48"/>
      <c r="L2034" s="68">
        <v>82.0</v>
      </c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 ht="18.0" customHeight="1">
      <c r="A2035" s="44"/>
      <c r="B2035" s="50"/>
      <c r="C2035" s="46"/>
      <c r="D2035" s="47"/>
      <c r="E2035" s="41"/>
      <c r="F2035" s="48"/>
      <c r="G2035" s="48"/>
      <c r="H2035" s="49"/>
      <c r="I2035" s="49"/>
      <c r="J2035" s="48"/>
      <c r="K2035" s="48"/>
      <c r="L2035" s="59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 ht="18.0" customHeight="1">
      <c r="A2036" s="64">
        <v>46049.0</v>
      </c>
      <c r="B2036" s="79"/>
      <c r="C2036" s="80" t="s">
        <v>2381</v>
      </c>
      <c r="D2036" s="63" t="s">
        <v>1119</v>
      </c>
      <c r="E2036" s="66" t="s">
        <v>2382</v>
      </c>
      <c r="F2036" s="62"/>
      <c r="G2036" s="62"/>
      <c r="H2036" s="67" t="s">
        <v>104</v>
      </c>
      <c r="I2036" s="67">
        <v>1.0</v>
      </c>
      <c r="J2036" s="62" t="s">
        <v>252</v>
      </c>
      <c r="K2036" s="48"/>
      <c r="L2036" s="68">
        <v>81.0</v>
      </c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 ht="18.0" customHeight="1">
      <c r="A2037" s="44"/>
      <c r="B2037" s="50"/>
      <c r="C2037" s="46"/>
      <c r="D2037" s="47"/>
      <c r="E2037" s="41"/>
      <c r="F2037" s="48"/>
      <c r="G2037" s="48"/>
      <c r="H2037" s="49"/>
      <c r="I2037" s="49"/>
      <c r="J2037" s="48"/>
      <c r="K2037" s="48"/>
      <c r="L2037" s="59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 ht="18.0" customHeight="1">
      <c r="A2038" s="64">
        <v>46049.0</v>
      </c>
      <c r="B2038" s="79"/>
      <c r="C2038" s="80" t="s">
        <v>2383</v>
      </c>
      <c r="D2038" s="63" t="s">
        <v>1101</v>
      </c>
      <c r="E2038" s="66" t="s">
        <v>2316</v>
      </c>
      <c r="F2038" s="62"/>
      <c r="G2038" s="62"/>
      <c r="H2038" s="67" t="s">
        <v>104</v>
      </c>
      <c r="I2038" s="67">
        <v>1.0</v>
      </c>
      <c r="J2038" s="62" t="s">
        <v>991</v>
      </c>
      <c r="K2038" s="48"/>
      <c r="L2038" s="68">
        <v>84.0</v>
      </c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 ht="18.0" customHeight="1">
      <c r="A2039" s="64">
        <v>46049.0</v>
      </c>
      <c r="B2039" s="79"/>
      <c r="C2039" s="80" t="s">
        <v>2383</v>
      </c>
      <c r="D2039" s="63" t="s">
        <v>1101</v>
      </c>
      <c r="E2039" s="66" t="s">
        <v>1786</v>
      </c>
      <c r="F2039" s="62"/>
      <c r="G2039" s="62"/>
      <c r="H2039" s="67" t="s">
        <v>104</v>
      </c>
      <c r="I2039" s="67">
        <v>3.0</v>
      </c>
      <c r="J2039" s="62" t="s">
        <v>991</v>
      </c>
      <c r="K2039" s="48"/>
      <c r="L2039" s="68">
        <v>84.0</v>
      </c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 ht="18.0" customHeight="1">
      <c r="A2040" s="64">
        <v>46049.0</v>
      </c>
      <c r="B2040" s="79"/>
      <c r="C2040" s="80" t="s">
        <v>2383</v>
      </c>
      <c r="D2040" s="63" t="s">
        <v>1101</v>
      </c>
      <c r="E2040" s="66" t="s">
        <v>2384</v>
      </c>
      <c r="F2040" s="62"/>
      <c r="G2040" s="62"/>
      <c r="H2040" s="67" t="s">
        <v>104</v>
      </c>
      <c r="I2040" s="67">
        <v>4.0</v>
      </c>
      <c r="J2040" s="62" t="s">
        <v>991</v>
      </c>
      <c r="K2040" s="48"/>
      <c r="L2040" s="68">
        <v>84.0</v>
      </c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 ht="18.0" customHeight="1">
      <c r="A2041" s="64">
        <v>46049.0</v>
      </c>
      <c r="B2041" s="79"/>
      <c r="C2041" s="80" t="s">
        <v>2383</v>
      </c>
      <c r="D2041" s="63" t="s">
        <v>1101</v>
      </c>
      <c r="E2041" s="66" t="s">
        <v>2385</v>
      </c>
      <c r="F2041" s="62"/>
      <c r="G2041" s="62"/>
      <c r="H2041" s="67" t="s">
        <v>104</v>
      </c>
      <c r="I2041" s="67">
        <v>8.0</v>
      </c>
      <c r="J2041" s="62" t="s">
        <v>991</v>
      </c>
      <c r="K2041" s="48"/>
      <c r="L2041" s="68">
        <v>84.0</v>
      </c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 ht="18.0" customHeight="1">
      <c r="A2042" s="64">
        <v>46049.0</v>
      </c>
      <c r="B2042" s="79"/>
      <c r="C2042" s="80" t="s">
        <v>2383</v>
      </c>
      <c r="D2042" s="63" t="s">
        <v>1101</v>
      </c>
      <c r="E2042" s="66" t="s">
        <v>2386</v>
      </c>
      <c r="F2042" s="62"/>
      <c r="G2042" s="62"/>
      <c r="H2042" s="67" t="s">
        <v>104</v>
      </c>
      <c r="I2042" s="67">
        <v>12.0</v>
      </c>
      <c r="J2042" s="62" t="s">
        <v>991</v>
      </c>
      <c r="K2042" s="48"/>
      <c r="L2042" s="68">
        <v>84.0</v>
      </c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 ht="18.0" customHeight="1">
      <c r="A2043" s="64">
        <v>46049.0</v>
      </c>
      <c r="B2043" s="79"/>
      <c r="C2043" s="80" t="s">
        <v>2383</v>
      </c>
      <c r="D2043" s="63" t="s">
        <v>1101</v>
      </c>
      <c r="E2043" s="66" t="s">
        <v>2371</v>
      </c>
      <c r="F2043" s="62"/>
      <c r="G2043" s="62"/>
      <c r="H2043" s="67" t="s">
        <v>502</v>
      </c>
      <c r="I2043" s="67">
        <v>1.0</v>
      </c>
      <c r="J2043" s="62" t="s">
        <v>991</v>
      </c>
      <c r="K2043" s="48"/>
      <c r="L2043" s="68">
        <v>84.0</v>
      </c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 ht="18.0" customHeight="1">
      <c r="A2044" s="64">
        <v>46049.0</v>
      </c>
      <c r="B2044" s="79"/>
      <c r="C2044" s="80" t="s">
        <v>2383</v>
      </c>
      <c r="D2044" s="63" t="s">
        <v>1101</v>
      </c>
      <c r="E2044" s="66" t="s">
        <v>1155</v>
      </c>
      <c r="F2044" s="62"/>
      <c r="G2044" s="62"/>
      <c r="H2044" s="67" t="s">
        <v>104</v>
      </c>
      <c r="I2044" s="67">
        <v>2.0</v>
      </c>
      <c r="J2044" s="62" t="s">
        <v>2387</v>
      </c>
      <c r="K2044" s="48"/>
      <c r="L2044" s="68">
        <v>83.0</v>
      </c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 ht="18.0" customHeight="1">
      <c r="A2045" s="44"/>
      <c r="B2045" s="50"/>
      <c r="C2045" s="46"/>
      <c r="D2045" s="47"/>
      <c r="E2045" s="41"/>
      <c r="F2045" s="48"/>
      <c r="G2045" s="48"/>
      <c r="H2045" s="49"/>
      <c r="I2045" s="49"/>
      <c r="J2045" s="48"/>
      <c r="K2045" s="48"/>
      <c r="L2045" s="59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 ht="18.0" customHeight="1">
      <c r="A2046" s="64">
        <v>46050.0</v>
      </c>
      <c r="B2046" s="79"/>
      <c r="C2046" s="80" t="s">
        <v>2388</v>
      </c>
      <c r="D2046" s="63" t="s">
        <v>1330</v>
      </c>
      <c r="E2046" s="66" t="s">
        <v>496</v>
      </c>
      <c r="F2046" s="62" t="s">
        <v>2389</v>
      </c>
      <c r="G2046" s="62"/>
      <c r="H2046" s="67" t="s">
        <v>104</v>
      </c>
      <c r="I2046" s="67">
        <v>2.0</v>
      </c>
      <c r="J2046" s="62" t="s">
        <v>1144</v>
      </c>
      <c r="K2046" s="48"/>
      <c r="L2046" s="68">
        <v>86.0</v>
      </c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 ht="18.0" customHeight="1">
      <c r="A2047" s="64">
        <v>46050.0</v>
      </c>
      <c r="B2047" s="79"/>
      <c r="C2047" s="80" t="s">
        <v>2388</v>
      </c>
      <c r="D2047" s="63" t="s">
        <v>1330</v>
      </c>
      <c r="E2047" s="66" t="s">
        <v>2390</v>
      </c>
      <c r="F2047" s="62" t="s">
        <v>2391</v>
      </c>
      <c r="G2047" s="62"/>
      <c r="H2047" s="67" t="s">
        <v>104</v>
      </c>
      <c r="I2047" s="67">
        <v>1.0</v>
      </c>
      <c r="J2047" s="62" t="s">
        <v>1569</v>
      </c>
      <c r="K2047" s="48"/>
      <c r="L2047" s="68">
        <v>87.0</v>
      </c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 ht="18.0" customHeight="1">
      <c r="A2048" s="44"/>
      <c r="B2048" s="50"/>
      <c r="C2048" s="46"/>
      <c r="D2048" s="47"/>
      <c r="E2048" s="41"/>
      <c r="F2048" s="48"/>
      <c r="G2048" s="48"/>
      <c r="H2048" s="49"/>
      <c r="I2048" s="49"/>
      <c r="J2048" s="48"/>
      <c r="K2048" s="48"/>
      <c r="L2048" s="59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 ht="18.0" customHeight="1">
      <c r="A2049" s="64">
        <v>46050.0</v>
      </c>
      <c r="B2049" s="79"/>
      <c r="C2049" s="80" t="s">
        <v>2392</v>
      </c>
      <c r="D2049" s="63" t="s">
        <v>1542</v>
      </c>
      <c r="E2049" s="66" t="s">
        <v>895</v>
      </c>
      <c r="F2049" s="62" t="s">
        <v>1698</v>
      </c>
      <c r="G2049" s="62"/>
      <c r="H2049" s="67" t="s">
        <v>104</v>
      </c>
      <c r="I2049" s="67">
        <v>1.0</v>
      </c>
      <c r="J2049" s="62" t="s">
        <v>991</v>
      </c>
      <c r="K2049" s="48"/>
      <c r="L2049" s="68">
        <v>86.0</v>
      </c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 ht="18.0" customHeight="1">
      <c r="A2050" s="64">
        <v>46050.0</v>
      </c>
      <c r="B2050" s="79"/>
      <c r="C2050" s="80" t="s">
        <v>2392</v>
      </c>
      <c r="D2050" s="63" t="s">
        <v>1542</v>
      </c>
      <c r="E2050" s="66" t="s">
        <v>2015</v>
      </c>
      <c r="F2050" s="62" t="s">
        <v>2393</v>
      </c>
      <c r="G2050" s="62"/>
      <c r="H2050" s="67" t="s">
        <v>104</v>
      </c>
      <c r="I2050" s="67">
        <v>2.0</v>
      </c>
      <c r="J2050" s="62" t="s">
        <v>2394</v>
      </c>
      <c r="K2050" s="48"/>
      <c r="L2050" s="68">
        <v>86.0</v>
      </c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 ht="18.0" customHeight="1">
      <c r="A2051" s="64">
        <v>46050.0</v>
      </c>
      <c r="B2051" s="79"/>
      <c r="C2051" s="80" t="s">
        <v>2392</v>
      </c>
      <c r="D2051" s="63" t="s">
        <v>1542</v>
      </c>
      <c r="E2051" s="66" t="s">
        <v>2015</v>
      </c>
      <c r="F2051" s="62" t="s">
        <v>2395</v>
      </c>
      <c r="G2051" s="62"/>
      <c r="H2051" s="67" t="s">
        <v>104</v>
      </c>
      <c r="I2051" s="67">
        <v>1.0</v>
      </c>
      <c r="J2051" s="62" t="s">
        <v>252</v>
      </c>
      <c r="K2051" s="48"/>
      <c r="L2051" s="68">
        <v>86.0</v>
      </c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 ht="18.0" customHeight="1">
      <c r="A2052" s="64">
        <v>46050.0</v>
      </c>
      <c r="B2052" s="79"/>
      <c r="C2052" s="80" t="s">
        <v>2392</v>
      </c>
      <c r="D2052" s="63" t="s">
        <v>1542</v>
      </c>
      <c r="E2052" s="66" t="s">
        <v>398</v>
      </c>
      <c r="F2052" s="62"/>
      <c r="G2052" s="62"/>
      <c r="H2052" s="67" t="s">
        <v>104</v>
      </c>
      <c r="I2052" s="67">
        <v>4.0</v>
      </c>
      <c r="J2052" s="62" t="s">
        <v>2396</v>
      </c>
      <c r="K2052" s="48"/>
      <c r="L2052" s="68">
        <v>86.0</v>
      </c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 ht="18.0" customHeight="1">
      <c r="A2053" s="64">
        <v>46050.0</v>
      </c>
      <c r="B2053" s="79"/>
      <c r="C2053" s="80" t="s">
        <v>2392</v>
      </c>
      <c r="D2053" s="63" t="s">
        <v>1542</v>
      </c>
      <c r="E2053" s="66" t="s">
        <v>1786</v>
      </c>
      <c r="F2053" s="62"/>
      <c r="G2053" s="62"/>
      <c r="H2053" s="67" t="s">
        <v>104</v>
      </c>
      <c r="I2053" s="67">
        <v>2.0</v>
      </c>
      <c r="J2053" s="62" t="s">
        <v>252</v>
      </c>
      <c r="K2053" s="48"/>
      <c r="L2053" s="68">
        <v>86.0</v>
      </c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 ht="18.0" customHeight="1">
      <c r="A2054" s="64">
        <v>46050.0</v>
      </c>
      <c r="B2054" s="79"/>
      <c r="C2054" s="80" t="s">
        <v>2392</v>
      </c>
      <c r="D2054" s="63" t="s">
        <v>1542</v>
      </c>
      <c r="E2054" s="66" t="s">
        <v>527</v>
      </c>
      <c r="F2054" s="62"/>
      <c r="G2054" s="62"/>
      <c r="H2054" s="67" t="s">
        <v>104</v>
      </c>
      <c r="I2054" s="67">
        <v>1.0</v>
      </c>
      <c r="J2054" s="62" t="s">
        <v>1144</v>
      </c>
      <c r="K2054" s="48"/>
      <c r="L2054" s="68">
        <v>86.0</v>
      </c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 ht="18.0" customHeight="1">
      <c r="A2055" s="44"/>
      <c r="B2055" s="50"/>
      <c r="C2055" s="46"/>
      <c r="D2055" s="47"/>
      <c r="E2055" s="41"/>
      <c r="F2055" s="48"/>
      <c r="G2055" s="48"/>
      <c r="H2055" s="49"/>
      <c r="I2055" s="49"/>
      <c r="J2055" s="48"/>
      <c r="K2055" s="48"/>
      <c r="L2055" s="59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 ht="18.0" customHeight="1">
      <c r="A2056" s="64">
        <v>46051.0</v>
      </c>
      <c r="B2056" s="79"/>
      <c r="C2056" s="80" t="s">
        <v>2397</v>
      </c>
      <c r="D2056" s="63" t="s">
        <v>1542</v>
      </c>
      <c r="E2056" s="66" t="s">
        <v>2370</v>
      </c>
      <c r="F2056" s="62"/>
      <c r="G2056" s="62"/>
      <c r="H2056" s="67" t="s">
        <v>104</v>
      </c>
      <c r="I2056" s="67">
        <v>1.0</v>
      </c>
      <c r="J2056" s="62" t="s">
        <v>2368</v>
      </c>
      <c r="K2056" s="48"/>
      <c r="L2056" s="68">
        <v>90.0</v>
      </c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 ht="18.0" customHeight="1">
      <c r="A2057" s="64">
        <v>46051.0</v>
      </c>
      <c r="B2057" s="79"/>
      <c r="C2057" s="80" t="s">
        <v>2397</v>
      </c>
      <c r="D2057" s="63" t="s">
        <v>1542</v>
      </c>
      <c r="E2057" s="66" t="s">
        <v>2015</v>
      </c>
      <c r="F2057" s="62" t="s">
        <v>2395</v>
      </c>
      <c r="G2057" s="62"/>
      <c r="H2057" s="67" t="s">
        <v>104</v>
      </c>
      <c r="I2057" s="67">
        <v>1.0</v>
      </c>
      <c r="J2057" s="62" t="s">
        <v>443</v>
      </c>
      <c r="K2057" s="48"/>
      <c r="L2057" s="68">
        <v>90.0</v>
      </c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 ht="18.0" customHeight="1">
      <c r="A2058" s="64">
        <v>46051.0</v>
      </c>
      <c r="B2058" s="79"/>
      <c r="C2058" s="80" t="s">
        <v>2397</v>
      </c>
      <c r="D2058" s="63" t="s">
        <v>1542</v>
      </c>
      <c r="E2058" s="66" t="s">
        <v>2286</v>
      </c>
      <c r="F2058" s="62"/>
      <c r="G2058" s="62"/>
      <c r="H2058" s="67" t="s">
        <v>104</v>
      </c>
      <c r="I2058" s="67">
        <v>20.0</v>
      </c>
      <c r="J2058" s="62" t="s">
        <v>1966</v>
      </c>
      <c r="K2058" s="48"/>
      <c r="L2058" s="68">
        <v>90.0</v>
      </c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 ht="18.0" customHeight="1">
      <c r="A2059" s="64">
        <v>46051.0</v>
      </c>
      <c r="B2059" s="79"/>
      <c r="C2059" s="80" t="s">
        <v>2397</v>
      </c>
      <c r="D2059" s="63" t="s">
        <v>1542</v>
      </c>
      <c r="E2059" s="66" t="s">
        <v>2338</v>
      </c>
      <c r="F2059" s="62"/>
      <c r="G2059" s="62"/>
      <c r="H2059" s="67" t="s">
        <v>104</v>
      </c>
      <c r="I2059" s="67">
        <v>10.0</v>
      </c>
      <c r="J2059" s="62" t="s">
        <v>1966</v>
      </c>
      <c r="K2059" s="48"/>
      <c r="L2059" s="68">
        <v>90.0</v>
      </c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 ht="18.0" customHeight="1">
      <c r="A2060" s="64">
        <v>46051.0</v>
      </c>
      <c r="B2060" s="79"/>
      <c r="C2060" s="80" t="s">
        <v>2397</v>
      </c>
      <c r="D2060" s="63" t="s">
        <v>1542</v>
      </c>
      <c r="E2060" s="66" t="s">
        <v>2339</v>
      </c>
      <c r="F2060" s="62"/>
      <c r="G2060" s="62"/>
      <c r="H2060" s="67" t="s">
        <v>104</v>
      </c>
      <c r="I2060" s="67">
        <v>10.0</v>
      </c>
      <c r="J2060" s="62" t="s">
        <v>1966</v>
      </c>
      <c r="K2060" s="48"/>
      <c r="L2060" s="68">
        <v>90.0</v>
      </c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 ht="18.0" customHeight="1">
      <c r="A2061" s="64">
        <v>46051.0</v>
      </c>
      <c r="B2061" s="79"/>
      <c r="C2061" s="80" t="s">
        <v>2397</v>
      </c>
      <c r="D2061" s="63" t="s">
        <v>1542</v>
      </c>
      <c r="E2061" s="66" t="s">
        <v>236</v>
      </c>
      <c r="F2061" s="62"/>
      <c r="G2061" s="62"/>
      <c r="H2061" s="67" t="s">
        <v>104</v>
      </c>
      <c r="I2061" s="67">
        <v>1.0</v>
      </c>
      <c r="J2061" s="62" t="s">
        <v>1966</v>
      </c>
      <c r="K2061" s="48"/>
      <c r="L2061" s="68">
        <v>90.0</v>
      </c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 ht="18.0" customHeight="1">
      <c r="A2062" s="64">
        <v>46051.0</v>
      </c>
      <c r="B2062" s="79"/>
      <c r="C2062" s="80" t="s">
        <v>2397</v>
      </c>
      <c r="D2062" s="63" t="s">
        <v>1542</v>
      </c>
      <c r="E2062" s="66" t="s">
        <v>2398</v>
      </c>
      <c r="F2062" s="62"/>
      <c r="G2062" s="62"/>
      <c r="H2062" s="67" t="s">
        <v>104</v>
      </c>
      <c r="I2062" s="67">
        <v>1.0</v>
      </c>
      <c r="J2062" s="62" t="s">
        <v>2399</v>
      </c>
      <c r="K2062" s="48"/>
      <c r="L2062" s="68">
        <v>90.0</v>
      </c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 ht="18.0" customHeight="1">
      <c r="A2063" s="64">
        <v>46051.0</v>
      </c>
      <c r="B2063" s="79"/>
      <c r="C2063" s="80" t="s">
        <v>2397</v>
      </c>
      <c r="D2063" s="63" t="s">
        <v>1542</v>
      </c>
      <c r="E2063" s="66" t="s">
        <v>453</v>
      </c>
      <c r="F2063" s="62"/>
      <c r="G2063" s="62"/>
      <c r="H2063" s="67" t="s">
        <v>104</v>
      </c>
      <c r="I2063" s="67">
        <v>1.0</v>
      </c>
      <c r="J2063" s="62" t="s">
        <v>2399</v>
      </c>
      <c r="K2063" s="48"/>
      <c r="L2063" s="68">
        <v>90.0</v>
      </c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 ht="18.0" customHeight="1">
      <c r="A2064" s="64">
        <v>46051.0</v>
      </c>
      <c r="B2064" s="79"/>
      <c r="C2064" s="80" t="s">
        <v>2397</v>
      </c>
      <c r="D2064" s="63" t="s">
        <v>1542</v>
      </c>
      <c r="E2064" s="66" t="s">
        <v>2400</v>
      </c>
      <c r="F2064" s="62"/>
      <c r="G2064" s="62"/>
      <c r="H2064" s="67" t="s">
        <v>104</v>
      </c>
      <c r="I2064" s="67">
        <v>2.0</v>
      </c>
      <c r="J2064" s="62" t="s">
        <v>2399</v>
      </c>
      <c r="K2064" s="48"/>
      <c r="L2064" s="68">
        <v>90.0</v>
      </c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 ht="18.0" customHeight="1">
      <c r="A2065" s="64">
        <v>46051.0</v>
      </c>
      <c r="B2065" s="79"/>
      <c r="C2065" s="80" t="s">
        <v>2397</v>
      </c>
      <c r="D2065" s="63" t="s">
        <v>1542</v>
      </c>
      <c r="E2065" s="66" t="s">
        <v>2401</v>
      </c>
      <c r="F2065" s="62"/>
      <c r="G2065" s="62"/>
      <c r="H2065" s="67" t="s">
        <v>104</v>
      </c>
      <c r="I2065" s="67">
        <v>1.0</v>
      </c>
      <c r="J2065" s="62" t="s">
        <v>2399</v>
      </c>
      <c r="K2065" s="48"/>
      <c r="L2065" s="68">
        <v>90.0</v>
      </c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 ht="18.0" customHeight="1">
      <c r="A2066" s="64">
        <v>46051.0</v>
      </c>
      <c r="B2066" s="79"/>
      <c r="C2066" s="80" t="s">
        <v>2397</v>
      </c>
      <c r="D2066" s="63" t="s">
        <v>1542</v>
      </c>
      <c r="E2066" s="66" t="s">
        <v>2402</v>
      </c>
      <c r="F2066" s="62"/>
      <c r="G2066" s="62"/>
      <c r="H2066" s="67" t="s">
        <v>104</v>
      </c>
      <c r="I2066" s="67">
        <v>1.0</v>
      </c>
      <c r="J2066" s="62" t="s">
        <v>991</v>
      </c>
      <c r="K2066" s="48"/>
      <c r="L2066" s="68">
        <v>90.0</v>
      </c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 ht="18.0" customHeight="1">
      <c r="A2067" s="64">
        <v>46051.0</v>
      </c>
      <c r="B2067" s="79"/>
      <c r="C2067" s="80" t="s">
        <v>2397</v>
      </c>
      <c r="D2067" s="63" t="s">
        <v>1542</v>
      </c>
      <c r="E2067" s="66" t="s">
        <v>2403</v>
      </c>
      <c r="F2067" s="62"/>
      <c r="G2067" s="62"/>
      <c r="H2067" s="67" t="s">
        <v>104</v>
      </c>
      <c r="I2067" s="67">
        <v>6.0</v>
      </c>
      <c r="J2067" s="62" t="s">
        <v>991</v>
      </c>
      <c r="K2067" s="48"/>
      <c r="L2067" s="68">
        <v>90.0</v>
      </c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 ht="18.0" customHeight="1">
      <c r="A2068" s="64">
        <v>46051.0</v>
      </c>
      <c r="B2068" s="79"/>
      <c r="C2068" s="80" t="s">
        <v>2397</v>
      </c>
      <c r="D2068" s="63" t="s">
        <v>1542</v>
      </c>
      <c r="E2068" s="66" t="s">
        <v>2404</v>
      </c>
      <c r="F2068" s="62"/>
      <c r="G2068" s="62"/>
      <c r="H2068" s="67" t="s">
        <v>104</v>
      </c>
      <c r="I2068" s="67">
        <v>1.0</v>
      </c>
      <c r="J2068" s="62" t="s">
        <v>991</v>
      </c>
      <c r="K2068" s="48"/>
      <c r="L2068" s="68">
        <v>90.0</v>
      </c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 ht="18.0" customHeight="1">
      <c r="A2069" s="64">
        <v>46051.0</v>
      </c>
      <c r="B2069" s="79"/>
      <c r="C2069" s="80" t="s">
        <v>2397</v>
      </c>
      <c r="D2069" s="63" t="s">
        <v>1542</v>
      </c>
      <c r="E2069" s="66" t="s">
        <v>2405</v>
      </c>
      <c r="F2069" s="62"/>
      <c r="G2069" s="62"/>
      <c r="H2069" s="67" t="s">
        <v>502</v>
      </c>
      <c r="I2069" s="67">
        <v>1.0</v>
      </c>
      <c r="J2069" s="62" t="s">
        <v>991</v>
      </c>
      <c r="K2069" s="48"/>
      <c r="L2069" s="68">
        <v>90.0</v>
      </c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 ht="18.0" customHeight="1">
      <c r="A2070" s="44"/>
      <c r="B2070" s="50"/>
      <c r="C2070" s="46"/>
      <c r="D2070" s="47"/>
      <c r="E2070" s="41"/>
      <c r="F2070" s="48"/>
      <c r="G2070" s="48"/>
      <c r="H2070" s="49"/>
      <c r="I2070" s="49"/>
      <c r="J2070" s="48"/>
      <c r="K2070" s="48"/>
      <c r="L2070" s="59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 ht="18.0" customHeight="1">
      <c r="A2071" s="64">
        <v>46051.0</v>
      </c>
      <c r="B2071" s="79"/>
      <c r="C2071" s="80" t="s">
        <v>2406</v>
      </c>
      <c r="D2071" s="63" t="s">
        <v>1542</v>
      </c>
      <c r="E2071" s="66" t="s">
        <v>2407</v>
      </c>
      <c r="F2071" s="62"/>
      <c r="G2071" s="62"/>
      <c r="H2071" s="67" t="s">
        <v>104</v>
      </c>
      <c r="I2071" s="67">
        <v>1.0</v>
      </c>
      <c r="J2071" s="62" t="s">
        <v>2166</v>
      </c>
      <c r="K2071" s="48"/>
      <c r="L2071" s="68">
        <v>93.0</v>
      </c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 ht="18.0" customHeight="1">
      <c r="A2072" s="64">
        <v>46051.0</v>
      </c>
      <c r="B2072" s="79"/>
      <c r="C2072" s="80" t="s">
        <v>2406</v>
      </c>
      <c r="D2072" s="63" t="s">
        <v>1542</v>
      </c>
      <c r="E2072" s="66" t="s">
        <v>2035</v>
      </c>
      <c r="F2072" s="62"/>
      <c r="G2072" s="62"/>
      <c r="H2072" s="67" t="s">
        <v>104</v>
      </c>
      <c r="I2072" s="67">
        <v>1.0</v>
      </c>
      <c r="J2072" s="62" t="s">
        <v>2166</v>
      </c>
      <c r="K2072" s="48"/>
      <c r="L2072" s="68">
        <v>93.0</v>
      </c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 ht="18.0" customHeight="1">
      <c r="A2073" s="64">
        <v>46051.0</v>
      </c>
      <c r="B2073" s="79"/>
      <c r="C2073" s="80" t="s">
        <v>2406</v>
      </c>
      <c r="D2073" s="63" t="s">
        <v>1542</v>
      </c>
      <c r="E2073" s="66" t="s">
        <v>2400</v>
      </c>
      <c r="F2073" s="62"/>
      <c r="G2073" s="62"/>
      <c r="H2073" s="67" t="s">
        <v>104</v>
      </c>
      <c r="I2073" s="67">
        <v>3.0</v>
      </c>
      <c r="J2073" s="62" t="s">
        <v>2166</v>
      </c>
      <c r="K2073" s="48"/>
      <c r="L2073" s="68">
        <v>93.0</v>
      </c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 ht="18.0" customHeight="1">
      <c r="A2074" s="64">
        <v>46051.0</v>
      </c>
      <c r="B2074" s="79"/>
      <c r="C2074" s="80" t="s">
        <v>2406</v>
      </c>
      <c r="D2074" s="63" t="s">
        <v>1542</v>
      </c>
      <c r="E2074" s="66" t="s">
        <v>2285</v>
      </c>
      <c r="F2074" s="62"/>
      <c r="G2074" s="62"/>
      <c r="H2074" s="67" t="s">
        <v>104</v>
      </c>
      <c r="I2074" s="67">
        <v>10.0</v>
      </c>
      <c r="J2074" s="62" t="s">
        <v>2336</v>
      </c>
      <c r="K2074" s="48"/>
      <c r="L2074" s="68">
        <v>93.0</v>
      </c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 ht="18.0" customHeight="1">
      <c r="A2075" s="64">
        <v>46051.0</v>
      </c>
      <c r="B2075" s="79"/>
      <c r="C2075" s="80" t="s">
        <v>2406</v>
      </c>
      <c r="D2075" s="63" t="s">
        <v>1542</v>
      </c>
      <c r="E2075" s="66" t="s">
        <v>236</v>
      </c>
      <c r="F2075" s="62"/>
      <c r="G2075" s="62"/>
      <c r="H2075" s="67" t="s">
        <v>104</v>
      </c>
      <c r="I2075" s="67">
        <v>1.0</v>
      </c>
      <c r="J2075" s="62" t="s">
        <v>2336</v>
      </c>
      <c r="K2075" s="48"/>
      <c r="L2075" s="68">
        <v>93.0</v>
      </c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 ht="18.0" customHeight="1">
      <c r="A2076" s="64">
        <v>46051.0</v>
      </c>
      <c r="B2076" s="79"/>
      <c r="C2076" s="80" t="s">
        <v>2406</v>
      </c>
      <c r="D2076" s="63" t="s">
        <v>1542</v>
      </c>
      <c r="E2076" s="66" t="s">
        <v>2021</v>
      </c>
      <c r="F2076" s="62"/>
      <c r="G2076" s="62"/>
      <c r="H2076" s="67" t="s">
        <v>104</v>
      </c>
      <c r="I2076" s="67">
        <v>3.0</v>
      </c>
      <c r="J2076" s="62" t="s">
        <v>1144</v>
      </c>
      <c r="K2076" s="48"/>
      <c r="L2076" s="68">
        <v>92.0</v>
      </c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 ht="18.0" customHeight="1">
      <c r="A2077" s="64">
        <v>46051.0</v>
      </c>
      <c r="B2077" s="79"/>
      <c r="C2077" s="80" t="s">
        <v>2406</v>
      </c>
      <c r="D2077" s="63" t="s">
        <v>1542</v>
      </c>
      <c r="E2077" s="66" t="s">
        <v>2408</v>
      </c>
      <c r="F2077" s="62"/>
      <c r="G2077" s="62"/>
      <c r="H2077" s="67" t="s">
        <v>104</v>
      </c>
      <c r="I2077" s="67">
        <v>8.0</v>
      </c>
      <c r="J2077" s="62" t="s">
        <v>2409</v>
      </c>
      <c r="K2077" s="48"/>
      <c r="L2077" s="68">
        <v>91.0</v>
      </c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 ht="18.0" customHeight="1">
      <c r="A2078" s="64">
        <v>46051.0</v>
      </c>
      <c r="B2078" s="79"/>
      <c r="C2078" s="80" t="s">
        <v>2406</v>
      </c>
      <c r="D2078" s="63" t="s">
        <v>1542</v>
      </c>
      <c r="E2078" s="66" t="s">
        <v>1897</v>
      </c>
      <c r="F2078" s="62"/>
      <c r="G2078" s="62"/>
      <c r="H2078" s="67" t="s">
        <v>104</v>
      </c>
      <c r="I2078" s="67">
        <v>4.0</v>
      </c>
      <c r="J2078" s="62" t="s">
        <v>2409</v>
      </c>
      <c r="K2078" s="48"/>
      <c r="L2078" s="68">
        <v>91.0</v>
      </c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 ht="18.0" customHeight="1">
      <c r="A2079" s="64">
        <v>46051.0</v>
      </c>
      <c r="B2079" s="79"/>
      <c r="C2079" s="80" t="s">
        <v>2406</v>
      </c>
      <c r="D2079" s="63" t="s">
        <v>1542</v>
      </c>
      <c r="E2079" s="66" t="s">
        <v>2077</v>
      </c>
      <c r="F2079" s="62"/>
      <c r="G2079" s="62"/>
      <c r="H2079" s="67" t="s">
        <v>104</v>
      </c>
      <c r="I2079" s="67">
        <v>8.0</v>
      </c>
      <c r="J2079" s="62" t="s">
        <v>2409</v>
      </c>
      <c r="K2079" s="48"/>
      <c r="L2079" s="68">
        <v>91.0</v>
      </c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 ht="18.0" customHeight="1">
      <c r="A2080" s="64">
        <v>46051.0</v>
      </c>
      <c r="B2080" s="79"/>
      <c r="C2080" s="80" t="s">
        <v>2406</v>
      </c>
      <c r="D2080" s="63" t="s">
        <v>1542</v>
      </c>
      <c r="E2080" s="66" t="s">
        <v>2410</v>
      </c>
      <c r="F2080" s="62"/>
      <c r="G2080" s="62"/>
      <c r="H2080" s="67" t="s">
        <v>104</v>
      </c>
      <c r="I2080" s="67">
        <v>8.0</v>
      </c>
      <c r="J2080" s="62" t="s">
        <v>2409</v>
      </c>
      <c r="K2080" s="48"/>
      <c r="L2080" s="68">
        <v>91.0</v>
      </c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 ht="18.0" customHeight="1">
      <c r="A2081" s="44"/>
      <c r="B2081" s="50"/>
      <c r="C2081" s="46"/>
      <c r="D2081" s="47"/>
      <c r="E2081" s="41"/>
      <c r="F2081" s="48"/>
      <c r="G2081" s="48"/>
      <c r="H2081" s="49"/>
      <c r="I2081" s="49"/>
      <c r="J2081" s="48"/>
      <c r="K2081" s="48"/>
      <c r="L2081" s="59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 ht="18.0" customHeight="1">
      <c r="A2082" s="64">
        <v>46052.0</v>
      </c>
      <c r="B2082" s="79"/>
      <c r="C2082" s="80" t="s">
        <v>2411</v>
      </c>
      <c r="D2082" s="63" t="s">
        <v>1542</v>
      </c>
      <c r="E2082" s="66" t="s">
        <v>2412</v>
      </c>
      <c r="F2082" s="62" t="s">
        <v>1280</v>
      </c>
      <c r="G2082" s="62"/>
      <c r="H2082" s="67" t="s">
        <v>104</v>
      </c>
      <c r="I2082" s="67">
        <v>6.0</v>
      </c>
      <c r="J2082" s="62" t="s">
        <v>197</v>
      </c>
      <c r="K2082" s="48"/>
      <c r="L2082" s="68">
        <v>61.0</v>
      </c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 ht="18.0" customHeight="1">
      <c r="A2083" s="64">
        <v>46052.0</v>
      </c>
      <c r="B2083" s="79"/>
      <c r="C2083" s="80" t="s">
        <v>2411</v>
      </c>
      <c r="D2083" s="63" t="s">
        <v>1542</v>
      </c>
      <c r="E2083" s="66" t="s">
        <v>807</v>
      </c>
      <c r="F2083" s="62" t="s">
        <v>815</v>
      </c>
      <c r="G2083" s="62"/>
      <c r="H2083" s="67" t="s">
        <v>104</v>
      </c>
      <c r="I2083" s="67">
        <v>10.0</v>
      </c>
      <c r="J2083" s="62" t="s">
        <v>197</v>
      </c>
      <c r="K2083" s="48"/>
      <c r="L2083" s="68">
        <v>61.0</v>
      </c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 ht="18.0" customHeight="1">
      <c r="A2084" s="64">
        <v>46052.0</v>
      </c>
      <c r="B2084" s="79"/>
      <c r="C2084" s="80" t="s">
        <v>2411</v>
      </c>
      <c r="D2084" s="63" t="s">
        <v>1542</v>
      </c>
      <c r="E2084" s="66" t="s">
        <v>807</v>
      </c>
      <c r="F2084" s="62" t="s">
        <v>808</v>
      </c>
      <c r="G2084" s="62"/>
      <c r="H2084" s="67" t="s">
        <v>104</v>
      </c>
      <c r="I2084" s="67">
        <v>14.0</v>
      </c>
      <c r="J2084" s="62" t="s">
        <v>197</v>
      </c>
      <c r="K2084" s="48"/>
      <c r="L2084" s="68">
        <v>61.0</v>
      </c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 ht="18.0" customHeight="1">
      <c r="A2085" s="64">
        <v>46052.0</v>
      </c>
      <c r="B2085" s="79"/>
      <c r="C2085" s="80" t="s">
        <v>2411</v>
      </c>
      <c r="D2085" s="63" t="s">
        <v>1542</v>
      </c>
      <c r="E2085" s="66" t="s">
        <v>807</v>
      </c>
      <c r="F2085" s="62" t="s">
        <v>362</v>
      </c>
      <c r="G2085" s="62"/>
      <c r="H2085" s="67" t="s">
        <v>104</v>
      </c>
      <c r="I2085" s="67">
        <v>15.0</v>
      </c>
      <c r="J2085" s="62" t="s">
        <v>197</v>
      </c>
      <c r="K2085" s="48"/>
      <c r="L2085" s="68">
        <v>61.0</v>
      </c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 ht="18.0" customHeight="1">
      <c r="A2086" s="44"/>
      <c r="B2086" s="50"/>
      <c r="C2086" s="46"/>
      <c r="D2086" s="47"/>
      <c r="E2086" s="41"/>
      <c r="F2086" s="48"/>
      <c r="G2086" s="48"/>
      <c r="H2086" s="49"/>
      <c r="I2086" s="49"/>
      <c r="J2086" s="48"/>
      <c r="K2086" s="48"/>
      <c r="L2086" s="59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 ht="18.0" customHeight="1">
      <c r="A2087" s="64">
        <v>46052.0</v>
      </c>
      <c r="B2087" s="79"/>
      <c r="C2087" s="80" t="s">
        <v>2413</v>
      </c>
      <c r="D2087" s="63" t="s">
        <v>1330</v>
      </c>
      <c r="E2087" s="66" t="s">
        <v>2414</v>
      </c>
      <c r="F2087" s="62"/>
      <c r="G2087" s="62"/>
      <c r="H2087" s="67" t="s">
        <v>104</v>
      </c>
      <c r="I2087" s="67">
        <v>1.0</v>
      </c>
      <c r="J2087" s="62" t="s">
        <v>375</v>
      </c>
      <c r="K2087" s="48"/>
      <c r="L2087" s="68">
        <v>96.0</v>
      </c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 ht="18.0" customHeight="1">
      <c r="A2088" s="64">
        <v>46052.0</v>
      </c>
      <c r="B2088" s="79"/>
      <c r="C2088" s="80" t="s">
        <v>2413</v>
      </c>
      <c r="D2088" s="63" t="s">
        <v>1330</v>
      </c>
      <c r="E2088" s="66" t="s">
        <v>2314</v>
      </c>
      <c r="F2088" s="62"/>
      <c r="G2088" s="62"/>
      <c r="H2088" s="67" t="s">
        <v>104</v>
      </c>
      <c r="I2088" s="67">
        <v>1.0</v>
      </c>
      <c r="J2088" s="62" t="s">
        <v>375</v>
      </c>
      <c r="K2088" s="48"/>
      <c r="L2088" s="68">
        <v>96.0</v>
      </c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 ht="18.0" customHeight="1">
      <c r="A2089" s="64">
        <v>46052.0</v>
      </c>
      <c r="B2089" s="79"/>
      <c r="C2089" s="80" t="s">
        <v>2413</v>
      </c>
      <c r="D2089" s="63" t="s">
        <v>1330</v>
      </c>
      <c r="E2089" s="66" t="s">
        <v>1150</v>
      </c>
      <c r="F2089" s="62"/>
      <c r="G2089" s="62"/>
      <c r="H2089" s="67" t="s">
        <v>104</v>
      </c>
      <c r="I2089" s="67">
        <v>6.0</v>
      </c>
      <c r="J2089" s="62" t="s">
        <v>2415</v>
      </c>
      <c r="K2089" s="48"/>
      <c r="L2089" s="68">
        <v>94.0</v>
      </c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 ht="18.0" customHeight="1">
      <c r="A2090" s="64">
        <v>46052.0</v>
      </c>
      <c r="B2090" s="79"/>
      <c r="C2090" s="80" t="s">
        <v>2413</v>
      </c>
      <c r="D2090" s="63" t="s">
        <v>1330</v>
      </c>
      <c r="E2090" s="66" t="s">
        <v>1570</v>
      </c>
      <c r="F2090" s="62"/>
      <c r="G2090" s="62"/>
      <c r="H2090" s="67" t="s">
        <v>104</v>
      </c>
      <c r="I2090" s="67">
        <v>6.0</v>
      </c>
      <c r="J2090" s="62" t="s">
        <v>2415</v>
      </c>
      <c r="K2090" s="48"/>
      <c r="L2090" s="68">
        <v>94.0</v>
      </c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 ht="18.0" customHeight="1">
      <c r="A2091" s="44"/>
      <c r="B2091" s="50"/>
      <c r="C2091" s="46"/>
      <c r="D2091" s="47"/>
      <c r="E2091" s="41"/>
      <c r="F2091" s="48"/>
      <c r="G2091" s="48"/>
      <c r="H2091" s="49"/>
      <c r="I2091" s="49"/>
      <c r="J2091" s="48"/>
      <c r="K2091" s="48"/>
      <c r="L2091" s="59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 ht="18.0" customHeight="1">
      <c r="A2092" s="64">
        <v>46053.0</v>
      </c>
      <c r="B2092" s="79"/>
      <c r="C2092" s="80" t="s">
        <v>2416</v>
      </c>
      <c r="D2092" s="63" t="s">
        <v>1270</v>
      </c>
      <c r="E2092" s="66" t="s">
        <v>1693</v>
      </c>
      <c r="F2092" s="62"/>
      <c r="G2092" s="62"/>
      <c r="H2092" s="67" t="s">
        <v>104</v>
      </c>
      <c r="I2092" s="67">
        <v>5.0</v>
      </c>
      <c r="J2092" s="62" t="s">
        <v>1144</v>
      </c>
      <c r="K2092" s="48"/>
      <c r="L2092" s="68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 ht="18.0" customHeight="1">
      <c r="A2093" s="64">
        <v>46053.0</v>
      </c>
      <c r="B2093" s="79"/>
      <c r="C2093" s="80" t="s">
        <v>2416</v>
      </c>
      <c r="D2093" s="63" t="s">
        <v>1270</v>
      </c>
      <c r="E2093" s="66" t="s">
        <v>1763</v>
      </c>
      <c r="F2093" s="62"/>
      <c r="G2093" s="62"/>
      <c r="H2093" s="67" t="s">
        <v>104</v>
      </c>
      <c r="I2093" s="67">
        <v>1.0</v>
      </c>
      <c r="J2093" s="62" t="s">
        <v>1144</v>
      </c>
      <c r="K2093" s="48"/>
      <c r="L2093" s="68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 ht="18.0" customHeight="1">
      <c r="A2094" s="44"/>
      <c r="B2094" s="50"/>
      <c r="C2094" s="46"/>
      <c r="D2094" s="47"/>
      <c r="E2094" s="41"/>
      <c r="F2094" s="48"/>
      <c r="G2094" s="48"/>
      <c r="H2094" s="49"/>
      <c r="I2094" s="49"/>
      <c r="J2094" s="48"/>
      <c r="K2094" s="48"/>
      <c r="L2094" s="59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 ht="18.0" customHeight="1">
      <c r="A2095" s="64">
        <v>46055.0</v>
      </c>
      <c r="B2095" s="79"/>
      <c r="C2095" s="80" t="s">
        <v>2417</v>
      </c>
      <c r="D2095" s="63" t="s">
        <v>1101</v>
      </c>
      <c r="E2095" s="66" t="s">
        <v>2418</v>
      </c>
      <c r="F2095" s="62"/>
      <c r="G2095" s="62"/>
      <c r="H2095" s="67" t="s">
        <v>104</v>
      </c>
      <c r="I2095" s="67">
        <v>4.0</v>
      </c>
      <c r="J2095" s="62" t="s">
        <v>1237</v>
      </c>
      <c r="K2095" s="48"/>
      <c r="L2095" s="68">
        <v>38.0</v>
      </c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 ht="18.0" customHeight="1">
      <c r="A2096" s="64">
        <v>46055.0</v>
      </c>
      <c r="B2096" s="79"/>
      <c r="C2096" s="80" t="s">
        <v>2417</v>
      </c>
      <c r="D2096" s="63" t="s">
        <v>1101</v>
      </c>
      <c r="E2096" s="66" t="s">
        <v>2419</v>
      </c>
      <c r="F2096" s="62"/>
      <c r="G2096" s="62"/>
      <c r="H2096" s="67" t="s">
        <v>104</v>
      </c>
      <c r="I2096" s="67">
        <v>1.0</v>
      </c>
      <c r="J2096" s="62" t="s">
        <v>1237</v>
      </c>
      <c r="K2096" s="48"/>
      <c r="L2096" s="68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 ht="18.0" customHeight="1">
      <c r="A2097" s="44"/>
      <c r="B2097" s="50"/>
      <c r="C2097" s="46"/>
      <c r="D2097" s="47"/>
      <c r="E2097" s="41"/>
      <c r="F2097" s="48"/>
      <c r="G2097" s="48"/>
      <c r="H2097" s="49"/>
      <c r="I2097" s="49"/>
      <c r="J2097" s="48"/>
      <c r="K2097" s="48"/>
      <c r="L2097" s="59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 ht="18.0" customHeight="1">
      <c r="A2098" s="64">
        <v>46055.0</v>
      </c>
      <c r="B2098" s="79"/>
      <c r="C2098" s="80" t="s">
        <v>2420</v>
      </c>
      <c r="D2098" s="63" t="s">
        <v>1542</v>
      </c>
      <c r="E2098" s="66" t="s">
        <v>2421</v>
      </c>
      <c r="F2098" s="62"/>
      <c r="G2098" s="62"/>
      <c r="H2098" s="67" t="s">
        <v>104</v>
      </c>
      <c r="I2098" s="67">
        <v>1.0</v>
      </c>
      <c r="J2098" s="62" t="s">
        <v>449</v>
      </c>
      <c r="K2098" s="48"/>
      <c r="L2098" s="68">
        <v>102.0</v>
      </c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 ht="18.0" customHeight="1">
      <c r="A2099" s="64">
        <v>46055.0</v>
      </c>
      <c r="B2099" s="79"/>
      <c r="C2099" s="80" t="s">
        <v>2420</v>
      </c>
      <c r="D2099" s="63" t="s">
        <v>1542</v>
      </c>
      <c r="E2099" s="66" t="s">
        <v>2422</v>
      </c>
      <c r="F2099" s="62"/>
      <c r="G2099" s="62"/>
      <c r="H2099" s="67" t="s">
        <v>104</v>
      </c>
      <c r="I2099" s="67">
        <v>1.0</v>
      </c>
      <c r="J2099" s="62" t="s">
        <v>449</v>
      </c>
      <c r="K2099" s="48"/>
      <c r="L2099" s="68">
        <v>100.0</v>
      </c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 ht="18.0" customHeight="1">
      <c r="A2100" s="64">
        <v>46055.0</v>
      </c>
      <c r="B2100" s="79"/>
      <c r="C2100" s="80" t="s">
        <v>2420</v>
      </c>
      <c r="D2100" s="63" t="s">
        <v>1542</v>
      </c>
      <c r="E2100" s="66" t="s">
        <v>2301</v>
      </c>
      <c r="F2100" s="62"/>
      <c r="G2100" s="62"/>
      <c r="H2100" s="67" t="s">
        <v>104</v>
      </c>
      <c r="I2100" s="67">
        <v>1.0</v>
      </c>
      <c r="J2100" s="62" t="s">
        <v>449</v>
      </c>
      <c r="K2100" s="48"/>
      <c r="L2100" s="68">
        <v>100.0</v>
      </c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 ht="18.0" customHeight="1">
      <c r="A2101" s="64">
        <v>46055.0</v>
      </c>
      <c r="B2101" s="79"/>
      <c r="C2101" s="80" t="s">
        <v>2420</v>
      </c>
      <c r="D2101" s="63" t="s">
        <v>1542</v>
      </c>
      <c r="E2101" s="66" t="s">
        <v>2423</v>
      </c>
      <c r="F2101" s="62"/>
      <c r="G2101" s="62"/>
      <c r="H2101" s="67" t="s">
        <v>104</v>
      </c>
      <c r="I2101" s="67">
        <v>2.0</v>
      </c>
      <c r="J2101" s="62" t="s">
        <v>991</v>
      </c>
      <c r="K2101" s="48"/>
      <c r="L2101" s="68">
        <v>102.0</v>
      </c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 ht="18.0" customHeight="1">
      <c r="A2102" s="64">
        <v>46055.0</v>
      </c>
      <c r="B2102" s="79"/>
      <c r="C2102" s="80" t="s">
        <v>2420</v>
      </c>
      <c r="D2102" s="63" t="s">
        <v>1542</v>
      </c>
      <c r="E2102" s="66" t="s">
        <v>2045</v>
      </c>
      <c r="F2102" s="62"/>
      <c r="G2102" s="62"/>
      <c r="H2102" s="67" t="s">
        <v>104</v>
      </c>
      <c r="I2102" s="67">
        <v>5.0</v>
      </c>
      <c r="J2102" s="62" t="s">
        <v>1966</v>
      </c>
      <c r="K2102" s="48"/>
      <c r="L2102" s="68">
        <v>100.0</v>
      </c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 ht="18.0" customHeight="1">
      <c r="A2103" s="64">
        <v>46055.0</v>
      </c>
      <c r="B2103" s="79"/>
      <c r="C2103" s="80" t="s">
        <v>2420</v>
      </c>
      <c r="D2103" s="63" t="s">
        <v>1542</v>
      </c>
      <c r="E2103" s="66" t="s">
        <v>2424</v>
      </c>
      <c r="F2103" s="62"/>
      <c r="G2103" s="62"/>
      <c r="H2103" s="67" t="s">
        <v>104</v>
      </c>
      <c r="I2103" s="67">
        <v>1.0</v>
      </c>
      <c r="J2103" s="62" t="s">
        <v>381</v>
      </c>
      <c r="K2103" s="48"/>
      <c r="L2103" s="68">
        <v>100.0</v>
      </c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 ht="18.0" customHeight="1">
      <c r="A2104" s="64">
        <v>46055.0</v>
      </c>
      <c r="B2104" s="79"/>
      <c r="C2104" s="80" t="s">
        <v>2420</v>
      </c>
      <c r="D2104" s="63" t="s">
        <v>1542</v>
      </c>
      <c r="E2104" s="66" t="s">
        <v>2425</v>
      </c>
      <c r="F2104" s="62"/>
      <c r="G2104" s="62"/>
      <c r="H2104" s="67" t="s">
        <v>104</v>
      </c>
      <c r="I2104" s="67">
        <v>2.0</v>
      </c>
      <c r="J2104" s="62" t="s">
        <v>2426</v>
      </c>
      <c r="K2104" s="48"/>
      <c r="L2104" s="68">
        <v>44.0</v>
      </c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 ht="18.0" customHeight="1">
      <c r="A2105" s="44"/>
      <c r="B2105" s="50"/>
      <c r="C2105" s="46"/>
      <c r="D2105" s="47"/>
      <c r="E2105" s="41"/>
      <c r="F2105" s="48"/>
      <c r="G2105" s="48"/>
      <c r="H2105" s="49"/>
      <c r="I2105" s="49"/>
      <c r="J2105" s="48"/>
      <c r="K2105" s="48"/>
      <c r="L2105" s="59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 ht="18.0" customHeight="1">
      <c r="A2106" s="64">
        <v>46056.0</v>
      </c>
      <c r="B2106" s="79"/>
      <c r="C2106" s="80" t="s">
        <v>2427</v>
      </c>
      <c r="D2106" s="63" t="s">
        <v>60</v>
      </c>
      <c r="E2106" s="66" t="s">
        <v>2428</v>
      </c>
      <c r="F2106" s="62"/>
      <c r="G2106" s="62"/>
      <c r="H2106" s="67" t="s">
        <v>196</v>
      </c>
      <c r="I2106" s="67">
        <v>60.0</v>
      </c>
      <c r="J2106" s="62" t="s">
        <v>24</v>
      </c>
      <c r="K2106" s="48"/>
      <c r="L2106" s="68">
        <v>40.0</v>
      </c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 ht="18.0" customHeight="1">
      <c r="A2107" s="44"/>
      <c r="B2107" s="50"/>
      <c r="C2107" s="46"/>
      <c r="D2107" s="47"/>
      <c r="E2107" s="41"/>
      <c r="F2107" s="48"/>
      <c r="G2107" s="48"/>
      <c r="H2107" s="49"/>
      <c r="I2107" s="49"/>
      <c r="J2107" s="48"/>
      <c r="K2107" s="48"/>
      <c r="L2107" s="59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 ht="18.0" customHeight="1">
      <c r="A2108" s="64">
        <v>46056.0</v>
      </c>
      <c r="B2108" s="79"/>
      <c r="C2108" s="80" t="s">
        <v>2429</v>
      </c>
      <c r="D2108" s="63" t="s">
        <v>60</v>
      </c>
      <c r="E2108" s="66" t="s">
        <v>1766</v>
      </c>
      <c r="F2108" s="62" t="s">
        <v>63</v>
      </c>
      <c r="G2108" s="62"/>
      <c r="H2108" s="67" t="s">
        <v>104</v>
      </c>
      <c r="I2108" s="67">
        <v>13.0</v>
      </c>
      <c r="J2108" s="62" t="s">
        <v>24</v>
      </c>
      <c r="K2108" s="48"/>
      <c r="L2108" s="68">
        <v>61.0</v>
      </c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 ht="18.0" customHeight="1">
      <c r="A2109" s="64">
        <v>46056.0</v>
      </c>
      <c r="B2109" s="79"/>
      <c r="C2109" s="80" t="s">
        <v>2429</v>
      </c>
      <c r="D2109" s="63" t="s">
        <v>60</v>
      </c>
      <c r="E2109" s="66" t="s">
        <v>1805</v>
      </c>
      <c r="F2109" s="62" t="s">
        <v>978</v>
      </c>
      <c r="G2109" s="62"/>
      <c r="H2109" s="67" t="s">
        <v>104</v>
      </c>
      <c r="I2109" s="67">
        <v>7.0</v>
      </c>
      <c r="J2109" s="62" t="s">
        <v>24</v>
      </c>
      <c r="K2109" s="48"/>
      <c r="L2109" s="68">
        <v>61.0</v>
      </c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 ht="18.0" customHeight="1">
      <c r="A2110" s="64">
        <v>46056.0</v>
      </c>
      <c r="B2110" s="79"/>
      <c r="C2110" s="80" t="s">
        <v>2429</v>
      </c>
      <c r="D2110" s="63" t="s">
        <v>60</v>
      </c>
      <c r="E2110" s="66" t="s">
        <v>1805</v>
      </c>
      <c r="F2110" s="62" t="s">
        <v>1806</v>
      </c>
      <c r="G2110" s="62"/>
      <c r="H2110" s="67" t="s">
        <v>104</v>
      </c>
      <c r="I2110" s="67">
        <v>7.0</v>
      </c>
      <c r="J2110" s="62" t="s">
        <v>24</v>
      </c>
      <c r="K2110" s="48"/>
      <c r="L2110" s="68">
        <v>61.0</v>
      </c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 ht="18.0" customHeight="1">
      <c r="A2111" s="64">
        <v>46056.0</v>
      </c>
      <c r="B2111" s="79"/>
      <c r="C2111" s="80" t="s">
        <v>2429</v>
      </c>
      <c r="D2111" s="63" t="s">
        <v>60</v>
      </c>
      <c r="E2111" s="66" t="s">
        <v>807</v>
      </c>
      <c r="F2111" s="62" t="s">
        <v>808</v>
      </c>
      <c r="G2111" s="62"/>
      <c r="H2111" s="67" t="s">
        <v>104</v>
      </c>
      <c r="I2111" s="67">
        <v>1.0</v>
      </c>
      <c r="J2111" s="62" t="s">
        <v>24</v>
      </c>
      <c r="K2111" s="48"/>
      <c r="L2111" s="68">
        <v>61.0</v>
      </c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 ht="18.0" customHeight="1">
      <c r="A2112" s="64">
        <v>46056.0</v>
      </c>
      <c r="B2112" s="79"/>
      <c r="C2112" s="80" t="s">
        <v>2429</v>
      </c>
      <c r="D2112" s="63" t="s">
        <v>60</v>
      </c>
      <c r="E2112" s="66" t="s">
        <v>2093</v>
      </c>
      <c r="F2112" s="62">
        <v>5.223022134E9</v>
      </c>
      <c r="G2112" s="62"/>
      <c r="H2112" s="67" t="s">
        <v>104</v>
      </c>
      <c r="I2112" s="67">
        <v>4.0</v>
      </c>
      <c r="J2112" s="62" t="s">
        <v>24</v>
      </c>
      <c r="K2112" s="48"/>
      <c r="L2112" s="68">
        <v>61.0</v>
      </c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 ht="18.0" customHeight="1">
      <c r="A2113" s="64">
        <v>46056.0</v>
      </c>
      <c r="B2113" s="79"/>
      <c r="C2113" s="80" t="s">
        <v>2429</v>
      </c>
      <c r="D2113" s="63" t="s">
        <v>60</v>
      </c>
      <c r="E2113" s="66" t="s">
        <v>2093</v>
      </c>
      <c r="F2113" s="62">
        <v>5.22396491E9</v>
      </c>
      <c r="G2113" s="62"/>
      <c r="H2113" s="67" t="s">
        <v>104</v>
      </c>
      <c r="I2113" s="67">
        <v>4.0</v>
      </c>
      <c r="J2113" s="62" t="s">
        <v>24</v>
      </c>
      <c r="K2113" s="48"/>
      <c r="L2113" s="68">
        <v>61.0</v>
      </c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 ht="18.0" customHeight="1">
      <c r="A2114" s="64">
        <v>46056.0</v>
      </c>
      <c r="B2114" s="79"/>
      <c r="C2114" s="80" t="s">
        <v>2429</v>
      </c>
      <c r="D2114" s="63" t="s">
        <v>60</v>
      </c>
      <c r="E2114" s="66" t="s">
        <v>66</v>
      </c>
      <c r="F2114" s="62" t="s">
        <v>2430</v>
      </c>
      <c r="G2114" s="62"/>
      <c r="H2114" s="67" t="s">
        <v>104</v>
      </c>
      <c r="I2114" s="67">
        <v>11.0</v>
      </c>
      <c r="J2114" s="62" t="s">
        <v>24</v>
      </c>
      <c r="K2114" s="48"/>
      <c r="L2114" s="68">
        <v>62.0</v>
      </c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 ht="18.0" customHeight="1">
      <c r="A2115" s="64">
        <v>46056.0</v>
      </c>
      <c r="B2115" s="79"/>
      <c r="C2115" s="80" t="s">
        <v>2429</v>
      </c>
      <c r="D2115" s="63" t="s">
        <v>60</v>
      </c>
      <c r="E2115" s="66" t="s">
        <v>1411</v>
      </c>
      <c r="F2115" s="62" t="s">
        <v>975</v>
      </c>
      <c r="G2115" s="62"/>
      <c r="H2115" s="67" t="s">
        <v>104</v>
      </c>
      <c r="I2115" s="67">
        <v>9.0</v>
      </c>
      <c r="J2115" s="62" t="s">
        <v>24</v>
      </c>
      <c r="K2115" s="48"/>
      <c r="L2115" s="68">
        <v>62.0</v>
      </c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 ht="18.0" customHeight="1">
      <c r="A2116" s="64">
        <v>46056.0</v>
      </c>
      <c r="B2116" s="79"/>
      <c r="C2116" s="80" t="s">
        <v>2429</v>
      </c>
      <c r="D2116" s="63" t="s">
        <v>60</v>
      </c>
      <c r="E2116" s="66" t="s">
        <v>347</v>
      </c>
      <c r="F2116" s="62" t="s">
        <v>2431</v>
      </c>
      <c r="G2116" s="62"/>
      <c r="H2116" s="67" t="s">
        <v>104</v>
      </c>
      <c r="I2116" s="67">
        <v>6.0</v>
      </c>
      <c r="J2116" s="62" t="s">
        <v>24</v>
      </c>
      <c r="K2116" s="48"/>
      <c r="L2116" s="68">
        <v>62.0</v>
      </c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 ht="18.0" customHeight="1">
      <c r="A2117" s="64">
        <v>46056.0</v>
      </c>
      <c r="B2117" s="79"/>
      <c r="C2117" s="80" t="s">
        <v>2429</v>
      </c>
      <c r="D2117" s="63" t="s">
        <v>60</v>
      </c>
      <c r="E2117" s="66" t="s">
        <v>1768</v>
      </c>
      <c r="F2117" s="62" t="s">
        <v>337</v>
      </c>
      <c r="G2117" s="62"/>
      <c r="H2117" s="67" t="s">
        <v>104</v>
      </c>
      <c r="I2117" s="67">
        <v>6.0</v>
      </c>
      <c r="J2117" s="62" t="s">
        <v>24</v>
      </c>
      <c r="K2117" s="48"/>
      <c r="L2117" s="68">
        <v>62.0</v>
      </c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 ht="18.0" customHeight="1">
      <c r="A2118" s="64">
        <v>46056.0</v>
      </c>
      <c r="B2118" s="79"/>
      <c r="C2118" s="80" t="s">
        <v>2429</v>
      </c>
      <c r="D2118" s="63" t="s">
        <v>60</v>
      </c>
      <c r="E2118" s="66" t="s">
        <v>66</v>
      </c>
      <c r="F2118" s="62" t="s">
        <v>84</v>
      </c>
      <c r="G2118" s="62"/>
      <c r="H2118" s="67" t="s">
        <v>104</v>
      </c>
      <c r="I2118" s="67">
        <v>6.0</v>
      </c>
      <c r="J2118" s="62" t="s">
        <v>24</v>
      </c>
      <c r="K2118" s="48"/>
      <c r="L2118" s="68">
        <v>62.0</v>
      </c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 ht="18.0" customHeight="1">
      <c r="A2119" s="64">
        <v>46056.0</v>
      </c>
      <c r="B2119" s="79"/>
      <c r="C2119" s="80" t="s">
        <v>2429</v>
      </c>
      <c r="D2119" s="63" t="s">
        <v>60</v>
      </c>
      <c r="E2119" s="66" t="s">
        <v>347</v>
      </c>
      <c r="F2119" s="62" t="s">
        <v>348</v>
      </c>
      <c r="G2119" s="62"/>
      <c r="H2119" s="67" t="s">
        <v>104</v>
      </c>
      <c r="I2119" s="67">
        <v>3.0</v>
      </c>
      <c r="J2119" s="62" t="s">
        <v>24</v>
      </c>
      <c r="K2119" s="48"/>
      <c r="L2119" s="68">
        <v>62.0</v>
      </c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 ht="18.0" customHeight="1">
      <c r="A2120" s="64">
        <v>46056.0</v>
      </c>
      <c r="B2120" s="79"/>
      <c r="C2120" s="80" t="s">
        <v>2429</v>
      </c>
      <c r="D2120" s="63" t="s">
        <v>60</v>
      </c>
      <c r="E2120" s="66" t="s">
        <v>2432</v>
      </c>
      <c r="F2120" s="62" t="s">
        <v>1596</v>
      </c>
      <c r="G2120" s="62"/>
      <c r="H2120" s="67" t="s">
        <v>104</v>
      </c>
      <c r="I2120" s="67">
        <v>3.0</v>
      </c>
      <c r="J2120" s="62" t="s">
        <v>24</v>
      </c>
      <c r="K2120" s="48"/>
      <c r="L2120" s="68">
        <v>62.0</v>
      </c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 ht="18.0" customHeight="1">
      <c r="A2121" s="64">
        <v>46056.0</v>
      </c>
      <c r="B2121" s="79"/>
      <c r="C2121" s="80" t="s">
        <v>2429</v>
      </c>
      <c r="D2121" s="63" t="s">
        <v>60</v>
      </c>
      <c r="E2121" s="66" t="s">
        <v>347</v>
      </c>
      <c r="F2121" s="62" t="s">
        <v>2433</v>
      </c>
      <c r="G2121" s="62"/>
      <c r="H2121" s="67" t="s">
        <v>104</v>
      </c>
      <c r="I2121" s="67">
        <v>1.0</v>
      </c>
      <c r="J2121" s="62" t="s">
        <v>24</v>
      </c>
      <c r="K2121" s="48"/>
      <c r="L2121" s="68">
        <v>62.0</v>
      </c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 ht="18.0" customHeight="1">
      <c r="A2122" s="44"/>
      <c r="B2122" s="50"/>
      <c r="C2122" s="46"/>
      <c r="D2122" s="47"/>
      <c r="E2122" s="41"/>
      <c r="F2122" s="48"/>
      <c r="G2122" s="48"/>
      <c r="H2122" s="49"/>
      <c r="I2122" s="49"/>
      <c r="J2122" s="48"/>
      <c r="K2122" s="48"/>
      <c r="L2122" s="59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 ht="18.0" customHeight="1">
      <c r="A2123" s="64">
        <v>46057.0</v>
      </c>
      <c r="B2123" s="79"/>
      <c r="C2123" s="80" t="s">
        <v>2434</v>
      </c>
      <c r="D2123" s="63" t="s">
        <v>1101</v>
      </c>
      <c r="E2123" s="66" t="s">
        <v>2435</v>
      </c>
      <c r="F2123" s="62"/>
      <c r="G2123" s="62"/>
      <c r="H2123" s="67" t="s">
        <v>104</v>
      </c>
      <c r="I2123" s="67">
        <v>1.0</v>
      </c>
      <c r="J2123" s="62" t="s">
        <v>763</v>
      </c>
      <c r="K2123" s="48"/>
      <c r="L2123" s="68">
        <v>105.0</v>
      </c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 ht="18.0" customHeight="1">
      <c r="A2124" s="64">
        <v>46057.0</v>
      </c>
      <c r="B2124" s="79"/>
      <c r="C2124" s="80" t="s">
        <v>2434</v>
      </c>
      <c r="D2124" s="63" t="s">
        <v>1101</v>
      </c>
      <c r="E2124" s="66" t="s">
        <v>2370</v>
      </c>
      <c r="F2124" s="62"/>
      <c r="G2124" s="62"/>
      <c r="H2124" s="67" t="s">
        <v>104</v>
      </c>
      <c r="I2124" s="67">
        <v>10.0</v>
      </c>
      <c r="J2124" s="62" t="s">
        <v>1966</v>
      </c>
      <c r="K2124" s="48"/>
      <c r="L2124" s="68">
        <v>105.0</v>
      </c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 ht="18.0" customHeight="1">
      <c r="A2125" s="64">
        <v>46057.0</v>
      </c>
      <c r="B2125" s="79"/>
      <c r="C2125" s="80" t="s">
        <v>2434</v>
      </c>
      <c r="D2125" s="63" t="s">
        <v>1101</v>
      </c>
      <c r="E2125" s="66" t="s">
        <v>1857</v>
      </c>
      <c r="F2125" s="62"/>
      <c r="G2125" s="62"/>
      <c r="H2125" s="67" t="s">
        <v>1311</v>
      </c>
      <c r="I2125" s="67">
        <v>1.0</v>
      </c>
      <c r="J2125" s="62" t="s">
        <v>1966</v>
      </c>
      <c r="K2125" s="48"/>
      <c r="L2125" s="68">
        <v>105.0</v>
      </c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 ht="18.0" customHeight="1">
      <c r="A2126" s="64">
        <v>46057.0</v>
      </c>
      <c r="B2126" s="79"/>
      <c r="C2126" s="80" t="s">
        <v>2434</v>
      </c>
      <c r="D2126" s="63" t="s">
        <v>1101</v>
      </c>
      <c r="E2126" s="66" t="s">
        <v>2436</v>
      </c>
      <c r="F2126" s="62"/>
      <c r="G2126" s="62"/>
      <c r="H2126" s="67" t="s">
        <v>104</v>
      </c>
      <c r="I2126" s="67">
        <v>1.0</v>
      </c>
      <c r="J2126" s="62" t="s">
        <v>763</v>
      </c>
      <c r="K2126" s="48"/>
      <c r="L2126" s="68">
        <v>105.0</v>
      </c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 ht="18.0" customHeight="1">
      <c r="A2127" s="44"/>
      <c r="B2127" s="50"/>
      <c r="C2127" s="46"/>
      <c r="D2127" s="47"/>
      <c r="E2127" s="41"/>
      <c r="F2127" s="48"/>
      <c r="G2127" s="48"/>
      <c r="H2127" s="49"/>
      <c r="I2127" s="49"/>
      <c r="J2127" s="48"/>
      <c r="K2127" s="48"/>
      <c r="L2127" s="59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 ht="18.0" customHeight="1">
      <c r="A2128" s="64">
        <v>46057.0</v>
      </c>
      <c r="B2128" s="79"/>
      <c r="C2128" s="80" t="s">
        <v>2437</v>
      </c>
      <c r="D2128" s="63" t="s">
        <v>1542</v>
      </c>
      <c r="E2128" s="66" t="s">
        <v>2438</v>
      </c>
      <c r="F2128" s="62"/>
      <c r="G2128" s="62"/>
      <c r="H2128" s="67" t="s">
        <v>104</v>
      </c>
      <c r="I2128" s="67">
        <v>1.0</v>
      </c>
      <c r="J2128" s="62" t="s">
        <v>988</v>
      </c>
      <c r="K2128" s="48"/>
      <c r="L2128" s="68">
        <v>108.0</v>
      </c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 ht="18.0" customHeight="1">
      <c r="A2129" s="64">
        <v>46057.0</v>
      </c>
      <c r="B2129" s="79"/>
      <c r="C2129" s="80" t="s">
        <v>2437</v>
      </c>
      <c r="D2129" s="63" t="s">
        <v>1542</v>
      </c>
      <c r="E2129" s="66" t="s">
        <v>2439</v>
      </c>
      <c r="F2129" s="62"/>
      <c r="G2129" s="62"/>
      <c r="H2129" s="67" t="s">
        <v>104</v>
      </c>
      <c r="I2129" s="67">
        <v>1.0</v>
      </c>
      <c r="J2129" s="62" t="s">
        <v>1948</v>
      </c>
      <c r="K2129" s="48"/>
      <c r="L2129" s="68">
        <v>108.0</v>
      </c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 ht="18.0" customHeight="1">
      <c r="A2130" s="64">
        <v>46057.0</v>
      </c>
      <c r="B2130" s="79"/>
      <c r="C2130" s="80" t="s">
        <v>2437</v>
      </c>
      <c r="D2130" s="63" t="s">
        <v>1542</v>
      </c>
      <c r="E2130" s="66" t="s">
        <v>2440</v>
      </c>
      <c r="F2130" s="62"/>
      <c r="G2130" s="62"/>
      <c r="H2130" s="67" t="s">
        <v>104</v>
      </c>
      <c r="I2130" s="67">
        <v>1.0</v>
      </c>
      <c r="J2130" s="62" t="s">
        <v>446</v>
      </c>
      <c r="K2130" s="48"/>
      <c r="L2130" s="68">
        <v>108.0</v>
      </c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 ht="18.0" customHeight="1">
      <c r="A2131" s="64">
        <v>46057.0</v>
      </c>
      <c r="B2131" s="79"/>
      <c r="C2131" s="80" t="s">
        <v>2437</v>
      </c>
      <c r="D2131" s="63" t="s">
        <v>1542</v>
      </c>
      <c r="E2131" s="66" t="s">
        <v>2285</v>
      </c>
      <c r="F2131" s="62"/>
      <c r="G2131" s="62"/>
      <c r="H2131" s="67" t="s">
        <v>104</v>
      </c>
      <c r="I2131" s="67">
        <v>10.0</v>
      </c>
      <c r="J2131" s="62" t="s">
        <v>1966</v>
      </c>
      <c r="K2131" s="48"/>
      <c r="L2131" s="68">
        <v>106.0</v>
      </c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 ht="18.0" customHeight="1">
      <c r="A2132" s="64">
        <v>46057.0</v>
      </c>
      <c r="B2132" s="79"/>
      <c r="C2132" s="80" t="s">
        <v>2437</v>
      </c>
      <c r="D2132" s="63" t="s">
        <v>1542</v>
      </c>
      <c r="E2132" s="66" t="s">
        <v>2286</v>
      </c>
      <c r="F2132" s="62"/>
      <c r="G2132" s="62"/>
      <c r="H2132" s="67" t="s">
        <v>104</v>
      </c>
      <c r="I2132" s="67">
        <v>10.0</v>
      </c>
      <c r="J2132" s="62" t="s">
        <v>1966</v>
      </c>
      <c r="K2132" s="48"/>
      <c r="L2132" s="68">
        <v>106.0</v>
      </c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 ht="18.0" customHeight="1">
      <c r="A2133" s="64">
        <v>46057.0</v>
      </c>
      <c r="B2133" s="79"/>
      <c r="C2133" s="80" t="s">
        <v>2437</v>
      </c>
      <c r="D2133" s="63" t="s">
        <v>1542</v>
      </c>
      <c r="E2133" s="66" t="s">
        <v>2338</v>
      </c>
      <c r="F2133" s="62"/>
      <c r="G2133" s="62"/>
      <c r="H2133" s="67" t="s">
        <v>104</v>
      </c>
      <c r="I2133" s="67">
        <v>7.0</v>
      </c>
      <c r="J2133" s="62" t="s">
        <v>1966</v>
      </c>
      <c r="K2133" s="48"/>
      <c r="L2133" s="68">
        <v>106.0</v>
      </c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 ht="18.0" customHeight="1">
      <c r="A2134" s="64">
        <v>46057.0</v>
      </c>
      <c r="B2134" s="79"/>
      <c r="C2134" s="80" t="s">
        <v>2437</v>
      </c>
      <c r="D2134" s="63" t="s">
        <v>1542</v>
      </c>
      <c r="E2134" s="66" t="s">
        <v>2339</v>
      </c>
      <c r="F2134" s="62"/>
      <c r="G2134" s="62"/>
      <c r="H2134" s="67" t="s">
        <v>104</v>
      </c>
      <c r="I2134" s="67">
        <v>10.0</v>
      </c>
      <c r="J2134" s="62" t="s">
        <v>1966</v>
      </c>
      <c r="K2134" s="48"/>
      <c r="L2134" s="68">
        <v>106.0</v>
      </c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 ht="18.0" customHeight="1">
      <c r="A2135" s="64">
        <v>46057.0</v>
      </c>
      <c r="B2135" s="79"/>
      <c r="C2135" s="80" t="s">
        <v>2437</v>
      </c>
      <c r="D2135" s="63" t="s">
        <v>1542</v>
      </c>
      <c r="E2135" s="66" t="s">
        <v>2441</v>
      </c>
      <c r="F2135" s="62"/>
      <c r="G2135" s="62"/>
      <c r="H2135" s="67" t="s">
        <v>104</v>
      </c>
      <c r="I2135" s="67">
        <v>1.0</v>
      </c>
      <c r="J2135" s="62" t="s">
        <v>375</v>
      </c>
      <c r="K2135" s="48"/>
      <c r="L2135" s="68">
        <v>106.0</v>
      </c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 ht="18.0" customHeight="1">
      <c r="A2136" s="64">
        <v>46057.0</v>
      </c>
      <c r="B2136" s="79"/>
      <c r="C2136" s="80" t="s">
        <v>2437</v>
      </c>
      <c r="D2136" s="63" t="s">
        <v>1542</v>
      </c>
      <c r="E2136" s="66" t="s">
        <v>1661</v>
      </c>
      <c r="F2136" s="62"/>
      <c r="G2136" s="62"/>
      <c r="H2136" s="67" t="s">
        <v>1311</v>
      </c>
      <c r="I2136" s="67">
        <v>1.0</v>
      </c>
      <c r="J2136" s="62" t="s">
        <v>1966</v>
      </c>
      <c r="K2136" s="48"/>
      <c r="L2136" s="68">
        <v>106.0</v>
      </c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 ht="18.0" customHeight="1">
      <c r="A2137" s="64">
        <v>46057.0</v>
      </c>
      <c r="B2137" s="79"/>
      <c r="C2137" s="80" t="s">
        <v>2437</v>
      </c>
      <c r="D2137" s="63" t="s">
        <v>1542</v>
      </c>
      <c r="E2137" s="66" t="s">
        <v>2442</v>
      </c>
      <c r="F2137" s="62"/>
      <c r="G2137" s="62"/>
      <c r="H2137" s="67" t="s">
        <v>104</v>
      </c>
      <c r="I2137" s="67">
        <v>1.0</v>
      </c>
      <c r="J2137" s="62" t="s">
        <v>456</v>
      </c>
      <c r="K2137" s="48"/>
      <c r="L2137" s="68">
        <v>110.0</v>
      </c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 ht="18.0" customHeight="1">
      <c r="A2138" s="64">
        <v>46057.0</v>
      </c>
      <c r="B2138" s="79"/>
      <c r="C2138" s="80" t="s">
        <v>2437</v>
      </c>
      <c r="D2138" s="63" t="s">
        <v>1542</v>
      </c>
      <c r="E2138" s="66" t="s">
        <v>1745</v>
      </c>
      <c r="F2138" s="62"/>
      <c r="G2138" s="62"/>
      <c r="H2138" s="67" t="s">
        <v>104</v>
      </c>
      <c r="I2138" s="67">
        <v>5.0</v>
      </c>
      <c r="J2138" s="62" t="s">
        <v>1966</v>
      </c>
      <c r="K2138" s="48"/>
      <c r="L2138" s="68">
        <v>110.0</v>
      </c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 ht="18.0" customHeight="1">
      <c r="A2139" s="44"/>
      <c r="B2139" s="50"/>
      <c r="C2139" s="46"/>
      <c r="D2139" s="47"/>
      <c r="E2139" s="41"/>
      <c r="F2139" s="48"/>
      <c r="G2139" s="48"/>
      <c r="H2139" s="49"/>
      <c r="I2139" s="49"/>
      <c r="J2139" s="48"/>
      <c r="K2139" s="48"/>
      <c r="L2139" s="59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 ht="18.0" customHeight="1">
      <c r="A2140" s="64">
        <v>46058.0</v>
      </c>
      <c r="B2140" s="79"/>
      <c r="C2140" s="80" t="s">
        <v>2443</v>
      </c>
      <c r="D2140" s="63" t="s">
        <v>1330</v>
      </c>
      <c r="E2140" s="66" t="s">
        <v>2444</v>
      </c>
      <c r="F2140" s="62"/>
      <c r="G2140" s="62"/>
      <c r="H2140" s="67" t="s">
        <v>104</v>
      </c>
      <c r="I2140" s="67">
        <v>1.0</v>
      </c>
      <c r="J2140" s="62" t="s">
        <v>2445</v>
      </c>
      <c r="K2140" s="48"/>
      <c r="L2140" s="68">
        <v>112.0</v>
      </c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 ht="18.0" customHeight="1">
      <c r="A2141" s="64">
        <v>46058.0</v>
      </c>
      <c r="B2141" s="79"/>
      <c r="C2141" s="80" t="s">
        <v>2443</v>
      </c>
      <c r="D2141" s="63" t="s">
        <v>1330</v>
      </c>
      <c r="E2141" s="66" t="s">
        <v>494</v>
      </c>
      <c r="F2141" s="62"/>
      <c r="G2141" s="62"/>
      <c r="H2141" s="67" t="s">
        <v>104</v>
      </c>
      <c r="I2141" s="67">
        <v>1.0</v>
      </c>
      <c r="J2141" s="62" t="s">
        <v>2445</v>
      </c>
      <c r="K2141" s="48"/>
      <c r="L2141" s="68">
        <v>112.0</v>
      </c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 ht="18.0" customHeight="1">
      <c r="A2142" s="64">
        <v>46058.0</v>
      </c>
      <c r="B2142" s="79"/>
      <c r="C2142" s="80" t="s">
        <v>2443</v>
      </c>
      <c r="D2142" s="63" t="s">
        <v>1330</v>
      </c>
      <c r="E2142" s="66" t="s">
        <v>2446</v>
      </c>
      <c r="F2142" s="62"/>
      <c r="G2142" s="62"/>
      <c r="H2142" s="67" t="s">
        <v>104</v>
      </c>
      <c r="I2142" s="67">
        <v>1.0</v>
      </c>
      <c r="J2142" s="62" t="s">
        <v>1991</v>
      </c>
      <c r="K2142" s="48"/>
      <c r="L2142" s="68">
        <v>113.0</v>
      </c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 ht="18.0" customHeight="1">
      <c r="A2143" s="44"/>
      <c r="B2143" s="50"/>
      <c r="C2143" s="46"/>
      <c r="D2143" s="47"/>
      <c r="E2143" s="41"/>
      <c r="F2143" s="48"/>
      <c r="G2143" s="48"/>
      <c r="H2143" s="49"/>
      <c r="I2143" s="49"/>
      <c r="J2143" s="48"/>
      <c r="K2143" s="48"/>
      <c r="L2143" s="59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 ht="18.0" customHeight="1">
      <c r="A2144" s="64">
        <v>46058.0</v>
      </c>
      <c r="B2144" s="79"/>
      <c r="C2144" s="80" t="s">
        <v>2447</v>
      </c>
      <c r="D2144" s="63" t="s">
        <v>2448</v>
      </c>
      <c r="E2144" s="66" t="s">
        <v>850</v>
      </c>
      <c r="F2144" s="62"/>
      <c r="G2144" s="62"/>
      <c r="H2144" s="67" t="s">
        <v>104</v>
      </c>
      <c r="I2144" s="67">
        <v>1.0</v>
      </c>
      <c r="J2144" s="62" t="s">
        <v>2449</v>
      </c>
      <c r="K2144" s="48"/>
      <c r="L2144" s="68">
        <v>115.0</v>
      </c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 ht="18.0" customHeight="1">
      <c r="A2145" s="64">
        <v>46058.0</v>
      </c>
      <c r="B2145" s="79"/>
      <c r="C2145" s="80" t="s">
        <v>2447</v>
      </c>
      <c r="D2145" s="63" t="s">
        <v>2448</v>
      </c>
      <c r="E2145" s="66" t="s">
        <v>2450</v>
      </c>
      <c r="F2145" s="62" t="s">
        <v>1698</v>
      </c>
      <c r="G2145" s="62"/>
      <c r="H2145" s="67" t="s">
        <v>104</v>
      </c>
      <c r="I2145" s="67">
        <v>1.0</v>
      </c>
      <c r="J2145" s="62" t="s">
        <v>2449</v>
      </c>
      <c r="K2145" s="48"/>
      <c r="L2145" s="68">
        <v>115.0</v>
      </c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 ht="18.0" customHeight="1">
      <c r="A2146" s="44"/>
      <c r="B2146" s="50"/>
      <c r="C2146" s="46"/>
      <c r="D2146" s="47"/>
      <c r="E2146" s="41"/>
      <c r="F2146" s="48"/>
      <c r="G2146" s="48"/>
      <c r="H2146" s="49"/>
      <c r="I2146" s="49"/>
      <c r="J2146" s="48"/>
      <c r="K2146" s="48"/>
      <c r="L2146" s="59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 ht="18.0" customHeight="1">
      <c r="A2147" s="64">
        <v>46060.0</v>
      </c>
      <c r="B2147" s="79"/>
      <c r="C2147" s="80" t="s">
        <v>2451</v>
      </c>
      <c r="D2147" s="63" t="s">
        <v>2448</v>
      </c>
      <c r="E2147" s="66" t="s">
        <v>2452</v>
      </c>
      <c r="F2147" s="62"/>
      <c r="G2147" s="62"/>
      <c r="H2147" s="67" t="s">
        <v>104</v>
      </c>
      <c r="I2147" s="67">
        <v>1.0</v>
      </c>
      <c r="J2147" s="62" t="s">
        <v>452</v>
      </c>
      <c r="K2147" s="48"/>
      <c r="L2147" s="68">
        <v>116.0</v>
      </c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 ht="18.0" customHeight="1">
      <c r="A2148" s="64">
        <v>46060.0</v>
      </c>
      <c r="B2148" s="79"/>
      <c r="C2148" s="80" t="s">
        <v>2451</v>
      </c>
      <c r="D2148" s="63" t="s">
        <v>2448</v>
      </c>
      <c r="E2148" s="66" t="s">
        <v>2453</v>
      </c>
      <c r="F2148" s="62"/>
      <c r="G2148" s="62"/>
      <c r="H2148" s="67" t="s">
        <v>104</v>
      </c>
      <c r="I2148" s="67">
        <v>1.0</v>
      </c>
      <c r="J2148" s="62" t="s">
        <v>2336</v>
      </c>
      <c r="K2148" s="48"/>
      <c r="L2148" s="68">
        <v>116.0</v>
      </c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 ht="18.0" customHeight="1">
      <c r="A2149" s="64">
        <v>46060.0</v>
      </c>
      <c r="B2149" s="79"/>
      <c r="C2149" s="80" t="s">
        <v>2451</v>
      </c>
      <c r="D2149" s="63" t="s">
        <v>2448</v>
      </c>
      <c r="E2149" s="66" t="s">
        <v>2454</v>
      </c>
      <c r="F2149" s="62"/>
      <c r="G2149" s="62"/>
      <c r="H2149" s="67" t="s">
        <v>104</v>
      </c>
      <c r="I2149" s="67">
        <v>1.0</v>
      </c>
      <c r="J2149" s="62" t="s">
        <v>521</v>
      </c>
      <c r="K2149" s="48"/>
      <c r="L2149" s="68">
        <v>116.0</v>
      </c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 ht="18.0" customHeight="1">
      <c r="A2150" s="64">
        <v>46060.0</v>
      </c>
      <c r="B2150" s="79"/>
      <c r="C2150" s="80" t="s">
        <v>2451</v>
      </c>
      <c r="D2150" s="63" t="s">
        <v>2448</v>
      </c>
      <c r="E2150" s="66" t="s">
        <v>2455</v>
      </c>
      <c r="F2150" s="62"/>
      <c r="G2150" s="62"/>
      <c r="H2150" s="67" t="s">
        <v>104</v>
      </c>
      <c r="I2150" s="67">
        <v>1.0</v>
      </c>
      <c r="J2150" s="62" t="s">
        <v>521</v>
      </c>
      <c r="K2150" s="48"/>
      <c r="L2150" s="68">
        <v>116.0</v>
      </c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 ht="18.0" customHeight="1">
      <c r="A2151" s="64">
        <v>46060.0</v>
      </c>
      <c r="B2151" s="79"/>
      <c r="C2151" s="80" t="s">
        <v>2451</v>
      </c>
      <c r="D2151" s="63" t="s">
        <v>2448</v>
      </c>
      <c r="E2151" s="66" t="s">
        <v>1888</v>
      </c>
      <c r="F2151" s="62" t="s">
        <v>2393</v>
      </c>
      <c r="G2151" s="62"/>
      <c r="H2151" s="67" t="s">
        <v>104</v>
      </c>
      <c r="I2151" s="67">
        <v>1.0</v>
      </c>
      <c r="J2151" s="62" t="s">
        <v>2456</v>
      </c>
      <c r="K2151" s="48"/>
      <c r="L2151" s="68">
        <v>116.0</v>
      </c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 ht="18.0" customHeight="1">
      <c r="A2152" s="44"/>
      <c r="B2152" s="50"/>
      <c r="C2152" s="46"/>
      <c r="D2152" s="47"/>
      <c r="E2152" s="41"/>
      <c r="F2152" s="48"/>
      <c r="G2152" s="48"/>
      <c r="H2152" s="49"/>
      <c r="I2152" s="49"/>
      <c r="J2152" s="48"/>
      <c r="K2152" s="48"/>
      <c r="L2152" s="59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 ht="18.0" customHeight="1">
      <c r="A2153" s="64">
        <v>46063.0</v>
      </c>
      <c r="B2153" s="79"/>
      <c r="C2153" s="80" t="s">
        <v>2457</v>
      </c>
      <c r="D2153" s="63" t="s">
        <v>2448</v>
      </c>
      <c r="E2153" s="66" t="s">
        <v>1974</v>
      </c>
      <c r="F2153" s="62"/>
      <c r="G2153" s="62"/>
      <c r="H2153" s="67" t="s">
        <v>104</v>
      </c>
      <c r="I2153" s="67">
        <v>1.0</v>
      </c>
      <c r="J2153" s="62" t="s">
        <v>2449</v>
      </c>
      <c r="K2153" s="48"/>
      <c r="L2153" s="68">
        <v>123.0</v>
      </c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 ht="18.0" customHeight="1">
      <c r="A2154" s="64">
        <v>46063.0</v>
      </c>
      <c r="B2154" s="79"/>
      <c r="C2154" s="80" t="s">
        <v>2457</v>
      </c>
      <c r="D2154" s="63" t="s">
        <v>2448</v>
      </c>
      <c r="E2154" s="66" t="s">
        <v>1442</v>
      </c>
      <c r="F2154" s="62"/>
      <c r="G2154" s="62"/>
      <c r="H2154" s="67" t="s">
        <v>104</v>
      </c>
      <c r="I2154" s="67">
        <v>1.0</v>
      </c>
      <c r="J2154" s="62" t="s">
        <v>2458</v>
      </c>
      <c r="K2154" s="48"/>
      <c r="L2154" s="68">
        <v>123.0</v>
      </c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 ht="18.0" customHeight="1">
      <c r="A2155" s="64">
        <v>46063.0</v>
      </c>
      <c r="B2155" s="79"/>
      <c r="C2155" s="80" t="s">
        <v>2457</v>
      </c>
      <c r="D2155" s="63" t="s">
        <v>2448</v>
      </c>
      <c r="E2155" s="66" t="s">
        <v>2436</v>
      </c>
      <c r="F2155" s="62"/>
      <c r="G2155" s="62"/>
      <c r="H2155" s="67" t="s">
        <v>104</v>
      </c>
      <c r="I2155" s="67">
        <v>1.0</v>
      </c>
      <c r="J2155" s="62" t="s">
        <v>2459</v>
      </c>
      <c r="K2155" s="48"/>
      <c r="L2155" s="68">
        <v>123.0</v>
      </c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 ht="18.0" customHeight="1">
      <c r="A2156" s="64">
        <v>46063.0</v>
      </c>
      <c r="B2156" s="79"/>
      <c r="C2156" s="80" t="s">
        <v>2457</v>
      </c>
      <c r="D2156" s="63" t="s">
        <v>2448</v>
      </c>
      <c r="E2156" s="66" t="s">
        <v>2460</v>
      </c>
      <c r="F2156" s="62"/>
      <c r="G2156" s="62"/>
      <c r="H2156" s="67" t="s">
        <v>104</v>
      </c>
      <c r="I2156" s="67">
        <v>2.0</v>
      </c>
      <c r="J2156" s="62" t="s">
        <v>2236</v>
      </c>
      <c r="K2156" s="48"/>
      <c r="L2156" s="68">
        <v>123.0</v>
      </c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 ht="18.0" customHeight="1">
      <c r="A2157" s="64">
        <v>46063.0</v>
      </c>
      <c r="B2157" s="79"/>
      <c r="C2157" s="80" t="s">
        <v>2457</v>
      </c>
      <c r="D2157" s="63" t="s">
        <v>2448</v>
      </c>
      <c r="E2157" s="66" t="s">
        <v>2286</v>
      </c>
      <c r="F2157" s="62"/>
      <c r="G2157" s="62"/>
      <c r="H2157" s="67" t="s">
        <v>104</v>
      </c>
      <c r="I2157" s="67">
        <v>10.0</v>
      </c>
      <c r="J2157" s="62" t="s">
        <v>1966</v>
      </c>
      <c r="K2157" s="48"/>
      <c r="L2157" s="68">
        <v>123.0</v>
      </c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 ht="18.0" customHeight="1">
      <c r="A2158" s="64">
        <v>46063.0</v>
      </c>
      <c r="B2158" s="79"/>
      <c r="C2158" s="80" t="s">
        <v>2457</v>
      </c>
      <c r="D2158" s="63" t="s">
        <v>2448</v>
      </c>
      <c r="E2158" s="66" t="s">
        <v>2339</v>
      </c>
      <c r="F2158" s="62"/>
      <c r="G2158" s="62"/>
      <c r="H2158" s="67" t="s">
        <v>104</v>
      </c>
      <c r="I2158" s="67">
        <v>10.0</v>
      </c>
      <c r="J2158" s="62" t="s">
        <v>1966</v>
      </c>
      <c r="K2158" s="48"/>
      <c r="L2158" s="68">
        <v>123.0</v>
      </c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 ht="18.0" customHeight="1">
      <c r="A2159" s="64">
        <v>46063.0</v>
      </c>
      <c r="B2159" s="79"/>
      <c r="C2159" s="80" t="s">
        <v>2457</v>
      </c>
      <c r="D2159" s="63" t="s">
        <v>2448</v>
      </c>
      <c r="E2159" s="66" t="s">
        <v>2461</v>
      </c>
      <c r="F2159" s="62"/>
      <c r="G2159" s="62"/>
      <c r="H2159" s="67" t="s">
        <v>502</v>
      </c>
      <c r="I2159" s="67">
        <v>1.0</v>
      </c>
      <c r="J2159" s="62" t="s">
        <v>385</v>
      </c>
      <c r="K2159" s="48"/>
      <c r="L2159" s="68">
        <v>117.0</v>
      </c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 ht="18.0" customHeight="1">
      <c r="A2160" s="64">
        <v>46063.0</v>
      </c>
      <c r="B2160" s="79"/>
      <c r="C2160" s="80" t="s">
        <v>2457</v>
      </c>
      <c r="D2160" s="63" t="s">
        <v>2448</v>
      </c>
      <c r="E2160" s="66" t="s">
        <v>2462</v>
      </c>
      <c r="F2160" s="62"/>
      <c r="G2160" s="62"/>
      <c r="H2160" s="67" t="s">
        <v>1311</v>
      </c>
      <c r="I2160" s="67">
        <v>2.0</v>
      </c>
      <c r="J2160" s="62" t="s">
        <v>2327</v>
      </c>
      <c r="K2160" s="48"/>
      <c r="L2160" s="68">
        <v>119.0</v>
      </c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 ht="18.0" customHeight="1">
      <c r="A2161" s="64">
        <v>46063.0</v>
      </c>
      <c r="B2161" s="79"/>
      <c r="C2161" s="80" t="s">
        <v>2457</v>
      </c>
      <c r="D2161" s="63" t="s">
        <v>2448</v>
      </c>
      <c r="E2161" s="66" t="s">
        <v>236</v>
      </c>
      <c r="F2161" s="62"/>
      <c r="G2161" s="62"/>
      <c r="H2161" s="67" t="s">
        <v>104</v>
      </c>
      <c r="I2161" s="67">
        <v>5.0</v>
      </c>
      <c r="J2161" s="62" t="s">
        <v>2327</v>
      </c>
      <c r="K2161" s="48"/>
      <c r="L2161" s="68">
        <v>119.0</v>
      </c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 ht="18.0" customHeight="1">
      <c r="A2162" s="64">
        <v>46063.0</v>
      </c>
      <c r="B2162" s="79"/>
      <c r="C2162" s="80" t="s">
        <v>2457</v>
      </c>
      <c r="D2162" s="63" t="s">
        <v>2448</v>
      </c>
      <c r="E2162" s="66" t="s">
        <v>2463</v>
      </c>
      <c r="F2162" s="62"/>
      <c r="G2162" s="62"/>
      <c r="H2162" s="67" t="s">
        <v>104</v>
      </c>
      <c r="I2162" s="67">
        <v>1.0</v>
      </c>
      <c r="J2162" s="62" t="s">
        <v>2176</v>
      </c>
      <c r="K2162" s="48"/>
      <c r="L2162" s="68">
        <v>119.0</v>
      </c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 ht="18.0" customHeight="1">
      <c r="A2163" s="64">
        <v>46063.0</v>
      </c>
      <c r="B2163" s="79"/>
      <c r="C2163" s="80" t="s">
        <v>2457</v>
      </c>
      <c r="D2163" s="63" t="s">
        <v>2448</v>
      </c>
      <c r="E2163" s="66" t="s">
        <v>2464</v>
      </c>
      <c r="F2163" s="62"/>
      <c r="G2163" s="62"/>
      <c r="H2163" s="67" t="s">
        <v>104</v>
      </c>
      <c r="I2163" s="67">
        <v>1.0</v>
      </c>
      <c r="J2163" s="62" t="s">
        <v>2233</v>
      </c>
      <c r="K2163" s="48"/>
      <c r="L2163" s="68">
        <v>117.0</v>
      </c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 ht="18.0" customHeight="1">
      <c r="A2164" s="64">
        <v>46063.0</v>
      </c>
      <c r="B2164" s="79"/>
      <c r="C2164" s="80" t="s">
        <v>2457</v>
      </c>
      <c r="D2164" s="63" t="s">
        <v>1330</v>
      </c>
      <c r="E2164" s="66" t="s">
        <v>2465</v>
      </c>
      <c r="F2164" s="62"/>
      <c r="G2164" s="62"/>
      <c r="H2164" s="67" t="s">
        <v>104</v>
      </c>
      <c r="I2164" s="67">
        <v>6.0</v>
      </c>
      <c r="J2164" s="62" t="s">
        <v>2466</v>
      </c>
      <c r="K2164" s="48"/>
      <c r="L2164" s="68">
        <v>117.0</v>
      </c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 ht="18.0" customHeight="1">
      <c r="A2165" s="44"/>
      <c r="B2165" s="50"/>
      <c r="C2165" s="46"/>
      <c r="D2165" s="47"/>
      <c r="E2165" s="41"/>
      <c r="F2165" s="48"/>
      <c r="G2165" s="48"/>
      <c r="H2165" s="49"/>
      <c r="I2165" s="49"/>
      <c r="J2165" s="48"/>
      <c r="K2165" s="48"/>
      <c r="L2165" s="59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 ht="18.0" customHeight="1">
      <c r="A2166" s="64">
        <v>46063.0</v>
      </c>
      <c r="B2166" s="79"/>
      <c r="C2166" s="80" t="s">
        <v>2467</v>
      </c>
      <c r="D2166" s="63" t="s">
        <v>1101</v>
      </c>
      <c r="E2166" s="66" t="s">
        <v>2468</v>
      </c>
      <c r="F2166" s="62"/>
      <c r="G2166" s="62"/>
      <c r="H2166" s="67" t="s">
        <v>370</v>
      </c>
      <c r="I2166" s="67">
        <v>5.0</v>
      </c>
      <c r="J2166" s="62" t="s">
        <v>2469</v>
      </c>
      <c r="K2166" s="48"/>
      <c r="L2166" s="68">
        <v>124.0</v>
      </c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 ht="18.0" customHeight="1">
      <c r="A2167" s="64">
        <v>46063.0</v>
      </c>
      <c r="B2167" s="79"/>
      <c r="C2167" s="80" t="s">
        <v>2467</v>
      </c>
      <c r="D2167" s="63" t="s">
        <v>1101</v>
      </c>
      <c r="E2167" s="66" t="s">
        <v>2470</v>
      </c>
      <c r="F2167" s="62"/>
      <c r="G2167" s="62"/>
      <c r="H2167" s="67" t="s">
        <v>1314</v>
      </c>
      <c r="I2167" s="67">
        <v>15.0</v>
      </c>
      <c r="J2167" s="62" t="s">
        <v>2469</v>
      </c>
      <c r="K2167" s="48"/>
      <c r="L2167" s="68">
        <v>124.0</v>
      </c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 ht="18.0" customHeight="1">
      <c r="A2168" s="64">
        <v>46063.0</v>
      </c>
      <c r="B2168" s="79"/>
      <c r="C2168" s="80" t="s">
        <v>2467</v>
      </c>
      <c r="D2168" s="63" t="s">
        <v>1101</v>
      </c>
      <c r="E2168" s="66" t="s">
        <v>2471</v>
      </c>
      <c r="F2168" s="62"/>
      <c r="G2168" s="62"/>
      <c r="H2168" s="67" t="s">
        <v>370</v>
      </c>
      <c r="I2168" s="67">
        <v>1.0</v>
      </c>
      <c r="J2168" s="62" t="s">
        <v>2469</v>
      </c>
      <c r="K2168" s="48"/>
      <c r="L2168" s="68">
        <v>124.0</v>
      </c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 ht="18.0" customHeight="1">
      <c r="A2169" s="64">
        <v>46063.0</v>
      </c>
      <c r="B2169" s="79"/>
      <c r="C2169" s="80" t="s">
        <v>2467</v>
      </c>
      <c r="D2169" s="63" t="s">
        <v>1101</v>
      </c>
      <c r="E2169" s="66" t="s">
        <v>2472</v>
      </c>
      <c r="F2169" s="62"/>
      <c r="G2169" s="62"/>
      <c r="H2169" s="67" t="s">
        <v>370</v>
      </c>
      <c r="I2169" s="67">
        <v>1.0</v>
      </c>
      <c r="J2169" s="62" t="s">
        <v>2469</v>
      </c>
      <c r="K2169" s="48"/>
      <c r="L2169" s="68">
        <v>124.0</v>
      </c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 ht="18.0" customHeight="1">
      <c r="A2170" s="64">
        <v>46063.0</v>
      </c>
      <c r="B2170" s="79"/>
      <c r="C2170" s="80" t="s">
        <v>2467</v>
      </c>
      <c r="D2170" s="63" t="s">
        <v>1101</v>
      </c>
      <c r="E2170" s="66" t="s">
        <v>2473</v>
      </c>
      <c r="F2170" s="62"/>
      <c r="G2170" s="62"/>
      <c r="H2170" s="67" t="s">
        <v>502</v>
      </c>
      <c r="I2170" s="67">
        <v>1.0</v>
      </c>
      <c r="J2170" s="62" t="s">
        <v>2474</v>
      </c>
      <c r="K2170" s="48"/>
      <c r="L2170" s="68">
        <v>124.0</v>
      </c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 ht="18.0" customHeight="1">
      <c r="A2171" s="44"/>
      <c r="B2171" s="50"/>
      <c r="C2171" s="46"/>
      <c r="D2171" s="47"/>
      <c r="E2171" s="41"/>
      <c r="F2171" s="48"/>
      <c r="G2171" s="48"/>
      <c r="H2171" s="49"/>
      <c r="I2171" s="49"/>
      <c r="J2171" s="48"/>
      <c r="K2171" s="48"/>
      <c r="L2171" s="59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 ht="18.0" customHeight="1">
      <c r="A2172" s="64">
        <v>46063.0</v>
      </c>
      <c r="B2172" s="79"/>
      <c r="C2172" s="80" t="s">
        <v>2475</v>
      </c>
      <c r="D2172" s="63" t="s">
        <v>2448</v>
      </c>
      <c r="E2172" s="66" t="s">
        <v>668</v>
      </c>
      <c r="F2172" s="62"/>
      <c r="G2172" s="62"/>
      <c r="H2172" s="67" t="s">
        <v>104</v>
      </c>
      <c r="I2172" s="67">
        <v>1.0</v>
      </c>
      <c r="J2172" s="62" t="s">
        <v>991</v>
      </c>
      <c r="K2172" s="48"/>
      <c r="L2172" s="68">
        <v>127.0</v>
      </c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 ht="18.0" customHeight="1">
      <c r="A2173" s="64">
        <v>46063.0</v>
      </c>
      <c r="B2173" s="79"/>
      <c r="C2173" s="80" t="s">
        <v>2475</v>
      </c>
      <c r="D2173" s="63" t="s">
        <v>2448</v>
      </c>
      <c r="E2173" s="66" t="s">
        <v>1745</v>
      </c>
      <c r="F2173" s="62"/>
      <c r="G2173" s="62"/>
      <c r="H2173" s="67" t="s">
        <v>502</v>
      </c>
      <c r="I2173" s="67">
        <v>1.0</v>
      </c>
      <c r="J2173" s="62" t="s">
        <v>449</v>
      </c>
      <c r="K2173" s="48"/>
      <c r="L2173" s="68">
        <v>127.0</v>
      </c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 ht="18.0" customHeight="1">
      <c r="A2174" s="64">
        <v>46063.0</v>
      </c>
      <c r="B2174" s="79"/>
      <c r="C2174" s="80" t="s">
        <v>2475</v>
      </c>
      <c r="D2174" s="63" t="s">
        <v>2448</v>
      </c>
      <c r="E2174" s="66" t="s">
        <v>850</v>
      </c>
      <c r="F2174" s="62"/>
      <c r="G2174" s="62"/>
      <c r="H2174" s="67" t="s">
        <v>104</v>
      </c>
      <c r="I2174" s="67">
        <v>1.0</v>
      </c>
      <c r="J2174" s="62" t="s">
        <v>2336</v>
      </c>
      <c r="K2174" s="48"/>
      <c r="L2174" s="68">
        <v>126.0</v>
      </c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 ht="18.0" customHeight="1">
      <c r="A2175" s="64">
        <v>46063.0</v>
      </c>
      <c r="B2175" s="79"/>
      <c r="C2175" s="80" t="s">
        <v>2475</v>
      </c>
      <c r="D2175" s="63" t="s">
        <v>2448</v>
      </c>
      <c r="E2175" s="66" t="s">
        <v>2373</v>
      </c>
      <c r="F2175" s="62" t="s">
        <v>1698</v>
      </c>
      <c r="G2175" s="62"/>
      <c r="H2175" s="67" t="s">
        <v>104</v>
      </c>
      <c r="I2175" s="67">
        <v>1.0</v>
      </c>
      <c r="J2175" s="62" t="s">
        <v>2336</v>
      </c>
      <c r="K2175" s="48"/>
      <c r="L2175" s="68">
        <v>126.0</v>
      </c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 ht="18.0" customHeight="1">
      <c r="A2176" s="64">
        <v>46063.0</v>
      </c>
      <c r="B2176" s="79"/>
      <c r="C2176" s="80" t="s">
        <v>2475</v>
      </c>
      <c r="D2176" s="63" t="s">
        <v>2448</v>
      </c>
      <c r="E2176" s="66" t="s">
        <v>2476</v>
      </c>
      <c r="F2176" s="48"/>
      <c r="G2176" s="48"/>
      <c r="H2176" s="67" t="s">
        <v>104</v>
      </c>
      <c r="I2176" s="67">
        <v>2.0</v>
      </c>
      <c r="J2176" s="62" t="s">
        <v>2477</v>
      </c>
      <c r="K2176" s="48"/>
      <c r="L2176" s="68">
        <v>124.0</v>
      </c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 ht="18.0" customHeight="1">
      <c r="A2177" s="64">
        <v>46064.0</v>
      </c>
      <c r="B2177" s="79"/>
      <c r="C2177" s="80" t="s">
        <v>2478</v>
      </c>
      <c r="D2177" s="63" t="s">
        <v>2448</v>
      </c>
      <c r="E2177" s="66" t="s">
        <v>2479</v>
      </c>
      <c r="F2177" s="48"/>
      <c r="G2177" s="48"/>
      <c r="H2177" s="67" t="s">
        <v>104</v>
      </c>
      <c r="I2177" s="67">
        <v>1.0</v>
      </c>
      <c r="J2177" s="62" t="s">
        <v>888</v>
      </c>
      <c r="K2177" s="48"/>
      <c r="L2177" s="68">
        <v>128.0</v>
      </c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 ht="18.0" customHeight="1">
      <c r="A2178" s="64">
        <v>46064.0</v>
      </c>
      <c r="B2178" s="79"/>
      <c r="C2178" s="80" t="s">
        <v>2478</v>
      </c>
      <c r="D2178" s="63" t="s">
        <v>2448</v>
      </c>
      <c r="E2178" s="66" t="s">
        <v>2480</v>
      </c>
      <c r="F2178" s="48"/>
      <c r="G2178" s="48"/>
      <c r="H2178" s="67" t="s">
        <v>982</v>
      </c>
      <c r="I2178" s="67">
        <v>5.0</v>
      </c>
      <c r="J2178" s="62" t="s">
        <v>2481</v>
      </c>
      <c r="K2178" s="48"/>
      <c r="L2178" s="68">
        <v>129.0</v>
      </c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 ht="18.0" customHeight="1">
      <c r="A2179" s="64">
        <v>46064.0</v>
      </c>
      <c r="B2179" s="79"/>
      <c r="C2179" s="80" t="s">
        <v>2478</v>
      </c>
      <c r="D2179" s="63" t="s">
        <v>2448</v>
      </c>
      <c r="E2179" s="66" t="s">
        <v>2482</v>
      </c>
      <c r="F2179" s="48"/>
      <c r="G2179" s="48"/>
      <c r="H2179" s="67" t="s">
        <v>104</v>
      </c>
      <c r="I2179" s="67">
        <v>1.0</v>
      </c>
      <c r="J2179" s="62" t="s">
        <v>2065</v>
      </c>
      <c r="K2179" s="48"/>
      <c r="L2179" s="68">
        <v>128.0</v>
      </c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 ht="18.0" customHeight="1">
      <c r="A2180" s="64">
        <v>46064.0</v>
      </c>
      <c r="B2180" s="79"/>
      <c r="C2180" s="80" t="s">
        <v>2478</v>
      </c>
      <c r="D2180" s="63" t="s">
        <v>2448</v>
      </c>
      <c r="E2180" s="66" t="s">
        <v>2483</v>
      </c>
      <c r="F2180" s="48"/>
      <c r="G2180" s="48"/>
      <c r="H2180" s="67" t="s">
        <v>502</v>
      </c>
      <c r="I2180" s="67">
        <v>1.0</v>
      </c>
      <c r="J2180" s="62" t="s">
        <v>449</v>
      </c>
      <c r="K2180" s="48"/>
      <c r="L2180" s="68">
        <v>127.0</v>
      </c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 ht="18.0" customHeight="1">
      <c r="A2181" s="44"/>
      <c r="B2181" s="50"/>
      <c r="C2181" s="46"/>
      <c r="D2181" s="47"/>
      <c r="E2181" s="41"/>
      <c r="F2181" s="48"/>
      <c r="G2181" s="48"/>
      <c r="H2181" s="49"/>
      <c r="I2181" s="49"/>
      <c r="J2181" s="48"/>
      <c r="K2181" s="48"/>
      <c r="L2181" s="59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 ht="18.0" customHeight="1">
      <c r="A2182" s="64">
        <v>46064.0</v>
      </c>
      <c r="B2182" s="79"/>
      <c r="C2182" s="80" t="s">
        <v>2484</v>
      </c>
      <c r="D2182" s="63" t="s">
        <v>19</v>
      </c>
      <c r="E2182" s="66" t="s">
        <v>2485</v>
      </c>
      <c r="F2182" s="48"/>
      <c r="G2182" s="48"/>
      <c r="H2182" s="67" t="s">
        <v>502</v>
      </c>
      <c r="I2182" s="67">
        <v>1.0</v>
      </c>
      <c r="J2182" s="62" t="s">
        <v>2166</v>
      </c>
      <c r="K2182" s="48"/>
      <c r="L2182" s="68">
        <v>134.0</v>
      </c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 ht="18.0" customHeight="1">
      <c r="A2183" s="64">
        <v>46064.0</v>
      </c>
      <c r="B2183" s="79"/>
      <c r="C2183" s="80" t="s">
        <v>2484</v>
      </c>
      <c r="D2183" s="63" t="s">
        <v>1542</v>
      </c>
      <c r="E2183" s="66" t="s">
        <v>1636</v>
      </c>
      <c r="F2183" s="48"/>
      <c r="G2183" s="48"/>
      <c r="H2183" s="67" t="s">
        <v>104</v>
      </c>
      <c r="I2183" s="67">
        <v>24.0</v>
      </c>
      <c r="J2183" s="62" t="s">
        <v>2409</v>
      </c>
      <c r="K2183" s="48"/>
      <c r="L2183" s="68">
        <v>134.0</v>
      </c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 ht="18.0" customHeight="1">
      <c r="A2184" s="64">
        <v>46064.0</v>
      </c>
      <c r="B2184" s="79"/>
      <c r="C2184" s="80" t="s">
        <v>2484</v>
      </c>
      <c r="D2184" s="63" t="s">
        <v>1542</v>
      </c>
      <c r="E2184" s="66" t="s">
        <v>2439</v>
      </c>
      <c r="F2184" s="48"/>
      <c r="G2184" s="48"/>
      <c r="H2184" s="67" t="s">
        <v>104</v>
      </c>
      <c r="I2184" s="67">
        <v>1.0</v>
      </c>
      <c r="J2184" s="62" t="s">
        <v>443</v>
      </c>
      <c r="K2184" s="48"/>
      <c r="L2184" s="68">
        <v>134.0</v>
      </c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 ht="18.0" customHeight="1">
      <c r="A2185" s="64">
        <v>46065.0</v>
      </c>
      <c r="B2185" s="79"/>
      <c r="C2185" s="80" t="s">
        <v>2484</v>
      </c>
      <c r="D2185" s="63" t="s">
        <v>1542</v>
      </c>
      <c r="E2185" s="66" t="s">
        <v>74</v>
      </c>
      <c r="F2185" s="62" t="s">
        <v>2486</v>
      </c>
      <c r="G2185" s="48"/>
      <c r="H2185" s="67" t="s">
        <v>104</v>
      </c>
      <c r="I2185" s="67">
        <v>1.0</v>
      </c>
      <c r="J2185" s="62" t="s">
        <v>1329</v>
      </c>
      <c r="K2185" s="48"/>
      <c r="L2185" s="68">
        <v>135.0</v>
      </c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 ht="18.0" customHeight="1">
      <c r="A2186" s="64">
        <v>46065.0</v>
      </c>
      <c r="B2186" s="79"/>
      <c r="C2186" s="80" t="s">
        <v>2484</v>
      </c>
      <c r="D2186" s="63" t="s">
        <v>1542</v>
      </c>
      <c r="E2186" s="66" t="s">
        <v>74</v>
      </c>
      <c r="F2186" s="62" t="s">
        <v>2487</v>
      </c>
      <c r="G2186" s="48"/>
      <c r="H2186" s="67" t="s">
        <v>104</v>
      </c>
      <c r="I2186" s="67">
        <v>1.0</v>
      </c>
      <c r="J2186" s="62" t="s">
        <v>1329</v>
      </c>
      <c r="K2186" s="48"/>
      <c r="L2186" s="68">
        <v>135.0</v>
      </c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 ht="18.0" customHeight="1">
      <c r="A2187" s="44"/>
      <c r="B2187" s="50"/>
      <c r="C2187" s="46"/>
      <c r="D2187" s="47"/>
      <c r="E2187" s="41"/>
      <c r="F2187" s="48"/>
      <c r="G2187" s="48"/>
      <c r="H2187" s="49"/>
      <c r="I2187" s="49"/>
      <c r="J2187" s="48"/>
      <c r="K2187" s="48"/>
      <c r="L2187" s="59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 ht="18.0" customHeight="1">
      <c r="A2188" s="64">
        <v>46066.0</v>
      </c>
      <c r="B2188" s="79"/>
      <c r="C2188" s="80" t="s">
        <v>2488</v>
      </c>
      <c r="D2188" s="63" t="s">
        <v>1542</v>
      </c>
      <c r="E2188" s="66" t="s">
        <v>231</v>
      </c>
      <c r="F2188" s="62"/>
      <c r="G2188" s="48"/>
      <c r="H2188" s="67" t="s">
        <v>104</v>
      </c>
      <c r="I2188" s="67">
        <v>1.0</v>
      </c>
      <c r="J2188" s="62" t="s">
        <v>381</v>
      </c>
      <c r="K2188" s="48"/>
      <c r="L2188" s="68">
        <v>138.0</v>
      </c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 ht="18.0" customHeight="1">
      <c r="A2189" s="44"/>
      <c r="B2189" s="50"/>
      <c r="C2189" s="46"/>
      <c r="D2189" s="47"/>
      <c r="E2189" s="41"/>
      <c r="F2189" s="48"/>
      <c r="G2189" s="48"/>
      <c r="H2189" s="49"/>
      <c r="I2189" s="49"/>
      <c r="J2189" s="48"/>
      <c r="K2189" s="48"/>
      <c r="L2189" s="59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 ht="18.0" customHeight="1">
      <c r="A2190" s="64">
        <v>46066.0</v>
      </c>
      <c r="B2190" s="79"/>
      <c r="C2190" s="80" t="s">
        <v>2489</v>
      </c>
      <c r="D2190" s="63" t="s">
        <v>1542</v>
      </c>
      <c r="E2190" s="66" t="s">
        <v>2490</v>
      </c>
      <c r="F2190" s="62"/>
      <c r="G2190" s="48"/>
      <c r="H2190" s="67" t="s">
        <v>104</v>
      </c>
      <c r="I2190" s="67">
        <v>1.0</v>
      </c>
      <c r="J2190" s="62" t="s">
        <v>381</v>
      </c>
      <c r="K2190" s="48"/>
      <c r="L2190" s="68">
        <v>140.0</v>
      </c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 ht="18.0" customHeight="1">
      <c r="A2191" s="64">
        <v>46066.0</v>
      </c>
      <c r="B2191" s="79"/>
      <c r="C2191" s="80" t="s">
        <v>2489</v>
      </c>
      <c r="D2191" s="63" t="s">
        <v>1542</v>
      </c>
      <c r="E2191" s="66" t="s">
        <v>2491</v>
      </c>
      <c r="F2191" s="62"/>
      <c r="G2191" s="48"/>
      <c r="H2191" s="67" t="s">
        <v>104</v>
      </c>
      <c r="I2191" s="67">
        <v>1.0</v>
      </c>
      <c r="J2191" s="62" t="s">
        <v>2492</v>
      </c>
      <c r="K2191" s="48"/>
      <c r="L2191" s="68">
        <v>140.0</v>
      </c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 ht="18.0" customHeight="1">
      <c r="A2192" s="64">
        <v>46066.0</v>
      </c>
      <c r="B2192" s="79"/>
      <c r="C2192" s="80" t="s">
        <v>2489</v>
      </c>
      <c r="D2192" s="63" t="s">
        <v>1542</v>
      </c>
      <c r="E2192" s="66" t="s">
        <v>2493</v>
      </c>
      <c r="F2192" s="62"/>
      <c r="G2192" s="48"/>
      <c r="H2192" s="67" t="s">
        <v>104</v>
      </c>
      <c r="I2192" s="67">
        <v>1.0</v>
      </c>
      <c r="J2192" s="62" t="s">
        <v>2492</v>
      </c>
      <c r="K2192" s="48"/>
      <c r="L2192" s="68">
        <v>140.0</v>
      </c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 ht="18.0" customHeight="1">
      <c r="A2193" s="64">
        <v>46066.0</v>
      </c>
      <c r="B2193" s="79"/>
      <c r="C2193" s="80" t="s">
        <v>2489</v>
      </c>
      <c r="D2193" s="63" t="s">
        <v>1542</v>
      </c>
      <c r="E2193" s="66" t="s">
        <v>112</v>
      </c>
      <c r="F2193" s="62"/>
      <c r="G2193" s="48"/>
      <c r="H2193" s="67" t="s">
        <v>502</v>
      </c>
      <c r="I2193" s="67">
        <v>1.0</v>
      </c>
      <c r="J2193" s="62" t="s">
        <v>2492</v>
      </c>
      <c r="K2193" s="48"/>
      <c r="L2193" s="68">
        <v>140.0</v>
      </c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 ht="18.0" customHeight="1">
      <c r="A2194" s="44"/>
      <c r="B2194" s="50"/>
      <c r="C2194" s="46"/>
      <c r="D2194" s="47"/>
      <c r="E2194" s="41"/>
      <c r="F2194" s="48"/>
      <c r="G2194" s="48"/>
      <c r="H2194" s="49"/>
      <c r="I2194" s="49"/>
      <c r="J2194" s="48"/>
      <c r="K2194" s="48"/>
      <c r="L2194" s="59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 ht="18.0" customHeight="1">
      <c r="A2195" s="64">
        <v>46066.0</v>
      </c>
      <c r="B2195" s="79"/>
      <c r="C2195" s="80" t="s">
        <v>2494</v>
      </c>
      <c r="D2195" s="63" t="s">
        <v>1542</v>
      </c>
      <c r="E2195" s="66" t="s">
        <v>2495</v>
      </c>
      <c r="F2195" s="62"/>
      <c r="G2195" s="48"/>
      <c r="H2195" s="67" t="s">
        <v>104</v>
      </c>
      <c r="I2195" s="67">
        <v>2.0</v>
      </c>
      <c r="J2195" s="62" t="s">
        <v>2075</v>
      </c>
      <c r="K2195" s="48"/>
      <c r="L2195" s="68">
        <v>133.0</v>
      </c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 ht="18.0" customHeight="1">
      <c r="A2196" s="64">
        <v>46066.0</v>
      </c>
      <c r="B2196" s="79"/>
      <c r="C2196" s="80" t="s">
        <v>2494</v>
      </c>
      <c r="D2196" s="63" t="s">
        <v>1542</v>
      </c>
      <c r="E2196" s="66" t="s">
        <v>2496</v>
      </c>
      <c r="F2196" s="62"/>
      <c r="G2196" s="48"/>
      <c r="H2196" s="67" t="s">
        <v>104</v>
      </c>
      <c r="I2196" s="67">
        <v>1.0</v>
      </c>
      <c r="J2196" s="62" t="s">
        <v>2075</v>
      </c>
      <c r="K2196" s="48"/>
      <c r="L2196" s="68">
        <v>133.0</v>
      </c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 ht="18.0" customHeight="1">
      <c r="A2197" s="64">
        <v>46066.0</v>
      </c>
      <c r="B2197" s="79"/>
      <c r="C2197" s="80" t="s">
        <v>2494</v>
      </c>
      <c r="D2197" s="63" t="s">
        <v>1542</v>
      </c>
      <c r="E2197" s="66" t="s">
        <v>2497</v>
      </c>
      <c r="F2197" s="62"/>
      <c r="G2197" s="48"/>
      <c r="H2197" s="67" t="s">
        <v>104</v>
      </c>
      <c r="I2197" s="67">
        <v>1.0</v>
      </c>
      <c r="J2197" s="62" t="s">
        <v>2075</v>
      </c>
      <c r="K2197" s="48"/>
      <c r="L2197" s="68">
        <v>133.0</v>
      </c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 ht="18.0" customHeight="1">
      <c r="A2198" s="64">
        <v>46066.0</v>
      </c>
      <c r="B2198" s="79"/>
      <c r="C2198" s="80" t="s">
        <v>2494</v>
      </c>
      <c r="D2198" s="63" t="s">
        <v>1542</v>
      </c>
      <c r="E2198" s="66" t="s">
        <v>2498</v>
      </c>
      <c r="F2198" s="62"/>
      <c r="G2198" s="48"/>
      <c r="H2198" s="67" t="s">
        <v>104</v>
      </c>
      <c r="I2198" s="67">
        <v>2.0</v>
      </c>
      <c r="J2198" s="62" t="s">
        <v>2075</v>
      </c>
      <c r="K2198" s="48"/>
      <c r="L2198" s="68">
        <v>133.0</v>
      </c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 ht="18.0" customHeight="1">
      <c r="A2199" s="64">
        <v>46066.0</v>
      </c>
      <c r="B2199" s="79"/>
      <c r="C2199" s="80" t="s">
        <v>2494</v>
      </c>
      <c r="D2199" s="63" t="s">
        <v>1542</v>
      </c>
      <c r="E2199" s="66" t="s">
        <v>2499</v>
      </c>
      <c r="F2199" s="62"/>
      <c r="G2199" s="48"/>
      <c r="H2199" s="67" t="s">
        <v>104</v>
      </c>
      <c r="I2199" s="67">
        <v>1.0</v>
      </c>
      <c r="J2199" s="62" t="s">
        <v>2075</v>
      </c>
      <c r="K2199" s="48"/>
      <c r="L2199" s="68">
        <v>133.0</v>
      </c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 ht="18.0" customHeight="1">
      <c r="A2200" s="64">
        <v>46066.0</v>
      </c>
      <c r="B2200" s="79"/>
      <c r="C2200" s="80" t="s">
        <v>2494</v>
      </c>
      <c r="D2200" s="63" t="s">
        <v>1542</v>
      </c>
      <c r="E2200" s="66" t="s">
        <v>2500</v>
      </c>
      <c r="F2200" s="62"/>
      <c r="G2200" s="48"/>
      <c r="H2200" s="67" t="s">
        <v>502</v>
      </c>
      <c r="I2200" s="67">
        <v>1.0</v>
      </c>
      <c r="J2200" s="62" t="s">
        <v>2075</v>
      </c>
      <c r="K2200" s="48"/>
      <c r="L2200" s="68">
        <v>133.0</v>
      </c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 ht="18.0" customHeight="1">
      <c r="A2201" s="64">
        <v>46066.0</v>
      </c>
      <c r="B2201" s="79"/>
      <c r="C2201" s="80" t="s">
        <v>2494</v>
      </c>
      <c r="D2201" s="63" t="s">
        <v>1542</v>
      </c>
      <c r="E2201" s="66" t="s">
        <v>2501</v>
      </c>
      <c r="F2201" s="62"/>
      <c r="G2201" s="48"/>
      <c r="H2201" s="67" t="s">
        <v>104</v>
      </c>
      <c r="I2201" s="67">
        <v>1.0</v>
      </c>
      <c r="J2201" s="62" t="s">
        <v>2075</v>
      </c>
      <c r="K2201" s="48"/>
      <c r="L2201" s="68">
        <v>133.0</v>
      </c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 ht="18.0" customHeight="1">
      <c r="A2202" s="64">
        <v>46066.0</v>
      </c>
      <c r="B2202" s="79"/>
      <c r="C2202" s="80" t="s">
        <v>2494</v>
      </c>
      <c r="D2202" s="63" t="s">
        <v>1542</v>
      </c>
      <c r="E2202" s="66" t="s">
        <v>2502</v>
      </c>
      <c r="F2202" s="62"/>
      <c r="G2202" s="48"/>
      <c r="H2202" s="67" t="s">
        <v>104</v>
      </c>
      <c r="I2202" s="67">
        <v>1.0</v>
      </c>
      <c r="J2202" s="62" t="s">
        <v>2075</v>
      </c>
      <c r="K2202" s="48"/>
      <c r="L2202" s="68">
        <v>133.0</v>
      </c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 ht="18.0" customHeight="1">
      <c r="A2203" s="64">
        <v>46066.0</v>
      </c>
      <c r="B2203" s="79"/>
      <c r="C2203" s="80" t="s">
        <v>2494</v>
      </c>
      <c r="D2203" s="63" t="s">
        <v>1542</v>
      </c>
      <c r="E2203" s="66" t="s">
        <v>2503</v>
      </c>
      <c r="F2203" s="62"/>
      <c r="G2203" s="48"/>
      <c r="H2203" s="67" t="s">
        <v>104</v>
      </c>
      <c r="I2203" s="67">
        <v>6.0</v>
      </c>
      <c r="J2203" s="62" t="s">
        <v>2075</v>
      </c>
      <c r="K2203" s="48"/>
      <c r="L2203" s="68">
        <v>133.0</v>
      </c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 ht="18.0" customHeight="1">
      <c r="A2204" s="64">
        <v>46066.0</v>
      </c>
      <c r="B2204" s="79"/>
      <c r="C2204" s="80" t="s">
        <v>2494</v>
      </c>
      <c r="D2204" s="63" t="s">
        <v>1542</v>
      </c>
      <c r="E2204" s="66" t="s">
        <v>1085</v>
      </c>
      <c r="F2204" s="62"/>
      <c r="G2204" s="48"/>
      <c r="H2204" s="67" t="s">
        <v>502</v>
      </c>
      <c r="I2204" s="67">
        <v>1.0</v>
      </c>
      <c r="J2204" s="62" t="s">
        <v>2075</v>
      </c>
      <c r="K2204" s="48"/>
      <c r="L2204" s="68">
        <v>133.0</v>
      </c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 ht="18.0" customHeight="1">
      <c r="A2205" s="64">
        <v>46066.0</v>
      </c>
      <c r="B2205" s="79"/>
      <c r="C2205" s="80" t="s">
        <v>2494</v>
      </c>
      <c r="D2205" s="63" t="s">
        <v>1542</v>
      </c>
      <c r="E2205" s="66" t="s">
        <v>2504</v>
      </c>
      <c r="F2205" s="62"/>
      <c r="G2205" s="48"/>
      <c r="H2205" s="67" t="s">
        <v>502</v>
      </c>
      <c r="I2205" s="67">
        <v>1.0</v>
      </c>
      <c r="J2205" s="62" t="s">
        <v>2075</v>
      </c>
      <c r="K2205" s="48"/>
      <c r="L2205" s="68">
        <v>133.0</v>
      </c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 ht="18.0" customHeight="1">
      <c r="A2206" s="64">
        <v>46066.0</v>
      </c>
      <c r="B2206" s="79"/>
      <c r="C2206" s="80" t="s">
        <v>2494</v>
      </c>
      <c r="D2206" s="63" t="s">
        <v>1542</v>
      </c>
      <c r="E2206" s="66" t="s">
        <v>2505</v>
      </c>
      <c r="F2206" s="62"/>
      <c r="G2206" s="48"/>
      <c r="H2206" s="67" t="s">
        <v>104</v>
      </c>
      <c r="I2206" s="67">
        <v>2.0</v>
      </c>
      <c r="J2206" s="62" t="s">
        <v>2075</v>
      </c>
      <c r="K2206" s="48"/>
      <c r="L2206" s="68">
        <v>133.0</v>
      </c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 ht="18.0" customHeight="1">
      <c r="A2207" s="64">
        <v>46066.0</v>
      </c>
      <c r="B2207" s="79"/>
      <c r="C2207" s="80" t="s">
        <v>2494</v>
      </c>
      <c r="D2207" s="63" t="s">
        <v>1542</v>
      </c>
      <c r="E2207" s="66" t="s">
        <v>616</v>
      </c>
      <c r="F2207" s="62"/>
      <c r="G2207" s="48"/>
      <c r="H2207" s="67" t="s">
        <v>104</v>
      </c>
      <c r="I2207" s="67">
        <v>5.0</v>
      </c>
      <c r="J2207" s="62" t="s">
        <v>2075</v>
      </c>
      <c r="K2207" s="48"/>
      <c r="L2207" s="68">
        <v>133.0</v>
      </c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 ht="18.0" customHeight="1">
      <c r="A2208" s="64">
        <v>46066.0</v>
      </c>
      <c r="B2208" s="79"/>
      <c r="C2208" s="80" t="s">
        <v>2494</v>
      </c>
      <c r="D2208" s="63" t="s">
        <v>1542</v>
      </c>
      <c r="E2208" s="66" t="s">
        <v>2506</v>
      </c>
      <c r="F2208" s="62"/>
      <c r="G2208" s="48"/>
      <c r="H2208" s="67" t="s">
        <v>104</v>
      </c>
      <c r="I2208" s="67">
        <v>12.0</v>
      </c>
      <c r="J2208" s="62" t="s">
        <v>2075</v>
      </c>
      <c r="K2208" s="48"/>
      <c r="L2208" s="68">
        <v>133.0</v>
      </c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 ht="18.0" customHeight="1">
      <c r="A2209" s="64">
        <v>46066.0</v>
      </c>
      <c r="B2209" s="79"/>
      <c r="C2209" s="80" t="s">
        <v>2494</v>
      </c>
      <c r="D2209" s="63" t="s">
        <v>1542</v>
      </c>
      <c r="E2209" s="66" t="s">
        <v>2507</v>
      </c>
      <c r="F2209" s="62"/>
      <c r="G2209" s="48"/>
      <c r="H2209" s="67" t="s">
        <v>104</v>
      </c>
      <c r="I2209" s="67">
        <v>1.0</v>
      </c>
      <c r="J2209" s="62" t="s">
        <v>2075</v>
      </c>
      <c r="K2209" s="48"/>
      <c r="L2209" s="68">
        <v>133.0</v>
      </c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 ht="18.0" customHeight="1">
      <c r="A2210" s="64">
        <v>46066.0</v>
      </c>
      <c r="B2210" s="79"/>
      <c r="C2210" s="80" t="s">
        <v>2494</v>
      </c>
      <c r="D2210" s="63" t="s">
        <v>1542</v>
      </c>
      <c r="E2210" s="66" t="s">
        <v>2508</v>
      </c>
      <c r="F2210" s="62"/>
      <c r="G2210" s="48"/>
      <c r="H2210" s="67" t="s">
        <v>502</v>
      </c>
      <c r="I2210" s="67">
        <v>1.0</v>
      </c>
      <c r="J2210" s="62" t="s">
        <v>2075</v>
      </c>
      <c r="K2210" s="48"/>
      <c r="L2210" s="68">
        <v>133.0</v>
      </c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 ht="18.0" customHeight="1">
      <c r="A2211" s="44"/>
      <c r="B2211" s="50"/>
      <c r="C2211" s="46"/>
      <c r="D2211" s="47"/>
      <c r="E2211" s="41"/>
      <c r="F2211" s="48"/>
      <c r="G2211" s="48"/>
      <c r="H2211" s="49"/>
      <c r="I2211" s="49"/>
      <c r="J2211" s="48"/>
      <c r="K2211" s="48"/>
      <c r="L2211" s="59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 ht="18.0" customHeight="1">
      <c r="A2212" s="64">
        <v>46067.0</v>
      </c>
      <c r="B2212" s="79"/>
      <c r="C2212" s="80" t="s">
        <v>2509</v>
      </c>
      <c r="D2212" s="63" t="s">
        <v>1101</v>
      </c>
      <c r="E2212" s="66" t="s">
        <v>1649</v>
      </c>
      <c r="F2212" s="62"/>
      <c r="G2212" s="48"/>
      <c r="H2212" s="67" t="s">
        <v>104</v>
      </c>
      <c r="I2212" s="67">
        <v>2.0</v>
      </c>
      <c r="J2212" s="62" t="s">
        <v>2510</v>
      </c>
      <c r="K2212" s="48"/>
      <c r="L2212" s="68">
        <v>143.0</v>
      </c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 ht="18.0" customHeight="1">
      <c r="A2213" s="64">
        <v>46067.0</v>
      </c>
      <c r="B2213" s="79"/>
      <c r="C2213" s="80" t="s">
        <v>2509</v>
      </c>
      <c r="D2213" s="63" t="s">
        <v>1101</v>
      </c>
      <c r="E2213" s="66" t="s">
        <v>2511</v>
      </c>
      <c r="F2213" s="62"/>
      <c r="G2213" s="48"/>
      <c r="H2213" s="67" t="s">
        <v>1742</v>
      </c>
      <c r="I2213" s="67">
        <v>60.0</v>
      </c>
      <c r="J2213" s="62" t="s">
        <v>2512</v>
      </c>
      <c r="K2213" s="48"/>
      <c r="L2213" s="68">
        <v>143.0</v>
      </c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 ht="18.0" customHeight="1">
      <c r="A2214" s="44"/>
      <c r="B2214" s="50"/>
      <c r="C2214" s="46"/>
      <c r="D2214" s="47"/>
      <c r="E2214" s="41"/>
      <c r="F2214" s="48"/>
      <c r="G2214" s="48"/>
      <c r="H2214" s="49"/>
      <c r="I2214" s="49"/>
      <c r="J2214" s="48"/>
      <c r="K2214" s="48"/>
      <c r="L2214" s="59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 ht="18.0" customHeight="1">
      <c r="A2215" s="64">
        <v>46067.0</v>
      </c>
      <c r="B2215" s="79"/>
      <c r="C2215" s="80" t="s">
        <v>2513</v>
      </c>
      <c r="D2215" s="63" t="s">
        <v>1542</v>
      </c>
      <c r="E2215" s="66" t="s">
        <v>1442</v>
      </c>
      <c r="F2215" s="62"/>
      <c r="G2215" s="48"/>
      <c r="H2215" s="67" t="s">
        <v>104</v>
      </c>
      <c r="I2215" s="67">
        <v>1.0</v>
      </c>
      <c r="J2215" s="62" t="s">
        <v>1569</v>
      </c>
      <c r="K2215" s="48"/>
      <c r="L2215" s="68">
        <v>142.0</v>
      </c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 ht="18.0" customHeight="1">
      <c r="A2216" s="64">
        <v>46067.0</v>
      </c>
      <c r="B2216" s="79"/>
      <c r="C2216" s="80" t="s">
        <v>2513</v>
      </c>
      <c r="D2216" s="63" t="s">
        <v>1542</v>
      </c>
      <c r="E2216" s="66" t="s">
        <v>1897</v>
      </c>
      <c r="F2216" s="62"/>
      <c r="G2216" s="48"/>
      <c r="H2216" s="67" t="s">
        <v>104</v>
      </c>
      <c r="I2216" s="67">
        <v>4.0</v>
      </c>
      <c r="J2216" s="62" t="s">
        <v>2514</v>
      </c>
      <c r="K2216" s="48"/>
      <c r="L2216" s="68">
        <v>142.0</v>
      </c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 ht="18.0" customHeight="1">
      <c r="A2217" s="64">
        <v>46067.0</v>
      </c>
      <c r="B2217" s="79"/>
      <c r="C2217" s="80" t="s">
        <v>2513</v>
      </c>
      <c r="D2217" s="63" t="s">
        <v>1542</v>
      </c>
      <c r="E2217" s="66" t="s">
        <v>2515</v>
      </c>
      <c r="F2217" s="62"/>
      <c r="G2217" s="48"/>
      <c r="H2217" s="67" t="s">
        <v>104</v>
      </c>
      <c r="I2217" s="67">
        <v>8.0</v>
      </c>
      <c r="J2217" s="62" t="s">
        <v>2514</v>
      </c>
      <c r="K2217" s="48"/>
      <c r="L2217" s="68">
        <v>142.0</v>
      </c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 ht="18.0" customHeight="1">
      <c r="A2218" s="64">
        <v>46067.0</v>
      </c>
      <c r="B2218" s="79"/>
      <c r="C2218" s="80" t="s">
        <v>2513</v>
      </c>
      <c r="D2218" s="63" t="s">
        <v>1542</v>
      </c>
      <c r="E2218" s="66" t="s">
        <v>398</v>
      </c>
      <c r="F2218" s="62"/>
      <c r="G2218" s="48"/>
      <c r="H2218" s="67" t="s">
        <v>104</v>
      </c>
      <c r="I2218" s="67">
        <v>1.0</v>
      </c>
      <c r="J2218" s="62" t="s">
        <v>521</v>
      </c>
      <c r="K2218" s="48"/>
      <c r="L2218" s="68">
        <v>142.0</v>
      </c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 ht="18.0" customHeight="1">
      <c r="A2219" s="64">
        <v>46067.0</v>
      </c>
      <c r="B2219" s="79"/>
      <c r="C2219" s="80" t="s">
        <v>2513</v>
      </c>
      <c r="D2219" s="63" t="s">
        <v>1542</v>
      </c>
      <c r="E2219" s="66" t="s">
        <v>1974</v>
      </c>
      <c r="F2219" s="62"/>
      <c r="G2219" s="48"/>
      <c r="H2219" s="67" t="s">
        <v>104</v>
      </c>
      <c r="I2219" s="67">
        <v>1.0</v>
      </c>
      <c r="J2219" s="62" t="s">
        <v>2516</v>
      </c>
      <c r="K2219" s="48"/>
      <c r="L2219" s="68">
        <v>142.0</v>
      </c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 ht="18.0" customHeight="1">
      <c r="A2220" s="44"/>
      <c r="B2220" s="50"/>
      <c r="C2220" s="46"/>
      <c r="D2220" s="47"/>
      <c r="E2220" s="41"/>
      <c r="F2220" s="48"/>
      <c r="G2220" s="48"/>
      <c r="H2220" s="49"/>
      <c r="I2220" s="49"/>
      <c r="J2220" s="48"/>
      <c r="K2220" s="48"/>
      <c r="L2220" s="59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 ht="18.0" customHeight="1">
      <c r="A2221" s="64">
        <v>46068.0</v>
      </c>
      <c r="B2221" s="79"/>
      <c r="C2221" s="80" t="s">
        <v>2517</v>
      </c>
      <c r="D2221" s="63" t="s">
        <v>1374</v>
      </c>
      <c r="E2221" s="66" t="s">
        <v>1649</v>
      </c>
      <c r="F2221" s="62"/>
      <c r="G2221" s="48"/>
      <c r="H2221" s="67" t="s">
        <v>104</v>
      </c>
      <c r="I2221" s="67">
        <v>1.0</v>
      </c>
      <c r="J2221" s="62" t="s">
        <v>1505</v>
      </c>
      <c r="K2221" s="48"/>
      <c r="L2221" s="68">
        <v>146.0</v>
      </c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 ht="18.0" customHeight="1">
      <c r="A2222" s="64">
        <v>46068.0</v>
      </c>
      <c r="B2222" s="79"/>
      <c r="C2222" s="80" t="s">
        <v>2517</v>
      </c>
      <c r="D2222" s="63" t="s">
        <v>1374</v>
      </c>
      <c r="E2222" s="66" t="s">
        <v>1155</v>
      </c>
      <c r="F2222" s="62"/>
      <c r="G2222" s="48"/>
      <c r="H2222" s="67" t="s">
        <v>104</v>
      </c>
      <c r="I2222" s="67">
        <v>1.0</v>
      </c>
      <c r="J2222" s="62" t="s">
        <v>1505</v>
      </c>
      <c r="K2222" s="48"/>
      <c r="L2222" s="68">
        <v>146.0</v>
      </c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 ht="18.0" customHeight="1">
      <c r="A2223" s="64">
        <v>46068.0</v>
      </c>
      <c r="B2223" s="79"/>
      <c r="C2223" s="80" t="s">
        <v>2517</v>
      </c>
      <c r="D2223" s="63" t="s">
        <v>1374</v>
      </c>
      <c r="E2223" s="66" t="s">
        <v>453</v>
      </c>
      <c r="F2223" s="62"/>
      <c r="G2223" s="48"/>
      <c r="H2223" s="67" t="s">
        <v>104</v>
      </c>
      <c r="I2223" s="67">
        <v>1.0</v>
      </c>
      <c r="J2223" s="62" t="s">
        <v>1103</v>
      </c>
      <c r="K2223" s="48"/>
      <c r="L2223" s="68">
        <v>146.0</v>
      </c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 ht="18.0" customHeight="1">
      <c r="A2224" s="64">
        <v>46068.0</v>
      </c>
      <c r="B2224" s="79"/>
      <c r="C2224" s="80" t="s">
        <v>2517</v>
      </c>
      <c r="D2224" s="63" t="s">
        <v>1374</v>
      </c>
      <c r="E2224" s="66" t="s">
        <v>2518</v>
      </c>
      <c r="F2224" s="62"/>
      <c r="G2224" s="48"/>
      <c r="H2224" s="67" t="s">
        <v>104</v>
      </c>
      <c r="I2224" s="67">
        <v>2.0</v>
      </c>
      <c r="J2224" s="62" t="s">
        <v>1103</v>
      </c>
      <c r="K2224" s="48"/>
      <c r="L2224" s="68">
        <v>146.0</v>
      </c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 ht="18.0" customHeight="1">
      <c r="A2225" s="64">
        <v>46068.0</v>
      </c>
      <c r="B2225" s="79"/>
      <c r="C2225" s="80" t="s">
        <v>2517</v>
      </c>
      <c r="D2225" s="63" t="s">
        <v>1374</v>
      </c>
      <c r="E2225" s="66" t="s">
        <v>2519</v>
      </c>
      <c r="F2225" s="62"/>
      <c r="G2225" s="48"/>
      <c r="H2225" s="67" t="s">
        <v>104</v>
      </c>
      <c r="I2225" s="67">
        <v>2.0</v>
      </c>
      <c r="J2225" s="62" t="s">
        <v>1103</v>
      </c>
      <c r="K2225" s="48"/>
      <c r="L2225" s="68">
        <v>146.0</v>
      </c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 ht="18.0" customHeight="1">
      <c r="A2226" s="44"/>
      <c r="B2226" s="50"/>
      <c r="C2226" s="46"/>
      <c r="D2226" s="47"/>
      <c r="E2226" s="41"/>
      <c r="F2226" s="48"/>
      <c r="G2226" s="48"/>
      <c r="H2226" s="49"/>
      <c r="I2226" s="49"/>
      <c r="J2226" s="48"/>
      <c r="K2226" s="48"/>
      <c r="L2226" s="59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 ht="18.0" customHeight="1">
      <c r="A2227" s="64">
        <v>46071.0</v>
      </c>
      <c r="B2227" s="79"/>
      <c r="C2227" s="80" t="s">
        <v>2520</v>
      </c>
      <c r="D2227" s="63" t="s">
        <v>19</v>
      </c>
      <c r="E2227" s="66" t="s">
        <v>2191</v>
      </c>
      <c r="F2227" s="62"/>
      <c r="G2227" s="48"/>
      <c r="H2227" s="67" t="s">
        <v>104</v>
      </c>
      <c r="I2227" s="67">
        <v>3.0</v>
      </c>
      <c r="J2227" s="62" t="s">
        <v>2521</v>
      </c>
      <c r="K2227" s="48"/>
      <c r="L2227" s="68">
        <v>151.0</v>
      </c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 ht="18.0" customHeight="1">
      <c r="A2228" s="64">
        <v>46071.0</v>
      </c>
      <c r="B2228" s="79"/>
      <c r="C2228" s="80" t="s">
        <v>2520</v>
      </c>
      <c r="D2228" s="63" t="s">
        <v>19</v>
      </c>
      <c r="E2228" s="66" t="s">
        <v>2522</v>
      </c>
      <c r="F2228" s="62"/>
      <c r="G2228" s="48"/>
      <c r="H2228" s="67" t="s">
        <v>104</v>
      </c>
      <c r="I2228" s="67">
        <v>1.0</v>
      </c>
      <c r="J2228" s="62" t="s">
        <v>2236</v>
      </c>
      <c r="K2228" s="48"/>
      <c r="L2228" s="68">
        <v>151.0</v>
      </c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 ht="18.0" customHeight="1">
      <c r="A2229" s="64">
        <v>46071.0</v>
      </c>
      <c r="B2229" s="79"/>
      <c r="C2229" s="80" t="s">
        <v>2520</v>
      </c>
      <c r="D2229" s="63" t="s">
        <v>19</v>
      </c>
      <c r="E2229" s="66" t="s">
        <v>2523</v>
      </c>
      <c r="F2229" s="62"/>
      <c r="G2229" s="48"/>
      <c r="H2229" s="67" t="s">
        <v>104</v>
      </c>
      <c r="I2229" s="67">
        <v>1.0</v>
      </c>
      <c r="J2229" s="62" t="s">
        <v>521</v>
      </c>
      <c r="K2229" s="48"/>
      <c r="L2229" s="68">
        <v>151.0</v>
      </c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 ht="18.0" customHeight="1">
      <c r="A2230" s="44"/>
      <c r="B2230" s="50"/>
      <c r="C2230" s="46"/>
      <c r="D2230" s="47"/>
      <c r="E2230" s="41"/>
      <c r="F2230" s="48"/>
      <c r="G2230" s="48"/>
      <c r="H2230" s="49"/>
      <c r="I2230" s="49"/>
      <c r="J2230" s="48"/>
      <c r="K2230" s="48"/>
      <c r="L2230" s="59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 ht="18.0" customHeight="1">
      <c r="A2231" s="64">
        <v>46071.0</v>
      </c>
      <c r="B2231" s="79"/>
      <c r="C2231" s="80" t="s">
        <v>2524</v>
      </c>
      <c r="D2231" s="63" t="s">
        <v>60</v>
      </c>
      <c r="E2231" s="66" t="s">
        <v>744</v>
      </c>
      <c r="F2231" s="62"/>
      <c r="G2231" s="48"/>
      <c r="H2231" s="67" t="s">
        <v>1385</v>
      </c>
      <c r="I2231" s="67">
        <v>1.0</v>
      </c>
      <c r="J2231" s="62" t="s">
        <v>197</v>
      </c>
      <c r="K2231" s="48"/>
      <c r="L2231" s="68">
        <v>141.0</v>
      </c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 ht="18.0" customHeight="1">
      <c r="A2232" s="44"/>
      <c r="B2232" s="50"/>
      <c r="C2232" s="46"/>
      <c r="D2232" s="47"/>
      <c r="E2232" s="41"/>
      <c r="F2232" s="48"/>
      <c r="G2232" s="48"/>
      <c r="H2232" s="49"/>
      <c r="I2232" s="49"/>
      <c r="J2232" s="48"/>
      <c r="K2232" s="48"/>
      <c r="L2232" s="59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 ht="18.0" customHeight="1">
      <c r="A2233" s="64">
        <v>46071.0</v>
      </c>
      <c r="B2233" s="79"/>
      <c r="C2233" s="80" t="s">
        <v>2525</v>
      </c>
      <c r="D2233" s="63" t="s">
        <v>19</v>
      </c>
      <c r="E2233" s="66" t="s">
        <v>1897</v>
      </c>
      <c r="F2233" s="62"/>
      <c r="G2233" s="48"/>
      <c r="H2233" s="67" t="s">
        <v>104</v>
      </c>
      <c r="I2233" s="67">
        <v>4.0</v>
      </c>
      <c r="J2233" s="62" t="s">
        <v>2399</v>
      </c>
      <c r="K2233" s="48"/>
      <c r="L2233" s="68">
        <v>153.0</v>
      </c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 ht="18.0" customHeight="1">
      <c r="A2234" s="64">
        <v>46071.0</v>
      </c>
      <c r="B2234" s="79"/>
      <c r="C2234" s="80" t="s">
        <v>2525</v>
      </c>
      <c r="D2234" s="63" t="s">
        <v>19</v>
      </c>
      <c r="E2234" s="66" t="s">
        <v>1544</v>
      </c>
      <c r="F2234" s="62" t="s">
        <v>2526</v>
      </c>
      <c r="G2234" s="48"/>
      <c r="H2234" s="67" t="s">
        <v>104</v>
      </c>
      <c r="I2234" s="67">
        <v>1.0</v>
      </c>
      <c r="J2234" s="62" t="s">
        <v>443</v>
      </c>
      <c r="K2234" s="48"/>
      <c r="L2234" s="68">
        <v>153.0</v>
      </c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 ht="18.0" customHeight="1">
      <c r="A2235" s="64">
        <v>46071.0</v>
      </c>
      <c r="B2235" s="79"/>
      <c r="C2235" s="80" t="s">
        <v>2525</v>
      </c>
      <c r="D2235" s="63" t="s">
        <v>19</v>
      </c>
      <c r="E2235" s="66" t="s">
        <v>1649</v>
      </c>
      <c r="F2235" s="62"/>
      <c r="G2235" s="48"/>
      <c r="H2235" s="67" t="s">
        <v>104</v>
      </c>
      <c r="I2235" s="67">
        <v>1.0</v>
      </c>
      <c r="J2235" s="62" t="s">
        <v>2527</v>
      </c>
      <c r="K2235" s="48"/>
      <c r="L2235" s="68">
        <v>153.0</v>
      </c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 ht="18.0" customHeight="1">
      <c r="A2236" s="64">
        <v>46071.0</v>
      </c>
      <c r="B2236" s="79"/>
      <c r="C2236" s="80" t="s">
        <v>2525</v>
      </c>
      <c r="D2236" s="63" t="s">
        <v>19</v>
      </c>
      <c r="E2236" s="66" t="s">
        <v>2506</v>
      </c>
      <c r="F2236" s="62"/>
      <c r="G2236" s="48"/>
      <c r="H2236" s="67" t="s">
        <v>104</v>
      </c>
      <c r="I2236" s="67">
        <v>10.0</v>
      </c>
      <c r="J2236" s="62" t="s">
        <v>443</v>
      </c>
      <c r="K2236" s="48"/>
      <c r="L2236" s="68">
        <v>153.0</v>
      </c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 ht="18.0" customHeight="1">
      <c r="A2237" s="64">
        <v>46071.0</v>
      </c>
      <c r="B2237" s="79"/>
      <c r="C2237" s="80" t="s">
        <v>2525</v>
      </c>
      <c r="D2237" s="63" t="s">
        <v>2528</v>
      </c>
      <c r="E2237" s="66" t="s">
        <v>2529</v>
      </c>
      <c r="F2237" s="62"/>
      <c r="G2237" s="48"/>
      <c r="H2237" s="67" t="s">
        <v>255</v>
      </c>
      <c r="I2237" s="67">
        <v>1.0</v>
      </c>
      <c r="J2237" s="62" t="s">
        <v>1117</v>
      </c>
      <c r="K2237" s="48"/>
      <c r="L2237" s="68">
        <v>153.0</v>
      </c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 ht="18.0" customHeight="1">
      <c r="A2238" s="44"/>
      <c r="B2238" s="50"/>
      <c r="C2238" s="46"/>
      <c r="D2238" s="47"/>
      <c r="E2238" s="41"/>
      <c r="F2238" s="48"/>
      <c r="G2238" s="48"/>
      <c r="H2238" s="49"/>
      <c r="I2238" s="49"/>
      <c r="J2238" s="48"/>
      <c r="K2238" s="48"/>
      <c r="L2238" s="59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 ht="18.0" customHeight="1">
      <c r="A2239" s="64">
        <v>46071.0</v>
      </c>
      <c r="B2239" s="79"/>
      <c r="C2239" s="80" t="s">
        <v>2530</v>
      </c>
      <c r="D2239" s="63" t="s">
        <v>531</v>
      </c>
      <c r="E2239" s="66" t="s">
        <v>2531</v>
      </c>
      <c r="F2239" s="62" t="s">
        <v>2532</v>
      </c>
      <c r="G2239" s="48"/>
      <c r="H2239" s="67" t="s">
        <v>104</v>
      </c>
      <c r="I2239" s="67">
        <v>1.0</v>
      </c>
      <c r="J2239" s="62" t="s">
        <v>197</v>
      </c>
      <c r="K2239" s="48"/>
      <c r="L2239" s="68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 ht="18.0" customHeight="1">
      <c r="A2240" s="64">
        <v>46071.0</v>
      </c>
      <c r="B2240" s="79"/>
      <c r="C2240" s="80" t="s">
        <v>2530</v>
      </c>
      <c r="D2240" s="63" t="s">
        <v>531</v>
      </c>
      <c r="E2240" s="66" t="s">
        <v>66</v>
      </c>
      <c r="F2240" s="62" t="s">
        <v>2533</v>
      </c>
      <c r="G2240" s="48"/>
      <c r="H2240" s="67" t="s">
        <v>104</v>
      </c>
      <c r="I2240" s="67">
        <v>1.0</v>
      </c>
      <c r="J2240" s="62" t="s">
        <v>197</v>
      </c>
      <c r="K2240" s="48"/>
      <c r="L2240" s="68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 ht="18.0" customHeight="1">
      <c r="A2241" s="64">
        <v>46071.0</v>
      </c>
      <c r="B2241" s="79"/>
      <c r="C2241" s="80" t="s">
        <v>2530</v>
      </c>
      <c r="D2241" s="63" t="s">
        <v>531</v>
      </c>
      <c r="E2241" s="66" t="s">
        <v>209</v>
      </c>
      <c r="F2241" s="62" t="s">
        <v>2534</v>
      </c>
      <c r="G2241" s="48"/>
      <c r="H2241" s="67" t="s">
        <v>104</v>
      </c>
      <c r="I2241" s="67">
        <v>1.0</v>
      </c>
      <c r="J2241" s="62" t="s">
        <v>197</v>
      </c>
      <c r="K2241" s="48"/>
      <c r="L2241" s="68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 ht="18.0" customHeight="1">
      <c r="A2242" s="64">
        <v>46071.0</v>
      </c>
      <c r="B2242" s="79"/>
      <c r="C2242" s="80" t="s">
        <v>2530</v>
      </c>
      <c r="D2242" s="63" t="s">
        <v>531</v>
      </c>
      <c r="E2242" s="66" t="s">
        <v>2535</v>
      </c>
      <c r="F2242" s="62" t="s">
        <v>2536</v>
      </c>
      <c r="G2242" s="48"/>
      <c r="H2242" s="67" t="s">
        <v>104</v>
      </c>
      <c r="I2242" s="67">
        <v>1.0</v>
      </c>
      <c r="J2242" s="62" t="s">
        <v>197</v>
      </c>
      <c r="K2242" s="48"/>
      <c r="L2242" s="68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 ht="18.0" customHeight="1">
      <c r="A2243" s="64">
        <v>46071.0</v>
      </c>
      <c r="B2243" s="79"/>
      <c r="C2243" s="80" t="s">
        <v>2530</v>
      </c>
      <c r="D2243" s="63" t="s">
        <v>531</v>
      </c>
      <c r="E2243" s="66" t="s">
        <v>2537</v>
      </c>
      <c r="F2243" s="62">
        <v>2229020.0</v>
      </c>
      <c r="G2243" s="48"/>
      <c r="H2243" s="67" t="s">
        <v>104</v>
      </c>
      <c r="I2243" s="67">
        <v>2.0</v>
      </c>
      <c r="J2243" s="62" t="s">
        <v>197</v>
      </c>
      <c r="K2243" s="48"/>
      <c r="L2243" s="68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 ht="18.0" customHeight="1">
      <c r="A2244" s="64">
        <v>46071.0</v>
      </c>
      <c r="B2244" s="79"/>
      <c r="C2244" s="80" t="s">
        <v>2530</v>
      </c>
      <c r="D2244" s="63" t="s">
        <v>531</v>
      </c>
      <c r="E2244" s="66" t="s">
        <v>2531</v>
      </c>
      <c r="F2244" s="62" t="s">
        <v>2090</v>
      </c>
      <c r="G2244" s="48"/>
      <c r="H2244" s="67" t="s">
        <v>104</v>
      </c>
      <c r="I2244" s="67">
        <v>1.0</v>
      </c>
      <c r="J2244" s="62" t="s">
        <v>197</v>
      </c>
      <c r="K2244" s="48"/>
      <c r="L2244" s="68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 ht="18.0" customHeight="1">
      <c r="A2245" s="64">
        <v>46071.0</v>
      </c>
      <c r="B2245" s="79"/>
      <c r="C2245" s="80" t="s">
        <v>2530</v>
      </c>
      <c r="D2245" s="63" t="s">
        <v>531</v>
      </c>
      <c r="E2245" s="66" t="s">
        <v>2538</v>
      </c>
      <c r="F2245" s="62" t="s">
        <v>2539</v>
      </c>
      <c r="G2245" s="48"/>
      <c r="H2245" s="67" t="s">
        <v>104</v>
      </c>
      <c r="I2245" s="67">
        <v>1.0</v>
      </c>
      <c r="J2245" s="62" t="s">
        <v>197</v>
      </c>
      <c r="K2245" s="48"/>
      <c r="L2245" s="68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 ht="18.0" customHeight="1">
      <c r="A2246" s="64">
        <v>46071.0</v>
      </c>
      <c r="B2246" s="79"/>
      <c r="C2246" s="80" t="s">
        <v>2530</v>
      </c>
      <c r="D2246" s="63" t="s">
        <v>531</v>
      </c>
      <c r="E2246" s="66" t="s">
        <v>66</v>
      </c>
      <c r="F2246" s="62" t="s">
        <v>2540</v>
      </c>
      <c r="G2246" s="48"/>
      <c r="H2246" s="67" t="s">
        <v>104</v>
      </c>
      <c r="I2246" s="67">
        <v>1.0</v>
      </c>
      <c r="J2246" s="62" t="s">
        <v>197</v>
      </c>
      <c r="K2246" s="48"/>
      <c r="L2246" s="68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 ht="18.0" customHeight="1">
      <c r="A2247" s="64">
        <v>46071.0</v>
      </c>
      <c r="B2247" s="79"/>
      <c r="C2247" s="80" t="s">
        <v>2530</v>
      </c>
      <c r="D2247" s="63" t="s">
        <v>531</v>
      </c>
      <c r="E2247" s="66" t="s">
        <v>433</v>
      </c>
      <c r="F2247" s="62" t="s">
        <v>1362</v>
      </c>
      <c r="G2247" s="48"/>
      <c r="H2247" s="67" t="s">
        <v>104</v>
      </c>
      <c r="I2247" s="67">
        <v>4.0</v>
      </c>
      <c r="J2247" s="62" t="s">
        <v>197</v>
      </c>
      <c r="K2247" s="48"/>
      <c r="L2247" s="68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 ht="18.0" customHeight="1">
      <c r="A2248" s="64">
        <v>46071.0</v>
      </c>
      <c r="B2248" s="79"/>
      <c r="C2248" s="80" t="s">
        <v>2530</v>
      </c>
      <c r="D2248" s="63" t="s">
        <v>531</v>
      </c>
      <c r="E2248" s="66" t="s">
        <v>1093</v>
      </c>
      <c r="F2248" s="62" t="s">
        <v>2088</v>
      </c>
      <c r="G2248" s="48"/>
      <c r="H2248" s="67" t="s">
        <v>104</v>
      </c>
      <c r="I2248" s="67">
        <v>1.0</v>
      </c>
      <c r="J2248" s="62" t="s">
        <v>197</v>
      </c>
      <c r="K2248" s="48"/>
      <c r="L2248" s="68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 ht="18.0" customHeight="1">
      <c r="A2249" s="64">
        <v>46071.0</v>
      </c>
      <c r="B2249" s="79"/>
      <c r="C2249" s="80" t="s">
        <v>2530</v>
      </c>
      <c r="D2249" s="63" t="s">
        <v>531</v>
      </c>
      <c r="E2249" s="66" t="s">
        <v>1093</v>
      </c>
      <c r="F2249" s="62" t="s">
        <v>2541</v>
      </c>
      <c r="G2249" s="48"/>
      <c r="H2249" s="67" t="s">
        <v>104</v>
      </c>
      <c r="I2249" s="67">
        <v>1.0</v>
      </c>
      <c r="J2249" s="62" t="s">
        <v>197</v>
      </c>
      <c r="K2249" s="48"/>
      <c r="L2249" s="68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 ht="18.0" customHeight="1">
      <c r="A2250" s="64">
        <v>46071.0</v>
      </c>
      <c r="B2250" s="79"/>
      <c r="C2250" s="80" t="s">
        <v>2530</v>
      </c>
      <c r="D2250" s="63" t="s">
        <v>531</v>
      </c>
      <c r="E2250" s="66" t="s">
        <v>1093</v>
      </c>
      <c r="F2250" s="62" t="s">
        <v>2542</v>
      </c>
      <c r="G2250" s="48"/>
      <c r="H2250" s="67" t="s">
        <v>104</v>
      </c>
      <c r="I2250" s="67">
        <v>1.0</v>
      </c>
      <c r="J2250" s="62" t="s">
        <v>197</v>
      </c>
      <c r="K2250" s="48"/>
      <c r="L2250" s="68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 ht="18.0" customHeight="1">
      <c r="A2251" s="64">
        <v>46071.0</v>
      </c>
      <c r="B2251" s="79"/>
      <c r="C2251" s="80" t="s">
        <v>2530</v>
      </c>
      <c r="D2251" s="63" t="s">
        <v>531</v>
      </c>
      <c r="E2251" s="66" t="s">
        <v>66</v>
      </c>
      <c r="F2251" s="62" t="s">
        <v>1360</v>
      </c>
      <c r="G2251" s="48"/>
      <c r="H2251" s="67" t="s">
        <v>104</v>
      </c>
      <c r="I2251" s="67">
        <v>3.0</v>
      </c>
      <c r="J2251" s="62" t="s">
        <v>197</v>
      </c>
      <c r="K2251" s="48"/>
      <c r="L2251" s="68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 ht="18.0" customHeight="1">
      <c r="A2252" s="64">
        <v>46071.0</v>
      </c>
      <c r="B2252" s="79"/>
      <c r="C2252" s="80" t="s">
        <v>2530</v>
      </c>
      <c r="D2252" s="63" t="s">
        <v>531</v>
      </c>
      <c r="E2252" s="66" t="s">
        <v>2543</v>
      </c>
      <c r="F2252" s="62">
        <v>5134490.0</v>
      </c>
      <c r="G2252" s="48"/>
      <c r="H2252" s="67" t="s">
        <v>104</v>
      </c>
      <c r="I2252" s="67">
        <v>3.0</v>
      </c>
      <c r="J2252" s="62" t="s">
        <v>197</v>
      </c>
      <c r="K2252" s="48"/>
      <c r="L2252" s="68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 ht="18.0" customHeight="1">
      <c r="A2253" s="64">
        <v>46071.0</v>
      </c>
      <c r="B2253" s="79"/>
      <c r="C2253" s="80" t="s">
        <v>2530</v>
      </c>
      <c r="D2253" s="63" t="s">
        <v>531</v>
      </c>
      <c r="E2253" s="66" t="s">
        <v>2544</v>
      </c>
      <c r="F2253" s="62">
        <v>2254118.0</v>
      </c>
      <c r="G2253" s="48"/>
      <c r="H2253" s="67" t="s">
        <v>104</v>
      </c>
      <c r="I2253" s="67">
        <v>3.0</v>
      </c>
      <c r="J2253" s="62" t="s">
        <v>197</v>
      </c>
      <c r="K2253" s="48"/>
      <c r="L2253" s="68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 ht="18.0" customHeight="1">
      <c r="A2254" s="64">
        <v>46071.0</v>
      </c>
      <c r="B2254" s="79"/>
      <c r="C2254" s="80" t="s">
        <v>2530</v>
      </c>
      <c r="D2254" s="63" t="s">
        <v>531</v>
      </c>
      <c r="E2254" s="66" t="s">
        <v>211</v>
      </c>
      <c r="F2254" s="62" t="s">
        <v>2545</v>
      </c>
      <c r="G2254" s="48"/>
      <c r="H2254" s="67" t="s">
        <v>104</v>
      </c>
      <c r="I2254" s="67">
        <v>3.0</v>
      </c>
      <c r="J2254" s="62" t="s">
        <v>197</v>
      </c>
      <c r="K2254" s="48"/>
      <c r="L2254" s="68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 ht="18.0" customHeight="1">
      <c r="A2255" s="64">
        <v>46071.0</v>
      </c>
      <c r="B2255" s="79"/>
      <c r="C2255" s="80" t="s">
        <v>2530</v>
      </c>
      <c r="D2255" s="63" t="s">
        <v>531</v>
      </c>
      <c r="E2255" s="66" t="s">
        <v>433</v>
      </c>
      <c r="F2255" s="62" t="s">
        <v>492</v>
      </c>
      <c r="G2255" s="48"/>
      <c r="H2255" s="67" t="s">
        <v>104</v>
      </c>
      <c r="I2255" s="67">
        <v>3.0</v>
      </c>
      <c r="J2255" s="62" t="s">
        <v>197</v>
      </c>
      <c r="K2255" s="48"/>
      <c r="L2255" s="68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 ht="18.0" customHeight="1">
      <c r="A2256" s="64">
        <v>46071.0</v>
      </c>
      <c r="B2256" s="79"/>
      <c r="C2256" s="80" t="s">
        <v>2530</v>
      </c>
      <c r="D2256" s="63" t="s">
        <v>531</v>
      </c>
      <c r="E2256" s="66" t="s">
        <v>2546</v>
      </c>
      <c r="F2256" s="62" t="s">
        <v>491</v>
      </c>
      <c r="G2256" s="48"/>
      <c r="H2256" s="67" t="s">
        <v>104</v>
      </c>
      <c r="I2256" s="67">
        <v>3.0</v>
      </c>
      <c r="J2256" s="62" t="s">
        <v>197</v>
      </c>
      <c r="K2256" s="48"/>
      <c r="L2256" s="68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 ht="18.0" customHeight="1">
      <c r="A2257" s="64">
        <v>46071.0</v>
      </c>
      <c r="B2257" s="79"/>
      <c r="C2257" s="80" t="s">
        <v>2530</v>
      </c>
      <c r="D2257" s="63" t="s">
        <v>531</v>
      </c>
      <c r="E2257" s="66" t="s">
        <v>2547</v>
      </c>
      <c r="F2257" s="62" t="s">
        <v>1283</v>
      </c>
      <c r="G2257" s="48"/>
      <c r="H2257" s="67" t="s">
        <v>104</v>
      </c>
      <c r="I2257" s="67">
        <v>3.0</v>
      </c>
      <c r="J2257" s="62" t="s">
        <v>197</v>
      </c>
      <c r="K2257" s="48"/>
      <c r="L2257" s="68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 ht="18.0" customHeight="1">
      <c r="A2258" s="64">
        <v>46071.0</v>
      </c>
      <c r="B2258" s="79"/>
      <c r="C2258" s="80" t="s">
        <v>2530</v>
      </c>
      <c r="D2258" s="63" t="s">
        <v>531</v>
      </c>
      <c r="E2258" s="66" t="s">
        <v>1494</v>
      </c>
      <c r="F2258" s="62" t="s">
        <v>2548</v>
      </c>
      <c r="G2258" s="48"/>
      <c r="H2258" s="67" t="s">
        <v>104</v>
      </c>
      <c r="I2258" s="67">
        <v>3.0</v>
      </c>
      <c r="J2258" s="62" t="s">
        <v>197</v>
      </c>
      <c r="K2258" s="48"/>
      <c r="L2258" s="68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 ht="18.0" customHeight="1">
      <c r="A2259" s="44"/>
      <c r="B2259" s="50"/>
      <c r="C2259" s="46"/>
      <c r="D2259" s="47"/>
      <c r="E2259" s="41"/>
      <c r="F2259" s="48"/>
      <c r="G2259" s="48"/>
      <c r="H2259" s="49"/>
      <c r="I2259" s="49"/>
      <c r="J2259" s="48"/>
      <c r="K2259" s="48"/>
      <c r="L2259" s="59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 ht="18.0" customHeight="1">
      <c r="A2260" s="64">
        <v>46072.0</v>
      </c>
      <c r="B2260" s="79"/>
      <c r="C2260" s="80" t="s">
        <v>2549</v>
      </c>
      <c r="D2260" s="63" t="s">
        <v>19</v>
      </c>
      <c r="E2260" s="66" t="s">
        <v>2550</v>
      </c>
      <c r="F2260" s="62"/>
      <c r="G2260" s="48"/>
      <c r="H2260" s="67" t="s">
        <v>742</v>
      </c>
      <c r="I2260" s="67">
        <v>2.0</v>
      </c>
      <c r="J2260" s="62" t="s">
        <v>1117</v>
      </c>
      <c r="K2260" s="48"/>
      <c r="L2260" s="68">
        <v>154.0</v>
      </c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 ht="18.0" customHeight="1">
      <c r="A2261" s="64">
        <v>46072.0</v>
      </c>
      <c r="B2261" s="79"/>
      <c r="C2261" s="80" t="s">
        <v>2549</v>
      </c>
      <c r="D2261" s="63" t="s">
        <v>19</v>
      </c>
      <c r="E2261" s="66" t="s">
        <v>2551</v>
      </c>
      <c r="F2261" s="62"/>
      <c r="G2261" s="48"/>
      <c r="H2261" s="67" t="s">
        <v>742</v>
      </c>
      <c r="I2261" s="67">
        <v>2.0</v>
      </c>
      <c r="J2261" s="62" t="s">
        <v>1117</v>
      </c>
      <c r="K2261" s="48"/>
      <c r="L2261" s="68">
        <v>154.0</v>
      </c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 ht="18.0" customHeight="1">
      <c r="A2262" s="44"/>
      <c r="B2262" s="50"/>
      <c r="C2262" s="46"/>
      <c r="D2262" s="47"/>
      <c r="E2262" s="41"/>
      <c r="F2262" s="48"/>
      <c r="G2262" s="48"/>
      <c r="H2262" s="49"/>
      <c r="I2262" s="49"/>
      <c r="J2262" s="48"/>
      <c r="K2262" s="48"/>
      <c r="L2262" s="59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 ht="18.0" customHeight="1">
      <c r="A2263" s="64">
        <v>46073.0</v>
      </c>
      <c r="B2263" s="79"/>
      <c r="C2263" s="80" t="s">
        <v>2552</v>
      </c>
      <c r="D2263" s="63" t="s">
        <v>1101</v>
      </c>
      <c r="E2263" s="66" t="s">
        <v>1155</v>
      </c>
      <c r="F2263" s="62"/>
      <c r="G2263" s="48"/>
      <c r="H2263" s="67" t="s">
        <v>104</v>
      </c>
      <c r="I2263" s="67">
        <v>1.0</v>
      </c>
      <c r="J2263" s="62" t="s">
        <v>2510</v>
      </c>
      <c r="K2263" s="48"/>
      <c r="L2263" s="68">
        <v>160.0</v>
      </c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 ht="18.0" customHeight="1">
      <c r="A2264" s="64"/>
      <c r="B2264" s="50"/>
      <c r="C2264" s="80"/>
      <c r="D2264" s="63"/>
      <c r="E2264" s="66"/>
      <c r="F2264" s="62"/>
      <c r="G2264" s="48"/>
      <c r="H2264" s="67"/>
      <c r="I2264" s="67"/>
      <c r="J2264" s="62"/>
      <c r="K2264" s="48"/>
      <c r="L2264" s="68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 ht="18.0" customHeight="1">
      <c r="A2265" s="64">
        <v>46073.0</v>
      </c>
      <c r="B2265" s="79"/>
      <c r="C2265" s="80" t="s">
        <v>2553</v>
      </c>
      <c r="D2265" s="63" t="s">
        <v>1542</v>
      </c>
      <c r="E2265" s="66" t="s">
        <v>2554</v>
      </c>
      <c r="F2265" s="62"/>
      <c r="G2265" s="48"/>
      <c r="H2265" s="67" t="s">
        <v>104</v>
      </c>
      <c r="I2265" s="67">
        <v>2.0</v>
      </c>
      <c r="J2265" s="62" t="s">
        <v>1948</v>
      </c>
      <c r="K2265" s="48"/>
      <c r="L2265" s="68">
        <v>158.0</v>
      </c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 ht="18.0" customHeight="1">
      <c r="A2266" s="64">
        <v>46073.0</v>
      </c>
      <c r="B2266" s="79"/>
      <c r="C2266" s="80" t="s">
        <v>2553</v>
      </c>
      <c r="D2266" s="63" t="s">
        <v>1542</v>
      </c>
      <c r="E2266" s="66" t="s">
        <v>2555</v>
      </c>
      <c r="F2266" s="62"/>
      <c r="G2266" s="48"/>
      <c r="H2266" s="67" t="s">
        <v>104</v>
      </c>
      <c r="I2266" s="67">
        <v>1.0</v>
      </c>
      <c r="J2266" s="62" t="s">
        <v>1948</v>
      </c>
      <c r="K2266" s="48"/>
      <c r="L2266" s="68">
        <v>158.0</v>
      </c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 ht="18.0" customHeight="1">
      <c r="A2267" s="64">
        <v>46073.0</v>
      </c>
      <c r="B2267" s="79"/>
      <c r="C2267" s="80" t="s">
        <v>2553</v>
      </c>
      <c r="D2267" s="63" t="s">
        <v>1542</v>
      </c>
      <c r="E2267" s="66" t="s">
        <v>2556</v>
      </c>
      <c r="F2267" s="62"/>
      <c r="G2267" s="48"/>
      <c r="H2267" s="67" t="s">
        <v>104</v>
      </c>
      <c r="I2267" s="67">
        <v>1.0</v>
      </c>
      <c r="J2267" s="62" t="s">
        <v>1948</v>
      </c>
      <c r="K2267" s="48"/>
      <c r="L2267" s="68">
        <v>158.0</v>
      </c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 ht="18.0" customHeight="1">
      <c r="A2268" s="64">
        <v>46073.0</v>
      </c>
      <c r="B2268" s="79"/>
      <c r="C2268" s="80" t="s">
        <v>2553</v>
      </c>
      <c r="D2268" s="63" t="s">
        <v>1542</v>
      </c>
      <c r="E2268" s="66" t="s">
        <v>2557</v>
      </c>
      <c r="F2268" s="62"/>
      <c r="G2268" s="48"/>
      <c r="H2268" s="67" t="s">
        <v>104</v>
      </c>
      <c r="I2268" s="67">
        <v>1.0</v>
      </c>
      <c r="J2268" s="62" t="s">
        <v>1948</v>
      </c>
      <c r="K2268" s="48"/>
      <c r="L2268" s="68">
        <v>158.0</v>
      </c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 ht="18.0" customHeight="1">
      <c r="A2269" s="64">
        <v>46073.0</v>
      </c>
      <c r="B2269" s="79"/>
      <c r="C2269" s="80" t="s">
        <v>2553</v>
      </c>
      <c r="D2269" s="63" t="s">
        <v>1542</v>
      </c>
      <c r="E2269" s="66" t="s">
        <v>2558</v>
      </c>
      <c r="F2269" s="62"/>
      <c r="G2269" s="48"/>
      <c r="H2269" s="67" t="s">
        <v>104</v>
      </c>
      <c r="I2269" s="67">
        <v>1.0</v>
      </c>
      <c r="J2269" s="62" t="s">
        <v>1948</v>
      </c>
      <c r="K2269" s="48"/>
      <c r="L2269" s="68">
        <v>158.0</v>
      </c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 ht="18.0" customHeight="1">
      <c r="A2270" s="64">
        <v>46073.0</v>
      </c>
      <c r="B2270" s="79"/>
      <c r="C2270" s="80" t="s">
        <v>2553</v>
      </c>
      <c r="D2270" s="63" t="s">
        <v>1542</v>
      </c>
      <c r="E2270" s="66" t="s">
        <v>2035</v>
      </c>
      <c r="F2270" s="62"/>
      <c r="G2270" s="48"/>
      <c r="H2270" s="67" t="s">
        <v>104</v>
      </c>
      <c r="I2270" s="67">
        <v>2.0</v>
      </c>
      <c r="J2270" s="62" t="s">
        <v>1948</v>
      </c>
      <c r="K2270" s="48"/>
      <c r="L2270" s="68">
        <v>158.0</v>
      </c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 ht="18.0" customHeight="1">
      <c r="A2271" s="64">
        <v>46073.0</v>
      </c>
      <c r="B2271" s="79"/>
      <c r="C2271" s="80" t="s">
        <v>2553</v>
      </c>
      <c r="D2271" s="63" t="s">
        <v>1542</v>
      </c>
      <c r="E2271" s="66" t="s">
        <v>2559</v>
      </c>
      <c r="F2271" s="62"/>
      <c r="G2271" s="48"/>
      <c r="H2271" s="67" t="s">
        <v>104</v>
      </c>
      <c r="I2271" s="67">
        <v>1.0</v>
      </c>
      <c r="J2271" s="62" t="s">
        <v>2527</v>
      </c>
      <c r="K2271" s="48"/>
      <c r="L2271" s="68">
        <v>158.0</v>
      </c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 ht="18.0" customHeight="1">
      <c r="A2272" s="64">
        <v>46073.0</v>
      </c>
      <c r="B2272" s="79"/>
      <c r="C2272" s="80" t="s">
        <v>2553</v>
      </c>
      <c r="D2272" s="63" t="s">
        <v>1542</v>
      </c>
      <c r="E2272" s="66" t="s">
        <v>2560</v>
      </c>
      <c r="F2272" s="62"/>
      <c r="G2272" s="48"/>
      <c r="H2272" s="67" t="s">
        <v>104</v>
      </c>
      <c r="I2272" s="67">
        <v>2.0</v>
      </c>
      <c r="J2272" s="62" t="s">
        <v>2514</v>
      </c>
      <c r="K2272" s="48"/>
      <c r="L2272" s="68">
        <v>158.0</v>
      </c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 ht="18.0" customHeight="1">
      <c r="A2273" s="64">
        <v>46073.0</v>
      </c>
      <c r="B2273" s="79"/>
      <c r="C2273" s="80" t="s">
        <v>2553</v>
      </c>
      <c r="D2273" s="63" t="s">
        <v>1542</v>
      </c>
      <c r="E2273" s="66" t="s">
        <v>231</v>
      </c>
      <c r="F2273" s="62"/>
      <c r="G2273" s="48"/>
      <c r="H2273" s="67" t="s">
        <v>104</v>
      </c>
      <c r="I2273" s="67">
        <v>2.0</v>
      </c>
      <c r="J2273" s="62" t="s">
        <v>1594</v>
      </c>
      <c r="K2273" s="48"/>
      <c r="L2273" s="68">
        <v>158.0</v>
      </c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 ht="18.0" customHeight="1">
      <c r="A2274" s="64">
        <v>46073.0</v>
      </c>
      <c r="B2274" s="79"/>
      <c r="C2274" s="80" t="s">
        <v>2553</v>
      </c>
      <c r="D2274" s="63" t="s">
        <v>1542</v>
      </c>
      <c r="E2274" s="66" t="s">
        <v>2113</v>
      </c>
      <c r="F2274" s="62"/>
      <c r="G2274" s="48"/>
      <c r="H2274" s="67" t="s">
        <v>104</v>
      </c>
      <c r="I2274" s="67">
        <v>2.0</v>
      </c>
      <c r="J2274" s="62" t="s">
        <v>2527</v>
      </c>
      <c r="K2274" s="48"/>
      <c r="L2274" s="68">
        <v>158.0</v>
      </c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 ht="18.0" customHeight="1">
      <c r="A2275" s="64"/>
      <c r="B2275" s="50"/>
      <c r="C2275" s="80"/>
      <c r="D2275" s="63"/>
      <c r="E2275" s="66"/>
      <c r="F2275" s="62"/>
      <c r="G2275" s="48"/>
      <c r="H2275" s="67"/>
      <c r="I2275" s="67"/>
      <c r="J2275" s="62"/>
      <c r="K2275" s="48"/>
      <c r="L2275" s="68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  <row r="2276" ht="18.0" customHeight="1">
      <c r="A2276" s="64">
        <v>46073.0</v>
      </c>
      <c r="B2276" s="79"/>
      <c r="C2276" s="80" t="s">
        <v>2561</v>
      </c>
      <c r="D2276" s="63" t="s">
        <v>1330</v>
      </c>
      <c r="E2276" s="66" t="s">
        <v>2562</v>
      </c>
      <c r="F2276" s="62"/>
      <c r="G2276" s="48"/>
      <c r="H2276" s="67" t="s">
        <v>502</v>
      </c>
      <c r="I2276" s="67">
        <v>1.0</v>
      </c>
      <c r="J2276" s="62" t="s">
        <v>1526</v>
      </c>
      <c r="K2276" s="48"/>
      <c r="L2276" s="68">
        <v>159.0</v>
      </c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</row>
    <row r="2277" ht="18.0" customHeight="1">
      <c r="A2277" s="64"/>
      <c r="B2277" s="50"/>
      <c r="C2277" s="80"/>
      <c r="D2277" s="63"/>
      <c r="E2277" s="66"/>
      <c r="F2277" s="62"/>
      <c r="G2277" s="48"/>
      <c r="H2277" s="67"/>
      <c r="I2277" s="67"/>
      <c r="J2277" s="62"/>
      <c r="K2277" s="48"/>
      <c r="L2277" s="68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</row>
    <row r="2278" ht="18.0" customHeight="1">
      <c r="A2278" s="64">
        <v>46073.0</v>
      </c>
      <c r="B2278" s="79"/>
      <c r="C2278" s="80" t="s">
        <v>2561</v>
      </c>
      <c r="D2278" s="63" t="s">
        <v>60</v>
      </c>
      <c r="E2278" s="66" t="s">
        <v>2563</v>
      </c>
      <c r="F2278" s="62"/>
      <c r="G2278" s="48"/>
      <c r="H2278" s="67" t="s">
        <v>104</v>
      </c>
      <c r="I2278" s="67">
        <v>3.0</v>
      </c>
      <c r="J2278" s="62" t="s">
        <v>1161</v>
      </c>
      <c r="K2278" s="48"/>
      <c r="L2278" s="68">
        <v>156.0</v>
      </c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</row>
    <row r="2279" ht="18.0" customHeight="1">
      <c r="A2279" s="64"/>
      <c r="B2279" s="50"/>
      <c r="C2279" s="80"/>
      <c r="D2279" s="63"/>
      <c r="E2279" s="66"/>
      <c r="F2279" s="62"/>
      <c r="G2279" s="48"/>
      <c r="H2279" s="67"/>
      <c r="I2279" s="67"/>
      <c r="J2279" s="62"/>
      <c r="K2279" s="48"/>
      <c r="L2279" s="68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</row>
    <row r="2280" ht="18.0" customHeight="1">
      <c r="A2280" s="64">
        <v>46073.0</v>
      </c>
      <c r="B2280" s="79"/>
      <c r="C2280" s="80" t="s">
        <v>2564</v>
      </c>
      <c r="D2280" s="63" t="s">
        <v>2565</v>
      </c>
      <c r="E2280" s="66" t="s">
        <v>2566</v>
      </c>
      <c r="F2280" s="62"/>
      <c r="G2280" s="48"/>
      <c r="H2280" s="67" t="s">
        <v>104</v>
      </c>
      <c r="I2280" s="67">
        <v>12.0</v>
      </c>
      <c r="J2280" s="62" t="s">
        <v>2075</v>
      </c>
      <c r="K2280" s="48"/>
      <c r="L2280" s="68">
        <v>157.0</v>
      </c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</row>
    <row r="2281" ht="18.0" customHeight="1">
      <c r="A2281" s="64">
        <v>46073.0</v>
      </c>
      <c r="B2281" s="79"/>
      <c r="C2281" s="80" t="s">
        <v>2564</v>
      </c>
      <c r="D2281" s="63" t="s">
        <v>2565</v>
      </c>
      <c r="E2281" s="66" t="s">
        <v>2567</v>
      </c>
      <c r="F2281" s="62"/>
      <c r="G2281" s="48"/>
      <c r="H2281" s="67" t="s">
        <v>104</v>
      </c>
      <c r="I2281" s="67">
        <v>12.0</v>
      </c>
      <c r="J2281" s="62" t="s">
        <v>2075</v>
      </c>
      <c r="K2281" s="48"/>
      <c r="L2281" s="68">
        <v>157.0</v>
      </c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</row>
    <row r="2282" ht="18.0" customHeight="1">
      <c r="A2282" s="64">
        <v>46073.0</v>
      </c>
      <c r="B2282" s="79"/>
      <c r="C2282" s="80" t="s">
        <v>2564</v>
      </c>
      <c r="D2282" s="63" t="s">
        <v>2565</v>
      </c>
      <c r="E2282" s="66" t="s">
        <v>795</v>
      </c>
      <c r="F2282" s="62"/>
      <c r="G2282" s="48"/>
      <c r="H2282" s="67" t="s">
        <v>104</v>
      </c>
      <c r="I2282" s="67">
        <v>1.0</v>
      </c>
      <c r="J2282" s="62" t="s">
        <v>2568</v>
      </c>
      <c r="K2282" s="48"/>
      <c r="L2282" s="68">
        <v>159.0</v>
      </c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</row>
    <row r="2283" ht="18.0" customHeight="1">
      <c r="A2283" s="64"/>
      <c r="B2283" s="50"/>
      <c r="C2283" s="80"/>
      <c r="D2283" s="63"/>
      <c r="E2283" s="66"/>
      <c r="F2283" s="62"/>
      <c r="G2283" s="48"/>
      <c r="H2283" s="67"/>
      <c r="I2283" s="67"/>
      <c r="J2283" s="62"/>
      <c r="K2283" s="48"/>
      <c r="L2283" s="68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</row>
    <row r="2284" ht="18.0" customHeight="1">
      <c r="A2284" s="64">
        <v>46074.0</v>
      </c>
      <c r="B2284" s="79"/>
      <c r="C2284" s="80" t="s">
        <v>2569</v>
      </c>
      <c r="D2284" s="63" t="s">
        <v>2565</v>
      </c>
      <c r="E2284" s="66" t="s">
        <v>2370</v>
      </c>
      <c r="F2284" s="62"/>
      <c r="G2284" s="48"/>
      <c r="H2284" s="67" t="s">
        <v>104</v>
      </c>
      <c r="I2284" s="67">
        <v>5.0</v>
      </c>
      <c r="J2284" s="62" t="s">
        <v>2570</v>
      </c>
      <c r="K2284" s="48"/>
      <c r="L2284" s="68">
        <v>161.0</v>
      </c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</row>
    <row r="2285" ht="18.0" customHeight="1">
      <c r="A2285" s="64">
        <v>46074.0</v>
      </c>
      <c r="B2285" s="79"/>
      <c r="C2285" s="80" t="s">
        <v>2569</v>
      </c>
      <c r="D2285" s="63" t="s">
        <v>2565</v>
      </c>
      <c r="E2285" s="66" t="s">
        <v>231</v>
      </c>
      <c r="F2285" s="62"/>
      <c r="G2285" s="48"/>
      <c r="H2285" s="67" t="s">
        <v>104</v>
      </c>
      <c r="I2285" s="67">
        <v>1.0</v>
      </c>
      <c r="J2285" s="62" t="s">
        <v>1569</v>
      </c>
      <c r="K2285" s="48"/>
      <c r="L2285" s="68">
        <v>161.0</v>
      </c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</row>
    <row r="2286" ht="18.0" customHeight="1">
      <c r="A2286" s="64">
        <v>46074.0</v>
      </c>
      <c r="B2286" s="79"/>
      <c r="C2286" s="80" t="s">
        <v>2569</v>
      </c>
      <c r="D2286" s="63" t="s">
        <v>2565</v>
      </c>
      <c r="E2286" s="66" t="s">
        <v>1442</v>
      </c>
      <c r="F2286" s="62"/>
      <c r="G2286" s="48"/>
      <c r="H2286" s="67" t="s">
        <v>104</v>
      </c>
      <c r="I2286" s="67">
        <v>2.0</v>
      </c>
      <c r="J2286" s="62" t="s">
        <v>1569</v>
      </c>
      <c r="K2286" s="48"/>
      <c r="L2286" s="68">
        <v>161.0</v>
      </c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</row>
    <row r="2287" ht="18.0" customHeight="1">
      <c r="A2287" s="64">
        <v>46074.0</v>
      </c>
      <c r="B2287" s="79"/>
      <c r="C2287" s="80" t="s">
        <v>2569</v>
      </c>
      <c r="D2287" s="63" t="s">
        <v>2565</v>
      </c>
      <c r="E2287" s="66" t="s">
        <v>1200</v>
      </c>
      <c r="F2287" s="62" t="s">
        <v>2393</v>
      </c>
      <c r="G2287" s="48"/>
      <c r="H2287" s="67" t="s">
        <v>104</v>
      </c>
      <c r="I2287" s="67">
        <v>1.0</v>
      </c>
      <c r="J2287" s="62" t="s">
        <v>2571</v>
      </c>
      <c r="K2287" s="48"/>
      <c r="L2287" s="68">
        <v>161.0</v>
      </c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</row>
    <row r="2288" ht="18.0" customHeight="1">
      <c r="A2288" s="64">
        <v>46074.0</v>
      </c>
      <c r="B2288" s="79"/>
      <c r="C2288" s="80" t="s">
        <v>2569</v>
      </c>
      <c r="D2288" s="63" t="s">
        <v>2565</v>
      </c>
      <c r="E2288" s="66" t="s">
        <v>2572</v>
      </c>
      <c r="F2288" s="62"/>
      <c r="G2288" s="48"/>
      <c r="H2288" s="67" t="s">
        <v>104</v>
      </c>
      <c r="I2288" s="67">
        <v>1.0</v>
      </c>
      <c r="J2288" s="62" t="s">
        <v>2230</v>
      </c>
      <c r="K2288" s="48"/>
      <c r="L2288" s="68">
        <v>162.0</v>
      </c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</row>
    <row r="2289" ht="18.0" customHeight="1">
      <c r="A2289" s="64">
        <v>46074.0</v>
      </c>
      <c r="B2289" s="79"/>
      <c r="C2289" s="80" t="s">
        <v>2569</v>
      </c>
      <c r="D2289" s="63" t="s">
        <v>2565</v>
      </c>
      <c r="E2289" s="66" t="s">
        <v>1142</v>
      </c>
      <c r="F2289" s="62"/>
      <c r="G2289" s="48"/>
      <c r="H2289" s="67" t="s">
        <v>104</v>
      </c>
      <c r="I2289" s="67">
        <v>2.0</v>
      </c>
      <c r="J2289" s="62" t="s">
        <v>1569</v>
      </c>
      <c r="K2289" s="48"/>
      <c r="L2289" s="68">
        <v>162.0</v>
      </c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</row>
    <row r="2290" ht="18.0" customHeight="1">
      <c r="A2290" s="64">
        <v>46074.0</v>
      </c>
      <c r="B2290" s="79"/>
      <c r="C2290" s="80" t="s">
        <v>2569</v>
      </c>
      <c r="D2290" s="63" t="s">
        <v>2565</v>
      </c>
      <c r="E2290" s="66" t="s">
        <v>1745</v>
      </c>
      <c r="F2290" s="62"/>
      <c r="G2290" s="48"/>
      <c r="H2290" s="67" t="s">
        <v>104</v>
      </c>
      <c r="I2290" s="67">
        <v>5.0</v>
      </c>
      <c r="J2290" s="62" t="s">
        <v>1966</v>
      </c>
      <c r="K2290" s="48"/>
      <c r="L2290" s="68">
        <v>161.0</v>
      </c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</row>
    <row r="2291" ht="18.0" customHeight="1">
      <c r="A2291" s="64">
        <v>46074.0</v>
      </c>
      <c r="B2291" s="79"/>
      <c r="C2291" s="80" t="s">
        <v>2569</v>
      </c>
      <c r="D2291" s="63" t="s">
        <v>2565</v>
      </c>
      <c r="E2291" s="66" t="s">
        <v>2370</v>
      </c>
      <c r="F2291" s="62"/>
      <c r="G2291" s="48"/>
      <c r="H2291" s="67" t="s">
        <v>104</v>
      </c>
      <c r="I2291" s="67">
        <v>5.0</v>
      </c>
      <c r="J2291" s="62" t="s">
        <v>2573</v>
      </c>
      <c r="K2291" s="48"/>
      <c r="L2291" s="68">
        <v>161.0</v>
      </c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</row>
    <row r="2292" ht="18.0" customHeight="1">
      <c r="A2292" s="64">
        <v>46074.0</v>
      </c>
      <c r="B2292" s="79"/>
      <c r="C2292" s="80" t="s">
        <v>2569</v>
      </c>
      <c r="D2292" s="63" t="s">
        <v>2565</v>
      </c>
      <c r="E2292" s="66" t="s">
        <v>398</v>
      </c>
      <c r="F2292" s="62"/>
      <c r="G2292" s="48"/>
      <c r="H2292" s="67" t="s">
        <v>104</v>
      </c>
      <c r="I2292" s="67">
        <v>1.0</v>
      </c>
      <c r="J2292" s="62" t="s">
        <v>2571</v>
      </c>
      <c r="K2292" s="48"/>
      <c r="L2292" s="68">
        <v>161.0</v>
      </c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</row>
    <row r="2293" ht="18.0" customHeight="1">
      <c r="A2293" s="64">
        <v>46074.0</v>
      </c>
      <c r="B2293" s="79"/>
      <c r="C2293" s="80" t="s">
        <v>2569</v>
      </c>
      <c r="D2293" s="63" t="s">
        <v>2565</v>
      </c>
      <c r="E2293" s="66" t="s">
        <v>1391</v>
      </c>
      <c r="F2293" s="62"/>
      <c r="G2293" s="48"/>
      <c r="H2293" s="67" t="s">
        <v>502</v>
      </c>
      <c r="I2293" s="67">
        <v>1.0</v>
      </c>
      <c r="J2293" s="62" t="s">
        <v>991</v>
      </c>
      <c r="K2293" s="48"/>
      <c r="L2293" s="68">
        <v>161.0</v>
      </c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</row>
    <row r="2294" ht="18.0" customHeight="1">
      <c r="A2294" s="64"/>
      <c r="B2294" s="50"/>
      <c r="C2294" s="80"/>
      <c r="D2294" s="63"/>
      <c r="E2294" s="66"/>
      <c r="F2294" s="62"/>
      <c r="G2294" s="48"/>
      <c r="H2294" s="67"/>
      <c r="I2294" s="67"/>
      <c r="J2294" s="62"/>
      <c r="K2294" s="48"/>
      <c r="L2294" s="68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</row>
    <row r="2295" ht="18.0" customHeight="1">
      <c r="A2295" s="64">
        <v>46077.0</v>
      </c>
      <c r="B2295" s="79"/>
      <c r="C2295" s="80" t="s">
        <v>2574</v>
      </c>
      <c r="D2295" s="63" t="s">
        <v>2565</v>
      </c>
      <c r="E2295" s="66" t="s">
        <v>1391</v>
      </c>
      <c r="F2295" s="62"/>
      <c r="G2295" s="48"/>
      <c r="H2295" s="67" t="s">
        <v>502</v>
      </c>
      <c r="I2295" s="67">
        <v>1.0</v>
      </c>
      <c r="J2295" s="62" t="s">
        <v>1971</v>
      </c>
      <c r="K2295" s="48"/>
      <c r="L2295" s="68">
        <v>169.0</v>
      </c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 ht="18.0" customHeight="1">
      <c r="A2296" s="64">
        <v>46077.0</v>
      </c>
      <c r="B2296" s="79"/>
      <c r="C2296" s="80" t="s">
        <v>2569</v>
      </c>
      <c r="D2296" s="63" t="s">
        <v>2565</v>
      </c>
      <c r="E2296" s="66" t="s">
        <v>2338</v>
      </c>
      <c r="F2296" s="62"/>
      <c r="G2296" s="48"/>
      <c r="H2296" s="67" t="s">
        <v>104</v>
      </c>
      <c r="I2296" s="67">
        <v>1.0</v>
      </c>
      <c r="J2296" s="62" t="s">
        <v>2575</v>
      </c>
      <c r="K2296" s="48"/>
      <c r="L2296" s="68">
        <v>169.0</v>
      </c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 ht="18.0" customHeight="1">
      <c r="A2297" s="64">
        <v>46077.0</v>
      </c>
      <c r="B2297" s="79"/>
      <c r="C2297" s="80" t="s">
        <v>2569</v>
      </c>
      <c r="D2297" s="63" t="s">
        <v>2565</v>
      </c>
      <c r="E2297" s="66" t="s">
        <v>2339</v>
      </c>
      <c r="F2297" s="62"/>
      <c r="G2297" s="48"/>
      <c r="H2297" s="67" t="s">
        <v>104</v>
      </c>
      <c r="I2297" s="67">
        <v>10.0</v>
      </c>
      <c r="J2297" s="62" t="s">
        <v>2575</v>
      </c>
      <c r="K2297" s="48"/>
      <c r="L2297" s="68">
        <v>169.0</v>
      </c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</row>
    <row r="2298" ht="18.0" customHeight="1">
      <c r="A2298" s="64"/>
      <c r="B2298" s="50"/>
      <c r="C2298" s="80"/>
      <c r="D2298" s="63"/>
      <c r="E2298" s="66"/>
      <c r="F2298" s="62"/>
      <c r="G2298" s="48"/>
      <c r="H2298" s="67"/>
      <c r="I2298" s="67"/>
      <c r="J2298" s="62"/>
      <c r="K2298" s="48"/>
      <c r="L2298" s="68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</row>
    <row r="2299" ht="18.0" customHeight="1">
      <c r="A2299" s="64">
        <v>46078.0</v>
      </c>
      <c r="B2299" s="79"/>
      <c r="C2299" s="80" t="s">
        <v>2574</v>
      </c>
      <c r="D2299" s="63" t="s">
        <v>2565</v>
      </c>
      <c r="E2299" s="66" t="s">
        <v>2576</v>
      </c>
      <c r="F2299" s="62"/>
      <c r="G2299" s="48"/>
      <c r="H2299" s="67" t="s">
        <v>104</v>
      </c>
      <c r="I2299" s="67">
        <v>1.0</v>
      </c>
      <c r="J2299" s="62" t="s">
        <v>2514</v>
      </c>
      <c r="K2299" s="48"/>
      <c r="L2299" s="68">
        <v>172.0</v>
      </c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</row>
    <row r="2300" ht="18.0" customHeight="1">
      <c r="A2300" s="64">
        <v>46078.0</v>
      </c>
      <c r="B2300" s="79"/>
      <c r="C2300" s="80" t="s">
        <v>2574</v>
      </c>
      <c r="D2300" s="63" t="s">
        <v>2565</v>
      </c>
      <c r="E2300" s="66" t="s">
        <v>850</v>
      </c>
      <c r="F2300" s="62"/>
      <c r="G2300" s="48"/>
      <c r="H2300" s="67" t="s">
        <v>104</v>
      </c>
      <c r="I2300" s="67">
        <v>1.0</v>
      </c>
      <c r="J2300" s="62" t="s">
        <v>2514</v>
      </c>
      <c r="K2300" s="48"/>
      <c r="L2300" s="68">
        <v>172.0</v>
      </c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</row>
    <row r="2301" ht="18.0" customHeight="1">
      <c r="A2301" s="64">
        <v>46078.0</v>
      </c>
      <c r="B2301" s="79"/>
      <c r="C2301" s="80" t="s">
        <v>2574</v>
      </c>
      <c r="D2301" s="63" t="s">
        <v>2565</v>
      </c>
      <c r="E2301" s="66" t="s">
        <v>2577</v>
      </c>
      <c r="F2301" s="62"/>
      <c r="G2301" s="48"/>
      <c r="H2301" s="67" t="s">
        <v>104</v>
      </c>
      <c r="I2301" s="67">
        <v>1.0</v>
      </c>
      <c r="J2301" s="62" t="s">
        <v>2514</v>
      </c>
      <c r="K2301" s="48"/>
      <c r="L2301" s="68">
        <v>172.0</v>
      </c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</row>
    <row r="2302" ht="18.0" customHeight="1">
      <c r="A2302" s="64">
        <v>46078.0</v>
      </c>
      <c r="B2302" s="79"/>
      <c r="C2302" s="80" t="s">
        <v>2574</v>
      </c>
      <c r="D2302" s="63" t="s">
        <v>2565</v>
      </c>
      <c r="E2302" s="66" t="s">
        <v>2345</v>
      </c>
      <c r="F2302" s="62"/>
      <c r="G2302" s="48"/>
      <c r="H2302" s="67" t="s">
        <v>104</v>
      </c>
      <c r="I2302" s="67">
        <v>1.0</v>
      </c>
      <c r="J2302" s="62" t="s">
        <v>2514</v>
      </c>
      <c r="K2302" s="48"/>
      <c r="L2302" s="68">
        <v>173.0</v>
      </c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</row>
    <row r="2303" ht="18.0" customHeight="1">
      <c r="A2303" s="64">
        <v>46078.0</v>
      </c>
      <c r="B2303" s="79"/>
      <c r="C2303" s="80" t="s">
        <v>2574</v>
      </c>
      <c r="D2303" s="63" t="s">
        <v>2565</v>
      </c>
      <c r="E2303" s="66" t="s">
        <v>2578</v>
      </c>
      <c r="F2303" s="62"/>
      <c r="G2303" s="48"/>
      <c r="H2303" s="67" t="s">
        <v>104</v>
      </c>
      <c r="I2303" s="67">
        <v>1.0</v>
      </c>
      <c r="J2303" s="62" t="s">
        <v>446</v>
      </c>
      <c r="K2303" s="48"/>
      <c r="L2303" s="68">
        <v>173.0</v>
      </c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</row>
    <row r="2304" ht="18.0" customHeight="1">
      <c r="A2304" s="64">
        <v>46078.0</v>
      </c>
      <c r="B2304" s="79"/>
      <c r="C2304" s="80" t="s">
        <v>2574</v>
      </c>
      <c r="D2304" s="63" t="s">
        <v>2565</v>
      </c>
      <c r="E2304" s="66" t="s">
        <v>2286</v>
      </c>
      <c r="F2304" s="62"/>
      <c r="G2304" s="48"/>
      <c r="H2304" s="67" t="s">
        <v>104</v>
      </c>
      <c r="I2304" s="67">
        <v>10.0</v>
      </c>
      <c r="J2304" s="62" t="s">
        <v>1966</v>
      </c>
      <c r="K2304" s="48"/>
      <c r="L2304" s="68">
        <v>173.0</v>
      </c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</row>
    <row r="2305" ht="18.0" customHeight="1">
      <c r="A2305" s="64">
        <v>46078.0</v>
      </c>
      <c r="B2305" s="79"/>
      <c r="C2305" s="80" t="s">
        <v>2574</v>
      </c>
      <c r="D2305" s="63" t="s">
        <v>2565</v>
      </c>
      <c r="E2305" s="66" t="s">
        <v>2285</v>
      </c>
      <c r="F2305" s="62"/>
      <c r="G2305" s="48"/>
      <c r="H2305" s="67" t="s">
        <v>104</v>
      </c>
      <c r="I2305" s="67">
        <v>10.0</v>
      </c>
      <c r="J2305" s="62" t="s">
        <v>1966</v>
      </c>
      <c r="K2305" s="48"/>
      <c r="L2305" s="68">
        <v>173.0</v>
      </c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</row>
    <row r="2306" ht="18.0" customHeight="1">
      <c r="A2306" s="64">
        <v>46078.0</v>
      </c>
      <c r="B2306" s="79"/>
      <c r="C2306" s="80" t="s">
        <v>2574</v>
      </c>
      <c r="D2306" s="63" t="s">
        <v>2565</v>
      </c>
      <c r="E2306" s="66" t="s">
        <v>2579</v>
      </c>
      <c r="F2306" s="62"/>
      <c r="G2306" s="48"/>
      <c r="H2306" s="67" t="s">
        <v>104</v>
      </c>
      <c r="I2306" s="67">
        <v>1.0</v>
      </c>
      <c r="J2306" s="62" t="s">
        <v>2580</v>
      </c>
      <c r="K2306" s="48"/>
      <c r="L2306" s="68">
        <v>173.0</v>
      </c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</row>
    <row r="2307" ht="18.0" customHeight="1">
      <c r="A2307" s="64">
        <v>46078.0</v>
      </c>
      <c r="B2307" s="79"/>
      <c r="C2307" s="80" t="s">
        <v>2574</v>
      </c>
      <c r="D2307" s="63" t="s">
        <v>2565</v>
      </c>
      <c r="E2307" s="66" t="s">
        <v>398</v>
      </c>
      <c r="F2307" s="62"/>
      <c r="G2307" s="48"/>
      <c r="H2307" s="67" t="s">
        <v>104</v>
      </c>
      <c r="I2307" s="67">
        <v>1.0</v>
      </c>
      <c r="J2307" s="62" t="s">
        <v>443</v>
      </c>
      <c r="K2307" s="48"/>
      <c r="L2307" s="68">
        <v>175.0</v>
      </c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</row>
    <row r="2308" ht="18.0" customHeight="1">
      <c r="A2308" s="64">
        <v>46078.0</v>
      </c>
      <c r="B2308" s="79"/>
      <c r="C2308" s="80" t="s">
        <v>2574</v>
      </c>
      <c r="D2308" s="63" t="s">
        <v>2565</v>
      </c>
      <c r="E2308" s="66" t="s">
        <v>1155</v>
      </c>
      <c r="F2308" s="62"/>
      <c r="G2308" s="48"/>
      <c r="H2308" s="67" t="s">
        <v>104</v>
      </c>
      <c r="I2308" s="67">
        <v>1.0</v>
      </c>
      <c r="J2308" s="62" t="s">
        <v>1569</v>
      </c>
      <c r="K2308" s="48"/>
      <c r="L2308" s="68">
        <v>174.0</v>
      </c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</row>
    <row r="2309" ht="18.0" customHeight="1">
      <c r="A2309" s="64"/>
      <c r="B2309" s="50"/>
      <c r="C2309" s="80"/>
      <c r="D2309" s="63"/>
      <c r="E2309" s="66"/>
      <c r="F2309" s="62"/>
      <c r="G2309" s="48"/>
      <c r="H2309" s="67"/>
      <c r="I2309" s="67"/>
      <c r="J2309" s="62"/>
      <c r="K2309" s="48"/>
      <c r="L2309" s="68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</row>
    <row r="2310" ht="18.0" customHeight="1">
      <c r="A2310" s="64">
        <v>46078.0</v>
      </c>
      <c r="B2310" s="79"/>
      <c r="C2310" s="80" t="s">
        <v>2581</v>
      </c>
      <c r="D2310" s="63" t="s">
        <v>1101</v>
      </c>
      <c r="E2310" s="66" t="s">
        <v>2000</v>
      </c>
      <c r="F2310" s="62"/>
      <c r="G2310" s="48"/>
      <c r="H2310" s="67" t="s">
        <v>104</v>
      </c>
      <c r="I2310" s="67">
        <v>1.0</v>
      </c>
      <c r="J2310" s="62" t="s">
        <v>2582</v>
      </c>
      <c r="K2310" s="48"/>
      <c r="L2310" s="68">
        <v>171.0</v>
      </c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</row>
    <row r="2311" ht="18.0" customHeight="1">
      <c r="A2311" s="64">
        <v>46078.0</v>
      </c>
      <c r="B2311" s="79"/>
      <c r="C2311" s="80" t="s">
        <v>2581</v>
      </c>
      <c r="D2311" s="63" t="s">
        <v>1101</v>
      </c>
      <c r="E2311" s="66" t="s">
        <v>2583</v>
      </c>
      <c r="F2311" s="62"/>
      <c r="G2311" s="48"/>
      <c r="H2311" s="67" t="s">
        <v>104</v>
      </c>
      <c r="I2311" s="67">
        <v>1.0</v>
      </c>
      <c r="J2311" s="62" t="s">
        <v>2582</v>
      </c>
      <c r="K2311" s="48"/>
      <c r="L2311" s="68">
        <v>171.0</v>
      </c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</row>
    <row r="2312" ht="18.0" customHeight="1">
      <c r="A2312" s="64">
        <v>46078.0</v>
      </c>
      <c r="B2312" s="79"/>
      <c r="C2312" s="80" t="s">
        <v>2581</v>
      </c>
      <c r="D2312" s="63" t="s">
        <v>1101</v>
      </c>
      <c r="E2312" s="66" t="s">
        <v>2584</v>
      </c>
      <c r="F2312" s="62"/>
      <c r="G2312" s="48"/>
      <c r="H2312" s="67" t="s">
        <v>1314</v>
      </c>
      <c r="I2312" s="67">
        <v>7.0</v>
      </c>
      <c r="J2312" s="62" t="s">
        <v>2582</v>
      </c>
      <c r="K2312" s="48"/>
      <c r="L2312" s="68">
        <v>171.0</v>
      </c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</row>
    <row r="2313" ht="18.0" customHeight="1">
      <c r="A2313" s="64"/>
      <c r="B2313" s="50"/>
      <c r="C2313" s="80"/>
      <c r="D2313" s="63"/>
      <c r="E2313" s="66"/>
      <c r="F2313" s="62"/>
      <c r="G2313" s="48"/>
      <c r="H2313" s="67"/>
      <c r="I2313" s="67"/>
      <c r="J2313" s="62"/>
      <c r="K2313" s="48"/>
      <c r="L2313" s="68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</row>
    <row r="2314" ht="18.0" customHeight="1">
      <c r="A2314" s="64">
        <v>46079.0</v>
      </c>
      <c r="B2314" s="79"/>
      <c r="C2314" s="80" t="s">
        <v>2585</v>
      </c>
      <c r="D2314" s="63" t="s">
        <v>1101</v>
      </c>
      <c r="E2314" s="66" t="s">
        <v>2586</v>
      </c>
      <c r="F2314" s="62"/>
      <c r="G2314" s="48"/>
      <c r="H2314" s="67" t="s">
        <v>104</v>
      </c>
      <c r="I2314" s="67">
        <v>4.0</v>
      </c>
      <c r="J2314" s="62" t="s">
        <v>2587</v>
      </c>
      <c r="K2314" s="48"/>
      <c r="L2314" s="68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</row>
    <row r="2315" ht="18.0" customHeight="1">
      <c r="A2315" s="64">
        <v>46079.0</v>
      </c>
      <c r="B2315" s="79"/>
      <c r="C2315" s="80" t="s">
        <v>2585</v>
      </c>
      <c r="D2315" s="63" t="s">
        <v>1101</v>
      </c>
      <c r="E2315" s="66" t="s">
        <v>1105</v>
      </c>
      <c r="F2315" s="62"/>
      <c r="G2315" s="48"/>
      <c r="H2315" s="67" t="s">
        <v>104</v>
      </c>
      <c r="I2315" s="67">
        <v>8.0</v>
      </c>
      <c r="J2315" s="62" t="s">
        <v>2587</v>
      </c>
      <c r="K2315" s="48"/>
      <c r="L2315" s="68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</row>
    <row r="2316" ht="18.0" customHeight="1">
      <c r="A2316" s="64">
        <v>46079.0</v>
      </c>
      <c r="B2316" s="79"/>
      <c r="C2316" s="80" t="s">
        <v>2585</v>
      </c>
      <c r="D2316" s="63" t="s">
        <v>1101</v>
      </c>
      <c r="E2316" s="66" t="s">
        <v>2588</v>
      </c>
      <c r="F2316" s="62"/>
      <c r="G2316" s="48"/>
      <c r="H2316" s="67" t="s">
        <v>1314</v>
      </c>
      <c r="I2316" s="67">
        <v>48.0</v>
      </c>
      <c r="J2316" s="62" t="s">
        <v>2587</v>
      </c>
      <c r="K2316" s="48"/>
      <c r="L2316" s="68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</row>
    <row r="2317" ht="18.0" customHeight="1">
      <c r="A2317" s="64"/>
      <c r="B2317" s="50"/>
      <c r="C2317" s="80"/>
      <c r="D2317" s="63"/>
      <c r="E2317" s="66"/>
      <c r="F2317" s="62"/>
      <c r="G2317" s="48"/>
      <c r="H2317" s="67"/>
      <c r="I2317" s="67"/>
      <c r="J2317" s="62"/>
      <c r="K2317" s="48"/>
      <c r="L2317" s="68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</row>
    <row r="2318" ht="18.0" customHeight="1">
      <c r="A2318" s="64">
        <v>46079.0</v>
      </c>
      <c r="B2318" s="79"/>
      <c r="C2318" s="80" t="s">
        <v>2589</v>
      </c>
      <c r="D2318" s="63" t="s">
        <v>1542</v>
      </c>
      <c r="E2318" s="66" t="s">
        <v>2583</v>
      </c>
      <c r="F2318" s="62"/>
      <c r="G2318" s="48"/>
      <c r="H2318" s="67" t="s">
        <v>104</v>
      </c>
      <c r="I2318" s="67">
        <v>3.0</v>
      </c>
      <c r="J2318" s="62" t="s">
        <v>2590</v>
      </c>
      <c r="K2318" s="48"/>
      <c r="L2318" s="68">
        <v>182.0</v>
      </c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</row>
    <row r="2319" ht="18.0" customHeight="1">
      <c r="A2319" s="64">
        <v>46079.0</v>
      </c>
      <c r="B2319" s="79"/>
      <c r="C2319" s="80" t="s">
        <v>2589</v>
      </c>
      <c r="D2319" s="63" t="s">
        <v>1542</v>
      </c>
      <c r="E2319" s="66" t="s">
        <v>1969</v>
      </c>
      <c r="F2319" s="62"/>
      <c r="G2319" s="48"/>
      <c r="H2319" s="67" t="s">
        <v>104</v>
      </c>
      <c r="I2319" s="67">
        <v>1.0</v>
      </c>
      <c r="J2319" s="62" t="s">
        <v>2591</v>
      </c>
      <c r="K2319" s="48"/>
      <c r="L2319" s="68">
        <v>182.0</v>
      </c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</row>
    <row r="2320" ht="18.0" customHeight="1">
      <c r="A2320" s="64">
        <v>46079.0</v>
      </c>
      <c r="B2320" s="79"/>
      <c r="C2320" s="80" t="s">
        <v>2589</v>
      </c>
      <c r="D2320" s="63" t="s">
        <v>1542</v>
      </c>
      <c r="E2320" s="66" t="s">
        <v>398</v>
      </c>
      <c r="F2320" s="62"/>
      <c r="G2320" s="48"/>
      <c r="H2320" s="67" t="s">
        <v>104</v>
      </c>
      <c r="I2320" s="67">
        <v>1.0</v>
      </c>
      <c r="J2320" s="62" t="s">
        <v>2236</v>
      </c>
      <c r="K2320" s="48"/>
      <c r="L2320" s="68">
        <v>181.0</v>
      </c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</row>
    <row r="2321" ht="18.0" customHeight="1">
      <c r="A2321" s="64">
        <v>46079.0</v>
      </c>
      <c r="B2321" s="79"/>
      <c r="C2321" s="80" t="s">
        <v>2589</v>
      </c>
      <c r="D2321" s="63" t="s">
        <v>1542</v>
      </c>
      <c r="E2321" s="66" t="s">
        <v>2592</v>
      </c>
      <c r="F2321" s="62"/>
      <c r="G2321" s="48"/>
      <c r="H2321" s="67" t="s">
        <v>104</v>
      </c>
      <c r="I2321" s="67">
        <v>1.0</v>
      </c>
      <c r="J2321" s="62" t="s">
        <v>1034</v>
      </c>
      <c r="K2321" s="48"/>
      <c r="L2321" s="68">
        <v>181.0</v>
      </c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</row>
    <row r="2322" ht="18.0" customHeight="1">
      <c r="A2322" s="64">
        <v>46079.0</v>
      </c>
      <c r="B2322" s="79"/>
      <c r="C2322" s="80" t="s">
        <v>2589</v>
      </c>
      <c r="D2322" s="63" t="s">
        <v>1542</v>
      </c>
      <c r="E2322" s="66" t="s">
        <v>2593</v>
      </c>
      <c r="F2322" s="62"/>
      <c r="G2322" s="48"/>
      <c r="H2322" s="67" t="s">
        <v>104</v>
      </c>
      <c r="I2322" s="67">
        <v>1.0</v>
      </c>
      <c r="J2322" s="62" t="s">
        <v>2594</v>
      </c>
      <c r="K2322" s="48"/>
      <c r="L2322" s="68">
        <v>181.0</v>
      </c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</row>
    <row r="2323" ht="18.0" customHeight="1">
      <c r="A2323" s="64">
        <v>46079.0</v>
      </c>
      <c r="B2323" s="79"/>
      <c r="C2323" s="80" t="s">
        <v>2589</v>
      </c>
      <c r="D2323" s="63" t="s">
        <v>1542</v>
      </c>
      <c r="E2323" s="66" t="s">
        <v>1504</v>
      </c>
      <c r="F2323" s="62"/>
      <c r="G2323" s="48"/>
      <c r="H2323" s="67" t="s">
        <v>104</v>
      </c>
      <c r="I2323" s="67">
        <v>8.0</v>
      </c>
      <c r="J2323" s="62" t="s">
        <v>2595</v>
      </c>
      <c r="K2323" s="48"/>
      <c r="L2323" s="68">
        <v>181.0</v>
      </c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</row>
    <row r="2324" ht="18.0" customHeight="1">
      <c r="A2324" s="64">
        <v>46079.0</v>
      </c>
      <c r="B2324" s="79"/>
      <c r="C2324" s="80" t="s">
        <v>2589</v>
      </c>
      <c r="D2324" s="63" t="s">
        <v>1542</v>
      </c>
      <c r="E2324" s="66" t="s">
        <v>2596</v>
      </c>
      <c r="F2324" s="62"/>
      <c r="G2324" s="48"/>
      <c r="H2324" s="67" t="s">
        <v>104</v>
      </c>
      <c r="I2324" s="67">
        <v>3.0</v>
      </c>
      <c r="J2324" s="62" t="s">
        <v>2595</v>
      </c>
      <c r="K2324" s="48"/>
      <c r="L2324" s="68">
        <v>181.0</v>
      </c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</row>
    <row r="2325" ht="18.0" customHeight="1">
      <c r="A2325" s="64">
        <v>46079.0</v>
      </c>
      <c r="B2325" s="79"/>
      <c r="C2325" s="80" t="s">
        <v>2589</v>
      </c>
      <c r="D2325" s="63" t="s">
        <v>1542</v>
      </c>
      <c r="E2325" s="66" t="s">
        <v>1442</v>
      </c>
      <c r="F2325" s="62"/>
      <c r="G2325" s="48"/>
      <c r="H2325" s="67" t="s">
        <v>104</v>
      </c>
      <c r="I2325" s="67">
        <v>4.0</v>
      </c>
      <c r="J2325" s="62" t="s">
        <v>2108</v>
      </c>
      <c r="K2325" s="48"/>
      <c r="L2325" s="68">
        <v>179.0</v>
      </c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</row>
    <row r="2326" ht="18.0" customHeight="1">
      <c r="A2326" s="64">
        <v>46079.0</v>
      </c>
      <c r="B2326" s="79"/>
      <c r="C2326" s="80" t="s">
        <v>2589</v>
      </c>
      <c r="D2326" s="63" t="s">
        <v>1542</v>
      </c>
      <c r="E2326" s="66" t="s">
        <v>1901</v>
      </c>
      <c r="F2326" s="62"/>
      <c r="G2326" s="48"/>
      <c r="H2326" s="67" t="s">
        <v>104</v>
      </c>
      <c r="I2326" s="67">
        <v>4.0</v>
      </c>
      <c r="J2326" s="62" t="s">
        <v>2597</v>
      </c>
      <c r="K2326" s="48"/>
      <c r="L2326" s="68">
        <v>179.0</v>
      </c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</row>
    <row r="2327" ht="18.0" customHeight="1">
      <c r="A2327" s="64">
        <v>46079.0</v>
      </c>
      <c r="B2327" s="79"/>
      <c r="C2327" s="80" t="s">
        <v>2589</v>
      </c>
      <c r="D2327" s="63" t="s">
        <v>1542</v>
      </c>
      <c r="E2327" s="66" t="s">
        <v>1745</v>
      </c>
      <c r="F2327" s="62"/>
      <c r="G2327" s="48"/>
      <c r="H2327" s="67" t="s">
        <v>502</v>
      </c>
      <c r="I2327" s="67">
        <v>5.0</v>
      </c>
      <c r="J2327" s="62" t="s">
        <v>2598</v>
      </c>
      <c r="K2327" s="48"/>
      <c r="L2327" s="68">
        <v>179.0</v>
      </c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</row>
    <row r="2328" ht="18.0" customHeight="1">
      <c r="A2328" s="64"/>
      <c r="B2328" s="50"/>
      <c r="C2328" s="80"/>
      <c r="D2328" s="63"/>
      <c r="E2328" s="66"/>
      <c r="F2328" s="62"/>
      <c r="G2328" s="48"/>
      <c r="H2328" s="67"/>
      <c r="I2328" s="67"/>
      <c r="J2328" s="62"/>
      <c r="K2328" s="48"/>
      <c r="L2328" s="68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</row>
    <row r="2329" ht="18.0" customHeight="1">
      <c r="A2329" s="64">
        <v>46080.0</v>
      </c>
      <c r="B2329" s="79"/>
      <c r="C2329" s="80" t="s">
        <v>2599</v>
      </c>
      <c r="D2329" s="63" t="s">
        <v>413</v>
      </c>
      <c r="E2329" s="66" t="s">
        <v>1150</v>
      </c>
      <c r="F2329" s="62"/>
      <c r="G2329" s="48"/>
      <c r="H2329" s="67" t="s">
        <v>104</v>
      </c>
      <c r="I2329" s="67">
        <v>5.0</v>
      </c>
      <c r="J2329" s="62" t="s">
        <v>2108</v>
      </c>
      <c r="K2329" s="48"/>
      <c r="L2329" s="68">
        <v>165.0</v>
      </c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</row>
    <row r="2330" ht="18.0" customHeight="1">
      <c r="A2330" s="64">
        <v>46080.0</v>
      </c>
      <c r="B2330" s="79"/>
      <c r="C2330" s="80" t="s">
        <v>2599</v>
      </c>
      <c r="D2330" s="63" t="s">
        <v>413</v>
      </c>
      <c r="E2330" s="66" t="s">
        <v>2600</v>
      </c>
      <c r="F2330" s="62"/>
      <c r="G2330" s="48"/>
      <c r="H2330" s="67" t="s">
        <v>104</v>
      </c>
      <c r="I2330" s="67">
        <v>5.0</v>
      </c>
      <c r="J2330" s="62" t="s">
        <v>2108</v>
      </c>
      <c r="K2330" s="48"/>
      <c r="L2330" s="68">
        <v>165.0</v>
      </c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 ht="18.0" customHeight="1">
      <c r="A2331" s="64">
        <v>46080.0</v>
      </c>
      <c r="B2331" s="79"/>
      <c r="C2331" s="80" t="s">
        <v>2599</v>
      </c>
      <c r="D2331" s="63" t="s">
        <v>413</v>
      </c>
      <c r="E2331" s="66" t="s">
        <v>468</v>
      </c>
      <c r="F2331" s="62"/>
      <c r="G2331" s="48"/>
      <c r="H2331" s="67" t="s">
        <v>104</v>
      </c>
      <c r="I2331" s="67">
        <v>2.0</v>
      </c>
      <c r="J2331" s="62" t="s">
        <v>2108</v>
      </c>
      <c r="K2331" s="48"/>
      <c r="L2331" s="68">
        <v>165.0</v>
      </c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 ht="18.0" customHeight="1">
      <c r="A2332" s="64">
        <v>46080.0</v>
      </c>
      <c r="B2332" s="79"/>
      <c r="C2332" s="80" t="s">
        <v>2599</v>
      </c>
      <c r="D2332" s="63" t="s">
        <v>413</v>
      </c>
      <c r="E2332" s="66" t="s">
        <v>466</v>
      </c>
      <c r="F2332" s="62"/>
      <c r="G2332" s="48"/>
      <c r="H2332" s="67" t="s">
        <v>104</v>
      </c>
      <c r="I2332" s="67">
        <v>2.0</v>
      </c>
      <c r="J2332" s="62" t="s">
        <v>2108</v>
      </c>
      <c r="K2332" s="48"/>
      <c r="L2332" s="68">
        <v>165.0</v>
      </c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</row>
    <row r="2333" ht="18.0" customHeight="1">
      <c r="A2333" s="64">
        <v>46080.0</v>
      </c>
      <c r="B2333" s="79"/>
      <c r="C2333" s="80" t="s">
        <v>2599</v>
      </c>
      <c r="D2333" s="63" t="s">
        <v>413</v>
      </c>
      <c r="E2333" s="66" t="s">
        <v>2601</v>
      </c>
      <c r="F2333" s="62"/>
      <c r="G2333" s="48"/>
      <c r="H2333" s="67" t="s">
        <v>104</v>
      </c>
      <c r="I2333" s="67">
        <v>2.0</v>
      </c>
      <c r="J2333" s="62" t="s">
        <v>2108</v>
      </c>
      <c r="K2333" s="48"/>
      <c r="L2333" s="68">
        <v>165.0</v>
      </c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</row>
    <row r="2334" ht="18.0" customHeight="1">
      <c r="A2334" s="64">
        <v>46080.0</v>
      </c>
      <c r="B2334" s="79"/>
      <c r="C2334" s="80" t="s">
        <v>2599</v>
      </c>
      <c r="D2334" s="63" t="s">
        <v>413</v>
      </c>
      <c r="E2334" s="66" t="s">
        <v>2602</v>
      </c>
      <c r="F2334" s="62"/>
      <c r="G2334" s="48"/>
      <c r="H2334" s="67" t="s">
        <v>104</v>
      </c>
      <c r="I2334" s="67">
        <v>1.0</v>
      </c>
      <c r="J2334" s="62" t="s">
        <v>1144</v>
      </c>
      <c r="K2334" s="48"/>
      <c r="L2334" s="68">
        <v>166.0</v>
      </c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</row>
    <row r="2335" ht="18.0" customHeight="1">
      <c r="A2335" s="64">
        <v>46080.0</v>
      </c>
      <c r="B2335" s="79"/>
      <c r="C2335" s="80" t="s">
        <v>2599</v>
      </c>
      <c r="D2335" s="63" t="s">
        <v>413</v>
      </c>
      <c r="E2335" s="66" t="s">
        <v>2603</v>
      </c>
      <c r="F2335" s="62"/>
      <c r="G2335" s="48"/>
      <c r="H2335" s="67" t="s">
        <v>104</v>
      </c>
      <c r="I2335" s="67">
        <v>1.0</v>
      </c>
      <c r="J2335" s="62" t="s">
        <v>1144</v>
      </c>
      <c r="K2335" s="48"/>
      <c r="L2335" s="68">
        <v>166.0</v>
      </c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</row>
    <row r="2336" ht="18.0" customHeight="1">
      <c r="A2336" s="64">
        <v>46080.0</v>
      </c>
      <c r="B2336" s="79"/>
      <c r="C2336" s="80" t="s">
        <v>2599</v>
      </c>
      <c r="D2336" s="63" t="s">
        <v>413</v>
      </c>
      <c r="E2336" s="66" t="s">
        <v>2604</v>
      </c>
      <c r="F2336" s="62"/>
      <c r="G2336" s="48"/>
      <c r="H2336" s="67" t="s">
        <v>104</v>
      </c>
      <c r="I2336" s="67">
        <v>2.0</v>
      </c>
      <c r="J2336" s="62" t="s">
        <v>1144</v>
      </c>
      <c r="K2336" s="48"/>
      <c r="L2336" s="68">
        <v>166.0</v>
      </c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</row>
    <row r="2337" ht="18.0" customHeight="1">
      <c r="A2337" s="64">
        <v>46080.0</v>
      </c>
      <c r="B2337" s="79"/>
      <c r="C2337" s="80" t="s">
        <v>2599</v>
      </c>
      <c r="D2337" s="63" t="s">
        <v>413</v>
      </c>
      <c r="E2337" s="66" t="s">
        <v>2605</v>
      </c>
      <c r="F2337" s="62"/>
      <c r="G2337" s="48"/>
      <c r="H2337" s="67" t="s">
        <v>104</v>
      </c>
      <c r="I2337" s="67">
        <v>2.0</v>
      </c>
      <c r="J2337" s="62" t="s">
        <v>1144</v>
      </c>
      <c r="K2337" s="48"/>
      <c r="L2337" s="68">
        <v>166.0</v>
      </c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</row>
    <row r="2338" ht="18.0" customHeight="1">
      <c r="A2338" s="64">
        <v>46080.0</v>
      </c>
      <c r="B2338" s="79"/>
      <c r="C2338" s="80" t="s">
        <v>2599</v>
      </c>
      <c r="D2338" s="63" t="s">
        <v>413</v>
      </c>
      <c r="E2338" s="66" t="s">
        <v>1527</v>
      </c>
      <c r="F2338" s="62"/>
      <c r="G2338" s="48"/>
      <c r="H2338" s="67" t="s">
        <v>104</v>
      </c>
      <c r="I2338" s="67">
        <v>36.0</v>
      </c>
      <c r="J2338" s="62" t="s">
        <v>1144</v>
      </c>
      <c r="K2338" s="48"/>
      <c r="L2338" s="68">
        <v>166.0</v>
      </c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</row>
    <row r="2339" ht="18.0" customHeight="1">
      <c r="A2339" s="64"/>
      <c r="B2339" s="50"/>
      <c r="C2339" s="80"/>
      <c r="D2339" s="63"/>
      <c r="E2339" s="66"/>
      <c r="F2339" s="62"/>
      <c r="G2339" s="48"/>
      <c r="H2339" s="67"/>
      <c r="I2339" s="67"/>
      <c r="J2339" s="62"/>
      <c r="K2339" s="48"/>
      <c r="L2339" s="68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</row>
    <row r="2340" ht="18.0" customHeight="1">
      <c r="A2340" s="64">
        <v>46080.0</v>
      </c>
      <c r="B2340" s="79"/>
      <c r="C2340" s="80" t="s">
        <v>2606</v>
      </c>
      <c r="D2340" s="63" t="s">
        <v>413</v>
      </c>
      <c r="E2340" s="66" t="s">
        <v>427</v>
      </c>
      <c r="F2340" s="62" t="s">
        <v>2607</v>
      </c>
      <c r="G2340" s="48"/>
      <c r="H2340" s="67" t="s">
        <v>104</v>
      </c>
      <c r="I2340" s="67">
        <v>1.0</v>
      </c>
      <c r="J2340" s="62" t="s">
        <v>2011</v>
      </c>
      <c r="K2340" s="48"/>
      <c r="L2340" s="68">
        <v>170.0</v>
      </c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</row>
    <row r="2341" ht="18.0" customHeight="1">
      <c r="A2341" s="64">
        <v>46080.0</v>
      </c>
      <c r="B2341" s="79"/>
      <c r="C2341" s="80" t="s">
        <v>2606</v>
      </c>
      <c r="D2341" s="63" t="s">
        <v>413</v>
      </c>
      <c r="E2341" s="66" t="s">
        <v>2608</v>
      </c>
      <c r="F2341" s="62" t="s">
        <v>2609</v>
      </c>
      <c r="G2341" s="48"/>
      <c r="H2341" s="67" t="s">
        <v>104</v>
      </c>
      <c r="I2341" s="67">
        <v>1.0</v>
      </c>
      <c r="J2341" s="62" t="s">
        <v>2011</v>
      </c>
      <c r="K2341" s="48"/>
      <c r="L2341" s="68">
        <v>170.0</v>
      </c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</row>
    <row r="2342" ht="18.0" customHeight="1">
      <c r="A2342" s="64"/>
      <c r="B2342" s="50"/>
      <c r="C2342" s="80"/>
      <c r="D2342" s="63"/>
      <c r="E2342" s="66"/>
      <c r="F2342" s="62"/>
      <c r="G2342" s="48"/>
      <c r="H2342" s="67"/>
      <c r="I2342" s="67"/>
      <c r="J2342" s="62"/>
      <c r="K2342" s="48"/>
      <c r="L2342" s="68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</row>
    <row r="2343" ht="18.0" customHeight="1">
      <c r="A2343" s="64">
        <v>46081.0</v>
      </c>
      <c r="B2343" s="79"/>
      <c r="C2343" s="80" t="s">
        <v>2610</v>
      </c>
      <c r="D2343" s="63" t="s">
        <v>1542</v>
      </c>
      <c r="E2343" s="66" t="s">
        <v>2611</v>
      </c>
      <c r="F2343" s="62"/>
      <c r="G2343" s="48"/>
      <c r="H2343" s="67" t="s">
        <v>104</v>
      </c>
      <c r="I2343" s="67">
        <v>8.0</v>
      </c>
      <c r="J2343" s="62" t="s">
        <v>446</v>
      </c>
      <c r="K2343" s="48"/>
      <c r="L2343" s="68">
        <v>184.0</v>
      </c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</row>
    <row r="2344" ht="18.0" customHeight="1">
      <c r="A2344" s="64">
        <v>46081.0</v>
      </c>
      <c r="B2344" s="79"/>
      <c r="C2344" s="80" t="s">
        <v>2610</v>
      </c>
      <c r="D2344" s="63" t="s">
        <v>1542</v>
      </c>
      <c r="E2344" s="66" t="s">
        <v>2612</v>
      </c>
      <c r="F2344" s="62"/>
      <c r="G2344" s="48"/>
      <c r="H2344" s="67" t="s">
        <v>104</v>
      </c>
      <c r="I2344" s="67">
        <v>4.0</v>
      </c>
      <c r="J2344" s="62" t="s">
        <v>1161</v>
      </c>
      <c r="K2344" s="48"/>
      <c r="L2344" s="68">
        <v>184.0</v>
      </c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</row>
    <row r="2345" ht="18.0" customHeight="1">
      <c r="A2345" s="64">
        <v>46081.0</v>
      </c>
      <c r="B2345" s="79"/>
      <c r="C2345" s="80" t="s">
        <v>2610</v>
      </c>
      <c r="D2345" s="63" t="s">
        <v>1542</v>
      </c>
      <c r="E2345" s="66" t="s">
        <v>2338</v>
      </c>
      <c r="F2345" s="62"/>
      <c r="G2345" s="48"/>
      <c r="H2345" s="67" t="s">
        <v>104</v>
      </c>
      <c r="I2345" s="67">
        <v>10.0</v>
      </c>
      <c r="J2345" s="62" t="s">
        <v>1966</v>
      </c>
      <c r="K2345" s="48"/>
      <c r="L2345" s="68">
        <v>184.0</v>
      </c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</row>
    <row r="2346" ht="18.0" customHeight="1">
      <c r="A2346" s="64">
        <v>46081.0</v>
      </c>
      <c r="B2346" s="79"/>
      <c r="C2346" s="80" t="s">
        <v>2610</v>
      </c>
      <c r="D2346" s="63" t="s">
        <v>1542</v>
      </c>
      <c r="E2346" s="66" t="s">
        <v>2613</v>
      </c>
      <c r="F2346" s="62"/>
      <c r="G2346" s="48"/>
      <c r="H2346" s="67" t="s">
        <v>104</v>
      </c>
      <c r="I2346" s="67">
        <v>1.0</v>
      </c>
      <c r="J2346" s="62" t="s">
        <v>1034</v>
      </c>
      <c r="K2346" s="48"/>
      <c r="L2346" s="68">
        <v>184.0</v>
      </c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</row>
    <row r="2347" ht="18.0" customHeight="1">
      <c r="A2347" s="64">
        <v>46081.0</v>
      </c>
      <c r="B2347" s="79"/>
      <c r="C2347" s="80" t="s">
        <v>2610</v>
      </c>
      <c r="D2347" s="63" t="s">
        <v>1542</v>
      </c>
      <c r="E2347" s="66" t="s">
        <v>2614</v>
      </c>
      <c r="F2347" s="62"/>
      <c r="G2347" s="48"/>
      <c r="H2347" s="67" t="s">
        <v>104</v>
      </c>
      <c r="I2347" s="67">
        <v>1.0</v>
      </c>
      <c r="J2347" s="62" t="s">
        <v>385</v>
      </c>
      <c r="K2347" s="48"/>
      <c r="L2347" s="68">
        <v>183.0</v>
      </c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</row>
    <row r="2348" ht="18.0" customHeight="1">
      <c r="A2348" s="64">
        <v>46081.0</v>
      </c>
      <c r="B2348" s="79"/>
      <c r="C2348" s="80" t="s">
        <v>2610</v>
      </c>
      <c r="D2348" s="63" t="s">
        <v>1101</v>
      </c>
      <c r="E2348" s="66" t="s">
        <v>1155</v>
      </c>
      <c r="F2348" s="62"/>
      <c r="G2348" s="48"/>
      <c r="H2348" s="67" t="s">
        <v>104</v>
      </c>
      <c r="I2348" s="67">
        <v>1.0</v>
      </c>
      <c r="J2348" s="62" t="s">
        <v>1322</v>
      </c>
      <c r="K2348" s="48"/>
      <c r="L2348" s="68">
        <v>183.0</v>
      </c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</row>
    <row r="2349" ht="18.0" customHeight="1">
      <c r="A2349" s="64">
        <v>46081.0</v>
      </c>
      <c r="B2349" s="79"/>
      <c r="C2349" s="80" t="s">
        <v>2610</v>
      </c>
      <c r="D2349" s="63" t="s">
        <v>1101</v>
      </c>
      <c r="E2349" s="66" t="s">
        <v>1776</v>
      </c>
      <c r="F2349" s="62"/>
      <c r="G2349" s="48"/>
      <c r="H2349" s="67" t="s">
        <v>104</v>
      </c>
      <c r="I2349" s="67">
        <v>2.0</v>
      </c>
      <c r="J2349" s="62" t="s">
        <v>1117</v>
      </c>
      <c r="K2349" s="48"/>
      <c r="L2349" s="68">
        <v>183.0</v>
      </c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</row>
    <row r="2350" ht="18.0" customHeight="1">
      <c r="A2350" s="64">
        <v>46081.0</v>
      </c>
      <c r="B2350" s="79"/>
      <c r="C2350" s="80" t="s">
        <v>2610</v>
      </c>
      <c r="D2350" s="63" t="s">
        <v>1101</v>
      </c>
      <c r="E2350" s="66" t="s">
        <v>1709</v>
      </c>
      <c r="F2350" s="62"/>
      <c r="G2350" s="48"/>
      <c r="H2350" s="67" t="s">
        <v>104</v>
      </c>
      <c r="I2350" s="67">
        <v>2.0</v>
      </c>
      <c r="J2350" s="62" t="s">
        <v>1117</v>
      </c>
      <c r="K2350" s="48"/>
      <c r="L2350" s="68">
        <v>183.0</v>
      </c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</row>
    <row r="2351" ht="18.0" customHeight="1">
      <c r="A2351" s="64">
        <v>46081.0</v>
      </c>
      <c r="B2351" s="79"/>
      <c r="C2351" s="80" t="s">
        <v>2610</v>
      </c>
      <c r="D2351" s="63" t="s">
        <v>1101</v>
      </c>
      <c r="E2351" s="66" t="s">
        <v>736</v>
      </c>
      <c r="F2351" s="62"/>
      <c r="G2351" s="48"/>
      <c r="H2351" s="67" t="s">
        <v>502</v>
      </c>
      <c r="I2351" s="67">
        <v>1.0</v>
      </c>
      <c r="J2351" s="62" t="s">
        <v>1322</v>
      </c>
      <c r="K2351" s="48"/>
      <c r="L2351" s="68">
        <v>183.0</v>
      </c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</row>
    <row r="2352" ht="18.0" customHeight="1">
      <c r="A2352" s="64"/>
      <c r="B2352" s="50"/>
      <c r="C2352" s="80"/>
      <c r="D2352" s="63"/>
      <c r="E2352" s="66"/>
      <c r="F2352" s="62"/>
      <c r="G2352" s="48"/>
      <c r="H2352" s="67"/>
      <c r="I2352" s="67"/>
      <c r="J2352" s="62"/>
      <c r="K2352" s="48"/>
      <c r="L2352" s="68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</row>
    <row r="2353" ht="18.0" customHeight="1">
      <c r="A2353" s="64">
        <v>46081.0</v>
      </c>
      <c r="B2353" s="79"/>
      <c r="C2353" s="80" t="s">
        <v>2615</v>
      </c>
      <c r="D2353" s="63" t="s">
        <v>1101</v>
      </c>
      <c r="E2353" s="66" t="s">
        <v>2616</v>
      </c>
      <c r="F2353" s="62"/>
      <c r="G2353" s="48"/>
      <c r="H2353" s="67" t="s">
        <v>104</v>
      </c>
      <c r="I2353" s="67">
        <v>1.0</v>
      </c>
      <c r="J2353" s="62" t="s">
        <v>2617</v>
      </c>
      <c r="K2353" s="48"/>
      <c r="L2353" s="68">
        <v>186.0</v>
      </c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</row>
    <row r="2354" ht="18.0" customHeight="1">
      <c r="A2354" s="64">
        <v>46081.0</v>
      </c>
      <c r="B2354" s="79"/>
      <c r="C2354" s="80" t="s">
        <v>2615</v>
      </c>
      <c r="D2354" s="63" t="s">
        <v>1101</v>
      </c>
      <c r="E2354" s="66" t="s">
        <v>2618</v>
      </c>
      <c r="F2354" s="62"/>
      <c r="G2354" s="48"/>
      <c r="H2354" s="67" t="s">
        <v>104</v>
      </c>
      <c r="I2354" s="67">
        <v>2.0</v>
      </c>
      <c r="J2354" s="62" t="s">
        <v>2617</v>
      </c>
      <c r="K2354" s="48"/>
      <c r="L2354" s="68">
        <v>186.0</v>
      </c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</row>
    <row r="2355" ht="18.0" customHeight="1">
      <c r="A2355" s="64">
        <v>46081.0</v>
      </c>
      <c r="B2355" s="79"/>
      <c r="C2355" s="80" t="s">
        <v>2615</v>
      </c>
      <c r="D2355" s="63" t="s">
        <v>1101</v>
      </c>
      <c r="E2355" s="66" t="s">
        <v>1649</v>
      </c>
      <c r="F2355" s="62"/>
      <c r="G2355" s="48"/>
      <c r="H2355" s="67" t="s">
        <v>104</v>
      </c>
      <c r="I2355" s="67">
        <v>1.0</v>
      </c>
      <c r="J2355" s="62" t="s">
        <v>2617</v>
      </c>
      <c r="K2355" s="48"/>
      <c r="L2355" s="68">
        <v>186.0</v>
      </c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</row>
    <row r="2356" ht="18.0" customHeight="1">
      <c r="A2356" s="64">
        <v>46081.0</v>
      </c>
      <c r="B2356" s="79"/>
      <c r="C2356" s="80" t="s">
        <v>2615</v>
      </c>
      <c r="D2356" s="63" t="s">
        <v>2619</v>
      </c>
      <c r="E2356" s="66" t="s">
        <v>795</v>
      </c>
      <c r="F2356" s="62"/>
      <c r="G2356" s="48"/>
      <c r="H2356" s="67" t="s">
        <v>104</v>
      </c>
      <c r="I2356" s="67">
        <v>1.0</v>
      </c>
      <c r="J2356" s="62" t="s">
        <v>2594</v>
      </c>
      <c r="K2356" s="48"/>
      <c r="L2356" s="68">
        <v>185.0</v>
      </c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</row>
    <row r="2357" ht="18.0" customHeight="1">
      <c r="A2357" s="64"/>
      <c r="B2357" s="50"/>
      <c r="C2357" s="80"/>
      <c r="D2357" s="63"/>
      <c r="E2357" s="66"/>
      <c r="F2357" s="62"/>
      <c r="G2357" s="48"/>
      <c r="H2357" s="67"/>
      <c r="I2357" s="67"/>
      <c r="J2357" s="62"/>
      <c r="K2357" s="48"/>
      <c r="L2357" s="68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</row>
    <row r="2358" ht="18.0" customHeight="1">
      <c r="A2358" s="64">
        <v>46083.0</v>
      </c>
      <c r="B2358" s="79"/>
      <c r="C2358" s="80" t="s">
        <v>2620</v>
      </c>
      <c r="D2358" s="63" t="s">
        <v>2619</v>
      </c>
      <c r="E2358" s="66" t="s">
        <v>2621</v>
      </c>
      <c r="F2358" s="62"/>
      <c r="G2358" s="48"/>
      <c r="H2358" s="67" t="s">
        <v>104</v>
      </c>
      <c r="I2358" s="67">
        <v>1.0</v>
      </c>
      <c r="J2358" s="62" t="s">
        <v>2622</v>
      </c>
      <c r="K2358" s="48"/>
      <c r="L2358" s="68">
        <v>195.0</v>
      </c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</row>
    <row r="2359" ht="18.0" customHeight="1">
      <c r="A2359" s="64">
        <v>46083.0</v>
      </c>
      <c r="B2359" s="79"/>
      <c r="C2359" s="80" t="s">
        <v>2620</v>
      </c>
      <c r="D2359" s="63" t="s">
        <v>2619</v>
      </c>
      <c r="E2359" s="66" t="s">
        <v>2623</v>
      </c>
      <c r="F2359" s="62"/>
      <c r="G2359" s="48"/>
      <c r="H2359" s="67" t="s">
        <v>104</v>
      </c>
      <c r="I2359" s="67">
        <v>1.0</v>
      </c>
      <c r="J2359" s="62" t="s">
        <v>2624</v>
      </c>
      <c r="K2359" s="48"/>
      <c r="L2359" s="68">
        <v>194.0</v>
      </c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</row>
    <row r="2360" ht="18.0" customHeight="1">
      <c r="A2360" s="64">
        <v>46083.0</v>
      </c>
      <c r="B2360" s="79"/>
      <c r="C2360" s="80" t="s">
        <v>2620</v>
      </c>
      <c r="D2360" s="63" t="s">
        <v>2619</v>
      </c>
      <c r="E2360" s="66" t="s">
        <v>889</v>
      </c>
      <c r="F2360" s="62"/>
      <c r="G2360" s="48"/>
      <c r="H2360" s="67" t="s">
        <v>104</v>
      </c>
      <c r="I2360" s="67">
        <v>1.0</v>
      </c>
      <c r="J2360" s="62" t="s">
        <v>2624</v>
      </c>
      <c r="K2360" s="48"/>
      <c r="L2360" s="68">
        <v>194.0</v>
      </c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</row>
    <row r="2361" ht="18.0" customHeight="1">
      <c r="A2361" s="64">
        <v>46083.0</v>
      </c>
      <c r="B2361" s="79"/>
      <c r="C2361" s="80" t="s">
        <v>2620</v>
      </c>
      <c r="D2361" s="63" t="s">
        <v>2619</v>
      </c>
      <c r="E2361" s="66" t="s">
        <v>1888</v>
      </c>
      <c r="F2361" s="62" t="s">
        <v>2395</v>
      </c>
      <c r="G2361" s="48"/>
      <c r="H2361" s="67" t="s">
        <v>104</v>
      </c>
      <c r="I2361" s="67">
        <v>1.0</v>
      </c>
      <c r="J2361" s="62" t="s">
        <v>2230</v>
      </c>
      <c r="K2361" s="48"/>
      <c r="L2361" s="68">
        <v>193.0</v>
      </c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</row>
    <row r="2362" ht="18.0" customHeight="1">
      <c r="A2362" s="64">
        <v>46083.0</v>
      </c>
      <c r="B2362" s="79"/>
      <c r="C2362" s="80" t="s">
        <v>2620</v>
      </c>
      <c r="D2362" s="63" t="s">
        <v>2619</v>
      </c>
      <c r="E2362" s="66" t="s">
        <v>2370</v>
      </c>
      <c r="F2362" s="62"/>
      <c r="G2362" s="48"/>
      <c r="H2362" s="67" t="s">
        <v>104</v>
      </c>
      <c r="I2362" s="67">
        <v>4.0</v>
      </c>
      <c r="J2362" s="62" t="s">
        <v>1966</v>
      </c>
      <c r="K2362" s="48"/>
      <c r="L2362" s="68">
        <v>193.0</v>
      </c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</row>
    <row r="2363" ht="18.0" customHeight="1">
      <c r="A2363" s="64">
        <v>46083.0</v>
      </c>
      <c r="B2363" s="79"/>
      <c r="C2363" s="80" t="s">
        <v>2620</v>
      </c>
      <c r="D2363" s="63" t="s">
        <v>2619</v>
      </c>
      <c r="E2363" s="66" t="s">
        <v>2625</v>
      </c>
      <c r="F2363" s="62"/>
      <c r="G2363" s="48"/>
      <c r="H2363" s="67" t="s">
        <v>104</v>
      </c>
      <c r="I2363" s="67">
        <v>1.0</v>
      </c>
      <c r="J2363" s="62" t="s">
        <v>1664</v>
      </c>
      <c r="K2363" s="48"/>
      <c r="L2363" s="68">
        <v>195.0</v>
      </c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</row>
    <row r="2364" ht="18.0" customHeight="1">
      <c r="A2364" s="64">
        <v>46083.0</v>
      </c>
      <c r="B2364" s="79"/>
      <c r="C2364" s="80" t="s">
        <v>2620</v>
      </c>
      <c r="D2364" s="63" t="s">
        <v>2619</v>
      </c>
      <c r="E2364" s="66" t="s">
        <v>398</v>
      </c>
      <c r="F2364" s="62"/>
      <c r="G2364" s="48"/>
      <c r="H2364" s="67" t="s">
        <v>104</v>
      </c>
      <c r="I2364" s="67">
        <v>3.0</v>
      </c>
      <c r="J2364" s="62" t="s">
        <v>446</v>
      </c>
      <c r="K2364" s="48"/>
      <c r="L2364" s="68">
        <v>193.0</v>
      </c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 ht="18.0" customHeight="1">
      <c r="A2365" s="64">
        <v>46083.0</v>
      </c>
      <c r="B2365" s="79"/>
      <c r="C2365" s="80" t="s">
        <v>2620</v>
      </c>
      <c r="D2365" s="63" t="s">
        <v>2619</v>
      </c>
      <c r="E2365" s="66" t="s">
        <v>1630</v>
      </c>
      <c r="F2365" s="62"/>
      <c r="G2365" s="48"/>
      <c r="H2365" s="67" t="s">
        <v>104</v>
      </c>
      <c r="I2365" s="67">
        <v>1.0</v>
      </c>
      <c r="J2365" s="62" t="s">
        <v>2166</v>
      </c>
      <c r="K2365" s="48"/>
      <c r="L2365" s="68">
        <v>190.0</v>
      </c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 ht="18.0" customHeight="1">
      <c r="A2366" s="64">
        <v>46083.0</v>
      </c>
      <c r="B2366" s="79"/>
      <c r="C2366" s="80" t="s">
        <v>2620</v>
      </c>
      <c r="D2366" s="63" t="s">
        <v>2619</v>
      </c>
      <c r="E2366" s="66" t="s">
        <v>2626</v>
      </c>
      <c r="F2366" s="62"/>
      <c r="G2366" s="48"/>
      <c r="H2366" s="67" t="s">
        <v>104</v>
      </c>
      <c r="I2366" s="67">
        <v>2.0</v>
      </c>
      <c r="J2366" s="62" t="s">
        <v>2594</v>
      </c>
      <c r="K2366" s="48"/>
      <c r="L2366" s="68">
        <v>192.0</v>
      </c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</row>
    <row r="2367" ht="18.0" customHeight="1">
      <c r="A2367" s="64">
        <v>46083.0</v>
      </c>
      <c r="B2367" s="79"/>
      <c r="C2367" s="80" t="s">
        <v>2620</v>
      </c>
      <c r="D2367" s="63" t="s">
        <v>2619</v>
      </c>
      <c r="E2367" s="66" t="s">
        <v>2627</v>
      </c>
      <c r="F2367" s="62"/>
      <c r="G2367" s="48"/>
      <c r="H2367" s="67" t="s">
        <v>104</v>
      </c>
      <c r="I2367" s="67">
        <v>1.0</v>
      </c>
      <c r="J2367" s="62" t="s">
        <v>2628</v>
      </c>
      <c r="K2367" s="48"/>
      <c r="L2367" s="68">
        <v>192.0</v>
      </c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</row>
    <row r="2368" ht="18.0" customHeight="1">
      <c r="A2368" s="64"/>
      <c r="B2368" s="50"/>
      <c r="C2368" s="80"/>
      <c r="D2368" s="63"/>
      <c r="E2368" s="66"/>
      <c r="F2368" s="62"/>
      <c r="G2368" s="48"/>
      <c r="H2368" s="67"/>
      <c r="I2368" s="67"/>
      <c r="J2368" s="62"/>
      <c r="K2368" s="48"/>
      <c r="L2368" s="68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</row>
    <row r="2369" ht="18.0" customHeight="1">
      <c r="A2369" s="64">
        <v>46083.0</v>
      </c>
      <c r="B2369" s="79"/>
      <c r="C2369" s="80" t="s">
        <v>2620</v>
      </c>
      <c r="D2369" s="63" t="s">
        <v>2619</v>
      </c>
      <c r="E2369" s="66" t="s">
        <v>2440</v>
      </c>
      <c r="F2369" s="62"/>
      <c r="G2369" s="48"/>
      <c r="H2369" s="67" t="s">
        <v>104</v>
      </c>
      <c r="I2369" s="67">
        <v>1.0</v>
      </c>
      <c r="J2369" s="62" t="s">
        <v>446</v>
      </c>
      <c r="K2369" s="48"/>
      <c r="L2369" s="68">
        <v>197.0</v>
      </c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</row>
    <row r="2370" ht="18.0" customHeight="1">
      <c r="A2370" s="64">
        <v>46083.0</v>
      </c>
      <c r="B2370" s="79"/>
      <c r="C2370" s="80" t="s">
        <v>2620</v>
      </c>
      <c r="D2370" s="63" t="s">
        <v>2619</v>
      </c>
      <c r="E2370" s="66" t="s">
        <v>231</v>
      </c>
      <c r="F2370" s="62"/>
      <c r="G2370" s="48"/>
      <c r="H2370" s="67" t="s">
        <v>104</v>
      </c>
      <c r="I2370" s="67">
        <v>1.0</v>
      </c>
      <c r="J2370" s="62" t="s">
        <v>2629</v>
      </c>
      <c r="K2370" s="48"/>
      <c r="L2370" s="68">
        <v>197.0</v>
      </c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</row>
    <row r="2371" ht="18.0" customHeight="1">
      <c r="A2371" s="64">
        <v>46083.0</v>
      </c>
      <c r="B2371" s="79"/>
      <c r="C2371" s="80" t="s">
        <v>2620</v>
      </c>
      <c r="D2371" s="63" t="s">
        <v>2619</v>
      </c>
      <c r="E2371" s="66" t="s">
        <v>1155</v>
      </c>
      <c r="F2371" s="62"/>
      <c r="G2371" s="48"/>
      <c r="H2371" s="67" t="s">
        <v>104</v>
      </c>
      <c r="I2371" s="67">
        <v>2.0</v>
      </c>
      <c r="J2371" s="62" t="s">
        <v>2108</v>
      </c>
      <c r="K2371" s="48"/>
      <c r="L2371" s="68">
        <v>197.0</v>
      </c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</row>
    <row r="2372" ht="18.0" customHeight="1">
      <c r="A2372" s="64"/>
      <c r="B2372" s="50"/>
      <c r="C2372" s="80"/>
      <c r="D2372" s="63"/>
      <c r="E2372" s="66"/>
      <c r="F2372" s="62"/>
      <c r="G2372" s="48"/>
      <c r="H2372" s="67"/>
      <c r="I2372" s="67"/>
      <c r="J2372" s="62"/>
      <c r="K2372" s="48"/>
      <c r="L2372" s="68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</row>
    <row r="2373" ht="18.0" customHeight="1">
      <c r="A2373" s="64">
        <v>46085.0</v>
      </c>
      <c r="B2373" s="79"/>
      <c r="C2373" s="80" t="s">
        <v>2630</v>
      </c>
      <c r="D2373" s="63" t="s">
        <v>2619</v>
      </c>
      <c r="E2373" s="66" t="s">
        <v>2462</v>
      </c>
      <c r="F2373" s="62"/>
      <c r="G2373" s="48"/>
      <c r="H2373" s="67" t="s">
        <v>1311</v>
      </c>
      <c r="I2373" s="67">
        <v>1.0</v>
      </c>
      <c r="J2373" s="62" t="s">
        <v>1966</v>
      </c>
      <c r="K2373" s="48"/>
      <c r="L2373" s="68">
        <v>201.0</v>
      </c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</row>
    <row r="2374" ht="18.0" customHeight="1">
      <c r="A2374" s="64">
        <v>46085.0</v>
      </c>
      <c r="B2374" s="79"/>
      <c r="C2374" s="80" t="s">
        <v>2630</v>
      </c>
      <c r="D2374" s="63" t="s">
        <v>2619</v>
      </c>
      <c r="E2374" s="66" t="s">
        <v>1142</v>
      </c>
      <c r="F2374" s="62"/>
      <c r="G2374" s="48"/>
      <c r="H2374" s="67" t="s">
        <v>104</v>
      </c>
      <c r="I2374" s="67">
        <v>2.0</v>
      </c>
      <c r="J2374" s="62" t="s">
        <v>2108</v>
      </c>
      <c r="K2374" s="48"/>
      <c r="L2374" s="68">
        <v>201.0</v>
      </c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</row>
    <row r="2375" ht="18.0" customHeight="1">
      <c r="A2375" s="64">
        <v>46085.0</v>
      </c>
      <c r="B2375" s="79"/>
      <c r="C2375" s="80" t="s">
        <v>2630</v>
      </c>
      <c r="D2375" s="63" t="s">
        <v>2619</v>
      </c>
      <c r="E2375" s="66" t="s">
        <v>2631</v>
      </c>
      <c r="F2375" s="62"/>
      <c r="G2375" s="48"/>
      <c r="H2375" s="67" t="s">
        <v>104</v>
      </c>
      <c r="I2375" s="67">
        <v>1.0</v>
      </c>
      <c r="J2375" s="62" t="s">
        <v>988</v>
      </c>
      <c r="K2375" s="48"/>
      <c r="L2375" s="68">
        <v>199.0</v>
      </c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</row>
    <row r="2376" ht="18.0" customHeight="1">
      <c r="A2376" s="64"/>
      <c r="B2376" s="50"/>
      <c r="C2376" s="80"/>
      <c r="D2376" s="63"/>
      <c r="E2376" s="66"/>
      <c r="F2376" s="62"/>
      <c r="G2376" s="48"/>
      <c r="H2376" s="67"/>
      <c r="I2376" s="67"/>
      <c r="J2376" s="62"/>
      <c r="K2376" s="48"/>
      <c r="L2376" s="68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</row>
    <row r="2377" ht="18.0" customHeight="1">
      <c r="A2377" s="64">
        <v>46086.0</v>
      </c>
      <c r="B2377" s="79"/>
      <c r="C2377" s="80" t="s">
        <v>2632</v>
      </c>
      <c r="D2377" s="63" t="s">
        <v>2619</v>
      </c>
      <c r="E2377" s="66" t="s">
        <v>2113</v>
      </c>
      <c r="F2377" s="62"/>
      <c r="G2377" s="48"/>
      <c r="H2377" s="67" t="s">
        <v>104</v>
      </c>
      <c r="I2377" s="67">
        <v>12.0</v>
      </c>
      <c r="J2377" s="62" t="s">
        <v>2633</v>
      </c>
      <c r="K2377" s="48"/>
      <c r="L2377" s="68">
        <v>203.0</v>
      </c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</row>
    <row r="2378" ht="18.0" customHeight="1">
      <c r="A2378" s="64">
        <v>46086.0</v>
      </c>
      <c r="B2378" s="79"/>
      <c r="C2378" s="80" t="s">
        <v>2632</v>
      </c>
      <c r="D2378" s="63" t="s">
        <v>2619</v>
      </c>
      <c r="E2378" s="66" t="s">
        <v>2634</v>
      </c>
      <c r="F2378" s="62"/>
      <c r="G2378" s="48"/>
      <c r="H2378" s="67" t="s">
        <v>104</v>
      </c>
      <c r="I2378" s="67">
        <v>12.0</v>
      </c>
      <c r="J2378" s="62" t="s">
        <v>2633</v>
      </c>
      <c r="K2378" s="48"/>
      <c r="L2378" s="68">
        <v>203.0</v>
      </c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</row>
    <row r="2379" ht="18.0" customHeight="1">
      <c r="A2379" s="64">
        <v>46086.0</v>
      </c>
      <c r="B2379" s="79"/>
      <c r="C2379" s="80" t="s">
        <v>2632</v>
      </c>
      <c r="D2379" s="63" t="s">
        <v>2619</v>
      </c>
      <c r="E2379" s="66" t="s">
        <v>2400</v>
      </c>
      <c r="F2379" s="62"/>
      <c r="G2379" s="48"/>
      <c r="H2379" s="67" t="s">
        <v>104</v>
      </c>
      <c r="I2379" s="67">
        <v>12.0</v>
      </c>
      <c r="J2379" s="62" t="s">
        <v>2633</v>
      </c>
      <c r="K2379" s="48"/>
      <c r="L2379" s="68">
        <v>203.0</v>
      </c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</row>
    <row r="2380" ht="18.0" customHeight="1">
      <c r="A2380" s="64">
        <v>46086.0</v>
      </c>
      <c r="B2380" s="79"/>
      <c r="C2380" s="80" t="s">
        <v>2632</v>
      </c>
      <c r="D2380" s="63" t="s">
        <v>2619</v>
      </c>
      <c r="E2380" s="66" t="s">
        <v>795</v>
      </c>
      <c r="F2380" s="62"/>
      <c r="G2380" s="48"/>
      <c r="H2380" s="67" t="s">
        <v>104</v>
      </c>
      <c r="I2380" s="67">
        <v>1.0</v>
      </c>
      <c r="J2380" s="62" t="s">
        <v>2218</v>
      </c>
      <c r="K2380" s="48"/>
      <c r="L2380" s="68">
        <v>203.0</v>
      </c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</row>
    <row r="2381" ht="18.0" customHeight="1">
      <c r="A2381" s="64"/>
      <c r="B2381" s="50"/>
      <c r="C2381" s="80"/>
      <c r="D2381" s="63"/>
      <c r="E2381" s="66"/>
      <c r="F2381" s="62"/>
      <c r="G2381" s="48"/>
      <c r="H2381" s="67"/>
      <c r="I2381" s="67"/>
      <c r="J2381" s="62"/>
      <c r="K2381" s="48"/>
      <c r="L2381" s="68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</row>
    <row r="2382" ht="18.0" customHeight="1">
      <c r="A2382" s="64">
        <v>46087.0</v>
      </c>
      <c r="B2382" s="79"/>
      <c r="C2382" s="80" t="s">
        <v>2635</v>
      </c>
      <c r="D2382" s="63" t="s">
        <v>2619</v>
      </c>
      <c r="E2382" s="66" t="s">
        <v>2636</v>
      </c>
      <c r="F2382" s="62"/>
      <c r="G2382" s="48"/>
      <c r="H2382" s="67" t="s">
        <v>104</v>
      </c>
      <c r="I2382" s="67">
        <v>2.0</v>
      </c>
      <c r="J2382" s="62" t="s">
        <v>1144</v>
      </c>
      <c r="K2382" s="48"/>
      <c r="L2382" s="68">
        <v>209.0</v>
      </c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</row>
    <row r="2383" ht="18.0" customHeight="1">
      <c r="A2383" s="64">
        <v>46087.0</v>
      </c>
      <c r="B2383" s="79"/>
      <c r="C2383" s="80" t="s">
        <v>2635</v>
      </c>
      <c r="D2383" s="63" t="s">
        <v>2619</v>
      </c>
      <c r="E2383" s="66" t="s">
        <v>832</v>
      </c>
      <c r="F2383" s="62"/>
      <c r="G2383" s="48"/>
      <c r="H2383" s="67" t="s">
        <v>104</v>
      </c>
      <c r="I2383" s="67">
        <v>12.0</v>
      </c>
      <c r="J2383" s="62" t="s">
        <v>2637</v>
      </c>
      <c r="K2383" s="48"/>
      <c r="L2383" s="68">
        <v>208.0</v>
      </c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</row>
    <row r="2384" ht="18.0" customHeight="1">
      <c r="A2384" s="64">
        <v>46087.0</v>
      </c>
      <c r="B2384" s="79"/>
      <c r="C2384" s="80" t="s">
        <v>2635</v>
      </c>
      <c r="D2384" s="63" t="s">
        <v>2619</v>
      </c>
      <c r="E2384" s="66" t="s">
        <v>2638</v>
      </c>
      <c r="F2384" s="62"/>
      <c r="G2384" s="48"/>
      <c r="H2384" s="67" t="s">
        <v>104</v>
      </c>
      <c r="I2384" s="67">
        <v>1.0</v>
      </c>
      <c r="J2384" s="62" t="s">
        <v>2639</v>
      </c>
      <c r="K2384" s="48"/>
      <c r="L2384" s="68">
        <v>209.0</v>
      </c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</row>
    <row r="2385" ht="18.0" customHeight="1">
      <c r="A2385" s="64">
        <v>46087.0</v>
      </c>
      <c r="B2385" s="79"/>
      <c r="C2385" s="80" t="s">
        <v>2635</v>
      </c>
      <c r="D2385" s="63" t="s">
        <v>2619</v>
      </c>
      <c r="E2385" s="66" t="s">
        <v>2640</v>
      </c>
      <c r="F2385" s="62"/>
      <c r="G2385" s="48"/>
      <c r="H2385" s="67" t="s">
        <v>104</v>
      </c>
      <c r="I2385" s="67">
        <v>1.0</v>
      </c>
      <c r="J2385" s="62" t="s">
        <v>2639</v>
      </c>
      <c r="K2385" s="48"/>
      <c r="L2385" s="68">
        <v>209.0</v>
      </c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</row>
    <row r="2386" ht="18.0" customHeight="1">
      <c r="A2386" s="64">
        <v>46087.0</v>
      </c>
      <c r="B2386" s="79"/>
      <c r="C2386" s="80" t="s">
        <v>2635</v>
      </c>
      <c r="D2386" s="63" t="s">
        <v>2619</v>
      </c>
      <c r="E2386" s="66" t="s">
        <v>2641</v>
      </c>
      <c r="F2386" s="62"/>
      <c r="G2386" s="48"/>
      <c r="H2386" s="67" t="s">
        <v>104</v>
      </c>
      <c r="I2386" s="67">
        <v>1.0</v>
      </c>
      <c r="J2386" s="62" t="s">
        <v>1594</v>
      </c>
      <c r="K2386" s="48"/>
      <c r="L2386" s="68">
        <v>204.0</v>
      </c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</row>
    <row r="2387" ht="18.0" customHeight="1">
      <c r="A2387" s="64">
        <v>46087.0</v>
      </c>
      <c r="B2387" s="79"/>
      <c r="C2387" s="80" t="s">
        <v>2635</v>
      </c>
      <c r="D2387" s="63" t="s">
        <v>2619</v>
      </c>
      <c r="E2387" s="66" t="s">
        <v>2462</v>
      </c>
      <c r="F2387" s="62"/>
      <c r="G2387" s="48"/>
      <c r="H2387" s="67" t="s">
        <v>104</v>
      </c>
      <c r="I2387" s="67">
        <v>1.0</v>
      </c>
      <c r="J2387" s="62" t="s">
        <v>1103</v>
      </c>
      <c r="K2387" s="48"/>
      <c r="L2387" s="68">
        <v>204.0</v>
      </c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</row>
    <row r="2388" ht="18.0" customHeight="1">
      <c r="A2388" s="64"/>
      <c r="B2388" s="50"/>
      <c r="C2388" s="80"/>
      <c r="D2388" s="63"/>
      <c r="E2388" s="66"/>
      <c r="F2388" s="62"/>
      <c r="G2388" s="48"/>
      <c r="H2388" s="67"/>
      <c r="I2388" s="67"/>
      <c r="J2388" s="62"/>
      <c r="K2388" s="48"/>
      <c r="L2388" s="68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</row>
    <row r="2389" ht="18.0" customHeight="1">
      <c r="A2389" s="64">
        <v>46087.0</v>
      </c>
      <c r="B2389" s="79"/>
      <c r="C2389" s="80" t="s">
        <v>2642</v>
      </c>
      <c r="D2389" s="63" t="s">
        <v>531</v>
      </c>
      <c r="E2389" s="66" t="s">
        <v>2643</v>
      </c>
      <c r="F2389" s="62"/>
      <c r="G2389" s="48"/>
      <c r="H2389" s="67" t="s">
        <v>502</v>
      </c>
      <c r="I2389" s="67">
        <v>1.0</v>
      </c>
      <c r="J2389" s="62" t="s">
        <v>2644</v>
      </c>
      <c r="K2389" s="48"/>
      <c r="L2389" s="68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</row>
    <row r="2390" ht="18.0" customHeight="1">
      <c r="A2390" s="64">
        <v>46087.0</v>
      </c>
      <c r="B2390" s="79"/>
      <c r="C2390" s="80" t="s">
        <v>2642</v>
      </c>
      <c r="D2390" s="63" t="s">
        <v>531</v>
      </c>
      <c r="E2390" s="66" t="s">
        <v>2645</v>
      </c>
      <c r="F2390" s="62"/>
      <c r="G2390" s="48"/>
      <c r="H2390" s="67" t="s">
        <v>502</v>
      </c>
      <c r="I2390" s="67">
        <v>1.0</v>
      </c>
      <c r="J2390" s="62" t="s">
        <v>2644</v>
      </c>
      <c r="K2390" s="48"/>
      <c r="L2390" s="68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</row>
    <row r="2391" ht="18.0" customHeight="1">
      <c r="A2391" s="64">
        <v>46087.0</v>
      </c>
      <c r="B2391" s="79"/>
      <c r="C2391" s="80" t="s">
        <v>2642</v>
      </c>
      <c r="D2391" s="63" t="s">
        <v>531</v>
      </c>
      <c r="E2391" s="66" t="s">
        <v>1085</v>
      </c>
      <c r="F2391" s="62"/>
      <c r="G2391" s="48"/>
      <c r="H2391" s="67" t="s">
        <v>104</v>
      </c>
      <c r="I2391" s="67">
        <v>4.0</v>
      </c>
      <c r="J2391" s="62" t="s">
        <v>2644</v>
      </c>
      <c r="K2391" s="48"/>
      <c r="L2391" s="68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</row>
    <row r="2392" ht="18.0" customHeight="1">
      <c r="A2392" s="64"/>
      <c r="B2392" s="50"/>
      <c r="C2392" s="80"/>
      <c r="D2392" s="63"/>
      <c r="E2392" s="66"/>
      <c r="F2392" s="62"/>
      <c r="G2392" s="48"/>
      <c r="H2392" s="67"/>
      <c r="I2392" s="67"/>
      <c r="J2392" s="62"/>
      <c r="K2392" s="48"/>
      <c r="L2392" s="68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</row>
    <row r="2393" ht="18.0" customHeight="1">
      <c r="A2393" s="64">
        <v>46087.0</v>
      </c>
      <c r="B2393" s="79"/>
      <c r="C2393" s="80" t="s">
        <v>2646</v>
      </c>
      <c r="D2393" s="63" t="s">
        <v>2647</v>
      </c>
      <c r="E2393" s="66" t="s">
        <v>2648</v>
      </c>
      <c r="F2393" s="62"/>
      <c r="G2393" s="48"/>
      <c r="H2393" s="67" t="s">
        <v>255</v>
      </c>
      <c r="I2393" s="67">
        <v>3.0</v>
      </c>
      <c r="J2393" s="62" t="s">
        <v>1117</v>
      </c>
      <c r="K2393" s="48"/>
      <c r="L2393" s="68">
        <v>210.0</v>
      </c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</row>
    <row r="2394" ht="18.0" customHeight="1">
      <c r="A2394" s="64"/>
      <c r="B2394" s="50"/>
      <c r="C2394" s="80"/>
      <c r="D2394" s="63"/>
      <c r="E2394" s="66"/>
      <c r="F2394" s="62"/>
      <c r="G2394" s="48"/>
      <c r="H2394" s="67"/>
      <c r="I2394" s="67"/>
      <c r="J2394" s="62"/>
      <c r="K2394" s="48"/>
      <c r="L2394" s="68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</row>
    <row r="2395" ht="18.0" customHeight="1">
      <c r="A2395" s="64">
        <v>46088.0</v>
      </c>
      <c r="B2395" s="79"/>
      <c r="C2395" s="80" t="s">
        <v>2649</v>
      </c>
      <c r="D2395" s="63" t="s">
        <v>1542</v>
      </c>
      <c r="E2395" s="66" t="s">
        <v>2045</v>
      </c>
      <c r="F2395" s="62"/>
      <c r="G2395" s="48"/>
      <c r="H2395" s="67" t="s">
        <v>196</v>
      </c>
      <c r="I2395" s="67">
        <v>1.0</v>
      </c>
      <c r="J2395" s="62" t="s">
        <v>988</v>
      </c>
      <c r="K2395" s="48"/>
      <c r="L2395" s="68">
        <v>214.0</v>
      </c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</row>
    <row r="2396" ht="18.0" customHeight="1">
      <c r="A2396" s="64">
        <v>46088.0</v>
      </c>
      <c r="B2396" s="79"/>
      <c r="C2396" s="80" t="s">
        <v>2649</v>
      </c>
      <c r="D2396" s="63" t="s">
        <v>1542</v>
      </c>
      <c r="E2396" s="66" t="s">
        <v>1142</v>
      </c>
      <c r="F2396" s="62"/>
      <c r="G2396" s="48"/>
      <c r="H2396" s="67" t="s">
        <v>104</v>
      </c>
      <c r="I2396" s="67">
        <v>1.0</v>
      </c>
      <c r="J2396" s="62" t="s">
        <v>1997</v>
      </c>
      <c r="K2396" s="48"/>
      <c r="L2396" s="68">
        <v>214.0</v>
      </c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</row>
    <row r="2397" ht="18.0" customHeight="1">
      <c r="A2397" s="64">
        <v>46088.0</v>
      </c>
      <c r="B2397" s="79"/>
      <c r="C2397" s="80" t="s">
        <v>2649</v>
      </c>
      <c r="D2397" s="63" t="s">
        <v>1542</v>
      </c>
      <c r="E2397" s="66" t="s">
        <v>2631</v>
      </c>
      <c r="F2397" s="62"/>
      <c r="G2397" s="48"/>
      <c r="H2397" s="67" t="s">
        <v>104</v>
      </c>
      <c r="I2397" s="67">
        <v>1.0</v>
      </c>
      <c r="J2397" s="62" t="s">
        <v>988</v>
      </c>
      <c r="K2397" s="48"/>
      <c r="L2397" s="68">
        <v>214.0</v>
      </c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</row>
    <row r="2398" ht="18.0" customHeight="1">
      <c r="A2398" s="64">
        <v>46088.0</v>
      </c>
      <c r="B2398" s="79"/>
      <c r="C2398" s="80" t="s">
        <v>2649</v>
      </c>
      <c r="D2398" s="63" t="s">
        <v>1542</v>
      </c>
      <c r="E2398" s="66" t="s">
        <v>1085</v>
      </c>
      <c r="F2398" s="62"/>
      <c r="G2398" s="48"/>
      <c r="H2398" s="67" t="s">
        <v>502</v>
      </c>
      <c r="I2398" s="67">
        <v>1.0</v>
      </c>
      <c r="J2398" s="62" t="s">
        <v>2075</v>
      </c>
      <c r="K2398" s="48"/>
      <c r="L2398" s="68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</row>
    <row r="2399" ht="18.0" customHeight="1">
      <c r="A2399" s="64">
        <v>46088.0</v>
      </c>
      <c r="B2399" s="79"/>
      <c r="C2399" s="80" t="s">
        <v>2649</v>
      </c>
      <c r="D2399" s="63" t="s">
        <v>1542</v>
      </c>
      <c r="E2399" s="66" t="s">
        <v>897</v>
      </c>
      <c r="F2399" s="62"/>
      <c r="G2399" s="48"/>
      <c r="H2399" s="67" t="s">
        <v>502</v>
      </c>
      <c r="I2399" s="67">
        <v>1.0</v>
      </c>
      <c r="J2399" s="62" t="s">
        <v>2075</v>
      </c>
      <c r="K2399" s="48"/>
      <c r="L2399" s="68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 ht="18.0" customHeight="1">
      <c r="A2400" s="64">
        <v>46088.0</v>
      </c>
      <c r="B2400" s="79"/>
      <c r="C2400" s="80" t="s">
        <v>2649</v>
      </c>
      <c r="D2400" s="63" t="s">
        <v>1542</v>
      </c>
      <c r="E2400" s="66" t="s">
        <v>2650</v>
      </c>
      <c r="F2400" s="62"/>
      <c r="G2400" s="48"/>
      <c r="H2400" s="67" t="s">
        <v>104</v>
      </c>
      <c r="I2400" s="67">
        <v>1.0</v>
      </c>
      <c r="J2400" s="62" t="s">
        <v>2637</v>
      </c>
      <c r="K2400" s="48"/>
      <c r="L2400" s="68">
        <v>213.0</v>
      </c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 ht="18.0" customHeight="1">
      <c r="A2401" s="64">
        <v>46088.0</v>
      </c>
      <c r="B2401" s="79"/>
      <c r="C2401" s="80" t="s">
        <v>2649</v>
      </c>
      <c r="D2401" s="63" t="s">
        <v>1542</v>
      </c>
      <c r="E2401" s="66" t="s">
        <v>2200</v>
      </c>
      <c r="F2401" s="62"/>
      <c r="G2401" s="48"/>
      <c r="H2401" s="67" t="s">
        <v>104</v>
      </c>
      <c r="I2401" s="67">
        <v>1.0</v>
      </c>
      <c r="J2401" s="62" t="s">
        <v>2637</v>
      </c>
      <c r="K2401" s="48"/>
      <c r="L2401" s="68">
        <v>213.0</v>
      </c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</row>
    <row r="2402" ht="18.0" customHeight="1">
      <c r="A2402" s="64"/>
      <c r="B2402" s="50"/>
      <c r="C2402" s="80"/>
      <c r="D2402" s="63"/>
      <c r="E2402" s="66"/>
      <c r="F2402" s="62"/>
      <c r="G2402" s="48"/>
      <c r="H2402" s="67"/>
      <c r="I2402" s="67"/>
      <c r="J2402" s="62"/>
      <c r="K2402" s="48"/>
      <c r="L2402" s="68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</row>
    <row r="2403" ht="18.0" customHeight="1">
      <c r="A2403" s="64">
        <v>46090.0</v>
      </c>
      <c r="B2403" s="79"/>
      <c r="C2403" s="80" t="s">
        <v>2651</v>
      </c>
      <c r="D2403" s="63" t="s">
        <v>1330</v>
      </c>
      <c r="E2403" s="66" t="s">
        <v>2652</v>
      </c>
      <c r="F2403" s="62"/>
      <c r="G2403" s="48"/>
      <c r="H2403" s="67" t="s">
        <v>104</v>
      </c>
      <c r="I2403" s="67">
        <v>1.0</v>
      </c>
      <c r="J2403" s="62" t="s">
        <v>2653</v>
      </c>
      <c r="K2403" s="48"/>
      <c r="L2403" s="68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</row>
    <row r="2404" ht="18.0" customHeight="1">
      <c r="A2404" s="64"/>
      <c r="B2404" s="50"/>
      <c r="C2404" s="80"/>
      <c r="D2404" s="63"/>
      <c r="E2404" s="66"/>
      <c r="F2404" s="62"/>
      <c r="G2404" s="48"/>
      <c r="H2404" s="67"/>
      <c r="I2404" s="67"/>
      <c r="J2404" s="62"/>
      <c r="K2404" s="48"/>
      <c r="L2404" s="68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</row>
    <row r="2405" ht="18.0" customHeight="1">
      <c r="A2405" s="64">
        <v>46090.0</v>
      </c>
      <c r="B2405" s="79"/>
      <c r="C2405" s="80" t="s">
        <v>2654</v>
      </c>
      <c r="D2405" s="63" t="s">
        <v>1101</v>
      </c>
      <c r="E2405" s="66" t="s">
        <v>2655</v>
      </c>
      <c r="F2405" s="62"/>
      <c r="G2405" s="48"/>
      <c r="H2405" s="67" t="s">
        <v>104</v>
      </c>
      <c r="I2405" s="67">
        <v>1.0</v>
      </c>
      <c r="J2405" s="62" t="s">
        <v>2656</v>
      </c>
      <c r="K2405" s="48"/>
      <c r="L2405" s="68">
        <v>216.0</v>
      </c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</row>
    <row r="2406" ht="18.0" customHeight="1">
      <c r="A2406" s="64">
        <v>46090.0</v>
      </c>
      <c r="B2406" s="79"/>
      <c r="C2406" s="80" t="s">
        <v>2654</v>
      </c>
      <c r="D2406" s="63" t="s">
        <v>1101</v>
      </c>
      <c r="E2406" s="66" t="s">
        <v>2657</v>
      </c>
      <c r="F2406" s="62"/>
      <c r="G2406" s="48"/>
      <c r="H2406" s="67" t="s">
        <v>104</v>
      </c>
      <c r="I2406" s="67">
        <v>1.0</v>
      </c>
      <c r="J2406" s="62" t="s">
        <v>2656</v>
      </c>
      <c r="K2406" s="48"/>
      <c r="L2406" s="68">
        <v>216.0</v>
      </c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</row>
    <row r="2407" ht="18.0" customHeight="1">
      <c r="A2407" s="64"/>
      <c r="B2407" s="50"/>
      <c r="C2407" s="80"/>
      <c r="D2407" s="63"/>
      <c r="E2407" s="66"/>
      <c r="F2407" s="62"/>
      <c r="G2407" s="48"/>
      <c r="H2407" s="67"/>
      <c r="I2407" s="67"/>
      <c r="J2407" s="62"/>
      <c r="K2407" s="48"/>
      <c r="L2407" s="68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</row>
    <row r="2408" ht="18.0" customHeight="1">
      <c r="A2408" s="64">
        <v>46091.0</v>
      </c>
      <c r="B2408" s="79"/>
      <c r="C2408" s="80" t="s">
        <v>2658</v>
      </c>
      <c r="D2408" s="63" t="s">
        <v>1542</v>
      </c>
      <c r="E2408" s="66" t="s">
        <v>2659</v>
      </c>
      <c r="F2408" s="62"/>
      <c r="G2408" s="48"/>
      <c r="H2408" s="67" t="s">
        <v>104</v>
      </c>
      <c r="I2408" s="67">
        <v>1.0</v>
      </c>
      <c r="J2408" s="62" t="s">
        <v>1329</v>
      </c>
      <c r="K2408" s="48"/>
      <c r="L2408" s="68">
        <v>220.0</v>
      </c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</row>
    <row r="2409" ht="18.0" customHeight="1">
      <c r="A2409" s="64">
        <v>46091.0</v>
      </c>
      <c r="B2409" s="79"/>
      <c r="C2409" s="80" t="s">
        <v>2658</v>
      </c>
      <c r="D2409" s="63" t="s">
        <v>1542</v>
      </c>
      <c r="E2409" s="66" t="s">
        <v>2660</v>
      </c>
      <c r="F2409" s="62"/>
      <c r="G2409" s="48"/>
      <c r="H2409" s="67" t="s">
        <v>104</v>
      </c>
      <c r="I2409" s="67">
        <v>1.0</v>
      </c>
      <c r="J2409" s="62" t="s">
        <v>1329</v>
      </c>
      <c r="K2409" s="48"/>
      <c r="L2409" s="68">
        <v>220.0</v>
      </c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</row>
    <row r="2410" ht="18.0" customHeight="1">
      <c r="A2410" s="64">
        <v>46091.0</v>
      </c>
      <c r="B2410" s="79"/>
      <c r="C2410" s="80" t="s">
        <v>2658</v>
      </c>
      <c r="D2410" s="63" t="s">
        <v>1542</v>
      </c>
      <c r="E2410" s="66" t="s">
        <v>2661</v>
      </c>
      <c r="F2410" s="62"/>
      <c r="G2410" s="48"/>
      <c r="H2410" s="67" t="s">
        <v>502</v>
      </c>
      <c r="I2410" s="67">
        <v>1.0</v>
      </c>
      <c r="J2410" s="62" t="s">
        <v>1329</v>
      </c>
      <c r="K2410" s="48"/>
      <c r="L2410" s="68">
        <v>220.0</v>
      </c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</row>
    <row r="2411" ht="18.0" customHeight="1">
      <c r="A2411" s="64">
        <v>46091.0</v>
      </c>
      <c r="B2411" s="79"/>
      <c r="C2411" s="80" t="s">
        <v>2658</v>
      </c>
      <c r="D2411" s="63" t="s">
        <v>1542</v>
      </c>
      <c r="E2411" s="66" t="s">
        <v>2662</v>
      </c>
      <c r="F2411" s="62"/>
      <c r="G2411" s="48"/>
      <c r="H2411" s="67" t="s">
        <v>104</v>
      </c>
      <c r="I2411" s="67">
        <v>3.0</v>
      </c>
      <c r="J2411" s="62" t="s">
        <v>1329</v>
      </c>
      <c r="K2411" s="48"/>
      <c r="L2411" s="68">
        <v>220.0</v>
      </c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</row>
    <row r="2412" ht="18.0" customHeight="1">
      <c r="A2412" s="64">
        <v>46091.0</v>
      </c>
      <c r="B2412" s="79"/>
      <c r="C2412" s="80" t="s">
        <v>2658</v>
      </c>
      <c r="D2412" s="63" t="s">
        <v>1542</v>
      </c>
      <c r="E2412" s="66" t="s">
        <v>2219</v>
      </c>
      <c r="F2412" s="62"/>
      <c r="G2412" s="48"/>
      <c r="H2412" s="67" t="s">
        <v>104</v>
      </c>
      <c r="I2412" s="67">
        <v>1.0</v>
      </c>
      <c r="J2412" s="62" t="s">
        <v>1329</v>
      </c>
      <c r="K2412" s="48"/>
      <c r="L2412" s="68">
        <v>220.0</v>
      </c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</row>
    <row r="2413" ht="18.0" customHeight="1">
      <c r="A2413" s="64">
        <v>46091.0</v>
      </c>
      <c r="B2413" s="79"/>
      <c r="C2413" s="80" t="s">
        <v>2658</v>
      </c>
      <c r="D2413" s="63" t="s">
        <v>1542</v>
      </c>
      <c r="E2413" s="66" t="s">
        <v>2663</v>
      </c>
      <c r="F2413" s="62"/>
      <c r="G2413" s="48"/>
      <c r="H2413" s="67" t="s">
        <v>104</v>
      </c>
      <c r="I2413" s="67">
        <v>1.0</v>
      </c>
      <c r="J2413" s="62" t="s">
        <v>2245</v>
      </c>
      <c r="K2413" s="48"/>
      <c r="L2413" s="68">
        <v>222.0</v>
      </c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</row>
    <row r="2414" ht="18.0" customHeight="1">
      <c r="A2414" s="64"/>
      <c r="B2414" s="50"/>
      <c r="C2414" s="80"/>
      <c r="D2414" s="63"/>
      <c r="E2414" s="66"/>
      <c r="F2414" s="62"/>
      <c r="G2414" s="48"/>
      <c r="H2414" s="67"/>
      <c r="I2414" s="67"/>
      <c r="J2414" s="62"/>
      <c r="K2414" s="48"/>
      <c r="L2414" s="68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</row>
    <row r="2415" ht="18.0" customHeight="1">
      <c r="A2415" s="64">
        <v>46092.0</v>
      </c>
      <c r="B2415" s="79"/>
      <c r="C2415" s="80" t="s">
        <v>2664</v>
      </c>
      <c r="D2415" s="63" t="s">
        <v>19</v>
      </c>
      <c r="E2415" s="66" t="s">
        <v>2665</v>
      </c>
      <c r="F2415" s="62"/>
      <c r="G2415" s="48"/>
      <c r="H2415" s="67" t="s">
        <v>502</v>
      </c>
      <c r="I2415" s="67">
        <v>1.0</v>
      </c>
      <c r="J2415" s="62" t="s">
        <v>1329</v>
      </c>
      <c r="K2415" s="48"/>
      <c r="L2415" s="68">
        <v>223.0</v>
      </c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</row>
    <row r="2416" ht="18.0" customHeight="1">
      <c r="A2416" s="64">
        <v>46092.0</v>
      </c>
      <c r="B2416" s="79"/>
      <c r="C2416" s="80" t="s">
        <v>2664</v>
      </c>
      <c r="D2416" s="63" t="s">
        <v>19</v>
      </c>
      <c r="E2416" s="66" t="s">
        <v>2666</v>
      </c>
      <c r="F2416" s="62"/>
      <c r="G2416" s="48"/>
      <c r="H2416" s="67" t="s">
        <v>104</v>
      </c>
      <c r="I2416" s="67">
        <v>1.0</v>
      </c>
      <c r="J2416" s="62" t="s">
        <v>1329</v>
      </c>
      <c r="K2416" s="48"/>
      <c r="L2416" s="68">
        <v>223.0</v>
      </c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</row>
    <row r="2417" ht="18.0" customHeight="1">
      <c r="A2417" s="64">
        <v>46092.0</v>
      </c>
      <c r="B2417" s="79"/>
      <c r="C2417" s="80" t="s">
        <v>2664</v>
      </c>
      <c r="D2417" s="63" t="s">
        <v>19</v>
      </c>
      <c r="E2417" s="66" t="s">
        <v>2667</v>
      </c>
      <c r="F2417" s="62"/>
      <c r="G2417" s="48"/>
      <c r="H2417" s="67" t="s">
        <v>104</v>
      </c>
      <c r="I2417" s="67">
        <v>2.0</v>
      </c>
      <c r="J2417" s="62" t="s">
        <v>1329</v>
      </c>
      <c r="K2417" s="48"/>
      <c r="L2417" s="68">
        <v>223.0</v>
      </c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</row>
    <row r="2418" ht="18.0" customHeight="1">
      <c r="A2418" s="64">
        <v>46092.0</v>
      </c>
      <c r="B2418" s="79"/>
      <c r="C2418" s="80" t="s">
        <v>2664</v>
      </c>
      <c r="D2418" s="63" t="s">
        <v>19</v>
      </c>
      <c r="E2418" s="66" t="s">
        <v>2668</v>
      </c>
      <c r="F2418" s="62"/>
      <c r="G2418" s="48"/>
      <c r="H2418" s="67" t="s">
        <v>104</v>
      </c>
      <c r="I2418" s="67">
        <v>2.0</v>
      </c>
      <c r="J2418" s="62" t="s">
        <v>1329</v>
      </c>
      <c r="K2418" s="48"/>
      <c r="L2418" s="68">
        <v>223.0</v>
      </c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</row>
    <row r="2419" ht="18.0" customHeight="1">
      <c r="A2419" s="64"/>
      <c r="B2419" s="50"/>
      <c r="C2419" s="80"/>
      <c r="D2419" s="63"/>
      <c r="E2419" s="66"/>
      <c r="F2419" s="62"/>
      <c r="G2419" s="48"/>
      <c r="H2419" s="67"/>
      <c r="I2419" s="67"/>
      <c r="J2419" s="62"/>
      <c r="K2419" s="48"/>
      <c r="L2419" s="68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</row>
    <row r="2420" ht="18.0" customHeight="1">
      <c r="A2420" s="64">
        <v>46093.0</v>
      </c>
      <c r="B2420" s="79"/>
      <c r="C2420" s="80" t="s">
        <v>2669</v>
      </c>
      <c r="D2420" s="63" t="s">
        <v>2670</v>
      </c>
      <c r="E2420" s="66" t="s">
        <v>2671</v>
      </c>
      <c r="F2420" s="62"/>
      <c r="G2420" s="48"/>
      <c r="H2420" s="67" t="s">
        <v>104</v>
      </c>
      <c r="I2420" s="67">
        <v>8.0</v>
      </c>
      <c r="J2420" s="62" t="s">
        <v>2672</v>
      </c>
      <c r="K2420" s="48"/>
      <c r="L2420" s="68">
        <v>224.0</v>
      </c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</row>
    <row r="2421" ht="18.0" customHeight="1">
      <c r="A2421" s="64">
        <v>46093.0</v>
      </c>
      <c r="B2421" s="79"/>
      <c r="C2421" s="80" t="s">
        <v>2669</v>
      </c>
      <c r="D2421" s="63" t="s">
        <v>2670</v>
      </c>
      <c r="E2421" s="66" t="s">
        <v>2400</v>
      </c>
      <c r="F2421" s="62"/>
      <c r="G2421" s="48"/>
      <c r="H2421" s="67" t="s">
        <v>104</v>
      </c>
      <c r="I2421" s="67">
        <v>4.0</v>
      </c>
      <c r="J2421" s="62" t="s">
        <v>2245</v>
      </c>
      <c r="K2421" s="48"/>
      <c r="L2421" s="68">
        <v>224.0</v>
      </c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</row>
    <row r="2422" ht="18.0" customHeight="1">
      <c r="A2422" s="64">
        <v>46093.0</v>
      </c>
      <c r="B2422" s="79"/>
      <c r="C2422" s="80" t="s">
        <v>2669</v>
      </c>
      <c r="D2422" s="63" t="s">
        <v>2670</v>
      </c>
      <c r="E2422" s="66" t="s">
        <v>2113</v>
      </c>
      <c r="F2422" s="62"/>
      <c r="G2422" s="48"/>
      <c r="H2422" s="67" t="s">
        <v>104</v>
      </c>
      <c r="I2422" s="67">
        <v>4.0</v>
      </c>
      <c r="J2422" s="62" t="s">
        <v>2245</v>
      </c>
      <c r="K2422" s="48"/>
      <c r="L2422" s="68">
        <v>224.0</v>
      </c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</row>
    <row r="2423" ht="18.0" customHeight="1">
      <c r="A2423" s="64"/>
      <c r="B2423" s="50"/>
      <c r="C2423" s="80"/>
      <c r="D2423" s="63"/>
      <c r="E2423" s="66"/>
      <c r="F2423" s="62"/>
      <c r="G2423" s="48"/>
      <c r="H2423" s="67"/>
      <c r="I2423" s="67"/>
      <c r="J2423" s="62"/>
      <c r="K2423" s="48"/>
      <c r="L2423" s="68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</row>
    <row r="2424" ht="18.0" customHeight="1">
      <c r="A2424" s="64">
        <v>46093.0</v>
      </c>
      <c r="B2424" s="79"/>
      <c r="C2424" s="80" t="s">
        <v>2673</v>
      </c>
      <c r="D2424" s="63" t="s">
        <v>1101</v>
      </c>
      <c r="E2424" s="66" t="s">
        <v>2674</v>
      </c>
      <c r="F2424" s="62"/>
      <c r="G2424" s="48"/>
      <c r="H2424" s="67" t="s">
        <v>882</v>
      </c>
      <c r="I2424" s="67">
        <v>1.0</v>
      </c>
      <c r="J2424" s="62" t="s">
        <v>1966</v>
      </c>
      <c r="K2424" s="48"/>
      <c r="L2424" s="68">
        <v>224.0</v>
      </c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</row>
    <row r="2425" ht="18.0" customHeight="1">
      <c r="A2425" s="64">
        <v>46093.0</v>
      </c>
      <c r="B2425" s="79"/>
      <c r="C2425" s="80" t="s">
        <v>2673</v>
      </c>
      <c r="D2425" s="63" t="s">
        <v>1101</v>
      </c>
      <c r="E2425" s="66" t="s">
        <v>2675</v>
      </c>
      <c r="F2425" s="62"/>
      <c r="G2425" s="48"/>
      <c r="H2425" s="67" t="s">
        <v>1314</v>
      </c>
      <c r="I2425" s="67">
        <v>5.0</v>
      </c>
      <c r="J2425" s="62" t="s">
        <v>2166</v>
      </c>
      <c r="K2425" s="48"/>
      <c r="L2425" s="68">
        <v>224.0</v>
      </c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</row>
    <row r="2426" ht="18.0" customHeight="1">
      <c r="A2426" s="64"/>
      <c r="B2426" s="50"/>
      <c r="C2426" s="80"/>
      <c r="D2426" s="63"/>
      <c r="E2426" s="66"/>
      <c r="F2426" s="62"/>
      <c r="G2426" s="48"/>
      <c r="H2426" s="67"/>
      <c r="I2426" s="67"/>
      <c r="J2426" s="62"/>
      <c r="K2426" s="48"/>
      <c r="L2426" s="68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</row>
    <row r="2427" ht="18.0" customHeight="1">
      <c r="A2427" s="64">
        <v>46094.0</v>
      </c>
      <c r="B2427" s="79"/>
      <c r="C2427" s="80" t="s">
        <v>2676</v>
      </c>
      <c r="D2427" s="63" t="s">
        <v>2004</v>
      </c>
      <c r="E2427" s="66" t="s">
        <v>2677</v>
      </c>
      <c r="F2427" s="62"/>
      <c r="G2427" s="48"/>
      <c r="H2427" s="67" t="s">
        <v>104</v>
      </c>
      <c r="I2427" s="67">
        <v>10.0</v>
      </c>
      <c r="J2427" s="62" t="s">
        <v>1966</v>
      </c>
      <c r="K2427" s="48"/>
      <c r="L2427" s="68">
        <v>226.0</v>
      </c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</row>
    <row r="2428" ht="18.0" customHeight="1">
      <c r="A2428" s="64">
        <v>46094.0</v>
      </c>
      <c r="B2428" s="79"/>
      <c r="C2428" s="80" t="s">
        <v>2676</v>
      </c>
      <c r="D2428" s="63" t="s">
        <v>2004</v>
      </c>
      <c r="E2428" s="66" t="s">
        <v>2678</v>
      </c>
      <c r="F2428" s="62"/>
      <c r="G2428" s="48"/>
      <c r="H2428" s="67" t="s">
        <v>104</v>
      </c>
      <c r="I2428" s="67">
        <v>10.0</v>
      </c>
      <c r="J2428" s="62" t="s">
        <v>1966</v>
      </c>
      <c r="K2428" s="48"/>
      <c r="L2428" s="68">
        <v>226.0</v>
      </c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</row>
    <row r="2429" ht="18.0" customHeight="1">
      <c r="A2429" s="64">
        <v>46094.0</v>
      </c>
      <c r="B2429" s="79"/>
      <c r="C2429" s="80" t="s">
        <v>2676</v>
      </c>
      <c r="D2429" s="63" t="s">
        <v>2004</v>
      </c>
      <c r="E2429" s="66" t="s">
        <v>236</v>
      </c>
      <c r="F2429" s="62"/>
      <c r="G2429" s="48"/>
      <c r="H2429" s="67" t="s">
        <v>104</v>
      </c>
      <c r="I2429" s="67">
        <v>5.0</v>
      </c>
      <c r="J2429" s="62" t="s">
        <v>1966</v>
      </c>
      <c r="K2429" s="48"/>
      <c r="L2429" s="68">
        <v>226.0</v>
      </c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</row>
    <row r="2430" ht="18.0" customHeight="1">
      <c r="A2430" s="64"/>
      <c r="B2430" s="50"/>
      <c r="C2430" s="80"/>
      <c r="D2430" s="63"/>
      <c r="E2430" s="66"/>
      <c r="F2430" s="62"/>
      <c r="G2430" s="48"/>
      <c r="H2430" s="67"/>
      <c r="I2430" s="67"/>
      <c r="J2430" s="62"/>
      <c r="K2430" s="48"/>
      <c r="L2430" s="68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</row>
    <row r="2431" ht="18.0" customHeight="1">
      <c r="A2431" s="64">
        <v>46094.0</v>
      </c>
      <c r="B2431" s="79"/>
      <c r="C2431" s="80" t="s">
        <v>2679</v>
      </c>
      <c r="D2431" s="63" t="s">
        <v>2680</v>
      </c>
      <c r="E2431" s="66" t="s">
        <v>2681</v>
      </c>
      <c r="F2431" s="62"/>
      <c r="G2431" s="48"/>
      <c r="H2431" s="67" t="s">
        <v>104</v>
      </c>
      <c r="I2431" s="67">
        <v>92.0</v>
      </c>
      <c r="J2431" s="62" t="s">
        <v>2682</v>
      </c>
      <c r="K2431" s="48"/>
      <c r="L2431" s="68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</row>
    <row r="2432" ht="18.0" customHeight="1">
      <c r="A2432" s="64"/>
      <c r="B2432" s="50"/>
      <c r="C2432" s="80"/>
      <c r="D2432" s="63"/>
      <c r="E2432" s="66"/>
      <c r="F2432" s="62"/>
      <c r="G2432" s="48"/>
      <c r="H2432" s="67"/>
      <c r="I2432" s="67"/>
      <c r="J2432" s="62"/>
      <c r="K2432" s="48"/>
      <c r="L2432" s="68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</row>
    <row r="2433" ht="18.0" customHeight="1">
      <c r="A2433" s="64">
        <v>46095.0</v>
      </c>
      <c r="B2433" s="79"/>
      <c r="C2433" s="80" t="s">
        <v>2683</v>
      </c>
      <c r="D2433" s="63" t="s">
        <v>2004</v>
      </c>
      <c r="E2433" s="66" t="s">
        <v>66</v>
      </c>
      <c r="F2433" s="62" t="s">
        <v>362</v>
      </c>
      <c r="G2433" s="48"/>
      <c r="H2433" s="67" t="s">
        <v>104</v>
      </c>
      <c r="I2433" s="67">
        <v>15.0</v>
      </c>
      <c r="J2433" s="62" t="s">
        <v>24</v>
      </c>
      <c r="K2433" s="48"/>
      <c r="L2433" s="68">
        <v>202.0</v>
      </c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 ht="18.0" customHeight="1">
      <c r="A2434" s="64">
        <v>46095.0</v>
      </c>
      <c r="B2434" s="79"/>
      <c r="C2434" s="80" t="s">
        <v>2683</v>
      </c>
      <c r="D2434" s="63" t="s">
        <v>2004</v>
      </c>
      <c r="E2434" s="66" t="s">
        <v>66</v>
      </c>
      <c r="F2434" s="62" t="s">
        <v>808</v>
      </c>
      <c r="G2434" s="48"/>
      <c r="H2434" s="67" t="s">
        <v>104</v>
      </c>
      <c r="I2434" s="67">
        <v>15.0</v>
      </c>
      <c r="J2434" s="62" t="s">
        <v>24</v>
      </c>
      <c r="K2434" s="48"/>
      <c r="L2434" s="68">
        <v>202.0</v>
      </c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 ht="18.0" customHeight="1">
      <c r="A2435" s="64">
        <v>46095.0</v>
      </c>
      <c r="B2435" s="79"/>
      <c r="C2435" s="80" t="s">
        <v>2683</v>
      </c>
      <c r="D2435" s="63" t="s">
        <v>2004</v>
      </c>
      <c r="E2435" s="66" t="s">
        <v>66</v>
      </c>
      <c r="F2435" s="62" t="s">
        <v>1280</v>
      </c>
      <c r="G2435" s="48"/>
      <c r="H2435" s="67" t="s">
        <v>104</v>
      </c>
      <c r="I2435" s="67">
        <v>7.0</v>
      </c>
      <c r="J2435" s="62" t="s">
        <v>24</v>
      </c>
      <c r="K2435" s="48"/>
      <c r="L2435" s="68">
        <v>202.0</v>
      </c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</row>
    <row r="2436" ht="18.0" customHeight="1">
      <c r="A2436" s="64">
        <v>46095.0</v>
      </c>
      <c r="B2436" s="79"/>
      <c r="C2436" s="80" t="s">
        <v>2683</v>
      </c>
      <c r="D2436" s="63" t="s">
        <v>2004</v>
      </c>
      <c r="E2436" s="66" t="s">
        <v>209</v>
      </c>
      <c r="F2436" s="62" t="s">
        <v>63</v>
      </c>
      <c r="G2436" s="48"/>
      <c r="H2436" s="67" t="s">
        <v>104</v>
      </c>
      <c r="I2436" s="67">
        <v>15.0</v>
      </c>
      <c r="J2436" s="62" t="s">
        <v>24</v>
      </c>
      <c r="K2436" s="48"/>
      <c r="L2436" s="68">
        <v>202.0</v>
      </c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</row>
    <row r="2437" ht="18.0" customHeight="1">
      <c r="A2437" s="64">
        <v>46095.0</v>
      </c>
      <c r="B2437" s="79"/>
      <c r="C2437" s="80" t="s">
        <v>2683</v>
      </c>
      <c r="D2437" s="63" t="s">
        <v>2004</v>
      </c>
      <c r="E2437" s="66" t="s">
        <v>66</v>
      </c>
      <c r="F2437" s="62" t="s">
        <v>815</v>
      </c>
      <c r="G2437" s="48"/>
      <c r="H2437" s="67" t="s">
        <v>104</v>
      </c>
      <c r="I2437" s="67">
        <v>10.0</v>
      </c>
      <c r="J2437" s="62" t="s">
        <v>24</v>
      </c>
      <c r="K2437" s="48"/>
      <c r="L2437" s="68">
        <v>202.0</v>
      </c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</row>
    <row r="2438" ht="18.0" customHeight="1">
      <c r="A2438" s="64">
        <v>46095.0</v>
      </c>
      <c r="B2438" s="79"/>
      <c r="C2438" s="80" t="s">
        <v>2683</v>
      </c>
      <c r="D2438" s="63" t="s">
        <v>2004</v>
      </c>
      <c r="E2438" s="66" t="s">
        <v>66</v>
      </c>
      <c r="F2438" s="62" t="s">
        <v>2684</v>
      </c>
      <c r="G2438" s="48"/>
      <c r="H2438" s="67" t="s">
        <v>104</v>
      </c>
      <c r="I2438" s="67">
        <v>15.0</v>
      </c>
      <c r="J2438" s="62" t="s">
        <v>24</v>
      </c>
      <c r="K2438" s="48"/>
      <c r="L2438" s="68">
        <v>202.0</v>
      </c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</row>
    <row r="2439" ht="18.0" customHeight="1">
      <c r="A2439" s="64"/>
      <c r="B2439" s="50"/>
      <c r="C2439" s="80"/>
      <c r="D2439" s="63"/>
      <c r="E2439" s="66"/>
      <c r="F2439" s="62"/>
      <c r="G2439" s="48"/>
      <c r="H2439" s="67"/>
      <c r="I2439" s="67"/>
      <c r="J2439" s="62"/>
      <c r="K2439" s="48"/>
      <c r="L2439" s="68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</row>
    <row r="2440" ht="18.0" customHeight="1">
      <c r="A2440" s="64">
        <v>46097.0</v>
      </c>
      <c r="B2440" s="79"/>
      <c r="C2440" s="80" t="s">
        <v>2685</v>
      </c>
      <c r="D2440" s="63" t="s">
        <v>2004</v>
      </c>
      <c r="E2440" s="66" t="s">
        <v>744</v>
      </c>
      <c r="F2440" s="62"/>
      <c r="G2440" s="48"/>
      <c r="H2440" s="67" t="s">
        <v>1385</v>
      </c>
      <c r="I2440" s="67">
        <v>16.0</v>
      </c>
      <c r="J2440" s="62" t="s">
        <v>24</v>
      </c>
      <c r="K2440" s="48"/>
      <c r="L2440" s="68">
        <v>202.0</v>
      </c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</row>
    <row r="2441" ht="18.0" customHeight="1">
      <c r="A2441" s="64"/>
      <c r="B2441" s="50"/>
      <c r="C2441" s="80"/>
      <c r="D2441" s="63"/>
      <c r="E2441" s="66"/>
      <c r="F2441" s="62"/>
      <c r="G2441" s="48"/>
      <c r="H2441" s="67"/>
      <c r="I2441" s="67"/>
      <c r="J2441" s="62"/>
      <c r="K2441" s="48"/>
      <c r="L2441" s="68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</row>
    <row r="2442" ht="18.0" customHeight="1">
      <c r="A2442" s="64">
        <v>46097.0</v>
      </c>
      <c r="B2442" s="79"/>
      <c r="C2442" s="80" t="s">
        <v>2686</v>
      </c>
      <c r="D2442" s="63" t="s">
        <v>2004</v>
      </c>
      <c r="E2442" s="66" t="s">
        <v>2687</v>
      </c>
      <c r="F2442" s="62"/>
      <c r="G2442" s="48"/>
      <c r="H2442" s="67" t="s">
        <v>104</v>
      </c>
      <c r="I2442" s="67">
        <v>8.0</v>
      </c>
      <c r="J2442" s="62" t="s">
        <v>1996</v>
      </c>
      <c r="K2442" s="48"/>
      <c r="L2442" s="68">
        <v>232.0</v>
      </c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</row>
    <row r="2443" ht="18.0" customHeight="1">
      <c r="A2443" s="64">
        <v>46097.0</v>
      </c>
      <c r="B2443" s="79"/>
      <c r="C2443" s="80" t="s">
        <v>2686</v>
      </c>
      <c r="D2443" s="63" t="s">
        <v>2004</v>
      </c>
      <c r="E2443" s="66" t="s">
        <v>2340</v>
      </c>
      <c r="F2443" s="62"/>
      <c r="G2443" s="48"/>
      <c r="H2443" s="67" t="s">
        <v>104</v>
      </c>
      <c r="I2443" s="67">
        <v>2.0</v>
      </c>
      <c r="J2443" s="62" t="s">
        <v>2117</v>
      </c>
      <c r="K2443" s="48"/>
      <c r="L2443" s="68">
        <v>232.0</v>
      </c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</row>
    <row r="2444" ht="18.0" customHeight="1">
      <c r="A2444" s="64">
        <v>46097.0</v>
      </c>
      <c r="B2444" s="79"/>
      <c r="C2444" s="80" t="s">
        <v>2686</v>
      </c>
      <c r="D2444" s="63" t="s">
        <v>2004</v>
      </c>
      <c r="E2444" s="66" t="s">
        <v>2688</v>
      </c>
      <c r="F2444" s="62"/>
      <c r="G2444" s="48"/>
      <c r="H2444" s="67" t="s">
        <v>104</v>
      </c>
      <c r="I2444" s="67">
        <v>2.0</v>
      </c>
      <c r="J2444" s="62" t="s">
        <v>2075</v>
      </c>
      <c r="K2444" s="48"/>
      <c r="L2444" s="68">
        <v>233.0</v>
      </c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</row>
    <row r="2445" ht="18.0" customHeight="1">
      <c r="A2445" s="64"/>
      <c r="B2445" s="50"/>
      <c r="C2445" s="80"/>
      <c r="D2445" s="63"/>
      <c r="E2445" s="66"/>
      <c r="F2445" s="62"/>
      <c r="G2445" s="48"/>
      <c r="H2445" s="67"/>
      <c r="I2445" s="67"/>
      <c r="J2445" s="62"/>
      <c r="K2445" s="48"/>
      <c r="L2445" s="68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</row>
    <row r="2446" ht="18.0" customHeight="1">
      <c r="A2446" s="64">
        <v>46097.0</v>
      </c>
      <c r="B2446" s="79"/>
      <c r="C2446" s="80" t="s">
        <v>2689</v>
      </c>
      <c r="D2446" s="63" t="s">
        <v>2004</v>
      </c>
      <c r="E2446" s="66" t="s">
        <v>2690</v>
      </c>
      <c r="F2446" s="62"/>
      <c r="G2446" s="48"/>
      <c r="H2446" s="67" t="s">
        <v>502</v>
      </c>
      <c r="I2446" s="67">
        <v>1.0</v>
      </c>
      <c r="J2446" s="62" t="s">
        <v>381</v>
      </c>
      <c r="K2446" s="48"/>
      <c r="L2446" s="68">
        <v>234.0</v>
      </c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</row>
    <row r="2447" ht="18.0" customHeight="1">
      <c r="A2447" s="64">
        <v>46097.0</v>
      </c>
      <c r="B2447" s="79"/>
      <c r="C2447" s="80" t="s">
        <v>2689</v>
      </c>
      <c r="D2447" s="63" t="s">
        <v>2004</v>
      </c>
      <c r="E2447" s="66" t="s">
        <v>668</v>
      </c>
      <c r="F2447" s="62"/>
      <c r="G2447" s="48"/>
      <c r="H2447" s="67" t="s">
        <v>104</v>
      </c>
      <c r="I2447" s="67">
        <v>1.0</v>
      </c>
      <c r="J2447" s="62" t="s">
        <v>2691</v>
      </c>
      <c r="K2447" s="48"/>
      <c r="L2447" s="68">
        <v>234.0</v>
      </c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</row>
    <row r="2448" ht="18.0" customHeight="1">
      <c r="A2448" s="64"/>
      <c r="B2448" s="50"/>
      <c r="C2448" s="80"/>
      <c r="D2448" s="63"/>
      <c r="E2448" s="66"/>
      <c r="F2448" s="62"/>
      <c r="G2448" s="48"/>
      <c r="H2448" s="67"/>
      <c r="I2448" s="67"/>
      <c r="J2448" s="62"/>
      <c r="K2448" s="48"/>
      <c r="L2448" s="68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</row>
    <row r="2449" ht="18.0" customHeight="1">
      <c r="A2449" s="64">
        <v>46097.0</v>
      </c>
      <c r="B2449" s="79"/>
      <c r="C2449" s="80" t="s">
        <v>2692</v>
      </c>
      <c r="D2449" s="63" t="s">
        <v>2004</v>
      </c>
      <c r="E2449" s="66" t="s">
        <v>2338</v>
      </c>
      <c r="F2449" s="62"/>
      <c r="G2449" s="48"/>
      <c r="H2449" s="67" t="s">
        <v>742</v>
      </c>
      <c r="I2449" s="67">
        <v>1.0</v>
      </c>
      <c r="J2449" s="62" t="s">
        <v>1966</v>
      </c>
      <c r="K2449" s="48"/>
      <c r="L2449" s="68">
        <v>235.0</v>
      </c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</row>
    <row r="2450" ht="18.0" customHeight="1">
      <c r="A2450" s="64">
        <v>46097.0</v>
      </c>
      <c r="B2450" s="79"/>
      <c r="C2450" s="80" t="s">
        <v>2692</v>
      </c>
      <c r="D2450" s="63" t="s">
        <v>2004</v>
      </c>
      <c r="E2450" s="66" t="s">
        <v>2339</v>
      </c>
      <c r="F2450" s="62"/>
      <c r="G2450" s="48"/>
      <c r="H2450" s="67" t="s">
        <v>742</v>
      </c>
      <c r="I2450" s="67">
        <v>1.0</v>
      </c>
      <c r="J2450" s="62" t="s">
        <v>1966</v>
      </c>
      <c r="K2450" s="48"/>
      <c r="L2450" s="68">
        <v>235.0</v>
      </c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</row>
    <row r="2451" ht="18.0" customHeight="1">
      <c r="A2451" s="64">
        <v>46097.0</v>
      </c>
      <c r="B2451" s="79"/>
      <c r="C2451" s="80" t="s">
        <v>2692</v>
      </c>
      <c r="D2451" s="63" t="s">
        <v>2004</v>
      </c>
      <c r="E2451" s="66" t="s">
        <v>2693</v>
      </c>
      <c r="F2451" s="62"/>
      <c r="G2451" s="48"/>
      <c r="H2451" s="67" t="s">
        <v>104</v>
      </c>
      <c r="I2451" s="67">
        <v>1.0</v>
      </c>
      <c r="J2451" s="62" t="s">
        <v>2694</v>
      </c>
      <c r="K2451" s="48"/>
      <c r="L2451" s="68">
        <v>235.0</v>
      </c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</row>
    <row r="2452" ht="18.0" customHeight="1">
      <c r="A2452" s="64"/>
      <c r="B2452" s="50"/>
      <c r="C2452" s="80"/>
      <c r="D2452" s="63"/>
      <c r="E2452" s="66"/>
      <c r="F2452" s="62"/>
      <c r="G2452" s="48"/>
      <c r="H2452" s="67"/>
      <c r="I2452" s="67"/>
      <c r="J2452" s="62"/>
      <c r="K2452" s="48"/>
      <c r="L2452" s="68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</row>
    <row r="2453" ht="18.0" customHeight="1">
      <c r="A2453" s="64">
        <v>46098.0</v>
      </c>
      <c r="B2453" s="79"/>
      <c r="C2453" s="80" t="s">
        <v>2695</v>
      </c>
      <c r="D2453" s="63" t="s">
        <v>2004</v>
      </c>
      <c r="E2453" s="66" t="s">
        <v>2696</v>
      </c>
      <c r="F2453" s="62"/>
      <c r="G2453" s="48"/>
      <c r="H2453" s="67" t="s">
        <v>104</v>
      </c>
      <c r="I2453" s="67">
        <v>1.0</v>
      </c>
      <c r="J2453" s="62" t="s">
        <v>1329</v>
      </c>
      <c r="K2453" s="48"/>
      <c r="L2453" s="68">
        <v>236.0</v>
      </c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</row>
    <row r="2454" ht="18.0" customHeight="1">
      <c r="A2454" s="64"/>
      <c r="B2454" s="50"/>
      <c r="C2454" s="80"/>
      <c r="D2454" s="63"/>
      <c r="E2454" s="66"/>
      <c r="F2454" s="62"/>
      <c r="G2454" s="48"/>
      <c r="H2454" s="67"/>
      <c r="I2454" s="67"/>
      <c r="J2454" s="62"/>
      <c r="K2454" s="48"/>
      <c r="L2454" s="68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</row>
    <row r="2455" ht="18.0" customHeight="1">
      <c r="A2455" s="64">
        <v>46098.0</v>
      </c>
      <c r="B2455" s="79"/>
      <c r="C2455" s="80" t="s">
        <v>2697</v>
      </c>
      <c r="D2455" s="63" t="s">
        <v>19</v>
      </c>
      <c r="E2455" s="66" t="s">
        <v>2698</v>
      </c>
      <c r="F2455" s="62"/>
      <c r="G2455" s="48"/>
      <c r="H2455" s="67" t="s">
        <v>104</v>
      </c>
      <c r="I2455" s="67">
        <v>1.0</v>
      </c>
      <c r="J2455" s="62" t="s">
        <v>2699</v>
      </c>
      <c r="K2455" s="48"/>
      <c r="L2455" s="68">
        <v>238.0</v>
      </c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</row>
    <row r="2456" ht="18.0" customHeight="1">
      <c r="A2456" s="64"/>
      <c r="B2456" s="50"/>
      <c r="C2456" s="80"/>
      <c r="D2456" s="63"/>
      <c r="E2456" s="66"/>
      <c r="F2456" s="62"/>
      <c r="G2456" s="48"/>
      <c r="H2456" s="67"/>
      <c r="I2456" s="67"/>
      <c r="J2456" s="62"/>
      <c r="K2456" s="48"/>
      <c r="L2456" s="68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</row>
    <row r="2457" ht="18.0" customHeight="1">
      <c r="A2457" s="64">
        <v>46106.0</v>
      </c>
      <c r="B2457" s="79"/>
      <c r="C2457" s="80" t="s">
        <v>2700</v>
      </c>
      <c r="D2457" s="63" t="s">
        <v>2004</v>
      </c>
      <c r="E2457" s="66" t="s">
        <v>2701</v>
      </c>
      <c r="F2457" s="62"/>
      <c r="G2457" s="48"/>
      <c r="H2457" s="67" t="s">
        <v>104</v>
      </c>
      <c r="I2457" s="67">
        <v>1.0</v>
      </c>
      <c r="J2457" s="62" t="s">
        <v>2702</v>
      </c>
      <c r="K2457" s="48"/>
      <c r="L2457" s="68">
        <v>240.0</v>
      </c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</row>
    <row r="2458" ht="18.0" customHeight="1">
      <c r="A2458" s="64">
        <v>46106.0</v>
      </c>
      <c r="B2458" s="79"/>
      <c r="C2458" s="80" t="s">
        <v>2700</v>
      </c>
      <c r="D2458" s="63" t="s">
        <v>19</v>
      </c>
      <c r="E2458" s="66" t="s">
        <v>2703</v>
      </c>
      <c r="F2458" s="62"/>
      <c r="G2458" s="48"/>
      <c r="H2458" s="67" t="s">
        <v>104</v>
      </c>
      <c r="I2458" s="67">
        <v>1.0</v>
      </c>
      <c r="J2458" s="62" t="s">
        <v>988</v>
      </c>
      <c r="K2458" s="48"/>
      <c r="L2458" s="68">
        <v>240.0</v>
      </c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</row>
    <row r="2459" ht="18.0" customHeight="1">
      <c r="A2459" s="64">
        <v>46106.0</v>
      </c>
      <c r="B2459" s="79"/>
      <c r="C2459" s="80" t="s">
        <v>2700</v>
      </c>
      <c r="D2459" s="63" t="s">
        <v>19</v>
      </c>
      <c r="E2459" s="66" t="s">
        <v>2704</v>
      </c>
      <c r="F2459" s="62"/>
      <c r="G2459" s="48"/>
      <c r="H2459" s="67" t="s">
        <v>104</v>
      </c>
      <c r="I2459" s="67">
        <v>1.0</v>
      </c>
      <c r="J2459" s="62" t="s">
        <v>2705</v>
      </c>
      <c r="K2459" s="48"/>
      <c r="L2459" s="68">
        <v>240.0</v>
      </c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</row>
    <row r="2460" ht="18.0" customHeight="1">
      <c r="A2460" s="64">
        <v>46106.0</v>
      </c>
      <c r="B2460" s="79"/>
      <c r="C2460" s="80" t="s">
        <v>2700</v>
      </c>
      <c r="D2460" s="63" t="s">
        <v>2004</v>
      </c>
      <c r="E2460" s="66" t="s">
        <v>2706</v>
      </c>
      <c r="F2460" s="62"/>
      <c r="G2460" s="48"/>
      <c r="H2460" s="67" t="s">
        <v>104</v>
      </c>
      <c r="I2460" s="67">
        <v>2.0</v>
      </c>
      <c r="J2460" s="62" t="s">
        <v>2707</v>
      </c>
      <c r="K2460" s="48"/>
      <c r="L2460" s="68">
        <v>240.0</v>
      </c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</row>
    <row r="2461" ht="18.0" customHeight="1">
      <c r="A2461" s="64">
        <v>46106.0</v>
      </c>
      <c r="B2461" s="79"/>
      <c r="C2461" s="80" t="s">
        <v>2700</v>
      </c>
      <c r="D2461" s="63" t="s">
        <v>2004</v>
      </c>
      <c r="E2461" s="66" t="s">
        <v>1649</v>
      </c>
      <c r="F2461" s="62"/>
      <c r="G2461" s="48"/>
      <c r="H2461" s="67" t="s">
        <v>104</v>
      </c>
      <c r="I2461" s="67">
        <v>1.0</v>
      </c>
      <c r="J2461" s="62" t="s">
        <v>1406</v>
      </c>
      <c r="K2461" s="48"/>
      <c r="L2461" s="68">
        <v>240.0</v>
      </c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</row>
    <row r="2462" ht="18.0" customHeight="1">
      <c r="A2462" s="64">
        <v>46106.0</v>
      </c>
      <c r="B2462" s="79"/>
      <c r="C2462" s="80" t="s">
        <v>2700</v>
      </c>
      <c r="D2462" s="63" t="s">
        <v>19</v>
      </c>
      <c r="E2462" s="66" t="s">
        <v>2625</v>
      </c>
      <c r="F2462" s="62"/>
      <c r="G2462" s="48"/>
      <c r="H2462" s="67" t="s">
        <v>104</v>
      </c>
      <c r="I2462" s="67">
        <v>2.0</v>
      </c>
      <c r="J2462" s="62" t="s">
        <v>2691</v>
      </c>
      <c r="K2462" s="48"/>
      <c r="L2462" s="68">
        <v>240.0</v>
      </c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</row>
    <row r="2463" ht="18.0" customHeight="1">
      <c r="A2463" s="64"/>
      <c r="B2463" s="50"/>
      <c r="C2463" s="80"/>
      <c r="D2463" s="63"/>
      <c r="E2463" s="66"/>
      <c r="F2463" s="62"/>
      <c r="G2463" s="48"/>
      <c r="H2463" s="67"/>
      <c r="I2463" s="67"/>
      <c r="J2463" s="62"/>
      <c r="K2463" s="48"/>
      <c r="L2463" s="68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</row>
    <row r="2464" ht="18.0" customHeight="1">
      <c r="A2464" s="64">
        <v>46107.0</v>
      </c>
      <c r="B2464" s="79"/>
      <c r="C2464" s="80" t="s">
        <v>2708</v>
      </c>
      <c r="D2464" s="63" t="s">
        <v>2004</v>
      </c>
      <c r="E2464" s="66" t="s">
        <v>2709</v>
      </c>
      <c r="F2464" s="62"/>
      <c r="G2464" s="48"/>
      <c r="H2464" s="67" t="s">
        <v>104</v>
      </c>
      <c r="I2464" s="67">
        <v>2.0</v>
      </c>
      <c r="J2464" s="62" t="s">
        <v>1526</v>
      </c>
      <c r="K2464" s="48"/>
      <c r="L2464" s="68">
        <v>241.0</v>
      </c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</row>
    <row r="2465" ht="18.0" customHeight="1">
      <c r="A2465" s="64">
        <v>46107.0</v>
      </c>
      <c r="B2465" s="79"/>
      <c r="C2465" s="80" t="s">
        <v>2708</v>
      </c>
      <c r="D2465" s="63" t="s">
        <v>2004</v>
      </c>
      <c r="E2465" s="66" t="s">
        <v>2710</v>
      </c>
      <c r="F2465" s="62"/>
      <c r="G2465" s="48"/>
      <c r="H2465" s="67" t="s">
        <v>104</v>
      </c>
      <c r="I2465" s="67">
        <v>2.0</v>
      </c>
      <c r="J2465" s="62" t="s">
        <v>1526</v>
      </c>
      <c r="K2465" s="48"/>
      <c r="L2465" s="68">
        <v>241.0</v>
      </c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</row>
    <row r="2466" ht="18.0" customHeight="1">
      <c r="A2466" s="64">
        <v>46107.0</v>
      </c>
      <c r="B2466" s="79"/>
      <c r="C2466" s="80" t="s">
        <v>2708</v>
      </c>
      <c r="D2466" s="63" t="s">
        <v>2004</v>
      </c>
      <c r="E2466" s="66" t="s">
        <v>2711</v>
      </c>
      <c r="F2466" s="62"/>
      <c r="G2466" s="48"/>
      <c r="H2466" s="67" t="s">
        <v>104</v>
      </c>
      <c r="I2466" s="67">
        <v>1.0</v>
      </c>
      <c r="J2466" s="62" t="s">
        <v>2712</v>
      </c>
      <c r="K2466" s="48"/>
      <c r="L2466" s="68">
        <v>241.0</v>
      </c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</row>
    <row r="2467" ht="18.0" customHeight="1">
      <c r="A2467" s="64">
        <v>46107.0</v>
      </c>
      <c r="B2467" s="79"/>
      <c r="C2467" s="80" t="s">
        <v>2708</v>
      </c>
      <c r="D2467" s="63" t="s">
        <v>2004</v>
      </c>
      <c r="E2467" s="66" t="s">
        <v>2713</v>
      </c>
      <c r="F2467" s="62"/>
      <c r="G2467" s="48"/>
      <c r="H2467" s="67" t="s">
        <v>104</v>
      </c>
      <c r="I2467" s="67">
        <v>1.0</v>
      </c>
      <c r="J2467" s="62" t="s">
        <v>1569</v>
      </c>
      <c r="K2467" s="48"/>
      <c r="L2467" s="68">
        <v>241.0</v>
      </c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 ht="18.0" customHeight="1">
      <c r="A2468" s="64">
        <v>46107.0</v>
      </c>
      <c r="B2468" s="79"/>
      <c r="C2468" s="80" t="s">
        <v>2708</v>
      </c>
      <c r="D2468" s="63" t="s">
        <v>2004</v>
      </c>
      <c r="E2468" s="66" t="s">
        <v>2714</v>
      </c>
      <c r="F2468" s="62"/>
      <c r="G2468" s="48"/>
      <c r="H2468" s="67" t="s">
        <v>104</v>
      </c>
      <c r="I2468" s="67">
        <v>1.0</v>
      </c>
      <c r="J2468" s="62" t="s">
        <v>2399</v>
      </c>
      <c r="K2468" s="48"/>
      <c r="L2468" s="68">
        <v>241.0</v>
      </c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 ht="18.0" customHeight="1">
      <c r="A2469" s="64">
        <v>46107.0</v>
      </c>
      <c r="B2469" s="79"/>
      <c r="C2469" s="80" t="s">
        <v>2708</v>
      </c>
      <c r="D2469" s="63" t="s">
        <v>2004</v>
      </c>
      <c r="E2469" s="66" t="s">
        <v>2715</v>
      </c>
      <c r="F2469" s="62"/>
      <c r="G2469" s="48"/>
      <c r="H2469" s="67" t="s">
        <v>104</v>
      </c>
      <c r="I2469" s="67">
        <v>2.0</v>
      </c>
      <c r="J2469" s="62" t="s">
        <v>2716</v>
      </c>
      <c r="K2469" s="48"/>
      <c r="L2469" s="68">
        <v>241.0</v>
      </c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</row>
    <row r="2470" ht="18.0" customHeight="1">
      <c r="A2470" s="64"/>
      <c r="B2470" s="50"/>
      <c r="C2470" s="80"/>
      <c r="D2470" s="63"/>
      <c r="E2470" s="66"/>
      <c r="F2470" s="62"/>
      <c r="G2470" s="48"/>
      <c r="H2470" s="67"/>
      <c r="I2470" s="67"/>
      <c r="J2470" s="62"/>
      <c r="K2470" s="48"/>
      <c r="L2470" s="68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</row>
    <row r="2471" ht="18.0" customHeight="1">
      <c r="A2471" s="64">
        <v>46108.0</v>
      </c>
      <c r="B2471" s="79"/>
      <c r="C2471" s="80" t="s">
        <v>2717</v>
      </c>
      <c r="D2471" s="63" t="s">
        <v>2004</v>
      </c>
      <c r="E2471" s="66" t="s">
        <v>2718</v>
      </c>
      <c r="F2471" s="62"/>
      <c r="G2471" s="48"/>
      <c r="H2471" s="67" t="s">
        <v>104</v>
      </c>
      <c r="I2471" s="67">
        <v>6.0</v>
      </c>
      <c r="J2471" s="62" t="s">
        <v>2719</v>
      </c>
      <c r="K2471" s="48"/>
      <c r="L2471" s="68">
        <v>242.0</v>
      </c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</row>
    <row r="2472" ht="18.0" customHeight="1">
      <c r="A2472" s="64">
        <v>46108.0</v>
      </c>
      <c r="B2472" s="79"/>
      <c r="C2472" s="80" t="s">
        <v>2717</v>
      </c>
      <c r="D2472" s="63" t="s">
        <v>2004</v>
      </c>
      <c r="E2472" s="66" t="s">
        <v>2720</v>
      </c>
      <c r="F2472" s="62"/>
      <c r="G2472" s="48"/>
      <c r="H2472" s="67" t="s">
        <v>104</v>
      </c>
      <c r="I2472" s="67">
        <v>2.0</v>
      </c>
      <c r="J2472" s="62" t="s">
        <v>2721</v>
      </c>
      <c r="K2472" s="48"/>
      <c r="L2472" s="68">
        <v>242.0</v>
      </c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</row>
    <row r="2473" ht="18.0" customHeight="1">
      <c r="A2473" s="64">
        <v>46108.0</v>
      </c>
      <c r="B2473" s="79"/>
      <c r="C2473" s="80" t="s">
        <v>2717</v>
      </c>
      <c r="D2473" s="63" t="s">
        <v>1101</v>
      </c>
      <c r="E2473" s="66" t="s">
        <v>2722</v>
      </c>
      <c r="F2473" s="62"/>
      <c r="G2473" s="48"/>
      <c r="H2473" s="67" t="s">
        <v>101</v>
      </c>
      <c r="I2473" s="67">
        <v>1.0</v>
      </c>
      <c r="J2473" s="62" t="s">
        <v>2723</v>
      </c>
      <c r="K2473" s="48"/>
      <c r="L2473" s="68">
        <v>242.0</v>
      </c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</row>
    <row r="2474" ht="18.0" customHeight="1">
      <c r="A2474" s="64"/>
      <c r="B2474" s="50"/>
      <c r="C2474" s="80"/>
      <c r="D2474" s="63"/>
      <c r="E2474" s="66"/>
      <c r="F2474" s="62"/>
      <c r="G2474" s="48"/>
      <c r="H2474" s="67"/>
      <c r="I2474" s="67"/>
      <c r="J2474" s="62"/>
      <c r="K2474" s="48"/>
      <c r="L2474" s="68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</row>
    <row r="2475" ht="18.0" customHeight="1">
      <c r="A2475" s="64">
        <v>46108.0</v>
      </c>
      <c r="B2475" s="79"/>
      <c r="C2475" s="80" t="s">
        <v>2724</v>
      </c>
      <c r="D2475" s="63" t="s">
        <v>2004</v>
      </c>
      <c r="E2475" s="66" t="s">
        <v>1745</v>
      </c>
      <c r="F2475" s="62"/>
      <c r="G2475" s="48"/>
      <c r="H2475" s="67" t="s">
        <v>101</v>
      </c>
      <c r="I2475" s="67">
        <v>10.0</v>
      </c>
      <c r="J2475" s="62" t="s">
        <v>1966</v>
      </c>
      <c r="K2475" s="48"/>
      <c r="L2475" s="68">
        <v>243.0</v>
      </c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</row>
    <row r="2476" ht="18.0" customHeight="1">
      <c r="A2476" s="64">
        <v>46108.0</v>
      </c>
      <c r="B2476" s="79"/>
      <c r="C2476" s="80" t="s">
        <v>2724</v>
      </c>
      <c r="D2476" s="63" t="s">
        <v>2004</v>
      </c>
      <c r="E2476" s="66" t="s">
        <v>1155</v>
      </c>
      <c r="F2476" s="62"/>
      <c r="G2476" s="48"/>
      <c r="H2476" s="67" t="s">
        <v>104</v>
      </c>
      <c r="I2476" s="67">
        <v>2.0</v>
      </c>
      <c r="J2476" s="62" t="s">
        <v>197</v>
      </c>
      <c r="K2476" s="48"/>
      <c r="L2476" s="68">
        <v>243.0</v>
      </c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</row>
    <row r="2477" ht="18.0" customHeight="1">
      <c r="A2477" s="64"/>
      <c r="B2477" s="50"/>
      <c r="C2477" s="80"/>
      <c r="D2477" s="63"/>
      <c r="E2477" s="66"/>
      <c r="F2477" s="62"/>
      <c r="G2477" s="48"/>
      <c r="H2477" s="67"/>
      <c r="I2477" s="67"/>
      <c r="J2477" s="62"/>
      <c r="K2477" s="48"/>
      <c r="L2477" s="68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</row>
    <row r="2478" ht="18.0" customHeight="1">
      <c r="A2478" s="64">
        <v>46108.0</v>
      </c>
      <c r="B2478" s="79"/>
      <c r="C2478" s="80" t="s">
        <v>2725</v>
      </c>
      <c r="D2478" s="63" t="s">
        <v>2004</v>
      </c>
      <c r="E2478" s="66" t="s">
        <v>2726</v>
      </c>
      <c r="F2478" s="62"/>
      <c r="G2478" s="48"/>
      <c r="H2478" s="67" t="s">
        <v>104</v>
      </c>
      <c r="I2478" s="67">
        <v>1.0</v>
      </c>
      <c r="J2478" s="62" t="s">
        <v>2727</v>
      </c>
      <c r="K2478" s="48"/>
      <c r="L2478" s="68">
        <v>244.0</v>
      </c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</row>
    <row r="2479" ht="18.0" customHeight="1">
      <c r="A2479" s="64">
        <v>46108.0</v>
      </c>
      <c r="B2479" s="79"/>
      <c r="C2479" s="80" t="s">
        <v>2725</v>
      </c>
      <c r="D2479" s="63" t="s">
        <v>2004</v>
      </c>
      <c r="E2479" s="66" t="s">
        <v>2728</v>
      </c>
      <c r="F2479" s="62"/>
      <c r="G2479" s="48"/>
      <c r="H2479" s="67" t="s">
        <v>104</v>
      </c>
      <c r="I2479" s="67">
        <v>1.0</v>
      </c>
      <c r="J2479" s="62" t="s">
        <v>2727</v>
      </c>
      <c r="K2479" s="48"/>
      <c r="L2479" s="68">
        <v>244.0</v>
      </c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</row>
    <row r="2480" ht="18.0" customHeight="1">
      <c r="A2480" s="64">
        <v>46108.0</v>
      </c>
      <c r="B2480" s="79"/>
      <c r="C2480" s="80" t="s">
        <v>2725</v>
      </c>
      <c r="D2480" s="63" t="s">
        <v>2004</v>
      </c>
      <c r="E2480" s="66" t="s">
        <v>2729</v>
      </c>
      <c r="F2480" s="62"/>
      <c r="G2480" s="48"/>
      <c r="H2480" s="67" t="s">
        <v>104</v>
      </c>
      <c r="I2480" s="67">
        <v>4.0</v>
      </c>
      <c r="J2480" s="62" t="s">
        <v>763</v>
      </c>
      <c r="K2480" s="48"/>
      <c r="L2480" s="68">
        <v>244.0</v>
      </c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</row>
    <row r="2481" ht="18.0" customHeight="1">
      <c r="A2481" s="64">
        <v>46108.0</v>
      </c>
      <c r="B2481" s="79"/>
      <c r="C2481" s="80" t="s">
        <v>2725</v>
      </c>
      <c r="D2481" s="63" t="s">
        <v>2004</v>
      </c>
      <c r="E2481" s="66" t="s">
        <v>2730</v>
      </c>
      <c r="F2481" s="62"/>
      <c r="G2481" s="48"/>
      <c r="H2481" s="67" t="s">
        <v>104</v>
      </c>
      <c r="I2481" s="67">
        <v>1.0</v>
      </c>
      <c r="J2481" s="62" t="s">
        <v>2727</v>
      </c>
      <c r="K2481" s="48"/>
      <c r="L2481" s="68">
        <v>244.0</v>
      </c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</row>
    <row r="2482" ht="18.0" customHeight="1">
      <c r="A2482" s="64">
        <v>46108.0</v>
      </c>
      <c r="B2482" s="79"/>
      <c r="C2482" s="80" t="s">
        <v>2725</v>
      </c>
      <c r="D2482" s="63" t="s">
        <v>2731</v>
      </c>
      <c r="E2482" s="66" t="s">
        <v>2732</v>
      </c>
      <c r="F2482" s="62"/>
      <c r="G2482" s="48"/>
      <c r="H2482" s="67" t="s">
        <v>104</v>
      </c>
      <c r="I2482" s="67">
        <v>1.0</v>
      </c>
      <c r="J2482" s="62" t="s">
        <v>2727</v>
      </c>
      <c r="K2482" s="48"/>
      <c r="L2482" s="68">
        <v>244.0</v>
      </c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</row>
    <row r="2483" ht="18.0" customHeight="1">
      <c r="A2483" s="64"/>
      <c r="B2483" s="50"/>
      <c r="C2483" s="80"/>
      <c r="D2483" s="63"/>
      <c r="E2483" s="66"/>
      <c r="F2483" s="62"/>
      <c r="G2483" s="48"/>
      <c r="H2483" s="67"/>
      <c r="I2483" s="67"/>
      <c r="J2483" s="62"/>
      <c r="K2483" s="48"/>
      <c r="L2483" s="68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</row>
    <row r="2484" ht="18.0" customHeight="1">
      <c r="A2484" s="64">
        <v>46108.0</v>
      </c>
      <c r="B2484" s="79"/>
      <c r="C2484" s="80" t="s">
        <v>2733</v>
      </c>
      <c r="D2484" s="63" t="s">
        <v>1101</v>
      </c>
      <c r="E2484" s="66" t="s">
        <v>2734</v>
      </c>
      <c r="F2484" s="62"/>
      <c r="G2484" s="48"/>
      <c r="H2484" s="67" t="s">
        <v>104</v>
      </c>
      <c r="I2484" s="67">
        <v>1.0</v>
      </c>
      <c r="J2484" s="62" t="s">
        <v>1237</v>
      </c>
      <c r="K2484" s="48"/>
      <c r="L2484" s="68">
        <v>245.0</v>
      </c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</row>
    <row r="2485" ht="18.0" customHeight="1">
      <c r="A2485" s="64"/>
      <c r="B2485" s="50"/>
      <c r="C2485" s="80"/>
      <c r="D2485" s="63"/>
      <c r="E2485" s="66"/>
      <c r="F2485" s="62"/>
      <c r="G2485" s="48"/>
      <c r="H2485" s="67"/>
      <c r="I2485" s="67"/>
      <c r="J2485" s="62"/>
      <c r="K2485" s="48"/>
      <c r="L2485" s="68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</row>
    <row r="2486" ht="18.0" customHeight="1">
      <c r="A2486" s="64">
        <v>46108.0</v>
      </c>
      <c r="B2486" s="79"/>
      <c r="C2486" s="80" t="s">
        <v>2735</v>
      </c>
      <c r="D2486" s="63" t="s">
        <v>2004</v>
      </c>
      <c r="E2486" s="66" t="s">
        <v>2736</v>
      </c>
      <c r="F2486" s="62"/>
      <c r="G2486" s="48"/>
      <c r="H2486" s="67" t="s">
        <v>502</v>
      </c>
      <c r="I2486" s="67">
        <v>1.0</v>
      </c>
      <c r="J2486" s="62" t="s">
        <v>1103</v>
      </c>
      <c r="K2486" s="48"/>
      <c r="L2486" s="68">
        <v>246.0</v>
      </c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</row>
    <row r="2487" ht="18.0" customHeight="1">
      <c r="A2487" s="64"/>
      <c r="B2487" s="50"/>
      <c r="C2487" s="80"/>
      <c r="D2487" s="63"/>
      <c r="E2487" s="66"/>
      <c r="F2487" s="62"/>
      <c r="G2487" s="48"/>
      <c r="H2487" s="67"/>
      <c r="I2487" s="67"/>
      <c r="J2487" s="62"/>
      <c r="K2487" s="48"/>
      <c r="L2487" s="68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</row>
    <row r="2488" ht="18.0" customHeight="1">
      <c r="A2488" s="64">
        <v>46108.0</v>
      </c>
      <c r="B2488" s="79"/>
      <c r="C2488" s="80" t="s">
        <v>2737</v>
      </c>
      <c r="D2488" s="63" t="s">
        <v>2004</v>
      </c>
      <c r="E2488" s="66" t="s">
        <v>2738</v>
      </c>
      <c r="F2488" s="62"/>
      <c r="G2488" s="48"/>
      <c r="H2488" s="67" t="s">
        <v>502</v>
      </c>
      <c r="I2488" s="67">
        <v>1.0</v>
      </c>
      <c r="J2488" s="62" t="s">
        <v>2739</v>
      </c>
      <c r="K2488" s="48"/>
      <c r="L2488" s="68">
        <v>247.0</v>
      </c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</row>
    <row r="2489" ht="18.0" customHeight="1">
      <c r="A2489" s="64"/>
      <c r="B2489" s="50"/>
      <c r="C2489" s="80"/>
      <c r="D2489" s="63"/>
      <c r="E2489" s="66"/>
      <c r="F2489" s="62"/>
      <c r="G2489" s="48"/>
      <c r="H2489" s="67"/>
      <c r="I2489" s="67"/>
      <c r="J2489" s="62"/>
      <c r="K2489" s="48"/>
      <c r="L2489" s="68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</row>
    <row r="2490" ht="18.0" customHeight="1">
      <c r="A2490" s="64">
        <v>46109.0</v>
      </c>
      <c r="B2490" s="79"/>
      <c r="C2490" s="80" t="s">
        <v>2740</v>
      </c>
      <c r="D2490" s="63" t="s">
        <v>2004</v>
      </c>
      <c r="E2490" s="66" t="s">
        <v>2741</v>
      </c>
      <c r="F2490" s="62"/>
      <c r="G2490" s="48"/>
      <c r="H2490" s="67" t="s">
        <v>502</v>
      </c>
      <c r="I2490" s="67">
        <v>1.0</v>
      </c>
      <c r="J2490" s="62" t="s">
        <v>988</v>
      </c>
      <c r="K2490" s="48"/>
      <c r="L2490" s="68">
        <v>248.0</v>
      </c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</row>
    <row r="2491" ht="18.0" customHeight="1">
      <c r="A2491" s="64">
        <v>46109.0</v>
      </c>
      <c r="B2491" s="79"/>
      <c r="C2491" s="80" t="s">
        <v>2740</v>
      </c>
      <c r="D2491" s="63" t="s">
        <v>2004</v>
      </c>
      <c r="E2491" s="66" t="s">
        <v>2742</v>
      </c>
      <c r="F2491" s="62"/>
      <c r="G2491" s="48"/>
      <c r="H2491" s="67" t="s">
        <v>80</v>
      </c>
      <c r="I2491" s="67">
        <v>3.0</v>
      </c>
      <c r="J2491" s="62" t="s">
        <v>1966</v>
      </c>
      <c r="K2491" s="48"/>
      <c r="L2491" s="68">
        <v>248.0</v>
      </c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</row>
    <row r="2492" ht="18.0" customHeight="1">
      <c r="A2492" s="64">
        <v>46109.0</v>
      </c>
      <c r="B2492" s="79"/>
      <c r="C2492" s="80" t="s">
        <v>2740</v>
      </c>
      <c r="D2492" s="63" t="s">
        <v>2004</v>
      </c>
      <c r="E2492" s="66" t="s">
        <v>2743</v>
      </c>
      <c r="F2492" s="62"/>
      <c r="G2492" s="48"/>
      <c r="H2492" s="67" t="s">
        <v>80</v>
      </c>
      <c r="I2492" s="67">
        <v>3.0</v>
      </c>
      <c r="J2492" s="62" t="s">
        <v>1966</v>
      </c>
      <c r="K2492" s="48"/>
      <c r="L2492" s="68">
        <v>248.0</v>
      </c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</row>
    <row r="2493" ht="18.0" customHeight="1">
      <c r="A2493" s="64">
        <v>46109.0</v>
      </c>
      <c r="B2493" s="79"/>
      <c r="C2493" s="80" t="s">
        <v>2740</v>
      </c>
      <c r="D2493" s="63" t="s">
        <v>2004</v>
      </c>
      <c r="E2493" s="66" t="s">
        <v>2744</v>
      </c>
      <c r="F2493" s="62"/>
      <c r="G2493" s="48"/>
      <c r="H2493" s="67" t="s">
        <v>80</v>
      </c>
      <c r="I2493" s="67">
        <v>1.0</v>
      </c>
      <c r="J2493" s="62" t="s">
        <v>2580</v>
      </c>
      <c r="K2493" s="48"/>
      <c r="L2493" s="68">
        <v>248.0</v>
      </c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</row>
    <row r="2494" ht="18.0" customHeight="1">
      <c r="A2494" s="64">
        <v>46109.0</v>
      </c>
      <c r="B2494" s="79"/>
      <c r="C2494" s="80" t="s">
        <v>2740</v>
      </c>
      <c r="D2494" s="63" t="s">
        <v>2004</v>
      </c>
      <c r="E2494" s="66" t="s">
        <v>795</v>
      </c>
      <c r="F2494" s="62"/>
      <c r="G2494" s="48"/>
      <c r="H2494" s="67" t="s">
        <v>80</v>
      </c>
      <c r="I2494" s="67">
        <v>3.0</v>
      </c>
      <c r="J2494" s="62" t="s">
        <v>2745</v>
      </c>
      <c r="K2494" s="48"/>
      <c r="L2494" s="68">
        <v>248.0</v>
      </c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</row>
    <row r="2495" ht="18.0" customHeight="1">
      <c r="A2495" s="64">
        <v>46109.0</v>
      </c>
      <c r="B2495" s="79"/>
      <c r="C2495" s="80" t="s">
        <v>2740</v>
      </c>
      <c r="D2495" s="63" t="s">
        <v>2004</v>
      </c>
      <c r="E2495" s="66" t="s">
        <v>2746</v>
      </c>
      <c r="F2495" s="62"/>
      <c r="G2495" s="48"/>
      <c r="H2495" s="67" t="s">
        <v>101</v>
      </c>
      <c r="I2495" s="67">
        <v>1.0</v>
      </c>
      <c r="J2495" s="62" t="s">
        <v>1977</v>
      </c>
      <c r="K2495" s="48"/>
      <c r="L2495" s="68">
        <v>248.0</v>
      </c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</row>
    <row r="2496" ht="18.0" customHeight="1">
      <c r="A2496" s="64"/>
      <c r="B2496" s="50"/>
      <c r="C2496" s="80"/>
      <c r="D2496" s="63"/>
      <c r="E2496" s="66"/>
      <c r="F2496" s="62"/>
      <c r="G2496" s="48"/>
      <c r="H2496" s="67"/>
      <c r="I2496" s="67"/>
      <c r="J2496" s="62"/>
      <c r="K2496" s="48"/>
      <c r="L2496" s="68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</row>
    <row r="2497" ht="18.0" customHeight="1">
      <c r="A2497" s="64">
        <v>46109.0</v>
      </c>
      <c r="B2497" s="79"/>
      <c r="C2497" s="80" t="s">
        <v>2747</v>
      </c>
      <c r="D2497" s="63" t="s">
        <v>2004</v>
      </c>
      <c r="E2497" s="66" t="s">
        <v>2748</v>
      </c>
      <c r="F2497" s="62"/>
      <c r="G2497" s="48"/>
      <c r="H2497" s="67" t="s">
        <v>742</v>
      </c>
      <c r="I2497" s="67">
        <v>4.0</v>
      </c>
      <c r="J2497" s="62" t="s">
        <v>2749</v>
      </c>
      <c r="K2497" s="48"/>
      <c r="L2497" s="68">
        <v>250.0</v>
      </c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</row>
    <row r="2498" ht="18.0" customHeight="1">
      <c r="A2498" s="64">
        <v>46109.0</v>
      </c>
      <c r="B2498" s="79"/>
      <c r="C2498" s="80" t="s">
        <v>2747</v>
      </c>
      <c r="D2498" s="63" t="s">
        <v>2004</v>
      </c>
      <c r="E2498" s="66" t="s">
        <v>2750</v>
      </c>
      <c r="F2498" s="62"/>
      <c r="G2498" s="48"/>
      <c r="H2498" s="67" t="s">
        <v>104</v>
      </c>
      <c r="I2498" s="67">
        <v>5.0</v>
      </c>
      <c r="J2498" s="62" t="s">
        <v>2749</v>
      </c>
      <c r="K2498" s="48"/>
      <c r="L2498" s="68">
        <v>250.0</v>
      </c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</row>
    <row r="2499" ht="18.0" customHeight="1">
      <c r="A2499" s="64">
        <v>46109.0</v>
      </c>
      <c r="B2499" s="79"/>
      <c r="C2499" s="80" t="s">
        <v>2747</v>
      </c>
      <c r="D2499" s="63" t="s">
        <v>2004</v>
      </c>
      <c r="E2499" s="66" t="s">
        <v>1010</v>
      </c>
      <c r="F2499" s="62"/>
      <c r="G2499" s="48"/>
      <c r="H2499" s="67" t="s">
        <v>104</v>
      </c>
      <c r="I2499" s="67">
        <v>5.0</v>
      </c>
      <c r="J2499" s="62" t="s">
        <v>2749</v>
      </c>
      <c r="K2499" s="48"/>
      <c r="L2499" s="68">
        <v>250.0</v>
      </c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</row>
    <row r="2500" ht="18.0" customHeight="1">
      <c r="A2500" s="64">
        <v>46109.0</v>
      </c>
      <c r="B2500" s="79"/>
      <c r="C2500" s="80" t="s">
        <v>2747</v>
      </c>
      <c r="D2500" s="63" t="s">
        <v>2004</v>
      </c>
      <c r="E2500" s="66" t="s">
        <v>261</v>
      </c>
      <c r="F2500" s="62"/>
      <c r="G2500" s="48"/>
      <c r="H2500" s="67" t="s">
        <v>104</v>
      </c>
      <c r="I2500" s="67">
        <v>1.0</v>
      </c>
      <c r="J2500" s="62" t="s">
        <v>2749</v>
      </c>
      <c r="K2500" s="48"/>
      <c r="L2500" s="68">
        <v>250.0</v>
      </c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</row>
    <row r="2501" ht="18.0" customHeight="1">
      <c r="A2501" s="64"/>
      <c r="B2501" s="50"/>
      <c r="C2501" s="80"/>
      <c r="D2501" s="63"/>
      <c r="E2501" s="66"/>
      <c r="F2501" s="62"/>
      <c r="G2501" s="48"/>
      <c r="H2501" s="67"/>
      <c r="I2501" s="67"/>
      <c r="J2501" s="62"/>
      <c r="K2501" s="48"/>
      <c r="L2501" s="68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 ht="18.0" customHeight="1">
      <c r="A2502" s="64">
        <v>46112.0</v>
      </c>
      <c r="B2502" s="79"/>
      <c r="C2502" s="80" t="s">
        <v>2751</v>
      </c>
      <c r="D2502" s="63" t="s">
        <v>2004</v>
      </c>
      <c r="E2502" s="66" t="s">
        <v>2752</v>
      </c>
      <c r="F2502" s="62"/>
      <c r="G2502" s="48"/>
      <c r="H2502" s="67" t="s">
        <v>104</v>
      </c>
      <c r="I2502" s="67">
        <v>1.0</v>
      </c>
      <c r="J2502" s="62" t="s">
        <v>2753</v>
      </c>
      <c r="K2502" s="48"/>
      <c r="L2502" s="68">
        <v>252.0</v>
      </c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 ht="18.0" customHeight="1">
      <c r="A2503" s="64">
        <v>46112.0</v>
      </c>
      <c r="B2503" s="79"/>
      <c r="C2503" s="80" t="s">
        <v>2751</v>
      </c>
      <c r="D2503" s="63" t="s">
        <v>2754</v>
      </c>
      <c r="E2503" s="66" t="s">
        <v>2755</v>
      </c>
      <c r="F2503" s="62"/>
      <c r="G2503" s="48"/>
      <c r="H2503" s="67" t="s">
        <v>104</v>
      </c>
      <c r="I2503" s="67">
        <v>5.0</v>
      </c>
      <c r="J2503" s="62" t="s">
        <v>763</v>
      </c>
      <c r="K2503" s="48"/>
      <c r="L2503" s="68">
        <v>253.0</v>
      </c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</row>
    <row r="2504" ht="18.0" customHeight="1">
      <c r="A2504" s="64">
        <v>46112.0</v>
      </c>
      <c r="B2504" s="79"/>
      <c r="C2504" s="80" t="s">
        <v>2751</v>
      </c>
      <c r="D2504" s="63" t="s">
        <v>2754</v>
      </c>
      <c r="E2504" s="66" t="s">
        <v>2756</v>
      </c>
      <c r="F2504" s="62"/>
      <c r="G2504" s="48"/>
      <c r="H2504" s="67" t="s">
        <v>104</v>
      </c>
      <c r="I2504" s="67">
        <v>4.0</v>
      </c>
      <c r="J2504" s="62" t="s">
        <v>763</v>
      </c>
      <c r="K2504" s="48"/>
      <c r="L2504" s="68">
        <v>253.0</v>
      </c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</row>
    <row r="2505" ht="18.0" customHeight="1">
      <c r="A2505" s="64">
        <v>46112.0</v>
      </c>
      <c r="B2505" s="79"/>
      <c r="C2505" s="80" t="s">
        <v>2751</v>
      </c>
      <c r="D2505" s="63" t="s">
        <v>1330</v>
      </c>
      <c r="E2505" s="66" t="s">
        <v>483</v>
      </c>
      <c r="F2505" s="62"/>
      <c r="G2505" s="48"/>
      <c r="H2505" s="67" t="s">
        <v>104</v>
      </c>
      <c r="I2505" s="67">
        <v>3.0</v>
      </c>
      <c r="J2505" s="62" t="s">
        <v>763</v>
      </c>
      <c r="K2505" s="48"/>
      <c r="L2505" s="68">
        <v>253.0</v>
      </c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</row>
    <row r="2506" ht="18.0" customHeight="1">
      <c r="A2506" s="64"/>
      <c r="B2506" s="50"/>
      <c r="C2506" s="80"/>
      <c r="D2506" s="63"/>
      <c r="E2506" s="66"/>
      <c r="F2506" s="62"/>
      <c r="G2506" s="48"/>
      <c r="H2506" s="67"/>
      <c r="I2506" s="67"/>
      <c r="J2506" s="62"/>
      <c r="K2506" s="48"/>
      <c r="L2506" s="68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</row>
    <row r="2507" ht="18.0" customHeight="1">
      <c r="A2507" s="64">
        <v>46112.0</v>
      </c>
      <c r="B2507" s="79"/>
      <c r="C2507" s="80" t="s">
        <v>2757</v>
      </c>
      <c r="D2507" s="63" t="s">
        <v>2004</v>
      </c>
      <c r="E2507" s="66" t="s">
        <v>2758</v>
      </c>
      <c r="F2507" s="62"/>
      <c r="G2507" s="48"/>
      <c r="H2507" s="67" t="s">
        <v>104</v>
      </c>
      <c r="I2507" s="67">
        <v>1.0</v>
      </c>
      <c r="J2507" s="62" t="s">
        <v>2753</v>
      </c>
      <c r="K2507" s="48"/>
      <c r="L2507" s="68">
        <v>254.0</v>
      </c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</row>
    <row r="2508" ht="18.0" customHeight="1">
      <c r="A2508" s="64">
        <v>46112.0</v>
      </c>
      <c r="B2508" s="79"/>
      <c r="C2508" s="80" t="s">
        <v>2757</v>
      </c>
      <c r="D2508" s="63" t="s">
        <v>2004</v>
      </c>
      <c r="E2508" s="66" t="s">
        <v>2759</v>
      </c>
      <c r="F2508" s="62"/>
      <c r="G2508" s="48"/>
      <c r="H2508" s="67" t="s">
        <v>104</v>
      </c>
      <c r="I2508" s="67">
        <v>6.0</v>
      </c>
      <c r="J2508" s="62" t="s">
        <v>1397</v>
      </c>
      <c r="K2508" s="48"/>
      <c r="L2508" s="68">
        <v>255.0</v>
      </c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</row>
    <row r="2509" ht="18.0" customHeight="1">
      <c r="A2509" s="64">
        <v>46112.0</v>
      </c>
      <c r="B2509" s="79"/>
      <c r="C2509" s="80" t="s">
        <v>2757</v>
      </c>
      <c r="D2509" s="63" t="s">
        <v>2004</v>
      </c>
      <c r="E2509" s="66" t="s">
        <v>2760</v>
      </c>
      <c r="F2509" s="62"/>
      <c r="G2509" s="48"/>
      <c r="H2509" s="67" t="s">
        <v>104</v>
      </c>
      <c r="I2509" s="67">
        <v>2.0</v>
      </c>
      <c r="J2509" s="62" t="s">
        <v>1397</v>
      </c>
      <c r="K2509" s="48"/>
      <c r="L2509" s="68">
        <v>255.0</v>
      </c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</row>
    <row r="2510" ht="18.0" customHeight="1">
      <c r="A2510" s="64"/>
      <c r="B2510" s="50"/>
      <c r="C2510" s="80"/>
      <c r="D2510" s="63"/>
      <c r="E2510" s="66"/>
      <c r="F2510" s="62"/>
      <c r="G2510" s="48"/>
      <c r="H2510" s="67"/>
      <c r="I2510" s="67"/>
      <c r="J2510" s="62"/>
      <c r="K2510" s="48"/>
      <c r="L2510" s="68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</row>
    <row r="2511" ht="18.0" customHeight="1">
      <c r="A2511" s="64">
        <v>46113.0</v>
      </c>
      <c r="B2511" s="79"/>
      <c r="C2511" s="80" t="s">
        <v>2761</v>
      </c>
      <c r="D2511" s="63" t="s">
        <v>2004</v>
      </c>
      <c r="E2511" s="66" t="s">
        <v>2289</v>
      </c>
      <c r="F2511" s="62"/>
      <c r="G2511" s="48"/>
      <c r="H2511" s="67" t="s">
        <v>104</v>
      </c>
      <c r="I2511" s="67">
        <v>1.0</v>
      </c>
      <c r="J2511" s="62" t="s">
        <v>1329</v>
      </c>
      <c r="K2511" s="48"/>
      <c r="L2511" s="68">
        <v>257.0</v>
      </c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</row>
    <row r="2512" ht="18.0" customHeight="1">
      <c r="A2512" s="64">
        <v>46113.0</v>
      </c>
      <c r="B2512" s="79"/>
      <c r="C2512" s="80" t="s">
        <v>2761</v>
      </c>
      <c r="D2512" s="63" t="s">
        <v>2004</v>
      </c>
      <c r="E2512" s="66" t="s">
        <v>2762</v>
      </c>
      <c r="F2512" s="62"/>
      <c r="G2512" s="48"/>
      <c r="H2512" s="67" t="s">
        <v>742</v>
      </c>
      <c r="I2512" s="67">
        <v>1.0</v>
      </c>
      <c r="J2512" s="62" t="s">
        <v>1966</v>
      </c>
      <c r="K2512" s="48"/>
      <c r="L2512" s="68">
        <v>257.0</v>
      </c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</row>
    <row r="2513" ht="18.0" customHeight="1">
      <c r="A2513" s="64">
        <v>46113.0</v>
      </c>
      <c r="B2513" s="79"/>
      <c r="C2513" s="80" t="s">
        <v>2761</v>
      </c>
      <c r="D2513" s="63" t="s">
        <v>2004</v>
      </c>
      <c r="E2513" s="66" t="s">
        <v>2763</v>
      </c>
      <c r="F2513" s="62"/>
      <c r="G2513" s="48"/>
      <c r="H2513" s="67" t="s">
        <v>104</v>
      </c>
      <c r="I2513" s="67">
        <v>1.0</v>
      </c>
      <c r="J2513" s="62" t="s">
        <v>2365</v>
      </c>
      <c r="K2513" s="48"/>
      <c r="L2513" s="68">
        <v>257.0</v>
      </c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</row>
    <row r="2514" ht="18.0" customHeight="1">
      <c r="A2514" s="64">
        <v>46113.0</v>
      </c>
      <c r="B2514" s="79"/>
      <c r="C2514" s="80" t="s">
        <v>2761</v>
      </c>
      <c r="D2514" s="63" t="s">
        <v>2004</v>
      </c>
      <c r="E2514" s="66" t="s">
        <v>2762</v>
      </c>
      <c r="F2514" s="62"/>
      <c r="G2514" s="48"/>
      <c r="H2514" s="67" t="s">
        <v>742</v>
      </c>
      <c r="I2514" s="67">
        <v>1.0</v>
      </c>
      <c r="J2514" s="62" t="s">
        <v>1966</v>
      </c>
      <c r="K2514" s="48"/>
      <c r="L2514" s="68">
        <v>257.0</v>
      </c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</row>
    <row r="2515" ht="18.0" customHeight="1">
      <c r="A2515" s="64">
        <v>46113.0</v>
      </c>
      <c r="B2515" s="79"/>
      <c r="C2515" s="80" t="s">
        <v>2761</v>
      </c>
      <c r="D2515" s="63" t="s">
        <v>2004</v>
      </c>
      <c r="E2515" s="66" t="s">
        <v>2764</v>
      </c>
      <c r="F2515" s="62"/>
      <c r="G2515" s="48"/>
      <c r="H2515" s="67" t="s">
        <v>104</v>
      </c>
      <c r="I2515" s="67">
        <v>2.0</v>
      </c>
      <c r="J2515" s="62" t="s">
        <v>1406</v>
      </c>
      <c r="K2515" s="48"/>
      <c r="L2515" s="68">
        <v>253.0</v>
      </c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</row>
    <row r="2516" ht="18.0" customHeight="1">
      <c r="A2516" s="64">
        <v>46113.0</v>
      </c>
      <c r="B2516" s="79"/>
      <c r="C2516" s="80" t="s">
        <v>2761</v>
      </c>
      <c r="D2516" s="63" t="s">
        <v>2004</v>
      </c>
      <c r="E2516" s="66" t="s">
        <v>2765</v>
      </c>
      <c r="F2516" s="62"/>
      <c r="G2516" s="48"/>
      <c r="H2516" s="67" t="s">
        <v>104</v>
      </c>
      <c r="I2516" s="67">
        <v>1.0</v>
      </c>
      <c r="J2516" s="62" t="s">
        <v>1237</v>
      </c>
      <c r="K2516" s="48"/>
      <c r="L2516" s="68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</row>
    <row r="2517" ht="18.0" customHeight="1">
      <c r="A2517" s="64"/>
      <c r="B2517" s="50"/>
      <c r="C2517" s="80"/>
      <c r="D2517" s="63"/>
      <c r="E2517" s="66"/>
      <c r="F2517" s="62"/>
      <c r="G2517" s="48"/>
      <c r="H2517" s="67"/>
      <c r="I2517" s="67"/>
      <c r="J2517" s="62"/>
      <c r="K2517" s="48"/>
      <c r="L2517" s="68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</row>
    <row r="2518" ht="18.0" customHeight="1">
      <c r="A2518" s="64">
        <v>46114.0</v>
      </c>
      <c r="B2518" s="79"/>
      <c r="C2518" s="80" t="s">
        <v>2766</v>
      </c>
      <c r="D2518" s="63" t="s">
        <v>2004</v>
      </c>
      <c r="E2518" s="66" t="s">
        <v>2501</v>
      </c>
      <c r="F2518" s="62"/>
      <c r="G2518" s="48"/>
      <c r="H2518" s="67" t="s">
        <v>104</v>
      </c>
      <c r="I2518" s="67">
        <v>1.0</v>
      </c>
      <c r="J2518" s="62" t="s">
        <v>2075</v>
      </c>
      <c r="K2518" s="48"/>
      <c r="L2518" s="68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</row>
    <row r="2519" ht="18.0" customHeight="1">
      <c r="A2519" s="64">
        <v>46114.0</v>
      </c>
      <c r="B2519" s="79"/>
      <c r="C2519" s="80" t="s">
        <v>2766</v>
      </c>
      <c r="D2519" s="63" t="s">
        <v>2004</v>
      </c>
      <c r="E2519" s="66" t="s">
        <v>2767</v>
      </c>
      <c r="F2519" s="62"/>
      <c r="G2519" s="48"/>
      <c r="H2519" s="67" t="s">
        <v>101</v>
      </c>
      <c r="I2519" s="67">
        <v>1.0</v>
      </c>
      <c r="J2519" s="62" t="s">
        <v>375</v>
      </c>
      <c r="K2519" s="48"/>
      <c r="L2519" s="68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</row>
    <row r="2520" ht="18.0" customHeight="1">
      <c r="A2520" s="64">
        <v>46114.0</v>
      </c>
      <c r="B2520" s="79"/>
      <c r="C2520" s="80" t="s">
        <v>2766</v>
      </c>
      <c r="D2520" s="63" t="s">
        <v>2004</v>
      </c>
      <c r="E2520" s="66" t="s">
        <v>2504</v>
      </c>
      <c r="F2520" s="62"/>
      <c r="G2520" s="48"/>
      <c r="H2520" s="67" t="s">
        <v>104</v>
      </c>
      <c r="I2520" s="67">
        <v>6.0</v>
      </c>
      <c r="J2520" s="62" t="s">
        <v>375</v>
      </c>
      <c r="K2520" s="48"/>
      <c r="L2520" s="68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</row>
    <row r="2521" ht="18.0" customHeight="1">
      <c r="A2521" s="64">
        <v>46114.0</v>
      </c>
      <c r="B2521" s="79"/>
      <c r="C2521" s="80" t="s">
        <v>2766</v>
      </c>
      <c r="D2521" s="63" t="s">
        <v>2004</v>
      </c>
      <c r="E2521" s="66" t="s">
        <v>2496</v>
      </c>
      <c r="F2521" s="62"/>
      <c r="G2521" s="48"/>
      <c r="H2521" s="67" t="s">
        <v>101</v>
      </c>
      <c r="I2521" s="67">
        <v>1.0</v>
      </c>
      <c r="J2521" s="62" t="s">
        <v>375</v>
      </c>
      <c r="K2521" s="48"/>
      <c r="L2521" s="68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</row>
    <row r="2522" ht="18.0" customHeight="1">
      <c r="A2522" s="64">
        <v>46114.0</v>
      </c>
      <c r="B2522" s="79"/>
      <c r="C2522" s="80" t="s">
        <v>2766</v>
      </c>
      <c r="D2522" s="63" t="s">
        <v>2004</v>
      </c>
      <c r="E2522" s="66" t="s">
        <v>2500</v>
      </c>
      <c r="F2522" s="62"/>
      <c r="G2522" s="48"/>
      <c r="H2522" s="67" t="s">
        <v>104</v>
      </c>
      <c r="I2522" s="67">
        <v>1.0</v>
      </c>
      <c r="J2522" s="62" t="s">
        <v>375</v>
      </c>
      <c r="K2522" s="48"/>
      <c r="L2522" s="68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</row>
    <row r="2523" ht="18.0" customHeight="1">
      <c r="A2523" s="64">
        <v>46114.0</v>
      </c>
      <c r="B2523" s="79"/>
      <c r="C2523" s="80" t="s">
        <v>2766</v>
      </c>
      <c r="D2523" s="63" t="s">
        <v>2004</v>
      </c>
      <c r="E2523" s="66" t="s">
        <v>1955</v>
      </c>
      <c r="F2523" s="62"/>
      <c r="G2523" s="48"/>
      <c r="H2523" s="67" t="s">
        <v>104</v>
      </c>
      <c r="I2523" s="67">
        <v>1.0</v>
      </c>
      <c r="J2523" s="62" t="s">
        <v>375</v>
      </c>
      <c r="K2523" s="48"/>
      <c r="L2523" s="68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</row>
    <row r="2524" ht="18.0" customHeight="1">
      <c r="A2524" s="64"/>
      <c r="B2524" s="50"/>
      <c r="C2524" s="80"/>
      <c r="D2524" s="63"/>
      <c r="E2524" s="66"/>
      <c r="F2524" s="62"/>
      <c r="G2524" s="48"/>
      <c r="H2524" s="67"/>
      <c r="I2524" s="67"/>
      <c r="J2524" s="62"/>
      <c r="K2524" s="48"/>
      <c r="L2524" s="68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</row>
    <row r="2525" ht="18.0" customHeight="1">
      <c r="A2525" s="64">
        <v>46116.0</v>
      </c>
      <c r="B2525" s="79"/>
      <c r="C2525" s="80" t="s">
        <v>2768</v>
      </c>
      <c r="D2525" s="63" t="s">
        <v>531</v>
      </c>
      <c r="E2525" s="66" t="s">
        <v>2769</v>
      </c>
      <c r="F2525" s="62"/>
      <c r="G2525" s="48"/>
      <c r="H2525" s="67" t="s">
        <v>104</v>
      </c>
      <c r="I2525" s="67">
        <v>1.0</v>
      </c>
      <c r="J2525" s="62" t="s">
        <v>2770</v>
      </c>
      <c r="K2525" s="48"/>
      <c r="L2525" s="68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</row>
    <row r="2526" ht="18.0" customHeight="1">
      <c r="A2526" s="64"/>
      <c r="B2526" s="50"/>
      <c r="C2526" s="80"/>
      <c r="D2526" s="63"/>
      <c r="E2526" s="66"/>
      <c r="F2526" s="62"/>
      <c r="G2526" s="48"/>
      <c r="H2526" s="67"/>
      <c r="I2526" s="67"/>
      <c r="J2526" s="62"/>
      <c r="K2526" s="48"/>
      <c r="L2526" s="68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</row>
    <row r="2527" ht="18.0" customHeight="1">
      <c r="A2527" s="64">
        <v>46116.0</v>
      </c>
      <c r="B2527" s="79"/>
      <c r="C2527" s="80" t="s">
        <v>2771</v>
      </c>
      <c r="D2527" s="63" t="s">
        <v>2565</v>
      </c>
      <c r="E2527" s="66" t="s">
        <v>2045</v>
      </c>
      <c r="F2527" s="62"/>
      <c r="G2527" s="48"/>
      <c r="H2527" s="67" t="s">
        <v>196</v>
      </c>
      <c r="I2527" s="67">
        <v>2.0</v>
      </c>
      <c r="J2527" s="62" t="s">
        <v>197</v>
      </c>
      <c r="K2527" s="48"/>
      <c r="L2527" s="68">
        <v>263.0</v>
      </c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</row>
    <row r="2528" ht="18.0" customHeight="1">
      <c r="A2528" s="64">
        <v>46116.0</v>
      </c>
      <c r="B2528" s="79"/>
      <c r="C2528" s="80" t="s">
        <v>2771</v>
      </c>
      <c r="D2528" s="63" t="s">
        <v>2565</v>
      </c>
      <c r="E2528" s="66" t="s">
        <v>2772</v>
      </c>
      <c r="F2528" s="62"/>
      <c r="G2528" s="48"/>
      <c r="H2528" s="67" t="s">
        <v>196</v>
      </c>
      <c r="I2528" s="67">
        <v>12.0</v>
      </c>
      <c r="J2528" s="62" t="s">
        <v>197</v>
      </c>
      <c r="K2528" s="48"/>
      <c r="L2528" s="68">
        <v>263.0</v>
      </c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</row>
    <row r="2529" ht="18.0" customHeight="1">
      <c r="A2529" s="64">
        <v>46116.0</v>
      </c>
      <c r="B2529" s="79"/>
      <c r="C2529" s="80" t="s">
        <v>2771</v>
      </c>
      <c r="D2529" s="63" t="s">
        <v>2565</v>
      </c>
      <c r="E2529" s="66" t="s">
        <v>2773</v>
      </c>
      <c r="F2529" s="62"/>
      <c r="G2529" s="48"/>
      <c r="H2529" s="67" t="s">
        <v>104</v>
      </c>
      <c r="I2529" s="67">
        <v>1.0</v>
      </c>
      <c r="J2529" s="62" t="s">
        <v>375</v>
      </c>
      <c r="K2529" s="48"/>
      <c r="L2529" s="68">
        <v>263.0</v>
      </c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</row>
    <row r="2530" ht="18.0" customHeight="1">
      <c r="A2530" s="64">
        <v>46116.0</v>
      </c>
      <c r="B2530" s="79"/>
      <c r="C2530" s="80" t="s">
        <v>2771</v>
      </c>
      <c r="D2530" s="63" t="s">
        <v>2565</v>
      </c>
      <c r="E2530" s="66" t="s">
        <v>2774</v>
      </c>
      <c r="F2530" s="62"/>
      <c r="G2530" s="48"/>
      <c r="H2530" s="67" t="s">
        <v>104</v>
      </c>
      <c r="I2530" s="67">
        <v>1.0</v>
      </c>
      <c r="J2530" s="62" t="s">
        <v>375</v>
      </c>
      <c r="K2530" s="48"/>
      <c r="L2530" s="68">
        <v>263.0</v>
      </c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</row>
    <row r="2531" ht="18.0" customHeight="1">
      <c r="A2531" s="64"/>
      <c r="B2531" s="50"/>
      <c r="C2531" s="80"/>
      <c r="D2531" s="63"/>
      <c r="E2531" s="66"/>
      <c r="F2531" s="62"/>
      <c r="G2531" s="48"/>
      <c r="H2531" s="67"/>
      <c r="I2531" s="67"/>
      <c r="J2531" s="62"/>
      <c r="K2531" s="48"/>
      <c r="L2531" s="68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</row>
    <row r="2532" ht="18.0" customHeight="1">
      <c r="A2532" s="64">
        <v>46118.0</v>
      </c>
      <c r="B2532" s="79"/>
      <c r="C2532" s="80" t="s">
        <v>2775</v>
      </c>
      <c r="D2532" s="63" t="s">
        <v>2565</v>
      </c>
      <c r="E2532" s="66" t="s">
        <v>850</v>
      </c>
      <c r="F2532" s="62"/>
      <c r="G2532" s="48"/>
      <c r="H2532" s="67" t="s">
        <v>104</v>
      </c>
      <c r="I2532" s="67">
        <v>1.0</v>
      </c>
      <c r="J2532" s="62" t="s">
        <v>1383</v>
      </c>
      <c r="K2532" s="48"/>
      <c r="L2532" s="68">
        <v>269.0</v>
      </c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</row>
    <row r="2533" ht="18.0" customHeight="1">
      <c r="A2533" s="64">
        <v>46118.0</v>
      </c>
      <c r="B2533" s="79"/>
      <c r="C2533" s="80" t="s">
        <v>2775</v>
      </c>
      <c r="D2533" s="63" t="s">
        <v>2565</v>
      </c>
      <c r="E2533" s="66" t="s">
        <v>2373</v>
      </c>
      <c r="F2533" s="62"/>
      <c r="G2533" s="48"/>
      <c r="H2533" s="67" t="s">
        <v>104</v>
      </c>
      <c r="I2533" s="67">
        <v>1.0</v>
      </c>
      <c r="J2533" s="62" t="s">
        <v>1383</v>
      </c>
      <c r="K2533" s="48"/>
      <c r="L2533" s="68">
        <v>269.0</v>
      </c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</row>
    <row r="2534" ht="18.0" customHeight="1">
      <c r="A2534" s="64"/>
      <c r="B2534" s="50"/>
      <c r="C2534" s="80"/>
      <c r="D2534" s="63"/>
      <c r="E2534" s="66"/>
      <c r="F2534" s="62"/>
      <c r="G2534" s="48"/>
      <c r="H2534" s="67"/>
      <c r="I2534" s="67"/>
      <c r="J2534" s="62"/>
      <c r="K2534" s="48"/>
      <c r="L2534" s="68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 ht="18.0" customHeight="1">
      <c r="A2535" s="64">
        <v>46119.0</v>
      </c>
      <c r="B2535" s="79"/>
      <c r="C2535" s="80" t="s">
        <v>2776</v>
      </c>
      <c r="D2535" s="63" t="s">
        <v>2565</v>
      </c>
      <c r="E2535" s="66" t="s">
        <v>832</v>
      </c>
      <c r="F2535" s="62"/>
      <c r="G2535" s="48"/>
      <c r="H2535" s="67" t="s">
        <v>104</v>
      </c>
      <c r="I2535" s="67">
        <v>6.0</v>
      </c>
      <c r="J2535" s="62" t="s">
        <v>2707</v>
      </c>
      <c r="K2535" s="48"/>
      <c r="L2535" s="68">
        <v>270.0</v>
      </c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 ht="18.0" customHeight="1">
      <c r="A2536" s="64"/>
      <c r="B2536" s="50"/>
      <c r="C2536" s="80"/>
      <c r="D2536" s="63"/>
      <c r="E2536" s="66"/>
      <c r="F2536" s="62"/>
      <c r="G2536" s="48"/>
      <c r="H2536" s="67"/>
      <c r="I2536" s="67"/>
      <c r="J2536" s="62"/>
      <c r="K2536" s="48"/>
      <c r="L2536" s="68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</row>
    <row r="2537" ht="18.0" customHeight="1">
      <c r="A2537" s="64">
        <v>46119.0</v>
      </c>
      <c r="B2537" s="79"/>
      <c r="C2537" s="80" t="s">
        <v>2777</v>
      </c>
      <c r="D2537" s="63" t="s">
        <v>1101</v>
      </c>
      <c r="E2537" s="63" t="s">
        <v>2778</v>
      </c>
      <c r="F2537" s="62"/>
      <c r="G2537" s="48"/>
      <c r="H2537" s="67" t="s">
        <v>502</v>
      </c>
      <c r="I2537" s="67">
        <v>2.0</v>
      </c>
      <c r="J2537" s="62" t="s">
        <v>2749</v>
      </c>
      <c r="K2537" s="48"/>
      <c r="L2537" s="68">
        <v>271.0</v>
      </c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</row>
    <row r="2538" ht="18.0" customHeight="1">
      <c r="A2538" s="64">
        <v>46119.0</v>
      </c>
      <c r="B2538" s="79"/>
      <c r="C2538" s="80" t="s">
        <v>2777</v>
      </c>
      <c r="D2538" s="63" t="s">
        <v>1101</v>
      </c>
      <c r="E2538" s="63" t="s">
        <v>2779</v>
      </c>
      <c r="F2538" s="62"/>
      <c r="G2538" s="48"/>
      <c r="H2538" s="67" t="s">
        <v>104</v>
      </c>
      <c r="I2538" s="67">
        <v>1.0</v>
      </c>
      <c r="J2538" s="62" t="s">
        <v>1237</v>
      </c>
      <c r="K2538" s="48"/>
      <c r="L2538" s="68">
        <v>245.0</v>
      </c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</row>
    <row r="2539" ht="18.0" customHeight="1">
      <c r="A2539" s="64">
        <v>46119.0</v>
      </c>
      <c r="B2539" s="79"/>
      <c r="C2539" s="80" t="s">
        <v>2777</v>
      </c>
      <c r="D2539" s="63" t="s">
        <v>1101</v>
      </c>
      <c r="E2539" s="63" t="s">
        <v>2780</v>
      </c>
      <c r="F2539" s="62"/>
      <c r="G2539" s="48"/>
      <c r="H2539" s="67" t="s">
        <v>104</v>
      </c>
      <c r="I2539" s="67">
        <v>1.0</v>
      </c>
      <c r="J2539" s="62" t="s">
        <v>1237</v>
      </c>
      <c r="K2539" s="48"/>
      <c r="L2539" s="68">
        <v>245.0</v>
      </c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</row>
    <row r="2540" ht="18.0" customHeight="1">
      <c r="A2540" s="64">
        <v>46119.0</v>
      </c>
      <c r="B2540" s="79"/>
      <c r="C2540" s="80" t="s">
        <v>2777</v>
      </c>
      <c r="D2540" s="63" t="s">
        <v>1101</v>
      </c>
      <c r="E2540" s="63" t="s">
        <v>2781</v>
      </c>
      <c r="F2540" s="62"/>
      <c r="G2540" s="48"/>
      <c r="H2540" s="67" t="s">
        <v>104</v>
      </c>
      <c r="I2540" s="67">
        <v>1.0</v>
      </c>
      <c r="J2540" s="62" t="s">
        <v>1237</v>
      </c>
      <c r="K2540" s="48"/>
      <c r="L2540" s="68">
        <v>245.0</v>
      </c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</row>
    <row r="2541" ht="18.0" customHeight="1">
      <c r="A2541" s="64">
        <v>46119.0</v>
      </c>
      <c r="B2541" s="79"/>
      <c r="C2541" s="80" t="s">
        <v>2777</v>
      </c>
      <c r="D2541" s="63" t="s">
        <v>1101</v>
      </c>
      <c r="E2541" s="63" t="s">
        <v>2782</v>
      </c>
      <c r="F2541" s="62"/>
      <c r="G2541" s="48"/>
      <c r="H2541" s="67" t="s">
        <v>104</v>
      </c>
      <c r="I2541" s="67">
        <v>1.0</v>
      </c>
      <c r="J2541" s="62" t="s">
        <v>1237</v>
      </c>
      <c r="K2541" s="48"/>
      <c r="L2541" s="68">
        <v>245.0</v>
      </c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</row>
    <row r="2542" ht="18.0" customHeight="1">
      <c r="A2542" s="64">
        <v>46119.0</v>
      </c>
      <c r="B2542" s="79"/>
      <c r="C2542" s="80" t="s">
        <v>2777</v>
      </c>
      <c r="D2542" s="63" t="s">
        <v>1101</v>
      </c>
      <c r="E2542" s="63" t="s">
        <v>2783</v>
      </c>
      <c r="F2542" s="62"/>
      <c r="G2542" s="48"/>
      <c r="H2542" s="67" t="s">
        <v>104</v>
      </c>
      <c r="I2542" s="67">
        <v>1.0</v>
      </c>
      <c r="J2542" s="62" t="s">
        <v>1237</v>
      </c>
      <c r="K2542" s="48"/>
      <c r="L2542" s="68">
        <v>245.0</v>
      </c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</row>
    <row r="2543" ht="18.0" customHeight="1">
      <c r="A2543" s="64">
        <v>46119.0</v>
      </c>
      <c r="B2543" s="79"/>
      <c r="C2543" s="80" t="s">
        <v>2777</v>
      </c>
      <c r="D2543" s="63" t="s">
        <v>1101</v>
      </c>
      <c r="E2543" s="63" t="s">
        <v>2784</v>
      </c>
      <c r="F2543" s="62"/>
      <c r="G2543" s="48"/>
      <c r="H2543" s="67" t="s">
        <v>104</v>
      </c>
      <c r="I2543" s="67">
        <v>1.0</v>
      </c>
      <c r="J2543" s="62" t="s">
        <v>1237</v>
      </c>
      <c r="K2543" s="48"/>
      <c r="L2543" s="68">
        <v>245.0</v>
      </c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</row>
    <row r="2544" ht="18.0" customHeight="1">
      <c r="A2544" s="64">
        <v>46119.0</v>
      </c>
      <c r="B2544" s="79"/>
      <c r="C2544" s="80" t="s">
        <v>2777</v>
      </c>
      <c r="D2544" s="63" t="s">
        <v>1101</v>
      </c>
      <c r="E2544" s="63" t="s">
        <v>2785</v>
      </c>
      <c r="F2544" s="62"/>
      <c r="G2544" s="48"/>
      <c r="H2544" s="67" t="s">
        <v>104</v>
      </c>
      <c r="I2544" s="67">
        <v>1.0</v>
      </c>
      <c r="J2544" s="62" t="s">
        <v>1237</v>
      </c>
      <c r="K2544" s="48"/>
      <c r="L2544" s="68">
        <v>245.0</v>
      </c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</row>
    <row r="2545" ht="18.0" customHeight="1">
      <c r="A2545" s="64">
        <v>46119.0</v>
      </c>
      <c r="B2545" s="79"/>
      <c r="C2545" s="80" t="s">
        <v>2777</v>
      </c>
      <c r="D2545" s="63" t="s">
        <v>1101</v>
      </c>
      <c r="E2545" s="63" t="s">
        <v>2786</v>
      </c>
      <c r="F2545" s="62"/>
      <c r="G2545" s="48"/>
      <c r="H2545" s="67" t="s">
        <v>104</v>
      </c>
      <c r="I2545" s="67">
        <v>1.0</v>
      </c>
      <c r="J2545" s="62" t="s">
        <v>1237</v>
      </c>
      <c r="K2545" s="48"/>
      <c r="L2545" s="68">
        <v>245.0</v>
      </c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</row>
    <row r="2546" ht="18.0" customHeight="1">
      <c r="A2546" s="64">
        <v>46119.0</v>
      </c>
      <c r="B2546" s="79"/>
      <c r="C2546" s="80" t="s">
        <v>2777</v>
      </c>
      <c r="D2546" s="63" t="s">
        <v>1101</v>
      </c>
      <c r="E2546" s="63" t="s">
        <v>2787</v>
      </c>
      <c r="F2546" s="62"/>
      <c r="G2546" s="48"/>
      <c r="H2546" s="67" t="s">
        <v>104</v>
      </c>
      <c r="I2546" s="67">
        <v>1.0</v>
      </c>
      <c r="J2546" s="62" t="s">
        <v>1237</v>
      </c>
      <c r="K2546" s="48"/>
      <c r="L2546" s="68">
        <v>245.0</v>
      </c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</row>
    <row r="2547" ht="18.0" customHeight="1">
      <c r="A2547" s="64">
        <v>46119.0</v>
      </c>
      <c r="B2547" s="79"/>
      <c r="C2547" s="80" t="s">
        <v>2777</v>
      </c>
      <c r="D2547" s="63" t="s">
        <v>1101</v>
      </c>
      <c r="E2547" s="63" t="s">
        <v>2788</v>
      </c>
      <c r="F2547" s="62"/>
      <c r="G2547" s="48"/>
      <c r="H2547" s="67" t="s">
        <v>104</v>
      </c>
      <c r="I2547" s="67">
        <v>1.0</v>
      </c>
      <c r="J2547" s="62" t="s">
        <v>1237</v>
      </c>
      <c r="K2547" s="48"/>
      <c r="L2547" s="68">
        <v>245.0</v>
      </c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</row>
    <row r="2548" ht="18.0" customHeight="1">
      <c r="A2548" s="64">
        <v>46119.0</v>
      </c>
      <c r="B2548" s="79"/>
      <c r="C2548" s="80" t="s">
        <v>2777</v>
      </c>
      <c r="D2548" s="63" t="s">
        <v>1101</v>
      </c>
      <c r="E2548" s="63" t="s">
        <v>2789</v>
      </c>
      <c r="F2548" s="62"/>
      <c r="G2548" s="48"/>
      <c r="H2548" s="67" t="s">
        <v>104</v>
      </c>
      <c r="I2548" s="67">
        <v>1.0</v>
      </c>
      <c r="J2548" s="62" t="s">
        <v>1237</v>
      </c>
      <c r="K2548" s="48"/>
      <c r="L2548" s="68">
        <v>245.0</v>
      </c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</row>
    <row r="2549" ht="18.0" customHeight="1">
      <c r="A2549" s="64">
        <v>46119.0</v>
      </c>
      <c r="B2549" s="79"/>
      <c r="C2549" s="80" t="s">
        <v>2777</v>
      </c>
      <c r="D2549" s="63" t="s">
        <v>1101</v>
      </c>
      <c r="E2549" s="63" t="s">
        <v>2790</v>
      </c>
      <c r="F2549" s="62"/>
      <c r="G2549" s="48"/>
      <c r="H2549" s="67" t="s">
        <v>104</v>
      </c>
      <c r="I2549" s="67">
        <v>1.0</v>
      </c>
      <c r="J2549" s="62" t="s">
        <v>1237</v>
      </c>
      <c r="K2549" s="48"/>
      <c r="L2549" s="68">
        <v>245.0</v>
      </c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</row>
    <row r="2550" ht="18.0" customHeight="1">
      <c r="A2550" s="64">
        <v>46119.0</v>
      </c>
      <c r="B2550" s="79"/>
      <c r="C2550" s="80" t="s">
        <v>2777</v>
      </c>
      <c r="D2550" s="63" t="s">
        <v>1101</v>
      </c>
      <c r="E2550" s="63" t="s">
        <v>2791</v>
      </c>
      <c r="F2550" s="62"/>
      <c r="G2550" s="48"/>
      <c r="H2550" s="67" t="s">
        <v>104</v>
      </c>
      <c r="I2550" s="67">
        <v>1.0</v>
      </c>
      <c r="J2550" s="62" t="s">
        <v>1237</v>
      </c>
      <c r="K2550" s="48"/>
      <c r="L2550" s="68">
        <v>245.0</v>
      </c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</row>
    <row r="2551" ht="18.0" customHeight="1">
      <c r="A2551" s="64">
        <v>46119.0</v>
      </c>
      <c r="B2551" s="79"/>
      <c r="C2551" s="80" t="s">
        <v>2777</v>
      </c>
      <c r="D2551" s="63" t="s">
        <v>1101</v>
      </c>
      <c r="E2551" s="63" t="s">
        <v>2792</v>
      </c>
      <c r="F2551" s="62"/>
      <c r="G2551" s="48"/>
      <c r="H2551" s="67" t="s">
        <v>104</v>
      </c>
      <c r="I2551" s="67">
        <v>1.0</v>
      </c>
      <c r="J2551" s="62" t="s">
        <v>1237</v>
      </c>
      <c r="K2551" s="48"/>
      <c r="L2551" s="68">
        <v>245.0</v>
      </c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</row>
    <row r="2552" ht="18.0" customHeight="1">
      <c r="A2552" s="64">
        <v>46119.0</v>
      </c>
      <c r="B2552" s="79"/>
      <c r="C2552" s="80" t="s">
        <v>2777</v>
      </c>
      <c r="D2552" s="63" t="s">
        <v>1101</v>
      </c>
      <c r="E2552" s="63" t="s">
        <v>2793</v>
      </c>
      <c r="F2552" s="62"/>
      <c r="G2552" s="48"/>
      <c r="H2552" s="67" t="s">
        <v>104</v>
      </c>
      <c r="I2552" s="67">
        <v>1.0</v>
      </c>
      <c r="J2552" s="62" t="s">
        <v>1237</v>
      </c>
      <c r="K2552" s="48"/>
      <c r="L2552" s="68">
        <v>245.0</v>
      </c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</row>
    <row r="2553" ht="18.0" customHeight="1">
      <c r="A2553" s="64">
        <v>46119.0</v>
      </c>
      <c r="B2553" s="79"/>
      <c r="C2553" s="80" t="s">
        <v>2777</v>
      </c>
      <c r="D2553" s="63" t="s">
        <v>1101</v>
      </c>
      <c r="E2553" s="63" t="s">
        <v>2794</v>
      </c>
      <c r="F2553" s="62"/>
      <c r="G2553" s="48"/>
      <c r="H2553" s="67" t="s">
        <v>104</v>
      </c>
      <c r="I2553" s="67">
        <v>1.0</v>
      </c>
      <c r="J2553" s="62" t="s">
        <v>1237</v>
      </c>
      <c r="K2553" s="48"/>
      <c r="L2553" s="68">
        <v>245.0</v>
      </c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</row>
    <row r="2554" ht="18.0" customHeight="1">
      <c r="A2554" s="64">
        <v>46119.0</v>
      </c>
      <c r="B2554" s="79"/>
      <c r="C2554" s="80" t="s">
        <v>2777</v>
      </c>
      <c r="D2554" s="63" t="s">
        <v>1101</v>
      </c>
      <c r="E2554" s="63" t="s">
        <v>2795</v>
      </c>
      <c r="F2554" s="62"/>
      <c r="G2554" s="48"/>
      <c r="H2554" s="67" t="s">
        <v>101</v>
      </c>
      <c r="I2554" s="67">
        <v>1.0</v>
      </c>
      <c r="J2554" s="62" t="s">
        <v>1237</v>
      </c>
      <c r="K2554" s="48"/>
      <c r="L2554" s="68">
        <v>245.0</v>
      </c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</row>
    <row r="2555" ht="18.0" customHeight="1">
      <c r="A2555" s="64">
        <v>46119.0</v>
      </c>
      <c r="B2555" s="79"/>
      <c r="C2555" s="80" t="s">
        <v>2777</v>
      </c>
      <c r="D2555" s="63" t="s">
        <v>1101</v>
      </c>
      <c r="E2555" s="63" t="s">
        <v>2796</v>
      </c>
      <c r="F2555" s="62"/>
      <c r="G2555" s="48"/>
      <c r="H2555" s="67" t="s">
        <v>104</v>
      </c>
      <c r="I2555" s="67">
        <v>1.0</v>
      </c>
      <c r="J2555" s="62" t="s">
        <v>1237</v>
      </c>
      <c r="K2555" s="48"/>
      <c r="L2555" s="68">
        <v>245.0</v>
      </c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</row>
    <row r="2556" ht="18.0" customHeight="1">
      <c r="A2556" s="64">
        <v>46119.0</v>
      </c>
      <c r="B2556" s="79"/>
      <c r="C2556" s="80" t="s">
        <v>2777</v>
      </c>
      <c r="D2556" s="63" t="s">
        <v>1101</v>
      </c>
      <c r="E2556" s="63" t="s">
        <v>2797</v>
      </c>
      <c r="F2556" s="62"/>
      <c r="G2556" s="48"/>
      <c r="H2556" s="67" t="s">
        <v>104</v>
      </c>
      <c r="I2556" s="67">
        <v>1.0</v>
      </c>
      <c r="J2556" s="62" t="s">
        <v>1237</v>
      </c>
      <c r="K2556" s="48"/>
      <c r="L2556" s="68">
        <v>245.0</v>
      </c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</row>
    <row r="2557" ht="18.0" customHeight="1">
      <c r="A2557" s="64">
        <v>46119.0</v>
      </c>
      <c r="B2557" s="79"/>
      <c r="C2557" s="80" t="s">
        <v>2777</v>
      </c>
      <c r="D2557" s="63" t="s">
        <v>1101</v>
      </c>
      <c r="E2557" s="63" t="s">
        <v>2798</v>
      </c>
      <c r="F2557" s="62"/>
      <c r="G2557" s="48"/>
      <c r="H2557" s="67" t="s">
        <v>104</v>
      </c>
      <c r="I2557" s="67">
        <v>1.0</v>
      </c>
      <c r="J2557" s="62" t="s">
        <v>1237</v>
      </c>
      <c r="K2557" s="48"/>
      <c r="L2557" s="68">
        <v>245.0</v>
      </c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</row>
    <row r="2558" ht="18.0" customHeight="1">
      <c r="A2558" s="64">
        <v>46119.0</v>
      </c>
      <c r="B2558" s="79"/>
      <c r="C2558" s="80" t="s">
        <v>2777</v>
      </c>
      <c r="D2558" s="63" t="s">
        <v>1101</v>
      </c>
      <c r="E2558" s="63" t="s">
        <v>2799</v>
      </c>
      <c r="F2558" s="62"/>
      <c r="G2558" s="48"/>
      <c r="H2558" s="67" t="s">
        <v>502</v>
      </c>
      <c r="I2558" s="67">
        <v>1.0</v>
      </c>
      <c r="J2558" s="62" t="s">
        <v>1117</v>
      </c>
      <c r="K2558" s="48"/>
      <c r="L2558" s="68">
        <v>245.0</v>
      </c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</row>
    <row r="2559" ht="18.0" customHeight="1">
      <c r="A2559" s="64"/>
      <c r="B2559" s="50"/>
      <c r="C2559" s="80"/>
      <c r="D2559" s="63"/>
      <c r="E2559" s="66"/>
      <c r="F2559" s="62"/>
      <c r="G2559" s="48"/>
      <c r="H2559" s="67"/>
      <c r="I2559" s="67"/>
      <c r="J2559" s="62"/>
      <c r="K2559" s="48"/>
      <c r="L2559" s="68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</row>
    <row r="2560" ht="18.0" customHeight="1">
      <c r="A2560" s="64">
        <v>46119.0</v>
      </c>
      <c r="B2560" s="79"/>
      <c r="C2560" s="80" t="s">
        <v>2800</v>
      </c>
      <c r="D2560" s="63" t="s">
        <v>2004</v>
      </c>
      <c r="E2560" s="63" t="s">
        <v>832</v>
      </c>
      <c r="F2560" s="62"/>
      <c r="G2560" s="48"/>
      <c r="H2560" s="67" t="s">
        <v>104</v>
      </c>
      <c r="I2560" s="67">
        <v>6.0</v>
      </c>
      <c r="J2560" s="62" t="s">
        <v>2801</v>
      </c>
      <c r="K2560" s="48"/>
      <c r="L2560" s="68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</row>
    <row r="2561" ht="18.0" customHeight="1">
      <c r="A2561" s="64"/>
      <c r="B2561" s="50"/>
      <c r="C2561" s="80"/>
      <c r="D2561" s="63"/>
      <c r="E2561" s="66"/>
      <c r="F2561" s="62"/>
      <c r="G2561" s="48"/>
      <c r="H2561" s="67"/>
      <c r="I2561" s="67"/>
      <c r="J2561" s="62"/>
      <c r="K2561" s="48"/>
      <c r="L2561" s="68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</row>
    <row r="2562" ht="18.0" customHeight="1">
      <c r="A2562" s="64">
        <v>46120.0</v>
      </c>
      <c r="B2562" s="79"/>
      <c r="C2562" s="80" t="s">
        <v>2802</v>
      </c>
      <c r="D2562" s="63" t="s">
        <v>19</v>
      </c>
      <c r="E2562" s="63" t="s">
        <v>2803</v>
      </c>
      <c r="F2562" s="62"/>
      <c r="G2562" s="48"/>
      <c r="H2562" s="67" t="s">
        <v>1314</v>
      </c>
      <c r="I2562" s="67">
        <v>2.0</v>
      </c>
      <c r="J2562" s="62" t="s">
        <v>2804</v>
      </c>
      <c r="K2562" s="48"/>
      <c r="L2562" s="68">
        <v>272.0</v>
      </c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</row>
    <row r="2563" ht="18.0" customHeight="1">
      <c r="A2563" s="64">
        <v>46120.0</v>
      </c>
      <c r="B2563" s="79"/>
      <c r="C2563" s="80" t="s">
        <v>2802</v>
      </c>
      <c r="D2563" s="63" t="s">
        <v>19</v>
      </c>
      <c r="E2563" s="63" t="s">
        <v>694</v>
      </c>
      <c r="F2563" s="62"/>
      <c r="G2563" s="48"/>
      <c r="H2563" s="67" t="s">
        <v>402</v>
      </c>
      <c r="I2563" s="67">
        <v>10.0</v>
      </c>
      <c r="J2563" s="62" t="s">
        <v>1237</v>
      </c>
      <c r="K2563" s="48"/>
      <c r="L2563" s="68">
        <v>272.0</v>
      </c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</row>
    <row r="2564" ht="18.0" customHeight="1">
      <c r="A2564" s="64">
        <v>46120.0</v>
      </c>
      <c r="B2564" s="79"/>
      <c r="C2564" s="80" t="s">
        <v>2802</v>
      </c>
      <c r="D2564" s="63" t="s">
        <v>19</v>
      </c>
      <c r="E2564" s="63" t="s">
        <v>1238</v>
      </c>
      <c r="F2564" s="62"/>
      <c r="G2564" s="48"/>
      <c r="H2564" s="67" t="s">
        <v>104</v>
      </c>
      <c r="I2564" s="67">
        <v>1.0</v>
      </c>
      <c r="J2564" s="62" t="s">
        <v>1237</v>
      </c>
      <c r="K2564" s="48"/>
      <c r="L2564" s="68">
        <v>272.0</v>
      </c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</row>
    <row r="2565" ht="18.0" customHeight="1">
      <c r="A2565" s="64"/>
      <c r="B2565" s="50"/>
      <c r="C2565" s="80"/>
      <c r="D2565" s="63"/>
      <c r="E2565" s="66"/>
      <c r="F2565" s="62"/>
      <c r="G2565" s="48"/>
      <c r="H2565" s="67"/>
      <c r="I2565" s="67"/>
      <c r="J2565" s="62"/>
      <c r="K2565" s="48"/>
      <c r="L2565" s="68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</row>
    <row r="2566" ht="18.0" customHeight="1">
      <c r="A2566" s="64">
        <v>46121.0</v>
      </c>
      <c r="B2566" s="79"/>
      <c r="C2566" s="80" t="s">
        <v>2805</v>
      </c>
      <c r="D2566" s="63" t="s">
        <v>2004</v>
      </c>
      <c r="E2566" s="63" t="s">
        <v>2806</v>
      </c>
      <c r="F2566" s="62"/>
      <c r="G2566" s="48"/>
      <c r="H2566" s="67" t="s">
        <v>255</v>
      </c>
      <c r="I2566" s="67">
        <v>3.0</v>
      </c>
      <c r="J2566" s="62" t="s">
        <v>1613</v>
      </c>
      <c r="K2566" s="48"/>
      <c r="L2566" s="68">
        <v>268.0</v>
      </c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</row>
    <row r="2567" ht="18.0" customHeight="1">
      <c r="A2567" s="64">
        <v>46121.0</v>
      </c>
      <c r="B2567" s="79"/>
      <c r="C2567" s="80" t="s">
        <v>2805</v>
      </c>
      <c r="D2567" s="63" t="s">
        <v>2004</v>
      </c>
      <c r="E2567" s="63" t="s">
        <v>127</v>
      </c>
      <c r="F2567" s="62"/>
      <c r="G2567" s="48"/>
      <c r="H2567" s="67" t="s">
        <v>104</v>
      </c>
      <c r="I2567" s="67">
        <v>1.0</v>
      </c>
      <c r="J2567" s="62" t="s">
        <v>1613</v>
      </c>
      <c r="K2567" s="48"/>
      <c r="L2567" s="68">
        <v>268.0</v>
      </c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</row>
    <row r="2568" ht="18.0" customHeight="1">
      <c r="A2568" s="64">
        <v>46121.0</v>
      </c>
      <c r="B2568" s="79"/>
      <c r="C2568" s="80" t="s">
        <v>2805</v>
      </c>
      <c r="D2568" s="63" t="s">
        <v>19</v>
      </c>
      <c r="E2568" s="63" t="s">
        <v>2807</v>
      </c>
      <c r="F2568" s="62"/>
      <c r="G2568" s="48"/>
      <c r="H2568" s="67" t="s">
        <v>104</v>
      </c>
      <c r="I2568" s="67">
        <v>1.0</v>
      </c>
      <c r="J2568" s="62" t="s">
        <v>1613</v>
      </c>
      <c r="K2568" s="48"/>
      <c r="L2568" s="68">
        <v>268.0</v>
      </c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 ht="18.0" customHeight="1">
      <c r="A2569" s="64">
        <v>46121.0</v>
      </c>
      <c r="B2569" s="79"/>
      <c r="C2569" s="80" t="s">
        <v>2805</v>
      </c>
      <c r="D2569" s="63" t="s">
        <v>19</v>
      </c>
      <c r="E2569" s="63" t="s">
        <v>2808</v>
      </c>
      <c r="F2569" s="62"/>
      <c r="G2569" s="48"/>
      <c r="H2569" s="67" t="s">
        <v>104</v>
      </c>
      <c r="I2569" s="67">
        <v>1.0</v>
      </c>
      <c r="J2569" s="62" t="s">
        <v>1613</v>
      </c>
      <c r="K2569" s="48"/>
      <c r="L2569" s="68">
        <v>268.0</v>
      </c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 ht="18.0" customHeight="1">
      <c r="A2570" s="64">
        <v>46121.0</v>
      </c>
      <c r="B2570" s="79"/>
      <c r="C2570" s="80" t="s">
        <v>2805</v>
      </c>
      <c r="D2570" s="63" t="s">
        <v>19</v>
      </c>
      <c r="E2570" s="63" t="s">
        <v>2191</v>
      </c>
      <c r="F2570" s="62"/>
      <c r="G2570" s="48"/>
      <c r="H2570" s="67" t="s">
        <v>104</v>
      </c>
      <c r="I2570" s="67">
        <v>1.0</v>
      </c>
      <c r="J2570" s="62" t="s">
        <v>2570</v>
      </c>
      <c r="K2570" s="48"/>
      <c r="L2570" s="68">
        <v>276.0</v>
      </c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</row>
    <row r="2571" ht="18.0" customHeight="1">
      <c r="A2571" s="64">
        <v>46121.0</v>
      </c>
      <c r="B2571" s="79"/>
      <c r="C2571" s="80" t="s">
        <v>2805</v>
      </c>
      <c r="D2571" s="63" t="s">
        <v>19</v>
      </c>
      <c r="E2571" s="63" t="s">
        <v>1965</v>
      </c>
      <c r="F2571" s="62"/>
      <c r="G2571" s="48"/>
      <c r="H2571" s="67" t="s">
        <v>104</v>
      </c>
      <c r="I2571" s="67">
        <v>10.0</v>
      </c>
      <c r="J2571" s="62" t="s">
        <v>1966</v>
      </c>
      <c r="K2571" s="48"/>
      <c r="L2571" s="68">
        <v>276.0</v>
      </c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</row>
    <row r="2572" ht="18.0" customHeight="1">
      <c r="A2572" s="64">
        <v>46121.0</v>
      </c>
      <c r="B2572" s="79"/>
      <c r="C2572" s="80" t="s">
        <v>2805</v>
      </c>
      <c r="D2572" s="63" t="s">
        <v>19</v>
      </c>
      <c r="E2572" s="63" t="s">
        <v>1967</v>
      </c>
      <c r="F2572" s="62"/>
      <c r="G2572" s="48"/>
      <c r="H2572" s="67" t="s">
        <v>104</v>
      </c>
      <c r="I2572" s="67">
        <v>10.0</v>
      </c>
      <c r="J2572" s="62" t="s">
        <v>1966</v>
      </c>
      <c r="K2572" s="48"/>
      <c r="L2572" s="68">
        <v>276.0</v>
      </c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</row>
    <row r="2573" ht="18.0" customHeight="1">
      <c r="A2573" s="64">
        <v>46121.0</v>
      </c>
      <c r="B2573" s="79"/>
      <c r="C2573" s="80" t="s">
        <v>2805</v>
      </c>
      <c r="D2573" s="63" t="s">
        <v>19</v>
      </c>
      <c r="E2573" s="63" t="s">
        <v>2809</v>
      </c>
      <c r="F2573" s="62"/>
      <c r="G2573" s="48"/>
      <c r="H2573" s="67" t="s">
        <v>104</v>
      </c>
      <c r="I2573" s="67">
        <v>10.0</v>
      </c>
      <c r="J2573" s="62" t="s">
        <v>1966</v>
      </c>
      <c r="K2573" s="48"/>
      <c r="L2573" s="68">
        <v>276.0</v>
      </c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</row>
    <row r="2574" ht="18.0" customHeight="1">
      <c r="A2574" s="64">
        <v>46121.0</v>
      </c>
      <c r="B2574" s="79"/>
      <c r="C2574" s="80" t="s">
        <v>2805</v>
      </c>
      <c r="D2574" s="63" t="s">
        <v>19</v>
      </c>
      <c r="E2574" s="63" t="s">
        <v>231</v>
      </c>
      <c r="F2574" s="62"/>
      <c r="G2574" s="48"/>
      <c r="H2574" s="67" t="s">
        <v>104</v>
      </c>
      <c r="I2574" s="67">
        <v>1.0</v>
      </c>
      <c r="J2574" s="62" t="s">
        <v>2810</v>
      </c>
      <c r="K2574" s="48"/>
      <c r="L2574" s="68">
        <v>276.0</v>
      </c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</row>
    <row r="2575" ht="18.0" customHeight="1">
      <c r="A2575" s="64">
        <v>46121.0</v>
      </c>
      <c r="B2575" s="79"/>
      <c r="C2575" s="80" t="s">
        <v>2805</v>
      </c>
      <c r="D2575" s="63" t="s">
        <v>19</v>
      </c>
      <c r="E2575" s="63" t="s">
        <v>736</v>
      </c>
      <c r="F2575" s="62"/>
      <c r="G2575" s="48"/>
      <c r="H2575" s="67" t="s">
        <v>502</v>
      </c>
      <c r="I2575" s="67">
        <v>5.0</v>
      </c>
      <c r="J2575" s="62" t="s">
        <v>1966</v>
      </c>
      <c r="K2575" s="48"/>
      <c r="L2575" s="68">
        <v>276.0</v>
      </c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</row>
    <row r="2576" ht="18.0" customHeight="1">
      <c r="A2576" s="64">
        <v>46121.0</v>
      </c>
      <c r="B2576" s="79"/>
      <c r="C2576" s="80" t="s">
        <v>2805</v>
      </c>
      <c r="D2576" s="63" t="s">
        <v>19</v>
      </c>
      <c r="E2576" s="63" t="s">
        <v>736</v>
      </c>
      <c r="F2576" s="62"/>
      <c r="G2576" s="48"/>
      <c r="H2576" s="67" t="s">
        <v>502</v>
      </c>
      <c r="I2576" s="67">
        <v>2.0</v>
      </c>
      <c r="J2576" s="62" t="s">
        <v>2811</v>
      </c>
      <c r="K2576" s="48"/>
      <c r="L2576" s="68">
        <v>276.0</v>
      </c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</row>
    <row r="2577" ht="18.0" customHeight="1">
      <c r="A2577" s="64">
        <v>46121.0</v>
      </c>
      <c r="B2577" s="79"/>
      <c r="C2577" s="80" t="s">
        <v>2805</v>
      </c>
      <c r="D2577" s="63" t="s">
        <v>19</v>
      </c>
      <c r="E2577" s="63" t="s">
        <v>1147</v>
      </c>
      <c r="F2577" s="62"/>
      <c r="G2577" s="48"/>
      <c r="H2577" s="67" t="s">
        <v>104</v>
      </c>
      <c r="I2577" s="67">
        <v>12.0</v>
      </c>
      <c r="J2577" s="62" t="s">
        <v>1397</v>
      </c>
      <c r="K2577" s="48"/>
      <c r="L2577" s="68">
        <v>276.0</v>
      </c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</row>
    <row r="2578" ht="18.0" customHeight="1">
      <c r="A2578" s="64">
        <v>46121.0</v>
      </c>
      <c r="B2578" s="79"/>
      <c r="C2578" s="80" t="s">
        <v>2805</v>
      </c>
      <c r="D2578" s="63" t="s">
        <v>19</v>
      </c>
      <c r="E2578" s="63" t="s">
        <v>2462</v>
      </c>
      <c r="F2578" s="62"/>
      <c r="G2578" s="48"/>
      <c r="H2578" s="67" t="s">
        <v>1311</v>
      </c>
      <c r="I2578" s="67">
        <v>1.0</v>
      </c>
      <c r="J2578" s="62" t="s">
        <v>2812</v>
      </c>
      <c r="K2578" s="48"/>
      <c r="L2578" s="68">
        <v>276.0</v>
      </c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</row>
    <row r="2579" ht="18.0" customHeight="1">
      <c r="A2579" s="64"/>
      <c r="B2579" s="50"/>
      <c r="C2579" s="80"/>
      <c r="D2579" s="63"/>
      <c r="E2579" s="66"/>
      <c r="F2579" s="62"/>
      <c r="G2579" s="48"/>
      <c r="H2579" s="67"/>
      <c r="I2579" s="67"/>
      <c r="J2579" s="62"/>
      <c r="K2579" s="48"/>
      <c r="L2579" s="68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</row>
    <row r="2580" ht="18.0" customHeight="1">
      <c r="A2580" s="64">
        <v>46121.0</v>
      </c>
      <c r="B2580" s="79"/>
      <c r="C2580" s="80" t="s">
        <v>2813</v>
      </c>
      <c r="D2580" s="63" t="s">
        <v>2814</v>
      </c>
      <c r="E2580" s="63" t="s">
        <v>2815</v>
      </c>
      <c r="F2580" s="62">
        <v>5188099.0</v>
      </c>
      <c r="G2580" s="48"/>
      <c r="H2580" s="67" t="s">
        <v>80</v>
      </c>
      <c r="I2580" s="67">
        <v>8.0</v>
      </c>
      <c r="J2580" s="62" t="s">
        <v>1214</v>
      </c>
      <c r="K2580" s="48"/>
      <c r="L2580" s="68" t="s">
        <v>2816</v>
      </c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</row>
    <row r="2581" ht="18.0" customHeight="1">
      <c r="A2581" s="64">
        <v>46121.0</v>
      </c>
      <c r="B2581" s="79"/>
      <c r="C2581" s="80" t="s">
        <v>2813</v>
      </c>
      <c r="D2581" s="63" t="s">
        <v>2814</v>
      </c>
      <c r="E2581" s="63" t="s">
        <v>2815</v>
      </c>
      <c r="F2581" s="62">
        <v>5203011.0</v>
      </c>
      <c r="G2581" s="48"/>
      <c r="H2581" s="67" t="s">
        <v>80</v>
      </c>
      <c r="I2581" s="67">
        <v>8.0</v>
      </c>
      <c r="J2581" s="62" t="s">
        <v>1214</v>
      </c>
      <c r="K2581" s="48"/>
      <c r="L2581" s="68" t="s">
        <v>2816</v>
      </c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</row>
    <row r="2582" ht="18.0" customHeight="1">
      <c r="A2582" s="64">
        <v>46121.0</v>
      </c>
      <c r="B2582" s="79"/>
      <c r="C2582" s="80" t="s">
        <v>2813</v>
      </c>
      <c r="D2582" s="63" t="s">
        <v>2814</v>
      </c>
      <c r="E2582" s="63" t="s">
        <v>2815</v>
      </c>
      <c r="F2582" s="62">
        <v>5184406.0</v>
      </c>
      <c r="G2582" s="48"/>
      <c r="H2582" s="67" t="s">
        <v>80</v>
      </c>
      <c r="I2582" s="67">
        <v>1.0</v>
      </c>
      <c r="J2582" s="62" t="s">
        <v>1214</v>
      </c>
      <c r="K2582" s="48"/>
      <c r="L2582" s="68" t="s">
        <v>2816</v>
      </c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</row>
    <row r="2583" ht="18.0" customHeight="1">
      <c r="A2583" s="64">
        <v>46121.0</v>
      </c>
      <c r="B2583" s="79"/>
      <c r="C2583" s="80" t="s">
        <v>2813</v>
      </c>
      <c r="D2583" s="63" t="s">
        <v>2814</v>
      </c>
      <c r="E2583" s="63" t="s">
        <v>2815</v>
      </c>
      <c r="F2583" s="62">
        <v>5228468.0</v>
      </c>
      <c r="G2583" s="48"/>
      <c r="H2583" s="67" t="s">
        <v>80</v>
      </c>
      <c r="I2583" s="67">
        <v>1.0</v>
      </c>
      <c r="J2583" s="62" t="s">
        <v>1214</v>
      </c>
      <c r="K2583" s="48"/>
      <c r="L2583" s="68" t="s">
        <v>2816</v>
      </c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</row>
    <row r="2584" ht="18.0" customHeight="1">
      <c r="A2584" s="64">
        <v>46121.0</v>
      </c>
      <c r="B2584" s="79"/>
      <c r="C2584" s="80" t="s">
        <v>2813</v>
      </c>
      <c r="D2584" s="63" t="s">
        <v>2814</v>
      </c>
      <c r="E2584" s="63" t="s">
        <v>2817</v>
      </c>
      <c r="F2584" s="62">
        <v>5185260.0</v>
      </c>
      <c r="G2584" s="48"/>
      <c r="H2584" s="67" t="s">
        <v>80</v>
      </c>
      <c r="I2584" s="67">
        <v>1.0</v>
      </c>
      <c r="J2584" s="62" t="s">
        <v>1214</v>
      </c>
      <c r="K2584" s="48"/>
      <c r="L2584" s="68" t="s">
        <v>2816</v>
      </c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</row>
    <row r="2585" ht="18.0" customHeight="1">
      <c r="A2585" s="64">
        <v>46121.0</v>
      </c>
      <c r="B2585" s="79"/>
      <c r="C2585" s="80" t="s">
        <v>2813</v>
      </c>
      <c r="D2585" s="63" t="s">
        <v>2814</v>
      </c>
      <c r="E2585" s="63" t="s">
        <v>2818</v>
      </c>
      <c r="F2585" s="62">
        <v>6164702.0</v>
      </c>
      <c r="G2585" s="48"/>
      <c r="H2585" s="67" t="s">
        <v>80</v>
      </c>
      <c r="I2585" s="67">
        <v>1.0</v>
      </c>
      <c r="J2585" s="62" t="s">
        <v>1214</v>
      </c>
      <c r="K2585" s="48"/>
      <c r="L2585" s="68" t="s">
        <v>2816</v>
      </c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</row>
    <row r="2586" ht="18.0" customHeight="1">
      <c r="A2586" s="64">
        <v>46121.0</v>
      </c>
      <c r="B2586" s="79"/>
      <c r="C2586" s="80" t="s">
        <v>2813</v>
      </c>
      <c r="D2586" s="63" t="s">
        <v>2814</v>
      </c>
      <c r="E2586" s="63" t="s">
        <v>2819</v>
      </c>
      <c r="F2586" s="62">
        <v>5238448.0</v>
      </c>
      <c r="G2586" s="48"/>
      <c r="H2586" s="67" t="s">
        <v>80</v>
      </c>
      <c r="I2586" s="67">
        <v>1.0</v>
      </c>
      <c r="J2586" s="62" t="s">
        <v>1214</v>
      </c>
      <c r="K2586" s="48"/>
      <c r="L2586" s="68" t="s">
        <v>2816</v>
      </c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</row>
    <row r="2587" ht="18.0" customHeight="1">
      <c r="A2587" s="64">
        <v>46121.0</v>
      </c>
      <c r="B2587" s="79"/>
      <c r="C2587" s="80" t="s">
        <v>2813</v>
      </c>
      <c r="D2587" s="63" t="s">
        <v>2814</v>
      </c>
      <c r="E2587" s="63" t="s">
        <v>2820</v>
      </c>
      <c r="F2587" s="62">
        <v>5203012.0</v>
      </c>
      <c r="G2587" s="48"/>
      <c r="H2587" s="67" t="s">
        <v>80</v>
      </c>
      <c r="I2587" s="67">
        <v>4.0</v>
      </c>
      <c r="J2587" s="62" t="s">
        <v>1214</v>
      </c>
      <c r="K2587" s="48"/>
      <c r="L2587" s="68" t="s">
        <v>2816</v>
      </c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</row>
    <row r="2588" ht="18.0" customHeight="1">
      <c r="A2588" s="64"/>
      <c r="B2588" s="50"/>
      <c r="C2588" s="80"/>
      <c r="D2588" s="63"/>
      <c r="E2588" s="66"/>
      <c r="F2588" s="62"/>
      <c r="G2588" s="48"/>
      <c r="H2588" s="67"/>
      <c r="I2588" s="67"/>
      <c r="J2588" s="62"/>
      <c r="K2588" s="48"/>
      <c r="L2588" s="68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</row>
    <row r="2589" ht="18.0" customHeight="1">
      <c r="A2589" s="64">
        <v>46122.0</v>
      </c>
      <c r="B2589" s="79"/>
      <c r="C2589" s="80" t="s">
        <v>2821</v>
      </c>
      <c r="D2589" s="63" t="s">
        <v>2822</v>
      </c>
      <c r="E2589" s="63" t="s">
        <v>2823</v>
      </c>
      <c r="F2589" s="62" t="s">
        <v>2816</v>
      </c>
      <c r="G2589" s="48"/>
      <c r="H2589" s="67" t="s">
        <v>80</v>
      </c>
      <c r="I2589" s="67">
        <v>2.0</v>
      </c>
      <c r="J2589" s="62" t="s">
        <v>2824</v>
      </c>
      <c r="K2589" s="48"/>
      <c r="L2589" s="68">
        <v>278.0</v>
      </c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</row>
    <row r="2590" ht="18.0" customHeight="1">
      <c r="A2590" s="64">
        <v>46122.0</v>
      </c>
      <c r="B2590" s="79"/>
      <c r="C2590" s="80" t="s">
        <v>2821</v>
      </c>
      <c r="D2590" s="63" t="s">
        <v>2822</v>
      </c>
      <c r="E2590" s="63" t="s">
        <v>2825</v>
      </c>
      <c r="F2590" s="62" t="s">
        <v>2816</v>
      </c>
      <c r="G2590" s="48"/>
      <c r="H2590" s="67" t="s">
        <v>80</v>
      </c>
      <c r="I2590" s="67">
        <v>1.0</v>
      </c>
      <c r="J2590" s="62" t="s">
        <v>2826</v>
      </c>
      <c r="K2590" s="48"/>
      <c r="L2590" s="68">
        <v>278.0</v>
      </c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</row>
    <row r="2591" ht="18.0" customHeight="1">
      <c r="A2591" s="64">
        <v>46122.0</v>
      </c>
      <c r="B2591" s="79"/>
      <c r="C2591" s="80" t="s">
        <v>2821</v>
      </c>
      <c r="D2591" s="63" t="s">
        <v>2822</v>
      </c>
      <c r="E2591" s="63" t="s">
        <v>2827</v>
      </c>
      <c r="F2591" s="62" t="s">
        <v>2816</v>
      </c>
      <c r="G2591" s="48"/>
      <c r="H2591" s="67" t="s">
        <v>80</v>
      </c>
      <c r="I2591" s="67">
        <v>3.0</v>
      </c>
      <c r="J2591" s="62" t="s">
        <v>2826</v>
      </c>
      <c r="K2591" s="48"/>
      <c r="L2591" s="68">
        <v>278.0</v>
      </c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</row>
    <row r="2592" ht="18.0" customHeight="1">
      <c r="A2592" s="64">
        <v>46122.0</v>
      </c>
      <c r="B2592" s="79"/>
      <c r="C2592" s="80" t="s">
        <v>2821</v>
      </c>
      <c r="D2592" s="63" t="s">
        <v>2822</v>
      </c>
      <c r="E2592" s="63" t="s">
        <v>2828</v>
      </c>
      <c r="F2592" s="62" t="s">
        <v>2816</v>
      </c>
      <c r="G2592" s="48"/>
      <c r="H2592" s="67" t="s">
        <v>80</v>
      </c>
      <c r="I2592" s="67">
        <v>1.0</v>
      </c>
      <c r="J2592" s="62" t="s">
        <v>2826</v>
      </c>
      <c r="K2592" s="48"/>
      <c r="L2592" s="68">
        <v>278.0</v>
      </c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</row>
    <row r="2593" ht="18.0" customHeight="1">
      <c r="A2593" s="64">
        <v>46122.0</v>
      </c>
      <c r="B2593" s="79"/>
      <c r="C2593" s="80" t="s">
        <v>2821</v>
      </c>
      <c r="D2593" s="63" t="s">
        <v>2822</v>
      </c>
      <c r="E2593" s="63" t="s">
        <v>2829</v>
      </c>
      <c r="F2593" s="62" t="s">
        <v>2816</v>
      </c>
      <c r="G2593" s="48"/>
      <c r="H2593" s="67" t="s">
        <v>80</v>
      </c>
      <c r="I2593" s="67">
        <v>6.0</v>
      </c>
      <c r="J2593" s="62" t="s">
        <v>2826</v>
      </c>
      <c r="K2593" s="48"/>
      <c r="L2593" s="68">
        <v>278.0</v>
      </c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</row>
    <row r="2594" ht="18.0" customHeight="1">
      <c r="A2594" s="64">
        <v>46122.0</v>
      </c>
      <c r="B2594" s="79"/>
      <c r="C2594" s="80" t="s">
        <v>2821</v>
      </c>
      <c r="D2594" s="63" t="s">
        <v>2822</v>
      </c>
      <c r="E2594" s="63" t="s">
        <v>2830</v>
      </c>
      <c r="F2594" s="62" t="s">
        <v>2816</v>
      </c>
      <c r="G2594" s="48"/>
      <c r="H2594" s="67" t="s">
        <v>80</v>
      </c>
      <c r="I2594" s="67">
        <v>1.0</v>
      </c>
      <c r="J2594" s="62" t="s">
        <v>2826</v>
      </c>
      <c r="K2594" s="48"/>
      <c r="L2594" s="68">
        <v>278.0</v>
      </c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</row>
    <row r="2595" ht="18.0" customHeight="1">
      <c r="A2595" s="64">
        <v>46122.0</v>
      </c>
      <c r="B2595" s="79"/>
      <c r="C2595" s="80" t="s">
        <v>2821</v>
      </c>
      <c r="D2595" s="63" t="s">
        <v>2822</v>
      </c>
      <c r="E2595" s="63" t="s">
        <v>2831</v>
      </c>
      <c r="F2595" s="62" t="s">
        <v>2816</v>
      </c>
      <c r="G2595" s="48"/>
      <c r="H2595" s="67" t="s">
        <v>80</v>
      </c>
      <c r="I2595" s="67">
        <v>2.0</v>
      </c>
      <c r="J2595" s="62" t="s">
        <v>2832</v>
      </c>
      <c r="K2595" s="48"/>
      <c r="L2595" s="68">
        <v>278.0</v>
      </c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</row>
    <row r="2596" ht="18.0" customHeight="1">
      <c r="A2596" s="64">
        <v>46122.0</v>
      </c>
      <c r="B2596" s="79"/>
      <c r="C2596" s="80" t="s">
        <v>2821</v>
      </c>
      <c r="D2596" s="63" t="s">
        <v>2833</v>
      </c>
      <c r="E2596" s="63" t="s">
        <v>2834</v>
      </c>
      <c r="F2596" s="62" t="s">
        <v>2816</v>
      </c>
      <c r="G2596" s="48"/>
      <c r="H2596" s="67" t="s">
        <v>80</v>
      </c>
      <c r="I2596" s="67">
        <v>2.0</v>
      </c>
      <c r="J2596" s="62" t="s">
        <v>1237</v>
      </c>
      <c r="K2596" s="48"/>
      <c r="L2596" s="68">
        <v>278.0</v>
      </c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</row>
    <row r="2597" ht="18.0" customHeight="1">
      <c r="A2597" s="64"/>
      <c r="B2597" s="50"/>
      <c r="C2597" s="80"/>
      <c r="D2597" s="63"/>
      <c r="E2597" s="66"/>
      <c r="F2597" s="62"/>
      <c r="G2597" s="48"/>
      <c r="H2597" s="67"/>
      <c r="I2597" s="67"/>
      <c r="J2597" s="62"/>
      <c r="K2597" s="48"/>
      <c r="L2597" s="68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</row>
    <row r="2598" ht="18.0" customHeight="1">
      <c r="A2598" s="64">
        <v>46123.0</v>
      </c>
      <c r="B2598" s="79"/>
      <c r="C2598" s="80" t="s">
        <v>2835</v>
      </c>
      <c r="D2598" s="63" t="s">
        <v>2836</v>
      </c>
      <c r="E2598" s="63" t="s">
        <v>2837</v>
      </c>
      <c r="F2598" s="62" t="s">
        <v>2838</v>
      </c>
      <c r="G2598" s="48"/>
      <c r="H2598" s="67" t="s">
        <v>80</v>
      </c>
      <c r="I2598" s="67">
        <v>4.0</v>
      </c>
      <c r="J2598" s="62" t="s">
        <v>2839</v>
      </c>
      <c r="K2598" s="48"/>
      <c r="L2598" s="68">
        <v>280.0</v>
      </c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</row>
    <row r="2599" ht="18.0" customHeight="1">
      <c r="A2599" s="64"/>
      <c r="B2599" s="50"/>
      <c r="C2599" s="80"/>
      <c r="D2599" s="63"/>
      <c r="E2599" s="66"/>
      <c r="F2599" s="62"/>
      <c r="G2599" s="48"/>
      <c r="H2599" s="67"/>
      <c r="I2599" s="67"/>
      <c r="J2599" s="62"/>
      <c r="K2599" s="48"/>
      <c r="L2599" s="68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</row>
    <row r="2600" ht="18.0" customHeight="1">
      <c r="A2600" s="64">
        <v>46125.0</v>
      </c>
      <c r="B2600" s="79"/>
      <c r="C2600" s="80" t="s">
        <v>2840</v>
      </c>
      <c r="D2600" s="63" t="s">
        <v>2841</v>
      </c>
      <c r="E2600" s="63" t="s">
        <v>2842</v>
      </c>
      <c r="F2600" s="62"/>
      <c r="G2600" s="48"/>
      <c r="H2600" s="67" t="s">
        <v>80</v>
      </c>
      <c r="I2600" s="67">
        <v>5.0</v>
      </c>
      <c r="J2600" s="62" t="s">
        <v>2843</v>
      </c>
      <c r="K2600" s="48"/>
      <c r="L2600" s="68">
        <v>281.0</v>
      </c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</row>
    <row r="2601" ht="18.0" customHeight="1">
      <c r="A2601" s="64">
        <v>46125.0</v>
      </c>
      <c r="B2601" s="79"/>
      <c r="C2601" s="80" t="s">
        <v>2840</v>
      </c>
      <c r="D2601" s="63" t="s">
        <v>2841</v>
      </c>
      <c r="E2601" s="63" t="s">
        <v>2121</v>
      </c>
      <c r="F2601" s="62"/>
      <c r="G2601" s="48"/>
      <c r="H2601" s="67" t="s">
        <v>80</v>
      </c>
      <c r="I2601" s="67">
        <v>5.0</v>
      </c>
      <c r="J2601" s="62" t="s">
        <v>2843</v>
      </c>
      <c r="K2601" s="48"/>
      <c r="L2601" s="68">
        <v>281.0</v>
      </c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 ht="18.0" customHeight="1">
      <c r="A2602" s="64">
        <v>46125.0</v>
      </c>
      <c r="B2602" s="79"/>
      <c r="C2602" s="80" t="s">
        <v>2840</v>
      </c>
      <c r="D2602" s="63" t="s">
        <v>1330</v>
      </c>
      <c r="E2602" s="63" t="s">
        <v>209</v>
      </c>
      <c r="F2602" s="62" t="s">
        <v>2433</v>
      </c>
      <c r="G2602" s="48"/>
      <c r="H2602" s="67" t="s">
        <v>80</v>
      </c>
      <c r="I2602" s="67">
        <v>1.0</v>
      </c>
      <c r="J2602" s="62" t="s">
        <v>1335</v>
      </c>
      <c r="K2602" s="48"/>
      <c r="L2602" s="68">
        <v>281.0</v>
      </c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 ht="18.0" customHeight="1">
      <c r="A2603" s="64">
        <v>46125.0</v>
      </c>
      <c r="B2603" s="79"/>
      <c r="C2603" s="80" t="s">
        <v>2840</v>
      </c>
      <c r="D2603" s="63" t="s">
        <v>1542</v>
      </c>
      <c r="E2603" s="63" t="s">
        <v>1897</v>
      </c>
      <c r="F2603" s="62"/>
      <c r="G2603" s="48"/>
      <c r="H2603" s="67" t="s">
        <v>80</v>
      </c>
      <c r="I2603" s="67">
        <v>4.0</v>
      </c>
      <c r="J2603" s="62" t="s">
        <v>2844</v>
      </c>
      <c r="K2603" s="48"/>
      <c r="L2603" s="68">
        <v>282.0</v>
      </c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</row>
    <row r="2604" ht="18.0" customHeight="1">
      <c r="A2604" s="64">
        <v>46125.0</v>
      </c>
      <c r="B2604" s="79"/>
      <c r="C2604" s="80" t="s">
        <v>2840</v>
      </c>
      <c r="D2604" s="63" t="s">
        <v>1542</v>
      </c>
      <c r="E2604" s="63" t="s">
        <v>1897</v>
      </c>
      <c r="F2604" s="62"/>
      <c r="G2604" s="48"/>
      <c r="H2604" s="67" t="s">
        <v>80</v>
      </c>
      <c r="I2604" s="67">
        <v>4.0</v>
      </c>
      <c r="J2604" s="62" t="s">
        <v>2845</v>
      </c>
      <c r="K2604" s="48"/>
      <c r="L2604" s="68">
        <v>282.0</v>
      </c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</row>
    <row r="2605" ht="18.0" customHeight="1">
      <c r="A2605" s="64">
        <v>46125.0</v>
      </c>
      <c r="B2605" s="79"/>
      <c r="C2605" s="80" t="s">
        <v>2840</v>
      </c>
      <c r="D2605" s="63" t="s">
        <v>1542</v>
      </c>
      <c r="E2605" s="63" t="s">
        <v>398</v>
      </c>
      <c r="F2605" s="62"/>
      <c r="G2605" s="48"/>
      <c r="H2605" s="67" t="s">
        <v>80</v>
      </c>
      <c r="I2605" s="67">
        <v>1.0</v>
      </c>
      <c r="J2605" s="62" t="s">
        <v>2845</v>
      </c>
      <c r="K2605" s="48"/>
      <c r="L2605" s="68">
        <v>282.0</v>
      </c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</row>
    <row r="2606" ht="18.0" customHeight="1">
      <c r="A2606" s="64">
        <v>46125.0</v>
      </c>
      <c r="B2606" s="79"/>
      <c r="C2606" s="80" t="s">
        <v>2840</v>
      </c>
      <c r="D2606" s="63" t="s">
        <v>1542</v>
      </c>
      <c r="E2606" s="63" t="s">
        <v>231</v>
      </c>
      <c r="F2606" s="62"/>
      <c r="G2606" s="48"/>
      <c r="H2606" s="67" t="s">
        <v>80</v>
      </c>
      <c r="I2606" s="67">
        <v>1.0</v>
      </c>
      <c r="J2606" s="62" t="s">
        <v>2846</v>
      </c>
      <c r="K2606" s="48"/>
      <c r="L2606" s="68">
        <v>282.0</v>
      </c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</row>
    <row r="2607" ht="18.0" customHeight="1">
      <c r="A2607" s="64">
        <v>46125.0</v>
      </c>
      <c r="B2607" s="79"/>
      <c r="C2607" s="80" t="s">
        <v>2840</v>
      </c>
      <c r="D2607" s="63" t="s">
        <v>1542</v>
      </c>
      <c r="E2607" s="63" t="s">
        <v>1649</v>
      </c>
      <c r="F2607" s="62"/>
      <c r="G2607" s="48"/>
      <c r="H2607" s="67" t="s">
        <v>80</v>
      </c>
      <c r="I2607" s="67">
        <v>1.0</v>
      </c>
      <c r="J2607" s="62" t="s">
        <v>2846</v>
      </c>
      <c r="K2607" s="48"/>
      <c r="L2607" s="68">
        <v>282.0</v>
      </c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</row>
    <row r="2608" ht="18.0" customHeight="1">
      <c r="A2608" s="64">
        <v>46125.0</v>
      </c>
      <c r="B2608" s="79"/>
      <c r="C2608" s="80" t="s">
        <v>2840</v>
      </c>
      <c r="D2608" s="63" t="s">
        <v>2254</v>
      </c>
      <c r="E2608" s="63" t="s">
        <v>1461</v>
      </c>
      <c r="F2608" s="62"/>
      <c r="G2608" s="48"/>
      <c r="H2608" s="67" t="s">
        <v>80</v>
      </c>
      <c r="I2608" s="67">
        <v>10.0</v>
      </c>
      <c r="J2608" s="62" t="s">
        <v>2847</v>
      </c>
      <c r="K2608" s="48"/>
      <c r="L2608" s="68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</row>
    <row r="2609" ht="18.0" customHeight="1">
      <c r="A2609" s="64">
        <v>46125.0</v>
      </c>
      <c r="B2609" s="79"/>
      <c r="C2609" s="80" t="s">
        <v>2840</v>
      </c>
      <c r="D2609" s="63" t="s">
        <v>1542</v>
      </c>
      <c r="E2609" s="63" t="s">
        <v>2848</v>
      </c>
      <c r="F2609" s="62"/>
      <c r="G2609" s="48"/>
      <c r="H2609" s="67" t="s">
        <v>80</v>
      </c>
      <c r="I2609" s="67">
        <v>2.0</v>
      </c>
      <c r="J2609" s="62" t="s">
        <v>2849</v>
      </c>
      <c r="K2609" s="48"/>
      <c r="L2609" s="68">
        <v>284.0</v>
      </c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</row>
    <row r="2610" ht="18.0" customHeight="1">
      <c r="A2610" s="64">
        <v>46125.0</v>
      </c>
      <c r="B2610" s="79"/>
      <c r="C2610" s="80" t="s">
        <v>2840</v>
      </c>
      <c r="D2610" s="63" t="s">
        <v>1542</v>
      </c>
      <c r="E2610" s="63" t="s">
        <v>231</v>
      </c>
      <c r="F2610" s="62"/>
      <c r="G2610" s="48"/>
      <c r="H2610" s="67" t="s">
        <v>80</v>
      </c>
      <c r="I2610" s="67">
        <v>1.0</v>
      </c>
      <c r="J2610" s="62" t="s">
        <v>2850</v>
      </c>
      <c r="K2610" s="48"/>
      <c r="L2610" s="68">
        <v>284.0</v>
      </c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</row>
    <row r="2611" ht="18.0" customHeight="1">
      <c r="A2611" s="64">
        <v>46125.0</v>
      </c>
      <c r="B2611" s="79"/>
      <c r="C2611" s="80" t="s">
        <v>2840</v>
      </c>
      <c r="D2611" s="63" t="s">
        <v>1542</v>
      </c>
      <c r="E2611" s="63" t="s">
        <v>2322</v>
      </c>
      <c r="F2611" s="62"/>
      <c r="G2611" s="48"/>
      <c r="H2611" s="67" t="s">
        <v>80</v>
      </c>
      <c r="I2611" s="67">
        <v>1.0</v>
      </c>
      <c r="J2611" s="62" t="s">
        <v>2851</v>
      </c>
      <c r="K2611" s="48"/>
      <c r="L2611" s="68">
        <v>284.0</v>
      </c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</row>
    <row r="2612" ht="18.0" customHeight="1">
      <c r="A2612" s="64"/>
      <c r="B2612" s="50"/>
      <c r="C2612" s="80"/>
      <c r="D2612" s="63"/>
      <c r="E2612" s="63"/>
      <c r="F2612" s="62"/>
      <c r="G2612" s="48"/>
      <c r="H2612" s="67"/>
      <c r="I2612" s="67"/>
      <c r="J2612" s="62"/>
      <c r="K2612" s="48"/>
      <c r="L2612" s="68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</row>
    <row r="2613" ht="18.0" customHeight="1">
      <c r="A2613" s="64">
        <v>46126.0</v>
      </c>
      <c r="B2613" s="79"/>
      <c r="C2613" s="80" t="s">
        <v>2852</v>
      </c>
      <c r="D2613" s="63" t="s">
        <v>1542</v>
      </c>
      <c r="E2613" s="63" t="s">
        <v>1745</v>
      </c>
      <c r="F2613" s="62"/>
      <c r="G2613" s="48"/>
      <c r="H2613" s="67" t="s">
        <v>502</v>
      </c>
      <c r="I2613" s="67">
        <v>15.0</v>
      </c>
      <c r="J2613" s="62" t="s">
        <v>1966</v>
      </c>
      <c r="K2613" s="48"/>
      <c r="L2613" s="68">
        <v>286.0</v>
      </c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</row>
    <row r="2614" ht="18.0" customHeight="1">
      <c r="A2614" s="64"/>
      <c r="B2614" s="50"/>
      <c r="C2614" s="80"/>
      <c r="D2614" s="63"/>
      <c r="E2614" s="66"/>
      <c r="F2614" s="62"/>
      <c r="G2614" s="48"/>
      <c r="H2614" s="67"/>
      <c r="I2614" s="67"/>
      <c r="J2614" s="62"/>
      <c r="K2614" s="48"/>
      <c r="L2614" s="68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</row>
    <row r="2615" ht="18.0" customHeight="1">
      <c r="A2615" s="64">
        <v>46127.0</v>
      </c>
      <c r="B2615" s="79"/>
      <c r="C2615" s="80" t="s">
        <v>2853</v>
      </c>
      <c r="D2615" s="63" t="s">
        <v>625</v>
      </c>
      <c r="E2615" s="63" t="s">
        <v>2854</v>
      </c>
      <c r="F2615" s="62"/>
      <c r="G2615" s="48"/>
      <c r="H2615" s="67" t="s">
        <v>104</v>
      </c>
      <c r="I2615" s="67">
        <v>6.0</v>
      </c>
      <c r="J2615" s="62" t="s">
        <v>1397</v>
      </c>
      <c r="K2615" s="48"/>
      <c r="L2615" s="68">
        <v>291.0</v>
      </c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</row>
    <row r="2616" ht="18.0" customHeight="1">
      <c r="A2616" s="64">
        <v>46127.0</v>
      </c>
      <c r="B2616" s="79"/>
      <c r="C2616" s="80" t="s">
        <v>2853</v>
      </c>
      <c r="D2616" s="63" t="s">
        <v>625</v>
      </c>
      <c r="E2616" s="63" t="s">
        <v>2855</v>
      </c>
      <c r="F2616" s="62"/>
      <c r="G2616" s="48"/>
      <c r="H2616" s="67" t="s">
        <v>104</v>
      </c>
      <c r="I2616" s="67">
        <v>1.0</v>
      </c>
      <c r="J2616" s="62" t="s">
        <v>1397</v>
      </c>
      <c r="K2616" s="48"/>
      <c r="L2616" s="68">
        <v>291.0</v>
      </c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</row>
    <row r="2617" ht="18.0" customHeight="1">
      <c r="A2617" s="64"/>
      <c r="B2617" s="50"/>
      <c r="C2617" s="80"/>
      <c r="D2617" s="63"/>
      <c r="E2617" s="66"/>
      <c r="F2617" s="62"/>
      <c r="G2617" s="48"/>
      <c r="H2617" s="67"/>
      <c r="I2617" s="67"/>
      <c r="J2617" s="62"/>
      <c r="K2617" s="48"/>
      <c r="L2617" s="68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</row>
    <row r="2618" ht="18.0" customHeight="1">
      <c r="A2618" s="64">
        <v>46128.0</v>
      </c>
      <c r="B2618" s="79"/>
      <c r="C2618" s="80" t="s">
        <v>2856</v>
      </c>
      <c r="D2618" s="63" t="s">
        <v>1330</v>
      </c>
      <c r="E2618" s="63" t="s">
        <v>66</v>
      </c>
      <c r="F2618" s="62">
        <v>1.000442956E9</v>
      </c>
      <c r="G2618" s="48"/>
      <c r="H2618" s="67" t="s">
        <v>104</v>
      </c>
      <c r="I2618" s="67">
        <v>2.0</v>
      </c>
      <c r="J2618" s="62" t="s">
        <v>1322</v>
      </c>
      <c r="K2618" s="48"/>
      <c r="L2618" s="68">
        <v>297.0</v>
      </c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</row>
    <row r="2619" ht="18.0" customHeight="1">
      <c r="A2619" s="64">
        <v>46128.0</v>
      </c>
      <c r="B2619" s="79"/>
      <c r="C2619" s="80" t="s">
        <v>2856</v>
      </c>
      <c r="D2619" s="63" t="s">
        <v>1330</v>
      </c>
      <c r="E2619" s="63" t="s">
        <v>209</v>
      </c>
      <c r="F2619" s="62">
        <v>1.000424655E9</v>
      </c>
      <c r="G2619" s="48"/>
      <c r="H2619" s="67" t="s">
        <v>104</v>
      </c>
      <c r="I2619" s="67">
        <v>2.0</v>
      </c>
      <c r="J2619" s="62" t="s">
        <v>1322</v>
      </c>
      <c r="K2619" s="48"/>
      <c r="L2619" s="68">
        <v>297.0</v>
      </c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</row>
    <row r="2620" ht="18.0" customHeight="1">
      <c r="A2620" s="64">
        <v>46128.0</v>
      </c>
      <c r="B2620" s="79"/>
      <c r="C2620" s="80" t="s">
        <v>2856</v>
      </c>
      <c r="D2620" s="63" t="s">
        <v>1330</v>
      </c>
      <c r="E2620" s="63" t="s">
        <v>66</v>
      </c>
      <c r="F2620" s="62">
        <v>1.000424916E9</v>
      </c>
      <c r="G2620" s="48"/>
      <c r="H2620" s="67" t="s">
        <v>104</v>
      </c>
      <c r="I2620" s="67">
        <v>1.0</v>
      </c>
      <c r="J2620" s="62" t="s">
        <v>1322</v>
      </c>
      <c r="K2620" s="48"/>
      <c r="L2620" s="68">
        <v>297.0</v>
      </c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</row>
    <row r="2621" ht="18.0" customHeight="1">
      <c r="A2621" s="64"/>
      <c r="B2621" s="50"/>
      <c r="C2621" s="80"/>
      <c r="D2621" s="63"/>
      <c r="E2621" s="66"/>
      <c r="F2621" s="62"/>
      <c r="G2621" s="48"/>
      <c r="H2621" s="67"/>
      <c r="I2621" s="67"/>
      <c r="J2621" s="62"/>
      <c r="K2621" s="48"/>
      <c r="L2621" s="68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</row>
    <row r="2622" ht="18.0" customHeight="1">
      <c r="A2622" s="64">
        <v>46129.0</v>
      </c>
      <c r="B2622" s="79"/>
      <c r="C2622" s="80" t="s">
        <v>2857</v>
      </c>
      <c r="D2622" s="63" t="s">
        <v>1542</v>
      </c>
      <c r="E2622" s="63" t="s">
        <v>2858</v>
      </c>
      <c r="F2622" s="62"/>
      <c r="G2622" s="48"/>
      <c r="H2622" s="67" t="s">
        <v>104</v>
      </c>
      <c r="I2622" s="67">
        <v>8.0</v>
      </c>
      <c r="J2622" s="62" t="s">
        <v>375</v>
      </c>
      <c r="K2622" s="48"/>
      <c r="L2622" s="68">
        <v>301.0</v>
      </c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</row>
    <row r="2623" ht="18.0" customHeight="1">
      <c r="A2623" s="64">
        <v>46129.0</v>
      </c>
      <c r="B2623" s="79"/>
      <c r="C2623" s="80" t="s">
        <v>2857</v>
      </c>
      <c r="D2623" s="63" t="s">
        <v>1542</v>
      </c>
      <c r="E2623" s="63" t="s">
        <v>398</v>
      </c>
      <c r="F2623" s="62"/>
      <c r="G2623" s="48"/>
      <c r="H2623" s="67" t="s">
        <v>104</v>
      </c>
      <c r="I2623" s="67">
        <v>1.0</v>
      </c>
      <c r="J2623" s="62" t="s">
        <v>375</v>
      </c>
      <c r="K2623" s="48"/>
      <c r="L2623" s="68">
        <v>301.0</v>
      </c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</row>
    <row r="2624" ht="18.0" customHeight="1">
      <c r="A2624" s="64">
        <v>46129.0</v>
      </c>
      <c r="B2624" s="79"/>
      <c r="C2624" s="80" t="s">
        <v>2857</v>
      </c>
      <c r="D2624" s="63" t="s">
        <v>1542</v>
      </c>
      <c r="E2624" s="63" t="s">
        <v>2859</v>
      </c>
      <c r="F2624" s="62"/>
      <c r="G2624" s="48"/>
      <c r="H2624" s="67" t="s">
        <v>104</v>
      </c>
      <c r="I2624" s="67">
        <v>10.0</v>
      </c>
      <c r="J2624" s="62" t="s">
        <v>2598</v>
      </c>
      <c r="K2624" s="48"/>
      <c r="L2624" s="68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</row>
    <row r="2625" ht="18.0" customHeight="1">
      <c r="A2625" s="64">
        <v>46129.0</v>
      </c>
      <c r="B2625" s="79"/>
      <c r="C2625" s="80" t="s">
        <v>2857</v>
      </c>
      <c r="D2625" s="63" t="s">
        <v>1542</v>
      </c>
      <c r="E2625" s="63" t="s">
        <v>2860</v>
      </c>
      <c r="F2625" s="62"/>
      <c r="G2625" s="48"/>
      <c r="H2625" s="67" t="s">
        <v>104</v>
      </c>
      <c r="I2625" s="67">
        <v>1.0</v>
      </c>
      <c r="J2625" s="62" t="s">
        <v>2861</v>
      </c>
      <c r="K2625" s="48"/>
      <c r="L2625" s="68">
        <v>306.0</v>
      </c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</row>
    <row r="2626" ht="18.0" customHeight="1">
      <c r="A2626" s="64">
        <v>46129.0</v>
      </c>
      <c r="B2626" s="79"/>
      <c r="C2626" s="80" t="s">
        <v>2857</v>
      </c>
      <c r="D2626" s="63" t="s">
        <v>1542</v>
      </c>
      <c r="E2626" s="63" t="s">
        <v>2862</v>
      </c>
      <c r="F2626" s="62"/>
      <c r="G2626" s="48"/>
      <c r="H2626" s="67" t="s">
        <v>104</v>
      </c>
      <c r="I2626" s="67">
        <v>1.0</v>
      </c>
      <c r="J2626" s="62" t="s">
        <v>2861</v>
      </c>
      <c r="K2626" s="48"/>
      <c r="L2626" s="68">
        <v>306.0</v>
      </c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</row>
    <row r="2627" ht="18.0" customHeight="1">
      <c r="A2627" s="64">
        <v>46129.0</v>
      </c>
      <c r="B2627" s="79"/>
      <c r="C2627" s="80" t="s">
        <v>2857</v>
      </c>
      <c r="D2627" s="63" t="s">
        <v>1542</v>
      </c>
      <c r="E2627" s="63" t="s">
        <v>2863</v>
      </c>
      <c r="F2627" s="62"/>
      <c r="G2627" s="48"/>
      <c r="H2627" s="67" t="s">
        <v>104</v>
      </c>
      <c r="I2627" s="67">
        <v>1.0</v>
      </c>
      <c r="J2627" s="62" t="s">
        <v>2861</v>
      </c>
      <c r="K2627" s="48"/>
      <c r="L2627" s="68">
        <v>306.0</v>
      </c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</row>
    <row r="2628" ht="18.0" customHeight="1">
      <c r="A2628" s="64">
        <v>46129.0</v>
      </c>
      <c r="B2628" s="79"/>
      <c r="C2628" s="80" t="s">
        <v>2857</v>
      </c>
      <c r="D2628" s="63" t="s">
        <v>1542</v>
      </c>
      <c r="E2628" s="63" t="s">
        <v>2864</v>
      </c>
      <c r="F2628" s="62"/>
      <c r="G2628" s="48"/>
      <c r="H2628" s="67" t="s">
        <v>104</v>
      </c>
      <c r="I2628" s="67">
        <v>1.0</v>
      </c>
      <c r="J2628" s="62" t="s">
        <v>2865</v>
      </c>
      <c r="K2628" s="48"/>
      <c r="L2628" s="68">
        <v>306.0</v>
      </c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</row>
    <row r="2629" ht="18.0" customHeight="1">
      <c r="A2629" s="64"/>
      <c r="B2629" s="50"/>
      <c r="C2629" s="80"/>
      <c r="D2629" s="63"/>
      <c r="E2629" s="66"/>
      <c r="F2629" s="62"/>
      <c r="G2629" s="48"/>
      <c r="H2629" s="67"/>
      <c r="I2629" s="67"/>
      <c r="J2629" s="62"/>
      <c r="K2629" s="48"/>
      <c r="L2629" s="68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</row>
    <row r="2630" ht="18.0" customHeight="1">
      <c r="A2630" s="64">
        <v>46132.0</v>
      </c>
      <c r="B2630" s="82"/>
      <c r="C2630" s="80" t="s">
        <v>2866</v>
      </c>
      <c r="D2630" s="63" t="s">
        <v>1542</v>
      </c>
      <c r="E2630" s="63" t="s">
        <v>2867</v>
      </c>
      <c r="F2630" s="62"/>
      <c r="G2630" s="48"/>
      <c r="H2630" s="67" t="s">
        <v>104</v>
      </c>
      <c r="I2630" s="67">
        <v>1.0</v>
      </c>
      <c r="J2630" s="62" t="s">
        <v>2868</v>
      </c>
      <c r="K2630" s="48"/>
      <c r="L2630" s="68">
        <v>308.0</v>
      </c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</row>
    <row r="2631" ht="18.0" customHeight="1">
      <c r="A2631" s="64">
        <v>46132.0</v>
      </c>
      <c r="B2631" s="83"/>
      <c r="C2631" s="80" t="s">
        <v>2866</v>
      </c>
      <c r="D2631" s="63" t="s">
        <v>1542</v>
      </c>
      <c r="E2631" s="63" t="s">
        <v>795</v>
      </c>
      <c r="F2631" s="62"/>
      <c r="G2631" s="48"/>
      <c r="H2631" s="67" t="s">
        <v>104</v>
      </c>
      <c r="I2631" s="67">
        <v>1.0</v>
      </c>
      <c r="J2631" s="62" t="s">
        <v>2869</v>
      </c>
      <c r="K2631" s="48"/>
      <c r="L2631" s="68">
        <v>308.0</v>
      </c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</row>
    <row r="2632" ht="18.0" customHeight="1">
      <c r="A2632" s="64">
        <v>46132.0</v>
      </c>
      <c r="B2632" s="83"/>
      <c r="C2632" s="80" t="s">
        <v>2866</v>
      </c>
      <c r="D2632" s="63" t="s">
        <v>1542</v>
      </c>
      <c r="E2632" s="63" t="s">
        <v>713</v>
      </c>
      <c r="F2632" s="62"/>
      <c r="G2632" s="48"/>
      <c r="H2632" s="67" t="s">
        <v>104</v>
      </c>
      <c r="I2632" s="67">
        <v>6.0</v>
      </c>
      <c r="J2632" s="62" t="s">
        <v>2272</v>
      </c>
      <c r="K2632" s="48"/>
      <c r="L2632" s="68">
        <v>308.0</v>
      </c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</row>
    <row r="2633" ht="18.0" customHeight="1">
      <c r="A2633" s="64">
        <v>46132.0</v>
      </c>
      <c r="B2633" s="83"/>
      <c r="C2633" s="80" t="s">
        <v>2866</v>
      </c>
      <c r="D2633" s="63" t="s">
        <v>1542</v>
      </c>
      <c r="E2633" s="63" t="s">
        <v>2870</v>
      </c>
      <c r="F2633" s="62"/>
      <c r="G2633" s="48"/>
      <c r="H2633" s="67" t="s">
        <v>2871</v>
      </c>
      <c r="I2633" s="67">
        <v>10.0</v>
      </c>
      <c r="J2633" s="62" t="s">
        <v>1966</v>
      </c>
      <c r="K2633" s="48"/>
      <c r="L2633" s="68">
        <v>309.0</v>
      </c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</row>
    <row r="2634" ht="18.0" customHeight="1">
      <c r="A2634" s="64"/>
      <c r="B2634" s="83"/>
      <c r="C2634" s="80"/>
      <c r="D2634" s="63"/>
      <c r="E2634" s="66"/>
      <c r="F2634" s="62"/>
      <c r="G2634" s="48"/>
      <c r="H2634" s="67"/>
      <c r="I2634" s="67"/>
      <c r="J2634" s="62"/>
      <c r="K2634" s="48"/>
      <c r="L2634" s="68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</row>
    <row r="2635" ht="18.0" customHeight="1">
      <c r="A2635" s="64">
        <v>46133.0</v>
      </c>
      <c r="B2635" s="83"/>
      <c r="C2635" s="80" t="s">
        <v>2872</v>
      </c>
      <c r="D2635" s="63" t="s">
        <v>1330</v>
      </c>
      <c r="E2635" s="63" t="s">
        <v>2873</v>
      </c>
      <c r="F2635" s="62"/>
      <c r="G2635" s="48"/>
      <c r="H2635" s="67" t="s">
        <v>104</v>
      </c>
      <c r="I2635" s="67">
        <v>3.0</v>
      </c>
      <c r="J2635" s="62" t="s">
        <v>1237</v>
      </c>
      <c r="K2635" s="48"/>
      <c r="L2635" s="68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 ht="18.0" customHeight="1">
      <c r="A2636" s="64">
        <v>46133.0</v>
      </c>
      <c r="B2636" s="83"/>
      <c r="C2636" s="80" t="s">
        <v>2872</v>
      </c>
      <c r="D2636" s="63" t="s">
        <v>1330</v>
      </c>
      <c r="E2636" s="63" t="s">
        <v>2874</v>
      </c>
      <c r="F2636" s="62"/>
      <c r="G2636" s="48"/>
      <c r="H2636" s="67" t="s">
        <v>104</v>
      </c>
      <c r="I2636" s="67">
        <v>1.0</v>
      </c>
      <c r="J2636" s="62" t="s">
        <v>2875</v>
      </c>
      <c r="K2636" s="48"/>
      <c r="L2636" s="68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 ht="18.0" customHeight="1">
      <c r="A2637" s="64">
        <v>46133.0</v>
      </c>
      <c r="B2637" s="83"/>
      <c r="C2637" s="80" t="s">
        <v>2872</v>
      </c>
      <c r="D2637" s="63" t="s">
        <v>1330</v>
      </c>
      <c r="E2637" s="63" t="s">
        <v>2234</v>
      </c>
      <c r="F2637" s="62"/>
      <c r="G2637" s="48"/>
      <c r="H2637" s="67" t="s">
        <v>104</v>
      </c>
      <c r="I2637" s="67">
        <v>3.0</v>
      </c>
      <c r="J2637" s="62" t="s">
        <v>2875</v>
      </c>
      <c r="K2637" s="48"/>
      <c r="L2637" s="68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</row>
    <row r="2638" ht="18.0" customHeight="1">
      <c r="A2638" s="64">
        <v>46133.0</v>
      </c>
      <c r="B2638" s="83"/>
      <c r="C2638" s="80" t="s">
        <v>2872</v>
      </c>
      <c r="D2638" s="63" t="s">
        <v>1330</v>
      </c>
      <c r="E2638" s="63" t="s">
        <v>2876</v>
      </c>
      <c r="F2638" s="62"/>
      <c r="G2638" s="48"/>
      <c r="H2638" s="67" t="s">
        <v>104</v>
      </c>
      <c r="I2638" s="67">
        <v>2.0</v>
      </c>
      <c r="J2638" s="62" t="s">
        <v>2875</v>
      </c>
      <c r="K2638" s="48"/>
      <c r="L2638" s="68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</row>
    <row r="2639" ht="18.0" customHeight="1">
      <c r="A2639" s="64">
        <v>46133.0</v>
      </c>
      <c r="B2639" s="83"/>
      <c r="C2639" s="80" t="s">
        <v>2872</v>
      </c>
      <c r="D2639" s="63" t="s">
        <v>1330</v>
      </c>
      <c r="E2639" s="63" t="s">
        <v>2877</v>
      </c>
      <c r="F2639" s="62"/>
      <c r="G2639" s="48"/>
      <c r="H2639" s="67" t="s">
        <v>104</v>
      </c>
      <c r="I2639" s="67">
        <v>2.0</v>
      </c>
      <c r="J2639" s="62" t="s">
        <v>2875</v>
      </c>
      <c r="K2639" s="48"/>
      <c r="L2639" s="68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</row>
    <row r="2640" ht="18.0" customHeight="1">
      <c r="A2640" s="64">
        <v>46133.0</v>
      </c>
      <c r="B2640" s="83"/>
      <c r="C2640" s="80" t="s">
        <v>2872</v>
      </c>
      <c r="D2640" s="63" t="s">
        <v>1330</v>
      </c>
      <c r="E2640" s="63" t="s">
        <v>2878</v>
      </c>
      <c r="F2640" s="62"/>
      <c r="G2640" s="48"/>
      <c r="H2640" s="67" t="s">
        <v>104</v>
      </c>
      <c r="I2640" s="67">
        <v>3.0</v>
      </c>
      <c r="J2640" s="62" t="s">
        <v>2875</v>
      </c>
      <c r="K2640" s="48"/>
      <c r="L2640" s="68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</row>
    <row r="2641" ht="18.0" customHeight="1">
      <c r="A2641" s="64">
        <v>46133.0</v>
      </c>
      <c r="B2641" s="83"/>
      <c r="C2641" s="80" t="s">
        <v>2872</v>
      </c>
      <c r="D2641" s="63" t="s">
        <v>1330</v>
      </c>
      <c r="E2641" s="63" t="s">
        <v>2879</v>
      </c>
      <c r="F2641" s="62"/>
      <c r="G2641" s="48"/>
      <c r="H2641" s="67" t="s">
        <v>104</v>
      </c>
      <c r="I2641" s="67">
        <v>1.0</v>
      </c>
      <c r="J2641" s="62" t="s">
        <v>2327</v>
      </c>
      <c r="K2641" s="48"/>
      <c r="L2641" s="68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</row>
    <row r="2642" ht="18.0" customHeight="1">
      <c r="A2642" s="64">
        <v>46133.0</v>
      </c>
      <c r="B2642" s="83"/>
      <c r="C2642" s="80" t="s">
        <v>2872</v>
      </c>
      <c r="D2642" s="63" t="s">
        <v>1542</v>
      </c>
      <c r="E2642" s="63" t="s">
        <v>2880</v>
      </c>
      <c r="F2642" s="62"/>
      <c r="G2642" s="48"/>
      <c r="H2642" s="67" t="s">
        <v>104</v>
      </c>
      <c r="I2642" s="67">
        <v>1.0</v>
      </c>
      <c r="J2642" s="62" t="s">
        <v>2881</v>
      </c>
      <c r="K2642" s="48"/>
      <c r="L2642" s="68">
        <v>310.0</v>
      </c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</row>
    <row r="2643" ht="18.0" customHeight="1">
      <c r="A2643" s="64">
        <v>46133.0</v>
      </c>
      <c r="B2643" s="83"/>
      <c r="C2643" s="80" t="s">
        <v>2872</v>
      </c>
      <c r="D2643" s="63" t="s">
        <v>1542</v>
      </c>
      <c r="E2643" s="63" t="s">
        <v>2882</v>
      </c>
      <c r="F2643" s="62"/>
      <c r="G2643" s="48"/>
      <c r="H2643" s="67" t="s">
        <v>104</v>
      </c>
      <c r="I2643" s="67">
        <v>1.0</v>
      </c>
      <c r="J2643" s="62" t="s">
        <v>2883</v>
      </c>
      <c r="K2643" s="48"/>
      <c r="L2643" s="68">
        <v>310.0</v>
      </c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</row>
    <row r="2644" ht="18.0" customHeight="1">
      <c r="A2644" s="64">
        <v>46133.0</v>
      </c>
      <c r="B2644" s="83"/>
      <c r="C2644" s="80" t="s">
        <v>2872</v>
      </c>
      <c r="D2644" s="63" t="s">
        <v>1542</v>
      </c>
      <c r="E2644" s="63" t="s">
        <v>2884</v>
      </c>
      <c r="F2644" s="62"/>
      <c r="G2644" s="48"/>
      <c r="H2644" s="67" t="s">
        <v>104</v>
      </c>
      <c r="I2644" s="67">
        <v>1.0</v>
      </c>
      <c r="J2644" s="62" t="s">
        <v>2885</v>
      </c>
      <c r="K2644" s="48"/>
      <c r="L2644" s="68">
        <v>310.0</v>
      </c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</row>
    <row r="2645" ht="18.0" customHeight="1">
      <c r="A2645" s="64">
        <v>46133.0</v>
      </c>
      <c r="B2645" s="83"/>
      <c r="C2645" s="80" t="s">
        <v>2872</v>
      </c>
      <c r="D2645" s="63" t="s">
        <v>1542</v>
      </c>
      <c r="E2645" s="63" t="s">
        <v>2886</v>
      </c>
      <c r="F2645" s="62"/>
      <c r="G2645" s="48"/>
      <c r="H2645" s="67" t="s">
        <v>104</v>
      </c>
      <c r="I2645" s="67">
        <v>1.0</v>
      </c>
      <c r="J2645" s="62" t="s">
        <v>888</v>
      </c>
      <c r="K2645" s="48"/>
      <c r="L2645" s="68">
        <v>310.0</v>
      </c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</row>
    <row r="2646" ht="18.0" customHeight="1">
      <c r="A2646" s="64">
        <v>46133.0</v>
      </c>
      <c r="B2646" s="83"/>
      <c r="C2646" s="80" t="s">
        <v>2872</v>
      </c>
      <c r="D2646" s="63" t="s">
        <v>1542</v>
      </c>
      <c r="E2646" s="63" t="s">
        <v>2887</v>
      </c>
      <c r="F2646" s="62"/>
      <c r="G2646" s="48"/>
      <c r="H2646" s="67" t="s">
        <v>104</v>
      </c>
      <c r="I2646" s="67">
        <v>1.0</v>
      </c>
      <c r="J2646" s="62" t="s">
        <v>2888</v>
      </c>
      <c r="K2646" s="48"/>
      <c r="L2646" s="68">
        <v>310.0</v>
      </c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</row>
    <row r="2647" ht="18.0" customHeight="1">
      <c r="A2647" s="64">
        <v>46133.0</v>
      </c>
      <c r="B2647" s="83"/>
      <c r="C2647" s="80" t="s">
        <v>2872</v>
      </c>
      <c r="D2647" s="63" t="s">
        <v>1542</v>
      </c>
      <c r="E2647" s="63" t="s">
        <v>2307</v>
      </c>
      <c r="F2647" s="62"/>
      <c r="G2647" s="48"/>
      <c r="H2647" s="67" t="s">
        <v>104</v>
      </c>
      <c r="I2647" s="67">
        <v>8.0</v>
      </c>
      <c r="J2647" s="62" t="s">
        <v>2245</v>
      </c>
      <c r="K2647" s="48"/>
      <c r="L2647" s="68">
        <v>310.0</v>
      </c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</row>
    <row r="2648" ht="18.0" customHeight="1">
      <c r="A2648" s="64"/>
      <c r="B2648" s="83"/>
      <c r="C2648" s="80"/>
      <c r="D2648" s="63"/>
      <c r="E2648" s="66"/>
      <c r="F2648" s="62"/>
      <c r="G2648" s="48"/>
      <c r="H2648" s="67"/>
      <c r="I2648" s="67"/>
      <c r="J2648" s="62"/>
      <c r="K2648" s="48"/>
      <c r="L2648" s="68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</row>
    <row r="2649" ht="18.0" customHeight="1">
      <c r="A2649" s="64">
        <v>46134.0</v>
      </c>
      <c r="B2649" s="83"/>
      <c r="C2649" s="80" t="s">
        <v>2889</v>
      </c>
      <c r="D2649" s="63" t="s">
        <v>19</v>
      </c>
      <c r="E2649" s="63" t="s">
        <v>1745</v>
      </c>
      <c r="F2649" s="62"/>
      <c r="G2649" s="48"/>
      <c r="H2649" s="67" t="s">
        <v>104</v>
      </c>
      <c r="I2649" s="67">
        <v>15.0</v>
      </c>
      <c r="J2649" s="84" t="s">
        <v>2890</v>
      </c>
      <c r="K2649" s="48"/>
      <c r="L2649" s="68">
        <v>315.0</v>
      </c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</row>
    <row r="2650" ht="18.0" customHeight="1">
      <c r="A2650" s="64">
        <v>46134.0</v>
      </c>
      <c r="B2650" s="83"/>
      <c r="C2650" s="80" t="s">
        <v>2889</v>
      </c>
      <c r="D2650" s="63" t="s">
        <v>19</v>
      </c>
      <c r="E2650" s="63" t="s">
        <v>442</v>
      </c>
      <c r="F2650" s="62"/>
      <c r="G2650" s="48"/>
      <c r="H2650" s="67" t="s">
        <v>104</v>
      </c>
      <c r="I2650" s="67">
        <v>1.0</v>
      </c>
      <c r="J2650" s="62" t="s">
        <v>2272</v>
      </c>
      <c r="K2650" s="48"/>
      <c r="L2650" s="68">
        <v>315.0</v>
      </c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</row>
    <row r="2651" ht="18.0" customHeight="1">
      <c r="A2651" s="64">
        <v>46134.0</v>
      </c>
      <c r="B2651" s="83"/>
      <c r="C2651" s="80" t="s">
        <v>2889</v>
      </c>
      <c r="D2651" s="63" t="s">
        <v>19</v>
      </c>
      <c r="E2651" s="63" t="s">
        <v>2891</v>
      </c>
      <c r="F2651" s="62"/>
      <c r="G2651" s="48"/>
      <c r="H2651" s="67" t="s">
        <v>1311</v>
      </c>
      <c r="I2651" s="67">
        <v>1.0</v>
      </c>
      <c r="J2651" s="62" t="s">
        <v>2272</v>
      </c>
      <c r="K2651" s="48"/>
      <c r="L2651" s="68">
        <v>315.0</v>
      </c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</row>
    <row r="2652" ht="18.0" customHeight="1">
      <c r="A2652" s="64">
        <v>46134.0</v>
      </c>
      <c r="B2652" s="83"/>
      <c r="C2652" s="80" t="s">
        <v>2889</v>
      </c>
      <c r="D2652" s="63" t="s">
        <v>19</v>
      </c>
      <c r="E2652" s="63" t="s">
        <v>2892</v>
      </c>
      <c r="F2652" s="62"/>
      <c r="G2652" s="48"/>
      <c r="H2652" s="67" t="s">
        <v>104</v>
      </c>
      <c r="I2652" s="67">
        <v>2.0</v>
      </c>
      <c r="J2652" s="62" t="s">
        <v>2272</v>
      </c>
      <c r="K2652" s="48"/>
      <c r="L2652" s="68">
        <v>315.0</v>
      </c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</row>
    <row r="2653" ht="18.0" customHeight="1">
      <c r="A2653" s="64">
        <v>46134.0</v>
      </c>
      <c r="B2653" s="83"/>
      <c r="C2653" s="80" t="s">
        <v>2889</v>
      </c>
      <c r="D2653" s="63" t="s">
        <v>19</v>
      </c>
      <c r="E2653" s="63" t="s">
        <v>2893</v>
      </c>
      <c r="F2653" s="62"/>
      <c r="G2653" s="48"/>
      <c r="H2653" s="67" t="s">
        <v>104</v>
      </c>
      <c r="I2653" s="67">
        <v>1.0</v>
      </c>
      <c r="J2653" s="62" t="s">
        <v>2894</v>
      </c>
      <c r="K2653" s="48"/>
      <c r="L2653" s="68">
        <v>315.0</v>
      </c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</row>
    <row r="2654" ht="18.0" customHeight="1">
      <c r="A2654" s="64">
        <v>46134.0</v>
      </c>
      <c r="B2654" s="83"/>
      <c r="C2654" s="80" t="s">
        <v>2889</v>
      </c>
      <c r="D2654" s="63" t="s">
        <v>19</v>
      </c>
      <c r="E2654" s="63" t="s">
        <v>2895</v>
      </c>
      <c r="F2654" s="62"/>
      <c r="G2654" s="48"/>
      <c r="H2654" s="67" t="s">
        <v>104</v>
      </c>
      <c r="I2654" s="67">
        <v>1.0</v>
      </c>
      <c r="J2654" s="62" t="s">
        <v>2894</v>
      </c>
      <c r="K2654" s="48"/>
      <c r="L2654" s="68">
        <v>315.0</v>
      </c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</row>
    <row r="2655" ht="18.0" customHeight="1">
      <c r="A2655" s="64">
        <v>46134.0</v>
      </c>
      <c r="B2655" s="83"/>
      <c r="C2655" s="80" t="s">
        <v>2889</v>
      </c>
      <c r="D2655" s="63" t="s">
        <v>19</v>
      </c>
      <c r="E2655" s="63" t="s">
        <v>1588</v>
      </c>
      <c r="F2655" s="62"/>
      <c r="G2655" s="48"/>
      <c r="H2655" s="67" t="s">
        <v>104</v>
      </c>
      <c r="I2655" s="67">
        <v>1.0</v>
      </c>
      <c r="J2655" s="62" t="s">
        <v>2894</v>
      </c>
      <c r="K2655" s="48"/>
      <c r="L2655" s="68">
        <v>315.0</v>
      </c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</row>
    <row r="2656" ht="18.0" customHeight="1">
      <c r="A2656" s="64">
        <v>46134.0</v>
      </c>
      <c r="B2656" s="83"/>
      <c r="C2656" s="80" t="s">
        <v>2889</v>
      </c>
      <c r="D2656" s="63" t="s">
        <v>19</v>
      </c>
      <c r="E2656" s="63" t="s">
        <v>2896</v>
      </c>
      <c r="F2656" s="62"/>
      <c r="G2656" s="48"/>
      <c r="H2656" s="67" t="s">
        <v>104</v>
      </c>
      <c r="I2656" s="67">
        <v>2.0</v>
      </c>
      <c r="J2656" s="62" t="s">
        <v>2894</v>
      </c>
      <c r="K2656" s="48"/>
      <c r="L2656" s="68">
        <v>315.0</v>
      </c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</row>
    <row r="2657" ht="18.0" customHeight="1">
      <c r="A2657" s="64">
        <v>46134.0</v>
      </c>
      <c r="B2657" s="83"/>
      <c r="C2657" s="80" t="s">
        <v>2889</v>
      </c>
      <c r="D2657" s="63" t="s">
        <v>1542</v>
      </c>
      <c r="E2657" s="63" t="s">
        <v>2897</v>
      </c>
      <c r="F2657" s="62"/>
      <c r="G2657" s="48"/>
      <c r="H2657" s="67" t="s">
        <v>104</v>
      </c>
      <c r="I2657" s="67">
        <v>1.0</v>
      </c>
      <c r="J2657" s="62" t="s">
        <v>2492</v>
      </c>
      <c r="K2657" s="48"/>
      <c r="L2657" s="68">
        <v>316.0</v>
      </c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</row>
    <row r="2658" ht="18.0" customHeight="1">
      <c r="A2658" s="64">
        <v>46134.0</v>
      </c>
      <c r="B2658" s="83"/>
      <c r="C2658" s="80" t="s">
        <v>2889</v>
      </c>
      <c r="D2658" s="63" t="s">
        <v>1542</v>
      </c>
      <c r="E2658" s="63" t="s">
        <v>2898</v>
      </c>
      <c r="F2658" s="62"/>
      <c r="G2658" s="48"/>
      <c r="H2658" s="67" t="s">
        <v>104</v>
      </c>
      <c r="I2658" s="67">
        <v>2.0</v>
      </c>
      <c r="J2658" s="62" t="s">
        <v>2492</v>
      </c>
      <c r="K2658" s="48"/>
      <c r="L2658" s="68">
        <v>316.0</v>
      </c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</row>
    <row r="2659" ht="18.0" customHeight="1">
      <c r="A2659" s="64">
        <v>46134.0</v>
      </c>
      <c r="B2659" s="83"/>
      <c r="C2659" s="80" t="s">
        <v>2889</v>
      </c>
      <c r="D2659" s="63" t="s">
        <v>1542</v>
      </c>
      <c r="E2659" s="63" t="s">
        <v>2322</v>
      </c>
      <c r="F2659" s="62"/>
      <c r="G2659" s="48"/>
      <c r="H2659" s="67" t="s">
        <v>104</v>
      </c>
      <c r="I2659" s="67">
        <v>2.0</v>
      </c>
      <c r="J2659" s="62" t="s">
        <v>2492</v>
      </c>
      <c r="K2659" s="48"/>
      <c r="L2659" s="68">
        <v>316.0</v>
      </c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</row>
    <row r="2660" ht="18.0" customHeight="1">
      <c r="A2660" s="64">
        <v>46134.0</v>
      </c>
      <c r="B2660" s="83"/>
      <c r="C2660" s="80" t="s">
        <v>2889</v>
      </c>
      <c r="D2660" s="63" t="s">
        <v>1542</v>
      </c>
      <c r="E2660" s="63" t="s">
        <v>2899</v>
      </c>
      <c r="F2660" s="62"/>
      <c r="G2660" s="48"/>
      <c r="H2660" s="67" t="s">
        <v>104</v>
      </c>
      <c r="I2660" s="67">
        <v>1.0</v>
      </c>
      <c r="J2660" s="62" t="s">
        <v>2492</v>
      </c>
      <c r="K2660" s="48"/>
      <c r="L2660" s="68">
        <v>316.0</v>
      </c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</row>
    <row r="2661" ht="18.0" customHeight="1">
      <c r="A2661" s="64">
        <v>46134.0</v>
      </c>
      <c r="B2661" s="83"/>
      <c r="C2661" s="80" t="s">
        <v>2889</v>
      </c>
      <c r="D2661" s="63" t="s">
        <v>1542</v>
      </c>
      <c r="E2661" s="63" t="s">
        <v>2900</v>
      </c>
      <c r="F2661" s="62"/>
      <c r="G2661" s="48"/>
      <c r="H2661" s="67" t="s">
        <v>104</v>
      </c>
      <c r="I2661" s="67">
        <v>1.0</v>
      </c>
      <c r="J2661" s="62" t="s">
        <v>2492</v>
      </c>
      <c r="K2661" s="48"/>
      <c r="L2661" s="68">
        <v>316.0</v>
      </c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</row>
    <row r="2662" ht="18.0" customHeight="1">
      <c r="A2662" s="64">
        <v>46134.0</v>
      </c>
      <c r="B2662" s="83"/>
      <c r="C2662" s="80" t="s">
        <v>2889</v>
      </c>
      <c r="D2662" s="63" t="s">
        <v>1542</v>
      </c>
      <c r="E2662" s="63" t="s">
        <v>236</v>
      </c>
      <c r="F2662" s="62"/>
      <c r="G2662" s="48"/>
      <c r="H2662" s="67" t="s">
        <v>104</v>
      </c>
      <c r="I2662" s="67">
        <v>2.0</v>
      </c>
      <c r="J2662" s="62" t="s">
        <v>2492</v>
      </c>
      <c r="K2662" s="48"/>
      <c r="L2662" s="68">
        <v>316.0</v>
      </c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</row>
    <row r="2663" ht="18.0" customHeight="1">
      <c r="A2663" s="64">
        <v>46134.0</v>
      </c>
      <c r="B2663" s="83"/>
      <c r="C2663" s="80" t="s">
        <v>2889</v>
      </c>
      <c r="D2663" s="63" t="s">
        <v>1542</v>
      </c>
      <c r="E2663" s="63" t="s">
        <v>2901</v>
      </c>
      <c r="F2663" s="62"/>
      <c r="G2663" s="48"/>
      <c r="H2663" s="67" t="s">
        <v>104</v>
      </c>
      <c r="I2663" s="67">
        <v>5.0</v>
      </c>
      <c r="J2663" s="62" t="s">
        <v>1966</v>
      </c>
      <c r="K2663" s="48"/>
      <c r="L2663" s="68">
        <v>316.0</v>
      </c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</row>
    <row r="2664" ht="18.0" customHeight="1">
      <c r="A2664" s="64">
        <v>46134.0</v>
      </c>
      <c r="B2664" s="83"/>
      <c r="C2664" s="80" t="s">
        <v>2889</v>
      </c>
      <c r="D2664" s="63" t="s">
        <v>1542</v>
      </c>
      <c r="E2664" s="63" t="s">
        <v>2902</v>
      </c>
      <c r="F2664" s="62"/>
      <c r="G2664" s="48"/>
      <c r="H2664" s="67" t="s">
        <v>104</v>
      </c>
      <c r="I2664" s="67">
        <v>5.0</v>
      </c>
      <c r="J2664" s="62" t="s">
        <v>1966</v>
      </c>
      <c r="K2664" s="48"/>
      <c r="L2664" s="68">
        <v>316.0</v>
      </c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</row>
    <row r="2665" ht="18.0" customHeight="1">
      <c r="A2665" s="64">
        <v>46134.0</v>
      </c>
      <c r="B2665" s="83"/>
      <c r="C2665" s="80" t="s">
        <v>2889</v>
      </c>
      <c r="D2665" s="63" t="s">
        <v>1542</v>
      </c>
      <c r="E2665" s="63" t="s">
        <v>2903</v>
      </c>
      <c r="F2665" s="62"/>
      <c r="G2665" s="48"/>
      <c r="H2665" s="67" t="s">
        <v>104</v>
      </c>
      <c r="I2665" s="67">
        <v>5.0</v>
      </c>
      <c r="J2665" s="62" t="s">
        <v>1966</v>
      </c>
      <c r="K2665" s="48"/>
      <c r="L2665" s="68">
        <v>316.0</v>
      </c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</row>
    <row r="2666" ht="18.0" customHeight="1">
      <c r="A2666" s="64">
        <v>46134.0</v>
      </c>
      <c r="B2666" s="83"/>
      <c r="C2666" s="80" t="s">
        <v>2889</v>
      </c>
      <c r="D2666" s="63" t="s">
        <v>1542</v>
      </c>
      <c r="E2666" s="63" t="s">
        <v>2904</v>
      </c>
      <c r="F2666" s="62"/>
      <c r="G2666" s="48"/>
      <c r="H2666" s="67" t="s">
        <v>104</v>
      </c>
      <c r="I2666" s="67">
        <v>2.0</v>
      </c>
      <c r="J2666" s="62" t="s">
        <v>2166</v>
      </c>
      <c r="K2666" s="48"/>
      <c r="L2666" s="68">
        <v>316.0</v>
      </c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</row>
    <row r="2667" ht="18.0" customHeight="1">
      <c r="A2667" s="64">
        <v>46134.0</v>
      </c>
      <c r="B2667" s="83"/>
      <c r="C2667" s="80" t="s">
        <v>2889</v>
      </c>
      <c r="D2667" s="63" t="s">
        <v>1542</v>
      </c>
      <c r="E2667" s="63" t="s">
        <v>2905</v>
      </c>
      <c r="F2667" s="62"/>
      <c r="G2667" s="48"/>
      <c r="H2667" s="67" t="s">
        <v>104</v>
      </c>
      <c r="I2667" s="67">
        <v>1.0</v>
      </c>
      <c r="J2667" s="62" t="s">
        <v>2628</v>
      </c>
      <c r="K2667" s="48"/>
      <c r="L2667" s="68">
        <v>316.0</v>
      </c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</row>
    <row r="2668" ht="18.0" customHeight="1">
      <c r="A2668" s="64"/>
      <c r="B2668" s="83"/>
      <c r="C2668" s="80"/>
      <c r="D2668" s="63"/>
      <c r="E2668" s="66"/>
      <c r="F2668" s="62"/>
      <c r="G2668" s="48"/>
      <c r="H2668" s="67"/>
      <c r="I2668" s="67"/>
      <c r="J2668" s="62"/>
      <c r="K2668" s="48"/>
      <c r="L2668" s="68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</row>
    <row r="2669" ht="18.0" customHeight="1">
      <c r="A2669" s="64">
        <v>46135.0</v>
      </c>
      <c r="B2669" s="83"/>
      <c r="C2669" s="80" t="s">
        <v>2906</v>
      </c>
      <c r="D2669" s="63" t="s">
        <v>1542</v>
      </c>
      <c r="E2669" s="63" t="s">
        <v>730</v>
      </c>
      <c r="F2669" s="62"/>
      <c r="G2669" s="48"/>
      <c r="H2669" s="67" t="s">
        <v>104</v>
      </c>
      <c r="I2669" s="67">
        <v>2.0</v>
      </c>
      <c r="J2669" s="62" t="s">
        <v>2230</v>
      </c>
      <c r="K2669" s="48"/>
      <c r="L2669" s="68">
        <v>318.0</v>
      </c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</row>
    <row r="2670" ht="18.0" customHeight="1">
      <c r="A2670" s="64">
        <v>46135.0</v>
      </c>
      <c r="B2670" s="83"/>
      <c r="C2670" s="80" t="s">
        <v>2906</v>
      </c>
      <c r="D2670" s="63" t="s">
        <v>1542</v>
      </c>
      <c r="E2670" s="63" t="s">
        <v>2907</v>
      </c>
      <c r="F2670" s="62"/>
      <c r="G2670" s="48"/>
      <c r="H2670" s="67" t="s">
        <v>104</v>
      </c>
      <c r="I2670" s="67">
        <v>1.0</v>
      </c>
      <c r="J2670" s="62" t="s">
        <v>1970</v>
      </c>
      <c r="K2670" s="48"/>
      <c r="L2670" s="68">
        <v>318.0</v>
      </c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 ht="18.0" customHeight="1">
      <c r="A2671" s="64">
        <v>46135.0</v>
      </c>
      <c r="B2671" s="83"/>
      <c r="C2671" s="80" t="s">
        <v>2906</v>
      </c>
      <c r="D2671" s="63" t="s">
        <v>1542</v>
      </c>
      <c r="E2671" s="63" t="s">
        <v>2908</v>
      </c>
      <c r="F2671" s="62"/>
      <c r="G2671" s="48"/>
      <c r="H2671" s="67" t="s">
        <v>104</v>
      </c>
      <c r="I2671" s="67">
        <v>1.0</v>
      </c>
      <c r="J2671" s="62" t="s">
        <v>2230</v>
      </c>
      <c r="K2671" s="48"/>
      <c r="L2671" s="68">
        <v>318.0</v>
      </c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 ht="18.0" customHeight="1">
      <c r="A2672" s="64">
        <v>46135.0</v>
      </c>
      <c r="B2672" s="83"/>
      <c r="C2672" s="80" t="s">
        <v>2906</v>
      </c>
      <c r="D2672" s="63" t="s">
        <v>1542</v>
      </c>
      <c r="E2672" s="63" t="s">
        <v>2909</v>
      </c>
      <c r="F2672" s="62"/>
      <c r="G2672" s="48"/>
      <c r="H2672" s="67" t="s">
        <v>104</v>
      </c>
      <c r="I2672" s="67">
        <v>1.0</v>
      </c>
      <c r="J2672" s="62" t="s">
        <v>2230</v>
      </c>
      <c r="K2672" s="48"/>
      <c r="L2672" s="68">
        <v>318.0</v>
      </c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</row>
    <row r="2673" ht="18.0" customHeight="1">
      <c r="A2673" s="64">
        <v>46135.0</v>
      </c>
      <c r="B2673" s="83"/>
      <c r="C2673" s="80" t="s">
        <v>2906</v>
      </c>
      <c r="D2673" s="63" t="s">
        <v>1542</v>
      </c>
      <c r="E2673" s="63" t="s">
        <v>398</v>
      </c>
      <c r="F2673" s="62"/>
      <c r="G2673" s="48"/>
      <c r="H2673" s="67" t="s">
        <v>104</v>
      </c>
      <c r="I2673" s="67">
        <v>2.0</v>
      </c>
      <c r="J2673" s="62" t="s">
        <v>2910</v>
      </c>
      <c r="K2673" s="48"/>
      <c r="L2673" s="68">
        <v>318.0</v>
      </c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</row>
    <row r="2674" ht="18.0" customHeight="1">
      <c r="A2674" s="64">
        <v>46135.0</v>
      </c>
      <c r="B2674" s="83"/>
      <c r="C2674" s="80" t="s">
        <v>2906</v>
      </c>
      <c r="D2674" s="63" t="s">
        <v>1542</v>
      </c>
      <c r="E2674" s="63" t="s">
        <v>2911</v>
      </c>
      <c r="F2674" s="62"/>
      <c r="G2674" s="48"/>
      <c r="H2674" s="67" t="s">
        <v>104</v>
      </c>
      <c r="I2674" s="67">
        <v>4.0</v>
      </c>
      <c r="J2674" s="62" t="s">
        <v>1966</v>
      </c>
      <c r="K2674" s="48"/>
      <c r="L2674" s="68">
        <v>318.0</v>
      </c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</row>
    <row r="2675" ht="18.0" customHeight="1">
      <c r="A2675" s="64">
        <v>46135.0</v>
      </c>
      <c r="B2675" s="83"/>
      <c r="C2675" s="80" t="s">
        <v>2906</v>
      </c>
      <c r="D2675" s="63" t="s">
        <v>1542</v>
      </c>
      <c r="E2675" s="63" t="s">
        <v>2912</v>
      </c>
      <c r="F2675" s="62"/>
      <c r="G2675" s="48"/>
      <c r="H2675" s="67" t="s">
        <v>104</v>
      </c>
      <c r="I2675" s="67">
        <v>4.0</v>
      </c>
      <c r="J2675" s="62" t="s">
        <v>1966</v>
      </c>
      <c r="K2675" s="48"/>
      <c r="L2675" s="68">
        <v>318.0</v>
      </c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</row>
    <row r="2676" ht="18.0" customHeight="1">
      <c r="A2676" s="64">
        <v>46135.0</v>
      </c>
      <c r="B2676" s="83"/>
      <c r="C2676" s="80" t="s">
        <v>2906</v>
      </c>
      <c r="D2676" s="63" t="s">
        <v>1542</v>
      </c>
      <c r="E2676" s="63" t="s">
        <v>2913</v>
      </c>
      <c r="F2676" s="62"/>
      <c r="G2676" s="48"/>
      <c r="H2676" s="67" t="s">
        <v>104</v>
      </c>
      <c r="I2676" s="67">
        <v>20.0</v>
      </c>
      <c r="J2676" s="62" t="s">
        <v>1966</v>
      </c>
      <c r="K2676" s="48"/>
      <c r="L2676" s="68">
        <v>318.0</v>
      </c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</row>
    <row r="2677" ht="18.0" customHeight="1">
      <c r="A2677" s="64">
        <v>46135.0</v>
      </c>
      <c r="B2677" s="83"/>
      <c r="C2677" s="80" t="s">
        <v>2906</v>
      </c>
      <c r="D2677" s="63" t="s">
        <v>1542</v>
      </c>
      <c r="E2677" s="63" t="s">
        <v>2914</v>
      </c>
      <c r="F2677" s="62"/>
      <c r="G2677" s="48"/>
      <c r="H2677" s="67" t="s">
        <v>104</v>
      </c>
      <c r="I2677" s="67">
        <v>10.0</v>
      </c>
      <c r="J2677" s="62" t="s">
        <v>1966</v>
      </c>
      <c r="K2677" s="48"/>
      <c r="L2677" s="68">
        <v>318.0</v>
      </c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</row>
    <row r="2678" ht="18.0" customHeight="1">
      <c r="A2678" s="64">
        <v>46135.0</v>
      </c>
      <c r="B2678" s="83"/>
      <c r="C2678" s="80" t="s">
        <v>2906</v>
      </c>
      <c r="D2678" s="63" t="s">
        <v>1542</v>
      </c>
      <c r="E2678" s="63" t="s">
        <v>2915</v>
      </c>
      <c r="F2678" s="62"/>
      <c r="G2678" s="48"/>
      <c r="H2678" s="67" t="s">
        <v>104</v>
      </c>
      <c r="I2678" s="67">
        <v>1.0</v>
      </c>
      <c r="J2678" s="62" t="s">
        <v>2916</v>
      </c>
      <c r="K2678" s="48"/>
      <c r="L2678" s="68">
        <v>318.0</v>
      </c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</row>
    <row r="2679" ht="18.0" customHeight="1">
      <c r="A2679" s="64">
        <v>46135.0</v>
      </c>
      <c r="B2679" s="83"/>
      <c r="C2679" s="80" t="s">
        <v>2906</v>
      </c>
      <c r="D2679" s="63" t="s">
        <v>1542</v>
      </c>
      <c r="E2679" s="63" t="s">
        <v>2917</v>
      </c>
      <c r="F2679" s="62"/>
      <c r="G2679" s="48"/>
      <c r="H2679" s="67" t="s">
        <v>502</v>
      </c>
      <c r="I2679" s="67">
        <v>1.0</v>
      </c>
      <c r="J2679" s="62" t="s">
        <v>2894</v>
      </c>
      <c r="K2679" s="48"/>
      <c r="L2679" s="68">
        <v>318.0</v>
      </c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</row>
    <row r="2680" ht="18.0" customHeight="1">
      <c r="A2680" s="64">
        <v>46135.0</v>
      </c>
      <c r="B2680" s="83"/>
      <c r="C2680" s="80" t="s">
        <v>2906</v>
      </c>
      <c r="D2680" s="63" t="s">
        <v>1542</v>
      </c>
      <c r="E2680" s="63" t="s">
        <v>1745</v>
      </c>
      <c r="F2680" s="62"/>
      <c r="G2680" s="48"/>
      <c r="H2680" s="67" t="s">
        <v>104</v>
      </c>
      <c r="I2680" s="67">
        <v>5.0</v>
      </c>
      <c r="J2680" s="62" t="s">
        <v>1966</v>
      </c>
      <c r="K2680" s="48"/>
      <c r="L2680" s="68">
        <v>318.0</v>
      </c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</row>
    <row r="2681" ht="18.0" customHeight="1">
      <c r="A2681" s="64"/>
      <c r="B2681" s="83"/>
      <c r="C2681" s="80"/>
      <c r="D2681" s="63"/>
      <c r="E2681" s="66"/>
      <c r="F2681" s="62"/>
      <c r="G2681" s="48"/>
      <c r="H2681" s="67"/>
      <c r="I2681" s="67"/>
      <c r="J2681" s="62"/>
      <c r="K2681" s="48"/>
      <c r="L2681" s="68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</row>
    <row r="2682" ht="18.0" customHeight="1">
      <c r="A2682" s="64">
        <v>46136.0</v>
      </c>
      <c r="B2682" s="83"/>
      <c r="C2682" s="80" t="s">
        <v>2918</v>
      </c>
      <c r="D2682" s="63" t="s">
        <v>1542</v>
      </c>
      <c r="E2682" s="63" t="s">
        <v>2919</v>
      </c>
      <c r="F2682" s="62"/>
      <c r="G2682" s="48"/>
      <c r="H2682" s="67" t="s">
        <v>104</v>
      </c>
      <c r="I2682" s="67">
        <v>1.0</v>
      </c>
      <c r="J2682" s="62" t="s">
        <v>2920</v>
      </c>
      <c r="K2682" s="48"/>
      <c r="L2682" s="68">
        <v>319.0</v>
      </c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</row>
    <row r="2683" ht="18.0" customHeight="1">
      <c r="A2683" s="64">
        <v>46136.0</v>
      </c>
      <c r="B2683" s="83"/>
      <c r="C2683" s="80" t="s">
        <v>2918</v>
      </c>
      <c r="D2683" s="63" t="s">
        <v>1542</v>
      </c>
      <c r="E2683" s="63" t="s">
        <v>2921</v>
      </c>
      <c r="F2683" s="62"/>
      <c r="G2683" s="48"/>
      <c r="H2683" s="67" t="s">
        <v>104</v>
      </c>
      <c r="I2683" s="67">
        <v>1.0</v>
      </c>
      <c r="J2683" s="62" t="s">
        <v>2920</v>
      </c>
      <c r="K2683" s="48"/>
      <c r="L2683" s="68">
        <v>319.0</v>
      </c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</row>
    <row r="2684" ht="18.0" customHeight="1">
      <c r="A2684" s="64">
        <v>46136.0</v>
      </c>
      <c r="B2684" s="83"/>
      <c r="C2684" s="80" t="s">
        <v>2918</v>
      </c>
      <c r="D2684" s="63" t="s">
        <v>1542</v>
      </c>
      <c r="E2684" s="63" t="s">
        <v>2045</v>
      </c>
      <c r="F2684" s="62"/>
      <c r="G2684" s="48"/>
      <c r="H2684" s="67" t="s">
        <v>196</v>
      </c>
      <c r="I2684" s="67">
        <v>1.0</v>
      </c>
      <c r="J2684" s="62" t="s">
        <v>456</v>
      </c>
      <c r="K2684" s="48"/>
      <c r="L2684" s="68">
        <v>319.0</v>
      </c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</row>
    <row r="2685" ht="18.0" customHeight="1">
      <c r="A2685" s="64">
        <v>46136.0</v>
      </c>
      <c r="B2685" s="83"/>
      <c r="C2685" s="80" t="s">
        <v>2918</v>
      </c>
      <c r="D2685" s="63" t="s">
        <v>1542</v>
      </c>
      <c r="E2685" s="63" t="s">
        <v>440</v>
      </c>
      <c r="F2685" s="62"/>
      <c r="G2685" s="48"/>
      <c r="H2685" s="67" t="s">
        <v>104</v>
      </c>
      <c r="I2685" s="67">
        <v>6.0</v>
      </c>
      <c r="J2685" s="62" t="s">
        <v>2920</v>
      </c>
      <c r="K2685" s="48"/>
      <c r="L2685" s="68">
        <v>319.0</v>
      </c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</row>
    <row r="2686" ht="18.0" customHeight="1">
      <c r="A2686" s="64">
        <v>46136.0</v>
      </c>
      <c r="B2686" s="83"/>
      <c r="C2686" s="80" t="s">
        <v>2918</v>
      </c>
      <c r="D2686" s="63" t="s">
        <v>1542</v>
      </c>
      <c r="E2686" s="63" t="s">
        <v>2922</v>
      </c>
      <c r="F2686" s="62"/>
      <c r="G2686" s="48"/>
      <c r="H2686" s="67" t="s">
        <v>104</v>
      </c>
      <c r="I2686" s="67">
        <v>1.0</v>
      </c>
      <c r="J2686" s="62" t="s">
        <v>381</v>
      </c>
      <c r="K2686" s="48"/>
      <c r="L2686" s="68">
        <v>319.0</v>
      </c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</row>
    <row r="2687" ht="18.0" customHeight="1">
      <c r="A2687" s="64">
        <v>46136.0</v>
      </c>
      <c r="B2687" s="83"/>
      <c r="C2687" s="80" t="s">
        <v>2918</v>
      </c>
      <c r="D2687" s="63" t="s">
        <v>1542</v>
      </c>
      <c r="E2687" s="63" t="s">
        <v>2298</v>
      </c>
      <c r="F2687" s="62"/>
      <c r="G2687" s="48"/>
      <c r="H2687" s="67" t="s">
        <v>104</v>
      </c>
      <c r="I2687" s="67">
        <v>5.0</v>
      </c>
      <c r="J2687" s="62" t="s">
        <v>2923</v>
      </c>
      <c r="K2687" s="48"/>
      <c r="L2687" s="68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</row>
    <row r="2688" ht="18.0" customHeight="1">
      <c r="A2688" s="64">
        <v>46136.0</v>
      </c>
      <c r="B2688" s="83"/>
      <c r="C2688" s="80" t="s">
        <v>2918</v>
      </c>
      <c r="D2688" s="63" t="s">
        <v>1542</v>
      </c>
      <c r="E2688" s="63" t="s">
        <v>2924</v>
      </c>
      <c r="F2688" s="62"/>
      <c r="G2688" s="48"/>
      <c r="H2688" s="67" t="s">
        <v>104</v>
      </c>
      <c r="I2688" s="67">
        <v>1.0</v>
      </c>
      <c r="J2688" s="62" t="s">
        <v>2096</v>
      </c>
      <c r="K2688" s="48"/>
      <c r="L2688" s="68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</row>
    <row r="2689" ht="18.0" customHeight="1">
      <c r="A2689" s="64"/>
      <c r="B2689" s="83"/>
      <c r="C2689" s="80"/>
      <c r="D2689" s="63"/>
      <c r="E2689" s="66"/>
      <c r="F2689" s="62"/>
      <c r="G2689" s="48"/>
      <c r="H2689" s="67"/>
      <c r="I2689" s="67"/>
      <c r="J2689" s="62"/>
      <c r="K2689" s="48"/>
      <c r="L2689" s="68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</row>
    <row r="2690" ht="18.0" customHeight="1">
      <c r="A2690" s="64">
        <v>46137.0</v>
      </c>
      <c r="B2690" s="83"/>
      <c r="C2690" s="80" t="s">
        <v>2925</v>
      </c>
      <c r="D2690" s="63" t="s">
        <v>1542</v>
      </c>
      <c r="E2690" s="63" t="s">
        <v>2926</v>
      </c>
      <c r="F2690" s="62"/>
      <c r="G2690" s="48"/>
      <c r="H2690" s="67" t="s">
        <v>104</v>
      </c>
      <c r="I2690" s="67">
        <v>5.0</v>
      </c>
      <c r="J2690" s="62" t="s">
        <v>2927</v>
      </c>
      <c r="K2690" s="48"/>
      <c r="L2690" s="68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</row>
    <row r="2691" ht="18.0" customHeight="1">
      <c r="A2691" s="64">
        <v>46137.0</v>
      </c>
      <c r="B2691" s="83"/>
      <c r="C2691" s="80" t="s">
        <v>2925</v>
      </c>
      <c r="D2691" s="63" t="s">
        <v>1542</v>
      </c>
      <c r="E2691" s="63" t="s">
        <v>2671</v>
      </c>
      <c r="F2691" s="62"/>
      <c r="G2691" s="48"/>
      <c r="H2691" s="67" t="s">
        <v>104</v>
      </c>
      <c r="I2691" s="67">
        <v>5.0</v>
      </c>
      <c r="J2691" s="62" t="s">
        <v>2927</v>
      </c>
      <c r="K2691" s="48"/>
      <c r="L2691" s="68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</row>
    <row r="2692" ht="18.0" customHeight="1">
      <c r="A2692" s="64">
        <v>46137.0</v>
      </c>
      <c r="B2692" s="83"/>
      <c r="C2692" s="80" t="s">
        <v>2925</v>
      </c>
      <c r="D2692" s="63" t="s">
        <v>1542</v>
      </c>
      <c r="E2692" s="63" t="s">
        <v>56</v>
      </c>
      <c r="F2692" s="62"/>
      <c r="G2692" s="48"/>
      <c r="H2692" s="67" t="s">
        <v>104</v>
      </c>
      <c r="I2692" s="67">
        <v>5.0</v>
      </c>
      <c r="J2692" s="62" t="s">
        <v>2927</v>
      </c>
      <c r="K2692" s="48"/>
      <c r="L2692" s="68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</row>
    <row r="2693" ht="18.0" customHeight="1">
      <c r="A2693" s="64">
        <v>46137.0</v>
      </c>
      <c r="B2693" s="83"/>
      <c r="C2693" s="80" t="s">
        <v>2925</v>
      </c>
      <c r="D2693" s="63" t="s">
        <v>1542</v>
      </c>
      <c r="E2693" s="63" t="s">
        <v>2928</v>
      </c>
      <c r="F2693" s="62"/>
      <c r="G2693" s="48"/>
      <c r="H2693" s="67" t="s">
        <v>104</v>
      </c>
      <c r="I2693" s="67">
        <v>2.0</v>
      </c>
      <c r="J2693" s="62" t="s">
        <v>2929</v>
      </c>
      <c r="K2693" s="48"/>
      <c r="L2693" s="68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</row>
    <row r="2694" ht="18.0" customHeight="1">
      <c r="A2694" s="64">
        <v>46137.0</v>
      </c>
      <c r="B2694" s="83"/>
      <c r="C2694" s="80" t="s">
        <v>2925</v>
      </c>
      <c r="D2694" s="63" t="s">
        <v>1542</v>
      </c>
      <c r="E2694" s="63" t="s">
        <v>2917</v>
      </c>
      <c r="F2694" s="62"/>
      <c r="G2694" s="48"/>
      <c r="H2694" s="67" t="s">
        <v>502</v>
      </c>
      <c r="I2694" s="67">
        <v>1.0</v>
      </c>
      <c r="J2694" s="62" t="s">
        <v>2923</v>
      </c>
      <c r="K2694" s="48"/>
      <c r="L2694" s="68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</row>
    <row r="2695" ht="18.0" customHeight="1">
      <c r="A2695" s="64">
        <v>46137.0</v>
      </c>
      <c r="B2695" s="83"/>
      <c r="C2695" s="80" t="s">
        <v>2925</v>
      </c>
      <c r="D2695" s="63" t="s">
        <v>1542</v>
      </c>
      <c r="E2695" s="63" t="s">
        <v>236</v>
      </c>
      <c r="F2695" s="62"/>
      <c r="G2695" s="48"/>
      <c r="H2695" s="67" t="s">
        <v>104</v>
      </c>
      <c r="I2695" s="67">
        <v>1.0</v>
      </c>
      <c r="J2695" s="62" t="s">
        <v>2923</v>
      </c>
      <c r="K2695" s="48"/>
      <c r="L2695" s="68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</row>
    <row r="2696" ht="18.0" customHeight="1">
      <c r="A2696" s="64">
        <v>46137.0</v>
      </c>
      <c r="B2696" s="83"/>
      <c r="C2696" s="80" t="s">
        <v>2925</v>
      </c>
      <c r="D2696" s="63" t="s">
        <v>1542</v>
      </c>
      <c r="E2696" s="63" t="s">
        <v>1961</v>
      </c>
      <c r="F2696" s="62"/>
      <c r="G2696" s="48"/>
      <c r="H2696" s="67" t="s">
        <v>104</v>
      </c>
      <c r="I2696" s="67">
        <v>1.0</v>
      </c>
      <c r="J2696" s="62" t="s">
        <v>2923</v>
      </c>
      <c r="K2696" s="48"/>
      <c r="L2696" s="68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</row>
    <row r="2697" ht="18.0" customHeight="1">
      <c r="A2697" s="64">
        <v>46137.0</v>
      </c>
      <c r="B2697" s="83"/>
      <c r="C2697" s="80" t="s">
        <v>2925</v>
      </c>
      <c r="D2697" s="63" t="s">
        <v>1542</v>
      </c>
      <c r="E2697" s="63" t="s">
        <v>1726</v>
      </c>
      <c r="F2697" s="62"/>
      <c r="G2697" s="48"/>
      <c r="H2697" s="67" t="s">
        <v>196</v>
      </c>
      <c r="I2697" s="67">
        <v>2.0</v>
      </c>
      <c r="J2697" s="62" t="s">
        <v>2930</v>
      </c>
      <c r="K2697" s="48"/>
      <c r="L2697" s="68">
        <v>324.0</v>
      </c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</row>
    <row r="2698" ht="18.0" customHeight="1">
      <c r="A2698" s="64">
        <v>46137.0</v>
      </c>
      <c r="B2698" s="83"/>
      <c r="C2698" s="80" t="s">
        <v>2925</v>
      </c>
      <c r="D2698" s="63" t="s">
        <v>1542</v>
      </c>
      <c r="E2698" s="63" t="s">
        <v>2931</v>
      </c>
      <c r="F2698" s="62"/>
      <c r="G2698" s="48"/>
      <c r="H2698" s="67" t="s">
        <v>104</v>
      </c>
      <c r="I2698" s="67">
        <v>1.0</v>
      </c>
      <c r="J2698" s="62" t="s">
        <v>2930</v>
      </c>
      <c r="K2698" s="48"/>
      <c r="L2698" s="68">
        <v>324.0</v>
      </c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</row>
    <row r="2699" ht="18.0" customHeight="1">
      <c r="A2699" s="64">
        <v>46137.0</v>
      </c>
      <c r="B2699" s="83"/>
      <c r="C2699" s="80" t="s">
        <v>2925</v>
      </c>
      <c r="D2699" s="63" t="s">
        <v>1542</v>
      </c>
      <c r="E2699" s="63" t="s">
        <v>2932</v>
      </c>
      <c r="F2699" s="62"/>
      <c r="G2699" s="48"/>
      <c r="H2699" s="67" t="s">
        <v>104</v>
      </c>
      <c r="I2699" s="67">
        <v>5.0</v>
      </c>
      <c r="J2699" s="62" t="s">
        <v>2930</v>
      </c>
      <c r="K2699" s="48"/>
      <c r="L2699" s="68">
        <v>324.0</v>
      </c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</row>
    <row r="2700" ht="18.0" customHeight="1">
      <c r="A2700" s="64">
        <v>46137.0</v>
      </c>
      <c r="B2700" s="83"/>
      <c r="C2700" s="80" t="s">
        <v>2925</v>
      </c>
      <c r="D2700" s="63" t="s">
        <v>1542</v>
      </c>
      <c r="E2700" s="63" t="s">
        <v>2933</v>
      </c>
      <c r="F2700" s="62"/>
      <c r="G2700" s="48"/>
      <c r="H2700" s="67" t="s">
        <v>104</v>
      </c>
      <c r="I2700" s="67">
        <v>5.0</v>
      </c>
      <c r="J2700" s="62" t="s">
        <v>2930</v>
      </c>
      <c r="K2700" s="48"/>
      <c r="L2700" s="68">
        <v>324.0</v>
      </c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</row>
    <row r="2701" ht="18.0" customHeight="1">
      <c r="A2701" s="64">
        <v>46137.0</v>
      </c>
      <c r="B2701" s="83"/>
      <c r="C2701" s="80" t="s">
        <v>2925</v>
      </c>
      <c r="D2701" s="63" t="s">
        <v>1542</v>
      </c>
      <c r="E2701" s="63" t="s">
        <v>2934</v>
      </c>
      <c r="F2701" s="62"/>
      <c r="G2701" s="48"/>
      <c r="H2701" s="67" t="s">
        <v>104</v>
      </c>
      <c r="I2701" s="67">
        <v>3.0</v>
      </c>
      <c r="J2701" s="62" t="s">
        <v>2930</v>
      </c>
      <c r="K2701" s="48"/>
      <c r="L2701" s="68">
        <v>324.0</v>
      </c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</row>
    <row r="2702" ht="18.0" customHeight="1">
      <c r="A2702" s="64">
        <v>46137.0</v>
      </c>
      <c r="B2702" s="83"/>
      <c r="C2702" s="80" t="s">
        <v>2925</v>
      </c>
      <c r="D2702" s="63" t="s">
        <v>1542</v>
      </c>
      <c r="E2702" s="63" t="s">
        <v>713</v>
      </c>
      <c r="F2702" s="62"/>
      <c r="G2702" s="48"/>
      <c r="H2702" s="67" t="s">
        <v>104</v>
      </c>
      <c r="I2702" s="67">
        <v>8.0</v>
      </c>
      <c r="J2702" s="62" t="s">
        <v>2492</v>
      </c>
      <c r="K2702" s="48"/>
      <c r="L2702" s="68">
        <v>324.0</v>
      </c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</row>
    <row r="2703" ht="18.0" customHeight="1">
      <c r="A2703" s="64"/>
      <c r="B2703" s="83"/>
      <c r="C2703" s="80"/>
      <c r="D2703" s="63"/>
      <c r="E2703" s="66"/>
      <c r="F2703" s="62"/>
      <c r="G2703" s="48"/>
      <c r="H2703" s="67"/>
      <c r="I2703" s="67"/>
      <c r="J2703" s="62"/>
      <c r="K2703" s="48"/>
      <c r="L2703" s="68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</row>
    <row r="2704" ht="18.0" customHeight="1">
      <c r="A2704" s="64">
        <v>46138.0</v>
      </c>
      <c r="B2704" s="83"/>
      <c r="C2704" s="80" t="s">
        <v>2935</v>
      </c>
      <c r="D2704" s="63" t="s">
        <v>1542</v>
      </c>
      <c r="E2704" s="63" t="s">
        <v>2936</v>
      </c>
      <c r="F2704" s="62"/>
      <c r="G2704" s="48"/>
      <c r="H2704" s="67" t="s">
        <v>104</v>
      </c>
      <c r="I2704" s="67">
        <v>1.0</v>
      </c>
      <c r="J2704" s="62" t="s">
        <v>2923</v>
      </c>
      <c r="K2704" s="48"/>
      <c r="L2704" s="68">
        <v>328.0</v>
      </c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</row>
    <row r="2705" ht="18.0" customHeight="1">
      <c r="A2705" s="64">
        <v>46138.0</v>
      </c>
      <c r="B2705" s="83"/>
      <c r="C2705" s="80" t="s">
        <v>2935</v>
      </c>
      <c r="D2705" s="63" t="s">
        <v>1542</v>
      </c>
      <c r="E2705" s="63" t="s">
        <v>2937</v>
      </c>
      <c r="F2705" s="62"/>
      <c r="G2705" s="48"/>
      <c r="H2705" s="67" t="s">
        <v>104</v>
      </c>
      <c r="I2705" s="67">
        <v>1.0</v>
      </c>
      <c r="J2705" s="62" t="s">
        <v>2230</v>
      </c>
      <c r="K2705" s="48"/>
      <c r="L2705" s="68">
        <v>328.0</v>
      </c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 ht="18.0" customHeight="1">
      <c r="A2706" s="64">
        <v>46138.0</v>
      </c>
      <c r="B2706" s="83"/>
      <c r="C2706" s="80" t="s">
        <v>2935</v>
      </c>
      <c r="D2706" s="63" t="s">
        <v>1542</v>
      </c>
      <c r="E2706" s="63" t="s">
        <v>2938</v>
      </c>
      <c r="F2706" s="62"/>
      <c r="G2706" s="48"/>
      <c r="H2706" s="67" t="s">
        <v>104</v>
      </c>
      <c r="I2706" s="67">
        <v>1.0</v>
      </c>
      <c r="J2706" s="62" t="s">
        <v>2230</v>
      </c>
      <c r="K2706" s="48"/>
      <c r="L2706" s="68">
        <v>328.0</v>
      </c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 ht="18.0" customHeight="1">
      <c r="A2707" s="64">
        <v>46138.0</v>
      </c>
      <c r="B2707" s="83"/>
      <c r="C2707" s="80" t="s">
        <v>2935</v>
      </c>
      <c r="D2707" s="63" t="s">
        <v>1542</v>
      </c>
      <c r="E2707" s="63" t="s">
        <v>2939</v>
      </c>
      <c r="F2707" s="62"/>
      <c r="G2707" s="48"/>
      <c r="H2707" s="67" t="s">
        <v>104</v>
      </c>
      <c r="I2707" s="67">
        <v>1.0</v>
      </c>
      <c r="J2707" s="62" t="s">
        <v>2129</v>
      </c>
      <c r="K2707" s="48"/>
      <c r="L2707" s="68">
        <v>328.0</v>
      </c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</row>
    <row r="2708" ht="18.0" customHeight="1">
      <c r="A2708" s="64">
        <v>46138.0</v>
      </c>
      <c r="B2708" s="83"/>
      <c r="C2708" s="80" t="s">
        <v>2935</v>
      </c>
      <c r="D2708" s="63" t="s">
        <v>1542</v>
      </c>
      <c r="E2708" s="63" t="s">
        <v>2940</v>
      </c>
      <c r="F2708" s="62"/>
      <c r="G2708" s="48"/>
      <c r="H2708" s="67" t="s">
        <v>104</v>
      </c>
      <c r="I2708" s="67">
        <v>3.0</v>
      </c>
      <c r="J2708" s="62" t="s">
        <v>2129</v>
      </c>
      <c r="K2708" s="48"/>
      <c r="L2708" s="68">
        <v>328.0</v>
      </c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</row>
    <row r="2709" ht="18.0" customHeight="1">
      <c r="A2709" s="64">
        <v>46138.0</v>
      </c>
      <c r="B2709" s="83"/>
      <c r="C2709" s="80" t="s">
        <v>2935</v>
      </c>
      <c r="D2709" s="63" t="s">
        <v>1542</v>
      </c>
      <c r="E2709" s="63" t="s">
        <v>2662</v>
      </c>
      <c r="F2709" s="62"/>
      <c r="G2709" s="48"/>
      <c r="H2709" s="67" t="s">
        <v>104</v>
      </c>
      <c r="I2709" s="67">
        <v>4.0</v>
      </c>
      <c r="J2709" s="62" t="s">
        <v>375</v>
      </c>
      <c r="K2709" s="48"/>
      <c r="L2709" s="68">
        <v>328.0</v>
      </c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</row>
    <row r="2710" ht="18.0" customHeight="1">
      <c r="A2710" s="64">
        <v>46138.0</v>
      </c>
      <c r="B2710" s="83"/>
      <c r="C2710" s="80" t="s">
        <v>2935</v>
      </c>
      <c r="D2710" s="63" t="s">
        <v>1542</v>
      </c>
      <c r="E2710" s="63" t="s">
        <v>2941</v>
      </c>
      <c r="F2710" s="62"/>
      <c r="G2710" s="48"/>
      <c r="H2710" s="67" t="s">
        <v>104</v>
      </c>
      <c r="I2710" s="67">
        <v>3.0</v>
      </c>
      <c r="J2710" s="62" t="s">
        <v>375</v>
      </c>
      <c r="K2710" s="48"/>
      <c r="L2710" s="68">
        <v>328.0</v>
      </c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</row>
    <row r="2711" ht="18.0" customHeight="1">
      <c r="A2711" s="64">
        <v>46138.0</v>
      </c>
      <c r="B2711" s="83"/>
      <c r="C2711" s="80" t="s">
        <v>2935</v>
      </c>
      <c r="D2711" s="63" t="s">
        <v>1542</v>
      </c>
      <c r="E2711" s="63" t="s">
        <v>2933</v>
      </c>
      <c r="F2711" s="62"/>
      <c r="G2711" s="48"/>
      <c r="H2711" s="67" t="s">
        <v>104</v>
      </c>
      <c r="I2711" s="67">
        <v>1.0</v>
      </c>
      <c r="J2711" s="62" t="s">
        <v>375</v>
      </c>
      <c r="K2711" s="48"/>
      <c r="L2711" s="68">
        <v>328.0</v>
      </c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</row>
    <row r="2712" ht="18.0" customHeight="1">
      <c r="A2712" s="64">
        <v>46138.0</v>
      </c>
      <c r="B2712" s="83"/>
      <c r="C2712" s="80" t="s">
        <v>2935</v>
      </c>
      <c r="D2712" s="63" t="s">
        <v>1542</v>
      </c>
      <c r="E2712" s="63" t="s">
        <v>2942</v>
      </c>
      <c r="F2712" s="62"/>
      <c r="G2712" s="48"/>
      <c r="H2712" s="67" t="s">
        <v>104</v>
      </c>
      <c r="I2712" s="67">
        <v>1.0</v>
      </c>
      <c r="J2712" s="62" t="s">
        <v>375</v>
      </c>
      <c r="K2712" s="48"/>
      <c r="L2712" s="68">
        <v>328.0</v>
      </c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</row>
    <row r="2713" ht="18.0" customHeight="1">
      <c r="A2713" s="64">
        <v>46138.0</v>
      </c>
      <c r="B2713" s="83"/>
      <c r="C2713" s="80" t="s">
        <v>2935</v>
      </c>
      <c r="D2713" s="63" t="s">
        <v>1542</v>
      </c>
      <c r="E2713" s="63" t="s">
        <v>2943</v>
      </c>
      <c r="F2713" s="62"/>
      <c r="G2713" s="48"/>
      <c r="H2713" s="67" t="s">
        <v>104</v>
      </c>
      <c r="I2713" s="67">
        <v>1.0</v>
      </c>
      <c r="J2713" s="62" t="s">
        <v>2591</v>
      </c>
      <c r="K2713" s="48"/>
      <c r="L2713" s="68">
        <v>328.0</v>
      </c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</row>
    <row r="2714" ht="18.0" customHeight="1">
      <c r="A2714" s="64">
        <v>46138.0</v>
      </c>
      <c r="B2714" s="83"/>
      <c r="C2714" s="80" t="s">
        <v>2935</v>
      </c>
      <c r="D2714" s="63" t="s">
        <v>2944</v>
      </c>
      <c r="E2714" s="63" t="s">
        <v>1766</v>
      </c>
      <c r="F2714" s="62" t="s">
        <v>63</v>
      </c>
      <c r="G2714" s="48"/>
      <c r="H2714" s="67" t="s">
        <v>104</v>
      </c>
      <c r="I2714" s="67">
        <v>6.0</v>
      </c>
      <c r="J2714" s="62" t="s">
        <v>2945</v>
      </c>
      <c r="K2714" s="48"/>
      <c r="L2714" s="68">
        <v>299.0</v>
      </c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</row>
    <row r="2715" ht="18.0" customHeight="1">
      <c r="A2715" s="64">
        <v>46138.0</v>
      </c>
      <c r="B2715" s="83"/>
      <c r="C2715" s="80" t="s">
        <v>2935</v>
      </c>
      <c r="D2715" s="63" t="s">
        <v>2944</v>
      </c>
      <c r="E2715" s="63" t="s">
        <v>807</v>
      </c>
      <c r="F2715" s="62" t="s">
        <v>362</v>
      </c>
      <c r="G2715" s="48"/>
      <c r="H2715" s="67" t="s">
        <v>104</v>
      </c>
      <c r="I2715" s="67">
        <v>15.0</v>
      </c>
      <c r="J2715" s="62" t="s">
        <v>2945</v>
      </c>
      <c r="K2715" s="48"/>
      <c r="L2715" s="68">
        <v>299.0</v>
      </c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</row>
    <row r="2716" ht="18.0" customHeight="1">
      <c r="A2716" s="64">
        <v>46138.0</v>
      </c>
      <c r="B2716" s="83"/>
      <c r="C2716" s="80" t="s">
        <v>2935</v>
      </c>
      <c r="D2716" s="63" t="s">
        <v>2944</v>
      </c>
      <c r="E2716" s="63" t="s">
        <v>807</v>
      </c>
      <c r="F2716" s="62" t="s">
        <v>808</v>
      </c>
      <c r="G2716" s="48"/>
      <c r="H2716" s="67" t="s">
        <v>104</v>
      </c>
      <c r="I2716" s="67">
        <v>12.0</v>
      </c>
      <c r="J2716" s="62" t="s">
        <v>2945</v>
      </c>
      <c r="K2716" s="48"/>
      <c r="L2716" s="68">
        <v>299.0</v>
      </c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</row>
    <row r="2717" ht="18.0" customHeight="1">
      <c r="A2717" s="64">
        <v>46138.0</v>
      </c>
      <c r="B2717" s="83"/>
      <c r="C2717" s="80" t="s">
        <v>2935</v>
      </c>
      <c r="D2717" s="63" t="s">
        <v>2944</v>
      </c>
      <c r="E2717" s="63" t="s">
        <v>807</v>
      </c>
      <c r="F2717" s="62" t="s">
        <v>815</v>
      </c>
      <c r="G2717" s="48"/>
      <c r="H2717" s="67" t="s">
        <v>104</v>
      </c>
      <c r="I2717" s="67">
        <v>8.0</v>
      </c>
      <c r="J2717" s="62" t="s">
        <v>2945</v>
      </c>
      <c r="K2717" s="48"/>
      <c r="L2717" s="68">
        <v>299.0</v>
      </c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</row>
    <row r="2718" ht="18.0" customHeight="1">
      <c r="A2718" s="64">
        <v>46138.0</v>
      </c>
      <c r="B2718" s="83"/>
      <c r="C2718" s="80" t="s">
        <v>2935</v>
      </c>
      <c r="D2718" s="63" t="s">
        <v>2944</v>
      </c>
      <c r="E2718" s="63" t="s">
        <v>2946</v>
      </c>
      <c r="F2718" s="62" t="s">
        <v>1280</v>
      </c>
      <c r="G2718" s="48"/>
      <c r="H2718" s="67" t="s">
        <v>104</v>
      </c>
      <c r="I2718" s="67">
        <v>5.0</v>
      </c>
      <c r="J2718" s="62" t="s">
        <v>2945</v>
      </c>
      <c r="K2718" s="48"/>
      <c r="L2718" s="68">
        <v>299.0</v>
      </c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</row>
    <row r="2719" ht="18.0" customHeight="1">
      <c r="A2719" s="64">
        <v>46138.0</v>
      </c>
      <c r="B2719" s="83"/>
      <c r="C2719" s="80" t="s">
        <v>2935</v>
      </c>
      <c r="D2719" s="63" t="s">
        <v>2944</v>
      </c>
      <c r="E2719" s="63" t="s">
        <v>2093</v>
      </c>
      <c r="F2719" s="62">
        <v>5.223022134E9</v>
      </c>
      <c r="G2719" s="48"/>
      <c r="H2719" s="67" t="s">
        <v>104</v>
      </c>
      <c r="I2719" s="67">
        <v>2.0</v>
      </c>
      <c r="J2719" s="62" t="s">
        <v>2945</v>
      </c>
      <c r="K2719" s="48"/>
      <c r="L2719" s="68">
        <v>299.0</v>
      </c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</row>
    <row r="2720" ht="18.0" customHeight="1">
      <c r="A2720" s="64">
        <v>46138.0</v>
      </c>
      <c r="B2720" s="83"/>
      <c r="C2720" s="80" t="s">
        <v>2935</v>
      </c>
      <c r="D2720" s="63" t="s">
        <v>2944</v>
      </c>
      <c r="E2720" s="63" t="s">
        <v>66</v>
      </c>
      <c r="F2720" s="62" t="s">
        <v>1989</v>
      </c>
      <c r="G2720" s="48"/>
      <c r="H2720" s="67" t="s">
        <v>104</v>
      </c>
      <c r="I2720" s="67">
        <v>2.0</v>
      </c>
      <c r="J2720" s="62" t="s">
        <v>2945</v>
      </c>
      <c r="K2720" s="48"/>
      <c r="L2720" s="68">
        <v>299.0</v>
      </c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</row>
    <row r="2721" ht="18.0" customHeight="1">
      <c r="A2721" s="64">
        <v>46138.0</v>
      </c>
      <c r="B2721" s="83"/>
      <c r="C2721" s="80" t="s">
        <v>2935</v>
      </c>
      <c r="D2721" s="63" t="s">
        <v>2944</v>
      </c>
      <c r="E2721" s="63" t="s">
        <v>490</v>
      </c>
      <c r="F2721" s="62" t="s">
        <v>2947</v>
      </c>
      <c r="G2721" s="48"/>
      <c r="H2721" s="67" t="s">
        <v>104</v>
      </c>
      <c r="I2721" s="67">
        <v>1.0</v>
      </c>
      <c r="J2721" s="62" t="s">
        <v>2945</v>
      </c>
      <c r="K2721" s="48"/>
      <c r="L2721" s="68">
        <v>299.0</v>
      </c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</row>
    <row r="2722" ht="18.0" customHeight="1">
      <c r="A2722" s="64">
        <v>46138.0</v>
      </c>
      <c r="B2722" s="83"/>
      <c r="C2722" s="80" t="s">
        <v>2935</v>
      </c>
      <c r="D2722" s="63" t="s">
        <v>2944</v>
      </c>
      <c r="E2722" s="63" t="s">
        <v>347</v>
      </c>
      <c r="F2722" s="62" t="s">
        <v>2948</v>
      </c>
      <c r="G2722" s="48"/>
      <c r="H2722" s="67" t="s">
        <v>104</v>
      </c>
      <c r="I2722" s="67">
        <v>2.0</v>
      </c>
      <c r="J2722" s="62" t="s">
        <v>2945</v>
      </c>
      <c r="K2722" s="48"/>
      <c r="L2722" s="68">
        <v>299.0</v>
      </c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</row>
    <row r="2723" ht="18.0" customHeight="1">
      <c r="A2723" s="64">
        <v>46138.0</v>
      </c>
      <c r="B2723" s="83"/>
      <c r="C2723" s="80" t="s">
        <v>2935</v>
      </c>
      <c r="D2723" s="63" t="s">
        <v>2944</v>
      </c>
      <c r="E2723" s="63" t="s">
        <v>66</v>
      </c>
      <c r="F2723" s="62" t="s">
        <v>75</v>
      </c>
      <c r="G2723" s="48"/>
      <c r="H2723" s="67" t="s">
        <v>104</v>
      </c>
      <c r="I2723" s="67">
        <v>5.0</v>
      </c>
      <c r="J2723" s="62" t="s">
        <v>2945</v>
      </c>
      <c r="K2723" s="48"/>
      <c r="L2723" s="68">
        <v>299.0</v>
      </c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</row>
    <row r="2724" ht="18.0" customHeight="1">
      <c r="A2724" s="64"/>
      <c r="B2724" s="83"/>
      <c r="C2724" s="80"/>
      <c r="D2724" s="63"/>
      <c r="E2724" s="66"/>
      <c r="F2724" s="62"/>
      <c r="G2724" s="48"/>
      <c r="H2724" s="67"/>
      <c r="I2724" s="67"/>
      <c r="J2724" s="62"/>
      <c r="K2724" s="48"/>
      <c r="L2724" s="68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</row>
    <row r="2725" ht="18.0" customHeight="1">
      <c r="A2725" s="64">
        <v>46139.0</v>
      </c>
      <c r="B2725" s="83"/>
      <c r="C2725" s="80" t="s">
        <v>2949</v>
      </c>
      <c r="D2725" s="63" t="s">
        <v>1542</v>
      </c>
      <c r="E2725" s="63" t="s">
        <v>2950</v>
      </c>
      <c r="F2725" s="62"/>
      <c r="G2725" s="48"/>
      <c r="H2725" s="67" t="s">
        <v>104</v>
      </c>
      <c r="I2725" s="67">
        <v>10.0</v>
      </c>
      <c r="J2725" s="62" t="s">
        <v>1177</v>
      </c>
      <c r="K2725" s="48"/>
      <c r="L2725" s="68">
        <v>329.0</v>
      </c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</row>
    <row r="2726" ht="18.0" customHeight="1">
      <c r="A2726" s="64">
        <v>46139.0</v>
      </c>
      <c r="B2726" s="83"/>
      <c r="C2726" s="80" t="s">
        <v>2949</v>
      </c>
      <c r="D2726" s="63" t="s">
        <v>1542</v>
      </c>
      <c r="E2726" s="63" t="s">
        <v>2951</v>
      </c>
      <c r="F2726" s="62"/>
      <c r="G2726" s="48"/>
      <c r="H2726" s="67" t="s">
        <v>104</v>
      </c>
      <c r="I2726" s="67">
        <v>5.0</v>
      </c>
      <c r="J2726" s="62" t="s">
        <v>1177</v>
      </c>
      <c r="K2726" s="48"/>
      <c r="L2726" s="68">
        <v>329.0</v>
      </c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</row>
    <row r="2727" ht="18.0" customHeight="1">
      <c r="A2727" s="64">
        <v>46139.0</v>
      </c>
      <c r="B2727" s="83"/>
      <c r="C2727" s="80" t="s">
        <v>2949</v>
      </c>
      <c r="D2727" s="63" t="s">
        <v>1542</v>
      </c>
      <c r="E2727" s="63" t="s">
        <v>2952</v>
      </c>
      <c r="F2727" s="62"/>
      <c r="G2727" s="48"/>
      <c r="H2727" s="67" t="s">
        <v>104</v>
      </c>
      <c r="I2727" s="67">
        <v>1.0</v>
      </c>
      <c r="J2727" s="62" t="s">
        <v>2883</v>
      </c>
      <c r="K2727" s="48"/>
      <c r="L2727" s="68">
        <v>329.0</v>
      </c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</row>
    <row r="2728" ht="18.0" customHeight="1">
      <c r="A2728" s="64">
        <v>46139.0</v>
      </c>
      <c r="B2728" s="83"/>
      <c r="C2728" s="80" t="s">
        <v>2949</v>
      </c>
      <c r="D2728" s="63" t="s">
        <v>1542</v>
      </c>
      <c r="E2728" s="63" t="s">
        <v>2953</v>
      </c>
      <c r="F2728" s="62"/>
      <c r="G2728" s="48"/>
      <c r="H2728" s="67" t="s">
        <v>104</v>
      </c>
      <c r="I2728" s="67">
        <v>1.0</v>
      </c>
      <c r="J2728" s="62" t="s">
        <v>1569</v>
      </c>
      <c r="K2728" s="48"/>
      <c r="L2728" s="68">
        <v>329.0</v>
      </c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</row>
    <row r="2729" ht="18.0" customHeight="1">
      <c r="A2729" s="64">
        <v>46139.0</v>
      </c>
      <c r="B2729" s="83"/>
      <c r="C2729" s="80" t="s">
        <v>2949</v>
      </c>
      <c r="D2729" s="63" t="s">
        <v>1542</v>
      </c>
      <c r="E2729" s="63" t="s">
        <v>2671</v>
      </c>
      <c r="F2729" s="62"/>
      <c r="G2729" s="48"/>
      <c r="H2729" s="67" t="s">
        <v>104</v>
      </c>
      <c r="I2729" s="67">
        <v>2.0</v>
      </c>
      <c r="J2729" s="62" t="s">
        <v>1971</v>
      </c>
      <c r="K2729" s="48"/>
      <c r="L2729" s="68">
        <v>329.0</v>
      </c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</row>
    <row r="2730" ht="18.0" customHeight="1">
      <c r="A2730" s="64">
        <v>46139.0</v>
      </c>
      <c r="B2730" s="83"/>
      <c r="C2730" s="80" t="s">
        <v>2949</v>
      </c>
      <c r="D2730" s="63" t="s">
        <v>1542</v>
      </c>
      <c r="E2730" s="63" t="s">
        <v>2937</v>
      </c>
      <c r="F2730" s="62"/>
      <c r="G2730" s="48"/>
      <c r="H2730" s="67" t="s">
        <v>104</v>
      </c>
      <c r="I2730" s="67">
        <v>1.0</v>
      </c>
      <c r="J2730" s="62" t="s">
        <v>385</v>
      </c>
      <c r="K2730" s="48"/>
      <c r="L2730" s="68">
        <v>330.0</v>
      </c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</row>
    <row r="2731" ht="18.0" customHeight="1">
      <c r="A2731" s="64">
        <v>46139.0</v>
      </c>
      <c r="B2731" s="83"/>
      <c r="C2731" s="80" t="s">
        <v>2949</v>
      </c>
      <c r="D2731" s="63" t="s">
        <v>1542</v>
      </c>
      <c r="E2731" s="63" t="s">
        <v>2954</v>
      </c>
      <c r="F2731" s="62"/>
      <c r="G2731" s="48"/>
      <c r="H2731" s="67" t="s">
        <v>502</v>
      </c>
      <c r="I2731" s="67">
        <v>1.0</v>
      </c>
      <c r="J2731" s="62" t="s">
        <v>385</v>
      </c>
      <c r="K2731" s="48"/>
      <c r="L2731" s="68">
        <v>330.0</v>
      </c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</row>
    <row r="2732" ht="18.0" customHeight="1">
      <c r="A2732" s="64">
        <v>46139.0</v>
      </c>
      <c r="B2732" s="83"/>
      <c r="C2732" s="80" t="s">
        <v>2949</v>
      </c>
      <c r="D2732" s="63" t="s">
        <v>1542</v>
      </c>
      <c r="E2732" s="63" t="s">
        <v>2287</v>
      </c>
      <c r="F2732" s="62"/>
      <c r="G2732" s="48"/>
      <c r="H2732" s="67" t="s">
        <v>104</v>
      </c>
      <c r="I2732" s="67">
        <v>1.0</v>
      </c>
      <c r="J2732" s="62" t="s">
        <v>2955</v>
      </c>
      <c r="K2732" s="48"/>
      <c r="L2732" s="68">
        <v>329.0</v>
      </c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</row>
    <row r="2733" ht="18.0" customHeight="1">
      <c r="A2733" s="64">
        <v>46139.0</v>
      </c>
      <c r="B2733" s="83"/>
      <c r="C2733" s="80" t="s">
        <v>2949</v>
      </c>
      <c r="D2733" s="63" t="s">
        <v>1542</v>
      </c>
      <c r="E2733" s="63" t="s">
        <v>2956</v>
      </c>
      <c r="F2733" s="62"/>
      <c r="G2733" s="48"/>
      <c r="H2733" s="67" t="s">
        <v>104</v>
      </c>
      <c r="I2733" s="67">
        <v>1.0</v>
      </c>
      <c r="J2733" s="62" t="s">
        <v>452</v>
      </c>
      <c r="K2733" s="48"/>
      <c r="L2733" s="68">
        <v>332.0</v>
      </c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</row>
    <row r="2734" ht="18.0" customHeight="1">
      <c r="A2734" s="64">
        <v>46139.0</v>
      </c>
      <c r="B2734" s="83"/>
      <c r="C2734" s="80" t="s">
        <v>2949</v>
      </c>
      <c r="D2734" s="63" t="s">
        <v>1542</v>
      </c>
      <c r="E2734" s="63" t="s">
        <v>2957</v>
      </c>
      <c r="F2734" s="62"/>
      <c r="G2734" s="48"/>
      <c r="H2734" s="67" t="s">
        <v>104</v>
      </c>
      <c r="I2734" s="67">
        <v>1.0</v>
      </c>
      <c r="J2734" s="62" t="s">
        <v>452</v>
      </c>
      <c r="K2734" s="48"/>
      <c r="L2734" s="68">
        <v>332.0</v>
      </c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</row>
    <row r="2735" ht="18.0" customHeight="1">
      <c r="A2735" s="64">
        <v>46139.0</v>
      </c>
      <c r="B2735" s="83"/>
      <c r="C2735" s="80" t="s">
        <v>2949</v>
      </c>
      <c r="D2735" s="63" t="s">
        <v>1542</v>
      </c>
      <c r="E2735" s="63" t="s">
        <v>2958</v>
      </c>
      <c r="F2735" s="62"/>
      <c r="G2735" s="48"/>
      <c r="H2735" s="67" t="s">
        <v>104</v>
      </c>
      <c r="I2735" s="67">
        <v>2.0</v>
      </c>
      <c r="J2735" s="62" t="s">
        <v>2959</v>
      </c>
      <c r="K2735" s="48"/>
      <c r="L2735" s="68">
        <v>329.0</v>
      </c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</row>
    <row r="2736" ht="18.0" customHeight="1">
      <c r="A2736" s="64">
        <v>46139.0</v>
      </c>
      <c r="B2736" s="83"/>
      <c r="C2736" s="80" t="s">
        <v>2949</v>
      </c>
      <c r="D2736" s="63" t="s">
        <v>1542</v>
      </c>
      <c r="E2736" s="63" t="s">
        <v>1961</v>
      </c>
      <c r="F2736" s="62"/>
      <c r="G2736" s="48"/>
      <c r="H2736" s="67" t="s">
        <v>104</v>
      </c>
      <c r="I2736" s="67">
        <v>1.0</v>
      </c>
      <c r="J2736" s="62" t="s">
        <v>2639</v>
      </c>
      <c r="K2736" s="48"/>
      <c r="L2736" s="68">
        <v>335.0</v>
      </c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</row>
    <row r="2737" ht="18.0" customHeight="1">
      <c r="A2737" s="64">
        <v>46139.0</v>
      </c>
      <c r="B2737" s="83"/>
      <c r="C2737" s="80" t="s">
        <v>2949</v>
      </c>
      <c r="D2737" s="63" t="s">
        <v>1542</v>
      </c>
      <c r="E2737" s="63" t="s">
        <v>2960</v>
      </c>
      <c r="F2737" s="62"/>
      <c r="G2737" s="48"/>
      <c r="H2737" s="67" t="s">
        <v>104</v>
      </c>
      <c r="I2737" s="67">
        <v>2.0</v>
      </c>
      <c r="J2737" s="62" t="s">
        <v>2869</v>
      </c>
      <c r="K2737" s="48"/>
      <c r="L2737" s="68">
        <v>333.0</v>
      </c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</row>
    <row r="2738" ht="18.0" customHeight="1">
      <c r="A2738" s="64">
        <v>46139.0</v>
      </c>
      <c r="B2738" s="83"/>
      <c r="C2738" s="80" t="s">
        <v>2949</v>
      </c>
      <c r="D2738" s="63" t="s">
        <v>1542</v>
      </c>
      <c r="E2738" s="63" t="s">
        <v>66</v>
      </c>
      <c r="F2738" s="62" t="s">
        <v>2961</v>
      </c>
      <c r="G2738" s="48"/>
      <c r="H2738" s="67" t="s">
        <v>104</v>
      </c>
      <c r="I2738" s="67">
        <v>1.0</v>
      </c>
      <c r="J2738" s="62" t="s">
        <v>988</v>
      </c>
      <c r="K2738" s="48"/>
      <c r="L2738" s="68">
        <v>333.0</v>
      </c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</row>
    <row r="2739" ht="18.0" customHeight="1">
      <c r="A2739" s="64">
        <v>46139.0</v>
      </c>
      <c r="B2739" s="83"/>
      <c r="C2739" s="80" t="s">
        <v>2949</v>
      </c>
      <c r="D2739" s="63" t="s">
        <v>1542</v>
      </c>
      <c r="E2739" s="63" t="s">
        <v>2962</v>
      </c>
      <c r="F2739" s="62"/>
      <c r="G2739" s="48"/>
      <c r="H2739" s="67" t="s">
        <v>1314</v>
      </c>
      <c r="I2739" s="67" t="s">
        <v>2100</v>
      </c>
      <c r="J2739" s="62" t="s">
        <v>2883</v>
      </c>
      <c r="K2739" s="48"/>
      <c r="L2739" s="68">
        <v>334.0</v>
      </c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 ht="18.0" customHeight="1">
      <c r="A2740" s="64">
        <v>46139.0</v>
      </c>
      <c r="B2740" s="83"/>
      <c r="C2740" s="80" t="s">
        <v>2949</v>
      </c>
      <c r="D2740" s="63" t="s">
        <v>1542</v>
      </c>
      <c r="E2740" s="63" t="s">
        <v>2963</v>
      </c>
      <c r="F2740" s="62"/>
      <c r="G2740" s="48"/>
      <c r="H2740" s="67" t="s">
        <v>1314</v>
      </c>
      <c r="I2740" s="67">
        <v>1.0</v>
      </c>
      <c r="J2740" s="62" t="s">
        <v>2883</v>
      </c>
      <c r="K2740" s="48"/>
      <c r="L2740" s="68">
        <v>334.0</v>
      </c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 ht="18.0" customHeight="1">
      <c r="A2741" s="64">
        <v>46139.0</v>
      </c>
      <c r="B2741" s="83"/>
      <c r="C2741" s="80" t="s">
        <v>2949</v>
      </c>
      <c r="D2741" s="63" t="s">
        <v>1542</v>
      </c>
      <c r="E2741" s="63" t="s">
        <v>2964</v>
      </c>
      <c r="F2741" s="62"/>
      <c r="G2741" s="48"/>
      <c r="H2741" s="67" t="s">
        <v>1314</v>
      </c>
      <c r="I2741" s="67">
        <v>1.0</v>
      </c>
      <c r="J2741" s="62" t="s">
        <v>2883</v>
      </c>
      <c r="K2741" s="48"/>
      <c r="L2741" s="68">
        <v>334.0</v>
      </c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</row>
    <row r="2742" ht="18.0" customHeight="1">
      <c r="A2742" s="64">
        <v>46139.0</v>
      </c>
      <c r="B2742" s="83"/>
      <c r="C2742" s="80" t="s">
        <v>2949</v>
      </c>
      <c r="D2742" s="63" t="s">
        <v>1542</v>
      </c>
      <c r="E2742" s="63" t="s">
        <v>2965</v>
      </c>
      <c r="F2742" s="62"/>
      <c r="G2742" s="48"/>
      <c r="H2742" s="67" t="s">
        <v>1314</v>
      </c>
      <c r="I2742" s="67">
        <v>1.0</v>
      </c>
      <c r="J2742" s="62" t="s">
        <v>2883</v>
      </c>
      <c r="K2742" s="48"/>
      <c r="L2742" s="68">
        <v>334.0</v>
      </c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</row>
    <row r="2743" ht="18.0" customHeight="1">
      <c r="A2743" s="64">
        <v>46139.0</v>
      </c>
      <c r="B2743" s="83"/>
      <c r="C2743" s="80" t="s">
        <v>2949</v>
      </c>
      <c r="D2743" s="63" t="s">
        <v>1542</v>
      </c>
      <c r="E2743" s="63" t="s">
        <v>2966</v>
      </c>
      <c r="F2743" s="62"/>
      <c r="G2743" s="48"/>
      <c r="H2743" s="67" t="s">
        <v>104</v>
      </c>
      <c r="I2743" s="67">
        <v>5.0</v>
      </c>
      <c r="J2743" s="62" t="s">
        <v>2883</v>
      </c>
      <c r="K2743" s="48"/>
      <c r="L2743" s="68">
        <v>334.0</v>
      </c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</row>
    <row r="2744" ht="18.0" customHeight="1">
      <c r="A2744" s="64"/>
      <c r="B2744" s="83"/>
      <c r="C2744" s="80"/>
      <c r="D2744" s="63"/>
      <c r="E2744" s="66"/>
      <c r="F2744" s="62"/>
      <c r="G2744" s="48"/>
      <c r="H2744" s="67"/>
      <c r="I2744" s="67"/>
      <c r="J2744" s="62"/>
      <c r="K2744" s="48"/>
      <c r="L2744" s="68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</row>
    <row r="2745" ht="18.0" customHeight="1">
      <c r="A2745" s="64">
        <v>46140.0</v>
      </c>
      <c r="B2745" s="83"/>
      <c r="C2745" s="80" t="s">
        <v>2967</v>
      </c>
      <c r="D2745" s="63" t="s">
        <v>1101</v>
      </c>
      <c r="E2745" s="63" t="s">
        <v>2968</v>
      </c>
      <c r="F2745" s="62"/>
      <c r="G2745" s="48"/>
      <c r="H2745" s="67" t="s">
        <v>742</v>
      </c>
      <c r="I2745" s="67">
        <v>4.0</v>
      </c>
      <c r="J2745" s="62" t="s">
        <v>1117</v>
      </c>
      <c r="K2745" s="48"/>
      <c r="L2745" s="68">
        <v>338.0</v>
      </c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</row>
    <row r="2746" ht="18.0" customHeight="1">
      <c r="A2746" s="64">
        <v>46140.0</v>
      </c>
      <c r="B2746" s="83"/>
      <c r="C2746" s="80" t="s">
        <v>2967</v>
      </c>
      <c r="D2746" s="63" t="s">
        <v>1101</v>
      </c>
      <c r="E2746" s="63" t="s">
        <v>2969</v>
      </c>
      <c r="F2746" s="62"/>
      <c r="G2746" s="48"/>
      <c r="H2746" s="67" t="s">
        <v>742</v>
      </c>
      <c r="I2746" s="67">
        <v>4.0</v>
      </c>
      <c r="J2746" s="62" t="s">
        <v>1117</v>
      </c>
      <c r="K2746" s="48"/>
      <c r="L2746" s="68">
        <v>338.0</v>
      </c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</row>
    <row r="2747" ht="18.0" customHeight="1">
      <c r="A2747" s="64">
        <v>46140.0</v>
      </c>
      <c r="B2747" s="83"/>
      <c r="C2747" s="80" t="s">
        <v>2967</v>
      </c>
      <c r="D2747" s="63" t="s">
        <v>1101</v>
      </c>
      <c r="E2747" s="63" t="s">
        <v>2970</v>
      </c>
      <c r="F2747" s="62"/>
      <c r="G2747" s="48"/>
      <c r="H2747" s="67" t="s">
        <v>104</v>
      </c>
      <c r="I2747" s="67">
        <v>5.0</v>
      </c>
      <c r="J2747" s="62" t="s">
        <v>1117</v>
      </c>
      <c r="K2747" s="48"/>
      <c r="L2747" s="68">
        <v>338.0</v>
      </c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</row>
    <row r="2748" ht="18.0" customHeight="1">
      <c r="A2748" s="64">
        <v>46140.0</v>
      </c>
      <c r="B2748" s="83"/>
      <c r="C2748" s="80" t="s">
        <v>2967</v>
      </c>
      <c r="D2748" s="63" t="s">
        <v>1542</v>
      </c>
      <c r="E2748" s="63" t="s">
        <v>2971</v>
      </c>
      <c r="F2748" s="62"/>
      <c r="G2748" s="48"/>
      <c r="H2748" s="67" t="s">
        <v>502</v>
      </c>
      <c r="I2748" s="67">
        <v>1.0</v>
      </c>
      <c r="J2748" s="62" t="s">
        <v>2075</v>
      </c>
      <c r="K2748" s="48"/>
      <c r="L2748" s="68">
        <v>337.0</v>
      </c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</row>
    <row r="2749" ht="18.0" customHeight="1">
      <c r="A2749" s="64">
        <v>46140.0</v>
      </c>
      <c r="B2749" s="83"/>
      <c r="C2749" s="80" t="s">
        <v>2967</v>
      </c>
      <c r="D2749" s="63" t="s">
        <v>1542</v>
      </c>
      <c r="E2749" s="63" t="s">
        <v>2933</v>
      </c>
      <c r="F2749" s="62"/>
      <c r="G2749" s="48"/>
      <c r="H2749" s="67" t="s">
        <v>104</v>
      </c>
      <c r="I2749" s="67">
        <v>1.0</v>
      </c>
      <c r="J2749" s="62" t="s">
        <v>2075</v>
      </c>
      <c r="K2749" s="48"/>
      <c r="L2749" s="68">
        <v>337.0</v>
      </c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</row>
    <row r="2750" ht="18.0" customHeight="1">
      <c r="A2750" s="64"/>
      <c r="B2750" s="83"/>
      <c r="C2750" s="80"/>
      <c r="D2750" s="63"/>
      <c r="E2750" s="66"/>
      <c r="F2750" s="62"/>
      <c r="G2750" s="48"/>
      <c r="H2750" s="67"/>
      <c r="I2750" s="67"/>
      <c r="J2750" s="62"/>
      <c r="K2750" s="48"/>
      <c r="L2750" s="68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</row>
    <row r="2751" ht="18.0" customHeight="1">
      <c r="A2751" s="64">
        <v>46141.0</v>
      </c>
      <c r="B2751" s="83"/>
      <c r="C2751" s="80" t="s">
        <v>2972</v>
      </c>
      <c r="D2751" s="63" t="s">
        <v>1542</v>
      </c>
      <c r="E2751" s="63" t="s">
        <v>2973</v>
      </c>
      <c r="F2751" s="62"/>
      <c r="G2751" s="48"/>
      <c r="H2751" s="67" t="s">
        <v>104</v>
      </c>
      <c r="I2751" s="67">
        <v>1.0</v>
      </c>
      <c r="J2751" s="62" t="s">
        <v>2974</v>
      </c>
      <c r="K2751" s="48"/>
      <c r="L2751" s="68">
        <v>339.0</v>
      </c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</row>
    <row r="2752" ht="18.0" customHeight="1">
      <c r="A2752" s="64">
        <v>46141.0</v>
      </c>
      <c r="B2752" s="83"/>
      <c r="C2752" s="80" t="s">
        <v>2972</v>
      </c>
      <c r="D2752" s="63" t="s">
        <v>1542</v>
      </c>
      <c r="E2752" s="63" t="s">
        <v>1155</v>
      </c>
      <c r="F2752" s="62"/>
      <c r="G2752" s="48"/>
      <c r="H2752" s="67" t="s">
        <v>104</v>
      </c>
      <c r="I2752" s="67">
        <v>2.0</v>
      </c>
      <c r="J2752" s="62" t="s">
        <v>2975</v>
      </c>
      <c r="K2752" s="48"/>
      <c r="L2752" s="68">
        <v>339.0</v>
      </c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</row>
    <row r="2753" ht="18.0" customHeight="1">
      <c r="A2753" s="64">
        <v>46141.0</v>
      </c>
      <c r="B2753" s="83"/>
      <c r="C2753" s="80" t="s">
        <v>2972</v>
      </c>
      <c r="D2753" s="63" t="s">
        <v>1542</v>
      </c>
      <c r="E2753" s="63" t="s">
        <v>2579</v>
      </c>
      <c r="F2753" s="62"/>
      <c r="G2753" s="48"/>
      <c r="H2753" s="67" t="s">
        <v>104</v>
      </c>
      <c r="I2753" s="67">
        <v>2.0</v>
      </c>
      <c r="J2753" s="62" t="s">
        <v>2976</v>
      </c>
      <c r="K2753" s="48"/>
      <c r="L2753" s="68">
        <v>339.0</v>
      </c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</row>
    <row r="2754" ht="18.0" customHeight="1">
      <c r="A2754" s="64">
        <v>46141.0</v>
      </c>
      <c r="B2754" s="83"/>
      <c r="C2754" s="80" t="s">
        <v>2972</v>
      </c>
      <c r="D2754" s="63" t="s">
        <v>1542</v>
      </c>
      <c r="E2754" s="63" t="s">
        <v>832</v>
      </c>
      <c r="F2754" s="62"/>
      <c r="G2754" s="48"/>
      <c r="H2754" s="67" t="s">
        <v>104</v>
      </c>
      <c r="I2754" s="67">
        <v>6.0</v>
      </c>
      <c r="J2754" s="62" t="s">
        <v>1924</v>
      </c>
      <c r="K2754" s="48"/>
      <c r="L2754" s="68">
        <v>339.0</v>
      </c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</row>
    <row r="2755" ht="18.0" customHeight="1">
      <c r="A2755" s="64">
        <v>46141.0</v>
      </c>
      <c r="B2755" s="83"/>
      <c r="C2755" s="80" t="s">
        <v>2972</v>
      </c>
      <c r="D2755" s="63" t="s">
        <v>1542</v>
      </c>
      <c r="E2755" s="63" t="s">
        <v>2000</v>
      </c>
      <c r="F2755" s="62"/>
      <c r="G2755" s="48"/>
      <c r="H2755" s="67" t="s">
        <v>104</v>
      </c>
      <c r="I2755" s="67">
        <v>2.0</v>
      </c>
      <c r="J2755" s="62" t="s">
        <v>2945</v>
      </c>
      <c r="K2755" s="48"/>
      <c r="L2755" s="68">
        <v>339.0</v>
      </c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</row>
    <row r="2756" ht="18.0" customHeight="1">
      <c r="A2756" s="64">
        <v>46141.0</v>
      </c>
      <c r="B2756" s="83"/>
      <c r="C2756" s="80" t="s">
        <v>2972</v>
      </c>
      <c r="D2756" s="63" t="s">
        <v>1542</v>
      </c>
      <c r="E2756" s="63" t="s">
        <v>2977</v>
      </c>
      <c r="F2756" s="62"/>
      <c r="G2756" s="48"/>
      <c r="H2756" s="67" t="s">
        <v>104</v>
      </c>
      <c r="I2756" s="67">
        <v>3.0</v>
      </c>
      <c r="J2756" s="62" t="s">
        <v>1177</v>
      </c>
      <c r="K2756" s="48"/>
      <c r="L2756" s="68">
        <v>339.0</v>
      </c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</row>
    <row r="2757" ht="18.0" customHeight="1">
      <c r="A2757" s="64">
        <v>46141.0</v>
      </c>
      <c r="B2757" s="83"/>
      <c r="C2757" s="80" t="s">
        <v>2972</v>
      </c>
      <c r="D2757" s="63" t="s">
        <v>19</v>
      </c>
      <c r="E2757" s="63" t="s">
        <v>850</v>
      </c>
      <c r="F2757" s="62"/>
      <c r="G2757" s="48"/>
      <c r="H2757" s="67" t="s">
        <v>104</v>
      </c>
      <c r="I2757" s="67">
        <v>1.0</v>
      </c>
      <c r="J2757" s="62" t="s">
        <v>1034</v>
      </c>
      <c r="K2757" s="48"/>
      <c r="L2757" s="68">
        <v>339.0</v>
      </c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</row>
    <row r="2758" ht="18.0" customHeight="1">
      <c r="A2758" s="64"/>
      <c r="B2758" s="83"/>
      <c r="C2758" s="80"/>
      <c r="D2758" s="63"/>
      <c r="E2758" s="66"/>
      <c r="F2758" s="62"/>
      <c r="G2758" s="48"/>
      <c r="H2758" s="67"/>
      <c r="I2758" s="67"/>
      <c r="J2758" s="62"/>
      <c r="K2758" s="48"/>
      <c r="L2758" s="68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</row>
    <row r="2759" ht="18.0" customHeight="1">
      <c r="A2759" s="64">
        <v>46142.0</v>
      </c>
      <c r="B2759" s="83"/>
      <c r="C2759" s="80" t="s">
        <v>2978</v>
      </c>
      <c r="D2759" s="63" t="s">
        <v>1542</v>
      </c>
      <c r="E2759" s="63" t="s">
        <v>2015</v>
      </c>
      <c r="F2759" s="62"/>
      <c r="G2759" s="48"/>
      <c r="H2759" s="67" t="s">
        <v>104</v>
      </c>
      <c r="I2759" s="67">
        <v>2.0</v>
      </c>
      <c r="J2759" s="62" t="s">
        <v>456</v>
      </c>
      <c r="K2759" s="48"/>
      <c r="L2759" s="68">
        <v>342.0</v>
      </c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</row>
    <row r="2760" ht="18.0" customHeight="1">
      <c r="A2760" s="64">
        <v>46142.0</v>
      </c>
      <c r="B2760" s="83"/>
      <c r="C2760" s="80" t="s">
        <v>2978</v>
      </c>
      <c r="D2760" s="63" t="s">
        <v>1542</v>
      </c>
      <c r="E2760" s="63" t="s">
        <v>2979</v>
      </c>
      <c r="F2760" s="62"/>
      <c r="G2760" s="48"/>
      <c r="H2760" s="67" t="s">
        <v>104</v>
      </c>
      <c r="I2760" s="67">
        <v>1.0</v>
      </c>
      <c r="J2760" s="62" t="s">
        <v>456</v>
      </c>
      <c r="K2760" s="48"/>
      <c r="L2760" s="68">
        <v>342.0</v>
      </c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</row>
    <row r="2761" ht="18.0" customHeight="1">
      <c r="A2761" s="64">
        <v>46142.0</v>
      </c>
      <c r="B2761" s="83"/>
      <c r="C2761" s="80" t="s">
        <v>2978</v>
      </c>
      <c r="D2761" s="63" t="s">
        <v>1542</v>
      </c>
      <c r="E2761" s="63" t="s">
        <v>2980</v>
      </c>
      <c r="F2761" s="62"/>
      <c r="G2761" s="48"/>
      <c r="H2761" s="67" t="s">
        <v>104</v>
      </c>
      <c r="I2761" s="67">
        <v>1.0</v>
      </c>
      <c r="J2761" s="62" t="s">
        <v>888</v>
      </c>
      <c r="K2761" s="48"/>
      <c r="L2761" s="68">
        <v>342.0</v>
      </c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</row>
    <row r="2762" ht="18.0" customHeight="1">
      <c r="A2762" s="64">
        <v>46142.0</v>
      </c>
      <c r="B2762" s="83"/>
      <c r="C2762" s="80" t="s">
        <v>2978</v>
      </c>
      <c r="D2762" s="63" t="s">
        <v>1542</v>
      </c>
      <c r="E2762" s="63" t="s">
        <v>2942</v>
      </c>
      <c r="F2762" s="62"/>
      <c r="G2762" s="48"/>
      <c r="H2762" s="67" t="s">
        <v>104</v>
      </c>
      <c r="I2762" s="67">
        <v>1.0</v>
      </c>
      <c r="J2762" s="62" t="s">
        <v>456</v>
      </c>
      <c r="K2762" s="48"/>
      <c r="L2762" s="68">
        <v>342.0</v>
      </c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</row>
    <row r="2763" ht="18.0" customHeight="1">
      <c r="A2763" s="64">
        <v>46142.0</v>
      </c>
      <c r="B2763" s="83"/>
      <c r="C2763" s="80" t="s">
        <v>2978</v>
      </c>
      <c r="D2763" s="63" t="s">
        <v>1542</v>
      </c>
      <c r="E2763" s="63" t="s">
        <v>2015</v>
      </c>
      <c r="F2763" s="62"/>
      <c r="G2763" s="48"/>
      <c r="H2763" s="67" t="s">
        <v>104</v>
      </c>
      <c r="I2763" s="67">
        <v>1.0</v>
      </c>
      <c r="J2763" s="62" t="s">
        <v>2591</v>
      </c>
      <c r="K2763" s="48"/>
      <c r="L2763" s="68">
        <v>341.0</v>
      </c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</row>
    <row r="2764" ht="18.0" customHeight="1">
      <c r="A2764" s="64">
        <v>46142.0</v>
      </c>
      <c r="B2764" s="83"/>
      <c r="C2764" s="80" t="s">
        <v>2978</v>
      </c>
      <c r="D2764" s="63" t="s">
        <v>1542</v>
      </c>
      <c r="E2764" s="63" t="s">
        <v>2981</v>
      </c>
      <c r="F2764" s="62"/>
      <c r="G2764" s="48"/>
      <c r="H2764" s="67" t="s">
        <v>104</v>
      </c>
      <c r="I2764" s="67">
        <v>2.0</v>
      </c>
      <c r="J2764" s="62" t="s">
        <v>2982</v>
      </c>
      <c r="K2764" s="48"/>
      <c r="L2764" s="68">
        <v>341.0</v>
      </c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</row>
    <row r="2765" ht="18.0" customHeight="1">
      <c r="A2765" s="64">
        <v>46142.0</v>
      </c>
      <c r="B2765" s="83"/>
      <c r="C2765" s="80" t="s">
        <v>2978</v>
      </c>
      <c r="D2765" s="63" t="s">
        <v>1542</v>
      </c>
      <c r="E2765" s="63" t="s">
        <v>2983</v>
      </c>
      <c r="F2765" s="62"/>
      <c r="G2765" s="48"/>
      <c r="H2765" s="67" t="s">
        <v>104</v>
      </c>
      <c r="I2765" s="67">
        <v>4.0</v>
      </c>
      <c r="J2765" s="62" t="s">
        <v>2982</v>
      </c>
      <c r="K2765" s="48"/>
      <c r="L2765" s="68">
        <v>341.0</v>
      </c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</row>
    <row r="2766" ht="18.0" customHeight="1">
      <c r="A2766" s="64">
        <v>46142.0</v>
      </c>
      <c r="B2766" s="83"/>
      <c r="C2766" s="80" t="s">
        <v>2978</v>
      </c>
      <c r="D2766" s="63" t="s">
        <v>1542</v>
      </c>
      <c r="E2766" s="63" t="s">
        <v>2984</v>
      </c>
      <c r="F2766" s="62">
        <v>33209.0</v>
      </c>
      <c r="G2766" s="48"/>
      <c r="H2766" s="67" t="s">
        <v>104</v>
      </c>
      <c r="I2766" s="67">
        <v>1.0</v>
      </c>
      <c r="J2766" s="62" t="s">
        <v>2982</v>
      </c>
      <c r="K2766" s="48"/>
      <c r="L2766" s="68">
        <v>341.0</v>
      </c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</row>
    <row r="2767" ht="18.0" customHeight="1">
      <c r="A2767" s="64">
        <v>46142.0</v>
      </c>
      <c r="B2767" s="83"/>
      <c r="C2767" s="80" t="s">
        <v>2978</v>
      </c>
      <c r="D2767" s="63" t="s">
        <v>1542</v>
      </c>
      <c r="E2767" s="63" t="s">
        <v>2984</v>
      </c>
      <c r="F2767" s="62" t="s">
        <v>2985</v>
      </c>
      <c r="G2767" s="48"/>
      <c r="H2767" s="67" t="s">
        <v>104</v>
      </c>
      <c r="I2767" s="67">
        <v>1.0</v>
      </c>
      <c r="J2767" s="62" t="s">
        <v>2982</v>
      </c>
      <c r="K2767" s="48"/>
      <c r="L2767" s="68">
        <v>341.0</v>
      </c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</row>
    <row r="2768" ht="18.0" customHeight="1">
      <c r="A2768" s="64">
        <v>46142.0</v>
      </c>
      <c r="B2768" s="83"/>
      <c r="C2768" s="80" t="s">
        <v>2978</v>
      </c>
      <c r="D2768" s="63" t="s">
        <v>1542</v>
      </c>
      <c r="E2768" s="63" t="s">
        <v>2986</v>
      </c>
      <c r="F2768" s="62"/>
      <c r="G2768" s="48"/>
      <c r="H2768" s="67" t="s">
        <v>104</v>
      </c>
      <c r="I2768" s="67">
        <v>1.0</v>
      </c>
      <c r="J2768" s="62" t="s">
        <v>2982</v>
      </c>
      <c r="K2768" s="48"/>
      <c r="L2768" s="68">
        <v>341.0</v>
      </c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</row>
    <row r="2769" ht="18.0" customHeight="1">
      <c r="A2769" s="64">
        <v>46142.0</v>
      </c>
      <c r="B2769" s="83"/>
      <c r="C2769" s="80" t="s">
        <v>2978</v>
      </c>
      <c r="D2769" s="63" t="s">
        <v>1542</v>
      </c>
      <c r="E2769" s="63" t="s">
        <v>2987</v>
      </c>
      <c r="F2769" s="62"/>
      <c r="G2769" s="48"/>
      <c r="H2769" s="67" t="s">
        <v>104</v>
      </c>
      <c r="I2769" s="67">
        <v>1.0</v>
      </c>
      <c r="J2769" s="62" t="s">
        <v>2982</v>
      </c>
      <c r="K2769" s="48"/>
      <c r="L2769" s="68">
        <v>341.0</v>
      </c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</row>
    <row r="2770" ht="18.0" customHeight="1">
      <c r="A2770" s="64">
        <v>46142.0</v>
      </c>
      <c r="B2770" s="83"/>
      <c r="C2770" s="80" t="s">
        <v>2978</v>
      </c>
      <c r="D2770" s="63" t="s">
        <v>1542</v>
      </c>
      <c r="E2770" s="63" t="s">
        <v>2988</v>
      </c>
      <c r="F2770" s="62">
        <v>33335.0</v>
      </c>
      <c r="G2770" s="48"/>
      <c r="H2770" s="67" t="s">
        <v>104</v>
      </c>
      <c r="I2770" s="67">
        <v>1.0</v>
      </c>
      <c r="J2770" s="62" t="s">
        <v>2982</v>
      </c>
      <c r="K2770" s="48"/>
      <c r="L2770" s="68">
        <v>341.0</v>
      </c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</row>
    <row r="2771" ht="18.0" customHeight="1">
      <c r="A2771" s="64">
        <v>46142.0</v>
      </c>
      <c r="B2771" s="83"/>
      <c r="C2771" s="80" t="s">
        <v>2978</v>
      </c>
      <c r="D2771" s="63" t="s">
        <v>1542</v>
      </c>
      <c r="E2771" s="63" t="s">
        <v>2989</v>
      </c>
      <c r="F2771" s="62">
        <v>33368.0</v>
      </c>
      <c r="G2771" s="48"/>
      <c r="H2771" s="67" t="s">
        <v>104</v>
      </c>
      <c r="I2771" s="67">
        <v>3.0</v>
      </c>
      <c r="J2771" s="62" t="s">
        <v>2982</v>
      </c>
      <c r="K2771" s="48"/>
      <c r="L2771" s="68">
        <v>341.0</v>
      </c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</row>
    <row r="2772" ht="18.0" customHeight="1">
      <c r="A2772" s="64">
        <v>46142.0</v>
      </c>
      <c r="B2772" s="83"/>
      <c r="C2772" s="80" t="s">
        <v>2978</v>
      </c>
      <c r="D2772" s="63" t="s">
        <v>1542</v>
      </c>
      <c r="E2772" s="63" t="s">
        <v>2990</v>
      </c>
      <c r="F2772" s="62"/>
      <c r="G2772" s="48"/>
      <c r="H2772" s="67" t="s">
        <v>104</v>
      </c>
      <c r="I2772" s="67">
        <v>1.0</v>
      </c>
      <c r="J2772" s="62" t="s">
        <v>2982</v>
      </c>
      <c r="K2772" s="48"/>
      <c r="L2772" s="68">
        <v>341.0</v>
      </c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</row>
    <row r="2773" ht="18.0" customHeight="1">
      <c r="A2773" s="64">
        <v>46142.0</v>
      </c>
      <c r="B2773" s="83"/>
      <c r="C2773" s="80" t="s">
        <v>2978</v>
      </c>
      <c r="D2773" s="63" t="s">
        <v>1542</v>
      </c>
      <c r="E2773" s="63" t="s">
        <v>2991</v>
      </c>
      <c r="F2773" s="62">
        <v>33318.0</v>
      </c>
      <c r="G2773" s="48"/>
      <c r="H2773" s="67" t="s">
        <v>104</v>
      </c>
      <c r="I2773" s="67">
        <v>1.0</v>
      </c>
      <c r="J2773" s="62" t="s">
        <v>2982</v>
      </c>
      <c r="K2773" s="48"/>
      <c r="L2773" s="68">
        <v>341.0</v>
      </c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 ht="18.0" customHeight="1">
      <c r="A2774" s="64">
        <v>46142.0</v>
      </c>
      <c r="B2774" s="83"/>
      <c r="C2774" s="80" t="s">
        <v>2978</v>
      </c>
      <c r="D2774" s="63" t="s">
        <v>1542</v>
      </c>
      <c r="E2774" s="63" t="s">
        <v>2991</v>
      </c>
      <c r="F2774" s="62">
        <v>33316.0</v>
      </c>
      <c r="G2774" s="48"/>
      <c r="H2774" s="67" t="s">
        <v>104</v>
      </c>
      <c r="I2774" s="67">
        <v>1.0</v>
      </c>
      <c r="J2774" s="62" t="s">
        <v>2982</v>
      </c>
      <c r="K2774" s="48"/>
      <c r="L2774" s="68">
        <v>341.0</v>
      </c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 ht="18.0" customHeight="1">
      <c r="A2775" s="64">
        <v>46142.0</v>
      </c>
      <c r="B2775" s="83"/>
      <c r="C2775" s="80" t="s">
        <v>2978</v>
      </c>
      <c r="D2775" s="63" t="s">
        <v>1542</v>
      </c>
      <c r="E2775" s="63" t="s">
        <v>2992</v>
      </c>
      <c r="F2775" s="62" t="s">
        <v>2993</v>
      </c>
      <c r="G2775" s="48"/>
      <c r="H2775" s="67" t="s">
        <v>104</v>
      </c>
      <c r="I2775" s="67">
        <v>1.0</v>
      </c>
      <c r="J2775" s="62" t="s">
        <v>2982</v>
      </c>
      <c r="K2775" s="48"/>
      <c r="L2775" s="68">
        <v>341.0</v>
      </c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</row>
    <row r="2776" ht="18.0" customHeight="1">
      <c r="A2776" s="64">
        <v>46142.0</v>
      </c>
      <c r="B2776" s="83"/>
      <c r="C2776" s="80" t="s">
        <v>2978</v>
      </c>
      <c r="D2776" s="63" t="s">
        <v>1542</v>
      </c>
      <c r="E2776" s="63" t="s">
        <v>2994</v>
      </c>
      <c r="F2776" s="62"/>
      <c r="G2776" s="48"/>
      <c r="H2776" s="67" t="s">
        <v>104</v>
      </c>
      <c r="I2776" s="67">
        <v>1.0</v>
      </c>
      <c r="J2776" s="62" t="s">
        <v>2982</v>
      </c>
      <c r="K2776" s="48"/>
      <c r="L2776" s="68">
        <v>344.0</v>
      </c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</row>
    <row r="2777" ht="18.0" customHeight="1">
      <c r="A2777" s="64">
        <v>46142.0</v>
      </c>
      <c r="B2777" s="83"/>
      <c r="C2777" s="80" t="s">
        <v>2978</v>
      </c>
      <c r="D2777" s="63" t="s">
        <v>1542</v>
      </c>
      <c r="E2777" s="63" t="s">
        <v>2995</v>
      </c>
      <c r="F2777" s="62"/>
      <c r="G2777" s="48"/>
      <c r="H2777" s="67" t="s">
        <v>104</v>
      </c>
      <c r="I2777" s="67">
        <v>1.0</v>
      </c>
      <c r="J2777" s="62" t="s">
        <v>2628</v>
      </c>
      <c r="K2777" s="48"/>
      <c r="L2777" s="68">
        <v>344.0</v>
      </c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</row>
    <row r="2778" ht="18.0" customHeight="1">
      <c r="A2778" s="64"/>
      <c r="B2778" s="83"/>
      <c r="C2778" s="80"/>
      <c r="D2778" s="63"/>
      <c r="E2778" s="66"/>
      <c r="F2778" s="62"/>
      <c r="G2778" s="48"/>
      <c r="H2778" s="67"/>
      <c r="I2778" s="67"/>
      <c r="J2778" s="62"/>
      <c r="K2778" s="48"/>
      <c r="L2778" s="68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</row>
    <row r="2779" ht="18.0" customHeight="1">
      <c r="A2779" s="64">
        <v>46144.0</v>
      </c>
      <c r="B2779" s="83"/>
      <c r="C2779" s="80" t="s">
        <v>2996</v>
      </c>
      <c r="D2779" s="63" t="s">
        <v>1542</v>
      </c>
      <c r="E2779" s="63" t="s">
        <v>2997</v>
      </c>
      <c r="F2779" s="62"/>
      <c r="G2779" s="48"/>
      <c r="H2779" s="67" t="s">
        <v>104</v>
      </c>
      <c r="I2779" s="67">
        <v>1.0</v>
      </c>
      <c r="J2779" s="62" t="s">
        <v>2998</v>
      </c>
      <c r="K2779" s="48"/>
      <c r="L2779" s="68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</row>
    <row r="2780" ht="18.0" customHeight="1">
      <c r="A2780" s="64">
        <v>46144.0</v>
      </c>
      <c r="B2780" s="83"/>
      <c r="C2780" s="80" t="s">
        <v>2996</v>
      </c>
      <c r="D2780" s="63" t="s">
        <v>1542</v>
      </c>
      <c r="E2780" s="63" t="s">
        <v>2999</v>
      </c>
      <c r="F2780" s="62"/>
      <c r="G2780" s="48"/>
      <c r="H2780" s="67" t="s">
        <v>104</v>
      </c>
      <c r="I2780" s="67">
        <v>10.0</v>
      </c>
      <c r="J2780" s="62" t="s">
        <v>2245</v>
      </c>
      <c r="K2780" s="48"/>
      <c r="L2780" s="68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</row>
    <row r="2781" ht="18.0" customHeight="1">
      <c r="A2781" s="64">
        <v>46144.0</v>
      </c>
      <c r="B2781" s="83"/>
      <c r="C2781" s="80" t="s">
        <v>2996</v>
      </c>
      <c r="D2781" s="63" t="s">
        <v>1542</v>
      </c>
      <c r="E2781" s="63" t="s">
        <v>527</v>
      </c>
      <c r="F2781" s="62"/>
      <c r="G2781" s="48"/>
      <c r="H2781" s="67" t="s">
        <v>104</v>
      </c>
      <c r="I2781" s="67">
        <v>2.0</v>
      </c>
      <c r="J2781" s="62" t="s">
        <v>2982</v>
      </c>
      <c r="K2781" s="48"/>
      <c r="L2781" s="68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</row>
    <row r="2782" ht="18.0" customHeight="1">
      <c r="A2782" s="64">
        <v>46144.0</v>
      </c>
      <c r="B2782" s="83"/>
      <c r="C2782" s="80" t="s">
        <v>2996</v>
      </c>
      <c r="D2782" s="63" t="s">
        <v>1119</v>
      </c>
      <c r="E2782" s="63" t="s">
        <v>3000</v>
      </c>
      <c r="F2782" s="62"/>
      <c r="G2782" s="48"/>
      <c r="H2782" s="67" t="s">
        <v>104</v>
      </c>
      <c r="I2782" s="67">
        <v>4.0</v>
      </c>
      <c r="J2782" s="62" t="s">
        <v>1406</v>
      </c>
      <c r="K2782" s="48"/>
      <c r="L2782" s="68">
        <v>320.0</v>
      </c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</row>
    <row r="2783" ht="18.0" customHeight="1">
      <c r="A2783" s="64">
        <v>46144.0</v>
      </c>
      <c r="B2783" s="83"/>
      <c r="C2783" s="80" t="s">
        <v>2996</v>
      </c>
      <c r="D2783" s="63" t="s">
        <v>1119</v>
      </c>
      <c r="E2783" s="63" t="s">
        <v>3001</v>
      </c>
      <c r="F2783" s="62"/>
      <c r="G2783" s="48"/>
      <c r="H2783" s="67" t="s">
        <v>104</v>
      </c>
      <c r="I2783" s="67">
        <v>4.0</v>
      </c>
      <c r="J2783" s="62" t="s">
        <v>1406</v>
      </c>
      <c r="K2783" s="48"/>
      <c r="L2783" s="68">
        <v>320.0</v>
      </c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</row>
    <row r="2784" ht="18.0" customHeight="1">
      <c r="A2784" s="64">
        <v>46144.0</v>
      </c>
      <c r="B2784" s="83"/>
      <c r="C2784" s="80" t="s">
        <v>2996</v>
      </c>
      <c r="D2784" s="63" t="s">
        <v>1119</v>
      </c>
      <c r="E2784" s="63" t="s">
        <v>3002</v>
      </c>
      <c r="F2784" s="62"/>
      <c r="G2784" s="48"/>
      <c r="H2784" s="67" t="s">
        <v>104</v>
      </c>
      <c r="I2784" s="67">
        <v>6.0</v>
      </c>
      <c r="J2784" s="62" t="s">
        <v>1406</v>
      </c>
      <c r="K2784" s="48"/>
      <c r="L2784" s="68">
        <v>320.0</v>
      </c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</row>
    <row r="2785" ht="18.0" customHeight="1">
      <c r="A2785" s="64"/>
      <c r="B2785" s="83"/>
      <c r="C2785" s="80"/>
      <c r="D2785" s="63"/>
      <c r="E2785" s="66"/>
      <c r="F2785" s="62"/>
      <c r="G2785" s="48"/>
      <c r="H2785" s="67"/>
      <c r="I2785" s="67"/>
      <c r="J2785" s="62"/>
      <c r="K2785" s="48"/>
      <c r="L2785" s="68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</row>
    <row r="2786" ht="18.0" customHeight="1">
      <c r="A2786" s="64">
        <v>46146.0</v>
      </c>
      <c r="B2786" s="83"/>
      <c r="C2786" s="80" t="s">
        <v>3003</v>
      </c>
      <c r="D2786" s="63" t="s">
        <v>1542</v>
      </c>
      <c r="E2786" s="63" t="s">
        <v>3004</v>
      </c>
      <c r="F2786" s="62" t="s">
        <v>3005</v>
      </c>
      <c r="G2786" s="48"/>
      <c r="H2786" s="67" t="s">
        <v>502</v>
      </c>
      <c r="I2786" s="67">
        <v>1.0</v>
      </c>
      <c r="J2786" s="62" t="s">
        <v>1187</v>
      </c>
      <c r="K2786" s="48"/>
      <c r="L2786" s="68">
        <v>349.0</v>
      </c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</row>
    <row r="2787" ht="18.0" customHeight="1">
      <c r="A2787" s="64">
        <v>46146.0</v>
      </c>
      <c r="B2787" s="83"/>
      <c r="C2787" s="80" t="s">
        <v>3003</v>
      </c>
      <c r="D2787" s="63" t="s">
        <v>1101</v>
      </c>
      <c r="E2787" s="63" t="s">
        <v>3006</v>
      </c>
      <c r="F2787" s="62"/>
      <c r="G2787" s="48"/>
      <c r="H2787" s="67" t="s">
        <v>104</v>
      </c>
      <c r="I2787" s="67">
        <v>1.0</v>
      </c>
      <c r="J2787" s="62" t="s">
        <v>2727</v>
      </c>
      <c r="K2787" s="48"/>
      <c r="L2787" s="68">
        <v>350.0</v>
      </c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</row>
    <row r="2788" ht="18.0" customHeight="1">
      <c r="A2788" s="64"/>
      <c r="B2788" s="83"/>
      <c r="C2788" s="80"/>
      <c r="D2788" s="63"/>
      <c r="E2788" s="66"/>
      <c r="F2788" s="62"/>
      <c r="G2788" s="48"/>
      <c r="H2788" s="67"/>
      <c r="I2788" s="67"/>
      <c r="J2788" s="62"/>
      <c r="K2788" s="48"/>
      <c r="L2788" s="68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</row>
    <row r="2789" ht="18.0" customHeight="1">
      <c r="A2789" s="64">
        <v>46147.0</v>
      </c>
      <c r="B2789" s="83"/>
      <c r="C2789" s="80" t="s">
        <v>3007</v>
      </c>
      <c r="D2789" s="63" t="s">
        <v>1542</v>
      </c>
      <c r="E2789" s="63" t="s">
        <v>3008</v>
      </c>
      <c r="F2789" s="62"/>
      <c r="G2789" s="48"/>
      <c r="H2789" s="67" t="s">
        <v>104</v>
      </c>
      <c r="I2789" s="67">
        <v>10.0</v>
      </c>
      <c r="J2789" s="62" t="s">
        <v>1966</v>
      </c>
      <c r="K2789" s="48"/>
      <c r="L2789" s="68">
        <v>351.0</v>
      </c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</row>
    <row r="2790" ht="18.0" customHeight="1">
      <c r="A2790" s="64">
        <v>46147.0</v>
      </c>
      <c r="B2790" s="83"/>
      <c r="C2790" s="80" t="s">
        <v>3007</v>
      </c>
      <c r="D2790" s="63" t="s">
        <v>1542</v>
      </c>
      <c r="E2790" s="63" t="s">
        <v>3009</v>
      </c>
      <c r="F2790" s="62"/>
      <c r="G2790" s="48"/>
      <c r="H2790" s="67" t="s">
        <v>104</v>
      </c>
      <c r="I2790" s="67">
        <v>4.0</v>
      </c>
      <c r="J2790" s="62" t="s">
        <v>1966</v>
      </c>
      <c r="K2790" s="48"/>
      <c r="L2790" s="68">
        <v>351.0</v>
      </c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</row>
    <row r="2791" ht="18.0" customHeight="1">
      <c r="A2791" s="64">
        <v>46147.0</v>
      </c>
      <c r="B2791" s="83"/>
      <c r="C2791" s="80" t="s">
        <v>3007</v>
      </c>
      <c r="D2791" s="63" t="s">
        <v>1542</v>
      </c>
      <c r="E2791" s="63" t="s">
        <v>398</v>
      </c>
      <c r="F2791" s="62"/>
      <c r="G2791" s="48"/>
      <c r="H2791" s="67" t="s">
        <v>104</v>
      </c>
      <c r="I2791" s="67">
        <v>1.0</v>
      </c>
      <c r="J2791" s="62" t="s">
        <v>2719</v>
      </c>
      <c r="K2791" s="48"/>
      <c r="L2791" s="68">
        <v>351.0</v>
      </c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</row>
    <row r="2792" ht="18.0" customHeight="1">
      <c r="A2792" s="64">
        <v>46147.0</v>
      </c>
      <c r="B2792" s="83"/>
      <c r="C2792" s="80" t="s">
        <v>3007</v>
      </c>
      <c r="D2792" s="63" t="s">
        <v>1542</v>
      </c>
      <c r="E2792" s="63" t="s">
        <v>2937</v>
      </c>
      <c r="F2792" s="62"/>
      <c r="G2792" s="48"/>
      <c r="H2792" s="67" t="s">
        <v>104</v>
      </c>
      <c r="I2792" s="67">
        <v>1.0</v>
      </c>
      <c r="J2792" s="62" t="s">
        <v>1973</v>
      </c>
      <c r="K2792" s="48"/>
      <c r="L2792" s="68">
        <v>351.0</v>
      </c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</row>
    <row r="2793" ht="18.0" customHeight="1">
      <c r="A2793" s="64">
        <v>46147.0</v>
      </c>
      <c r="B2793" s="83"/>
      <c r="C2793" s="80" t="s">
        <v>3007</v>
      </c>
      <c r="D2793" s="63" t="s">
        <v>1542</v>
      </c>
      <c r="E2793" s="63" t="s">
        <v>3010</v>
      </c>
      <c r="F2793" s="62"/>
      <c r="G2793" s="48"/>
      <c r="H2793" s="67" t="s">
        <v>104</v>
      </c>
      <c r="I2793" s="67">
        <v>1.0</v>
      </c>
      <c r="J2793" s="62" t="s">
        <v>2571</v>
      </c>
      <c r="K2793" s="48"/>
      <c r="L2793" s="68">
        <v>351.0</v>
      </c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</row>
    <row r="2794" ht="18.0" customHeight="1">
      <c r="A2794" s="64">
        <v>46147.0</v>
      </c>
      <c r="B2794" s="83"/>
      <c r="C2794" s="80" t="s">
        <v>3007</v>
      </c>
      <c r="D2794" s="63" t="s">
        <v>1542</v>
      </c>
      <c r="E2794" s="63" t="s">
        <v>3011</v>
      </c>
      <c r="F2794" s="62"/>
      <c r="G2794" s="48"/>
      <c r="H2794" s="67" t="s">
        <v>104</v>
      </c>
      <c r="I2794" s="67">
        <v>1.0</v>
      </c>
      <c r="J2794" s="62" t="s">
        <v>888</v>
      </c>
      <c r="K2794" s="48"/>
      <c r="L2794" s="68">
        <v>351.0</v>
      </c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</row>
    <row r="2795" ht="18.0" customHeight="1">
      <c r="A2795" s="64">
        <v>46147.0</v>
      </c>
      <c r="B2795" s="83"/>
      <c r="C2795" s="80" t="s">
        <v>3007</v>
      </c>
      <c r="D2795" s="63" t="s">
        <v>1542</v>
      </c>
      <c r="E2795" s="63" t="s">
        <v>3012</v>
      </c>
      <c r="F2795" s="62"/>
      <c r="G2795" s="48"/>
      <c r="H2795" s="67" t="s">
        <v>104</v>
      </c>
      <c r="I2795" s="67">
        <v>16.0</v>
      </c>
      <c r="J2795" s="62" t="s">
        <v>1406</v>
      </c>
      <c r="K2795" s="48"/>
      <c r="L2795" s="68">
        <v>351.0</v>
      </c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</row>
    <row r="2796" ht="18.0" customHeight="1">
      <c r="A2796" s="64">
        <v>46147.0</v>
      </c>
      <c r="B2796" s="83"/>
      <c r="C2796" s="80" t="s">
        <v>3007</v>
      </c>
      <c r="D2796" s="63" t="s">
        <v>1101</v>
      </c>
      <c r="E2796" s="63" t="s">
        <v>3013</v>
      </c>
      <c r="F2796" s="62"/>
      <c r="G2796" s="48"/>
      <c r="H2796" s="67" t="s">
        <v>1385</v>
      </c>
      <c r="I2796" s="67">
        <v>14.0</v>
      </c>
      <c r="J2796" s="62"/>
      <c r="K2796" s="48"/>
      <c r="L2796" s="68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</row>
    <row r="2797" ht="18.0" customHeight="1">
      <c r="A2797" s="64">
        <v>46147.0</v>
      </c>
      <c r="B2797" s="83"/>
      <c r="C2797" s="80" t="s">
        <v>3007</v>
      </c>
      <c r="D2797" s="63" t="s">
        <v>1101</v>
      </c>
      <c r="E2797" s="63" t="s">
        <v>1155</v>
      </c>
      <c r="F2797" s="62"/>
      <c r="G2797" s="48"/>
      <c r="H2797" s="67" t="s">
        <v>104</v>
      </c>
      <c r="I2797" s="67">
        <v>10.0</v>
      </c>
      <c r="J2797" s="62"/>
      <c r="K2797" s="48"/>
      <c r="L2797" s="68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</row>
    <row r="2798" ht="18.0" customHeight="1">
      <c r="A2798" s="64">
        <v>46147.0</v>
      </c>
      <c r="B2798" s="83"/>
      <c r="C2798" s="80" t="s">
        <v>3007</v>
      </c>
      <c r="D2798" s="63" t="s">
        <v>1101</v>
      </c>
      <c r="E2798" s="63" t="s">
        <v>3014</v>
      </c>
      <c r="F2798" s="62"/>
      <c r="G2798" s="48"/>
      <c r="H2798" s="67" t="s">
        <v>104</v>
      </c>
      <c r="I2798" s="67">
        <v>14.0</v>
      </c>
      <c r="J2798" s="62"/>
      <c r="K2798" s="48"/>
      <c r="L2798" s="68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</row>
    <row r="2799" ht="18.0" customHeight="1">
      <c r="A2799" s="64">
        <v>46147.0</v>
      </c>
      <c r="B2799" s="83"/>
      <c r="C2799" s="80" t="s">
        <v>3007</v>
      </c>
      <c r="D2799" s="63" t="s">
        <v>1101</v>
      </c>
      <c r="E2799" s="63" t="s">
        <v>3015</v>
      </c>
      <c r="F2799" s="62"/>
      <c r="G2799" s="48"/>
      <c r="H2799" s="67" t="s">
        <v>104</v>
      </c>
      <c r="I2799" s="67">
        <v>14.0</v>
      </c>
      <c r="J2799" s="62"/>
      <c r="K2799" s="48"/>
      <c r="L2799" s="68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</row>
    <row r="2800" ht="18.0" customHeight="1">
      <c r="A2800" s="64">
        <v>46147.0</v>
      </c>
      <c r="B2800" s="83"/>
      <c r="C2800" s="80" t="s">
        <v>3007</v>
      </c>
      <c r="D2800" s="63" t="s">
        <v>1101</v>
      </c>
      <c r="E2800" s="63" t="s">
        <v>3016</v>
      </c>
      <c r="F2800" s="62"/>
      <c r="G2800" s="48"/>
      <c r="H2800" s="67" t="s">
        <v>104</v>
      </c>
      <c r="I2800" s="67">
        <v>10.0</v>
      </c>
      <c r="J2800" s="62"/>
      <c r="K2800" s="48"/>
      <c r="L2800" s="68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</row>
    <row r="2801" ht="18.0" customHeight="1">
      <c r="A2801" s="64"/>
      <c r="B2801" s="83"/>
      <c r="C2801" s="80"/>
      <c r="D2801" s="63"/>
      <c r="E2801" s="66"/>
      <c r="F2801" s="62"/>
      <c r="G2801" s="48"/>
      <c r="H2801" s="67"/>
      <c r="I2801" s="67"/>
      <c r="J2801" s="62"/>
      <c r="K2801" s="48"/>
      <c r="L2801" s="68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</row>
    <row r="2802" ht="18.0" customHeight="1">
      <c r="A2802" s="64">
        <v>46148.0</v>
      </c>
      <c r="B2802" s="83"/>
      <c r="C2802" s="80" t="s">
        <v>3017</v>
      </c>
      <c r="D2802" s="63" t="s">
        <v>1542</v>
      </c>
      <c r="E2802" s="63" t="s">
        <v>2032</v>
      </c>
      <c r="F2802" s="62"/>
      <c r="G2802" s="48"/>
      <c r="H2802" s="67" t="s">
        <v>104</v>
      </c>
      <c r="I2802" s="67">
        <v>1.0</v>
      </c>
      <c r="J2802" s="62" t="s">
        <v>2245</v>
      </c>
      <c r="K2802" s="48"/>
      <c r="L2802" s="68">
        <v>353.0</v>
      </c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</row>
    <row r="2803" ht="18.0" customHeight="1">
      <c r="A2803" s="64">
        <v>46148.0</v>
      </c>
      <c r="B2803" s="83"/>
      <c r="C2803" s="80" t="s">
        <v>3017</v>
      </c>
      <c r="D2803" s="63" t="s">
        <v>1542</v>
      </c>
      <c r="E2803" s="63" t="s">
        <v>3018</v>
      </c>
      <c r="F2803" s="62"/>
      <c r="G2803" s="48"/>
      <c r="H2803" s="67" t="s">
        <v>104</v>
      </c>
      <c r="I2803" s="67">
        <v>3.0</v>
      </c>
      <c r="J2803" s="62" t="s">
        <v>2245</v>
      </c>
      <c r="K2803" s="48"/>
      <c r="L2803" s="68">
        <v>353.0</v>
      </c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</row>
    <row r="2804" ht="18.0" customHeight="1">
      <c r="A2804" s="64">
        <v>46148.0</v>
      </c>
      <c r="B2804" s="83"/>
      <c r="C2804" s="80" t="s">
        <v>3017</v>
      </c>
      <c r="D2804" s="63" t="s">
        <v>1542</v>
      </c>
      <c r="E2804" s="63" t="s">
        <v>3019</v>
      </c>
      <c r="F2804" s="62"/>
      <c r="G2804" s="48"/>
      <c r="H2804" s="67" t="s">
        <v>104</v>
      </c>
      <c r="I2804" s="67">
        <v>1.0</v>
      </c>
      <c r="J2804" s="62" t="s">
        <v>1997</v>
      </c>
      <c r="K2804" s="48"/>
      <c r="L2804" s="68">
        <v>353.0</v>
      </c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</row>
    <row r="2805" ht="18.0" customHeight="1">
      <c r="A2805" s="64">
        <v>46148.0</v>
      </c>
      <c r="B2805" s="83"/>
      <c r="C2805" s="80" t="s">
        <v>3017</v>
      </c>
      <c r="D2805" s="63" t="s">
        <v>1542</v>
      </c>
      <c r="E2805" s="63" t="s">
        <v>3020</v>
      </c>
      <c r="F2805" s="62"/>
      <c r="G2805" s="48"/>
      <c r="H2805" s="67" t="s">
        <v>104</v>
      </c>
      <c r="I2805" s="67">
        <v>1.0</v>
      </c>
      <c r="J2805" s="62" t="s">
        <v>2245</v>
      </c>
      <c r="K2805" s="48"/>
      <c r="L2805" s="68">
        <v>353.0</v>
      </c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</row>
    <row r="2806" ht="18.0" customHeight="1">
      <c r="A2806" s="64">
        <v>46148.0</v>
      </c>
      <c r="B2806" s="83"/>
      <c r="C2806" s="80" t="s">
        <v>3017</v>
      </c>
      <c r="D2806" s="63" t="s">
        <v>1542</v>
      </c>
      <c r="E2806" s="63" t="s">
        <v>3021</v>
      </c>
      <c r="F2806" s="62"/>
      <c r="G2806" s="48"/>
      <c r="H2806" s="67" t="s">
        <v>104</v>
      </c>
      <c r="I2806" s="67">
        <v>1.0</v>
      </c>
      <c r="J2806" s="62" t="s">
        <v>2245</v>
      </c>
      <c r="K2806" s="48"/>
      <c r="L2806" s="68">
        <v>353.0</v>
      </c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</row>
    <row r="2807" ht="18.0" customHeight="1">
      <c r="A2807" s="64">
        <v>46148.0</v>
      </c>
      <c r="B2807" s="83"/>
      <c r="C2807" s="80" t="s">
        <v>3017</v>
      </c>
      <c r="D2807" s="63" t="s">
        <v>1542</v>
      </c>
      <c r="E2807" s="63" t="s">
        <v>3022</v>
      </c>
      <c r="F2807" s="62"/>
      <c r="G2807" s="48"/>
      <c r="H2807" s="67" t="s">
        <v>104</v>
      </c>
      <c r="I2807" s="67">
        <v>12.0</v>
      </c>
      <c r="J2807" s="62" t="s">
        <v>1966</v>
      </c>
      <c r="K2807" s="48"/>
      <c r="L2807" s="68">
        <v>353.0</v>
      </c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</row>
    <row r="2808" ht="18.0" customHeight="1">
      <c r="A2808" s="64">
        <v>46148.0</v>
      </c>
      <c r="B2808" s="83"/>
      <c r="C2808" s="80" t="s">
        <v>3017</v>
      </c>
      <c r="D2808" s="63" t="s">
        <v>1542</v>
      </c>
      <c r="E2808" s="63" t="s">
        <v>3023</v>
      </c>
      <c r="F2808" s="62"/>
      <c r="G2808" s="48"/>
      <c r="H2808" s="67" t="s">
        <v>104</v>
      </c>
      <c r="I2808" s="67">
        <v>6.0</v>
      </c>
      <c r="J2808" s="62" t="s">
        <v>2176</v>
      </c>
      <c r="K2808" s="48"/>
      <c r="L2808" s="68">
        <v>355.0</v>
      </c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 ht="18.0" customHeight="1">
      <c r="A2809" s="64">
        <v>46148.0</v>
      </c>
      <c r="B2809" s="83"/>
      <c r="C2809" s="80" t="s">
        <v>3017</v>
      </c>
      <c r="D2809" s="63" t="s">
        <v>1101</v>
      </c>
      <c r="E2809" s="63" t="s">
        <v>1776</v>
      </c>
      <c r="F2809" s="62"/>
      <c r="G2809" s="48"/>
      <c r="H2809" s="67" t="s">
        <v>104</v>
      </c>
      <c r="I2809" s="67">
        <v>5.0</v>
      </c>
      <c r="J2809" s="62" t="s">
        <v>2945</v>
      </c>
      <c r="K2809" s="48"/>
      <c r="L2809" s="68">
        <v>353.0</v>
      </c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 ht="18.0" customHeight="1">
      <c r="A2810" s="64">
        <v>46148.0</v>
      </c>
      <c r="B2810" s="83"/>
      <c r="C2810" s="80" t="s">
        <v>3017</v>
      </c>
      <c r="D2810" s="63" t="s">
        <v>1101</v>
      </c>
      <c r="E2810" s="63" t="s">
        <v>1709</v>
      </c>
      <c r="F2810" s="62"/>
      <c r="G2810" s="48"/>
      <c r="H2810" s="67" t="s">
        <v>104</v>
      </c>
      <c r="I2810" s="67">
        <v>5.0</v>
      </c>
      <c r="J2810" s="62" t="s">
        <v>2945</v>
      </c>
      <c r="K2810" s="48"/>
      <c r="L2810" s="68">
        <v>353.0</v>
      </c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</row>
    <row r="2811" ht="18.0" customHeight="1">
      <c r="A2811" s="64"/>
      <c r="B2811" s="83"/>
      <c r="C2811" s="80"/>
      <c r="D2811" s="63"/>
      <c r="E2811" s="66"/>
      <c r="F2811" s="62"/>
      <c r="G2811" s="48"/>
      <c r="H2811" s="67"/>
      <c r="I2811" s="67"/>
      <c r="J2811" s="62"/>
      <c r="K2811" s="48"/>
      <c r="L2811" s="68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</row>
    <row r="2812" ht="18.0" customHeight="1">
      <c r="A2812" s="64">
        <v>46150.0</v>
      </c>
      <c r="B2812" s="83"/>
      <c r="C2812" s="80" t="s">
        <v>3024</v>
      </c>
      <c r="D2812" s="63" t="s">
        <v>19</v>
      </c>
      <c r="E2812" s="63" t="s">
        <v>3025</v>
      </c>
      <c r="F2812" s="62" t="s">
        <v>3026</v>
      </c>
      <c r="G2812" s="48"/>
      <c r="H2812" s="67" t="s">
        <v>104</v>
      </c>
      <c r="I2812" s="67">
        <v>1.0</v>
      </c>
      <c r="J2812" s="62" t="s">
        <v>1041</v>
      </c>
      <c r="K2812" s="48"/>
      <c r="L2812" s="68">
        <v>358.0</v>
      </c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</row>
    <row r="2813" ht="18.0" customHeight="1">
      <c r="A2813" s="64">
        <v>46150.0</v>
      </c>
      <c r="B2813" s="83"/>
      <c r="C2813" s="80" t="s">
        <v>3024</v>
      </c>
      <c r="D2813" s="63" t="s">
        <v>19</v>
      </c>
      <c r="E2813" s="63" t="s">
        <v>1805</v>
      </c>
      <c r="F2813" s="62" t="s">
        <v>3027</v>
      </c>
      <c r="G2813" s="48"/>
      <c r="H2813" s="67" t="s">
        <v>104</v>
      </c>
      <c r="I2813" s="67">
        <v>1.0</v>
      </c>
      <c r="J2813" s="62" t="s">
        <v>1041</v>
      </c>
      <c r="K2813" s="48"/>
      <c r="L2813" s="68">
        <v>358.0</v>
      </c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</row>
    <row r="2814" ht="18.0" customHeight="1">
      <c r="A2814" s="64">
        <v>46150.0</v>
      </c>
      <c r="B2814" s="83"/>
      <c r="C2814" s="80" t="s">
        <v>3024</v>
      </c>
      <c r="D2814" s="63" t="s">
        <v>19</v>
      </c>
      <c r="E2814" s="63" t="s">
        <v>3025</v>
      </c>
      <c r="F2814" s="62" t="s">
        <v>3028</v>
      </c>
      <c r="G2814" s="48"/>
      <c r="H2814" s="67" t="s">
        <v>104</v>
      </c>
      <c r="I2814" s="67">
        <v>1.0</v>
      </c>
      <c r="J2814" s="62" t="s">
        <v>1041</v>
      </c>
      <c r="K2814" s="48"/>
      <c r="L2814" s="68">
        <v>358.0</v>
      </c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</row>
    <row r="2815" ht="18.0" customHeight="1">
      <c r="A2815" s="64">
        <v>46150.0</v>
      </c>
      <c r="B2815" s="83"/>
      <c r="C2815" s="80" t="s">
        <v>3024</v>
      </c>
      <c r="D2815" s="63" t="s">
        <v>19</v>
      </c>
      <c r="E2815" s="63" t="s">
        <v>3029</v>
      </c>
      <c r="F2815" s="62"/>
      <c r="G2815" s="48"/>
      <c r="H2815" s="67" t="s">
        <v>104</v>
      </c>
      <c r="I2815" s="67">
        <v>4.0</v>
      </c>
      <c r="J2815" s="62" t="s">
        <v>1971</v>
      </c>
      <c r="K2815" s="48"/>
      <c r="L2815" s="68">
        <v>359.0</v>
      </c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</row>
    <row r="2816" ht="18.0" customHeight="1">
      <c r="A2816" s="64">
        <v>46150.0</v>
      </c>
      <c r="B2816" s="83"/>
      <c r="C2816" s="80" t="s">
        <v>3024</v>
      </c>
      <c r="D2816" s="63" t="s">
        <v>19</v>
      </c>
      <c r="E2816" s="63" t="s">
        <v>2621</v>
      </c>
      <c r="F2816" s="62"/>
      <c r="G2816" s="48"/>
      <c r="H2816" s="67" t="s">
        <v>104</v>
      </c>
      <c r="I2816" s="67">
        <v>2.0</v>
      </c>
      <c r="J2816" s="62" t="s">
        <v>2459</v>
      </c>
      <c r="K2816" s="48"/>
      <c r="L2816" s="68">
        <v>359.0</v>
      </c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</row>
    <row r="2817" ht="18.0" customHeight="1">
      <c r="A2817" s="64">
        <v>46150.0</v>
      </c>
      <c r="B2817" s="83"/>
      <c r="C2817" s="80" t="s">
        <v>3024</v>
      </c>
      <c r="D2817" s="63" t="s">
        <v>19</v>
      </c>
      <c r="E2817" s="63" t="s">
        <v>3030</v>
      </c>
      <c r="F2817" s="62"/>
      <c r="G2817" s="48"/>
      <c r="H2817" s="67" t="s">
        <v>104</v>
      </c>
      <c r="I2817" s="67">
        <v>1.0</v>
      </c>
      <c r="J2817" s="62" t="s">
        <v>2065</v>
      </c>
      <c r="K2817" s="48"/>
      <c r="L2817" s="68">
        <v>359.0</v>
      </c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</row>
    <row r="2818" ht="18.0" customHeight="1">
      <c r="A2818" s="64">
        <v>46150.0</v>
      </c>
      <c r="B2818" s="83"/>
      <c r="C2818" s="80" t="s">
        <v>3024</v>
      </c>
      <c r="D2818" s="63" t="s">
        <v>19</v>
      </c>
      <c r="E2818" s="63" t="s">
        <v>3031</v>
      </c>
      <c r="F2818" s="62"/>
      <c r="G2818" s="48"/>
      <c r="H2818" s="67" t="s">
        <v>104</v>
      </c>
      <c r="I2818" s="67">
        <v>1.0</v>
      </c>
      <c r="J2818" s="62" t="s">
        <v>3032</v>
      </c>
      <c r="K2818" s="48"/>
      <c r="L2818" s="68">
        <v>359.0</v>
      </c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</row>
    <row r="2819" ht="18.0" customHeight="1">
      <c r="A2819" s="64">
        <v>46150.0</v>
      </c>
      <c r="B2819" s="83"/>
      <c r="C2819" s="80" t="s">
        <v>3024</v>
      </c>
      <c r="D2819" s="63" t="s">
        <v>1542</v>
      </c>
      <c r="E2819" s="63" t="s">
        <v>2498</v>
      </c>
      <c r="F2819" s="62"/>
      <c r="G2819" s="48"/>
      <c r="H2819" s="67" t="s">
        <v>104</v>
      </c>
      <c r="I2819" s="67">
        <v>1.0</v>
      </c>
      <c r="J2819" s="62" t="s">
        <v>888</v>
      </c>
      <c r="K2819" s="48"/>
      <c r="L2819" s="68">
        <v>357.0</v>
      </c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</row>
    <row r="2820" ht="18.0" customHeight="1">
      <c r="A2820" s="64">
        <v>46150.0</v>
      </c>
      <c r="B2820" s="83"/>
      <c r="C2820" s="80" t="s">
        <v>3024</v>
      </c>
      <c r="D2820" s="63" t="s">
        <v>1542</v>
      </c>
      <c r="E2820" s="63" t="s">
        <v>3033</v>
      </c>
      <c r="F2820" s="62"/>
      <c r="G2820" s="48"/>
      <c r="H2820" s="67" t="s">
        <v>104</v>
      </c>
      <c r="I2820" s="67">
        <v>1.0</v>
      </c>
      <c r="J2820" s="62" t="s">
        <v>888</v>
      </c>
      <c r="K2820" s="48"/>
      <c r="L2820" s="68">
        <v>357.0</v>
      </c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</row>
    <row r="2821" ht="18.0" customHeight="1">
      <c r="A2821" s="64">
        <v>46150.0</v>
      </c>
      <c r="B2821" s="83"/>
      <c r="C2821" s="80" t="s">
        <v>3024</v>
      </c>
      <c r="D2821" s="63" t="s">
        <v>1542</v>
      </c>
      <c r="E2821" s="63" t="s">
        <v>3034</v>
      </c>
      <c r="F2821" s="62"/>
      <c r="G2821" s="48"/>
      <c r="H2821" s="67" t="s">
        <v>104</v>
      </c>
      <c r="I2821" s="67">
        <v>4.0</v>
      </c>
      <c r="J2821" s="62" t="s">
        <v>1406</v>
      </c>
      <c r="K2821" s="48"/>
      <c r="L2821" s="68">
        <v>356.0</v>
      </c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</row>
    <row r="2822" ht="18.0" customHeight="1">
      <c r="A2822" s="64">
        <v>46150.0</v>
      </c>
      <c r="B2822" s="83"/>
      <c r="C2822" s="80" t="s">
        <v>3024</v>
      </c>
      <c r="D2822" s="63" t="s">
        <v>1542</v>
      </c>
      <c r="E2822" s="63" t="s">
        <v>2941</v>
      </c>
      <c r="F2822" s="62"/>
      <c r="G2822" s="48"/>
      <c r="H2822" s="67" t="s">
        <v>104</v>
      </c>
      <c r="I2822" s="67">
        <v>6.0</v>
      </c>
      <c r="J2822" s="62" t="s">
        <v>1406</v>
      </c>
      <c r="K2822" s="48"/>
      <c r="L2822" s="68">
        <v>356.0</v>
      </c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</row>
    <row r="2823" ht="18.0" customHeight="1">
      <c r="A2823" s="64">
        <v>46150.0</v>
      </c>
      <c r="B2823" s="83"/>
      <c r="C2823" s="80" t="s">
        <v>3024</v>
      </c>
      <c r="D2823" s="63" t="s">
        <v>1542</v>
      </c>
      <c r="E2823" s="63" t="s">
        <v>3035</v>
      </c>
      <c r="F2823" s="62"/>
      <c r="G2823" s="48"/>
      <c r="H2823" s="67" t="s">
        <v>104</v>
      </c>
      <c r="I2823" s="67">
        <v>6.0</v>
      </c>
      <c r="J2823" s="62" t="s">
        <v>1406</v>
      </c>
      <c r="K2823" s="48"/>
      <c r="L2823" s="68">
        <v>356.0</v>
      </c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</row>
    <row r="2824" ht="18.0" customHeight="1">
      <c r="A2824" s="64">
        <v>46150.0</v>
      </c>
      <c r="B2824" s="83"/>
      <c r="C2824" s="80" t="s">
        <v>3024</v>
      </c>
      <c r="D2824" s="63" t="s">
        <v>1542</v>
      </c>
      <c r="E2824" s="63" t="s">
        <v>1482</v>
      </c>
      <c r="F2824" s="62"/>
      <c r="G2824" s="48"/>
      <c r="H2824" s="67" t="s">
        <v>104</v>
      </c>
      <c r="I2824" s="67">
        <v>6.0</v>
      </c>
      <c r="J2824" s="62" t="s">
        <v>1406</v>
      </c>
      <c r="K2824" s="48"/>
      <c r="L2824" s="68">
        <v>356.0</v>
      </c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</row>
    <row r="2825" ht="18.0" customHeight="1">
      <c r="A2825" s="64"/>
      <c r="B2825" s="83"/>
      <c r="C2825" s="80"/>
      <c r="D2825" s="63"/>
      <c r="E2825" s="66"/>
      <c r="F2825" s="62"/>
      <c r="G2825" s="48"/>
      <c r="H2825" s="67"/>
      <c r="I2825" s="67"/>
      <c r="J2825" s="62"/>
      <c r="K2825" s="48"/>
      <c r="L2825" s="68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</row>
    <row r="2826" ht="18.0" customHeight="1">
      <c r="A2826" s="64">
        <v>46151.0</v>
      </c>
      <c r="B2826" s="83"/>
      <c r="C2826" s="80" t="s">
        <v>3036</v>
      </c>
      <c r="D2826" s="63"/>
      <c r="E2826" s="63" t="s">
        <v>3037</v>
      </c>
      <c r="F2826" s="62"/>
      <c r="G2826" s="48"/>
      <c r="H2826" s="67" t="s">
        <v>104</v>
      </c>
      <c r="I2826" s="67">
        <v>1.0</v>
      </c>
      <c r="J2826" s="62" t="s">
        <v>1144</v>
      </c>
      <c r="K2826" s="48"/>
      <c r="L2826" s="68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</row>
    <row r="2827" ht="18.0" customHeight="1">
      <c r="A2827" s="64"/>
      <c r="B2827" s="83"/>
      <c r="C2827" s="80"/>
      <c r="D2827" s="63"/>
      <c r="E2827" s="66"/>
      <c r="F2827" s="62"/>
      <c r="G2827" s="48"/>
      <c r="H2827" s="67"/>
      <c r="I2827" s="67"/>
      <c r="J2827" s="62"/>
      <c r="K2827" s="48"/>
      <c r="L2827" s="68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</row>
    <row r="2828" ht="18.0" customHeight="1">
      <c r="A2828" s="64">
        <v>46152.0</v>
      </c>
      <c r="B2828" s="83"/>
      <c r="C2828" s="80" t="s">
        <v>3038</v>
      </c>
      <c r="D2828" s="63" t="s">
        <v>3039</v>
      </c>
      <c r="E2828" s="63" t="s">
        <v>1766</v>
      </c>
      <c r="F2828" s="62" t="s">
        <v>63</v>
      </c>
      <c r="G2828" s="48"/>
      <c r="H2828" s="67" t="s">
        <v>104</v>
      </c>
      <c r="I2828" s="67">
        <v>11.0</v>
      </c>
      <c r="J2828" s="62" t="s">
        <v>3040</v>
      </c>
      <c r="K2828" s="48"/>
      <c r="L2828" s="68">
        <v>360.0</v>
      </c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</row>
    <row r="2829" ht="18.0" customHeight="1">
      <c r="A2829" s="64">
        <v>46152.0</v>
      </c>
      <c r="B2829" s="83"/>
      <c r="C2829" s="80" t="s">
        <v>3038</v>
      </c>
      <c r="D2829" s="63" t="s">
        <v>3039</v>
      </c>
      <c r="E2829" s="63" t="s">
        <v>807</v>
      </c>
      <c r="F2829" s="62" t="s">
        <v>362</v>
      </c>
      <c r="G2829" s="48"/>
      <c r="H2829" s="67" t="s">
        <v>104</v>
      </c>
      <c r="I2829" s="67">
        <v>19.0</v>
      </c>
      <c r="J2829" s="62" t="s">
        <v>3040</v>
      </c>
      <c r="K2829" s="48"/>
      <c r="L2829" s="68">
        <v>360.0</v>
      </c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</row>
    <row r="2830" ht="18.0" customHeight="1">
      <c r="A2830" s="64">
        <v>46152.0</v>
      </c>
      <c r="B2830" s="83"/>
      <c r="C2830" s="80" t="s">
        <v>3038</v>
      </c>
      <c r="D2830" s="63" t="s">
        <v>3039</v>
      </c>
      <c r="E2830" s="63" t="s">
        <v>807</v>
      </c>
      <c r="F2830" s="62" t="s">
        <v>808</v>
      </c>
      <c r="G2830" s="48"/>
      <c r="H2830" s="67" t="s">
        <v>104</v>
      </c>
      <c r="I2830" s="67">
        <v>13.0</v>
      </c>
      <c r="J2830" s="62" t="s">
        <v>3040</v>
      </c>
      <c r="K2830" s="48"/>
      <c r="L2830" s="68">
        <v>360.0</v>
      </c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</row>
    <row r="2831" ht="18.0" customHeight="1">
      <c r="A2831" s="64">
        <v>46152.0</v>
      </c>
      <c r="B2831" s="83"/>
      <c r="C2831" s="80" t="s">
        <v>3038</v>
      </c>
      <c r="D2831" s="63" t="s">
        <v>3039</v>
      </c>
      <c r="E2831" s="63" t="s">
        <v>3041</v>
      </c>
      <c r="F2831" s="62" t="s">
        <v>1280</v>
      </c>
      <c r="G2831" s="48"/>
      <c r="H2831" s="67" t="s">
        <v>104</v>
      </c>
      <c r="I2831" s="67">
        <v>15.0</v>
      </c>
      <c r="J2831" s="62" t="s">
        <v>3040</v>
      </c>
      <c r="K2831" s="48"/>
      <c r="L2831" s="68">
        <v>360.0</v>
      </c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</row>
    <row r="2832" ht="18.0" customHeight="1">
      <c r="A2832" s="64">
        <v>46152.0</v>
      </c>
      <c r="B2832" s="83"/>
      <c r="C2832" s="80" t="s">
        <v>3038</v>
      </c>
      <c r="D2832" s="63" t="s">
        <v>3039</v>
      </c>
      <c r="E2832" s="63" t="s">
        <v>3042</v>
      </c>
      <c r="F2832" s="62">
        <v>5.223022134E9</v>
      </c>
      <c r="G2832" s="48"/>
      <c r="H2832" s="67" t="s">
        <v>104</v>
      </c>
      <c r="I2832" s="67">
        <v>2.0</v>
      </c>
      <c r="J2832" s="62" t="s">
        <v>3040</v>
      </c>
      <c r="K2832" s="48"/>
      <c r="L2832" s="68">
        <v>360.0</v>
      </c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</row>
    <row r="2833" ht="18.0" customHeight="1">
      <c r="A2833" s="64">
        <v>46152.0</v>
      </c>
      <c r="B2833" s="83"/>
      <c r="C2833" s="80" t="s">
        <v>3038</v>
      </c>
      <c r="D2833" s="63" t="s">
        <v>3039</v>
      </c>
      <c r="E2833" s="63" t="s">
        <v>3043</v>
      </c>
      <c r="F2833" s="62" t="s">
        <v>1183</v>
      </c>
      <c r="G2833" s="48"/>
      <c r="H2833" s="67" t="s">
        <v>104</v>
      </c>
      <c r="I2833" s="67">
        <v>2.0</v>
      </c>
      <c r="J2833" s="62" t="s">
        <v>3040</v>
      </c>
      <c r="K2833" s="48"/>
      <c r="L2833" s="68">
        <v>360.0</v>
      </c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</row>
    <row r="2834" ht="18.0" customHeight="1">
      <c r="A2834" s="64">
        <v>46152.0</v>
      </c>
      <c r="B2834" s="83"/>
      <c r="C2834" s="80" t="s">
        <v>3038</v>
      </c>
      <c r="D2834" s="63" t="s">
        <v>3039</v>
      </c>
      <c r="E2834" s="63" t="s">
        <v>3044</v>
      </c>
      <c r="F2834" s="62" t="s">
        <v>2430</v>
      </c>
      <c r="G2834" s="48"/>
      <c r="H2834" s="67" t="s">
        <v>104</v>
      </c>
      <c r="I2834" s="67">
        <v>8.0</v>
      </c>
      <c r="J2834" s="62" t="s">
        <v>3040</v>
      </c>
      <c r="K2834" s="48"/>
      <c r="L2834" s="68">
        <v>360.0</v>
      </c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</row>
    <row r="2835" ht="18.0" customHeight="1">
      <c r="A2835" s="64">
        <v>46152.0</v>
      </c>
      <c r="B2835" s="83"/>
      <c r="C2835" s="80" t="s">
        <v>3038</v>
      </c>
      <c r="D2835" s="63" t="s">
        <v>3039</v>
      </c>
      <c r="E2835" s="63" t="s">
        <v>66</v>
      </c>
      <c r="F2835" s="62" t="s">
        <v>3045</v>
      </c>
      <c r="G2835" s="48"/>
      <c r="H2835" s="67" t="s">
        <v>104</v>
      </c>
      <c r="I2835" s="67">
        <v>2.0</v>
      </c>
      <c r="J2835" s="62" t="s">
        <v>3040</v>
      </c>
      <c r="K2835" s="48"/>
      <c r="L2835" s="68">
        <v>360.0</v>
      </c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</row>
    <row r="2836" ht="18.0" customHeight="1">
      <c r="A2836" s="64">
        <v>46152.0</v>
      </c>
      <c r="B2836" s="83"/>
      <c r="C2836" s="80" t="s">
        <v>3038</v>
      </c>
      <c r="D2836" s="63" t="s">
        <v>3039</v>
      </c>
      <c r="E2836" s="63" t="s">
        <v>3046</v>
      </c>
      <c r="F2836" s="62" t="s">
        <v>3047</v>
      </c>
      <c r="G2836" s="48"/>
      <c r="H2836" s="67" t="s">
        <v>104</v>
      </c>
      <c r="I2836" s="67">
        <v>3.0</v>
      </c>
      <c r="J2836" s="62" t="s">
        <v>3040</v>
      </c>
      <c r="K2836" s="48"/>
      <c r="L2836" s="68">
        <v>360.0</v>
      </c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</row>
    <row r="2837" ht="18.0" customHeight="1">
      <c r="A2837" s="64">
        <v>46152.0</v>
      </c>
      <c r="B2837" s="83"/>
      <c r="C2837" s="80" t="s">
        <v>3038</v>
      </c>
      <c r="D2837" s="63" t="s">
        <v>3039</v>
      </c>
      <c r="E2837" s="63" t="s">
        <v>336</v>
      </c>
      <c r="F2837" s="62" t="s">
        <v>337</v>
      </c>
      <c r="G2837" s="48"/>
      <c r="H2837" s="67" t="s">
        <v>104</v>
      </c>
      <c r="I2837" s="67">
        <v>6.0</v>
      </c>
      <c r="J2837" s="62" t="s">
        <v>3040</v>
      </c>
      <c r="K2837" s="48"/>
      <c r="L2837" s="68">
        <v>360.0</v>
      </c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</row>
    <row r="2838" ht="18.0" customHeight="1">
      <c r="A2838" s="64"/>
      <c r="B2838" s="83"/>
      <c r="C2838" s="80"/>
      <c r="D2838" s="63"/>
      <c r="E2838" s="66"/>
      <c r="F2838" s="62"/>
      <c r="G2838" s="48"/>
      <c r="H2838" s="67"/>
      <c r="I2838" s="67"/>
      <c r="J2838" s="62"/>
      <c r="K2838" s="48"/>
      <c r="L2838" s="68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</row>
    <row r="2839" ht="18.0" customHeight="1">
      <c r="A2839" s="64">
        <v>46153.0</v>
      </c>
      <c r="B2839" s="83"/>
      <c r="C2839" s="80" t="s">
        <v>3048</v>
      </c>
      <c r="D2839" s="63" t="s">
        <v>3049</v>
      </c>
      <c r="E2839" s="63" t="s">
        <v>1290</v>
      </c>
      <c r="F2839" s="62" t="s">
        <v>3050</v>
      </c>
      <c r="G2839" s="48"/>
      <c r="H2839" s="67" t="s">
        <v>104</v>
      </c>
      <c r="I2839" s="67">
        <v>1.0</v>
      </c>
      <c r="J2839" s="62" t="s">
        <v>3051</v>
      </c>
      <c r="K2839" s="48"/>
      <c r="L2839" s="68">
        <v>363.0</v>
      </c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</row>
    <row r="2840" ht="18.0" customHeight="1">
      <c r="A2840" s="64">
        <v>46153.0</v>
      </c>
      <c r="B2840" s="83"/>
      <c r="C2840" s="80" t="s">
        <v>3048</v>
      </c>
      <c r="D2840" s="63" t="s">
        <v>3049</v>
      </c>
      <c r="E2840" s="63" t="s">
        <v>3052</v>
      </c>
      <c r="F2840" s="62"/>
      <c r="G2840" s="48"/>
      <c r="H2840" s="67" t="s">
        <v>104</v>
      </c>
      <c r="I2840" s="67">
        <v>1.0</v>
      </c>
      <c r="J2840" s="62" t="s">
        <v>1176</v>
      </c>
      <c r="K2840" s="48"/>
      <c r="L2840" s="68">
        <v>364.0</v>
      </c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</row>
    <row r="2841" ht="18.0" customHeight="1">
      <c r="A2841" s="64">
        <v>46153.0</v>
      </c>
      <c r="B2841" s="83"/>
      <c r="C2841" s="80" t="s">
        <v>3048</v>
      </c>
      <c r="D2841" s="63" t="s">
        <v>1542</v>
      </c>
      <c r="E2841" s="63" t="s">
        <v>1633</v>
      </c>
      <c r="F2841" s="62"/>
      <c r="G2841" s="48"/>
      <c r="H2841" s="67" t="s">
        <v>104</v>
      </c>
      <c r="I2841" s="67">
        <v>1.0</v>
      </c>
      <c r="J2841" s="62" t="s">
        <v>1948</v>
      </c>
      <c r="K2841" s="48"/>
      <c r="L2841" s="68">
        <v>364.0</v>
      </c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</row>
    <row r="2842" ht="18.0" customHeight="1">
      <c r="A2842" s="64">
        <v>46153.0</v>
      </c>
      <c r="B2842" s="83"/>
      <c r="C2842" s="80" t="s">
        <v>3048</v>
      </c>
      <c r="D2842" s="63" t="s">
        <v>1542</v>
      </c>
      <c r="E2842" s="63" t="s">
        <v>3053</v>
      </c>
      <c r="F2842" s="62"/>
      <c r="G2842" s="48"/>
      <c r="H2842" s="67" t="s">
        <v>104</v>
      </c>
      <c r="I2842" s="67">
        <v>1.0</v>
      </c>
      <c r="J2842" s="62" t="s">
        <v>1991</v>
      </c>
      <c r="K2842" s="48"/>
      <c r="L2842" s="68">
        <v>364.0</v>
      </c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</row>
    <row r="2843" ht="18.0" customHeight="1">
      <c r="A2843" s="64">
        <v>46153.0</v>
      </c>
      <c r="B2843" s="83"/>
      <c r="C2843" s="80" t="s">
        <v>3048</v>
      </c>
      <c r="D2843" s="63" t="s">
        <v>1542</v>
      </c>
      <c r="E2843" s="63" t="s">
        <v>3054</v>
      </c>
      <c r="F2843" s="62"/>
      <c r="G2843" s="48"/>
      <c r="H2843" s="67" t="s">
        <v>104</v>
      </c>
      <c r="I2843" s="67">
        <v>6.0</v>
      </c>
      <c r="J2843" s="62" t="s">
        <v>446</v>
      </c>
      <c r="K2843" s="48"/>
      <c r="L2843" s="68">
        <v>362.0</v>
      </c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 ht="18.0" customHeight="1">
      <c r="A2844" s="64">
        <v>46153.0</v>
      </c>
      <c r="B2844" s="83"/>
      <c r="C2844" s="80" t="s">
        <v>3048</v>
      </c>
      <c r="D2844" s="63" t="s">
        <v>1542</v>
      </c>
      <c r="E2844" s="63" t="s">
        <v>3055</v>
      </c>
      <c r="F2844" s="62"/>
      <c r="G2844" s="48"/>
      <c r="H2844" s="67" t="s">
        <v>104</v>
      </c>
      <c r="I2844" s="67">
        <v>1.0</v>
      </c>
      <c r="J2844" s="62" t="s">
        <v>446</v>
      </c>
      <c r="K2844" s="48"/>
      <c r="L2844" s="68">
        <v>362.0</v>
      </c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 ht="18.0" customHeight="1">
      <c r="A2845" s="64">
        <v>46153.0</v>
      </c>
      <c r="B2845" s="83"/>
      <c r="C2845" s="80" t="s">
        <v>3048</v>
      </c>
      <c r="D2845" s="63" t="s">
        <v>1542</v>
      </c>
      <c r="E2845" s="63" t="s">
        <v>2308</v>
      </c>
      <c r="F2845" s="62"/>
      <c r="G2845" s="48"/>
      <c r="H2845" s="67" t="s">
        <v>104</v>
      </c>
      <c r="I2845" s="67">
        <v>1.0</v>
      </c>
      <c r="J2845" s="62" t="s">
        <v>446</v>
      </c>
      <c r="K2845" s="48"/>
      <c r="L2845" s="68">
        <v>362.0</v>
      </c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</row>
    <row r="2846" ht="18.0" customHeight="1">
      <c r="A2846" s="64">
        <v>46153.0</v>
      </c>
      <c r="B2846" s="83"/>
      <c r="C2846" s="80" t="s">
        <v>3048</v>
      </c>
      <c r="D2846" s="63" t="s">
        <v>1542</v>
      </c>
      <c r="E2846" s="63" t="s">
        <v>3056</v>
      </c>
      <c r="F2846" s="62"/>
      <c r="G2846" s="48"/>
      <c r="H2846" s="67" t="s">
        <v>104</v>
      </c>
      <c r="I2846" s="67">
        <v>2.0</v>
      </c>
      <c r="J2846" s="62" t="s">
        <v>446</v>
      </c>
      <c r="K2846" s="48"/>
      <c r="L2846" s="68">
        <v>362.0</v>
      </c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</row>
    <row r="2847" ht="18.0" customHeight="1">
      <c r="A2847" s="64">
        <v>46153.0</v>
      </c>
      <c r="B2847" s="83"/>
      <c r="C2847" s="80" t="s">
        <v>3048</v>
      </c>
      <c r="D2847" s="63" t="s">
        <v>1542</v>
      </c>
      <c r="E2847" s="63" t="s">
        <v>2506</v>
      </c>
      <c r="F2847" s="62"/>
      <c r="G2847" s="48"/>
      <c r="H2847" s="67" t="s">
        <v>104</v>
      </c>
      <c r="I2847" s="67">
        <v>12.0</v>
      </c>
      <c r="J2847" s="62" t="s">
        <v>446</v>
      </c>
      <c r="K2847" s="48"/>
      <c r="L2847" s="68">
        <v>362.0</v>
      </c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</row>
    <row r="2848" ht="18.0" customHeight="1">
      <c r="A2848" s="64">
        <v>46153.0</v>
      </c>
      <c r="B2848" s="83"/>
      <c r="C2848" s="80" t="s">
        <v>3048</v>
      </c>
      <c r="D2848" s="63" t="s">
        <v>1542</v>
      </c>
      <c r="E2848" s="63" t="s">
        <v>3057</v>
      </c>
      <c r="F2848" s="62"/>
      <c r="G2848" s="48"/>
      <c r="H2848" s="67" t="s">
        <v>104</v>
      </c>
      <c r="I2848" s="67">
        <v>1.0</v>
      </c>
      <c r="J2848" s="62" t="s">
        <v>446</v>
      </c>
      <c r="K2848" s="48"/>
      <c r="L2848" s="68">
        <v>362.0</v>
      </c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</row>
    <row r="2849" ht="18.0" customHeight="1">
      <c r="A2849" s="64">
        <v>46153.0</v>
      </c>
      <c r="B2849" s="83"/>
      <c r="C2849" s="80" t="s">
        <v>3048</v>
      </c>
      <c r="D2849" s="63" t="s">
        <v>1542</v>
      </c>
      <c r="E2849" s="63" t="s">
        <v>209</v>
      </c>
      <c r="F2849" s="62"/>
      <c r="G2849" s="48"/>
      <c r="H2849" s="67" t="s">
        <v>104</v>
      </c>
      <c r="I2849" s="67">
        <v>1.0</v>
      </c>
      <c r="J2849" s="62" t="s">
        <v>446</v>
      </c>
      <c r="K2849" s="48"/>
      <c r="L2849" s="68">
        <v>362.0</v>
      </c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</row>
    <row r="2850" ht="18.0" customHeight="1">
      <c r="A2850" s="64">
        <v>46153.0</v>
      </c>
      <c r="B2850" s="83"/>
      <c r="C2850" s="80" t="s">
        <v>3048</v>
      </c>
      <c r="D2850" s="63" t="s">
        <v>1542</v>
      </c>
      <c r="E2850" s="63" t="s">
        <v>3058</v>
      </c>
      <c r="F2850" s="62"/>
      <c r="G2850" s="48"/>
      <c r="H2850" s="67" t="s">
        <v>502</v>
      </c>
      <c r="I2850" s="67">
        <v>1.0</v>
      </c>
      <c r="J2850" s="62" t="s">
        <v>446</v>
      </c>
      <c r="K2850" s="48"/>
      <c r="L2850" s="68">
        <v>362.0</v>
      </c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</row>
    <row r="2851" ht="18.0" customHeight="1">
      <c r="A2851" s="64">
        <v>46153.0</v>
      </c>
      <c r="B2851" s="83"/>
      <c r="C2851" s="80" t="s">
        <v>3048</v>
      </c>
      <c r="D2851" s="63" t="s">
        <v>1542</v>
      </c>
      <c r="E2851" s="63" t="s">
        <v>3059</v>
      </c>
      <c r="F2851" s="62"/>
      <c r="G2851" s="48"/>
      <c r="H2851" s="67" t="s">
        <v>104</v>
      </c>
      <c r="I2851" s="67">
        <v>1.0</v>
      </c>
      <c r="J2851" s="62" t="s">
        <v>446</v>
      </c>
      <c r="K2851" s="48"/>
      <c r="L2851" s="68">
        <v>362.0</v>
      </c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</row>
    <row r="2852" ht="18.0" customHeight="1">
      <c r="A2852" s="64">
        <v>46153.0</v>
      </c>
      <c r="B2852" s="83"/>
      <c r="C2852" s="80" t="s">
        <v>3048</v>
      </c>
      <c r="D2852" s="63" t="s">
        <v>1542</v>
      </c>
      <c r="E2852" s="63" t="s">
        <v>2496</v>
      </c>
      <c r="F2852" s="62"/>
      <c r="G2852" s="48"/>
      <c r="H2852" s="67" t="s">
        <v>104</v>
      </c>
      <c r="I2852" s="67">
        <v>6.0</v>
      </c>
      <c r="J2852" s="62" t="s">
        <v>446</v>
      </c>
      <c r="K2852" s="48"/>
      <c r="L2852" s="68">
        <v>362.0</v>
      </c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</row>
    <row r="2853" ht="18.0" customHeight="1">
      <c r="A2853" s="64">
        <v>46153.0</v>
      </c>
      <c r="B2853" s="83"/>
      <c r="C2853" s="80" t="s">
        <v>3048</v>
      </c>
      <c r="D2853" s="63" t="s">
        <v>1542</v>
      </c>
      <c r="E2853" s="63" t="s">
        <v>1085</v>
      </c>
      <c r="F2853" s="62"/>
      <c r="G2853" s="48"/>
      <c r="H2853" s="67" t="s">
        <v>502</v>
      </c>
      <c r="I2853" s="67">
        <v>1.0</v>
      </c>
      <c r="J2853" s="62" t="s">
        <v>446</v>
      </c>
      <c r="K2853" s="48"/>
      <c r="L2853" s="68">
        <v>362.0</v>
      </c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</row>
    <row r="2854" ht="18.0" customHeight="1">
      <c r="A2854" s="64"/>
      <c r="B2854" s="83"/>
      <c r="C2854" s="80"/>
      <c r="D2854" s="63"/>
      <c r="E2854" s="66"/>
      <c r="F2854" s="62"/>
      <c r="G2854" s="48"/>
      <c r="H2854" s="67"/>
      <c r="I2854" s="67"/>
      <c r="J2854" s="62"/>
      <c r="K2854" s="48"/>
      <c r="L2854" s="68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</row>
    <row r="2855" ht="18.0" customHeight="1">
      <c r="A2855" s="64">
        <v>46154.0</v>
      </c>
      <c r="B2855" s="83"/>
      <c r="C2855" s="80" t="s">
        <v>3060</v>
      </c>
      <c r="D2855" s="63" t="s">
        <v>3039</v>
      </c>
      <c r="E2855" s="63" t="s">
        <v>1290</v>
      </c>
      <c r="F2855" s="62" t="s">
        <v>3050</v>
      </c>
      <c r="G2855" s="48"/>
      <c r="H2855" s="67" t="s">
        <v>104</v>
      </c>
      <c r="I2855" s="67">
        <v>5.0</v>
      </c>
      <c r="J2855" s="62" t="s">
        <v>2945</v>
      </c>
      <c r="K2855" s="48"/>
      <c r="L2855" s="68">
        <v>363.0</v>
      </c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</row>
    <row r="2856" ht="18.0" customHeight="1">
      <c r="A2856" s="64">
        <v>46154.0</v>
      </c>
      <c r="B2856" s="83"/>
      <c r="C2856" s="80" t="s">
        <v>3060</v>
      </c>
      <c r="D2856" s="63" t="s">
        <v>1542</v>
      </c>
      <c r="E2856" s="63" t="s">
        <v>3061</v>
      </c>
      <c r="F2856" s="62"/>
      <c r="G2856" s="48"/>
      <c r="H2856" s="67" t="s">
        <v>104</v>
      </c>
      <c r="I2856" s="67">
        <v>1.0</v>
      </c>
      <c r="J2856" s="62" t="s">
        <v>3062</v>
      </c>
      <c r="K2856" s="48"/>
      <c r="L2856" s="68">
        <v>367.0</v>
      </c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</row>
    <row r="2857" ht="18.0" customHeight="1">
      <c r="A2857" s="64">
        <v>46154.0</v>
      </c>
      <c r="B2857" s="83"/>
      <c r="C2857" s="80" t="s">
        <v>3060</v>
      </c>
      <c r="D2857" s="63" t="s">
        <v>1542</v>
      </c>
      <c r="E2857" s="63" t="s">
        <v>3063</v>
      </c>
      <c r="F2857" s="62"/>
      <c r="G2857" s="48"/>
      <c r="H2857" s="67" t="s">
        <v>104</v>
      </c>
      <c r="I2857" s="67">
        <v>1.0</v>
      </c>
      <c r="J2857" s="62" t="s">
        <v>2721</v>
      </c>
      <c r="K2857" s="48"/>
      <c r="L2857" s="68">
        <v>367.0</v>
      </c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</row>
    <row r="2858" ht="18.0" customHeight="1">
      <c r="A2858" s="64"/>
      <c r="B2858" s="83"/>
      <c r="C2858" s="80"/>
      <c r="D2858" s="63"/>
      <c r="E2858" s="66"/>
      <c r="F2858" s="62"/>
      <c r="G2858" s="48"/>
      <c r="H2858" s="67"/>
      <c r="I2858" s="67"/>
      <c r="J2858" s="62"/>
      <c r="K2858" s="48"/>
      <c r="L2858" s="68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</row>
    <row r="2859" ht="18.0" customHeight="1">
      <c r="A2859" s="64">
        <v>46157.0</v>
      </c>
      <c r="B2859" s="83"/>
      <c r="C2859" s="80" t="s">
        <v>3064</v>
      </c>
      <c r="D2859" s="63" t="s">
        <v>1101</v>
      </c>
      <c r="E2859" s="63" t="s">
        <v>1504</v>
      </c>
      <c r="F2859" s="62"/>
      <c r="G2859" s="48"/>
      <c r="H2859" s="67" t="s">
        <v>104</v>
      </c>
      <c r="I2859" s="67">
        <v>12.0</v>
      </c>
      <c r="J2859" s="62" t="s">
        <v>3065</v>
      </c>
      <c r="K2859" s="48"/>
      <c r="L2859" s="68">
        <v>375.0</v>
      </c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</row>
    <row r="2860" ht="18.0" customHeight="1">
      <c r="A2860" s="64">
        <v>46157.0</v>
      </c>
      <c r="B2860" s="83"/>
      <c r="C2860" s="80" t="s">
        <v>3064</v>
      </c>
      <c r="D2860" s="63" t="s">
        <v>1101</v>
      </c>
      <c r="E2860" s="63" t="s">
        <v>1155</v>
      </c>
      <c r="F2860" s="62"/>
      <c r="G2860" s="48"/>
      <c r="H2860" s="67" t="s">
        <v>104</v>
      </c>
      <c r="I2860" s="67">
        <v>6.0</v>
      </c>
      <c r="J2860" s="62" t="s">
        <v>3065</v>
      </c>
      <c r="K2860" s="48"/>
      <c r="L2860" s="68">
        <v>375.0</v>
      </c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</row>
    <row r="2861" ht="18.0" customHeight="1">
      <c r="A2861" s="64">
        <v>46157.0</v>
      </c>
      <c r="B2861" s="83"/>
      <c r="C2861" s="80" t="s">
        <v>3064</v>
      </c>
      <c r="D2861" s="63" t="s">
        <v>1101</v>
      </c>
      <c r="E2861" s="63" t="s">
        <v>1969</v>
      </c>
      <c r="F2861" s="62"/>
      <c r="G2861" s="48"/>
      <c r="H2861" s="67" t="s">
        <v>104</v>
      </c>
      <c r="I2861" s="67">
        <v>5.0</v>
      </c>
      <c r="J2861" s="62" t="s">
        <v>3065</v>
      </c>
      <c r="K2861" s="48"/>
      <c r="L2861" s="68">
        <v>375.0</v>
      </c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</row>
    <row r="2862" ht="18.0" customHeight="1">
      <c r="A2862" s="64">
        <v>46157.0</v>
      </c>
      <c r="B2862" s="83"/>
      <c r="C2862" s="80" t="s">
        <v>3064</v>
      </c>
      <c r="D2862" s="63" t="s">
        <v>1101</v>
      </c>
      <c r="E2862" s="63" t="s">
        <v>121</v>
      </c>
      <c r="F2862" s="62"/>
      <c r="G2862" s="48"/>
      <c r="H2862" s="67" t="s">
        <v>104</v>
      </c>
      <c r="I2862" s="67">
        <v>6.0</v>
      </c>
      <c r="J2862" s="62" t="s">
        <v>3065</v>
      </c>
      <c r="K2862" s="48"/>
      <c r="L2862" s="68">
        <v>375.0</v>
      </c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</row>
    <row r="2863" ht="18.0" customHeight="1">
      <c r="A2863" s="64"/>
      <c r="B2863" s="83"/>
      <c r="C2863" s="80"/>
      <c r="D2863" s="63"/>
      <c r="E2863" s="66"/>
      <c r="F2863" s="62"/>
      <c r="G2863" s="48"/>
      <c r="H2863" s="67"/>
      <c r="I2863" s="67"/>
      <c r="J2863" s="62"/>
      <c r="K2863" s="48"/>
      <c r="L2863" s="68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</row>
    <row r="2864" ht="18.0" customHeight="1">
      <c r="A2864" s="64">
        <v>46160.0</v>
      </c>
      <c r="B2864" s="83"/>
      <c r="C2864" s="80" t="s">
        <v>3066</v>
      </c>
      <c r="D2864" s="63" t="s">
        <v>1542</v>
      </c>
      <c r="E2864" s="63" t="s">
        <v>832</v>
      </c>
      <c r="F2864" s="62"/>
      <c r="G2864" s="48"/>
      <c r="H2864" s="67" t="s">
        <v>104</v>
      </c>
      <c r="I2864" s="67">
        <v>6.0</v>
      </c>
      <c r="J2864" s="62" t="s">
        <v>2256</v>
      </c>
      <c r="K2864" s="48"/>
      <c r="L2864" s="68">
        <v>379.0</v>
      </c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</row>
    <row r="2865" ht="18.0" customHeight="1">
      <c r="A2865" s="64">
        <v>46160.0</v>
      </c>
      <c r="B2865" s="83"/>
      <c r="C2865" s="80" t="s">
        <v>3066</v>
      </c>
      <c r="D2865" s="63" t="s">
        <v>1542</v>
      </c>
      <c r="E2865" s="63" t="s">
        <v>2322</v>
      </c>
      <c r="F2865" s="62"/>
      <c r="G2865" s="48"/>
      <c r="H2865" s="67" t="s">
        <v>104</v>
      </c>
      <c r="I2865" s="67">
        <v>1.0</v>
      </c>
      <c r="J2865" s="62" t="s">
        <v>1973</v>
      </c>
      <c r="K2865" s="48"/>
      <c r="L2865" s="68">
        <v>379.0</v>
      </c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</row>
    <row r="2866" ht="18.0" customHeight="1">
      <c r="A2866" s="64">
        <v>46160.0</v>
      </c>
      <c r="B2866" s="83"/>
      <c r="C2866" s="80" t="s">
        <v>3066</v>
      </c>
      <c r="D2866" s="63" t="s">
        <v>1542</v>
      </c>
      <c r="E2866" s="63" t="s">
        <v>398</v>
      </c>
      <c r="F2866" s="62"/>
      <c r="G2866" s="48"/>
      <c r="H2866" s="67" t="s">
        <v>104</v>
      </c>
      <c r="I2866" s="67">
        <v>1.0</v>
      </c>
      <c r="J2866" s="62" t="s">
        <v>1970</v>
      </c>
      <c r="K2866" s="48"/>
      <c r="L2866" s="68">
        <v>379.0</v>
      </c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</row>
    <row r="2867" ht="18.0" customHeight="1">
      <c r="A2867" s="64">
        <v>46160.0</v>
      </c>
      <c r="B2867" s="83"/>
      <c r="C2867" s="80" t="s">
        <v>3066</v>
      </c>
      <c r="D2867" s="63" t="s">
        <v>1542</v>
      </c>
      <c r="E2867" s="63" t="s">
        <v>1633</v>
      </c>
      <c r="F2867" s="62"/>
      <c r="G2867" s="48"/>
      <c r="H2867" s="67" t="s">
        <v>104</v>
      </c>
      <c r="I2867" s="67">
        <v>1.0</v>
      </c>
      <c r="J2867" s="62" t="s">
        <v>2245</v>
      </c>
      <c r="K2867" s="48"/>
      <c r="L2867" s="68">
        <v>379.0</v>
      </c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</row>
    <row r="2868" ht="18.0" customHeight="1">
      <c r="A2868" s="64"/>
      <c r="B2868" s="83"/>
      <c r="C2868" s="80"/>
      <c r="D2868" s="63"/>
      <c r="E2868" s="66"/>
      <c r="F2868" s="62"/>
      <c r="G2868" s="48"/>
      <c r="H2868" s="67"/>
      <c r="I2868" s="67"/>
      <c r="J2868" s="62"/>
      <c r="K2868" s="48"/>
      <c r="L2868" s="68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</row>
    <row r="2869" ht="18.0" customHeight="1">
      <c r="A2869" s="64">
        <v>46161.0</v>
      </c>
      <c r="B2869" s="83"/>
      <c r="C2869" s="80" t="s">
        <v>3067</v>
      </c>
      <c r="D2869" s="63"/>
      <c r="E2869" s="63" t="s">
        <v>3068</v>
      </c>
      <c r="F2869" s="62"/>
      <c r="G2869" s="48"/>
      <c r="H2869" s="67" t="s">
        <v>104</v>
      </c>
      <c r="I2869" s="67">
        <v>1.0</v>
      </c>
      <c r="J2869" s="62" t="s">
        <v>3069</v>
      </c>
      <c r="K2869" s="48"/>
      <c r="L2869" s="68">
        <v>373.0</v>
      </c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</row>
    <row r="2870" ht="18.0" customHeight="1">
      <c r="A2870" s="64">
        <v>46161.0</v>
      </c>
      <c r="B2870" s="83"/>
      <c r="C2870" s="80" t="s">
        <v>3067</v>
      </c>
      <c r="D2870" s="63" t="s">
        <v>1101</v>
      </c>
      <c r="E2870" s="63" t="s">
        <v>2121</v>
      </c>
      <c r="F2870" s="62"/>
      <c r="G2870" s="48"/>
      <c r="H2870" s="67" t="s">
        <v>104</v>
      </c>
      <c r="I2870" s="67">
        <v>5.0</v>
      </c>
      <c r="J2870" s="62" t="s">
        <v>2749</v>
      </c>
      <c r="K2870" s="48"/>
      <c r="L2870" s="68">
        <v>382.0</v>
      </c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</row>
    <row r="2871" ht="18.0" customHeight="1">
      <c r="A2871" s="64">
        <v>46161.0</v>
      </c>
      <c r="B2871" s="83"/>
      <c r="C2871" s="80" t="s">
        <v>3067</v>
      </c>
      <c r="D2871" s="63" t="s">
        <v>1101</v>
      </c>
      <c r="E2871" s="63" t="s">
        <v>3070</v>
      </c>
      <c r="F2871" s="62"/>
      <c r="G2871" s="48"/>
      <c r="H2871" s="67" t="s">
        <v>104</v>
      </c>
      <c r="I2871" s="67">
        <v>2.0</v>
      </c>
      <c r="J2871" s="62" t="s">
        <v>2749</v>
      </c>
      <c r="K2871" s="48"/>
      <c r="L2871" s="68">
        <v>382.0</v>
      </c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</row>
    <row r="2872" ht="18.0" customHeight="1">
      <c r="A2872" s="64">
        <v>46161.0</v>
      </c>
      <c r="B2872" s="83"/>
      <c r="C2872" s="80" t="s">
        <v>3067</v>
      </c>
      <c r="D2872" s="63" t="s">
        <v>1101</v>
      </c>
      <c r="E2872" s="63" t="s">
        <v>1054</v>
      </c>
      <c r="F2872" s="62"/>
      <c r="G2872" s="48"/>
      <c r="H2872" s="67" t="s">
        <v>104</v>
      </c>
      <c r="I2872" s="67">
        <v>4.0</v>
      </c>
      <c r="J2872" s="62" t="s">
        <v>2749</v>
      </c>
      <c r="K2872" s="48"/>
      <c r="L2872" s="68">
        <v>382.0</v>
      </c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</row>
    <row r="2873" ht="18.0" customHeight="1">
      <c r="A2873" s="64">
        <v>46161.0</v>
      </c>
      <c r="B2873" s="83"/>
      <c r="C2873" s="80" t="s">
        <v>3067</v>
      </c>
      <c r="D2873" s="63" t="s">
        <v>1101</v>
      </c>
      <c r="E2873" s="63" t="s">
        <v>1553</v>
      </c>
      <c r="F2873" s="62"/>
      <c r="G2873" s="48"/>
      <c r="H2873" s="67" t="s">
        <v>104</v>
      </c>
      <c r="I2873" s="67">
        <v>4.0</v>
      </c>
      <c r="J2873" s="62" t="s">
        <v>2749</v>
      </c>
      <c r="K2873" s="48"/>
      <c r="L2873" s="68">
        <v>382.0</v>
      </c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</row>
    <row r="2874" ht="18.0" customHeight="1">
      <c r="A2874" s="64">
        <v>46161.0</v>
      </c>
      <c r="B2874" s="83"/>
      <c r="C2874" s="80" t="s">
        <v>3067</v>
      </c>
      <c r="D2874" s="63" t="s">
        <v>1542</v>
      </c>
      <c r="E2874" s="63" t="s">
        <v>2322</v>
      </c>
      <c r="F2874" s="62"/>
      <c r="G2874" s="48"/>
      <c r="H2874" s="67" t="s">
        <v>104</v>
      </c>
      <c r="I2874" s="67">
        <v>1.0</v>
      </c>
      <c r="J2874" s="62" t="s">
        <v>3071</v>
      </c>
      <c r="K2874" s="48"/>
      <c r="L2874" s="68">
        <v>384.0</v>
      </c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</row>
    <row r="2875" ht="18.0" customHeight="1">
      <c r="A2875" s="64">
        <v>46161.0</v>
      </c>
      <c r="B2875" s="83"/>
      <c r="C2875" s="80" t="s">
        <v>3067</v>
      </c>
      <c r="D2875" s="63" t="s">
        <v>1542</v>
      </c>
      <c r="E2875" s="63" t="s">
        <v>2285</v>
      </c>
      <c r="F2875" s="62"/>
      <c r="G2875" s="48"/>
      <c r="H2875" s="67" t="s">
        <v>104</v>
      </c>
      <c r="I2875" s="67">
        <v>10.0</v>
      </c>
      <c r="J2875" s="62" t="s">
        <v>3071</v>
      </c>
      <c r="K2875" s="48"/>
      <c r="L2875" s="68">
        <v>384.0</v>
      </c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</row>
    <row r="2876" ht="18.0" customHeight="1">
      <c r="A2876" s="64">
        <v>46161.0</v>
      </c>
      <c r="B2876" s="83"/>
      <c r="C2876" s="80" t="s">
        <v>3067</v>
      </c>
      <c r="D2876" s="63" t="s">
        <v>1542</v>
      </c>
      <c r="E2876" s="63" t="s">
        <v>2286</v>
      </c>
      <c r="F2876" s="62"/>
      <c r="G2876" s="48"/>
      <c r="H2876" s="67" t="s">
        <v>104</v>
      </c>
      <c r="I2876" s="67">
        <v>10.0</v>
      </c>
      <c r="J2876" s="62" t="s">
        <v>3071</v>
      </c>
      <c r="K2876" s="48"/>
      <c r="L2876" s="68">
        <v>384.0</v>
      </c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</row>
    <row r="2877" ht="18.0" customHeight="1">
      <c r="A2877" s="64">
        <v>46161.0</v>
      </c>
      <c r="B2877" s="83"/>
      <c r="C2877" s="80" t="s">
        <v>3067</v>
      </c>
      <c r="D2877" s="63" t="s">
        <v>1542</v>
      </c>
      <c r="E2877" s="63" t="s">
        <v>3072</v>
      </c>
      <c r="F2877" s="62"/>
      <c r="G2877" s="48"/>
      <c r="H2877" s="67" t="s">
        <v>104</v>
      </c>
      <c r="I2877" s="67">
        <v>10.0</v>
      </c>
      <c r="J2877" s="62" t="s">
        <v>3071</v>
      </c>
      <c r="K2877" s="48"/>
      <c r="L2877" s="68">
        <v>384.0</v>
      </c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</row>
    <row r="2878" ht="18.0" customHeight="1">
      <c r="A2878" s="64"/>
      <c r="B2878" s="83"/>
      <c r="C2878" s="80"/>
      <c r="D2878" s="63"/>
      <c r="E2878" s="66"/>
      <c r="F2878" s="62"/>
      <c r="G2878" s="48"/>
      <c r="H2878" s="67"/>
      <c r="I2878" s="67"/>
      <c r="J2878" s="62"/>
      <c r="K2878" s="48"/>
      <c r="L2878" s="68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 ht="18.0" customHeight="1">
      <c r="A2879" s="64">
        <v>46162.0</v>
      </c>
      <c r="B2879" s="83"/>
      <c r="C2879" s="80" t="s">
        <v>3073</v>
      </c>
      <c r="D2879" s="63" t="s">
        <v>1101</v>
      </c>
      <c r="E2879" s="63" t="s">
        <v>3074</v>
      </c>
      <c r="F2879" s="62"/>
      <c r="G2879" s="48"/>
      <c r="H2879" s="67" t="s">
        <v>104</v>
      </c>
      <c r="I2879" s="67">
        <v>1.0</v>
      </c>
      <c r="J2879" s="62" t="s">
        <v>3075</v>
      </c>
      <c r="K2879" s="48"/>
      <c r="L2879" s="68">
        <v>384.0</v>
      </c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 ht="18.0" customHeight="1">
      <c r="A2880" s="64">
        <v>46162.0</v>
      </c>
      <c r="B2880" s="83"/>
      <c r="C2880" s="80" t="s">
        <v>3073</v>
      </c>
      <c r="D2880" s="63" t="s">
        <v>1101</v>
      </c>
      <c r="E2880" s="63" t="s">
        <v>2287</v>
      </c>
      <c r="F2880" s="62"/>
      <c r="G2880" s="48"/>
      <c r="H2880" s="67" t="s">
        <v>104</v>
      </c>
      <c r="I2880" s="67">
        <v>1.0</v>
      </c>
      <c r="J2880" s="62" t="s">
        <v>1144</v>
      </c>
      <c r="K2880" s="48"/>
      <c r="L2880" s="68">
        <v>384.0</v>
      </c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</row>
    <row r="2881" ht="18.0" customHeight="1">
      <c r="A2881" s="64"/>
      <c r="B2881" s="83"/>
      <c r="C2881" s="80"/>
      <c r="D2881" s="63"/>
      <c r="E2881" s="66"/>
      <c r="F2881" s="62"/>
      <c r="G2881" s="48"/>
      <c r="H2881" s="67"/>
      <c r="I2881" s="67"/>
      <c r="J2881" s="62"/>
      <c r="K2881" s="48"/>
      <c r="L2881" s="68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</row>
    <row r="2882" ht="18.0" customHeight="1">
      <c r="A2882" s="64">
        <v>46165.0</v>
      </c>
      <c r="B2882" s="83"/>
      <c r="C2882" s="80" t="s">
        <v>3076</v>
      </c>
      <c r="D2882" s="63" t="s">
        <v>2004</v>
      </c>
      <c r="E2882" s="63" t="s">
        <v>3077</v>
      </c>
      <c r="F2882" s="62"/>
      <c r="G2882" s="48"/>
      <c r="H2882" s="67" t="s">
        <v>104</v>
      </c>
      <c r="I2882" s="67">
        <v>2.0</v>
      </c>
      <c r="J2882" s="62" t="s">
        <v>3078</v>
      </c>
      <c r="K2882" s="48"/>
      <c r="L2882" s="68">
        <v>391.0</v>
      </c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</row>
    <row r="2883" ht="18.0" customHeight="1">
      <c r="A2883" s="64">
        <v>46165.0</v>
      </c>
      <c r="B2883" s="83"/>
      <c r="C2883" s="80" t="s">
        <v>3076</v>
      </c>
      <c r="D2883" s="63" t="s">
        <v>2004</v>
      </c>
      <c r="E2883" s="63" t="s">
        <v>3079</v>
      </c>
      <c r="F2883" s="62"/>
      <c r="G2883" s="48"/>
      <c r="H2883" s="67" t="s">
        <v>104</v>
      </c>
      <c r="I2883" s="67">
        <v>1.0</v>
      </c>
      <c r="J2883" s="62" t="s">
        <v>3078</v>
      </c>
      <c r="K2883" s="48"/>
      <c r="L2883" s="68">
        <v>391.0</v>
      </c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</row>
    <row r="2884" ht="18.0" customHeight="1">
      <c r="A2884" s="64">
        <v>46165.0</v>
      </c>
      <c r="B2884" s="83"/>
      <c r="C2884" s="80" t="s">
        <v>3076</v>
      </c>
      <c r="D2884" s="63" t="s">
        <v>2004</v>
      </c>
      <c r="E2884" s="63" t="s">
        <v>3080</v>
      </c>
      <c r="F2884" s="62"/>
      <c r="G2884" s="48"/>
      <c r="H2884" s="67" t="s">
        <v>104</v>
      </c>
      <c r="I2884" s="67">
        <v>8.0</v>
      </c>
      <c r="J2884" s="62" t="s">
        <v>3078</v>
      </c>
      <c r="K2884" s="48"/>
      <c r="L2884" s="68">
        <v>391.0</v>
      </c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</row>
    <row r="2885" ht="18.0" customHeight="1">
      <c r="A2885" s="64">
        <v>46165.0</v>
      </c>
      <c r="B2885" s="83"/>
      <c r="C2885" s="80" t="s">
        <v>3076</v>
      </c>
      <c r="D2885" s="63" t="s">
        <v>2004</v>
      </c>
      <c r="E2885" s="63" t="s">
        <v>3081</v>
      </c>
      <c r="F2885" s="62"/>
      <c r="G2885" s="48"/>
      <c r="H2885" s="67" t="s">
        <v>104</v>
      </c>
      <c r="I2885" s="67">
        <v>4.0</v>
      </c>
      <c r="J2885" s="62" t="s">
        <v>3078</v>
      </c>
      <c r="K2885" s="48"/>
      <c r="L2885" s="68">
        <v>391.0</v>
      </c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</row>
    <row r="2886" ht="18.0" customHeight="1">
      <c r="A2886" s="64">
        <v>46165.0</v>
      </c>
      <c r="B2886" s="83"/>
      <c r="C2886" s="80" t="s">
        <v>3076</v>
      </c>
      <c r="D2886" s="63" t="s">
        <v>2004</v>
      </c>
      <c r="E2886" s="63" t="s">
        <v>2045</v>
      </c>
      <c r="F2886" s="62"/>
      <c r="G2886" s="48"/>
      <c r="H2886" s="67" t="s">
        <v>196</v>
      </c>
      <c r="I2886" s="67">
        <v>2.0</v>
      </c>
      <c r="J2886" s="62" t="s">
        <v>3078</v>
      </c>
      <c r="K2886" s="48"/>
      <c r="L2886" s="68">
        <v>391.0</v>
      </c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</row>
    <row r="2887" ht="18.0" customHeight="1">
      <c r="A2887" s="64">
        <v>46165.0</v>
      </c>
      <c r="B2887" s="83"/>
      <c r="C2887" s="80" t="s">
        <v>3076</v>
      </c>
      <c r="D2887" s="63" t="s">
        <v>2004</v>
      </c>
      <c r="E2887" s="63" t="s">
        <v>2898</v>
      </c>
      <c r="F2887" s="62"/>
      <c r="G2887" s="48"/>
      <c r="H2887" s="67" t="s">
        <v>104</v>
      </c>
      <c r="I2887" s="67">
        <v>1.0</v>
      </c>
      <c r="J2887" s="62" t="s">
        <v>3078</v>
      </c>
      <c r="K2887" s="48"/>
      <c r="L2887" s="68">
        <v>391.0</v>
      </c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</row>
    <row r="2888" ht="18.0" customHeight="1">
      <c r="A2888" s="64"/>
      <c r="B2888" s="83"/>
      <c r="C2888" s="80"/>
      <c r="D2888" s="63"/>
      <c r="E2888" s="66"/>
      <c r="F2888" s="62"/>
      <c r="G2888" s="48"/>
      <c r="H2888" s="67"/>
      <c r="I2888" s="67"/>
      <c r="J2888" s="62"/>
      <c r="K2888" s="48"/>
      <c r="L2888" s="68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</row>
    <row r="2889" ht="18.0" customHeight="1">
      <c r="A2889" s="64">
        <v>46166.0</v>
      </c>
      <c r="B2889" s="83"/>
      <c r="C2889" s="80" t="s">
        <v>3082</v>
      </c>
      <c r="D2889" s="63" t="s">
        <v>3083</v>
      </c>
      <c r="E2889" s="63" t="s">
        <v>3084</v>
      </c>
      <c r="F2889" s="62"/>
      <c r="G2889" s="48"/>
      <c r="H2889" s="67" t="s">
        <v>104</v>
      </c>
      <c r="I2889" s="67">
        <v>2.0</v>
      </c>
      <c r="J2889" s="62" t="s">
        <v>2108</v>
      </c>
      <c r="K2889" s="48"/>
      <c r="L2889" s="68">
        <v>393.0</v>
      </c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</row>
    <row r="2890" ht="18.0" customHeight="1">
      <c r="A2890" s="64">
        <v>46166.0</v>
      </c>
      <c r="B2890" s="83"/>
      <c r="C2890" s="80" t="s">
        <v>3082</v>
      </c>
      <c r="D2890" s="63" t="s">
        <v>3083</v>
      </c>
      <c r="E2890" s="63" t="s">
        <v>3085</v>
      </c>
      <c r="F2890" s="62"/>
      <c r="G2890" s="48"/>
      <c r="H2890" s="67" t="s">
        <v>104</v>
      </c>
      <c r="I2890" s="67">
        <v>2.0</v>
      </c>
      <c r="J2890" s="62" t="s">
        <v>2108</v>
      </c>
      <c r="K2890" s="48"/>
      <c r="L2890" s="68">
        <v>393.0</v>
      </c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</row>
    <row r="2891" ht="18.0" customHeight="1">
      <c r="A2891" s="64">
        <v>46166.0</v>
      </c>
      <c r="B2891" s="83"/>
      <c r="C2891" s="80" t="s">
        <v>3082</v>
      </c>
      <c r="D2891" s="63" t="s">
        <v>3083</v>
      </c>
      <c r="E2891" s="63" t="s">
        <v>3086</v>
      </c>
      <c r="F2891" s="62"/>
      <c r="G2891" s="48"/>
      <c r="H2891" s="67" t="s">
        <v>104</v>
      </c>
      <c r="I2891" s="67">
        <v>1.0</v>
      </c>
      <c r="J2891" s="62" t="s">
        <v>2108</v>
      </c>
      <c r="K2891" s="48"/>
      <c r="L2891" s="68">
        <v>393.0</v>
      </c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</row>
    <row r="2892" ht="18.0" customHeight="1">
      <c r="A2892" s="64">
        <v>46166.0</v>
      </c>
      <c r="B2892" s="83"/>
      <c r="C2892" s="80" t="s">
        <v>3082</v>
      </c>
      <c r="D2892" s="63" t="s">
        <v>3083</v>
      </c>
      <c r="E2892" s="63" t="s">
        <v>3087</v>
      </c>
      <c r="F2892" s="62"/>
      <c r="G2892" s="48"/>
      <c r="H2892" s="67" t="s">
        <v>104</v>
      </c>
      <c r="I2892" s="67">
        <v>1.0</v>
      </c>
      <c r="J2892" s="62" t="s">
        <v>2108</v>
      </c>
      <c r="K2892" s="48"/>
      <c r="L2892" s="68">
        <v>393.0</v>
      </c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</row>
    <row r="2893" ht="18.0" customHeight="1">
      <c r="A2893" s="64">
        <v>46166.0</v>
      </c>
      <c r="B2893" s="83"/>
      <c r="C2893" s="80" t="s">
        <v>3082</v>
      </c>
      <c r="D2893" s="63" t="s">
        <v>3083</v>
      </c>
      <c r="E2893" s="63" t="s">
        <v>3088</v>
      </c>
      <c r="F2893" s="62"/>
      <c r="G2893" s="48"/>
      <c r="H2893" s="67" t="s">
        <v>104</v>
      </c>
      <c r="I2893" s="67">
        <v>1.0</v>
      </c>
      <c r="J2893" s="62" t="s">
        <v>2108</v>
      </c>
      <c r="K2893" s="48"/>
      <c r="L2893" s="68">
        <v>393.0</v>
      </c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</row>
    <row r="2894" ht="18.0" customHeight="1">
      <c r="A2894" s="64">
        <v>46166.0</v>
      </c>
      <c r="B2894" s="83"/>
      <c r="C2894" s="80" t="s">
        <v>3082</v>
      </c>
      <c r="D2894" s="63" t="s">
        <v>3083</v>
      </c>
      <c r="E2894" s="63" t="s">
        <v>3089</v>
      </c>
      <c r="F2894" s="62"/>
      <c r="G2894" s="48"/>
      <c r="H2894" s="67" t="s">
        <v>104</v>
      </c>
      <c r="I2894" s="67">
        <v>1.0</v>
      </c>
      <c r="J2894" s="62" t="s">
        <v>2108</v>
      </c>
      <c r="K2894" s="48"/>
      <c r="L2894" s="68">
        <v>393.0</v>
      </c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</row>
    <row r="2895" ht="18.0" customHeight="1">
      <c r="A2895" s="64">
        <v>46166.0</v>
      </c>
      <c r="B2895" s="83"/>
      <c r="C2895" s="80" t="s">
        <v>3082</v>
      </c>
      <c r="D2895" s="63" t="s">
        <v>3083</v>
      </c>
      <c r="E2895" s="63" t="s">
        <v>3090</v>
      </c>
      <c r="F2895" s="62"/>
      <c r="G2895" s="48"/>
      <c r="H2895" s="67" t="s">
        <v>104</v>
      </c>
      <c r="I2895" s="67">
        <v>1.0</v>
      </c>
      <c r="J2895" s="62" t="s">
        <v>2108</v>
      </c>
      <c r="K2895" s="48"/>
      <c r="L2895" s="68">
        <v>393.0</v>
      </c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</row>
    <row r="2896" ht="18.0" customHeight="1">
      <c r="A2896" s="64">
        <v>46166.0</v>
      </c>
      <c r="B2896" s="83"/>
      <c r="C2896" s="80" t="s">
        <v>3082</v>
      </c>
      <c r="D2896" s="63" t="s">
        <v>3083</v>
      </c>
      <c r="E2896" s="63" t="s">
        <v>3091</v>
      </c>
      <c r="F2896" s="62"/>
      <c r="G2896" s="48"/>
      <c r="H2896" s="67" t="s">
        <v>104</v>
      </c>
      <c r="I2896" s="67">
        <v>6.0</v>
      </c>
      <c r="J2896" s="62" t="s">
        <v>2108</v>
      </c>
      <c r="K2896" s="48"/>
      <c r="L2896" s="68">
        <v>393.0</v>
      </c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</row>
    <row r="2897" ht="18.0" customHeight="1">
      <c r="A2897" s="64">
        <v>46166.0</v>
      </c>
      <c r="B2897" s="83"/>
      <c r="C2897" s="80" t="s">
        <v>3082</v>
      </c>
      <c r="D2897" s="63" t="s">
        <v>3083</v>
      </c>
      <c r="E2897" s="63" t="s">
        <v>3092</v>
      </c>
      <c r="F2897" s="62"/>
      <c r="G2897" s="48"/>
      <c r="H2897" s="67" t="s">
        <v>104</v>
      </c>
      <c r="I2897" s="67">
        <v>6.0</v>
      </c>
      <c r="J2897" s="62" t="s">
        <v>2108</v>
      </c>
      <c r="K2897" s="48"/>
      <c r="L2897" s="68">
        <v>393.0</v>
      </c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</row>
    <row r="2898" ht="18.0" customHeight="1">
      <c r="A2898" s="64">
        <v>46166.0</v>
      </c>
      <c r="B2898" s="83"/>
      <c r="C2898" s="80" t="s">
        <v>3082</v>
      </c>
      <c r="D2898" s="63" t="s">
        <v>3083</v>
      </c>
      <c r="E2898" s="63" t="s">
        <v>3093</v>
      </c>
      <c r="F2898" s="62"/>
      <c r="G2898" s="48"/>
      <c r="H2898" s="67" t="s">
        <v>104</v>
      </c>
      <c r="I2898" s="67">
        <v>2.0</v>
      </c>
      <c r="J2898" s="62" t="s">
        <v>2108</v>
      </c>
      <c r="K2898" s="48"/>
      <c r="L2898" s="68">
        <v>393.0</v>
      </c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</row>
    <row r="2899" ht="18.0" customHeight="1">
      <c r="A2899" s="64">
        <v>46166.0</v>
      </c>
      <c r="B2899" s="83"/>
      <c r="C2899" s="80" t="s">
        <v>3082</v>
      </c>
      <c r="D2899" s="63" t="s">
        <v>3083</v>
      </c>
      <c r="E2899" s="63" t="s">
        <v>1442</v>
      </c>
      <c r="F2899" s="62"/>
      <c r="G2899" s="48"/>
      <c r="H2899" s="67" t="s">
        <v>104</v>
      </c>
      <c r="I2899" s="67">
        <v>4.0</v>
      </c>
      <c r="J2899" s="62" t="s">
        <v>2108</v>
      </c>
      <c r="K2899" s="48"/>
      <c r="L2899" s="68">
        <v>393.0</v>
      </c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</row>
    <row r="2900" ht="18.0" customHeight="1">
      <c r="A2900" s="64">
        <v>46166.0</v>
      </c>
      <c r="B2900" s="83"/>
      <c r="C2900" s="80" t="s">
        <v>3082</v>
      </c>
      <c r="D2900" s="63" t="s">
        <v>3083</v>
      </c>
      <c r="E2900" s="63" t="s">
        <v>3094</v>
      </c>
      <c r="F2900" s="62"/>
      <c r="G2900" s="48"/>
      <c r="H2900" s="67" t="s">
        <v>104</v>
      </c>
      <c r="I2900" s="67">
        <v>6.0</v>
      </c>
      <c r="J2900" s="62" t="s">
        <v>2108</v>
      </c>
      <c r="K2900" s="48"/>
      <c r="L2900" s="68">
        <v>393.0</v>
      </c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</row>
    <row r="2901" ht="18.0" customHeight="1">
      <c r="A2901" s="64"/>
      <c r="B2901" s="83"/>
      <c r="C2901" s="80"/>
      <c r="D2901" s="63"/>
      <c r="E2901" s="66"/>
      <c r="F2901" s="62"/>
      <c r="G2901" s="48"/>
      <c r="H2901" s="67"/>
      <c r="I2901" s="67"/>
      <c r="J2901" s="62"/>
      <c r="K2901" s="48"/>
      <c r="L2901" s="68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</row>
    <row r="2902" ht="18.0" customHeight="1">
      <c r="A2902" s="64">
        <v>46167.0</v>
      </c>
      <c r="B2902" s="83"/>
      <c r="C2902" s="80" t="s">
        <v>3095</v>
      </c>
      <c r="D2902" s="63" t="s">
        <v>1542</v>
      </c>
      <c r="E2902" s="63" t="s">
        <v>3020</v>
      </c>
      <c r="F2902" s="62"/>
      <c r="G2902" s="48"/>
      <c r="H2902" s="67" t="s">
        <v>104</v>
      </c>
      <c r="I2902" s="67">
        <v>1.0</v>
      </c>
      <c r="J2902" s="62" t="s">
        <v>3096</v>
      </c>
      <c r="K2902" s="48"/>
      <c r="L2902" s="68">
        <v>404.0</v>
      </c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</row>
    <row r="2903" ht="18.0" customHeight="1">
      <c r="A2903" s="64">
        <v>46167.0</v>
      </c>
      <c r="B2903" s="83"/>
      <c r="C2903" s="80" t="s">
        <v>3095</v>
      </c>
      <c r="D2903" s="63" t="s">
        <v>1542</v>
      </c>
      <c r="E2903" s="63" t="s">
        <v>2035</v>
      </c>
      <c r="F2903" s="62"/>
      <c r="G2903" s="48"/>
      <c r="H2903" s="67" t="s">
        <v>104</v>
      </c>
      <c r="I2903" s="67">
        <v>1.0</v>
      </c>
      <c r="J2903" s="62" t="s">
        <v>3096</v>
      </c>
      <c r="K2903" s="48"/>
      <c r="L2903" s="68">
        <v>404.0</v>
      </c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</row>
    <row r="2904" ht="18.0" customHeight="1">
      <c r="A2904" s="64">
        <v>46167.0</v>
      </c>
      <c r="B2904" s="83"/>
      <c r="C2904" s="80" t="s">
        <v>3095</v>
      </c>
      <c r="D2904" s="63" t="s">
        <v>1542</v>
      </c>
      <c r="E2904" s="63" t="s">
        <v>3097</v>
      </c>
      <c r="F2904" s="62"/>
      <c r="G2904" s="48"/>
      <c r="H2904" s="67" t="s">
        <v>104</v>
      </c>
      <c r="I2904" s="67">
        <v>2.0</v>
      </c>
      <c r="J2904" s="62" t="s">
        <v>3096</v>
      </c>
      <c r="K2904" s="48"/>
      <c r="L2904" s="68">
        <v>404.0</v>
      </c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</row>
    <row r="2905" ht="18.0" customHeight="1">
      <c r="A2905" s="64">
        <v>46167.0</v>
      </c>
      <c r="B2905" s="83"/>
      <c r="C2905" s="80" t="s">
        <v>3095</v>
      </c>
      <c r="D2905" s="63" t="s">
        <v>1542</v>
      </c>
      <c r="E2905" s="63" t="s">
        <v>3098</v>
      </c>
      <c r="F2905" s="62"/>
      <c r="G2905" s="48"/>
      <c r="H2905" s="67" t="s">
        <v>104</v>
      </c>
      <c r="I2905" s="67">
        <v>4.0</v>
      </c>
      <c r="J2905" s="62" t="s">
        <v>3099</v>
      </c>
      <c r="K2905" s="48"/>
      <c r="L2905" s="68">
        <v>399.0</v>
      </c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</row>
    <row r="2906" ht="18.0" customHeight="1">
      <c r="A2906" s="64">
        <v>46167.0</v>
      </c>
      <c r="B2906" s="83"/>
      <c r="C2906" s="80" t="s">
        <v>3095</v>
      </c>
      <c r="D2906" s="63" t="s">
        <v>1542</v>
      </c>
      <c r="E2906" s="63" t="s">
        <v>3100</v>
      </c>
      <c r="F2906" s="62"/>
      <c r="G2906" s="48"/>
      <c r="H2906" s="67" t="s">
        <v>104</v>
      </c>
      <c r="I2906" s="67">
        <v>2.0</v>
      </c>
      <c r="J2906" s="62" t="s">
        <v>3099</v>
      </c>
      <c r="K2906" s="48"/>
      <c r="L2906" s="68">
        <v>399.0</v>
      </c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</row>
    <row r="2907" ht="18.0" customHeight="1">
      <c r="A2907" s="64">
        <v>46167.0</v>
      </c>
      <c r="B2907" s="83"/>
      <c r="C2907" s="80" t="s">
        <v>3095</v>
      </c>
      <c r="D2907" s="63" t="s">
        <v>1542</v>
      </c>
      <c r="E2907" s="63" t="s">
        <v>3101</v>
      </c>
      <c r="F2907" s="62"/>
      <c r="G2907" s="48"/>
      <c r="H2907" s="67" t="s">
        <v>104</v>
      </c>
      <c r="I2907" s="67">
        <v>4.0</v>
      </c>
      <c r="J2907" s="62" t="s">
        <v>3099</v>
      </c>
      <c r="K2907" s="48"/>
      <c r="L2907" s="68">
        <v>399.0</v>
      </c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</row>
    <row r="2908" ht="18.0" customHeight="1">
      <c r="A2908" s="64">
        <v>46167.0</v>
      </c>
      <c r="B2908" s="83"/>
      <c r="C2908" s="80" t="s">
        <v>3095</v>
      </c>
      <c r="D2908" s="63" t="s">
        <v>1542</v>
      </c>
      <c r="E2908" s="63" t="s">
        <v>694</v>
      </c>
      <c r="F2908" s="62"/>
      <c r="G2908" s="48"/>
      <c r="H2908" s="67" t="s">
        <v>402</v>
      </c>
      <c r="I2908" s="67">
        <v>10.0</v>
      </c>
      <c r="J2908" s="62" t="s">
        <v>2945</v>
      </c>
      <c r="K2908" s="48"/>
      <c r="L2908" s="68">
        <v>395.0</v>
      </c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</row>
    <row r="2909" ht="18.0" customHeight="1">
      <c r="A2909" s="64"/>
      <c r="B2909" s="83"/>
      <c r="C2909" s="80"/>
      <c r="D2909" s="63"/>
      <c r="E2909" s="66"/>
      <c r="F2909" s="62"/>
      <c r="G2909" s="48"/>
      <c r="H2909" s="67"/>
      <c r="I2909" s="67"/>
      <c r="J2909" s="62"/>
      <c r="K2909" s="48"/>
      <c r="L2909" s="68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</row>
    <row r="2910" ht="18.0" customHeight="1">
      <c r="A2910" s="64">
        <v>46170.0</v>
      </c>
      <c r="B2910" s="83"/>
      <c r="C2910" s="80" t="s">
        <v>3102</v>
      </c>
      <c r="D2910" s="63" t="s">
        <v>3083</v>
      </c>
      <c r="E2910" s="63" t="s">
        <v>1150</v>
      </c>
      <c r="F2910" s="62"/>
      <c r="G2910" s="48"/>
      <c r="H2910" s="67" t="s">
        <v>104</v>
      </c>
      <c r="I2910" s="67">
        <v>5.0</v>
      </c>
      <c r="J2910" s="62" t="s">
        <v>1594</v>
      </c>
      <c r="K2910" s="48"/>
      <c r="L2910" s="68">
        <v>405.0</v>
      </c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</row>
    <row r="2911" ht="18.0" customHeight="1">
      <c r="A2911" s="64">
        <v>46170.0</v>
      </c>
      <c r="B2911" s="83"/>
      <c r="C2911" s="80" t="s">
        <v>3102</v>
      </c>
      <c r="D2911" s="63" t="s">
        <v>3083</v>
      </c>
      <c r="E2911" s="63" t="s">
        <v>1570</v>
      </c>
      <c r="F2911" s="62"/>
      <c r="G2911" s="48"/>
      <c r="H2911" s="67" t="s">
        <v>104</v>
      </c>
      <c r="I2911" s="67">
        <v>5.0</v>
      </c>
      <c r="J2911" s="62" t="s">
        <v>1594</v>
      </c>
      <c r="K2911" s="48"/>
      <c r="L2911" s="68">
        <v>405.0</v>
      </c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</row>
    <row r="2912" ht="18.0" customHeight="1">
      <c r="A2912" s="64">
        <v>46170.0</v>
      </c>
      <c r="B2912" s="83"/>
      <c r="C2912" s="80" t="s">
        <v>3102</v>
      </c>
      <c r="D2912" s="63" t="s">
        <v>3083</v>
      </c>
      <c r="E2912" s="63" t="s">
        <v>3103</v>
      </c>
      <c r="F2912" s="62"/>
      <c r="G2912" s="48"/>
      <c r="H2912" s="67" t="s">
        <v>104</v>
      </c>
      <c r="I2912" s="67">
        <v>5.0</v>
      </c>
      <c r="J2912" s="62" t="s">
        <v>1594</v>
      </c>
      <c r="K2912" s="48"/>
      <c r="L2912" s="68">
        <v>405.0</v>
      </c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</row>
    <row r="2913" ht="18.0" customHeight="1">
      <c r="A2913" s="64">
        <v>46170.0</v>
      </c>
      <c r="B2913" s="83"/>
      <c r="C2913" s="80" t="s">
        <v>3102</v>
      </c>
      <c r="D2913" s="63" t="s">
        <v>1542</v>
      </c>
      <c r="E2913" s="63" t="s">
        <v>850</v>
      </c>
      <c r="F2913" s="62"/>
      <c r="G2913" s="48"/>
      <c r="H2913" s="67" t="s">
        <v>104</v>
      </c>
      <c r="I2913" s="67">
        <v>1.0</v>
      </c>
      <c r="J2913" s="62" t="s">
        <v>3104</v>
      </c>
      <c r="K2913" s="48"/>
      <c r="L2913" s="68">
        <v>405.0</v>
      </c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 ht="18.0" customHeight="1">
      <c r="A2914" s="64">
        <v>46170.0</v>
      </c>
      <c r="B2914" s="83"/>
      <c r="C2914" s="80" t="s">
        <v>3102</v>
      </c>
      <c r="D2914" s="63" t="s">
        <v>1542</v>
      </c>
      <c r="E2914" s="63" t="s">
        <v>3105</v>
      </c>
      <c r="F2914" s="62"/>
      <c r="G2914" s="48"/>
      <c r="H2914" s="67" t="s">
        <v>104</v>
      </c>
      <c r="I2914" s="67">
        <v>1.0</v>
      </c>
      <c r="J2914" s="62" t="s">
        <v>3104</v>
      </c>
      <c r="K2914" s="48"/>
      <c r="L2914" s="68">
        <v>405.0</v>
      </c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 ht="18.0" customHeight="1">
      <c r="A2915" s="64">
        <v>46170.0</v>
      </c>
      <c r="B2915" s="83"/>
      <c r="C2915" s="80" t="s">
        <v>3102</v>
      </c>
      <c r="D2915" s="63" t="s">
        <v>1542</v>
      </c>
      <c r="E2915" s="63" t="s">
        <v>850</v>
      </c>
      <c r="F2915" s="62"/>
      <c r="G2915" s="48"/>
      <c r="H2915" s="67" t="s">
        <v>104</v>
      </c>
      <c r="I2915" s="67">
        <v>1.0</v>
      </c>
      <c r="J2915" s="62" t="s">
        <v>2869</v>
      </c>
      <c r="K2915" s="48"/>
      <c r="L2915" s="68">
        <v>405.0</v>
      </c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</row>
    <row r="2916" ht="18.0" customHeight="1">
      <c r="A2916" s="64">
        <v>46170.0</v>
      </c>
      <c r="B2916" s="83"/>
      <c r="C2916" s="80" t="s">
        <v>3102</v>
      </c>
      <c r="D2916" s="63" t="s">
        <v>1542</v>
      </c>
      <c r="E2916" s="63" t="s">
        <v>3106</v>
      </c>
      <c r="F2916" s="62"/>
      <c r="G2916" s="48"/>
      <c r="H2916" s="67" t="s">
        <v>104</v>
      </c>
      <c r="I2916" s="67">
        <v>1.0</v>
      </c>
      <c r="J2916" s="62" t="s">
        <v>2869</v>
      </c>
      <c r="K2916" s="48"/>
      <c r="L2916" s="68">
        <v>405.0</v>
      </c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</row>
    <row r="2917" ht="18.0" customHeight="1">
      <c r="A2917" s="64">
        <v>46170.0</v>
      </c>
      <c r="B2917" s="83"/>
      <c r="C2917" s="80" t="s">
        <v>3102</v>
      </c>
      <c r="D2917" s="63" t="s">
        <v>1542</v>
      </c>
      <c r="E2917" s="63" t="s">
        <v>3107</v>
      </c>
      <c r="F2917" s="62"/>
      <c r="G2917" s="48"/>
      <c r="H2917" s="67" t="s">
        <v>104</v>
      </c>
      <c r="I2917" s="67">
        <v>3.0</v>
      </c>
      <c r="J2917" s="62" t="s">
        <v>888</v>
      </c>
      <c r="K2917" s="48"/>
      <c r="L2917" s="68">
        <v>405.0</v>
      </c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</row>
    <row r="2918" ht="18.0" customHeight="1">
      <c r="A2918" s="64">
        <v>46170.0</v>
      </c>
      <c r="B2918" s="83"/>
      <c r="C2918" s="80" t="s">
        <v>3102</v>
      </c>
      <c r="D2918" s="63" t="s">
        <v>1542</v>
      </c>
      <c r="E2918" s="63" t="s">
        <v>3108</v>
      </c>
      <c r="F2918" s="62"/>
      <c r="G2918" s="48"/>
      <c r="H2918" s="67" t="s">
        <v>104</v>
      </c>
      <c r="I2918" s="67">
        <v>1.0</v>
      </c>
      <c r="J2918" s="62" t="s">
        <v>888</v>
      </c>
      <c r="K2918" s="48"/>
      <c r="L2918" s="68">
        <v>405.0</v>
      </c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</row>
    <row r="2919" ht="18.0" customHeight="1">
      <c r="A2919" s="64">
        <v>46170.0</v>
      </c>
      <c r="B2919" s="83"/>
      <c r="C2919" s="80" t="s">
        <v>3102</v>
      </c>
      <c r="D2919" s="63" t="s">
        <v>1542</v>
      </c>
      <c r="E2919" s="63" t="s">
        <v>3109</v>
      </c>
      <c r="F2919" s="62"/>
      <c r="G2919" s="48"/>
      <c r="H2919" s="67" t="s">
        <v>104</v>
      </c>
      <c r="I2919" s="67">
        <v>5.0</v>
      </c>
      <c r="J2919" s="62" t="s">
        <v>888</v>
      </c>
      <c r="K2919" s="48"/>
      <c r="L2919" s="68">
        <v>405.0</v>
      </c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</row>
    <row r="2920" ht="18.0" customHeight="1">
      <c r="A2920" s="64">
        <v>46170.0</v>
      </c>
      <c r="B2920" s="83"/>
      <c r="C2920" s="80" t="s">
        <v>3102</v>
      </c>
      <c r="D2920" s="63" t="s">
        <v>1542</v>
      </c>
      <c r="E2920" s="63" t="s">
        <v>3110</v>
      </c>
      <c r="F2920" s="62"/>
      <c r="G2920" s="48"/>
      <c r="H2920" s="67" t="s">
        <v>196</v>
      </c>
      <c r="I2920" s="67">
        <v>5.0</v>
      </c>
      <c r="J2920" s="62" t="s">
        <v>3111</v>
      </c>
      <c r="K2920" s="48"/>
      <c r="L2920" s="68">
        <v>405.0</v>
      </c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</row>
    <row r="2921" ht="18.0" customHeight="1">
      <c r="A2921" s="64">
        <v>46170.0</v>
      </c>
      <c r="B2921" s="83"/>
      <c r="C2921" s="80" t="s">
        <v>3102</v>
      </c>
      <c r="D2921" s="63" t="s">
        <v>1542</v>
      </c>
      <c r="E2921" s="63" t="s">
        <v>3112</v>
      </c>
      <c r="F2921" s="62"/>
      <c r="G2921" s="48"/>
      <c r="H2921" s="67" t="s">
        <v>502</v>
      </c>
      <c r="I2921" s="67">
        <v>1.0</v>
      </c>
      <c r="J2921" s="62" t="s">
        <v>3111</v>
      </c>
      <c r="K2921" s="48"/>
      <c r="L2921" s="68">
        <v>405.0</v>
      </c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</row>
    <row r="2922" ht="18.0" customHeight="1">
      <c r="A2922" s="64">
        <v>46170.0</v>
      </c>
      <c r="B2922" s="83"/>
      <c r="C2922" s="80" t="s">
        <v>3102</v>
      </c>
      <c r="D2922" s="63" t="s">
        <v>1542</v>
      </c>
      <c r="E2922" s="63" t="s">
        <v>2045</v>
      </c>
      <c r="F2922" s="62"/>
      <c r="G2922" s="48"/>
      <c r="H2922" s="67" t="s">
        <v>196</v>
      </c>
      <c r="I2922" s="67">
        <v>2.0</v>
      </c>
      <c r="J2922" s="62" t="s">
        <v>3111</v>
      </c>
      <c r="K2922" s="48"/>
      <c r="L2922" s="68">
        <v>405.0</v>
      </c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</row>
    <row r="2923" ht="18.0" customHeight="1">
      <c r="A2923" s="64">
        <v>46170.0</v>
      </c>
      <c r="B2923" s="83"/>
      <c r="C2923" s="80" t="s">
        <v>3102</v>
      </c>
      <c r="D2923" s="63" t="s">
        <v>1542</v>
      </c>
      <c r="E2923" s="63" t="s">
        <v>3113</v>
      </c>
      <c r="F2923" s="62"/>
      <c r="G2923" s="48"/>
      <c r="H2923" s="67" t="s">
        <v>104</v>
      </c>
      <c r="I2923" s="67">
        <v>2.0</v>
      </c>
      <c r="J2923" s="62" t="s">
        <v>3111</v>
      </c>
      <c r="K2923" s="48"/>
      <c r="L2923" s="68">
        <v>405.0</v>
      </c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</row>
    <row r="2924" ht="18.0" customHeight="1">
      <c r="A2924" s="64">
        <v>46170.0</v>
      </c>
      <c r="B2924" s="83"/>
      <c r="C2924" s="80" t="s">
        <v>3102</v>
      </c>
      <c r="D2924" s="63" t="s">
        <v>1542</v>
      </c>
      <c r="E2924" s="63" t="s">
        <v>3114</v>
      </c>
      <c r="F2924" s="62"/>
      <c r="G2924" s="48"/>
      <c r="H2924" s="67" t="s">
        <v>1314</v>
      </c>
      <c r="I2924" s="67" t="s">
        <v>3115</v>
      </c>
      <c r="J2924" s="62" t="s">
        <v>3111</v>
      </c>
      <c r="K2924" s="48"/>
      <c r="L2924" s="68">
        <v>405.0</v>
      </c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</row>
    <row r="2925" ht="18.0" customHeight="1">
      <c r="A2925" s="64">
        <v>46170.0</v>
      </c>
      <c r="B2925" s="83"/>
      <c r="C2925" s="80" t="s">
        <v>3102</v>
      </c>
      <c r="D2925" s="63" t="s">
        <v>1101</v>
      </c>
      <c r="E2925" s="63" t="s">
        <v>3116</v>
      </c>
      <c r="F2925" s="62"/>
      <c r="G2925" s="48"/>
      <c r="H2925" s="67" t="s">
        <v>104</v>
      </c>
      <c r="I2925" s="67">
        <v>2.0</v>
      </c>
      <c r="J2925" s="62" t="s">
        <v>2749</v>
      </c>
      <c r="K2925" s="48"/>
      <c r="L2925" s="68">
        <v>405.0</v>
      </c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</row>
    <row r="2926" ht="18.0" customHeight="1">
      <c r="A2926" s="64">
        <v>46170.0</v>
      </c>
      <c r="B2926" s="83"/>
      <c r="C2926" s="80" t="s">
        <v>3102</v>
      </c>
      <c r="D2926" s="63" t="s">
        <v>19</v>
      </c>
      <c r="E2926" s="63" t="s">
        <v>3117</v>
      </c>
      <c r="F2926" s="62"/>
      <c r="G2926" s="48"/>
      <c r="H2926" s="67" t="s">
        <v>502</v>
      </c>
      <c r="I2926" s="67">
        <v>1.0</v>
      </c>
      <c r="J2926" s="62" t="s">
        <v>3118</v>
      </c>
      <c r="K2926" s="48"/>
      <c r="L2926" s="68">
        <v>405.0</v>
      </c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</row>
    <row r="2927" ht="18.0" customHeight="1">
      <c r="A2927" s="64"/>
      <c r="B2927" s="83"/>
      <c r="C2927" s="80"/>
      <c r="D2927" s="63"/>
      <c r="E2927" s="63"/>
      <c r="F2927" s="62"/>
      <c r="G2927" s="48"/>
      <c r="H2927" s="67"/>
      <c r="I2927" s="67"/>
      <c r="J2927" s="62"/>
      <c r="K2927" s="48"/>
      <c r="L2927" s="68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</row>
    <row r="2928" ht="18.0" customHeight="1">
      <c r="A2928" s="64">
        <v>46171.0</v>
      </c>
      <c r="B2928" s="83"/>
      <c r="C2928" s="80" t="s">
        <v>3119</v>
      </c>
      <c r="D2928" s="63" t="s">
        <v>1542</v>
      </c>
      <c r="E2928" s="63" t="s">
        <v>3120</v>
      </c>
      <c r="F2928" s="62"/>
      <c r="G2928" s="48"/>
      <c r="H2928" s="67" t="s">
        <v>104</v>
      </c>
      <c r="I2928" s="67">
        <v>1.0</v>
      </c>
      <c r="J2928" s="62" t="s">
        <v>3121</v>
      </c>
      <c r="K2928" s="48"/>
      <c r="L2928" s="68">
        <v>413.0</v>
      </c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</row>
    <row r="2929" ht="18.0" customHeight="1">
      <c r="A2929" s="64">
        <v>46171.0</v>
      </c>
      <c r="B2929" s="83"/>
      <c r="C2929" s="80" t="s">
        <v>3119</v>
      </c>
      <c r="D2929" s="63" t="s">
        <v>1542</v>
      </c>
      <c r="E2929" s="63" t="s">
        <v>3122</v>
      </c>
      <c r="F2929" s="62"/>
      <c r="G2929" s="48"/>
      <c r="H2929" s="67" t="s">
        <v>104</v>
      </c>
      <c r="I2929" s="67">
        <v>1.0</v>
      </c>
      <c r="J2929" s="62" t="s">
        <v>3121</v>
      </c>
      <c r="K2929" s="48"/>
      <c r="L2929" s="68">
        <v>413.0</v>
      </c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</row>
    <row r="2930" ht="18.0" customHeight="1">
      <c r="A2930" s="64">
        <v>46171.0</v>
      </c>
      <c r="B2930" s="83"/>
      <c r="C2930" s="80" t="s">
        <v>3119</v>
      </c>
      <c r="D2930" s="63" t="s">
        <v>1542</v>
      </c>
      <c r="E2930" s="63" t="s">
        <v>398</v>
      </c>
      <c r="F2930" s="62"/>
      <c r="G2930" s="48"/>
      <c r="H2930" s="67" t="s">
        <v>104</v>
      </c>
      <c r="I2930" s="67">
        <v>1.0</v>
      </c>
      <c r="J2930" s="62" t="s">
        <v>3096</v>
      </c>
      <c r="K2930" s="48"/>
      <c r="L2930" s="68">
        <v>413.0</v>
      </c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</row>
    <row r="2931" ht="18.0" customHeight="1">
      <c r="A2931" s="64">
        <v>46171.0</v>
      </c>
      <c r="B2931" s="83"/>
      <c r="C2931" s="80" t="s">
        <v>3119</v>
      </c>
      <c r="D2931" s="63" t="s">
        <v>1542</v>
      </c>
      <c r="E2931" s="63" t="s">
        <v>2015</v>
      </c>
      <c r="F2931" s="62"/>
      <c r="G2931" s="48"/>
      <c r="H2931" s="67" t="s">
        <v>104</v>
      </c>
      <c r="I2931" s="67">
        <v>1.0</v>
      </c>
      <c r="J2931" s="62" t="s">
        <v>3096</v>
      </c>
      <c r="K2931" s="48"/>
      <c r="L2931" s="68">
        <v>413.0</v>
      </c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</row>
    <row r="2932" ht="18.0" customHeight="1">
      <c r="A2932" s="64">
        <v>46171.0</v>
      </c>
      <c r="B2932" s="83"/>
      <c r="C2932" s="80" t="s">
        <v>3119</v>
      </c>
      <c r="D2932" s="63" t="s">
        <v>1542</v>
      </c>
      <c r="E2932" s="63" t="s">
        <v>3123</v>
      </c>
      <c r="F2932" s="62"/>
      <c r="G2932" s="48"/>
      <c r="H2932" s="67" t="s">
        <v>104</v>
      </c>
      <c r="I2932" s="67">
        <v>1.0</v>
      </c>
      <c r="J2932" s="62" t="s">
        <v>3104</v>
      </c>
      <c r="K2932" s="48"/>
      <c r="L2932" s="68">
        <v>413.0</v>
      </c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</row>
    <row r="2933" ht="18.0" customHeight="1">
      <c r="A2933" s="64">
        <v>46171.0</v>
      </c>
      <c r="B2933" s="83"/>
      <c r="C2933" s="80" t="s">
        <v>3119</v>
      </c>
      <c r="D2933" s="63" t="s">
        <v>1542</v>
      </c>
      <c r="E2933" s="63" t="s">
        <v>3109</v>
      </c>
      <c r="F2933" s="62"/>
      <c r="G2933" s="48"/>
      <c r="H2933" s="67" t="s">
        <v>104</v>
      </c>
      <c r="I2933" s="67">
        <v>5.0</v>
      </c>
      <c r="J2933" s="62" t="s">
        <v>3104</v>
      </c>
      <c r="K2933" s="48"/>
      <c r="L2933" s="68">
        <v>413.0</v>
      </c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</row>
    <row r="2934" ht="18.0" customHeight="1">
      <c r="A2934" s="64">
        <v>46171.0</v>
      </c>
      <c r="B2934" s="83"/>
      <c r="C2934" s="80" t="s">
        <v>3119</v>
      </c>
      <c r="D2934" s="63" t="s">
        <v>1542</v>
      </c>
      <c r="E2934" s="63" t="s">
        <v>3124</v>
      </c>
      <c r="F2934" s="62"/>
      <c r="G2934" s="48"/>
      <c r="H2934" s="67" t="s">
        <v>104</v>
      </c>
      <c r="I2934" s="67">
        <v>2.0</v>
      </c>
      <c r="J2934" s="62" t="s">
        <v>2959</v>
      </c>
      <c r="K2934" s="48"/>
      <c r="L2934" s="68">
        <v>414.0</v>
      </c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</row>
    <row r="2935" ht="18.0" customHeight="1">
      <c r="A2935" s="64">
        <v>46171.0</v>
      </c>
      <c r="B2935" s="83"/>
      <c r="C2935" s="80" t="s">
        <v>3119</v>
      </c>
      <c r="D2935" s="63" t="s">
        <v>19</v>
      </c>
      <c r="E2935" s="63" t="s">
        <v>3125</v>
      </c>
      <c r="F2935" s="62"/>
      <c r="G2935" s="48"/>
      <c r="H2935" s="67" t="s">
        <v>104</v>
      </c>
      <c r="I2935" s="67">
        <v>2.0</v>
      </c>
      <c r="J2935" s="62" t="s">
        <v>2959</v>
      </c>
      <c r="K2935" s="48"/>
      <c r="L2935" s="68">
        <v>414.0</v>
      </c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</row>
    <row r="2936" ht="18.0" customHeight="1">
      <c r="A2936" s="64">
        <v>46171.0</v>
      </c>
      <c r="B2936" s="83"/>
      <c r="C2936" s="80" t="s">
        <v>3119</v>
      </c>
      <c r="D2936" s="63" t="s">
        <v>1101</v>
      </c>
      <c r="E2936" s="63" t="s">
        <v>3126</v>
      </c>
      <c r="F2936" s="62"/>
      <c r="G2936" s="48"/>
      <c r="H2936" s="67" t="s">
        <v>1314</v>
      </c>
      <c r="I2936" s="67">
        <v>7.0</v>
      </c>
      <c r="J2936" s="62" t="s">
        <v>3127</v>
      </c>
      <c r="K2936" s="48"/>
      <c r="L2936" s="68">
        <v>407.0</v>
      </c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</row>
    <row r="2937" ht="18.0" customHeight="1">
      <c r="A2937" s="64">
        <v>46171.0</v>
      </c>
      <c r="B2937" s="83"/>
      <c r="C2937" s="80" t="s">
        <v>3119</v>
      </c>
      <c r="D2937" s="63" t="s">
        <v>1101</v>
      </c>
      <c r="E2937" s="63" t="s">
        <v>3128</v>
      </c>
      <c r="F2937" s="62"/>
      <c r="G2937" s="48"/>
      <c r="H2937" s="67" t="s">
        <v>104</v>
      </c>
      <c r="I2937" s="67">
        <v>1.0</v>
      </c>
      <c r="J2937" s="62" t="s">
        <v>3127</v>
      </c>
      <c r="K2937" s="48"/>
      <c r="L2937" s="68">
        <v>407.0</v>
      </c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</row>
    <row r="2938" ht="18.0" customHeight="1">
      <c r="A2938" s="64">
        <v>46171.0</v>
      </c>
      <c r="B2938" s="83"/>
      <c r="C2938" s="80" t="s">
        <v>3119</v>
      </c>
      <c r="D2938" s="63" t="s">
        <v>1101</v>
      </c>
      <c r="E2938" s="63" t="s">
        <v>3129</v>
      </c>
      <c r="F2938" s="62"/>
      <c r="G2938" s="48"/>
      <c r="H2938" s="67" t="s">
        <v>104</v>
      </c>
      <c r="I2938" s="67">
        <v>1.0</v>
      </c>
      <c r="J2938" s="62" t="s">
        <v>3127</v>
      </c>
      <c r="K2938" s="48"/>
      <c r="L2938" s="68">
        <v>407.0</v>
      </c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</row>
    <row r="2939" ht="18.0" customHeight="1">
      <c r="A2939" s="64"/>
      <c r="B2939" s="83"/>
      <c r="C2939" s="80"/>
      <c r="D2939" s="63"/>
      <c r="E2939" s="66"/>
      <c r="F2939" s="62"/>
      <c r="G2939" s="48"/>
      <c r="H2939" s="67"/>
      <c r="I2939" s="67"/>
      <c r="J2939" s="62"/>
      <c r="K2939" s="48"/>
      <c r="L2939" s="68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</row>
    <row r="2940" ht="18.0" customHeight="1">
      <c r="A2940" s="64">
        <v>46172.0</v>
      </c>
      <c r="B2940" s="83"/>
      <c r="C2940" s="80" t="s">
        <v>3130</v>
      </c>
      <c r="D2940" s="63" t="s">
        <v>60</v>
      </c>
      <c r="E2940" s="63" t="s">
        <v>3131</v>
      </c>
      <c r="F2940" s="62"/>
      <c r="G2940" s="48"/>
      <c r="H2940" s="67" t="s">
        <v>617</v>
      </c>
      <c r="I2940" s="67">
        <v>20.0</v>
      </c>
      <c r="J2940" s="62" t="s">
        <v>1594</v>
      </c>
      <c r="K2940" s="48"/>
      <c r="L2940" s="68">
        <v>409.0</v>
      </c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</row>
    <row r="2941" ht="18.0" customHeight="1">
      <c r="A2941" s="64"/>
      <c r="B2941" s="83"/>
      <c r="C2941" s="80"/>
      <c r="D2941" s="63"/>
      <c r="E2941" s="66"/>
      <c r="F2941" s="62"/>
      <c r="G2941" s="48"/>
      <c r="H2941" s="67"/>
      <c r="I2941" s="67"/>
      <c r="J2941" s="62"/>
      <c r="K2941" s="48"/>
      <c r="L2941" s="68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</row>
    <row r="2942" ht="18.0" customHeight="1">
      <c r="A2942" s="64">
        <v>46175.0</v>
      </c>
      <c r="B2942" s="83"/>
      <c r="C2942" s="80" t="s">
        <v>3132</v>
      </c>
      <c r="D2942" s="63" t="s">
        <v>19</v>
      </c>
      <c r="E2942" s="63" t="s">
        <v>3133</v>
      </c>
      <c r="F2942" s="62"/>
      <c r="G2942" s="48"/>
      <c r="H2942" s="67" t="s">
        <v>502</v>
      </c>
      <c r="I2942" s="67">
        <v>1.0</v>
      </c>
      <c r="J2942" s="62" t="s">
        <v>2176</v>
      </c>
      <c r="K2942" s="48"/>
      <c r="L2942" s="68">
        <v>361.0</v>
      </c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</row>
    <row r="2943" ht="18.0" customHeight="1">
      <c r="A2943" s="64">
        <v>46175.0</v>
      </c>
      <c r="B2943" s="83"/>
      <c r="C2943" s="80" t="s">
        <v>3132</v>
      </c>
      <c r="D2943" s="63" t="s">
        <v>19</v>
      </c>
      <c r="E2943" s="63" t="s">
        <v>3134</v>
      </c>
      <c r="F2943" s="62"/>
      <c r="G2943" s="48"/>
      <c r="H2943" s="67" t="s">
        <v>502</v>
      </c>
      <c r="I2943" s="67">
        <v>1.0</v>
      </c>
      <c r="J2943" s="62" t="s">
        <v>2176</v>
      </c>
      <c r="K2943" s="48"/>
      <c r="L2943" s="68">
        <v>361.0</v>
      </c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</row>
    <row r="2944" ht="18.0" customHeight="1">
      <c r="A2944" s="64">
        <v>46175.0</v>
      </c>
      <c r="B2944" s="83"/>
      <c r="C2944" s="80" t="s">
        <v>3132</v>
      </c>
      <c r="D2944" s="63" t="s">
        <v>19</v>
      </c>
      <c r="E2944" s="63" t="s">
        <v>3135</v>
      </c>
      <c r="F2944" s="62"/>
      <c r="G2944" s="48"/>
      <c r="H2944" s="67" t="s">
        <v>502</v>
      </c>
      <c r="I2944" s="67">
        <v>1.0</v>
      </c>
      <c r="J2944" s="62" t="s">
        <v>2176</v>
      </c>
      <c r="K2944" s="48"/>
      <c r="L2944" s="68">
        <v>361.0</v>
      </c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</row>
    <row r="2945" ht="18.0" customHeight="1">
      <c r="A2945" s="64">
        <v>46175.0</v>
      </c>
      <c r="B2945" s="83"/>
      <c r="C2945" s="80" t="s">
        <v>3132</v>
      </c>
      <c r="D2945" s="63" t="s">
        <v>19</v>
      </c>
      <c r="E2945" s="63" t="s">
        <v>2638</v>
      </c>
      <c r="F2945" s="62"/>
      <c r="G2945" s="48"/>
      <c r="H2945" s="67" t="s">
        <v>502</v>
      </c>
      <c r="I2945" s="67">
        <v>1.0</v>
      </c>
      <c r="J2945" s="62" t="s">
        <v>2176</v>
      </c>
      <c r="K2945" s="48"/>
      <c r="L2945" s="68">
        <v>361.0</v>
      </c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</row>
    <row r="2946" ht="18.0" customHeight="1">
      <c r="A2946" s="64">
        <v>46175.0</v>
      </c>
      <c r="B2946" s="83"/>
      <c r="C2946" s="80" t="s">
        <v>3132</v>
      </c>
      <c r="D2946" s="63" t="s">
        <v>19</v>
      </c>
      <c r="E2946" s="63" t="s">
        <v>3136</v>
      </c>
      <c r="F2946" s="62"/>
      <c r="G2946" s="48"/>
      <c r="H2946" s="67" t="s">
        <v>502</v>
      </c>
      <c r="I2946" s="67">
        <v>1.0</v>
      </c>
      <c r="J2946" s="62" t="s">
        <v>2176</v>
      </c>
      <c r="K2946" s="48"/>
      <c r="L2946" s="68">
        <v>361.0</v>
      </c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</row>
    <row r="2947" ht="18.0" customHeight="1">
      <c r="A2947" s="64">
        <v>46175.0</v>
      </c>
      <c r="B2947" s="83"/>
      <c r="C2947" s="80" t="s">
        <v>3132</v>
      </c>
      <c r="D2947" s="63" t="s">
        <v>19</v>
      </c>
      <c r="E2947" s="63" t="s">
        <v>3137</v>
      </c>
      <c r="F2947" s="62"/>
      <c r="G2947" s="48"/>
      <c r="H2947" s="67" t="s">
        <v>104</v>
      </c>
      <c r="I2947" s="67">
        <v>1.0</v>
      </c>
      <c r="J2947" s="62" t="s">
        <v>2176</v>
      </c>
      <c r="K2947" s="48"/>
      <c r="L2947" s="68">
        <v>361.0</v>
      </c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</row>
    <row r="2948" ht="18.0" customHeight="1">
      <c r="A2948" s="64">
        <v>46175.0</v>
      </c>
      <c r="B2948" s="83"/>
      <c r="C2948" s="80" t="s">
        <v>3132</v>
      </c>
      <c r="D2948" s="63" t="s">
        <v>19</v>
      </c>
      <c r="E2948" s="63" t="s">
        <v>3138</v>
      </c>
      <c r="F2948" s="62"/>
      <c r="G2948" s="48"/>
      <c r="H2948" s="67" t="s">
        <v>104</v>
      </c>
      <c r="I2948" s="67">
        <v>1.0</v>
      </c>
      <c r="J2948" s="62" t="s">
        <v>1397</v>
      </c>
      <c r="K2948" s="48"/>
      <c r="L2948" s="68">
        <v>361.0</v>
      </c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 ht="18.0" customHeight="1">
      <c r="A2949" s="64">
        <v>46175.0</v>
      </c>
      <c r="B2949" s="83"/>
      <c r="C2949" s="80" t="s">
        <v>3132</v>
      </c>
      <c r="D2949" s="63" t="s">
        <v>19</v>
      </c>
      <c r="E2949" s="63" t="s">
        <v>3139</v>
      </c>
      <c r="F2949" s="62"/>
      <c r="G2949" s="48"/>
      <c r="H2949" s="67" t="s">
        <v>104</v>
      </c>
      <c r="I2949" s="67">
        <v>1.0</v>
      </c>
      <c r="J2949" s="62" t="s">
        <v>3140</v>
      </c>
      <c r="K2949" s="48"/>
      <c r="L2949" s="68">
        <v>361.0</v>
      </c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 ht="18.0" customHeight="1">
      <c r="A2950" s="64"/>
      <c r="B2950" s="83"/>
      <c r="C2950" s="80"/>
      <c r="D2950" s="63"/>
      <c r="E2950" s="66"/>
      <c r="F2950" s="62"/>
      <c r="G2950" s="48"/>
      <c r="H2950" s="67"/>
      <c r="I2950" s="67"/>
      <c r="J2950" s="62"/>
      <c r="K2950" s="48"/>
      <c r="L2950" s="68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</row>
    <row r="2951" ht="18.0" customHeight="1">
      <c r="A2951" s="64">
        <v>46176.0</v>
      </c>
      <c r="B2951" s="83"/>
      <c r="C2951" s="80" t="s">
        <v>3141</v>
      </c>
      <c r="D2951" s="63" t="s">
        <v>2944</v>
      </c>
      <c r="E2951" s="63" t="s">
        <v>3142</v>
      </c>
      <c r="F2951" s="62"/>
      <c r="G2951" s="48"/>
      <c r="H2951" s="67" t="s">
        <v>1385</v>
      </c>
      <c r="I2951" s="67">
        <v>8.0</v>
      </c>
      <c r="J2951" s="62" t="s">
        <v>3143</v>
      </c>
      <c r="K2951" s="48"/>
      <c r="L2951" s="68">
        <v>408.0</v>
      </c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</row>
    <row r="2952" ht="18.0" customHeight="1">
      <c r="A2952" s="64">
        <v>46176.0</v>
      </c>
      <c r="B2952" s="83"/>
      <c r="C2952" s="80" t="s">
        <v>3141</v>
      </c>
      <c r="D2952" s="63" t="s">
        <v>19</v>
      </c>
      <c r="E2952" s="63" t="s">
        <v>1054</v>
      </c>
      <c r="F2952" s="62"/>
      <c r="G2952" s="48"/>
      <c r="H2952" s="67" t="s">
        <v>742</v>
      </c>
      <c r="I2952" s="67">
        <v>4.0</v>
      </c>
      <c r="J2952" s="62" t="s">
        <v>1117</v>
      </c>
      <c r="K2952" s="48"/>
      <c r="L2952" s="68">
        <v>424.0</v>
      </c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</row>
    <row r="2953" ht="18.0" customHeight="1">
      <c r="A2953" s="64">
        <v>46176.0</v>
      </c>
      <c r="B2953" s="83"/>
      <c r="C2953" s="80" t="s">
        <v>3141</v>
      </c>
      <c r="D2953" s="63" t="s">
        <v>19</v>
      </c>
      <c r="E2953" s="63" t="s">
        <v>2398</v>
      </c>
      <c r="F2953" s="62"/>
      <c r="G2953" s="48"/>
      <c r="H2953" s="67" t="s">
        <v>104</v>
      </c>
      <c r="I2953" s="67">
        <v>1.0</v>
      </c>
      <c r="J2953" s="62" t="s">
        <v>2568</v>
      </c>
      <c r="K2953" s="48"/>
      <c r="L2953" s="68">
        <v>425.0</v>
      </c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</row>
    <row r="2954" ht="18.0" customHeight="1">
      <c r="A2954" s="64">
        <v>46176.0</v>
      </c>
      <c r="B2954" s="83"/>
      <c r="C2954" s="80" t="s">
        <v>3141</v>
      </c>
      <c r="D2954" s="63" t="s">
        <v>19</v>
      </c>
      <c r="E2954" s="63" t="s">
        <v>3144</v>
      </c>
      <c r="F2954" s="62"/>
      <c r="G2954" s="48"/>
      <c r="H2954" s="67" t="s">
        <v>104</v>
      </c>
      <c r="I2954" s="67">
        <v>1.0</v>
      </c>
      <c r="J2954" s="62" t="s">
        <v>2568</v>
      </c>
      <c r="K2954" s="48"/>
      <c r="L2954" s="68">
        <v>425.0</v>
      </c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</row>
    <row r="2955" ht="18.0" customHeight="1">
      <c r="A2955" s="64">
        <v>46176.0</v>
      </c>
      <c r="B2955" s="83"/>
      <c r="C2955" s="80" t="s">
        <v>3141</v>
      </c>
      <c r="D2955" s="63" t="s">
        <v>19</v>
      </c>
      <c r="E2955" s="63" t="s">
        <v>3145</v>
      </c>
      <c r="F2955" s="62"/>
      <c r="G2955" s="48"/>
      <c r="H2955" s="67" t="s">
        <v>104</v>
      </c>
      <c r="I2955" s="67">
        <v>10.0</v>
      </c>
      <c r="J2955" s="62" t="s">
        <v>3146</v>
      </c>
      <c r="K2955" s="48"/>
      <c r="L2955" s="68">
        <v>423.0</v>
      </c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</row>
    <row r="2956" ht="18.0" customHeight="1">
      <c r="A2956" s="64">
        <v>46176.0</v>
      </c>
      <c r="B2956" s="83"/>
      <c r="C2956" s="80" t="s">
        <v>3141</v>
      </c>
      <c r="D2956" s="63" t="s">
        <v>19</v>
      </c>
      <c r="E2956" s="63" t="s">
        <v>3147</v>
      </c>
      <c r="F2956" s="62"/>
      <c r="G2956" s="48"/>
      <c r="H2956" s="67" t="s">
        <v>104</v>
      </c>
      <c r="I2956" s="67">
        <v>18.0</v>
      </c>
      <c r="J2956" s="62" t="s">
        <v>3146</v>
      </c>
      <c r="K2956" s="48"/>
      <c r="L2956" s="68">
        <v>423.0</v>
      </c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</row>
    <row r="2957" ht="18.0" customHeight="1">
      <c r="A2957" s="64">
        <v>46176.0</v>
      </c>
      <c r="B2957" s="83"/>
      <c r="C2957" s="80" t="s">
        <v>3141</v>
      </c>
      <c r="D2957" s="63" t="s">
        <v>19</v>
      </c>
      <c r="E2957" s="63" t="s">
        <v>713</v>
      </c>
      <c r="F2957" s="62"/>
      <c r="G2957" s="48"/>
      <c r="H2957" s="67" t="s">
        <v>104</v>
      </c>
      <c r="I2957" s="67">
        <v>4.0</v>
      </c>
      <c r="J2957" s="62" t="s">
        <v>2176</v>
      </c>
      <c r="K2957" s="48"/>
      <c r="L2957" s="68">
        <v>423.0</v>
      </c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</row>
    <row r="2958" ht="18.0" customHeight="1">
      <c r="A2958" s="64">
        <v>46176.0</v>
      </c>
      <c r="B2958" s="83"/>
      <c r="C2958" s="80" t="s">
        <v>3141</v>
      </c>
      <c r="D2958" s="63" t="s">
        <v>19</v>
      </c>
      <c r="E2958" s="63" t="s">
        <v>3137</v>
      </c>
      <c r="F2958" s="62"/>
      <c r="G2958" s="48"/>
      <c r="H2958" s="67" t="s">
        <v>104</v>
      </c>
      <c r="I2958" s="67">
        <v>1.0</v>
      </c>
      <c r="J2958" s="62" t="s">
        <v>2176</v>
      </c>
      <c r="K2958" s="48"/>
      <c r="L2958" s="68">
        <v>423.0</v>
      </c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</row>
    <row r="2959" ht="18.0" customHeight="1">
      <c r="A2959" s="64">
        <v>46176.0</v>
      </c>
      <c r="B2959" s="83"/>
      <c r="C2959" s="80" t="s">
        <v>3141</v>
      </c>
      <c r="D2959" s="63" t="s">
        <v>19</v>
      </c>
      <c r="E2959" s="63" t="s">
        <v>1958</v>
      </c>
      <c r="F2959" s="62"/>
      <c r="G2959" s="48"/>
      <c r="H2959" s="67" t="s">
        <v>104</v>
      </c>
      <c r="I2959" s="67">
        <v>2.0</v>
      </c>
      <c r="J2959" s="62" t="s">
        <v>1034</v>
      </c>
      <c r="K2959" s="48"/>
      <c r="L2959" s="68">
        <v>418.0</v>
      </c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</row>
    <row r="2960" ht="18.0" customHeight="1">
      <c r="A2960" s="64"/>
      <c r="B2960" s="83"/>
      <c r="C2960" s="80"/>
      <c r="D2960" s="63"/>
      <c r="E2960" s="66"/>
      <c r="F2960" s="62"/>
      <c r="G2960" s="48"/>
      <c r="H2960" s="67"/>
      <c r="I2960" s="67"/>
      <c r="J2960" s="62"/>
      <c r="K2960" s="48"/>
      <c r="L2960" s="68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</row>
    <row r="2961" ht="18.0" customHeight="1">
      <c r="A2961" s="64">
        <v>46178.0</v>
      </c>
      <c r="B2961" s="83"/>
      <c r="C2961" s="80" t="s">
        <v>3148</v>
      </c>
      <c r="D2961" s="63" t="s">
        <v>3083</v>
      </c>
      <c r="E2961" s="63" t="s">
        <v>1570</v>
      </c>
      <c r="F2961" s="62"/>
      <c r="G2961" s="48"/>
      <c r="H2961" s="67" t="s">
        <v>104</v>
      </c>
      <c r="I2961" s="67">
        <v>5.0</v>
      </c>
      <c r="J2961" s="62" t="s">
        <v>2810</v>
      </c>
      <c r="K2961" s="48"/>
      <c r="L2961" s="68">
        <v>429.0</v>
      </c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</row>
    <row r="2962" ht="18.0" customHeight="1">
      <c r="A2962" s="64">
        <v>46178.0</v>
      </c>
      <c r="B2962" s="83"/>
      <c r="C2962" s="80" t="s">
        <v>3148</v>
      </c>
      <c r="D2962" s="63" t="s">
        <v>3083</v>
      </c>
      <c r="E2962" s="63" t="s">
        <v>3149</v>
      </c>
      <c r="F2962" s="62"/>
      <c r="G2962" s="48"/>
      <c r="H2962" s="67" t="s">
        <v>104</v>
      </c>
      <c r="I2962" s="67">
        <v>2.0</v>
      </c>
      <c r="J2962" s="62" t="s">
        <v>1569</v>
      </c>
      <c r="K2962" s="48"/>
      <c r="L2962" s="68">
        <v>429.0</v>
      </c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</row>
    <row r="2963" ht="18.0" customHeight="1">
      <c r="A2963" s="64">
        <v>46178.0</v>
      </c>
      <c r="B2963" s="83"/>
      <c r="C2963" s="80" t="s">
        <v>3148</v>
      </c>
      <c r="D2963" s="63" t="s">
        <v>19</v>
      </c>
      <c r="E2963" s="63" t="s">
        <v>1942</v>
      </c>
      <c r="F2963" s="62"/>
      <c r="G2963" s="48"/>
      <c r="H2963" s="67" t="s">
        <v>104</v>
      </c>
      <c r="I2963" s="67">
        <v>1.0</v>
      </c>
      <c r="J2963" s="62" t="s">
        <v>3143</v>
      </c>
      <c r="K2963" s="48"/>
      <c r="L2963" s="68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</row>
    <row r="2964" ht="18.0" customHeight="1">
      <c r="A2964" s="64">
        <v>46178.0</v>
      </c>
      <c r="B2964" s="83"/>
      <c r="C2964" s="80" t="s">
        <v>3148</v>
      </c>
      <c r="D2964" s="63" t="s">
        <v>19</v>
      </c>
      <c r="E2964" s="63" t="s">
        <v>3150</v>
      </c>
      <c r="F2964" s="62"/>
      <c r="G2964" s="48"/>
      <c r="H2964" s="67" t="s">
        <v>104</v>
      </c>
      <c r="I2964" s="67">
        <v>10.0</v>
      </c>
      <c r="J2964" s="62" t="s">
        <v>3143</v>
      </c>
      <c r="K2964" s="48"/>
      <c r="L2964" s="68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</row>
    <row r="2965" ht="18.0" customHeight="1">
      <c r="A2965" s="64">
        <v>46178.0</v>
      </c>
      <c r="B2965" s="83"/>
      <c r="C2965" s="80" t="s">
        <v>3148</v>
      </c>
      <c r="D2965" s="63" t="s">
        <v>19</v>
      </c>
      <c r="E2965" s="63" t="s">
        <v>3151</v>
      </c>
      <c r="F2965" s="62"/>
      <c r="G2965" s="48"/>
      <c r="H2965" s="67" t="s">
        <v>104</v>
      </c>
      <c r="I2965" s="67">
        <v>10.0</v>
      </c>
      <c r="J2965" s="62" t="s">
        <v>3143</v>
      </c>
      <c r="K2965" s="48"/>
      <c r="L2965" s="68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</row>
    <row r="2966" ht="18.0" customHeight="1">
      <c r="A2966" s="64">
        <v>46178.0</v>
      </c>
      <c r="B2966" s="83"/>
      <c r="C2966" s="80" t="s">
        <v>3148</v>
      </c>
      <c r="D2966" s="63" t="s">
        <v>19</v>
      </c>
      <c r="E2966" s="63" t="s">
        <v>1155</v>
      </c>
      <c r="F2966" s="62"/>
      <c r="G2966" s="48"/>
      <c r="H2966" s="67" t="s">
        <v>104</v>
      </c>
      <c r="I2966" s="67">
        <v>1.0</v>
      </c>
      <c r="J2966" s="62" t="s">
        <v>3143</v>
      </c>
      <c r="K2966" s="48"/>
      <c r="L2966" s="68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</row>
    <row r="2967" ht="18.0" customHeight="1">
      <c r="A2967" s="64"/>
      <c r="B2967" s="83"/>
      <c r="C2967" s="80"/>
      <c r="D2967" s="63"/>
      <c r="E2967" s="66"/>
      <c r="F2967" s="62"/>
      <c r="G2967" s="48"/>
      <c r="H2967" s="67"/>
      <c r="I2967" s="67"/>
      <c r="J2967" s="62"/>
      <c r="K2967" s="48"/>
      <c r="L2967" s="68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</row>
    <row r="2968" ht="18.0" customHeight="1">
      <c r="A2968" s="64">
        <v>46181.0</v>
      </c>
      <c r="B2968" s="83"/>
      <c r="C2968" s="80" t="s">
        <v>3152</v>
      </c>
      <c r="D2968" s="63" t="s">
        <v>1193</v>
      </c>
      <c r="E2968" s="63" t="s">
        <v>3153</v>
      </c>
      <c r="F2968" s="62"/>
      <c r="G2968" s="48"/>
      <c r="H2968" s="67" t="s">
        <v>104</v>
      </c>
      <c r="I2968" s="67">
        <v>1.0</v>
      </c>
      <c r="J2968" s="62" t="s">
        <v>2923</v>
      </c>
      <c r="K2968" s="48"/>
      <c r="L2968" s="68">
        <v>430.0</v>
      </c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</row>
    <row r="2969" ht="18.0" customHeight="1">
      <c r="A2969" s="64">
        <v>46181.0</v>
      </c>
      <c r="B2969" s="83"/>
      <c r="C2969" s="80" t="s">
        <v>3152</v>
      </c>
      <c r="D2969" s="63" t="s">
        <v>1193</v>
      </c>
      <c r="E2969" s="63" t="s">
        <v>3154</v>
      </c>
      <c r="F2969" s="62"/>
      <c r="G2969" s="48"/>
      <c r="H2969" s="67" t="s">
        <v>104</v>
      </c>
      <c r="I2969" s="67">
        <v>6.0</v>
      </c>
      <c r="J2969" s="62" t="s">
        <v>874</v>
      </c>
      <c r="K2969" s="48"/>
      <c r="L2969" s="68">
        <v>430.0</v>
      </c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</row>
    <row r="2970" ht="18.0" customHeight="1">
      <c r="A2970" s="64"/>
      <c r="B2970" s="83"/>
      <c r="C2970" s="80"/>
      <c r="D2970" s="63"/>
      <c r="E2970" s="66"/>
      <c r="F2970" s="62"/>
      <c r="G2970" s="48"/>
      <c r="H2970" s="67"/>
      <c r="I2970" s="67"/>
      <c r="J2970" s="62"/>
      <c r="K2970" s="48"/>
      <c r="L2970" s="68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</row>
    <row r="2971" ht="18.0" customHeight="1">
      <c r="A2971" s="64">
        <v>46183.0</v>
      </c>
      <c r="B2971" s="83"/>
      <c r="C2971" s="80" t="s">
        <v>3155</v>
      </c>
      <c r="D2971" s="63" t="s">
        <v>19</v>
      </c>
      <c r="E2971" s="63" t="s">
        <v>3156</v>
      </c>
      <c r="F2971" s="62"/>
      <c r="G2971" s="48"/>
      <c r="H2971" s="67" t="s">
        <v>104</v>
      </c>
      <c r="I2971" s="67">
        <v>1.0</v>
      </c>
      <c r="J2971" s="62" t="s">
        <v>3157</v>
      </c>
      <c r="K2971" s="48"/>
      <c r="L2971" s="68">
        <v>438.0</v>
      </c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</row>
    <row r="2972" ht="18.0" customHeight="1">
      <c r="A2972" s="64">
        <v>46183.0</v>
      </c>
      <c r="B2972" s="83"/>
      <c r="C2972" s="80" t="s">
        <v>3155</v>
      </c>
      <c r="D2972" s="63" t="s">
        <v>19</v>
      </c>
      <c r="E2972" s="63" t="s">
        <v>3158</v>
      </c>
      <c r="F2972" s="62"/>
      <c r="G2972" s="48"/>
      <c r="H2972" s="67" t="s">
        <v>104</v>
      </c>
      <c r="I2972" s="67">
        <v>2.0</v>
      </c>
      <c r="J2972" s="62" t="s">
        <v>2749</v>
      </c>
      <c r="K2972" s="48"/>
      <c r="L2972" s="68">
        <v>438.0</v>
      </c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</row>
    <row r="2973" ht="18.0" customHeight="1">
      <c r="A2973" s="64">
        <v>46183.0</v>
      </c>
      <c r="B2973" s="83"/>
      <c r="C2973" s="80" t="s">
        <v>3155</v>
      </c>
      <c r="D2973" s="63" t="s">
        <v>1542</v>
      </c>
      <c r="E2973" s="63" t="s">
        <v>1155</v>
      </c>
      <c r="F2973" s="62"/>
      <c r="G2973" s="48"/>
      <c r="H2973" s="67" t="s">
        <v>104</v>
      </c>
      <c r="I2973" s="67">
        <v>1.0</v>
      </c>
      <c r="J2973" s="62" t="s">
        <v>3159</v>
      </c>
      <c r="K2973" s="48"/>
      <c r="L2973" s="68">
        <v>438.0</v>
      </c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</row>
    <row r="2974" ht="18.0" customHeight="1">
      <c r="A2974" s="64">
        <v>46183.0</v>
      </c>
      <c r="B2974" s="83"/>
      <c r="C2974" s="80" t="s">
        <v>3155</v>
      </c>
      <c r="D2974" s="63" t="s">
        <v>1542</v>
      </c>
      <c r="E2974" s="63" t="s">
        <v>2323</v>
      </c>
      <c r="F2974" s="62"/>
      <c r="G2974" s="48"/>
      <c r="H2974" s="67" t="s">
        <v>104</v>
      </c>
      <c r="I2974" s="67">
        <v>1.0</v>
      </c>
      <c r="J2974" s="62" t="s">
        <v>3159</v>
      </c>
      <c r="K2974" s="48"/>
      <c r="L2974" s="68">
        <v>438.0</v>
      </c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</row>
    <row r="2975" ht="18.0" customHeight="1">
      <c r="A2975" s="64">
        <v>46183.0</v>
      </c>
      <c r="B2975" s="83"/>
      <c r="C2975" s="80" t="s">
        <v>3155</v>
      </c>
      <c r="D2975" s="63" t="s">
        <v>1542</v>
      </c>
      <c r="E2975" s="63" t="s">
        <v>1155</v>
      </c>
      <c r="F2975" s="62"/>
      <c r="G2975" s="48"/>
      <c r="H2975" s="67" t="s">
        <v>104</v>
      </c>
      <c r="I2975" s="67">
        <v>11.0</v>
      </c>
      <c r="J2975" s="62" t="s">
        <v>3160</v>
      </c>
      <c r="K2975" s="48"/>
      <c r="L2975" s="68">
        <v>437.0</v>
      </c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</row>
    <row r="2976" ht="18.0" customHeight="1">
      <c r="A2976" s="64">
        <v>46183.0</v>
      </c>
      <c r="B2976" s="83"/>
      <c r="C2976" s="80" t="s">
        <v>3155</v>
      </c>
      <c r="D2976" s="63" t="s">
        <v>1542</v>
      </c>
      <c r="E2976" s="63" t="s">
        <v>832</v>
      </c>
      <c r="F2976" s="62"/>
      <c r="G2976" s="48"/>
      <c r="H2976" s="67" t="s">
        <v>104</v>
      </c>
      <c r="I2976" s="67">
        <v>24.0</v>
      </c>
      <c r="J2976" s="62" t="s">
        <v>3160</v>
      </c>
      <c r="K2976" s="48"/>
      <c r="L2976" s="68">
        <v>437.0</v>
      </c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</row>
    <row r="2977" ht="18.0" customHeight="1">
      <c r="A2977" s="64">
        <v>46183.0</v>
      </c>
      <c r="B2977" s="83"/>
      <c r="C2977" s="80" t="s">
        <v>3155</v>
      </c>
      <c r="D2977" s="63" t="s">
        <v>1542</v>
      </c>
      <c r="E2977" s="63" t="s">
        <v>236</v>
      </c>
      <c r="F2977" s="62"/>
      <c r="G2977" s="48"/>
      <c r="H2977" s="67" t="s">
        <v>104</v>
      </c>
      <c r="I2977" s="67">
        <v>2.0</v>
      </c>
      <c r="J2977" s="62" t="s">
        <v>3160</v>
      </c>
      <c r="K2977" s="48"/>
      <c r="L2977" s="68">
        <v>437.0</v>
      </c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</row>
    <row r="2978" ht="18.0" customHeight="1">
      <c r="A2978" s="64">
        <v>46183.0</v>
      </c>
      <c r="B2978" s="83"/>
      <c r="C2978" s="80" t="s">
        <v>3155</v>
      </c>
      <c r="D2978" s="63" t="s">
        <v>1542</v>
      </c>
      <c r="E2978" s="63" t="s">
        <v>1661</v>
      </c>
      <c r="F2978" s="62"/>
      <c r="G2978" s="48"/>
      <c r="H2978" s="67" t="s">
        <v>1311</v>
      </c>
      <c r="I2978" s="67">
        <v>2.0</v>
      </c>
      <c r="J2978" s="62" t="s">
        <v>3160</v>
      </c>
      <c r="K2978" s="48"/>
      <c r="L2978" s="68">
        <v>437.0</v>
      </c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</row>
    <row r="2979" ht="18.0" customHeight="1">
      <c r="A2979" s="64">
        <v>46183.0</v>
      </c>
      <c r="B2979" s="83"/>
      <c r="C2979" s="80" t="s">
        <v>3155</v>
      </c>
      <c r="D2979" s="63" t="s">
        <v>1542</v>
      </c>
      <c r="E2979" s="63" t="s">
        <v>1923</v>
      </c>
      <c r="F2979" s="62"/>
      <c r="G2979" s="48"/>
      <c r="H2979" s="67" t="s">
        <v>104</v>
      </c>
      <c r="I2979" s="67">
        <v>2.0</v>
      </c>
      <c r="J2979" s="62" t="s">
        <v>3160</v>
      </c>
      <c r="K2979" s="48"/>
      <c r="L2979" s="68">
        <v>437.0</v>
      </c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</row>
    <row r="2980" ht="18.0" customHeight="1">
      <c r="A2980" s="64">
        <v>46183.0</v>
      </c>
      <c r="B2980" s="83"/>
      <c r="C2980" s="80" t="s">
        <v>3155</v>
      </c>
      <c r="D2980" s="63" t="s">
        <v>1542</v>
      </c>
      <c r="E2980" s="63" t="s">
        <v>3161</v>
      </c>
      <c r="F2980" s="62"/>
      <c r="G2980" s="48"/>
      <c r="H2980" s="67" t="s">
        <v>104</v>
      </c>
      <c r="I2980" s="67">
        <v>1.0</v>
      </c>
      <c r="J2980" s="62" t="s">
        <v>3160</v>
      </c>
      <c r="K2980" s="48"/>
      <c r="L2980" s="68">
        <v>438.0</v>
      </c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</row>
    <row r="2981" ht="18.0" customHeight="1">
      <c r="A2981" s="64"/>
      <c r="B2981" s="83"/>
      <c r="C2981" s="80"/>
      <c r="D2981" s="63"/>
      <c r="E2981" s="66"/>
      <c r="F2981" s="62"/>
      <c r="G2981" s="48"/>
      <c r="H2981" s="67"/>
      <c r="I2981" s="67"/>
      <c r="J2981" s="62"/>
      <c r="K2981" s="48"/>
      <c r="L2981" s="68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</row>
    <row r="2982" ht="18.0" customHeight="1">
      <c r="A2982" s="64">
        <v>46184.0</v>
      </c>
      <c r="B2982" s="83"/>
      <c r="C2982" s="80" t="s">
        <v>3162</v>
      </c>
      <c r="D2982" s="63" t="s">
        <v>19</v>
      </c>
      <c r="E2982" s="63" t="s">
        <v>3163</v>
      </c>
      <c r="F2982" s="62"/>
      <c r="G2982" s="48"/>
      <c r="H2982" s="67" t="s">
        <v>104</v>
      </c>
      <c r="I2982" s="67">
        <v>1.0</v>
      </c>
      <c r="J2982" s="62" t="s">
        <v>3164</v>
      </c>
      <c r="K2982" s="48"/>
      <c r="L2982" s="68">
        <v>428.0</v>
      </c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</row>
    <row r="2983" ht="18.0" customHeight="1">
      <c r="A2983" s="64">
        <v>46184.0</v>
      </c>
      <c r="B2983" s="83"/>
      <c r="C2983" s="80" t="s">
        <v>3162</v>
      </c>
      <c r="D2983" s="63" t="s">
        <v>19</v>
      </c>
      <c r="E2983" s="63" t="s">
        <v>1897</v>
      </c>
      <c r="F2983" s="62"/>
      <c r="G2983" s="48"/>
      <c r="H2983" s="67" t="s">
        <v>104</v>
      </c>
      <c r="I2983" s="67">
        <v>30.0</v>
      </c>
      <c r="J2983" s="62" t="s">
        <v>3160</v>
      </c>
      <c r="K2983" s="48"/>
      <c r="L2983" s="68">
        <v>440.0</v>
      </c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 ht="18.0" customHeight="1">
      <c r="A2984" s="64">
        <v>46184.0</v>
      </c>
      <c r="B2984" s="83"/>
      <c r="C2984" s="80" t="s">
        <v>3162</v>
      </c>
      <c r="D2984" s="63" t="s">
        <v>19</v>
      </c>
      <c r="E2984" s="63" t="s">
        <v>3165</v>
      </c>
      <c r="F2984" s="62"/>
      <c r="G2984" s="48"/>
      <c r="H2984" s="67" t="s">
        <v>104</v>
      </c>
      <c r="I2984" s="67">
        <v>16.0</v>
      </c>
      <c r="J2984" s="62" t="s">
        <v>3160</v>
      </c>
      <c r="K2984" s="48"/>
      <c r="L2984" s="68">
        <v>400.0</v>
      </c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 ht="18.0" customHeight="1">
      <c r="A2985" s="64">
        <v>46184.0</v>
      </c>
      <c r="B2985" s="83"/>
      <c r="C2985" s="80" t="s">
        <v>3162</v>
      </c>
      <c r="D2985" s="63" t="s">
        <v>19</v>
      </c>
      <c r="E2985" s="63" t="s">
        <v>1993</v>
      </c>
      <c r="F2985" s="62"/>
      <c r="G2985" s="48"/>
      <c r="H2985" s="67" t="s">
        <v>104</v>
      </c>
      <c r="I2985" s="67">
        <v>2.0</v>
      </c>
      <c r="J2985" s="62" t="s">
        <v>3160</v>
      </c>
      <c r="K2985" s="48"/>
      <c r="L2985" s="68">
        <v>441.0</v>
      </c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</row>
    <row r="2986" ht="18.0" customHeight="1">
      <c r="A2986" s="64">
        <v>46184.0</v>
      </c>
      <c r="B2986" s="83"/>
      <c r="C2986" s="80" t="s">
        <v>3162</v>
      </c>
      <c r="D2986" s="63" t="s">
        <v>19</v>
      </c>
      <c r="E2986" s="63" t="s">
        <v>1901</v>
      </c>
      <c r="F2986" s="62"/>
      <c r="G2986" s="48"/>
      <c r="H2986" s="67" t="s">
        <v>104</v>
      </c>
      <c r="I2986" s="67">
        <v>4.0</v>
      </c>
      <c r="J2986" s="62" t="s">
        <v>3160</v>
      </c>
      <c r="K2986" s="48"/>
      <c r="L2986" s="68">
        <v>441.0</v>
      </c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</row>
    <row r="2987" ht="18.0" customHeight="1">
      <c r="A2987" s="64">
        <v>46184.0</v>
      </c>
      <c r="B2987" s="83"/>
      <c r="C2987" s="80" t="s">
        <v>3162</v>
      </c>
      <c r="D2987" s="63" t="s">
        <v>19</v>
      </c>
      <c r="E2987" s="63" t="s">
        <v>3166</v>
      </c>
      <c r="F2987" s="62"/>
      <c r="G2987" s="48"/>
      <c r="H2987" s="67" t="s">
        <v>104</v>
      </c>
      <c r="I2987" s="67">
        <v>1.0</v>
      </c>
      <c r="J2987" s="62" t="s">
        <v>446</v>
      </c>
      <c r="K2987" s="48"/>
      <c r="L2987" s="68">
        <v>439.0</v>
      </c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</row>
    <row r="2988" ht="18.0" customHeight="1">
      <c r="A2988" s="64">
        <v>46184.0</v>
      </c>
      <c r="B2988" s="83"/>
      <c r="C2988" s="80" t="s">
        <v>3162</v>
      </c>
      <c r="D2988" s="63" t="s">
        <v>19</v>
      </c>
      <c r="E2988" s="63" t="s">
        <v>3167</v>
      </c>
      <c r="F2988" s="62"/>
      <c r="G2988" s="48"/>
      <c r="H2988" s="67" t="s">
        <v>104</v>
      </c>
      <c r="I2988" s="67">
        <v>1.0</v>
      </c>
      <c r="J2988" s="62" t="s">
        <v>446</v>
      </c>
      <c r="K2988" s="48"/>
      <c r="L2988" s="68">
        <v>439.0</v>
      </c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</row>
    <row r="2989" ht="18.0" customHeight="1">
      <c r="A2989" s="64">
        <v>46184.0</v>
      </c>
      <c r="B2989" s="83"/>
      <c r="C2989" s="80" t="s">
        <v>3162</v>
      </c>
      <c r="D2989" s="63" t="s">
        <v>19</v>
      </c>
      <c r="E2989" s="63" t="s">
        <v>3168</v>
      </c>
      <c r="F2989" s="62"/>
      <c r="G2989" s="48"/>
      <c r="H2989" s="67" t="s">
        <v>104</v>
      </c>
      <c r="I2989" s="67">
        <v>1.0</v>
      </c>
      <c r="J2989" s="62" t="s">
        <v>446</v>
      </c>
      <c r="K2989" s="48"/>
      <c r="L2989" s="68">
        <v>439.0</v>
      </c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</row>
    <row r="2990" ht="18.0" customHeight="1">
      <c r="A2990" s="64">
        <v>46184.0</v>
      </c>
      <c r="B2990" s="83"/>
      <c r="C2990" s="80" t="s">
        <v>3162</v>
      </c>
      <c r="D2990" s="63" t="s">
        <v>19</v>
      </c>
      <c r="E2990" s="63" t="s">
        <v>3169</v>
      </c>
      <c r="F2990" s="62"/>
      <c r="G2990" s="48"/>
      <c r="H2990" s="67" t="s">
        <v>1314</v>
      </c>
      <c r="I2990" s="67">
        <v>2.0</v>
      </c>
      <c r="J2990" s="62" t="s">
        <v>446</v>
      </c>
      <c r="K2990" s="48"/>
      <c r="L2990" s="68">
        <v>439.0</v>
      </c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</row>
    <row r="2991" ht="18.0" customHeight="1">
      <c r="A2991" s="64">
        <v>46184.0</v>
      </c>
      <c r="B2991" s="83"/>
      <c r="C2991" s="80" t="s">
        <v>3162</v>
      </c>
      <c r="D2991" s="63" t="s">
        <v>19</v>
      </c>
      <c r="E2991" s="63" t="s">
        <v>3170</v>
      </c>
      <c r="F2991" s="62"/>
      <c r="G2991" s="48"/>
      <c r="H2991" s="67" t="s">
        <v>1314</v>
      </c>
      <c r="I2991" s="67">
        <v>2.0</v>
      </c>
      <c r="J2991" s="62" t="s">
        <v>446</v>
      </c>
      <c r="K2991" s="48"/>
      <c r="L2991" s="68">
        <v>439.0</v>
      </c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</row>
    <row r="2992" ht="18.0" customHeight="1">
      <c r="A2992" s="64">
        <v>46184.0</v>
      </c>
      <c r="B2992" s="83"/>
      <c r="C2992" s="80" t="s">
        <v>3162</v>
      </c>
      <c r="D2992" s="63" t="s">
        <v>19</v>
      </c>
      <c r="E2992" s="63" t="s">
        <v>3171</v>
      </c>
      <c r="F2992" s="62"/>
      <c r="G2992" s="48"/>
      <c r="H2992" s="67" t="s">
        <v>104</v>
      </c>
      <c r="I2992" s="67">
        <v>1.0</v>
      </c>
      <c r="J2992" s="62" t="s">
        <v>446</v>
      </c>
      <c r="K2992" s="48"/>
      <c r="L2992" s="68">
        <v>439.0</v>
      </c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</row>
    <row r="2993" ht="18.0" customHeight="1">
      <c r="A2993" s="64">
        <v>46184.0</v>
      </c>
      <c r="B2993" s="83"/>
      <c r="C2993" s="80" t="s">
        <v>3162</v>
      </c>
      <c r="D2993" s="63" t="s">
        <v>19</v>
      </c>
      <c r="E2993" s="63" t="s">
        <v>3172</v>
      </c>
      <c r="F2993" s="62" t="s">
        <v>3173</v>
      </c>
      <c r="G2993" s="48"/>
      <c r="H2993" s="67" t="s">
        <v>502</v>
      </c>
      <c r="I2993" s="67">
        <v>1.0</v>
      </c>
      <c r="J2993" s="62" t="s">
        <v>446</v>
      </c>
      <c r="K2993" s="48"/>
      <c r="L2993" s="68">
        <v>442.0</v>
      </c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</row>
    <row r="2994" ht="18.0" customHeight="1">
      <c r="A2994" s="64">
        <v>46184.0</v>
      </c>
      <c r="B2994" s="83"/>
      <c r="C2994" s="80" t="s">
        <v>3162</v>
      </c>
      <c r="D2994" s="63" t="s">
        <v>19</v>
      </c>
      <c r="E2994" s="63" t="s">
        <v>3174</v>
      </c>
      <c r="F2994" s="62" t="s">
        <v>3175</v>
      </c>
      <c r="G2994" s="48"/>
      <c r="H2994" s="67" t="s">
        <v>502</v>
      </c>
      <c r="I2994" s="67">
        <v>1.0</v>
      </c>
      <c r="J2994" s="62" t="s">
        <v>446</v>
      </c>
      <c r="K2994" s="48"/>
      <c r="L2994" s="68">
        <v>442.0</v>
      </c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</row>
    <row r="2995" ht="18.0" customHeight="1">
      <c r="A2995" s="64">
        <v>46184.0</v>
      </c>
      <c r="B2995" s="83"/>
      <c r="C2995" s="80" t="s">
        <v>3162</v>
      </c>
      <c r="D2995" s="63" t="s">
        <v>19</v>
      </c>
      <c r="E2995" s="63" t="s">
        <v>527</v>
      </c>
      <c r="F2995" s="62"/>
      <c r="G2995" s="48"/>
      <c r="H2995" s="67" t="s">
        <v>104</v>
      </c>
      <c r="I2995" s="67">
        <v>2.0</v>
      </c>
      <c r="J2995" s="62" t="s">
        <v>446</v>
      </c>
      <c r="K2995" s="48"/>
      <c r="L2995" s="68">
        <v>442.0</v>
      </c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</row>
    <row r="2996" ht="18.0" customHeight="1">
      <c r="A2996" s="64">
        <v>46184.0</v>
      </c>
      <c r="B2996" s="83"/>
      <c r="C2996" s="80" t="s">
        <v>3162</v>
      </c>
      <c r="D2996" s="63" t="s">
        <v>19</v>
      </c>
      <c r="E2996" s="63" t="s">
        <v>1509</v>
      </c>
      <c r="F2996" s="62"/>
      <c r="G2996" s="48"/>
      <c r="H2996" s="67" t="s">
        <v>104</v>
      </c>
      <c r="I2996" s="67">
        <v>1.0</v>
      </c>
      <c r="J2996" s="62" t="s">
        <v>446</v>
      </c>
      <c r="K2996" s="48"/>
      <c r="L2996" s="68">
        <v>442.0</v>
      </c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</row>
    <row r="2997" ht="18.0" customHeight="1">
      <c r="A2997" s="64">
        <v>46184.0</v>
      </c>
      <c r="B2997" s="83"/>
      <c r="C2997" s="80" t="s">
        <v>3162</v>
      </c>
      <c r="D2997" s="63" t="s">
        <v>19</v>
      </c>
      <c r="E2997" s="63" t="s">
        <v>3176</v>
      </c>
      <c r="F2997" s="62"/>
      <c r="G2997" s="48"/>
      <c r="H2997" s="67" t="s">
        <v>104</v>
      </c>
      <c r="I2997" s="67">
        <v>6.0</v>
      </c>
      <c r="J2997" s="62" t="s">
        <v>446</v>
      </c>
      <c r="K2997" s="48"/>
      <c r="L2997" s="68">
        <v>442.0</v>
      </c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</row>
    <row r="2998" ht="18.0" customHeight="1">
      <c r="A2998" s="64">
        <v>46184.0</v>
      </c>
      <c r="B2998" s="83"/>
      <c r="C2998" s="80" t="s">
        <v>3162</v>
      </c>
      <c r="D2998" s="63" t="s">
        <v>19</v>
      </c>
      <c r="E2998" s="63" t="s">
        <v>2311</v>
      </c>
      <c r="F2998" s="62" t="s">
        <v>3177</v>
      </c>
      <c r="G2998" s="48"/>
      <c r="H2998" s="67" t="s">
        <v>104</v>
      </c>
      <c r="I2998" s="67">
        <v>24.0</v>
      </c>
      <c r="J2998" s="62" t="s">
        <v>446</v>
      </c>
      <c r="K2998" s="48"/>
      <c r="L2998" s="68">
        <v>442.0</v>
      </c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</row>
    <row r="2999" ht="18.0" customHeight="1">
      <c r="A2999" s="64">
        <v>46184.0</v>
      </c>
      <c r="B2999" s="83"/>
      <c r="C2999" s="80" t="s">
        <v>3162</v>
      </c>
      <c r="D2999" s="63" t="s">
        <v>19</v>
      </c>
      <c r="E2999" s="63" t="s">
        <v>3178</v>
      </c>
      <c r="F2999" s="62"/>
      <c r="G2999" s="48"/>
      <c r="H2999" s="67" t="s">
        <v>104</v>
      </c>
      <c r="I2999" s="67">
        <v>1.0</v>
      </c>
      <c r="J2999" s="62" t="s">
        <v>2982</v>
      </c>
      <c r="K2999" s="48"/>
      <c r="L2999" s="68">
        <v>438.0</v>
      </c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</row>
    <row r="3000" ht="18.0" customHeight="1">
      <c r="A3000" s="64">
        <v>46184.0</v>
      </c>
      <c r="B3000" s="83"/>
      <c r="C3000" s="80" t="s">
        <v>3162</v>
      </c>
      <c r="D3000" s="63" t="s">
        <v>19</v>
      </c>
      <c r="E3000" s="63" t="s">
        <v>112</v>
      </c>
      <c r="F3000" s="62"/>
      <c r="G3000" s="48"/>
      <c r="H3000" s="67" t="s">
        <v>104</v>
      </c>
      <c r="I3000" s="67">
        <v>1.0</v>
      </c>
      <c r="J3000" s="62" t="s">
        <v>2982</v>
      </c>
      <c r="K3000" s="48"/>
      <c r="L3000" s="68">
        <v>438.0</v>
      </c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</row>
    <row r="3001" ht="18.0" customHeight="1">
      <c r="A3001" s="64">
        <v>46184.0</v>
      </c>
      <c r="B3001" s="83"/>
      <c r="C3001" s="80" t="s">
        <v>3162</v>
      </c>
      <c r="D3001" s="63" t="s">
        <v>19</v>
      </c>
      <c r="E3001" s="63" t="s">
        <v>3179</v>
      </c>
      <c r="F3001" s="62"/>
      <c r="G3001" s="48"/>
      <c r="H3001" s="67" t="s">
        <v>104</v>
      </c>
      <c r="I3001" s="67">
        <v>1.0</v>
      </c>
      <c r="J3001" s="62" t="s">
        <v>3180</v>
      </c>
      <c r="K3001" s="48"/>
      <c r="L3001" s="68">
        <v>438.0</v>
      </c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</row>
    <row r="3002" ht="18.0" customHeight="1">
      <c r="A3002" s="64">
        <v>46184.0</v>
      </c>
      <c r="B3002" s="83"/>
      <c r="C3002" s="80" t="s">
        <v>3162</v>
      </c>
      <c r="D3002" s="63" t="s">
        <v>19</v>
      </c>
      <c r="E3002" s="63" t="s">
        <v>3181</v>
      </c>
      <c r="F3002" s="62"/>
      <c r="G3002" s="48"/>
      <c r="H3002" s="67" t="s">
        <v>104</v>
      </c>
      <c r="I3002" s="67">
        <v>1.0</v>
      </c>
      <c r="J3002" s="62" t="s">
        <v>2923</v>
      </c>
      <c r="K3002" s="48"/>
      <c r="L3002" s="68">
        <v>438.0</v>
      </c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</row>
    <row r="3003" ht="18.0" customHeight="1">
      <c r="A3003" s="64">
        <v>46184.0</v>
      </c>
      <c r="B3003" s="83"/>
      <c r="C3003" s="80" t="s">
        <v>3162</v>
      </c>
      <c r="D3003" s="63" t="s">
        <v>19</v>
      </c>
      <c r="E3003" s="63" t="s">
        <v>3182</v>
      </c>
      <c r="F3003" s="62"/>
      <c r="G3003" s="48"/>
      <c r="H3003" s="67" t="s">
        <v>104</v>
      </c>
      <c r="I3003" s="67">
        <v>1.0</v>
      </c>
      <c r="J3003" s="62" t="s">
        <v>2923</v>
      </c>
      <c r="K3003" s="48"/>
      <c r="L3003" s="68">
        <v>438.0</v>
      </c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</row>
    <row r="3004" ht="18.0" customHeight="1">
      <c r="A3004" s="64">
        <v>46184.0</v>
      </c>
      <c r="B3004" s="83"/>
      <c r="C3004" s="80" t="s">
        <v>3162</v>
      </c>
      <c r="D3004" s="63" t="s">
        <v>3083</v>
      </c>
      <c r="E3004" s="63" t="s">
        <v>1150</v>
      </c>
      <c r="F3004" s="62"/>
      <c r="G3004" s="48"/>
      <c r="H3004" s="67" t="s">
        <v>104</v>
      </c>
      <c r="I3004" s="67">
        <v>5.0</v>
      </c>
      <c r="J3004" s="62"/>
      <c r="K3004" s="48"/>
      <c r="L3004" s="68">
        <v>438.0</v>
      </c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</row>
    <row r="3005" ht="18.0" customHeight="1">
      <c r="A3005" s="64">
        <v>46184.0</v>
      </c>
      <c r="B3005" s="83"/>
      <c r="C3005" s="80" t="s">
        <v>3162</v>
      </c>
      <c r="D3005" s="63" t="s">
        <v>3083</v>
      </c>
      <c r="E3005" s="63" t="s">
        <v>1570</v>
      </c>
      <c r="F3005" s="62"/>
      <c r="G3005" s="48"/>
      <c r="H3005" s="67" t="s">
        <v>104</v>
      </c>
      <c r="I3005" s="67">
        <v>5.0</v>
      </c>
      <c r="J3005" s="62"/>
      <c r="K3005" s="48"/>
      <c r="L3005" s="68">
        <v>438.0</v>
      </c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</row>
    <row r="3006" ht="18.0" customHeight="1">
      <c r="A3006" s="64"/>
      <c r="B3006" s="83"/>
      <c r="C3006" s="80"/>
      <c r="D3006" s="63"/>
      <c r="E3006" s="66"/>
      <c r="F3006" s="62"/>
      <c r="G3006" s="48"/>
      <c r="H3006" s="67"/>
      <c r="I3006" s="67"/>
      <c r="J3006" s="62"/>
      <c r="K3006" s="48"/>
      <c r="L3006" s="68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</row>
    <row r="3007" ht="18.0" customHeight="1">
      <c r="A3007" s="64">
        <v>46185.0</v>
      </c>
      <c r="B3007" s="83"/>
      <c r="C3007" s="80" t="s">
        <v>3183</v>
      </c>
      <c r="D3007" s="63" t="s">
        <v>19</v>
      </c>
      <c r="E3007" s="63" t="s">
        <v>3184</v>
      </c>
      <c r="F3007" s="62"/>
      <c r="G3007" s="48"/>
      <c r="H3007" s="67" t="s">
        <v>742</v>
      </c>
      <c r="I3007" s="67">
        <v>4.0</v>
      </c>
      <c r="J3007" s="62" t="s">
        <v>2749</v>
      </c>
      <c r="K3007" s="48"/>
      <c r="L3007" s="68">
        <v>444.0</v>
      </c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</row>
    <row r="3008" ht="18.0" customHeight="1">
      <c r="A3008" s="64">
        <v>46185.0</v>
      </c>
      <c r="B3008" s="83"/>
      <c r="C3008" s="80" t="s">
        <v>3183</v>
      </c>
      <c r="D3008" s="63" t="s">
        <v>19</v>
      </c>
      <c r="E3008" s="63" t="s">
        <v>3185</v>
      </c>
      <c r="F3008" s="62"/>
      <c r="G3008" s="48"/>
      <c r="H3008" s="67" t="s">
        <v>104</v>
      </c>
      <c r="I3008" s="67">
        <v>5.0</v>
      </c>
      <c r="J3008" s="62" t="s">
        <v>3160</v>
      </c>
      <c r="K3008" s="48"/>
      <c r="L3008" s="68">
        <v>444.0</v>
      </c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</row>
    <row r="3009" ht="18.0" customHeight="1">
      <c r="A3009" s="64">
        <v>46185.0</v>
      </c>
      <c r="B3009" s="83"/>
      <c r="C3009" s="80" t="s">
        <v>3183</v>
      </c>
      <c r="D3009" s="63" t="s">
        <v>19</v>
      </c>
      <c r="E3009" s="63" t="s">
        <v>3169</v>
      </c>
      <c r="F3009" s="62"/>
      <c r="G3009" s="48"/>
      <c r="H3009" s="67" t="s">
        <v>104</v>
      </c>
      <c r="I3009" s="67">
        <v>5.0</v>
      </c>
      <c r="J3009" s="62" t="s">
        <v>446</v>
      </c>
      <c r="K3009" s="48"/>
      <c r="L3009" s="68">
        <v>443.0</v>
      </c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</row>
    <row r="3010" ht="18.0" customHeight="1">
      <c r="A3010" s="64">
        <v>46185.0</v>
      </c>
      <c r="B3010" s="83"/>
      <c r="C3010" s="80" t="s">
        <v>3183</v>
      </c>
      <c r="D3010" s="63" t="s">
        <v>19</v>
      </c>
      <c r="E3010" s="63" t="s">
        <v>3170</v>
      </c>
      <c r="F3010" s="62"/>
      <c r="G3010" s="48"/>
      <c r="H3010" s="67" t="s">
        <v>104</v>
      </c>
      <c r="I3010" s="67">
        <v>5.0</v>
      </c>
      <c r="J3010" s="62" t="s">
        <v>446</v>
      </c>
      <c r="K3010" s="48"/>
      <c r="L3010" s="68">
        <v>443.0</v>
      </c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</row>
    <row r="3011" ht="18.0" customHeight="1">
      <c r="A3011" s="64">
        <v>46185.0</v>
      </c>
      <c r="B3011" s="83"/>
      <c r="C3011" s="80" t="s">
        <v>3183</v>
      </c>
      <c r="D3011" s="63" t="s">
        <v>1542</v>
      </c>
      <c r="E3011" s="63" t="s">
        <v>832</v>
      </c>
      <c r="F3011" s="62"/>
      <c r="G3011" s="48"/>
      <c r="H3011" s="67" t="s">
        <v>104</v>
      </c>
      <c r="I3011" s="67">
        <v>12.0</v>
      </c>
      <c r="J3011" s="62" t="s">
        <v>3160</v>
      </c>
      <c r="K3011" s="48"/>
      <c r="L3011" s="68">
        <v>445.0</v>
      </c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</row>
    <row r="3012" ht="18.0" customHeight="1">
      <c r="A3012" s="64">
        <v>46185.0</v>
      </c>
      <c r="B3012" s="83"/>
      <c r="C3012" s="80" t="s">
        <v>3183</v>
      </c>
      <c r="D3012" s="63" t="s">
        <v>1542</v>
      </c>
      <c r="E3012" s="63" t="s">
        <v>3186</v>
      </c>
      <c r="F3012" s="62"/>
      <c r="G3012" s="48"/>
      <c r="H3012" s="67" t="s">
        <v>104</v>
      </c>
      <c r="I3012" s="67">
        <v>1.0</v>
      </c>
      <c r="J3012" s="62" t="s">
        <v>3187</v>
      </c>
      <c r="K3012" s="48"/>
      <c r="L3012" s="68">
        <v>445.0</v>
      </c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</row>
    <row r="3013" ht="18.0" customHeight="1">
      <c r="A3013" s="64">
        <v>46185.0</v>
      </c>
      <c r="B3013" s="83"/>
      <c r="C3013" s="80" t="s">
        <v>3183</v>
      </c>
      <c r="D3013" s="63" t="s">
        <v>1542</v>
      </c>
      <c r="E3013" s="63" t="s">
        <v>1923</v>
      </c>
      <c r="F3013" s="62"/>
      <c r="G3013" s="48"/>
      <c r="H3013" s="67" t="s">
        <v>104</v>
      </c>
      <c r="I3013" s="67">
        <v>2.0</v>
      </c>
      <c r="J3013" s="62" t="s">
        <v>3160</v>
      </c>
      <c r="K3013" s="48"/>
      <c r="L3013" s="68">
        <v>445.0</v>
      </c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</row>
    <row r="3014" ht="18.0" customHeight="1">
      <c r="A3014" s="64"/>
      <c r="B3014" s="83"/>
      <c r="C3014" s="80"/>
      <c r="D3014" s="63"/>
      <c r="E3014" s="66"/>
      <c r="F3014" s="62"/>
      <c r="G3014" s="48"/>
      <c r="H3014" s="67"/>
      <c r="I3014" s="67"/>
      <c r="J3014" s="62"/>
      <c r="K3014" s="48"/>
      <c r="L3014" s="68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</row>
    <row r="3015" ht="18.0" customHeight="1">
      <c r="A3015" s="64">
        <v>46186.0</v>
      </c>
      <c r="B3015" s="83"/>
      <c r="C3015" s="80" t="s">
        <v>3188</v>
      </c>
      <c r="D3015" s="63" t="s">
        <v>1542</v>
      </c>
      <c r="E3015" s="63" t="s">
        <v>3018</v>
      </c>
      <c r="F3015" s="62"/>
      <c r="G3015" s="48"/>
      <c r="H3015" s="67" t="s">
        <v>104</v>
      </c>
      <c r="I3015" s="67">
        <v>12.0</v>
      </c>
      <c r="J3015" s="62" t="s">
        <v>3160</v>
      </c>
      <c r="K3015" s="48"/>
      <c r="L3015" s="68">
        <v>447.0</v>
      </c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</row>
    <row r="3016" ht="18.0" customHeight="1">
      <c r="A3016" s="64">
        <v>46186.0</v>
      </c>
      <c r="B3016" s="83"/>
      <c r="C3016" s="80" t="s">
        <v>3188</v>
      </c>
      <c r="D3016" s="63" t="s">
        <v>1542</v>
      </c>
      <c r="E3016" s="63" t="s">
        <v>3189</v>
      </c>
      <c r="F3016" s="62"/>
      <c r="G3016" s="48"/>
      <c r="H3016" s="67" t="s">
        <v>104</v>
      </c>
      <c r="I3016" s="67">
        <v>4.0</v>
      </c>
      <c r="J3016" s="62" t="s">
        <v>3160</v>
      </c>
      <c r="K3016" s="48"/>
      <c r="L3016" s="68">
        <v>447.0</v>
      </c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</row>
    <row r="3017" ht="18.0" customHeight="1">
      <c r="A3017" s="64">
        <v>46186.0</v>
      </c>
      <c r="B3017" s="83"/>
      <c r="C3017" s="80" t="s">
        <v>3188</v>
      </c>
      <c r="D3017" s="63" t="s">
        <v>2944</v>
      </c>
      <c r="E3017" s="63" t="s">
        <v>1766</v>
      </c>
      <c r="F3017" s="62" t="s">
        <v>63</v>
      </c>
      <c r="G3017" s="48"/>
      <c r="H3017" s="67" t="s">
        <v>104</v>
      </c>
      <c r="I3017" s="67">
        <v>20.0</v>
      </c>
      <c r="J3017" s="62" t="s">
        <v>3143</v>
      </c>
      <c r="K3017" s="48"/>
      <c r="L3017" s="68">
        <v>432.0</v>
      </c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</row>
    <row r="3018" ht="18.0" customHeight="1">
      <c r="A3018" s="64">
        <v>46186.0</v>
      </c>
      <c r="B3018" s="83"/>
      <c r="C3018" s="80" t="s">
        <v>3188</v>
      </c>
      <c r="D3018" s="63" t="s">
        <v>2944</v>
      </c>
      <c r="E3018" s="63" t="s">
        <v>807</v>
      </c>
      <c r="F3018" s="62" t="s">
        <v>362</v>
      </c>
      <c r="G3018" s="48"/>
      <c r="H3018" s="67" t="s">
        <v>104</v>
      </c>
      <c r="I3018" s="67">
        <v>22.0</v>
      </c>
      <c r="J3018" s="62" t="s">
        <v>3143</v>
      </c>
      <c r="K3018" s="48"/>
      <c r="L3018" s="68">
        <v>432.0</v>
      </c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</row>
    <row r="3019" ht="18.0" customHeight="1">
      <c r="A3019" s="64">
        <v>46186.0</v>
      </c>
      <c r="B3019" s="83"/>
      <c r="C3019" s="80" t="s">
        <v>3188</v>
      </c>
      <c r="D3019" s="63" t="s">
        <v>2944</v>
      </c>
      <c r="E3019" s="63" t="s">
        <v>807</v>
      </c>
      <c r="F3019" s="62" t="s">
        <v>808</v>
      </c>
      <c r="G3019" s="48"/>
      <c r="H3019" s="67" t="s">
        <v>104</v>
      </c>
      <c r="I3019" s="67">
        <v>8.0</v>
      </c>
      <c r="J3019" s="62" t="s">
        <v>3143</v>
      </c>
      <c r="K3019" s="48"/>
      <c r="L3019" s="68">
        <v>432.0</v>
      </c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</row>
    <row r="3020" ht="18.0" customHeight="1">
      <c r="A3020" s="64">
        <v>46186.0</v>
      </c>
      <c r="B3020" s="83"/>
      <c r="C3020" s="80" t="s">
        <v>3188</v>
      </c>
      <c r="D3020" s="63" t="s">
        <v>2944</v>
      </c>
      <c r="E3020" s="63" t="s">
        <v>807</v>
      </c>
      <c r="F3020" s="62" t="s">
        <v>815</v>
      </c>
      <c r="G3020" s="48"/>
      <c r="H3020" s="67" t="s">
        <v>104</v>
      </c>
      <c r="I3020" s="67">
        <v>13.0</v>
      </c>
      <c r="J3020" s="62" t="s">
        <v>3143</v>
      </c>
      <c r="K3020" s="48"/>
      <c r="L3020" s="68">
        <v>432.0</v>
      </c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</row>
    <row r="3021" ht="18.0" customHeight="1">
      <c r="A3021" s="64">
        <v>46186.0</v>
      </c>
      <c r="B3021" s="83"/>
      <c r="C3021" s="80" t="s">
        <v>3188</v>
      </c>
      <c r="D3021" s="63" t="s">
        <v>2944</v>
      </c>
      <c r="E3021" s="63" t="s">
        <v>1981</v>
      </c>
      <c r="F3021" s="62" t="s">
        <v>1280</v>
      </c>
      <c r="G3021" s="48"/>
      <c r="H3021" s="67" t="s">
        <v>104</v>
      </c>
      <c r="I3021" s="67">
        <v>5.0</v>
      </c>
      <c r="J3021" s="62" t="s">
        <v>3143</v>
      </c>
      <c r="K3021" s="48"/>
      <c r="L3021" s="68">
        <v>432.0</v>
      </c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</row>
    <row r="3022" ht="18.0" customHeight="1">
      <c r="A3022" s="64"/>
      <c r="B3022" s="83"/>
      <c r="C3022" s="80"/>
      <c r="D3022" s="63"/>
      <c r="E3022" s="66"/>
      <c r="F3022" s="62"/>
      <c r="G3022" s="48"/>
      <c r="H3022" s="67"/>
      <c r="I3022" s="67"/>
      <c r="J3022" s="62"/>
      <c r="K3022" s="48"/>
      <c r="L3022" s="68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</row>
    <row r="3023" ht="18.0" customHeight="1">
      <c r="A3023" s="64">
        <v>46188.0</v>
      </c>
      <c r="B3023" s="83"/>
      <c r="C3023" s="80" t="s">
        <v>3190</v>
      </c>
      <c r="D3023" s="63" t="s">
        <v>3191</v>
      </c>
      <c r="E3023" s="63" t="s">
        <v>783</v>
      </c>
      <c r="F3023" s="62" t="s">
        <v>3192</v>
      </c>
      <c r="G3023" s="48"/>
      <c r="H3023" s="67" t="s">
        <v>104</v>
      </c>
      <c r="I3023" s="67">
        <v>1.0</v>
      </c>
      <c r="J3023" s="62" t="s">
        <v>1322</v>
      </c>
      <c r="K3023" s="48"/>
      <c r="L3023" s="68">
        <v>432.0</v>
      </c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</row>
    <row r="3024" ht="18.0" customHeight="1">
      <c r="A3024" s="64">
        <v>46188.0</v>
      </c>
      <c r="B3024" s="83"/>
      <c r="C3024" s="80" t="s">
        <v>3190</v>
      </c>
      <c r="D3024" s="63" t="s">
        <v>3191</v>
      </c>
      <c r="E3024" s="63" t="s">
        <v>209</v>
      </c>
      <c r="F3024" s="62">
        <v>1.000424655E9</v>
      </c>
      <c r="G3024" s="48"/>
      <c r="H3024" s="67" t="s">
        <v>104</v>
      </c>
      <c r="I3024" s="67">
        <v>2.0</v>
      </c>
      <c r="J3024" s="62" t="s">
        <v>1322</v>
      </c>
      <c r="K3024" s="48"/>
      <c r="L3024" s="68">
        <v>432.0</v>
      </c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</row>
    <row r="3025" ht="18.0" customHeight="1">
      <c r="A3025" s="64">
        <v>46188.0</v>
      </c>
      <c r="B3025" s="83"/>
      <c r="C3025" s="80" t="s">
        <v>3190</v>
      </c>
      <c r="D3025" s="63" t="s">
        <v>3191</v>
      </c>
      <c r="E3025" s="63" t="s">
        <v>1164</v>
      </c>
      <c r="F3025" s="62">
        <v>6.12600081334E11</v>
      </c>
      <c r="G3025" s="48"/>
      <c r="H3025" s="67" t="s">
        <v>104</v>
      </c>
      <c r="I3025" s="67">
        <v>2.0</v>
      </c>
      <c r="J3025" s="62" t="s">
        <v>1322</v>
      </c>
      <c r="K3025" s="48"/>
      <c r="L3025" s="68">
        <v>432.0</v>
      </c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</row>
    <row r="3026" ht="18.0" customHeight="1">
      <c r="A3026" s="64">
        <v>46188.0</v>
      </c>
      <c r="B3026" s="83"/>
      <c r="C3026" s="80" t="s">
        <v>3190</v>
      </c>
      <c r="D3026" s="63" t="s">
        <v>1542</v>
      </c>
      <c r="E3026" s="63" t="s">
        <v>3193</v>
      </c>
      <c r="F3026" s="62"/>
      <c r="G3026" s="48"/>
      <c r="H3026" s="67" t="s">
        <v>104</v>
      </c>
      <c r="I3026" s="67">
        <v>2.0</v>
      </c>
      <c r="J3026" s="62" t="s">
        <v>2001</v>
      </c>
      <c r="K3026" s="48"/>
      <c r="L3026" s="68">
        <v>432.0</v>
      </c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</row>
    <row r="3027" ht="18.0" customHeight="1">
      <c r="A3027" s="64">
        <v>46188.0</v>
      </c>
      <c r="B3027" s="83"/>
      <c r="C3027" s="80" t="s">
        <v>3190</v>
      </c>
      <c r="D3027" s="63" t="s">
        <v>1542</v>
      </c>
      <c r="E3027" s="63" t="s">
        <v>3194</v>
      </c>
      <c r="F3027" s="62"/>
      <c r="G3027" s="48"/>
      <c r="H3027" s="67" t="s">
        <v>104</v>
      </c>
      <c r="I3027" s="67">
        <v>2.0</v>
      </c>
      <c r="J3027" s="62" t="s">
        <v>2001</v>
      </c>
      <c r="K3027" s="48"/>
      <c r="L3027" s="68">
        <v>432.0</v>
      </c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</row>
    <row r="3028" ht="18.0" customHeight="1">
      <c r="A3028" s="64"/>
      <c r="B3028" s="83"/>
      <c r="C3028" s="80"/>
      <c r="D3028" s="63"/>
      <c r="E3028" s="66"/>
      <c r="F3028" s="62"/>
      <c r="G3028" s="48"/>
      <c r="H3028" s="67"/>
      <c r="I3028" s="67"/>
      <c r="J3028" s="62"/>
      <c r="K3028" s="48"/>
      <c r="L3028" s="68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</row>
    <row r="3029" ht="18.0" customHeight="1">
      <c r="A3029" s="64">
        <v>46190.0</v>
      </c>
      <c r="B3029" s="83"/>
      <c r="C3029" s="80" t="s">
        <v>3195</v>
      </c>
      <c r="D3029" s="63" t="s">
        <v>1542</v>
      </c>
      <c r="E3029" s="63" t="s">
        <v>2322</v>
      </c>
      <c r="F3029" s="62"/>
      <c r="G3029" s="48"/>
      <c r="H3029" s="67" t="s">
        <v>104</v>
      </c>
      <c r="I3029" s="67">
        <v>1.0</v>
      </c>
      <c r="J3029" s="62" t="s">
        <v>446</v>
      </c>
      <c r="K3029" s="48"/>
      <c r="L3029" s="68">
        <v>432.0</v>
      </c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</row>
    <row r="3030" ht="18.0" customHeight="1">
      <c r="A3030" s="64">
        <v>46190.0</v>
      </c>
      <c r="B3030" s="83"/>
      <c r="C3030" s="80" t="s">
        <v>3195</v>
      </c>
      <c r="D3030" s="63" t="s">
        <v>1542</v>
      </c>
      <c r="E3030" s="63" t="s">
        <v>2322</v>
      </c>
      <c r="F3030" s="62"/>
      <c r="G3030" s="48"/>
      <c r="H3030" s="67" t="s">
        <v>104</v>
      </c>
      <c r="I3030" s="67">
        <v>1.0</v>
      </c>
      <c r="J3030" s="62" t="s">
        <v>1519</v>
      </c>
      <c r="K3030" s="48"/>
      <c r="L3030" s="68">
        <v>432.0</v>
      </c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</row>
    <row r="3031" ht="18.0" customHeight="1">
      <c r="A3031" s="64">
        <v>46190.0</v>
      </c>
      <c r="B3031" s="83"/>
      <c r="C3031" s="80" t="s">
        <v>3195</v>
      </c>
      <c r="D3031" s="63" t="s">
        <v>1542</v>
      </c>
      <c r="E3031" s="63" t="s">
        <v>3196</v>
      </c>
      <c r="F3031" s="62"/>
      <c r="G3031" s="48"/>
      <c r="H3031" s="67" t="s">
        <v>104</v>
      </c>
      <c r="I3031" s="67">
        <v>1.0</v>
      </c>
      <c r="J3031" s="62" t="s">
        <v>446</v>
      </c>
      <c r="K3031" s="48"/>
      <c r="L3031" s="68">
        <v>432.0</v>
      </c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</row>
    <row r="3032" ht="18.0" customHeight="1">
      <c r="A3032" s="64">
        <v>46190.0</v>
      </c>
      <c r="B3032" s="83"/>
      <c r="C3032" s="80" t="s">
        <v>3195</v>
      </c>
      <c r="D3032" s="63" t="s">
        <v>1542</v>
      </c>
      <c r="E3032" s="63" t="s">
        <v>1392</v>
      </c>
      <c r="F3032" s="62"/>
      <c r="G3032" s="48"/>
      <c r="H3032" s="67" t="s">
        <v>104</v>
      </c>
      <c r="I3032" s="67">
        <v>1.0</v>
      </c>
      <c r="J3032" s="62" t="s">
        <v>446</v>
      </c>
      <c r="K3032" s="48"/>
      <c r="L3032" s="68">
        <v>432.0</v>
      </c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</row>
    <row r="3033" ht="18.0" customHeight="1">
      <c r="A3033" s="64"/>
      <c r="B3033" s="83"/>
      <c r="C3033" s="80"/>
      <c r="D3033" s="63"/>
      <c r="E3033" s="66"/>
      <c r="F3033" s="62"/>
      <c r="G3033" s="48"/>
      <c r="H3033" s="67"/>
      <c r="I3033" s="67"/>
      <c r="J3033" s="62"/>
      <c r="K3033" s="48"/>
      <c r="L3033" s="68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</row>
    <row r="3034" ht="18.0" customHeight="1">
      <c r="A3034" s="64">
        <v>46192.0</v>
      </c>
      <c r="B3034" s="83"/>
      <c r="C3034" s="80" t="s">
        <v>3197</v>
      </c>
      <c r="D3034" s="63" t="s">
        <v>1542</v>
      </c>
      <c r="E3034" s="63" t="s">
        <v>832</v>
      </c>
      <c r="F3034" s="62"/>
      <c r="G3034" s="48"/>
      <c r="H3034" s="67" t="s">
        <v>104</v>
      </c>
      <c r="I3034" s="67">
        <v>8.0</v>
      </c>
      <c r="J3034" s="62" t="s">
        <v>3198</v>
      </c>
      <c r="K3034" s="48"/>
      <c r="L3034" s="68">
        <v>432.0</v>
      </c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</row>
    <row r="3035" ht="18.0" customHeight="1">
      <c r="A3035" s="64">
        <v>46192.0</v>
      </c>
      <c r="B3035" s="83"/>
      <c r="C3035" s="80" t="s">
        <v>3197</v>
      </c>
      <c r="D3035" s="63" t="s">
        <v>19</v>
      </c>
      <c r="E3035" s="63" t="s">
        <v>3199</v>
      </c>
      <c r="F3035" s="62"/>
      <c r="G3035" s="48"/>
      <c r="H3035" s="67" t="s">
        <v>370</v>
      </c>
      <c r="I3035" s="67">
        <v>8.0</v>
      </c>
      <c r="J3035" s="62" t="s">
        <v>1621</v>
      </c>
      <c r="K3035" s="48"/>
      <c r="L3035" s="68">
        <v>432.0</v>
      </c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</row>
    <row r="3036" ht="18.0" customHeight="1">
      <c r="A3036" s="64">
        <v>46192.0</v>
      </c>
      <c r="B3036" s="83"/>
      <c r="C3036" s="80" t="s">
        <v>3197</v>
      </c>
      <c r="D3036" s="63" t="s">
        <v>19</v>
      </c>
      <c r="E3036" s="63" t="s">
        <v>527</v>
      </c>
      <c r="F3036" s="62"/>
      <c r="G3036" s="48"/>
      <c r="H3036" s="67" t="s">
        <v>104</v>
      </c>
      <c r="I3036" s="67">
        <v>1.0</v>
      </c>
      <c r="J3036" s="62" t="s">
        <v>2810</v>
      </c>
      <c r="K3036" s="48"/>
      <c r="L3036" s="68">
        <v>432.0</v>
      </c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</row>
    <row r="3037" ht="18.0" customHeight="1">
      <c r="A3037" s="64">
        <v>46192.0</v>
      </c>
      <c r="B3037" s="83"/>
      <c r="C3037" s="80" t="s">
        <v>3197</v>
      </c>
      <c r="D3037" s="63" t="s">
        <v>19</v>
      </c>
      <c r="E3037" s="63" t="s">
        <v>3200</v>
      </c>
      <c r="F3037" s="62"/>
      <c r="G3037" s="48"/>
      <c r="H3037" s="67" t="s">
        <v>104</v>
      </c>
      <c r="I3037" s="67">
        <v>2.0</v>
      </c>
      <c r="J3037" s="62" t="s">
        <v>446</v>
      </c>
      <c r="K3037" s="48"/>
      <c r="L3037" s="68">
        <v>432.0</v>
      </c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</row>
    <row r="3038" ht="18.0" customHeight="1">
      <c r="A3038" s="64">
        <v>46192.0</v>
      </c>
      <c r="B3038" s="83"/>
      <c r="C3038" s="80" t="s">
        <v>3197</v>
      </c>
      <c r="D3038" s="63" t="s">
        <v>19</v>
      </c>
      <c r="E3038" s="63" t="s">
        <v>297</v>
      </c>
      <c r="F3038" s="62"/>
      <c r="G3038" s="48"/>
      <c r="H3038" s="67" t="s">
        <v>104</v>
      </c>
      <c r="I3038" s="67">
        <v>1.0</v>
      </c>
      <c r="J3038" s="62" t="s">
        <v>446</v>
      </c>
      <c r="K3038" s="48"/>
      <c r="L3038" s="68">
        <v>432.0</v>
      </c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</row>
    <row r="3039" ht="18.0" customHeight="1">
      <c r="A3039" s="64"/>
      <c r="B3039" s="83"/>
      <c r="C3039" s="80"/>
      <c r="D3039" s="63"/>
      <c r="E3039" s="66"/>
      <c r="F3039" s="62"/>
      <c r="G3039" s="48"/>
      <c r="H3039" s="67"/>
      <c r="I3039" s="67"/>
      <c r="J3039" s="62"/>
      <c r="K3039" s="48"/>
      <c r="L3039" s="68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</row>
    <row r="3040" ht="18.0" customHeight="1">
      <c r="A3040" s="64">
        <v>46193.0</v>
      </c>
      <c r="B3040" s="83"/>
      <c r="C3040" s="80" t="s">
        <v>3201</v>
      </c>
      <c r="D3040" s="63" t="s">
        <v>3202</v>
      </c>
      <c r="E3040" s="63" t="s">
        <v>3203</v>
      </c>
      <c r="F3040" s="62"/>
      <c r="G3040" s="48"/>
      <c r="H3040" s="67" t="s">
        <v>104</v>
      </c>
      <c r="I3040" s="67">
        <v>4.0</v>
      </c>
      <c r="J3040" s="62" t="s">
        <v>2810</v>
      </c>
      <c r="K3040" s="48"/>
      <c r="L3040" s="68">
        <v>432.0</v>
      </c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</row>
    <row r="3041" ht="18.0" customHeight="1">
      <c r="A3041" s="64"/>
      <c r="B3041" s="83"/>
      <c r="C3041" s="80"/>
      <c r="D3041" s="63"/>
      <c r="E3041" s="66"/>
      <c r="F3041" s="62"/>
      <c r="G3041" s="48"/>
      <c r="H3041" s="67"/>
      <c r="I3041" s="67"/>
      <c r="J3041" s="62"/>
      <c r="K3041" s="48"/>
      <c r="L3041" s="68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</row>
    <row r="3042" ht="18.0" customHeight="1">
      <c r="A3042" s="64">
        <v>46195.0</v>
      </c>
      <c r="B3042" s="83"/>
      <c r="C3042" s="80" t="s">
        <v>3204</v>
      </c>
      <c r="D3042" s="63" t="s">
        <v>1542</v>
      </c>
      <c r="E3042" s="63" t="s">
        <v>1155</v>
      </c>
      <c r="F3042" s="62"/>
      <c r="G3042" s="48"/>
      <c r="H3042" s="67" t="s">
        <v>104</v>
      </c>
      <c r="I3042" s="67">
        <v>1.0</v>
      </c>
      <c r="J3042" s="62" t="s">
        <v>2959</v>
      </c>
      <c r="K3042" s="48"/>
      <c r="L3042" s="68">
        <v>476.0</v>
      </c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</row>
    <row r="3043" ht="18.0" customHeight="1">
      <c r="A3043" s="64">
        <v>46195.0</v>
      </c>
      <c r="B3043" s="83"/>
      <c r="C3043" s="80" t="s">
        <v>3204</v>
      </c>
      <c r="D3043" s="63" t="s">
        <v>1542</v>
      </c>
      <c r="E3043" s="63" t="s">
        <v>2323</v>
      </c>
      <c r="F3043" s="62"/>
      <c r="G3043" s="48"/>
      <c r="H3043" s="67" t="s">
        <v>104</v>
      </c>
      <c r="I3043" s="67">
        <v>1.0</v>
      </c>
      <c r="J3043" s="62" t="s">
        <v>2959</v>
      </c>
      <c r="K3043" s="48"/>
      <c r="L3043" s="68">
        <v>476.0</v>
      </c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</row>
    <row r="3044" ht="18.0" customHeight="1">
      <c r="A3044" s="64">
        <v>46195.0</v>
      </c>
      <c r="B3044" s="83"/>
      <c r="C3044" s="80" t="s">
        <v>3204</v>
      </c>
      <c r="D3044" s="63" t="s">
        <v>1542</v>
      </c>
      <c r="E3044" s="63" t="s">
        <v>1649</v>
      </c>
      <c r="F3044" s="62"/>
      <c r="G3044" s="48"/>
      <c r="H3044" s="67" t="s">
        <v>104</v>
      </c>
      <c r="I3044" s="67">
        <v>1.0</v>
      </c>
      <c r="J3044" s="62" t="s">
        <v>3205</v>
      </c>
      <c r="K3044" s="48"/>
      <c r="L3044" s="68">
        <v>478.0</v>
      </c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</row>
    <row r="3045" ht="18.0" customHeight="1">
      <c r="A3045" s="64">
        <v>46195.0</v>
      </c>
      <c r="B3045" s="83"/>
      <c r="C3045" s="80" t="s">
        <v>3204</v>
      </c>
      <c r="D3045" s="63" t="s">
        <v>1542</v>
      </c>
      <c r="E3045" s="63" t="s">
        <v>1155</v>
      </c>
      <c r="F3045" s="62"/>
      <c r="G3045" s="48"/>
      <c r="H3045" s="67" t="s">
        <v>104</v>
      </c>
      <c r="I3045" s="67">
        <v>1.0</v>
      </c>
      <c r="J3045" s="62" t="s">
        <v>3205</v>
      </c>
      <c r="K3045" s="48"/>
      <c r="L3045" s="68">
        <v>478.0</v>
      </c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</row>
    <row r="3046" ht="18.0" customHeight="1">
      <c r="A3046" s="64">
        <v>46195.0</v>
      </c>
      <c r="B3046" s="83"/>
      <c r="C3046" s="80" t="s">
        <v>3204</v>
      </c>
      <c r="D3046" s="63" t="s">
        <v>1542</v>
      </c>
      <c r="E3046" s="63" t="s">
        <v>3206</v>
      </c>
      <c r="F3046" s="62"/>
      <c r="G3046" s="48"/>
      <c r="H3046" s="67" t="s">
        <v>104</v>
      </c>
      <c r="I3046" s="67">
        <v>5.0</v>
      </c>
      <c r="J3046" s="62" t="s">
        <v>1966</v>
      </c>
      <c r="K3046" s="48"/>
      <c r="L3046" s="68">
        <v>468.0</v>
      </c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</row>
    <row r="3047" ht="18.0" customHeight="1">
      <c r="A3047" s="64">
        <v>46195.0</v>
      </c>
      <c r="B3047" s="83"/>
      <c r="C3047" s="80" t="s">
        <v>3204</v>
      </c>
      <c r="D3047" s="63" t="s">
        <v>1542</v>
      </c>
      <c r="E3047" s="63" t="s">
        <v>3207</v>
      </c>
      <c r="F3047" s="62"/>
      <c r="G3047" s="48"/>
      <c r="H3047" s="67" t="s">
        <v>104</v>
      </c>
      <c r="I3047" s="67">
        <v>10.0</v>
      </c>
      <c r="J3047" s="62" t="s">
        <v>1966</v>
      </c>
      <c r="K3047" s="48"/>
      <c r="L3047" s="68">
        <v>468.0</v>
      </c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</row>
    <row r="3048" ht="18.0" customHeight="1">
      <c r="A3048" s="64">
        <v>46195.0</v>
      </c>
      <c r="B3048" s="83"/>
      <c r="C3048" s="80" t="s">
        <v>3204</v>
      </c>
      <c r="D3048" s="63" t="s">
        <v>1542</v>
      </c>
      <c r="E3048" s="63" t="s">
        <v>3208</v>
      </c>
      <c r="F3048" s="62"/>
      <c r="G3048" s="48"/>
      <c r="H3048" s="67" t="s">
        <v>104</v>
      </c>
      <c r="I3048" s="67">
        <v>1.0</v>
      </c>
      <c r="J3048" s="62" t="s">
        <v>2272</v>
      </c>
      <c r="K3048" s="48"/>
      <c r="L3048" s="68">
        <v>471.0</v>
      </c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</row>
    <row r="3049" ht="18.0" customHeight="1">
      <c r="A3049" s="64">
        <v>46195.0</v>
      </c>
      <c r="B3049" s="83"/>
      <c r="C3049" s="80" t="s">
        <v>3204</v>
      </c>
      <c r="D3049" s="63" t="s">
        <v>1542</v>
      </c>
      <c r="E3049" s="63" t="s">
        <v>74</v>
      </c>
      <c r="F3049" s="62"/>
      <c r="G3049" s="48"/>
      <c r="H3049" s="67" t="s">
        <v>104</v>
      </c>
      <c r="I3049" s="67">
        <v>1.0</v>
      </c>
      <c r="J3049" s="62" t="s">
        <v>2272</v>
      </c>
      <c r="K3049" s="48"/>
      <c r="L3049" s="68">
        <v>471.0</v>
      </c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</row>
    <row r="3050" ht="18.0" customHeight="1">
      <c r="A3050" s="64">
        <v>46195.0</v>
      </c>
      <c r="B3050" s="83"/>
      <c r="C3050" s="80" t="s">
        <v>3204</v>
      </c>
      <c r="D3050" s="63" t="s">
        <v>1542</v>
      </c>
      <c r="E3050" s="63" t="s">
        <v>3209</v>
      </c>
      <c r="F3050" s="62"/>
      <c r="G3050" s="48"/>
      <c r="H3050" s="67" t="s">
        <v>104</v>
      </c>
      <c r="I3050" s="67">
        <v>1.0</v>
      </c>
      <c r="J3050" s="62" t="s">
        <v>1526</v>
      </c>
      <c r="K3050" s="62"/>
      <c r="L3050" s="68">
        <v>468.0</v>
      </c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</row>
    <row r="3051" ht="18.0" customHeight="1">
      <c r="A3051" s="64">
        <v>46195.0</v>
      </c>
      <c r="B3051" s="83"/>
      <c r="C3051" s="80" t="s">
        <v>3204</v>
      </c>
      <c r="D3051" s="63" t="s">
        <v>1542</v>
      </c>
      <c r="E3051" s="63" t="s">
        <v>3033</v>
      </c>
      <c r="F3051" s="62"/>
      <c r="G3051" s="48"/>
      <c r="H3051" s="67" t="s">
        <v>104</v>
      </c>
      <c r="I3051" s="67">
        <v>1.0</v>
      </c>
      <c r="J3051" s="62" t="s">
        <v>1034</v>
      </c>
      <c r="K3051" s="62"/>
      <c r="L3051" s="68">
        <v>477.0</v>
      </c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</row>
    <row r="3052" ht="18.0" customHeight="1">
      <c r="A3052" s="64">
        <v>46195.0</v>
      </c>
      <c r="B3052" s="83"/>
      <c r="C3052" s="80" t="s">
        <v>3204</v>
      </c>
      <c r="D3052" s="63" t="s">
        <v>19</v>
      </c>
      <c r="E3052" s="63" t="s">
        <v>3210</v>
      </c>
      <c r="F3052" s="62"/>
      <c r="G3052" s="48"/>
      <c r="H3052" s="67" t="s">
        <v>104</v>
      </c>
      <c r="I3052" s="67">
        <v>1.0</v>
      </c>
      <c r="J3052" s="62" t="s">
        <v>2624</v>
      </c>
      <c r="K3052" s="62"/>
      <c r="L3052" s="68">
        <v>479.0</v>
      </c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</row>
    <row r="3053" ht="18.0" customHeight="1">
      <c r="A3053" s="64">
        <v>46195.0</v>
      </c>
      <c r="B3053" s="83"/>
      <c r="C3053" s="80" t="s">
        <v>3204</v>
      </c>
      <c r="D3053" s="63" t="s">
        <v>3083</v>
      </c>
      <c r="E3053" s="63" t="s">
        <v>3211</v>
      </c>
      <c r="F3053" s="62"/>
      <c r="G3053" s="48"/>
      <c r="H3053" s="67" t="s">
        <v>104</v>
      </c>
      <c r="I3053" s="67">
        <v>2.0</v>
      </c>
      <c r="J3053" s="62" t="s">
        <v>3212</v>
      </c>
      <c r="K3053" s="62"/>
      <c r="L3053" s="68">
        <v>479.0</v>
      </c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</row>
    <row r="3054" ht="18.0" customHeight="1">
      <c r="A3054" s="64">
        <v>46195.0</v>
      </c>
      <c r="B3054" s="83"/>
      <c r="C3054" s="80" t="s">
        <v>3204</v>
      </c>
      <c r="D3054" s="63" t="s">
        <v>3083</v>
      </c>
      <c r="E3054" s="63" t="s">
        <v>3103</v>
      </c>
      <c r="F3054" s="62"/>
      <c r="G3054" s="48"/>
      <c r="H3054" s="67" t="s">
        <v>104</v>
      </c>
      <c r="I3054" s="67">
        <v>1.0</v>
      </c>
      <c r="J3054" s="62" t="s">
        <v>3212</v>
      </c>
      <c r="K3054" s="62"/>
      <c r="L3054" s="68">
        <v>479.0</v>
      </c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</row>
    <row r="3055" ht="18.0" customHeight="1">
      <c r="A3055" s="64">
        <v>46195.0</v>
      </c>
      <c r="B3055" s="83"/>
      <c r="C3055" s="80" t="s">
        <v>3204</v>
      </c>
      <c r="D3055" s="63" t="s">
        <v>3083</v>
      </c>
      <c r="E3055" s="63" t="s">
        <v>3213</v>
      </c>
      <c r="F3055" s="62"/>
      <c r="G3055" s="48"/>
      <c r="H3055" s="67" t="s">
        <v>104</v>
      </c>
      <c r="I3055" s="67">
        <v>5.0</v>
      </c>
      <c r="J3055" s="62" t="s">
        <v>3212</v>
      </c>
      <c r="K3055" s="62"/>
      <c r="L3055" s="68">
        <v>479.0</v>
      </c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</row>
    <row r="3056" ht="18.0" customHeight="1">
      <c r="A3056" s="64">
        <v>46195.0</v>
      </c>
      <c r="B3056" s="83"/>
      <c r="C3056" s="80" t="s">
        <v>3204</v>
      </c>
      <c r="D3056" s="63" t="s">
        <v>3083</v>
      </c>
      <c r="E3056" s="63" t="s">
        <v>1570</v>
      </c>
      <c r="F3056" s="62"/>
      <c r="G3056" s="48"/>
      <c r="H3056" s="67" t="s">
        <v>104</v>
      </c>
      <c r="I3056" s="67">
        <v>2.0</v>
      </c>
      <c r="J3056" s="62" t="s">
        <v>3212</v>
      </c>
      <c r="K3056" s="62"/>
      <c r="L3056" s="68">
        <v>479.0</v>
      </c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</row>
    <row r="3057" ht="18.0" customHeight="1">
      <c r="A3057" s="64">
        <v>46195.0</v>
      </c>
      <c r="B3057" s="83"/>
      <c r="C3057" s="80" t="s">
        <v>3204</v>
      </c>
      <c r="D3057" s="63" t="s">
        <v>3083</v>
      </c>
      <c r="E3057" s="63" t="s">
        <v>3214</v>
      </c>
      <c r="F3057" s="62"/>
      <c r="G3057" s="48"/>
      <c r="H3057" s="67" t="s">
        <v>104</v>
      </c>
      <c r="I3057" s="67">
        <v>1.0</v>
      </c>
      <c r="J3057" s="62" t="s">
        <v>3212</v>
      </c>
      <c r="K3057" s="62"/>
      <c r="L3057" s="68">
        <v>479.0</v>
      </c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</row>
    <row r="3058" ht="18.0" customHeight="1">
      <c r="A3058" s="64">
        <v>46195.0</v>
      </c>
      <c r="B3058" s="83"/>
      <c r="C3058" s="80" t="s">
        <v>3204</v>
      </c>
      <c r="D3058" s="63" t="s">
        <v>3083</v>
      </c>
      <c r="E3058" s="63" t="s">
        <v>3215</v>
      </c>
      <c r="F3058" s="62"/>
      <c r="G3058" s="48"/>
      <c r="H3058" s="67" t="s">
        <v>104</v>
      </c>
      <c r="I3058" s="67">
        <v>1.0</v>
      </c>
      <c r="J3058" s="62" t="s">
        <v>3212</v>
      </c>
      <c r="K3058" s="62"/>
      <c r="L3058" s="68">
        <v>479.0</v>
      </c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</row>
    <row r="3059" ht="18.0" customHeight="1">
      <c r="A3059" s="64">
        <v>46195.0</v>
      </c>
      <c r="B3059" s="83"/>
      <c r="C3059" s="80" t="s">
        <v>3204</v>
      </c>
      <c r="D3059" s="63" t="s">
        <v>3083</v>
      </c>
      <c r="E3059" s="63" t="s">
        <v>3103</v>
      </c>
      <c r="F3059" s="62"/>
      <c r="G3059" s="48"/>
      <c r="H3059" s="67" t="s">
        <v>104</v>
      </c>
      <c r="I3059" s="67">
        <v>1.0</v>
      </c>
      <c r="J3059" s="62" t="s">
        <v>3212</v>
      </c>
      <c r="K3059" s="62"/>
      <c r="L3059" s="68">
        <v>479.0</v>
      </c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</row>
    <row r="3060" ht="18.0" customHeight="1">
      <c r="A3060" s="64">
        <v>46195.0</v>
      </c>
      <c r="B3060" s="83"/>
      <c r="C3060" s="80" t="s">
        <v>3204</v>
      </c>
      <c r="D3060" s="63" t="s">
        <v>3083</v>
      </c>
      <c r="E3060" s="63" t="s">
        <v>1570</v>
      </c>
      <c r="F3060" s="62"/>
      <c r="G3060" s="48"/>
      <c r="H3060" s="67" t="s">
        <v>104</v>
      </c>
      <c r="I3060" s="67">
        <v>1.0</v>
      </c>
      <c r="J3060" s="62" t="s">
        <v>3212</v>
      </c>
      <c r="K3060" s="62"/>
      <c r="L3060" s="68">
        <v>479.0</v>
      </c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</row>
    <row r="3061" ht="18.0" customHeight="1">
      <c r="A3061" s="64"/>
      <c r="B3061" s="83"/>
      <c r="C3061" s="80"/>
      <c r="D3061" s="63"/>
      <c r="E3061" s="66"/>
      <c r="F3061" s="62"/>
      <c r="G3061" s="48"/>
      <c r="H3061" s="67"/>
      <c r="I3061" s="67"/>
      <c r="J3061" s="62"/>
      <c r="K3061" s="48"/>
      <c r="L3061" s="68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</row>
    <row r="3062" ht="18.0" customHeight="1">
      <c r="A3062" s="64">
        <v>46196.0</v>
      </c>
      <c r="B3062" s="83"/>
      <c r="C3062" s="80" t="s">
        <v>3216</v>
      </c>
      <c r="D3062" s="63" t="s">
        <v>1542</v>
      </c>
      <c r="E3062" s="63" t="s">
        <v>398</v>
      </c>
      <c r="F3062" s="62"/>
      <c r="G3062" s="48"/>
      <c r="H3062" s="67" t="s">
        <v>104</v>
      </c>
      <c r="I3062" s="67">
        <v>1.0</v>
      </c>
      <c r="J3062" s="62" t="s">
        <v>3217</v>
      </c>
      <c r="K3062" s="62"/>
      <c r="L3062" s="68">
        <v>428.0</v>
      </c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</row>
    <row r="3063" ht="18.0" customHeight="1">
      <c r="A3063" s="64">
        <v>46196.0</v>
      </c>
      <c r="B3063" s="83"/>
      <c r="C3063" s="80" t="s">
        <v>3216</v>
      </c>
      <c r="D3063" s="63" t="s">
        <v>1542</v>
      </c>
      <c r="E3063" s="63" t="s">
        <v>3218</v>
      </c>
      <c r="F3063" s="62"/>
      <c r="G3063" s="48"/>
      <c r="H3063" s="67" t="s">
        <v>104</v>
      </c>
      <c r="I3063" s="67">
        <v>20.0</v>
      </c>
      <c r="J3063" s="62" t="s">
        <v>1966</v>
      </c>
      <c r="K3063" s="62"/>
      <c r="L3063" s="68">
        <v>428.0</v>
      </c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</row>
    <row r="3064" ht="18.0" customHeight="1">
      <c r="A3064" s="64">
        <v>46196.0</v>
      </c>
      <c r="B3064" s="83"/>
      <c r="C3064" s="80" t="s">
        <v>3216</v>
      </c>
      <c r="D3064" s="63" t="s">
        <v>1542</v>
      </c>
      <c r="E3064" s="63" t="s">
        <v>3219</v>
      </c>
      <c r="F3064" s="62"/>
      <c r="G3064" s="48"/>
      <c r="H3064" s="67" t="s">
        <v>104</v>
      </c>
      <c r="I3064" s="67">
        <v>20.0</v>
      </c>
      <c r="J3064" s="62" t="s">
        <v>1966</v>
      </c>
      <c r="K3064" s="62"/>
      <c r="L3064" s="68">
        <v>428.0</v>
      </c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</row>
    <row r="3065" ht="18.0" customHeight="1">
      <c r="A3065" s="64">
        <v>46196.0</v>
      </c>
      <c r="B3065" s="83"/>
      <c r="C3065" s="80" t="s">
        <v>3216</v>
      </c>
      <c r="D3065" s="63" t="s">
        <v>1542</v>
      </c>
      <c r="E3065" s="63" t="s">
        <v>3220</v>
      </c>
      <c r="F3065" s="62"/>
      <c r="G3065" s="48"/>
      <c r="H3065" s="67" t="s">
        <v>104</v>
      </c>
      <c r="I3065" s="67">
        <v>4.0</v>
      </c>
      <c r="J3065" s="62" t="s">
        <v>1966</v>
      </c>
      <c r="K3065" s="62"/>
      <c r="L3065" s="68">
        <v>482.0</v>
      </c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</row>
    <row r="3066" ht="18.0" customHeight="1">
      <c r="A3066" s="64">
        <v>46196.0</v>
      </c>
      <c r="B3066" s="83"/>
      <c r="C3066" s="80" t="s">
        <v>3216</v>
      </c>
      <c r="D3066" s="63" t="s">
        <v>1542</v>
      </c>
      <c r="E3066" s="63" t="s">
        <v>3206</v>
      </c>
      <c r="F3066" s="62"/>
      <c r="G3066" s="48"/>
      <c r="H3066" s="67" t="s">
        <v>104</v>
      </c>
      <c r="I3066" s="67">
        <v>5.0</v>
      </c>
      <c r="J3066" s="62" t="s">
        <v>1966</v>
      </c>
      <c r="K3066" s="62"/>
      <c r="L3066" s="68">
        <v>482.0</v>
      </c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</row>
    <row r="3067" ht="18.0" customHeight="1">
      <c r="A3067" s="64">
        <v>46196.0</v>
      </c>
      <c r="B3067" s="83"/>
      <c r="C3067" s="80" t="s">
        <v>3216</v>
      </c>
      <c r="D3067" s="63" t="s">
        <v>1542</v>
      </c>
      <c r="E3067" s="63" t="s">
        <v>3221</v>
      </c>
      <c r="F3067" s="62"/>
      <c r="G3067" s="48"/>
      <c r="H3067" s="67" t="s">
        <v>104</v>
      </c>
      <c r="I3067" s="67">
        <v>1.0</v>
      </c>
      <c r="J3067" s="62" t="s">
        <v>1997</v>
      </c>
      <c r="K3067" s="62"/>
      <c r="L3067" s="68">
        <v>482.0</v>
      </c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</row>
    <row r="3068" ht="18.0" customHeight="1">
      <c r="A3068" s="64">
        <v>46196.0</v>
      </c>
      <c r="B3068" s="83"/>
      <c r="C3068" s="80" t="s">
        <v>3216</v>
      </c>
      <c r="D3068" s="63" t="s">
        <v>1542</v>
      </c>
      <c r="E3068" s="63" t="s">
        <v>3210</v>
      </c>
      <c r="F3068" s="62"/>
      <c r="G3068" s="48"/>
      <c r="H3068" s="67" t="s">
        <v>104</v>
      </c>
      <c r="I3068" s="67">
        <v>2.0</v>
      </c>
      <c r="J3068" s="62" t="s">
        <v>1335</v>
      </c>
      <c r="K3068" s="62"/>
      <c r="L3068" s="68">
        <v>482.0</v>
      </c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</row>
    <row r="3069" ht="18.0" customHeight="1">
      <c r="A3069" s="64">
        <v>46196.0</v>
      </c>
      <c r="B3069" s="83"/>
      <c r="C3069" s="80" t="s">
        <v>3216</v>
      </c>
      <c r="D3069" s="63" t="s">
        <v>1542</v>
      </c>
      <c r="E3069" s="63" t="s">
        <v>2625</v>
      </c>
      <c r="F3069" s="62"/>
      <c r="G3069" s="48"/>
      <c r="H3069" s="67" t="s">
        <v>104</v>
      </c>
      <c r="I3069" s="67">
        <v>2.0</v>
      </c>
      <c r="J3069" s="62" t="s">
        <v>1335</v>
      </c>
      <c r="K3069" s="62"/>
      <c r="L3069" s="68">
        <v>482.0</v>
      </c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</row>
    <row r="3070" ht="18.0" customHeight="1">
      <c r="A3070" s="64">
        <v>46196.0</v>
      </c>
      <c r="B3070" s="83"/>
      <c r="C3070" s="80" t="s">
        <v>3216</v>
      </c>
      <c r="D3070" s="63" t="s">
        <v>1542</v>
      </c>
      <c r="E3070" s="63" t="s">
        <v>3222</v>
      </c>
      <c r="F3070" s="62"/>
      <c r="G3070" s="48"/>
      <c r="H3070" s="67" t="s">
        <v>502</v>
      </c>
      <c r="I3070" s="67">
        <v>5.0</v>
      </c>
      <c r="J3070" s="62" t="s">
        <v>2959</v>
      </c>
      <c r="K3070" s="62"/>
      <c r="L3070" s="68">
        <v>481.0</v>
      </c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</row>
    <row r="3071" ht="18.0" customHeight="1">
      <c r="A3071" s="64">
        <v>46196.0</v>
      </c>
      <c r="B3071" s="83"/>
      <c r="C3071" s="80" t="s">
        <v>3216</v>
      </c>
      <c r="D3071" s="63" t="s">
        <v>1542</v>
      </c>
      <c r="E3071" s="63" t="s">
        <v>3223</v>
      </c>
      <c r="F3071" s="62"/>
      <c r="G3071" s="48"/>
      <c r="H3071" s="67" t="s">
        <v>104</v>
      </c>
      <c r="I3071" s="67">
        <v>4.0</v>
      </c>
      <c r="J3071" s="62" t="s">
        <v>2959</v>
      </c>
      <c r="K3071" s="62"/>
      <c r="L3071" s="68">
        <v>481.0</v>
      </c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</row>
    <row r="3072" ht="18.0" customHeight="1">
      <c r="A3072" s="64">
        <v>46196.0</v>
      </c>
      <c r="B3072" s="83"/>
      <c r="C3072" s="80" t="s">
        <v>3216</v>
      </c>
      <c r="D3072" s="63" t="s">
        <v>1542</v>
      </c>
      <c r="E3072" s="63" t="s">
        <v>3224</v>
      </c>
      <c r="F3072" s="62"/>
      <c r="G3072" s="48"/>
      <c r="H3072" s="67" t="s">
        <v>104</v>
      </c>
      <c r="I3072" s="67">
        <v>1.0</v>
      </c>
      <c r="J3072" s="62" t="s">
        <v>2959</v>
      </c>
      <c r="K3072" s="62"/>
      <c r="L3072" s="68">
        <v>484.0</v>
      </c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</row>
    <row r="3073" ht="18.0" customHeight="1">
      <c r="A3073" s="64">
        <v>46196.0</v>
      </c>
      <c r="B3073" s="83"/>
      <c r="C3073" s="80" t="s">
        <v>3216</v>
      </c>
      <c r="D3073" s="63" t="s">
        <v>1542</v>
      </c>
      <c r="E3073" s="63" t="s">
        <v>66</v>
      </c>
      <c r="F3073" s="62" t="s">
        <v>1757</v>
      </c>
      <c r="G3073" s="48"/>
      <c r="H3073" s="67" t="s">
        <v>104</v>
      </c>
      <c r="I3073" s="67">
        <v>1.0</v>
      </c>
      <c r="J3073" s="62" t="s">
        <v>3225</v>
      </c>
      <c r="K3073" s="62"/>
      <c r="L3073" s="68">
        <v>485.0</v>
      </c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</row>
    <row r="3074" ht="18.0" customHeight="1">
      <c r="A3074" s="64">
        <v>46196.0</v>
      </c>
      <c r="B3074" s="83"/>
      <c r="C3074" s="80" t="s">
        <v>3216</v>
      </c>
      <c r="D3074" s="63" t="s">
        <v>1542</v>
      </c>
      <c r="E3074" s="63" t="s">
        <v>209</v>
      </c>
      <c r="F3074" s="62" t="s">
        <v>1758</v>
      </c>
      <c r="G3074" s="48"/>
      <c r="H3074" s="67" t="s">
        <v>104</v>
      </c>
      <c r="I3074" s="67">
        <v>1.0</v>
      </c>
      <c r="J3074" s="62" t="s">
        <v>3225</v>
      </c>
      <c r="K3074" s="62"/>
      <c r="L3074" s="68">
        <v>485.0</v>
      </c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</row>
    <row r="3075" ht="18.0" customHeight="1">
      <c r="A3075" s="85">
        <v>46196.0</v>
      </c>
      <c r="B3075" s="86"/>
      <c r="C3075" s="87" t="s">
        <v>3216</v>
      </c>
      <c r="D3075" s="88" t="s">
        <v>1542</v>
      </c>
      <c r="E3075" s="89" t="s">
        <v>1738</v>
      </c>
      <c r="F3075" s="90" t="s">
        <v>1757</v>
      </c>
      <c r="G3075" s="59"/>
      <c r="H3075" s="91" t="s">
        <v>104</v>
      </c>
      <c r="I3075" s="91">
        <v>1.0</v>
      </c>
      <c r="J3075" s="90" t="s">
        <v>3225</v>
      </c>
      <c r="K3075" s="92"/>
      <c r="L3075" s="93">
        <v>485.0</v>
      </c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</row>
    <row r="3076" ht="18.0" customHeight="1">
      <c r="A3076" s="64">
        <v>46196.0</v>
      </c>
      <c r="B3076" s="83"/>
      <c r="C3076" s="80" t="s">
        <v>3216</v>
      </c>
      <c r="D3076" s="63" t="s">
        <v>3083</v>
      </c>
      <c r="E3076" s="63" t="s">
        <v>3226</v>
      </c>
      <c r="F3076" s="62"/>
      <c r="G3076" s="48"/>
      <c r="H3076" s="67" t="s">
        <v>104</v>
      </c>
      <c r="I3076" s="67">
        <v>1.0</v>
      </c>
      <c r="J3076" s="62" t="s">
        <v>1335</v>
      </c>
      <c r="K3076" s="62"/>
      <c r="L3076" s="68">
        <v>485.0</v>
      </c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</row>
    <row r="3077" ht="18.0" customHeight="1">
      <c r="A3077" s="64"/>
      <c r="B3077" s="83"/>
      <c r="C3077" s="80"/>
      <c r="D3077" s="63"/>
      <c r="E3077" s="66"/>
      <c r="F3077" s="62"/>
      <c r="G3077" s="48"/>
      <c r="H3077" s="67"/>
      <c r="I3077" s="67"/>
      <c r="J3077" s="62"/>
      <c r="K3077" s="48"/>
      <c r="L3077" s="68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</row>
    <row r="3078" ht="18.0" customHeight="1">
      <c r="A3078" s="64">
        <v>46197.0</v>
      </c>
      <c r="B3078" s="83"/>
      <c r="C3078" s="80" t="s">
        <v>3227</v>
      </c>
      <c r="D3078" s="63" t="s">
        <v>19</v>
      </c>
      <c r="E3078" s="63" t="s">
        <v>3228</v>
      </c>
      <c r="F3078" s="62"/>
      <c r="G3078" s="48"/>
      <c r="H3078" s="67" t="s">
        <v>104</v>
      </c>
      <c r="I3078" s="67">
        <v>1.0</v>
      </c>
      <c r="J3078" s="62" t="s">
        <v>3229</v>
      </c>
      <c r="K3078" s="62"/>
      <c r="L3078" s="68">
        <v>489.0</v>
      </c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</row>
    <row r="3079" ht="18.0" customHeight="1">
      <c r="A3079" s="64">
        <v>46197.0</v>
      </c>
      <c r="B3079" s="83"/>
      <c r="C3079" s="80" t="s">
        <v>3227</v>
      </c>
      <c r="D3079" s="63" t="s">
        <v>19</v>
      </c>
      <c r="E3079" s="63" t="s">
        <v>3230</v>
      </c>
      <c r="F3079" s="62"/>
      <c r="G3079" s="48"/>
      <c r="H3079" s="67" t="s">
        <v>104</v>
      </c>
      <c r="I3079" s="67">
        <v>4.0</v>
      </c>
      <c r="J3079" s="62" t="s">
        <v>2749</v>
      </c>
      <c r="K3079" s="62"/>
      <c r="L3079" s="68">
        <v>489.0</v>
      </c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</row>
    <row r="3080" ht="18.0" customHeight="1">
      <c r="A3080" s="64">
        <v>46197.0</v>
      </c>
      <c r="B3080" s="83"/>
      <c r="C3080" s="80" t="s">
        <v>3227</v>
      </c>
      <c r="D3080" s="63" t="s">
        <v>19</v>
      </c>
      <c r="E3080" s="63" t="s">
        <v>112</v>
      </c>
      <c r="F3080" s="62"/>
      <c r="G3080" s="48"/>
      <c r="H3080" s="67" t="s">
        <v>104</v>
      </c>
      <c r="I3080" s="67">
        <v>1.0</v>
      </c>
      <c r="J3080" s="62" t="s">
        <v>1997</v>
      </c>
      <c r="K3080" s="62"/>
      <c r="L3080" s="68">
        <v>488.0</v>
      </c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</row>
    <row r="3081" ht="18.0" customHeight="1">
      <c r="A3081" s="64">
        <v>46197.0</v>
      </c>
      <c r="B3081" s="83"/>
      <c r="C3081" s="80" t="s">
        <v>3227</v>
      </c>
      <c r="D3081" s="63" t="s">
        <v>19</v>
      </c>
      <c r="E3081" s="63" t="s">
        <v>2898</v>
      </c>
      <c r="F3081" s="62"/>
      <c r="G3081" s="48"/>
      <c r="H3081" s="67" t="s">
        <v>104</v>
      </c>
      <c r="I3081" s="67">
        <v>1.0</v>
      </c>
      <c r="J3081" s="62" t="s">
        <v>1176</v>
      </c>
      <c r="K3081" s="62"/>
      <c r="L3081" s="68">
        <v>488.0</v>
      </c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</row>
    <row r="3082" ht="18.0" customHeight="1">
      <c r="A3082" s="64">
        <v>46197.0</v>
      </c>
      <c r="B3082" s="83"/>
      <c r="C3082" s="80" t="s">
        <v>3227</v>
      </c>
      <c r="D3082" s="63" t="s">
        <v>19</v>
      </c>
      <c r="E3082" s="63" t="s">
        <v>840</v>
      </c>
      <c r="F3082" s="62"/>
      <c r="G3082" s="48"/>
      <c r="H3082" s="67" t="s">
        <v>104</v>
      </c>
      <c r="I3082" s="67">
        <v>2.0</v>
      </c>
      <c r="J3082" s="62" t="s">
        <v>1335</v>
      </c>
      <c r="K3082" s="62"/>
      <c r="L3082" s="68">
        <v>486.0</v>
      </c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</row>
    <row r="3083" ht="18.0" customHeight="1">
      <c r="A3083" s="64">
        <v>46197.0</v>
      </c>
      <c r="B3083" s="83"/>
      <c r="C3083" s="80" t="s">
        <v>3227</v>
      </c>
      <c r="D3083" s="63" t="s">
        <v>19</v>
      </c>
      <c r="E3083" s="63" t="s">
        <v>1649</v>
      </c>
      <c r="F3083" s="62"/>
      <c r="G3083" s="48"/>
      <c r="H3083" s="67" t="s">
        <v>104</v>
      </c>
      <c r="I3083" s="67">
        <v>1.0</v>
      </c>
      <c r="J3083" s="62" t="s">
        <v>1335</v>
      </c>
      <c r="K3083" s="62"/>
      <c r="L3083" s="68">
        <v>486.0</v>
      </c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</row>
    <row r="3084" ht="18.0" customHeight="1">
      <c r="A3084" s="64"/>
      <c r="B3084" s="83"/>
      <c r="C3084" s="80"/>
      <c r="D3084" s="63"/>
      <c r="E3084" s="66"/>
      <c r="F3084" s="62"/>
      <c r="G3084" s="48"/>
      <c r="H3084" s="67"/>
      <c r="I3084" s="67"/>
      <c r="J3084" s="62"/>
      <c r="K3084" s="48"/>
      <c r="L3084" s="68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</row>
    <row r="3085" ht="18.0" customHeight="1">
      <c r="A3085" s="64">
        <v>46198.0</v>
      </c>
      <c r="B3085" s="83"/>
      <c r="C3085" s="80" t="s">
        <v>3231</v>
      </c>
      <c r="D3085" s="63" t="s">
        <v>148</v>
      </c>
      <c r="E3085" s="63" t="s">
        <v>3232</v>
      </c>
      <c r="F3085" s="62"/>
      <c r="G3085" s="48"/>
      <c r="H3085" s="67" t="s">
        <v>255</v>
      </c>
      <c r="I3085" s="67">
        <v>1.0</v>
      </c>
      <c r="J3085" s="62" t="s">
        <v>2176</v>
      </c>
      <c r="K3085" s="62"/>
      <c r="L3085" s="68">
        <v>490.0</v>
      </c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</row>
    <row r="3086" ht="18.0" customHeight="1">
      <c r="A3086" s="64">
        <v>46198.0</v>
      </c>
      <c r="B3086" s="83"/>
      <c r="C3086" s="80" t="s">
        <v>3231</v>
      </c>
      <c r="D3086" s="63" t="s">
        <v>148</v>
      </c>
      <c r="E3086" s="63" t="s">
        <v>3233</v>
      </c>
      <c r="F3086" s="62"/>
      <c r="G3086" s="48"/>
      <c r="H3086" s="67" t="s">
        <v>255</v>
      </c>
      <c r="I3086" s="67">
        <v>1.0</v>
      </c>
      <c r="J3086" s="62" t="s">
        <v>2176</v>
      </c>
      <c r="K3086" s="62"/>
      <c r="L3086" s="68">
        <v>490.0</v>
      </c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</row>
    <row r="3087" ht="18.0" customHeight="1">
      <c r="A3087" s="64">
        <v>46198.0</v>
      </c>
      <c r="B3087" s="83"/>
      <c r="C3087" s="80" t="s">
        <v>3231</v>
      </c>
      <c r="D3087" s="63" t="s">
        <v>3083</v>
      </c>
      <c r="E3087" s="63" t="s">
        <v>74</v>
      </c>
      <c r="F3087" s="62" t="s">
        <v>3234</v>
      </c>
      <c r="G3087" s="48"/>
      <c r="H3087" s="67" t="s">
        <v>104</v>
      </c>
      <c r="I3087" s="67">
        <v>2.0</v>
      </c>
      <c r="J3087" s="62" t="s">
        <v>3235</v>
      </c>
      <c r="K3087" s="62"/>
      <c r="L3087" s="68">
        <v>491.0</v>
      </c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</row>
    <row r="3088" ht="18.0" customHeight="1">
      <c r="A3088" s="64"/>
      <c r="B3088" s="83"/>
      <c r="C3088" s="80"/>
      <c r="D3088" s="63"/>
      <c r="E3088" s="66"/>
      <c r="F3088" s="62"/>
      <c r="G3088" s="48"/>
      <c r="H3088" s="67"/>
      <c r="I3088" s="67"/>
      <c r="J3088" s="62"/>
      <c r="K3088" s="48"/>
      <c r="L3088" s="68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</row>
    <row r="3089" ht="18.0" customHeight="1">
      <c r="A3089" s="64"/>
      <c r="B3089" s="83"/>
      <c r="C3089" s="80"/>
      <c r="D3089" s="63"/>
      <c r="E3089" s="66"/>
      <c r="F3089" s="62"/>
      <c r="G3089" s="48"/>
      <c r="H3089" s="67"/>
      <c r="I3089" s="67"/>
      <c r="J3089" s="62"/>
      <c r="K3089" s="48"/>
      <c r="L3089" s="68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</row>
    <row r="3090" ht="18.0" customHeight="1">
      <c r="A3090" s="64"/>
      <c r="B3090" s="83"/>
      <c r="C3090" s="80"/>
      <c r="D3090" s="63"/>
      <c r="E3090" s="66"/>
      <c r="F3090" s="62"/>
      <c r="G3090" s="48"/>
      <c r="H3090" s="67"/>
      <c r="I3090" s="67"/>
      <c r="J3090" s="62"/>
      <c r="K3090" s="48"/>
      <c r="L3090" s="68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</row>
    <row r="3091" ht="18.0" customHeight="1">
      <c r="A3091" s="64"/>
      <c r="B3091" s="83"/>
      <c r="C3091" s="80"/>
      <c r="D3091" s="63"/>
      <c r="E3091" s="66"/>
      <c r="F3091" s="62"/>
      <c r="G3091" s="48"/>
      <c r="H3091" s="67"/>
      <c r="I3091" s="67"/>
      <c r="J3091" s="62"/>
      <c r="K3091" s="48"/>
      <c r="L3091" s="68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</row>
    <row r="3092" ht="18.0" customHeight="1">
      <c r="A3092" s="64"/>
      <c r="B3092" s="83"/>
      <c r="C3092" s="80"/>
      <c r="D3092" s="63"/>
      <c r="E3092" s="66"/>
      <c r="F3092" s="62"/>
      <c r="G3092" s="48"/>
      <c r="H3092" s="67"/>
      <c r="I3092" s="67"/>
      <c r="J3092" s="62"/>
      <c r="K3092" s="48"/>
      <c r="L3092" s="68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</row>
    <row r="3093" ht="18.0" customHeight="1">
      <c r="A3093" s="64"/>
      <c r="B3093" s="83"/>
      <c r="C3093" s="80"/>
      <c r="D3093" s="63"/>
      <c r="E3093" s="66"/>
      <c r="F3093" s="62"/>
      <c r="G3093" s="48"/>
      <c r="H3093" s="67"/>
      <c r="I3093" s="67"/>
      <c r="J3093" s="62"/>
      <c r="K3093" s="48"/>
      <c r="L3093" s="68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</row>
    <row r="3094" ht="18.0" customHeight="1">
      <c r="A3094" s="64"/>
      <c r="B3094" s="83"/>
      <c r="C3094" s="80"/>
      <c r="D3094" s="63"/>
      <c r="E3094" s="66"/>
      <c r="F3094" s="62"/>
      <c r="G3094" s="48"/>
      <c r="H3094" s="67"/>
      <c r="I3094" s="67"/>
      <c r="J3094" s="62"/>
      <c r="K3094" s="48"/>
      <c r="L3094" s="68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</row>
    <row r="3095" ht="18.0" customHeight="1">
      <c r="A3095" s="64"/>
      <c r="B3095" s="83"/>
      <c r="C3095" s="80"/>
      <c r="D3095" s="63"/>
      <c r="E3095" s="66"/>
      <c r="F3095" s="62"/>
      <c r="G3095" s="48"/>
      <c r="H3095" s="67"/>
      <c r="I3095" s="67"/>
      <c r="J3095" s="62"/>
      <c r="K3095" s="48"/>
      <c r="L3095" s="68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</row>
    <row r="3096" ht="18.0" customHeight="1">
      <c r="A3096" s="64"/>
      <c r="B3096" s="83"/>
      <c r="C3096" s="80"/>
      <c r="D3096" s="63"/>
      <c r="E3096" s="66"/>
      <c r="F3096" s="62"/>
      <c r="G3096" s="48"/>
      <c r="H3096" s="67"/>
      <c r="I3096" s="67"/>
      <c r="J3096" s="62"/>
      <c r="K3096" s="48"/>
      <c r="L3096" s="68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</row>
    <row r="3097" ht="18.0" customHeight="1">
      <c r="A3097" s="64"/>
      <c r="B3097" s="83"/>
      <c r="C3097" s="80"/>
      <c r="D3097" s="63"/>
      <c r="E3097" s="66"/>
      <c r="F3097" s="62"/>
      <c r="G3097" s="48"/>
      <c r="H3097" s="67"/>
      <c r="I3097" s="67"/>
      <c r="J3097" s="62"/>
      <c r="K3097" s="48"/>
      <c r="L3097" s="68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</row>
    <row r="3098" ht="18.0" customHeight="1">
      <c r="A3098" s="64"/>
      <c r="B3098" s="83"/>
      <c r="C3098" s="80"/>
      <c r="D3098" s="63"/>
      <c r="E3098" s="66"/>
      <c r="F3098" s="62"/>
      <c r="G3098" s="48"/>
      <c r="H3098" s="67"/>
      <c r="I3098" s="67"/>
      <c r="J3098" s="62"/>
      <c r="K3098" s="48"/>
      <c r="L3098" s="68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</row>
    <row r="3099" ht="18.0" customHeight="1">
      <c r="A3099" s="64"/>
      <c r="B3099" s="83"/>
      <c r="C3099" s="80"/>
      <c r="D3099" s="63"/>
      <c r="E3099" s="66"/>
      <c r="F3099" s="62"/>
      <c r="G3099" s="48"/>
      <c r="H3099" s="67"/>
      <c r="I3099" s="67"/>
      <c r="J3099" s="62"/>
      <c r="K3099" s="48"/>
      <c r="L3099" s="68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</row>
    <row r="3100" ht="18.0" customHeight="1">
      <c r="A3100" s="64"/>
      <c r="B3100" s="83"/>
      <c r="C3100" s="80"/>
      <c r="D3100" s="63"/>
      <c r="E3100" s="66"/>
      <c r="F3100" s="62"/>
      <c r="G3100" s="48"/>
      <c r="H3100" s="67"/>
      <c r="I3100" s="67"/>
      <c r="J3100" s="62"/>
      <c r="K3100" s="48"/>
      <c r="L3100" s="68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</row>
    <row r="3101" ht="18.0" customHeight="1">
      <c r="A3101" s="64"/>
      <c r="B3101" s="83"/>
      <c r="C3101" s="80"/>
      <c r="D3101" s="63"/>
      <c r="E3101" s="66"/>
      <c r="F3101" s="62"/>
      <c r="G3101" s="48"/>
      <c r="H3101" s="67"/>
      <c r="I3101" s="67"/>
      <c r="J3101" s="62"/>
      <c r="K3101" s="48"/>
      <c r="L3101" s="68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</row>
    <row r="3102" ht="18.0" customHeight="1">
      <c r="A3102" s="64"/>
      <c r="B3102" s="83"/>
      <c r="C3102" s="80"/>
      <c r="D3102" s="63"/>
      <c r="E3102" s="66"/>
      <c r="F3102" s="62"/>
      <c r="G3102" s="48"/>
      <c r="H3102" s="67"/>
      <c r="I3102" s="67"/>
      <c r="J3102" s="62"/>
      <c r="K3102" s="48"/>
      <c r="L3102" s="68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</row>
    <row r="3103" ht="18.0" customHeight="1">
      <c r="A3103" s="64"/>
      <c r="B3103" s="83"/>
      <c r="C3103" s="80"/>
      <c r="D3103" s="63"/>
      <c r="E3103" s="66"/>
      <c r="F3103" s="62"/>
      <c r="G3103" s="48"/>
      <c r="H3103" s="67"/>
      <c r="I3103" s="67"/>
      <c r="J3103" s="62"/>
      <c r="K3103" s="48"/>
      <c r="L3103" s="68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</row>
    <row r="3104" ht="18.0" customHeight="1">
      <c r="A3104" s="64"/>
      <c r="B3104" s="83"/>
      <c r="C3104" s="80"/>
      <c r="D3104" s="63"/>
      <c r="E3104" s="66"/>
      <c r="F3104" s="62"/>
      <c r="G3104" s="48"/>
      <c r="H3104" s="67"/>
      <c r="I3104" s="67"/>
      <c r="J3104" s="62"/>
      <c r="K3104" s="48"/>
      <c r="L3104" s="68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</row>
    <row r="3105" ht="18.0" customHeight="1">
      <c r="A3105" s="64"/>
      <c r="B3105" s="83"/>
      <c r="C3105" s="80"/>
      <c r="D3105" s="63"/>
      <c r="E3105" s="66"/>
      <c r="F3105" s="62"/>
      <c r="G3105" s="48"/>
      <c r="H3105" s="67"/>
      <c r="I3105" s="67"/>
      <c r="J3105" s="62"/>
      <c r="K3105" s="48"/>
      <c r="L3105" s="68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</row>
    <row r="3106" ht="18.0" customHeight="1">
      <c r="A3106" s="64"/>
      <c r="B3106" s="83"/>
      <c r="C3106" s="80"/>
      <c r="D3106" s="63"/>
      <c r="E3106" s="66"/>
      <c r="F3106" s="62"/>
      <c r="G3106" s="48"/>
      <c r="H3106" s="67"/>
      <c r="I3106" s="67"/>
      <c r="J3106" s="62"/>
      <c r="K3106" s="48"/>
      <c r="L3106" s="68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</row>
    <row r="3107" ht="18.0" customHeight="1">
      <c r="A3107" s="64"/>
      <c r="B3107" s="83"/>
      <c r="C3107" s="80"/>
      <c r="D3107" s="63"/>
      <c r="E3107" s="66"/>
      <c r="F3107" s="62"/>
      <c r="G3107" s="48"/>
      <c r="H3107" s="67"/>
      <c r="I3107" s="67"/>
      <c r="J3107" s="62"/>
      <c r="K3107" s="48"/>
      <c r="L3107" s="68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</row>
    <row r="3108" ht="18.0" customHeight="1">
      <c r="A3108" s="64"/>
      <c r="B3108" s="83"/>
      <c r="C3108" s="80"/>
      <c r="D3108" s="63"/>
      <c r="E3108" s="66"/>
      <c r="F3108" s="62"/>
      <c r="G3108" s="48"/>
      <c r="H3108" s="67"/>
      <c r="I3108" s="67"/>
      <c r="J3108" s="62"/>
      <c r="K3108" s="48"/>
      <c r="L3108" s="68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</row>
    <row r="3109" ht="18.0" customHeight="1">
      <c r="A3109" s="64"/>
      <c r="B3109" s="83"/>
      <c r="C3109" s="80"/>
      <c r="D3109" s="63"/>
      <c r="E3109" s="66"/>
      <c r="F3109" s="62"/>
      <c r="G3109" s="48"/>
      <c r="H3109" s="67"/>
      <c r="I3109" s="67"/>
      <c r="J3109" s="62"/>
      <c r="K3109" s="48"/>
      <c r="L3109" s="68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</row>
    <row r="3110" ht="18.0" customHeight="1">
      <c r="A3110" s="64"/>
      <c r="B3110" s="83"/>
      <c r="C3110" s="80"/>
      <c r="D3110" s="63"/>
      <c r="E3110" s="66"/>
      <c r="F3110" s="62"/>
      <c r="G3110" s="48"/>
      <c r="H3110" s="67"/>
      <c r="I3110" s="67"/>
      <c r="J3110" s="62"/>
      <c r="K3110" s="48"/>
      <c r="L3110" s="68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</row>
    <row r="3111" ht="18.0" customHeight="1">
      <c r="A3111" s="64"/>
      <c r="B3111" s="83"/>
      <c r="C3111" s="80"/>
      <c r="D3111" s="63"/>
      <c r="E3111" s="66"/>
      <c r="F3111" s="62"/>
      <c r="G3111" s="48"/>
      <c r="H3111" s="67"/>
      <c r="I3111" s="67"/>
      <c r="J3111" s="62"/>
      <c r="K3111" s="48"/>
      <c r="L3111" s="68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</row>
    <row r="3112" ht="18.0" customHeight="1">
      <c r="A3112" s="64"/>
      <c r="B3112" s="83"/>
      <c r="C3112" s="80"/>
      <c r="D3112" s="63"/>
      <c r="E3112" s="66"/>
      <c r="F3112" s="62"/>
      <c r="G3112" s="48"/>
      <c r="H3112" s="67"/>
      <c r="I3112" s="67"/>
      <c r="J3112" s="62"/>
      <c r="K3112" s="48"/>
      <c r="L3112" s="68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</row>
    <row r="3113" ht="18.0" customHeight="1">
      <c r="A3113" s="64"/>
      <c r="B3113" s="83"/>
      <c r="C3113" s="80"/>
      <c r="D3113" s="63"/>
      <c r="E3113" s="66"/>
      <c r="F3113" s="62"/>
      <c r="G3113" s="48"/>
      <c r="H3113" s="67"/>
      <c r="I3113" s="67"/>
      <c r="J3113" s="62"/>
      <c r="K3113" s="48"/>
      <c r="L3113" s="68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</row>
    <row r="3114" ht="18.0" customHeight="1">
      <c r="A3114" s="64"/>
      <c r="B3114" s="83"/>
      <c r="C3114" s="80"/>
      <c r="D3114" s="63"/>
      <c r="E3114" s="66"/>
      <c r="F3114" s="62"/>
      <c r="G3114" s="48"/>
      <c r="H3114" s="67"/>
      <c r="I3114" s="67"/>
      <c r="J3114" s="62"/>
      <c r="K3114" s="48"/>
      <c r="L3114" s="68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</row>
    <row r="3115" ht="18.0" customHeight="1">
      <c r="A3115" s="64"/>
      <c r="B3115" s="83"/>
      <c r="C3115" s="80"/>
      <c r="D3115" s="63"/>
      <c r="E3115" s="66"/>
      <c r="F3115" s="62"/>
      <c r="G3115" s="48"/>
      <c r="H3115" s="67"/>
      <c r="I3115" s="67"/>
      <c r="J3115" s="62"/>
      <c r="K3115" s="48"/>
      <c r="L3115" s="68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</row>
    <row r="3116" ht="18.0" customHeight="1">
      <c r="A3116" s="64"/>
      <c r="B3116" s="83"/>
      <c r="C3116" s="80"/>
      <c r="D3116" s="63"/>
      <c r="E3116" s="66"/>
      <c r="F3116" s="62"/>
      <c r="G3116" s="48"/>
      <c r="H3116" s="67"/>
      <c r="I3116" s="67"/>
      <c r="J3116" s="62"/>
      <c r="K3116" s="48"/>
      <c r="L3116" s="68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</row>
    <row r="3117" ht="18.0" customHeight="1">
      <c r="A3117" s="64"/>
      <c r="B3117" s="83"/>
      <c r="C3117" s="80"/>
      <c r="D3117" s="63"/>
      <c r="E3117" s="66"/>
      <c r="F3117" s="62"/>
      <c r="G3117" s="48"/>
      <c r="H3117" s="67"/>
      <c r="I3117" s="67"/>
      <c r="J3117" s="62"/>
      <c r="K3117" s="48"/>
      <c r="L3117" s="68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</row>
    <row r="3118" ht="18.0" customHeight="1">
      <c r="A3118" s="64"/>
      <c r="B3118" s="83"/>
      <c r="C3118" s="80"/>
      <c r="D3118" s="63"/>
      <c r="E3118" s="66"/>
      <c r="F3118" s="62"/>
      <c r="G3118" s="48"/>
      <c r="H3118" s="67"/>
      <c r="I3118" s="67"/>
      <c r="J3118" s="62"/>
      <c r="K3118" s="48"/>
      <c r="L3118" s="68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</row>
    <row r="3119" ht="18.0" customHeight="1">
      <c r="A3119" s="64"/>
      <c r="B3119" s="83"/>
      <c r="C3119" s="80"/>
      <c r="D3119" s="63"/>
      <c r="E3119" s="66"/>
      <c r="F3119" s="62"/>
      <c r="G3119" s="48"/>
      <c r="H3119" s="67"/>
      <c r="I3119" s="67"/>
      <c r="J3119" s="62"/>
      <c r="K3119" s="48"/>
      <c r="L3119" s="68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</row>
    <row r="3120" ht="18.0" customHeight="1">
      <c r="A3120" s="64"/>
      <c r="B3120" s="83"/>
      <c r="C3120" s="80"/>
      <c r="D3120" s="63"/>
      <c r="E3120" s="66"/>
      <c r="F3120" s="62"/>
      <c r="G3120" s="48"/>
      <c r="H3120" s="67"/>
      <c r="I3120" s="67"/>
      <c r="J3120" s="62"/>
      <c r="K3120" s="48"/>
      <c r="L3120" s="68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</row>
    <row r="3121" ht="18.0" customHeight="1">
      <c r="A3121" s="64"/>
      <c r="B3121" s="83"/>
      <c r="C3121" s="80"/>
      <c r="D3121" s="63"/>
      <c r="E3121" s="66"/>
      <c r="F3121" s="62"/>
      <c r="G3121" s="48"/>
      <c r="H3121" s="67"/>
      <c r="I3121" s="67"/>
      <c r="J3121" s="62"/>
      <c r="K3121" s="48"/>
      <c r="L3121" s="68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</row>
    <row r="3122" ht="18.0" customHeight="1">
      <c r="A3122" s="64"/>
      <c r="B3122" s="83"/>
      <c r="C3122" s="80"/>
      <c r="D3122" s="63"/>
      <c r="E3122" s="66"/>
      <c r="F3122" s="62"/>
      <c r="G3122" s="48"/>
      <c r="H3122" s="67"/>
      <c r="I3122" s="67"/>
      <c r="J3122" s="62"/>
      <c r="K3122" s="48"/>
      <c r="L3122" s="68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</row>
    <row r="3123" ht="18.0" customHeight="1">
      <c r="A3123" s="64"/>
      <c r="B3123" s="83"/>
      <c r="C3123" s="80"/>
      <c r="D3123" s="63"/>
      <c r="E3123" s="66"/>
      <c r="F3123" s="62"/>
      <c r="G3123" s="48"/>
      <c r="H3123" s="67"/>
      <c r="I3123" s="67"/>
      <c r="J3123" s="62"/>
      <c r="K3123" s="48"/>
      <c r="L3123" s="68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</row>
    <row r="3124" ht="18.0" customHeight="1">
      <c r="A3124" s="64"/>
      <c r="B3124" s="83"/>
      <c r="C3124" s="80"/>
      <c r="D3124" s="63"/>
      <c r="E3124" s="66"/>
      <c r="F3124" s="62"/>
      <c r="G3124" s="48"/>
      <c r="H3124" s="67"/>
      <c r="I3124" s="67"/>
      <c r="J3124" s="62"/>
      <c r="K3124" s="48"/>
      <c r="L3124" s="68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</row>
    <row r="3125" ht="18.0" customHeight="1">
      <c r="A3125" s="64"/>
      <c r="B3125" s="83"/>
      <c r="C3125" s="80"/>
      <c r="D3125" s="63"/>
      <c r="E3125" s="66"/>
      <c r="F3125" s="62"/>
      <c r="G3125" s="48"/>
      <c r="H3125" s="67"/>
      <c r="I3125" s="67"/>
      <c r="J3125" s="62"/>
      <c r="K3125" s="48"/>
      <c r="L3125" s="68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</row>
    <row r="3126" ht="18.0" customHeight="1">
      <c r="A3126" s="64"/>
      <c r="B3126" s="83"/>
      <c r="C3126" s="80"/>
      <c r="D3126" s="63"/>
      <c r="E3126" s="66"/>
      <c r="F3126" s="62"/>
      <c r="G3126" s="48"/>
      <c r="H3126" s="67"/>
      <c r="I3126" s="67"/>
      <c r="J3126" s="62"/>
      <c r="K3126" s="48"/>
      <c r="L3126" s="68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</row>
    <row r="3127" ht="18.0" customHeight="1">
      <c r="A3127" s="64"/>
      <c r="B3127" s="83"/>
      <c r="C3127" s="80"/>
      <c r="D3127" s="63"/>
      <c r="E3127" s="66"/>
      <c r="F3127" s="62"/>
      <c r="G3127" s="48"/>
      <c r="H3127" s="67"/>
      <c r="I3127" s="67"/>
      <c r="J3127" s="62"/>
      <c r="K3127" s="48"/>
      <c r="L3127" s="68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</row>
    <row r="3128" ht="18.0" customHeight="1">
      <c r="A3128" s="64"/>
      <c r="B3128" s="83"/>
      <c r="C3128" s="80"/>
      <c r="D3128" s="63"/>
      <c r="E3128" s="66"/>
      <c r="F3128" s="62"/>
      <c r="G3128" s="48"/>
      <c r="H3128" s="67"/>
      <c r="I3128" s="67"/>
      <c r="J3128" s="62"/>
      <c r="K3128" s="48"/>
      <c r="L3128" s="68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</row>
    <row r="3129" ht="18.0" customHeight="1">
      <c r="A3129" s="64"/>
      <c r="B3129" s="83"/>
      <c r="C3129" s="80"/>
      <c r="D3129" s="63"/>
      <c r="E3129" s="66"/>
      <c r="F3129" s="62"/>
      <c r="G3129" s="48"/>
      <c r="H3129" s="67"/>
      <c r="I3129" s="67"/>
      <c r="J3129" s="62"/>
      <c r="K3129" s="48"/>
      <c r="L3129" s="68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</row>
    <row r="3130" ht="18.0" customHeight="1">
      <c r="A3130" s="64"/>
      <c r="B3130" s="83"/>
      <c r="C3130" s="80"/>
      <c r="D3130" s="63"/>
      <c r="E3130" s="66"/>
      <c r="F3130" s="62"/>
      <c r="G3130" s="48"/>
      <c r="H3130" s="67"/>
      <c r="I3130" s="67"/>
      <c r="J3130" s="62"/>
      <c r="K3130" s="48"/>
      <c r="L3130" s="68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</row>
    <row r="3131" ht="18.0" customHeight="1">
      <c r="A3131" s="64"/>
      <c r="B3131" s="83"/>
      <c r="C3131" s="80"/>
      <c r="D3131" s="63"/>
      <c r="E3131" s="66"/>
      <c r="F3131" s="62"/>
      <c r="G3131" s="48"/>
      <c r="H3131" s="67"/>
      <c r="I3131" s="67"/>
      <c r="J3131" s="62"/>
      <c r="K3131" s="48"/>
      <c r="L3131" s="68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</row>
    <row r="3132" ht="18.0" customHeight="1">
      <c r="A3132" s="64"/>
      <c r="B3132" s="83"/>
      <c r="C3132" s="80"/>
      <c r="D3132" s="63"/>
      <c r="E3132" s="66"/>
      <c r="F3132" s="62"/>
      <c r="G3132" s="48"/>
      <c r="H3132" s="67"/>
      <c r="I3132" s="67"/>
      <c r="J3132" s="62"/>
      <c r="K3132" s="48"/>
      <c r="L3132" s="68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</row>
    <row r="3133" ht="18.0" customHeight="1">
      <c r="A3133" s="64"/>
      <c r="B3133" s="83"/>
      <c r="C3133" s="80"/>
      <c r="D3133" s="63"/>
      <c r="E3133" s="66"/>
      <c r="F3133" s="62"/>
      <c r="G3133" s="48"/>
      <c r="H3133" s="67"/>
      <c r="I3133" s="67"/>
      <c r="J3133" s="62"/>
      <c r="K3133" s="48"/>
      <c r="L3133" s="68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</row>
    <row r="3134" ht="18.0" customHeight="1">
      <c r="A3134" s="64"/>
      <c r="B3134" s="83"/>
      <c r="C3134" s="80"/>
      <c r="D3134" s="63"/>
      <c r="E3134" s="66"/>
      <c r="F3134" s="62"/>
      <c r="G3134" s="48"/>
      <c r="H3134" s="67"/>
      <c r="I3134" s="67"/>
      <c r="J3134" s="62"/>
      <c r="K3134" s="48"/>
      <c r="L3134" s="68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</row>
    <row r="3135" ht="18.0" customHeight="1">
      <c r="A3135" s="64"/>
      <c r="B3135" s="83"/>
      <c r="C3135" s="80"/>
      <c r="D3135" s="63"/>
      <c r="E3135" s="66"/>
      <c r="F3135" s="62"/>
      <c r="G3135" s="48"/>
      <c r="H3135" s="67"/>
      <c r="I3135" s="67"/>
      <c r="J3135" s="62"/>
      <c r="K3135" s="48"/>
      <c r="L3135" s="68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</row>
    <row r="3136" ht="18.0" customHeight="1">
      <c r="A3136" s="64"/>
      <c r="B3136" s="83"/>
      <c r="C3136" s="80"/>
      <c r="D3136" s="63"/>
      <c r="E3136" s="66"/>
      <c r="F3136" s="62"/>
      <c r="G3136" s="48"/>
      <c r="H3136" s="67"/>
      <c r="I3136" s="67"/>
      <c r="J3136" s="62"/>
      <c r="K3136" s="48"/>
      <c r="L3136" s="68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</row>
    <row r="3137" ht="18.0" customHeight="1">
      <c r="A3137" s="64"/>
      <c r="B3137" s="83"/>
      <c r="C3137" s="80"/>
      <c r="D3137" s="63"/>
      <c r="E3137" s="66"/>
      <c r="F3137" s="62"/>
      <c r="G3137" s="48"/>
      <c r="H3137" s="67"/>
      <c r="I3137" s="67"/>
      <c r="J3137" s="62"/>
      <c r="K3137" s="48"/>
      <c r="L3137" s="68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</row>
    <row r="3138" ht="18.0" customHeight="1">
      <c r="A3138" s="64"/>
      <c r="B3138" s="83"/>
      <c r="C3138" s="80"/>
      <c r="D3138" s="63"/>
      <c r="E3138" s="66"/>
      <c r="F3138" s="62"/>
      <c r="G3138" s="48"/>
      <c r="H3138" s="67"/>
      <c r="I3138" s="67"/>
      <c r="J3138" s="62"/>
      <c r="K3138" s="48"/>
      <c r="L3138" s="68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</row>
    <row r="3139" ht="18.0" customHeight="1">
      <c r="A3139" s="64"/>
      <c r="B3139" s="83"/>
      <c r="C3139" s="80"/>
      <c r="D3139" s="63"/>
      <c r="E3139" s="66"/>
      <c r="F3139" s="62"/>
      <c r="G3139" s="48"/>
      <c r="H3139" s="67"/>
      <c r="I3139" s="67"/>
      <c r="J3139" s="62"/>
      <c r="K3139" s="48"/>
      <c r="L3139" s="68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</row>
    <row r="3140" ht="18.0" customHeight="1">
      <c r="A3140" s="64"/>
      <c r="B3140" s="83"/>
      <c r="C3140" s="80"/>
      <c r="D3140" s="63"/>
      <c r="E3140" s="66"/>
      <c r="F3140" s="62"/>
      <c r="G3140" s="48"/>
      <c r="H3140" s="67"/>
      <c r="I3140" s="67"/>
      <c r="J3140" s="62"/>
      <c r="K3140" s="48"/>
      <c r="L3140" s="68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</row>
    <row r="3141" ht="18.0" customHeight="1">
      <c r="A3141" s="64"/>
      <c r="B3141" s="83"/>
      <c r="C3141" s="80"/>
      <c r="D3141" s="63"/>
      <c r="E3141" s="66"/>
      <c r="F3141" s="62"/>
      <c r="G3141" s="48"/>
      <c r="H3141" s="67"/>
      <c r="I3141" s="67"/>
      <c r="J3141" s="62"/>
      <c r="K3141" s="48"/>
      <c r="L3141" s="68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</row>
    <row r="3142" ht="18.0" customHeight="1">
      <c r="A3142" s="64"/>
      <c r="B3142" s="83"/>
      <c r="C3142" s="80"/>
      <c r="D3142" s="63"/>
      <c r="E3142" s="66"/>
      <c r="F3142" s="62"/>
      <c r="G3142" s="48"/>
      <c r="H3142" s="67"/>
      <c r="I3142" s="67"/>
      <c r="J3142" s="62"/>
      <c r="K3142" s="48"/>
      <c r="L3142" s="68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</row>
    <row r="3143" ht="18.0" customHeight="1">
      <c r="A3143" s="64"/>
      <c r="B3143" s="83"/>
      <c r="C3143" s="80"/>
      <c r="D3143" s="63"/>
      <c r="E3143" s="66"/>
      <c r="F3143" s="62"/>
      <c r="G3143" s="48"/>
      <c r="H3143" s="67"/>
      <c r="I3143" s="67"/>
      <c r="J3143" s="62"/>
      <c r="K3143" s="48"/>
      <c r="L3143" s="68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</row>
    <row r="3144" ht="18.0" customHeight="1">
      <c r="A3144" s="64"/>
      <c r="B3144" s="83"/>
      <c r="C3144" s="80"/>
      <c r="D3144" s="63"/>
      <c r="E3144" s="66"/>
      <c r="F3144" s="62"/>
      <c r="G3144" s="48"/>
      <c r="H3144" s="67"/>
      <c r="I3144" s="67"/>
      <c r="J3144" s="62"/>
      <c r="K3144" s="48"/>
      <c r="L3144" s="68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</row>
    <row r="3145" ht="18.0" customHeight="1">
      <c r="A3145" s="64"/>
      <c r="B3145" s="83"/>
      <c r="C3145" s="80"/>
      <c r="D3145" s="63"/>
      <c r="E3145" s="66"/>
      <c r="F3145" s="62"/>
      <c r="G3145" s="48"/>
      <c r="H3145" s="67"/>
      <c r="I3145" s="67"/>
      <c r="J3145" s="62"/>
      <c r="K3145" s="48"/>
      <c r="L3145" s="68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</row>
    <row r="3146" ht="18.0" customHeight="1">
      <c r="A3146" s="64"/>
      <c r="B3146" s="83"/>
      <c r="C3146" s="80"/>
      <c r="D3146" s="63"/>
      <c r="E3146" s="66"/>
      <c r="F3146" s="62"/>
      <c r="G3146" s="48"/>
      <c r="H3146" s="67"/>
      <c r="I3146" s="67"/>
      <c r="J3146" s="62"/>
      <c r="K3146" s="48"/>
      <c r="L3146" s="68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</row>
    <row r="3147" ht="18.0" customHeight="1">
      <c r="A3147" s="64"/>
      <c r="B3147" s="83"/>
      <c r="C3147" s="80"/>
      <c r="D3147" s="63"/>
      <c r="E3147" s="66"/>
      <c r="F3147" s="62"/>
      <c r="G3147" s="48"/>
      <c r="H3147" s="67"/>
      <c r="I3147" s="67"/>
      <c r="J3147" s="62"/>
      <c r="K3147" s="48"/>
      <c r="L3147" s="68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</row>
    <row r="3148" ht="18.0" customHeight="1">
      <c r="A3148" s="64"/>
      <c r="B3148" s="83"/>
      <c r="C3148" s="80"/>
      <c r="D3148" s="63"/>
      <c r="E3148" s="66"/>
      <c r="F3148" s="62"/>
      <c r="G3148" s="48"/>
      <c r="H3148" s="67"/>
      <c r="I3148" s="67"/>
      <c r="J3148" s="62"/>
      <c r="K3148" s="48"/>
      <c r="L3148" s="68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</row>
    <row r="3149" ht="18.0" customHeight="1">
      <c r="A3149" s="64"/>
      <c r="B3149" s="83"/>
      <c r="C3149" s="80"/>
      <c r="D3149" s="63"/>
      <c r="E3149" s="66"/>
      <c r="F3149" s="62"/>
      <c r="G3149" s="48"/>
      <c r="H3149" s="67"/>
      <c r="I3149" s="67"/>
      <c r="J3149" s="62"/>
      <c r="K3149" s="48"/>
      <c r="L3149" s="68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</row>
    <row r="3150" ht="18.0" customHeight="1">
      <c r="A3150" s="64"/>
      <c r="B3150" s="83"/>
      <c r="C3150" s="80"/>
      <c r="D3150" s="63"/>
      <c r="E3150" s="66"/>
      <c r="F3150" s="62"/>
      <c r="G3150" s="48"/>
      <c r="H3150" s="67"/>
      <c r="I3150" s="67"/>
      <c r="J3150" s="62"/>
      <c r="K3150" s="48"/>
      <c r="L3150" s="68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</row>
    <row r="3151" ht="18.0" customHeight="1">
      <c r="A3151" s="64"/>
      <c r="B3151" s="83"/>
      <c r="C3151" s="80"/>
      <c r="D3151" s="63"/>
      <c r="E3151" s="66"/>
      <c r="F3151" s="62"/>
      <c r="G3151" s="48"/>
      <c r="H3151" s="67"/>
      <c r="I3151" s="67"/>
      <c r="J3151" s="62"/>
      <c r="K3151" s="48"/>
      <c r="L3151" s="68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</row>
    <row r="3152" ht="18.0" customHeight="1">
      <c r="A3152" s="64"/>
      <c r="B3152" s="83"/>
      <c r="C3152" s="80"/>
      <c r="D3152" s="63"/>
      <c r="E3152" s="66"/>
      <c r="F3152" s="62"/>
      <c r="G3152" s="48"/>
      <c r="H3152" s="67"/>
      <c r="I3152" s="67"/>
      <c r="J3152" s="62"/>
      <c r="K3152" s="48"/>
      <c r="L3152" s="68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</row>
    <row r="3153" ht="18.0" customHeight="1">
      <c r="A3153" s="64"/>
      <c r="B3153" s="83"/>
      <c r="C3153" s="80"/>
      <c r="D3153" s="63"/>
      <c r="E3153" s="66"/>
      <c r="F3153" s="62"/>
      <c r="G3153" s="48"/>
      <c r="H3153" s="67"/>
      <c r="I3153" s="67"/>
      <c r="J3153" s="62"/>
      <c r="K3153" s="48"/>
      <c r="L3153" s="68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</row>
    <row r="3154" ht="18.0" customHeight="1">
      <c r="A3154" s="64"/>
      <c r="B3154" s="83"/>
      <c r="C3154" s="80"/>
      <c r="D3154" s="63"/>
      <c r="E3154" s="66"/>
      <c r="F3154" s="62"/>
      <c r="G3154" s="48"/>
      <c r="H3154" s="67"/>
      <c r="I3154" s="67"/>
      <c r="J3154" s="62"/>
      <c r="K3154" s="48"/>
      <c r="L3154" s="68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</row>
    <row r="3155" ht="18.0" customHeight="1">
      <c r="A3155" s="64"/>
      <c r="B3155" s="83"/>
      <c r="C3155" s="80"/>
      <c r="D3155" s="63"/>
      <c r="E3155" s="66"/>
      <c r="F3155" s="62"/>
      <c r="G3155" s="48"/>
      <c r="H3155" s="67"/>
      <c r="I3155" s="67"/>
      <c r="J3155" s="62"/>
      <c r="K3155" s="48"/>
      <c r="L3155" s="68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</row>
    <row r="3156" ht="18.0" customHeight="1">
      <c r="A3156" s="64"/>
      <c r="B3156" s="83"/>
      <c r="C3156" s="80"/>
      <c r="D3156" s="63"/>
      <c r="E3156" s="66"/>
      <c r="F3156" s="62"/>
      <c r="G3156" s="48"/>
      <c r="H3156" s="67"/>
      <c r="I3156" s="67"/>
      <c r="J3156" s="62"/>
      <c r="K3156" s="48"/>
      <c r="L3156" s="68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</row>
    <row r="3157" ht="18.0" customHeight="1">
      <c r="A3157" s="64"/>
      <c r="B3157" s="83"/>
      <c r="C3157" s="80"/>
      <c r="D3157" s="63"/>
      <c r="E3157" s="66"/>
      <c r="F3157" s="62"/>
      <c r="G3157" s="48"/>
      <c r="H3157" s="67"/>
      <c r="I3157" s="67"/>
      <c r="J3157" s="62"/>
      <c r="K3157" s="48"/>
      <c r="L3157" s="68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</row>
    <row r="3158" ht="18.0" customHeight="1">
      <c r="A3158" s="64"/>
      <c r="B3158" s="83"/>
      <c r="C3158" s="80"/>
      <c r="D3158" s="63"/>
      <c r="E3158" s="66"/>
      <c r="F3158" s="62"/>
      <c r="G3158" s="48"/>
      <c r="H3158" s="67"/>
      <c r="I3158" s="67"/>
      <c r="J3158" s="62"/>
      <c r="K3158" s="48"/>
      <c r="L3158" s="68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</row>
    <row r="3159" ht="18.0" customHeight="1">
      <c r="A3159" s="64"/>
      <c r="B3159" s="83"/>
      <c r="C3159" s="80"/>
      <c r="D3159" s="63"/>
      <c r="E3159" s="66"/>
      <c r="F3159" s="62"/>
      <c r="G3159" s="48"/>
      <c r="H3159" s="67"/>
      <c r="I3159" s="67"/>
      <c r="J3159" s="62"/>
      <c r="K3159" s="48"/>
      <c r="L3159" s="68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</row>
    <row r="3160" ht="18.0" customHeight="1">
      <c r="A3160" s="64"/>
      <c r="B3160" s="83"/>
      <c r="C3160" s="80"/>
      <c r="D3160" s="63"/>
      <c r="E3160" s="66"/>
      <c r="F3160" s="62"/>
      <c r="G3160" s="48"/>
      <c r="H3160" s="67"/>
      <c r="I3160" s="67"/>
      <c r="J3160" s="62"/>
      <c r="K3160" s="48"/>
      <c r="L3160" s="68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</row>
    <row r="3161" ht="18.0" customHeight="1">
      <c r="A3161" s="64"/>
      <c r="B3161" s="83"/>
      <c r="C3161" s="80"/>
      <c r="D3161" s="63"/>
      <c r="E3161" s="66"/>
      <c r="F3161" s="62"/>
      <c r="G3161" s="48"/>
      <c r="H3161" s="67"/>
      <c r="I3161" s="67"/>
      <c r="J3161" s="62"/>
      <c r="K3161" s="48"/>
      <c r="L3161" s="68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</row>
    <row r="3162" ht="18.0" customHeight="1">
      <c r="A3162" s="64"/>
      <c r="B3162" s="83"/>
      <c r="C3162" s="80"/>
      <c r="D3162" s="63"/>
      <c r="E3162" s="66"/>
      <c r="F3162" s="62"/>
      <c r="G3162" s="48"/>
      <c r="H3162" s="67"/>
      <c r="I3162" s="67"/>
      <c r="J3162" s="62"/>
      <c r="K3162" s="48"/>
      <c r="L3162" s="68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</row>
    <row r="3163" ht="18.0" customHeight="1">
      <c r="A3163" s="64"/>
      <c r="B3163" s="83"/>
      <c r="C3163" s="80"/>
      <c r="D3163" s="63"/>
      <c r="E3163" s="66"/>
      <c r="F3163" s="62"/>
      <c r="G3163" s="48"/>
      <c r="H3163" s="67"/>
      <c r="I3163" s="67"/>
      <c r="J3163" s="62"/>
      <c r="K3163" s="48"/>
      <c r="L3163" s="68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</row>
    <row r="3164" ht="18.0" customHeight="1">
      <c r="A3164" s="64"/>
      <c r="B3164" s="83"/>
      <c r="C3164" s="80"/>
      <c r="D3164" s="63"/>
      <c r="E3164" s="66"/>
      <c r="F3164" s="62"/>
      <c r="G3164" s="48"/>
      <c r="H3164" s="67"/>
      <c r="I3164" s="67"/>
      <c r="J3164" s="62"/>
      <c r="K3164" s="48"/>
      <c r="L3164" s="68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</row>
    <row r="3165" ht="18.0" customHeight="1">
      <c r="A3165" s="64"/>
      <c r="B3165" s="83"/>
      <c r="C3165" s="80"/>
      <c r="D3165" s="63"/>
      <c r="E3165" s="66"/>
      <c r="F3165" s="62"/>
      <c r="G3165" s="48"/>
      <c r="H3165" s="67"/>
      <c r="I3165" s="67"/>
      <c r="J3165" s="62"/>
      <c r="K3165" s="48"/>
      <c r="L3165" s="68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</row>
    <row r="3166" ht="18.0" customHeight="1">
      <c r="A3166" s="64"/>
      <c r="B3166" s="83"/>
      <c r="C3166" s="80"/>
      <c r="D3166" s="63"/>
      <c r="E3166" s="66"/>
      <c r="F3166" s="62"/>
      <c r="G3166" s="48"/>
      <c r="H3166" s="67"/>
      <c r="I3166" s="67"/>
      <c r="J3166" s="62"/>
      <c r="K3166" s="48"/>
      <c r="L3166" s="68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</row>
    <row r="3167" ht="18.0" customHeight="1">
      <c r="A3167" s="64"/>
      <c r="B3167" s="83"/>
      <c r="C3167" s="80"/>
      <c r="D3167" s="63"/>
      <c r="E3167" s="66"/>
      <c r="F3167" s="62"/>
      <c r="G3167" s="48"/>
      <c r="H3167" s="67"/>
      <c r="I3167" s="67"/>
      <c r="J3167" s="62"/>
      <c r="K3167" s="48"/>
      <c r="L3167" s="68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</row>
    <row r="3168" ht="18.0" customHeight="1">
      <c r="A3168" s="64"/>
      <c r="B3168" s="83"/>
      <c r="C3168" s="80"/>
      <c r="D3168" s="63"/>
      <c r="E3168" s="66"/>
      <c r="F3168" s="62"/>
      <c r="G3168" s="48"/>
      <c r="H3168" s="67"/>
      <c r="I3168" s="67"/>
      <c r="J3168" s="62"/>
      <c r="K3168" s="48"/>
      <c r="L3168" s="68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</row>
    <row r="3169" ht="18.0" customHeight="1">
      <c r="A3169" s="64"/>
      <c r="B3169" s="83"/>
      <c r="C3169" s="80"/>
      <c r="D3169" s="63"/>
      <c r="E3169" s="66"/>
      <c r="F3169" s="62"/>
      <c r="G3169" s="48"/>
      <c r="H3169" s="67"/>
      <c r="I3169" s="67"/>
      <c r="J3169" s="62"/>
      <c r="K3169" s="48"/>
      <c r="L3169" s="68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</row>
    <row r="3170" ht="18.0" customHeight="1">
      <c r="A3170" s="64"/>
      <c r="B3170" s="83"/>
      <c r="C3170" s="80"/>
      <c r="D3170" s="63"/>
      <c r="E3170" s="66"/>
      <c r="F3170" s="62"/>
      <c r="G3170" s="48"/>
      <c r="H3170" s="67"/>
      <c r="I3170" s="67"/>
      <c r="J3170" s="62"/>
      <c r="K3170" s="48"/>
      <c r="L3170" s="68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</row>
    <row r="3171" ht="18.0" customHeight="1">
      <c r="A3171" s="64"/>
      <c r="B3171" s="83"/>
      <c r="C3171" s="80"/>
      <c r="D3171" s="63"/>
      <c r="E3171" s="66"/>
      <c r="F3171" s="62"/>
      <c r="G3171" s="48"/>
      <c r="H3171" s="67"/>
      <c r="I3171" s="67"/>
      <c r="J3171" s="62"/>
      <c r="K3171" s="48"/>
      <c r="L3171" s="68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</row>
    <row r="3172" ht="18.0" customHeight="1">
      <c r="A3172" s="64"/>
      <c r="B3172" s="83"/>
      <c r="C3172" s="80"/>
      <c r="D3172" s="63"/>
      <c r="E3172" s="66"/>
      <c r="F3172" s="62"/>
      <c r="G3172" s="48"/>
      <c r="H3172" s="67"/>
      <c r="I3172" s="67"/>
      <c r="J3172" s="62"/>
      <c r="K3172" s="48"/>
      <c r="L3172" s="68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</row>
    <row r="3173" ht="18.0" customHeight="1">
      <c r="A3173" s="64"/>
      <c r="B3173" s="83"/>
      <c r="C3173" s="80"/>
      <c r="D3173" s="63"/>
      <c r="E3173" s="66"/>
      <c r="F3173" s="62"/>
      <c r="G3173" s="48"/>
      <c r="H3173" s="67"/>
      <c r="I3173" s="67"/>
      <c r="J3173" s="62"/>
      <c r="K3173" s="48"/>
      <c r="L3173" s="68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</row>
    <row r="3174" ht="18.0" customHeight="1">
      <c r="A3174" s="64"/>
      <c r="B3174" s="83"/>
      <c r="C3174" s="80"/>
      <c r="D3174" s="63"/>
      <c r="E3174" s="66"/>
      <c r="F3174" s="62"/>
      <c r="G3174" s="48"/>
      <c r="H3174" s="67"/>
      <c r="I3174" s="67"/>
      <c r="J3174" s="62"/>
      <c r="K3174" s="48"/>
      <c r="L3174" s="68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</row>
    <row r="3175" ht="18.0" customHeight="1">
      <c r="A3175" s="64"/>
      <c r="B3175" s="83"/>
      <c r="C3175" s="80"/>
      <c r="D3175" s="63"/>
      <c r="E3175" s="66"/>
      <c r="F3175" s="62"/>
      <c r="G3175" s="48"/>
      <c r="H3175" s="67"/>
      <c r="I3175" s="67"/>
      <c r="J3175" s="62"/>
      <c r="K3175" s="48"/>
      <c r="L3175" s="68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</row>
    <row r="3176" ht="18.0" customHeight="1">
      <c r="A3176" s="64"/>
      <c r="B3176" s="83"/>
      <c r="C3176" s="80"/>
      <c r="D3176" s="63"/>
      <c r="E3176" s="66"/>
      <c r="F3176" s="62"/>
      <c r="G3176" s="48"/>
      <c r="H3176" s="67"/>
      <c r="I3176" s="67"/>
      <c r="J3176" s="62"/>
      <c r="K3176" s="48"/>
      <c r="L3176" s="68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</row>
    <row r="3177" ht="18.0" customHeight="1">
      <c r="A3177" s="64"/>
      <c r="B3177" s="83"/>
      <c r="C3177" s="80"/>
      <c r="D3177" s="63"/>
      <c r="E3177" s="66"/>
      <c r="F3177" s="62"/>
      <c r="G3177" s="48"/>
      <c r="H3177" s="67"/>
      <c r="I3177" s="67"/>
      <c r="J3177" s="62"/>
      <c r="K3177" s="48"/>
      <c r="L3177" s="68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</row>
    <row r="3178" ht="18.0" customHeight="1">
      <c r="A3178" s="64"/>
      <c r="B3178" s="83"/>
      <c r="C3178" s="80"/>
      <c r="D3178" s="63"/>
      <c r="E3178" s="66"/>
      <c r="F3178" s="62"/>
      <c r="G3178" s="48"/>
      <c r="H3178" s="67"/>
      <c r="I3178" s="67"/>
      <c r="J3178" s="62"/>
      <c r="K3178" s="48"/>
      <c r="L3178" s="68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</row>
    <row r="3179" ht="18.0" customHeight="1">
      <c r="A3179" s="64"/>
      <c r="B3179" s="83"/>
      <c r="C3179" s="80"/>
      <c r="D3179" s="63"/>
      <c r="E3179" s="66"/>
      <c r="F3179" s="62"/>
      <c r="G3179" s="48"/>
      <c r="H3179" s="67"/>
      <c r="I3179" s="67"/>
      <c r="J3179" s="62"/>
      <c r="K3179" s="48"/>
      <c r="L3179" s="68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</row>
    <row r="3180" ht="18.0" customHeight="1">
      <c r="A3180" s="64"/>
      <c r="B3180" s="83"/>
      <c r="C3180" s="80"/>
      <c r="D3180" s="63"/>
      <c r="E3180" s="66"/>
      <c r="F3180" s="62"/>
      <c r="G3180" s="48"/>
      <c r="H3180" s="67"/>
      <c r="I3180" s="67"/>
      <c r="J3180" s="62"/>
      <c r="K3180" s="48"/>
      <c r="L3180" s="68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</row>
    <row r="3181" ht="18.0" customHeight="1">
      <c r="A3181" s="64"/>
      <c r="B3181" s="83"/>
      <c r="C3181" s="80"/>
      <c r="D3181" s="63"/>
      <c r="E3181" s="66"/>
      <c r="F3181" s="62"/>
      <c r="G3181" s="48"/>
      <c r="H3181" s="67"/>
      <c r="I3181" s="67"/>
      <c r="J3181" s="62"/>
      <c r="K3181" s="48"/>
      <c r="L3181" s="68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</row>
    <row r="3182" ht="18.0" customHeight="1">
      <c r="A3182" s="64"/>
      <c r="B3182" s="83"/>
      <c r="C3182" s="80"/>
      <c r="D3182" s="63"/>
      <c r="E3182" s="66"/>
      <c r="F3182" s="62"/>
      <c r="G3182" s="48"/>
      <c r="H3182" s="67"/>
      <c r="I3182" s="67"/>
      <c r="J3182" s="62"/>
      <c r="K3182" s="48"/>
      <c r="L3182" s="68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</row>
    <row r="3183" ht="18.0" customHeight="1">
      <c r="A3183" s="64"/>
      <c r="B3183" s="83"/>
      <c r="C3183" s="80"/>
      <c r="D3183" s="63"/>
      <c r="E3183" s="66"/>
      <c r="F3183" s="62"/>
      <c r="G3183" s="48"/>
      <c r="H3183" s="67"/>
      <c r="I3183" s="67"/>
      <c r="J3183" s="62"/>
      <c r="K3183" s="48"/>
      <c r="L3183" s="68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</row>
    <row r="3184" ht="18.0" customHeight="1">
      <c r="A3184" s="64"/>
      <c r="B3184" s="83"/>
      <c r="C3184" s="80"/>
      <c r="D3184" s="63"/>
      <c r="E3184" s="66"/>
      <c r="F3184" s="62"/>
      <c r="G3184" s="48"/>
      <c r="H3184" s="67"/>
      <c r="I3184" s="67"/>
      <c r="J3184" s="62"/>
      <c r="K3184" s="48"/>
      <c r="L3184" s="68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</row>
    <row r="3185" ht="18.0" customHeight="1">
      <c r="A3185" s="64"/>
      <c r="B3185" s="83"/>
      <c r="C3185" s="80"/>
      <c r="D3185" s="63"/>
      <c r="E3185" s="66"/>
      <c r="F3185" s="62"/>
      <c r="G3185" s="48"/>
      <c r="H3185" s="67"/>
      <c r="I3185" s="67"/>
      <c r="J3185" s="62"/>
      <c r="K3185" s="48"/>
      <c r="L3185" s="68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</row>
    <row r="3186" ht="18.0" customHeight="1">
      <c r="A3186" s="64"/>
      <c r="B3186" s="83"/>
      <c r="C3186" s="80"/>
      <c r="D3186" s="63"/>
      <c r="E3186" s="66"/>
      <c r="F3186" s="62"/>
      <c r="G3186" s="48"/>
      <c r="H3186" s="67"/>
      <c r="I3186" s="67"/>
      <c r="J3186" s="62"/>
      <c r="K3186" s="48"/>
      <c r="L3186" s="68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</row>
    <row r="3187" ht="18.0" customHeight="1">
      <c r="A3187" s="64"/>
      <c r="B3187" s="83"/>
      <c r="C3187" s="80"/>
      <c r="D3187" s="63"/>
      <c r="E3187" s="66"/>
      <c r="F3187" s="62"/>
      <c r="G3187" s="48"/>
      <c r="H3187" s="67"/>
      <c r="I3187" s="67"/>
      <c r="J3187" s="62"/>
      <c r="K3187" s="48"/>
      <c r="L3187" s="68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</row>
    <row r="3188" ht="18.0" customHeight="1">
      <c r="A3188" s="64"/>
      <c r="B3188" s="83"/>
      <c r="C3188" s="80"/>
      <c r="D3188" s="63"/>
      <c r="E3188" s="66"/>
      <c r="F3188" s="62"/>
      <c r="G3188" s="48"/>
      <c r="H3188" s="67"/>
      <c r="I3188" s="67"/>
      <c r="J3188" s="62"/>
      <c r="K3188" s="48"/>
      <c r="L3188" s="68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</row>
    <row r="3189" ht="18.0" customHeight="1">
      <c r="A3189" s="64"/>
      <c r="B3189" s="83"/>
      <c r="C3189" s="80"/>
      <c r="D3189" s="63"/>
      <c r="E3189" s="66"/>
      <c r="F3189" s="62"/>
      <c r="G3189" s="48"/>
      <c r="H3189" s="67"/>
      <c r="I3189" s="67"/>
      <c r="J3189" s="62"/>
      <c r="K3189" s="48"/>
      <c r="L3189" s="68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</row>
    <row r="3190" ht="18.0" customHeight="1">
      <c r="A3190" s="64"/>
      <c r="B3190" s="83"/>
      <c r="C3190" s="80"/>
      <c r="D3190" s="63"/>
      <c r="E3190" s="66"/>
      <c r="F3190" s="62"/>
      <c r="G3190" s="48"/>
      <c r="H3190" s="67"/>
      <c r="I3190" s="67"/>
      <c r="J3190" s="62"/>
      <c r="K3190" s="48"/>
      <c r="L3190" s="68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</row>
    <row r="3191" ht="18.0" customHeight="1">
      <c r="A3191" s="64"/>
      <c r="B3191" s="83"/>
      <c r="C3191" s="80"/>
      <c r="D3191" s="63"/>
      <c r="E3191" s="66"/>
      <c r="F3191" s="62"/>
      <c r="G3191" s="48"/>
      <c r="H3191" s="67"/>
      <c r="I3191" s="67"/>
      <c r="J3191" s="62"/>
      <c r="K3191" s="48"/>
      <c r="L3191" s="68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</row>
    <row r="3192" ht="18.0" customHeight="1">
      <c r="A3192" s="64"/>
      <c r="B3192" s="83"/>
      <c r="C3192" s="80"/>
      <c r="D3192" s="63"/>
      <c r="E3192" s="66"/>
      <c r="F3192" s="62"/>
      <c r="G3192" s="48"/>
      <c r="H3192" s="67"/>
      <c r="I3192" s="67"/>
      <c r="J3192" s="62"/>
      <c r="K3192" s="48"/>
      <c r="L3192" s="68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</row>
    <row r="3193" ht="18.0" customHeight="1">
      <c r="A3193" s="64"/>
      <c r="B3193" s="83"/>
      <c r="C3193" s="80"/>
      <c r="D3193" s="63"/>
      <c r="E3193" s="66"/>
      <c r="F3193" s="62"/>
      <c r="G3193" s="48"/>
      <c r="H3193" s="67"/>
      <c r="I3193" s="67"/>
      <c r="J3193" s="62"/>
      <c r="K3193" s="48"/>
      <c r="L3193" s="68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</row>
    <row r="3194" ht="18.0" customHeight="1">
      <c r="A3194" s="64"/>
      <c r="B3194" s="83"/>
      <c r="C3194" s="80"/>
      <c r="D3194" s="63"/>
      <c r="E3194" s="66"/>
      <c r="F3194" s="62"/>
      <c r="G3194" s="48"/>
      <c r="H3194" s="67"/>
      <c r="I3194" s="67"/>
      <c r="J3194" s="62"/>
      <c r="K3194" s="48"/>
      <c r="L3194" s="68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</row>
    <row r="3195" ht="18.0" customHeight="1">
      <c r="A3195" s="64"/>
      <c r="B3195" s="83"/>
      <c r="C3195" s="80"/>
      <c r="D3195" s="63"/>
      <c r="E3195" s="66"/>
      <c r="F3195" s="62"/>
      <c r="G3195" s="48"/>
      <c r="H3195" s="67"/>
      <c r="I3195" s="67"/>
      <c r="J3195" s="62"/>
      <c r="K3195" s="48"/>
      <c r="L3195" s="68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</row>
    <row r="3196" ht="18.0" customHeight="1">
      <c r="A3196" s="64"/>
      <c r="B3196" s="83"/>
      <c r="C3196" s="80"/>
      <c r="D3196" s="63"/>
      <c r="E3196" s="66"/>
      <c r="F3196" s="62"/>
      <c r="G3196" s="48"/>
      <c r="H3196" s="67"/>
      <c r="I3196" s="67"/>
      <c r="J3196" s="62"/>
      <c r="K3196" s="48"/>
      <c r="L3196" s="68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</row>
    <row r="3197" ht="18.0" customHeight="1">
      <c r="A3197" s="64"/>
      <c r="B3197" s="83"/>
      <c r="C3197" s="80"/>
      <c r="D3197" s="63"/>
      <c r="E3197" s="66"/>
      <c r="F3197" s="62"/>
      <c r="G3197" s="48"/>
      <c r="H3197" s="67"/>
      <c r="I3197" s="67"/>
      <c r="J3197" s="62"/>
      <c r="K3197" s="48"/>
      <c r="L3197" s="68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</row>
    <row r="3198" ht="18.0" customHeight="1">
      <c r="A3198" s="64"/>
      <c r="B3198" s="83"/>
      <c r="C3198" s="80"/>
      <c r="D3198" s="63"/>
      <c r="E3198" s="66"/>
      <c r="F3198" s="62"/>
      <c r="G3198" s="48"/>
      <c r="H3198" s="67"/>
      <c r="I3198" s="67"/>
      <c r="J3198" s="62"/>
      <c r="K3198" s="48"/>
      <c r="L3198" s="68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</row>
    <row r="3199" ht="18.0" customHeight="1">
      <c r="A3199" s="64"/>
      <c r="B3199" s="83"/>
      <c r="C3199" s="80"/>
      <c r="D3199" s="63"/>
      <c r="E3199" s="66"/>
      <c r="F3199" s="62"/>
      <c r="G3199" s="48"/>
      <c r="H3199" s="67"/>
      <c r="I3199" s="67"/>
      <c r="J3199" s="62"/>
      <c r="K3199" s="48"/>
      <c r="L3199" s="68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</row>
    <row r="3200" ht="18.0" customHeight="1">
      <c r="A3200" s="64"/>
      <c r="B3200" s="83"/>
      <c r="C3200" s="80"/>
      <c r="D3200" s="63"/>
      <c r="E3200" s="66"/>
      <c r="F3200" s="62"/>
      <c r="G3200" s="48"/>
      <c r="H3200" s="67"/>
      <c r="I3200" s="67"/>
      <c r="J3200" s="62"/>
      <c r="K3200" s="48"/>
      <c r="L3200" s="68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</row>
    <row r="3201" ht="18.0" customHeight="1">
      <c r="A3201" s="64"/>
      <c r="B3201" s="83"/>
      <c r="C3201" s="80"/>
      <c r="D3201" s="63"/>
      <c r="E3201" s="66"/>
      <c r="F3201" s="62"/>
      <c r="G3201" s="48"/>
      <c r="H3201" s="67"/>
      <c r="I3201" s="67"/>
      <c r="J3201" s="62"/>
      <c r="K3201" s="48"/>
      <c r="L3201" s="68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</row>
    <row r="3202" ht="18.0" customHeight="1">
      <c r="A3202" s="64"/>
      <c r="B3202" s="83"/>
      <c r="C3202" s="80"/>
      <c r="D3202" s="63"/>
      <c r="E3202" s="66"/>
      <c r="F3202" s="62"/>
      <c r="G3202" s="48"/>
      <c r="H3202" s="67"/>
      <c r="I3202" s="67"/>
      <c r="J3202" s="62"/>
      <c r="K3202" s="48"/>
      <c r="L3202" s="68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</row>
    <row r="3203" ht="18.0" customHeight="1">
      <c r="A3203" s="64"/>
      <c r="B3203" s="83"/>
      <c r="C3203" s="80"/>
      <c r="D3203" s="63"/>
      <c r="E3203" s="66"/>
      <c r="F3203" s="62"/>
      <c r="G3203" s="48"/>
      <c r="H3203" s="67"/>
      <c r="I3203" s="67"/>
      <c r="J3203" s="62"/>
      <c r="K3203" s="48"/>
      <c r="L3203" s="68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</row>
    <row r="3204" ht="18.0" customHeight="1">
      <c r="A3204" s="64"/>
      <c r="B3204" s="83"/>
      <c r="C3204" s="80"/>
      <c r="D3204" s="63"/>
      <c r="E3204" s="66"/>
      <c r="F3204" s="62"/>
      <c r="G3204" s="48"/>
      <c r="H3204" s="67"/>
      <c r="I3204" s="67"/>
      <c r="J3204" s="62"/>
      <c r="K3204" s="48"/>
      <c r="L3204" s="68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</row>
    <row r="3205" ht="18.0" customHeight="1">
      <c r="A3205" s="64"/>
      <c r="B3205" s="83"/>
      <c r="C3205" s="80"/>
      <c r="D3205" s="63"/>
      <c r="E3205" s="66"/>
      <c r="F3205" s="62"/>
      <c r="G3205" s="48"/>
      <c r="H3205" s="67"/>
      <c r="I3205" s="67"/>
      <c r="J3205" s="62"/>
      <c r="K3205" s="48"/>
      <c r="L3205" s="68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</row>
    <row r="3206" ht="18.0" customHeight="1">
      <c r="A3206" s="64"/>
      <c r="B3206" s="83"/>
      <c r="C3206" s="80"/>
      <c r="D3206" s="63"/>
      <c r="E3206" s="66"/>
      <c r="F3206" s="62"/>
      <c r="G3206" s="48"/>
      <c r="H3206" s="67"/>
      <c r="I3206" s="67"/>
      <c r="J3206" s="62"/>
      <c r="K3206" s="48"/>
      <c r="L3206" s="68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</row>
    <row r="3207" ht="18.0" customHeight="1">
      <c r="A3207" s="64"/>
      <c r="B3207" s="83"/>
      <c r="C3207" s="80"/>
      <c r="D3207" s="63"/>
      <c r="E3207" s="66"/>
      <c r="F3207" s="62"/>
      <c r="G3207" s="48"/>
      <c r="H3207" s="67"/>
      <c r="I3207" s="67"/>
      <c r="J3207" s="62"/>
      <c r="K3207" s="48"/>
      <c r="L3207" s="68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</row>
    <row r="3208" ht="18.0" customHeight="1">
      <c r="A3208" s="64"/>
      <c r="B3208" s="83"/>
      <c r="C3208" s="80"/>
      <c r="D3208" s="63"/>
      <c r="E3208" s="66"/>
      <c r="F3208" s="62"/>
      <c r="G3208" s="48"/>
      <c r="H3208" s="67"/>
      <c r="I3208" s="67"/>
      <c r="J3208" s="62"/>
      <c r="K3208" s="48"/>
      <c r="L3208" s="68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</row>
    <row r="3209" ht="18.0" customHeight="1">
      <c r="A3209" s="95"/>
      <c r="B3209" s="96"/>
      <c r="C3209" s="96"/>
      <c r="D3209" s="97"/>
      <c r="E3209" s="97"/>
      <c r="F3209" s="98"/>
      <c r="G3209" s="97"/>
      <c r="H3209" s="97"/>
      <c r="I3209" s="97"/>
      <c r="J3209" s="97"/>
      <c r="K3209" s="48"/>
      <c r="L3209" s="5"/>
      <c r="M3209" s="5"/>
      <c r="N3209" s="5"/>
      <c r="O3209" s="52"/>
      <c r="P3209" s="48"/>
      <c r="Q3209" s="49"/>
      <c r="R3209" s="5"/>
      <c r="S3209" s="5"/>
      <c r="T3209" s="5"/>
      <c r="U3209" s="5"/>
      <c r="V3209" s="5"/>
      <c r="W3209" s="5"/>
      <c r="X3209" s="5"/>
      <c r="Y3209" s="5"/>
      <c r="Z3209" s="5"/>
      <c r="AA3209" s="5"/>
    </row>
    <row r="3210" ht="18.0" customHeight="1">
      <c r="A3210" s="99"/>
      <c r="B3210" s="18"/>
      <c r="C3210" s="17"/>
      <c r="D3210" s="17"/>
      <c r="E3210" s="17"/>
      <c r="F3210" s="17"/>
      <c r="G3210" s="17"/>
      <c r="H3210" s="18"/>
      <c r="I3210" s="100" t="s">
        <v>3236</v>
      </c>
      <c r="J3210" s="17"/>
      <c r="K3210" s="101"/>
      <c r="L3210" s="5"/>
      <c r="M3210" s="5"/>
      <c r="N3210" s="5"/>
      <c r="O3210" s="52"/>
      <c r="P3210" s="48"/>
      <c r="Q3210" s="49"/>
      <c r="R3210" s="5"/>
      <c r="S3210" s="5"/>
      <c r="T3210" s="5"/>
      <c r="U3210" s="5"/>
      <c r="V3210" s="5"/>
      <c r="W3210" s="5"/>
      <c r="X3210" s="5"/>
      <c r="Y3210" s="5"/>
      <c r="Z3210" s="5"/>
      <c r="AA3210" s="5"/>
    </row>
    <row r="3211" ht="18.0" customHeight="1">
      <c r="A3211" s="99"/>
      <c r="B3211" s="18"/>
      <c r="C3211" s="17"/>
      <c r="D3211" s="17"/>
      <c r="E3211" s="17"/>
      <c r="F3211" s="17"/>
      <c r="G3211" s="17"/>
      <c r="H3211" s="18"/>
      <c r="I3211" s="17"/>
      <c r="J3211" s="17"/>
      <c r="K3211" s="101"/>
      <c r="L3211" s="5"/>
      <c r="M3211" s="5"/>
      <c r="N3211" s="5"/>
      <c r="O3211" s="52"/>
      <c r="P3211" s="48"/>
      <c r="Q3211" s="49"/>
      <c r="R3211" s="5"/>
      <c r="S3211" s="5"/>
      <c r="T3211" s="5"/>
      <c r="U3211" s="5"/>
      <c r="V3211" s="5"/>
      <c r="W3211" s="5"/>
      <c r="X3211" s="5"/>
      <c r="Y3211" s="5"/>
      <c r="Z3211" s="5"/>
      <c r="AA3211" s="5"/>
    </row>
    <row r="3212" ht="18.0" customHeight="1">
      <c r="A3212" s="99"/>
      <c r="B3212" s="18" t="s">
        <v>3237</v>
      </c>
      <c r="C3212" s="17"/>
      <c r="D3212" s="18" t="s">
        <v>3238</v>
      </c>
      <c r="F3212" s="18"/>
      <c r="G3212" s="18"/>
      <c r="H3212" s="18" t="s">
        <v>3239</v>
      </c>
      <c r="K3212" s="101"/>
      <c r="L3212" s="5"/>
      <c r="M3212" s="5"/>
      <c r="N3212" s="5"/>
      <c r="O3212" s="102"/>
      <c r="P3212" s="103"/>
      <c r="Q3212" s="96"/>
      <c r="R3212" s="5"/>
      <c r="S3212" s="5"/>
      <c r="T3212" s="5"/>
      <c r="U3212" s="5"/>
      <c r="V3212" s="5"/>
      <c r="W3212" s="5"/>
      <c r="X3212" s="5"/>
      <c r="Y3212" s="5"/>
      <c r="Z3212" s="5"/>
      <c r="AA3212" s="5"/>
    </row>
    <row r="3213" ht="18.0" customHeight="1">
      <c r="A3213" s="99"/>
      <c r="B3213" s="104"/>
      <c r="C3213" s="17"/>
      <c r="D3213" s="105"/>
      <c r="E3213" s="18"/>
      <c r="F3213" s="105"/>
      <c r="G3213" s="105"/>
      <c r="H3213" s="104"/>
      <c r="I3213" s="104"/>
      <c r="J3213" s="104"/>
      <c r="K3213" s="101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</row>
    <row r="3214" ht="18.0" customHeight="1">
      <c r="A3214" s="99"/>
      <c r="B3214" s="105"/>
      <c r="C3214" s="104"/>
      <c r="D3214" s="105"/>
      <c r="E3214" s="18"/>
      <c r="F3214" s="105"/>
      <c r="G3214" s="105"/>
      <c r="H3214" s="105"/>
      <c r="I3214" s="104"/>
      <c r="J3214" s="104"/>
      <c r="K3214" s="101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</row>
    <row r="3215" ht="18.0" customHeight="1">
      <c r="A3215" s="99"/>
      <c r="B3215" s="106"/>
      <c r="C3215" s="105"/>
      <c r="D3215" s="18"/>
      <c r="E3215" s="18"/>
      <c r="F3215" s="18"/>
      <c r="G3215" s="18"/>
      <c r="H3215" s="18"/>
      <c r="I3215" s="17"/>
      <c r="J3215" s="17"/>
      <c r="K3215" s="101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</row>
    <row r="3216" ht="18.0" customHeight="1">
      <c r="A3216" s="99"/>
      <c r="B3216" s="107" t="s">
        <v>3240</v>
      </c>
      <c r="C3216" s="106"/>
      <c r="D3216" s="108" t="s">
        <v>3241</v>
      </c>
      <c r="E3216" s="108" t="s">
        <v>3242</v>
      </c>
      <c r="G3216" s="107"/>
      <c r="H3216" s="108" t="s">
        <v>3243</v>
      </c>
      <c r="K3216" s="101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</row>
    <row r="3217" ht="18.0" customHeight="1">
      <c r="A3217" s="99"/>
      <c r="B3217" s="18" t="s">
        <v>3244</v>
      </c>
      <c r="C3217" s="18"/>
      <c r="D3217" s="109" t="s">
        <v>3245</v>
      </c>
      <c r="E3217" s="109" t="s">
        <v>3246</v>
      </c>
      <c r="G3217" s="18"/>
      <c r="H3217" s="109" t="s">
        <v>3247</v>
      </c>
      <c r="K3217" s="101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</row>
    <row r="3218" ht="18.0" customHeight="1">
      <c r="A3218" s="110"/>
      <c r="B3218" s="5"/>
      <c r="C3218" s="17"/>
      <c r="D3218" s="5"/>
      <c r="E3218" s="17"/>
      <c r="F3218" s="5"/>
      <c r="G3218" s="5"/>
      <c r="H3218" s="5"/>
      <c r="I3218" s="5"/>
      <c r="J3218" s="5"/>
      <c r="K3218" s="101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</row>
    <row r="3219" ht="18.0" customHeight="1">
      <c r="A3219" s="110"/>
      <c r="B3219" s="5"/>
      <c r="C3219" s="5"/>
      <c r="D3219" s="5"/>
      <c r="E3219" s="36"/>
      <c r="F3219" s="5"/>
      <c r="G3219" s="5"/>
      <c r="H3219" s="5"/>
      <c r="I3219" s="5"/>
      <c r="J3219" s="5"/>
      <c r="K3219" s="101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</row>
    <row r="3220" ht="15.75" customHeight="1">
      <c r="A3220" s="110"/>
      <c r="B3220" s="5"/>
      <c r="C3220" s="5"/>
      <c r="D3220" s="5"/>
      <c r="E3220" s="36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</row>
    <row r="3221" ht="15.75" customHeight="1">
      <c r="A3221" s="110"/>
      <c r="B3221" s="5"/>
      <c r="C3221" s="5"/>
      <c r="D3221" s="5"/>
      <c r="E3221" s="36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</row>
    <row r="3222" ht="15.75" customHeight="1">
      <c r="A3222" s="110"/>
      <c r="B3222" s="5"/>
      <c r="C3222" s="5"/>
      <c r="D3222" s="5"/>
      <c r="E3222" s="36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</row>
    <row r="3223" ht="15.75" customHeight="1">
      <c r="A3223" s="110"/>
      <c r="B3223" s="5"/>
      <c r="C3223" s="5"/>
      <c r="D3223" s="5"/>
      <c r="E3223" s="36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</row>
    <row r="3224" ht="15.75" customHeight="1">
      <c r="A3224" s="110"/>
      <c r="B3224" s="5"/>
      <c r="C3224" s="5"/>
      <c r="D3224" s="5"/>
      <c r="E3224" s="36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</row>
    <row r="3225" ht="15.75" customHeight="1">
      <c r="A3225" s="110"/>
      <c r="B3225" s="5"/>
      <c r="C3225" s="5"/>
      <c r="D3225" s="5"/>
      <c r="E3225" s="36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</row>
    <row r="3226" ht="15.75" customHeight="1">
      <c r="A3226" s="110"/>
      <c r="B3226" s="5"/>
      <c r="C3226" s="5"/>
      <c r="D3226" s="5"/>
      <c r="E3226" s="36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</row>
    <row r="3227" ht="15.75" customHeight="1">
      <c r="A3227" s="110"/>
      <c r="B3227" s="5"/>
      <c r="C3227" s="5"/>
      <c r="D3227" s="5"/>
      <c r="E3227" s="36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</row>
    <row r="3228" ht="15.75" customHeight="1">
      <c r="A3228" s="110"/>
      <c r="B3228" s="5"/>
      <c r="C3228" s="5"/>
      <c r="D3228" s="5"/>
      <c r="E3228" s="36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</row>
    <row r="3229" ht="15.75" customHeight="1">
      <c r="A3229" s="110"/>
      <c r="B3229" s="5"/>
      <c r="C3229" s="5"/>
      <c r="D3229" s="5"/>
      <c r="E3229" s="36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</row>
    <row r="3230" ht="15.75" customHeight="1">
      <c r="A3230" s="110"/>
      <c r="B3230" s="5"/>
      <c r="C3230" s="5"/>
      <c r="D3230" s="5"/>
      <c r="E3230" s="36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</row>
    <row r="3231" ht="15.75" customHeight="1">
      <c r="A3231" s="110"/>
      <c r="B3231" s="5"/>
      <c r="C3231" s="5"/>
      <c r="D3231" s="5"/>
      <c r="E3231" s="36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</row>
    <row r="3232" ht="15.75" customHeight="1">
      <c r="A3232" s="110"/>
      <c r="B3232" s="5"/>
      <c r="C3232" s="5"/>
      <c r="D3232" s="5"/>
      <c r="E3232" s="36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</row>
    <row r="3233" ht="15.75" customHeight="1">
      <c r="A3233" s="110"/>
      <c r="B3233" s="5"/>
      <c r="C3233" s="5"/>
      <c r="D3233" s="5"/>
      <c r="E3233" s="36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</row>
    <row r="3234" ht="15.75" customHeight="1">
      <c r="A3234" s="110"/>
      <c r="B3234" s="5"/>
      <c r="C3234" s="5"/>
      <c r="D3234" s="5"/>
      <c r="E3234" s="36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</row>
    <row r="3235" ht="15.75" customHeight="1">
      <c r="A3235" s="110"/>
      <c r="B3235" s="5"/>
      <c r="C3235" s="5"/>
      <c r="D3235" s="5"/>
      <c r="E3235" s="36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</row>
    <row r="3236" ht="15.75" customHeight="1">
      <c r="A3236" s="110"/>
      <c r="B3236" s="5"/>
      <c r="C3236" s="5"/>
      <c r="D3236" s="5"/>
      <c r="E3236" s="36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</row>
    <row r="3237" ht="15.75" customHeight="1">
      <c r="A3237" s="110"/>
      <c r="B3237" s="5"/>
      <c r="C3237" s="5"/>
      <c r="D3237" s="5"/>
      <c r="E3237" s="36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</row>
    <row r="3238" ht="15.75" customHeight="1">
      <c r="A3238" s="110"/>
      <c r="B3238" s="5"/>
      <c r="C3238" s="5"/>
      <c r="D3238" s="5"/>
      <c r="E3238" s="36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</row>
    <row r="3239" ht="15.75" customHeight="1">
      <c r="A3239" s="110"/>
      <c r="B3239" s="5"/>
      <c r="C3239" s="5"/>
      <c r="D3239" s="5"/>
      <c r="E3239" s="36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</row>
    <row r="3240" ht="15.75" customHeight="1">
      <c r="A3240" s="110"/>
      <c r="B3240" s="5"/>
      <c r="C3240" s="5"/>
      <c r="D3240" s="5"/>
      <c r="E3240" s="36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</row>
    <row r="3241" ht="15.75" customHeight="1">
      <c r="A3241" s="110"/>
      <c r="B3241" s="5"/>
      <c r="C3241" s="5"/>
      <c r="D3241" s="5"/>
      <c r="E3241" s="36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</row>
    <row r="3242" ht="15.75" customHeight="1">
      <c r="A3242" s="110"/>
      <c r="B3242" s="5"/>
      <c r="C3242" s="5"/>
      <c r="D3242" s="5"/>
      <c r="E3242" s="36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</row>
    <row r="3243" ht="15.75" customHeight="1">
      <c r="A3243" s="110"/>
      <c r="B3243" s="5"/>
      <c r="C3243" s="5"/>
      <c r="D3243" s="5"/>
      <c r="E3243" s="36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</row>
    <row r="3244" ht="15.75" customHeight="1">
      <c r="A3244" s="110"/>
      <c r="B3244" s="5"/>
      <c r="C3244" s="5"/>
      <c r="D3244" s="5"/>
      <c r="E3244" s="36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</row>
    <row r="3245" ht="15.75" customHeight="1">
      <c r="A3245" s="110"/>
      <c r="B3245" s="5"/>
      <c r="C3245" s="5"/>
      <c r="D3245" s="5"/>
      <c r="E3245" s="36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</row>
    <row r="3246" ht="15.75" customHeight="1">
      <c r="A3246" s="110"/>
      <c r="B3246" s="5"/>
      <c r="C3246" s="5"/>
      <c r="D3246" s="5"/>
      <c r="E3246" s="36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</row>
    <row r="3247" ht="15.75" customHeight="1">
      <c r="A3247" s="110"/>
      <c r="B3247" s="5"/>
      <c r="C3247" s="5"/>
      <c r="D3247" s="5"/>
      <c r="E3247" s="36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</row>
    <row r="3248" ht="15.75" customHeight="1">
      <c r="A3248" s="110"/>
      <c r="B3248" s="5"/>
      <c r="C3248" s="5"/>
      <c r="D3248" s="5"/>
      <c r="E3248" s="36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</row>
    <row r="3249" ht="15.75" customHeight="1">
      <c r="A3249" s="110"/>
      <c r="B3249" s="5"/>
      <c r="C3249" s="5"/>
      <c r="D3249" s="5"/>
      <c r="E3249" s="36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</row>
    <row r="3250" ht="15.75" customHeight="1">
      <c r="A3250" s="110"/>
      <c r="B3250" s="5"/>
      <c r="C3250" s="5"/>
      <c r="D3250" s="5"/>
      <c r="E3250" s="36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</row>
    <row r="3251" ht="15.75" customHeight="1">
      <c r="A3251" s="110"/>
      <c r="B3251" s="5"/>
      <c r="C3251" s="5"/>
      <c r="D3251" s="5"/>
      <c r="E3251" s="36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</row>
    <row r="3252" ht="15.75" customHeight="1">
      <c r="A3252" s="110"/>
      <c r="B3252" s="5"/>
      <c r="C3252" s="5"/>
      <c r="D3252" s="5"/>
      <c r="E3252" s="36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</row>
    <row r="3253" ht="15.75" customHeight="1">
      <c r="A3253" s="110"/>
      <c r="B3253" s="5"/>
      <c r="C3253" s="5"/>
      <c r="D3253" s="5"/>
      <c r="E3253" s="36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</row>
    <row r="3254" ht="15.75" customHeight="1">
      <c r="A3254" s="110"/>
      <c r="B3254" s="5"/>
      <c r="C3254" s="5"/>
      <c r="D3254" s="5"/>
      <c r="E3254" s="36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</row>
    <row r="3255" ht="15.75" customHeight="1">
      <c r="A3255" s="110"/>
      <c r="B3255" s="5"/>
      <c r="C3255" s="5"/>
      <c r="D3255" s="5"/>
      <c r="E3255" s="36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</row>
    <row r="3256" ht="15.75" customHeight="1">
      <c r="A3256" s="110"/>
      <c r="B3256" s="5"/>
      <c r="C3256" s="5"/>
      <c r="D3256" s="5"/>
      <c r="E3256" s="36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</row>
    <row r="3257" ht="15.75" customHeight="1">
      <c r="A3257" s="110"/>
      <c r="B3257" s="5"/>
      <c r="C3257" s="5"/>
      <c r="D3257" s="5"/>
      <c r="E3257" s="36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</row>
    <row r="3258" ht="15.75" customHeight="1">
      <c r="A3258" s="110"/>
      <c r="B3258" s="5"/>
      <c r="C3258" s="5"/>
      <c r="D3258" s="5"/>
      <c r="E3258" s="36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</row>
    <row r="3259" ht="15.75" customHeight="1">
      <c r="A3259" s="110"/>
      <c r="B3259" s="5"/>
      <c r="C3259" s="5"/>
      <c r="D3259" s="5"/>
      <c r="E3259" s="36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</row>
    <row r="3260" ht="15.75" customHeight="1">
      <c r="A3260" s="110"/>
      <c r="B3260" s="5"/>
      <c r="C3260" s="5"/>
      <c r="D3260" s="5"/>
      <c r="E3260" s="36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</row>
    <row r="3261" ht="15.75" customHeight="1">
      <c r="A3261" s="110"/>
      <c r="B3261" s="5"/>
      <c r="C3261" s="5"/>
      <c r="D3261" s="5"/>
      <c r="E3261" s="36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</row>
    <row r="3262" ht="15.75" customHeight="1">
      <c r="A3262" s="110"/>
      <c r="B3262" s="5"/>
      <c r="C3262" s="5"/>
      <c r="D3262" s="5"/>
      <c r="E3262" s="36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</row>
    <row r="3263" ht="15.75" customHeight="1">
      <c r="A3263" s="110"/>
      <c r="B3263" s="5"/>
      <c r="C3263" s="5"/>
      <c r="D3263" s="5"/>
      <c r="E3263" s="36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</row>
    <row r="3264" ht="15.75" customHeight="1">
      <c r="A3264" s="110"/>
      <c r="B3264" s="5"/>
      <c r="C3264" s="5"/>
      <c r="D3264" s="5"/>
      <c r="E3264" s="36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</row>
    <row r="3265" ht="15.75" customHeight="1">
      <c r="A3265" s="110"/>
      <c r="B3265" s="5"/>
      <c r="C3265" s="5"/>
      <c r="D3265" s="5"/>
      <c r="E3265" s="36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</row>
    <row r="3266" ht="15.75" customHeight="1">
      <c r="A3266" s="110"/>
      <c r="B3266" s="5"/>
      <c r="C3266" s="5"/>
      <c r="D3266" s="5"/>
      <c r="E3266" s="36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</row>
    <row r="3267" ht="15.75" customHeight="1">
      <c r="A3267" s="110"/>
      <c r="B3267" s="5"/>
      <c r="C3267" s="5"/>
      <c r="D3267" s="5"/>
      <c r="E3267" s="36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</row>
    <row r="3268" ht="15.75" customHeight="1">
      <c r="A3268" s="110"/>
      <c r="B3268" s="5"/>
      <c r="C3268" s="5"/>
      <c r="D3268" s="5"/>
      <c r="E3268" s="36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</row>
    <row r="3269" ht="15.75" customHeight="1">
      <c r="A3269" s="110"/>
      <c r="B3269" s="5"/>
      <c r="C3269" s="5"/>
      <c r="D3269" s="5"/>
      <c r="E3269" s="36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</row>
    <row r="3270" ht="15.75" customHeight="1">
      <c r="A3270" s="110"/>
      <c r="B3270" s="5"/>
      <c r="C3270" s="5"/>
      <c r="D3270" s="5"/>
      <c r="E3270" s="36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</row>
    <row r="3271" ht="15.75" customHeight="1">
      <c r="A3271" s="110"/>
      <c r="B3271" s="5"/>
      <c r="C3271" s="5"/>
      <c r="D3271" s="5"/>
      <c r="E3271" s="36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</row>
    <row r="3272" ht="15.75" customHeight="1">
      <c r="A3272" s="110"/>
      <c r="B3272" s="5"/>
      <c r="C3272" s="5"/>
      <c r="D3272" s="5"/>
      <c r="E3272" s="36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</row>
    <row r="3273" ht="15.75" customHeight="1">
      <c r="A3273" s="110"/>
      <c r="B3273" s="5"/>
      <c r="C3273" s="5"/>
      <c r="D3273" s="5"/>
      <c r="E3273" s="36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</row>
    <row r="3274" ht="15.75" customHeight="1">
      <c r="A3274" s="110"/>
      <c r="B3274" s="5"/>
      <c r="C3274" s="5"/>
      <c r="D3274" s="5"/>
      <c r="E3274" s="36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</row>
    <row r="3275" ht="15.75" customHeight="1">
      <c r="A3275" s="110"/>
      <c r="B3275" s="5"/>
      <c r="C3275" s="5"/>
      <c r="D3275" s="5"/>
      <c r="E3275" s="36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</row>
    <row r="3276" ht="15.75" customHeight="1">
      <c r="A3276" s="110"/>
      <c r="B3276" s="5"/>
      <c r="C3276" s="5"/>
      <c r="D3276" s="5"/>
      <c r="E3276" s="36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</row>
    <row r="3277" ht="15.75" customHeight="1">
      <c r="A3277" s="110"/>
      <c r="B3277" s="5"/>
      <c r="C3277" s="5"/>
      <c r="D3277" s="5"/>
      <c r="E3277" s="36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</row>
    <row r="3278" ht="15.75" customHeight="1">
      <c r="A3278" s="110"/>
      <c r="B3278" s="5"/>
      <c r="C3278" s="5"/>
      <c r="D3278" s="5"/>
      <c r="E3278" s="36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</row>
    <row r="3279" ht="15.75" customHeight="1">
      <c r="A3279" s="110"/>
      <c r="B3279" s="5"/>
      <c r="C3279" s="5"/>
      <c r="D3279" s="5"/>
      <c r="E3279" s="36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</row>
    <row r="3280" ht="15.75" customHeight="1">
      <c r="A3280" s="110"/>
      <c r="B3280" s="5"/>
      <c r="C3280" s="5"/>
      <c r="D3280" s="5"/>
      <c r="E3280" s="36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</row>
    <row r="3281" ht="15.75" customHeight="1">
      <c r="A3281" s="110"/>
      <c r="B3281" s="5"/>
      <c r="C3281" s="5"/>
      <c r="D3281" s="5"/>
      <c r="E3281" s="36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</row>
    <row r="3282" ht="15.75" customHeight="1">
      <c r="A3282" s="110"/>
      <c r="B3282" s="5"/>
      <c r="C3282" s="5"/>
      <c r="D3282" s="5"/>
      <c r="E3282" s="36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</row>
    <row r="3283" ht="15.75" customHeight="1">
      <c r="A3283" s="110"/>
      <c r="B3283" s="5"/>
      <c r="C3283" s="5"/>
      <c r="D3283" s="5"/>
      <c r="E3283" s="36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</row>
    <row r="3284" ht="15.75" customHeight="1">
      <c r="A3284" s="110"/>
      <c r="B3284" s="5"/>
      <c r="C3284" s="5"/>
      <c r="D3284" s="5"/>
      <c r="E3284" s="36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</row>
    <row r="3285" ht="15.75" customHeight="1">
      <c r="A3285" s="110"/>
      <c r="B3285" s="5"/>
      <c r="C3285" s="5"/>
      <c r="D3285" s="5"/>
      <c r="E3285" s="36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</row>
    <row r="3286" ht="15.75" customHeight="1">
      <c r="A3286" s="110"/>
      <c r="B3286" s="5"/>
      <c r="C3286" s="5"/>
      <c r="D3286" s="5"/>
      <c r="E3286" s="36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</row>
    <row r="3287" ht="15.75" customHeight="1">
      <c r="A3287" s="110"/>
      <c r="B3287" s="5"/>
      <c r="C3287" s="5"/>
      <c r="D3287" s="5"/>
      <c r="E3287" s="36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</row>
    <row r="3288" ht="15.75" customHeight="1">
      <c r="A3288" s="110"/>
      <c r="B3288" s="5"/>
      <c r="C3288" s="5"/>
      <c r="D3288" s="5"/>
      <c r="E3288" s="36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</row>
    <row r="3289" ht="15.75" customHeight="1">
      <c r="A3289" s="110"/>
      <c r="B3289" s="5"/>
      <c r="C3289" s="5"/>
      <c r="D3289" s="5"/>
      <c r="E3289" s="36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</row>
    <row r="3290" ht="15.75" customHeight="1">
      <c r="A3290" s="110"/>
      <c r="B3290" s="5"/>
      <c r="C3290" s="5"/>
      <c r="D3290" s="5"/>
      <c r="E3290" s="36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</row>
    <row r="3291" ht="15.75" customHeight="1">
      <c r="A3291" s="110"/>
      <c r="B3291" s="5"/>
      <c r="C3291" s="5"/>
      <c r="D3291" s="5"/>
      <c r="E3291" s="36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</row>
    <row r="3292" ht="15.75" customHeight="1">
      <c r="A3292" s="110"/>
      <c r="B3292" s="5"/>
      <c r="C3292" s="5"/>
      <c r="D3292" s="5"/>
      <c r="E3292" s="36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</row>
    <row r="3293" ht="15.75" customHeight="1">
      <c r="A3293" s="110"/>
      <c r="B3293" s="5"/>
      <c r="C3293" s="5"/>
      <c r="D3293" s="5"/>
      <c r="E3293" s="36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</row>
    <row r="3294" ht="15.75" customHeight="1">
      <c r="A3294" s="110"/>
      <c r="B3294" s="5"/>
      <c r="C3294" s="5"/>
      <c r="D3294" s="5"/>
      <c r="E3294" s="36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</row>
    <row r="3295" ht="15.75" customHeight="1">
      <c r="A3295" s="110"/>
      <c r="B3295" s="5"/>
      <c r="C3295" s="5"/>
      <c r="D3295" s="5"/>
      <c r="E3295" s="36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</row>
    <row r="3296" ht="15.75" customHeight="1">
      <c r="A3296" s="110"/>
      <c r="B3296" s="5"/>
      <c r="C3296" s="5"/>
      <c r="D3296" s="5"/>
      <c r="E3296" s="36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</row>
    <row r="3297" ht="15.75" customHeight="1">
      <c r="A3297" s="110"/>
      <c r="B3297" s="5"/>
      <c r="C3297" s="5"/>
      <c r="D3297" s="5"/>
      <c r="E3297" s="36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</row>
    <row r="3298" ht="15.75" customHeight="1">
      <c r="A3298" s="110"/>
      <c r="B3298" s="5"/>
      <c r="C3298" s="5"/>
      <c r="D3298" s="5"/>
      <c r="E3298" s="36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</row>
    <row r="3299" ht="15.75" customHeight="1">
      <c r="A3299" s="110"/>
      <c r="B3299" s="5"/>
      <c r="C3299" s="5"/>
      <c r="D3299" s="5"/>
      <c r="E3299" s="36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</row>
    <row r="3300" ht="15.75" customHeight="1">
      <c r="A3300" s="110"/>
      <c r="B3300" s="5"/>
      <c r="C3300" s="5"/>
      <c r="D3300" s="5"/>
      <c r="E3300" s="36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</row>
    <row r="3301" ht="15.75" customHeight="1">
      <c r="A3301" s="110"/>
      <c r="B3301" s="5"/>
      <c r="C3301" s="5"/>
      <c r="D3301" s="5"/>
      <c r="E3301" s="36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</row>
    <row r="3302" ht="15.75" customHeight="1">
      <c r="A3302" s="110"/>
      <c r="B3302" s="5"/>
      <c r="C3302" s="5"/>
      <c r="D3302" s="5"/>
      <c r="E3302" s="36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</row>
    <row r="3303" ht="15.75" customHeight="1">
      <c r="A3303" s="110"/>
      <c r="B3303" s="5"/>
      <c r="C3303" s="5"/>
      <c r="D3303" s="5"/>
      <c r="E3303" s="36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</row>
    <row r="3304" ht="15.75" customHeight="1">
      <c r="A3304" s="110"/>
      <c r="B3304" s="5"/>
      <c r="C3304" s="5"/>
      <c r="D3304" s="5"/>
      <c r="E3304" s="36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</row>
    <row r="3305" ht="15.75" customHeight="1">
      <c r="A3305" s="110"/>
      <c r="B3305" s="5"/>
      <c r="C3305" s="5"/>
      <c r="D3305" s="5"/>
      <c r="E3305" s="36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</row>
    <row r="3306" ht="15.75" customHeight="1">
      <c r="A3306" s="110"/>
      <c r="B3306" s="5"/>
      <c r="C3306" s="5"/>
      <c r="D3306" s="5"/>
      <c r="E3306" s="36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</row>
    <row r="3307" ht="15.75" customHeight="1">
      <c r="A3307" s="110"/>
      <c r="B3307" s="5"/>
      <c r="C3307" s="5"/>
      <c r="D3307" s="5"/>
      <c r="E3307" s="36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</row>
    <row r="3308" ht="15.75" customHeight="1">
      <c r="A3308" s="110"/>
      <c r="B3308" s="5"/>
      <c r="C3308" s="5"/>
      <c r="D3308" s="5"/>
      <c r="E3308" s="36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</row>
    <row r="3309" ht="15.75" customHeight="1">
      <c r="A3309" s="110"/>
      <c r="B3309" s="5"/>
      <c r="C3309" s="5"/>
      <c r="D3309" s="5"/>
      <c r="E3309" s="36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</row>
    <row r="3310" ht="15.75" customHeight="1">
      <c r="A3310" s="110"/>
      <c r="B3310" s="5"/>
      <c r="C3310" s="5"/>
      <c r="D3310" s="5"/>
      <c r="E3310" s="36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</row>
    <row r="3311" ht="15.75" customHeight="1">
      <c r="A3311" s="110"/>
      <c r="B3311" s="5"/>
      <c r="C3311" s="5"/>
      <c r="D3311" s="5"/>
      <c r="E3311" s="36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</row>
    <row r="3312" ht="15.75" customHeight="1">
      <c r="A3312" s="110"/>
      <c r="B3312" s="5"/>
      <c r="C3312" s="5"/>
      <c r="D3312" s="5"/>
      <c r="E3312" s="36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</row>
    <row r="3313" ht="15.75" customHeight="1">
      <c r="A3313" s="110"/>
      <c r="B3313" s="5"/>
      <c r="C3313" s="5"/>
      <c r="D3313" s="5"/>
      <c r="E3313" s="36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</row>
    <row r="3314" ht="15.75" customHeight="1">
      <c r="A3314" s="110"/>
      <c r="B3314" s="5"/>
      <c r="C3314" s="5"/>
      <c r="D3314" s="5"/>
      <c r="E3314" s="36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</row>
    <row r="3315" ht="15.75" customHeight="1">
      <c r="A3315" s="110"/>
      <c r="B3315" s="5"/>
      <c r="C3315" s="5"/>
      <c r="D3315" s="5"/>
      <c r="E3315" s="36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</row>
    <row r="3316" ht="15.75" customHeight="1">
      <c r="A3316" s="110"/>
      <c r="B3316" s="5"/>
      <c r="C3316" s="5"/>
      <c r="D3316" s="5"/>
      <c r="E3316" s="36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</row>
    <row r="3317" ht="15.75" customHeight="1">
      <c r="A3317" s="110"/>
      <c r="B3317" s="5"/>
      <c r="C3317" s="5"/>
      <c r="D3317" s="5"/>
      <c r="E3317" s="36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</row>
    <row r="3318" ht="15.75" customHeight="1">
      <c r="A3318" s="110"/>
      <c r="B3318" s="5"/>
      <c r="C3318" s="5"/>
      <c r="D3318" s="5"/>
      <c r="E3318" s="36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</row>
    <row r="3319" ht="15.75" customHeight="1">
      <c r="A3319" s="110"/>
      <c r="B3319" s="5"/>
      <c r="C3319" s="5"/>
      <c r="D3319" s="5"/>
      <c r="E3319" s="36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</row>
    <row r="3320" ht="15.75" customHeight="1">
      <c r="A3320" s="110"/>
      <c r="B3320" s="5"/>
      <c r="C3320" s="5"/>
      <c r="D3320" s="5"/>
      <c r="E3320" s="36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</row>
    <row r="3321" ht="15.75" customHeight="1">
      <c r="A3321" s="110"/>
      <c r="B3321" s="5"/>
      <c r="C3321" s="5"/>
      <c r="D3321" s="5"/>
      <c r="E3321" s="36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</row>
    <row r="3322" ht="15.75" customHeight="1">
      <c r="A3322" s="110"/>
      <c r="B3322" s="5"/>
      <c r="C3322" s="5"/>
      <c r="D3322" s="5"/>
      <c r="E3322" s="36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</row>
    <row r="3323" ht="15.75" customHeight="1">
      <c r="A3323" s="110"/>
      <c r="B3323" s="5"/>
      <c r="C3323" s="5"/>
      <c r="D3323" s="5"/>
      <c r="E3323" s="36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</row>
    <row r="3324" ht="15.75" customHeight="1">
      <c r="A3324" s="110"/>
      <c r="B3324" s="5"/>
      <c r="C3324" s="5"/>
      <c r="D3324" s="5"/>
      <c r="E3324" s="36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</row>
    <row r="3325" ht="15.75" customHeight="1">
      <c r="A3325" s="110"/>
      <c r="B3325" s="5"/>
      <c r="C3325" s="5"/>
      <c r="D3325" s="5"/>
      <c r="E3325" s="36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</row>
    <row r="3326" ht="15.75" customHeight="1">
      <c r="A3326" s="110"/>
      <c r="B3326" s="5"/>
      <c r="C3326" s="5"/>
      <c r="D3326" s="5"/>
      <c r="E3326" s="36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</row>
    <row r="3327" ht="15.75" customHeight="1">
      <c r="A3327" s="110"/>
      <c r="B3327" s="5"/>
      <c r="C3327" s="5"/>
      <c r="D3327" s="5"/>
      <c r="E3327" s="36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</row>
    <row r="3328" ht="15.75" customHeight="1">
      <c r="A3328" s="110"/>
      <c r="B3328" s="5"/>
      <c r="C3328" s="5"/>
      <c r="D3328" s="5"/>
      <c r="E3328" s="36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</row>
    <row r="3329" ht="15.75" customHeight="1">
      <c r="A3329" s="110"/>
      <c r="B3329" s="5"/>
      <c r="C3329" s="5"/>
      <c r="D3329" s="5"/>
      <c r="E3329" s="36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</row>
    <row r="3330" ht="15.75" customHeight="1">
      <c r="A3330" s="110"/>
      <c r="B3330" s="5"/>
      <c r="C3330" s="5"/>
      <c r="D3330" s="5"/>
      <c r="E3330" s="36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</row>
    <row r="3331" ht="15.75" customHeight="1">
      <c r="A3331" s="110"/>
      <c r="B3331" s="5"/>
      <c r="C3331" s="5"/>
      <c r="D3331" s="5"/>
      <c r="E3331" s="36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</row>
    <row r="3332" ht="15.75" customHeight="1">
      <c r="A3332" s="110"/>
      <c r="B3332" s="5"/>
      <c r="C3332" s="5"/>
      <c r="D3332" s="5"/>
      <c r="E3332" s="36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</row>
    <row r="3333" ht="15.75" customHeight="1">
      <c r="A3333" s="110"/>
      <c r="B3333" s="5"/>
      <c r="C3333" s="5"/>
      <c r="D3333" s="5"/>
      <c r="E3333" s="36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</row>
    <row r="3334" ht="15.75" customHeight="1">
      <c r="A3334" s="110"/>
      <c r="B3334" s="5"/>
      <c r="C3334" s="5"/>
      <c r="D3334" s="5"/>
      <c r="E3334" s="36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</row>
    <row r="3335" ht="15.75" customHeight="1">
      <c r="A3335" s="110"/>
      <c r="B3335" s="5"/>
      <c r="C3335" s="5"/>
      <c r="D3335" s="5"/>
      <c r="E3335" s="36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</row>
    <row r="3336" ht="15.75" customHeight="1">
      <c r="A3336" s="110"/>
      <c r="B3336" s="5"/>
      <c r="C3336" s="5"/>
      <c r="D3336" s="5"/>
      <c r="E3336" s="36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</row>
    <row r="3337" ht="15.75" customHeight="1">
      <c r="A3337" s="110"/>
      <c r="B3337" s="5"/>
      <c r="C3337" s="5"/>
      <c r="D3337" s="5"/>
      <c r="E3337" s="36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</row>
    <row r="3338" ht="15.75" customHeight="1">
      <c r="A3338" s="110"/>
      <c r="B3338" s="5"/>
      <c r="C3338" s="5"/>
      <c r="D3338" s="5"/>
      <c r="E3338" s="36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</row>
    <row r="3339" ht="15.75" customHeight="1">
      <c r="A3339" s="110"/>
      <c r="B3339" s="5"/>
      <c r="C3339" s="5"/>
      <c r="D3339" s="5"/>
      <c r="E3339" s="36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</row>
    <row r="3340" ht="15.75" customHeight="1">
      <c r="A3340" s="110"/>
      <c r="B3340" s="5"/>
      <c r="C3340" s="5"/>
      <c r="D3340" s="5"/>
      <c r="E3340" s="36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</row>
    <row r="3341" ht="15.75" customHeight="1">
      <c r="A3341" s="110"/>
      <c r="B3341" s="5"/>
      <c r="C3341" s="5"/>
      <c r="D3341" s="5"/>
      <c r="E3341" s="36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</row>
    <row r="3342" ht="15.75" customHeight="1">
      <c r="A3342" s="110"/>
      <c r="B3342" s="5"/>
      <c r="C3342" s="5"/>
      <c r="D3342" s="5"/>
      <c r="E3342" s="36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</row>
    <row r="3343" ht="15.75" customHeight="1">
      <c r="A3343" s="110"/>
      <c r="B3343" s="5"/>
      <c r="C3343" s="5"/>
      <c r="D3343" s="5"/>
      <c r="E3343" s="36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</row>
    <row r="3344" ht="15.75" customHeight="1">
      <c r="A3344" s="110"/>
      <c r="B3344" s="5"/>
      <c r="C3344" s="5"/>
      <c r="D3344" s="5"/>
      <c r="E3344" s="36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</row>
    <row r="3345" ht="15.75" customHeight="1">
      <c r="A3345" s="110"/>
      <c r="B3345" s="5"/>
      <c r="C3345" s="5"/>
      <c r="D3345" s="5"/>
      <c r="E3345" s="36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</row>
    <row r="3346" ht="15.75" customHeight="1">
      <c r="A3346" s="110"/>
      <c r="B3346" s="5"/>
      <c r="C3346" s="5"/>
      <c r="D3346" s="5"/>
      <c r="E3346" s="36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</row>
    <row r="3347" ht="15.75" customHeight="1">
      <c r="A3347" s="110"/>
      <c r="B3347" s="5"/>
      <c r="C3347" s="5"/>
      <c r="D3347" s="5"/>
      <c r="E3347" s="36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</row>
  </sheetData>
  <autoFilter ref="$A$9:$K$3209"/>
  <mergeCells count="8">
    <mergeCell ref="A5:J5"/>
    <mergeCell ref="B9:C9"/>
    <mergeCell ref="D3212:E3212"/>
    <mergeCell ref="H3212:J3212"/>
    <mergeCell ref="E3216:F3216"/>
    <mergeCell ref="H3216:J3216"/>
    <mergeCell ref="E3217:F3217"/>
    <mergeCell ref="H3217:J3217"/>
  </mergeCells>
  <printOptions horizontalCentered="1"/>
  <pageMargins bottom="0.1968503937007874" footer="0.0" header="0.0" left="0.0" right="0.0" top="0.3937007874015748"/>
  <pageSetup paperSize="9" scale="72" orientation="landscape"/>
  <headerFooter>
    <oddFooter>&amp;L  Hal :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.57"/>
    <col customWidth="1" hidden="1" min="3" max="3" width="51.29"/>
    <col customWidth="1" min="4" max="4" width="41.43"/>
    <col customWidth="1" min="5" max="5" width="26.43"/>
    <col customWidth="1" min="6" max="8" width="12.71"/>
    <col customWidth="1" min="9" max="10" width="35.0"/>
    <col customWidth="1" min="11" max="11" width="4.71"/>
    <col customWidth="1" min="12" max="12" width="29.86"/>
    <col customWidth="1" min="13" max="26" width="8.71"/>
  </cols>
  <sheetData>
    <row r="1" ht="21.75" customHeight="1">
      <c r="A1" s="4"/>
      <c r="B1" s="2"/>
      <c r="C1" s="3"/>
      <c r="D1" s="4"/>
      <c r="E1" s="4"/>
      <c r="F1" s="2"/>
      <c r="G1" s="2"/>
      <c r="H1" s="4"/>
    </row>
    <row r="2" ht="21.0" customHeight="1">
      <c r="A2" s="4"/>
      <c r="B2" s="2"/>
      <c r="C2" s="6"/>
      <c r="D2" s="111" t="s">
        <v>2816</v>
      </c>
      <c r="E2" s="4"/>
      <c r="F2" s="2"/>
      <c r="G2" s="2"/>
      <c r="H2" s="4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ht="15.0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</row>
    <row r="5">
      <c r="A5" s="113" t="s">
        <v>3248</v>
      </c>
    </row>
    <row r="6" ht="12.0" customHeight="1">
      <c r="A6" s="114"/>
    </row>
    <row r="7">
      <c r="A7" s="17" t="s">
        <v>1</v>
      </c>
      <c r="B7" s="18" t="s">
        <v>2</v>
      </c>
      <c r="C7" s="17" t="s">
        <v>3</v>
      </c>
      <c r="D7" s="17"/>
      <c r="E7" s="17"/>
      <c r="F7" s="18"/>
      <c r="G7" s="18"/>
      <c r="H7" s="17"/>
      <c r="I7" s="17"/>
      <c r="J7" s="17"/>
      <c r="K7" s="19"/>
    </row>
    <row r="8">
      <c r="A8" s="17" t="s">
        <v>3249</v>
      </c>
      <c r="B8" s="18" t="s">
        <v>2</v>
      </c>
      <c r="C8" s="20" t="s">
        <v>3250</v>
      </c>
      <c r="D8" s="17"/>
      <c r="E8" s="17"/>
      <c r="F8" s="18"/>
      <c r="G8" s="18"/>
      <c r="H8" s="17"/>
      <c r="I8" s="17"/>
      <c r="J8" s="17"/>
      <c r="K8" s="17"/>
    </row>
    <row r="9" ht="18.0" customHeight="1">
      <c r="A9" s="115" t="s">
        <v>6</v>
      </c>
      <c r="B9" s="116" t="s">
        <v>3251</v>
      </c>
      <c r="C9" s="117"/>
      <c r="D9" s="115" t="s">
        <v>9</v>
      </c>
      <c r="E9" s="118" t="s">
        <v>3252</v>
      </c>
      <c r="F9" s="119" t="s">
        <v>11</v>
      </c>
      <c r="G9" s="118" t="s">
        <v>12</v>
      </c>
      <c r="H9" s="118" t="s">
        <v>13</v>
      </c>
      <c r="I9" s="120" t="s">
        <v>3253</v>
      </c>
      <c r="J9" s="116" t="s">
        <v>3254</v>
      </c>
      <c r="K9" s="117"/>
      <c r="L9" s="120" t="s">
        <v>3255</v>
      </c>
    </row>
    <row r="10" ht="18.0" customHeight="1">
      <c r="A10" s="121"/>
      <c r="B10" s="122"/>
      <c r="C10" s="123"/>
      <c r="D10" s="121"/>
      <c r="E10" s="124" t="s">
        <v>3256</v>
      </c>
      <c r="F10" s="124"/>
      <c r="G10" s="124" t="s">
        <v>17</v>
      </c>
      <c r="H10" s="124" t="s">
        <v>17</v>
      </c>
      <c r="I10" s="121"/>
      <c r="J10" s="122"/>
      <c r="K10" s="123"/>
      <c r="L10" s="121"/>
    </row>
    <row r="11" ht="12.0" customHeight="1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6"/>
      <c r="L11" s="127"/>
    </row>
    <row r="12" ht="12.0" hidden="1" customHeight="1">
      <c r="A12" s="128">
        <v>45742.0</v>
      </c>
      <c r="B12" s="125"/>
      <c r="C12" s="129" t="s">
        <v>3257</v>
      </c>
      <c r="D12" s="130" t="s">
        <v>187</v>
      </c>
      <c r="E12" s="130"/>
      <c r="F12" s="131"/>
      <c r="G12" s="131" t="s">
        <v>104</v>
      </c>
      <c r="H12" s="131">
        <v>2.0</v>
      </c>
      <c r="I12" s="132"/>
      <c r="J12" s="132" t="s">
        <v>134</v>
      </c>
      <c r="K12" s="126"/>
      <c r="L12" s="127"/>
    </row>
    <row r="13" ht="12.0" hidden="1" customHeight="1">
      <c r="A13" s="128">
        <v>45742.0</v>
      </c>
      <c r="B13" s="125"/>
      <c r="C13" s="129" t="s">
        <v>3257</v>
      </c>
      <c r="D13" s="130" t="s">
        <v>713</v>
      </c>
      <c r="E13" s="130"/>
      <c r="F13" s="131"/>
      <c r="G13" s="131" t="s">
        <v>104</v>
      </c>
      <c r="H13" s="131">
        <v>4.0</v>
      </c>
      <c r="I13" s="132"/>
      <c r="J13" s="132" t="s">
        <v>134</v>
      </c>
      <c r="K13" s="126"/>
      <c r="L13" s="127"/>
    </row>
    <row r="14" ht="12.0" hidden="1" customHeight="1">
      <c r="A14" s="128"/>
      <c r="B14" s="125"/>
      <c r="C14" s="129"/>
      <c r="D14" s="130"/>
      <c r="E14" s="130"/>
      <c r="F14" s="131"/>
      <c r="G14" s="131"/>
      <c r="H14" s="131"/>
      <c r="I14" s="132"/>
      <c r="J14" s="132"/>
      <c r="K14" s="126"/>
      <c r="L14" s="127"/>
    </row>
    <row r="15" ht="12.0" hidden="1" customHeight="1">
      <c r="A15" s="128">
        <v>45742.0</v>
      </c>
      <c r="B15" s="125"/>
      <c r="C15" s="129" t="s">
        <v>3258</v>
      </c>
      <c r="D15" s="130" t="s">
        <v>3259</v>
      </c>
      <c r="E15" s="130"/>
      <c r="F15" s="131"/>
      <c r="G15" s="131" t="s">
        <v>104</v>
      </c>
      <c r="H15" s="131">
        <v>1.0</v>
      </c>
      <c r="I15" s="132"/>
      <c r="J15" s="132" t="s">
        <v>46</v>
      </c>
      <c r="K15" s="126"/>
      <c r="L15" s="127"/>
    </row>
    <row r="16" ht="12.0" hidden="1" customHeight="1">
      <c r="A16" s="128">
        <v>45742.0</v>
      </c>
      <c r="B16" s="125"/>
      <c r="C16" s="129" t="s">
        <v>3258</v>
      </c>
      <c r="D16" s="130" t="s">
        <v>855</v>
      </c>
      <c r="E16" s="130"/>
      <c r="F16" s="131"/>
      <c r="G16" s="131" t="s">
        <v>104</v>
      </c>
      <c r="H16" s="131">
        <v>4.0</v>
      </c>
      <c r="I16" s="132"/>
      <c r="J16" s="132" t="s">
        <v>46</v>
      </c>
      <c r="K16" s="126"/>
      <c r="L16" s="127"/>
    </row>
    <row r="17" ht="12.0" hidden="1" customHeight="1">
      <c r="A17" s="128"/>
      <c r="B17" s="125"/>
      <c r="C17" s="129"/>
      <c r="D17" s="130"/>
      <c r="E17" s="130"/>
      <c r="F17" s="131"/>
      <c r="G17" s="131"/>
      <c r="H17" s="131"/>
      <c r="I17" s="132"/>
      <c r="J17" s="132"/>
      <c r="K17" s="126"/>
      <c r="L17" s="127"/>
    </row>
    <row r="18" ht="12.0" hidden="1" customHeight="1">
      <c r="A18" s="128">
        <v>45742.0</v>
      </c>
      <c r="B18" s="125"/>
      <c r="C18" s="129" t="s">
        <v>3260</v>
      </c>
      <c r="D18" s="130" t="s">
        <v>3261</v>
      </c>
      <c r="E18" s="130" t="s">
        <v>3262</v>
      </c>
      <c r="F18" s="131"/>
      <c r="G18" s="131" t="s">
        <v>104</v>
      </c>
      <c r="H18" s="131">
        <v>1.0</v>
      </c>
      <c r="I18" s="132"/>
      <c r="J18" s="132" t="s">
        <v>31</v>
      </c>
      <c r="K18" s="126"/>
      <c r="L18" s="127"/>
    </row>
    <row r="19" ht="12.0" hidden="1" customHeight="1">
      <c r="A19" s="128">
        <v>45742.0</v>
      </c>
      <c r="B19" s="125"/>
      <c r="C19" s="129" t="s">
        <v>3260</v>
      </c>
      <c r="D19" s="130" t="s">
        <v>3263</v>
      </c>
      <c r="E19" s="130" t="s">
        <v>3264</v>
      </c>
      <c r="F19" s="131"/>
      <c r="G19" s="131" t="s">
        <v>3265</v>
      </c>
      <c r="H19" s="131">
        <v>1.0</v>
      </c>
      <c r="I19" s="132"/>
      <c r="J19" s="132" t="s">
        <v>31</v>
      </c>
      <c r="K19" s="126"/>
      <c r="L19" s="127"/>
    </row>
    <row r="20" ht="12.0" hidden="1" customHeight="1">
      <c r="A20" s="128"/>
      <c r="B20" s="125"/>
      <c r="C20" s="129"/>
      <c r="D20" s="130"/>
      <c r="E20" s="130"/>
      <c r="F20" s="131"/>
      <c r="G20" s="131"/>
      <c r="H20" s="131"/>
      <c r="I20" s="132"/>
      <c r="J20" s="132"/>
      <c r="K20" s="126"/>
      <c r="L20" s="127"/>
    </row>
    <row r="21" ht="12.0" hidden="1" customHeight="1">
      <c r="A21" s="128">
        <v>45743.0</v>
      </c>
      <c r="B21" s="125"/>
      <c r="C21" s="129" t="s">
        <v>3266</v>
      </c>
      <c r="D21" s="130" t="s">
        <v>363</v>
      </c>
      <c r="E21" s="130"/>
      <c r="F21" s="131"/>
      <c r="G21" s="131" t="s">
        <v>21</v>
      </c>
      <c r="H21" s="131">
        <v>4.0</v>
      </c>
      <c r="I21" s="132"/>
      <c r="J21" s="132" t="s">
        <v>3267</v>
      </c>
      <c r="K21" s="126"/>
      <c r="L21" s="127"/>
    </row>
    <row r="22" ht="12.0" hidden="1" customHeight="1">
      <c r="A22" s="133">
        <v>46063.0</v>
      </c>
      <c r="B22" s="134" t="s">
        <v>3268</v>
      </c>
      <c r="C22" s="23"/>
      <c r="D22" s="81" t="s">
        <v>3269</v>
      </c>
      <c r="E22" s="81"/>
      <c r="F22" s="131"/>
      <c r="G22" s="135" t="s">
        <v>104</v>
      </c>
      <c r="H22" s="135">
        <v>2.0</v>
      </c>
      <c r="I22" s="132"/>
      <c r="J22" s="81" t="s">
        <v>2236</v>
      </c>
      <c r="K22" s="136"/>
      <c r="L22" s="127"/>
    </row>
    <row r="23" ht="12.0" hidden="1" customHeight="1">
      <c r="A23" s="128">
        <v>45743.0</v>
      </c>
      <c r="B23" s="125"/>
      <c r="C23" s="129" t="s">
        <v>3266</v>
      </c>
      <c r="D23" s="130" t="s">
        <v>3270</v>
      </c>
      <c r="E23" s="130" t="s">
        <v>362</v>
      </c>
      <c r="F23" s="131"/>
      <c r="G23" s="131" t="s">
        <v>21</v>
      </c>
      <c r="H23" s="131">
        <v>1.0</v>
      </c>
      <c r="I23" s="132"/>
      <c r="J23" s="132" t="s">
        <v>3267</v>
      </c>
      <c r="K23" s="126"/>
      <c r="L23" s="127"/>
    </row>
    <row r="24" ht="12.0" hidden="1" customHeight="1">
      <c r="A24" s="128"/>
      <c r="B24" s="125"/>
      <c r="C24" s="129"/>
      <c r="D24" s="130"/>
      <c r="E24" s="130"/>
      <c r="F24" s="131"/>
      <c r="G24" s="131"/>
      <c r="H24" s="131"/>
      <c r="I24" s="132"/>
      <c r="J24" s="132"/>
      <c r="K24" s="126"/>
      <c r="L24" s="127"/>
    </row>
    <row r="25" ht="12.0" hidden="1" customHeight="1">
      <c r="A25" s="128">
        <v>45751.0</v>
      </c>
      <c r="B25" s="125"/>
      <c r="C25" s="129" t="s">
        <v>3271</v>
      </c>
      <c r="D25" s="130" t="s">
        <v>3272</v>
      </c>
      <c r="E25" s="130" t="s">
        <v>362</v>
      </c>
      <c r="F25" s="131"/>
      <c r="G25" s="131" t="s">
        <v>21</v>
      </c>
      <c r="H25" s="131">
        <v>1.0</v>
      </c>
      <c r="I25" s="132"/>
      <c r="J25" s="132" t="s">
        <v>3273</v>
      </c>
      <c r="K25" s="126"/>
      <c r="L25" s="127"/>
    </row>
    <row r="26" ht="12.0" hidden="1" customHeight="1">
      <c r="A26" s="128">
        <v>45751.0</v>
      </c>
      <c r="B26" s="125"/>
      <c r="C26" s="129" t="s">
        <v>3271</v>
      </c>
      <c r="D26" s="130" t="s">
        <v>3272</v>
      </c>
      <c r="E26" s="130" t="s">
        <v>815</v>
      </c>
      <c r="F26" s="131"/>
      <c r="G26" s="131" t="s">
        <v>21</v>
      </c>
      <c r="H26" s="131">
        <v>1.0</v>
      </c>
      <c r="I26" s="132"/>
      <c r="J26" s="132" t="s">
        <v>3273</v>
      </c>
      <c r="K26" s="126"/>
      <c r="L26" s="127"/>
    </row>
    <row r="27" ht="12.0" hidden="1" customHeight="1">
      <c r="A27" s="128">
        <v>45751.0</v>
      </c>
      <c r="B27" s="125"/>
      <c r="C27" s="129" t="s">
        <v>3271</v>
      </c>
      <c r="D27" s="130" t="s">
        <v>3272</v>
      </c>
      <c r="E27" s="130" t="s">
        <v>63</v>
      </c>
      <c r="F27" s="131"/>
      <c r="G27" s="131" t="s">
        <v>21</v>
      </c>
      <c r="H27" s="131">
        <v>1.0</v>
      </c>
      <c r="I27" s="132"/>
      <c r="J27" s="132" t="s">
        <v>3273</v>
      </c>
      <c r="K27" s="126"/>
      <c r="L27" s="127"/>
    </row>
    <row r="28" ht="12.0" hidden="1" customHeight="1">
      <c r="A28" s="128">
        <v>45751.0</v>
      </c>
      <c r="B28" s="125"/>
      <c r="C28" s="129" t="s">
        <v>3271</v>
      </c>
      <c r="D28" s="130" t="s">
        <v>3272</v>
      </c>
      <c r="E28" s="130" t="s">
        <v>808</v>
      </c>
      <c r="F28" s="131"/>
      <c r="G28" s="131" t="s">
        <v>21</v>
      </c>
      <c r="H28" s="131">
        <v>1.0</v>
      </c>
      <c r="I28" s="132"/>
      <c r="J28" s="132" t="s">
        <v>3273</v>
      </c>
      <c r="K28" s="126"/>
      <c r="L28" s="127"/>
    </row>
    <row r="29" ht="12.0" hidden="1" customHeight="1">
      <c r="A29" s="128"/>
      <c r="B29" s="125"/>
      <c r="C29" s="129"/>
      <c r="D29" s="130"/>
      <c r="E29" s="130"/>
      <c r="F29" s="131"/>
      <c r="G29" s="131"/>
      <c r="H29" s="131"/>
      <c r="I29" s="132"/>
      <c r="J29" s="132"/>
      <c r="K29" s="126"/>
      <c r="L29" s="127"/>
    </row>
    <row r="30" ht="12.0" hidden="1" customHeight="1">
      <c r="A30" s="128">
        <v>45751.0</v>
      </c>
      <c r="B30" s="125"/>
      <c r="C30" s="129" t="s">
        <v>3274</v>
      </c>
      <c r="D30" s="130" t="s">
        <v>3272</v>
      </c>
      <c r="E30" s="137" t="s">
        <v>362</v>
      </c>
      <c r="F30" s="131"/>
      <c r="G30" s="131" t="s">
        <v>21</v>
      </c>
      <c r="H30" s="131">
        <v>1.0</v>
      </c>
      <c r="I30" s="132"/>
      <c r="J30" s="132" t="s">
        <v>281</v>
      </c>
      <c r="K30" s="126"/>
      <c r="L30" s="127"/>
    </row>
    <row r="31" ht="12.0" hidden="1" customHeight="1">
      <c r="A31" s="128">
        <v>45751.0</v>
      </c>
      <c r="B31" s="125"/>
      <c r="C31" s="129" t="s">
        <v>3274</v>
      </c>
      <c r="D31" s="130" t="s">
        <v>3272</v>
      </c>
      <c r="E31" s="130" t="s">
        <v>815</v>
      </c>
      <c r="F31" s="131"/>
      <c r="G31" s="131" t="s">
        <v>21</v>
      </c>
      <c r="H31" s="131">
        <v>1.0</v>
      </c>
      <c r="I31" s="132"/>
      <c r="J31" s="132" t="s">
        <v>281</v>
      </c>
      <c r="K31" s="126"/>
      <c r="L31" s="127"/>
    </row>
    <row r="32" ht="12.0" hidden="1" customHeight="1">
      <c r="A32" s="128">
        <v>45751.0</v>
      </c>
      <c r="B32" s="125"/>
      <c r="C32" s="129" t="s">
        <v>3274</v>
      </c>
      <c r="D32" s="130" t="s">
        <v>3272</v>
      </c>
      <c r="E32" s="130" t="s">
        <v>63</v>
      </c>
      <c r="F32" s="131"/>
      <c r="G32" s="131" t="s">
        <v>21</v>
      </c>
      <c r="H32" s="131">
        <v>1.0</v>
      </c>
      <c r="I32" s="132"/>
      <c r="J32" s="132" t="s">
        <v>281</v>
      </c>
      <c r="K32" s="126"/>
      <c r="L32" s="127"/>
    </row>
    <row r="33" ht="12.0" hidden="1" customHeight="1">
      <c r="A33" s="128">
        <v>45751.0</v>
      </c>
      <c r="B33" s="125"/>
      <c r="C33" s="129" t="s">
        <v>3274</v>
      </c>
      <c r="D33" s="130" t="s">
        <v>3275</v>
      </c>
      <c r="E33" s="130" t="s">
        <v>3276</v>
      </c>
      <c r="F33" s="131"/>
      <c r="G33" s="131" t="s">
        <v>21</v>
      </c>
      <c r="H33" s="131">
        <v>1.0</v>
      </c>
      <c r="I33" s="132"/>
      <c r="J33" s="132" t="s">
        <v>281</v>
      </c>
      <c r="K33" s="126"/>
      <c r="L33" s="127"/>
    </row>
    <row r="34" ht="12.0" hidden="1" customHeight="1">
      <c r="A34" s="128">
        <v>45751.0</v>
      </c>
      <c r="B34" s="125"/>
      <c r="C34" s="129" t="s">
        <v>3274</v>
      </c>
      <c r="D34" s="130" t="s">
        <v>3277</v>
      </c>
      <c r="E34" s="130"/>
      <c r="F34" s="131"/>
      <c r="G34" s="131" t="s">
        <v>21</v>
      </c>
      <c r="H34" s="131">
        <v>1.0</v>
      </c>
      <c r="I34" s="132"/>
      <c r="J34" s="132" t="s">
        <v>281</v>
      </c>
      <c r="K34" s="126"/>
      <c r="L34" s="127"/>
    </row>
    <row r="35" ht="12.0" hidden="1" customHeight="1">
      <c r="A35" s="128">
        <v>45751.0</v>
      </c>
      <c r="B35" s="125"/>
      <c r="C35" s="129" t="s">
        <v>3274</v>
      </c>
      <c r="D35" s="130" t="s">
        <v>855</v>
      </c>
      <c r="E35" s="130"/>
      <c r="F35" s="131"/>
      <c r="G35" s="131" t="s">
        <v>21</v>
      </c>
      <c r="H35" s="131">
        <v>12.0</v>
      </c>
      <c r="I35" s="132"/>
      <c r="J35" s="132" t="s">
        <v>281</v>
      </c>
      <c r="K35" s="126"/>
      <c r="L35" s="127"/>
    </row>
    <row r="36" ht="12.0" hidden="1" customHeight="1">
      <c r="A36" s="128"/>
      <c r="B36" s="125"/>
      <c r="C36" s="129"/>
      <c r="D36" s="130"/>
      <c r="E36" s="130"/>
      <c r="F36" s="131"/>
      <c r="G36" s="131"/>
      <c r="H36" s="131"/>
      <c r="I36" s="132"/>
      <c r="J36" s="132"/>
      <c r="K36" s="126"/>
      <c r="L36" s="127"/>
    </row>
    <row r="37" ht="12.0" hidden="1" customHeight="1">
      <c r="A37" s="128">
        <v>45751.0</v>
      </c>
      <c r="B37" s="125"/>
      <c r="C37" s="129" t="s">
        <v>3278</v>
      </c>
      <c r="D37" s="130" t="s">
        <v>3279</v>
      </c>
      <c r="E37" s="130"/>
      <c r="F37" s="131"/>
      <c r="G37" s="131" t="s">
        <v>21</v>
      </c>
      <c r="H37" s="131">
        <v>1.0</v>
      </c>
      <c r="I37" s="132"/>
      <c r="J37" s="132" t="s">
        <v>3280</v>
      </c>
      <c r="K37" s="126"/>
      <c r="L37" s="127"/>
    </row>
    <row r="38" ht="12.0" hidden="1" customHeight="1">
      <c r="A38" s="128">
        <v>45751.0</v>
      </c>
      <c r="B38" s="125"/>
      <c r="C38" s="129" t="s">
        <v>3278</v>
      </c>
      <c r="D38" s="130" t="s">
        <v>3281</v>
      </c>
      <c r="E38" s="31" t="s">
        <v>3282</v>
      </c>
      <c r="F38" s="131"/>
      <c r="G38" s="131" t="s">
        <v>21</v>
      </c>
      <c r="H38" s="131">
        <v>2.0</v>
      </c>
      <c r="I38" s="132"/>
      <c r="J38" s="132" t="s">
        <v>3280</v>
      </c>
      <c r="K38" s="126"/>
      <c r="L38" s="127"/>
    </row>
    <row r="39" ht="12.0" hidden="1" customHeight="1">
      <c r="A39" s="128">
        <v>45751.0</v>
      </c>
      <c r="B39" s="125"/>
      <c r="C39" s="129" t="s">
        <v>3278</v>
      </c>
      <c r="D39" s="130" t="s">
        <v>3283</v>
      </c>
      <c r="E39" s="130"/>
      <c r="F39" s="131"/>
      <c r="G39" s="131" t="s">
        <v>21</v>
      </c>
      <c r="H39" s="131">
        <v>1.0</v>
      </c>
      <c r="I39" s="132"/>
      <c r="J39" s="132" t="s">
        <v>3280</v>
      </c>
      <c r="K39" s="126"/>
      <c r="L39" s="127"/>
    </row>
    <row r="40" ht="12.0" hidden="1" customHeight="1">
      <c r="A40" s="128"/>
      <c r="B40" s="125"/>
      <c r="C40" s="129"/>
      <c r="D40" s="130"/>
      <c r="E40" s="130"/>
      <c r="F40" s="131"/>
      <c r="G40" s="131"/>
      <c r="H40" s="131"/>
      <c r="I40" s="132"/>
      <c r="J40" s="132"/>
      <c r="K40" s="126"/>
      <c r="L40" s="127"/>
    </row>
    <row r="41" ht="12.0" hidden="1" customHeight="1">
      <c r="A41" s="128">
        <v>45752.0</v>
      </c>
      <c r="B41" s="125"/>
      <c r="C41" s="129" t="s">
        <v>3284</v>
      </c>
      <c r="D41" s="130" t="s">
        <v>3285</v>
      </c>
      <c r="E41" s="130"/>
      <c r="F41" s="131"/>
      <c r="G41" s="131" t="s">
        <v>21</v>
      </c>
      <c r="H41" s="131">
        <v>1.0</v>
      </c>
      <c r="I41" s="132"/>
      <c r="J41" s="132" t="s">
        <v>22</v>
      </c>
      <c r="K41" s="126"/>
      <c r="L41" s="127"/>
    </row>
    <row r="42" ht="12.0" hidden="1" customHeight="1">
      <c r="A42" s="128">
        <v>45752.0</v>
      </c>
      <c r="B42" s="125"/>
      <c r="C42" s="129" t="s">
        <v>3284</v>
      </c>
      <c r="D42" s="130" t="s">
        <v>3286</v>
      </c>
      <c r="E42" s="130"/>
      <c r="F42" s="131"/>
      <c r="G42" s="131" t="s">
        <v>21</v>
      </c>
      <c r="H42" s="131">
        <v>1.0</v>
      </c>
      <c r="I42" s="132"/>
      <c r="J42" s="132" t="s">
        <v>22</v>
      </c>
      <c r="K42" s="126"/>
      <c r="L42" s="127"/>
    </row>
    <row r="43" ht="12.0" hidden="1" customHeight="1">
      <c r="A43" s="128"/>
      <c r="B43" s="125"/>
      <c r="C43" s="129"/>
      <c r="D43" s="130"/>
      <c r="E43" s="130"/>
      <c r="F43" s="131"/>
      <c r="G43" s="131"/>
      <c r="H43" s="131"/>
      <c r="I43" s="132"/>
      <c r="J43" s="132"/>
      <c r="K43" s="126"/>
      <c r="L43" s="127"/>
    </row>
    <row r="44" ht="12.0" hidden="1" customHeight="1">
      <c r="A44" s="128">
        <v>45752.0</v>
      </c>
      <c r="B44" s="125"/>
      <c r="C44" s="129" t="s">
        <v>3287</v>
      </c>
      <c r="D44" s="130" t="s">
        <v>3288</v>
      </c>
      <c r="E44" s="130"/>
      <c r="F44" s="131"/>
      <c r="G44" s="131" t="s">
        <v>21</v>
      </c>
      <c r="H44" s="131">
        <v>1.0</v>
      </c>
      <c r="I44" s="132"/>
      <c r="J44" s="132" t="s">
        <v>3289</v>
      </c>
      <c r="K44" s="126"/>
      <c r="L44" s="127"/>
    </row>
    <row r="45" ht="12.0" hidden="1" customHeight="1">
      <c r="A45" s="128">
        <v>45752.0</v>
      </c>
      <c r="B45" s="125"/>
      <c r="C45" s="129" t="s">
        <v>3287</v>
      </c>
      <c r="D45" s="130" t="s">
        <v>3290</v>
      </c>
      <c r="E45" s="130"/>
      <c r="F45" s="131"/>
      <c r="G45" s="131" t="s">
        <v>21</v>
      </c>
      <c r="H45" s="131">
        <v>1.0</v>
      </c>
      <c r="I45" s="132"/>
      <c r="J45" s="132" t="s">
        <v>3289</v>
      </c>
      <c r="K45" s="126"/>
      <c r="L45" s="127"/>
    </row>
    <row r="46" ht="12.0" hidden="1" customHeight="1">
      <c r="A46" s="128"/>
      <c r="B46" s="125"/>
      <c r="C46" s="129"/>
      <c r="D46" s="130"/>
      <c r="E46" s="130"/>
      <c r="F46" s="131"/>
      <c r="G46" s="131"/>
      <c r="H46" s="131"/>
      <c r="I46" s="132"/>
      <c r="J46" s="132"/>
      <c r="K46" s="126"/>
      <c r="L46" s="127"/>
    </row>
    <row r="47" ht="12.0" hidden="1" customHeight="1">
      <c r="A47" s="128">
        <v>45754.0</v>
      </c>
      <c r="B47" s="125"/>
      <c r="C47" s="129" t="s">
        <v>3291</v>
      </c>
      <c r="D47" s="130" t="s">
        <v>3292</v>
      </c>
      <c r="E47" s="138" t="s">
        <v>3293</v>
      </c>
      <c r="F47" s="131"/>
      <c r="G47" s="131" t="s">
        <v>21</v>
      </c>
      <c r="H47" s="131">
        <v>1.0</v>
      </c>
      <c r="I47" s="132"/>
      <c r="J47" s="132" t="s">
        <v>3294</v>
      </c>
      <c r="K47" s="126"/>
      <c r="L47" s="127"/>
    </row>
    <row r="48" ht="12.0" hidden="1" customHeight="1">
      <c r="A48" s="128">
        <v>45754.0</v>
      </c>
      <c r="B48" s="125"/>
      <c r="C48" s="129" t="s">
        <v>3291</v>
      </c>
      <c r="D48" s="130" t="s">
        <v>3295</v>
      </c>
      <c r="E48" s="130" t="s">
        <v>3296</v>
      </c>
      <c r="F48" s="131"/>
      <c r="G48" s="131" t="s">
        <v>21</v>
      </c>
      <c r="H48" s="131">
        <v>2.0</v>
      </c>
      <c r="I48" s="132"/>
      <c r="J48" s="132" t="s">
        <v>3294</v>
      </c>
      <c r="K48" s="126"/>
      <c r="L48" s="127"/>
    </row>
    <row r="49" ht="12.0" hidden="1" customHeight="1">
      <c r="A49" s="128"/>
      <c r="B49" s="125"/>
      <c r="C49" s="139"/>
      <c r="D49" s="130"/>
      <c r="E49" s="130"/>
      <c r="F49" s="131"/>
      <c r="G49" s="131"/>
      <c r="H49" s="131"/>
      <c r="I49" s="132"/>
      <c r="J49" s="132"/>
      <c r="K49" s="126"/>
      <c r="L49" s="127"/>
    </row>
    <row r="50" ht="12.0" hidden="1" customHeight="1">
      <c r="A50" s="128">
        <v>45754.0</v>
      </c>
      <c r="B50" s="125"/>
      <c r="C50" s="129" t="s">
        <v>3297</v>
      </c>
      <c r="D50" s="130" t="s">
        <v>3298</v>
      </c>
      <c r="E50" s="130" t="s">
        <v>3299</v>
      </c>
      <c r="F50" s="131"/>
      <c r="G50" s="131" t="s">
        <v>80</v>
      </c>
      <c r="H50" s="131">
        <v>1.0</v>
      </c>
      <c r="I50" s="132"/>
      <c r="J50" s="132" t="s">
        <v>1117</v>
      </c>
      <c r="K50" s="126"/>
      <c r="L50" s="127"/>
    </row>
    <row r="51" ht="12.0" hidden="1" customHeight="1">
      <c r="A51" s="128">
        <v>45754.0</v>
      </c>
      <c r="B51" s="125"/>
      <c r="C51" s="129" t="s">
        <v>3297</v>
      </c>
      <c r="D51" s="130" t="s">
        <v>3300</v>
      </c>
      <c r="E51" s="130"/>
      <c r="F51" s="131"/>
      <c r="G51" s="131" t="s">
        <v>80</v>
      </c>
      <c r="H51" s="131">
        <v>4.0</v>
      </c>
      <c r="I51" s="132"/>
      <c r="J51" s="132" t="s">
        <v>3301</v>
      </c>
      <c r="K51" s="126"/>
      <c r="L51" s="127"/>
    </row>
    <row r="52" ht="12.0" hidden="1" customHeight="1">
      <c r="A52" s="128"/>
      <c r="B52" s="125"/>
      <c r="C52" s="129"/>
      <c r="D52" s="130"/>
      <c r="E52" s="130"/>
      <c r="F52" s="131"/>
      <c r="G52" s="131"/>
      <c r="H52" s="131"/>
      <c r="I52" s="132"/>
      <c r="J52" s="132"/>
      <c r="K52" s="126"/>
      <c r="L52" s="127"/>
    </row>
    <row r="53" ht="12.0" hidden="1" customHeight="1">
      <c r="A53" s="128">
        <v>45754.0</v>
      </c>
      <c r="B53" s="125"/>
      <c r="C53" s="129" t="s">
        <v>3302</v>
      </c>
      <c r="D53" s="130" t="s">
        <v>3303</v>
      </c>
      <c r="E53" s="130" t="s">
        <v>516</v>
      </c>
      <c r="F53" s="131"/>
      <c r="G53" s="131" t="s">
        <v>21</v>
      </c>
      <c r="H53" s="131">
        <v>1.0</v>
      </c>
      <c r="I53" s="132"/>
      <c r="J53" s="132" t="s">
        <v>852</v>
      </c>
      <c r="K53" s="126"/>
      <c r="L53" s="127"/>
    </row>
    <row r="54" ht="12.0" hidden="1" customHeight="1">
      <c r="A54" s="128">
        <v>45754.0</v>
      </c>
      <c r="B54" s="125"/>
      <c r="C54" s="129" t="s">
        <v>3302</v>
      </c>
      <c r="D54" s="130" t="s">
        <v>363</v>
      </c>
      <c r="E54" s="130"/>
      <c r="F54" s="131"/>
      <c r="G54" s="131" t="s">
        <v>21</v>
      </c>
      <c r="H54" s="131">
        <v>6.0</v>
      </c>
      <c r="I54" s="132"/>
      <c r="J54" s="132" t="s">
        <v>3304</v>
      </c>
      <c r="K54" s="126"/>
      <c r="L54" s="127"/>
    </row>
    <row r="55" ht="12.0" hidden="1" customHeight="1">
      <c r="A55" s="128"/>
      <c r="B55" s="125"/>
      <c r="C55" s="129"/>
      <c r="D55" s="130"/>
      <c r="E55" s="130"/>
      <c r="F55" s="131"/>
      <c r="G55" s="131"/>
      <c r="H55" s="131"/>
      <c r="I55" s="132"/>
      <c r="J55" s="132"/>
      <c r="K55" s="126"/>
      <c r="L55" s="127"/>
    </row>
    <row r="56" ht="12.0" hidden="1" customHeight="1">
      <c r="A56" s="128">
        <v>45754.0</v>
      </c>
      <c r="B56" s="125"/>
      <c r="C56" s="129" t="s">
        <v>3305</v>
      </c>
      <c r="D56" s="130" t="s">
        <v>87</v>
      </c>
      <c r="E56" s="130"/>
      <c r="F56" s="131"/>
      <c r="G56" s="131" t="s">
        <v>21</v>
      </c>
      <c r="H56" s="131">
        <v>1.0</v>
      </c>
      <c r="I56" s="132"/>
      <c r="J56" s="132" t="s">
        <v>739</v>
      </c>
      <c r="K56" s="126"/>
      <c r="L56" s="127"/>
    </row>
    <row r="57" ht="12.0" hidden="1" customHeight="1">
      <c r="A57" s="128"/>
      <c r="B57" s="125"/>
      <c r="C57" s="129"/>
      <c r="D57" s="130"/>
      <c r="E57" s="130"/>
      <c r="F57" s="131"/>
      <c r="G57" s="131"/>
      <c r="H57" s="131"/>
      <c r="I57" s="132"/>
      <c r="J57" s="132"/>
      <c r="K57" s="126"/>
      <c r="L57" s="127"/>
    </row>
    <row r="58" ht="12.0" hidden="1" customHeight="1">
      <c r="A58" s="128">
        <v>45755.0</v>
      </c>
      <c r="B58" s="125"/>
      <c r="C58" s="129" t="s">
        <v>3306</v>
      </c>
      <c r="D58" s="130" t="s">
        <v>3307</v>
      </c>
      <c r="E58" s="130" t="s">
        <v>119</v>
      </c>
      <c r="F58" s="131"/>
      <c r="G58" s="131" t="s">
        <v>21</v>
      </c>
      <c r="H58" s="131">
        <v>1.0</v>
      </c>
      <c r="I58" s="132"/>
      <c r="J58" s="132" t="s">
        <v>3308</v>
      </c>
      <c r="K58" s="126"/>
      <c r="L58" s="127"/>
    </row>
    <row r="59" ht="12.0" hidden="1" customHeight="1">
      <c r="A59" s="128"/>
      <c r="B59" s="125"/>
      <c r="C59" s="129"/>
      <c r="D59" s="130"/>
      <c r="E59" s="130"/>
      <c r="F59" s="131"/>
      <c r="G59" s="131"/>
      <c r="H59" s="131"/>
      <c r="I59" s="132"/>
      <c r="J59" s="132"/>
      <c r="K59" s="126"/>
      <c r="L59" s="127"/>
    </row>
    <row r="60" ht="12.0" hidden="1" customHeight="1">
      <c r="A60" s="128">
        <v>45755.0</v>
      </c>
      <c r="B60" s="125"/>
      <c r="C60" s="129" t="s">
        <v>3309</v>
      </c>
      <c r="D60" s="130" t="s">
        <v>392</v>
      </c>
      <c r="E60" s="130"/>
      <c r="F60" s="131"/>
      <c r="G60" s="131"/>
      <c r="H60" s="131">
        <v>2.0</v>
      </c>
      <c r="I60" s="132"/>
      <c r="J60" s="132" t="s">
        <v>3310</v>
      </c>
      <c r="K60" s="126"/>
      <c r="L60" s="127"/>
    </row>
    <row r="61" ht="12.0" hidden="1" customHeight="1">
      <c r="A61" s="128">
        <v>45755.0</v>
      </c>
      <c r="B61" s="125"/>
      <c r="C61" s="129" t="s">
        <v>3309</v>
      </c>
      <c r="D61" s="130" t="s">
        <v>3311</v>
      </c>
      <c r="E61" s="130"/>
      <c r="F61" s="131"/>
      <c r="G61" s="131"/>
      <c r="H61" s="131">
        <v>1.0</v>
      </c>
      <c r="I61" s="132"/>
      <c r="J61" s="132" t="s">
        <v>3310</v>
      </c>
      <c r="K61" s="126"/>
      <c r="L61" s="127"/>
    </row>
    <row r="62" ht="12.0" hidden="1" customHeight="1">
      <c r="A62" s="128">
        <v>45755.0</v>
      </c>
      <c r="B62" s="125"/>
      <c r="C62" s="129" t="s">
        <v>3309</v>
      </c>
      <c r="D62" s="130" t="s">
        <v>3312</v>
      </c>
      <c r="E62" s="130" t="s">
        <v>3313</v>
      </c>
      <c r="F62" s="131"/>
      <c r="G62" s="131"/>
      <c r="H62" s="131">
        <v>1.0</v>
      </c>
      <c r="I62" s="132"/>
      <c r="J62" s="132" t="s">
        <v>3310</v>
      </c>
      <c r="K62" s="126"/>
      <c r="L62" s="127"/>
    </row>
    <row r="63" ht="12.0" hidden="1" customHeight="1">
      <c r="A63" s="128">
        <v>45755.0</v>
      </c>
      <c r="B63" s="125"/>
      <c r="C63" s="129" t="s">
        <v>3309</v>
      </c>
      <c r="D63" s="130" t="s">
        <v>3314</v>
      </c>
      <c r="E63" s="130" t="s">
        <v>3315</v>
      </c>
      <c r="F63" s="131"/>
      <c r="G63" s="131"/>
      <c r="H63" s="131">
        <v>1.0</v>
      </c>
      <c r="I63" s="132"/>
      <c r="J63" s="132" t="s">
        <v>3310</v>
      </c>
      <c r="K63" s="126"/>
      <c r="L63" s="127"/>
    </row>
    <row r="64" ht="12.0" hidden="1" customHeight="1">
      <c r="A64" s="128">
        <v>45755.0</v>
      </c>
      <c r="B64" s="125"/>
      <c r="C64" s="129" t="s">
        <v>3309</v>
      </c>
      <c r="D64" s="130" t="s">
        <v>108</v>
      </c>
      <c r="E64" s="130"/>
      <c r="F64" s="131"/>
      <c r="G64" s="131"/>
      <c r="H64" s="131">
        <v>1.0</v>
      </c>
      <c r="I64" s="132"/>
      <c r="J64" s="132" t="s">
        <v>3310</v>
      </c>
      <c r="K64" s="126"/>
      <c r="L64" s="127"/>
    </row>
    <row r="65" ht="12.0" hidden="1" customHeight="1">
      <c r="A65" s="128"/>
      <c r="B65" s="125"/>
      <c r="C65" s="129"/>
      <c r="D65" s="130"/>
      <c r="E65" s="130"/>
      <c r="F65" s="131"/>
      <c r="G65" s="131"/>
      <c r="H65" s="131"/>
      <c r="I65" s="132"/>
      <c r="J65" s="132"/>
      <c r="K65" s="126"/>
      <c r="L65" s="127"/>
    </row>
    <row r="66" ht="12.0" hidden="1" customHeight="1">
      <c r="A66" s="128">
        <v>45755.0</v>
      </c>
      <c r="B66" s="125"/>
      <c r="C66" s="129" t="s">
        <v>3316</v>
      </c>
      <c r="D66" s="130" t="s">
        <v>3317</v>
      </c>
      <c r="E66" s="130"/>
      <c r="F66" s="131"/>
      <c r="G66" s="131" t="s">
        <v>92</v>
      </c>
      <c r="H66" s="131">
        <v>1.0</v>
      </c>
      <c r="I66" s="132"/>
      <c r="J66" s="132" t="s">
        <v>3318</v>
      </c>
      <c r="K66" s="126"/>
      <c r="L66" s="127"/>
    </row>
    <row r="67" ht="12.0" hidden="1" customHeight="1">
      <c r="A67" s="128"/>
      <c r="B67" s="125"/>
      <c r="C67" s="129"/>
      <c r="D67" s="130"/>
      <c r="E67" s="130"/>
      <c r="F67" s="131"/>
      <c r="G67" s="131"/>
      <c r="H67" s="131"/>
      <c r="I67" s="132"/>
      <c r="J67" s="132"/>
      <c r="K67" s="126"/>
      <c r="L67" s="127"/>
    </row>
    <row r="68" ht="12.0" hidden="1" customHeight="1">
      <c r="A68" s="128">
        <v>45755.0</v>
      </c>
      <c r="B68" s="125"/>
      <c r="C68" s="129" t="s">
        <v>3319</v>
      </c>
      <c r="D68" s="130" t="s">
        <v>27</v>
      </c>
      <c r="E68" s="130"/>
      <c r="F68" s="131"/>
      <c r="G68" s="131" t="s">
        <v>21</v>
      </c>
      <c r="H68" s="131">
        <v>1.0</v>
      </c>
      <c r="I68" s="132"/>
      <c r="J68" s="132" t="s">
        <v>2804</v>
      </c>
      <c r="K68" s="126"/>
      <c r="L68" s="127"/>
    </row>
    <row r="69" ht="12.0" hidden="1" customHeight="1">
      <c r="A69" s="128">
        <v>45755.0</v>
      </c>
      <c r="B69" s="125"/>
      <c r="C69" s="129" t="s">
        <v>3319</v>
      </c>
      <c r="D69" s="130" t="s">
        <v>3320</v>
      </c>
      <c r="E69" s="130" t="s">
        <v>3321</v>
      </c>
      <c r="F69" s="131"/>
      <c r="G69" s="131" t="s">
        <v>21</v>
      </c>
      <c r="H69" s="131">
        <v>1.0</v>
      </c>
      <c r="I69" s="132"/>
      <c r="J69" s="132" t="s">
        <v>2804</v>
      </c>
      <c r="K69" s="126"/>
      <c r="L69" s="127"/>
    </row>
    <row r="70" ht="12.0" hidden="1" customHeight="1">
      <c r="A70" s="128">
        <v>45755.0</v>
      </c>
      <c r="B70" s="125"/>
      <c r="C70" s="129" t="s">
        <v>3319</v>
      </c>
      <c r="D70" s="130" t="s">
        <v>3320</v>
      </c>
      <c r="E70" s="130" t="s">
        <v>3322</v>
      </c>
      <c r="F70" s="131"/>
      <c r="G70" s="131" t="s">
        <v>21</v>
      </c>
      <c r="H70" s="131">
        <v>1.0</v>
      </c>
      <c r="I70" s="132"/>
      <c r="J70" s="132" t="s">
        <v>2804</v>
      </c>
      <c r="K70" s="126"/>
      <c r="L70" s="127"/>
    </row>
    <row r="71" ht="12.0" hidden="1" customHeight="1">
      <c r="A71" s="128">
        <v>45755.0</v>
      </c>
      <c r="B71" s="125"/>
      <c r="C71" s="129" t="s">
        <v>3319</v>
      </c>
      <c r="D71" s="130" t="s">
        <v>3320</v>
      </c>
      <c r="E71" s="140">
        <v>2766793.0</v>
      </c>
      <c r="F71" s="131"/>
      <c r="G71" s="131" t="s">
        <v>21</v>
      </c>
      <c r="H71" s="131">
        <v>1.0</v>
      </c>
      <c r="I71" s="132"/>
      <c r="J71" s="132" t="s">
        <v>2804</v>
      </c>
      <c r="K71" s="126"/>
      <c r="L71" s="127"/>
    </row>
    <row r="72" ht="12.0" hidden="1" customHeight="1">
      <c r="A72" s="128"/>
      <c r="B72" s="125"/>
      <c r="C72" s="129"/>
      <c r="D72" s="130"/>
      <c r="E72" s="130"/>
      <c r="F72" s="131"/>
      <c r="G72" s="131"/>
      <c r="H72" s="131"/>
      <c r="I72" s="132"/>
      <c r="J72" s="132"/>
      <c r="K72" s="126"/>
      <c r="L72" s="127"/>
    </row>
    <row r="73" ht="12.0" hidden="1" customHeight="1">
      <c r="A73" s="128">
        <v>45755.0</v>
      </c>
      <c r="B73" s="125"/>
      <c r="C73" s="129" t="s">
        <v>3323</v>
      </c>
      <c r="D73" s="130" t="s">
        <v>3324</v>
      </c>
      <c r="E73" s="141"/>
      <c r="F73" s="131"/>
      <c r="G73" s="131" t="s">
        <v>21</v>
      </c>
      <c r="H73" s="131">
        <v>4.0</v>
      </c>
      <c r="I73" s="132"/>
      <c r="J73" s="132" t="s">
        <v>178</v>
      </c>
      <c r="K73" s="126"/>
      <c r="L73" s="127"/>
    </row>
    <row r="74" ht="12.0" hidden="1" customHeight="1">
      <c r="A74" s="128">
        <v>45755.0</v>
      </c>
      <c r="B74" s="125"/>
      <c r="C74" s="129" t="s">
        <v>3323</v>
      </c>
      <c r="D74" s="130" t="s">
        <v>110</v>
      </c>
      <c r="E74" s="130"/>
      <c r="F74" s="131"/>
      <c r="G74" s="131" t="s">
        <v>21</v>
      </c>
      <c r="H74" s="131">
        <v>65.0</v>
      </c>
      <c r="I74" s="132"/>
      <c r="J74" s="132" t="s">
        <v>178</v>
      </c>
      <c r="K74" s="126"/>
      <c r="L74" s="127"/>
    </row>
    <row r="75" ht="12.0" hidden="1" customHeight="1">
      <c r="A75" s="128">
        <v>45755.0</v>
      </c>
      <c r="B75" s="125"/>
      <c r="C75" s="129" t="s">
        <v>3323</v>
      </c>
      <c r="D75" s="130" t="s">
        <v>3325</v>
      </c>
      <c r="E75" s="130"/>
      <c r="F75" s="131"/>
      <c r="G75" s="131" t="s">
        <v>21</v>
      </c>
      <c r="H75" s="131">
        <v>10.0</v>
      </c>
      <c r="I75" s="132"/>
      <c r="J75" s="132" t="s">
        <v>178</v>
      </c>
      <c r="K75" s="126"/>
      <c r="L75" s="127"/>
    </row>
    <row r="76" ht="12.0" hidden="1" customHeight="1">
      <c r="A76" s="128">
        <v>45755.0</v>
      </c>
      <c r="B76" s="125"/>
      <c r="C76" s="129" t="s">
        <v>3323</v>
      </c>
      <c r="D76" s="130" t="s">
        <v>3326</v>
      </c>
      <c r="E76" s="130" t="s">
        <v>107</v>
      </c>
      <c r="F76" s="131"/>
      <c r="G76" s="131" t="s">
        <v>21</v>
      </c>
      <c r="H76" s="131">
        <v>1.0</v>
      </c>
      <c r="I76" s="132"/>
      <c r="J76" s="132" t="s">
        <v>178</v>
      </c>
      <c r="K76" s="126"/>
      <c r="L76" s="127"/>
    </row>
    <row r="77" ht="12.0" hidden="1" customHeight="1">
      <c r="A77" s="128">
        <v>45755.0</v>
      </c>
      <c r="B77" s="125"/>
      <c r="C77" s="129" t="s">
        <v>3323</v>
      </c>
      <c r="D77" s="130" t="s">
        <v>3325</v>
      </c>
      <c r="E77" s="130" t="s">
        <v>107</v>
      </c>
      <c r="F77" s="131"/>
      <c r="G77" s="131" t="s">
        <v>21</v>
      </c>
      <c r="H77" s="131">
        <v>1.0</v>
      </c>
      <c r="I77" s="132"/>
      <c r="J77" s="132" t="s">
        <v>178</v>
      </c>
      <c r="K77" s="126"/>
      <c r="L77" s="127"/>
    </row>
    <row r="78" ht="12.0" hidden="1" customHeight="1">
      <c r="A78" s="128">
        <v>45755.0</v>
      </c>
      <c r="B78" s="125"/>
      <c r="C78" s="129" t="s">
        <v>3323</v>
      </c>
      <c r="D78" s="130" t="s">
        <v>3327</v>
      </c>
      <c r="E78" s="130"/>
      <c r="F78" s="131"/>
      <c r="G78" s="131" t="s">
        <v>21</v>
      </c>
      <c r="H78" s="131">
        <v>2.0</v>
      </c>
      <c r="I78" s="132"/>
      <c r="J78" s="132" t="s">
        <v>178</v>
      </c>
      <c r="K78" s="126"/>
      <c r="L78" s="127"/>
    </row>
    <row r="79" ht="12.0" hidden="1" customHeight="1">
      <c r="A79" s="128"/>
      <c r="B79" s="125"/>
      <c r="C79" s="129"/>
      <c r="D79" s="130"/>
      <c r="E79" s="130"/>
      <c r="F79" s="131"/>
      <c r="G79" s="131"/>
      <c r="H79" s="131"/>
      <c r="I79" s="132"/>
      <c r="J79" s="132"/>
      <c r="K79" s="126"/>
      <c r="L79" s="127"/>
    </row>
    <row r="80" ht="12.0" hidden="1" customHeight="1">
      <c r="A80" s="128">
        <v>45756.0</v>
      </c>
      <c r="B80" s="125"/>
      <c r="C80" s="129" t="s">
        <v>3328</v>
      </c>
      <c r="D80" s="130" t="s">
        <v>3329</v>
      </c>
      <c r="E80" s="130"/>
      <c r="F80" s="131"/>
      <c r="G80" s="131" t="s">
        <v>21</v>
      </c>
      <c r="H80" s="131">
        <v>2.0</v>
      </c>
      <c r="I80" s="132"/>
      <c r="J80" s="132" t="s">
        <v>739</v>
      </c>
      <c r="K80" s="126"/>
      <c r="L80" s="127"/>
    </row>
    <row r="81" ht="12.0" hidden="1" customHeight="1">
      <c r="A81" s="128">
        <v>45756.0</v>
      </c>
      <c r="B81" s="125"/>
      <c r="C81" s="129" t="s">
        <v>3328</v>
      </c>
      <c r="D81" s="130" t="s">
        <v>846</v>
      </c>
      <c r="E81" s="130"/>
      <c r="F81" s="131"/>
      <c r="G81" s="131" t="s">
        <v>21</v>
      </c>
      <c r="H81" s="131">
        <v>1.0</v>
      </c>
      <c r="I81" s="132"/>
      <c r="J81" s="132" t="s">
        <v>739</v>
      </c>
      <c r="K81" s="126"/>
      <c r="L81" s="127"/>
    </row>
    <row r="82" ht="12.0" hidden="1" customHeight="1">
      <c r="A82" s="128">
        <v>45756.0</v>
      </c>
      <c r="B82" s="125"/>
      <c r="C82" s="129" t="s">
        <v>3328</v>
      </c>
      <c r="D82" s="130" t="s">
        <v>274</v>
      </c>
      <c r="E82" s="130"/>
      <c r="F82" s="131"/>
      <c r="G82" s="131" t="s">
        <v>21</v>
      </c>
      <c r="H82" s="131">
        <v>2.0</v>
      </c>
      <c r="I82" s="132"/>
      <c r="J82" s="132" t="s">
        <v>739</v>
      </c>
      <c r="K82" s="126"/>
      <c r="L82" s="127"/>
    </row>
    <row r="83" ht="12.0" hidden="1" customHeight="1">
      <c r="A83" s="128">
        <v>45756.0</v>
      </c>
      <c r="B83" s="125"/>
      <c r="C83" s="129" t="s">
        <v>3328</v>
      </c>
      <c r="D83" s="130" t="s">
        <v>3330</v>
      </c>
      <c r="E83" s="130"/>
      <c r="F83" s="131"/>
      <c r="G83" s="131" t="s">
        <v>21</v>
      </c>
      <c r="H83" s="131">
        <v>1.0</v>
      </c>
      <c r="I83" s="132"/>
      <c r="J83" s="132" t="s">
        <v>3308</v>
      </c>
      <c r="K83" s="126"/>
      <c r="L83" s="127"/>
    </row>
    <row r="84" ht="12.0" hidden="1" customHeight="1">
      <c r="A84" s="128">
        <v>45756.0</v>
      </c>
      <c r="B84" s="125"/>
      <c r="C84" s="129" t="s">
        <v>3328</v>
      </c>
      <c r="D84" s="130" t="s">
        <v>363</v>
      </c>
      <c r="E84" s="130"/>
      <c r="F84" s="131"/>
      <c r="G84" s="131" t="s">
        <v>21</v>
      </c>
      <c r="H84" s="131">
        <v>1.0</v>
      </c>
      <c r="I84" s="132"/>
      <c r="J84" s="132" t="s">
        <v>3308</v>
      </c>
      <c r="K84" s="126"/>
      <c r="L84" s="127"/>
    </row>
    <row r="85" ht="12.0" hidden="1" customHeight="1">
      <c r="A85" s="128">
        <v>45756.0</v>
      </c>
      <c r="B85" s="125"/>
      <c r="C85" s="129" t="s">
        <v>3328</v>
      </c>
      <c r="D85" s="130" t="s">
        <v>364</v>
      </c>
      <c r="E85" s="130"/>
      <c r="F85" s="131"/>
      <c r="G85" s="131" t="s">
        <v>21</v>
      </c>
      <c r="H85" s="131">
        <v>1.0</v>
      </c>
      <c r="I85" s="132"/>
      <c r="J85" s="132" t="s">
        <v>3308</v>
      </c>
      <c r="K85" s="126"/>
      <c r="L85" s="127"/>
    </row>
    <row r="86" ht="12.0" hidden="1" customHeight="1">
      <c r="A86" s="128"/>
      <c r="B86" s="125"/>
      <c r="C86" s="129"/>
      <c r="D86" s="130"/>
      <c r="E86" s="130"/>
      <c r="F86" s="131"/>
      <c r="G86" s="131"/>
      <c r="H86" s="131"/>
      <c r="I86" s="132"/>
      <c r="J86" s="132"/>
      <c r="K86" s="126"/>
      <c r="L86" s="127"/>
    </row>
    <row r="87" ht="12.0" hidden="1" customHeight="1">
      <c r="A87" s="128">
        <v>45756.0</v>
      </c>
      <c r="B87" s="125"/>
      <c r="C87" s="129" t="s">
        <v>3331</v>
      </c>
      <c r="D87" s="130" t="s">
        <v>3332</v>
      </c>
      <c r="E87" s="130"/>
      <c r="F87" s="131"/>
      <c r="G87" s="131" t="s">
        <v>21</v>
      </c>
      <c r="H87" s="131">
        <v>2.0</v>
      </c>
      <c r="I87" s="132"/>
      <c r="J87" s="132" t="s">
        <v>3333</v>
      </c>
      <c r="K87" s="126"/>
      <c r="L87" s="127"/>
    </row>
    <row r="88" ht="12.0" hidden="1" customHeight="1">
      <c r="A88" s="128"/>
      <c r="B88" s="125"/>
      <c r="C88" s="129"/>
      <c r="D88" s="130"/>
      <c r="E88" s="130"/>
      <c r="F88" s="131"/>
      <c r="G88" s="131"/>
      <c r="H88" s="131"/>
      <c r="I88" s="132"/>
      <c r="J88" s="132"/>
      <c r="K88" s="126"/>
      <c r="L88" s="127"/>
    </row>
    <row r="89" ht="12.0" hidden="1" customHeight="1">
      <c r="A89" s="128">
        <v>45756.0</v>
      </c>
      <c r="B89" s="125"/>
      <c r="C89" s="129" t="s">
        <v>3334</v>
      </c>
      <c r="D89" s="130" t="s">
        <v>3335</v>
      </c>
      <c r="E89" s="130"/>
      <c r="F89" s="131"/>
      <c r="G89" s="131" t="s">
        <v>21</v>
      </c>
      <c r="H89" s="131">
        <v>1.0</v>
      </c>
      <c r="I89" s="132"/>
      <c r="J89" s="132" t="s">
        <v>3336</v>
      </c>
      <c r="K89" s="126"/>
      <c r="L89" s="127"/>
    </row>
    <row r="90" ht="12.0" hidden="1" customHeight="1">
      <c r="A90" s="128"/>
      <c r="B90" s="125"/>
      <c r="C90" s="129"/>
      <c r="D90" s="130"/>
      <c r="E90" s="130"/>
      <c r="F90" s="131"/>
      <c r="G90" s="131"/>
      <c r="H90" s="131"/>
      <c r="I90" s="132"/>
      <c r="J90" s="132"/>
      <c r="K90" s="126"/>
      <c r="L90" s="127"/>
    </row>
    <row r="91" ht="12.0" hidden="1" customHeight="1">
      <c r="A91" s="128">
        <v>45756.0</v>
      </c>
      <c r="B91" s="125"/>
      <c r="C91" s="129" t="s">
        <v>3337</v>
      </c>
      <c r="D91" s="130" t="s">
        <v>3338</v>
      </c>
      <c r="E91" s="130"/>
      <c r="F91" s="131"/>
      <c r="G91" s="131" t="s">
        <v>162</v>
      </c>
      <c r="H91" s="131">
        <v>1.0</v>
      </c>
      <c r="I91" s="132"/>
      <c r="J91" s="132" t="s">
        <v>733</v>
      </c>
      <c r="K91" s="126"/>
      <c r="L91" s="127"/>
    </row>
    <row r="92" ht="12.0" hidden="1" customHeight="1">
      <c r="A92" s="128">
        <v>45756.0</v>
      </c>
      <c r="B92" s="125"/>
      <c r="C92" s="129" t="s">
        <v>3337</v>
      </c>
      <c r="D92" s="130" t="s">
        <v>121</v>
      </c>
      <c r="E92" s="130"/>
      <c r="F92" s="131"/>
      <c r="G92" s="131" t="s">
        <v>21</v>
      </c>
      <c r="H92" s="131">
        <v>1.0</v>
      </c>
      <c r="I92" s="132"/>
      <c r="J92" s="132" t="s">
        <v>733</v>
      </c>
      <c r="K92" s="126"/>
      <c r="L92" s="127"/>
    </row>
    <row r="93" ht="12.0" hidden="1" customHeight="1">
      <c r="A93" s="128"/>
      <c r="B93" s="125"/>
      <c r="C93" s="129"/>
      <c r="D93" s="130"/>
      <c r="E93" s="130"/>
      <c r="F93" s="131"/>
      <c r="G93" s="131"/>
      <c r="H93" s="131"/>
      <c r="I93" s="132"/>
      <c r="J93" s="132"/>
      <c r="K93" s="126"/>
      <c r="L93" s="127"/>
    </row>
    <row r="94" ht="12.0" hidden="1" customHeight="1">
      <c r="A94" s="128">
        <v>45756.0</v>
      </c>
      <c r="B94" s="125"/>
      <c r="C94" s="129" t="s">
        <v>3339</v>
      </c>
      <c r="D94" s="130" t="s">
        <v>3340</v>
      </c>
      <c r="E94" s="130"/>
      <c r="F94" s="131"/>
      <c r="G94" s="131" t="s">
        <v>21</v>
      </c>
      <c r="H94" s="131">
        <v>2.0</v>
      </c>
      <c r="I94" s="132"/>
      <c r="J94" s="132" t="s">
        <v>3341</v>
      </c>
      <c r="K94" s="126"/>
      <c r="L94" s="127"/>
    </row>
    <row r="95" ht="12.0" hidden="1" customHeight="1">
      <c r="A95" s="128"/>
      <c r="B95" s="125"/>
      <c r="C95" s="129"/>
      <c r="D95" s="130"/>
      <c r="E95" s="130"/>
      <c r="F95" s="131"/>
      <c r="G95" s="131"/>
      <c r="H95" s="131"/>
      <c r="I95" s="132"/>
      <c r="J95" s="132"/>
      <c r="K95" s="126"/>
      <c r="L95" s="127"/>
    </row>
    <row r="96" ht="12.0" hidden="1" customHeight="1">
      <c r="A96" s="128">
        <v>45757.0</v>
      </c>
      <c r="B96" s="125"/>
      <c r="C96" s="129" t="s">
        <v>3342</v>
      </c>
      <c r="D96" s="130" t="s">
        <v>123</v>
      </c>
      <c r="E96" s="130"/>
      <c r="F96" s="131"/>
      <c r="G96" s="131" t="s">
        <v>101</v>
      </c>
      <c r="H96" s="131">
        <v>1.0</v>
      </c>
      <c r="I96" s="132"/>
      <c r="J96" s="132" t="s">
        <v>3343</v>
      </c>
      <c r="K96" s="126"/>
      <c r="L96" s="127"/>
    </row>
    <row r="97" ht="12.0" hidden="1" customHeight="1">
      <c r="A97" s="128"/>
      <c r="B97" s="125"/>
      <c r="C97" s="129"/>
      <c r="D97" s="130"/>
      <c r="E97" s="130"/>
      <c r="F97" s="131"/>
      <c r="G97" s="131"/>
      <c r="H97" s="131"/>
      <c r="I97" s="132"/>
      <c r="J97" s="132"/>
      <c r="K97" s="126"/>
      <c r="L97" s="127"/>
    </row>
    <row r="98" ht="12.0" hidden="1" customHeight="1">
      <c r="A98" s="128">
        <v>45757.0</v>
      </c>
      <c r="B98" s="125"/>
      <c r="C98" s="129" t="s">
        <v>3344</v>
      </c>
      <c r="D98" s="130" t="s">
        <v>240</v>
      </c>
      <c r="E98" s="130" t="s">
        <v>3345</v>
      </c>
      <c r="F98" s="131"/>
      <c r="G98" s="131" t="s">
        <v>359</v>
      </c>
      <c r="H98" s="131">
        <v>1.0</v>
      </c>
      <c r="I98" s="132"/>
      <c r="J98" s="132" t="s">
        <v>3346</v>
      </c>
      <c r="K98" s="126"/>
      <c r="L98" s="127"/>
    </row>
    <row r="99" ht="12.0" hidden="1" customHeight="1">
      <c r="A99" s="128">
        <v>45757.0</v>
      </c>
      <c r="B99" s="125"/>
      <c r="C99" s="129" t="s">
        <v>3344</v>
      </c>
      <c r="D99" s="130" t="s">
        <v>138</v>
      </c>
      <c r="E99" s="130"/>
      <c r="F99" s="131"/>
      <c r="G99" s="131" t="s">
        <v>21</v>
      </c>
      <c r="H99" s="131">
        <v>1.0</v>
      </c>
      <c r="I99" s="132"/>
      <c r="J99" s="132" t="s">
        <v>3347</v>
      </c>
      <c r="K99" s="126"/>
      <c r="L99" s="127"/>
    </row>
    <row r="100" ht="12.0" hidden="1" customHeight="1">
      <c r="A100" s="128">
        <v>45757.0</v>
      </c>
      <c r="B100" s="125"/>
      <c r="C100" s="129" t="s">
        <v>3344</v>
      </c>
      <c r="D100" s="130" t="s">
        <v>3348</v>
      </c>
      <c r="E100" s="130"/>
      <c r="F100" s="131"/>
      <c r="G100" s="131" t="s">
        <v>21</v>
      </c>
      <c r="H100" s="131">
        <v>1.0</v>
      </c>
      <c r="I100" s="132"/>
      <c r="J100" s="132" t="s">
        <v>3347</v>
      </c>
      <c r="K100" s="126"/>
      <c r="L100" s="127"/>
    </row>
    <row r="101" ht="12.0" hidden="1" customHeight="1">
      <c r="A101" s="128"/>
      <c r="B101" s="125"/>
      <c r="C101" s="129"/>
      <c r="D101" s="130"/>
      <c r="E101" s="141"/>
      <c r="F101" s="131"/>
      <c r="G101" s="131"/>
      <c r="H101" s="131"/>
      <c r="I101" s="132"/>
      <c r="J101" s="132"/>
      <c r="K101" s="126"/>
      <c r="L101" s="127"/>
    </row>
    <row r="102" ht="12.0" hidden="1" customHeight="1">
      <c r="A102" s="128">
        <v>45757.0</v>
      </c>
      <c r="B102" s="125"/>
      <c r="C102" s="129" t="s">
        <v>3349</v>
      </c>
      <c r="D102" s="130" t="s">
        <v>132</v>
      </c>
      <c r="E102" s="141"/>
      <c r="F102" s="131"/>
      <c r="G102" s="131" t="s">
        <v>21</v>
      </c>
      <c r="H102" s="131">
        <v>2.0</v>
      </c>
      <c r="I102" s="132"/>
      <c r="J102" s="132" t="s">
        <v>748</v>
      </c>
      <c r="K102" s="126"/>
      <c r="L102" s="127"/>
    </row>
    <row r="103" ht="12.0" hidden="1" customHeight="1">
      <c r="A103" s="128">
        <v>45757.0</v>
      </c>
      <c r="B103" s="125"/>
      <c r="C103" s="129" t="s">
        <v>3349</v>
      </c>
      <c r="D103" s="130" t="s">
        <v>3350</v>
      </c>
      <c r="E103" s="141"/>
      <c r="F103" s="131"/>
      <c r="G103" s="131" t="s">
        <v>21</v>
      </c>
      <c r="H103" s="131">
        <v>1.0</v>
      </c>
      <c r="I103" s="132"/>
      <c r="J103" s="132" t="s">
        <v>748</v>
      </c>
      <c r="K103" s="126"/>
      <c r="L103" s="127"/>
    </row>
    <row r="104" ht="12.0" hidden="1" customHeight="1">
      <c r="A104" s="142"/>
      <c r="B104" s="125"/>
      <c r="C104" s="129"/>
      <c r="D104" s="130"/>
      <c r="E104" s="130"/>
      <c r="F104" s="131"/>
      <c r="G104" s="131"/>
      <c r="H104" s="131"/>
      <c r="I104" s="132"/>
      <c r="J104" s="132"/>
      <c r="K104" s="126"/>
      <c r="L104" s="127"/>
    </row>
    <row r="105" ht="12.0" hidden="1" customHeight="1">
      <c r="A105" s="142">
        <v>45757.0</v>
      </c>
      <c r="B105" s="125"/>
      <c r="C105" s="129" t="s">
        <v>3351</v>
      </c>
      <c r="D105" s="130" t="s">
        <v>3352</v>
      </c>
      <c r="E105" s="130" t="s">
        <v>3353</v>
      </c>
      <c r="F105" s="131"/>
      <c r="G105" s="131" t="s">
        <v>21</v>
      </c>
      <c r="H105" s="131">
        <v>2.0</v>
      </c>
      <c r="I105" s="132"/>
      <c r="J105" s="132" t="s">
        <v>3354</v>
      </c>
      <c r="K105" s="126"/>
      <c r="L105" s="127"/>
    </row>
    <row r="106" ht="12.0" hidden="1" customHeight="1">
      <c r="A106" s="142">
        <v>45757.0</v>
      </c>
      <c r="B106" s="125"/>
      <c r="C106" s="129" t="s">
        <v>3351</v>
      </c>
      <c r="D106" s="130" t="s">
        <v>3355</v>
      </c>
      <c r="E106" s="130"/>
      <c r="F106" s="131"/>
      <c r="G106" s="131" t="s">
        <v>2871</v>
      </c>
      <c r="H106" s="131">
        <v>5.0</v>
      </c>
      <c r="I106" s="132"/>
      <c r="J106" s="132" t="s">
        <v>3354</v>
      </c>
      <c r="K106" s="126"/>
      <c r="L106" s="127"/>
    </row>
    <row r="107" ht="12.0" hidden="1" customHeight="1">
      <c r="A107" s="142">
        <v>45757.0</v>
      </c>
      <c r="B107" s="125"/>
      <c r="C107" s="129" t="s">
        <v>3351</v>
      </c>
      <c r="D107" s="130" t="s">
        <v>3356</v>
      </c>
      <c r="E107" s="130" t="s">
        <v>3357</v>
      </c>
      <c r="F107" s="131"/>
      <c r="G107" s="131" t="s">
        <v>21</v>
      </c>
      <c r="H107" s="131">
        <v>1.0</v>
      </c>
      <c r="I107" s="132"/>
      <c r="J107" s="132" t="s">
        <v>3354</v>
      </c>
      <c r="K107" s="126"/>
      <c r="L107" s="127"/>
    </row>
    <row r="108" ht="12.0" hidden="1" customHeight="1">
      <c r="A108" s="142">
        <v>45757.0</v>
      </c>
      <c r="B108" s="125"/>
      <c r="C108" s="129" t="s">
        <v>3351</v>
      </c>
      <c r="D108" s="130" t="s">
        <v>2093</v>
      </c>
      <c r="E108" s="130" t="s">
        <v>3358</v>
      </c>
      <c r="F108" s="131"/>
      <c r="G108" s="131" t="s">
        <v>21</v>
      </c>
      <c r="H108" s="131">
        <v>1.0</v>
      </c>
      <c r="I108" s="132"/>
      <c r="J108" s="132" t="s">
        <v>3354</v>
      </c>
      <c r="K108" s="126"/>
      <c r="L108" s="127"/>
    </row>
    <row r="109" ht="12.0" hidden="1" customHeight="1">
      <c r="A109" s="142"/>
      <c r="B109" s="125"/>
      <c r="C109" s="129"/>
      <c r="D109" s="130"/>
      <c r="E109" s="130"/>
      <c r="F109" s="131"/>
      <c r="G109" s="131"/>
      <c r="H109" s="131"/>
      <c r="I109" s="132"/>
      <c r="J109" s="132"/>
      <c r="K109" s="126"/>
      <c r="L109" s="127"/>
    </row>
    <row r="110" ht="12.0" hidden="1" customHeight="1">
      <c r="A110" s="142">
        <v>45757.0</v>
      </c>
      <c r="B110" s="125"/>
      <c r="C110" s="129" t="s">
        <v>3359</v>
      </c>
      <c r="D110" s="130" t="s">
        <v>3360</v>
      </c>
      <c r="E110" s="130"/>
      <c r="F110" s="131"/>
      <c r="G110" s="131" t="s">
        <v>80</v>
      </c>
      <c r="H110" s="131">
        <v>2.0</v>
      </c>
      <c r="I110" s="132"/>
      <c r="J110" s="132" t="s">
        <v>150</v>
      </c>
      <c r="K110" s="126"/>
      <c r="L110" s="127"/>
    </row>
    <row r="111" ht="12.0" hidden="1" customHeight="1">
      <c r="A111" s="142">
        <v>45757.0</v>
      </c>
      <c r="B111" s="125"/>
      <c r="C111" s="129" t="s">
        <v>3359</v>
      </c>
      <c r="D111" s="130" t="s">
        <v>3361</v>
      </c>
      <c r="E111" s="130"/>
      <c r="F111" s="131"/>
      <c r="G111" s="131" t="s">
        <v>3362</v>
      </c>
      <c r="H111" s="131">
        <v>1.0</v>
      </c>
      <c r="I111" s="132"/>
      <c r="J111" s="132" t="s">
        <v>150</v>
      </c>
      <c r="K111" s="126"/>
      <c r="L111" s="127"/>
    </row>
    <row r="112" ht="12.0" hidden="1" customHeight="1">
      <c r="A112" s="142">
        <v>45757.0</v>
      </c>
      <c r="B112" s="125"/>
      <c r="C112" s="129" t="s">
        <v>3359</v>
      </c>
      <c r="D112" s="130" t="s">
        <v>3363</v>
      </c>
      <c r="E112" s="130"/>
      <c r="F112" s="131"/>
      <c r="G112" s="131" t="s">
        <v>80</v>
      </c>
      <c r="H112" s="131">
        <v>2.0</v>
      </c>
      <c r="I112" s="132"/>
      <c r="J112" s="132" t="s">
        <v>150</v>
      </c>
      <c r="K112" s="126"/>
      <c r="L112" s="127"/>
    </row>
    <row r="113" ht="12.0" hidden="1" customHeight="1">
      <c r="A113" s="133">
        <v>45882.0</v>
      </c>
      <c r="B113" s="134" t="s">
        <v>3364</v>
      </c>
      <c r="C113" s="23"/>
      <c r="D113" s="81" t="s">
        <v>3365</v>
      </c>
      <c r="E113" s="143"/>
      <c r="F113" s="135"/>
      <c r="G113" s="135" t="s">
        <v>104</v>
      </c>
      <c r="H113" s="135">
        <v>4.0</v>
      </c>
      <c r="I113" s="81"/>
      <c r="J113" s="81" t="s">
        <v>1383</v>
      </c>
      <c r="K113" s="136"/>
      <c r="L113" s="127"/>
    </row>
    <row r="114" ht="12.0" hidden="1" customHeight="1">
      <c r="A114" s="142">
        <v>45757.0</v>
      </c>
      <c r="B114" s="125"/>
      <c r="C114" s="129" t="s">
        <v>3359</v>
      </c>
      <c r="D114" s="130" t="s">
        <v>156</v>
      </c>
      <c r="E114" s="130"/>
      <c r="F114" s="131"/>
      <c r="G114" s="131" t="s">
        <v>80</v>
      </c>
      <c r="H114" s="131">
        <v>30.0</v>
      </c>
      <c r="I114" s="132"/>
      <c r="J114" s="132" t="s">
        <v>150</v>
      </c>
      <c r="K114" s="126"/>
      <c r="L114" s="127"/>
    </row>
    <row r="115" ht="12.0" hidden="1" customHeight="1">
      <c r="A115" s="142">
        <v>45757.0</v>
      </c>
      <c r="B115" s="125"/>
      <c r="C115" s="129" t="s">
        <v>3359</v>
      </c>
      <c r="D115" s="130" t="s">
        <v>3366</v>
      </c>
      <c r="E115" s="130"/>
      <c r="F115" s="131"/>
      <c r="G115" s="131" t="s">
        <v>3367</v>
      </c>
      <c r="H115" s="131">
        <v>2.0</v>
      </c>
      <c r="I115" s="132"/>
      <c r="J115" s="132" t="s">
        <v>150</v>
      </c>
      <c r="K115" s="126"/>
      <c r="L115" s="127"/>
    </row>
    <row r="116" ht="12.0" hidden="1" customHeight="1">
      <c r="A116" s="142">
        <v>45757.0</v>
      </c>
      <c r="B116" s="125"/>
      <c r="C116" s="129" t="s">
        <v>3359</v>
      </c>
      <c r="D116" s="130" t="s">
        <v>3368</v>
      </c>
      <c r="E116" s="130"/>
      <c r="F116" s="131"/>
      <c r="G116" s="131" t="s">
        <v>3367</v>
      </c>
      <c r="H116" s="131">
        <v>1.0</v>
      </c>
      <c r="I116" s="132"/>
      <c r="J116" s="132" t="s">
        <v>150</v>
      </c>
      <c r="K116" s="126"/>
      <c r="L116" s="127"/>
    </row>
    <row r="117" ht="12.0" hidden="1" customHeight="1">
      <c r="A117" s="142"/>
      <c r="B117" s="125"/>
      <c r="C117" s="129"/>
      <c r="D117" s="130"/>
      <c r="E117" s="130"/>
      <c r="F117" s="131"/>
      <c r="G117" s="131"/>
      <c r="H117" s="131"/>
      <c r="I117" s="132"/>
      <c r="J117" s="132"/>
      <c r="K117" s="126"/>
      <c r="L117" s="127"/>
    </row>
    <row r="118" ht="12.0" hidden="1" customHeight="1">
      <c r="A118" s="142">
        <v>45757.0</v>
      </c>
      <c r="B118" s="125"/>
      <c r="C118" s="129" t="s">
        <v>3369</v>
      </c>
      <c r="D118" s="130" t="s">
        <v>3370</v>
      </c>
      <c r="E118" s="130" t="s">
        <v>63</v>
      </c>
      <c r="F118" s="131"/>
      <c r="G118" s="131" t="s">
        <v>21</v>
      </c>
      <c r="H118" s="131">
        <v>1.0</v>
      </c>
      <c r="I118" s="132"/>
      <c r="J118" s="132" t="s">
        <v>833</v>
      </c>
      <c r="K118" s="126"/>
      <c r="L118" s="127"/>
    </row>
    <row r="119" ht="12.0" hidden="1" customHeight="1">
      <c r="A119" s="142">
        <v>45757.0</v>
      </c>
      <c r="B119" s="125"/>
      <c r="C119" s="129" t="s">
        <v>3369</v>
      </c>
      <c r="D119" s="130" t="s">
        <v>3272</v>
      </c>
      <c r="E119" s="130" t="s">
        <v>808</v>
      </c>
      <c r="F119" s="131"/>
      <c r="G119" s="131" t="s">
        <v>21</v>
      </c>
      <c r="H119" s="131">
        <v>1.0</v>
      </c>
      <c r="I119" s="132"/>
      <c r="J119" s="132" t="s">
        <v>833</v>
      </c>
      <c r="K119" s="126"/>
      <c r="L119" s="127"/>
    </row>
    <row r="120" ht="12.0" hidden="1" customHeight="1">
      <c r="A120" s="142">
        <v>45757.0</v>
      </c>
      <c r="B120" s="125"/>
      <c r="C120" s="129" t="s">
        <v>3369</v>
      </c>
      <c r="D120" s="130" t="s">
        <v>3272</v>
      </c>
      <c r="E120" s="130" t="s">
        <v>815</v>
      </c>
      <c r="F120" s="131"/>
      <c r="G120" s="131" t="s">
        <v>21</v>
      </c>
      <c r="H120" s="131">
        <v>1.0</v>
      </c>
      <c r="I120" s="132"/>
      <c r="J120" s="132" t="s">
        <v>833</v>
      </c>
      <c r="K120" s="126"/>
      <c r="L120" s="127"/>
    </row>
    <row r="121" ht="12.0" hidden="1" customHeight="1">
      <c r="A121" s="142">
        <v>45757.0</v>
      </c>
      <c r="B121" s="125"/>
      <c r="C121" s="129" t="s">
        <v>3369</v>
      </c>
      <c r="D121" s="130" t="s">
        <v>3272</v>
      </c>
      <c r="E121" s="130" t="s">
        <v>362</v>
      </c>
      <c r="F121" s="131"/>
      <c r="G121" s="131" t="s">
        <v>21</v>
      </c>
      <c r="H121" s="131">
        <v>1.0</v>
      </c>
      <c r="I121" s="132"/>
      <c r="J121" s="132" t="s">
        <v>833</v>
      </c>
      <c r="K121" s="126"/>
      <c r="L121" s="127"/>
    </row>
    <row r="122" ht="12.0" hidden="1" customHeight="1">
      <c r="A122" s="142">
        <v>45757.0</v>
      </c>
      <c r="B122" s="125"/>
      <c r="C122" s="129" t="s">
        <v>3369</v>
      </c>
      <c r="D122" s="130" t="s">
        <v>3275</v>
      </c>
      <c r="E122" s="130" t="s">
        <v>1983</v>
      </c>
      <c r="F122" s="131"/>
      <c r="G122" s="131" t="s">
        <v>21</v>
      </c>
      <c r="H122" s="131">
        <v>1.0</v>
      </c>
      <c r="I122" s="132"/>
      <c r="J122" s="132" t="s">
        <v>833</v>
      </c>
      <c r="K122" s="126"/>
      <c r="L122" s="127"/>
    </row>
    <row r="123" ht="12.0" hidden="1" customHeight="1">
      <c r="A123" s="142"/>
      <c r="B123" s="125"/>
      <c r="C123" s="129"/>
      <c r="D123" s="130"/>
      <c r="E123" s="130"/>
      <c r="F123" s="131"/>
      <c r="G123" s="131"/>
      <c r="H123" s="131"/>
      <c r="I123" s="132"/>
      <c r="J123" s="132"/>
      <c r="K123" s="126"/>
      <c r="L123" s="127"/>
    </row>
    <row r="124" ht="12.0" hidden="1" customHeight="1">
      <c r="A124" s="142">
        <v>45757.0</v>
      </c>
      <c r="B124" s="125"/>
      <c r="C124" s="129" t="s">
        <v>3371</v>
      </c>
      <c r="D124" s="130" t="s">
        <v>3372</v>
      </c>
      <c r="E124" s="130"/>
      <c r="F124" s="131"/>
      <c r="G124" s="131" t="s">
        <v>21</v>
      </c>
      <c r="H124" s="131">
        <v>1.0</v>
      </c>
      <c r="I124" s="132"/>
      <c r="J124" s="132" t="s">
        <v>3373</v>
      </c>
      <c r="K124" s="126"/>
      <c r="L124" s="127"/>
    </row>
    <row r="125" ht="12.0" hidden="1" customHeight="1">
      <c r="A125" s="142"/>
      <c r="B125" s="125"/>
      <c r="C125" s="139"/>
      <c r="D125" s="130"/>
      <c r="E125" s="130"/>
      <c r="F125" s="131"/>
      <c r="G125" s="131"/>
      <c r="H125" s="131"/>
      <c r="I125" s="132"/>
      <c r="J125" s="132"/>
      <c r="K125" s="126"/>
      <c r="L125" s="127"/>
    </row>
    <row r="126" ht="12.0" hidden="1" customHeight="1">
      <c r="A126" s="142">
        <v>45758.0</v>
      </c>
      <c r="B126" s="125"/>
      <c r="C126" s="129" t="s">
        <v>3374</v>
      </c>
      <c r="D126" s="130" t="s">
        <v>3375</v>
      </c>
      <c r="E126" s="138" t="s">
        <v>3376</v>
      </c>
      <c r="F126" s="131"/>
      <c r="G126" s="131" t="s">
        <v>21</v>
      </c>
      <c r="H126" s="131">
        <v>1.0</v>
      </c>
      <c r="I126" s="132"/>
      <c r="J126" s="132" t="s">
        <v>449</v>
      </c>
      <c r="K126" s="126"/>
      <c r="L126" s="127"/>
    </row>
    <row r="127" ht="12.0" hidden="1" customHeight="1">
      <c r="A127" s="142">
        <v>45758.0</v>
      </c>
      <c r="B127" s="125"/>
      <c r="C127" s="129" t="s">
        <v>3374</v>
      </c>
      <c r="D127" s="130" t="s">
        <v>3272</v>
      </c>
      <c r="E127" s="138" t="s">
        <v>362</v>
      </c>
      <c r="F127" s="131"/>
      <c r="G127" s="131" t="s">
        <v>21</v>
      </c>
      <c r="H127" s="131">
        <v>1.0</v>
      </c>
      <c r="I127" s="132"/>
      <c r="J127" s="132" t="s">
        <v>449</v>
      </c>
      <c r="K127" s="126"/>
      <c r="L127" s="127"/>
    </row>
    <row r="128" ht="12.0" hidden="1" customHeight="1">
      <c r="A128" s="142">
        <v>45758.0</v>
      </c>
      <c r="B128" s="125"/>
      <c r="C128" s="129" t="s">
        <v>3374</v>
      </c>
      <c r="D128" s="130" t="s">
        <v>3377</v>
      </c>
      <c r="E128" s="138" t="s">
        <v>3378</v>
      </c>
      <c r="F128" s="131"/>
      <c r="G128" s="131" t="s">
        <v>21</v>
      </c>
      <c r="H128" s="131">
        <v>1.0</v>
      </c>
      <c r="I128" s="132"/>
      <c r="J128" s="132" t="s">
        <v>449</v>
      </c>
      <c r="K128" s="126"/>
      <c r="L128" s="127"/>
    </row>
    <row r="129" ht="12.0" hidden="1" customHeight="1">
      <c r="A129" s="142">
        <v>45758.0</v>
      </c>
      <c r="B129" s="125"/>
      <c r="C129" s="129" t="s">
        <v>3374</v>
      </c>
      <c r="D129" s="130" t="s">
        <v>3377</v>
      </c>
      <c r="E129" s="138" t="s">
        <v>3379</v>
      </c>
      <c r="F129" s="131"/>
      <c r="G129" s="131" t="s">
        <v>21</v>
      </c>
      <c r="H129" s="131">
        <v>1.0</v>
      </c>
      <c r="I129" s="132"/>
      <c r="J129" s="132" t="s">
        <v>449</v>
      </c>
      <c r="K129" s="126"/>
      <c r="L129" s="127"/>
    </row>
    <row r="130" ht="12.0" hidden="1" customHeight="1">
      <c r="A130" s="142"/>
      <c r="B130" s="125"/>
      <c r="C130" s="139"/>
      <c r="D130" s="130"/>
      <c r="E130" s="130"/>
      <c r="F130" s="131"/>
      <c r="G130" s="131"/>
      <c r="H130" s="131"/>
      <c r="I130" s="132"/>
      <c r="J130" s="132"/>
      <c r="K130" s="126"/>
      <c r="L130" s="127"/>
    </row>
    <row r="131" ht="12.0" hidden="1" customHeight="1">
      <c r="A131" s="142">
        <v>45758.0</v>
      </c>
      <c r="B131" s="125"/>
      <c r="C131" s="129" t="s">
        <v>3380</v>
      </c>
      <c r="D131" s="130" t="s">
        <v>3381</v>
      </c>
      <c r="E131" s="130"/>
      <c r="F131" s="131"/>
      <c r="G131" s="131" t="s">
        <v>2106</v>
      </c>
      <c r="H131" s="131">
        <v>5.0</v>
      </c>
      <c r="I131" s="132"/>
      <c r="J131" s="132" t="s">
        <v>178</v>
      </c>
      <c r="K131" s="126"/>
      <c r="L131" s="127"/>
    </row>
    <row r="132" ht="12.0" hidden="1" customHeight="1">
      <c r="A132" s="142">
        <v>45758.0</v>
      </c>
      <c r="B132" s="125"/>
      <c r="C132" s="129" t="s">
        <v>3380</v>
      </c>
      <c r="D132" s="130" t="s">
        <v>163</v>
      </c>
      <c r="E132" s="138" t="s">
        <v>3382</v>
      </c>
      <c r="F132" s="131"/>
      <c r="G132" s="131" t="s">
        <v>21</v>
      </c>
      <c r="H132" s="131">
        <v>1.0</v>
      </c>
      <c r="I132" s="132"/>
      <c r="J132" s="132" t="s">
        <v>178</v>
      </c>
      <c r="K132" s="126"/>
      <c r="L132" s="127"/>
    </row>
    <row r="133" ht="12.0" hidden="1" customHeight="1">
      <c r="A133" s="142">
        <v>45758.0</v>
      </c>
      <c r="B133" s="125"/>
      <c r="C133" s="129" t="s">
        <v>3380</v>
      </c>
      <c r="D133" s="130" t="s">
        <v>3383</v>
      </c>
      <c r="E133" s="130"/>
      <c r="F133" s="131"/>
      <c r="G133" s="131" t="s">
        <v>21</v>
      </c>
      <c r="H133" s="131">
        <v>1.0</v>
      </c>
      <c r="I133" s="132"/>
      <c r="J133" s="132" t="s">
        <v>178</v>
      </c>
      <c r="K133" s="126"/>
      <c r="L133" s="127"/>
    </row>
    <row r="134" ht="12.0" hidden="1" customHeight="1">
      <c r="A134" s="142">
        <v>45758.0</v>
      </c>
      <c r="B134" s="125"/>
      <c r="C134" s="129" t="s">
        <v>3380</v>
      </c>
      <c r="D134" s="130" t="s">
        <v>3384</v>
      </c>
      <c r="E134" s="138" t="s">
        <v>167</v>
      </c>
      <c r="F134" s="131"/>
      <c r="G134" s="131" t="s">
        <v>21</v>
      </c>
      <c r="H134" s="131">
        <v>20.0</v>
      </c>
      <c r="I134" s="132"/>
      <c r="J134" s="132" t="s">
        <v>178</v>
      </c>
      <c r="K134" s="126"/>
      <c r="L134" s="127"/>
    </row>
    <row r="135" ht="12.0" hidden="1" customHeight="1">
      <c r="A135" s="142">
        <v>45758.0</v>
      </c>
      <c r="B135" s="125"/>
      <c r="C135" s="129" t="s">
        <v>3380</v>
      </c>
      <c r="D135" s="130" t="s">
        <v>3385</v>
      </c>
      <c r="E135" s="138" t="s">
        <v>169</v>
      </c>
      <c r="F135" s="131"/>
      <c r="G135" s="131" t="s">
        <v>21</v>
      </c>
      <c r="H135" s="131">
        <v>1.0</v>
      </c>
      <c r="I135" s="132"/>
      <c r="J135" s="132" t="s">
        <v>178</v>
      </c>
      <c r="K135" s="126"/>
      <c r="L135" s="127"/>
    </row>
    <row r="136" ht="12.0" hidden="1" customHeight="1">
      <c r="A136" s="142">
        <v>45758.0</v>
      </c>
      <c r="B136" s="125"/>
      <c r="C136" s="129" t="s">
        <v>3380</v>
      </c>
      <c r="D136" s="130" t="s">
        <v>3386</v>
      </c>
      <c r="E136" s="138" t="s">
        <v>171</v>
      </c>
      <c r="F136" s="131"/>
      <c r="G136" s="131" t="s">
        <v>21</v>
      </c>
      <c r="H136" s="131">
        <v>6.0</v>
      </c>
      <c r="I136" s="132"/>
      <c r="J136" s="132" t="s">
        <v>178</v>
      </c>
      <c r="K136" s="126"/>
      <c r="L136" s="127"/>
    </row>
    <row r="137" ht="12.0" hidden="1" customHeight="1">
      <c r="A137" s="142">
        <v>45758.0</v>
      </c>
      <c r="B137" s="125"/>
      <c r="C137" s="129" t="s">
        <v>3380</v>
      </c>
      <c r="D137" s="130" t="s">
        <v>3387</v>
      </c>
      <c r="E137" s="138" t="s">
        <v>173</v>
      </c>
      <c r="F137" s="131"/>
      <c r="G137" s="131" t="s">
        <v>21</v>
      </c>
      <c r="H137" s="131">
        <v>1.0</v>
      </c>
      <c r="I137" s="132"/>
      <c r="J137" s="132" t="s">
        <v>178</v>
      </c>
      <c r="K137" s="126"/>
      <c r="L137" s="127"/>
    </row>
    <row r="138" ht="12.0" hidden="1" customHeight="1">
      <c r="A138" s="142">
        <v>45758.0</v>
      </c>
      <c r="B138" s="125"/>
      <c r="C138" s="129" t="s">
        <v>3380</v>
      </c>
      <c r="D138" s="130" t="s">
        <v>174</v>
      </c>
      <c r="E138" s="130"/>
      <c r="F138" s="131"/>
      <c r="G138" s="131" t="s">
        <v>21</v>
      </c>
      <c r="H138" s="131">
        <v>1.0</v>
      </c>
      <c r="I138" s="132"/>
      <c r="J138" s="132" t="s">
        <v>178</v>
      </c>
      <c r="K138" s="126"/>
      <c r="L138" s="127"/>
    </row>
    <row r="139" ht="12.0" hidden="1" customHeight="1">
      <c r="A139" s="142">
        <v>45758.0</v>
      </c>
      <c r="B139" s="125"/>
      <c r="C139" s="129" t="s">
        <v>3380</v>
      </c>
      <c r="D139" s="130" t="s">
        <v>175</v>
      </c>
      <c r="E139" s="130"/>
      <c r="F139" s="131"/>
      <c r="G139" s="131" t="s">
        <v>21</v>
      </c>
      <c r="H139" s="131">
        <v>1.0</v>
      </c>
      <c r="I139" s="132"/>
      <c r="J139" s="132" t="s">
        <v>178</v>
      </c>
      <c r="K139" s="126"/>
      <c r="L139" s="127"/>
    </row>
    <row r="140" ht="15.0" hidden="1" customHeight="1">
      <c r="A140" s="142"/>
      <c r="B140" s="125"/>
      <c r="C140" s="139"/>
      <c r="D140" s="130"/>
      <c r="E140" s="130"/>
      <c r="F140" s="131"/>
      <c r="G140" s="131"/>
      <c r="H140" s="131"/>
      <c r="I140" s="132"/>
      <c r="J140" s="132"/>
      <c r="K140" s="126"/>
      <c r="L140" s="127"/>
    </row>
    <row r="141" ht="15.0" hidden="1" customHeight="1">
      <c r="A141" s="142">
        <v>45758.0</v>
      </c>
      <c r="B141" s="125"/>
      <c r="C141" s="129" t="s">
        <v>3388</v>
      </c>
      <c r="D141" s="130" t="s">
        <v>3389</v>
      </c>
      <c r="E141" s="130"/>
      <c r="F141" s="131"/>
      <c r="G141" s="131" t="s">
        <v>502</v>
      </c>
      <c r="H141" s="131">
        <v>1.0</v>
      </c>
      <c r="I141" s="132"/>
      <c r="J141" s="132" t="s">
        <v>3390</v>
      </c>
      <c r="K141" s="126"/>
      <c r="L141" s="127"/>
    </row>
    <row r="142" ht="18.0" hidden="1" customHeight="1">
      <c r="A142" s="142">
        <v>45758.0</v>
      </c>
      <c r="B142" s="125"/>
      <c r="C142" s="129" t="s">
        <v>3388</v>
      </c>
      <c r="D142" s="130" t="s">
        <v>3391</v>
      </c>
      <c r="E142" s="130"/>
      <c r="F142" s="131"/>
      <c r="G142" s="131" t="s">
        <v>104</v>
      </c>
      <c r="H142" s="131">
        <v>1.0</v>
      </c>
      <c r="I142" s="132"/>
      <c r="J142" s="132" t="s">
        <v>3390</v>
      </c>
      <c r="K142" s="126"/>
      <c r="L142" s="127"/>
    </row>
    <row r="143" ht="15.0" hidden="1" customHeight="1">
      <c r="A143" s="142">
        <v>45758.0</v>
      </c>
      <c r="B143" s="125"/>
      <c r="C143" s="129" t="s">
        <v>3388</v>
      </c>
      <c r="D143" s="130" t="s">
        <v>3392</v>
      </c>
      <c r="E143" s="130"/>
      <c r="F143" s="131"/>
      <c r="G143" s="131" t="s">
        <v>502</v>
      </c>
      <c r="H143" s="131">
        <v>1.0</v>
      </c>
      <c r="I143" s="132"/>
      <c r="J143" s="132" t="s">
        <v>3390</v>
      </c>
      <c r="K143" s="126"/>
      <c r="L143" s="127"/>
    </row>
    <row r="144" ht="14.25" hidden="1" customHeight="1">
      <c r="A144" s="142">
        <v>45758.0</v>
      </c>
      <c r="B144" s="125"/>
      <c r="C144" s="129" t="s">
        <v>3388</v>
      </c>
      <c r="D144" s="130" t="s">
        <v>112</v>
      </c>
      <c r="E144" s="130"/>
      <c r="F144" s="131"/>
      <c r="G144" s="131" t="s">
        <v>104</v>
      </c>
      <c r="H144" s="131">
        <v>1.0</v>
      </c>
      <c r="I144" s="132"/>
      <c r="J144" s="132" t="s">
        <v>3390</v>
      </c>
      <c r="K144" s="126"/>
      <c r="L144" s="127"/>
    </row>
    <row r="145" ht="15.0" hidden="1" customHeight="1">
      <c r="A145" s="142"/>
      <c r="B145" s="125"/>
      <c r="C145" s="139"/>
      <c r="D145" s="130"/>
      <c r="E145" s="130"/>
      <c r="F145" s="131"/>
      <c r="G145" s="131"/>
      <c r="H145" s="131"/>
      <c r="I145" s="132"/>
      <c r="J145" s="132"/>
      <c r="K145" s="126"/>
      <c r="L145" s="127"/>
    </row>
    <row r="146" ht="15.0" hidden="1" customHeight="1">
      <c r="A146" s="142">
        <v>45759.0</v>
      </c>
      <c r="B146" s="125"/>
      <c r="C146" s="129" t="s">
        <v>3393</v>
      </c>
      <c r="D146" s="130" t="s">
        <v>1150</v>
      </c>
      <c r="E146" s="130"/>
      <c r="F146" s="131"/>
      <c r="G146" s="131" t="s">
        <v>104</v>
      </c>
      <c r="H146" s="131">
        <v>5.0</v>
      </c>
      <c r="I146" s="132"/>
      <c r="J146" s="132" t="s">
        <v>3394</v>
      </c>
      <c r="K146" s="126"/>
      <c r="L146" s="127"/>
    </row>
    <row r="147" ht="15.0" hidden="1" customHeight="1">
      <c r="A147" s="142">
        <v>45759.0</v>
      </c>
      <c r="B147" s="125"/>
      <c r="C147" s="129" t="s">
        <v>3393</v>
      </c>
      <c r="D147" s="130" t="s">
        <v>3395</v>
      </c>
      <c r="E147" s="130"/>
      <c r="F147" s="131"/>
      <c r="G147" s="131" t="s">
        <v>3396</v>
      </c>
      <c r="H147" s="131">
        <v>6.0</v>
      </c>
      <c r="I147" s="132"/>
      <c r="J147" s="132" t="s">
        <v>3394</v>
      </c>
      <c r="K147" s="126"/>
      <c r="L147" s="127"/>
    </row>
    <row r="148" ht="15.0" hidden="1" customHeight="1">
      <c r="A148" s="142">
        <v>45759.0</v>
      </c>
      <c r="B148" s="125"/>
      <c r="C148" s="129" t="s">
        <v>3393</v>
      </c>
      <c r="D148" s="130" t="s">
        <v>3397</v>
      </c>
      <c r="E148" s="130"/>
      <c r="F148" s="131"/>
      <c r="G148" s="131" t="s">
        <v>104</v>
      </c>
      <c r="H148" s="131">
        <v>1.0</v>
      </c>
      <c r="I148" s="132"/>
      <c r="J148" s="132" t="s">
        <v>3394</v>
      </c>
      <c r="K148" s="126"/>
      <c r="L148" s="127"/>
    </row>
    <row r="149" ht="15.0" hidden="1" customHeight="1">
      <c r="A149" s="142"/>
      <c r="B149" s="125"/>
      <c r="C149" s="139"/>
      <c r="D149" s="130"/>
      <c r="E149" s="130"/>
      <c r="F149" s="131"/>
      <c r="G149" s="131"/>
      <c r="H149" s="131"/>
      <c r="I149" s="132"/>
      <c r="J149" s="132"/>
      <c r="K149" s="126"/>
      <c r="L149" s="127"/>
    </row>
    <row r="150" ht="15.0" hidden="1" customHeight="1">
      <c r="A150" s="142">
        <v>45759.0</v>
      </c>
      <c r="B150" s="125"/>
      <c r="C150" s="129" t="s">
        <v>3398</v>
      </c>
      <c r="D150" s="130" t="s">
        <v>3399</v>
      </c>
      <c r="E150" s="130"/>
      <c r="F150" s="131"/>
      <c r="G150" s="131" t="s">
        <v>199</v>
      </c>
      <c r="H150" s="131">
        <v>1.0</v>
      </c>
      <c r="I150" s="132"/>
      <c r="J150" s="132" t="s">
        <v>3400</v>
      </c>
      <c r="K150" s="126"/>
      <c r="L150" s="127"/>
    </row>
    <row r="151" ht="15.0" hidden="1" customHeight="1">
      <c r="A151" s="142">
        <v>45759.0</v>
      </c>
      <c r="B151" s="125"/>
      <c r="C151" s="129" t="s">
        <v>3398</v>
      </c>
      <c r="D151" s="130" t="s">
        <v>3401</v>
      </c>
      <c r="E151" s="130"/>
      <c r="F151" s="131"/>
      <c r="G151" s="131" t="s">
        <v>104</v>
      </c>
      <c r="H151" s="131">
        <v>1.0</v>
      </c>
      <c r="I151" s="132"/>
      <c r="J151" s="132" t="s">
        <v>3400</v>
      </c>
      <c r="K151" s="126"/>
      <c r="L151" s="127"/>
    </row>
    <row r="152" ht="15.0" hidden="1" customHeight="1">
      <c r="A152" s="142">
        <v>45759.0</v>
      </c>
      <c r="B152" s="125"/>
      <c r="C152" s="129" t="s">
        <v>3398</v>
      </c>
      <c r="D152" s="130" t="s">
        <v>532</v>
      </c>
      <c r="E152" s="138" t="s">
        <v>3402</v>
      </c>
      <c r="F152" s="131"/>
      <c r="G152" s="131" t="s">
        <v>104</v>
      </c>
      <c r="H152" s="131">
        <v>1.0</v>
      </c>
      <c r="I152" s="132"/>
      <c r="J152" s="132" t="s">
        <v>3400</v>
      </c>
      <c r="K152" s="126"/>
      <c r="L152" s="127"/>
    </row>
    <row r="153" ht="15.0" hidden="1" customHeight="1">
      <c r="A153" s="142">
        <v>45759.0</v>
      </c>
      <c r="B153" s="125"/>
      <c r="C153" s="129" t="s">
        <v>3398</v>
      </c>
      <c r="D153" s="130" t="s">
        <v>392</v>
      </c>
      <c r="E153" s="130"/>
      <c r="F153" s="131"/>
      <c r="G153" s="131" t="s">
        <v>104</v>
      </c>
      <c r="H153" s="131">
        <v>1.0</v>
      </c>
      <c r="I153" s="132"/>
      <c r="J153" s="132" t="s">
        <v>3400</v>
      </c>
      <c r="K153" s="126"/>
      <c r="L153" s="127"/>
    </row>
    <row r="154" ht="15.0" hidden="1" customHeight="1">
      <c r="A154" s="142"/>
      <c r="B154" s="125"/>
      <c r="C154" s="139"/>
      <c r="D154" s="130"/>
      <c r="E154" s="130"/>
      <c r="F154" s="131"/>
      <c r="G154" s="131"/>
      <c r="H154" s="131"/>
      <c r="I154" s="132"/>
      <c r="J154" s="132"/>
      <c r="K154" s="126"/>
      <c r="L154" s="127"/>
    </row>
    <row r="155" ht="15.0" hidden="1" customHeight="1">
      <c r="A155" s="142">
        <v>45759.0</v>
      </c>
      <c r="B155" s="125"/>
      <c r="C155" s="129" t="s">
        <v>3403</v>
      </c>
      <c r="D155" s="130" t="s">
        <v>3404</v>
      </c>
      <c r="E155" s="130"/>
      <c r="F155" s="131"/>
      <c r="G155" s="131" t="s">
        <v>104</v>
      </c>
      <c r="H155" s="131">
        <v>1.0</v>
      </c>
      <c r="I155" s="132"/>
      <c r="J155" s="132" t="s">
        <v>126</v>
      </c>
      <c r="K155" s="126"/>
      <c r="L155" s="127"/>
    </row>
    <row r="156" ht="15.0" hidden="1" customHeight="1">
      <c r="A156" s="142"/>
      <c r="B156" s="125"/>
      <c r="C156" s="139"/>
      <c r="D156" s="130"/>
      <c r="E156" s="130"/>
      <c r="F156" s="131"/>
      <c r="G156" s="131"/>
      <c r="H156" s="131"/>
      <c r="I156" s="132"/>
      <c r="J156" s="132"/>
      <c r="K156" s="126"/>
      <c r="L156" s="127"/>
    </row>
    <row r="157" ht="15.0" hidden="1" customHeight="1">
      <c r="A157" s="142">
        <v>45761.0</v>
      </c>
      <c r="B157" s="125"/>
      <c r="C157" s="129" t="s">
        <v>3405</v>
      </c>
      <c r="D157" s="130" t="s">
        <v>3406</v>
      </c>
      <c r="E157" s="130"/>
      <c r="F157" s="131"/>
      <c r="G157" s="131" t="s">
        <v>3396</v>
      </c>
      <c r="H157" s="131">
        <v>1.0</v>
      </c>
      <c r="I157" s="132"/>
      <c r="J157" s="132" t="s">
        <v>178</v>
      </c>
      <c r="K157" s="126"/>
      <c r="L157" s="127"/>
    </row>
    <row r="158" ht="15.0" hidden="1" customHeight="1">
      <c r="A158" s="142">
        <v>45761.0</v>
      </c>
      <c r="B158" s="125"/>
      <c r="C158" s="129" t="s">
        <v>3405</v>
      </c>
      <c r="D158" s="130" t="s">
        <v>317</v>
      </c>
      <c r="E158" s="130"/>
      <c r="F158" s="131"/>
      <c r="G158" s="131" t="s">
        <v>3396</v>
      </c>
      <c r="H158" s="131">
        <v>1.0</v>
      </c>
      <c r="I158" s="132"/>
      <c r="J158" s="132" t="s">
        <v>178</v>
      </c>
      <c r="K158" s="126"/>
      <c r="L158" s="127"/>
    </row>
    <row r="159" ht="15.0" hidden="1" customHeight="1">
      <c r="A159" s="142"/>
      <c r="B159" s="125"/>
      <c r="C159" s="139"/>
      <c r="D159" s="130"/>
      <c r="E159" s="130"/>
      <c r="F159" s="131"/>
      <c r="G159" s="131"/>
      <c r="H159" s="131"/>
      <c r="I159" s="132"/>
      <c r="J159" s="132"/>
      <c r="K159" s="126"/>
      <c r="L159" s="127"/>
    </row>
    <row r="160" ht="15.0" hidden="1" customHeight="1">
      <c r="A160" s="142">
        <v>45761.0</v>
      </c>
      <c r="B160" s="125"/>
      <c r="C160" s="129" t="s">
        <v>3407</v>
      </c>
      <c r="D160" s="130" t="s">
        <v>138</v>
      </c>
      <c r="E160" s="138" t="s">
        <v>3408</v>
      </c>
      <c r="F160" s="131"/>
      <c r="G160" s="131" t="s">
        <v>104</v>
      </c>
      <c r="H160" s="131">
        <v>1.0</v>
      </c>
      <c r="I160" s="132"/>
      <c r="J160" s="132" t="s">
        <v>733</v>
      </c>
      <c r="K160" s="126"/>
      <c r="L160" s="127"/>
    </row>
    <row r="161" ht="15.0" hidden="1" customHeight="1">
      <c r="A161" s="142">
        <v>45761.0</v>
      </c>
      <c r="B161" s="125"/>
      <c r="C161" s="129" t="s">
        <v>3407</v>
      </c>
      <c r="D161" s="130" t="s">
        <v>187</v>
      </c>
      <c r="E161" s="130"/>
      <c r="F161" s="131"/>
      <c r="G161" s="131" t="s">
        <v>104</v>
      </c>
      <c r="H161" s="131">
        <v>3.0</v>
      </c>
      <c r="I161" s="132"/>
      <c r="J161" s="132" t="s">
        <v>733</v>
      </c>
      <c r="K161" s="126"/>
      <c r="L161" s="127"/>
    </row>
    <row r="162" ht="15.0" hidden="1" customHeight="1">
      <c r="A162" s="142">
        <v>45761.0</v>
      </c>
      <c r="B162" s="125"/>
      <c r="C162" s="129" t="s">
        <v>3407</v>
      </c>
      <c r="D162" s="130" t="s">
        <v>220</v>
      </c>
      <c r="E162" s="130"/>
      <c r="F162" s="131"/>
      <c r="G162" s="131" t="s">
        <v>104</v>
      </c>
      <c r="H162" s="131">
        <v>12.0</v>
      </c>
      <c r="I162" s="132"/>
      <c r="J162" s="132" t="s">
        <v>733</v>
      </c>
      <c r="K162" s="126"/>
      <c r="L162" s="127"/>
    </row>
    <row r="163" ht="15.0" hidden="1" customHeight="1">
      <c r="A163" s="142"/>
      <c r="B163" s="125"/>
      <c r="C163" s="139"/>
      <c r="D163" s="130"/>
      <c r="E163" s="130"/>
      <c r="F163" s="131"/>
      <c r="G163" s="131"/>
      <c r="H163" s="131"/>
      <c r="I163" s="132"/>
      <c r="J163" s="132"/>
      <c r="K163" s="126"/>
      <c r="L163" s="127"/>
    </row>
    <row r="164" ht="15.0" hidden="1" customHeight="1">
      <c r="A164" s="142">
        <v>45761.0</v>
      </c>
      <c r="B164" s="125"/>
      <c r="C164" s="129" t="s">
        <v>3409</v>
      </c>
      <c r="D164" s="130" t="s">
        <v>3410</v>
      </c>
      <c r="E164" s="138" t="s">
        <v>190</v>
      </c>
      <c r="F164" s="131"/>
      <c r="G164" s="131" t="s">
        <v>104</v>
      </c>
      <c r="H164" s="131">
        <v>2.0</v>
      </c>
      <c r="I164" s="132"/>
      <c r="J164" s="132" t="s">
        <v>379</v>
      </c>
      <c r="K164" s="126"/>
      <c r="L164" s="127"/>
    </row>
    <row r="165" ht="15.0" hidden="1" customHeight="1">
      <c r="A165" s="142"/>
      <c r="B165" s="125"/>
      <c r="C165" s="139"/>
      <c r="D165" s="130"/>
      <c r="E165" s="130"/>
      <c r="F165" s="131"/>
      <c r="G165" s="131"/>
      <c r="H165" s="131"/>
      <c r="I165" s="132"/>
      <c r="J165" s="132"/>
      <c r="K165" s="126"/>
      <c r="L165" s="127"/>
    </row>
    <row r="166" ht="15.0" hidden="1" customHeight="1">
      <c r="A166" s="142">
        <v>45761.0</v>
      </c>
      <c r="B166" s="125"/>
      <c r="C166" s="129" t="s">
        <v>3411</v>
      </c>
      <c r="D166" s="130" t="s">
        <v>993</v>
      </c>
      <c r="E166" s="130"/>
      <c r="F166" s="131"/>
      <c r="G166" s="131" t="s">
        <v>196</v>
      </c>
      <c r="H166" s="131">
        <v>10.0</v>
      </c>
      <c r="I166" s="132"/>
      <c r="J166" s="132" t="s">
        <v>3394</v>
      </c>
      <c r="K166" s="126"/>
      <c r="L166" s="127"/>
    </row>
    <row r="167" ht="15.0" hidden="1" customHeight="1">
      <c r="A167" s="142"/>
      <c r="B167" s="125"/>
      <c r="C167" s="139"/>
      <c r="D167" s="130"/>
      <c r="E167" s="130"/>
      <c r="F167" s="131"/>
      <c r="G167" s="131"/>
      <c r="H167" s="131"/>
      <c r="I167" s="132"/>
      <c r="J167" s="132"/>
      <c r="K167" s="126"/>
      <c r="L167" s="127"/>
    </row>
    <row r="168" ht="15.0" hidden="1" customHeight="1">
      <c r="A168" s="142">
        <v>45761.0</v>
      </c>
      <c r="B168" s="125"/>
      <c r="C168" s="129" t="s">
        <v>3412</v>
      </c>
      <c r="D168" s="130" t="s">
        <v>3413</v>
      </c>
      <c r="E168" s="130"/>
      <c r="F168" s="131"/>
      <c r="G168" s="131" t="s">
        <v>104</v>
      </c>
      <c r="H168" s="131">
        <v>1.0</v>
      </c>
      <c r="I168" s="132"/>
      <c r="J168" s="132" t="s">
        <v>178</v>
      </c>
      <c r="K168" s="126"/>
      <c r="L168" s="127"/>
    </row>
    <row r="169" ht="15.0" hidden="1" customHeight="1">
      <c r="A169" s="142">
        <v>45761.0</v>
      </c>
      <c r="B169" s="125"/>
      <c r="C169" s="129" t="s">
        <v>3412</v>
      </c>
      <c r="D169" s="130" t="s">
        <v>3414</v>
      </c>
      <c r="E169" s="138" t="s">
        <v>3415</v>
      </c>
      <c r="F169" s="131"/>
      <c r="G169" s="131" t="s">
        <v>104</v>
      </c>
      <c r="H169" s="131">
        <v>1.0</v>
      </c>
      <c r="I169" s="132"/>
      <c r="J169" s="132" t="s">
        <v>178</v>
      </c>
      <c r="K169" s="126"/>
      <c r="L169" s="127"/>
    </row>
    <row r="170" ht="15.0" hidden="1" customHeight="1">
      <c r="A170" s="142">
        <v>45761.0</v>
      </c>
      <c r="B170" s="125"/>
      <c r="C170" s="129" t="s">
        <v>3412</v>
      </c>
      <c r="D170" s="130" t="s">
        <v>3416</v>
      </c>
      <c r="E170" s="130"/>
      <c r="F170" s="131"/>
      <c r="G170" s="131" t="s">
        <v>104</v>
      </c>
      <c r="H170" s="131">
        <v>2.0</v>
      </c>
      <c r="I170" s="132"/>
      <c r="J170" s="132" t="s">
        <v>178</v>
      </c>
      <c r="K170" s="126"/>
      <c r="L170" s="127"/>
    </row>
    <row r="171" ht="15.0" hidden="1" customHeight="1">
      <c r="A171" s="142"/>
      <c r="B171" s="125"/>
      <c r="C171" s="139"/>
      <c r="D171" s="130"/>
      <c r="E171" s="130"/>
      <c r="F171" s="131"/>
      <c r="G171" s="131"/>
      <c r="H171" s="131"/>
      <c r="I171" s="132"/>
      <c r="J171" s="132"/>
      <c r="K171" s="126"/>
      <c r="L171" s="127"/>
    </row>
    <row r="172" ht="15.0" hidden="1" customHeight="1">
      <c r="A172" s="142">
        <v>45762.0</v>
      </c>
      <c r="B172" s="125"/>
      <c r="C172" s="129" t="s">
        <v>3417</v>
      </c>
      <c r="D172" s="130" t="s">
        <v>3418</v>
      </c>
      <c r="E172" s="138" t="s">
        <v>183</v>
      </c>
      <c r="F172" s="131"/>
      <c r="G172" s="131" t="s">
        <v>104</v>
      </c>
      <c r="H172" s="131">
        <v>1.0</v>
      </c>
      <c r="I172" s="132"/>
      <c r="J172" s="132" t="s">
        <v>181</v>
      </c>
      <c r="K172" s="126"/>
      <c r="L172" s="127"/>
    </row>
    <row r="173" ht="15.0" hidden="1" customHeight="1">
      <c r="A173" s="142">
        <v>45762.0</v>
      </c>
      <c r="B173" s="125"/>
      <c r="C173" s="129" t="s">
        <v>3417</v>
      </c>
      <c r="D173" s="130" t="s">
        <v>3419</v>
      </c>
      <c r="E173" s="138" t="s">
        <v>185</v>
      </c>
      <c r="F173" s="131"/>
      <c r="G173" s="131" t="s">
        <v>502</v>
      </c>
      <c r="H173" s="131">
        <v>1.0</v>
      </c>
      <c r="I173" s="132"/>
      <c r="J173" s="132" t="s">
        <v>181</v>
      </c>
      <c r="K173" s="126"/>
      <c r="L173" s="127"/>
    </row>
    <row r="174" ht="15.0" hidden="1" customHeight="1">
      <c r="A174" s="142"/>
      <c r="B174" s="125"/>
      <c r="C174" s="139"/>
      <c r="D174" s="130"/>
      <c r="E174" s="130"/>
      <c r="F174" s="131"/>
      <c r="G174" s="131"/>
      <c r="H174" s="131"/>
      <c r="I174" s="132"/>
      <c r="J174" s="132"/>
      <c r="K174" s="126"/>
      <c r="L174" s="127"/>
    </row>
    <row r="175" ht="15.0" hidden="1" customHeight="1">
      <c r="A175" s="142">
        <v>45762.0</v>
      </c>
      <c r="B175" s="125"/>
      <c r="C175" s="129" t="s">
        <v>3420</v>
      </c>
      <c r="D175" s="130" t="s">
        <v>74</v>
      </c>
      <c r="E175" s="138" t="s">
        <v>208</v>
      </c>
      <c r="F175" s="131"/>
      <c r="G175" s="131" t="s">
        <v>104</v>
      </c>
      <c r="H175" s="131">
        <v>1.0</v>
      </c>
      <c r="I175" s="132"/>
      <c r="J175" s="132" t="s">
        <v>3421</v>
      </c>
      <c r="K175" s="126"/>
      <c r="L175" s="127"/>
    </row>
    <row r="176" ht="15.0" hidden="1" customHeight="1">
      <c r="A176" s="142">
        <v>45762.0</v>
      </c>
      <c r="B176" s="125"/>
      <c r="C176" s="129" t="s">
        <v>3420</v>
      </c>
      <c r="D176" s="130" t="s">
        <v>54</v>
      </c>
      <c r="E176" s="138" t="s">
        <v>210</v>
      </c>
      <c r="F176" s="131"/>
      <c r="G176" s="131" t="s">
        <v>104</v>
      </c>
      <c r="H176" s="131">
        <v>1.0</v>
      </c>
      <c r="I176" s="132"/>
      <c r="J176" s="132" t="s">
        <v>3421</v>
      </c>
      <c r="K176" s="126"/>
      <c r="L176" s="127"/>
    </row>
    <row r="177" ht="15.0" hidden="1" customHeight="1">
      <c r="A177" s="142">
        <v>45762.0</v>
      </c>
      <c r="B177" s="125"/>
      <c r="C177" s="129" t="s">
        <v>3420</v>
      </c>
      <c r="D177" s="130" t="s">
        <v>29</v>
      </c>
      <c r="E177" s="138" t="s">
        <v>212</v>
      </c>
      <c r="F177" s="131"/>
      <c r="G177" s="131" t="s">
        <v>104</v>
      </c>
      <c r="H177" s="131">
        <v>1.0</v>
      </c>
      <c r="I177" s="132"/>
      <c r="J177" s="132" t="s">
        <v>3421</v>
      </c>
      <c r="K177" s="126"/>
      <c r="L177" s="127"/>
    </row>
    <row r="178" ht="15.0" hidden="1" customHeight="1">
      <c r="A178" s="142">
        <v>45762.0</v>
      </c>
      <c r="B178" s="125"/>
      <c r="C178" s="129" t="s">
        <v>3420</v>
      </c>
      <c r="D178" s="130" t="s">
        <v>74</v>
      </c>
      <c r="E178" s="138" t="s">
        <v>3422</v>
      </c>
      <c r="F178" s="131"/>
      <c r="G178" s="131" t="s">
        <v>104</v>
      </c>
      <c r="H178" s="131">
        <v>1.0</v>
      </c>
      <c r="I178" s="132"/>
      <c r="J178" s="132" t="s">
        <v>3421</v>
      </c>
      <c r="K178" s="126"/>
      <c r="L178" s="127"/>
    </row>
    <row r="179" ht="15.0" hidden="1" customHeight="1">
      <c r="A179" s="142"/>
      <c r="B179" s="125"/>
      <c r="C179" s="129"/>
      <c r="D179" s="130"/>
      <c r="E179" s="130"/>
      <c r="F179" s="131"/>
      <c r="G179" s="131"/>
      <c r="H179" s="131"/>
      <c r="I179" s="132"/>
      <c r="J179" s="132"/>
      <c r="K179" s="126"/>
      <c r="L179" s="127"/>
    </row>
    <row r="180" ht="15.0" hidden="1" customHeight="1">
      <c r="A180" s="142">
        <v>45762.0</v>
      </c>
      <c r="B180" s="125"/>
      <c r="C180" s="129" t="s">
        <v>3423</v>
      </c>
      <c r="D180" s="130" t="s">
        <v>3424</v>
      </c>
      <c r="E180" s="130"/>
      <c r="F180" s="131"/>
      <c r="G180" s="131" t="s">
        <v>104</v>
      </c>
      <c r="H180" s="131">
        <v>1.0</v>
      </c>
      <c r="I180" s="132"/>
      <c r="J180" s="132" t="s">
        <v>706</v>
      </c>
      <c r="K180" s="126"/>
      <c r="L180" s="127"/>
    </row>
    <row r="181" ht="15.0" hidden="1" customHeight="1">
      <c r="A181" s="142">
        <v>45762.0</v>
      </c>
      <c r="B181" s="125"/>
      <c r="C181" s="129" t="s">
        <v>3423</v>
      </c>
      <c r="D181" s="130" t="s">
        <v>1022</v>
      </c>
      <c r="E181" s="130">
        <v>3410.0</v>
      </c>
      <c r="F181" s="131"/>
      <c r="G181" s="131" t="s">
        <v>104</v>
      </c>
      <c r="H181" s="131">
        <v>1.0</v>
      </c>
      <c r="I181" s="132"/>
      <c r="J181" s="132" t="s">
        <v>706</v>
      </c>
      <c r="K181" s="126"/>
      <c r="L181" s="127"/>
    </row>
    <row r="182" ht="15.0" hidden="1" customHeight="1">
      <c r="A182" s="142"/>
      <c r="B182" s="125"/>
      <c r="C182" s="139"/>
      <c r="D182" s="130"/>
      <c r="E182" s="130"/>
      <c r="F182" s="131"/>
      <c r="G182" s="131"/>
      <c r="H182" s="131"/>
      <c r="I182" s="132"/>
      <c r="J182" s="132"/>
      <c r="K182" s="126"/>
      <c r="L182" s="127"/>
    </row>
    <row r="183" ht="15.0" hidden="1" customHeight="1">
      <c r="A183" s="142">
        <v>45762.0</v>
      </c>
      <c r="B183" s="125"/>
      <c r="C183" s="129" t="s">
        <v>3425</v>
      </c>
      <c r="D183" s="130" t="s">
        <v>3426</v>
      </c>
      <c r="E183" s="138" t="s">
        <v>180</v>
      </c>
      <c r="F183" s="131"/>
      <c r="G183" s="131" t="s">
        <v>104</v>
      </c>
      <c r="H183" s="131">
        <v>1.0</v>
      </c>
      <c r="I183" s="132"/>
      <c r="J183" s="132" t="s">
        <v>3427</v>
      </c>
      <c r="K183" s="126"/>
      <c r="L183" s="127"/>
    </row>
    <row r="184" ht="15.0" hidden="1" customHeight="1">
      <c r="A184" s="142"/>
      <c r="B184" s="125"/>
      <c r="C184" s="139"/>
      <c r="D184" s="130"/>
      <c r="E184" s="130"/>
      <c r="F184" s="131"/>
      <c r="G184" s="131"/>
      <c r="H184" s="131"/>
      <c r="I184" s="132"/>
      <c r="J184" s="132"/>
      <c r="K184" s="126"/>
      <c r="L184" s="127"/>
    </row>
    <row r="185" ht="15.0" hidden="1" customHeight="1">
      <c r="A185" s="142">
        <v>45762.0</v>
      </c>
      <c r="B185" s="125"/>
      <c r="C185" s="129" t="s">
        <v>3428</v>
      </c>
      <c r="D185" s="130" t="s">
        <v>363</v>
      </c>
      <c r="E185" s="130"/>
      <c r="F185" s="131"/>
      <c r="G185" s="131" t="s">
        <v>104</v>
      </c>
      <c r="H185" s="131">
        <v>2.0</v>
      </c>
      <c r="I185" s="132"/>
      <c r="J185" s="132" t="s">
        <v>181</v>
      </c>
      <c r="K185" s="126"/>
      <c r="L185" s="127"/>
    </row>
    <row r="186" ht="15.0" hidden="1" customHeight="1">
      <c r="A186" s="142">
        <v>45762.0</v>
      </c>
      <c r="B186" s="125"/>
      <c r="C186" s="129" t="s">
        <v>3428</v>
      </c>
      <c r="D186" s="130" t="s">
        <v>364</v>
      </c>
      <c r="E186" s="130"/>
      <c r="F186" s="131"/>
      <c r="G186" s="131" t="s">
        <v>104</v>
      </c>
      <c r="H186" s="131">
        <v>4.0</v>
      </c>
      <c r="I186" s="132"/>
      <c r="J186" s="132" t="s">
        <v>181</v>
      </c>
      <c r="K186" s="126"/>
      <c r="L186" s="127"/>
    </row>
    <row r="187" ht="15.0" hidden="1" customHeight="1">
      <c r="A187" s="142">
        <v>45762.0</v>
      </c>
      <c r="B187" s="125"/>
      <c r="C187" s="129" t="s">
        <v>3428</v>
      </c>
      <c r="D187" s="130" t="s">
        <v>3429</v>
      </c>
      <c r="E187" s="138" t="s">
        <v>3430</v>
      </c>
      <c r="F187" s="131"/>
      <c r="G187" s="131" t="s">
        <v>104</v>
      </c>
      <c r="H187" s="131">
        <v>1.0</v>
      </c>
      <c r="I187" s="132"/>
      <c r="J187" s="132" t="s">
        <v>181</v>
      </c>
      <c r="K187" s="126"/>
      <c r="L187" s="127"/>
    </row>
    <row r="188" ht="15.0" hidden="1" customHeight="1">
      <c r="A188" s="142"/>
      <c r="B188" s="125"/>
      <c r="C188" s="139"/>
      <c r="D188" s="130"/>
      <c r="E188" s="130"/>
      <c r="F188" s="131"/>
      <c r="G188" s="131"/>
      <c r="H188" s="131"/>
      <c r="I188" s="132"/>
      <c r="J188" s="132"/>
      <c r="K188" s="126"/>
      <c r="L188" s="127"/>
    </row>
    <row r="189" ht="15.0" hidden="1" customHeight="1">
      <c r="A189" s="142">
        <v>45763.0</v>
      </c>
      <c r="B189" s="125"/>
      <c r="C189" s="129" t="s">
        <v>3431</v>
      </c>
      <c r="D189" s="130" t="s">
        <v>3432</v>
      </c>
      <c r="E189" s="130"/>
      <c r="F189" s="131"/>
      <c r="G189" s="131" t="s">
        <v>104</v>
      </c>
      <c r="H189" s="131">
        <v>2.0</v>
      </c>
      <c r="I189" s="132"/>
      <c r="J189" s="132" t="s">
        <v>446</v>
      </c>
      <c r="K189" s="126"/>
      <c r="L189" s="127"/>
    </row>
    <row r="190" ht="15.0" hidden="1" customHeight="1">
      <c r="A190" s="142">
        <v>45763.0</v>
      </c>
      <c r="B190" s="125"/>
      <c r="C190" s="129" t="s">
        <v>3431</v>
      </c>
      <c r="D190" s="130" t="s">
        <v>202</v>
      </c>
      <c r="E190" s="130"/>
      <c r="F190" s="131"/>
      <c r="G190" s="131" t="s">
        <v>3396</v>
      </c>
      <c r="H190" s="131">
        <v>1.0</v>
      </c>
      <c r="I190" s="132"/>
      <c r="J190" s="132" t="s">
        <v>446</v>
      </c>
      <c r="K190" s="126"/>
      <c r="L190" s="127"/>
    </row>
    <row r="191" ht="15.0" hidden="1" customHeight="1">
      <c r="A191" s="142">
        <v>45763.0</v>
      </c>
      <c r="B191" s="125"/>
      <c r="C191" s="129" t="s">
        <v>3431</v>
      </c>
      <c r="D191" s="130" t="s">
        <v>3433</v>
      </c>
      <c r="E191" s="130"/>
      <c r="F191" s="131"/>
      <c r="G191" s="131" t="s">
        <v>3396</v>
      </c>
      <c r="H191" s="131">
        <v>1.0</v>
      </c>
      <c r="I191" s="132"/>
      <c r="J191" s="132" t="s">
        <v>446</v>
      </c>
      <c r="K191" s="126"/>
      <c r="L191" s="127"/>
    </row>
    <row r="192" ht="15.0" hidden="1" customHeight="1">
      <c r="A192" s="142">
        <v>45763.0</v>
      </c>
      <c r="B192" s="125"/>
      <c r="C192" s="129" t="s">
        <v>3431</v>
      </c>
      <c r="D192" s="130" t="s">
        <v>3434</v>
      </c>
      <c r="E192" s="130"/>
      <c r="F192" s="131"/>
      <c r="G192" s="131" t="s">
        <v>104</v>
      </c>
      <c r="H192" s="131">
        <v>2.0</v>
      </c>
      <c r="I192" s="132"/>
      <c r="J192" s="132" t="s">
        <v>446</v>
      </c>
      <c r="K192" s="126"/>
      <c r="L192" s="127"/>
    </row>
    <row r="193" ht="15.0" hidden="1" customHeight="1">
      <c r="A193" s="142"/>
      <c r="B193" s="125"/>
      <c r="C193" s="139"/>
      <c r="D193" s="130"/>
      <c r="E193" s="130"/>
      <c r="F193" s="131"/>
      <c r="G193" s="131"/>
      <c r="H193" s="131"/>
      <c r="I193" s="132"/>
      <c r="J193" s="132"/>
      <c r="K193" s="126"/>
      <c r="L193" s="127"/>
    </row>
    <row r="194" ht="15.0" hidden="1" customHeight="1">
      <c r="A194" s="142">
        <v>45763.0</v>
      </c>
      <c r="B194" s="125"/>
      <c r="C194" s="129" t="s">
        <v>3435</v>
      </c>
      <c r="D194" s="130" t="s">
        <v>1649</v>
      </c>
      <c r="E194" s="130"/>
      <c r="F194" s="131"/>
      <c r="G194" s="131" t="s">
        <v>104</v>
      </c>
      <c r="H194" s="131">
        <v>1.0</v>
      </c>
      <c r="I194" s="132"/>
      <c r="J194" s="132" t="s">
        <v>3436</v>
      </c>
      <c r="K194" s="126"/>
      <c r="L194" s="127"/>
    </row>
    <row r="195" ht="15.0" hidden="1" customHeight="1">
      <c r="A195" s="142">
        <v>45763.0</v>
      </c>
      <c r="B195" s="125"/>
      <c r="C195" s="129" t="s">
        <v>3435</v>
      </c>
      <c r="D195" s="130" t="s">
        <v>1155</v>
      </c>
      <c r="E195" s="130"/>
      <c r="F195" s="131"/>
      <c r="G195" s="131" t="s">
        <v>104</v>
      </c>
      <c r="H195" s="131">
        <v>2.0</v>
      </c>
      <c r="I195" s="132"/>
      <c r="J195" s="132" t="s">
        <v>3436</v>
      </c>
      <c r="K195" s="126"/>
      <c r="L195" s="127"/>
    </row>
    <row r="196" ht="15.0" hidden="1" customHeight="1">
      <c r="A196" s="142"/>
      <c r="B196" s="125"/>
      <c r="C196" s="139"/>
      <c r="D196" s="130"/>
      <c r="E196" s="130"/>
      <c r="F196" s="131"/>
      <c r="G196" s="131"/>
      <c r="H196" s="131"/>
      <c r="I196" s="132"/>
      <c r="J196" s="132"/>
      <c r="K196" s="126"/>
      <c r="L196" s="127"/>
    </row>
    <row r="197" ht="15.0" hidden="1" customHeight="1">
      <c r="A197" s="142">
        <v>45763.0</v>
      </c>
      <c r="B197" s="125"/>
      <c r="C197" s="129" t="s">
        <v>3437</v>
      </c>
      <c r="D197" s="130" t="s">
        <v>222</v>
      </c>
      <c r="E197" s="138" t="s">
        <v>223</v>
      </c>
      <c r="F197" s="131"/>
      <c r="G197" s="131" t="s">
        <v>104</v>
      </c>
      <c r="H197" s="131">
        <v>2.0</v>
      </c>
      <c r="I197" s="132"/>
      <c r="J197" s="132" t="s">
        <v>3438</v>
      </c>
      <c r="K197" s="126"/>
      <c r="L197" s="127"/>
    </row>
    <row r="198" ht="15.0" hidden="1" customHeight="1">
      <c r="A198" s="142"/>
      <c r="B198" s="125"/>
      <c r="C198" s="139"/>
      <c r="D198" s="130"/>
      <c r="E198" s="130"/>
      <c r="F198" s="131"/>
      <c r="G198" s="131"/>
      <c r="H198" s="131"/>
      <c r="I198" s="132"/>
      <c r="J198" s="132"/>
      <c r="K198" s="126"/>
      <c r="L198" s="127"/>
    </row>
    <row r="199" ht="15.0" hidden="1" customHeight="1">
      <c r="A199" s="142">
        <v>45763.0</v>
      </c>
      <c r="B199" s="125"/>
      <c r="C199" s="129" t="s">
        <v>3439</v>
      </c>
      <c r="D199" s="130" t="s">
        <v>282</v>
      </c>
      <c r="E199" s="130"/>
      <c r="F199" s="131"/>
      <c r="G199" s="131" t="s">
        <v>3396</v>
      </c>
      <c r="H199" s="131">
        <v>2.0</v>
      </c>
      <c r="I199" s="132"/>
      <c r="J199" s="132" t="s">
        <v>298</v>
      </c>
      <c r="K199" s="126"/>
      <c r="L199" s="127"/>
    </row>
    <row r="200" ht="15.0" hidden="1" customHeight="1">
      <c r="A200" s="142">
        <v>45763.0</v>
      </c>
      <c r="B200" s="125"/>
      <c r="C200" s="129" t="s">
        <v>3439</v>
      </c>
      <c r="D200" s="130" t="s">
        <v>203</v>
      </c>
      <c r="E200" s="130"/>
      <c r="F200" s="131"/>
      <c r="G200" s="131" t="s">
        <v>3396</v>
      </c>
      <c r="H200" s="131">
        <v>3.0</v>
      </c>
      <c r="I200" s="132"/>
      <c r="J200" s="132" t="s">
        <v>3440</v>
      </c>
      <c r="K200" s="126"/>
      <c r="L200" s="127"/>
    </row>
    <row r="201" ht="15.0" hidden="1" customHeight="1">
      <c r="A201" s="142">
        <v>45763.0</v>
      </c>
      <c r="B201" s="125"/>
      <c r="C201" s="129" t="s">
        <v>3439</v>
      </c>
      <c r="D201" s="130" t="s">
        <v>3441</v>
      </c>
      <c r="E201" s="138" t="s">
        <v>814</v>
      </c>
      <c r="F201" s="131"/>
      <c r="G201" s="131" t="s">
        <v>104</v>
      </c>
      <c r="H201" s="131">
        <v>1.0</v>
      </c>
      <c r="I201" s="132"/>
      <c r="J201" s="132" t="s">
        <v>3440</v>
      </c>
      <c r="K201" s="126"/>
      <c r="L201" s="127"/>
    </row>
    <row r="202" ht="15.0" hidden="1" customHeight="1">
      <c r="A202" s="142">
        <v>45763.0</v>
      </c>
      <c r="B202" s="125"/>
      <c r="C202" s="129" t="s">
        <v>3439</v>
      </c>
      <c r="D202" s="130" t="s">
        <v>3442</v>
      </c>
      <c r="E202" s="138" t="s">
        <v>3443</v>
      </c>
      <c r="F202" s="131"/>
      <c r="G202" s="131" t="s">
        <v>104</v>
      </c>
      <c r="H202" s="131">
        <v>1.0</v>
      </c>
      <c r="I202" s="132"/>
      <c r="J202" s="132" t="s">
        <v>3440</v>
      </c>
      <c r="K202" s="126"/>
      <c r="L202" s="127"/>
    </row>
    <row r="203" ht="15.0" hidden="1" customHeight="1">
      <c r="A203" s="142"/>
      <c r="B203" s="125"/>
      <c r="C203" s="139"/>
      <c r="D203" s="130"/>
      <c r="E203" s="130"/>
      <c r="F203" s="131"/>
      <c r="G203" s="131"/>
      <c r="H203" s="131"/>
      <c r="I203" s="132"/>
      <c r="J203" s="132"/>
      <c r="K203" s="126"/>
      <c r="L203" s="127"/>
    </row>
    <row r="204" ht="15.0" hidden="1" customHeight="1">
      <c r="A204" s="142">
        <v>45763.0</v>
      </c>
      <c r="B204" s="125"/>
      <c r="C204" s="129" t="s">
        <v>3444</v>
      </c>
      <c r="D204" s="130" t="s">
        <v>3445</v>
      </c>
      <c r="E204" s="138" t="s">
        <v>319</v>
      </c>
      <c r="F204" s="131"/>
      <c r="G204" s="131" t="s">
        <v>502</v>
      </c>
      <c r="H204" s="131">
        <v>1.0</v>
      </c>
      <c r="I204" s="132"/>
      <c r="J204" s="132" t="s">
        <v>3446</v>
      </c>
      <c r="K204" s="126"/>
      <c r="L204" s="127"/>
    </row>
    <row r="205" ht="15.0" hidden="1" customHeight="1">
      <c r="A205" s="142">
        <v>45763.0</v>
      </c>
      <c r="B205" s="125"/>
      <c r="C205" s="129" t="s">
        <v>3444</v>
      </c>
      <c r="D205" s="130" t="s">
        <v>3447</v>
      </c>
      <c r="E205" s="130"/>
      <c r="F205" s="131"/>
      <c r="G205" s="131" t="s">
        <v>104</v>
      </c>
      <c r="H205" s="131">
        <v>1.0</v>
      </c>
      <c r="I205" s="132"/>
      <c r="J205" s="132" t="s">
        <v>3446</v>
      </c>
      <c r="K205" s="126"/>
      <c r="L205" s="127"/>
    </row>
    <row r="206" ht="15.0" hidden="1" customHeight="1">
      <c r="A206" s="142">
        <v>45763.0</v>
      </c>
      <c r="B206" s="125"/>
      <c r="C206" s="129" t="s">
        <v>3444</v>
      </c>
      <c r="D206" s="130" t="s">
        <v>187</v>
      </c>
      <c r="E206" s="130"/>
      <c r="F206" s="131"/>
      <c r="G206" s="131" t="s">
        <v>104</v>
      </c>
      <c r="H206" s="131">
        <v>2.0</v>
      </c>
      <c r="I206" s="132"/>
      <c r="J206" s="132" t="s">
        <v>449</v>
      </c>
      <c r="K206" s="126"/>
      <c r="L206" s="127"/>
    </row>
    <row r="207" ht="15.0" hidden="1" customHeight="1">
      <c r="A207" s="142"/>
      <c r="B207" s="125"/>
      <c r="C207" s="139"/>
      <c r="D207" s="130"/>
      <c r="E207" s="130"/>
      <c r="F207" s="131"/>
      <c r="G207" s="131"/>
      <c r="H207" s="131"/>
      <c r="I207" s="132"/>
      <c r="J207" s="132"/>
      <c r="K207" s="126"/>
      <c r="L207" s="127"/>
    </row>
    <row r="208" ht="15.0" hidden="1" customHeight="1">
      <c r="A208" s="142">
        <v>45763.0</v>
      </c>
      <c r="B208" s="125"/>
      <c r="C208" s="129" t="s">
        <v>3448</v>
      </c>
      <c r="D208" s="130" t="s">
        <v>3449</v>
      </c>
      <c r="E208" s="130"/>
      <c r="F208" s="131"/>
      <c r="G208" s="131" t="s">
        <v>199</v>
      </c>
      <c r="H208" s="131">
        <v>1.0</v>
      </c>
      <c r="I208" s="132"/>
      <c r="J208" s="132" t="s">
        <v>3318</v>
      </c>
      <c r="K208" s="126"/>
      <c r="L208" s="127"/>
    </row>
    <row r="209" ht="15.0" hidden="1" customHeight="1">
      <c r="A209" s="142"/>
      <c r="B209" s="125"/>
      <c r="C209" s="139"/>
      <c r="D209" s="130"/>
      <c r="E209" s="130"/>
      <c r="F209" s="131"/>
      <c r="G209" s="131"/>
      <c r="H209" s="131"/>
      <c r="I209" s="132"/>
      <c r="J209" s="132"/>
      <c r="K209" s="126"/>
      <c r="L209" s="127"/>
    </row>
    <row r="210" ht="15.0" hidden="1" customHeight="1">
      <c r="A210" s="142">
        <v>45763.0</v>
      </c>
      <c r="B210" s="125"/>
      <c r="C210" s="129" t="s">
        <v>3450</v>
      </c>
      <c r="D210" s="130" t="s">
        <v>3451</v>
      </c>
      <c r="E210" s="130"/>
      <c r="F210" s="131"/>
      <c r="G210" s="131" t="s">
        <v>104</v>
      </c>
      <c r="H210" s="131">
        <v>1.0</v>
      </c>
      <c r="I210" s="132"/>
      <c r="J210" s="132" t="s">
        <v>3452</v>
      </c>
      <c r="K210" s="126"/>
      <c r="L210" s="127"/>
    </row>
    <row r="211" ht="15.0" hidden="1" customHeight="1">
      <c r="A211" s="142"/>
      <c r="B211" s="125"/>
      <c r="C211" s="139"/>
      <c r="D211" s="130"/>
      <c r="E211" s="130"/>
      <c r="F211" s="131"/>
      <c r="G211" s="131"/>
      <c r="H211" s="131"/>
      <c r="I211" s="132"/>
      <c r="J211" s="132"/>
      <c r="K211" s="126"/>
      <c r="L211" s="127"/>
    </row>
    <row r="212" ht="15.0" hidden="1" customHeight="1">
      <c r="A212" s="142">
        <v>45763.0</v>
      </c>
      <c r="B212" s="125"/>
      <c r="C212" s="129" t="s">
        <v>3453</v>
      </c>
      <c r="D212" s="130" t="s">
        <v>138</v>
      </c>
      <c r="E212" s="130"/>
      <c r="F212" s="131"/>
      <c r="G212" s="131" t="s">
        <v>3265</v>
      </c>
      <c r="H212" s="131">
        <v>1.0</v>
      </c>
      <c r="I212" s="132"/>
      <c r="J212" s="132" t="s">
        <v>3454</v>
      </c>
      <c r="K212" s="126"/>
      <c r="L212" s="127"/>
    </row>
    <row r="213" ht="15.0" hidden="1" customHeight="1">
      <c r="A213" s="142">
        <v>45763.0</v>
      </c>
      <c r="B213" s="125"/>
      <c r="C213" s="129" t="s">
        <v>3453</v>
      </c>
      <c r="D213" s="130" t="s">
        <v>3455</v>
      </c>
      <c r="E213" s="130"/>
      <c r="F213" s="131"/>
      <c r="G213" s="131" t="s">
        <v>3265</v>
      </c>
      <c r="H213" s="131">
        <v>1.0</v>
      </c>
      <c r="I213" s="132"/>
      <c r="J213" s="132" t="s">
        <v>3454</v>
      </c>
      <c r="K213" s="126"/>
      <c r="L213" s="127"/>
    </row>
    <row r="214" ht="15.0" hidden="1" customHeight="1">
      <c r="A214" s="142"/>
      <c r="B214" s="125"/>
      <c r="C214" s="139"/>
      <c r="D214" s="130"/>
      <c r="E214" s="130"/>
      <c r="F214" s="131"/>
      <c r="G214" s="131"/>
      <c r="H214" s="131"/>
      <c r="I214" s="132"/>
      <c r="J214" s="132"/>
      <c r="K214" s="126"/>
      <c r="L214" s="127"/>
    </row>
    <row r="215" ht="15.0" hidden="1" customHeight="1">
      <c r="A215" s="142">
        <v>45764.0</v>
      </c>
      <c r="B215" s="125"/>
      <c r="C215" s="129" t="s">
        <v>3456</v>
      </c>
      <c r="D215" s="130" t="s">
        <v>3457</v>
      </c>
      <c r="E215" s="130"/>
      <c r="F215" s="131"/>
      <c r="G215" s="131" t="s">
        <v>104</v>
      </c>
      <c r="H215" s="131">
        <v>2.0</v>
      </c>
      <c r="I215" s="132"/>
      <c r="J215" s="132" t="s">
        <v>3458</v>
      </c>
      <c r="K215" s="126"/>
      <c r="L215" s="127"/>
    </row>
    <row r="216" ht="15.0" hidden="1" customHeight="1">
      <c r="A216" s="142">
        <v>45764.0</v>
      </c>
      <c r="B216" s="125"/>
      <c r="C216" s="129" t="s">
        <v>3456</v>
      </c>
      <c r="D216" s="130" t="s">
        <v>3459</v>
      </c>
      <c r="E216" s="130"/>
      <c r="F216" s="131"/>
      <c r="G216" s="131" t="s">
        <v>1385</v>
      </c>
      <c r="H216" s="131">
        <v>1.0</v>
      </c>
      <c r="I216" s="132"/>
      <c r="J216" s="132" t="s">
        <v>3458</v>
      </c>
      <c r="K216" s="126"/>
      <c r="L216" s="127"/>
    </row>
    <row r="217" ht="15.0" hidden="1" customHeight="1">
      <c r="A217" s="142"/>
      <c r="B217" s="125"/>
      <c r="C217" s="139"/>
      <c r="D217" s="130"/>
      <c r="E217" s="130"/>
      <c r="F217" s="131"/>
      <c r="G217" s="131"/>
      <c r="H217" s="131"/>
      <c r="I217" s="132"/>
      <c r="J217" s="132"/>
      <c r="K217" s="126"/>
      <c r="L217" s="127"/>
    </row>
    <row r="218" ht="15.0" hidden="1" customHeight="1">
      <c r="A218" s="142">
        <v>45764.0</v>
      </c>
      <c r="B218" s="125"/>
      <c r="C218" s="129" t="s">
        <v>3460</v>
      </c>
      <c r="D218" s="130" t="s">
        <v>3455</v>
      </c>
      <c r="E218" s="130"/>
      <c r="F218" s="131"/>
      <c r="G218" s="131" t="s">
        <v>104</v>
      </c>
      <c r="H218" s="131">
        <v>1.0</v>
      </c>
      <c r="I218" s="132"/>
      <c r="J218" s="132" t="s">
        <v>852</v>
      </c>
      <c r="K218" s="126"/>
      <c r="L218" s="127"/>
    </row>
    <row r="219" ht="15.0" hidden="1" customHeight="1">
      <c r="A219" s="142">
        <v>45764.0</v>
      </c>
      <c r="B219" s="125"/>
      <c r="C219" s="129" t="s">
        <v>3460</v>
      </c>
      <c r="D219" s="130" t="s">
        <v>3259</v>
      </c>
      <c r="E219" s="130"/>
      <c r="F219" s="131"/>
      <c r="G219" s="131" t="s">
        <v>104</v>
      </c>
      <c r="H219" s="131">
        <v>1.0</v>
      </c>
      <c r="I219" s="132"/>
      <c r="J219" s="132" t="s">
        <v>379</v>
      </c>
      <c r="K219" s="126"/>
      <c r="L219" s="127"/>
    </row>
    <row r="220" ht="15.0" hidden="1" customHeight="1">
      <c r="A220" s="142">
        <v>45764.0</v>
      </c>
      <c r="B220" s="125"/>
      <c r="C220" s="129" t="s">
        <v>3460</v>
      </c>
      <c r="D220" s="130" t="s">
        <v>271</v>
      </c>
      <c r="E220" s="138" t="s">
        <v>3315</v>
      </c>
      <c r="F220" s="131"/>
      <c r="G220" s="131" t="s">
        <v>104</v>
      </c>
      <c r="H220" s="131">
        <v>1.0</v>
      </c>
      <c r="I220" s="132"/>
      <c r="J220" s="132" t="s">
        <v>3440</v>
      </c>
      <c r="K220" s="126"/>
      <c r="L220" s="127"/>
    </row>
    <row r="221" ht="15.0" hidden="1" customHeight="1">
      <c r="A221" s="142"/>
      <c r="B221" s="125"/>
      <c r="C221" s="139"/>
      <c r="D221" s="130"/>
      <c r="E221" s="130"/>
      <c r="F221" s="131"/>
      <c r="G221" s="131"/>
      <c r="H221" s="131"/>
      <c r="I221" s="132"/>
      <c r="J221" s="132"/>
      <c r="K221" s="126"/>
      <c r="L221" s="127"/>
    </row>
    <row r="222" ht="15.0" hidden="1" customHeight="1">
      <c r="A222" s="142">
        <v>45764.0</v>
      </c>
      <c r="B222" s="125"/>
      <c r="C222" s="129" t="s">
        <v>3461</v>
      </c>
      <c r="D222" s="130" t="s">
        <v>228</v>
      </c>
      <c r="E222" s="130"/>
      <c r="F222" s="131"/>
      <c r="G222" s="131" t="s">
        <v>3396</v>
      </c>
      <c r="H222" s="131">
        <v>2.0</v>
      </c>
      <c r="I222" s="132"/>
      <c r="J222" s="132" t="s">
        <v>194</v>
      </c>
      <c r="K222" s="126"/>
      <c r="L222" s="127"/>
    </row>
    <row r="223" ht="15.0" hidden="1" customHeight="1">
      <c r="A223" s="142">
        <v>45764.0</v>
      </c>
      <c r="B223" s="125"/>
      <c r="C223" s="129" t="s">
        <v>3461</v>
      </c>
      <c r="D223" s="130" t="s">
        <v>230</v>
      </c>
      <c r="E223" s="130"/>
      <c r="F223" s="131"/>
      <c r="G223" s="131" t="s">
        <v>3396</v>
      </c>
      <c r="H223" s="131">
        <v>1.0</v>
      </c>
      <c r="I223" s="132"/>
      <c r="J223" s="132" t="s">
        <v>194</v>
      </c>
      <c r="K223" s="126"/>
      <c r="L223" s="127"/>
    </row>
    <row r="224" ht="15.0" hidden="1" customHeight="1">
      <c r="A224" s="142"/>
      <c r="B224" s="125"/>
      <c r="C224" s="139"/>
      <c r="D224" s="130"/>
      <c r="E224" s="130"/>
      <c r="F224" s="131"/>
      <c r="G224" s="131"/>
      <c r="H224" s="131"/>
      <c r="I224" s="132"/>
      <c r="J224" s="132"/>
      <c r="K224" s="126"/>
      <c r="L224" s="127"/>
    </row>
    <row r="225" ht="15.0" hidden="1" customHeight="1">
      <c r="A225" s="142">
        <v>45765.0</v>
      </c>
      <c r="B225" s="125"/>
      <c r="C225" s="129" t="s">
        <v>3462</v>
      </c>
      <c r="D225" s="130" t="s">
        <v>3463</v>
      </c>
      <c r="E225" s="130"/>
      <c r="F225" s="131"/>
      <c r="G225" s="131" t="s">
        <v>502</v>
      </c>
      <c r="H225" s="131">
        <v>1.0</v>
      </c>
      <c r="I225" s="132"/>
      <c r="J225" s="132" t="s">
        <v>733</v>
      </c>
      <c r="K225" s="126"/>
      <c r="L225" s="127"/>
    </row>
    <row r="226" ht="15.0" hidden="1" customHeight="1">
      <c r="A226" s="142"/>
      <c r="B226" s="125"/>
      <c r="C226" s="139"/>
      <c r="D226" s="130"/>
      <c r="E226" s="130"/>
      <c r="F226" s="131"/>
      <c r="G226" s="131"/>
      <c r="H226" s="131"/>
      <c r="I226" s="132"/>
      <c r="J226" s="132"/>
      <c r="K226" s="126"/>
      <c r="L226" s="127"/>
    </row>
    <row r="227" ht="15.0" hidden="1" customHeight="1">
      <c r="A227" s="142">
        <v>45765.0</v>
      </c>
      <c r="B227" s="125"/>
      <c r="C227" s="129" t="s">
        <v>3464</v>
      </c>
      <c r="D227" s="130" t="s">
        <v>3465</v>
      </c>
      <c r="E227" s="130"/>
      <c r="F227" s="131"/>
      <c r="G227" s="131" t="s">
        <v>3466</v>
      </c>
      <c r="H227" s="131">
        <f>30*4</f>
        <v>120</v>
      </c>
      <c r="I227" s="132"/>
      <c r="J227" s="132" t="s">
        <v>3333</v>
      </c>
      <c r="K227" s="126"/>
      <c r="L227" s="127"/>
    </row>
    <row r="228" ht="15.0" hidden="1" customHeight="1">
      <c r="A228" s="142"/>
      <c r="B228" s="125"/>
      <c r="C228" s="139"/>
      <c r="D228" s="130"/>
      <c r="E228" s="130"/>
      <c r="F228" s="131"/>
      <c r="G228" s="131"/>
      <c r="H228" s="131"/>
      <c r="I228" s="132"/>
      <c r="J228" s="132"/>
      <c r="K228" s="126"/>
      <c r="L228" s="127"/>
    </row>
    <row r="229" ht="15.0" hidden="1" customHeight="1">
      <c r="A229" s="142">
        <v>45768.0</v>
      </c>
      <c r="B229" s="125"/>
      <c r="C229" s="129" t="s">
        <v>3467</v>
      </c>
      <c r="D229" s="130" t="s">
        <v>3468</v>
      </c>
      <c r="E229" s="130"/>
      <c r="F229" s="131"/>
      <c r="G229" s="131" t="s">
        <v>80</v>
      </c>
      <c r="H229" s="131">
        <v>2.0</v>
      </c>
      <c r="I229" s="132"/>
      <c r="J229" s="132" t="s">
        <v>3318</v>
      </c>
      <c r="K229" s="126"/>
      <c r="L229" s="127"/>
    </row>
    <row r="230" ht="15.0" hidden="1" customHeight="1">
      <c r="A230" s="142">
        <v>45768.0</v>
      </c>
      <c r="B230" s="125"/>
      <c r="C230" s="129" t="s">
        <v>3467</v>
      </c>
      <c r="D230" s="130" t="s">
        <v>3469</v>
      </c>
      <c r="E230" s="130"/>
      <c r="F230" s="131"/>
      <c r="G230" s="131" t="s">
        <v>80</v>
      </c>
      <c r="H230" s="131">
        <v>1.0</v>
      </c>
      <c r="I230" s="132"/>
      <c r="J230" s="132" t="s">
        <v>3318</v>
      </c>
      <c r="K230" s="126"/>
      <c r="L230" s="127"/>
    </row>
    <row r="231" ht="15.0" hidden="1" customHeight="1">
      <c r="A231" s="142">
        <v>45768.0</v>
      </c>
      <c r="B231" s="125"/>
      <c r="C231" s="129" t="s">
        <v>3467</v>
      </c>
      <c r="D231" s="130" t="s">
        <v>3470</v>
      </c>
      <c r="E231" s="130"/>
      <c r="F231" s="131"/>
      <c r="G231" s="131" t="s">
        <v>80</v>
      </c>
      <c r="H231" s="131">
        <v>1.0</v>
      </c>
      <c r="I231" s="132"/>
      <c r="J231" s="132" t="s">
        <v>748</v>
      </c>
      <c r="K231" s="126"/>
      <c r="L231" s="127"/>
    </row>
    <row r="232" ht="15.0" hidden="1" customHeight="1">
      <c r="A232" s="142">
        <v>45768.0</v>
      </c>
      <c r="B232" s="125"/>
      <c r="C232" s="129" t="s">
        <v>3467</v>
      </c>
      <c r="D232" s="130" t="s">
        <v>2778</v>
      </c>
      <c r="E232" s="130"/>
      <c r="F232" s="131"/>
      <c r="G232" s="131" t="s">
        <v>80</v>
      </c>
      <c r="H232" s="131">
        <v>1.0</v>
      </c>
      <c r="I232" s="132"/>
      <c r="J232" s="132" t="s">
        <v>3318</v>
      </c>
      <c r="K232" s="126"/>
      <c r="L232" s="127"/>
    </row>
    <row r="233" ht="15.0" hidden="1" customHeight="1">
      <c r="A233" s="142"/>
      <c r="B233" s="125"/>
      <c r="C233" s="139"/>
      <c r="D233" s="130"/>
      <c r="E233" s="130"/>
      <c r="F233" s="131"/>
      <c r="G233" s="131"/>
      <c r="H233" s="131"/>
      <c r="I233" s="132"/>
      <c r="J233" s="132"/>
      <c r="K233" s="126"/>
      <c r="L233" s="127"/>
    </row>
    <row r="234" ht="15.0" hidden="1" customHeight="1">
      <c r="A234" s="142">
        <v>45768.0</v>
      </c>
      <c r="B234" s="125"/>
      <c r="C234" s="129" t="s">
        <v>3471</v>
      </c>
      <c r="D234" s="130" t="s">
        <v>3472</v>
      </c>
      <c r="E234" s="130"/>
      <c r="F234" s="131"/>
      <c r="G234" s="131" t="s">
        <v>80</v>
      </c>
      <c r="H234" s="131">
        <v>2.0</v>
      </c>
      <c r="I234" s="132"/>
      <c r="J234" s="132" t="s">
        <v>3473</v>
      </c>
      <c r="K234" s="126"/>
      <c r="L234" s="127"/>
    </row>
    <row r="235" ht="15.0" hidden="1" customHeight="1">
      <c r="A235" s="142">
        <v>45768.0</v>
      </c>
      <c r="B235" s="125"/>
      <c r="C235" s="129" t="s">
        <v>3471</v>
      </c>
      <c r="D235" s="130" t="s">
        <v>3474</v>
      </c>
      <c r="E235" s="130"/>
      <c r="F235" s="131"/>
      <c r="G235" s="131" t="s">
        <v>80</v>
      </c>
      <c r="H235" s="131">
        <v>1.0</v>
      </c>
      <c r="I235" s="132"/>
      <c r="J235" s="132" t="s">
        <v>3473</v>
      </c>
      <c r="K235" s="126"/>
      <c r="L235" s="127"/>
    </row>
    <row r="236" ht="15.0" hidden="1" customHeight="1">
      <c r="A236" s="142">
        <v>45768.0</v>
      </c>
      <c r="B236" s="125"/>
      <c r="C236" s="129" t="s">
        <v>3471</v>
      </c>
      <c r="D236" s="130" t="s">
        <v>3475</v>
      </c>
      <c r="E236" s="130"/>
      <c r="F236" s="131"/>
      <c r="G236" s="131" t="s">
        <v>80</v>
      </c>
      <c r="H236" s="131">
        <v>1.0</v>
      </c>
      <c r="I236" s="132"/>
      <c r="J236" s="132" t="s">
        <v>3473</v>
      </c>
      <c r="K236" s="126"/>
      <c r="L236" s="127"/>
    </row>
    <row r="237" ht="15.0" hidden="1" customHeight="1">
      <c r="A237" s="142">
        <v>45768.0</v>
      </c>
      <c r="B237" s="125"/>
      <c r="C237" s="129" t="s">
        <v>3471</v>
      </c>
      <c r="D237" s="130" t="s">
        <v>1247</v>
      </c>
      <c r="E237" s="130"/>
      <c r="F237" s="131"/>
      <c r="G237" s="131" t="s">
        <v>80</v>
      </c>
      <c r="H237" s="131">
        <v>1.0</v>
      </c>
      <c r="I237" s="132"/>
      <c r="J237" s="132" t="s">
        <v>3473</v>
      </c>
      <c r="K237" s="126"/>
      <c r="L237" s="127"/>
    </row>
    <row r="238" ht="15.0" hidden="1" customHeight="1">
      <c r="A238" s="142">
        <v>45768.0</v>
      </c>
      <c r="B238" s="125"/>
      <c r="C238" s="129" t="s">
        <v>3471</v>
      </c>
      <c r="D238" s="130" t="s">
        <v>275</v>
      </c>
      <c r="E238" s="130"/>
      <c r="F238" s="131"/>
      <c r="G238" s="131" t="s">
        <v>80</v>
      </c>
      <c r="H238" s="131">
        <v>3.0</v>
      </c>
      <c r="I238" s="132"/>
      <c r="J238" s="132" t="s">
        <v>3473</v>
      </c>
      <c r="K238" s="126"/>
      <c r="L238" s="127"/>
    </row>
    <row r="239" ht="15.0" hidden="1" customHeight="1">
      <c r="A239" s="142">
        <v>45768.0</v>
      </c>
      <c r="B239" s="125"/>
      <c r="C239" s="129" t="s">
        <v>3471</v>
      </c>
      <c r="D239" s="130" t="s">
        <v>3476</v>
      </c>
      <c r="E239" s="130"/>
      <c r="F239" s="131"/>
      <c r="G239" s="131" t="s">
        <v>80</v>
      </c>
      <c r="H239" s="131">
        <v>3.0</v>
      </c>
      <c r="I239" s="132"/>
      <c r="J239" s="132" t="s">
        <v>3473</v>
      </c>
      <c r="K239" s="126"/>
      <c r="L239" s="127"/>
    </row>
    <row r="240" ht="15.0" hidden="1" customHeight="1">
      <c r="A240" s="142"/>
      <c r="B240" s="125"/>
      <c r="C240" s="139"/>
      <c r="D240" s="130"/>
      <c r="E240" s="130"/>
      <c r="F240" s="131"/>
      <c r="G240" s="131"/>
      <c r="H240" s="131"/>
      <c r="I240" s="132"/>
      <c r="J240" s="132"/>
      <c r="K240" s="126"/>
      <c r="L240" s="127"/>
    </row>
    <row r="241" ht="15.0" hidden="1" customHeight="1">
      <c r="A241" s="142">
        <v>45769.0</v>
      </c>
      <c r="B241" s="125"/>
      <c r="C241" s="129" t="s">
        <v>3477</v>
      </c>
      <c r="D241" s="130" t="s">
        <v>3434</v>
      </c>
      <c r="E241" s="130"/>
      <c r="F241" s="131"/>
      <c r="G241" s="131" t="s">
        <v>104</v>
      </c>
      <c r="H241" s="131">
        <v>2.0</v>
      </c>
      <c r="I241" s="132"/>
      <c r="J241" s="132" t="s">
        <v>3478</v>
      </c>
      <c r="K241" s="126"/>
      <c r="L241" s="127"/>
    </row>
    <row r="242" ht="15.0" hidden="1" customHeight="1">
      <c r="A242" s="142">
        <v>45769.0</v>
      </c>
      <c r="B242" s="125"/>
      <c r="C242" s="129" t="s">
        <v>3477</v>
      </c>
      <c r="D242" s="130" t="s">
        <v>363</v>
      </c>
      <c r="E242" s="130"/>
      <c r="F242" s="131"/>
      <c r="G242" s="131" t="s">
        <v>104</v>
      </c>
      <c r="H242" s="131">
        <v>5.0</v>
      </c>
      <c r="I242" s="132"/>
      <c r="J242" s="132" t="s">
        <v>3478</v>
      </c>
      <c r="K242" s="126"/>
      <c r="L242" s="127"/>
    </row>
    <row r="243" ht="15.0" hidden="1" customHeight="1">
      <c r="A243" s="142">
        <v>45769.0</v>
      </c>
      <c r="B243" s="125"/>
      <c r="C243" s="129" t="s">
        <v>3477</v>
      </c>
      <c r="D243" s="130" t="s">
        <v>364</v>
      </c>
      <c r="E243" s="130"/>
      <c r="F243" s="131"/>
      <c r="G243" s="131" t="s">
        <v>104</v>
      </c>
      <c r="H243" s="131">
        <v>6.0</v>
      </c>
      <c r="I243" s="132"/>
      <c r="J243" s="132" t="s">
        <v>3478</v>
      </c>
      <c r="K243" s="126"/>
      <c r="L243" s="127"/>
    </row>
    <row r="244" ht="15.0" hidden="1" customHeight="1">
      <c r="A244" s="142">
        <v>45769.0</v>
      </c>
      <c r="B244" s="125"/>
      <c r="C244" s="129" t="s">
        <v>3477</v>
      </c>
      <c r="D244" s="130" t="s">
        <v>3479</v>
      </c>
      <c r="E244" s="130"/>
      <c r="F244" s="131"/>
      <c r="G244" s="131" t="s">
        <v>104</v>
      </c>
      <c r="H244" s="131">
        <v>5.0</v>
      </c>
      <c r="I244" s="132"/>
      <c r="J244" s="132" t="s">
        <v>3478</v>
      </c>
      <c r="K244" s="126"/>
      <c r="L244" s="127"/>
    </row>
    <row r="245" ht="15.0" hidden="1" customHeight="1">
      <c r="A245" s="142"/>
      <c r="B245" s="125"/>
      <c r="C245" s="139"/>
      <c r="D245" s="130"/>
      <c r="E245" s="130"/>
      <c r="F245" s="131"/>
      <c r="G245" s="131"/>
      <c r="H245" s="131"/>
      <c r="I245" s="132"/>
      <c r="J245" s="132"/>
      <c r="K245" s="126"/>
      <c r="L245" s="127"/>
    </row>
    <row r="246" ht="15.0" hidden="1" customHeight="1">
      <c r="A246" s="142">
        <v>45769.0</v>
      </c>
      <c r="B246" s="125"/>
      <c r="C246" s="129" t="s">
        <v>3480</v>
      </c>
      <c r="D246" s="130" t="s">
        <v>3481</v>
      </c>
      <c r="E246" s="130"/>
      <c r="F246" s="131"/>
      <c r="G246" s="131" t="s">
        <v>199</v>
      </c>
      <c r="H246" s="131">
        <v>1.0</v>
      </c>
      <c r="I246" s="132"/>
      <c r="J246" s="132" t="s">
        <v>3318</v>
      </c>
      <c r="K246" s="126"/>
      <c r="L246" s="127"/>
    </row>
    <row r="247" ht="15.0" hidden="1" customHeight="1">
      <c r="A247" s="142">
        <v>45769.0</v>
      </c>
      <c r="B247" s="125"/>
      <c r="C247" s="129" t="s">
        <v>3480</v>
      </c>
      <c r="D247" s="130" t="s">
        <v>2121</v>
      </c>
      <c r="E247" s="130"/>
      <c r="F247" s="131"/>
      <c r="G247" s="131" t="s">
        <v>104</v>
      </c>
      <c r="H247" s="131">
        <v>1.0</v>
      </c>
      <c r="I247" s="132"/>
      <c r="J247" s="132" t="s">
        <v>3318</v>
      </c>
      <c r="K247" s="126"/>
      <c r="L247" s="127"/>
    </row>
    <row r="248" ht="15.0" hidden="1" customHeight="1">
      <c r="A248" s="142">
        <v>45769.0</v>
      </c>
      <c r="B248" s="125"/>
      <c r="C248" s="129" t="s">
        <v>3480</v>
      </c>
      <c r="D248" s="130" t="s">
        <v>254</v>
      </c>
      <c r="E248" s="130"/>
      <c r="F248" s="131"/>
      <c r="G248" s="131" t="s">
        <v>3482</v>
      </c>
      <c r="H248" s="131">
        <v>1.0</v>
      </c>
      <c r="I248" s="132"/>
      <c r="J248" s="132" t="s">
        <v>3483</v>
      </c>
      <c r="K248" s="126"/>
      <c r="L248" s="127"/>
    </row>
    <row r="249" ht="15.0" hidden="1" customHeight="1">
      <c r="A249" s="142">
        <v>45769.0</v>
      </c>
      <c r="B249" s="125"/>
      <c r="C249" s="129" t="s">
        <v>3480</v>
      </c>
      <c r="D249" s="130" t="s">
        <v>410</v>
      </c>
      <c r="E249" s="130"/>
      <c r="F249" s="131"/>
      <c r="G249" s="131" t="s">
        <v>1913</v>
      </c>
      <c r="H249" s="131">
        <v>2.0</v>
      </c>
      <c r="I249" s="132"/>
      <c r="J249" s="132" t="s">
        <v>3483</v>
      </c>
      <c r="K249" s="126"/>
      <c r="L249" s="127"/>
    </row>
    <row r="250" ht="15.0" hidden="1" customHeight="1">
      <c r="A250" s="142">
        <v>45769.0</v>
      </c>
      <c r="B250" s="125"/>
      <c r="C250" s="129" t="s">
        <v>3480</v>
      </c>
      <c r="D250" s="130" t="s">
        <v>260</v>
      </c>
      <c r="E250" s="130"/>
      <c r="F250" s="131"/>
      <c r="G250" s="131" t="s">
        <v>1913</v>
      </c>
      <c r="H250" s="131">
        <v>1.0</v>
      </c>
      <c r="I250" s="132"/>
      <c r="J250" s="132" t="s">
        <v>3483</v>
      </c>
      <c r="K250" s="126"/>
      <c r="L250" s="127"/>
    </row>
    <row r="251" ht="15.0" hidden="1" customHeight="1">
      <c r="A251" s="142"/>
      <c r="B251" s="125"/>
      <c r="C251" s="139"/>
      <c r="D251" s="130"/>
      <c r="E251" s="130"/>
      <c r="F251" s="131"/>
      <c r="G251" s="131"/>
      <c r="H251" s="131"/>
      <c r="I251" s="132"/>
      <c r="J251" s="132"/>
      <c r="K251" s="126"/>
      <c r="L251" s="127"/>
    </row>
    <row r="252" ht="15.0" hidden="1" customHeight="1">
      <c r="A252" s="142">
        <v>45769.0</v>
      </c>
      <c r="B252" s="125"/>
      <c r="C252" s="129" t="s">
        <v>3484</v>
      </c>
      <c r="D252" s="130" t="s">
        <v>3485</v>
      </c>
      <c r="E252" s="130"/>
      <c r="F252" s="131"/>
      <c r="G252" s="131" t="s">
        <v>104</v>
      </c>
      <c r="H252" s="131">
        <v>1.0</v>
      </c>
      <c r="I252" s="132"/>
      <c r="J252" s="132" t="s">
        <v>3486</v>
      </c>
      <c r="K252" s="126"/>
      <c r="L252" s="127"/>
    </row>
    <row r="253" ht="15.0" hidden="1" customHeight="1">
      <c r="A253" s="142">
        <v>45769.0</v>
      </c>
      <c r="B253" s="125"/>
      <c r="C253" s="129" t="s">
        <v>3484</v>
      </c>
      <c r="D253" s="130" t="s">
        <v>3487</v>
      </c>
      <c r="E253" s="130"/>
      <c r="F253" s="131"/>
      <c r="G253" s="131" t="s">
        <v>104</v>
      </c>
      <c r="H253" s="131">
        <v>2.0</v>
      </c>
      <c r="I253" s="132"/>
      <c r="J253" s="132" t="s">
        <v>3486</v>
      </c>
      <c r="K253" s="126"/>
      <c r="L253" s="127"/>
    </row>
    <row r="254" ht="15.0" hidden="1" customHeight="1">
      <c r="A254" s="142"/>
      <c r="B254" s="125"/>
      <c r="C254" s="139"/>
      <c r="D254" s="130"/>
      <c r="E254" s="130"/>
      <c r="F254" s="131"/>
      <c r="G254" s="131"/>
      <c r="H254" s="131"/>
      <c r="I254" s="132"/>
      <c r="J254" s="132"/>
      <c r="K254" s="126"/>
      <c r="L254" s="127"/>
    </row>
    <row r="255" ht="15.0" hidden="1" customHeight="1">
      <c r="A255" s="142">
        <v>45769.0</v>
      </c>
      <c r="B255" s="125"/>
      <c r="C255" s="129" t="s">
        <v>3488</v>
      </c>
      <c r="D255" s="130" t="s">
        <v>3489</v>
      </c>
      <c r="E255" s="130">
        <v>5.223022134E9</v>
      </c>
      <c r="F255" s="131"/>
      <c r="G255" s="131" t="s">
        <v>104</v>
      </c>
      <c r="H255" s="131">
        <v>1.0</v>
      </c>
      <c r="I255" s="132"/>
      <c r="J255" s="132" t="s">
        <v>3490</v>
      </c>
      <c r="K255" s="126"/>
      <c r="L255" s="127"/>
    </row>
    <row r="256" ht="15.0" hidden="1" customHeight="1">
      <c r="A256" s="142">
        <v>45769.0</v>
      </c>
      <c r="B256" s="125"/>
      <c r="C256" s="129" t="s">
        <v>3488</v>
      </c>
      <c r="D256" s="130" t="s">
        <v>3491</v>
      </c>
      <c r="E256" s="138" t="s">
        <v>362</v>
      </c>
      <c r="F256" s="131"/>
      <c r="G256" s="131" t="s">
        <v>104</v>
      </c>
      <c r="H256" s="131">
        <v>1.0</v>
      </c>
      <c r="I256" s="132"/>
      <c r="J256" s="132" t="s">
        <v>285</v>
      </c>
      <c r="K256" s="126"/>
      <c r="L256" s="127"/>
    </row>
    <row r="257" ht="15.0" hidden="1" customHeight="1">
      <c r="A257" s="142">
        <v>45769.0</v>
      </c>
      <c r="B257" s="125"/>
      <c r="C257" s="129" t="s">
        <v>3488</v>
      </c>
      <c r="D257" s="130" t="s">
        <v>297</v>
      </c>
      <c r="E257" s="130">
        <v>6420.0</v>
      </c>
      <c r="F257" s="131"/>
      <c r="G257" s="131" t="s">
        <v>104</v>
      </c>
      <c r="H257" s="131">
        <v>1.0</v>
      </c>
      <c r="I257" s="132"/>
      <c r="J257" s="132"/>
      <c r="K257" s="126"/>
      <c r="L257" s="127"/>
    </row>
    <row r="258" ht="15.0" hidden="1" customHeight="1">
      <c r="A258" s="142">
        <v>45769.0</v>
      </c>
      <c r="B258" s="125"/>
      <c r="C258" s="129" t="s">
        <v>3488</v>
      </c>
      <c r="D258" s="130" t="s">
        <v>203</v>
      </c>
      <c r="E258" s="130"/>
      <c r="F258" s="131"/>
      <c r="G258" s="131" t="s">
        <v>104</v>
      </c>
      <c r="H258" s="131">
        <v>1.0</v>
      </c>
      <c r="I258" s="132"/>
      <c r="J258" s="132" t="s">
        <v>178</v>
      </c>
      <c r="K258" s="126"/>
      <c r="L258" s="127"/>
    </row>
    <row r="259" ht="15.0" hidden="1" customHeight="1">
      <c r="A259" s="142"/>
      <c r="B259" s="125"/>
      <c r="C259" s="139"/>
      <c r="D259" s="130"/>
      <c r="E259" s="130"/>
      <c r="F259" s="131"/>
      <c r="G259" s="131"/>
      <c r="H259" s="131"/>
      <c r="I259" s="132"/>
      <c r="J259" s="132"/>
      <c r="K259" s="126"/>
      <c r="L259" s="127"/>
    </row>
    <row r="260" ht="15.0" hidden="1" customHeight="1">
      <c r="A260" s="142">
        <v>45769.0</v>
      </c>
      <c r="B260" s="125"/>
      <c r="C260" s="129" t="s">
        <v>3492</v>
      </c>
      <c r="D260" s="130" t="s">
        <v>3493</v>
      </c>
      <c r="E260" s="130"/>
      <c r="F260" s="131"/>
      <c r="G260" s="131" t="s">
        <v>1385</v>
      </c>
      <c r="H260" s="131">
        <v>1.0</v>
      </c>
      <c r="I260" s="132"/>
      <c r="J260" s="132" t="s">
        <v>3494</v>
      </c>
      <c r="K260" s="126"/>
      <c r="L260" s="127"/>
    </row>
    <row r="261" ht="15.0" hidden="1" customHeight="1">
      <c r="A261" s="142">
        <v>45769.0</v>
      </c>
      <c r="B261" s="125"/>
      <c r="C261" s="129" t="s">
        <v>3492</v>
      </c>
      <c r="D261" s="130" t="s">
        <v>3495</v>
      </c>
      <c r="E261" s="130"/>
      <c r="F261" s="131"/>
      <c r="G261" s="131" t="s">
        <v>104</v>
      </c>
      <c r="H261" s="131">
        <v>1.0</v>
      </c>
      <c r="I261" s="132"/>
      <c r="J261" s="132" t="s">
        <v>3494</v>
      </c>
      <c r="K261" s="126"/>
      <c r="L261" s="127"/>
    </row>
    <row r="262" ht="15.0" hidden="1" customHeight="1">
      <c r="A262" s="142"/>
      <c r="B262" s="125"/>
      <c r="C262" s="139"/>
      <c r="D262" s="130"/>
      <c r="E262" s="130"/>
      <c r="F262" s="131"/>
      <c r="G262" s="131"/>
      <c r="H262" s="131"/>
      <c r="I262" s="132"/>
      <c r="J262" s="132"/>
      <c r="K262" s="126"/>
      <c r="L262" s="127"/>
    </row>
    <row r="263" ht="15.0" hidden="1" customHeight="1">
      <c r="A263" s="142">
        <v>45769.0</v>
      </c>
      <c r="B263" s="125"/>
      <c r="C263" s="129" t="s">
        <v>3496</v>
      </c>
      <c r="D263" s="130" t="s">
        <v>228</v>
      </c>
      <c r="E263" s="130"/>
      <c r="F263" s="131"/>
      <c r="G263" s="131" t="s">
        <v>3396</v>
      </c>
      <c r="H263" s="131">
        <v>2.0</v>
      </c>
      <c r="I263" s="132"/>
      <c r="J263" s="132" t="s">
        <v>3497</v>
      </c>
      <c r="K263" s="126"/>
      <c r="L263" s="127"/>
    </row>
    <row r="264" ht="15.0" hidden="1" customHeight="1">
      <c r="A264" s="142">
        <v>45769.0</v>
      </c>
      <c r="B264" s="125"/>
      <c r="C264" s="129" t="s">
        <v>3496</v>
      </c>
      <c r="D264" s="130" t="s">
        <v>1238</v>
      </c>
      <c r="E264" s="130"/>
      <c r="F264" s="131"/>
      <c r="G264" s="131" t="s">
        <v>3396</v>
      </c>
      <c r="H264" s="131">
        <v>1.0</v>
      </c>
      <c r="I264" s="132"/>
      <c r="J264" s="132" t="s">
        <v>3497</v>
      </c>
      <c r="K264" s="126"/>
      <c r="L264" s="127"/>
    </row>
    <row r="265" ht="15.0" hidden="1" customHeight="1">
      <c r="A265" s="142">
        <v>45769.0</v>
      </c>
      <c r="B265" s="125"/>
      <c r="C265" s="129" t="s">
        <v>3496</v>
      </c>
      <c r="D265" s="130" t="s">
        <v>694</v>
      </c>
      <c r="E265" s="130"/>
      <c r="F265" s="131"/>
      <c r="G265" s="131" t="s">
        <v>3396</v>
      </c>
      <c r="H265" s="131">
        <v>5.0</v>
      </c>
      <c r="I265" s="132"/>
      <c r="J265" s="132" t="s">
        <v>3497</v>
      </c>
      <c r="K265" s="126"/>
      <c r="L265" s="127"/>
    </row>
    <row r="266" ht="15.0" hidden="1" customHeight="1">
      <c r="A266" s="142">
        <v>45769.0</v>
      </c>
      <c r="B266" s="125"/>
      <c r="C266" s="129" t="s">
        <v>3496</v>
      </c>
      <c r="D266" s="130" t="s">
        <v>3498</v>
      </c>
      <c r="E266" s="130"/>
      <c r="F266" s="131"/>
      <c r="G266" s="131" t="s">
        <v>3396</v>
      </c>
      <c r="H266" s="131">
        <v>2.0</v>
      </c>
      <c r="I266" s="132"/>
      <c r="J266" s="132" t="s">
        <v>3497</v>
      </c>
      <c r="K266" s="126"/>
      <c r="L266" s="127"/>
    </row>
    <row r="267" ht="15.0" hidden="1" customHeight="1">
      <c r="A267" s="142"/>
      <c r="B267" s="125"/>
      <c r="C267" s="139"/>
      <c r="D267" s="130"/>
      <c r="E267" s="130"/>
      <c r="F267" s="131"/>
      <c r="G267" s="131"/>
      <c r="H267" s="131"/>
      <c r="I267" s="132"/>
      <c r="J267" s="132"/>
      <c r="K267" s="126"/>
      <c r="L267" s="127"/>
    </row>
    <row r="268" ht="15.0" hidden="1" customHeight="1">
      <c r="A268" s="142">
        <v>45770.0</v>
      </c>
      <c r="B268" s="125"/>
      <c r="C268" s="129" t="s">
        <v>3499</v>
      </c>
      <c r="D268" s="130" t="s">
        <v>282</v>
      </c>
      <c r="E268" s="130"/>
      <c r="F268" s="131"/>
      <c r="G268" s="131" t="s">
        <v>229</v>
      </c>
      <c r="H268" s="131">
        <v>3.0</v>
      </c>
      <c r="I268" s="132"/>
      <c r="J268" s="132" t="s">
        <v>3500</v>
      </c>
      <c r="K268" s="126"/>
      <c r="L268" s="127"/>
    </row>
    <row r="269" ht="15.0" hidden="1" customHeight="1">
      <c r="A269" s="142"/>
      <c r="B269" s="125"/>
      <c r="C269" s="139"/>
      <c r="D269" s="130"/>
      <c r="E269" s="130"/>
      <c r="F269" s="131"/>
      <c r="G269" s="131"/>
      <c r="H269" s="131"/>
      <c r="I269" s="132"/>
      <c r="J269" s="132"/>
      <c r="K269" s="126"/>
      <c r="L269" s="127"/>
    </row>
    <row r="270" ht="15.0" hidden="1" customHeight="1">
      <c r="A270" s="142">
        <v>45770.0</v>
      </c>
      <c r="B270" s="125"/>
      <c r="C270" s="129" t="s">
        <v>3501</v>
      </c>
      <c r="D270" s="130" t="s">
        <v>282</v>
      </c>
      <c r="E270" s="130"/>
      <c r="F270" s="131"/>
      <c r="G270" s="131" t="s">
        <v>3396</v>
      </c>
      <c r="H270" s="131">
        <v>2.0</v>
      </c>
      <c r="I270" s="132"/>
      <c r="J270" s="132" t="s">
        <v>281</v>
      </c>
      <c r="K270" s="126"/>
      <c r="L270" s="127"/>
    </row>
    <row r="271" ht="15.0" hidden="1" customHeight="1">
      <c r="A271" s="142">
        <v>45770.0</v>
      </c>
      <c r="B271" s="125"/>
      <c r="C271" s="129" t="s">
        <v>3501</v>
      </c>
      <c r="D271" s="130" t="s">
        <v>3502</v>
      </c>
      <c r="E271" s="130"/>
      <c r="F271" s="131"/>
      <c r="G271" s="131" t="s">
        <v>104</v>
      </c>
      <c r="H271" s="131">
        <v>1.0</v>
      </c>
      <c r="I271" s="132"/>
      <c r="J271" s="132" t="s">
        <v>281</v>
      </c>
      <c r="K271" s="126"/>
      <c r="L271" s="127"/>
    </row>
    <row r="272" ht="15.0" hidden="1" customHeight="1">
      <c r="A272" s="142">
        <v>45770.0</v>
      </c>
      <c r="B272" s="125"/>
      <c r="C272" s="129" t="s">
        <v>3501</v>
      </c>
      <c r="D272" s="130" t="s">
        <v>3503</v>
      </c>
      <c r="E272" s="130"/>
      <c r="F272" s="131"/>
      <c r="G272" s="131" t="s">
        <v>104</v>
      </c>
      <c r="H272" s="131">
        <v>2.0</v>
      </c>
      <c r="I272" s="132"/>
      <c r="J272" s="132" t="s">
        <v>3504</v>
      </c>
      <c r="K272" s="126"/>
      <c r="L272" s="127"/>
    </row>
    <row r="273" ht="15.0" hidden="1" customHeight="1">
      <c r="A273" s="142"/>
      <c r="B273" s="125"/>
      <c r="C273" s="139"/>
      <c r="D273" s="130"/>
      <c r="E273" s="130"/>
      <c r="F273" s="131"/>
      <c r="G273" s="131"/>
      <c r="H273" s="131"/>
      <c r="I273" s="132"/>
      <c r="J273" s="132"/>
      <c r="K273" s="126"/>
      <c r="L273" s="127"/>
    </row>
    <row r="274" ht="15.0" hidden="1" customHeight="1">
      <c r="A274" s="142">
        <v>45770.0</v>
      </c>
      <c r="B274" s="125"/>
      <c r="C274" s="129" t="s">
        <v>3505</v>
      </c>
      <c r="D274" s="130" t="s">
        <v>3506</v>
      </c>
      <c r="E274" s="130"/>
      <c r="F274" s="131"/>
      <c r="G274" s="131" t="s">
        <v>3265</v>
      </c>
      <c r="H274" s="131">
        <v>1.0</v>
      </c>
      <c r="I274" s="132"/>
      <c r="J274" s="132" t="s">
        <v>3507</v>
      </c>
      <c r="K274" s="126"/>
      <c r="L274" s="127"/>
    </row>
    <row r="275" ht="15.0" hidden="1" customHeight="1">
      <c r="A275" s="142"/>
      <c r="B275" s="125"/>
      <c r="C275" s="139"/>
      <c r="D275" s="130"/>
      <c r="E275" s="130"/>
      <c r="F275" s="131"/>
      <c r="G275" s="131"/>
      <c r="H275" s="131"/>
      <c r="I275" s="132"/>
      <c r="J275" s="132"/>
      <c r="K275" s="126"/>
      <c r="L275" s="127"/>
    </row>
    <row r="276" ht="15.0" hidden="1" customHeight="1">
      <c r="A276" s="142">
        <v>45770.0</v>
      </c>
      <c r="B276" s="125"/>
      <c r="C276" s="129" t="s">
        <v>3508</v>
      </c>
      <c r="D276" s="130" t="s">
        <v>138</v>
      </c>
      <c r="E276" s="138" t="s">
        <v>3509</v>
      </c>
      <c r="F276" s="131"/>
      <c r="G276" s="131" t="s">
        <v>104</v>
      </c>
      <c r="H276" s="131">
        <v>1.0</v>
      </c>
      <c r="I276" s="132"/>
      <c r="J276" s="132" t="s">
        <v>278</v>
      </c>
      <c r="K276" s="126"/>
      <c r="L276" s="127"/>
    </row>
    <row r="277" ht="15.0" hidden="1" customHeight="1">
      <c r="A277" s="142"/>
      <c r="B277" s="125"/>
      <c r="C277" s="139"/>
      <c r="D277" s="130"/>
      <c r="E277" s="130"/>
      <c r="F277" s="131"/>
      <c r="G277" s="131"/>
      <c r="H277" s="131"/>
      <c r="I277" s="132"/>
      <c r="J277" s="132"/>
      <c r="K277" s="126"/>
      <c r="L277" s="127"/>
    </row>
    <row r="278" ht="15.0" hidden="1" customHeight="1">
      <c r="A278" s="142">
        <v>45771.0</v>
      </c>
      <c r="B278" s="125"/>
      <c r="C278" s="129" t="s">
        <v>3510</v>
      </c>
      <c r="D278" s="130" t="s">
        <v>3511</v>
      </c>
      <c r="E278" s="130"/>
      <c r="F278" s="131"/>
      <c r="G278" s="131" t="s">
        <v>104</v>
      </c>
      <c r="H278" s="131">
        <v>1.0</v>
      </c>
      <c r="I278" s="132"/>
      <c r="J278" s="132" t="s">
        <v>278</v>
      </c>
      <c r="K278" s="126"/>
      <c r="L278" s="127"/>
    </row>
    <row r="279" ht="15.0" hidden="1" customHeight="1">
      <c r="A279" s="142">
        <v>45771.0</v>
      </c>
      <c r="B279" s="125"/>
      <c r="C279" s="129" t="s">
        <v>3510</v>
      </c>
      <c r="D279" s="130" t="s">
        <v>236</v>
      </c>
      <c r="E279" s="130"/>
      <c r="F279" s="131"/>
      <c r="G279" s="131" t="s">
        <v>104</v>
      </c>
      <c r="H279" s="131">
        <v>1.0</v>
      </c>
      <c r="I279" s="132"/>
      <c r="J279" s="132" t="s">
        <v>278</v>
      </c>
      <c r="K279" s="126"/>
      <c r="L279" s="127"/>
    </row>
    <row r="280" ht="15.0" hidden="1" customHeight="1">
      <c r="A280" s="142">
        <v>45771.0</v>
      </c>
      <c r="B280" s="125"/>
      <c r="C280" s="129" t="s">
        <v>3510</v>
      </c>
      <c r="D280" s="130" t="s">
        <v>3512</v>
      </c>
      <c r="E280" s="130"/>
      <c r="F280" s="131"/>
      <c r="G280" s="131" t="s">
        <v>199</v>
      </c>
      <c r="H280" s="131">
        <v>1.0</v>
      </c>
      <c r="I280" s="132"/>
      <c r="J280" s="132" t="s">
        <v>278</v>
      </c>
      <c r="K280" s="126"/>
      <c r="L280" s="127"/>
    </row>
    <row r="281" ht="15.0" hidden="1" customHeight="1">
      <c r="A281" s="142">
        <v>45771.0</v>
      </c>
      <c r="B281" s="125"/>
      <c r="C281" s="129" t="s">
        <v>3510</v>
      </c>
      <c r="D281" s="130" t="s">
        <v>3348</v>
      </c>
      <c r="E281" s="130"/>
      <c r="F281" s="131"/>
      <c r="G281" s="131" t="s">
        <v>104</v>
      </c>
      <c r="H281" s="131">
        <v>1.0</v>
      </c>
      <c r="I281" s="132"/>
      <c r="J281" s="132" t="s">
        <v>278</v>
      </c>
      <c r="K281" s="126"/>
      <c r="L281" s="127"/>
    </row>
    <row r="282" ht="15.0" hidden="1" customHeight="1">
      <c r="A282" s="142">
        <v>45771.0</v>
      </c>
      <c r="B282" s="125"/>
      <c r="C282" s="129" t="s">
        <v>3510</v>
      </c>
      <c r="D282" s="130" t="s">
        <v>3272</v>
      </c>
      <c r="E282" s="138" t="s">
        <v>362</v>
      </c>
      <c r="F282" s="131"/>
      <c r="G282" s="131" t="s">
        <v>104</v>
      </c>
      <c r="H282" s="131">
        <v>1.0</v>
      </c>
      <c r="I282" s="132"/>
      <c r="J282" s="132" t="s">
        <v>3513</v>
      </c>
      <c r="K282" s="126"/>
      <c r="L282" s="127"/>
    </row>
    <row r="283" ht="15.0" hidden="1" customHeight="1">
      <c r="A283" s="142">
        <v>45771.0</v>
      </c>
      <c r="B283" s="125"/>
      <c r="C283" s="129" t="s">
        <v>3510</v>
      </c>
      <c r="D283" s="130" t="s">
        <v>3514</v>
      </c>
      <c r="E283" s="130"/>
      <c r="F283" s="131"/>
      <c r="G283" s="131" t="s">
        <v>882</v>
      </c>
      <c r="H283" s="131">
        <v>1.0</v>
      </c>
      <c r="I283" s="132"/>
      <c r="J283" s="132" t="s">
        <v>3513</v>
      </c>
      <c r="K283" s="126"/>
      <c r="L283" s="127"/>
    </row>
    <row r="284" ht="15.0" hidden="1" customHeight="1">
      <c r="A284" s="142">
        <v>45771.0</v>
      </c>
      <c r="B284" s="125"/>
      <c r="C284" s="129" t="s">
        <v>3510</v>
      </c>
      <c r="D284" s="130" t="s">
        <v>846</v>
      </c>
      <c r="E284" s="130"/>
      <c r="F284" s="131"/>
      <c r="G284" s="131" t="s">
        <v>3396</v>
      </c>
      <c r="H284" s="131">
        <v>1.0</v>
      </c>
      <c r="I284" s="132"/>
      <c r="J284" s="132" t="s">
        <v>3515</v>
      </c>
      <c r="K284" s="126"/>
      <c r="L284" s="127"/>
    </row>
    <row r="285" ht="15.0" hidden="1" customHeight="1">
      <c r="A285" s="142"/>
      <c r="B285" s="125"/>
      <c r="C285" s="139"/>
      <c r="D285" s="130"/>
      <c r="E285" s="130"/>
      <c r="F285" s="131"/>
      <c r="G285" s="131"/>
      <c r="H285" s="131"/>
      <c r="I285" s="132"/>
      <c r="J285" s="132"/>
      <c r="K285" s="126"/>
      <c r="L285" s="127"/>
    </row>
    <row r="286" ht="15.0" hidden="1" customHeight="1">
      <c r="A286" s="142">
        <v>45771.0</v>
      </c>
      <c r="B286" s="125"/>
      <c r="C286" s="129" t="s">
        <v>3516</v>
      </c>
      <c r="D286" s="130" t="s">
        <v>3517</v>
      </c>
      <c r="E286" s="130"/>
      <c r="F286" s="131"/>
      <c r="G286" s="131" t="s">
        <v>80</v>
      </c>
      <c r="H286" s="131">
        <v>1.0</v>
      </c>
      <c r="I286" s="132"/>
      <c r="J286" s="132" t="s">
        <v>293</v>
      </c>
      <c r="K286" s="126"/>
      <c r="L286" s="127"/>
    </row>
    <row r="287" ht="15.0" hidden="1" customHeight="1">
      <c r="A287" s="142"/>
      <c r="B287" s="125"/>
      <c r="C287" s="139"/>
      <c r="D287" s="130"/>
      <c r="E287" s="130"/>
      <c r="F287" s="131"/>
      <c r="G287" s="131"/>
      <c r="H287" s="131"/>
      <c r="I287" s="132"/>
      <c r="J287" s="132"/>
      <c r="K287" s="126"/>
      <c r="L287" s="127"/>
    </row>
    <row r="288" ht="15.0" hidden="1" customHeight="1">
      <c r="A288" s="142">
        <v>45772.0</v>
      </c>
      <c r="B288" s="125"/>
      <c r="C288" s="129" t="s">
        <v>3518</v>
      </c>
      <c r="D288" s="130" t="s">
        <v>3519</v>
      </c>
      <c r="E288" s="130"/>
      <c r="F288" s="131"/>
      <c r="G288" s="131" t="s">
        <v>80</v>
      </c>
      <c r="H288" s="131">
        <v>1.0</v>
      </c>
      <c r="I288" s="132"/>
      <c r="J288" s="132" t="s">
        <v>293</v>
      </c>
      <c r="K288" s="126"/>
      <c r="L288" s="127"/>
    </row>
    <row r="289" ht="15.0" hidden="1" customHeight="1">
      <c r="A289" s="125"/>
      <c r="B289" s="126"/>
      <c r="C289" s="144"/>
      <c r="D289" s="125"/>
      <c r="E289" s="125"/>
      <c r="F289" s="125"/>
      <c r="G289" s="125"/>
      <c r="H289" s="125"/>
      <c r="I289" s="125"/>
      <c r="J289" s="125"/>
      <c r="K289" s="126"/>
      <c r="L289" s="127"/>
    </row>
    <row r="290" ht="15.0" hidden="1" customHeight="1">
      <c r="A290" s="128">
        <v>45773.0</v>
      </c>
      <c r="B290" s="139" t="s">
        <v>3520</v>
      </c>
      <c r="C290" s="23"/>
      <c r="D290" s="132" t="s">
        <v>275</v>
      </c>
      <c r="E290" s="125"/>
      <c r="F290" s="131"/>
      <c r="G290" s="131" t="s">
        <v>80</v>
      </c>
      <c r="H290" s="131">
        <v>10.0</v>
      </c>
      <c r="I290" s="132"/>
      <c r="J290" s="132" t="s">
        <v>3521</v>
      </c>
      <c r="K290" s="126"/>
      <c r="L290" s="127"/>
    </row>
    <row r="291" ht="15.0" hidden="1" customHeight="1">
      <c r="A291" s="128">
        <v>45773.0</v>
      </c>
      <c r="B291" s="139" t="s">
        <v>3520</v>
      </c>
      <c r="C291" s="23"/>
      <c r="D291" s="132" t="s">
        <v>3476</v>
      </c>
      <c r="E291" s="132"/>
      <c r="F291" s="131"/>
      <c r="G291" s="131" t="s">
        <v>80</v>
      </c>
      <c r="H291" s="131">
        <v>10.0</v>
      </c>
      <c r="I291" s="132"/>
      <c r="J291" s="132" t="s">
        <v>3521</v>
      </c>
      <c r="K291" s="126"/>
      <c r="L291" s="127"/>
    </row>
    <row r="292" ht="15.0" hidden="1" customHeight="1">
      <c r="A292" s="145">
        <v>45773.0</v>
      </c>
      <c r="B292" s="146" t="s">
        <v>3520</v>
      </c>
      <c r="C292" s="23"/>
      <c r="D292" s="130" t="s">
        <v>274</v>
      </c>
      <c r="E292" s="130"/>
      <c r="F292" s="147"/>
      <c r="G292" s="147" t="s">
        <v>80</v>
      </c>
      <c r="H292" s="147">
        <v>4.0</v>
      </c>
      <c r="I292" s="130"/>
      <c r="J292" s="130" t="s">
        <v>3521</v>
      </c>
      <c r="K292" s="126"/>
      <c r="L292" s="127"/>
    </row>
    <row r="293" ht="15.0" hidden="1" customHeight="1">
      <c r="A293" s="145"/>
      <c r="B293" s="146"/>
      <c r="C293" s="23"/>
      <c r="D293" s="130"/>
      <c r="E293" s="130"/>
      <c r="F293" s="147"/>
      <c r="G293" s="147"/>
      <c r="H293" s="147"/>
      <c r="I293" s="130"/>
      <c r="J293" s="130"/>
      <c r="K293" s="126"/>
      <c r="L293" s="127"/>
    </row>
    <row r="294" ht="15.0" hidden="1" customHeight="1">
      <c r="A294" s="145">
        <v>45773.0</v>
      </c>
      <c r="B294" s="146" t="s">
        <v>3522</v>
      </c>
      <c r="C294" s="23"/>
      <c r="D294" s="130" t="s">
        <v>3523</v>
      </c>
      <c r="E294" s="130" t="s">
        <v>75</v>
      </c>
      <c r="F294" s="147"/>
      <c r="G294" s="147" t="s">
        <v>104</v>
      </c>
      <c r="H294" s="147">
        <v>1.0</v>
      </c>
      <c r="I294" s="130"/>
      <c r="J294" s="130" t="s">
        <v>3524</v>
      </c>
      <c r="K294" s="126"/>
      <c r="L294" s="127"/>
    </row>
    <row r="295" ht="15.0" hidden="1" customHeight="1">
      <c r="A295" s="145">
        <v>45773.0</v>
      </c>
      <c r="B295" s="146" t="s">
        <v>3522</v>
      </c>
      <c r="C295" s="23"/>
      <c r="D295" s="130" t="s">
        <v>3525</v>
      </c>
      <c r="E295" s="130" t="s">
        <v>3526</v>
      </c>
      <c r="F295" s="147"/>
      <c r="G295" s="147" t="s">
        <v>104</v>
      </c>
      <c r="H295" s="147">
        <v>1.0</v>
      </c>
      <c r="I295" s="130"/>
      <c r="J295" s="130" t="s">
        <v>3524</v>
      </c>
      <c r="K295" s="126"/>
      <c r="L295" s="127"/>
    </row>
    <row r="296" ht="15.0" hidden="1" customHeight="1">
      <c r="A296" s="145">
        <v>45773.0</v>
      </c>
      <c r="B296" s="146" t="s">
        <v>3522</v>
      </c>
      <c r="C296" s="23"/>
      <c r="D296" s="130" t="s">
        <v>3527</v>
      </c>
      <c r="E296" s="130"/>
      <c r="F296" s="147"/>
      <c r="G296" s="147" t="s">
        <v>104</v>
      </c>
      <c r="H296" s="147">
        <v>1.0</v>
      </c>
      <c r="I296" s="130"/>
      <c r="J296" s="130" t="s">
        <v>3528</v>
      </c>
      <c r="K296" s="126"/>
      <c r="L296" s="127"/>
    </row>
    <row r="297" ht="15.0" hidden="1" customHeight="1">
      <c r="A297" s="145"/>
      <c r="B297" s="146"/>
      <c r="C297" s="23"/>
      <c r="D297" s="130"/>
      <c r="E297" s="130"/>
      <c r="F297" s="147"/>
      <c r="G297" s="147"/>
      <c r="H297" s="147"/>
      <c r="I297" s="130"/>
      <c r="J297" s="130"/>
      <c r="K297" s="126"/>
      <c r="L297" s="127"/>
    </row>
    <row r="298" ht="15.0" hidden="1" customHeight="1">
      <c r="A298" s="145">
        <v>45775.0</v>
      </c>
      <c r="B298" s="146" t="s">
        <v>3529</v>
      </c>
      <c r="C298" s="23"/>
      <c r="D298" s="130" t="s">
        <v>2307</v>
      </c>
      <c r="E298" s="130"/>
      <c r="F298" s="147"/>
      <c r="G298" s="147" t="s">
        <v>104</v>
      </c>
      <c r="H298" s="147">
        <v>4.0</v>
      </c>
      <c r="I298" s="130"/>
      <c r="J298" s="130" t="s">
        <v>748</v>
      </c>
      <c r="K298" s="126"/>
      <c r="L298" s="127"/>
    </row>
    <row r="299" ht="15.0" hidden="1" customHeight="1">
      <c r="A299" s="145"/>
      <c r="B299" s="146"/>
      <c r="C299" s="23"/>
      <c r="D299" s="130"/>
      <c r="E299" s="130"/>
      <c r="F299" s="147"/>
      <c r="G299" s="147"/>
      <c r="H299" s="147"/>
      <c r="I299" s="130"/>
      <c r="J299" s="130"/>
      <c r="K299" s="126"/>
      <c r="L299" s="127"/>
    </row>
    <row r="300" ht="15.0" hidden="1" customHeight="1">
      <c r="A300" s="145">
        <v>45775.0</v>
      </c>
      <c r="B300" s="146" t="s">
        <v>3530</v>
      </c>
      <c r="C300" s="23"/>
      <c r="D300" s="130" t="s">
        <v>3449</v>
      </c>
      <c r="E300" s="130"/>
      <c r="F300" s="147"/>
      <c r="G300" s="147" t="s">
        <v>199</v>
      </c>
      <c r="H300" s="147">
        <v>1.0</v>
      </c>
      <c r="I300" s="130"/>
      <c r="J300" s="130" t="s">
        <v>687</v>
      </c>
      <c r="K300" s="126"/>
      <c r="L300" s="127"/>
    </row>
    <row r="301" ht="15.0" hidden="1" customHeight="1">
      <c r="A301" s="145">
        <v>45775.0</v>
      </c>
      <c r="B301" s="146" t="s">
        <v>3530</v>
      </c>
      <c r="C301" s="23"/>
      <c r="D301" s="130" t="s">
        <v>1010</v>
      </c>
      <c r="E301" s="130"/>
      <c r="F301" s="147"/>
      <c r="G301" s="147" t="s">
        <v>104</v>
      </c>
      <c r="H301" s="147">
        <v>1.0</v>
      </c>
      <c r="I301" s="130"/>
      <c r="J301" s="130" t="s">
        <v>687</v>
      </c>
      <c r="K301" s="126"/>
      <c r="L301" s="127"/>
    </row>
    <row r="302" ht="15.0" hidden="1" customHeight="1">
      <c r="A302" s="145"/>
      <c r="B302" s="146"/>
      <c r="C302" s="23"/>
      <c r="D302" s="130"/>
      <c r="E302" s="130"/>
      <c r="F302" s="147"/>
      <c r="G302" s="147"/>
      <c r="H302" s="147"/>
      <c r="I302" s="130"/>
      <c r="J302" s="130"/>
      <c r="K302" s="126"/>
      <c r="L302" s="127"/>
    </row>
    <row r="303" ht="15.0" hidden="1" customHeight="1">
      <c r="A303" s="145">
        <v>45775.0</v>
      </c>
      <c r="B303" s="146" t="s">
        <v>3531</v>
      </c>
      <c r="C303" s="23"/>
      <c r="D303" s="130" t="s">
        <v>3532</v>
      </c>
      <c r="E303" s="130" t="s">
        <v>814</v>
      </c>
      <c r="F303" s="147"/>
      <c r="G303" s="147" t="s">
        <v>104</v>
      </c>
      <c r="H303" s="147">
        <v>1.0</v>
      </c>
      <c r="I303" s="130"/>
      <c r="J303" s="130" t="s">
        <v>733</v>
      </c>
      <c r="K303" s="126"/>
      <c r="L303" s="127"/>
    </row>
    <row r="304" ht="15.0" hidden="1" customHeight="1">
      <c r="A304" s="145">
        <v>45775.0</v>
      </c>
      <c r="B304" s="146" t="s">
        <v>3531</v>
      </c>
      <c r="C304" s="23"/>
      <c r="D304" s="130" t="s">
        <v>3533</v>
      </c>
      <c r="E304" s="130" t="s">
        <v>362</v>
      </c>
      <c r="F304" s="147"/>
      <c r="G304" s="147" t="s">
        <v>104</v>
      </c>
      <c r="H304" s="147">
        <v>1.0</v>
      </c>
      <c r="I304" s="130"/>
      <c r="J304" s="130" t="s">
        <v>733</v>
      </c>
      <c r="K304" s="126"/>
      <c r="L304" s="127"/>
    </row>
    <row r="305" ht="15.0" hidden="1" customHeight="1">
      <c r="A305" s="145">
        <v>45775.0</v>
      </c>
      <c r="B305" s="146" t="s">
        <v>3531</v>
      </c>
      <c r="C305" s="23"/>
      <c r="D305" s="130" t="s">
        <v>3534</v>
      </c>
      <c r="E305" s="130"/>
      <c r="F305" s="147"/>
      <c r="G305" s="147" t="s">
        <v>104</v>
      </c>
      <c r="H305" s="147">
        <v>1.0</v>
      </c>
      <c r="I305" s="130"/>
      <c r="J305" s="130" t="s">
        <v>3535</v>
      </c>
      <c r="K305" s="126"/>
      <c r="L305" s="127"/>
    </row>
    <row r="306" ht="15.0" hidden="1" customHeight="1">
      <c r="A306" s="145"/>
      <c r="B306" s="146"/>
      <c r="C306" s="23"/>
      <c r="D306" s="130"/>
      <c r="E306" s="130"/>
      <c r="F306" s="147"/>
      <c r="G306" s="147"/>
      <c r="H306" s="147"/>
      <c r="I306" s="130"/>
      <c r="J306" s="130"/>
      <c r="K306" s="126"/>
      <c r="L306" s="127"/>
    </row>
    <row r="307" ht="15.0" hidden="1" customHeight="1">
      <c r="A307" s="145">
        <v>45776.0</v>
      </c>
      <c r="B307" s="146" t="s">
        <v>3536</v>
      </c>
      <c r="C307" s="23"/>
      <c r="D307" s="130" t="s">
        <v>3537</v>
      </c>
      <c r="E307" s="130"/>
      <c r="F307" s="147"/>
      <c r="G307" s="147" t="s">
        <v>104</v>
      </c>
      <c r="H307" s="147">
        <v>6.0</v>
      </c>
      <c r="I307" s="130"/>
      <c r="J307" s="130" t="s">
        <v>3538</v>
      </c>
      <c r="K307" s="126"/>
      <c r="L307" s="127"/>
    </row>
    <row r="308" ht="15.0" hidden="1" customHeight="1">
      <c r="A308" s="145">
        <v>45776.0</v>
      </c>
      <c r="B308" s="146" t="s">
        <v>3536</v>
      </c>
      <c r="C308" s="23"/>
      <c r="D308" s="130" t="s">
        <v>453</v>
      </c>
      <c r="E308" s="130"/>
      <c r="F308" s="147"/>
      <c r="G308" s="147" t="s">
        <v>104</v>
      </c>
      <c r="H308" s="147">
        <v>3.0</v>
      </c>
      <c r="I308" s="130"/>
      <c r="J308" s="130" t="s">
        <v>3538</v>
      </c>
      <c r="K308" s="126"/>
      <c r="L308" s="127"/>
    </row>
    <row r="309" ht="15.0" hidden="1" customHeight="1">
      <c r="A309" s="145">
        <v>45776.0</v>
      </c>
      <c r="B309" s="146" t="s">
        <v>3536</v>
      </c>
      <c r="C309" s="23"/>
      <c r="D309" s="130" t="s">
        <v>366</v>
      </c>
      <c r="E309" s="140"/>
      <c r="F309" s="147"/>
      <c r="G309" s="147" t="s">
        <v>104</v>
      </c>
      <c r="H309" s="147">
        <v>8.0</v>
      </c>
      <c r="I309" s="130"/>
      <c r="J309" s="130" t="s">
        <v>3538</v>
      </c>
      <c r="K309" s="126"/>
      <c r="L309" s="127"/>
    </row>
    <row r="310" ht="15.0" hidden="1" customHeight="1">
      <c r="A310" s="145"/>
      <c r="B310" s="146"/>
      <c r="C310" s="23"/>
      <c r="D310" s="130"/>
      <c r="E310" s="130"/>
      <c r="F310" s="147"/>
      <c r="G310" s="147"/>
      <c r="H310" s="147"/>
      <c r="I310" s="130"/>
      <c r="J310" s="130"/>
      <c r="K310" s="126"/>
      <c r="L310" s="127"/>
    </row>
    <row r="311" ht="15.0" hidden="1" customHeight="1">
      <c r="A311" s="145">
        <v>45776.0</v>
      </c>
      <c r="B311" s="146" t="s">
        <v>3539</v>
      </c>
      <c r="C311" s="23"/>
      <c r="D311" s="130" t="s">
        <v>3540</v>
      </c>
      <c r="E311" s="130"/>
      <c r="F311" s="147"/>
      <c r="G311" s="147" t="s">
        <v>104</v>
      </c>
      <c r="H311" s="147">
        <v>2.0</v>
      </c>
      <c r="I311" s="130"/>
      <c r="J311" s="130" t="s">
        <v>675</v>
      </c>
      <c r="K311" s="126"/>
      <c r="L311" s="127"/>
    </row>
    <row r="312" ht="15.0" hidden="1" customHeight="1">
      <c r="A312" s="145">
        <v>45776.0</v>
      </c>
      <c r="B312" s="146" t="s">
        <v>3539</v>
      </c>
      <c r="C312" s="23"/>
      <c r="D312" s="130" t="s">
        <v>3541</v>
      </c>
      <c r="E312" s="130"/>
      <c r="F312" s="147"/>
      <c r="G312" s="147" t="s">
        <v>104</v>
      </c>
      <c r="H312" s="147">
        <v>2.0</v>
      </c>
      <c r="I312" s="130"/>
      <c r="J312" s="130" t="s">
        <v>675</v>
      </c>
      <c r="K312" s="126"/>
      <c r="L312" s="127"/>
    </row>
    <row r="313" ht="15.0" hidden="1" customHeight="1">
      <c r="A313" s="145">
        <v>45776.0</v>
      </c>
      <c r="B313" s="146" t="s">
        <v>3539</v>
      </c>
      <c r="C313" s="23"/>
      <c r="D313" s="130" t="s">
        <v>3542</v>
      </c>
      <c r="E313" s="138" t="s">
        <v>314</v>
      </c>
      <c r="F313" s="147"/>
      <c r="G313" s="147" t="s">
        <v>104</v>
      </c>
      <c r="H313" s="147">
        <v>1.0</v>
      </c>
      <c r="I313" s="130"/>
      <c r="J313" s="130" t="s">
        <v>675</v>
      </c>
      <c r="K313" s="126"/>
      <c r="L313" s="127"/>
    </row>
    <row r="314" ht="15.0" hidden="1" customHeight="1">
      <c r="A314" s="145">
        <v>45776.0</v>
      </c>
      <c r="B314" s="146" t="s">
        <v>3539</v>
      </c>
      <c r="C314" s="23"/>
      <c r="D314" s="130" t="s">
        <v>3543</v>
      </c>
      <c r="E314" s="130"/>
      <c r="F314" s="147"/>
      <c r="G314" s="147" t="s">
        <v>104</v>
      </c>
      <c r="H314" s="147">
        <v>1.0</v>
      </c>
      <c r="I314" s="130"/>
      <c r="J314" s="130" t="s">
        <v>293</v>
      </c>
      <c r="K314" s="126"/>
      <c r="L314" s="127"/>
    </row>
    <row r="315" ht="15.0" hidden="1" customHeight="1">
      <c r="A315" s="145">
        <v>45776.0</v>
      </c>
      <c r="B315" s="146" t="s">
        <v>3539</v>
      </c>
      <c r="C315" s="23"/>
      <c r="D315" s="130" t="s">
        <v>3544</v>
      </c>
      <c r="E315" s="130"/>
      <c r="F315" s="147"/>
      <c r="G315" s="147" t="s">
        <v>104</v>
      </c>
      <c r="H315" s="147">
        <v>1.0</v>
      </c>
      <c r="I315" s="130"/>
      <c r="J315" s="130" t="s">
        <v>3308</v>
      </c>
      <c r="K315" s="126"/>
      <c r="L315" s="127"/>
    </row>
    <row r="316" ht="15.0" hidden="1" customHeight="1">
      <c r="A316" s="145"/>
      <c r="B316" s="146"/>
      <c r="C316" s="23"/>
      <c r="D316" s="130"/>
      <c r="E316" s="130"/>
      <c r="F316" s="147"/>
      <c r="G316" s="147"/>
      <c r="H316" s="147"/>
      <c r="I316" s="130"/>
      <c r="J316" s="130"/>
      <c r="K316" s="126"/>
      <c r="L316" s="127"/>
    </row>
    <row r="317" ht="15.0" hidden="1" customHeight="1">
      <c r="A317" s="145">
        <v>45776.0</v>
      </c>
      <c r="B317" s="146" t="s">
        <v>3545</v>
      </c>
      <c r="C317" s="23"/>
      <c r="D317" s="130" t="s">
        <v>3546</v>
      </c>
      <c r="E317" s="130" t="s">
        <v>3547</v>
      </c>
      <c r="F317" s="147"/>
      <c r="G317" s="147" t="s">
        <v>104</v>
      </c>
      <c r="H317" s="147">
        <v>1.0</v>
      </c>
      <c r="I317" s="130"/>
      <c r="J317" s="130" t="s">
        <v>3440</v>
      </c>
      <c r="K317" s="126"/>
      <c r="L317" s="127"/>
    </row>
    <row r="318" ht="15.0" hidden="1" customHeight="1">
      <c r="A318" s="145">
        <v>45776.0</v>
      </c>
      <c r="B318" s="146" t="s">
        <v>3545</v>
      </c>
      <c r="C318" s="23"/>
      <c r="D318" s="130" t="s">
        <v>3548</v>
      </c>
      <c r="E318" s="130" t="s">
        <v>3549</v>
      </c>
      <c r="F318" s="147"/>
      <c r="G318" s="147" t="s">
        <v>104</v>
      </c>
      <c r="H318" s="147">
        <v>1.0</v>
      </c>
      <c r="I318" s="130"/>
      <c r="J318" s="130" t="s">
        <v>3550</v>
      </c>
      <c r="K318" s="126"/>
      <c r="L318" s="127"/>
    </row>
    <row r="319" ht="15.0" hidden="1" customHeight="1">
      <c r="A319" s="145"/>
      <c r="B319" s="146"/>
      <c r="C319" s="23"/>
      <c r="D319" s="130"/>
      <c r="E319" s="130"/>
      <c r="F319" s="147"/>
      <c r="G319" s="147"/>
      <c r="H319" s="147"/>
      <c r="I319" s="130"/>
      <c r="J319" s="130"/>
      <c r="K319" s="126"/>
      <c r="L319" s="127"/>
    </row>
    <row r="320" ht="15.0" hidden="1" customHeight="1">
      <c r="A320" s="145">
        <v>45776.0</v>
      </c>
      <c r="B320" s="146" t="s">
        <v>3551</v>
      </c>
      <c r="C320" s="23"/>
      <c r="D320" s="130" t="s">
        <v>3552</v>
      </c>
      <c r="E320" s="130" t="s">
        <v>368</v>
      </c>
      <c r="F320" s="147"/>
      <c r="G320" s="147" t="s">
        <v>104</v>
      </c>
      <c r="H320" s="147">
        <v>1.0</v>
      </c>
      <c r="I320" s="130"/>
      <c r="J320" s="130" t="s">
        <v>3553</v>
      </c>
      <c r="K320" s="126"/>
      <c r="L320" s="127"/>
    </row>
    <row r="321" ht="15.0" hidden="1" customHeight="1">
      <c r="A321" s="145"/>
      <c r="B321" s="146"/>
      <c r="C321" s="23"/>
      <c r="D321" s="130"/>
      <c r="E321" s="130"/>
      <c r="F321" s="147"/>
      <c r="G321" s="147"/>
      <c r="H321" s="147"/>
      <c r="I321" s="130"/>
      <c r="J321" s="130"/>
      <c r="K321" s="126"/>
      <c r="L321" s="127"/>
    </row>
    <row r="322" ht="15.0" hidden="1" customHeight="1">
      <c r="A322" s="145">
        <v>45776.0</v>
      </c>
      <c r="B322" s="146" t="s">
        <v>3554</v>
      </c>
      <c r="C322" s="23"/>
      <c r="D322" s="130" t="s">
        <v>3555</v>
      </c>
      <c r="E322" s="130"/>
      <c r="F322" s="147"/>
      <c r="G322" s="147" t="s">
        <v>104</v>
      </c>
      <c r="H322" s="147">
        <v>2.0</v>
      </c>
      <c r="I322" s="130"/>
      <c r="J322" s="130" t="s">
        <v>831</v>
      </c>
      <c r="K322" s="126"/>
      <c r="L322" s="127"/>
    </row>
    <row r="323" ht="15.0" hidden="1" customHeight="1">
      <c r="A323" s="145"/>
      <c r="B323" s="146"/>
      <c r="C323" s="23"/>
      <c r="D323" s="130"/>
      <c r="E323" s="130"/>
      <c r="F323" s="147"/>
      <c r="G323" s="147"/>
      <c r="H323" s="147"/>
      <c r="I323" s="130"/>
      <c r="J323" s="130"/>
      <c r="K323" s="126"/>
      <c r="L323" s="127"/>
    </row>
    <row r="324" ht="15.0" hidden="1" customHeight="1">
      <c r="A324" s="145">
        <v>45776.0</v>
      </c>
      <c r="B324" s="146" t="s">
        <v>3556</v>
      </c>
      <c r="C324" s="23"/>
      <c r="D324" s="130" t="s">
        <v>377</v>
      </c>
      <c r="E324" s="130" t="s">
        <v>378</v>
      </c>
      <c r="F324" s="147"/>
      <c r="G324" s="147" t="s">
        <v>104</v>
      </c>
      <c r="H324" s="147">
        <v>1.0</v>
      </c>
      <c r="I324" s="130"/>
      <c r="J324" s="130" t="s">
        <v>379</v>
      </c>
      <c r="K324" s="126"/>
      <c r="L324" s="127"/>
    </row>
    <row r="325" ht="15.0" hidden="1" customHeight="1">
      <c r="A325" s="145"/>
      <c r="B325" s="146"/>
      <c r="C325" s="23"/>
      <c r="D325" s="130"/>
      <c r="E325" s="130"/>
      <c r="F325" s="147"/>
      <c r="G325" s="147"/>
      <c r="H325" s="147"/>
      <c r="I325" s="130"/>
      <c r="J325" s="130"/>
      <c r="K325" s="126"/>
      <c r="L325" s="127"/>
    </row>
    <row r="326" ht="15.0" hidden="1" customHeight="1">
      <c r="A326" s="145">
        <v>45776.0</v>
      </c>
      <c r="B326" s="146" t="s">
        <v>3557</v>
      </c>
      <c r="C326" s="23"/>
      <c r="D326" s="130" t="s">
        <v>3558</v>
      </c>
      <c r="E326" s="130"/>
      <c r="F326" s="147"/>
      <c r="G326" s="147" t="s">
        <v>199</v>
      </c>
      <c r="H326" s="147">
        <v>1.0</v>
      </c>
      <c r="I326" s="130"/>
      <c r="J326" s="130" t="s">
        <v>3318</v>
      </c>
      <c r="K326" s="126"/>
      <c r="L326" s="127"/>
    </row>
    <row r="327" ht="15.0" hidden="1" customHeight="1">
      <c r="A327" s="145"/>
      <c r="B327" s="146"/>
      <c r="C327" s="23"/>
      <c r="D327" s="130"/>
      <c r="E327" s="130"/>
      <c r="F327" s="147"/>
      <c r="G327" s="147"/>
      <c r="H327" s="147"/>
      <c r="I327" s="130"/>
      <c r="J327" s="130"/>
      <c r="K327" s="126"/>
      <c r="L327" s="127"/>
    </row>
    <row r="328" ht="15.0" hidden="1" customHeight="1">
      <c r="A328" s="145">
        <v>45776.0</v>
      </c>
      <c r="B328" s="146" t="s">
        <v>3559</v>
      </c>
      <c r="C328" s="23"/>
      <c r="D328" s="130" t="s">
        <v>3560</v>
      </c>
      <c r="E328" s="130" t="s">
        <v>3561</v>
      </c>
      <c r="F328" s="147"/>
      <c r="G328" s="147" t="s">
        <v>359</v>
      </c>
      <c r="H328" s="147">
        <v>1.0</v>
      </c>
      <c r="I328" s="130"/>
      <c r="J328" s="130" t="s">
        <v>748</v>
      </c>
      <c r="K328" s="126"/>
      <c r="L328" s="127"/>
    </row>
    <row r="329" ht="15.0" hidden="1" customHeight="1">
      <c r="A329" s="145">
        <v>45776.0</v>
      </c>
      <c r="B329" s="146" t="s">
        <v>3559</v>
      </c>
      <c r="C329" s="23"/>
      <c r="D329" s="130" t="s">
        <v>3433</v>
      </c>
      <c r="E329" s="130"/>
      <c r="F329" s="147"/>
      <c r="G329" s="147" t="s">
        <v>3562</v>
      </c>
      <c r="H329" s="147">
        <v>2.0</v>
      </c>
      <c r="I329" s="130"/>
      <c r="J329" s="130" t="s">
        <v>748</v>
      </c>
      <c r="K329" s="126"/>
      <c r="L329" s="127"/>
    </row>
    <row r="330" ht="15.0" hidden="1" customHeight="1">
      <c r="A330" s="145"/>
      <c r="B330" s="146"/>
      <c r="C330" s="23"/>
      <c r="D330" s="130"/>
      <c r="E330" s="130"/>
      <c r="F330" s="147"/>
      <c r="G330" s="147"/>
      <c r="H330" s="147"/>
      <c r="I330" s="130"/>
      <c r="J330" s="130"/>
      <c r="K330" s="126"/>
      <c r="L330" s="127"/>
    </row>
    <row r="331" ht="15.0" hidden="1" customHeight="1">
      <c r="A331" s="145">
        <v>45776.0</v>
      </c>
      <c r="B331" s="146" t="s">
        <v>3563</v>
      </c>
      <c r="C331" s="23"/>
      <c r="D331" s="130" t="s">
        <v>66</v>
      </c>
      <c r="E331" s="130">
        <v>1.3022658E7</v>
      </c>
      <c r="F331" s="147"/>
      <c r="G331" s="147" t="s">
        <v>21</v>
      </c>
      <c r="H331" s="147">
        <v>1.0</v>
      </c>
      <c r="I331" s="130"/>
      <c r="J331" s="130" t="s">
        <v>3564</v>
      </c>
      <c r="K331" s="126"/>
      <c r="L331" s="127"/>
    </row>
    <row r="332" ht="15.0" hidden="1" customHeight="1">
      <c r="A332" s="145">
        <v>45776.0</v>
      </c>
      <c r="B332" s="146" t="s">
        <v>3563</v>
      </c>
      <c r="C332" s="23"/>
      <c r="D332" s="130" t="s">
        <v>66</v>
      </c>
      <c r="E332" s="130" t="s">
        <v>329</v>
      </c>
      <c r="F332" s="147"/>
      <c r="G332" s="147" t="s">
        <v>21</v>
      </c>
      <c r="H332" s="147">
        <v>1.0</v>
      </c>
      <c r="I332" s="130"/>
      <c r="J332" s="130" t="s">
        <v>3564</v>
      </c>
      <c r="K332" s="126"/>
      <c r="L332" s="127"/>
    </row>
    <row r="333" ht="15.0" hidden="1" customHeight="1">
      <c r="A333" s="145"/>
      <c r="B333" s="146"/>
      <c r="C333" s="23"/>
      <c r="D333" s="130"/>
      <c r="E333" s="130"/>
      <c r="F333" s="147"/>
      <c r="G333" s="147"/>
      <c r="H333" s="147"/>
      <c r="I333" s="130"/>
      <c r="J333" s="130"/>
      <c r="K333" s="126"/>
      <c r="L333" s="127"/>
    </row>
    <row r="334" ht="15.0" hidden="1" customHeight="1">
      <c r="A334" s="145">
        <v>45776.0</v>
      </c>
      <c r="B334" s="146" t="s">
        <v>3565</v>
      </c>
      <c r="C334" s="23"/>
      <c r="D334" s="130" t="s">
        <v>1155</v>
      </c>
      <c r="E334" s="130"/>
      <c r="F334" s="147"/>
      <c r="G334" s="147" t="s">
        <v>80</v>
      </c>
      <c r="H334" s="147">
        <v>1.0</v>
      </c>
      <c r="I334" s="130"/>
      <c r="J334" s="130" t="s">
        <v>3566</v>
      </c>
      <c r="K334" s="126"/>
      <c r="L334" s="127"/>
    </row>
    <row r="335" ht="15.0" hidden="1" customHeight="1">
      <c r="A335" s="145"/>
      <c r="B335" s="146"/>
      <c r="C335" s="23"/>
      <c r="D335" s="130"/>
      <c r="E335" s="130"/>
      <c r="F335" s="147"/>
      <c r="G335" s="147"/>
      <c r="H335" s="147"/>
      <c r="I335" s="130"/>
      <c r="J335" s="130"/>
      <c r="K335" s="126"/>
      <c r="L335" s="127"/>
    </row>
    <row r="336" ht="15.0" hidden="1" customHeight="1">
      <c r="A336" s="145">
        <v>45776.0</v>
      </c>
      <c r="B336" s="146" t="s">
        <v>3567</v>
      </c>
      <c r="C336" s="23"/>
      <c r="D336" s="130" t="s">
        <v>3568</v>
      </c>
      <c r="E336" s="130"/>
      <c r="F336" s="147"/>
      <c r="G336" s="147" t="s">
        <v>104</v>
      </c>
      <c r="H336" s="147">
        <v>4.0</v>
      </c>
      <c r="I336" s="130"/>
      <c r="J336" s="130" t="s">
        <v>3569</v>
      </c>
      <c r="K336" s="126"/>
      <c r="L336" s="127"/>
    </row>
    <row r="337" ht="15.0" hidden="1" customHeight="1">
      <c r="A337" s="145">
        <v>45776.0</v>
      </c>
      <c r="B337" s="146" t="s">
        <v>3567</v>
      </c>
      <c r="C337" s="23"/>
      <c r="D337" s="130" t="s">
        <v>3570</v>
      </c>
      <c r="E337" s="130"/>
      <c r="F337" s="147"/>
      <c r="G337" s="147" t="s">
        <v>104</v>
      </c>
      <c r="H337" s="147">
        <v>6.0</v>
      </c>
      <c r="I337" s="130"/>
      <c r="J337" s="130" t="s">
        <v>3569</v>
      </c>
      <c r="K337" s="126"/>
      <c r="L337" s="127"/>
    </row>
    <row r="338" ht="15.0" hidden="1" customHeight="1">
      <c r="A338" s="145"/>
      <c r="B338" s="146"/>
      <c r="C338" s="23"/>
      <c r="D338" s="130"/>
      <c r="E338" s="130"/>
      <c r="F338" s="147"/>
      <c r="G338" s="147"/>
      <c r="H338" s="147"/>
      <c r="I338" s="130"/>
      <c r="J338" s="130"/>
      <c r="K338" s="126"/>
      <c r="L338" s="127"/>
    </row>
    <row r="339" ht="15.0" hidden="1" customHeight="1">
      <c r="A339" s="145">
        <v>45779.0</v>
      </c>
      <c r="B339" s="146" t="s">
        <v>3571</v>
      </c>
      <c r="C339" s="23"/>
      <c r="D339" s="130" t="s">
        <v>3572</v>
      </c>
      <c r="E339" s="130"/>
      <c r="F339" s="147"/>
      <c r="G339" s="147" t="s">
        <v>92</v>
      </c>
      <c r="H339" s="147">
        <v>1.0</v>
      </c>
      <c r="I339" s="130"/>
      <c r="J339" s="130" t="s">
        <v>3573</v>
      </c>
      <c r="K339" s="126"/>
      <c r="L339" s="127"/>
    </row>
    <row r="340" ht="15.0" hidden="1" customHeight="1">
      <c r="A340" s="145">
        <v>45779.0</v>
      </c>
      <c r="B340" s="146" t="s">
        <v>3571</v>
      </c>
      <c r="C340" s="23"/>
      <c r="D340" s="130" t="s">
        <v>3574</v>
      </c>
      <c r="E340" s="130"/>
      <c r="F340" s="147"/>
      <c r="G340" s="147" t="s">
        <v>104</v>
      </c>
      <c r="H340" s="147">
        <v>1.0</v>
      </c>
      <c r="I340" s="130"/>
      <c r="J340" s="130" t="s">
        <v>3573</v>
      </c>
      <c r="K340" s="126"/>
      <c r="L340" s="127"/>
    </row>
    <row r="341" ht="15.0" hidden="1" customHeight="1">
      <c r="A341" s="145">
        <v>45779.0</v>
      </c>
      <c r="B341" s="146" t="s">
        <v>3571</v>
      </c>
      <c r="C341" s="23"/>
      <c r="D341" s="130" t="s">
        <v>388</v>
      </c>
      <c r="E341" s="130"/>
      <c r="F341" s="147"/>
      <c r="G341" s="147" t="s">
        <v>1822</v>
      </c>
      <c r="H341" s="147">
        <v>1.0</v>
      </c>
      <c r="I341" s="130"/>
      <c r="J341" s="130" t="s">
        <v>3573</v>
      </c>
      <c r="K341" s="126"/>
      <c r="L341" s="127"/>
    </row>
    <row r="342" ht="15.0" hidden="1" customHeight="1">
      <c r="A342" s="145">
        <v>45779.0</v>
      </c>
      <c r="B342" s="146" t="s">
        <v>3571</v>
      </c>
      <c r="C342" s="23"/>
      <c r="D342" s="130" t="s">
        <v>389</v>
      </c>
      <c r="E342" s="130"/>
      <c r="F342" s="147"/>
      <c r="G342" s="147" t="s">
        <v>1822</v>
      </c>
      <c r="H342" s="147">
        <v>4.0</v>
      </c>
      <c r="I342" s="130"/>
      <c r="J342" s="130" t="s">
        <v>3573</v>
      </c>
      <c r="K342" s="126"/>
      <c r="L342" s="127"/>
    </row>
    <row r="343" ht="15.0" hidden="1" customHeight="1">
      <c r="A343" s="145"/>
      <c r="B343" s="146"/>
      <c r="C343" s="23"/>
      <c r="D343" s="130"/>
      <c r="E343" s="130"/>
      <c r="F343" s="147"/>
      <c r="G343" s="147"/>
      <c r="H343" s="147"/>
      <c r="I343" s="130"/>
      <c r="J343" s="130"/>
      <c r="K343" s="126"/>
      <c r="L343" s="127"/>
    </row>
    <row r="344" ht="15.0" hidden="1" customHeight="1">
      <c r="A344" s="145">
        <v>45779.0</v>
      </c>
      <c r="B344" s="146" t="s">
        <v>3575</v>
      </c>
      <c r="C344" s="23"/>
      <c r="D344" s="130" t="s">
        <v>3576</v>
      </c>
      <c r="E344" s="130" t="s">
        <v>3577</v>
      </c>
      <c r="F344" s="147"/>
      <c r="G344" s="147" t="s">
        <v>104</v>
      </c>
      <c r="H344" s="147">
        <v>1.0</v>
      </c>
      <c r="I344" s="130"/>
      <c r="J344" s="130" t="s">
        <v>379</v>
      </c>
      <c r="K344" s="126"/>
      <c r="L344" s="127"/>
    </row>
    <row r="345" ht="15.0" hidden="1" customHeight="1">
      <c r="A345" s="145"/>
      <c r="B345" s="146"/>
      <c r="C345" s="23"/>
      <c r="D345" s="130"/>
      <c r="E345" s="130"/>
      <c r="F345" s="147"/>
      <c r="G345" s="147"/>
      <c r="H345" s="147"/>
      <c r="I345" s="130"/>
      <c r="J345" s="130"/>
      <c r="K345" s="126"/>
      <c r="L345" s="127"/>
    </row>
    <row r="346" ht="15.0" hidden="1" customHeight="1">
      <c r="A346" s="145">
        <v>45779.0</v>
      </c>
      <c r="B346" s="146" t="s">
        <v>3578</v>
      </c>
      <c r="C346" s="23"/>
      <c r="D346" s="130" t="s">
        <v>451</v>
      </c>
      <c r="E346" s="130"/>
      <c r="F346" s="147"/>
      <c r="G346" s="147" t="s">
        <v>1822</v>
      </c>
      <c r="H346" s="147">
        <v>1.0</v>
      </c>
      <c r="I346" s="130"/>
      <c r="J346" s="130" t="s">
        <v>3333</v>
      </c>
      <c r="K346" s="126"/>
      <c r="L346" s="127"/>
    </row>
    <row r="347" ht="15.0" hidden="1" customHeight="1">
      <c r="A347" s="145">
        <v>45779.0</v>
      </c>
      <c r="B347" s="146" t="s">
        <v>3578</v>
      </c>
      <c r="C347" s="23"/>
      <c r="D347" s="130" t="s">
        <v>366</v>
      </c>
      <c r="E347" s="130"/>
      <c r="F347" s="147"/>
      <c r="G347" s="147" t="s">
        <v>104</v>
      </c>
      <c r="H347" s="147">
        <v>12.0</v>
      </c>
      <c r="I347" s="130"/>
      <c r="J347" s="130" t="s">
        <v>3333</v>
      </c>
      <c r="K347" s="126"/>
      <c r="L347" s="127"/>
    </row>
    <row r="348" ht="15.0" hidden="1" customHeight="1">
      <c r="A348" s="145">
        <v>45779.0</v>
      </c>
      <c r="B348" s="146" t="s">
        <v>3578</v>
      </c>
      <c r="C348" s="23"/>
      <c r="D348" s="130" t="s">
        <v>453</v>
      </c>
      <c r="E348" s="130"/>
      <c r="F348" s="147"/>
      <c r="G348" s="147" t="s">
        <v>104</v>
      </c>
      <c r="H348" s="147">
        <v>3.0</v>
      </c>
      <c r="I348" s="130"/>
      <c r="J348" s="130" t="s">
        <v>3333</v>
      </c>
      <c r="K348" s="126"/>
      <c r="L348" s="127"/>
    </row>
    <row r="349" ht="15.0" hidden="1" customHeight="1">
      <c r="A349" s="145">
        <v>45779.0</v>
      </c>
      <c r="B349" s="146" t="s">
        <v>3578</v>
      </c>
      <c r="C349" s="23"/>
      <c r="D349" s="130" t="s">
        <v>457</v>
      </c>
      <c r="E349" s="130"/>
      <c r="F349" s="147"/>
      <c r="G349" s="147" t="s">
        <v>104</v>
      </c>
      <c r="H349" s="147">
        <v>6.0</v>
      </c>
      <c r="I349" s="130"/>
      <c r="J349" s="130" t="s">
        <v>3333</v>
      </c>
      <c r="K349" s="126"/>
      <c r="L349" s="127"/>
    </row>
    <row r="350" ht="15.0" hidden="1" customHeight="1">
      <c r="A350" s="145"/>
      <c r="B350" s="146"/>
      <c r="C350" s="23"/>
      <c r="D350" s="130"/>
      <c r="E350" s="140"/>
      <c r="F350" s="147"/>
      <c r="G350" s="147"/>
      <c r="H350" s="147"/>
      <c r="I350" s="130"/>
      <c r="J350" s="130"/>
      <c r="K350" s="126"/>
      <c r="L350" s="127"/>
    </row>
    <row r="351" ht="15.0" hidden="1" customHeight="1">
      <c r="A351" s="145">
        <v>45779.0</v>
      </c>
      <c r="B351" s="146" t="s">
        <v>3579</v>
      </c>
      <c r="C351" s="23"/>
      <c r="D351" s="130" t="s">
        <v>3580</v>
      </c>
      <c r="E351" s="130"/>
      <c r="F351" s="147"/>
      <c r="G351" s="147" t="s">
        <v>104</v>
      </c>
      <c r="H351" s="147">
        <v>1.0</v>
      </c>
      <c r="I351" s="130"/>
      <c r="J351" s="130" t="s">
        <v>3581</v>
      </c>
      <c r="K351" s="126"/>
      <c r="L351" s="127"/>
    </row>
    <row r="352" ht="15.0" hidden="1" customHeight="1">
      <c r="A352" s="145"/>
      <c r="B352" s="146"/>
      <c r="C352" s="23"/>
      <c r="D352" s="130"/>
      <c r="E352" s="141"/>
      <c r="F352" s="147"/>
      <c r="G352" s="147"/>
      <c r="H352" s="147"/>
      <c r="I352" s="130"/>
      <c r="J352" s="130"/>
      <c r="K352" s="126"/>
      <c r="L352" s="127"/>
    </row>
    <row r="353" ht="15.0" hidden="1" customHeight="1">
      <c r="A353" s="145">
        <v>45781.0</v>
      </c>
      <c r="B353" s="146" t="s">
        <v>3582</v>
      </c>
      <c r="C353" s="23"/>
      <c r="D353" s="130" t="s">
        <v>203</v>
      </c>
      <c r="E353" s="130"/>
      <c r="F353" s="147"/>
      <c r="G353" s="147" t="s">
        <v>104</v>
      </c>
      <c r="H353" s="147">
        <v>1.0</v>
      </c>
      <c r="I353" s="130"/>
      <c r="J353" s="130" t="s">
        <v>2129</v>
      </c>
      <c r="K353" s="126"/>
      <c r="L353" s="127"/>
    </row>
    <row r="354" ht="15.0" hidden="1" customHeight="1">
      <c r="A354" s="145">
        <v>45781.0</v>
      </c>
      <c r="B354" s="146" t="s">
        <v>3582</v>
      </c>
      <c r="C354" s="23"/>
      <c r="D354" s="130" t="s">
        <v>1059</v>
      </c>
      <c r="E354" s="130" t="s">
        <v>3583</v>
      </c>
      <c r="F354" s="147"/>
      <c r="G354" s="147" t="s">
        <v>80</v>
      </c>
      <c r="H354" s="147">
        <v>1.0</v>
      </c>
      <c r="I354" s="130"/>
      <c r="J354" s="130" t="s">
        <v>2368</v>
      </c>
      <c r="K354" s="126"/>
      <c r="L354" s="127"/>
    </row>
    <row r="355" ht="15.0" hidden="1" customHeight="1">
      <c r="A355" s="145">
        <v>45781.0</v>
      </c>
      <c r="B355" s="146" t="s">
        <v>3582</v>
      </c>
      <c r="C355" s="23"/>
      <c r="D355" s="130" t="s">
        <v>2219</v>
      </c>
      <c r="E355" s="130" t="s">
        <v>3584</v>
      </c>
      <c r="F355" s="147"/>
      <c r="G355" s="147" t="s">
        <v>80</v>
      </c>
      <c r="H355" s="147">
        <v>1.0</v>
      </c>
      <c r="I355" s="130"/>
      <c r="J355" s="130" t="s">
        <v>2129</v>
      </c>
      <c r="K355" s="126"/>
      <c r="L355" s="127"/>
    </row>
    <row r="356" ht="15.0" hidden="1" customHeight="1">
      <c r="A356" s="145"/>
      <c r="B356" s="146"/>
      <c r="C356" s="23"/>
      <c r="D356" s="130"/>
      <c r="E356" s="130"/>
      <c r="F356" s="147"/>
      <c r="G356" s="147"/>
      <c r="H356" s="147"/>
      <c r="I356" s="130"/>
      <c r="J356" s="130"/>
      <c r="K356" s="126"/>
      <c r="L356" s="127"/>
    </row>
    <row r="357" ht="15.0" hidden="1" customHeight="1">
      <c r="A357" s="145">
        <v>45781.0</v>
      </c>
      <c r="B357" s="146" t="s">
        <v>3585</v>
      </c>
      <c r="C357" s="23"/>
      <c r="D357" s="130" t="s">
        <v>407</v>
      </c>
      <c r="E357" s="130" t="s">
        <v>3586</v>
      </c>
      <c r="F357" s="147"/>
      <c r="G357" s="147" t="s">
        <v>104</v>
      </c>
      <c r="H357" s="147">
        <v>2.0</v>
      </c>
      <c r="I357" s="130"/>
      <c r="J357" s="130" t="s">
        <v>988</v>
      </c>
      <c r="K357" s="126"/>
      <c r="L357" s="127"/>
    </row>
    <row r="358" ht="15.0" hidden="1" customHeight="1">
      <c r="A358" s="145">
        <v>45781.0</v>
      </c>
      <c r="B358" s="146" t="s">
        <v>3585</v>
      </c>
      <c r="C358" s="23"/>
      <c r="D358" s="130" t="s">
        <v>282</v>
      </c>
      <c r="E358" s="130"/>
      <c r="F358" s="147"/>
      <c r="G358" s="147" t="s">
        <v>3396</v>
      </c>
      <c r="H358" s="147">
        <v>2.0</v>
      </c>
      <c r="I358" s="130"/>
      <c r="J358" s="130" t="s">
        <v>988</v>
      </c>
      <c r="K358" s="126"/>
      <c r="L358" s="127"/>
    </row>
    <row r="359" ht="15.0" hidden="1" customHeight="1">
      <c r="A359" s="145"/>
      <c r="B359" s="146"/>
      <c r="C359" s="23"/>
      <c r="D359" s="130"/>
      <c r="E359" s="130"/>
      <c r="F359" s="147"/>
      <c r="G359" s="147"/>
      <c r="H359" s="147"/>
      <c r="I359" s="130"/>
      <c r="J359" s="130"/>
      <c r="K359" s="126"/>
      <c r="L359" s="127"/>
    </row>
    <row r="360" ht="15.0" hidden="1" customHeight="1">
      <c r="A360" s="145">
        <v>45782.0</v>
      </c>
      <c r="B360" s="146" t="s">
        <v>3587</v>
      </c>
      <c r="C360" s="23"/>
      <c r="D360" s="130" t="s">
        <v>3588</v>
      </c>
      <c r="E360" s="130" t="s">
        <v>319</v>
      </c>
      <c r="F360" s="147"/>
      <c r="G360" s="147" t="s">
        <v>104</v>
      </c>
      <c r="H360" s="147">
        <v>1.0</v>
      </c>
      <c r="I360" s="130"/>
      <c r="J360" s="130" t="s">
        <v>278</v>
      </c>
      <c r="K360" s="126"/>
      <c r="L360" s="127"/>
    </row>
    <row r="361" ht="15.0" hidden="1" customHeight="1">
      <c r="A361" s="145"/>
      <c r="B361" s="146"/>
      <c r="C361" s="23"/>
      <c r="D361" s="130"/>
      <c r="E361" s="130"/>
      <c r="F361" s="147"/>
      <c r="G361" s="147"/>
      <c r="H361" s="147"/>
      <c r="I361" s="130"/>
      <c r="J361" s="130"/>
      <c r="K361" s="126"/>
      <c r="L361" s="127"/>
    </row>
    <row r="362" ht="15.0" hidden="1" customHeight="1">
      <c r="A362" s="145">
        <v>45782.0</v>
      </c>
      <c r="B362" s="146" t="s">
        <v>3589</v>
      </c>
      <c r="C362" s="23"/>
      <c r="D362" s="130" t="s">
        <v>383</v>
      </c>
      <c r="E362" s="130" t="s">
        <v>3590</v>
      </c>
      <c r="F362" s="147"/>
      <c r="G362" s="147" t="s">
        <v>104</v>
      </c>
      <c r="H362" s="147">
        <v>1.0</v>
      </c>
      <c r="I362" s="130"/>
      <c r="J362" s="130" t="s">
        <v>379</v>
      </c>
      <c r="K362" s="126"/>
      <c r="L362" s="127"/>
    </row>
    <row r="363" ht="15.0" hidden="1" customHeight="1">
      <c r="A363" s="145">
        <v>45782.0</v>
      </c>
      <c r="B363" s="146" t="s">
        <v>3589</v>
      </c>
      <c r="C363" s="23"/>
      <c r="D363" s="130" t="s">
        <v>3591</v>
      </c>
      <c r="E363" s="130"/>
      <c r="F363" s="147"/>
      <c r="G363" s="147" t="s">
        <v>104</v>
      </c>
      <c r="H363" s="147">
        <v>1.0</v>
      </c>
      <c r="I363" s="130"/>
      <c r="J363" s="130" t="s">
        <v>3592</v>
      </c>
      <c r="K363" s="126"/>
      <c r="L363" s="127"/>
    </row>
    <row r="364" ht="15.0" hidden="1" customHeight="1">
      <c r="A364" s="145">
        <v>45782.0</v>
      </c>
      <c r="B364" s="146" t="s">
        <v>3589</v>
      </c>
      <c r="C364" s="23"/>
      <c r="D364" s="130" t="s">
        <v>3593</v>
      </c>
      <c r="E364" s="130" t="s">
        <v>3594</v>
      </c>
      <c r="F364" s="147"/>
      <c r="G364" s="147" t="s">
        <v>104</v>
      </c>
      <c r="H364" s="147">
        <v>1.0</v>
      </c>
      <c r="I364" s="130"/>
      <c r="J364" s="130" t="s">
        <v>3595</v>
      </c>
      <c r="K364" s="126"/>
      <c r="L364" s="127"/>
    </row>
    <row r="365" ht="15.0" hidden="1" customHeight="1">
      <c r="A365" s="145">
        <v>45782.0</v>
      </c>
      <c r="B365" s="146" t="s">
        <v>3589</v>
      </c>
      <c r="C365" s="23"/>
      <c r="D365" s="130" t="s">
        <v>323</v>
      </c>
      <c r="E365" s="130"/>
      <c r="F365" s="147"/>
      <c r="G365" s="147" t="s">
        <v>104</v>
      </c>
      <c r="H365" s="147">
        <v>10.0</v>
      </c>
      <c r="I365" s="130"/>
      <c r="J365" s="130" t="s">
        <v>3596</v>
      </c>
      <c r="K365" s="126"/>
      <c r="L365" s="127"/>
    </row>
    <row r="366" ht="15.0" hidden="1" customHeight="1">
      <c r="A366" s="145">
        <v>45782.0</v>
      </c>
      <c r="B366" s="146" t="s">
        <v>3589</v>
      </c>
      <c r="C366" s="23"/>
      <c r="D366" s="130" t="s">
        <v>324</v>
      </c>
      <c r="E366" s="130"/>
      <c r="F366" s="147"/>
      <c r="G366" s="147" t="s">
        <v>104</v>
      </c>
      <c r="H366" s="147">
        <v>10.0</v>
      </c>
      <c r="I366" s="130"/>
      <c r="J366" s="130" t="s">
        <v>3596</v>
      </c>
      <c r="K366" s="126"/>
      <c r="L366" s="127"/>
    </row>
    <row r="367" ht="15.0" hidden="1" customHeight="1">
      <c r="A367" s="145">
        <v>45782.0</v>
      </c>
      <c r="B367" s="146" t="s">
        <v>3589</v>
      </c>
      <c r="C367" s="23"/>
      <c r="D367" s="130" t="s">
        <v>325</v>
      </c>
      <c r="E367" s="130"/>
      <c r="F367" s="147"/>
      <c r="G367" s="147" t="s">
        <v>104</v>
      </c>
      <c r="H367" s="147">
        <v>10.0</v>
      </c>
      <c r="I367" s="130"/>
      <c r="J367" s="130" t="s">
        <v>3596</v>
      </c>
      <c r="K367" s="126"/>
      <c r="L367" s="127"/>
    </row>
    <row r="368" ht="15.0" hidden="1" customHeight="1">
      <c r="A368" s="145"/>
      <c r="B368" s="146"/>
      <c r="C368" s="23"/>
      <c r="D368" s="130"/>
      <c r="E368" s="130"/>
      <c r="F368" s="147"/>
      <c r="G368" s="147"/>
      <c r="H368" s="147"/>
      <c r="I368" s="130"/>
      <c r="J368" s="130"/>
      <c r="K368" s="126"/>
      <c r="L368" s="127"/>
    </row>
    <row r="369" ht="15.0" hidden="1" customHeight="1">
      <c r="A369" s="145">
        <v>45782.0</v>
      </c>
      <c r="B369" s="146" t="s">
        <v>3597</v>
      </c>
      <c r="C369" s="23"/>
      <c r="D369" s="130" t="s">
        <v>3598</v>
      </c>
      <c r="E369" s="130" t="s">
        <v>63</v>
      </c>
      <c r="F369" s="147"/>
      <c r="G369" s="147" t="s">
        <v>104</v>
      </c>
      <c r="H369" s="147">
        <v>1.0</v>
      </c>
      <c r="I369" s="130"/>
      <c r="J369" s="130" t="s">
        <v>3267</v>
      </c>
      <c r="K369" s="126"/>
      <c r="L369" s="127"/>
    </row>
    <row r="370" ht="15.0" hidden="1" customHeight="1">
      <c r="A370" s="145">
        <v>45782.0</v>
      </c>
      <c r="B370" s="146" t="s">
        <v>3597</v>
      </c>
      <c r="C370" s="23"/>
      <c r="D370" s="130" t="s">
        <v>3272</v>
      </c>
      <c r="E370" s="130" t="s">
        <v>815</v>
      </c>
      <c r="F370" s="147"/>
      <c r="G370" s="147" t="s">
        <v>104</v>
      </c>
      <c r="H370" s="147">
        <v>1.0</v>
      </c>
      <c r="I370" s="130"/>
      <c r="J370" s="130" t="s">
        <v>3267</v>
      </c>
      <c r="K370" s="126"/>
      <c r="L370" s="127"/>
    </row>
    <row r="371" ht="15.0" hidden="1" customHeight="1">
      <c r="A371" s="145">
        <v>45782.0</v>
      </c>
      <c r="B371" s="146" t="s">
        <v>3597</v>
      </c>
      <c r="C371" s="23"/>
      <c r="D371" s="130" t="s">
        <v>3272</v>
      </c>
      <c r="E371" s="130" t="s">
        <v>808</v>
      </c>
      <c r="F371" s="147"/>
      <c r="G371" s="147" t="s">
        <v>104</v>
      </c>
      <c r="H371" s="147">
        <v>1.0</v>
      </c>
      <c r="I371" s="130"/>
      <c r="J371" s="130" t="s">
        <v>3267</v>
      </c>
      <c r="K371" s="126"/>
      <c r="L371" s="127"/>
    </row>
    <row r="372" ht="15.0" hidden="1" customHeight="1">
      <c r="A372" s="145">
        <v>45782.0</v>
      </c>
      <c r="B372" s="146" t="s">
        <v>3597</v>
      </c>
      <c r="C372" s="23"/>
      <c r="D372" s="130" t="s">
        <v>3272</v>
      </c>
      <c r="E372" s="130" t="s">
        <v>362</v>
      </c>
      <c r="F372" s="147"/>
      <c r="G372" s="147" t="s">
        <v>104</v>
      </c>
      <c r="H372" s="147">
        <v>1.0</v>
      </c>
      <c r="I372" s="130"/>
      <c r="J372" s="130" t="s">
        <v>3267</v>
      </c>
      <c r="K372" s="126"/>
      <c r="L372" s="127"/>
    </row>
    <row r="373" ht="15.0" hidden="1" customHeight="1">
      <c r="A373" s="145">
        <v>45782.0</v>
      </c>
      <c r="B373" s="146" t="s">
        <v>3597</v>
      </c>
      <c r="C373" s="23"/>
      <c r="D373" s="130" t="s">
        <v>440</v>
      </c>
      <c r="E373" s="130" t="s">
        <v>3599</v>
      </c>
      <c r="F373" s="147"/>
      <c r="G373" s="147" t="s">
        <v>104</v>
      </c>
      <c r="H373" s="147">
        <v>4.0</v>
      </c>
      <c r="I373" s="130"/>
      <c r="J373" s="130" t="s">
        <v>3267</v>
      </c>
      <c r="K373" s="126"/>
      <c r="L373" s="127"/>
    </row>
    <row r="374" ht="15.0" hidden="1" customHeight="1">
      <c r="A374" s="145"/>
      <c r="B374" s="146"/>
      <c r="C374" s="23"/>
      <c r="D374" s="130"/>
      <c r="E374" s="130"/>
      <c r="F374" s="147"/>
      <c r="G374" s="147"/>
      <c r="H374" s="147"/>
      <c r="I374" s="130"/>
      <c r="J374" s="130"/>
      <c r="K374" s="126"/>
      <c r="L374" s="127"/>
    </row>
    <row r="375" ht="15.0" hidden="1" customHeight="1">
      <c r="A375" s="145">
        <v>45782.0</v>
      </c>
      <c r="B375" s="146" t="s">
        <v>3600</v>
      </c>
      <c r="C375" s="23"/>
      <c r="D375" s="130" t="s">
        <v>3601</v>
      </c>
      <c r="E375" s="130" t="s">
        <v>1286</v>
      </c>
      <c r="F375" s="147"/>
      <c r="G375" s="147" t="s">
        <v>80</v>
      </c>
      <c r="H375" s="147">
        <v>1.0</v>
      </c>
      <c r="I375" s="130"/>
      <c r="J375" s="130" t="s">
        <v>521</v>
      </c>
      <c r="K375" s="126"/>
      <c r="L375" s="127"/>
    </row>
    <row r="376" ht="15.0" hidden="1" customHeight="1">
      <c r="A376" s="145"/>
      <c r="B376" s="146"/>
      <c r="C376" s="23"/>
      <c r="D376" s="130"/>
      <c r="E376" s="130"/>
      <c r="F376" s="147"/>
      <c r="G376" s="147"/>
      <c r="H376" s="147"/>
      <c r="I376" s="130"/>
      <c r="J376" s="130"/>
      <c r="K376" s="126"/>
      <c r="L376" s="127"/>
    </row>
    <row r="377" ht="15.0" hidden="1" customHeight="1">
      <c r="A377" s="145">
        <v>45782.0</v>
      </c>
      <c r="B377" s="146" t="s">
        <v>3602</v>
      </c>
      <c r="C377" s="23"/>
      <c r="D377" s="130" t="s">
        <v>282</v>
      </c>
      <c r="E377" s="130"/>
      <c r="F377" s="147"/>
      <c r="G377" s="147" t="s">
        <v>3603</v>
      </c>
      <c r="H377" s="147">
        <v>1.0</v>
      </c>
      <c r="I377" s="130"/>
      <c r="J377" s="130" t="s">
        <v>1329</v>
      </c>
      <c r="K377" s="126"/>
      <c r="L377" s="127"/>
    </row>
    <row r="378" ht="15.0" hidden="1" customHeight="1">
      <c r="A378" s="145"/>
      <c r="B378" s="146"/>
      <c r="C378" s="23"/>
      <c r="D378" s="130"/>
      <c r="E378" s="130"/>
      <c r="F378" s="147"/>
      <c r="G378" s="147"/>
      <c r="H378" s="147"/>
      <c r="I378" s="130"/>
      <c r="J378" s="130"/>
      <c r="K378" s="126"/>
      <c r="L378" s="127"/>
    </row>
    <row r="379" ht="15.0" hidden="1" customHeight="1">
      <c r="A379" s="145">
        <v>45782.0</v>
      </c>
      <c r="B379" s="146" t="s">
        <v>3604</v>
      </c>
      <c r="C379" s="23"/>
      <c r="D379" s="130" t="s">
        <v>398</v>
      </c>
      <c r="E379" s="130" t="s">
        <v>3605</v>
      </c>
      <c r="F379" s="147"/>
      <c r="G379" s="147" t="s">
        <v>80</v>
      </c>
      <c r="H379" s="147">
        <v>1.0</v>
      </c>
      <c r="I379" s="130"/>
      <c r="J379" s="130" t="s">
        <v>3301</v>
      </c>
      <c r="K379" s="126"/>
      <c r="L379" s="127"/>
    </row>
    <row r="380" ht="15.0" hidden="1" customHeight="1">
      <c r="A380" s="145"/>
      <c r="B380" s="146"/>
      <c r="C380" s="23"/>
      <c r="D380" s="130"/>
      <c r="E380" s="141"/>
      <c r="F380" s="147"/>
      <c r="G380" s="147"/>
      <c r="H380" s="147"/>
      <c r="I380" s="130"/>
      <c r="J380" s="130"/>
      <c r="K380" s="126"/>
      <c r="L380" s="127"/>
    </row>
    <row r="381" ht="15.0" hidden="1" customHeight="1">
      <c r="A381" s="145">
        <v>45782.0</v>
      </c>
      <c r="B381" s="146" t="s">
        <v>3606</v>
      </c>
      <c r="C381" s="23"/>
      <c r="D381" s="130" t="s">
        <v>457</v>
      </c>
      <c r="E381" s="141"/>
      <c r="F381" s="147"/>
      <c r="G381" s="147" t="s">
        <v>104</v>
      </c>
      <c r="H381" s="147">
        <v>2.0</v>
      </c>
      <c r="I381" s="130"/>
      <c r="J381" s="130" t="s">
        <v>3607</v>
      </c>
      <c r="K381" s="126"/>
      <c r="L381" s="127"/>
    </row>
    <row r="382" ht="15.0" hidden="1" customHeight="1">
      <c r="A382" s="145"/>
      <c r="B382" s="146"/>
      <c r="C382" s="23"/>
      <c r="D382" s="130"/>
      <c r="E382" s="141"/>
      <c r="F382" s="147"/>
      <c r="G382" s="147"/>
      <c r="H382" s="147"/>
      <c r="I382" s="130"/>
      <c r="J382" s="130"/>
      <c r="K382" s="126"/>
      <c r="L382" s="127"/>
    </row>
    <row r="383" ht="15.0" hidden="1" customHeight="1">
      <c r="A383" s="145">
        <v>45783.0</v>
      </c>
      <c r="B383" s="146" t="s">
        <v>3608</v>
      </c>
      <c r="C383" s="23"/>
      <c r="D383" s="130" t="s">
        <v>318</v>
      </c>
      <c r="E383" s="130" t="s">
        <v>319</v>
      </c>
      <c r="F383" s="147"/>
      <c r="G383" s="147" t="s">
        <v>104</v>
      </c>
      <c r="H383" s="147">
        <v>1.0</v>
      </c>
      <c r="I383" s="130"/>
      <c r="J383" s="130" t="s">
        <v>3609</v>
      </c>
      <c r="K383" s="126"/>
      <c r="L383" s="127"/>
    </row>
    <row r="384" ht="15.0" hidden="1" customHeight="1">
      <c r="A384" s="148"/>
      <c r="B384" s="146"/>
      <c r="C384" s="23"/>
      <c r="D384" s="130"/>
      <c r="E384" s="130"/>
      <c r="F384" s="147"/>
      <c r="G384" s="147"/>
      <c r="H384" s="147"/>
      <c r="I384" s="130"/>
      <c r="J384" s="130"/>
      <c r="K384" s="126"/>
      <c r="L384" s="127"/>
    </row>
    <row r="385" ht="15.0" hidden="1" customHeight="1">
      <c r="A385" s="145">
        <v>45783.0</v>
      </c>
      <c r="B385" s="146" t="s">
        <v>3610</v>
      </c>
      <c r="C385" s="23"/>
      <c r="D385" s="130" t="s">
        <v>459</v>
      </c>
      <c r="E385" s="130" t="s">
        <v>3611</v>
      </c>
      <c r="F385" s="147"/>
      <c r="G385" s="147" t="s">
        <v>104</v>
      </c>
      <c r="H385" s="147">
        <v>4.0</v>
      </c>
      <c r="I385" s="130"/>
      <c r="J385" s="130" t="s">
        <v>3612</v>
      </c>
      <c r="K385" s="126"/>
      <c r="L385" s="127"/>
    </row>
    <row r="386" ht="15.0" hidden="1" customHeight="1">
      <c r="A386" s="145">
        <v>45783.0</v>
      </c>
      <c r="B386" s="146" t="s">
        <v>3610</v>
      </c>
      <c r="C386" s="23"/>
      <c r="D386" s="130" t="s">
        <v>2215</v>
      </c>
      <c r="E386" s="130" t="s">
        <v>463</v>
      </c>
      <c r="F386" s="147"/>
      <c r="G386" s="147" t="s">
        <v>104</v>
      </c>
      <c r="H386" s="147">
        <v>2.0</v>
      </c>
      <c r="I386" s="130"/>
      <c r="J386" s="130" t="s">
        <v>3612</v>
      </c>
      <c r="K386" s="126"/>
      <c r="L386" s="127"/>
    </row>
    <row r="387" ht="15.0" hidden="1" customHeight="1">
      <c r="A387" s="145">
        <v>45783.0</v>
      </c>
      <c r="B387" s="146" t="s">
        <v>3610</v>
      </c>
      <c r="C387" s="23"/>
      <c r="D387" s="130" t="s">
        <v>3613</v>
      </c>
      <c r="E387" s="130" t="s">
        <v>465</v>
      </c>
      <c r="F387" s="147"/>
      <c r="G387" s="147" t="s">
        <v>104</v>
      </c>
      <c r="H387" s="147">
        <v>2.0</v>
      </c>
      <c r="I387" s="130"/>
      <c r="J387" s="130" t="s">
        <v>3612</v>
      </c>
      <c r="K387" s="126"/>
      <c r="L387" s="127"/>
    </row>
    <row r="388" ht="15.0" hidden="1" customHeight="1">
      <c r="A388" s="145">
        <v>45783.0</v>
      </c>
      <c r="B388" s="146" t="s">
        <v>3610</v>
      </c>
      <c r="C388" s="23"/>
      <c r="D388" s="130" t="s">
        <v>3614</v>
      </c>
      <c r="E388" s="130" t="s">
        <v>467</v>
      </c>
      <c r="F388" s="147"/>
      <c r="G388" s="147" t="s">
        <v>104</v>
      </c>
      <c r="H388" s="147">
        <v>2.0</v>
      </c>
      <c r="I388" s="130"/>
      <c r="J388" s="130" t="s">
        <v>3612</v>
      </c>
      <c r="K388" s="126"/>
      <c r="L388" s="127"/>
    </row>
    <row r="389" ht="15.0" hidden="1" customHeight="1">
      <c r="A389" s="145">
        <v>45783.0</v>
      </c>
      <c r="B389" s="146" t="s">
        <v>3610</v>
      </c>
      <c r="C389" s="23"/>
      <c r="D389" s="130" t="s">
        <v>468</v>
      </c>
      <c r="E389" s="130" t="s">
        <v>469</v>
      </c>
      <c r="F389" s="147"/>
      <c r="G389" s="147" t="s">
        <v>104</v>
      </c>
      <c r="H389" s="147">
        <v>2.0</v>
      </c>
      <c r="I389" s="130"/>
      <c r="J389" s="130" t="s">
        <v>3612</v>
      </c>
      <c r="K389" s="126"/>
      <c r="L389" s="127"/>
    </row>
    <row r="390" ht="15.0" hidden="1" customHeight="1">
      <c r="A390" s="145">
        <v>45783.0</v>
      </c>
      <c r="B390" s="146" t="s">
        <v>3610</v>
      </c>
      <c r="C390" s="23"/>
      <c r="D390" s="130" t="s">
        <v>3615</v>
      </c>
      <c r="E390" s="130"/>
      <c r="F390" s="147"/>
      <c r="G390" s="147" t="s">
        <v>104</v>
      </c>
      <c r="H390" s="147">
        <v>1.0</v>
      </c>
      <c r="I390" s="130"/>
      <c r="J390" s="130" t="s">
        <v>3612</v>
      </c>
      <c r="K390" s="126"/>
      <c r="L390" s="127"/>
    </row>
    <row r="391" ht="15.0" hidden="1" customHeight="1">
      <c r="A391" s="145">
        <v>45783.0</v>
      </c>
      <c r="B391" s="146" t="s">
        <v>3610</v>
      </c>
      <c r="C391" s="23"/>
      <c r="D391" s="130" t="s">
        <v>3616</v>
      </c>
      <c r="E391" s="130" t="s">
        <v>3617</v>
      </c>
      <c r="F391" s="147"/>
      <c r="G391" s="147" t="s">
        <v>104</v>
      </c>
      <c r="H391" s="147">
        <v>2.0</v>
      </c>
      <c r="I391" s="130"/>
      <c r="J391" s="130" t="s">
        <v>3612</v>
      </c>
      <c r="K391" s="126"/>
      <c r="L391" s="127"/>
    </row>
    <row r="392" ht="15.0" hidden="1" customHeight="1">
      <c r="A392" s="145">
        <v>45783.0</v>
      </c>
      <c r="B392" s="146" t="s">
        <v>3610</v>
      </c>
      <c r="C392" s="23"/>
      <c r="D392" s="130" t="s">
        <v>3616</v>
      </c>
      <c r="E392" s="130" t="s">
        <v>3618</v>
      </c>
      <c r="F392" s="147"/>
      <c r="G392" s="147" t="s">
        <v>104</v>
      </c>
      <c r="H392" s="147">
        <v>3.0</v>
      </c>
      <c r="I392" s="130"/>
      <c r="J392" s="130" t="s">
        <v>3612</v>
      </c>
      <c r="K392" s="126"/>
      <c r="L392" s="127"/>
    </row>
    <row r="393" ht="15.0" hidden="1" customHeight="1">
      <c r="A393" s="145">
        <v>45783.0</v>
      </c>
      <c r="B393" s="146" t="s">
        <v>3610</v>
      </c>
      <c r="C393" s="23"/>
      <c r="D393" s="130" t="s">
        <v>3619</v>
      </c>
      <c r="E393" s="130" t="s">
        <v>3620</v>
      </c>
      <c r="F393" s="147"/>
      <c r="G393" s="147" t="s">
        <v>104</v>
      </c>
      <c r="H393" s="147">
        <v>2.0</v>
      </c>
      <c r="I393" s="130"/>
      <c r="J393" s="130" t="s">
        <v>3612</v>
      </c>
      <c r="K393" s="126"/>
      <c r="L393" s="127"/>
    </row>
    <row r="394" ht="15.0" hidden="1" customHeight="1">
      <c r="A394" s="145">
        <v>45783.0</v>
      </c>
      <c r="B394" s="146" t="s">
        <v>3610</v>
      </c>
      <c r="C394" s="23"/>
      <c r="D394" s="130" t="s">
        <v>474</v>
      </c>
      <c r="E394" s="130"/>
      <c r="F394" s="147"/>
      <c r="G394" s="147" t="s">
        <v>80</v>
      </c>
      <c r="H394" s="147">
        <v>2.0</v>
      </c>
      <c r="I394" s="130"/>
      <c r="J394" s="130" t="s">
        <v>3612</v>
      </c>
      <c r="K394" s="126"/>
      <c r="L394" s="127"/>
    </row>
    <row r="395" ht="15.0" hidden="1" customHeight="1">
      <c r="A395" s="145"/>
      <c r="B395" s="149"/>
      <c r="C395" s="150"/>
      <c r="D395" s="130"/>
      <c r="E395" s="130"/>
      <c r="F395" s="147"/>
      <c r="G395" s="147"/>
      <c r="H395" s="147"/>
      <c r="I395" s="130"/>
      <c r="J395" s="130"/>
      <c r="K395" s="126"/>
      <c r="L395" s="127"/>
    </row>
    <row r="396" ht="15.0" hidden="1" customHeight="1">
      <c r="A396" s="145">
        <v>45783.0</v>
      </c>
      <c r="B396" s="146" t="s">
        <v>3621</v>
      </c>
      <c r="C396" s="23"/>
      <c r="D396" s="130" t="s">
        <v>3622</v>
      </c>
      <c r="E396" s="130" t="s">
        <v>3623</v>
      </c>
      <c r="F396" s="147"/>
      <c r="G396" s="147" t="s">
        <v>80</v>
      </c>
      <c r="H396" s="147">
        <v>1.0</v>
      </c>
      <c r="I396" s="130"/>
      <c r="J396" s="130" t="s">
        <v>852</v>
      </c>
      <c r="K396" s="126"/>
      <c r="L396" s="127"/>
    </row>
    <row r="397" ht="15.0" hidden="1" customHeight="1">
      <c r="A397" s="145">
        <v>45783.0</v>
      </c>
      <c r="B397" s="146" t="s">
        <v>3621</v>
      </c>
      <c r="C397" s="23"/>
      <c r="D397" s="130" t="s">
        <v>3624</v>
      </c>
      <c r="E397" s="130"/>
      <c r="F397" s="147"/>
      <c r="G397" s="147" t="s">
        <v>80</v>
      </c>
      <c r="H397" s="147">
        <v>1.0</v>
      </c>
      <c r="I397" s="130"/>
      <c r="J397" s="130" t="s">
        <v>3592</v>
      </c>
      <c r="K397" s="126"/>
      <c r="L397" s="127"/>
    </row>
    <row r="398" ht="15.0" hidden="1" customHeight="1">
      <c r="A398" s="145">
        <v>45783.0</v>
      </c>
      <c r="B398" s="146" t="s">
        <v>3621</v>
      </c>
      <c r="C398" s="23"/>
      <c r="D398" s="130" t="s">
        <v>1745</v>
      </c>
      <c r="E398" s="130"/>
      <c r="F398" s="147"/>
      <c r="G398" s="147" t="s">
        <v>80</v>
      </c>
      <c r="H398" s="147">
        <v>3.0</v>
      </c>
      <c r="I398" s="130"/>
      <c r="J398" s="130" t="s">
        <v>3625</v>
      </c>
      <c r="K398" s="126"/>
      <c r="L398" s="127"/>
    </row>
    <row r="399" ht="15.0" hidden="1" customHeight="1">
      <c r="A399" s="145">
        <v>45783.0</v>
      </c>
      <c r="B399" s="146" t="s">
        <v>3621</v>
      </c>
      <c r="C399" s="23"/>
      <c r="D399" s="130" t="s">
        <v>3626</v>
      </c>
      <c r="E399" s="130" t="s">
        <v>2391</v>
      </c>
      <c r="F399" s="147"/>
      <c r="G399" s="147" t="s">
        <v>80</v>
      </c>
      <c r="H399" s="147">
        <v>1.0</v>
      </c>
      <c r="I399" s="130"/>
      <c r="J399" s="130" t="s">
        <v>3627</v>
      </c>
      <c r="K399" s="126"/>
      <c r="L399" s="127"/>
    </row>
    <row r="400" ht="15.0" hidden="1" customHeight="1">
      <c r="A400" s="145"/>
      <c r="B400" s="149"/>
      <c r="C400" s="150"/>
      <c r="D400" s="130"/>
      <c r="E400" s="130"/>
      <c r="F400" s="147"/>
      <c r="G400" s="147"/>
      <c r="H400" s="147"/>
      <c r="I400" s="130"/>
      <c r="J400" s="130"/>
      <c r="K400" s="126"/>
      <c r="L400" s="127"/>
    </row>
    <row r="401" ht="15.0" hidden="1" customHeight="1">
      <c r="A401" s="145">
        <v>45783.0</v>
      </c>
      <c r="B401" s="146" t="s">
        <v>3628</v>
      </c>
      <c r="C401" s="23"/>
      <c r="D401" s="130" t="s">
        <v>3629</v>
      </c>
      <c r="E401" s="130" t="s">
        <v>3630</v>
      </c>
      <c r="F401" s="147"/>
      <c r="G401" s="147" t="s">
        <v>80</v>
      </c>
      <c r="H401" s="147">
        <v>1.0</v>
      </c>
      <c r="I401" s="130"/>
      <c r="J401" s="130" t="s">
        <v>3631</v>
      </c>
      <c r="K401" s="126"/>
      <c r="L401" s="127"/>
    </row>
    <row r="402" ht="15.0" hidden="1" customHeight="1">
      <c r="A402" s="145">
        <v>45783.0</v>
      </c>
      <c r="B402" s="146" t="s">
        <v>3628</v>
      </c>
      <c r="C402" s="23"/>
      <c r="D402" s="130" t="s">
        <v>351</v>
      </c>
      <c r="E402" s="130" t="s">
        <v>1498</v>
      </c>
      <c r="F402" s="147"/>
      <c r="G402" s="147" t="s">
        <v>80</v>
      </c>
      <c r="H402" s="147">
        <v>1.0</v>
      </c>
      <c r="I402" s="130"/>
      <c r="J402" s="130" t="s">
        <v>3631</v>
      </c>
      <c r="K402" s="126"/>
      <c r="L402" s="127"/>
    </row>
    <row r="403" ht="15.0" hidden="1" customHeight="1">
      <c r="A403" s="145"/>
      <c r="B403" s="149"/>
      <c r="C403" s="150"/>
      <c r="D403" s="130"/>
      <c r="E403" s="130"/>
      <c r="F403" s="147"/>
      <c r="G403" s="147"/>
      <c r="H403" s="147"/>
      <c r="I403" s="130"/>
      <c r="J403" s="130"/>
      <c r="K403" s="126"/>
      <c r="L403" s="127"/>
    </row>
    <row r="404" ht="15.0" hidden="1" customHeight="1">
      <c r="A404" s="145">
        <v>45784.0</v>
      </c>
      <c r="B404" s="146" t="s">
        <v>3632</v>
      </c>
      <c r="C404" s="23"/>
      <c r="D404" s="130" t="s">
        <v>1988</v>
      </c>
      <c r="E404" s="130" t="s">
        <v>491</v>
      </c>
      <c r="F404" s="147"/>
      <c r="G404" s="147" t="s">
        <v>80</v>
      </c>
      <c r="H404" s="147">
        <v>1.0</v>
      </c>
      <c r="I404" s="130"/>
      <c r="J404" s="130" t="s">
        <v>3633</v>
      </c>
      <c r="K404" s="126"/>
      <c r="L404" s="127"/>
    </row>
    <row r="405" ht="15.0" hidden="1" customHeight="1">
      <c r="A405" s="145"/>
      <c r="B405" s="149"/>
      <c r="C405" s="150"/>
      <c r="D405" s="130"/>
      <c r="E405" s="130"/>
      <c r="F405" s="147"/>
      <c r="G405" s="147"/>
      <c r="H405" s="147"/>
      <c r="I405" s="130"/>
      <c r="J405" s="130"/>
      <c r="K405" s="126"/>
      <c r="L405" s="127"/>
    </row>
    <row r="406" ht="15.0" hidden="1" customHeight="1">
      <c r="A406" s="145">
        <v>45784.0</v>
      </c>
      <c r="B406" s="146" t="s">
        <v>3634</v>
      </c>
      <c r="C406" s="23"/>
      <c r="D406" s="130" t="s">
        <v>712</v>
      </c>
      <c r="E406" s="130"/>
      <c r="F406" s="147"/>
      <c r="G406" s="147" t="s">
        <v>80</v>
      </c>
      <c r="H406" s="147">
        <v>2.0</v>
      </c>
      <c r="I406" s="130"/>
      <c r="J406" s="130" t="s">
        <v>733</v>
      </c>
      <c r="K406" s="126"/>
      <c r="L406" s="127"/>
    </row>
    <row r="407" ht="15.0" hidden="1" customHeight="1">
      <c r="A407" s="145">
        <v>45784.0</v>
      </c>
      <c r="B407" s="146" t="s">
        <v>3634</v>
      </c>
      <c r="C407" s="23"/>
      <c r="D407" s="130" t="s">
        <v>3635</v>
      </c>
      <c r="E407" s="130"/>
      <c r="F407" s="147"/>
      <c r="G407" s="147" t="s">
        <v>80</v>
      </c>
      <c r="H407" s="147">
        <v>2.0</v>
      </c>
      <c r="I407" s="130"/>
      <c r="J407" s="130" t="s">
        <v>733</v>
      </c>
      <c r="K407" s="126"/>
      <c r="L407" s="127"/>
    </row>
    <row r="408" ht="15.0" hidden="1" customHeight="1">
      <c r="A408" s="145">
        <v>45784.0</v>
      </c>
      <c r="B408" s="146" t="s">
        <v>3634</v>
      </c>
      <c r="C408" s="23"/>
      <c r="D408" s="130" t="s">
        <v>509</v>
      </c>
      <c r="E408" s="130"/>
      <c r="F408" s="147"/>
      <c r="G408" s="147" t="s">
        <v>80</v>
      </c>
      <c r="H408" s="147">
        <v>1.0</v>
      </c>
      <c r="I408" s="130"/>
      <c r="J408" s="130" t="s">
        <v>733</v>
      </c>
      <c r="K408" s="126"/>
      <c r="L408" s="127"/>
    </row>
    <row r="409" ht="15.0" hidden="1" customHeight="1">
      <c r="A409" s="145"/>
      <c r="B409" s="149"/>
      <c r="C409" s="150"/>
      <c r="D409" s="130"/>
      <c r="E409" s="130"/>
      <c r="F409" s="147"/>
      <c r="G409" s="147"/>
      <c r="H409" s="147"/>
      <c r="I409" s="130"/>
      <c r="J409" s="130"/>
      <c r="K409" s="126"/>
      <c r="L409" s="127"/>
    </row>
    <row r="410" ht="15.0" hidden="1" customHeight="1">
      <c r="A410" s="145">
        <v>45784.0</v>
      </c>
      <c r="B410" s="146" t="s">
        <v>3636</v>
      </c>
      <c r="C410" s="23"/>
      <c r="D410" s="130" t="s">
        <v>3637</v>
      </c>
      <c r="E410" s="130"/>
      <c r="F410" s="147"/>
      <c r="G410" s="147" t="s">
        <v>80</v>
      </c>
      <c r="H410" s="147">
        <v>1.0</v>
      </c>
      <c r="I410" s="130"/>
      <c r="J410" s="130" t="s">
        <v>3638</v>
      </c>
      <c r="K410" s="126"/>
      <c r="L410" s="127"/>
    </row>
    <row r="411" ht="15.0" hidden="1" customHeight="1">
      <c r="A411" s="145">
        <v>45784.0</v>
      </c>
      <c r="B411" s="146" t="s">
        <v>3636</v>
      </c>
      <c r="C411" s="23"/>
      <c r="D411" s="130" t="s">
        <v>3639</v>
      </c>
      <c r="E411" s="130"/>
      <c r="F411" s="147"/>
      <c r="G411" s="147" t="s">
        <v>80</v>
      </c>
      <c r="H411" s="147">
        <v>1.0</v>
      </c>
      <c r="I411" s="130"/>
      <c r="J411" s="130" t="s">
        <v>3638</v>
      </c>
      <c r="K411" s="126"/>
      <c r="L411" s="127"/>
    </row>
    <row r="412" ht="15.0" hidden="1" customHeight="1">
      <c r="A412" s="145"/>
      <c r="B412" s="149"/>
      <c r="C412" s="150"/>
      <c r="D412" s="130"/>
      <c r="E412" s="130"/>
      <c r="F412" s="147"/>
      <c r="G412" s="147"/>
      <c r="H412" s="147"/>
      <c r="I412" s="130"/>
      <c r="J412" s="130"/>
      <c r="K412" s="126"/>
      <c r="L412" s="127"/>
    </row>
    <row r="413" ht="15.0" hidden="1" customHeight="1">
      <c r="A413" s="145">
        <v>45784.0</v>
      </c>
      <c r="B413" s="146" t="s">
        <v>3640</v>
      </c>
      <c r="C413" s="23"/>
      <c r="D413" s="130" t="s">
        <v>481</v>
      </c>
      <c r="E413" s="130">
        <v>5766813.0</v>
      </c>
      <c r="F413" s="147"/>
      <c r="G413" s="147" t="s">
        <v>80</v>
      </c>
      <c r="H413" s="147">
        <v>1.0</v>
      </c>
      <c r="I413" s="130"/>
      <c r="J413" s="130" t="s">
        <v>3566</v>
      </c>
      <c r="K413" s="126"/>
      <c r="L413" s="127"/>
    </row>
    <row r="414" ht="15.0" hidden="1" customHeight="1">
      <c r="A414" s="145">
        <v>45784.0</v>
      </c>
      <c r="B414" s="146" t="s">
        <v>3640</v>
      </c>
      <c r="C414" s="23"/>
      <c r="D414" s="130" t="s">
        <v>490</v>
      </c>
      <c r="E414" s="130" t="s">
        <v>491</v>
      </c>
      <c r="F414" s="147"/>
      <c r="G414" s="147" t="s">
        <v>80</v>
      </c>
      <c r="H414" s="147">
        <v>1.0</v>
      </c>
      <c r="I414" s="130"/>
      <c r="J414" s="130" t="s">
        <v>3566</v>
      </c>
      <c r="K414" s="126"/>
      <c r="L414" s="127"/>
    </row>
    <row r="415" ht="15.0" hidden="1" customHeight="1">
      <c r="A415" s="145">
        <v>45784.0</v>
      </c>
      <c r="B415" s="146" t="s">
        <v>3640</v>
      </c>
      <c r="C415" s="23"/>
      <c r="D415" s="130" t="s">
        <v>1282</v>
      </c>
      <c r="E415" s="130">
        <v>5833046.0</v>
      </c>
      <c r="F415" s="147"/>
      <c r="G415" s="147" t="s">
        <v>80</v>
      </c>
      <c r="H415" s="147">
        <v>1.0</v>
      </c>
      <c r="I415" s="130"/>
      <c r="J415" s="130" t="s">
        <v>3566</v>
      </c>
      <c r="K415" s="126"/>
      <c r="L415" s="127"/>
    </row>
    <row r="416" ht="15.0" hidden="1" customHeight="1">
      <c r="A416" s="145"/>
      <c r="B416" s="149"/>
      <c r="C416" s="150"/>
      <c r="D416" s="130"/>
      <c r="E416" s="130"/>
      <c r="F416" s="147"/>
      <c r="G416" s="147"/>
      <c r="H416" s="147"/>
      <c r="I416" s="130"/>
      <c r="J416" s="130"/>
      <c r="K416" s="126"/>
      <c r="L416" s="127"/>
    </row>
    <row r="417" ht="15.0" hidden="1" customHeight="1">
      <c r="A417" s="145">
        <v>45784.0</v>
      </c>
      <c r="B417" s="146" t="s">
        <v>3641</v>
      </c>
      <c r="C417" s="23"/>
      <c r="D417" s="130" t="s">
        <v>3642</v>
      </c>
      <c r="E417" s="130"/>
      <c r="F417" s="147"/>
      <c r="G417" s="147" t="s">
        <v>80</v>
      </c>
      <c r="H417" s="147">
        <v>1.0</v>
      </c>
      <c r="I417" s="130"/>
      <c r="J417" s="130" t="s">
        <v>710</v>
      </c>
      <c r="K417" s="126"/>
      <c r="L417" s="127"/>
    </row>
    <row r="418" ht="15.0" hidden="1" customHeight="1">
      <c r="A418" s="145">
        <v>45784.0</v>
      </c>
      <c r="B418" s="146" t="s">
        <v>3641</v>
      </c>
      <c r="C418" s="23"/>
      <c r="D418" s="130" t="s">
        <v>453</v>
      </c>
      <c r="E418" s="130"/>
      <c r="F418" s="147"/>
      <c r="G418" s="147" t="s">
        <v>80</v>
      </c>
      <c r="H418" s="147">
        <v>1.0</v>
      </c>
      <c r="I418" s="130"/>
      <c r="J418" s="130" t="s">
        <v>710</v>
      </c>
      <c r="K418" s="126"/>
      <c r="L418" s="127"/>
    </row>
    <row r="419" ht="15.0" hidden="1" customHeight="1">
      <c r="A419" s="145">
        <v>45784.0</v>
      </c>
      <c r="B419" s="146" t="s">
        <v>3641</v>
      </c>
      <c r="C419" s="23"/>
      <c r="D419" s="130" t="s">
        <v>366</v>
      </c>
      <c r="E419" s="130"/>
      <c r="F419" s="147"/>
      <c r="G419" s="147" t="s">
        <v>80</v>
      </c>
      <c r="H419" s="147">
        <v>2.0</v>
      </c>
      <c r="I419" s="130"/>
      <c r="J419" s="130" t="s">
        <v>710</v>
      </c>
      <c r="K419" s="126"/>
      <c r="L419" s="127"/>
    </row>
    <row r="420" ht="15.0" hidden="1" customHeight="1">
      <c r="A420" s="145"/>
      <c r="B420" s="149"/>
      <c r="C420" s="150"/>
      <c r="D420" s="130"/>
      <c r="E420" s="130"/>
      <c r="F420" s="147"/>
      <c r="G420" s="147"/>
      <c r="H420" s="147"/>
      <c r="I420" s="130"/>
      <c r="J420" s="130"/>
      <c r="K420" s="126"/>
      <c r="L420" s="127"/>
    </row>
    <row r="421" ht="15.0" hidden="1" customHeight="1">
      <c r="A421" s="145">
        <v>45784.0</v>
      </c>
      <c r="B421" s="146" t="s">
        <v>3643</v>
      </c>
      <c r="C421" s="23"/>
      <c r="D421" s="130" t="s">
        <v>3139</v>
      </c>
      <c r="E421" s="130"/>
      <c r="F421" s="147"/>
      <c r="G421" s="147" t="s">
        <v>617</v>
      </c>
      <c r="H421" s="147">
        <v>1.0</v>
      </c>
      <c r="I421" s="130"/>
      <c r="J421" s="130" t="s">
        <v>739</v>
      </c>
      <c r="K421" s="126"/>
      <c r="L421" s="127"/>
    </row>
    <row r="422" ht="15.0" hidden="1" customHeight="1">
      <c r="A422" s="145">
        <v>45784.0</v>
      </c>
      <c r="B422" s="146" t="s">
        <v>3643</v>
      </c>
      <c r="C422" s="23"/>
      <c r="D422" s="130" t="s">
        <v>114</v>
      </c>
      <c r="E422" s="130"/>
      <c r="F422" s="147"/>
      <c r="G422" s="147" t="s">
        <v>104</v>
      </c>
      <c r="H422" s="147">
        <v>6.0</v>
      </c>
      <c r="I422" s="130"/>
      <c r="J422" s="130" t="s">
        <v>739</v>
      </c>
      <c r="K422" s="126"/>
      <c r="L422" s="127"/>
    </row>
    <row r="423" ht="15.0" hidden="1" customHeight="1">
      <c r="A423" s="145"/>
      <c r="B423" s="149"/>
      <c r="C423" s="150"/>
      <c r="D423" s="130"/>
      <c r="E423" s="130"/>
      <c r="F423" s="147"/>
      <c r="G423" s="147"/>
      <c r="H423" s="147"/>
      <c r="I423" s="130"/>
      <c r="J423" s="130"/>
      <c r="K423" s="126"/>
      <c r="L423" s="127"/>
    </row>
    <row r="424" ht="15.0" hidden="1" customHeight="1">
      <c r="A424" s="145">
        <v>45785.0</v>
      </c>
      <c r="B424" s="146" t="s">
        <v>3644</v>
      </c>
      <c r="C424" s="23"/>
      <c r="D424" s="130" t="s">
        <v>3645</v>
      </c>
      <c r="E424" s="130"/>
      <c r="F424" s="147"/>
      <c r="G424" s="147" t="s">
        <v>104</v>
      </c>
      <c r="H424" s="147">
        <v>1.0</v>
      </c>
      <c r="I424" s="130"/>
      <c r="J424" s="130" t="s">
        <v>3308</v>
      </c>
      <c r="K424" s="126"/>
      <c r="L424" s="127"/>
    </row>
    <row r="425" ht="15.0" hidden="1" customHeight="1">
      <c r="A425" s="145">
        <v>45785.0</v>
      </c>
      <c r="B425" s="146" t="s">
        <v>3644</v>
      </c>
      <c r="C425" s="23"/>
      <c r="D425" s="130" t="s">
        <v>517</v>
      </c>
      <c r="E425" s="130"/>
      <c r="F425" s="147"/>
      <c r="G425" s="147" t="s">
        <v>104</v>
      </c>
      <c r="H425" s="147">
        <v>1.0</v>
      </c>
      <c r="I425" s="130"/>
      <c r="J425" s="130" t="s">
        <v>3308</v>
      </c>
      <c r="K425" s="126"/>
      <c r="L425" s="127"/>
    </row>
    <row r="426" ht="15.0" hidden="1" customHeight="1">
      <c r="A426" s="145">
        <v>45785.0</v>
      </c>
      <c r="B426" s="146" t="s">
        <v>3644</v>
      </c>
      <c r="C426" s="23"/>
      <c r="D426" s="130" t="s">
        <v>510</v>
      </c>
      <c r="E426" s="130"/>
      <c r="F426" s="147"/>
      <c r="G426" s="147" t="s">
        <v>196</v>
      </c>
      <c r="H426" s="147">
        <v>1.0</v>
      </c>
      <c r="I426" s="130"/>
      <c r="J426" s="130" t="s">
        <v>3646</v>
      </c>
      <c r="K426" s="126"/>
      <c r="L426" s="127"/>
    </row>
    <row r="427" ht="15.0" hidden="1" customHeight="1">
      <c r="A427" s="145"/>
      <c r="B427" s="149"/>
      <c r="C427" s="150"/>
      <c r="D427" s="130"/>
      <c r="E427" s="130"/>
      <c r="F427" s="147"/>
      <c r="G427" s="147"/>
      <c r="H427" s="147"/>
      <c r="I427" s="130"/>
      <c r="J427" s="130"/>
      <c r="K427" s="126"/>
      <c r="L427" s="127"/>
    </row>
    <row r="428" ht="15.0" hidden="1" customHeight="1">
      <c r="A428" s="145">
        <v>45785.0</v>
      </c>
      <c r="B428" s="146" t="s">
        <v>3647</v>
      </c>
      <c r="C428" s="23"/>
      <c r="D428" s="130" t="s">
        <v>442</v>
      </c>
      <c r="E428" s="130" t="s">
        <v>3648</v>
      </c>
      <c r="F428" s="147"/>
      <c r="G428" s="147" t="s">
        <v>104</v>
      </c>
      <c r="H428" s="147">
        <v>1.0</v>
      </c>
      <c r="I428" s="130"/>
      <c r="J428" s="130" t="s">
        <v>748</v>
      </c>
      <c r="K428" s="126"/>
      <c r="L428" s="127"/>
    </row>
    <row r="429" ht="15.0" hidden="1" customHeight="1">
      <c r="A429" s="145">
        <v>45785.0</v>
      </c>
      <c r="B429" s="146" t="s">
        <v>3647</v>
      </c>
      <c r="C429" s="23"/>
      <c r="D429" s="130" t="s">
        <v>3649</v>
      </c>
      <c r="E429" s="130"/>
      <c r="F429" s="147"/>
      <c r="G429" s="147" t="s">
        <v>104</v>
      </c>
      <c r="H429" s="147">
        <v>1.0</v>
      </c>
      <c r="I429" s="130"/>
      <c r="J429" s="130" t="s">
        <v>748</v>
      </c>
      <c r="K429" s="126"/>
      <c r="L429" s="127"/>
    </row>
    <row r="430" ht="15.0" hidden="1" customHeight="1">
      <c r="A430" s="145">
        <v>45785.0</v>
      </c>
      <c r="B430" s="146" t="s">
        <v>3647</v>
      </c>
      <c r="C430" s="23"/>
      <c r="D430" s="130" t="s">
        <v>3650</v>
      </c>
      <c r="E430" s="130"/>
      <c r="F430" s="147"/>
      <c r="G430" s="147" t="s">
        <v>104</v>
      </c>
      <c r="H430" s="147">
        <v>1.0</v>
      </c>
      <c r="I430" s="130"/>
      <c r="J430" s="130" t="s">
        <v>748</v>
      </c>
      <c r="K430" s="126"/>
      <c r="L430" s="127"/>
    </row>
    <row r="431" ht="15.0" hidden="1" customHeight="1">
      <c r="A431" s="145">
        <v>45785.0</v>
      </c>
      <c r="B431" s="146" t="s">
        <v>3647</v>
      </c>
      <c r="C431" s="23"/>
      <c r="D431" s="130" t="s">
        <v>3651</v>
      </c>
      <c r="E431" s="130" t="s">
        <v>523</v>
      </c>
      <c r="F431" s="147"/>
      <c r="G431" s="147" t="s">
        <v>104</v>
      </c>
      <c r="H431" s="147">
        <v>1.0</v>
      </c>
      <c r="I431" s="130"/>
      <c r="J431" s="130" t="s">
        <v>748</v>
      </c>
      <c r="K431" s="126"/>
      <c r="L431" s="127"/>
    </row>
    <row r="432" ht="15.0" hidden="1" customHeight="1">
      <c r="A432" s="145">
        <v>45785.0</v>
      </c>
      <c r="B432" s="146" t="s">
        <v>3647</v>
      </c>
      <c r="C432" s="23"/>
      <c r="D432" s="130" t="s">
        <v>3652</v>
      </c>
      <c r="E432" s="130" t="s">
        <v>526</v>
      </c>
      <c r="F432" s="147"/>
      <c r="G432" s="147" t="s">
        <v>104</v>
      </c>
      <c r="H432" s="147">
        <v>1.0</v>
      </c>
      <c r="I432" s="130"/>
      <c r="J432" s="130" t="s">
        <v>748</v>
      </c>
      <c r="K432" s="126"/>
      <c r="L432" s="127"/>
    </row>
    <row r="433" ht="15.0" hidden="1" customHeight="1">
      <c r="A433" s="145">
        <v>45785.0</v>
      </c>
      <c r="B433" s="146" t="s">
        <v>3647</v>
      </c>
      <c r="C433" s="23"/>
      <c r="D433" s="130" t="s">
        <v>3653</v>
      </c>
      <c r="E433" s="130"/>
      <c r="F433" s="147"/>
      <c r="G433" s="147" t="s">
        <v>104</v>
      </c>
      <c r="H433" s="147">
        <v>1.0</v>
      </c>
      <c r="I433" s="130"/>
      <c r="J433" s="130" t="s">
        <v>748</v>
      </c>
      <c r="K433" s="126"/>
      <c r="L433" s="127"/>
    </row>
    <row r="434" ht="15.0" hidden="1" customHeight="1">
      <c r="A434" s="145">
        <v>45785.0</v>
      </c>
      <c r="B434" s="146" t="s">
        <v>3647</v>
      </c>
      <c r="C434" s="23"/>
      <c r="D434" s="130" t="s">
        <v>114</v>
      </c>
      <c r="E434" s="130"/>
      <c r="F434" s="147"/>
      <c r="G434" s="147" t="s">
        <v>104</v>
      </c>
      <c r="H434" s="147">
        <v>10.0</v>
      </c>
      <c r="I434" s="130"/>
      <c r="J434" s="130" t="s">
        <v>748</v>
      </c>
      <c r="K434" s="126"/>
      <c r="L434" s="127"/>
    </row>
    <row r="435" ht="15.0" hidden="1" customHeight="1">
      <c r="A435" s="145">
        <v>45785.0</v>
      </c>
      <c r="B435" s="146" t="s">
        <v>3647</v>
      </c>
      <c r="C435" s="23"/>
      <c r="D435" s="130" t="s">
        <v>524</v>
      </c>
      <c r="E435" s="130"/>
      <c r="F435" s="147"/>
      <c r="G435" s="147" t="s">
        <v>104</v>
      </c>
      <c r="H435" s="147">
        <v>4.0</v>
      </c>
      <c r="I435" s="130"/>
      <c r="J435" s="130" t="s">
        <v>748</v>
      </c>
      <c r="K435" s="126"/>
      <c r="L435" s="127"/>
    </row>
    <row r="436" ht="15.0" hidden="1" customHeight="1">
      <c r="A436" s="145"/>
      <c r="B436" s="149"/>
      <c r="C436" s="150"/>
      <c r="D436" s="130"/>
      <c r="E436" s="130"/>
      <c r="F436" s="147"/>
      <c r="G436" s="147"/>
      <c r="H436" s="147"/>
      <c r="I436" s="130"/>
      <c r="J436" s="130"/>
      <c r="K436" s="126"/>
      <c r="L436" s="127"/>
    </row>
    <row r="437" ht="15.0" hidden="1" customHeight="1">
      <c r="A437" s="145">
        <v>45785.0</v>
      </c>
      <c r="B437" s="146" t="s">
        <v>3654</v>
      </c>
      <c r="C437" s="23"/>
      <c r="D437" s="130" t="s">
        <v>3655</v>
      </c>
      <c r="E437" s="130" t="s">
        <v>3549</v>
      </c>
      <c r="F437" s="147"/>
      <c r="G437" s="147" t="s">
        <v>104</v>
      </c>
      <c r="H437" s="147">
        <v>1.0</v>
      </c>
      <c r="I437" s="130"/>
      <c r="J437" s="130" t="s">
        <v>739</v>
      </c>
      <c r="K437" s="126"/>
      <c r="L437" s="127"/>
    </row>
    <row r="438" ht="15.0" hidden="1" customHeight="1">
      <c r="A438" s="145"/>
      <c r="B438" s="149"/>
      <c r="C438" s="150"/>
      <c r="D438" s="130"/>
      <c r="E438" s="130"/>
      <c r="F438" s="147"/>
      <c r="G438" s="147"/>
      <c r="H438" s="147"/>
      <c r="I438" s="130"/>
      <c r="J438" s="130"/>
      <c r="K438" s="126"/>
      <c r="L438" s="127"/>
    </row>
    <row r="439" ht="15.0" hidden="1" customHeight="1">
      <c r="A439" s="145">
        <v>45785.0</v>
      </c>
      <c r="B439" s="146" t="s">
        <v>3656</v>
      </c>
      <c r="C439" s="23"/>
      <c r="D439" s="130" t="s">
        <v>347</v>
      </c>
      <c r="E439" s="130" t="s">
        <v>2431</v>
      </c>
      <c r="F439" s="147"/>
      <c r="G439" s="147" t="s">
        <v>104</v>
      </c>
      <c r="H439" s="147">
        <v>1.0</v>
      </c>
      <c r="I439" s="130"/>
      <c r="J439" s="130" t="s">
        <v>3657</v>
      </c>
      <c r="K439" s="126"/>
      <c r="L439" s="127"/>
    </row>
    <row r="440" ht="15.0" hidden="1" customHeight="1">
      <c r="A440" s="145">
        <v>45785.0</v>
      </c>
      <c r="B440" s="146" t="s">
        <v>3656</v>
      </c>
      <c r="C440" s="23"/>
      <c r="D440" s="130" t="s">
        <v>3658</v>
      </c>
      <c r="E440" s="130" t="s">
        <v>975</v>
      </c>
      <c r="F440" s="147"/>
      <c r="G440" s="147" t="s">
        <v>104</v>
      </c>
      <c r="H440" s="147">
        <v>1.0</v>
      </c>
      <c r="I440" s="130"/>
      <c r="J440" s="130" t="s">
        <v>3657</v>
      </c>
      <c r="K440" s="126"/>
      <c r="L440" s="127"/>
    </row>
    <row r="441" ht="15.0" hidden="1" customHeight="1">
      <c r="A441" s="145">
        <v>45785.0</v>
      </c>
      <c r="B441" s="146" t="s">
        <v>3656</v>
      </c>
      <c r="C441" s="23"/>
      <c r="D441" s="130" t="s">
        <v>3659</v>
      </c>
      <c r="E441" s="130">
        <v>88024.0</v>
      </c>
      <c r="F441" s="147"/>
      <c r="G441" s="147" t="s">
        <v>104</v>
      </c>
      <c r="H441" s="147">
        <v>1.0</v>
      </c>
      <c r="I441" s="130"/>
      <c r="J441" s="130" t="s">
        <v>3657</v>
      </c>
      <c r="K441" s="126"/>
      <c r="L441" s="127"/>
    </row>
    <row r="442" ht="15.0" hidden="1" customHeight="1">
      <c r="A442" s="145">
        <v>45785.0</v>
      </c>
      <c r="B442" s="146" t="s">
        <v>3656</v>
      </c>
      <c r="C442" s="23"/>
      <c r="D442" s="130" t="s">
        <v>3660</v>
      </c>
      <c r="E442" s="130"/>
      <c r="F442" s="147"/>
      <c r="G442" s="147" t="s">
        <v>104</v>
      </c>
      <c r="H442" s="147">
        <v>1.0</v>
      </c>
      <c r="I442" s="130"/>
      <c r="J442" s="130" t="s">
        <v>3657</v>
      </c>
      <c r="K442" s="126"/>
      <c r="L442" s="127"/>
    </row>
    <row r="443" ht="15.0" hidden="1" customHeight="1">
      <c r="A443" s="145"/>
      <c r="B443" s="149"/>
      <c r="C443" s="150"/>
      <c r="D443" s="130"/>
      <c r="E443" s="130"/>
      <c r="F443" s="147"/>
      <c r="G443" s="147"/>
      <c r="H443" s="147"/>
      <c r="I443" s="130"/>
      <c r="J443" s="130"/>
      <c r="K443" s="126"/>
      <c r="L443" s="127"/>
    </row>
    <row r="444" ht="15.0" hidden="1" customHeight="1">
      <c r="A444" s="145">
        <v>45786.0</v>
      </c>
      <c r="B444" s="146" t="s">
        <v>3661</v>
      </c>
      <c r="C444" s="23"/>
      <c r="D444" s="130" t="s">
        <v>3662</v>
      </c>
      <c r="E444" s="130"/>
      <c r="F444" s="147"/>
      <c r="G444" s="147" t="s">
        <v>104</v>
      </c>
      <c r="H444" s="147">
        <v>2.0</v>
      </c>
      <c r="I444" s="130"/>
      <c r="J444" s="130" t="s">
        <v>831</v>
      </c>
      <c r="K444" s="126"/>
      <c r="L444" s="127"/>
    </row>
    <row r="445" ht="15.0" hidden="1" customHeight="1">
      <c r="A445" s="145">
        <v>45786.0</v>
      </c>
      <c r="B445" s="146" t="s">
        <v>3661</v>
      </c>
      <c r="C445" s="23"/>
      <c r="D445" s="130" t="s">
        <v>3663</v>
      </c>
      <c r="E445" s="130"/>
      <c r="F445" s="147"/>
      <c r="G445" s="147" t="s">
        <v>104</v>
      </c>
      <c r="H445" s="147">
        <v>1.0</v>
      </c>
      <c r="I445" s="130"/>
      <c r="J445" s="130" t="s">
        <v>3664</v>
      </c>
      <c r="K445" s="126"/>
      <c r="L445" s="127"/>
    </row>
    <row r="446" ht="15.0" hidden="1" customHeight="1">
      <c r="A446" s="145">
        <v>45786.0</v>
      </c>
      <c r="B446" s="146" t="s">
        <v>3661</v>
      </c>
      <c r="C446" s="23"/>
      <c r="D446" s="130" t="s">
        <v>618</v>
      </c>
      <c r="E446" s="130"/>
      <c r="F446" s="147"/>
      <c r="G446" s="147" t="s">
        <v>104</v>
      </c>
      <c r="H446" s="147">
        <v>1.0</v>
      </c>
      <c r="I446" s="130"/>
      <c r="J446" s="130" t="s">
        <v>831</v>
      </c>
      <c r="K446" s="126"/>
      <c r="L446" s="127"/>
    </row>
    <row r="447" ht="15.0" hidden="1" customHeight="1">
      <c r="A447" s="145">
        <v>45786.0</v>
      </c>
      <c r="B447" s="146" t="s">
        <v>3661</v>
      </c>
      <c r="C447" s="23"/>
      <c r="D447" s="130" t="s">
        <v>3665</v>
      </c>
      <c r="E447" s="130"/>
      <c r="F447" s="147"/>
      <c r="G447" s="147" t="s">
        <v>104</v>
      </c>
      <c r="H447" s="147">
        <v>1.0</v>
      </c>
      <c r="I447" s="130"/>
      <c r="J447" s="130" t="s">
        <v>831</v>
      </c>
      <c r="K447" s="126"/>
      <c r="L447" s="127"/>
    </row>
    <row r="448" ht="15.0" hidden="1" customHeight="1">
      <c r="A448" s="145">
        <v>45786.0</v>
      </c>
      <c r="B448" s="146" t="s">
        <v>3661</v>
      </c>
      <c r="C448" s="23"/>
      <c r="D448" s="130" t="s">
        <v>621</v>
      </c>
      <c r="E448" s="130"/>
      <c r="F448" s="147"/>
      <c r="G448" s="147" t="s">
        <v>104</v>
      </c>
      <c r="H448" s="147">
        <v>1.0</v>
      </c>
      <c r="I448" s="130"/>
      <c r="J448" s="130" t="s">
        <v>831</v>
      </c>
      <c r="K448" s="126"/>
      <c r="L448" s="127"/>
    </row>
    <row r="449" ht="15.0" hidden="1" customHeight="1">
      <c r="A449" s="145">
        <v>45786.0</v>
      </c>
      <c r="B449" s="146" t="s">
        <v>3661</v>
      </c>
      <c r="C449" s="23"/>
      <c r="D449" s="130" t="s">
        <v>622</v>
      </c>
      <c r="E449" s="130"/>
      <c r="F449" s="147"/>
      <c r="G449" s="147" t="s">
        <v>104</v>
      </c>
      <c r="H449" s="147">
        <v>6.0</v>
      </c>
      <c r="I449" s="130"/>
      <c r="J449" s="130" t="s">
        <v>831</v>
      </c>
      <c r="K449" s="126"/>
      <c r="L449" s="127"/>
    </row>
    <row r="450" ht="15.0" hidden="1" customHeight="1">
      <c r="A450" s="145"/>
      <c r="B450" s="149"/>
      <c r="C450" s="150"/>
      <c r="D450" s="130"/>
      <c r="E450" s="130"/>
      <c r="F450" s="147"/>
      <c r="G450" s="147"/>
      <c r="H450" s="147"/>
      <c r="I450" s="130"/>
      <c r="J450" s="130"/>
      <c r="K450" s="126"/>
      <c r="L450" s="127"/>
    </row>
    <row r="451" ht="15.0" hidden="1" customHeight="1">
      <c r="A451" s="145">
        <v>45786.0</v>
      </c>
      <c r="B451" s="146" t="s">
        <v>3666</v>
      </c>
      <c r="C451" s="23"/>
      <c r="D451" s="130" t="s">
        <v>3667</v>
      </c>
      <c r="E451" s="130"/>
      <c r="F451" s="147"/>
      <c r="G451" s="147" t="s">
        <v>80</v>
      </c>
      <c r="H451" s="147">
        <v>2.0</v>
      </c>
      <c r="I451" s="130"/>
      <c r="J451" s="130" t="s">
        <v>3668</v>
      </c>
      <c r="K451" s="126"/>
      <c r="L451" s="127"/>
    </row>
    <row r="452" ht="15.0" hidden="1" customHeight="1">
      <c r="A452" s="148"/>
      <c r="B452" s="146"/>
      <c r="C452" s="23"/>
      <c r="D452" s="130"/>
      <c r="E452" s="130"/>
      <c r="F452" s="147"/>
      <c r="G452" s="147"/>
      <c r="H452" s="147"/>
      <c r="I452" s="130"/>
      <c r="J452" s="130"/>
      <c r="K452" s="126"/>
      <c r="L452" s="127"/>
    </row>
    <row r="453" ht="15.0" hidden="1" customHeight="1">
      <c r="A453" s="145">
        <v>45789.0</v>
      </c>
      <c r="B453" s="146" t="s">
        <v>3669</v>
      </c>
      <c r="C453" s="23"/>
      <c r="D453" s="130" t="s">
        <v>3670</v>
      </c>
      <c r="E453" s="130" t="s">
        <v>3671</v>
      </c>
      <c r="F453" s="147"/>
      <c r="G453" s="147" t="s">
        <v>80</v>
      </c>
      <c r="H453" s="147">
        <v>1.0</v>
      </c>
      <c r="I453" s="130"/>
      <c r="J453" s="130" t="s">
        <v>3672</v>
      </c>
      <c r="K453" s="126"/>
      <c r="L453" s="127"/>
    </row>
    <row r="454" ht="15.0" hidden="1" customHeight="1">
      <c r="A454" s="145">
        <v>45789.0</v>
      </c>
      <c r="B454" s="146" t="s">
        <v>3669</v>
      </c>
      <c r="C454" s="23"/>
      <c r="D454" s="130" t="s">
        <v>3673</v>
      </c>
      <c r="E454" s="130"/>
      <c r="F454" s="147"/>
      <c r="G454" s="147" t="s">
        <v>80</v>
      </c>
      <c r="H454" s="147">
        <v>2.0</v>
      </c>
      <c r="I454" s="130"/>
      <c r="J454" s="130" t="s">
        <v>3672</v>
      </c>
      <c r="K454" s="126"/>
      <c r="L454" s="127"/>
    </row>
    <row r="455" ht="15.0" hidden="1" customHeight="1">
      <c r="A455" s="145">
        <v>45789.0</v>
      </c>
      <c r="B455" s="146" t="s">
        <v>3669</v>
      </c>
      <c r="C455" s="23"/>
      <c r="D455" s="130" t="s">
        <v>669</v>
      </c>
      <c r="E455" s="130"/>
      <c r="F455" s="147"/>
      <c r="G455" s="147" t="s">
        <v>80</v>
      </c>
      <c r="H455" s="147">
        <v>2.0</v>
      </c>
      <c r="I455" s="130"/>
      <c r="J455" s="130" t="s">
        <v>3672</v>
      </c>
      <c r="K455" s="126"/>
      <c r="L455" s="127"/>
    </row>
    <row r="456" ht="15.0" hidden="1" customHeight="1">
      <c r="A456" s="145">
        <v>45789.0</v>
      </c>
      <c r="B456" s="146" t="s">
        <v>3669</v>
      </c>
      <c r="C456" s="23"/>
      <c r="D456" s="130" t="s">
        <v>654</v>
      </c>
      <c r="E456" s="130" t="s">
        <v>3674</v>
      </c>
      <c r="F456" s="147"/>
      <c r="G456" s="147" t="s">
        <v>80</v>
      </c>
      <c r="H456" s="147">
        <v>1.0</v>
      </c>
      <c r="I456" s="130"/>
      <c r="J456" s="130" t="s">
        <v>3672</v>
      </c>
      <c r="K456" s="126"/>
      <c r="L456" s="127"/>
    </row>
    <row r="457" ht="15.0" hidden="1" customHeight="1">
      <c r="A457" s="145">
        <v>45789.0</v>
      </c>
      <c r="B457" s="146" t="s">
        <v>3669</v>
      </c>
      <c r="C457" s="23"/>
      <c r="D457" s="130" t="s">
        <v>542</v>
      </c>
      <c r="E457" s="130" t="s">
        <v>3675</v>
      </c>
      <c r="F457" s="147"/>
      <c r="G457" s="147" t="s">
        <v>80</v>
      </c>
      <c r="H457" s="147">
        <v>6.0</v>
      </c>
      <c r="I457" s="130"/>
      <c r="J457" s="130" t="s">
        <v>3672</v>
      </c>
      <c r="K457" s="126"/>
      <c r="L457" s="127"/>
    </row>
    <row r="458" ht="15.0" hidden="1" customHeight="1">
      <c r="A458" s="145">
        <v>45789.0</v>
      </c>
      <c r="B458" s="146" t="s">
        <v>3669</v>
      </c>
      <c r="C458" s="23"/>
      <c r="D458" s="130" t="s">
        <v>656</v>
      </c>
      <c r="E458" s="130" t="s">
        <v>3676</v>
      </c>
      <c r="F458" s="147"/>
      <c r="G458" s="147" t="s">
        <v>80</v>
      </c>
      <c r="H458" s="147">
        <v>9.0</v>
      </c>
      <c r="I458" s="130"/>
      <c r="J458" s="130" t="s">
        <v>3672</v>
      </c>
      <c r="K458" s="126"/>
      <c r="L458" s="127"/>
    </row>
    <row r="459" ht="15.0" hidden="1" customHeight="1">
      <c r="A459" s="148"/>
      <c r="B459" s="146"/>
      <c r="C459" s="23"/>
      <c r="D459" s="130"/>
      <c r="E459" s="130"/>
      <c r="F459" s="147"/>
      <c r="G459" s="147"/>
      <c r="H459" s="147"/>
      <c r="I459" s="130"/>
      <c r="J459" s="130"/>
      <c r="K459" s="126"/>
      <c r="L459" s="127"/>
    </row>
    <row r="460" ht="15.0" hidden="1" customHeight="1">
      <c r="A460" s="145">
        <v>45789.0</v>
      </c>
      <c r="B460" s="146" t="s">
        <v>3677</v>
      </c>
      <c r="C460" s="23"/>
      <c r="D460" s="130" t="s">
        <v>128</v>
      </c>
      <c r="E460" s="130" t="s">
        <v>664</v>
      </c>
      <c r="F460" s="147"/>
      <c r="G460" s="147" t="s">
        <v>80</v>
      </c>
      <c r="H460" s="147">
        <v>1.0</v>
      </c>
      <c r="I460" s="130"/>
      <c r="J460" s="130" t="s">
        <v>665</v>
      </c>
      <c r="K460" s="126"/>
      <c r="L460" s="127"/>
    </row>
    <row r="461" ht="15.0" hidden="1" customHeight="1">
      <c r="A461" s="145">
        <v>45789.0</v>
      </c>
      <c r="B461" s="146" t="s">
        <v>3677</v>
      </c>
      <c r="C461" s="23"/>
      <c r="D461" s="130" t="s">
        <v>795</v>
      </c>
      <c r="E461" s="130" t="s">
        <v>3678</v>
      </c>
      <c r="F461" s="147"/>
      <c r="G461" s="147" t="s">
        <v>80</v>
      </c>
      <c r="H461" s="147">
        <v>1.0</v>
      </c>
      <c r="I461" s="130"/>
      <c r="J461" s="130" t="s">
        <v>665</v>
      </c>
      <c r="K461" s="126"/>
      <c r="L461" s="127"/>
    </row>
    <row r="462" ht="15.0" hidden="1" customHeight="1">
      <c r="A462" s="145">
        <v>45789.0</v>
      </c>
      <c r="B462" s="146" t="s">
        <v>3677</v>
      </c>
      <c r="C462" s="23"/>
      <c r="D462" s="130" t="s">
        <v>795</v>
      </c>
      <c r="E462" s="130" t="s">
        <v>3678</v>
      </c>
      <c r="F462" s="147"/>
      <c r="G462" s="147" t="s">
        <v>80</v>
      </c>
      <c r="H462" s="147">
        <v>1.0</v>
      </c>
      <c r="I462" s="130"/>
      <c r="J462" s="130" t="s">
        <v>3679</v>
      </c>
      <c r="K462" s="126"/>
      <c r="L462" s="127"/>
    </row>
    <row r="463" ht="15.0" hidden="1" customHeight="1">
      <c r="A463" s="148"/>
      <c r="B463" s="146"/>
      <c r="C463" s="23"/>
      <c r="D463" s="130"/>
      <c r="E463" s="130"/>
      <c r="F463" s="147"/>
      <c r="G463" s="147"/>
      <c r="H463" s="147"/>
      <c r="I463" s="130"/>
      <c r="J463" s="130"/>
      <c r="K463" s="126"/>
      <c r="L463" s="127"/>
    </row>
    <row r="464" ht="15.0" hidden="1" customHeight="1">
      <c r="A464" s="145">
        <v>45790.0</v>
      </c>
      <c r="B464" s="146" t="s">
        <v>3680</v>
      </c>
      <c r="C464" s="23"/>
      <c r="D464" s="130" t="s">
        <v>3681</v>
      </c>
      <c r="E464" s="130"/>
      <c r="F464" s="147"/>
      <c r="G464" s="147" t="s">
        <v>80</v>
      </c>
      <c r="H464" s="147">
        <v>1.0</v>
      </c>
      <c r="I464" s="130"/>
      <c r="J464" s="130" t="s">
        <v>3682</v>
      </c>
      <c r="K464" s="126"/>
      <c r="L464" s="127"/>
    </row>
    <row r="465" ht="15.0" hidden="1" customHeight="1">
      <c r="A465" s="145">
        <v>45790.0</v>
      </c>
      <c r="B465" s="146" t="s">
        <v>3680</v>
      </c>
      <c r="C465" s="23"/>
      <c r="D465" s="130" t="s">
        <v>3681</v>
      </c>
      <c r="E465" s="130"/>
      <c r="F465" s="147"/>
      <c r="G465" s="147" t="s">
        <v>80</v>
      </c>
      <c r="H465" s="147">
        <v>1.0</v>
      </c>
      <c r="I465" s="130"/>
      <c r="J465" s="130" t="s">
        <v>3683</v>
      </c>
      <c r="K465" s="126"/>
      <c r="L465" s="127"/>
    </row>
    <row r="466" ht="15.0" hidden="1" customHeight="1">
      <c r="A466" s="145">
        <v>45790.0</v>
      </c>
      <c r="B466" s="146" t="s">
        <v>3680</v>
      </c>
      <c r="C466" s="23"/>
      <c r="D466" s="130" t="s">
        <v>3681</v>
      </c>
      <c r="E466" s="130"/>
      <c r="F466" s="147"/>
      <c r="G466" s="147" t="s">
        <v>80</v>
      </c>
      <c r="H466" s="147">
        <v>1.0</v>
      </c>
      <c r="I466" s="130"/>
      <c r="J466" s="130" t="s">
        <v>3684</v>
      </c>
      <c r="K466" s="126"/>
      <c r="L466" s="127"/>
    </row>
    <row r="467" ht="15.0" hidden="1" customHeight="1">
      <c r="A467" s="145">
        <v>45790.0</v>
      </c>
      <c r="B467" s="146" t="s">
        <v>3680</v>
      </c>
      <c r="C467" s="23"/>
      <c r="D467" s="130" t="s">
        <v>3681</v>
      </c>
      <c r="E467" s="130"/>
      <c r="F467" s="147"/>
      <c r="G467" s="147" t="s">
        <v>80</v>
      </c>
      <c r="H467" s="147">
        <v>1.0</v>
      </c>
      <c r="I467" s="130"/>
      <c r="J467" s="130" t="s">
        <v>3507</v>
      </c>
      <c r="K467" s="126"/>
      <c r="L467" s="127"/>
    </row>
    <row r="468" ht="15.0" hidden="1" customHeight="1">
      <c r="A468" s="145">
        <v>45790.0</v>
      </c>
      <c r="B468" s="146" t="s">
        <v>3680</v>
      </c>
      <c r="C468" s="23"/>
      <c r="D468" s="130" t="s">
        <v>3685</v>
      </c>
      <c r="E468" s="130"/>
      <c r="F468" s="147"/>
      <c r="G468" s="147" t="s">
        <v>80</v>
      </c>
      <c r="H468" s="147">
        <v>1.0</v>
      </c>
      <c r="I468" s="130"/>
      <c r="J468" s="130" t="s">
        <v>3686</v>
      </c>
      <c r="K468" s="126"/>
      <c r="L468" s="127"/>
    </row>
    <row r="469" ht="15.0" hidden="1" customHeight="1">
      <c r="A469" s="145">
        <v>45790.0</v>
      </c>
      <c r="B469" s="146" t="s">
        <v>3680</v>
      </c>
      <c r="C469" s="23"/>
      <c r="D469" s="130" t="s">
        <v>3687</v>
      </c>
      <c r="E469" s="130"/>
      <c r="F469" s="147"/>
      <c r="G469" s="147" t="s">
        <v>80</v>
      </c>
      <c r="H469" s="147">
        <v>3.0</v>
      </c>
      <c r="I469" s="130"/>
      <c r="J469" s="130" t="s">
        <v>3686</v>
      </c>
      <c r="K469" s="126"/>
      <c r="L469" s="127"/>
    </row>
    <row r="470" ht="15.0" hidden="1" customHeight="1">
      <c r="A470" s="145">
        <v>45790.0</v>
      </c>
      <c r="B470" s="146" t="s">
        <v>3680</v>
      </c>
      <c r="C470" s="23"/>
      <c r="D470" s="130" t="s">
        <v>3688</v>
      </c>
      <c r="E470" s="130"/>
      <c r="F470" s="147"/>
      <c r="G470" s="147" t="s">
        <v>80</v>
      </c>
      <c r="H470" s="147">
        <v>6.0</v>
      </c>
      <c r="I470" s="130"/>
      <c r="J470" s="130" t="s">
        <v>3686</v>
      </c>
      <c r="K470" s="126"/>
      <c r="L470" s="127"/>
    </row>
    <row r="471" ht="15.0" hidden="1" customHeight="1">
      <c r="A471" s="145">
        <v>45790.0</v>
      </c>
      <c r="B471" s="146" t="s">
        <v>3680</v>
      </c>
      <c r="C471" s="23"/>
      <c r="D471" s="130" t="s">
        <v>3655</v>
      </c>
      <c r="E471" s="130" t="s">
        <v>3689</v>
      </c>
      <c r="F471" s="147"/>
      <c r="G471" s="147" t="s">
        <v>80</v>
      </c>
      <c r="H471" s="147">
        <v>1.0</v>
      </c>
      <c r="I471" s="130"/>
      <c r="J471" s="130" t="s">
        <v>3686</v>
      </c>
      <c r="K471" s="126"/>
      <c r="L471" s="127"/>
    </row>
    <row r="472" ht="15.0" hidden="1" customHeight="1">
      <c r="A472" s="148"/>
      <c r="B472" s="146"/>
      <c r="C472" s="23"/>
      <c r="D472" s="130"/>
      <c r="E472" s="130"/>
      <c r="F472" s="147"/>
      <c r="G472" s="147"/>
      <c r="H472" s="147"/>
      <c r="I472" s="130"/>
      <c r="J472" s="130"/>
      <c r="K472" s="126"/>
      <c r="L472" s="127"/>
    </row>
    <row r="473" ht="15.0" hidden="1" customHeight="1">
      <c r="A473" s="145">
        <v>45787.0</v>
      </c>
      <c r="B473" s="146" t="s">
        <v>3690</v>
      </c>
      <c r="C473" s="23"/>
      <c r="D473" s="130" t="s">
        <v>3691</v>
      </c>
      <c r="E473" s="130"/>
      <c r="F473" s="147"/>
      <c r="G473" s="147" t="s">
        <v>80</v>
      </c>
      <c r="H473" s="147">
        <v>3.0</v>
      </c>
      <c r="I473" s="130"/>
      <c r="J473" s="130" t="s">
        <v>3692</v>
      </c>
      <c r="K473" s="126"/>
      <c r="L473" s="127"/>
    </row>
    <row r="474" ht="15.0" hidden="1" customHeight="1">
      <c r="A474" s="145">
        <v>45787.0</v>
      </c>
      <c r="B474" s="146" t="s">
        <v>3690</v>
      </c>
      <c r="C474" s="23"/>
      <c r="D474" s="130" t="s">
        <v>3693</v>
      </c>
      <c r="E474" s="130"/>
      <c r="F474" s="147"/>
      <c r="G474" s="147" t="s">
        <v>80</v>
      </c>
      <c r="H474" s="147">
        <v>1.0</v>
      </c>
      <c r="I474" s="130"/>
      <c r="J474" s="130" t="s">
        <v>3692</v>
      </c>
      <c r="K474" s="126"/>
      <c r="L474" s="127"/>
    </row>
    <row r="475" ht="15.0" hidden="1" customHeight="1">
      <c r="A475" s="148"/>
      <c r="B475" s="146"/>
      <c r="C475" s="23"/>
      <c r="D475" s="130"/>
      <c r="E475" s="130"/>
      <c r="F475" s="147"/>
      <c r="G475" s="147"/>
      <c r="H475" s="147"/>
      <c r="I475" s="130"/>
      <c r="J475" s="130"/>
      <c r="K475" s="126"/>
      <c r="L475" s="127"/>
    </row>
    <row r="476" ht="15.0" hidden="1" customHeight="1">
      <c r="A476" s="145">
        <v>45787.0</v>
      </c>
      <c r="B476" s="146" t="s">
        <v>3694</v>
      </c>
      <c r="C476" s="23"/>
      <c r="D476" s="130" t="s">
        <v>3695</v>
      </c>
      <c r="E476" s="130" t="s">
        <v>3696</v>
      </c>
      <c r="F476" s="147"/>
      <c r="G476" s="147" t="s">
        <v>80</v>
      </c>
      <c r="H476" s="147">
        <v>1.0</v>
      </c>
      <c r="I476" s="130"/>
      <c r="J476" s="130" t="s">
        <v>687</v>
      </c>
      <c r="K476" s="126"/>
      <c r="L476" s="127"/>
    </row>
    <row r="477" ht="15.0" hidden="1" customHeight="1">
      <c r="A477" s="145">
        <v>45787.0</v>
      </c>
      <c r="B477" s="146" t="s">
        <v>3694</v>
      </c>
      <c r="C477" s="23"/>
      <c r="D477" s="130" t="s">
        <v>734</v>
      </c>
      <c r="E477" s="130"/>
      <c r="F477" s="147"/>
      <c r="G477" s="147" t="s">
        <v>80</v>
      </c>
      <c r="H477" s="147">
        <v>1.0</v>
      </c>
      <c r="I477" s="130"/>
      <c r="J477" s="130" t="s">
        <v>687</v>
      </c>
      <c r="K477" s="126"/>
      <c r="L477" s="127"/>
    </row>
    <row r="478" ht="15.0" hidden="1" customHeight="1">
      <c r="A478" s="148"/>
      <c r="B478" s="146"/>
      <c r="C478" s="23"/>
      <c r="D478" s="130"/>
      <c r="E478" s="130"/>
      <c r="F478" s="147"/>
      <c r="G478" s="147"/>
      <c r="H478" s="147"/>
      <c r="I478" s="130"/>
      <c r="J478" s="130"/>
      <c r="K478" s="126"/>
      <c r="L478" s="127"/>
    </row>
    <row r="479" ht="15.0" hidden="1" customHeight="1">
      <c r="A479" s="145">
        <v>45787.0</v>
      </c>
      <c r="B479" s="146" t="s">
        <v>3697</v>
      </c>
      <c r="C479" s="23"/>
      <c r="D479" s="130" t="s">
        <v>3698</v>
      </c>
      <c r="E479" s="130" t="s">
        <v>2816</v>
      </c>
      <c r="F479" s="147"/>
      <c r="G479" s="147" t="s">
        <v>80</v>
      </c>
      <c r="H479" s="147">
        <v>2.0</v>
      </c>
      <c r="I479" s="130"/>
      <c r="J479" s="130" t="s">
        <v>22</v>
      </c>
      <c r="K479" s="126"/>
      <c r="L479" s="127"/>
    </row>
    <row r="480" ht="15.0" hidden="1" customHeight="1">
      <c r="A480" s="148"/>
      <c r="B480" s="146"/>
      <c r="C480" s="23"/>
      <c r="D480" s="130"/>
      <c r="E480" s="130"/>
      <c r="F480" s="147"/>
      <c r="G480" s="147"/>
      <c r="H480" s="147"/>
      <c r="I480" s="130"/>
      <c r="J480" s="130"/>
      <c r="K480" s="126"/>
      <c r="L480" s="127"/>
    </row>
    <row r="481" ht="15.0" hidden="1" customHeight="1">
      <c r="A481" s="145">
        <v>45787.0</v>
      </c>
      <c r="B481" s="146" t="s">
        <v>3699</v>
      </c>
      <c r="C481" s="23"/>
      <c r="D481" s="130" t="s">
        <v>3698</v>
      </c>
      <c r="E481" s="130" t="s">
        <v>136</v>
      </c>
      <c r="F481" s="147"/>
      <c r="G481" s="147" t="s">
        <v>80</v>
      </c>
      <c r="H481" s="147">
        <v>1.0</v>
      </c>
      <c r="I481" s="130"/>
      <c r="J481" s="130" t="s">
        <v>831</v>
      </c>
      <c r="K481" s="126"/>
      <c r="L481" s="127"/>
    </row>
    <row r="482" ht="15.0" hidden="1" customHeight="1">
      <c r="A482" s="145">
        <v>45787.0</v>
      </c>
      <c r="B482" s="146" t="s">
        <v>3699</v>
      </c>
      <c r="C482" s="23"/>
      <c r="D482" s="130" t="s">
        <v>2864</v>
      </c>
      <c r="E482" s="130"/>
      <c r="F482" s="147"/>
      <c r="G482" s="147" t="s">
        <v>80</v>
      </c>
      <c r="H482" s="147">
        <v>1.0</v>
      </c>
      <c r="I482" s="130"/>
      <c r="J482" s="130" t="s">
        <v>831</v>
      </c>
      <c r="K482" s="126"/>
      <c r="L482" s="127"/>
    </row>
    <row r="483" ht="15.0" hidden="1" customHeight="1">
      <c r="A483" s="145">
        <v>45787.0</v>
      </c>
      <c r="B483" s="146" t="s">
        <v>3699</v>
      </c>
      <c r="C483" s="23"/>
      <c r="D483" s="130" t="s">
        <v>634</v>
      </c>
      <c r="E483" s="130" t="s">
        <v>3700</v>
      </c>
      <c r="F483" s="147"/>
      <c r="G483" s="147" t="s">
        <v>80</v>
      </c>
      <c r="H483" s="147">
        <v>1.0</v>
      </c>
      <c r="I483" s="130"/>
      <c r="J483" s="130" t="s">
        <v>831</v>
      </c>
      <c r="K483" s="126"/>
      <c r="L483" s="127"/>
    </row>
    <row r="484" ht="15.0" hidden="1" customHeight="1">
      <c r="A484" s="145">
        <v>45787.0</v>
      </c>
      <c r="B484" s="146" t="s">
        <v>3699</v>
      </c>
      <c r="C484" s="23"/>
      <c r="D484" s="130" t="s">
        <v>511</v>
      </c>
      <c r="E484" s="130"/>
      <c r="F484" s="147"/>
      <c r="G484" s="147" t="s">
        <v>80</v>
      </c>
      <c r="H484" s="147">
        <v>2.0</v>
      </c>
      <c r="I484" s="130"/>
      <c r="J484" s="130" t="s">
        <v>831</v>
      </c>
      <c r="K484" s="126"/>
      <c r="L484" s="127"/>
    </row>
    <row r="485" ht="15.0" hidden="1" customHeight="1">
      <c r="A485" s="148"/>
      <c r="B485" s="146"/>
      <c r="C485" s="23"/>
      <c r="D485" s="130"/>
      <c r="E485" s="130"/>
      <c r="F485" s="147"/>
      <c r="G485" s="147"/>
      <c r="H485" s="147"/>
      <c r="I485" s="130"/>
      <c r="J485" s="130"/>
      <c r="K485" s="126"/>
      <c r="L485" s="127"/>
    </row>
    <row r="486" ht="15.0" hidden="1" customHeight="1">
      <c r="A486" s="145">
        <v>45788.0</v>
      </c>
      <c r="B486" s="146" t="s">
        <v>3701</v>
      </c>
      <c r="C486" s="23"/>
      <c r="D486" s="130" t="s">
        <v>3702</v>
      </c>
      <c r="E486" s="130" t="s">
        <v>3703</v>
      </c>
      <c r="F486" s="147"/>
      <c r="G486" s="147" t="s">
        <v>80</v>
      </c>
      <c r="H486" s="147">
        <v>1.0</v>
      </c>
      <c r="I486" s="130"/>
      <c r="J486" s="130" t="s">
        <v>3704</v>
      </c>
      <c r="K486" s="126"/>
      <c r="L486" s="127"/>
    </row>
    <row r="487" ht="15.0" hidden="1" customHeight="1">
      <c r="A487" s="145">
        <v>45788.0</v>
      </c>
      <c r="B487" s="146" t="s">
        <v>3701</v>
      </c>
      <c r="C487" s="23"/>
      <c r="D487" s="130" t="s">
        <v>3705</v>
      </c>
      <c r="E487" s="130"/>
      <c r="F487" s="147"/>
      <c r="G487" s="147" t="s">
        <v>80</v>
      </c>
      <c r="H487" s="147">
        <v>4.0</v>
      </c>
      <c r="I487" s="130"/>
      <c r="J487" s="130" t="s">
        <v>3704</v>
      </c>
      <c r="K487" s="126"/>
      <c r="L487" s="127"/>
    </row>
    <row r="488" ht="15.0" hidden="1" customHeight="1">
      <c r="A488" s="148"/>
      <c r="B488" s="149"/>
      <c r="C488" s="150"/>
      <c r="D488" s="130"/>
      <c r="E488" s="130"/>
      <c r="F488" s="147"/>
      <c r="G488" s="147"/>
      <c r="H488" s="147"/>
      <c r="I488" s="130"/>
      <c r="J488" s="130"/>
      <c r="K488" s="126"/>
      <c r="L488" s="127"/>
    </row>
    <row r="489" ht="15.0" hidden="1" customHeight="1">
      <c r="A489" s="145">
        <v>45788.0</v>
      </c>
      <c r="B489" s="146" t="s">
        <v>3706</v>
      </c>
      <c r="C489" s="23"/>
      <c r="D489" s="130" t="s">
        <v>3707</v>
      </c>
      <c r="E489" s="130"/>
      <c r="F489" s="147"/>
      <c r="G489" s="147" t="s">
        <v>80</v>
      </c>
      <c r="H489" s="147">
        <v>2.0</v>
      </c>
      <c r="I489" s="130"/>
      <c r="J489" s="130" t="s">
        <v>3708</v>
      </c>
      <c r="K489" s="126"/>
      <c r="L489" s="127"/>
    </row>
    <row r="490" ht="15.0" hidden="1" customHeight="1">
      <c r="A490" s="148"/>
      <c r="B490" s="149"/>
      <c r="C490" s="150"/>
      <c r="D490" s="130"/>
      <c r="E490" s="130"/>
      <c r="F490" s="147"/>
      <c r="G490" s="147"/>
      <c r="H490" s="147"/>
      <c r="I490" s="130"/>
      <c r="J490" s="130"/>
      <c r="K490" s="126"/>
      <c r="L490" s="127"/>
    </row>
    <row r="491" ht="15.0" hidden="1" customHeight="1">
      <c r="A491" s="145">
        <v>45790.0</v>
      </c>
      <c r="B491" s="146" t="s">
        <v>3709</v>
      </c>
      <c r="C491" s="23"/>
      <c r="D491" s="130" t="s">
        <v>3710</v>
      </c>
      <c r="E491" s="130" t="s">
        <v>3711</v>
      </c>
      <c r="F491" s="147"/>
      <c r="G491" s="147" t="s">
        <v>80</v>
      </c>
      <c r="H491" s="147">
        <v>2.0</v>
      </c>
      <c r="I491" s="130"/>
      <c r="J491" s="130" t="s">
        <v>3712</v>
      </c>
      <c r="K491" s="126"/>
      <c r="L491" s="127"/>
    </row>
    <row r="492" ht="15.0" hidden="1" customHeight="1">
      <c r="A492" s="148"/>
      <c r="B492" s="146"/>
      <c r="C492" s="23"/>
      <c r="D492" s="130"/>
      <c r="E492" s="130"/>
      <c r="F492" s="147"/>
      <c r="G492" s="147"/>
      <c r="H492" s="147"/>
      <c r="I492" s="130"/>
      <c r="J492" s="130"/>
      <c r="K492" s="126"/>
      <c r="L492" s="127"/>
    </row>
    <row r="493" ht="15.0" hidden="1" customHeight="1">
      <c r="A493" s="145">
        <v>45790.0</v>
      </c>
      <c r="B493" s="146" t="s">
        <v>3713</v>
      </c>
      <c r="C493" s="23"/>
      <c r="D493" s="130" t="s">
        <v>3714</v>
      </c>
      <c r="E493" s="130"/>
      <c r="F493" s="147"/>
      <c r="G493" s="147" t="s">
        <v>80</v>
      </c>
      <c r="H493" s="147">
        <v>1.0</v>
      </c>
      <c r="I493" s="130"/>
      <c r="J493" s="130" t="s">
        <v>831</v>
      </c>
      <c r="K493" s="126"/>
      <c r="L493" s="127"/>
    </row>
    <row r="494" ht="15.0" hidden="1" customHeight="1">
      <c r="A494" s="145">
        <v>45790.0</v>
      </c>
      <c r="B494" s="146" t="s">
        <v>3713</v>
      </c>
      <c r="C494" s="23"/>
      <c r="D494" s="130" t="s">
        <v>712</v>
      </c>
      <c r="E494" s="130"/>
      <c r="F494" s="147"/>
      <c r="G494" s="147" t="s">
        <v>80</v>
      </c>
      <c r="H494" s="147">
        <v>2.0</v>
      </c>
      <c r="I494" s="130"/>
      <c r="J494" s="130" t="s">
        <v>831</v>
      </c>
      <c r="K494" s="126"/>
      <c r="L494" s="127"/>
    </row>
    <row r="495" ht="15.0" hidden="1" customHeight="1">
      <c r="A495" s="145">
        <v>45790.0</v>
      </c>
      <c r="B495" s="146" t="s">
        <v>3713</v>
      </c>
      <c r="C495" s="23"/>
      <c r="D495" s="130" t="s">
        <v>3715</v>
      </c>
      <c r="E495" s="130"/>
      <c r="F495" s="147"/>
      <c r="G495" s="147" t="s">
        <v>80</v>
      </c>
      <c r="H495" s="147">
        <v>2.0</v>
      </c>
      <c r="I495" s="130"/>
      <c r="J495" s="130" t="s">
        <v>831</v>
      </c>
      <c r="K495" s="126"/>
      <c r="L495" s="127"/>
    </row>
    <row r="496" ht="15.0" hidden="1" customHeight="1">
      <c r="A496" s="148"/>
      <c r="B496" s="146"/>
      <c r="C496" s="23"/>
      <c r="D496" s="130"/>
      <c r="E496" s="130"/>
      <c r="F496" s="147"/>
      <c r="G496" s="147"/>
      <c r="H496" s="147"/>
      <c r="I496" s="130"/>
      <c r="J496" s="130"/>
      <c r="K496" s="126"/>
      <c r="L496" s="127"/>
    </row>
    <row r="497" ht="15.0" hidden="1" customHeight="1">
      <c r="A497" s="145">
        <v>45790.0</v>
      </c>
      <c r="B497" s="146" t="s">
        <v>3716</v>
      </c>
      <c r="C497" s="23"/>
      <c r="D497" s="130" t="s">
        <v>666</v>
      </c>
      <c r="E497" s="130" t="s">
        <v>3717</v>
      </c>
      <c r="F497" s="147"/>
      <c r="G497" s="147" t="s">
        <v>80</v>
      </c>
      <c r="H497" s="147">
        <v>1.0</v>
      </c>
      <c r="I497" s="130"/>
      <c r="J497" s="130" t="s">
        <v>3679</v>
      </c>
      <c r="K497" s="126"/>
      <c r="L497" s="127"/>
    </row>
    <row r="498" ht="15.0" hidden="1" customHeight="1">
      <c r="A498" s="148"/>
      <c r="B498" s="146"/>
      <c r="C498" s="23"/>
      <c r="D498" s="130"/>
      <c r="E498" s="130"/>
      <c r="F498" s="147"/>
      <c r="G498" s="147"/>
      <c r="H498" s="147"/>
      <c r="I498" s="130"/>
      <c r="J498" s="130"/>
      <c r="K498" s="126"/>
      <c r="L498" s="127"/>
    </row>
    <row r="499" ht="15.0" hidden="1" customHeight="1">
      <c r="A499" s="145">
        <v>45791.0</v>
      </c>
      <c r="B499" s="146" t="s">
        <v>3718</v>
      </c>
      <c r="C499" s="23"/>
      <c r="D499" s="130" t="s">
        <v>3715</v>
      </c>
      <c r="E499" s="130"/>
      <c r="F499" s="147"/>
      <c r="G499" s="147" t="s">
        <v>80</v>
      </c>
      <c r="H499" s="147">
        <v>2.0</v>
      </c>
      <c r="I499" s="130"/>
      <c r="J499" s="130" t="s">
        <v>3719</v>
      </c>
      <c r="K499" s="126"/>
      <c r="L499" s="127"/>
    </row>
    <row r="500" ht="15.0" hidden="1" customHeight="1">
      <c r="A500" s="148"/>
      <c r="B500" s="146"/>
      <c r="C500" s="23"/>
      <c r="D500" s="130"/>
      <c r="E500" s="130"/>
      <c r="F500" s="147"/>
      <c r="G500" s="147"/>
      <c r="H500" s="147"/>
      <c r="I500" s="130"/>
      <c r="J500" s="130"/>
      <c r="K500" s="126"/>
      <c r="L500" s="127"/>
    </row>
    <row r="501" ht="15.0" hidden="1" customHeight="1">
      <c r="A501" s="145">
        <v>45791.0</v>
      </c>
      <c r="B501" s="146" t="s">
        <v>3720</v>
      </c>
      <c r="C501" s="23"/>
      <c r="D501" s="130" t="s">
        <v>3721</v>
      </c>
      <c r="E501" s="130"/>
      <c r="F501" s="147"/>
      <c r="G501" s="147" t="s">
        <v>80</v>
      </c>
      <c r="H501" s="147">
        <v>2.0</v>
      </c>
      <c r="I501" s="130"/>
      <c r="J501" s="130" t="s">
        <v>687</v>
      </c>
      <c r="K501" s="126"/>
      <c r="L501" s="127"/>
    </row>
    <row r="502" ht="15.0" hidden="1" customHeight="1">
      <c r="A502" s="145">
        <v>45791.0</v>
      </c>
      <c r="B502" s="146" t="s">
        <v>3720</v>
      </c>
      <c r="C502" s="23"/>
      <c r="D502" s="130" t="s">
        <v>390</v>
      </c>
      <c r="E502" s="130"/>
      <c r="F502" s="147"/>
      <c r="G502" s="147" t="s">
        <v>80</v>
      </c>
      <c r="H502" s="147">
        <v>4.0</v>
      </c>
      <c r="I502" s="130"/>
      <c r="J502" s="130" t="s">
        <v>687</v>
      </c>
      <c r="K502" s="126"/>
      <c r="L502" s="127"/>
    </row>
    <row r="503" ht="15.0" hidden="1" customHeight="1">
      <c r="A503" s="145">
        <v>45791.0</v>
      </c>
      <c r="B503" s="146" t="s">
        <v>3720</v>
      </c>
      <c r="C503" s="23"/>
      <c r="D503" s="130" t="s">
        <v>3722</v>
      </c>
      <c r="E503" s="130"/>
      <c r="F503" s="147"/>
      <c r="G503" s="147" t="s">
        <v>80</v>
      </c>
      <c r="H503" s="147">
        <v>1.0</v>
      </c>
      <c r="I503" s="130"/>
      <c r="J503" s="130" t="s">
        <v>687</v>
      </c>
      <c r="K503" s="126"/>
      <c r="L503" s="127"/>
    </row>
    <row r="504" ht="15.0" hidden="1" customHeight="1">
      <c r="A504" s="148"/>
      <c r="B504" s="146"/>
      <c r="C504" s="23"/>
      <c r="D504" s="130"/>
      <c r="E504" s="130"/>
      <c r="F504" s="147"/>
      <c r="G504" s="147"/>
      <c r="H504" s="147"/>
      <c r="I504" s="130"/>
      <c r="J504" s="130"/>
      <c r="K504" s="126"/>
      <c r="L504" s="127"/>
    </row>
    <row r="505" ht="15.0" hidden="1" customHeight="1">
      <c r="A505" s="145">
        <v>45791.0</v>
      </c>
      <c r="B505" s="146" t="s">
        <v>3723</v>
      </c>
      <c r="C505" s="23"/>
      <c r="D505" s="130" t="s">
        <v>3724</v>
      </c>
      <c r="E505" s="130" t="s">
        <v>975</v>
      </c>
      <c r="F505" s="147"/>
      <c r="G505" s="147" t="s">
        <v>80</v>
      </c>
      <c r="H505" s="147">
        <v>1.0</v>
      </c>
      <c r="I505" s="130"/>
      <c r="J505" s="130" t="s">
        <v>3725</v>
      </c>
      <c r="K505" s="126"/>
      <c r="L505" s="127"/>
    </row>
    <row r="506" ht="15.0" hidden="1" customHeight="1">
      <c r="A506" s="145">
        <v>45791.0</v>
      </c>
      <c r="B506" s="146" t="s">
        <v>3723</v>
      </c>
      <c r="C506" s="23"/>
      <c r="D506" s="130" t="s">
        <v>3726</v>
      </c>
      <c r="E506" s="130" t="s">
        <v>2431</v>
      </c>
      <c r="F506" s="147"/>
      <c r="G506" s="147" t="s">
        <v>80</v>
      </c>
      <c r="H506" s="147">
        <v>1.0</v>
      </c>
      <c r="I506" s="130"/>
      <c r="J506" s="130" t="s">
        <v>3725</v>
      </c>
      <c r="K506" s="126"/>
      <c r="L506" s="127"/>
    </row>
    <row r="507" ht="15.0" hidden="1" customHeight="1">
      <c r="A507" s="145">
        <v>45791.0</v>
      </c>
      <c r="B507" s="146" t="s">
        <v>3723</v>
      </c>
      <c r="C507" s="23"/>
      <c r="D507" s="130" t="s">
        <v>74</v>
      </c>
      <c r="E507" s="130" t="s">
        <v>3727</v>
      </c>
      <c r="F507" s="147"/>
      <c r="G507" s="147" t="s">
        <v>80</v>
      </c>
      <c r="H507" s="147">
        <v>1.0</v>
      </c>
      <c r="I507" s="130"/>
      <c r="J507" s="130" t="s">
        <v>3725</v>
      </c>
      <c r="K507" s="126"/>
      <c r="L507" s="127"/>
    </row>
    <row r="508" ht="15.0" hidden="1" customHeight="1">
      <c r="A508" s="145">
        <v>45791.0</v>
      </c>
      <c r="B508" s="146" t="s">
        <v>3723</v>
      </c>
      <c r="C508" s="23"/>
      <c r="D508" s="130" t="s">
        <v>3726</v>
      </c>
      <c r="E508" s="130" t="s">
        <v>3728</v>
      </c>
      <c r="F508" s="147"/>
      <c r="G508" s="147" t="s">
        <v>80</v>
      </c>
      <c r="H508" s="147">
        <v>1.0</v>
      </c>
      <c r="I508" s="130"/>
      <c r="J508" s="130" t="s">
        <v>3725</v>
      </c>
      <c r="K508" s="126"/>
      <c r="L508" s="127"/>
    </row>
    <row r="509" ht="15.0" hidden="1" customHeight="1">
      <c r="A509" s="145">
        <v>45791.0</v>
      </c>
      <c r="B509" s="146" t="s">
        <v>3723</v>
      </c>
      <c r="C509" s="23"/>
      <c r="D509" s="130" t="s">
        <v>66</v>
      </c>
      <c r="E509" s="130" t="s">
        <v>3729</v>
      </c>
      <c r="F509" s="147"/>
      <c r="G509" s="147" t="s">
        <v>80</v>
      </c>
      <c r="H509" s="147">
        <v>1.0</v>
      </c>
      <c r="I509" s="130"/>
      <c r="J509" s="130" t="s">
        <v>3725</v>
      </c>
      <c r="K509" s="126"/>
      <c r="L509" s="127"/>
    </row>
    <row r="510" ht="15.0" hidden="1" customHeight="1">
      <c r="A510" s="145">
        <v>45791.0</v>
      </c>
      <c r="B510" s="146" t="s">
        <v>3723</v>
      </c>
      <c r="C510" s="23"/>
      <c r="D510" s="130" t="s">
        <v>1716</v>
      </c>
      <c r="E510" s="130">
        <v>3.1780219E7</v>
      </c>
      <c r="F510" s="147"/>
      <c r="G510" s="147" t="s">
        <v>80</v>
      </c>
      <c r="H510" s="147">
        <v>1.0</v>
      </c>
      <c r="I510" s="130"/>
      <c r="J510" s="130" t="s">
        <v>3725</v>
      </c>
      <c r="K510" s="126"/>
      <c r="L510" s="127"/>
    </row>
    <row r="511" ht="15.0" hidden="1" customHeight="1">
      <c r="A511" s="148"/>
      <c r="B511" s="146"/>
      <c r="C511" s="23"/>
      <c r="D511" s="130"/>
      <c r="E511" s="130"/>
      <c r="F511" s="147"/>
      <c r="G511" s="147"/>
      <c r="H511" s="147"/>
      <c r="I511" s="130"/>
      <c r="J511" s="130"/>
      <c r="K511" s="126"/>
      <c r="L511" s="127"/>
    </row>
    <row r="512" ht="15.0" hidden="1" customHeight="1">
      <c r="A512" s="145">
        <v>45791.0</v>
      </c>
      <c r="B512" s="146" t="s">
        <v>3730</v>
      </c>
      <c r="C512" s="23"/>
      <c r="D512" s="130" t="s">
        <v>3731</v>
      </c>
      <c r="E512" s="130" t="s">
        <v>63</v>
      </c>
      <c r="F512" s="147"/>
      <c r="G512" s="147" t="s">
        <v>80</v>
      </c>
      <c r="H512" s="147">
        <v>1.0</v>
      </c>
      <c r="I512" s="130"/>
      <c r="J512" s="130" t="s">
        <v>3732</v>
      </c>
      <c r="K512" s="126"/>
      <c r="L512" s="127"/>
    </row>
    <row r="513" ht="15.0" hidden="1" customHeight="1">
      <c r="A513" s="145">
        <v>45791.0</v>
      </c>
      <c r="B513" s="146" t="s">
        <v>3730</v>
      </c>
      <c r="C513" s="23"/>
      <c r="D513" s="130" t="s">
        <v>807</v>
      </c>
      <c r="E513" s="130" t="s">
        <v>3733</v>
      </c>
      <c r="F513" s="147"/>
      <c r="G513" s="147" t="s">
        <v>80</v>
      </c>
      <c r="H513" s="147">
        <v>1.0</v>
      </c>
      <c r="I513" s="130"/>
      <c r="J513" s="130" t="s">
        <v>3732</v>
      </c>
      <c r="K513" s="126"/>
      <c r="L513" s="127"/>
    </row>
    <row r="514" ht="15.0" hidden="1" customHeight="1">
      <c r="A514" s="145">
        <v>45791.0</v>
      </c>
      <c r="B514" s="146" t="s">
        <v>3730</v>
      </c>
      <c r="C514" s="23"/>
      <c r="D514" s="130" t="s">
        <v>807</v>
      </c>
      <c r="E514" s="130" t="s">
        <v>3734</v>
      </c>
      <c r="F514" s="147"/>
      <c r="G514" s="147" t="s">
        <v>80</v>
      </c>
      <c r="H514" s="147">
        <v>1.0</v>
      </c>
      <c r="I514" s="130"/>
      <c r="J514" s="130" t="s">
        <v>3732</v>
      </c>
      <c r="K514" s="126"/>
      <c r="L514" s="127"/>
    </row>
    <row r="515" ht="15.0" hidden="1" customHeight="1">
      <c r="A515" s="145">
        <v>45791.0</v>
      </c>
      <c r="B515" s="146" t="s">
        <v>3730</v>
      </c>
      <c r="C515" s="23"/>
      <c r="D515" s="130" t="s">
        <v>807</v>
      </c>
      <c r="E515" s="130" t="s">
        <v>3735</v>
      </c>
      <c r="F515" s="147"/>
      <c r="G515" s="147" t="s">
        <v>80</v>
      </c>
      <c r="H515" s="147">
        <v>1.0</v>
      </c>
      <c r="I515" s="130"/>
      <c r="J515" s="130" t="s">
        <v>3732</v>
      </c>
      <c r="K515" s="126"/>
      <c r="L515" s="127"/>
    </row>
    <row r="516" ht="15.0" hidden="1" customHeight="1">
      <c r="A516" s="145"/>
      <c r="B516" s="149"/>
      <c r="C516" s="150"/>
      <c r="D516" s="130"/>
      <c r="E516" s="130"/>
      <c r="F516" s="147"/>
      <c r="G516" s="147"/>
      <c r="H516" s="147"/>
      <c r="I516" s="130"/>
      <c r="J516" s="130"/>
      <c r="K516" s="126"/>
      <c r="L516" s="127"/>
    </row>
    <row r="517" ht="15.0" hidden="1" customHeight="1">
      <c r="A517" s="145">
        <v>45791.0</v>
      </c>
      <c r="B517" s="146" t="s">
        <v>3736</v>
      </c>
      <c r="C517" s="23"/>
      <c r="D517" s="130" t="s">
        <v>3731</v>
      </c>
      <c r="E517" s="130" t="s">
        <v>63</v>
      </c>
      <c r="F517" s="147"/>
      <c r="G517" s="147" t="s">
        <v>80</v>
      </c>
      <c r="H517" s="147">
        <v>1.0</v>
      </c>
      <c r="I517" s="130"/>
      <c r="J517" s="130" t="s">
        <v>690</v>
      </c>
      <c r="K517" s="126"/>
      <c r="L517" s="127"/>
    </row>
    <row r="518" ht="15.0" hidden="1" customHeight="1">
      <c r="A518" s="145">
        <v>45791.0</v>
      </c>
      <c r="B518" s="146" t="s">
        <v>3736</v>
      </c>
      <c r="C518" s="23"/>
      <c r="D518" s="130" t="s">
        <v>807</v>
      </c>
      <c r="E518" s="130" t="s">
        <v>3733</v>
      </c>
      <c r="F518" s="147"/>
      <c r="G518" s="147" t="s">
        <v>80</v>
      </c>
      <c r="H518" s="147">
        <v>1.0</v>
      </c>
      <c r="I518" s="130"/>
      <c r="J518" s="130" t="s">
        <v>690</v>
      </c>
      <c r="K518" s="126"/>
      <c r="L518" s="127"/>
    </row>
    <row r="519" ht="15.0" hidden="1" customHeight="1">
      <c r="A519" s="145">
        <v>45791.0</v>
      </c>
      <c r="B519" s="146" t="s">
        <v>3736</v>
      </c>
      <c r="C519" s="23"/>
      <c r="D519" s="130" t="s">
        <v>807</v>
      </c>
      <c r="E519" s="130" t="s">
        <v>3734</v>
      </c>
      <c r="F519" s="147"/>
      <c r="G519" s="147" t="s">
        <v>80</v>
      </c>
      <c r="H519" s="147">
        <v>1.0</v>
      </c>
      <c r="I519" s="130"/>
      <c r="J519" s="130" t="s">
        <v>690</v>
      </c>
      <c r="K519" s="126"/>
      <c r="L519" s="127"/>
    </row>
    <row r="520" ht="15.0" hidden="1" customHeight="1">
      <c r="A520" s="145">
        <v>45791.0</v>
      </c>
      <c r="B520" s="146" t="s">
        <v>3736</v>
      </c>
      <c r="C520" s="23"/>
      <c r="D520" s="130" t="s">
        <v>807</v>
      </c>
      <c r="E520" s="130" t="s">
        <v>3735</v>
      </c>
      <c r="F520" s="147"/>
      <c r="G520" s="147" t="s">
        <v>80</v>
      </c>
      <c r="H520" s="147">
        <v>1.0</v>
      </c>
      <c r="I520" s="130"/>
      <c r="J520" s="130" t="s">
        <v>690</v>
      </c>
      <c r="K520" s="126"/>
      <c r="L520" s="127"/>
    </row>
    <row r="521" ht="15.0" hidden="1" customHeight="1">
      <c r="A521" s="148"/>
      <c r="B521" s="149"/>
      <c r="C521" s="150"/>
      <c r="D521" s="130"/>
      <c r="E521" s="130"/>
      <c r="F521" s="147"/>
      <c r="G521" s="147"/>
      <c r="H521" s="147"/>
      <c r="I521" s="130"/>
      <c r="J521" s="130"/>
      <c r="K521" s="126"/>
      <c r="L521" s="127"/>
    </row>
    <row r="522" ht="15.0" hidden="1" customHeight="1">
      <c r="A522" s="145">
        <v>45791.0</v>
      </c>
      <c r="B522" s="146" t="s">
        <v>3737</v>
      </c>
      <c r="C522" s="23"/>
      <c r="D522" s="130" t="s">
        <v>3738</v>
      </c>
      <c r="E522" s="130" t="s">
        <v>63</v>
      </c>
      <c r="F522" s="147"/>
      <c r="G522" s="147" t="s">
        <v>80</v>
      </c>
      <c r="H522" s="147">
        <v>1.0</v>
      </c>
      <c r="I522" s="130"/>
      <c r="J522" s="130" t="s">
        <v>3739</v>
      </c>
      <c r="K522" s="126"/>
      <c r="L522" s="127"/>
    </row>
    <row r="523" ht="15.0" hidden="1" customHeight="1">
      <c r="A523" s="145">
        <v>45791.0</v>
      </c>
      <c r="B523" s="146" t="s">
        <v>3737</v>
      </c>
      <c r="C523" s="23"/>
      <c r="D523" s="130" t="s">
        <v>3740</v>
      </c>
      <c r="E523" s="130" t="s">
        <v>362</v>
      </c>
      <c r="F523" s="147"/>
      <c r="G523" s="147" t="s">
        <v>80</v>
      </c>
      <c r="H523" s="147">
        <v>1.0</v>
      </c>
      <c r="I523" s="130"/>
      <c r="J523" s="130" t="s">
        <v>3739</v>
      </c>
      <c r="K523" s="126"/>
      <c r="L523" s="127"/>
    </row>
    <row r="524" ht="15.0" hidden="1" customHeight="1">
      <c r="A524" s="145">
        <v>45791.0</v>
      </c>
      <c r="B524" s="146" t="s">
        <v>3737</v>
      </c>
      <c r="C524" s="23"/>
      <c r="D524" s="130" t="s">
        <v>3740</v>
      </c>
      <c r="E524" s="130" t="s">
        <v>815</v>
      </c>
      <c r="F524" s="147"/>
      <c r="G524" s="147" t="s">
        <v>80</v>
      </c>
      <c r="H524" s="147">
        <v>1.0</v>
      </c>
      <c r="I524" s="130"/>
      <c r="J524" s="130" t="s">
        <v>3739</v>
      </c>
      <c r="K524" s="126"/>
      <c r="L524" s="127"/>
    </row>
    <row r="525" ht="15.0" hidden="1" customHeight="1">
      <c r="A525" s="145">
        <v>45791.0</v>
      </c>
      <c r="B525" s="146" t="s">
        <v>3737</v>
      </c>
      <c r="C525" s="23"/>
      <c r="D525" s="130" t="s">
        <v>3740</v>
      </c>
      <c r="E525" s="130" t="s">
        <v>808</v>
      </c>
      <c r="F525" s="147"/>
      <c r="G525" s="147" t="s">
        <v>80</v>
      </c>
      <c r="H525" s="147">
        <v>1.0</v>
      </c>
      <c r="I525" s="130"/>
      <c r="J525" s="130" t="s">
        <v>3739</v>
      </c>
      <c r="K525" s="126"/>
      <c r="L525" s="127"/>
    </row>
    <row r="526" ht="15.0" hidden="1" customHeight="1">
      <c r="A526" s="148"/>
      <c r="B526" s="146"/>
      <c r="C526" s="23"/>
      <c r="D526" s="130"/>
      <c r="E526" s="130"/>
      <c r="F526" s="147"/>
      <c r="G526" s="147"/>
      <c r="H526" s="147"/>
      <c r="I526" s="130"/>
      <c r="J526" s="130"/>
      <c r="K526" s="126"/>
      <c r="L526" s="127"/>
    </row>
    <row r="527" ht="15.0" hidden="1" customHeight="1">
      <c r="A527" s="145">
        <v>45792.0</v>
      </c>
      <c r="B527" s="146" t="s">
        <v>3741</v>
      </c>
      <c r="C527" s="23"/>
      <c r="D527" s="130" t="s">
        <v>686</v>
      </c>
      <c r="E527" s="130"/>
      <c r="F527" s="147"/>
      <c r="G527" s="147" t="s">
        <v>80</v>
      </c>
      <c r="H527" s="147">
        <v>1.0</v>
      </c>
      <c r="I527" s="130"/>
      <c r="J527" s="130" t="s">
        <v>687</v>
      </c>
      <c r="K527" s="126"/>
      <c r="L527" s="127"/>
    </row>
    <row r="528" ht="15.0" hidden="1" customHeight="1">
      <c r="A528" s="148"/>
      <c r="B528" s="146"/>
      <c r="C528" s="23"/>
      <c r="D528" s="130"/>
      <c r="E528" s="130"/>
      <c r="F528" s="147"/>
      <c r="G528" s="147"/>
      <c r="H528" s="147"/>
      <c r="I528" s="130"/>
      <c r="J528" s="130"/>
      <c r="K528" s="126"/>
      <c r="L528" s="127"/>
    </row>
    <row r="529" ht="15.0" hidden="1" customHeight="1">
      <c r="A529" s="145">
        <v>45792.0</v>
      </c>
      <c r="B529" s="146" t="s">
        <v>3742</v>
      </c>
      <c r="C529" s="23"/>
      <c r="D529" s="130" t="s">
        <v>29</v>
      </c>
      <c r="E529" s="130" t="s">
        <v>62</v>
      </c>
      <c r="F529" s="147"/>
      <c r="G529" s="147" t="s">
        <v>80</v>
      </c>
      <c r="H529" s="147">
        <v>1.0</v>
      </c>
      <c r="I529" s="130"/>
      <c r="J529" s="130" t="s">
        <v>709</v>
      </c>
      <c r="K529" s="126"/>
      <c r="L529" s="127"/>
    </row>
    <row r="530" ht="15.0" hidden="1" customHeight="1">
      <c r="A530" s="145">
        <v>45792.0</v>
      </c>
      <c r="B530" s="146" t="s">
        <v>3742</v>
      </c>
      <c r="C530" s="23"/>
      <c r="D530" s="130" t="s">
        <v>807</v>
      </c>
      <c r="E530" s="130" t="s">
        <v>362</v>
      </c>
      <c r="F530" s="147"/>
      <c r="G530" s="147" t="s">
        <v>80</v>
      </c>
      <c r="H530" s="147">
        <v>1.0</v>
      </c>
      <c r="I530" s="130"/>
      <c r="J530" s="130" t="s">
        <v>709</v>
      </c>
      <c r="K530" s="126"/>
      <c r="L530" s="127"/>
    </row>
    <row r="531" ht="15.0" hidden="1" customHeight="1">
      <c r="A531" s="145">
        <v>45792.0</v>
      </c>
      <c r="B531" s="146" t="s">
        <v>3742</v>
      </c>
      <c r="C531" s="23"/>
      <c r="D531" s="130" t="s">
        <v>813</v>
      </c>
      <c r="E531" s="130" t="s">
        <v>814</v>
      </c>
      <c r="F531" s="147"/>
      <c r="G531" s="147" t="s">
        <v>80</v>
      </c>
      <c r="H531" s="147">
        <v>1.0</v>
      </c>
      <c r="I531" s="130"/>
      <c r="J531" s="130" t="s">
        <v>709</v>
      </c>
      <c r="K531" s="126"/>
      <c r="L531" s="127"/>
    </row>
    <row r="532" ht="15.0" hidden="1" customHeight="1">
      <c r="A532" s="145">
        <v>45792.0</v>
      </c>
      <c r="B532" s="146" t="s">
        <v>3742</v>
      </c>
      <c r="C532" s="23"/>
      <c r="D532" s="130" t="s">
        <v>3743</v>
      </c>
      <c r="E532" s="130" t="s">
        <v>63</v>
      </c>
      <c r="F532" s="147"/>
      <c r="G532" s="147" t="s">
        <v>80</v>
      </c>
      <c r="H532" s="147">
        <v>1.0</v>
      </c>
      <c r="I532" s="130"/>
      <c r="J532" s="130" t="s">
        <v>709</v>
      </c>
      <c r="K532" s="126"/>
      <c r="L532" s="127"/>
    </row>
    <row r="533" ht="15.0" hidden="1" customHeight="1">
      <c r="A533" s="148"/>
      <c r="B533" s="146"/>
      <c r="C533" s="23"/>
      <c r="D533" s="130"/>
      <c r="E533" s="130"/>
      <c r="F533" s="147"/>
      <c r="G533" s="147"/>
      <c r="H533" s="147"/>
      <c r="I533" s="130"/>
      <c r="J533" s="130"/>
      <c r="K533" s="126"/>
      <c r="L533" s="127"/>
    </row>
    <row r="534" ht="15.0" hidden="1" customHeight="1">
      <c r="A534" s="145">
        <v>45792.0</v>
      </c>
      <c r="B534" s="146" t="s">
        <v>3744</v>
      </c>
      <c r="C534" s="23"/>
      <c r="D534" s="130" t="s">
        <v>29</v>
      </c>
      <c r="E534" s="130" t="s">
        <v>62</v>
      </c>
      <c r="F534" s="147"/>
      <c r="G534" s="147" t="s">
        <v>80</v>
      </c>
      <c r="H534" s="147">
        <v>1.0</v>
      </c>
      <c r="I534" s="130"/>
      <c r="J534" s="130" t="s">
        <v>3301</v>
      </c>
      <c r="K534" s="126"/>
      <c r="L534" s="127"/>
    </row>
    <row r="535" ht="15.0" hidden="1" customHeight="1">
      <c r="A535" s="145">
        <v>45792.0</v>
      </c>
      <c r="B535" s="146" t="s">
        <v>3744</v>
      </c>
      <c r="C535" s="23"/>
      <c r="D535" s="130" t="s">
        <v>3740</v>
      </c>
      <c r="E535" s="130" t="s">
        <v>3745</v>
      </c>
      <c r="F535" s="147"/>
      <c r="G535" s="147" t="s">
        <v>80</v>
      </c>
      <c r="H535" s="147">
        <v>1.0</v>
      </c>
      <c r="I535" s="130"/>
      <c r="J535" s="130" t="s">
        <v>3301</v>
      </c>
      <c r="K535" s="126"/>
      <c r="L535" s="127"/>
    </row>
    <row r="536" ht="15.0" hidden="1" customHeight="1">
      <c r="A536" s="148"/>
      <c r="B536" s="146"/>
      <c r="C536" s="23"/>
      <c r="D536" s="130"/>
      <c r="E536" s="130"/>
      <c r="F536" s="147"/>
      <c r="G536" s="147"/>
      <c r="H536" s="147"/>
      <c r="I536" s="130"/>
      <c r="J536" s="130"/>
      <c r="K536" s="126"/>
      <c r="L536" s="127"/>
    </row>
    <row r="537" ht="15.0" hidden="1" customHeight="1">
      <c r="A537" s="145">
        <v>45792.0</v>
      </c>
      <c r="B537" s="146" t="s">
        <v>3746</v>
      </c>
      <c r="C537" s="23"/>
      <c r="D537" s="130" t="s">
        <v>3747</v>
      </c>
      <c r="E537" s="130"/>
      <c r="F537" s="147"/>
      <c r="G537" s="147" t="s">
        <v>80</v>
      </c>
      <c r="H537" s="147">
        <v>1.0</v>
      </c>
      <c r="I537" s="130"/>
      <c r="J537" s="130" t="s">
        <v>3748</v>
      </c>
      <c r="K537" s="126"/>
      <c r="L537" s="127"/>
    </row>
    <row r="538" ht="15.0" hidden="1" customHeight="1">
      <c r="A538" s="148"/>
      <c r="B538" s="146"/>
      <c r="C538" s="23"/>
      <c r="D538" s="130"/>
      <c r="E538" s="130"/>
      <c r="F538" s="147"/>
      <c r="G538" s="147"/>
      <c r="H538" s="147"/>
      <c r="I538" s="130"/>
      <c r="J538" s="130"/>
      <c r="K538" s="126"/>
      <c r="L538" s="127"/>
    </row>
    <row r="539" ht="15.0" hidden="1" customHeight="1">
      <c r="A539" s="145">
        <v>45792.0</v>
      </c>
      <c r="B539" s="146" t="s">
        <v>3749</v>
      </c>
      <c r="C539" s="23"/>
      <c r="D539" s="130" t="s">
        <v>2093</v>
      </c>
      <c r="E539" s="130">
        <v>5.22396491E9</v>
      </c>
      <c r="F539" s="147"/>
      <c r="G539" s="147" t="s">
        <v>80</v>
      </c>
      <c r="H539" s="147">
        <v>1.0</v>
      </c>
      <c r="I539" s="130"/>
      <c r="J539" s="130" t="s">
        <v>3708</v>
      </c>
      <c r="K539" s="126"/>
      <c r="L539" s="127"/>
    </row>
    <row r="540" ht="15.0" hidden="1" customHeight="1">
      <c r="A540" s="145">
        <v>45792.0</v>
      </c>
      <c r="B540" s="146" t="s">
        <v>3749</v>
      </c>
      <c r="C540" s="23"/>
      <c r="D540" s="130" t="s">
        <v>2093</v>
      </c>
      <c r="E540" s="130">
        <v>5.223022134E9</v>
      </c>
      <c r="F540" s="147"/>
      <c r="G540" s="147" t="s">
        <v>80</v>
      </c>
      <c r="H540" s="147">
        <v>1.0</v>
      </c>
      <c r="I540" s="130"/>
      <c r="J540" s="130" t="s">
        <v>3708</v>
      </c>
      <c r="K540" s="126"/>
      <c r="L540" s="127"/>
    </row>
    <row r="541" ht="15.0" hidden="1" customHeight="1">
      <c r="A541" s="148"/>
      <c r="B541" s="146"/>
      <c r="C541" s="23"/>
      <c r="D541" s="130"/>
      <c r="E541" s="130"/>
      <c r="F541" s="147"/>
      <c r="G541" s="147"/>
      <c r="H541" s="147"/>
      <c r="I541" s="130"/>
      <c r="J541" s="130"/>
      <c r="K541" s="126"/>
      <c r="L541" s="127"/>
    </row>
    <row r="542" ht="15.0" hidden="1" customHeight="1">
      <c r="A542" s="145">
        <v>45792.0</v>
      </c>
      <c r="B542" s="146" t="s">
        <v>3750</v>
      </c>
      <c r="C542" s="23"/>
      <c r="D542" s="130" t="s">
        <v>1682</v>
      </c>
      <c r="E542" s="130" t="s">
        <v>3751</v>
      </c>
      <c r="F542" s="147"/>
      <c r="G542" s="147" t="s">
        <v>80</v>
      </c>
      <c r="H542" s="147">
        <v>1.0</v>
      </c>
      <c r="I542" s="130"/>
      <c r="J542" s="130" t="s">
        <v>687</v>
      </c>
      <c r="K542" s="126"/>
      <c r="L542" s="127"/>
    </row>
    <row r="543" ht="15.0" hidden="1" customHeight="1">
      <c r="A543" s="145"/>
      <c r="B543" s="149"/>
      <c r="C543" s="150"/>
      <c r="D543" s="130"/>
      <c r="E543" s="130"/>
      <c r="F543" s="147"/>
      <c r="G543" s="147"/>
      <c r="H543" s="147"/>
      <c r="I543" s="130"/>
      <c r="J543" s="130"/>
      <c r="K543" s="126"/>
      <c r="L543" s="127"/>
    </row>
    <row r="544" ht="15.0" hidden="1" customHeight="1">
      <c r="A544" s="145">
        <v>45792.0</v>
      </c>
      <c r="B544" s="146" t="s">
        <v>3752</v>
      </c>
      <c r="C544" s="23"/>
      <c r="D544" s="130" t="s">
        <v>3753</v>
      </c>
      <c r="E544" s="130"/>
      <c r="F544" s="147"/>
      <c r="G544" s="147" t="s">
        <v>502</v>
      </c>
      <c r="H544" s="147">
        <v>1.0</v>
      </c>
      <c r="I544" s="130"/>
      <c r="J544" s="130" t="s">
        <v>714</v>
      </c>
      <c r="K544" s="126"/>
      <c r="L544" s="127"/>
    </row>
    <row r="545" ht="15.0" hidden="1" customHeight="1">
      <c r="A545" s="145">
        <v>45792.0</v>
      </c>
      <c r="B545" s="146" t="s">
        <v>3752</v>
      </c>
      <c r="C545" s="23"/>
      <c r="D545" s="130" t="s">
        <v>3754</v>
      </c>
      <c r="E545" s="130"/>
      <c r="F545" s="147"/>
      <c r="G545" s="147" t="s">
        <v>104</v>
      </c>
      <c r="H545" s="147">
        <v>1.0</v>
      </c>
      <c r="I545" s="130"/>
      <c r="J545" s="130" t="s">
        <v>714</v>
      </c>
      <c r="K545" s="126"/>
      <c r="L545" s="127"/>
    </row>
    <row r="546" ht="15.0" hidden="1" customHeight="1">
      <c r="A546" s="145">
        <v>45792.0</v>
      </c>
      <c r="B546" s="146" t="s">
        <v>3752</v>
      </c>
      <c r="C546" s="23"/>
      <c r="D546" s="130" t="s">
        <v>3755</v>
      </c>
      <c r="E546" s="130"/>
      <c r="F546" s="147"/>
      <c r="G546" s="147" t="s">
        <v>196</v>
      </c>
      <c r="H546" s="147">
        <v>1.0</v>
      </c>
      <c r="I546" s="130"/>
      <c r="J546" s="130" t="s">
        <v>714</v>
      </c>
      <c r="K546" s="126"/>
      <c r="L546" s="127"/>
    </row>
    <row r="547" ht="15.0" hidden="1" customHeight="1">
      <c r="A547" s="145">
        <v>45792.0</v>
      </c>
      <c r="B547" s="146" t="s">
        <v>3752</v>
      </c>
      <c r="C547" s="23"/>
      <c r="D547" s="130" t="s">
        <v>713</v>
      </c>
      <c r="E547" s="130"/>
      <c r="F547" s="147"/>
      <c r="G547" s="147" t="s">
        <v>104</v>
      </c>
      <c r="H547" s="147">
        <v>2.0</v>
      </c>
      <c r="I547" s="130"/>
      <c r="J547" s="130" t="s">
        <v>714</v>
      </c>
      <c r="K547" s="126"/>
      <c r="L547" s="127"/>
    </row>
    <row r="548" ht="15.0" hidden="1" customHeight="1">
      <c r="A548" s="145"/>
      <c r="B548" s="149"/>
      <c r="C548" s="150"/>
      <c r="D548" s="130"/>
      <c r="E548" s="130"/>
      <c r="F548" s="147"/>
      <c r="G548" s="147"/>
      <c r="H548" s="147"/>
      <c r="I548" s="130"/>
      <c r="J548" s="130"/>
      <c r="K548" s="126"/>
      <c r="L548" s="127"/>
    </row>
    <row r="549" ht="15.0" hidden="1" customHeight="1">
      <c r="A549" s="145">
        <v>45793.0</v>
      </c>
      <c r="B549" s="146" t="s">
        <v>3756</v>
      </c>
      <c r="C549" s="23"/>
      <c r="D549" s="130" t="s">
        <v>29</v>
      </c>
      <c r="E549" s="130" t="s">
        <v>1498</v>
      </c>
      <c r="F549" s="147"/>
      <c r="G549" s="147" t="s">
        <v>80</v>
      </c>
      <c r="H549" s="147">
        <v>1.0</v>
      </c>
      <c r="I549" s="130"/>
      <c r="J549" s="130" t="s">
        <v>3757</v>
      </c>
      <c r="K549" s="126"/>
      <c r="L549" s="127"/>
    </row>
    <row r="550" ht="15.0" hidden="1" customHeight="1">
      <c r="A550" s="145">
        <v>45793.0</v>
      </c>
      <c r="B550" s="146" t="s">
        <v>3756</v>
      </c>
      <c r="C550" s="23"/>
      <c r="D550" s="130" t="s">
        <v>716</v>
      </c>
      <c r="E550" s="130"/>
      <c r="F550" s="147"/>
      <c r="G550" s="147" t="s">
        <v>80</v>
      </c>
      <c r="H550" s="147">
        <v>2.0</v>
      </c>
      <c r="I550" s="130"/>
      <c r="J550" s="130" t="s">
        <v>3757</v>
      </c>
      <c r="K550" s="126"/>
      <c r="L550" s="127"/>
    </row>
    <row r="551" ht="15.0" hidden="1" customHeight="1">
      <c r="A551" s="145">
        <v>45793.0</v>
      </c>
      <c r="B551" s="146" t="s">
        <v>3756</v>
      </c>
      <c r="C551" s="23"/>
      <c r="D551" s="130" t="s">
        <v>718</v>
      </c>
      <c r="E551" s="130" t="s">
        <v>719</v>
      </c>
      <c r="F551" s="147"/>
      <c r="G551" s="147" t="s">
        <v>80</v>
      </c>
      <c r="H551" s="147">
        <v>1.0</v>
      </c>
      <c r="I551" s="130"/>
      <c r="J551" s="130" t="s">
        <v>3757</v>
      </c>
      <c r="K551" s="126"/>
      <c r="L551" s="127"/>
    </row>
    <row r="552" ht="15.0" hidden="1" customHeight="1">
      <c r="A552" s="148"/>
      <c r="B552" s="146"/>
      <c r="C552" s="23"/>
      <c r="D552" s="130"/>
      <c r="E552" s="130"/>
      <c r="F552" s="147"/>
      <c r="G552" s="147"/>
      <c r="H552" s="147"/>
      <c r="I552" s="130"/>
      <c r="J552" s="130"/>
      <c r="K552" s="126"/>
      <c r="L552" s="127"/>
    </row>
    <row r="553" ht="15.0" hidden="1" customHeight="1">
      <c r="A553" s="145">
        <v>45793.0</v>
      </c>
      <c r="B553" s="146" t="s">
        <v>3758</v>
      </c>
      <c r="C553" s="23"/>
      <c r="D553" s="130" t="s">
        <v>1716</v>
      </c>
      <c r="E553" s="130" t="s">
        <v>3759</v>
      </c>
      <c r="F553" s="147"/>
      <c r="G553" s="147" t="s">
        <v>80</v>
      </c>
      <c r="H553" s="147">
        <v>1.0</v>
      </c>
      <c r="I553" s="130"/>
      <c r="J553" s="130" t="s">
        <v>293</v>
      </c>
      <c r="K553" s="126"/>
      <c r="L553" s="127"/>
    </row>
    <row r="554" ht="15.0" hidden="1" customHeight="1">
      <c r="A554" s="145">
        <v>45793.0</v>
      </c>
      <c r="B554" s="146" t="s">
        <v>3758</v>
      </c>
      <c r="C554" s="23"/>
      <c r="D554" s="130" t="s">
        <v>511</v>
      </c>
      <c r="E554" s="130"/>
      <c r="F554" s="147"/>
      <c r="G554" s="147" t="s">
        <v>80</v>
      </c>
      <c r="H554" s="147">
        <v>1.0</v>
      </c>
      <c r="I554" s="130"/>
      <c r="J554" s="130" t="s">
        <v>293</v>
      </c>
      <c r="K554" s="126"/>
      <c r="L554" s="127"/>
    </row>
    <row r="555" ht="15.0" hidden="1" customHeight="1">
      <c r="A555" s="148"/>
      <c r="B555" s="149"/>
      <c r="C555" s="150"/>
      <c r="D555" s="130"/>
      <c r="E555" s="130"/>
      <c r="F555" s="147"/>
      <c r="G555" s="147"/>
      <c r="H555" s="147"/>
      <c r="I555" s="130"/>
      <c r="J555" s="130"/>
      <c r="K555" s="126"/>
      <c r="L555" s="127"/>
    </row>
    <row r="556" ht="15.0" hidden="1" customHeight="1">
      <c r="A556" s="145">
        <v>45794.0</v>
      </c>
      <c r="B556" s="146" t="s">
        <v>3760</v>
      </c>
      <c r="C556" s="23"/>
      <c r="D556" s="130" t="s">
        <v>3761</v>
      </c>
      <c r="E556" s="130" t="s">
        <v>814</v>
      </c>
      <c r="F556" s="147"/>
      <c r="G556" s="147" t="s">
        <v>80</v>
      </c>
      <c r="H556" s="147">
        <v>1.0</v>
      </c>
      <c r="I556" s="130"/>
      <c r="J556" s="130" t="s">
        <v>706</v>
      </c>
      <c r="K556" s="126"/>
      <c r="L556" s="127"/>
    </row>
    <row r="557" ht="15.0" hidden="1" customHeight="1">
      <c r="A557" s="145">
        <v>45794.0</v>
      </c>
      <c r="B557" s="146" t="s">
        <v>3760</v>
      </c>
      <c r="C557" s="23"/>
      <c r="D557" s="130" t="s">
        <v>3762</v>
      </c>
      <c r="E557" s="130" t="s">
        <v>63</v>
      </c>
      <c r="F557" s="147"/>
      <c r="G557" s="147" t="s">
        <v>80</v>
      </c>
      <c r="H557" s="147">
        <v>1.0</v>
      </c>
      <c r="I557" s="130"/>
      <c r="J557" s="130" t="s">
        <v>706</v>
      </c>
      <c r="K557" s="126"/>
      <c r="L557" s="127"/>
    </row>
    <row r="558" ht="15.0" hidden="1" customHeight="1">
      <c r="A558" s="148"/>
      <c r="B558" s="149"/>
      <c r="C558" s="150"/>
      <c r="D558" s="130"/>
      <c r="E558" s="130"/>
      <c r="F558" s="147"/>
      <c r="G558" s="147"/>
      <c r="H558" s="147"/>
      <c r="I558" s="130"/>
      <c r="J558" s="130"/>
      <c r="K558" s="126"/>
      <c r="L558" s="127"/>
    </row>
    <row r="559" ht="15.0" hidden="1" customHeight="1">
      <c r="A559" s="145">
        <v>45794.0</v>
      </c>
      <c r="B559" s="146" t="s">
        <v>3763</v>
      </c>
      <c r="C559" s="23"/>
      <c r="D559" s="130" t="s">
        <v>3764</v>
      </c>
      <c r="E559" s="130" t="s">
        <v>3765</v>
      </c>
      <c r="F559" s="147"/>
      <c r="G559" s="147" t="s">
        <v>80</v>
      </c>
      <c r="H559" s="147">
        <v>1.0</v>
      </c>
      <c r="I559" s="130"/>
      <c r="J559" s="130" t="s">
        <v>3766</v>
      </c>
      <c r="K559" s="126"/>
      <c r="L559" s="127"/>
    </row>
    <row r="560" ht="15.0" hidden="1" customHeight="1">
      <c r="A560" s="145">
        <v>45794.0</v>
      </c>
      <c r="B560" s="146" t="s">
        <v>3763</v>
      </c>
      <c r="C560" s="23"/>
      <c r="D560" s="130" t="s">
        <v>726</v>
      </c>
      <c r="E560" s="130"/>
      <c r="F560" s="147"/>
      <c r="G560" s="147" t="s">
        <v>80</v>
      </c>
      <c r="H560" s="147">
        <v>1.0</v>
      </c>
      <c r="I560" s="130"/>
      <c r="J560" s="130" t="s">
        <v>3766</v>
      </c>
      <c r="K560" s="126"/>
      <c r="L560" s="127"/>
    </row>
    <row r="561" ht="15.0" hidden="1" customHeight="1">
      <c r="A561" s="148"/>
      <c r="B561" s="149"/>
      <c r="C561" s="150"/>
      <c r="D561" s="130"/>
      <c r="E561" s="130"/>
      <c r="F561" s="147"/>
      <c r="G561" s="147"/>
      <c r="H561" s="147"/>
      <c r="I561" s="130"/>
      <c r="J561" s="130"/>
      <c r="K561" s="126"/>
      <c r="L561" s="127"/>
    </row>
    <row r="562" ht="15.0" hidden="1" customHeight="1">
      <c r="A562" s="145">
        <v>45794.0</v>
      </c>
      <c r="B562" s="146" t="s">
        <v>3767</v>
      </c>
      <c r="C562" s="23"/>
      <c r="D562" s="130" t="s">
        <v>3768</v>
      </c>
      <c r="E562" s="130"/>
      <c r="F562" s="147"/>
      <c r="G562" s="147" t="s">
        <v>80</v>
      </c>
      <c r="H562" s="147">
        <v>2.0</v>
      </c>
      <c r="I562" s="130"/>
      <c r="J562" s="130" t="s">
        <v>733</v>
      </c>
      <c r="K562" s="126"/>
      <c r="L562" s="127"/>
    </row>
    <row r="563" ht="15.0" hidden="1" customHeight="1">
      <c r="A563" s="148"/>
      <c r="B563" s="146"/>
      <c r="C563" s="23"/>
      <c r="D563" s="130"/>
      <c r="E563" s="130"/>
      <c r="F563" s="147"/>
      <c r="G563" s="147"/>
      <c r="H563" s="147"/>
      <c r="I563" s="130"/>
      <c r="J563" s="130"/>
      <c r="K563" s="126"/>
      <c r="L563" s="127"/>
    </row>
    <row r="564" ht="15.0" hidden="1" customHeight="1">
      <c r="A564" s="145">
        <v>45794.0</v>
      </c>
      <c r="B564" s="146" t="s">
        <v>3769</v>
      </c>
      <c r="C564" s="23"/>
      <c r="D564" s="130" t="s">
        <v>3770</v>
      </c>
      <c r="E564" s="130"/>
      <c r="F564" s="147"/>
      <c r="G564" s="147" t="s">
        <v>80</v>
      </c>
      <c r="H564" s="147">
        <v>1.0</v>
      </c>
      <c r="I564" s="130"/>
      <c r="J564" s="130" t="s">
        <v>739</v>
      </c>
      <c r="K564" s="126"/>
      <c r="L564" s="127"/>
    </row>
    <row r="565" ht="15.0" hidden="1" customHeight="1">
      <c r="A565" s="145">
        <v>45794.0</v>
      </c>
      <c r="B565" s="146" t="s">
        <v>3769</v>
      </c>
      <c r="C565" s="23"/>
      <c r="D565" s="130" t="s">
        <v>3771</v>
      </c>
      <c r="E565" s="130" t="s">
        <v>738</v>
      </c>
      <c r="F565" s="147"/>
      <c r="G565" s="147" t="s">
        <v>80</v>
      </c>
      <c r="H565" s="147">
        <v>1.0</v>
      </c>
      <c r="I565" s="130"/>
      <c r="J565" s="130" t="s">
        <v>739</v>
      </c>
      <c r="K565" s="126"/>
      <c r="L565" s="127"/>
    </row>
    <row r="566" ht="15.0" hidden="1" customHeight="1">
      <c r="A566" s="148"/>
      <c r="B566" s="146"/>
      <c r="C566" s="23"/>
      <c r="D566" s="130"/>
      <c r="E566" s="130"/>
      <c r="F566" s="147"/>
      <c r="G566" s="147"/>
      <c r="H566" s="147"/>
      <c r="I566" s="130"/>
      <c r="J566" s="130"/>
      <c r="K566" s="126"/>
      <c r="L566" s="127"/>
    </row>
    <row r="567" ht="15.0" hidden="1" customHeight="1">
      <c r="A567" s="145">
        <v>45794.0</v>
      </c>
      <c r="B567" s="146" t="s">
        <v>3772</v>
      </c>
      <c r="C567" s="23"/>
      <c r="D567" s="130" t="s">
        <v>747</v>
      </c>
      <c r="E567" s="130"/>
      <c r="F567" s="147"/>
      <c r="G567" s="147" t="s">
        <v>80</v>
      </c>
      <c r="H567" s="147">
        <v>1.0</v>
      </c>
      <c r="I567" s="130"/>
      <c r="J567" s="130" t="s">
        <v>748</v>
      </c>
      <c r="K567" s="126"/>
      <c r="L567" s="127"/>
    </row>
    <row r="568" ht="15.0" hidden="1" customHeight="1">
      <c r="A568" s="148"/>
      <c r="B568" s="149"/>
      <c r="C568" s="150"/>
      <c r="D568" s="130"/>
      <c r="E568" s="130"/>
      <c r="F568" s="147"/>
      <c r="G568" s="147"/>
      <c r="H568" s="147"/>
      <c r="I568" s="130"/>
      <c r="J568" s="130"/>
      <c r="K568" s="126"/>
      <c r="L568" s="127"/>
    </row>
    <row r="569" ht="15.0" hidden="1" customHeight="1">
      <c r="A569" s="145">
        <v>45795.0</v>
      </c>
      <c r="B569" s="146" t="s">
        <v>3773</v>
      </c>
      <c r="C569" s="23"/>
      <c r="D569" s="130" t="s">
        <v>3774</v>
      </c>
      <c r="E569" s="130"/>
      <c r="F569" s="147"/>
      <c r="G569" s="147" t="s">
        <v>80</v>
      </c>
      <c r="H569" s="147">
        <v>4.0</v>
      </c>
      <c r="I569" s="130"/>
      <c r="J569" s="130" t="s">
        <v>748</v>
      </c>
      <c r="K569" s="126"/>
      <c r="L569" s="127"/>
    </row>
    <row r="570" ht="15.0" hidden="1" customHeight="1">
      <c r="A570" s="148"/>
      <c r="B570" s="149"/>
      <c r="C570" s="150"/>
      <c r="D570" s="130"/>
      <c r="E570" s="130"/>
      <c r="F570" s="147"/>
      <c r="G570" s="147"/>
      <c r="H570" s="147"/>
      <c r="I570" s="130"/>
      <c r="J570" s="130"/>
      <c r="K570" s="126"/>
      <c r="L570" s="127"/>
    </row>
    <row r="571" ht="15.0" hidden="1" customHeight="1">
      <c r="A571" s="145">
        <v>45796.0</v>
      </c>
      <c r="B571" s="146" t="s">
        <v>3775</v>
      </c>
      <c r="C571" s="23"/>
      <c r="D571" s="130" t="s">
        <v>3776</v>
      </c>
      <c r="E571" s="130" t="s">
        <v>3777</v>
      </c>
      <c r="F571" s="147"/>
      <c r="G571" s="147" t="s">
        <v>80</v>
      </c>
      <c r="H571" s="147">
        <v>6.0</v>
      </c>
      <c r="I571" s="130"/>
      <c r="J571" s="130" t="s">
        <v>763</v>
      </c>
      <c r="K571" s="126"/>
      <c r="L571" s="127"/>
    </row>
    <row r="572" ht="15.0" hidden="1" customHeight="1">
      <c r="A572" s="145">
        <v>45796.0</v>
      </c>
      <c r="B572" s="146" t="s">
        <v>3775</v>
      </c>
      <c r="C572" s="23"/>
      <c r="D572" s="130" t="s">
        <v>347</v>
      </c>
      <c r="E572" s="130" t="s">
        <v>71</v>
      </c>
      <c r="F572" s="147"/>
      <c r="G572" s="147" t="s">
        <v>80</v>
      </c>
      <c r="H572" s="147">
        <v>1.0</v>
      </c>
      <c r="I572" s="130"/>
      <c r="J572" s="130" t="s">
        <v>763</v>
      </c>
      <c r="K572" s="126"/>
      <c r="L572" s="127"/>
    </row>
    <row r="573" ht="15.0" hidden="1" customHeight="1">
      <c r="A573" s="145">
        <v>45796.0</v>
      </c>
      <c r="B573" s="146" t="s">
        <v>3775</v>
      </c>
      <c r="C573" s="23"/>
      <c r="D573" s="130" t="s">
        <v>66</v>
      </c>
      <c r="E573" s="130" t="s">
        <v>3778</v>
      </c>
      <c r="F573" s="147"/>
      <c r="G573" s="147" t="s">
        <v>80</v>
      </c>
      <c r="H573" s="147">
        <v>1.0</v>
      </c>
      <c r="I573" s="130"/>
      <c r="J573" s="130" t="s">
        <v>763</v>
      </c>
      <c r="K573" s="126"/>
      <c r="L573" s="127"/>
    </row>
    <row r="574" ht="15.0" hidden="1" customHeight="1">
      <c r="A574" s="145">
        <v>45796.0</v>
      </c>
      <c r="B574" s="146" t="s">
        <v>3775</v>
      </c>
      <c r="C574" s="23"/>
      <c r="D574" s="130" t="s">
        <v>682</v>
      </c>
      <c r="E574" s="130"/>
      <c r="F574" s="147"/>
      <c r="G574" s="147" t="s">
        <v>80</v>
      </c>
      <c r="H574" s="147">
        <v>1.0</v>
      </c>
      <c r="I574" s="130"/>
      <c r="J574" s="130" t="s">
        <v>763</v>
      </c>
      <c r="K574" s="126"/>
      <c r="L574" s="127"/>
    </row>
    <row r="575" ht="15.0" hidden="1" customHeight="1">
      <c r="A575" s="145">
        <v>45796.0</v>
      </c>
      <c r="B575" s="146" t="s">
        <v>3775</v>
      </c>
      <c r="C575" s="23"/>
      <c r="D575" s="130" t="s">
        <v>3779</v>
      </c>
      <c r="E575" s="130" t="s">
        <v>3780</v>
      </c>
      <c r="F575" s="147"/>
      <c r="G575" s="147" t="s">
        <v>80</v>
      </c>
      <c r="H575" s="147">
        <v>1.0</v>
      </c>
      <c r="I575" s="130"/>
      <c r="J575" s="130" t="s">
        <v>763</v>
      </c>
      <c r="K575" s="126"/>
      <c r="L575" s="127"/>
    </row>
    <row r="576" ht="15.0" hidden="1" customHeight="1">
      <c r="A576" s="145">
        <v>45796.0</v>
      </c>
      <c r="B576" s="146" t="s">
        <v>3775</v>
      </c>
      <c r="C576" s="23"/>
      <c r="D576" s="130" t="s">
        <v>695</v>
      </c>
      <c r="E576" s="130"/>
      <c r="F576" s="147"/>
      <c r="G576" s="147" t="s">
        <v>80</v>
      </c>
      <c r="H576" s="147">
        <v>1.0</v>
      </c>
      <c r="I576" s="130"/>
      <c r="J576" s="130" t="s">
        <v>763</v>
      </c>
      <c r="K576" s="126"/>
      <c r="L576" s="127"/>
    </row>
    <row r="577" ht="15.0" hidden="1" customHeight="1">
      <c r="A577" s="145">
        <v>45796.0</v>
      </c>
      <c r="B577" s="146" t="s">
        <v>3775</v>
      </c>
      <c r="C577" s="23"/>
      <c r="D577" s="130" t="s">
        <v>696</v>
      </c>
      <c r="E577" s="130"/>
      <c r="F577" s="147"/>
      <c r="G577" s="147" t="s">
        <v>80</v>
      </c>
      <c r="H577" s="147">
        <v>2.0</v>
      </c>
      <c r="I577" s="130"/>
      <c r="J577" s="130" t="s">
        <v>763</v>
      </c>
      <c r="K577" s="126"/>
      <c r="L577" s="127"/>
    </row>
    <row r="578" ht="15.0" hidden="1" customHeight="1">
      <c r="A578" s="145">
        <v>45796.0</v>
      </c>
      <c r="B578" s="146" t="s">
        <v>3775</v>
      </c>
      <c r="C578" s="23"/>
      <c r="D578" s="130" t="s">
        <v>3781</v>
      </c>
      <c r="E578" s="130"/>
      <c r="F578" s="147"/>
      <c r="G578" s="147" t="s">
        <v>80</v>
      </c>
      <c r="H578" s="147">
        <v>2.0</v>
      </c>
      <c r="I578" s="130"/>
      <c r="J578" s="130" t="s">
        <v>763</v>
      </c>
      <c r="K578" s="126"/>
      <c r="L578" s="127"/>
    </row>
    <row r="579" ht="15.0" hidden="1" customHeight="1">
      <c r="A579" s="145">
        <v>45796.0</v>
      </c>
      <c r="B579" s="146" t="s">
        <v>3775</v>
      </c>
      <c r="C579" s="23"/>
      <c r="D579" s="130" t="s">
        <v>3782</v>
      </c>
      <c r="E579" s="130"/>
      <c r="F579" s="147"/>
      <c r="G579" s="147" t="s">
        <v>80</v>
      </c>
      <c r="H579" s="147">
        <v>20.0</v>
      </c>
      <c r="I579" s="130"/>
      <c r="J579" s="130" t="s">
        <v>763</v>
      </c>
      <c r="K579" s="126"/>
      <c r="L579" s="127"/>
    </row>
    <row r="580" ht="15.0" hidden="1" customHeight="1">
      <c r="A580" s="145">
        <v>45796.0</v>
      </c>
      <c r="B580" s="146" t="s">
        <v>3775</v>
      </c>
      <c r="C580" s="23"/>
      <c r="D580" s="130" t="s">
        <v>730</v>
      </c>
      <c r="E580" s="130"/>
      <c r="F580" s="147"/>
      <c r="G580" s="147" t="s">
        <v>80</v>
      </c>
      <c r="H580" s="147">
        <v>1.0</v>
      </c>
      <c r="I580" s="130"/>
      <c r="J580" s="130" t="s">
        <v>763</v>
      </c>
      <c r="K580" s="126"/>
      <c r="L580" s="127"/>
    </row>
    <row r="581" ht="15.0" hidden="1" customHeight="1">
      <c r="A581" s="145">
        <v>45796.0</v>
      </c>
      <c r="B581" s="146" t="s">
        <v>3775</v>
      </c>
      <c r="C581" s="23"/>
      <c r="D581" s="130" t="s">
        <v>753</v>
      </c>
      <c r="E581" s="130" t="s">
        <v>3783</v>
      </c>
      <c r="F581" s="147"/>
      <c r="G581" s="147" t="s">
        <v>80</v>
      </c>
      <c r="H581" s="147">
        <v>2.0</v>
      </c>
      <c r="I581" s="130"/>
      <c r="J581" s="130" t="s">
        <v>763</v>
      </c>
      <c r="K581" s="126"/>
      <c r="L581" s="127"/>
    </row>
    <row r="582" ht="15.0" hidden="1" customHeight="1">
      <c r="A582" s="145">
        <v>45796.0</v>
      </c>
      <c r="B582" s="146" t="s">
        <v>3775</v>
      </c>
      <c r="C582" s="23"/>
      <c r="D582" s="130" t="s">
        <v>755</v>
      </c>
      <c r="E582" s="130"/>
      <c r="F582" s="147"/>
      <c r="G582" s="147" t="s">
        <v>80</v>
      </c>
      <c r="H582" s="147">
        <v>8.0</v>
      </c>
      <c r="I582" s="130"/>
      <c r="J582" s="130" t="s">
        <v>763</v>
      </c>
      <c r="K582" s="126"/>
      <c r="L582" s="127"/>
    </row>
    <row r="583" ht="15.0" hidden="1" customHeight="1">
      <c r="A583" s="145">
        <v>45796.0</v>
      </c>
      <c r="B583" s="146" t="s">
        <v>3775</v>
      </c>
      <c r="C583" s="23"/>
      <c r="D583" s="130" t="s">
        <v>2021</v>
      </c>
      <c r="E583" s="130"/>
      <c r="F583" s="147"/>
      <c r="G583" s="147" t="s">
        <v>80</v>
      </c>
      <c r="H583" s="147">
        <v>8.0</v>
      </c>
      <c r="I583" s="130"/>
      <c r="J583" s="130" t="s">
        <v>763</v>
      </c>
      <c r="K583" s="126"/>
      <c r="L583" s="127"/>
    </row>
    <row r="584" ht="15.0" hidden="1" customHeight="1">
      <c r="A584" s="145">
        <v>45796.0</v>
      </c>
      <c r="B584" s="146" t="s">
        <v>3775</v>
      </c>
      <c r="C584" s="23"/>
      <c r="D584" s="130" t="s">
        <v>3784</v>
      </c>
      <c r="E584" s="130" t="s">
        <v>3785</v>
      </c>
      <c r="F584" s="147"/>
      <c r="G584" s="147" t="s">
        <v>80</v>
      </c>
      <c r="H584" s="147">
        <v>4.0</v>
      </c>
      <c r="I584" s="130"/>
      <c r="J584" s="130" t="s">
        <v>763</v>
      </c>
      <c r="K584" s="126"/>
      <c r="L584" s="127"/>
    </row>
    <row r="585" ht="15.0" hidden="1" customHeight="1">
      <c r="A585" s="145">
        <v>45796.0</v>
      </c>
      <c r="B585" s="146" t="s">
        <v>3775</v>
      </c>
      <c r="C585" s="23"/>
      <c r="D585" s="130" t="s">
        <v>1745</v>
      </c>
      <c r="E585" s="130"/>
      <c r="F585" s="147"/>
      <c r="G585" s="147" t="s">
        <v>80</v>
      </c>
      <c r="H585" s="147">
        <v>1.0</v>
      </c>
      <c r="I585" s="130"/>
      <c r="J585" s="130" t="s">
        <v>763</v>
      </c>
      <c r="K585" s="126"/>
      <c r="L585" s="127"/>
    </row>
    <row r="586" ht="15.0" hidden="1" customHeight="1">
      <c r="A586" s="145">
        <v>45796.0</v>
      </c>
      <c r="B586" s="146" t="s">
        <v>3775</v>
      </c>
      <c r="C586" s="23"/>
      <c r="D586" s="130" t="s">
        <v>3786</v>
      </c>
      <c r="E586" s="130"/>
      <c r="F586" s="147"/>
      <c r="G586" s="147" t="s">
        <v>196</v>
      </c>
      <c r="H586" s="147">
        <v>1.0</v>
      </c>
      <c r="I586" s="130"/>
      <c r="J586" s="130" t="s">
        <v>763</v>
      </c>
      <c r="K586" s="126"/>
      <c r="L586" s="127"/>
    </row>
    <row r="587" ht="15.0" hidden="1" customHeight="1">
      <c r="A587" s="145">
        <v>45796.0</v>
      </c>
      <c r="B587" s="146" t="s">
        <v>3775</v>
      </c>
      <c r="C587" s="23"/>
      <c r="D587" s="130" t="s">
        <v>3787</v>
      </c>
      <c r="E587" s="130"/>
      <c r="F587" s="147"/>
      <c r="G587" s="147" t="s">
        <v>80</v>
      </c>
      <c r="H587" s="147">
        <v>1.0</v>
      </c>
      <c r="I587" s="130"/>
      <c r="J587" s="130" t="s">
        <v>763</v>
      </c>
      <c r="K587" s="126"/>
      <c r="L587" s="127"/>
    </row>
    <row r="588" ht="15.0" hidden="1" customHeight="1">
      <c r="A588" s="145">
        <v>45796.0</v>
      </c>
      <c r="B588" s="146" t="s">
        <v>3775</v>
      </c>
      <c r="C588" s="23"/>
      <c r="D588" s="130" t="s">
        <v>3788</v>
      </c>
      <c r="E588" s="130" t="s">
        <v>762</v>
      </c>
      <c r="F588" s="147"/>
      <c r="G588" s="147" t="s">
        <v>80</v>
      </c>
      <c r="H588" s="147">
        <v>1.0</v>
      </c>
      <c r="I588" s="130"/>
      <c r="J588" s="130" t="s">
        <v>763</v>
      </c>
      <c r="K588" s="126"/>
      <c r="L588" s="127"/>
    </row>
    <row r="589" ht="15.0" hidden="1" customHeight="1">
      <c r="A589" s="145">
        <v>45796.0</v>
      </c>
      <c r="B589" s="146" t="s">
        <v>3775</v>
      </c>
      <c r="C589" s="23"/>
      <c r="D589" s="130" t="s">
        <v>3789</v>
      </c>
      <c r="E589" s="130"/>
      <c r="F589" s="147"/>
      <c r="G589" s="147" t="s">
        <v>80</v>
      </c>
      <c r="H589" s="147">
        <v>10.0</v>
      </c>
      <c r="I589" s="130"/>
      <c r="J589" s="130" t="s">
        <v>763</v>
      </c>
      <c r="K589" s="126"/>
      <c r="L589" s="127"/>
    </row>
    <row r="590" ht="15.0" hidden="1" customHeight="1">
      <c r="A590" s="145">
        <v>45796.0</v>
      </c>
      <c r="B590" s="146" t="s">
        <v>3775</v>
      </c>
      <c r="C590" s="23"/>
      <c r="D590" s="130" t="s">
        <v>3790</v>
      </c>
      <c r="E590" s="130" t="s">
        <v>767</v>
      </c>
      <c r="F590" s="147"/>
      <c r="G590" s="147" t="s">
        <v>80</v>
      </c>
      <c r="H590" s="147">
        <v>6.0</v>
      </c>
      <c r="I590" s="130"/>
      <c r="J590" s="130" t="s">
        <v>763</v>
      </c>
      <c r="K590" s="126"/>
      <c r="L590" s="127"/>
    </row>
    <row r="591" ht="15.0" hidden="1" customHeight="1">
      <c r="A591" s="148"/>
      <c r="B591" s="146"/>
      <c r="C591" s="23"/>
      <c r="D591" s="130"/>
      <c r="E591" s="130"/>
      <c r="F591" s="147"/>
      <c r="G591" s="147"/>
      <c r="H591" s="147"/>
      <c r="I591" s="130"/>
      <c r="J591" s="130"/>
      <c r="K591" s="126"/>
      <c r="L591" s="127"/>
    </row>
    <row r="592" ht="15.0" hidden="1" customHeight="1">
      <c r="A592" s="145">
        <v>45796.0</v>
      </c>
      <c r="B592" s="146" t="s">
        <v>3791</v>
      </c>
      <c r="C592" s="23"/>
      <c r="D592" s="130" t="s">
        <v>3792</v>
      </c>
      <c r="E592" s="130"/>
      <c r="F592" s="147"/>
      <c r="G592" s="147" t="s">
        <v>742</v>
      </c>
      <c r="H592" s="147">
        <v>1.0</v>
      </c>
      <c r="I592" s="130"/>
      <c r="J592" s="130" t="s">
        <v>687</v>
      </c>
      <c r="K592" s="126"/>
      <c r="L592" s="127"/>
    </row>
    <row r="593" ht="15.0" hidden="1" customHeight="1">
      <c r="A593" s="145">
        <v>45796.0</v>
      </c>
      <c r="B593" s="146" t="s">
        <v>3791</v>
      </c>
      <c r="C593" s="23"/>
      <c r="D593" s="130" t="s">
        <v>3793</v>
      </c>
      <c r="E593" s="130"/>
      <c r="F593" s="147"/>
      <c r="G593" s="147" t="s">
        <v>104</v>
      </c>
      <c r="H593" s="147">
        <v>1.0</v>
      </c>
      <c r="I593" s="130"/>
      <c r="J593" s="130" t="s">
        <v>687</v>
      </c>
      <c r="K593" s="126"/>
      <c r="L593" s="127"/>
    </row>
    <row r="594" ht="15.0" hidden="1" customHeight="1">
      <c r="A594" s="145">
        <v>45796.0</v>
      </c>
      <c r="B594" s="146" t="s">
        <v>3791</v>
      </c>
      <c r="C594" s="23"/>
      <c r="D594" s="130" t="s">
        <v>3794</v>
      </c>
      <c r="E594" s="130"/>
      <c r="F594" s="147"/>
      <c r="G594" s="147" t="s">
        <v>104</v>
      </c>
      <c r="H594" s="147">
        <v>1.0</v>
      </c>
      <c r="I594" s="130"/>
      <c r="J594" s="130" t="s">
        <v>687</v>
      </c>
      <c r="K594" s="126"/>
      <c r="L594" s="127"/>
    </row>
    <row r="595" ht="15.0" hidden="1" customHeight="1">
      <c r="A595" s="148"/>
      <c r="B595" s="146"/>
      <c r="C595" s="23"/>
      <c r="D595" s="130"/>
      <c r="E595" s="130"/>
      <c r="F595" s="147"/>
      <c r="G595" s="147"/>
      <c r="H595" s="147"/>
      <c r="I595" s="130"/>
      <c r="J595" s="130"/>
      <c r="K595" s="126"/>
      <c r="L595" s="127"/>
    </row>
    <row r="596" ht="15.0" hidden="1" customHeight="1">
      <c r="A596" s="145">
        <v>45797.0</v>
      </c>
      <c r="B596" s="146" t="s">
        <v>3795</v>
      </c>
      <c r="C596" s="23"/>
      <c r="D596" s="130" t="s">
        <v>632</v>
      </c>
      <c r="E596" s="130" t="s">
        <v>136</v>
      </c>
      <c r="F596" s="147"/>
      <c r="G596" s="147" t="s">
        <v>104</v>
      </c>
      <c r="H596" s="147">
        <v>1.0</v>
      </c>
      <c r="I596" s="130"/>
      <c r="J596" s="130" t="s">
        <v>443</v>
      </c>
      <c r="K596" s="126"/>
      <c r="L596" s="127"/>
    </row>
    <row r="597" ht="15.0" hidden="1" customHeight="1">
      <c r="A597" s="148"/>
      <c r="B597" s="146"/>
      <c r="C597" s="23"/>
      <c r="D597" s="130"/>
      <c r="E597" s="130"/>
      <c r="F597" s="147"/>
      <c r="G597" s="147"/>
      <c r="H597" s="147"/>
      <c r="I597" s="130"/>
      <c r="J597" s="130"/>
      <c r="K597" s="126"/>
      <c r="L597" s="127"/>
    </row>
    <row r="598" ht="15.0" hidden="1" customHeight="1">
      <c r="A598" s="145">
        <v>45797.0</v>
      </c>
      <c r="B598" s="146" t="s">
        <v>3796</v>
      </c>
      <c r="C598" s="23"/>
      <c r="D598" s="130" t="s">
        <v>66</v>
      </c>
      <c r="E598" s="130" t="s">
        <v>1415</v>
      </c>
      <c r="F598" s="147"/>
      <c r="G598" s="147" t="s">
        <v>104</v>
      </c>
      <c r="H598" s="147">
        <v>1.0</v>
      </c>
      <c r="I598" s="130"/>
      <c r="J598" s="130" t="s">
        <v>1526</v>
      </c>
      <c r="K598" s="126"/>
      <c r="L598" s="127"/>
    </row>
    <row r="599" ht="15.0" hidden="1" customHeight="1">
      <c r="A599" s="145">
        <v>45797.0</v>
      </c>
      <c r="B599" s="146" t="s">
        <v>3796</v>
      </c>
      <c r="C599" s="23"/>
      <c r="D599" s="130" t="s">
        <v>209</v>
      </c>
      <c r="E599" s="130" t="s">
        <v>1416</v>
      </c>
      <c r="F599" s="147"/>
      <c r="G599" s="147" t="s">
        <v>104</v>
      </c>
      <c r="H599" s="147">
        <v>1.0</v>
      </c>
      <c r="I599" s="130"/>
      <c r="J599" s="130" t="s">
        <v>1526</v>
      </c>
      <c r="K599" s="126"/>
      <c r="L599" s="127"/>
    </row>
    <row r="600" ht="15.0" hidden="1" customHeight="1">
      <c r="A600" s="145">
        <v>45797.0</v>
      </c>
      <c r="B600" s="146" t="s">
        <v>3796</v>
      </c>
      <c r="C600" s="23"/>
      <c r="D600" s="130" t="s">
        <v>783</v>
      </c>
      <c r="E600" s="130" t="s">
        <v>3797</v>
      </c>
      <c r="F600" s="147"/>
      <c r="G600" s="147" t="s">
        <v>104</v>
      </c>
      <c r="H600" s="147">
        <v>1.0</v>
      </c>
      <c r="I600" s="130"/>
      <c r="J600" s="130" t="s">
        <v>1526</v>
      </c>
      <c r="K600" s="126"/>
      <c r="L600" s="127"/>
    </row>
    <row r="601" ht="15.0" hidden="1" customHeight="1">
      <c r="A601" s="148"/>
      <c r="B601" s="149"/>
      <c r="C601" s="150"/>
      <c r="D601" s="130"/>
      <c r="E601" s="130"/>
      <c r="F601" s="147"/>
      <c r="G601" s="147"/>
      <c r="H601" s="147"/>
      <c r="I601" s="130"/>
      <c r="J601" s="130"/>
      <c r="K601" s="126"/>
      <c r="L601" s="127"/>
    </row>
    <row r="602" ht="15.0" hidden="1" customHeight="1">
      <c r="A602" s="145">
        <v>45797.0</v>
      </c>
      <c r="B602" s="146" t="s">
        <v>3798</v>
      </c>
      <c r="C602" s="23"/>
      <c r="D602" s="130" t="s">
        <v>3799</v>
      </c>
      <c r="E602" s="130"/>
      <c r="F602" s="147"/>
      <c r="G602" s="147" t="s">
        <v>742</v>
      </c>
      <c r="H602" s="147">
        <v>1.0</v>
      </c>
      <c r="I602" s="130"/>
      <c r="J602" s="130" t="s">
        <v>687</v>
      </c>
      <c r="K602" s="126"/>
      <c r="L602" s="127"/>
    </row>
    <row r="603" ht="15.0" hidden="1" customHeight="1">
      <c r="A603" s="145">
        <v>45797.0</v>
      </c>
      <c r="B603" s="146" t="s">
        <v>3798</v>
      </c>
      <c r="C603" s="23"/>
      <c r="D603" s="130" t="s">
        <v>3800</v>
      </c>
      <c r="E603" s="130"/>
      <c r="F603" s="147"/>
      <c r="G603" s="147" t="s">
        <v>104</v>
      </c>
      <c r="H603" s="147">
        <v>1.0</v>
      </c>
      <c r="I603" s="130"/>
      <c r="J603" s="130" t="s">
        <v>687</v>
      </c>
      <c r="K603" s="126"/>
      <c r="L603" s="127"/>
    </row>
    <row r="604" ht="15.0" hidden="1" customHeight="1">
      <c r="A604" s="148"/>
      <c r="B604" s="149"/>
      <c r="C604" s="150"/>
      <c r="D604" s="130"/>
      <c r="E604" s="130"/>
      <c r="F604" s="147"/>
      <c r="G604" s="147"/>
      <c r="H604" s="147"/>
      <c r="I604" s="130"/>
      <c r="J604" s="130"/>
      <c r="K604" s="126"/>
      <c r="L604" s="127"/>
    </row>
    <row r="605" ht="15.0" hidden="1" customHeight="1">
      <c r="A605" s="145">
        <v>45797.0</v>
      </c>
      <c r="B605" s="146" t="s">
        <v>3801</v>
      </c>
      <c r="C605" s="23"/>
      <c r="D605" s="130" t="s">
        <v>3802</v>
      </c>
      <c r="E605" s="130"/>
      <c r="F605" s="147"/>
      <c r="G605" s="147" t="s">
        <v>104</v>
      </c>
      <c r="H605" s="147">
        <v>1.0</v>
      </c>
      <c r="I605" s="130"/>
      <c r="J605" s="130" t="s">
        <v>375</v>
      </c>
      <c r="K605" s="126"/>
      <c r="L605" s="127"/>
    </row>
    <row r="606" ht="15.0" hidden="1" customHeight="1">
      <c r="A606" s="145"/>
      <c r="B606" s="146"/>
      <c r="C606" s="23"/>
      <c r="D606" s="130"/>
      <c r="E606" s="130"/>
      <c r="F606" s="147"/>
      <c r="G606" s="147"/>
      <c r="H606" s="147"/>
      <c r="I606" s="130"/>
      <c r="J606" s="130"/>
      <c r="K606" s="126"/>
      <c r="L606" s="127"/>
    </row>
    <row r="607" ht="15.0" hidden="1" customHeight="1">
      <c r="A607" s="145">
        <v>45798.0</v>
      </c>
      <c r="B607" s="146" t="s">
        <v>3803</v>
      </c>
      <c r="C607" s="23"/>
      <c r="D607" s="130" t="s">
        <v>807</v>
      </c>
      <c r="E607" s="130" t="s">
        <v>808</v>
      </c>
      <c r="F607" s="147"/>
      <c r="G607" s="147" t="s">
        <v>104</v>
      </c>
      <c r="H607" s="147">
        <v>2.0</v>
      </c>
      <c r="I607" s="130"/>
      <c r="J607" s="130" t="s">
        <v>2571</v>
      </c>
      <c r="K607" s="126"/>
      <c r="L607" s="127"/>
    </row>
    <row r="608" ht="15.0" hidden="1" customHeight="1">
      <c r="A608" s="148"/>
      <c r="B608" s="146"/>
      <c r="C608" s="23"/>
      <c r="D608" s="130"/>
      <c r="E608" s="130"/>
      <c r="F608" s="147"/>
      <c r="G608" s="147"/>
      <c r="H608" s="147"/>
      <c r="I608" s="130"/>
      <c r="J608" s="130"/>
      <c r="K608" s="126"/>
      <c r="L608" s="127"/>
    </row>
    <row r="609" ht="15.0" hidden="1" customHeight="1">
      <c r="A609" s="145">
        <v>45798.0</v>
      </c>
      <c r="B609" s="146" t="s">
        <v>3804</v>
      </c>
      <c r="C609" s="23"/>
      <c r="D609" s="130" t="s">
        <v>799</v>
      </c>
      <c r="E609" s="130"/>
      <c r="F609" s="147"/>
      <c r="G609" s="147" t="s">
        <v>104</v>
      </c>
      <c r="H609" s="147">
        <v>1.0</v>
      </c>
      <c r="I609" s="130"/>
      <c r="J609" s="130" t="s">
        <v>3805</v>
      </c>
      <c r="K609" s="126"/>
      <c r="L609" s="127"/>
    </row>
    <row r="610" ht="15.0" hidden="1" customHeight="1">
      <c r="A610" s="148"/>
      <c r="B610" s="146"/>
      <c r="C610" s="23"/>
      <c r="D610" s="130"/>
      <c r="E610" s="130"/>
      <c r="F610" s="147"/>
      <c r="G610" s="147"/>
      <c r="H610" s="147"/>
      <c r="I610" s="130"/>
      <c r="J610" s="130"/>
      <c r="K610" s="126"/>
      <c r="L610" s="127"/>
    </row>
    <row r="611" ht="15.0" hidden="1" customHeight="1">
      <c r="A611" s="145">
        <v>45798.0</v>
      </c>
      <c r="B611" s="146" t="s">
        <v>3806</v>
      </c>
      <c r="C611" s="23"/>
      <c r="D611" s="130" t="s">
        <v>804</v>
      </c>
      <c r="E611" s="130"/>
      <c r="F611" s="147"/>
      <c r="G611" s="147" t="s">
        <v>104</v>
      </c>
      <c r="H611" s="147">
        <v>1.0</v>
      </c>
      <c r="I611" s="130"/>
      <c r="J611" s="130" t="s">
        <v>710</v>
      </c>
      <c r="K611" s="126"/>
      <c r="L611" s="127"/>
    </row>
    <row r="612" ht="15.0" hidden="1" customHeight="1">
      <c r="A612" s="145">
        <v>45798.0</v>
      </c>
      <c r="B612" s="146" t="s">
        <v>3806</v>
      </c>
      <c r="C612" s="23"/>
      <c r="D612" s="130" t="s">
        <v>805</v>
      </c>
      <c r="E612" s="130"/>
      <c r="F612" s="147"/>
      <c r="G612" s="147" t="s">
        <v>104</v>
      </c>
      <c r="H612" s="147">
        <v>1.0</v>
      </c>
      <c r="I612" s="130"/>
      <c r="J612" s="130" t="s">
        <v>710</v>
      </c>
      <c r="K612" s="126"/>
      <c r="L612" s="127"/>
    </row>
    <row r="613" ht="15.0" hidden="1" customHeight="1">
      <c r="A613" s="145"/>
      <c r="B613" s="146"/>
      <c r="C613" s="23"/>
      <c r="D613" s="130"/>
      <c r="E613" s="130"/>
      <c r="F613" s="147"/>
      <c r="G613" s="147"/>
      <c r="H613" s="147"/>
      <c r="I613" s="130"/>
      <c r="J613" s="130"/>
      <c r="K613" s="126"/>
      <c r="L613" s="127"/>
    </row>
    <row r="614" ht="15.0" hidden="1" customHeight="1">
      <c r="A614" s="145">
        <v>45797.0</v>
      </c>
      <c r="B614" s="146" t="s">
        <v>3807</v>
      </c>
      <c r="C614" s="23"/>
      <c r="D614" s="130" t="s">
        <v>809</v>
      </c>
      <c r="E614" s="130" t="s">
        <v>3808</v>
      </c>
      <c r="F614" s="147"/>
      <c r="G614" s="147" t="s">
        <v>104</v>
      </c>
      <c r="H614" s="147">
        <v>1.0</v>
      </c>
      <c r="I614" s="130"/>
      <c r="J614" s="130" t="s">
        <v>3513</v>
      </c>
      <c r="K614" s="126"/>
      <c r="L614" s="127"/>
    </row>
    <row r="615" ht="15.0" hidden="1" customHeight="1">
      <c r="A615" s="145">
        <v>45797.0</v>
      </c>
      <c r="B615" s="146" t="s">
        <v>3807</v>
      </c>
      <c r="C615" s="23"/>
      <c r="D615" s="130" t="s">
        <v>807</v>
      </c>
      <c r="E615" s="130" t="s">
        <v>362</v>
      </c>
      <c r="F615" s="147"/>
      <c r="G615" s="147" t="s">
        <v>104</v>
      </c>
      <c r="H615" s="147">
        <v>1.0</v>
      </c>
      <c r="I615" s="130"/>
      <c r="J615" s="130" t="s">
        <v>3513</v>
      </c>
      <c r="K615" s="126"/>
      <c r="L615" s="127"/>
    </row>
    <row r="616" ht="15.0" hidden="1" customHeight="1">
      <c r="A616" s="145">
        <v>45797.0</v>
      </c>
      <c r="B616" s="146" t="s">
        <v>3807</v>
      </c>
      <c r="C616" s="23"/>
      <c r="D616" s="130" t="s">
        <v>807</v>
      </c>
      <c r="E616" s="130" t="s">
        <v>3809</v>
      </c>
      <c r="F616" s="147"/>
      <c r="G616" s="147" t="s">
        <v>104</v>
      </c>
      <c r="H616" s="147">
        <v>1.0</v>
      </c>
      <c r="I616" s="130"/>
      <c r="J616" s="130" t="s">
        <v>3513</v>
      </c>
      <c r="K616" s="126"/>
      <c r="L616" s="127"/>
    </row>
    <row r="617" ht="15.0" hidden="1" customHeight="1">
      <c r="A617" s="145">
        <v>45797.0</v>
      </c>
      <c r="B617" s="146" t="s">
        <v>3807</v>
      </c>
      <c r="C617" s="23"/>
      <c r="D617" s="130" t="s">
        <v>807</v>
      </c>
      <c r="E617" s="130" t="s">
        <v>815</v>
      </c>
      <c r="F617" s="147"/>
      <c r="G617" s="147" t="s">
        <v>104</v>
      </c>
      <c r="H617" s="147">
        <v>1.0</v>
      </c>
      <c r="I617" s="130"/>
      <c r="J617" s="130" t="s">
        <v>3513</v>
      </c>
      <c r="K617" s="126"/>
      <c r="L617" s="127"/>
    </row>
    <row r="618" ht="15.0" hidden="1" customHeight="1">
      <c r="A618" s="145">
        <v>45797.0</v>
      </c>
      <c r="B618" s="146" t="s">
        <v>3807</v>
      </c>
      <c r="C618" s="23"/>
      <c r="D618" s="130" t="s">
        <v>807</v>
      </c>
      <c r="E618" s="130" t="s">
        <v>1983</v>
      </c>
      <c r="F618" s="147"/>
      <c r="G618" s="147" t="s">
        <v>104</v>
      </c>
      <c r="H618" s="147">
        <v>1.0</v>
      </c>
      <c r="I618" s="130"/>
      <c r="J618" s="130" t="s">
        <v>3513</v>
      </c>
      <c r="K618" s="126"/>
      <c r="L618" s="127"/>
    </row>
    <row r="619" ht="15.0" hidden="1" customHeight="1">
      <c r="A619" s="148"/>
      <c r="B619" s="146"/>
      <c r="C619" s="23"/>
      <c r="D619" s="130"/>
      <c r="E619" s="130"/>
      <c r="F619" s="147"/>
      <c r="G619" s="147"/>
      <c r="H619" s="147"/>
      <c r="I619" s="130"/>
      <c r="J619" s="130"/>
      <c r="K619" s="126"/>
      <c r="L619" s="127"/>
    </row>
    <row r="620" ht="15.0" hidden="1" customHeight="1">
      <c r="A620" s="145">
        <v>45798.0</v>
      </c>
      <c r="B620" s="146" t="s">
        <v>3810</v>
      </c>
      <c r="C620" s="23"/>
      <c r="D620" s="130" t="s">
        <v>795</v>
      </c>
      <c r="E620" s="130"/>
      <c r="F620" s="147"/>
      <c r="G620" s="147" t="s">
        <v>104</v>
      </c>
      <c r="H620" s="147">
        <v>1.0</v>
      </c>
      <c r="I620" s="130"/>
      <c r="J620" s="130" t="s">
        <v>748</v>
      </c>
      <c r="K620" s="126"/>
      <c r="L620" s="127"/>
    </row>
    <row r="621" ht="15.0" hidden="1" customHeight="1">
      <c r="A621" s="145"/>
      <c r="B621" s="146"/>
      <c r="C621" s="23"/>
      <c r="D621" s="130"/>
      <c r="E621" s="130"/>
      <c r="F621" s="147"/>
      <c r="G621" s="147"/>
      <c r="H621" s="147"/>
      <c r="I621" s="130"/>
      <c r="J621" s="130"/>
      <c r="K621" s="126"/>
      <c r="L621" s="127"/>
    </row>
    <row r="622" ht="15.0" hidden="1" customHeight="1">
      <c r="A622" s="145">
        <v>45798.0</v>
      </c>
      <c r="B622" s="146" t="s">
        <v>3811</v>
      </c>
      <c r="C622" s="23"/>
      <c r="D622" s="130" t="s">
        <v>3812</v>
      </c>
      <c r="E622" s="130" t="s">
        <v>3813</v>
      </c>
      <c r="F622" s="147"/>
      <c r="G622" s="147" t="s">
        <v>104</v>
      </c>
      <c r="H622" s="147">
        <v>4.0</v>
      </c>
      <c r="I622" s="130"/>
      <c r="J622" s="130" t="s">
        <v>3592</v>
      </c>
      <c r="K622" s="126"/>
      <c r="L622" s="127"/>
    </row>
    <row r="623" ht="15.0" hidden="1" customHeight="1">
      <c r="A623" s="145"/>
      <c r="B623" s="149"/>
      <c r="C623" s="150"/>
      <c r="D623" s="130"/>
      <c r="E623" s="130"/>
      <c r="F623" s="147"/>
      <c r="G623" s="147"/>
      <c r="H623" s="147"/>
      <c r="I623" s="130"/>
      <c r="J623" s="130"/>
      <c r="K623" s="126"/>
      <c r="L623" s="127"/>
    </row>
    <row r="624" ht="15.0" hidden="1" customHeight="1">
      <c r="A624" s="145">
        <v>45798.0</v>
      </c>
      <c r="B624" s="146" t="s">
        <v>3814</v>
      </c>
      <c r="C624" s="23"/>
      <c r="D624" s="130" t="s">
        <v>3755</v>
      </c>
      <c r="E624" s="130"/>
      <c r="F624" s="147"/>
      <c r="G624" s="147" t="s">
        <v>104</v>
      </c>
      <c r="H624" s="147">
        <v>1.0</v>
      </c>
      <c r="I624" s="130"/>
      <c r="J624" s="130" t="s">
        <v>3310</v>
      </c>
      <c r="K624" s="126"/>
      <c r="L624" s="127"/>
    </row>
    <row r="625" ht="15.0" hidden="1" customHeight="1">
      <c r="A625" s="145"/>
      <c r="B625" s="149"/>
      <c r="C625" s="150"/>
      <c r="D625" s="130"/>
      <c r="E625" s="130"/>
      <c r="F625" s="147"/>
      <c r="G625" s="147"/>
      <c r="H625" s="147"/>
      <c r="I625" s="130"/>
      <c r="J625" s="130"/>
      <c r="K625" s="126"/>
      <c r="L625" s="127"/>
    </row>
    <row r="626" ht="15.0" hidden="1" customHeight="1">
      <c r="A626" s="145">
        <v>45799.0</v>
      </c>
      <c r="B626" s="146" t="s">
        <v>3815</v>
      </c>
      <c r="C626" s="23"/>
      <c r="D626" s="130" t="s">
        <v>3487</v>
      </c>
      <c r="E626" s="130"/>
      <c r="F626" s="147"/>
      <c r="G626" s="147" t="s">
        <v>104</v>
      </c>
      <c r="H626" s="147">
        <v>2.0</v>
      </c>
      <c r="I626" s="130"/>
      <c r="J626" s="130" t="s">
        <v>727</v>
      </c>
      <c r="K626" s="126"/>
      <c r="L626" s="127"/>
    </row>
    <row r="627" ht="15.0" hidden="1" customHeight="1">
      <c r="A627" s="145"/>
      <c r="B627" s="149"/>
      <c r="C627" s="150"/>
      <c r="D627" s="130"/>
      <c r="E627" s="130"/>
      <c r="F627" s="147"/>
      <c r="G627" s="147"/>
      <c r="H627" s="147"/>
      <c r="I627" s="130"/>
      <c r="J627" s="130"/>
      <c r="K627" s="126"/>
      <c r="L627" s="127"/>
    </row>
    <row r="628" ht="15.0" hidden="1" customHeight="1">
      <c r="A628" s="145">
        <v>45799.0</v>
      </c>
      <c r="B628" s="146" t="s">
        <v>3816</v>
      </c>
      <c r="C628" s="23"/>
      <c r="D628" s="130" t="s">
        <v>807</v>
      </c>
      <c r="E628" s="130" t="s">
        <v>362</v>
      </c>
      <c r="F628" s="147"/>
      <c r="G628" s="147" t="s">
        <v>104</v>
      </c>
      <c r="H628" s="147">
        <v>1.0</v>
      </c>
      <c r="I628" s="130"/>
      <c r="J628" s="130" t="s">
        <v>3817</v>
      </c>
      <c r="K628" s="126"/>
      <c r="L628" s="127"/>
    </row>
    <row r="629" ht="15.0" hidden="1" customHeight="1">
      <c r="A629" s="145">
        <v>45799.0</v>
      </c>
      <c r="B629" s="146" t="s">
        <v>3816</v>
      </c>
      <c r="C629" s="23"/>
      <c r="D629" s="130" t="s">
        <v>807</v>
      </c>
      <c r="E629" s="130" t="s">
        <v>2684</v>
      </c>
      <c r="F629" s="147"/>
      <c r="G629" s="147" t="s">
        <v>104</v>
      </c>
      <c r="H629" s="147">
        <v>1.0</v>
      </c>
      <c r="I629" s="130"/>
      <c r="J629" s="130" t="s">
        <v>3817</v>
      </c>
      <c r="K629" s="126"/>
      <c r="L629" s="127"/>
    </row>
    <row r="630" ht="15.0" hidden="1" customHeight="1">
      <c r="A630" s="145">
        <v>45799.0</v>
      </c>
      <c r="B630" s="146" t="s">
        <v>3816</v>
      </c>
      <c r="C630" s="23"/>
      <c r="D630" s="130" t="s">
        <v>807</v>
      </c>
      <c r="E630" s="130" t="s">
        <v>1806</v>
      </c>
      <c r="F630" s="147"/>
      <c r="G630" s="147" t="s">
        <v>104</v>
      </c>
      <c r="H630" s="147">
        <v>1.0</v>
      </c>
      <c r="I630" s="130"/>
      <c r="J630" s="130" t="s">
        <v>3817</v>
      </c>
      <c r="K630" s="126"/>
      <c r="L630" s="127"/>
    </row>
    <row r="631" ht="15.0" hidden="1" customHeight="1">
      <c r="A631" s="145">
        <v>45799.0</v>
      </c>
      <c r="B631" s="146" t="s">
        <v>3816</v>
      </c>
      <c r="C631" s="23"/>
      <c r="D631" s="130" t="s">
        <v>807</v>
      </c>
      <c r="E631" s="130" t="s">
        <v>980</v>
      </c>
      <c r="F631" s="147"/>
      <c r="G631" s="147" t="s">
        <v>104</v>
      </c>
      <c r="H631" s="147">
        <v>1.0</v>
      </c>
      <c r="I631" s="130"/>
      <c r="J631" s="130" t="s">
        <v>3817</v>
      </c>
      <c r="K631" s="126"/>
      <c r="L631" s="127"/>
    </row>
    <row r="632" ht="15.0" hidden="1" customHeight="1">
      <c r="A632" s="145">
        <v>45799.0</v>
      </c>
      <c r="B632" s="146" t="s">
        <v>3816</v>
      </c>
      <c r="C632" s="23"/>
      <c r="D632" s="130" t="s">
        <v>807</v>
      </c>
      <c r="E632" s="130" t="s">
        <v>978</v>
      </c>
      <c r="F632" s="147"/>
      <c r="G632" s="147" t="s">
        <v>104</v>
      </c>
      <c r="H632" s="147">
        <v>1.0</v>
      </c>
      <c r="I632" s="130"/>
      <c r="J632" s="130" t="s">
        <v>3817</v>
      </c>
      <c r="K632" s="126"/>
      <c r="L632" s="127"/>
    </row>
    <row r="633" ht="15.0" hidden="1" customHeight="1">
      <c r="A633" s="145">
        <v>45799.0</v>
      </c>
      <c r="B633" s="146" t="s">
        <v>3816</v>
      </c>
      <c r="C633" s="23"/>
      <c r="D633" s="130" t="s">
        <v>832</v>
      </c>
      <c r="E633" s="130" t="s">
        <v>441</v>
      </c>
      <c r="F633" s="147"/>
      <c r="G633" s="147" t="s">
        <v>104</v>
      </c>
      <c r="H633" s="147">
        <v>4.0</v>
      </c>
      <c r="I633" s="130"/>
      <c r="J633" s="130" t="s">
        <v>3817</v>
      </c>
      <c r="K633" s="126"/>
      <c r="L633" s="127"/>
    </row>
    <row r="634" ht="15.0" hidden="1" customHeight="1">
      <c r="A634" s="145"/>
      <c r="B634" s="149"/>
      <c r="C634" s="150"/>
      <c r="D634" s="130"/>
      <c r="E634" s="130"/>
      <c r="F634" s="147"/>
      <c r="G634" s="147"/>
      <c r="H634" s="147"/>
      <c r="I634" s="130"/>
      <c r="J634" s="130"/>
      <c r="K634" s="126"/>
      <c r="L634" s="127"/>
    </row>
    <row r="635" ht="15.0" hidden="1" customHeight="1">
      <c r="A635" s="145">
        <v>45799.0</v>
      </c>
      <c r="B635" s="146" t="s">
        <v>3818</v>
      </c>
      <c r="C635" s="23"/>
      <c r="D635" s="130" t="s">
        <v>807</v>
      </c>
      <c r="E635" s="130" t="s">
        <v>63</v>
      </c>
      <c r="F635" s="147"/>
      <c r="G635" s="147" t="s">
        <v>104</v>
      </c>
      <c r="H635" s="147">
        <v>1.0</v>
      </c>
      <c r="I635" s="130"/>
      <c r="J635" s="130" t="s">
        <v>831</v>
      </c>
      <c r="K635" s="126"/>
      <c r="L635" s="127"/>
    </row>
    <row r="636" ht="15.0" hidden="1" customHeight="1">
      <c r="A636" s="145">
        <v>45799.0</v>
      </c>
      <c r="B636" s="146" t="s">
        <v>3818</v>
      </c>
      <c r="C636" s="23"/>
      <c r="D636" s="130" t="s">
        <v>807</v>
      </c>
      <c r="E636" s="130" t="s">
        <v>362</v>
      </c>
      <c r="F636" s="147"/>
      <c r="G636" s="147" t="s">
        <v>104</v>
      </c>
      <c r="H636" s="147">
        <v>1.0</v>
      </c>
      <c r="I636" s="130"/>
      <c r="J636" s="130" t="s">
        <v>831</v>
      </c>
      <c r="K636" s="126"/>
      <c r="L636" s="127"/>
    </row>
    <row r="637" ht="15.0" hidden="1" customHeight="1">
      <c r="A637" s="145">
        <v>45799.0</v>
      </c>
      <c r="B637" s="146" t="s">
        <v>3818</v>
      </c>
      <c r="C637" s="23"/>
      <c r="D637" s="130" t="s">
        <v>813</v>
      </c>
      <c r="E637" s="130" t="s">
        <v>3819</v>
      </c>
      <c r="F637" s="147"/>
      <c r="G637" s="147" t="s">
        <v>104</v>
      </c>
      <c r="H637" s="147">
        <v>1.0</v>
      </c>
      <c r="I637" s="130"/>
      <c r="J637" s="130" t="s">
        <v>831</v>
      </c>
      <c r="K637" s="126"/>
      <c r="L637" s="127"/>
    </row>
    <row r="638" ht="15.0" hidden="1" customHeight="1">
      <c r="A638" s="145"/>
      <c r="B638" s="149"/>
      <c r="C638" s="150"/>
      <c r="D638" s="130"/>
      <c r="E638" s="130"/>
      <c r="F638" s="147"/>
      <c r="G638" s="147"/>
      <c r="H638" s="147"/>
      <c r="I638" s="130"/>
      <c r="J638" s="130"/>
      <c r="K638" s="126"/>
      <c r="L638" s="127"/>
    </row>
    <row r="639" ht="15.0" hidden="1" customHeight="1">
      <c r="A639" s="145">
        <v>45799.0</v>
      </c>
      <c r="B639" s="146" t="s">
        <v>3820</v>
      </c>
      <c r="C639" s="23"/>
      <c r="D639" s="130" t="s">
        <v>3821</v>
      </c>
      <c r="E639" s="130"/>
      <c r="F639" s="147"/>
      <c r="G639" s="147" t="s">
        <v>742</v>
      </c>
      <c r="H639" s="147">
        <v>1.0</v>
      </c>
      <c r="I639" s="130"/>
      <c r="J639" s="130" t="s">
        <v>687</v>
      </c>
      <c r="K639" s="126"/>
      <c r="L639" s="127"/>
    </row>
    <row r="640" ht="15.0" hidden="1" customHeight="1">
      <c r="A640" s="148"/>
      <c r="B640" s="149"/>
      <c r="C640" s="150"/>
      <c r="D640" s="130"/>
      <c r="E640" s="130"/>
      <c r="F640" s="147"/>
      <c r="G640" s="147"/>
      <c r="H640" s="147"/>
      <c r="I640" s="130"/>
      <c r="J640" s="130"/>
      <c r="K640" s="126"/>
      <c r="L640" s="127"/>
    </row>
    <row r="641" ht="15.0" hidden="1" customHeight="1">
      <c r="A641" s="145">
        <v>45800.0</v>
      </c>
      <c r="B641" s="146" t="s">
        <v>3822</v>
      </c>
      <c r="C641" s="23"/>
      <c r="D641" s="130" t="s">
        <v>3139</v>
      </c>
      <c r="E641" s="130"/>
      <c r="F641" s="147"/>
      <c r="G641" s="147" t="s">
        <v>3823</v>
      </c>
      <c r="H641" s="147">
        <v>1.0</v>
      </c>
      <c r="I641" s="130"/>
      <c r="J641" s="130" t="s">
        <v>3310</v>
      </c>
      <c r="K641" s="126"/>
      <c r="L641" s="127"/>
    </row>
    <row r="642" ht="15.0" hidden="1" customHeight="1">
      <c r="A642" s="145">
        <v>45800.0</v>
      </c>
      <c r="B642" s="146" t="s">
        <v>3822</v>
      </c>
      <c r="C642" s="23"/>
      <c r="D642" s="130" t="s">
        <v>830</v>
      </c>
      <c r="E642" s="130"/>
      <c r="F642" s="147"/>
      <c r="G642" s="147" t="s">
        <v>104</v>
      </c>
      <c r="H642" s="147">
        <v>1.0</v>
      </c>
      <c r="I642" s="130"/>
      <c r="J642" s="130" t="s">
        <v>831</v>
      </c>
      <c r="K642" s="126"/>
      <c r="L642" s="127"/>
    </row>
    <row r="643" ht="15.0" hidden="1" customHeight="1">
      <c r="A643" s="145"/>
      <c r="B643" s="149"/>
      <c r="C643" s="150"/>
      <c r="D643" s="130"/>
      <c r="E643" s="130"/>
      <c r="F643" s="147"/>
      <c r="G643" s="147"/>
      <c r="H643" s="147"/>
      <c r="I643" s="130"/>
      <c r="J643" s="130"/>
      <c r="K643" s="126"/>
      <c r="L643" s="127"/>
    </row>
    <row r="644" ht="15.0" hidden="1" customHeight="1">
      <c r="A644" s="145">
        <v>45800.0</v>
      </c>
      <c r="B644" s="146" t="s">
        <v>3824</v>
      </c>
      <c r="C644" s="23"/>
      <c r="D644" s="130" t="s">
        <v>832</v>
      </c>
      <c r="E644" s="130" t="s">
        <v>441</v>
      </c>
      <c r="F644" s="147"/>
      <c r="G644" s="147" t="s">
        <v>104</v>
      </c>
      <c r="H644" s="147">
        <v>8.0</v>
      </c>
      <c r="I644" s="130"/>
      <c r="J644" s="130" t="s">
        <v>833</v>
      </c>
      <c r="K644" s="126"/>
      <c r="L644" s="127"/>
    </row>
    <row r="645" ht="15.0" hidden="1" customHeight="1">
      <c r="A645" s="145"/>
      <c r="B645" s="149"/>
      <c r="C645" s="150"/>
      <c r="D645" s="130"/>
      <c r="E645" s="130"/>
      <c r="F645" s="147"/>
      <c r="G645" s="147"/>
      <c r="H645" s="147"/>
      <c r="I645" s="130"/>
      <c r="J645" s="130"/>
      <c r="K645" s="126"/>
      <c r="L645" s="127"/>
    </row>
    <row r="646" ht="15.0" hidden="1" customHeight="1">
      <c r="A646" s="145">
        <v>45800.0</v>
      </c>
      <c r="B646" s="146" t="s">
        <v>3825</v>
      </c>
      <c r="C646" s="23"/>
      <c r="D646" s="130" t="s">
        <v>730</v>
      </c>
      <c r="E646" s="130"/>
      <c r="F646" s="147"/>
      <c r="G646" s="147" t="s">
        <v>104</v>
      </c>
      <c r="H646" s="147">
        <v>1.0</v>
      </c>
      <c r="I646" s="130"/>
      <c r="J646" s="130" t="s">
        <v>3550</v>
      </c>
      <c r="K646" s="126"/>
      <c r="L646" s="127"/>
    </row>
    <row r="647" ht="15.0" hidden="1" customHeight="1">
      <c r="A647" s="145"/>
      <c r="B647" s="149"/>
      <c r="C647" s="150"/>
      <c r="D647" s="130"/>
      <c r="E647" s="130"/>
      <c r="F647" s="147"/>
      <c r="G647" s="147"/>
      <c r="H647" s="147"/>
      <c r="I647" s="130"/>
      <c r="J647" s="130"/>
      <c r="K647" s="126"/>
      <c r="L647" s="127"/>
    </row>
    <row r="648" ht="15.0" hidden="1" customHeight="1">
      <c r="A648" s="145">
        <v>45800.0</v>
      </c>
      <c r="B648" s="146" t="s">
        <v>3826</v>
      </c>
      <c r="C648" s="23"/>
      <c r="D648" s="130" t="s">
        <v>3827</v>
      </c>
      <c r="E648" s="130"/>
      <c r="F648" s="147"/>
      <c r="G648" s="147" t="s">
        <v>104</v>
      </c>
      <c r="H648" s="147">
        <v>2.0</v>
      </c>
      <c r="I648" s="130"/>
      <c r="J648" s="130" t="s">
        <v>3828</v>
      </c>
      <c r="K648" s="126"/>
      <c r="L648" s="127"/>
    </row>
    <row r="649" ht="15.0" hidden="1" customHeight="1">
      <c r="A649" s="145"/>
      <c r="B649" s="149"/>
      <c r="C649" s="150"/>
      <c r="D649" s="130"/>
      <c r="E649" s="130"/>
      <c r="F649" s="147"/>
      <c r="G649" s="147"/>
      <c r="H649" s="147"/>
      <c r="I649" s="130"/>
      <c r="J649" s="130"/>
      <c r="K649" s="126"/>
      <c r="L649" s="127"/>
    </row>
    <row r="650" ht="15.0" hidden="1" customHeight="1">
      <c r="A650" s="145">
        <v>45800.0</v>
      </c>
      <c r="B650" s="146" t="s">
        <v>3829</v>
      </c>
      <c r="C650" s="23"/>
      <c r="D650" s="130" t="s">
        <v>807</v>
      </c>
      <c r="E650" s="130" t="s">
        <v>808</v>
      </c>
      <c r="F650" s="147"/>
      <c r="G650" s="147" t="s">
        <v>104</v>
      </c>
      <c r="H650" s="147">
        <v>1.0</v>
      </c>
      <c r="I650" s="130"/>
      <c r="J650" s="130" t="s">
        <v>665</v>
      </c>
      <c r="K650" s="126"/>
      <c r="L650" s="127"/>
    </row>
    <row r="651" ht="15.0" hidden="1" customHeight="1">
      <c r="A651" s="145">
        <v>45800.0</v>
      </c>
      <c r="B651" s="146" t="s">
        <v>3829</v>
      </c>
      <c r="C651" s="23"/>
      <c r="D651" s="130" t="s">
        <v>3740</v>
      </c>
      <c r="E651" s="130" t="s">
        <v>362</v>
      </c>
      <c r="F651" s="147"/>
      <c r="G651" s="147" t="s">
        <v>104</v>
      </c>
      <c r="H651" s="147">
        <v>1.0</v>
      </c>
      <c r="I651" s="130"/>
      <c r="J651" s="130" t="s">
        <v>665</v>
      </c>
      <c r="K651" s="126"/>
      <c r="L651" s="127"/>
    </row>
    <row r="652" ht="15.0" hidden="1" customHeight="1">
      <c r="A652" s="145"/>
      <c r="B652" s="149"/>
      <c r="C652" s="150"/>
      <c r="D652" s="130"/>
      <c r="E652" s="130"/>
      <c r="F652" s="147"/>
      <c r="G652" s="147"/>
      <c r="H652" s="147"/>
      <c r="I652" s="130"/>
      <c r="J652" s="130"/>
      <c r="K652" s="126"/>
      <c r="L652" s="127"/>
    </row>
    <row r="653" ht="15.0" hidden="1" customHeight="1">
      <c r="A653" s="145">
        <v>45800.0</v>
      </c>
      <c r="B653" s="146" t="s">
        <v>3830</v>
      </c>
      <c r="C653" s="23"/>
      <c r="D653" s="130" t="s">
        <v>3740</v>
      </c>
      <c r="E653" s="130" t="s">
        <v>362</v>
      </c>
      <c r="F653" s="147"/>
      <c r="G653" s="147" t="s">
        <v>104</v>
      </c>
      <c r="H653" s="147">
        <v>1.0</v>
      </c>
      <c r="I653" s="130"/>
      <c r="J653" s="130" t="s">
        <v>3831</v>
      </c>
      <c r="K653" s="126"/>
      <c r="L653" s="127"/>
    </row>
    <row r="654" ht="15.0" hidden="1" customHeight="1">
      <c r="A654" s="145">
        <v>45800.0</v>
      </c>
      <c r="B654" s="146" t="s">
        <v>3830</v>
      </c>
      <c r="C654" s="23"/>
      <c r="D654" s="130" t="s">
        <v>3740</v>
      </c>
      <c r="E654" s="130" t="s">
        <v>815</v>
      </c>
      <c r="F654" s="147"/>
      <c r="G654" s="147" t="s">
        <v>104</v>
      </c>
      <c r="H654" s="147">
        <v>1.0</v>
      </c>
      <c r="I654" s="130"/>
      <c r="J654" s="130" t="s">
        <v>3831</v>
      </c>
      <c r="K654" s="126"/>
      <c r="L654" s="127"/>
    </row>
    <row r="655" ht="15.0" hidden="1" customHeight="1">
      <c r="A655" s="145"/>
      <c r="B655" s="149"/>
      <c r="C655" s="150"/>
      <c r="D655" s="130"/>
      <c r="E655" s="130"/>
      <c r="F655" s="147"/>
      <c r="G655" s="147"/>
      <c r="H655" s="147"/>
      <c r="I655" s="130"/>
      <c r="J655" s="130"/>
      <c r="K655" s="126"/>
      <c r="L655" s="127"/>
    </row>
    <row r="656" ht="15.0" hidden="1" customHeight="1">
      <c r="A656" s="145">
        <v>45800.0</v>
      </c>
      <c r="B656" s="146" t="s">
        <v>3832</v>
      </c>
      <c r="C656" s="23"/>
      <c r="D656" s="130" t="s">
        <v>3833</v>
      </c>
      <c r="E656" s="130" t="s">
        <v>348</v>
      </c>
      <c r="F656" s="147"/>
      <c r="G656" s="147" t="s">
        <v>104</v>
      </c>
      <c r="H656" s="147">
        <v>1.0</v>
      </c>
      <c r="I656" s="130"/>
      <c r="J656" s="130" t="s">
        <v>3834</v>
      </c>
      <c r="K656" s="126"/>
      <c r="L656" s="127"/>
    </row>
    <row r="657" ht="15.0" hidden="1" customHeight="1">
      <c r="A657" s="145">
        <v>45800.0</v>
      </c>
      <c r="B657" s="146" t="s">
        <v>3832</v>
      </c>
      <c r="C657" s="23"/>
      <c r="D657" s="130" t="s">
        <v>3835</v>
      </c>
      <c r="E657" s="130" t="s">
        <v>76</v>
      </c>
      <c r="F657" s="147"/>
      <c r="G657" s="147" t="s">
        <v>104</v>
      </c>
      <c r="H657" s="147">
        <v>2.0</v>
      </c>
      <c r="I657" s="130"/>
      <c r="J657" s="130" t="s">
        <v>3836</v>
      </c>
      <c r="K657" s="126"/>
      <c r="L657" s="127"/>
    </row>
    <row r="658" ht="15.0" hidden="1" customHeight="1">
      <c r="A658" s="145">
        <v>45800.0</v>
      </c>
      <c r="B658" s="146" t="s">
        <v>3832</v>
      </c>
      <c r="C658" s="23"/>
      <c r="D658" s="130" t="s">
        <v>1768</v>
      </c>
      <c r="E658" s="130" t="s">
        <v>3837</v>
      </c>
      <c r="F658" s="147"/>
      <c r="G658" s="147" t="s">
        <v>104</v>
      </c>
      <c r="H658" s="147">
        <v>2.0</v>
      </c>
      <c r="I658" s="130"/>
      <c r="J658" s="130" t="s">
        <v>3836</v>
      </c>
      <c r="K658" s="126"/>
      <c r="L658" s="127"/>
    </row>
    <row r="659" ht="15.0" hidden="1" customHeight="1">
      <c r="A659" s="145">
        <v>45800.0</v>
      </c>
      <c r="B659" s="146" t="s">
        <v>3832</v>
      </c>
      <c r="C659" s="23"/>
      <c r="D659" s="130" t="s">
        <v>334</v>
      </c>
      <c r="E659" s="130" t="s">
        <v>1532</v>
      </c>
      <c r="F659" s="147"/>
      <c r="G659" s="147" t="s">
        <v>104</v>
      </c>
      <c r="H659" s="147">
        <v>1.0</v>
      </c>
      <c r="I659" s="130"/>
      <c r="J659" s="130" t="s">
        <v>3836</v>
      </c>
      <c r="K659" s="126"/>
      <c r="L659" s="127"/>
    </row>
    <row r="660" ht="15.0" hidden="1" customHeight="1">
      <c r="A660" s="145">
        <v>45800.0</v>
      </c>
      <c r="B660" s="146" t="s">
        <v>3832</v>
      </c>
      <c r="C660" s="23"/>
      <c r="D660" s="130" t="s">
        <v>3838</v>
      </c>
      <c r="E660" s="130">
        <v>5833056.0</v>
      </c>
      <c r="F660" s="147"/>
      <c r="G660" s="147" t="s">
        <v>104</v>
      </c>
      <c r="H660" s="147">
        <v>3.0</v>
      </c>
      <c r="I660" s="130"/>
      <c r="J660" s="130" t="s">
        <v>3839</v>
      </c>
      <c r="K660" s="126"/>
      <c r="L660" s="127"/>
    </row>
    <row r="661" ht="15.0" hidden="1" customHeight="1">
      <c r="A661" s="145">
        <v>45800.0</v>
      </c>
      <c r="B661" s="146" t="s">
        <v>3832</v>
      </c>
      <c r="C661" s="23"/>
      <c r="D661" s="130" t="s">
        <v>3838</v>
      </c>
      <c r="E661" s="130">
        <v>5711730.0</v>
      </c>
      <c r="F661" s="147"/>
      <c r="G661" s="147" t="s">
        <v>104</v>
      </c>
      <c r="H661" s="147">
        <v>3.0</v>
      </c>
      <c r="I661" s="130"/>
      <c r="J661" s="130" t="s">
        <v>3840</v>
      </c>
      <c r="K661" s="126"/>
      <c r="L661" s="127"/>
    </row>
    <row r="662" ht="15.0" hidden="1" customHeight="1">
      <c r="A662" s="145">
        <v>45800.0</v>
      </c>
      <c r="B662" s="146" t="s">
        <v>3832</v>
      </c>
      <c r="C662" s="23"/>
      <c r="D662" s="130" t="s">
        <v>3841</v>
      </c>
      <c r="E662" s="130">
        <v>3.1780204E7</v>
      </c>
      <c r="F662" s="147"/>
      <c r="G662" s="147" t="s">
        <v>104</v>
      </c>
      <c r="H662" s="147">
        <v>3.0</v>
      </c>
      <c r="I662" s="130"/>
      <c r="J662" s="130" t="s">
        <v>3839</v>
      </c>
      <c r="K662" s="126"/>
      <c r="L662" s="127"/>
    </row>
    <row r="663" ht="15.0" hidden="1" customHeight="1">
      <c r="A663" s="145">
        <v>45800.0</v>
      </c>
      <c r="B663" s="146" t="s">
        <v>3832</v>
      </c>
      <c r="C663" s="23"/>
      <c r="D663" s="130" t="s">
        <v>3842</v>
      </c>
      <c r="E663" s="130">
        <v>3.1780219E7</v>
      </c>
      <c r="F663" s="147"/>
      <c r="G663" s="147" t="s">
        <v>104</v>
      </c>
      <c r="H663" s="147">
        <v>3.0</v>
      </c>
      <c r="I663" s="130"/>
      <c r="J663" s="130" t="s">
        <v>3840</v>
      </c>
      <c r="K663" s="126"/>
      <c r="L663" s="127"/>
    </row>
    <row r="664" ht="15.0" hidden="1" customHeight="1">
      <c r="A664" s="145">
        <v>45800.0</v>
      </c>
      <c r="B664" s="146" t="s">
        <v>3832</v>
      </c>
      <c r="C664" s="23"/>
      <c r="D664" s="130" t="s">
        <v>3842</v>
      </c>
      <c r="E664" s="130" t="s">
        <v>85</v>
      </c>
      <c r="F664" s="147"/>
      <c r="G664" s="147" t="s">
        <v>104</v>
      </c>
      <c r="H664" s="147">
        <v>1.0</v>
      </c>
      <c r="I664" s="130"/>
      <c r="J664" s="130" t="s">
        <v>3834</v>
      </c>
      <c r="K664" s="126"/>
      <c r="L664" s="127"/>
    </row>
    <row r="665" ht="15.0" hidden="1" customHeight="1">
      <c r="A665" s="145"/>
      <c r="B665" s="149"/>
      <c r="C665" s="150"/>
      <c r="D665" s="130"/>
      <c r="E665" s="130"/>
      <c r="F665" s="147"/>
      <c r="G665" s="147"/>
      <c r="H665" s="147"/>
      <c r="I665" s="130"/>
      <c r="J665" s="130"/>
      <c r="K665" s="126"/>
      <c r="L665" s="127"/>
    </row>
    <row r="666" ht="15.0" hidden="1" customHeight="1">
      <c r="A666" s="145">
        <v>45801.0</v>
      </c>
      <c r="B666" s="146" t="s">
        <v>3843</v>
      </c>
      <c r="C666" s="23"/>
      <c r="D666" s="130" t="s">
        <v>712</v>
      </c>
      <c r="E666" s="130"/>
      <c r="F666" s="147"/>
      <c r="G666" s="147" t="s">
        <v>104</v>
      </c>
      <c r="H666" s="147">
        <v>2.0</v>
      </c>
      <c r="I666" s="130"/>
      <c r="J666" s="130" t="s">
        <v>710</v>
      </c>
      <c r="K666" s="126"/>
      <c r="L666" s="127"/>
    </row>
    <row r="667" ht="15.0" hidden="1" customHeight="1">
      <c r="A667" s="145"/>
      <c r="B667" s="149"/>
      <c r="C667" s="150"/>
      <c r="D667" s="130"/>
      <c r="E667" s="130"/>
      <c r="F667" s="147"/>
      <c r="G667" s="147"/>
      <c r="H667" s="147"/>
      <c r="I667" s="130"/>
      <c r="J667" s="130"/>
      <c r="K667" s="126"/>
      <c r="L667" s="127"/>
    </row>
    <row r="668" ht="15.0" hidden="1" customHeight="1">
      <c r="A668" s="145">
        <v>45801.0</v>
      </c>
      <c r="B668" s="146" t="s">
        <v>3844</v>
      </c>
      <c r="C668" s="23"/>
      <c r="D668" s="130" t="s">
        <v>3845</v>
      </c>
      <c r="E668" s="130"/>
      <c r="F668" s="147"/>
      <c r="G668" s="147" t="s">
        <v>196</v>
      </c>
      <c r="H668" s="147">
        <v>8.0</v>
      </c>
      <c r="I668" s="130"/>
      <c r="J668" s="130" t="s">
        <v>833</v>
      </c>
      <c r="K668" s="126"/>
      <c r="L668" s="127"/>
    </row>
    <row r="669" ht="15.0" hidden="1" customHeight="1">
      <c r="A669" s="145">
        <v>45801.0</v>
      </c>
      <c r="B669" s="146" t="s">
        <v>3844</v>
      </c>
      <c r="C669" s="23"/>
      <c r="D669" s="130" t="s">
        <v>3846</v>
      </c>
      <c r="E669" s="130"/>
      <c r="F669" s="147"/>
      <c r="G669" s="147" t="s">
        <v>104</v>
      </c>
      <c r="H669" s="147">
        <v>2.0</v>
      </c>
      <c r="I669" s="130"/>
      <c r="J669" s="130" t="s">
        <v>833</v>
      </c>
      <c r="K669" s="126"/>
      <c r="L669" s="127"/>
    </row>
    <row r="670" ht="15.0" hidden="1" customHeight="1">
      <c r="A670" s="145">
        <v>45801.0</v>
      </c>
      <c r="B670" s="146" t="s">
        <v>3844</v>
      </c>
      <c r="C670" s="23"/>
      <c r="D670" s="130" t="s">
        <v>1178</v>
      </c>
      <c r="E670" s="130"/>
      <c r="F670" s="147"/>
      <c r="G670" s="147" t="s">
        <v>104</v>
      </c>
      <c r="H670" s="147">
        <v>1.0</v>
      </c>
      <c r="I670" s="130"/>
      <c r="J670" s="130" t="s">
        <v>3847</v>
      </c>
      <c r="K670" s="126"/>
      <c r="L670" s="127"/>
    </row>
    <row r="671" ht="15.0" hidden="1" customHeight="1">
      <c r="A671" s="145"/>
      <c r="B671" s="149"/>
      <c r="C671" s="150"/>
      <c r="D671" s="130"/>
      <c r="E671" s="130"/>
      <c r="F671" s="147"/>
      <c r="G671" s="147"/>
      <c r="H671" s="147"/>
      <c r="I671" s="130"/>
      <c r="J671" s="130"/>
      <c r="K671" s="126"/>
      <c r="L671" s="127"/>
    </row>
    <row r="672" ht="15.0" hidden="1" customHeight="1">
      <c r="A672" s="145">
        <v>45800.0</v>
      </c>
      <c r="B672" s="146" t="s">
        <v>3848</v>
      </c>
      <c r="C672" s="23"/>
      <c r="D672" s="130" t="s">
        <v>1745</v>
      </c>
      <c r="E672" s="130"/>
      <c r="F672" s="147"/>
      <c r="G672" s="147" t="s">
        <v>104</v>
      </c>
      <c r="H672" s="147">
        <v>1.0</v>
      </c>
      <c r="I672" s="130"/>
      <c r="J672" s="130" t="s">
        <v>3595</v>
      </c>
      <c r="K672" s="126"/>
      <c r="L672" s="127"/>
    </row>
    <row r="673" ht="15.0" hidden="1" customHeight="1">
      <c r="A673" s="145"/>
      <c r="B673" s="149"/>
      <c r="C673" s="150"/>
      <c r="D673" s="130"/>
      <c r="E673" s="130"/>
      <c r="F673" s="147"/>
      <c r="G673" s="147"/>
      <c r="H673" s="147"/>
      <c r="I673" s="130"/>
      <c r="J673" s="130"/>
      <c r="K673" s="126"/>
      <c r="L673" s="127"/>
    </row>
    <row r="674" ht="15.0" hidden="1" customHeight="1">
      <c r="A674" s="145">
        <v>45801.0</v>
      </c>
      <c r="B674" s="146" t="s">
        <v>3849</v>
      </c>
      <c r="C674" s="23"/>
      <c r="D674" s="130" t="s">
        <v>1766</v>
      </c>
      <c r="E674" s="130" t="s">
        <v>63</v>
      </c>
      <c r="F674" s="147"/>
      <c r="G674" s="147" t="s">
        <v>104</v>
      </c>
      <c r="H674" s="147">
        <v>1.0</v>
      </c>
      <c r="I674" s="130"/>
      <c r="J674" s="130" t="s">
        <v>3850</v>
      </c>
      <c r="K674" s="126"/>
      <c r="L674" s="127"/>
    </row>
    <row r="675" ht="15.0" hidden="1" customHeight="1">
      <c r="A675" s="145">
        <v>45801.0</v>
      </c>
      <c r="B675" s="146" t="s">
        <v>3849</v>
      </c>
      <c r="C675" s="23"/>
      <c r="D675" s="130" t="s">
        <v>807</v>
      </c>
      <c r="E675" s="130" t="s">
        <v>362</v>
      </c>
      <c r="F675" s="147"/>
      <c r="G675" s="147" t="s">
        <v>104</v>
      </c>
      <c r="H675" s="147">
        <v>1.0</v>
      </c>
      <c r="I675" s="130"/>
      <c r="J675" s="130" t="s">
        <v>3850</v>
      </c>
      <c r="K675" s="126"/>
      <c r="L675" s="127"/>
    </row>
    <row r="676" ht="15.0" hidden="1" customHeight="1">
      <c r="A676" s="145">
        <v>45801.0</v>
      </c>
      <c r="B676" s="146" t="s">
        <v>3849</v>
      </c>
      <c r="C676" s="23"/>
      <c r="D676" s="130" t="s">
        <v>807</v>
      </c>
      <c r="E676" s="130" t="s">
        <v>808</v>
      </c>
      <c r="F676" s="147"/>
      <c r="G676" s="147" t="s">
        <v>104</v>
      </c>
      <c r="H676" s="147">
        <v>1.0</v>
      </c>
      <c r="I676" s="130"/>
      <c r="J676" s="130" t="s">
        <v>3850</v>
      </c>
      <c r="K676" s="126"/>
      <c r="L676" s="127"/>
    </row>
    <row r="677" ht="15.0" hidden="1" customHeight="1">
      <c r="A677" s="145">
        <v>45801.0</v>
      </c>
      <c r="B677" s="146" t="s">
        <v>3849</v>
      </c>
      <c r="C677" s="23"/>
      <c r="D677" s="130" t="s">
        <v>3851</v>
      </c>
      <c r="E677" s="130" t="s">
        <v>815</v>
      </c>
      <c r="F677" s="147"/>
      <c r="G677" s="147" t="s">
        <v>104</v>
      </c>
      <c r="H677" s="147">
        <v>1.0</v>
      </c>
      <c r="I677" s="130"/>
      <c r="J677" s="130" t="s">
        <v>3850</v>
      </c>
      <c r="K677" s="126"/>
      <c r="L677" s="127"/>
    </row>
    <row r="678" ht="16.5" hidden="1" customHeight="1">
      <c r="A678" s="125"/>
      <c r="B678" s="126"/>
      <c r="C678" s="144"/>
      <c r="D678" s="125"/>
      <c r="E678" s="125"/>
      <c r="F678" s="125"/>
      <c r="G678" s="125"/>
      <c r="H678" s="125"/>
      <c r="I678" s="125"/>
      <c r="J678" s="125"/>
      <c r="K678" s="126"/>
      <c r="L678" s="127"/>
    </row>
    <row r="679" ht="19.5" hidden="1" customHeight="1">
      <c r="A679" s="128">
        <v>45803.0</v>
      </c>
      <c r="B679" s="139" t="s">
        <v>3852</v>
      </c>
      <c r="C679" s="23"/>
      <c r="D679" s="132" t="s">
        <v>3853</v>
      </c>
      <c r="E679" s="132" t="s">
        <v>533</v>
      </c>
      <c r="F679" s="131"/>
      <c r="G679" s="131" t="s">
        <v>104</v>
      </c>
      <c r="H679" s="131">
        <v>1.0</v>
      </c>
      <c r="I679" s="132"/>
      <c r="J679" s="132" t="s">
        <v>3854</v>
      </c>
      <c r="K679" s="126"/>
      <c r="L679" s="127"/>
    </row>
    <row r="680" ht="19.5" hidden="1" customHeight="1">
      <c r="A680" s="128">
        <v>45803.0</v>
      </c>
      <c r="B680" s="139" t="s">
        <v>3852</v>
      </c>
      <c r="C680" s="23"/>
      <c r="D680" s="132" t="s">
        <v>912</v>
      </c>
      <c r="E680" s="132" t="s">
        <v>534</v>
      </c>
      <c r="F680" s="131"/>
      <c r="G680" s="131" t="s">
        <v>104</v>
      </c>
      <c r="H680" s="131">
        <v>1.0</v>
      </c>
      <c r="I680" s="132"/>
      <c r="J680" s="132" t="s">
        <v>3854</v>
      </c>
      <c r="K680" s="136"/>
      <c r="L680" s="127"/>
    </row>
    <row r="681" ht="19.5" hidden="1" customHeight="1">
      <c r="A681" s="128">
        <v>45803.0</v>
      </c>
      <c r="B681" s="139" t="s">
        <v>3852</v>
      </c>
      <c r="C681" s="23"/>
      <c r="D681" s="132" t="s">
        <v>912</v>
      </c>
      <c r="E681" s="132" t="s">
        <v>535</v>
      </c>
      <c r="F681" s="131"/>
      <c r="G681" s="131" t="s">
        <v>104</v>
      </c>
      <c r="H681" s="131">
        <v>1.0</v>
      </c>
      <c r="I681" s="132"/>
      <c r="J681" s="132" t="s">
        <v>3854</v>
      </c>
      <c r="K681" s="136"/>
      <c r="L681" s="127"/>
    </row>
    <row r="682" ht="19.5" hidden="1" customHeight="1">
      <c r="A682" s="128">
        <v>45803.0</v>
      </c>
      <c r="B682" s="139" t="s">
        <v>3852</v>
      </c>
      <c r="C682" s="23"/>
      <c r="D682" s="132" t="s">
        <v>536</v>
      </c>
      <c r="E682" s="132" t="s">
        <v>537</v>
      </c>
      <c r="F682" s="131"/>
      <c r="G682" s="131" t="s">
        <v>104</v>
      </c>
      <c r="H682" s="131">
        <v>1.0</v>
      </c>
      <c r="I682" s="132"/>
      <c r="J682" s="132" t="s">
        <v>3854</v>
      </c>
      <c r="K682" s="136"/>
      <c r="L682" s="127"/>
    </row>
    <row r="683" ht="19.5" hidden="1" customHeight="1">
      <c r="A683" s="128">
        <v>45803.0</v>
      </c>
      <c r="B683" s="139" t="s">
        <v>3852</v>
      </c>
      <c r="C683" s="23"/>
      <c r="D683" s="132" t="s">
        <v>538</v>
      </c>
      <c r="E683" s="132" t="s">
        <v>3855</v>
      </c>
      <c r="F683" s="131"/>
      <c r="G683" s="131" t="s">
        <v>104</v>
      </c>
      <c r="H683" s="131">
        <v>8.0</v>
      </c>
      <c r="I683" s="132"/>
      <c r="J683" s="132" t="s">
        <v>3854</v>
      </c>
      <c r="K683" s="136"/>
      <c r="L683" s="127"/>
    </row>
    <row r="684" ht="19.5" hidden="1" customHeight="1">
      <c r="A684" s="128">
        <v>45803.0</v>
      </c>
      <c r="B684" s="139" t="s">
        <v>3852</v>
      </c>
      <c r="C684" s="23"/>
      <c r="D684" s="132" t="s">
        <v>540</v>
      </c>
      <c r="E684" s="132" t="s">
        <v>3856</v>
      </c>
      <c r="F684" s="131"/>
      <c r="G684" s="131" t="s">
        <v>104</v>
      </c>
      <c r="H684" s="131">
        <v>4.0</v>
      </c>
      <c r="I684" s="132"/>
      <c r="J684" s="132" t="s">
        <v>3854</v>
      </c>
      <c r="K684" s="136"/>
      <c r="L684" s="127"/>
    </row>
    <row r="685" ht="19.5" hidden="1" customHeight="1">
      <c r="A685" s="128">
        <v>45803.0</v>
      </c>
      <c r="B685" s="139" t="s">
        <v>3852</v>
      </c>
      <c r="C685" s="23"/>
      <c r="D685" s="132" t="s">
        <v>542</v>
      </c>
      <c r="E685" s="132" t="s">
        <v>3857</v>
      </c>
      <c r="F685" s="131"/>
      <c r="G685" s="131" t="s">
        <v>104</v>
      </c>
      <c r="H685" s="131">
        <v>8.0</v>
      </c>
      <c r="I685" s="132"/>
      <c r="J685" s="132" t="s">
        <v>3854</v>
      </c>
      <c r="K685" s="136"/>
      <c r="L685" s="127"/>
    </row>
    <row r="686" ht="19.5" hidden="1" customHeight="1">
      <c r="A686" s="128">
        <v>45803.0</v>
      </c>
      <c r="B686" s="139" t="s">
        <v>3852</v>
      </c>
      <c r="C686" s="23"/>
      <c r="D686" s="132" t="s">
        <v>544</v>
      </c>
      <c r="E686" s="132" t="s">
        <v>545</v>
      </c>
      <c r="F686" s="131"/>
      <c r="G686" s="131" t="s">
        <v>104</v>
      </c>
      <c r="H686" s="131">
        <v>4.0</v>
      </c>
      <c r="I686" s="132"/>
      <c r="J686" s="132" t="s">
        <v>3854</v>
      </c>
      <c r="K686" s="136"/>
      <c r="L686" s="127"/>
    </row>
    <row r="687" ht="19.5" hidden="1" customHeight="1">
      <c r="A687" s="128">
        <v>45803.0</v>
      </c>
      <c r="B687" s="139" t="s">
        <v>3852</v>
      </c>
      <c r="C687" s="23"/>
      <c r="D687" s="132" t="s">
        <v>546</v>
      </c>
      <c r="E687" s="132" t="s">
        <v>547</v>
      </c>
      <c r="F687" s="131"/>
      <c r="G687" s="131" t="s">
        <v>104</v>
      </c>
      <c r="H687" s="131">
        <v>4.0</v>
      </c>
      <c r="I687" s="132"/>
      <c r="J687" s="132" t="s">
        <v>3854</v>
      </c>
      <c r="K687" s="136"/>
      <c r="L687" s="127"/>
    </row>
    <row r="688" ht="19.5" hidden="1" customHeight="1">
      <c r="A688" s="128">
        <v>45803.0</v>
      </c>
      <c r="B688" s="139" t="s">
        <v>3852</v>
      </c>
      <c r="C688" s="23"/>
      <c r="D688" s="132" t="s">
        <v>914</v>
      </c>
      <c r="E688" s="132" t="s">
        <v>3858</v>
      </c>
      <c r="F688" s="131"/>
      <c r="G688" s="131" t="s">
        <v>104</v>
      </c>
      <c r="H688" s="131">
        <v>1.0</v>
      </c>
      <c r="I688" s="132"/>
      <c r="J688" s="132" t="s">
        <v>3854</v>
      </c>
      <c r="K688" s="136"/>
      <c r="L688" s="127"/>
    </row>
    <row r="689" ht="19.5" hidden="1" customHeight="1">
      <c r="A689" s="128">
        <v>45803.0</v>
      </c>
      <c r="B689" s="139" t="s">
        <v>3852</v>
      </c>
      <c r="C689" s="23"/>
      <c r="D689" s="132" t="s">
        <v>912</v>
      </c>
      <c r="E689" s="132" t="s">
        <v>549</v>
      </c>
      <c r="F689" s="131"/>
      <c r="G689" s="131" t="s">
        <v>104</v>
      </c>
      <c r="H689" s="131">
        <v>2.0</v>
      </c>
      <c r="I689" s="132"/>
      <c r="J689" s="132" t="s">
        <v>3854</v>
      </c>
      <c r="K689" s="136"/>
      <c r="L689" s="127"/>
    </row>
    <row r="690" ht="19.5" hidden="1" customHeight="1">
      <c r="A690" s="128">
        <v>45803.0</v>
      </c>
      <c r="B690" s="139" t="s">
        <v>3852</v>
      </c>
      <c r="C690" s="23"/>
      <c r="D690" s="132" t="s">
        <v>912</v>
      </c>
      <c r="E690" s="132" t="s">
        <v>550</v>
      </c>
      <c r="F690" s="131"/>
      <c r="G690" s="131" t="s">
        <v>104</v>
      </c>
      <c r="H690" s="131">
        <v>1.0</v>
      </c>
      <c r="I690" s="132"/>
      <c r="J690" s="132" t="s">
        <v>3854</v>
      </c>
      <c r="K690" s="136"/>
      <c r="L690" s="127"/>
    </row>
    <row r="691" ht="19.5" hidden="1" customHeight="1">
      <c r="A691" s="128">
        <v>45803.0</v>
      </c>
      <c r="B691" s="139" t="s">
        <v>3852</v>
      </c>
      <c r="C691" s="23"/>
      <c r="D691" s="132" t="s">
        <v>3853</v>
      </c>
      <c r="E691" s="132" t="s">
        <v>551</v>
      </c>
      <c r="F691" s="131"/>
      <c r="G691" s="131" t="s">
        <v>104</v>
      </c>
      <c r="H691" s="131">
        <v>1.0</v>
      </c>
      <c r="I691" s="132"/>
      <c r="J691" s="132" t="s">
        <v>3854</v>
      </c>
      <c r="K691" s="136"/>
      <c r="L691" s="127"/>
    </row>
    <row r="692" ht="19.5" hidden="1" customHeight="1">
      <c r="A692" s="128">
        <v>45803.0</v>
      </c>
      <c r="B692" s="139" t="s">
        <v>3852</v>
      </c>
      <c r="C692" s="23"/>
      <c r="D692" s="132" t="s">
        <v>912</v>
      </c>
      <c r="E692" s="132" t="s">
        <v>552</v>
      </c>
      <c r="F692" s="131"/>
      <c r="G692" s="131" t="s">
        <v>104</v>
      </c>
      <c r="H692" s="131">
        <v>1.0</v>
      </c>
      <c r="I692" s="132"/>
      <c r="J692" s="132" t="s">
        <v>3854</v>
      </c>
      <c r="K692" s="136"/>
      <c r="L692" s="127"/>
    </row>
    <row r="693" ht="19.5" hidden="1" customHeight="1">
      <c r="A693" s="128">
        <v>45803.0</v>
      </c>
      <c r="B693" s="139" t="s">
        <v>3852</v>
      </c>
      <c r="C693" s="23"/>
      <c r="D693" s="132" t="s">
        <v>912</v>
      </c>
      <c r="E693" s="132" t="s">
        <v>553</v>
      </c>
      <c r="F693" s="131"/>
      <c r="G693" s="131" t="s">
        <v>104</v>
      </c>
      <c r="H693" s="131">
        <v>2.0</v>
      </c>
      <c r="I693" s="132"/>
      <c r="J693" s="132" t="s">
        <v>3854</v>
      </c>
      <c r="K693" s="136"/>
      <c r="L693" s="127"/>
    </row>
    <row r="694" ht="19.5" hidden="1" customHeight="1">
      <c r="A694" s="128">
        <v>45803.0</v>
      </c>
      <c r="B694" s="139" t="s">
        <v>3852</v>
      </c>
      <c r="C694" s="23"/>
      <c r="D694" s="132" t="s">
        <v>912</v>
      </c>
      <c r="E694" s="132" t="s">
        <v>554</v>
      </c>
      <c r="F694" s="131"/>
      <c r="G694" s="131" t="s">
        <v>104</v>
      </c>
      <c r="H694" s="131">
        <v>1.0</v>
      </c>
      <c r="I694" s="132"/>
      <c r="J694" s="132" t="s">
        <v>3854</v>
      </c>
      <c r="K694" s="136"/>
      <c r="L694" s="127"/>
    </row>
    <row r="695" ht="19.5" hidden="1" customHeight="1">
      <c r="A695" s="128">
        <v>45803.0</v>
      </c>
      <c r="B695" s="139" t="s">
        <v>3852</v>
      </c>
      <c r="C695" s="23"/>
      <c r="D695" s="132" t="s">
        <v>3859</v>
      </c>
      <c r="E695" s="132" t="s">
        <v>556</v>
      </c>
      <c r="F695" s="131"/>
      <c r="G695" s="131" t="s">
        <v>104</v>
      </c>
      <c r="H695" s="131">
        <v>1.0</v>
      </c>
      <c r="I695" s="132"/>
      <c r="J695" s="132" t="s">
        <v>3854</v>
      </c>
      <c r="K695" s="136"/>
      <c r="L695" s="127"/>
    </row>
    <row r="696" ht="19.5" hidden="1" customHeight="1">
      <c r="A696" s="128">
        <v>45803.0</v>
      </c>
      <c r="B696" s="139" t="s">
        <v>3852</v>
      </c>
      <c r="C696" s="23"/>
      <c r="D696" s="132" t="s">
        <v>912</v>
      </c>
      <c r="E696" s="132" t="s">
        <v>557</v>
      </c>
      <c r="F696" s="131"/>
      <c r="G696" s="131" t="s">
        <v>104</v>
      </c>
      <c r="H696" s="131">
        <v>1.0</v>
      </c>
      <c r="I696" s="132"/>
      <c r="J696" s="132" t="s">
        <v>3854</v>
      </c>
      <c r="K696" s="136"/>
      <c r="L696" s="127"/>
    </row>
    <row r="697" ht="19.5" hidden="1" customHeight="1">
      <c r="A697" s="128">
        <v>45803.0</v>
      </c>
      <c r="B697" s="139" t="s">
        <v>3852</v>
      </c>
      <c r="C697" s="23"/>
      <c r="D697" s="132" t="s">
        <v>558</v>
      </c>
      <c r="E697" s="132" t="s">
        <v>559</v>
      </c>
      <c r="F697" s="131"/>
      <c r="G697" s="131" t="s">
        <v>104</v>
      </c>
      <c r="H697" s="131">
        <v>1.0</v>
      </c>
      <c r="I697" s="132"/>
      <c r="J697" s="132" t="s">
        <v>3854</v>
      </c>
      <c r="K697" s="136"/>
      <c r="L697" s="127"/>
    </row>
    <row r="698" ht="19.5" hidden="1" customHeight="1">
      <c r="A698" s="128">
        <v>45803.0</v>
      </c>
      <c r="B698" s="139" t="s">
        <v>3852</v>
      </c>
      <c r="C698" s="23"/>
      <c r="D698" s="132" t="s">
        <v>912</v>
      </c>
      <c r="E698" s="151" t="s">
        <v>560</v>
      </c>
      <c r="F698" s="131"/>
      <c r="G698" s="131" t="s">
        <v>104</v>
      </c>
      <c r="H698" s="131">
        <v>1.0</v>
      </c>
      <c r="I698" s="132"/>
      <c r="J698" s="132" t="s">
        <v>3854</v>
      </c>
      <c r="K698" s="136"/>
      <c r="L698" s="127"/>
    </row>
    <row r="699" ht="19.5" hidden="1" customHeight="1">
      <c r="A699" s="128">
        <v>45803.0</v>
      </c>
      <c r="B699" s="139" t="s">
        <v>3852</v>
      </c>
      <c r="C699" s="23"/>
      <c r="D699" s="132" t="s">
        <v>3860</v>
      </c>
      <c r="E699" s="132" t="s">
        <v>3861</v>
      </c>
      <c r="F699" s="131"/>
      <c r="G699" s="131" t="s">
        <v>104</v>
      </c>
      <c r="H699" s="131">
        <v>1.0</v>
      </c>
      <c r="I699" s="132"/>
      <c r="J699" s="132" t="s">
        <v>3854</v>
      </c>
      <c r="K699" s="136"/>
      <c r="L699" s="127"/>
    </row>
    <row r="700" ht="19.5" hidden="1" customHeight="1">
      <c r="A700" s="128">
        <v>45803.0</v>
      </c>
      <c r="B700" s="139" t="s">
        <v>3852</v>
      </c>
      <c r="C700" s="23"/>
      <c r="D700" s="132" t="s">
        <v>912</v>
      </c>
      <c r="E700" s="132" t="s">
        <v>563</v>
      </c>
      <c r="F700" s="131"/>
      <c r="G700" s="131" t="s">
        <v>104</v>
      </c>
      <c r="H700" s="131">
        <v>1.0</v>
      </c>
      <c r="I700" s="132"/>
      <c r="J700" s="132" t="s">
        <v>3854</v>
      </c>
      <c r="K700" s="136"/>
      <c r="L700" s="127"/>
    </row>
    <row r="701" ht="19.5" hidden="1" customHeight="1">
      <c r="A701" s="128">
        <v>45803.0</v>
      </c>
      <c r="B701" s="139" t="s">
        <v>3852</v>
      </c>
      <c r="C701" s="23"/>
      <c r="D701" s="132" t="s">
        <v>912</v>
      </c>
      <c r="E701" s="132" t="s">
        <v>564</v>
      </c>
      <c r="F701" s="131"/>
      <c r="G701" s="131" t="s">
        <v>104</v>
      </c>
      <c r="H701" s="131">
        <v>1.0</v>
      </c>
      <c r="I701" s="132"/>
      <c r="J701" s="132" t="s">
        <v>3854</v>
      </c>
      <c r="K701" s="136"/>
      <c r="L701" s="127"/>
    </row>
    <row r="702" ht="19.5" hidden="1" customHeight="1">
      <c r="A702" s="128">
        <v>45803.0</v>
      </c>
      <c r="B702" s="139" t="s">
        <v>3852</v>
      </c>
      <c r="C702" s="23"/>
      <c r="D702" s="132" t="s">
        <v>912</v>
      </c>
      <c r="E702" s="152" t="s">
        <v>565</v>
      </c>
      <c r="F702" s="131"/>
      <c r="G702" s="131" t="s">
        <v>104</v>
      </c>
      <c r="H702" s="131">
        <v>1.0</v>
      </c>
      <c r="I702" s="132"/>
      <c r="J702" s="132" t="s">
        <v>3854</v>
      </c>
      <c r="K702" s="136"/>
      <c r="L702" s="127"/>
    </row>
    <row r="703" ht="19.5" hidden="1" customHeight="1">
      <c r="A703" s="128">
        <v>45803.0</v>
      </c>
      <c r="B703" s="139" t="s">
        <v>3852</v>
      </c>
      <c r="C703" s="23"/>
      <c r="D703" s="132" t="s">
        <v>912</v>
      </c>
      <c r="E703" s="132" t="s">
        <v>566</v>
      </c>
      <c r="F703" s="131"/>
      <c r="G703" s="131" t="s">
        <v>104</v>
      </c>
      <c r="H703" s="131">
        <v>2.0</v>
      </c>
      <c r="I703" s="132"/>
      <c r="J703" s="132" t="s">
        <v>3854</v>
      </c>
      <c r="K703" s="136"/>
      <c r="L703" s="127"/>
    </row>
    <row r="704" ht="19.5" hidden="1" customHeight="1">
      <c r="A704" s="128">
        <v>45803.0</v>
      </c>
      <c r="B704" s="139" t="s">
        <v>3852</v>
      </c>
      <c r="C704" s="23"/>
      <c r="D704" s="132" t="s">
        <v>912</v>
      </c>
      <c r="E704" s="132" t="s">
        <v>567</v>
      </c>
      <c r="F704" s="131"/>
      <c r="G704" s="131" t="s">
        <v>104</v>
      </c>
      <c r="H704" s="131">
        <v>1.0</v>
      </c>
      <c r="I704" s="132"/>
      <c r="J704" s="132" t="s">
        <v>3854</v>
      </c>
      <c r="K704" s="136"/>
      <c r="L704" s="127"/>
    </row>
    <row r="705" ht="19.5" hidden="1" customHeight="1">
      <c r="A705" s="128">
        <v>45803.0</v>
      </c>
      <c r="B705" s="139" t="s">
        <v>3852</v>
      </c>
      <c r="C705" s="23"/>
      <c r="D705" s="132" t="s">
        <v>3862</v>
      </c>
      <c r="E705" s="132" t="s">
        <v>563</v>
      </c>
      <c r="F705" s="131"/>
      <c r="G705" s="131" t="s">
        <v>104</v>
      </c>
      <c r="H705" s="131">
        <v>1.0</v>
      </c>
      <c r="I705" s="132"/>
      <c r="J705" s="132" t="s">
        <v>3854</v>
      </c>
      <c r="K705" s="136"/>
      <c r="L705" s="127"/>
    </row>
    <row r="706" ht="19.5" hidden="1" customHeight="1">
      <c r="A706" s="128">
        <v>45803.0</v>
      </c>
      <c r="B706" s="139" t="s">
        <v>3852</v>
      </c>
      <c r="C706" s="23"/>
      <c r="D706" s="132" t="s">
        <v>483</v>
      </c>
      <c r="E706" s="132" t="s">
        <v>569</v>
      </c>
      <c r="F706" s="131"/>
      <c r="G706" s="131" t="s">
        <v>104</v>
      </c>
      <c r="H706" s="131">
        <v>1.0</v>
      </c>
      <c r="I706" s="132"/>
      <c r="J706" s="132" t="s">
        <v>3854</v>
      </c>
      <c r="K706" s="136"/>
      <c r="L706" s="127"/>
    </row>
    <row r="707" ht="19.5" hidden="1" customHeight="1">
      <c r="A707" s="128">
        <v>45803.0</v>
      </c>
      <c r="B707" s="139" t="s">
        <v>3852</v>
      </c>
      <c r="C707" s="23"/>
      <c r="D707" s="132" t="s">
        <v>912</v>
      </c>
      <c r="E707" s="132" t="s">
        <v>3863</v>
      </c>
      <c r="F707" s="131"/>
      <c r="G707" s="131" t="s">
        <v>104</v>
      </c>
      <c r="H707" s="131">
        <v>1.0</v>
      </c>
      <c r="I707" s="132"/>
      <c r="J707" s="132" t="s">
        <v>3854</v>
      </c>
      <c r="K707" s="136"/>
      <c r="L707" s="127"/>
    </row>
    <row r="708" ht="19.5" hidden="1" customHeight="1">
      <c r="A708" s="128">
        <v>45803.0</v>
      </c>
      <c r="B708" s="139" t="s">
        <v>3852</v>
      </c>
      <c r="C708" s="23"/>
      <c r="D708" s="132" t="s">
        <v>912</v>
      </c>
      <c r="E708" s="132" t="s">
        <v>571</v>
      </c>
      <c r="F708" s="131"/>
      <c r="G708" s="131" t="s">
        <v>104</v>
      </c>
      <c r="H708" s="131">
        <v>2.0</v>
      </c>
      <c r="I708" s="132"/>
      <c r="J708" s="132" t="s">
        <v>3854</v>
      </c>
      <c r="K708" s="136"/>
      <c r="L708" s="127"/>
    </row>
    <row r="709" ht="19.5" hidden="1" customHeight="1">
      <c r="A709" s="128">
        <v>45803.0</v>
      </c>
      <c r="B709" s="139" t="s">
        <v>3852</v>
      </c>
      <c r="C709" s="23"/>
      <c r="D709" s="132" t="s">
        <v>912</v>
      </c>
      <c r="E709" s="132" t="s">
        <v>3864</v>
      </c>
      <c r="F709" s="131"/>
      <c r="G709" s="131" t="s">
        <v>104</v>
      </c>
      <c r="H709" s="131">
        <v>5.0</v>
      </c>
      <c r="I709" s="132"/>
      <c r="J709" s="132" t="s">
        <v>3854</v>
      </c>
      <c r="K709" s="136"/>
      <c r="L709" s="127"/>
    </row>
    <row r="710" ht="19.5" hidden="1" customHeight="1">
      <c r="A710" s="128">
        <v>45803.0</v>
      </c>
      <c r="B710" s="139" t="s">
        <v>3852</v>
      </c>
      <c r="C710" s="23"/>
      <c r="D710" s="132" t="s">
        <v>912</v>
      </c>
      <c r="E710" s="132" t="s">
        <v>3865</v>
      </c>
      <c r="F710" s="131"/>
      <c r="G710" s="131" t="s">
        <v>104</v>
      </c>
      <c r="H710" s="131">
        <v>1.0</v>
      </c>
      <c r="I710" s="132"/>
      <c r="J710" s="132" t="s">
        <v>3854</v>
      </c>
      <c r="K710" s="136"/>
      <c r="L710" s="127"/>
    </row>
    <row r="711" ht="19.5" hidden="1" customHeight="1">
      <c r="A711" s="128">
        <v>45803.0</v>
      </c>
      <c r="B711" s="139" t="s">
        <v>3852</v>
      </c>
      <c r="C711" s="23"/>
      <c r="D711" s="132" t="s">
        <v>912</v>
      </c>
      <c r="E711" s="152" t="s">
        <v>575</v>
      </c>
      <c r="F711" s="131"/>
      <c r="G711" s="131" t="s">
        <v>104</v>
      </c>
      <c r="H711" s="131">
        <v>1.0</v>
      </c>
      <c r="I711" s="132"/>
      <c r="J711" s="132" t="s">
        <v>3854</v>
      </c>
      <c r="K711" s="136"/>
      <c r="L711" s="127"/>
    </row>
    <row r="712" ht="19.5" hidden="1" customHeight="1">
      <c r="A712" s="128">
        <v>45803.0</v>
      </c>
      <c r="B712" s="139" t="s">
        <v>3852</v>
      </c>
      <c r="C712" s="23"/>
      <c r="D712" s="132" t="s">
        <v>912</v>
      </c>
      <c r="E712" s="152" t="s">
        <v>576</v>
      </c>
      <c r="F712" s="131"/>
      <c r="G712" s="131" t="s">
        <v>104</v>
      </c>
      <c r="H712" s="131">
        <v>1.0</v>
      </c>
      <c r="I712" s="132"/>
      <c r="J712" s="132" t="s">
        <v>3854</v>
      </c>
      <c r="K712" s="136"/>
      <c r="L712" s="127"/>
    </row>
    <row r="713" ht="19.5" hidden="1" customHeight="1">
      <c r="A713" s="128">
        <v>45803.0</v>
      </c>
      <c r="B713" s="139" t="s">
        <v>3852</v>
      </c>
      <c r="C713" s="23"/>
      <c r="D713" s="132" t="s">
        <v>912</v>
      </c>
      <c r="E713" s="132" t="s">
        <v>577</v>
      </c>
      <c r="F713" s="131"/>
      <c r="G713" s="131" t="s">
        <v>104</v>
      </c>
      <c r="H713" s="131">
        <v>1.0</v>
      </c>
      <c r="I713" s="132"/>
      <c r="J713" s="132" t="s">
        <v>3854</v>
      </c>
      <c r="K713" s="136"/>
      <c r="L713" s="127"/>
    </row>
    <row r="714" ht="19.5" hidden="1" customHeight="1">
      <c r="A714" s="128">
        <v>45803.0</v>
      </c>
      <c r="B714" s="139" t="s">
        <v>3852</v>
      </c>
      <c r="C714" s="23"/>
      <c r="D714" s="132" t="s">
        <v>912</v>
      </c>
      <c r="E714" s="132" t="s">
        <v>578</v>
      </c>
      <c r="F714" s="131"/>
      <c r="G714" s="131" t="s">
        <v>104</v>
      </c>
      <c r="H714" s="131">
        <v>1.0</v>
      </c>
      <c r="I714" s="132"/>
      <c r="J714" s="132" t="s">
        <v>3854</v>
      </c>
      <c r="K714" s="136"/>
      <c r="L714" s="127"/>
    </row>
    <row r="715" ht="19.5" hidden="1" customHeight="1">
      <c r="A715" s="128">
        <v>45803.0</v>
      </c>
      <c r="B715" s="139" t="s">
        <v>3852</v>
      </c>
      <c r="C715" s="23"/>
      <c r="D715" s="132" t="s">
        <v>912</v>
      </c>
      <c r="E715" s="132" t="s">
        <v>579</v>
      </c>
      <c r="F715" s="131"/>
      <c r="G715" s="131" t="s">
        <v>104</v>
      </c>
      <c r="H715" s="131">
        <v>1.0</v>
      </c>
      <c r="I715" s="132"/>
      <c r="J715" s="132" t="s">
        <v>3854</v>
      </c>
      <c r="K715" s="136"/>
      <c r="L715" s="127"/>
    </row>
    <row r="716" ht="19.5" hidden="1" customHeight="1">
      <c r="A716" s="128">
        <v>45803.0</v>
      </c>
      <c r="B716" s="139" t="s">
        <v>3852</v>
      </c>
      <c r="C716" s="23"/>
      <c r="D716" s="132" t="s">
        <v>558</v>
      </c>
      <c r="E716" s="152" t="s">
        <v>3866</v>
      </c>
      <c r="F716" s="131"/>
      <c r="G716" s="131" t="s">
        <v>104</v>
      </c>
      <c r="H716" s="131">
        <v>1.0</v>
      </c>
      <c r="I716" s="132"/>
      <c r="J716" s="132" t="s">
        <v>3854</v>
      </c>
      <c r="K716" s="136"/>
      <c r="L716" s="127"/>
    </row>
    <row r="717" ht="19.5" hidden="1" customHeight="1">
      <c r="A717" s="128">
        <v>45803.0</v>
      </c>
      <c r="B717" s="139" t="s">
        <v>3852</v>
      </c>
      <c r="C717" s="23"/>
      <c r="D717" s="132" t="s">
        <v>912</v>
      </c>
      <c r="E717" s="132" t="s">
        <v>582</v>
      </c>
      <c r="F717" s="131"/>
      <c r="G717" s="131" t="s">
        <v>104</v>
      </c>
      <c r="H717" s="131">
        <v>2.0</v>
      </c>
      <c r="I717" s="132"/>
      <c r="J717" s="132" t="s">
        <v>3854</v>
      </c>
      <c r="K717" s="136"/>
      <c r="L717" s="127"/>
    </row>
    <row r="718" ht="19.5" hidden="1" customHeight="1">
      <c r="A718" s="128">
        <v>45803.0</v>
      </c>
      <c r="B718" s="139" t="s">
        <v>3852</v>
      </c>
      <c r="C718" s="23"/>
      <c r="D718" s="132" t="s">
        <v>583</v>
      </c>
      <c r="E718" s="132" t="s">
        <v>1496</v>
      </c>
      <c r="F718" s="131"/>
      <c r="G718" s="131" t="s">
        <v>104</v>
      </c>
      <c r="H718" s="131">
        <v>1.0</v>
      </c>
      <c r="I718" s="132"/>
      <c r="J718" s="132" t="s">
        <v>3854</v>
      </c>
      <c r="K718" s="136"/>
      <c r="L718" s="127"/>
    </row>
    <row r="719" ht="19.5" hidden="1" customHeight="1">
      <c r="A719" s="128">
        <v>45803.0</v>
      </c>
      <c r="B719" s="139" t="s">
        <v>3852</v>
      </c>
      <c r="C719" s="23"/>
      <c r="D719" s="132" t="s">
        <v>912</v>
      </c>
      <c r="E719" s="132" t="s">
        <v>557</v>
      </c>
      <c r="F719" s="131"/>
      <c r="G719" s="131" t="s">
        <v>104</v>
      </c>
      <c r="H719" s="131">
        <v>2.0</v>
      </c>
      <c r="I719" s="132"/>
      <c r="J719" s="132" t="s">
        <v>3854</v>
      </c>
      <c r="K719" s="136"/>
      <c r="L719" s="127"/>
    </row>
    <row r="720" ht="19.5" hidden="1" customHeight="1">
      <c r="A720" s="128">
        <v>45803.0</v>
      </c>
      <c r="B720" s="139" t="s">
        <v>3852</v>
      </c>
      <c r="C720" s="23"/>
      <c r="D720" s="132" t="s">
        <v>583</v>
      </c>
      <c r="E720" s="132" t="s">
        <v>585</v>
      </c>
      <c r="F720" s="131"/>
      <c r="G720" s="131" t="s">
        <v>104</v>
      </c>
      <c r="H720" s="131">
        <v>1.0</v>
      </c>
      <c r="I720" s="132"/>
      <c r="J720" s="132" t="s">
        <v>3854</v>
      </c>
      <c r="K720" s="136"/>
      <c r="L720" s="127"/>
    </row>
    <row r="721" ht="19.5" hidden="1" customHeight="1">
      <c r="A721" s="128">
        <v>45803.0</v>
      </c>
      <c r="B721" s="139" t="s">
        <v>3852</v>
      </c>
      <c r="C721" s="23"/>
      <c r="D721" s="132" t="s">
        <v>912</v>
      </c>
      <c r="E721" s="132" t="s">
        <v>586</v>
      </c>
      <c r="F721" s="131"/>
      <c r="G721" s="131" t="s">
        <v>104</v>
      </c>
      <c r="H721" s="131">
        <v>1.0</v>
      </c>
      <c r="I721" s="132"/>
      <c r="J721" s="132" t="s">
        <v>3854</v>
      </c>
      <c r="K721" s="136"/>
      <c r="L721" s="127"/>
    </row>
    <row r="722" ht="19.5" hidden="1" customHeight="1">
      <c r="A722" s="128">
        <v>45803.0</v>
      </c>
      <c r="B722" s="139" t="s">
        <v>3852</v>
      </c>
      <c r="C722" s="23"/>
      <c r="D722" s="132" t="s">
        <v>912</v>
      </c>
      <c r="E722" s="132" t="s">
        <v>587</v>
      </c>
      <c r="F722" s="131"/>
      <c r="G722" s="131" t="s">
        <v>104</v>
      </c>
      <c r="H722" s="131">
        <v>1.0</v>
      </c>
      <c r="I722" s="132"/>
      <c r="J722" s="132" t="s">
        <v>3854</v>
      </c>
      <c r="K722" s="136"/>
      <c r="L722" s="127"/>
    </row>
    <row r="723" ht="19.5" hidden="1" customHeight="1">
      <c r="A723" s="128">
        <v>45803.0</v>
      </c>
      <c r="B723" s="139" t="s">
        <v>3852</v>
      </c>
      <c r="C723" s="23"/>
      <c r="D723" s="132" t="s">
        <v>912</v>
      </c>
      <c r="E723" s="132" t="s">
        <v>588</v>
      </c>
      <c r="F723" s="131"/>
      <c r="G723" s="131" t="s">
        <v>104</v>
      </c>
      <c r="H723" s="131">
        <v>1.0</v>
      </c>
      <c r="I723" s="132"/>
      <c r="J723" s="132" t="s">
        <v>3854</v>
      </c>
      <c r="K723" s="136"/>
      <c r="L723" s="127"/>
    </row>
    <row r="724" ht="19.5" hidden="1" customHeight="1">
      <c r="A724" s="128">
        <v>45803.0</v>
      </c>
      <c r="B724" s="139" t="s">
        <v>3852</v>
      </c>
      <c r="C724" s="23"/>
      <c r="D724" s="132" t="s">
        <v>3853</v>
      </c>
      <c r="E724" s="132" t="s">
        <v>589</v>
      </c>
      <c r="F724" s="131"/>
      <c r="G724" s="131" t="s">
        <v>104</v>
      </c>
      <c r="H724" s="131">
        <v>1.0</v>
      </c>
      <c r="I724" s="132"/>
      <c r="J724" s="132" t="s">
        <v>3854</v>
      </c>
      <c r="K724" s="136"/>
      <c r="L724" s="127"/>
    </row>
    <row r="725" ht="19.5" hidden="1" customHeight="1">
      <c r="A725" s="128">
        <v>45803.0</v>
      </c>
      <c r="B725" s="139" t="s">
        <v>3852</v>
      </c>
      <c r="C725" s="23"/>
      <c r="D725" s="132" t="s">
        <v>3853</v>
      </c>
      <c r="E725" s="132" t="s">
        <v>590</v>
      </c>
      <c r="F725" s="131"/>
      <c r="G725" s="131" t="s">
        <v>104</v>
      </c>
      <c r="H725" s="131">
        <v>1.0</v>
      </c>
      <c r="I725" s="132"/>
      <c r="J725" s="132" t="s">
        <v>3854</v>
      </c>
      <c r="K725" s="136"/>
      <c r="L725" s="127"/>
    </row>
    <row r="726" ht="19.5" hidden="1" customHeight="1">
      <c r="A726" s="128">
        <v>45803.0</v>
      </c>
      <c r="B726" s="139" t="s">
        <v>3852</v>
      </c>
      <c r="C726" s="23"/>
      <c r="D726" s="132" t="s">
        <v>912</v>
      </c>
      <c r="E726" s="132" t="s">
        <v>591</v>
      </c>
      <c r="F726" s="131"/>
      <c r="G726" s="131" t="s">
        <v>104</v>
      </c>
      <c r="H726" s="131">
        <v>1.0</v>
      </c>
      <c r="I726" s="132"/>
      <c r="J726" s="132" t="s">
        <v>3854</v>
      </c>
      <c r="K726" s="136"/>
      <c r="L726" s="127"/>
    </row>
    <row r="727" ht="19.5" hidden="1" customHeight="1">
      <c r="A727" s="128">
        <v>45803.0</v>
      </c>
      <c r="B727" s="139" t="s">
        <v>3852</v>
      </c>
      <c r="C727" s="23"/>
      <c r="D727" s="132" t="s">
        <v>912</v>
      </c>
      <c r="E727" s="132" t="s">
        <v>592</v>
      </c>
      <c r="F727" s="131"/>
      <c r="G727" s="131" t="s">
        <v>104</v>
      </c>
      <c r="H727" s="131">
        <v>1.0</v>
      </c>
      <c r="I727" s="132"/>
      <c r="J727" s="132" t="s">
        <v>3854</v>
      </c>
      <c r="K727" s="136"/>
      <c r="L727" s="127"/>
    </row>
    <row r="728" ht="19.5" hidden="1" customHeight="1">
      <c r="A728" s="128">
        <v>45803.0</v>
      </c>
      <c r="B728" s="139" t="s">
        <v>3852</v>
      </c>
      <c r="C728" s="23"/>
      <c r="D728" s="132" t="s">
        <v>912</v>
      </c>
      <c r="E728" s="132" t="s">
        <v>593</v>
      </c>
      <c r="F728" s="131"/>
      <c r="G728" s="131" t="s">
        <v>104</v>
      </c>
      <c r="H728" s="131">
        <v>1.0</v>
      </c>
      <c r="I728" s="132"/>
      <c r="J728" s="132" t="s">
        <v>3854</v>
      </c>
      <c r="K728" s="136"/>
      <c r="L728" s="127"/>
    </row>
    <row r="729" ht="19.5" hidden="1" customHeight="1">
      <c r="A729" s="128">
        <v>45803.0</v>
      </c>
      <c r="B729" s="139" t="s">
        <v>3852</v>
      </c>
      <c r="C729" s="23"/>
      <c r="D729" s="132" t="s">
        <v>912</v>
      </c>
      <c r="E729" s="132" t="s">
        <v>593</v>
      </c>
      <c r="F729" s="131"/>
      <c r="G729" s="131" t="s">
        <v>104</v>
      </c>
      <c r="H729" s="131">
        <v>1.0</v>
      </c>
      <c r="I729" s="132"/>
      <c r="J729" s="132" t="s">
        <v>3854</v>
      </c>
      <c r="K729" s="136"/>
      <c r="L729" s="127"/>
    </row>
    <row r="730" ht="19.5" hidden="1" customHeight="1">
      <c r="A730" s="128">
        <v>45803.0</v>
      </c>
      <c r="B730" s="139" t="s">
        <v>3852</v>
      </c>
      <c r="C730" s="23"/>
      <c r="D730" s="132" t="s">
        <v>912</v>
      </c>
      <c r="E730" s="132" t="s">
        <v>3867</v>
      </c>
      <c r="F730" s="131"/>
      <c r="G730" s="131" t="s">
        <v>104</v>
      </c>
      <c r="H730" s="131">
        <v>1.0</v>
      </c>
      <c r="I730" s="132"/>
      <c r="J730" s="132" t="s">
        <v>3854</v>
      </c>
      <c r="K730" s="136"/>
      <c r="L730" s="127"/>
    </row>
    <row r="731" ht="19.5" hidden="1" customHeight="1">
      <c r="A731" s="128">
        <v>45803.0</v>
      </c>
      <c r="B731" s="139" t="s">
        <v>3852</v>
      </c>
      <c r="C731" s="23"/>
      <c r="D731" s="132" t="s">
        <v>3853</v>
      </c>
      <c r="E731" s="132" t="s">
        <v>533</v>
      </c>
      <c r="F731" s="131"/>
      <c r="G731" s="131" t="s">
        <v>104</v>
      </c>
      <c r="H731" s="131">
        <v>2.0</v>
      </c>
      <c r="I731" s="132"/>
      <c r="J731" s="132" t="s">
        <v>3854</v>
      </c>
      <c r="K731" s="136"/>
      <c r="L731" s="127"/>
    </row>
    <row r="732" ht="19.5" hidden="1" customHeight="1">
      <c r="A732" s="128">
        <v>45803.0</v>
      </c>
      <c r="B732" s="139" t="s">
        <v>3852</v>
      </c>
      <c r="C732" s="23"/>
      <c r="D732" s="132" t="s">
        <v>912</v>
      </c>
      <c r="E732" s="132" t="s">
        <v>535</v>
      </c>
      <c r="F732" s="131"/>
      <c r="G732" s="131" t="s">
        <v>104</v>
      </c>
      <c r="H732" s="131">
        <v>1.0</v>
      </c>
      <c r="I732" s="132"/>
      <c r="J732" s="132" t="s">
        <v>3854</v>
      </c>
      <c r="K732" s="136"/>
      <c r="L732" s="127"/>
    </row>
    <row r="733" ht="19.5" hidden="1" customHeight="1">
      <c r="A733" s="128">
        <v>45803.0</v>
      </c>
      <c r="B733" s="139" t="s">
        <v>3852</v>
      </c>
      <c r="C733" s="23"/>
      <c r="D733" s="132" t="s">
        <v>595</v>
      </c>
      <c r="E733" s="132" t="s">
        <v>3868</v>
      </c>
      <c r="F733" s="131"/>
      <c r="G733" s="131" t="s">
        <v>104</v>
      </c>
      <c r="H733" s="131">
        <v>1.0</v>
      </c>
      <c r="I733" s="132"/>
      <c r="J733" s="132" t="s">
        <v>3854</v>
      </c>
      <c r="K733" s="136"/>
      <c r="L733" s="127"/>
    </row>
    <row r="734" ht="19.5" hidden="1" customHeight="1">
      <c r="A734" s="128">
        <v>45803.0</v>
      </c>
      <c r="B734" s="139" t="s">
        <v>3852</v>
      </c>
      <c r="C734" s="23"/>
      <c r="D734" s="132" t="s">
        <v>3869</v>
      </c>
      <c r="E734" s="132"/>
      <c r="F734" s="131"/>
      <c r="G734" s="131" t="s">
        <v>104</v>
      </c>
      <c r="H734" s="131">
        <v>4.0</v>
      </c>
      <c r="I734" s="132"/>
      <c r="J734" s="132" t="s">
        <v>3854</v>
      </c>
      <c r="K734" s="136"/>
      <c r="L734" s="127"/>
    </row>
    <row r="735" ht="19.5" hidden="1" customHeight="1">
      <c r="A735" s="128">
        <v>45803.0</v>
      </c>
      <c r="B735" s="139" t="s">
        <v>3852</v>
      </c>
      <c r="C735" s="23"/>
      <c r="D735" s="132" t="s">
        <v>3870</v>
      </c>
      <c r="E735" s="132"/>
      <c r="F735" s="131"/>
      <c r="G735" s="131" t="s">
        <v>104</v>
      </c>
      <c r="H735" s="131">
        <v>4.0</v>
      </c>
      <c r="I735" s="132"/>
      <c r="J735" s="132" t="s">
        <v>3854</v>
      </c>
      <c r="K735" s="136"/>
      <c r="L735" s="127"/>
    </row>
    <row r="736" ht="19.5" hidden="1" customHeight="1">
      <c r="A736" s="128">
        <v>45803.0</v>
      </c>
      <c r="B736" s="139" t="s">
        <v>3852</v>
      </c>
      <c r="C736" s="23"/>
      <c r="D736" s="132" t="s">
        <v>3871</v>
      </c>
      <c r="E736" s="132"/>
      <c r="F736" s="131"/>
      <c r="G736" s="131" t="s">
        <v>104</v>
      </c>
      <c r="H736" s="131">
        <v>8.0</v>
      </c>
      <c r="I736" s="132"/>
      <c r="J736" s="132" t="s">
        <v>3854</v>
      </c>
      <c r="K736" s="136"/>
      <c r="L736" s="127"/>
    </row>
    <row r="737" ht="19.5" hidden="1" customHeight="1">
      <c r="A737" s="128">
        <v>45803.0</v>
      </c>
      <c r="B737" s="139" t="s">
        <v>3852</v>
      </c>
      <c r="C737" s="23"/>
      <c r="D737" s="132" t="s">
        <v>3872</v>
      </c>
      <c r="E737" s="132"/>
      <c r="F737" s="131"/>
      <c r="G737" s="131" t="s">
        <v>104</v>
      </c>
      <c r="H737" s="131">
        <v>4.0</v>
      </c>
      <c r="I737" s="132"/>
      <c r="J737" s="132" t="s">
        <v>3854</v>
      </c>
      <c r="K737" s="136"/>
      <c r="L737" s="127"/>
    </row>
    <row r="738" ht="19.5" hidden="1" customHeight="1">
      <c r="A738" s="128">
        <v>45803.0</v>
      </c>
      <c r="B738" s="139" t="s">
        <v>3852</v>
      </c>
      <c r="C738" s="23"/>
      <c r="D738" s="132" t="s">
        <v>603</v>
      </c>
      <c r="E738" s="132"/>
      <c r="F738" s="131"/>
      <c r="G738" s="131" t="s">
        <v>104</v>
      </c>
      <c r="H738" s="131">
        <v>12.0</v>
      </c>
      <c r="I738" s="132"/>
      <c r="J738" s="132" t="s">
        <v>3854</v>
      </c>
      <c r="K738" s="136"/>
      <c r="L738" s="127"/>
    </row>
    <row r="739" ht="19.5" hidden="1" customHeight="1">
      <c r="A739" s="128">
        <v>45803.0</v>
      </c>
      <c r="B739" s="139" t="s">
        <v>3852</v>
      </c>
      <c r="C739" s="23"/>
      <c r="D739" s="132" t="s">
        <v>3873</v>
      </c>
      <c r="E739" s="153"/>
      <c r="F739" s="131"/>
      <c r="G739" s="131" t="s">
        <v>104</v>
      </c>
      <c r="H739" s="131">
        <v>10.0</v>
      </c>
      <c r="I739" s="132"/>
      <c r="J739" s="132" t="s">
        <v>3854</v>
      </c>
      <c r="K739" s="136"/>
      <c r="L739" s="127"/>
    </row>
    <row r="740" ht="19.5" hidden="1" customHeight="1">
      <c r="A740" s="128">
        <v>45803.0</v>
      </c>
      <c r="B740" s="139" t="s">
        <v>3852</v>
      </c>
      <c r="C740" s="23"/>
      <c r="D740" s="132" t="s">
        <v>3874</v>
      </c>
      <c r="E740" s="132"/>
      <c r="F740" s="131"/>
      <c r="G740" s="131" t="s">
        <v>104</v>
      </c>
      <c r="H740" s="131">
        <v>25.0</v>
      </c>
      <c r="I740" s="132"/>
      <c r="J740" s="132" t="s">
        <v>3854</v>
      </c>
      <c r="K740" s="136"/>
      <c r="L740" s="127"/>
    </row>
    <row r="741" ht="19.5" hidden="1" customHeight="1">
      <c r="A741" s="128">
        <v>45803.0</v>
      </c>
      <c r="B741" s="139" t="s">
        <v>3852</v>
      </c>
      <c r="C741" s="23"/>
      <c r="D741" s="132" t="s">
        <v>3875</v>
      </c>
      <c r="E741" s="125"/>
      <c r="F741" s="131"/>
      <c r="G741" s="131" t="s">
        <v>104</v>
      </c>
      <c r="H741" s="131">
        <v>10.0</v>
      </c>
      <c r="I741" s="132"/>
      <c r="J741" s="132" t="s">
        <v>3854</v>
      </c>
      <c r="K741" s="136"/>
      <c r="L741" s="127"/>
    </row>
    <row r="742" ht="19.5" hidden="1" customHeight="1">
      <c r="A742" s="128">
        <v>45803.0</v>
      </c>
      <c r="B742" s="139" t="s">
        <v>3852</v>
      </c>
      <c r="C742" s="23"/>
      <c r="D742" s="132" t="s">
        <v>3876</v>
      </c>
      <c r="E742" s="132"/>
      <c r="F742" s="131"/>
      <c r="G742" s="131" t="s">
        <v>104</v>
      </c>
      <c r="H742" s="131">
        <v>45.0</v>
      </c>
      <c r="I742" s="132"/>
      <c r="J742" s="132" t="s">
        <v>3854</v>
      </c>
      <c r="K742" s="136"/>
      <c r="L742" s="127"/>
    </row>
    <row r="743" ht="19.5" hidden="1" customHeight="1">
      <c r="A743" s="128">
        <v>45803.0</v>
      </c>
      <c r="B743" s="139" t="s">
        <v>3852</v>
      </c>
      <c r="C743" s="23"/>
      <c r="D743" s="132" t="s">
        <v>3877</v>
      </c>
      <c r="E743" s="132"/>
      <c r="F743" s="131"/>
      <c r="G743" s="131" t="s">
        <v>104</v>
      </c>
      <c r="H743" s="131">
        <v>1.0</v>
      </c>
      <c r="I743" s="132"/>
      <c r="J743" s="132" t="s">
        <v>3854</v>
      </c>
      <c r="K743" s="136"/>
      <c r="L743" s="127"/>
    </row>
    <row r="744" ht="19.5" hidden="1" customHeight="1">
      <c r="A744" s="128">
        <v>45803.0</v>
      </c>
      <c r="B744" s="139" t="s">
        <v>3852</v>
      </c>
      <c r="C744" s="23"/>
      <c r="D744" s="132" t="s">
        <v>3878</v>
      </c>
      <c r="E744" s="132"/>
      <c r="F744" s="131"/>
      <c r="G744" s="131" t="s">
        <v>104</v>
      </c>
      <c r="H744" s="131">
        <v>5.0</v>
      </c>
      <c r="I744" s="132"/>
      <c r="J744" s="132" t="s">
        <v>3854</v>
      </c>
      <c r="K744" s="136"/>
      <c r="L744" s="127"/>
    </row>
    <row r="745" ht="19.5" hidden="1" customHeight="1">
      <c r="A745" s="128">
        <v>45803.0</v>
      </c>
      <c r="B745" s="139" t="s">
        <v>3852</v>
      </c>
      <c r="C745" s="23"/>
      <c r="D745" s="132" t="s">
        <v>3879</v>
      </c>
      <c r="E745" s="132"/>
      <c r="F745" s="131"/>
      <c r="G745" s="131" t="s">
        <v>104</v>
      </c>
      <c r="H745" s="131">
        <v>4.0</v>
      </c>
      <c r="I745" s="132"/>
      <c r="J745" s="132" t="s">
        <v>3854</v>
      </c>
      <c r="K745" s="136"/>
      <c r="L745" s="127"/>
    </row>
    <row r="746" ht="19.5" hidden="1" customHeight="1">
      <c r="A746" s="128">
        <v>45803.0</v>
      </c>
      <c r="B746" s="139" t="s">
        <v>3852</v>
      </c>
      <c r="C746" s="23"/>
      <c r="D746" s="132" t="s">
        <v>610</v>
      </c>
      <c r="E746" s="132"/>
      <c r="F746" s="131"/>
      <c r="G746" s="131" t="s">
        <v>104</v>
      </c>
      <c r="H746" s="131">
        <v>2.0</v>
      </c>
      <c r="I746" s="132"/>
      <c r="J746" s="132" t="s">
        <v>3854</v>
      </c>
      <c r="K746" s="136"/>
      <c r="L746" s="127"/>
    </row>
    <row r="747" ht="19.5" hidden="1" customHeight="1">
      <c r="A747" s="128">
        <v>45803.0</v>
      </c>
      <c r="B747" s="139" t="s">
        <v>3852</v>
      </c>
      <c r="C747" s="23"/>
      <c r="D747" s="132" t="s">
        <v>3880</v>
      </c>
      <c r="E747" s="132"/>
      <c r="F747" s="131"/>
      <c r="G747" s="131" t="s">
        <v>104</v>
      </c>
      <c r="H747" s="131">
        <v>2.0</v>
      </c>
      <c r="I747" s="132"/>
      <c r="J747" s="132" t="s">
        <v>3854</v>
      </c>
      <c r="K747" s="136"/>
      <c r="L747" s="127"/>
    </row>
    <row r="748" ht="19.5" hidden="1" customHeight="1">
      <c r="A748" s="128">
        <v>45803.0</v>
      </c>
      <c r="B748" s="139" t="s">
        <v>3852</v>
      </c>
      <c r="C748" s="23"/>
      <c r="D748" s="132" t="s">
        <v>3881</v>
      </c>
      <c r="E748" s="132"/>
      <c r="F748" s="131"/>
      <c r="G748" s="131" t="s">
        <v>104</v>
      </c>
      <c r="H748" s="131">
        <v>2.0</v>
      </c>
      <c r="I748" s="132"/>
      <c r="J748" s="132" t="s">
        <v>3854</v>
      </c>
      <c r="K748" s="136"/>
      <c r="L748" s="127"/>
    </row>
    <row r="749" ht="19.5" hidden="1" customHeight="1">
      <c r="A749" s="128">
        <v>45803.0</v>
      </c>
      <c r="B749" s="139" t="s">
        <v>3852</v>
      </c>
      <c r="C749" s="23"/>
      <c r="D749" s="132" t="s">
        <v>613</v>
      </c>
      <c r="E749" s="132"/>
      <c r="F749" s="131"/>
      <c r="G749" s="131" t="s">
        <v>104</v>
      </c>
      <c r="H749" s="131">
        <v>4.0</v>
      </c>
      <c r="I749" s="132"/>
      <c r="J749" s="132" t="s">
        <v>3854</v>
      </c>
      <c r="K749" s="136"/>
      <c r="L749" s="127"/>
    </row>
    <row r="750" ht="19.5" hidden="1" customHeight="1">
      <c r="A750" s="128">
        <v>45803.0</v>
      </c>
      <c r="B750" s="139" t="s">
        <v>3852</v>
      </c>
      <c r="C750" s="23"/>
      <c r="D750" s="132" t="s">
        <v>614</v>
      </c>
      <c r="E750" s="132"/>
      <c r="F750" s="131"/>
      <c r="G750" s="131" t="s">
        <v>104</v>
      </c>
      <c r="H750" s="131">
        <v>4.0</v>
      </c>
      <c r="I750" s="132"/>
      <c r="J750" s="132" t="s">
        <v>3854</v>
      </c>
      <c r="K750" s="136"/>
      <c r="L750" s="127"/>
    </row>
    <row r="751" ht="19.5" hidden="1" customHeight="1">
      <c r="A751" s="128"/>
      <c r="B751" s="139"/>
      <c r="C751" s="23"/>
      <c r="D751" s="132"/>
      <c r="E751" s="132"/>
      <c r="F751" s="131"/>
      <c r="G751" s="131"/>
      <c r="H751" s="131"/>
      <c r="I751" s="132"/>
      <c r="J751" s="132"/>
      <c r="K751" s="136"/>
      <c r="L751" s="127"/>
    </row>
    <row r="752" ht="19.5" hidden="1" customHeight="1">
      <c r="A752" s="128">
        <v>45803.0</v>
      </c>
      <c r="B752" s="139" t="s">
        <v>3882</v>
      </c>
      <c r="C752" s="23"/>
      <c r="D752" s="132" t="s">
        <v>626</v>
      </c>
      <c r="E752" s="132" t="s">
        <v>627</v>
      </c>
      <c r="F752" s="131"/>
      <c r="G752" s="131" t="s">
        <v>104</v>
      </c>
      <c r="H752" s="131">
        <v>1.0</v>
      </c>
      <c r="I752" s="132"/>
      <c r="J752" s="132" t="s">
        <v>3854</v>
      </c>
      <c r="K752" s="136"/>
      <c r="L752" s="127"/>
    </row>
    <row r="753" ht="19.5" hidden="1" customHeight="1">
      <c r="A753" s="128">
        <v>45803.0</v>
      </c>
      <c r="B753" s="139" t="s">
        <v>3882</v>
      </c>
      <c r="C753" s="23"/>
      <c r="D753" s="132" t="s">
        <v>626</v>
      </c>
      <c r="E753" s="132" t="s">
        <v>628</v>
      </c>
      <c r="F753" s="131"/>
      <c r="G753" s="131" t="s">
        <v>104</v>
      </c>
      <c r="H753" s="131">
        <v>1.0</v>
      </c>
      <c r="I753" s="132"/>
      <c r="J753" s="132" t="s">
        <v>3854</v>
      </c>
      <c r="K753" s="136"/>
      <c r="L753" s="127"/>
    </row>
    <row r="754" ht="19.5" hidden="1" customHeight="1">
      <c r="A754" s="128">
        <v>45803.0</v>
      </c>
      <c r="B754" s="139" t="s">
        <v>3882</v>
      </c>
      <c r="C754" s="23"/>
      <c r="D754" s="132" t="s">
        <v>626</v>
      </c>
      <c r="E754" s="132" t="s">
        <v>629</v>
      </c>
      <c r="F754" s="131"/>
      <c r="G754" s="131" t="s">
        <v>104</v>
      </c>
      <c r="H754" s="131">
        <v>4.0</v>
      </c>
      <c r="I754" s="132"/>
      <c r="J754" s="132" t="s">
        <v>3854</v>
      </c>
      <c r="K754" s="136"/>
      <c r="L754" s="127"/>
    </row>
    <row r="755" ht="19.5" hidden="1" customHeight="1">
      <c r="A755" s="128">
        <v>45803.0</v>
      </c>
      <c r="B755" s="139" t="s">
        <v>3882</v>
      </c>
      <c r="C755" s="23"/>
      <c r="D755" s="132" t="s">
        <v>3883</v>
      </c>
      <c r="E755" s="132" t="s">
        <v>3884</v>
      </c>
      <c r="F755" s="131"/>
      <c r="G755" s="131" t="s">
        <v>104</v>
      </c>
      <c r="H755" s="131">
        <v>1.0</v>
      </c>
      <c r="I755" s="132"/>
      <c r="J755" s="132" t="s">
        <v>3854</v>
      </c>
      <c r="K755" s="136"/>
      <c r="L755" s="127"/>
    </row>
    <row r="756" ht="19.5" hidden="1" customHeight="1">
      <c r="A756" s="128">
        <v>45803.0</v>
      </c>
      <c r="B756" s="139" t="s">
        <v>3882</v>
      </c>
      <c r="C756" s="23"/>
      <c r="D756" s="132" t="s">
        <v>3885</v>
      </c>
      <c r="E756" s="132" t="s">
        <v>3886</v>
      </c>
      <c r="F756" s="131"/>
      <c r="G756" s="131" t="s">
        <v>104</v>
      </c>
      <c r="H756" s="131">
        <v>24.0</v>
      </c>
      <c r="I756" s="132"/>
      <c r="J756" s="132" t="s">
        <v>3854</v>
      </c>
      <c r="K756" s="136"/>
      <c r="L756" s="127"/>
    </row>
    <row r="757" ht="19.5" hidden="1" customHeight="1">
      <c r="A757" s="128">
        <v>45803.0</v>
      </c>
      <c r="B757" s="139" t="s">
        <v>3882</v>
      </c>
      <c r="C757" s="23"/>
      <c r="D757" s="132" t="s">
        <v>2567</v>
      </c>
      <c r="E757" s="132" t="s">
        <v>3887</v>
      </c>
      <c r="F757" s="131"/>
      <c r="G757" s="131" t="s">
        <v>104</v>
      </c>
      <c r="H757" s="131">
        <v>6.0</v>
      </c>
      <c r="I757" s="132"/>
      <c r="J757" s="132" t="s">
        <v>3854</v>
      </c>
      <c r="K757" s="136"/>
      <c r="L757" s="127"/>
    </row>
    <row r="758" ht="19.5" hidden="1" customHeight="1">
      <c r="A758" s="128">
        <v>45803.0</v>
      </c>
      <c r="B758" s="139" t="s">
        <v>3882</v>
      </c>
      <c r="C758" s="23"/>
      <c r="D758" s="132" t="s">
        <v>2150</v>
      </c>
      <c r="E758" s="132" t="s">
        <v>3888</v>
      </c>
      <c r="F758" s="131"/>
      <c r="G758" s="131" t="s">
        <v>104</v>
      </c>
      <c r="H758" s="131">
        <v>6.0</v>
      </c>
      <c r="I758" s="132"/>
      <c r="J758" s="132" t="s">
        <v>3854</v>
      </c>
      <c r="K758" s="136"/>
      <c r="L758" s="127"/>
    </row>
    <row r="759" ht="19.5" hidden="1" customHeight="1">
      <c r="A759" s="128">
        <v>45803.0</v>
      </c>
      <c r="B759" s="139" t="s">
        <v>3882</v>
      </c>
      <c r="C759" s="23"/>
      <c r="D759" s="132" t="s">
        <v>3889</v>
      </c>
      <c r="E759" s="132" t="s">
        <v>3890</v>
      </c>
      <c r="F759" s="131"/>
      <c r="G759" s="131" t="s">
        <v>104</v>
      </c>
      <c r="H759" s="131">
        <v>1.0</v>
      </c>
      <c r="I759" s="132"/>
      <c r="J759" s="132" t="s">
        <v>3854</v>
      </c>
      <c r="K759" s="136"/>
      <c r="L759" s="127"/>
    </row>
    <row r="760" ht="19.5" hidden="1" customHeight="1">
      <c r="A760" s="128">
        <v>45803.0</v>
      </c>
      <c r="B760" s="139" t="s">
        <v>3882</v>
      </c>
      <c r="C760" s="23"/>
      <c r="D760" s="132" t="s">
        <v>749</v>
      </c>
      <c r="E760" s="132"/>
      <c r="F760" s="131"/>
      <c r="G760" s="131" t="s">
        <v>104</v>
      </c>
      <c r="H760" s="131">
        <v>1.0</v>
      </c>
      <c r="I760" s="132"/>
      <c r="J760" s="132" t="s">
        <v>3854</v>
      </c>
      <c r="K760" s="136"/>
      <c r="L760" s="127"/>
    </row>
    <row r="761" ht="19.5" hidden="1" customHeight="1">
      <c r="A761" s="128">
        <v>45803.0</v>
      </c>
      <c r="B761" s="139" t="s">
        <v>3882</v>
      </c>
      <c r="C761" s="23"/>
      <c r="D761" s="132" t="s">
        <v>3891</v>
      </c>
      <c r="E761" s="132"/>
      <c r="F761" s="131"/>
      <c r="G761" s="131" t="s">
        <v>104</v>
      </c>
      <c r="H761" s="131">
        <v>2.0</v>
      </c>
      <c r="I761" s="132"/>
      <c r="J761" s="132" t="s">
        <v>3854</v>
      </c>
      <c r="K761" s="136"/>
      <c r="L761" s="127"/>
    </row>
    <row r="762" ht="19.5" hidden="1" customHeight="1">
      <c r="A762" s="128">
        <v>45803.0</v>
      </c>
      <c r="B762" s="139" t="s">
        <v>3882</v>
      </c>
      <c r="C762" s="23"/>
      <c r="D762" s="132" t="s">
        <v>3892</v>
      </c>
      <c r="E762" s="132" t="s">
        <v>3893</v>
      </c>
      <c r="F762" s="131"/>
      <c r="G762" s="131" t="s">
        <v>104</v>
      </c>
      <c r="H762" s="131">
        <v>1.0</v>
      </c>
      <c r="I762" s="132"/>
      <c r="J762" s="132" t="s">
        <v>3854</v>
      </c>
      <c r="K762" s="136"/>
      <c r="L762" s="127"/>
    </row>
    <row r="763" ht="19.5" hidden="1" customHeight="1">
      <c r="A763" s="128">
        <v>45803.0</v>
      </c>
      <c r="B763" s="139" t="s">
        <v>3882</v>
      </c>
      <c r="C763" s="23"/>
      <c r="D763" s="132" t="s">
        <v>3894</v>
      </c>
      <c r="E763" s="132" t="s">
        <v>1987</v>
      </c>
      <c r="F763" s="131"/>
      <c r="G763" s="131" t="s">
        <v>104</v>
      </c>
      <c r="H763" s="131">
        <v>1.0</v>
      </c>
      <c r="I763" s="132"/>
      <c r="J763" s="132" t="s">
        <v>3854</v>
      </c>
      <c r="K763" s="136"/>
      <c r="L763" s="127"/>
    </row>
    <row r="764" ht="19.5" hidden="1" customHeight="1">
      <c r="A764" s="128">
        <v>45803.0</v>
      </c>
      <c r="B764" s="139" t="s">
        <v>3882</v>
      </c>
      <c r="C764" s="23"/>
      <c r="D764" s="132" t="s">
        <v>3895</v>
      </c>
      <c r="E764" s="132" t="s">
        <v>3896</v>
      </c>
      <c r="F764" s="131"/>
      <c r="G764" s="131" t="s">
        <v>104</v>
      </c>
      <c r="H764" s="131">
        <v>1.0</v>
      </c>
      <c r="I764" s="132"/>
      <c r="J764" s="132" t="s">
        <v>3854</v>
      </c>
      <c r="K764" s="136"/>
      <c r="L764" s="127"/>
    </row>
    <row r="765" ht="19.5" hidden="1" customHeight="1">
      <c r="A765" s="128"/>
      <c r="B765" s="139"/>
      <c r="C765" s="23"/>
      <c r="D765" s="132"/>
      <c r="E765" s="132"/>
      <c r="F765" s="131"/>
      <c r="G765" s="131"/>
      <c r="H765" s="131"/>
      <c r="I765" s="132"/>
      <c r="J765" s="132"/>
      <c r="K765" s="136"/>
      <c r="L765" s="127"/>
    </row>
    <row r="766" ht="19.5" hidden="1" customHeight="1">
      <c r="A766" s="128">
        <v>45803.0</v>
      </c>
      <c r="B766" s="139" t="s">
        <v>3897</v>
      </c>
      <c r="C766" s="23"/>
      <c r="D766" s="132" t="s">
        <v>802</v>
      </c>
      <c r="E766" s="132"/>
      <c r="F766" s="131"/>
      <c r="G766" s="131" t="s">
        <v>104</v>
      </c>
      <c r="H766" s="131">
        <v>1.0</v>
      </c>
      <c r="I766" s="132"/>
      <c r="J766" s="132" t="s">
        <v>3854</v>
      </c>
      <c r="K766" s="136"/>
      <c r="L766" s="127"/>
    </row>
    <row r="767" ht="19.5" hidden="1" customHeight="1">
      <c r="A767" s="128">
        <v>45803.0</v>
      </c>
      <c r="B767" s="139" t="s">
        <v>3897</v>
      </c>
      <c r="C767" s="23"/>
      <c r="D767" s="132" t="s">
        <v>803</v>
      </c>
      <c r="E767" s="132"/>
      <c r="F767" s="131"/>
      <c r="G767" s="131" t="s">
        <v>104</v>
      </c>
      <c r="H767" s="131">
        <v>30.0</v>
      </c>
      <c r="I767" s="132"/>
      <c r="J767" s="132" t="s">
        <v>3854</v>
      </c>
      <c r="K767" s="136"/>
      <c r="L767" s="127"/>
    </row>
    <row r="768" ht="19.5" hidden="1" customHeight="1">
      <c r="A768" s="128">
        <v>45803.0</v>
      </c>
      <c r="B768" s="139" t="s">
        <v>3897</v>
      </c>
      <c r="C768" s="23"/>
      <c r="D768" s="132" t="s">
        <v>802</v>
      </c>
      <c r="E768" s="132"/>
      <c r="F768" s="131"/>
      <c r="G768" s="131" t="s">
        <v>104</v>
      </c>
      <c r="H768" s="131">
        <v>10.0</v>
      </c>
      <c r="I768" s="132"/>
      <c r="J768" s="132" t="s">
        <v>3854</v>
      </c>
      <c r="K768" s="136"/>
      <c r="L768" s="127"/>
    </row>
    <row r="769" ht="19.5" hidden="1" customHeight="1">
      <c r="A769" s="128">
        <v>45803.0</v>
      </c>
      <c r="B769" s="139" t="s">
        <v>3897</v>
      </c>
      <c r="C769" s="23"/>
      <c r="D769" s="132" t="s">
        <v>3898</v>
      </c>
      <c r="E769" s="125"/>
      <c r="F769" s="131"/>
      <c r="G769" s="131" t="s">
        <v>104</v>
      </c>
      <c r="H769" s="131">
        <v>2.0</v>
      </c>
      <c r="I769" s="132"/>
      <c r="J769" s="132" t="s">
        <v>3854</v>
      </c>
      <c r="K769" s="136"/>
      <c r="L769" s="127"/>
    </row>
    <row r="770" ht="19.5" hidden="1" customHeight="1">
      <c r="A770" s="128">
        <v>45803.0</v>
      </c>
      <c r="B770" s="139" t="s">
        <v>3897</v>
      </c>
      <c r="C770" s="23"/>
      <c r="D770" s="132" t="s">
        <v>3899</v>
      </c>
      <c r="E770" s="125"/>
      <c r="F770" s="131"/>
      <c r="G770" s="131" t="s">
        <v>104</v>
      </c>
      <c r="H770" s="131">
        <v>30.0</v>
      </c>
      <c r="I770" s="132"/>
      <c r="J770" s="132" t="s">
        <v>3854</v>
      </c>
      <c r="K770" s="136"/>
      <c r="L770" s="127"/>
    </row>
    <row r="771" ht="19.5" hidden="1" customHeight="1">
      <c r="A771" s="128">
        <v>45803.0</v>
      </c>
      <c r="B771" s="139" t="s">
        <v>3897</v>
      </c>
      <c r="C771" s="23"/>
      <c r="D771" s="132" t="s">
        <v>829</v>
      </c>
      <c r="E771" s="125"/>
      <c r="F771" s="131"/>
      <c r="G771" s="131" t="s">
        <v>104</v>
      </c>
      <c r="H771" s="131">
        <v>30.0</v>
      </c>
      <c r="I771" s="132"/>
      <c r="J771" s="132" t="s">
        <v>3854</v>
      </c>
      <c r="K771" s="136"/>
      <c r="L771" s="127"/>
    </row>
    <row r="772" ht="19.5" hidden="1" customHeight="1">
      <c r="A772" s="128">
        <v>45803.0</v>
      </c>
      <c r="B772" s="139" t="s">
        <v>3897</v>
      </c>
      <c r="C772" s="23"/>
      <c r="D772" s="132" t="s">
        <v>3900</v>
      </c>
      <c r="E772" s="132"/>
      <c r="F772" s="131"/>
      <c r="G772" s="131" t="s">
        <v>104</v>
      </c>
      <c r="H772" s="131">
        <v>2.0</v>
      </c>
      <c r="I772" s="132"/>
      <c r="J772" s="132" t="s">
        <v>3854</v>
      </c>
      <c r="K772" s="136"/>
      <c r="L772" s="127"/>
    </row>
    <row r="773" ht="19.5" hidden="1" customHeight="1">
      <c r="A773" s="128">
        <v>45803.0</v>
      </c>
      <c r="B773" s="139" t="s">
        <v>3897</v>
      </c>
      <c r="C773" s="23"/>
      <c r="D773" s="132" t="s">
        <v>841</v>
      </c>
      <c r="E773" s="132"/>
      <c r="F773" s="131"/>
      <c r="G773" s="131" t="s">
        <v>104</v>
      </c>
      <c r="H773" s="131">
        <v>3.0</v>
      </c>
      <c r="I773" s="132"/>
      <c r="J773" s="132" t="s">
        <v>3854</v>
      </c>
      <c r="K773" s="136"/>
      <c r="L773" s="127"/>
    </row>
    <row r="774" ht="19.5" hidden="1" customHeight="1">
      <c r="A774" s="128">
        <v>45803.0</v>
      </c>
      <c r="B774" s="139" t="s">
        <v>3897</v>
      </c>
      <c r="C774" s="23"/>
      <c r="D774" s="132" t="s">
        <v>236</v>
      </c>
      <c r="E774" s="132"/>
      <c r="F774" s="131"/>
      <c r="G774" s="131" t="s">
        <v>104</v>
      </c>
      <c r="H774" s="131">
        <v>3.0</v>
      </c>
      <c r="I774" s="132"/>
      <c r="J774" s="132" t="s">
        <v>3854</v>
      </c>
      <c r="K774" s="136"/>
      <c r="L774" s="127"/>
    </row>
    <row r="775" ht="19.5" hidden="1" customHeight="1">
      <c r="A775" s="128">
        <v>45803.0</v>
      </c>
      <c r="B775" s="139" t="s">
        <v>3897</v>
      </c>
      <c r="C775" s="23"/>
      <c r="D775" s="132" t="s">
        <v>3901</v>
      </c>
      <c r="E775" s="132"/>
      <c r="F775" s="131"/>
      <c r="G775" s="131" t="s">
        <v>104</v>
      </c>
      <c r="H775" s="131">
        <v>40.0</v>
      </c>
      <c r="I775" s="132"/>
      <c r="J775" s="132" t="s">
        <v>3854</v>
      </c>
      <c r="K775" s="136"/>
      <c r="L775" s="127"/>
    </row>
    <row r="776" ht="19.5" hidden="1" customHeight="1">
      <c r="A776" s="128">
        <v>45803.0</v>
      </c>
      <c r="B776" s="139" t="s">
        <v>3897</v>
      </c>
      <c r="C776" s="23"/>
      <c r="D776" s="132" t="s">
        <v>843</v>
      </c>
      <c r="E776" s="132"/>
      <c r="F776" s="131"/>
      <c r="G776" s="131" t="s">
        <v>104</v>
      </c>
      <c r="H776" s="131">
        <v>30.0</v>
      </c>
      <c r="I776" s="132"/>
      <c r="J776" s="132" t="s">
        <v>3854</v>
      </c>
      <c r="K776" s="136"/>
      <c r="L776" s="127"/>
    </row>
    <row r="777" ht="19.5" hidden="1" customHeight="1">
      <c r="A777" s="128">
        <v>45803.0</v>
      </c>
      <c r="B777" s="139" t="s">
        <v>3897</v>
      </c>
      <c r="C777" s="23"/>
      <c r="D777" s="132" t="s">
        <v>3902</v>
      </c>
      <c r="E777" s="132"/>
      <c r="F777" s="131"/>
      <c r="G777" s="131" t="s">
        <v>104</v>
      </c>
      <c r="H777" s="131">
        <v>1.0</v>
      </c>
      <c r="I777" s="132"/>
      <c r="J777" s="132" t="s">
        <v>3854</v>
      </c>
      <c r="K777" s="136"/>
      <c r="L777" s="127"/>
    </row>
    <row r="778" ht="19.5" hidden="1" customHeight="1">
      <c r="A778" s="128">
        <v>45803.0</v>
      </c>
      <c r="B778" s="139" t="s">
        <v>3897</v>
      </c>
      <c r="C778" s="23"/>
      <c r="D778" s="132" t="s">
        <v>3903</v>
      </c>
      <c r="E778" s="132"/>
      <c r="F778" s="131"/>
      <c r="G778" s="131" t="s">
        <v>104</v>
      </c>
      <c r="H778" s="131">
        <v>5.0</v>
      </c>
      <c r="I778" s="132"/>
      <c r="J778" s="132" t="s">
        <v>3854</v>
      </c>
      <c r="K778" s="136"/>
      <c r="L778" s="127"/>
    </row>
    <row r="779" ht="19.5" hidden="1" customHeight="1">
      <c r="A779" s="128">
        <v>45803.0</v>
      </c>
      <c r="B779" s="139" t="s">
        <v>3897</v>
      </c>
      <c r="C779" s="23"/>
      <c r="D779" s="132" t="s">
        <v>856</v>
      </c>
      <c r="E779" s="132"/>
      <c r="F779" s="131"/>
      <c r="G779" s="131" t="s">
        <v>104</v>
      </c>
      <c r="H779" s="131">
        <v>3.0</v>
      </c>
      <c r="I779" s="132"/>
      <c r="J779" s="132" t="s">
        <v>3854</v>
      </c>
      <c r="K779" s="136"/>
      <c r="L779" s="127"/>
    </row>
    <row r="780" ht="19.5" hidden="1" customHeight="1">
      <c r="A780" s="128">
        <v>45803.0</v>
      </c>
      <c r="B780" s="139" t="s">
        <v>3897</v>
      </c>
      <c r="C780" s="23"/>
      <c r="D780" s="132" t="s">
        <v>512</v>
      </c>
      <c r="E780" s="132"/>
      <c r="F780" s="131"/>
      <c r="G780" s="131" t="s">
        <v>104</v>
      </c>
      <c r="H780" s="131">
        <v>5.0</v>
      </c>
      <c r="I780" s="132"/>
      <c r="J780" s="132" t="s">
        <v>3854</v>
      </c>
      <c r="K780" s="136"/>
      <c r="L780" s="127"/>
    </row>
    <row r="781" ht="19.5" hidden="1" customHeight="1">
      <c r="A781" s="128">
        <v>45803.0</v>
      </c>
      <c r="B781" s="139" t="s">
        <v>3897</v>
      </c>
      <c r="C781" s="23"/>
      <c r="D781" s="132" t="s">
        <v>114</v>
      </c>
      <c r="E781" s="132"/>
      <c r="F781" s="131"/>
      <c r="G781" s="131" t="s">
        <v>104</v>
      </c>
      <c r="H781" s="131">
        <v>6.0</v>
      </c>
      <c r="I781" s="132"/>
      <c r="J781" s="132" t="s">
        <v>3854</v>
      </c>
      <c r="K781" s="136"/>
      <c r="L781" s="127"/>
    </row>
    <row r="782" ht="19.5" hidden="1" customHeight="1">
      <c r="A782" s="128">
        <v>45803.0</v>
      </c>
      <c r="B782" s="139" t="s">
        <v>3897</v>
      </c>
      <c r="C782" s="23"/>
      <c r="D782" s="132" t="s">
        <v>3904</v>
      </c>
      <c r="E782" s="132" t="s">
        <v>3905</v>
      </c>
      <c r="F782" s="131"/>
      <c r="G782" s="131" t="s">
        <v>104</v>
      </c>
      <c r="H782" s="131">
        <v>1.0</v>
      </c>
      <c r="I782" s="132"/>
      <c r="J782" s="132" t="s">
        <v>3854</v>
      </c>
      <c r="K782" s="136"/>
      <c r="L782" s="127"/>
    </row>
    <row r="783" ht="15.75" hidden="1" customHeight="1">
      <c r="A783" s="128">
        <v>45803.0</v>
      </c>
      <c r="B783" s="139" t="s">
        <v>3897</v>
      </c>
      <c r="C783" s="23"/>
      <c r="D783" s="132" t="s">
        <v>3906</v>
      </c>
      <c r="E783" s="132"/>
      <c r="F783" s="131"/>
      <c r="G783" s="131" t="s">
        <v>104</v>
      </c>
      <c r="H783" s="131">
        <v>1.0</v>
      </c>
      <c r="I783" s="132"/>
      <c r="J783" s="132" t="s">
        <v>3854</v>
      </c>
      <c r="K783" s="136"/>
      <c r="L783" s="127"/>
    </row>
    <row r="784" ht="15.75" hidden="1" customHeight="1">
      <c r="A784" s="128">
        <v>45803.0</v>
      </c>
      <c r="B784" s="139" t="s">
        <v>3897</v>
      </c>
      <c r="C784" s="23"/>
      <c r="D784" s="132" t="s">
        <v>3907</v>
      </c>
      <c r="E784" s="132"/>
      <c r="F784" s="131"/>
      <c r="G784" s="131" t="s">
        <v>104</v>
      </c>
      <c r="H784" s="131">
        <v>2.0</v>
      </c>
      <c r="I784" s="132"/>
      <c r="J784" s="132" t="s">
        <v>3854</v>
      </c>
      <c r="K784" s="136"/>
      <c r="L784" s="127"/>
    </row>
    <row r="785" ht="15.75" hidden="1" customHeight="1">
      <c r="A785" s="128">
        <v>45803.0</v>
      </c>
      <c r="B785" s="139" t="s">
        <v>3897</v>
      </c>
      <c r="C785" s="23"/>
      <c r="D785" s="132" t="s">
        <v>873</v>
      </c>
      <c r="E785" s="132" t="s">
        <v>3908</v>
      </c>
      <c r="F785" s="131"/>
      <c r="G785" s="131" t="s">
        <v>104</v>
      </c>
      <c r="H785" s="131">
        <v>1.0</v>
      </c>
      <c r="I785" s="132"/>
      <c r="J785" s="132" t="s">
        <v>3854</v>
      </c>
      <c r="K785" s="136"/>
      <c r="L785" s="127"/>
    </row>
    <row r="786" ht="15.75" hidden="1" customHeight="1">
      <c r="A786" s="128">
        <v>45803.0</v>
      </c>
      <c r="B786" s="139" t="s">
        <v>3897</v>
      </c>
      <c r="C786" s="23"/>
      <c r="D786" s="132" t="s">
        <v>367</v>
      </c>
      <c r="E786" s="132" t="s">
        <v>3909</v>
      </c>
      <c r="F786" s="131"/>
      <c r="G786" s="131" t="s">
        <v>104</v>
      </c>
      <c r="H786" s="131">
        <v>1.0</v>
      </c>
      <c r="I786" s="132"/>
      <c r="J786" s="132" t="s">
        <v>3854</v>
      </c>
      <c r="K786" s="136"/>
      <c r="L786" s="127"/>
    </row>
    <row r="787" ht="15.75" hidden="1" customHeight="1">
      <c r="A787" s="128">
        <v>45803.0</v>
      </c>
      <c r="B787" s="139" t="s">
        <v>3897</v>
      </c>
      <c r="C787" s="23"/>
      <c r="D787" s="132" t="s">
        <v>3910</v>
      </c>
      <c r="E787" s="132"/>
      <c r="F787" s="131"/>
      <c r="G787" s="131" t="s">
        <v>101</v>
      </c>
      <c r="H787" s="131">
        <v>2.0</v>
      </c>
      <c r="I787" s="132"/>
      <c r="J787" s="132" t="s">
        <v>3854</v>
      </c>
      <c r="K787" s="136"/>
      <c r="L787" s="127"/>
    </row>
    <row r="788" ht="15.75" hidden="1" customHeight="1">
      <c r="A788" s="128"/>
      <c r="B788" s="139"/>
      <c r="C788" s="23"/>
      <c r="D788" s="132"/>
      <c r="E788" s="132"/>
      <c r="F788" s="131"/>
      <c r="G788" s="131"/>
      <c r="H788" s="131"/>
      <c r="I788" s="132"/>
      <c r="J788" s="132"/>
      <c r="K788" s="136"/>
      <c r="L788" s="127"/>
    </row>
    <row r="789" ht="15.75" hidden="1" customHeight="1">
      <c r="A789" s="128">
        <v>45803.0</v>
      </c>
      <c r="B789" s="139" t="s">
        <v>3911</v>
      </c>
      <c r="C789" s="23"/>
      <c r="D789" s="132" t="s">
        <v>3395</v>
      </c>
      <c r="E789" s="132"/>
      <c r="F789" s="131"/>
      <c r="G789" s="131" t="s">
        <v>3396</v>
      </c>
      <c r="H789" s="131">
        <v>8.0</v>
      </c>
      <c r="I789" s="132"/>
      <c r="J789" s="132" t="s">
        <v>1924</v>
      </c>
      <c r="K789" s="136"/>
      <c r="L789" s="127"/>
    </row>
    <row r="790" ht="15.75" hidden="1" customHeight="1">
      <c r="A790" s="128">
        <v>45803.0</v>
      </c>
      <c r="B790" s="139" t="s">
        <v>3911</v>
      </c>
      <c r="C790" s="23"/>
      <c r="D790" s="132" t="s">
        <v>202</v>
      </c>
      <c r="E790" s="132"/>
      <c r="F790" s="131"/>
      <c r="G790" s="131" t="s">
        <v>3396</v>
      </c>
      <c r="H790" s="131">
        <v>1.0</v>
      </c>
      <c r="I790" s="132"/>
      <c r="J790" s="132" t="s">
        <v>446</v>
      </c>
      <c r="K790" s="136"/>
      <c r="L790" s="127"/>
    </row>
    <row r="791" ht="15.75" hidden="1" customHeight="1">
      <c r="A791" s="128">
        <v>45803.0</v>
      </c>
      <c r="B791" s="139" t="s">
        <v>3911</v>
      </c>
      <c r="C791" s="23"/>
      <c r="D791" s="132" t="s">
        <v>203</v>
      </c>
      <c r="E791" s="132"/>
      <c r="F791" s="131"/>
      <c r="G791" s="131" t="s">
        <v>3396</v>
      </c>
      <c r="H791" s="131">
        <v>1.0</v>
      </c>
      <c r="I791" s="132"/>
      <c r="J791" s="132" t="s">
        <v>375</v>
      </c>
      <c r="K791" s="136"/>
      <c r="L791" s="127"/>
    </row>
    <row r="792" ht="15.75" hidden="1" customHeight="1">
      <c r="A792" s="128"/>
      <c r="B792" s="139"/>
      <c r="C792" s="154"/>
      <c r="D792" s="132"/>
      <c r="E792" s="132"/>
      <c r="F792" s="131"/>
      <c r="G792" s="131"/>
      <c r="H792" s="131"/>
      <c r="I792" s="132"/>
      <c r="J792" s="132"/>
      <c r="K792" s="136"/>
      <c r="L792" s="127"/>
    </row>
    <row r="793" ht="15.75" hidden="1" customHeight="1">
      <c r="A793" s="128">
        <v>45803.0</v>
      </c>
      <c r="B793" s="139" t="s">
        <v>3912</v>
      </c>
      <c r="C793" s="23"/>
      <c r="D793" s="132" t="s">
        <v>3370</v>
      </c>
      <c r="E793" s="132" t="s">
        <v>63</v>
      </c>
      <c r="F793" s="131"/>
      <c r="G793" s="131" t="s">
        <v>104</v>
      </c>
      <c r="H793" s="131">
        <v>1.0</v>
      </c>
      <c r="I793" s="132"/>
      <c r="J793" s="132" t="s">
        <v>991</v>
      </c>
      <c r="K793" s="136"/>
      <c r="L793" s="127"/>
    </row>
    <row r="794" ht="15.75" hidden="1" customHeight="1">
      <c r="A794" s="128">
        <v>45803.0</v>
      </c>
      <c r="B794" s="139" t="s">
        <v>3912</v>
      </c>
      <c r="C794" s="23"/>
      <c r="D794" s="132" t="s">
        <v>3370</v>
      </c>
      <c r="E794" s="132" t="s">
        <v>362</v>
      </c>
      <c r="F794" s="131"/>
      <c r="G794" s="131" t="s">
        <v>104</v>
      </c>
      <c r="H794" s="131">
        <v>1.0</v>
      </c>
      <c r="I794" s="132"/>
      <c r="J794" s="132" t="s">
        <v>991</v>
      </c>
      <c r="K794" s="136"/>
      <c r="L794" s="127"/>
    </row>
    <row r="795" ht="15.75" hidden="1" customHeight="1">
      <c r="A795" s="128">
        <v>45803.0</v>
      </c>
      <c r="B795" s="139" t="s">
        <v>3912</v>
      </c>
      <c r="C795" s="23"/>
      <c r="D795" s="132" t="s">
        <v>3913</v>
      </c>
      <c r="E795" s="132" t="s">
        <v>814</v>
      </c>
      <c r="F795" s="131"/>
      <c r="G795" s="131" t="s">
        <v>104</v>
      </c>
      <c r="H795" s="131">
        <v>1.0</v>
      </c>
      <c r="I795" s="132"/>
      <c r="J795" s="132" t="s">
        <v>991</v>
      </c>
      <c r="K795" s="136"/>
      <c r="L795" s="127"/>
    </row>
    <row r="796" ht="15.75" hidden="1" customHeight="1">
      <c r="A796" s="128"/>
      <c r="B796" s="139"/>
      <c r="C796" s="23"/>
      <c r="D796" s="132"/>
      <c r="E796" s="132"/>
      <c r="F796" s="131"/>
      <c r="G796" s="131"/>
      <c r="H796" s="131"/>
      <c r="I796" s="132"/>
      <c r="J796" s="132"/>
      <c r="K796" s="136"/>
      <c r="L796" s="127"/>
    </row>
    <row r="797" ht="15.75" hidden="1" customHeight="1">
      <c r="A797" s="128">
        <v>45803.0</v>
      </c>
      <c r="B797" s="139" t="s">
        <v>3914</v>
      </c>
      <c r="C797" s="23"/>
      <c r="D797" s="132" t="s">
        <v>1771</v>
      </c>
      <c r="E797" s="132"/>
      <c r="F797" s="131"/>
      <c r="G797" s="131" t="s">
        <v>199</v>
      </c>
      <c r="H797" s="131">
        <v>1.0</v>
      </c>
      <c r="I797" s="132"/>
      <c r="J797" s="132" t="s">
        <v>3318</v>
      </c>
      <c r="K797" s="136"/>
      <c r="L797" s="127"/>
    </row>
    <row r="798" ht="15.75" hidden="1" customHeight="1">
      <c r="A798" s="128">
        <v>45803.0</v>
      </c>
      <c r="B798" s="139" t="s">
        <v>3914</v>
      </c>
      <c r="C798" s="23"/>
      <c r="D798" s="132" t="s">
        <v>3915</v>
      </c>
      <c r="E798" s="132"/>
      <c r="F798" s="131"/>
      <c r="G798" s="131" t="s">
        <v>199</v>
      </c>
      <c r="H798" s="131">
        <v>1.0</v>
      </c>
      <c r="I798" s="132"/>
      <c r="J798" s="132" t="s">
        <v>3318</v>
      </c>
      <c r="K798" s="136"/>
      <c r="L798" s="127"/>
    </row>
    <row r="799" ht="15.75" hidden="1" customHeight="1">
      <c r="A799" s="128"/>
      <c r="B799" s="139"/>
      <c r="C799" s="23"/>
      <c r="D799" s="132"/>
      <c r="E799" s="132"/>
      <c r="F799" s="131"/>
      <c r="G799" s="131"/>
      <c r="H799" s="131"/>
      <c r="I799" s="132"/>
      <c r="J799" s="132"/>
      <c r="K799" s="136"/>
      <c r="L799" s="127"/>
    </row>
    <row r="800" ht="15.75" hidden="1" customHeight="1">
      <c r="A800" s="128">
        <v>45804.0</v>
      </c>
      <c r="B800" s="139" t="s">
        <v>3916</v>
      </c>
      <c r="C800" s="23"/>
      <c r="D800" s="132" t="s">
        <v>3917</v>
      </c>
      <c r="E800" s="132" t="s">
        <v>345</v>
      </c>
      <c r="F800" s="131"/>
      <c r="G800" s="131" t="s">
        <v>104</v>
      </c>
      <c r="H800" s="131">
        <v>1.0</v>
      </c>
      <c r="I800" s="132"/>
      <c r="J800" s="132"/>
      <c r="K800" s="136"/>
      <c r="L800" s="127"/>
    </row>
    <row r="801" ht="15.75" hidden="1" customHeight="1">
      <c r="A801" s="128"/>
      <c r="B801" s="139"/>
      <c r="C801" s="23"/>
      <c r="D801" s="132"/>
      <c r="E801" s="132"/>
      <c r="F801" s="131"/>
      <c r="G801" s="131"/>
      <c r="H801" s="131"/>
      <c r="I801" s="132"/>
      <c r="J801" s="132"/>
      <c r="K801" s="136"/>
      <c r="L801" s="127"/>
    </row>
    <row r="802" ht="15.75" hidden="1" customHeight="1">
      <c r="A802" s="128">
        <v>45804.0</v>
      </c>
      <c r="B802" s="139" t="s">
        <v>3918</v>
      </c>
      <c r="C802" s="23"/>
      <c r="D802" s="132" t="s">
        <v>398</v>
      </c>
      <c r="E802" s="132" t="s">
        <v>3919</v>
      </c>
      <c r="F802" s="131"/>
      <c r="G802" s="131" t="s">
        <v>104</v>
      </c>
      <c r="H802" s="131">
        <v>1.0</v>
      </c>
      <c r="I802" s="132"/>
      <c r="J802" s="132" t="s">
        <v>281</v>
      </c>
      <c r="K802" s="136"/>
      <c r="L802" s="127"/>
    </row>
    <row r="803" ht="15.75" hidden="1" customHeight="1">
      <c r="A803" s="128">
        <v>45804.0</v>
      </c>
      <c r="B803" s="139" t="s">
        <v>3918</v>
      </c>
      <c r="C803" s="23"/>
      <c r="D803" s="132" t="s">
        <v>275</v>
      </c>
      <c r="E803" s="132"/>
      <c r="F803" s="131"/>
      <c r="G803" s="131" t="s">
        <v>104</v>
      </c>
      <c r="H803" s="131">
        <v>10.0</v>
      </c>
      <c r="I803" s="132"/>
      <c r="J803" s="132" t="s">
        <v>3920</v>
      </c>
      <c r="K803" s="136"/>
      <c r="L803" s="127"/>
    </row>
    <row r="804" ht="15.75" hidden="1" customHeight="1">
      <c r="A804" s="128">
        <v>45804.0</v>
      </c>
      <c r="B804" s="139" t="s">
        <v>3918</v>
      </c>
      <c r="C804" s="23"/>
      <c r="D804" s="132" t="s">
        <v>3921</v>
      </c>
      <c r="E804" s="132"/>
      <c r="F804" s="131"/>
      <c r="G804" s="131" t="s">
        <v>104</v>
      </c>
      <c r="H804" s="131">
        <v>2.0</v>
      </c>
      <c r="I804" s="132"/>
      <c r="J804" s="132" t="s">
        <v>3920</v>
      </c>
      <c r="K804" s="136"/>
      <c r="L804" s="127"/>
    </row>
    <row r="805" ht="15.75" hidden="1" customHeight="1">
      <c r="A805" s="128">
        <v>45804.0</v>
      </c>
      <c r="B805" s="139" t="s">
        <v>3918</v>
      </c>
      <c r="C805" s="23"/>
      <c r="D805" s="132" t="s">
        <v>236</v>
      </c>
      <c r="E805" s="132"/>
      <c r="F805" s="131"/>
      <c r="G805" s="131" t="s">
        <v>104</v>
      </c>
      <c r="H805" s="131">
        <v>1.0</v>
      </c>
      <c r="I805" s="132"/>
      <c r="J805" s="132"/>
      <c r="K805" s="136"/>
      <c r="L805" s="127"/>
    </row>
    <row r="806" ht="15.75" hidden="1" customHeight="1">
      <c r="A806" s="128"/>
      <c r="B806" s="139"/>
      <c r="C806" s="23"/>
      <c r="D806" s="132"/>
      <c r="E806" s="132"/>
      <c r="F806" s="131"/>
      <c r="G806" s="131"/>
      <c r="H806" s="131"/>
      <c r="I806" s="132"/>
      <c r="J806" s="132"/>
      <c r="K806" s="136"/>
      <c r="L806" s="127"/>
    </row>
    <row r="807" ht="15.75" hidden="1" customHeight="1">
      <c r="A807" s="128">
        <v>45804.0</v>
      </c>
      <c r="B807" s="139" t="s">
        <v>3922</v>
      </c>
      <c r="C807" s="23"/>
      <c r="D807" s="132" t="s">
        <v>3923</v>
      </c>
      <c r="E807" s="132"/>
      <c r="F807" s="131"/>
      <c r="G807" s="131" t="s">
        <v>104</v>
      </c>
      <c r="H807" s="131">
        <v>1.0</v>
      </c>
      <c r="I807" s="132"/>
      <c r="J807" s="132" t="s">
        <v>3924</v>
      </c>
      <c r="K807" s="136"/>
      <c r="L807" s="127"/>
    </row>
    <row r="808" ht="15.75" hidden="1" customHeight="1">
      <c r="A808" s="128"/>
      <c r="B808" s="139"/>
      <c r="C808" s="154"/>
      <c r="D808" s="132"/>
      <c r="E808" s="132"/>
      <c r="F808" s="131"/>
      <c r="G808" s="131"/>
      <c r="H808" s="131"/>
      <c r="I808" s="132"/>
      <c r="J808" s="132"/>
      <c r="K808" s="136"/>
      <c r="L808" s="127"/>
    </row>
    <row r="809" ht="15.75" hidden="1" customHeight="1">
      <c r="A809" s="128">
        <v>45804.0</v>
      </c>
      <c r="B809" s="139" t="s">
        <v>3925</v>
      </c>
      <c r="C809" s="23"/>
      <c r="D809" s="132" t="s">
        <v>819</v>
      </c>
      <c r="E809" s="132">
        <v>4941879.0</v>
      </c>
      <c r="F809" s="131"/>
      <c r="G809" s="131" t="s">
        <v>104</v>
      </c>
      <c r="H809" s="131">
        <v>1.0</v>
      </c>
      <c r="I809" s="132"/>
      <c r="J809" s="132" t="s">
        <v>1519</v>
      </c>
      <c r="K809" s="136"/>
      <c r="L809" s="127"/>
    </row>
    <row r="810" ht="15.75" hidden="1" customHeight="1">
      <c r="A810" s="128">
        <v>45804.0</v>
      </c>
      <c r="B810" s="139" t="s">
        <v>3925</v>
      </c>
      <c r="C810" s="23"/>
      <c r="D810" s="132" t="s">
        <v>3926</v>
      </c>
      <c r="E810" s="132">
        <v>5821147.0</v>
      </c>
      <c r="F810" s="131"/>
      <c r="G810" s="131" t="s">
        <v>104</v>
      </c>
      <c r="H810" s="131">
        <v>1.0</v>
      </c>
      <c r="I810" s="132"/>
      <c r="J810" s="132" t="s">
        <v>1519</v>
      </c>
      <c r="K810" s="136"/>
      <c r="L810" s="127"/>
    </row>
    <row r="811" ht="15.75" hidden="1" customHeight="1">
      <c r="A811" s="128">
        <v>45804.0</v>
      </c>
      <c r="B811" s="139" t="s">
        <v>3925</v>
      </c>
      <c r="C811" s="23"/>
      <c r="D811" s="132" t="s">
        <v>236</v>
      </c>
      <c r="E811" s="132"/>
      <c r="F811" s="131"/>
      <c r="G811" s="131" t="s">
        <v>104</v>
      </c>
      <c r="H811" s="131">
        <v>1.0</v>
      </c>
      <c r="I811" s="132"/>
      <c r="J811" s="132"/>
      <c r="K811" s="136"/>
      <c r="L811" s="127"/>
    </row>
    <row r="812" ht="15.75" hidden="1" customHeight="1">
      <c r="A812" s="128"/>
      <c r="B812" s="139"/>
      <c r="C812" s="23"/>
      <c r="D812" s="132"/>
      <c r="E812" s="132"/>
      <c r="F812" s="131"/>
      <c r="G812" s="131"/>
      <c r="H812" s="131"/>
      <c r="I812" s="132"/>
      <c r="J812" s="132"/>
      <c r="K812" s="136"/>
      <c r="L812" s="127"/>
    </row>
    <row r="813" ht="15.75" hidden="1" customHeight="1">
      <c r="A813" s="128">
        <v>45804.0</v>
      </c>
      <c r="B813" s="139" t="s">
        <v>3927</v>
      </c>
      <c r="C813" s="23"/>
      <c r="D813" s="132" t="s">
        <v>3726</v>
      </c>
      <c r="E813" s="132" t="s">
        <v>71</v>
      </c>
      <c r="F813" s="131"/>
      <c r="G813" s="131" t="s">
        <v>104</v>
      </c>
      <c r="H813" s="131">
        <v>1.0</v>
      </c>
      <c r="I813" s="132"/>
      <c r="J813" s="132" t="s">
        <v>3928</v>
      </c>
      <c r="K813" s="136"/>
      <c r="L813" s="127"/>
    </row>
    <row r="814" ht="15.75" hidden="1" customHeight="1">
      <c r="A814" s="128"/>
      <c r="B814" s="139"/>
      <c r="C814" s="23"/>
      <c r="D814" s="132"/>
      <c r="E814" s="132"/>
      <c r="F814" s="131"/>
      <c r="G814" s="131"/>
      <c r="H814" s="131"/>
      <c r="I814" s="132"/>
      <c r="J814" s="132"/>
      <c r="K814" s="136"/>
      <c r="L814" s="127"/>
    </row>
    <row r="815" ht="15.75" hidden="1" customHeight="1">
      <c r="A815" s="128">
        <v>45804.0</v>
      </c>
      <c r="B815" s="139" t="s">
        <v>3929</v>
      </c>
      <c r="C815" s="23"/>
      <c r="D815" s="132" t="s">
        <v>3447</v>
      </c>
      <c r="E815" s="132"/>
      <c r="F815" s="131"/>
      <c r="G815" s="131" t="s">
        <v>104</v>
      </c>
      <c r="H815" s="131">
        <v>2.0</v>
      </c>
      <c r="I815" s="132"/>
      <c r="J815" s="132" t="s">
        <v>3930</v>
      </c>
      <c r="K815" s="136"/>
      <c r="L815" s="127"/>
    </row>
    <row r="816" ht="15.75" hidden="1" customHeight="1">
      <c r="A816" s="128"/>
      <c r="B816" s="139"/>
      <c r="C816" s="23"/>
      <c r="D816" s="132"/>
      <c r="E816" s="132"/>
      <c r="F816" s="131"/>
      <c r="G816" s="131"/>
      <c r="H816" s="131"/>
      <c r="I816" s="132"/>
      <c r="J816" s="132"/>
      <c r="K816" s="136"/>
      <c r="L816" s="127"/>
    </row>
    <row r="817" ht="15.75" hidden="1" customHeight="1">
      <c r="A817" s="128">
        <v>45804.0</v>
      </c>
      <c r="B817" s="139" t="s">
        <v>3931</v>
      </c>
      <c r="C817" s="23"/>
      <c r="D817" s="132" t="s">
        <v>850</v>
      </c>
      <c r="E817" s="132" t="s">
        <v>3932</v>
      </c>
      <c r="F817" s="131"/>
      <c r="G817" s="131" t="s">
        <v>104</v>
      </c>
      <c r="H817" s="131">
        <v>1.0</v>
      </c>
      <c r="I817" s="132"/>
      <c r="J817" s="132" t="s">
        <v>446</v>
      </c>
      <c r="K817" s="136"/>
      <c r="L817" s="127"/>
    </row>
    <row r="818" ht="15.75" hidden="1" customHeight="1">
      <c r="A818" s="128"/>
      <c r="B818" s="139"/>
      <c r="C818" s="23"/>
      <c r="D818" s="132"/>
      <c r="E818" s="132"/>
      <c r="F818" s="131"/>
      <c r="G818" s="131"/>
      <c r="H818" s="131"/>
      <c r="I818" s="132"/>
      <c r="J818" s="132"/>
      <c r="K818" s="136"/>
      <c r="L818" s="127"/>
    </row>
    <row r="819" ht="15.75" hidden="1" customHeight="1">
      <c r="A819" s="128">
        <v>45804.0</v>
      </c>
      <c r="B819" s="139" t="s">
        <v>3933</v>
      </c>
      <c r="C819" s="23"/>
      <c r="D819" s="132" t="s">
        <v>3934</v>
      </c>
      <c r="E819" s="132"/>
      <c r="F819" s="131"/>
      <c r="G819" s="131" t="s">
        <v>104</v>
      </c>
      <c r="H819" s="131">
        <v>4.0</v>
      </c>
      <c r="I819" s="132"/>
      <c r="J819" s="132" t="s">
        <v>2176</v>
      </c>
      <c r="K819" s="136"/>
      <c r="L819" s="127"/>
    </row>
    <row r="820" ht="15.75" hidden="1" customHeight="1">
      <c r="A820" s="128"/>
      <c r="B820" s="139"/>
      <c r="C820" s="23"/>
      <c r="D820" s="132"/>
      <c r="E820" s="132"/>
      <c r="F820" s="131"/>
      <c r="G820" s="131"/>
      <c r="H820" s="131"/>
      <c r="I820" s="132"/>
      <c r="J820" s="132"/>
      <c r="K820" s="136"/>
      <c r="L820" s="127"/>
    </row>
    <row r="821" ht="15.75" hidden="1" customHeight="1">
      <c r="A821" s="128">
        <v>45804.0</v>
      </c>
      <c r="B821" s="139" t="s">
        <v>3935</v>
      </c>
      <c r="C821" s="23"/>
      <c r="D821" s="132" t="s">
        <v>3259</v>
      </c>
      <c r="E821" s="132"/>
      <c r="F821" s="131"/>
      <c r="G821" s="131" t="s">
        <v>104</v>
      </c>
      <c r="H821" s="131">
        <v>1.0</v>
      </c>
      <c r="I821" s="132"/>
      <c r="J821" s="132" t="s">
        <v>2365</v>
      </c>
      <c r="K821" s="136"/>
      <c r="L821" s="127"/>
    </row>
    <row r="822" ht="15.75" hidden="1" customHeight="1">
      <c r="A822" s="128"/>
      <c r="B822" s="139"/>
      <c r="C822" s="23"/>
      <c r="D822" s="132"/>
      <c r="E822" s="132"/>
      <c r="F822" s="131"/>
      <c r="G822" s="131"/>
      <c r="H822" s="131"/>
      <c r="I822" s="132"/>
      <c r="J822" s="132"/>
      <c r="K822" s="136"/>
      <c r="L822" s="127"/>
    </row>
    <row r="823" ht="15.75" hidden="1" customHeight="1">
      <c r="A823" s="128">
        <v>45804.0</v>
      </c>
      <c r="B823" s="139" t="s">
        <v>3936</v>
      </c>
      <c r="C823" s="23"/>
      <c r="D823" s="132" t="s">
        <v>3937</v>
      </c>
      <c r="E823" s="132" t="s">
        <v>362</v>
      </c>
      <c r="F823" s="131"/>
      <c r="G823" s="131" t="s">
        <v>104</v>
      </c>
      <c r="H823" s="131">
        <v>1.0</v>
      </c>
      <c r="I823" s="132"/>
      <c r="J823" s="132" t="s">
        <v>2365</v>
      </c>
      <c r="K823" s="136"/>
      <c r="L823" s="127"/>
    </row>
    <row r="824" ht="15.75" hidden="1" customHeight="1">
      <c r="A824" s="128">
        <v>45804.0</v>
      </c>
      <c r="B824" s="139" t="s">
        <v>3936</v>
      </c>
      <c r="C824" s="23"/>
      <c r="D824" s="132" t="s">
        <v>3937</v>
      </c>
      <c r="E824" s="132" t="s">
        <v>808</v>
      </c>
      <c r="F824" s="131"/>
      <c r="G824" s="131" t="s">
        <v>104</v>
      </c>
      <c r="H824" s="131">
        <v>1.0</v>
      </c>
      <c r="I824" s="132"/>
      <c r="J824" s="132" t="s">
        <v>2365</v>
      </c>
      <c r="K824" s="136"/>
      <c r="L824" s="127"/>
    </row>
    <row r="825" ht="15.75" hidden="1" customHeight="1">
      <c r="A825" s="128"/>
      <c r="B825" s="139"/>
      <c r="C825" s="23"/>
      <c r="D825" s="132"/>
      <c r="E825" s="132"/>
      <c r="F825" s="131"/>
      <c r="G825" s="131"/>
      <c r="H825" s="131"/>
      <c r="I825" s="132"/>
      <c r="J825" s="132"/>
      <c r="K825" s="136"/>
      <c r="L825" s="127"/>
    </row>
    <row r="826" ht="15.75" hidden="1" customHeight="1">
      <c r="A826" s="128">
        <v>45805.0</v>
      </c>
      <c r="B826" s="139" t="s">
        <v>3938</v>
      </c>
      <c r="C826" s="23"/>
      <c r="D826" s="132" t="s">
        <v>3939</v>
      </c>
      <c r="E826" s="132"/>
      <c r="F826" s="131"/>
      <c r="G826" s="131" t="s">
        <v>104</v>
      </c>
      <c r="H826" s="131">
        <v>5.0</v>
      </c>
      <c r="I826" s="132"/>
      <c r="J826" s="132" t="s">
        <v>3940</v>
      </c>
      <c r="K826" s="136"/>
      <c r="L826" s="127"/>
    </row>
    <row r="827" ht="15.75" hidden="1" customHeight="1">
      <c r="A827" s="128">
        <v>45805.0</v>
      </c>
      <c r="B827" s="139" t="s">
        <v>3938</v>
      </c>
      <c r="C827" s="23"/>
      <c r="D827" s="132" t="s">
        <v>3941</v>
      </c>
      <c r="E827" s="132"/>
      <c r="F827" s="131"/>
      <c r="G827" s="131" t="s">
        <v>104</v>
      </c>
      <c r="H827" s="131">
        <v>1.0</v>
      </c>
      <c r="I827" s="132"/>
      <c r="J827" s="132" t="s">
        <v>3940</v>
      </c>
      <c r="K827" s="136"/>
      <c r="L827" s="127"/>
    </row>
    <row r="828" ht="15.75" hidden="1" customHeight="1">
      <c r="A828" s="128"/>
      <c r="B828" s="139"/>
      <c r="C828" s="23"/>
      <c r="D828" s="132"/>
      <c r="E828" s="132"/>
      <c r="F828" s="131"/>
      <c r="G828" s="131"/>
      <c r="H828" s="131"/>
      <c r="I828" s="132"/>
      <c r="J828" s="132"/>
      <c r="K828" s="136"/>
      <c r="L828" s="127"/>
    </row>
    <row r="829" ht="15.75" hidden="1" customHeight="1">
      <c r="A829" s="128">
        <v>45805.0</v>
      </c>
      <c r="B829" s="139" t="s">
        <v>3942</v>
      </c>
      <c r="C829" s="23"/>
      <c r="D829" s="132" t="s">
        <v>1155</v>
      </c>
      <c r="E829" s="132" t="s">
        <v>3943</v>
      </c>
      <c r="F829" s="131"/>
      <c r="G829" s="131" t="s">
        <v>104</v>
      </c>
      <c r="H829" s="131">
        <v>1.0</v>
      </c>
      <c r="I829" s="132"/>
      <c r="J829" s="132" t="s">
        <v>3944</v>
      </c>
      <c r="K829" s="136"/>
      <c r="L829" s="127"/>
    </row>
    <row r="830" ht="15.75" hidden="1" customHeight="1">
      <c r="A830" s="128">
        <v>45805.0</v>
      </c>
      <c r="B830" s="139" t="s">
        <v>3942</v>
      </c>
      <c r="C830" s="23"/>
      <c r="D830" s="132" t="s">
        <v>3945</v>
      </c>
      <c r="E830" s="132"/>
      <c r="F830" s="131"/>
      <c r="G830" s="131" t="s">
        <v>104</v>
      </c>
      <c r="H830" s="131">
        <v>1.0</v>
      </c>
      <c r="I830" s="132"/>
      <c r="J830" s="132" t="s">
        <v>3944</v>
      </c>
      <c r="K830" s="136"/>
      <c r="L830" s="127"/>
    </row>
    <row r="831" ht="15.75" hidden="1" customHeight="1">
      <c r="A831" s="128"/>
      <c r="B831" s="139"/>
      <c r="C831" s="154"/>
      <c r="D831" s="132"/>
      <c r="E831" s="132"/>
      <c r="F831" s="131"/>
      <c r="G831" s="131"/>
      <c r="H831" s="131"/>
      <c r="I831" s="132"/>
      <c r="J831" s="132"/>
      <c r="K831" s="136"/>
      <c r="L831" s="127"/>
    </row>
    <row r="832" ht="15.75" hidden="1" customHeight="1">
      <c r="A832" s="128">
        <v>45806.0</v>
      </c>
      <c r="B832" s="139" t="s">
        <v>3946</v>
      </c>
      <c r="C832" s="23"/>
      <c r="D832" s="132" t="s">
        <v>3292</v>
      </c>
      <c r="E832" s="132" t="s">
        <v>348</v>
      </c>
      <c r="F832" s="131"/>
      <c r="G832" s="131" t="s">
        <v>104</v>
      </c>
      <c r="H832" s="131">
        <v>1.0</v>
      </c>
      <c r="I832" s="132"/>
      <c r="J832" s="132" t="s">
        <v>3947</v>
      </c>
      <c r="K832" s="136"/>
      <c r="L832" s="127"/>
    </row>
    <row r="833" ht="15.75" hidden="1" customHeight="1">
      <c r="A833" s="128">
        <v>45806.0</v>
      </c>
      <c r="B833" s="139" t="s">
        <v>3946</v>
      </c>
      <c r="C833" s="23"/>
      <c r="D833" s="132" t="s">
        <v>3292</v>
      </c>
      <c r="E833" s="132" t="s">
        <v>85</v>
      </c>
      <c r="F833" s="131"/>
      <c r="G833" s="131" t="s">
        <v>104</v>
      </c>
      <c r="H833" s="131">
        <v>1.0</v>
      </c>
      <c r="I833" s="132"/>
      <c r="J833" s="132" t="s">
        <v>3947</v>
      </c>
      <c r="K833" s="136"/>
      <c r="L833" s="127"/>
    </row>
    <row r="834" ht="15.75" hidden="1" customHeight="1">
      <c r="A834" s="128">
        <v>45806.0</v>
      </c>
      <c r="B834" s="139" t="s">
        <v>3946</v>
      </c>
      <c r="C834" s="23"/>
      <c r="D834" s="132" t="s">
        <v>3948</v>
      </c>
      <c r="E834" s="132" t="s">
        <v>3949</v>
      </c>
      <c r="F834" s="131"/>
      <c r="G834" s="131" t="s">
        <v>104</v>
      </c>
      <c r="H834" s="131">
        <v>1.0</v>
      </c>
      <c r="I834" s="132"/>
      <c r="J834" s="132" t="s">
        <v>3947</v>
      </c>
      <c r="K834" s="136"/>
      <c r="L834" s="127"/>
    </row>
    <row r="835" ht="15.75" hidden="1" customHeight="1">
      <c r="A835" s="128">
        <v>45806.0</v>
      </c>
      <c r="B835" s="139" t="s">
        <v>3946</v>
      </c>
      <c r="C835" s="23"/>
      <c r="D835" s="132" t="s">
        <v>3395</v>
      </c>
      <c r="E835" s="132"/>
      <c r="F835" s="131"/>
      <c r="G835" s="131" t="s">
        <v>104</v>
      </c>
      <c r="H835" s="131">
        <v>12.0</v>
      </c>
      <c r="I835" s="132"/>
      <c r="J835" s="132" t="s">
        <v>3950</v>
      </c>
      <c r="K835" s="136"/>
      <c r="L835" s="127"/>
    </row>
    <row r="836" ht="15.75" hidden="1" customHeight="1">
      <c r="A836" s="128"/>
      <c r="B836" s="139"/>
      <c r="C836" s="23"/>
      <c r="D836" s="132"/>
      <c r="E836" s="132"/>
      <c r="F836" s="131"/>
      <c r="G836" s="131"/>
      <c r="H836" s="131"/>
      <c r="I836" s="132"/>
      <c r="J836" s="132"/>
      <c r="K836" s="136"/>
      <c r="L836" s="127"/>
    </row>
    <row r="837" ht="15.75" hidden="1" customHeight="1">
      <c r="A837" s="128">
        <v>45807.0</v>
      </c>
      <c r="B837" s="139" t="s">
        <v>3951</v>
      </c>
      <c r="C837" s="23"/>
      <c r="D837" s="132" t="s">
        <v>3952</v>
      </c>
      <c r="E837" s="132"/>
      <c r="F837" s="131"/>
      <c r="G837" s="131" t="s">
        <v>104</v>
      </c>
      <c r="H837" s="131">
        <v>1.0</v>
      </c>
      <c r="I837" s="132"/>
      <c r="J837" s="132" t="s">
        <v>449</v>
      </c>
      <c r="K837" s="136"/>
      <c r="L837" s="127"/>
    </row>
    <row r="838" ht="15.75" hidden="1" customHeight="1">
      <c r="A838" s="128">
        <v>45807.0</v>
      </c>
      <c r="B838" s="139" t="s">
        <v>3951</v>
      </c>
      <c r="C838" s="23"/>
      <c r="D838" s="132" t="s">
        <v>3377</v>
      </c>
      <c r="E838" s="132" t="s">
        <v>1806</v>
      </c>
      <c r="F838" s="131"/>
      <c r="G838" s="131" t="s">
        <v>104</v>
      </c>
      <c r="H838" s="131">
        <v>1.0</v>
      </c>
      <c r="I838" s="132"/>
      <c r="J838" s="132" t="s">
        <v>449</v>
      </c>
      <c r="K838" s="136"/>
      <c r="L838" s="127"/>
    </row>
    <row r="839" ht="19.5" hidden="1" customHeight="1">
      <c r="A839" s="128">
        <v>45807.0</v>
      </c>
      <c r="B839" s="139" t="s">
        <v>3951</v>
      </c>
      <c r="C839" s="23"/>
      <c r="D839" s="132" t="s">
        <v>512</v>
      </c>
      <c r="E839" s="132"/>
      <c r="F839" s="131"/>
      <c r="G839" s="131" t="s">
        <v>104</v>
      </c>
      <c r="H839" s="131">
        <v>4.0</v>
      </c>
      <c r="I839" s="132"/>
      <c r="J839" s="132" t="s">
        <v>449</v>
      </c>
      <c r="K839" s="136"/>
      <c r="L839" s="127"/>
    </row>
    <row r="840" ht="15.75" hidden="1" customHeight="1">
      <c r="A840" s="142"/>
      <c r="B840" s="139"/>
      <c r="C840" s="23"/>
      <c r="D840" s="132"/>
      <c r="E840" s="132"/>
      <c r="F840" s="131"/>
      <c r="G840" s="131"/>
      <c r="H840" s="131"/>
      <c r="I840" s="132"/>
      <c r="J840" s="132"/>
      <c r="K840" s="136"/>
      <c r="L840" s="127"/>
    </row>
    <row r="841" ht="15.75" hidden="1" customHeight="1">
      <c r="A841" s="128">
        <v>45807.0</v>
      </c>
      <c r="B841" s="139" t="s">
        <v>3953</v>
      </c>
      <c r="C841" s="23"/>
      <c r="D841" s="132" t="s">
        <v>3954</v>
      </c>
      <c r="E841" s="132" t="s">
        <v>441</v>
      </c>
      <c r="F841" s="131"/>
      <c r="G841" s="131" t="s">
        <v>104</v>
      </c>
      <c r="H841" s="131">
        <v>8.0</v>
      </c>
      <c r="I841" s="132"/>
      <c r="J841" s="132" t="s">
        <v>888</v>
      </c>
      <c r="K841" s="136"/>
      <c r="L841" s="127"/>
    </row>
    <row r="842" ht="15.75" hidden="1" customHeight="1">
      <c r="A842" s="128">
        <v>45807.0</v>
      </c>
      <c r="B842" s="139" t="s">
        <v>3953</v>
      </c>
      <c r="C842" s="23"/>
      <c r="D842" s="132" t="s">
        <v>3955</v>
      </c>
      <c r="E842" s="132" t="s">
        <v>3956</v>
      </c>
      <c r="F842" s="131"/>
      <c r="G842" s="131" t="s">
        <v>104</v>
      </c>
      <c r="H842" s="131">
        <v>1.0</v>
      </c>
      <c r="I842" s="132"/>
      <c r="J842" s="132" t="s">
        <v>3318</v>
      </c>
      <c r="K842" s="136"/>
      <c r="L842" s="127"/>
    </row>
    <row r="843" ht="15.75" hidden="1" customHeight="1">
      <c r="A843" s="128"/>
      <c r="B843" s="139"/>
      <c r="C843" s="23"/>
      <c r="D843" s="132"/>
      <c r="E843" s="132"/>
      <c r="F843" s="131"/>
      <c r="G843" s="131"/>
      <c r="H843" s="131"/>
      <c r="I843" s="132"/>
      <c r="J843" s="132"/>
      <c r="K843" s="136"/>
      <c r="L843" s="127"/>
    </row>
    <row r="844" ht="15.75" hidden="1" customHeight="1">
      <c r="A844" s="128">
        <v>45808.0</v>
      </c>
      <c r="B844" s="139" t="s">
        <v>3957</v>
      </c>
      <c r="C844" s="23"/>
      <c r="D844" s="132" t="s">
        <v>3958</v>
      </c>
      <c r="E844" s="132"/>
      <c r="F844" s="131"/>
      <c r="G844" s="131" t="s">
        <v>104</v>
      </c>
      <c r="H844" s="131">
        <v>1.0</v>
      </c>
      <c r="I844" s="132"/>
      <c r="J844" s="132" t="s">
        <v>3959</v>
      </c>
      <c r="K844" s="136"/>
      <c r="L844" s="127"/>
    </row>
    <row r="845" ht="15.75" hidden="1" customHeight="1">
      <c r="A845" s="128">
        <v>45808.0</v>
      </c>
      <c r="B845" s="139" t="s">
        <v>3957</v>
      </c>
      <c r="C845" s="23"/>
      <c r="D845" s="132" t="s">
        <v>2158</v>
      </c>
      <c r="E845" s="132"/>
      <c r="F845" s="131"/>
      <c r="G845" s="131" t="s">
        <v>104</v>
      </c>
      <c r="H845" s="131">
        <v>1.0</v>
      </c>
      <c r="I845" s="132"/>
      <c r="J845" s="132" t="s">
        <v>3959</v>
      </c>
      <c r="K845" s="136"/>
      <c r="L845" s="127"/>
    </row>
    <row r="846" ht="15.75" hidden="1" customHeight="1">
      <c r="A846" s="128">
        <v>45808.0</v>
      </c>
      <c r="B846" s="139" t="s">
        <v>3957</v>
      </c>
      <c r="C846" s="23"/>
      <c r="D846" s="132" t="s">
        <v>3960</v>
      </c>
      <c r="E846" s="132"/>
      <c r="F846" s="131"/>
      <c r="G846" s="131" t="s">
        <v>104</v>
      </c>
      <c r="H846" s="131">
        <v>2.0</v>
      </c>
      <c r="I846" s="132"/>
      <c r="J846" s="132" t="s">
        <v>3961</v>
      </c>
      <c r="K846" s="136"/>
      <c r="L846" s="127"/>
    </row>
    <row r="847" ht="15.75" hidden="1" customHeight="1">
      <c r="A847" s="142"/>
      <c r="B847" s="139"/>
      <c r="C847" s="23"/>
      <c r="D847" s="132"/>
      <c r="E847" s="132"/>
      <c r="F847" s="131"/>
      <c r="G847" s="131"/>
      <c r="H847" s="131"/>
      <c r="I847" s="132"/>
      <c r="J847" s="132"/>
      <c r="K847" s="136"/>
      <c r="L847" s="127"/>
    </row>
    <row r="848" ht="15.75" hidden="1" customHeight="1">
      <c r="A848" s="128">
        <v>45808.0</v>
      </c>
      <c r="B848" s="139" t="s">
        <v>3962</v>
      </c>
      <c r="C848" s="23"/>
      <c r="D848" s="132" t="s">
        <v>440</v>
      </c>
      <c r="E848" s="132"/>
      <c r="F848" s="131"/>
      <c r="G848" s="131" t="s">
        <v>104</v>
      </c>
      <c r="H848" s="131">
        <v>4.0</v>
      </c>
      <c r="I848" s="132"/>
      <c r="J848" s="132" t="s">
        <v>3513</v>
      </c>
      <c r="K848" s="136"/>
      <c r="L848" s="127"/>
    </row>
    <row r="849" ht="15.75" hidden="1" customHeight="1">
      <c r="A849" s="128"/>
      <c r="B849" s="139"/>
      <c r="C849" s="23"/>
      <c r="D849" s="132"/>
      <c r="E849" s="132"/>
      <c r="F849" s="131"/>
      <c r="G849" s="131"/>
      <c r="H849" s="131"/>
      <c r="I849" s="132"/>
      <c r="J849" s="132"/>
      <c r="K849" s="136"/>
      <c r="L849" s="127"/>
    </row>
    <row r="850" ht="15.75" hidden="1" customHeight="1">
      <c r="A850" s="128">
        <v>45808.0</v>
      </c>
      <c r="B850" s="139" t="s">
        <v>3963</v>
      </c>
      <c r="C850" s="23"/>
      <c r="D850" s="132" t="s">
        <v>3964</v>
      </c>
      <c r="E850" s="132">
        <v>4941879.0</v>
      </c>
      <c r="F850" s="131"/>
      <c r="G850" s="131" t="s">
        <v>104</v>
      </c>
      <c r="H850" s="131">
        <v>1.0</v>
      </c>
      <c r="I850" s="132"/>
      <c r="J850" s="132" t="s">
        <v>3965</v>
      </c>
      <c r="K850" s="136"/>
      <c r="L850" s="127"/>
    </row>
    <row r="851" ht="15.75" hidden="1" customHeight="1">
      <c r="A851" s="142"/>
      <c r="B851" s="139"/>
      <c r="C851" s="23"/>
      <c r="D851" s="132"/>
      <c r="E851" s="132"/>
      <c r="F851" s="131"/>
      <c r="G851" s="131"/>
      <c r="H851" s="131"/>
      <c r="I851" s="132"/>
      <c r="J851" s="132"/>
      <c r="K851" s="136"/>
      <c r="L851" s="127"/>
    </row>
    <row r="852" ht="15.75" hidden="1" customHeight="1">
      <c r="A852" s="128">
        <v>45810.0</v>
      </c>
      <c r="B852" s="139" t="s">
        <v>3966</v>
      </c>
      <c r="C852" s="23"/>
      <c r="D852" s="132" t="s">
        <v>1155</v>
      </c>
      <c r="E852" s="132"/>
      <c r="F852" s="131"/>
      <c r="G852" s="131" t="s">
        <v>104</v>
      </c>
      <c r="H852" s="131">
        <v>1.0</v>
      </c>
      <c r="I852" s="132"/>
      <c r="J852" s="132" t="s">
        <v>3967</v>
      </c>
      <c r="K852" s="136"/>
      <c r="L852" s="127"/>
    </row>
    <row r="853" ht="15.75" hidden="1" customHeight="1">
      <c r="A853" s="128"/>
      <c r="B853" s="139"/>
      <c r="C853" s="23"/>
      <c r="D853" s="132"/>
      <c r="E853" s="132"/>
      <c r="F853" s="131"/>
      <c r="G853" s="131"/>
      <c r="H853" s="131"/>
      <c r="I853" s="132"/>
      <c r="J853" s="132"/>
      <c r="K853" s="136"/>
      <c r="L853" s="127"/>
    </row>
    <row r="854" ht="15.75" hidden="1" customHeight="1">
      <c r="A854" s="128">
        <v>45810.0</v>
      </c>
      <c r="B854" s="139" t="s">
        <v>3968</v>
      </c>
      <c r="C854" s="23"/>
      <c r="D854" s="132" t="s">
        <v>3598</v>
      </c>
      <c r="E854" s="132" t="s">
        <v>3969</v>
      </c>
      <c r="F854" s="131"/>
      <c r="G854" s="131" t="s">
        <v>104</v>
      </c>
      <c r="H854" s="131">
        <v>1.0</v>
      </c>
      <c r="I854" s="132"/>
      <c r="J854" s="132" t="s">
        <v>1971</v>
      </c>
      <c r="K854" s="136"/>
      <c r="L854" s="127"/>
    </row>
    <row r="855" ht="15.75" hidden="1" customHeight="1">
      <c r="A855" s="128">
        <v>45810.0</v>
      </c>
      <c r="B855" s="139" t="s">
        <v>3968</v>
      </c>
      <c r="C855" s="23"/>
      <c r="D855" s="132" t="s">
        <v>3272</v>
      </c>
      <c r="E855" s="132" t="s">
        <v>808</v>
      </c>
      <c r="F855" s="131"/>
      <c r="G855" s="131" t="s">
        <v>104</v>
      </c>
      <c r="H855" s="131">
        <v>1.0</v>
      </c>
      <c r="I855" s="132"/>
      <c r="J855" s="132" t="s">
        <v>1971</v>
      </c>
      <c r="K855" s="136"/>
      <c r="L855" s="127"/>
    </row>
    <row r="856" ht="15.75" hidden="1" customHeight="1">
      <c r="A856" s="128">
        <v>45810.0</v>
      </c>
      <c r="B856" s="139" t="s">
        <v>3968</v>
      </c>
      <c r="C856" s="23"/>
      <c r="D856" s="132" t="s">
        <v>3272</v>
      </c>
      <c r="E856" s="132" t="s">
        <v>812</v>
      </c>
      <c r="F856" s="131"/>
      <c r="G856" s="131" t="s">
        <v>104</v>
      </c>
      <c r="H856" s="131">
        <v>1.0</v>
      </c>
      <c r="I856" s="132"/>
      <c r="J856" s="132" t="s">
        <v>1971</v>
      </c>
      <c r="K856" s="136"/>
      <c r="L856" s="127"/>
    </row>
    <row r="857" ht="15.75" hidden="1" customHeight="1">
      <c r="A857" s="128">
        <v>45810.0</v>
      </c>
      <c r="B857" s="139" t="s">
        <v>3968</v>
      </c>
      <c r="C857" s="23"/>
      <c r="D857" s="132" t="s">
        <v>3272</v>
      </c>
      <c r="E857" s="132" t="s">
        <v>815</v>
      </c>
      <c r="F857" s="131"/>
      <c r="G857" s="131" t="s">
        <v>104</v>
      </c>
      <c r="H857" s="131">
        <v>1.0</v>
      </c>
      <c r="I857" s="132"/>
      <c r="J857" s="132" t="s">
        <v>1971</v>
      </c>
      <c r="K857" s="136"/>
      <c r="L857" s="127"/>
    </row>
    <row r="858" ht="15.75" hidden="1" customHeight="1">
      <c r="A858" s="128"/>
      <c r="B858" s="139"/>
      <c r="C858" s="23"/>
      <c r="D858" s="132"/>
      <c r="E858" s="132"/>
      <c r="F858" s="131"/>
      <c r="G858" s="131"/>
      <c r="H858" s="131"/>
      <c r="I858" s="132"/>
      <c r="J858" s="132"/>
      <c r="K858" s="136"/>
      <c r="L858" s="127"/>
    </row>
    <row r="859" ht="15.75" hidden="1" customHeight="1">
      <c r="A859" s="128">
        <v>45810.0</v>
      </c>
      <c r="B859" s="139" t="s">
        <v>3970</v>
      </c>
      <c r="C859" s="23"/>
      <c r="D859" s="132" t="s">
        <v>1773</v>
      </c>
      <c r="E859" s="132"/>
      <c r="F859" s="131"/>
      <c r="G859" s="131" t="s">
        <v>199</v>
      </c>
      <c r="H859" s="131">
        <v>1.0</v>
      </c>
      <c r="I859" s="132"/>
      <c r="J859" s="132" t="s">
        <v>3318</v>
      </c>
      <c r="K859" s="136"/>
      <c r="L859" s="127"/>
    </row>
    <row r="860" ht="15.75" hidden="1" customHeight="1">
      <c r="A860" s="128">
        <v>45810.0</v>
      </c>
      <c r="B860" s="139" t="s">
        <v>3970</v>
      </c>
      <c r="C860" s="23"/>
      <c r="D860" s="132" t="s">
        <v>3971</v>
      </c>
      <c r="E860" s="132"/>
      <c r="F860" s="131"/>
      <c r="G860" s="131" t="s">
        <v>104</v>
      </c>
      <c r="H860" s="131">
        <v>1.0</v>
      </c>
      <c r="I860" s="132"/>
      <c r="J860" s="132" t="s">
        <v>3318</v>
      </c>
      <c r="K860" s="136"/>
      <c r="L860" s="127"/>
    </row>
    <row r="861" ht="15.75" hidden="1" customHeight="1">
      <c r="A861" s="128">
        <v>45810.0</v>
      </c>
      <c r="B861" s="139" t="s">
        <v>3970</v>
      </c>
      <c r="C861" s="23"/>
      <c r="D861" s="132" t="s">
        <v>3972</v>
      </c>
      <c r="E861" s="132"/>
      <c r="F861" s="131"/>
      <c r="G861" s="131" t="s">
        <v>80</v>
      </c>
      <c r="H861" s="131">
        <v>1.0</v>
      </c>
      <c r="I861" s="132"/>
      <c r="J861" s="132" t="s">
        <v>3318</v>
      </c>
      <c r="K861" s="136"/>
      <c r="L861" s="127"/>
    </row>
    <row r="862" ht="15.75" hidden="1" customHeight="1">
      <c r="A862" s="128"/>
      <c r="B862" s="139"/>
      <c r="C862" s="23"/>
      <c r="D862" s="132"/>
      <c r="E862" s="132"/>
      <c r="F862" s="131"/>
      <c r="G862" s="131"/>
      <c r="H862" s="131"/>
      <c r="I862" s="132"/>
      <c r="J862" s="132"/>
      <c r="K862" s="136"/>
      <c r="L862" s="127"/>
    </row>
    <row r="863" ht="15.75" hidden="1" customHeight="1">
      <c r="A863" s="142">
        <v>45811.0</v>
      </c>
      <c r="B863" s="139" t="s">
        <v>3973</v>
      </c>
      <c r="C863" s="23"/>
      <c r="D863" s="132" t="s">
        <v>66</v>
      </c>
      <c r="E863" s="152" t="s">
        <v>3974</v>
      </c>
      <c r="F863" s="131"/>
      <c r="G863" s="131" t="s">
        <v>104</v>
      </c>
      <c r="H863" s="131">
        <v>1.0</v>
      </c>
      <c r="I863" s="132"/>
      <c r="J863" s="132" t="s">
        <v>3975</v>
      </c>
      <c r="K863" s="136"/>
      <c r="L863" s="127"/>
    </row>
    <row r="864" ht="15.75" hidden="1" customHeight="1">
      <c r="A864" s="128"/>
      <c r="B864" s="139"/>
      <c r="C864" s="23"/>
      <c r="D864" s="132"/>
      <c r="E864" s="132"/>
      <c r="F864" s="131"/>
      <c r="G864" s="131"/>
      <c r="H864" s="131"/>
      <c r="I864" s="132"/>
      <c r="J864" s="132"/>
      <c r="K864" s="136"/>
      <c r="L864" s="127"/>
    </row>
    <row r="865" ht="20.25" hidden="1" customHeight="1">
      <c r="A865" s="142">
        <v>45811.0</v>
      </c>
      <c r="B865" s="139" t="s">
        <v>3976</v>
      </c>
      <c r="C865" s="23"/>
      <c r="D865" s="132" t="s">
        <v>3977</v>
      </c>
      <c r="E865" s="132"/>
      <c r="F865" s="131"/>
      <c r="G865" s="131" t="s">
        <v>104</v>
      </c>
      <c r="H865" s="131">
        <v>4.0</v>
      </c>
      <c r="I865" s="132"/>
      <c r="J865" s="132" t="s">
        <v>3978</v>
      </c>
      <c r="K865" s="136"/>
      <c r="L865" s="127"/>
    </row>
    <row r="866" ht="19.5" hidden="1" customHeight="1">
      <c r="A866" s="142">
        <v>45811.0</v>
      </c>
      <c r="B866" s="139" t="s">
        <v>3976</v>
      </c>
      <c r="C866" s="23"/>
      <c r="D866" s="132" t="s">
        <v>3979</v>
      </c>
      <c r="E866" s="132"/>
      <c r="F866" s="131"/>
      <c r="G866" s="131" t="s">
        <v>104</v>
      </c>
      <c r="H866" s="131">
        <v>3.0</v>
      </c>
      <c r="I866" s="132"/>
      <c r="J866" s="132" t="s">
        <v>3978</v>
      </c>
      <c r="K866" s="136"/>
      <c r="L866" s="127"/>
    </row>
    <row r="867" ht="20.25" hidden="1" customHeight="1">
      <c r="A867" s="142">
        <v>45811.0</v>
      </c>
      <c r="B867" s="139" t="s">
        <v>3976</v>
      </c>
      <c r="C867" s="23"/>
      <c r="D867" s="132" t="s">
        <v>236</v>
      </c>
      <c r="E867" s="132"/>
      <c r="F867" s="131"/>
      <c r="G867" s="131" t="s">
        <v>104</v>
      </c>
      <c r="H867" s="131">
        <v>2.0</v>
      </c>
      <c r="I867" s="132"/>
      <c r="J867" s="132" t="s">
        <v>3978</v>
      </c>
      <c r="K867" s="136"/>
      <c r="L867" s="127"/>
    </row>
    <row r="868" ht="20.25" hidden="1" customHeight="1">
      <c r="A868" s="142"/>
      <c r="B868" s="139"/>
      <c r="C868" s="23"/>
      <c r="D868" s="132"/>
      <c r="E868" s="132"/>
      <c r="F868" s="131"/>
      <c r="G868" s="131"/>
      <c r="H868" s="131"/>
      <c r="I868" s="132"/>
      <c r="J868" s="132"/>
      <c r="K868" s="136"/>
      <c r="L868" s="127"/>
    </row>
    <row r="869" ht="20.25" hidden="1" customHeight="1">
      <c r="A869" s="128">
        <v>45812.0</v>
      </c>
      <c r="B869" s="139" t="s">
        <v>3980</v>
      </c>
      <c r="C869" s="23"/>
      <c r="D869" s="132" t="s">
        <v>336</v>
      </c>
      <c r="E869" s="132" t="s">
        <v>337</v>
      </c>
      <c r="F869" s="131"/>
      <c r="G869" s="131" t="s">
        <v>104</v>
      </c>
      <c r="H869" s="131">
        <v>1.0</v>
      </c>
      <c r="I869" s="132"/>
      <c r="J869" s="132" t="s">
        <v>3981</v>
      </c>
      <c r="K869" s="136"/>
      <c r="L869" s="127"/>
    </row>
    <row r="870" ht="19.5" hidden="1" customHeight="1">
      <c r="A870" s="128"/>
      <c r="B870" s="139"/>
      <c r="C870" s="23"/>
      <c r="D870" s="132"/>
      <c r="E870" s="132"/>
      <c r="F870" s="131"/>
      <c r="G870" s="131"/>
      <c r="H870" s="131"/>
      <c r="I870" s="132"/>
      <c r="J870" s="132"/>
      <c r="K870" s="136"/>
      <c r="L870" s="127"/>
    </row>
    <row r="871" ht="20.25" hidden="1" customHeight="1">
      <c r="A871" s="128">
        <v>45812.0</v>
      </c>
      <c r="B871" s="139" t="s">
        <v>3982</v>
      </c>
      <c r="C871" s="23"/>
      <c r="D871" s="132" t="s">
        <v>3983</v>
      </c>
      <c r="E871" s="132"/>
      <c r="F871" s="131"/>
      <c r="G871" s="131" t="s">
        <v>3984</v>
      </c>
      <c r="H871" s="131">
        <v>1.0</v>
      </c>
      <c r="I871" s="132"/>
      <c r="J871" s="132" t="s">
        <v>3985</v>
      </c>
      <c r="K871" s="136"/>
      <c r="L871" s="127"/>
    </row>
    <row r="872" ht="20.25" hidden="1" customHeight="1">
      <c r="A872" s="128">
        <v>45812.0</v>
      </c>
      <c r="B872" s="139" t="s">
        <v>3982</v>
      </c>
      <c r="C872" s="23"/>
      <c r="D872" s="132" t="s">
        <v>3986</v>
      </c>
      <c r="E872" s="132"/>
      <c r="F872" s="131"/>
      <c r="G872" s="131" t="s">
        <v>3984</v>
      </c>
      <c r="H872" s="131">
        <v>1.0</v>
      </c>
      <c r="I872" s="132"/>
      <c r="J872" s="132" t="s">
        <v>3985</v>
      </c>
      <c r="K872" s="136"/>
      <c r="L872" s="127"/>
    </row>
    <row r="873" ht="20.25" hidden="1" customHeight="1">
      <c r="A873" s="128">
        <v>45812.0</v>
      </c>
      <c r="B873" s="139" t="s">
        <v>3982</v>
      </c>
      <c r="C873" s="23"/>
      <c r="D873" s="132" t="s">
        <v>3987</v>
      </c>
      <c r="E873" s="132"/>
      <c r="F873" s="131"/>
      <c r="G873" s="131" t="s">
        <v>882</v>
      </c>
      <c r="H873" s="131">
        <v>1.0</v>
      </c>
      <c r="I873" s="132"/>
      <c r="J873" s="132" t="s">
        <v>3985</v>
      </c>
      <c r="K873" s="136"/>
      <c r="L873" s="127"/>
    </row>
    <row r="874" ht="20.25" hidden="1" customHeight="1">
      <c r="A874" s="128">
        <v>45812.0</v>
      </c>
      <c r="B874" s="139" t="s">
        <v>3982</v>
      </c>
      <c r="C874" s="23"/>
      <c r="D874" s="132" t="s">
        <v>883</v>
      </c>
      <c r="E874" s="132"/>
      <c r="F874" s="131"/>
      <c r="G874" s="131" t="s">
        <v>104</v>
      </c>
      <c r="H874" s="131">
        <v>50.0</v>
      </c>
      <c r="I874" s="132"/>
      <c r="J874" s="132" t="s">
        <v>3985</v>
      </c>
      <c r="K874" s="136"/>
      <c r="L874" s="127"/>
    </row>
    <row r="875" ht="20.25" hidden="1" customHeight="1">
      <c r="A875" s="128">
        <v>45812.0</v>
      </c>
      <c r="B875" s="139" t="s">
        <v>3982</v>
      </c>
      <c r="C875" s="23"/>
      <c r="D875" s="132" t="s">
        <v>3988</v>
      </c>
      <c r="E875" s="132"/>
      <c r="F875" s="131"/>
      <c r="G875" s="131" t="s">
        <v>80</v>
      </c>
      <c r="H875" s="131">
        <v>10.0</v>
      </c>
      <c r="I875" s="132"/>
      <c r="J875" s="132" t="s">
        <v>3985</v>
      </c>
      <c r="K875" s="136"/>
      <c r="L875" s="127"/>
    </row>
    <row r="876" ht="20.25" hidden="1" customHeight="1">
      <c r="A876" s="128">
        <v>45812.0</v>
      </c>
      <c r="B876" s="139" t="s">
        <v>3982</v>
      </c>
      <c r="C876" s="23"/>
      <c r="D876" s="132" t="s">
        <v>3989</v>
      </c>
      <c r="E876" s="132"/>
      <c r="F876" s="131"/>
      <c r="G876" s="131" t="s">
        <v>104</v>
      </c>
      <c r="H876" s="131">
        <v>10.0</v>
      </c>
      <c r="I876" s="132"/>
      <c r="J876" s="132" t="s">
        <v>3985</v>
      </c>
      <c r="K876" s="136"/>
      <c r="L876" s="127"/>
    </row>
    <row r="877" ht="20.25" hidden="1" customHeight="1">
      <c r="A877" s="128">
        <v>45812.0</v>
      </c>
      <c r="B877" s="139" t="s">
        <v>3982</v>
      </c>
      <c r="C877" s="23"/>
      <c r="D877" s="132" t="s">
        <v>3990</v>
      </c>
      <c r="E877" s="132"/>
      <c r="F877" s="131"/>
      <c r="G877" s="131" t="s">
        <v>859</v>
      </c>
      <c r="H877" s="131">
        <v>2.0</v>
      </c>
      <c r="I877" s="132"/>
      <c r="J877" s="132" t="s">
        <v>3985</v>
      </c>
      <c r="K877" s="136"/>
      <c r="L877" s="127"/>
    </row>
    <row r="878" ht="20.25" hidden="1" customHeight="1">
      <c r="A878" s="128">
        <v>45812.0</v>
      </c>
      <c r="B878" s="139" t="s">
        <v>3982</v>
      </c>
      <c r="C878" s="23"/>
      <c r="D878" s="132" t="s">
        <v>1030</v>
      </c>
      <c r="E878" s="132"/>
      <c r="F878" s="131"/>
      <c r="G878" s="131" t="s">
        <v>3984</v>
      </c>
      <c r="H878" s="131">
        <v>2.0</v>
      </c>
      <c r="I878" s="132"/>
      <c r="J878" s="132" t="s">
        <v>3985</v>
      </c>
      <c r="K878" s="136"/>
      <c r="L878" s="127"/>
    </row>
    <row r="879" ht="19.5" hidden="1" customHeight="1">
      <c r="A879" s="128">
        <v>45812.0</v>
      </c>
      <c r="B879" s="139" t="s">
        <v>3982</v>
      </c>
      <c r="C879" s="23"/>
      <c r="D879" s="132" t="s">
        <v>3991</v>
      </c>
      <c r="E879" s="132"/>
      <c r="F879" s="131"/>
      <c r="G879" s="131" t="s">
        <v>104</v>
      </c>
      <c r="H879" s="131">
        <v>10.0</v>
      </c>
      <c r="I879" s="132"/>
      <c r="J879" s="132" t="s">
        <v>3985</v>
      </c>
      <c r="K879" s="136"/>
      <c r="L879" s="127"/>
    </row>
    <row r="880" ht="20.25" hidden="1" customHeight="1">
      <c r="A880" s="128">
        <v>45812.0</v>
      </c>
      <c r="B880" s="139" t="s">
        <v>3982</v>
      </c>
      <c r="C880" s="23"/>
      <c r="D880" s="132" t="s">
        <v>512</v>
      </c>
      <c r="E880" s="132"/>
      <c r="F880" s="131"/>
      <c r="G880" s="131" t="s">
        <v>104</v>
      </c>
      <c r="H880" s="131">
        <v>10.0</v>
      </c>
      <c r="I880" s="132"/>
      <c r="J880" s="132" t="s">
        <v>3985</v>
      </c>
      <c r="K880" s="136"/>
      <c r="L880" s="127"/>
    </row>
    <row r="881" ht="19.5" hidden="1" customHeight="1">
      <c r="A881" s="128">
        <v>45812.0</v>
      </c>
      <c r="B881" s="139" t="s">
        <v>3982</v>
      </c>
      <c r="C881" s="23"/>
      <c r="D881" s="132" t="s">
        <v>114</v>
      </c>
      <c r="E881" s="132"/>
      <c r="F881" s="131"/>
      <c r="G881" s="131" t="s">
        <v>104</v>
      </c>
      <c r="H881" s="131">
        <v>10.0</v>
      </c>
      <c r="I881" s="132"/>
      <c r="J881" s="132" t="s">
        <v>3985</v>
      </c>
      <c r="K881" s="136"/>
      <c r="L881" s="127"/>
    </row>
    <row r="882" ht="20.25" hidden="1" customHeight="1">
      <c r="A882" s="128">
        <v>45812.0</v>
      </c>
      <c r="B882" s="139" t="s">
        <v>3982</v>
      </c>
      <c r="C882" s="23"/>
      <c r="D882" s="132" t="s">
        <v>236</v>
      </c>
      <c r="E882" s="132"/>
      <c r="F882" s="131"/>
      <c r="G882" s="131" t="s">
        <v>104</v>
      </c>
      <c r="H882" s="131">
        <v>4.0</v>
      </c>
      <c r="I882" s="132"/>
      <c r="J882" s="132" t="s">
        <v>3985</v>
      </c>
      <c r="K882" s="136"/>
      <c r="L882" s="127"/>
    </row>
    <row r="883" ht="20.25" hidden="1" customHeight="1">
      <c r="A883" s="128"/>
      <c r="B883" s="139"/>
      <c r="C883" s="23"/>
      <c r="D883" s="132"/>
      <c r="E883" s="132"/>
      <c r="F883" s="131"/>
      <c r="G883" s="131"/>
      <c r="H883" s="131"/>
      <c r="I883" s="132"/>
      <c r="J883" s="132"/>
      <c r="K883" s="136"/>
      <c r="L883" s="127"/>
    </row>
    <row r="884" ht="19.5" hidden="1" customHeight="1">
      <c r="A884" s="142">
        <v>45813.0</v>
      </c>
      <c r="B884" s="139" t="s">
        <v>3992</v>
      </c>
      <c r="C884" s="23"/>
      <c r="D884" s="132" t="s">
        <v>274</v>
      </c>
      <c r="E884" s="132"/>
      <c r="F884" s="131"/>
      <c r="G884" s="131" t="s">
        <v>104</v>
      </c>
      <c r="H884" s="131">
        <v>1.0</v>
      </c>
      <c r="I884" s="132"/>
      <c r="J884" s="132" t="s">
        <v>2230</v>
      </c>
      <c r="K884" s="136"/>
      <c r="L884" s="127"/>
    </row>
    <row r="885" ht="20.25" hidden="1" customHeight="1">
      <c r="A885" s="142">
        <v>45813.0</v>
      </c>
      <c r="B885" s="139" t="s">
        <v>3992</v>
      </c>
      <c r="C885" s="23"/>
      <c r="D885" s="132" t="s">
        <v>275</v>
      </c>
      <c r="E885" s="132"/>
      <c r="F885" s="131"/>
      <c r="G885" s="131" t="s">
        <v>104</v>
      </c>
      <c r="H885" s="131">
        <v>2.0</v>
      </c>
      <c r="I885" s="132"/>
      <c r="J885" s="132" t="s">
        <v>385</v>
      </c>
      <c r="K885" s="136"/>
      <c r="L885" s="127"/>
    </row>
    <row r="886" ht="20.25" hidden="1" customHeight="1">
      <c r="A886" s="142">
        <v>45813.0</v>
      </c>
      <c r="B886" s="139" t="s">
        <v>3992</v>
      </c>
      <c r="C886" s="23"/>
      <c r="D886" s="132" t="s">
        <v>3476</v>
      </c>
      <c r="E886" s="132"/>
      <c r="F886" s="131"/>
      <c r="G886" s="131" t="s">
        <v>104</v>
      </c>
      <c r="H886" s="131">
        <v>2.0</v>
      </c>
      <c r="I886" s="132"/>
      <c r="J886" s="132" t="s">
        <v>2176</v>
      </c>
      <c r="K886" s="136"/>
      <c r="L886" s="127"/>
    </row>
    <row r="887" ht="19.5" hidden="1" customHeight="1">
      <c r="A887" s="128"/>
      <c r="B887" s="139"/>
      <c r="C887" s="23"/>
      <c r="D887" s="132"/>
      <c r="E887" s="132"/>
      <c r="F887" s="131"/>
      <c r="G887" s="131"/>
      <c r="H887" s="131"/>
      <c r="I887" s="132"/>
      <c r="J887" s="132"/>
      <c r="K887" s="136"/>
      <c r="L887" s="127"/>
    </row>
    <row r="888" ht="20.25" hidden="1" customHeight="1">
      <c r="A888" s="142">
        <v>45817.0</v>
      </c>
      <c r="B888" s="139" t="s">
        <v>3993</v>
      </c>
      <c r="C888" s="23"/>
      <c r="D888" s="132" t="s">
        <v>895</v>
      </c>
      <c r="E888" s="152" t="s">
        <v>1698</v>
      </c>
      <c r="F888" s="131"/>
      <c r="G888" s="131" t="s">
        <v>104</v>
      </c>
      <c r="H888" s="131">
        <v>1.0</v>
      </c>
      <c r="I888" s="132"/>
      <c r="J888" s="132" t="s">
        <v>642</v>
      </c>
      <c r="K888" s="136"/>
      <c r="L888" s="127"/>
    </row>
    <row r="889" ht="19.5" hidden="1" customHeight="1">
      <c r="A889" s="142">
        <v>45817.0</v>
      </c>
      <c r="B889" s="139" t="s">
        <v>3993</v>
      </c>
      <c r="C889" s="23"/>
      <c r="D889" s="132" t="s">
        <v>1456</v>
      </c>
      <c r="E889" s="132" t="s">
        <v>898</v>
      </c>
      <c r="F889" s="131"/>
      <c r="G889" s="131" t="s">
        <v>502</v>
      </c>
      <c r="H889" s="131">
        <v>1.0</v>
      </c>
      <c r="I889" s="132"/>
      <c r="J889" s="132" t="s">
        <v>642</v>
      </c>
      <c r="K889" s="136"/>
      <c r="L889" s="127"/>
    </row>
    <row r="890" ht="19.5" hidden="1" customHeight="1">
      <c r="A890" s="142">
        <v>45817.0</v>
      </c>
      <c r="B890" s="139" t="s">
        <v>3993</v>
      </c>
      <c r="C890" s="23"/>
      <c r="D890" s="132" t="s">
        <v>899</v>
      </c>
      <c r="E890" s="132" t="s">
        <v>664</v>
      </c>
      <c r="F890" s="131"/>
      <c r="G890" s="131" t="s">
        <v>104</v>
      </c>
      <c r="H890" s="131">
        <v>1.0</v>
      </c>
      <c r="I890" s="132"/>
      <c r="J890" s="132" t="s">
        <v>642</v>
      </c>
      <c r="K890" s="136"/>
      <c r="L890" s="127"/>
    </row>
    <row r="891" ht="20.25" hidden="1" customHeight="1">
      <c r="A891" s="142">
        <v>45817.0</v>
      </c>
      <c r="B891" s="139" t="s">
        <v>3993</v>
      </c>
      <c r="C891" s="23"/>
      <c r="D891" s="132" t="s">
        <v>3598</v>
      </c>
      <c r="E891" s="132" t="s">
        <v>63</v>
      </c>
      <c r="F891" s="131"/>
      <c r="G891" s="131" t="s">
        <v>104</v>
      </c>
      <c r="H891" s="131">
        <v>1.0</v>
      </c>
      <c r="I891" s="132"/>
      <c r="J891" s="132" t="s">
        <v>642</v>
      </c>
      <c r="K891" s="136"/>
      <c r="L891" s="127"/>
    </row>
    <row r="892" ht="20.25" hidden="1" customHeight="1">
      <c r="A892" s="142">
        <v>45817.0</v>
      </c>
      <c r="B892" s="139" t="s">
        <v>3993</v>
      </c>
      <c r="C892" s="23"/>
      <c r="D892" s="132" t="s">
        <v>3994</v>
      </c>
      <c r="E892" s="132" t="s">
        <v>3995</v>
      </c>
      <c r="F892" s="131"/>
      <c r="G892" s="131" t="s">
        <v>104</v>
      </c>
      <c r="H892" s="131">
        <v>2.0</v>
      </c>
      <c r="I892" s="132"/>
      <c r="J892" s="132" t="s">
        <v>642</v>
      </c>
      <c r="K892" s="136"/>
      <c r="L892" s="127"/>
    </row>
    <row r="893" ht="20.25" hidden="1" customHeight="1">
      <c r="A893" s="142"/>
      <c r="B893" s="139"/>
      <c r="C893" s="23"/>
      <c r="D893" s="132"/>
      <c r="E893" s="132"/>
      <c r="F893" s="131"/>
      <c r="G893" s="131"/>
      <c r="H893" s="131"/>
      <c r="I893" s="132"/>
      <c r="J893" s="132"/>
      <c r="K893" s="136"/>
      <c r="L893" s="127"/>
    </row>
    <row r="894" ht="20.25" hidden="1" customHeight="1">
      <c r="A894" s="128">
        <v>45786.0</v>
      </c>
      <c r="B894" s="139" t="s">
        <v>3996</v>
      </c>
      <c r="C894" s="23"/>
      <c r="D894" s="132" t="s">
        <v>2778</v>
      </c>
      <c r="E894" s="132"/>
      <c r="F894" s="131"/>
      <c r="G894" s="131" t="s">
        <v>3997</v>
      </c>
      <c r="H894" s="131">
        <v>1.0</v>
      </c>
      <c r="I894" s="132"/>
      <c r="J894" s="132" t="s">
        <v>3318</v>
      </c>
      <c r="K894" s="136"/>
      <c r="L894" s="127"/>
    </row>
    <row r="895" ht="19.5" hidden="1" customHeight="1">
      <c r="A895" s="128"/>
      <c r="B895" s="139"/>
      <c r="C895" s="23"/>
      <c r="D895" s="132"/>
      <c r="E895" s="132"/>
      <c r="F895" s="131"/>
      <c r="G895" s="131"/>
      <c r="H895" s="131"/>
      <c r="I895" s="132"/>
      <c r="J895" s="132"/>
      <c r="K895" s="136"/>
      <c r="L895" s="127"/>
    </row>
    <row r="896" ht="20.25" hidden="1" customHeight="1">
      <c r="A896" s="128">
        <v>45786.0</v>
      </c>
      <c r="B896" s="139" t="s">
        <v>3998</v>
      </c>
      <c r="C896" s="23"/>
      <c r="D896" s="132" t="s">
        <v>3999</v>
      </c>
      <c r="E896" s="132"/>
      <c r="F896" s="131"/>
      <c r="G896" s="131" t="s">
        <v>80</v>
      </c>
      <c r="H896" s="131">
        <v>1.0</v>
      </c>
      <c r="I896" s="132"/>
      <c r="J896" s="132" t="s">
        <v>4000</v>
      </c>
      <c r="K896" s="136"/>
      <c r="L896" s="127"/>
    </row>
    <row r="897" ht="20.25" hidden="1" customHeight="1">
      <c r="A897" s="128"/>
      <c r="B897" s="139"/>
      <c r="C897" s="23"/>
      <c r="D897" s="132"/>
      <c r="E897" s="132"/>
      <c r="F897" s="131"/>
      <c r="G897" s="131"/>
      <c r="H897" s="131"/>
      <c r="I897" s="132"/>
      <c r="J897" s="132"/>
      <c r="K897" s="136"/>
      <c r="L897" s="127"/>
    </row>
    <row r="898" ht="19.5" hidden="1" customHeight="1">
      <c r="A898" s="128">
        <v>45817.0</v>
      </c>
      <c r="B898" s="139" t="s">
        <v>4001</v>
      </c>
      <c r="C898" s="23"/>
      <c r="D898" s="132" t="s">
        <v>3375</v>
      </c>
      <c r="E898" s="132"/>
      <c r="F898" s="131"/>
      <c r="G898" s="131" t="s">
        <v>104</v>
      </c>
      <c r="H898" s="131">
        <v>1.0</v>
      </c>
      <c r="I898" s="132"/>
      <c r="J898" s="132" t="s">
        <v>988</v>
      </c>
      <c r="K898" s="136"/>
      <c r="L898" s="127"/>
    </row>
    <row r="899" ht="20.25" hidden="1" customHeight="1">
      <c r="A899" s="128">
        <v>45817.0</v>
      </c>
      <c r="B899" s="139" t="s">
        <v>4001</v>
      </c>
      <c r="C899" s="23"/>
      <c r="D899" s="132" t="s">
        <v>3395</v>
      </c>
      <c r="E899" s="132"/>
      <c r="F899" s="131"/>
      <c r="G899" s="131" t="s">
        <v>3396</v>
      </c>
      <c r="H899" s="131">
        <v>5.0</v>
      </c>
      <c r="I899" s="132"/>
      <c r="J899" s="132" t="s">
        <v>988</v>
      </c>
      <c r="K899" s="136"/>
      <c r="L899" s="127"/>
    </row>
    <row r="900" ht="19.5" hidden="1" customHeight="1">
      <c r="A900" s="128">
        <v>45817.0</v>
      </c>
      <c r="B900" s="139" t="s">
        <v>4001</v>
      </c>
      <c r="C900" s="23"/>
      <c r="D900" s="132" t="s">
        <v>4002</v>
      </c>
      <c r="E900" s="132"/>
      <c r="F900" s="131"/>
      <c r="G900" s="131" t="s">
        <v>104</v>
      </c>
      <c r="H900" s="131">
        <v>1.0</v>
      </c>
      <c r="I900" s="132"/>
      <c r="J900" s="132" t="s">
        <v>988</v>
      </c>
      <c r="K900" s="136"/>
      <c r="L900" s="127"/>
    </row>
    <row r="901" ht="20.25" hidden="1" customHeight="1">
      <c r="A901" s="128"/>
      <c r="B901" s="139"/>
      <c r="C901" s="23"/>
      <c r="D901" s="132"/>
      <c r="E901" s="132"/>
      <c r="F901" s="131"/>
      <c r="G901" s="131"/>
      <c r="H901" s="131"/>
      <c r="I901" s="132"/>
      <c r="J901" s="132"/>
      <c r="K901" s="136"/>
      <c r="L901" s="127"/>
    </row>
    <row r="902" ht="19.5" hidden="1" customHeight="1">
      <c r="A902" s="128">
        <v>45818.0</v>
      </c>
      <c r="B902" s="139" t="s">
        <v>4003</v>
      </c>
      <c r="C902" s="23"/>
      <c r="D902" s="132" t="s">
        <v>4004</v>
      </c>
      <c r="E902" s="132"/>
      <c r="F902" s="131"/>
      <c r="G902" s="131" t="s">
        <v>104</v>
      </c>
      <c r="H902" s="131">
        <v>2.0</v>
      </c>
      <c r="I902" s="132"/>
      <c r="J902" s="132" t="s">
        <v>991</v>
      </c>
      <c r="K902" s="136"/>
      <c r="L902" s="127"/>
    </row>
    <row r="903" ht="20.25" hidden="1" customHeight="1">
      <c r="A903" s="128">
        <v>45818.0</v>
      </c>
      <c r="B903" s="139" t="s">
        <v>4003</v>
      </c>
      <c r="C903" s="23"/>
      <c r="D903" s="132" t="s">
        <v>3598</v>
      </c>
      <c r="E903" s="132"/>
      <c r="F903" s="131"/>
      <c r="G903" s="131" t="s">
        <v>104</v>
      </c>
      <c r="H903" s="131">
        <v>1.0</v>
      </c>
      <c r="I903" s="132"/>
      <c r="J903" s="132" t="s">
        <v>991</v>
      </c>
      <c r="K903" s="136"/>
      <c r="L903" s="127"/>
    </row>
    <row r="904" ht="20.25" hidden="1" customHeight="1">
      <c r="A904" s="128">
        <v>45818.0</v>
      </c>
      <c r="B904" s="139" t="s">
        <v>4003</v>
      </c>
      <c r="C904" s="23"/>
      <c r="D904" s="132" t="s">
        <v>4005</v>
      </c>
      <c r="E904" s="132"/>
      <c r="F904" s="131"/>
      <c r="G904" s="131" t="s">
        <v>104</v>
      </c>
      <c r="H904" s="131">
        <v>1.0</v>
      </c>
      <c r="I904" s="132"/>
      <c r="J904" s="132" t="s">
        <v>991</v>
      </c>
      <c r="K904" s="136"/>
      <c r="L904" s="127"/>
    </row>
    <row r="905" ht="20.25" hidden="1" customHeight="1">
      <c r="A905" s="128"/>
      <c r="B905" s="139"/>
      <c r="C905" s="154"/>
      <c r="D905" s="132"/>
      <c r="E905" s="132"/>
      <c r="F905" s="131"/>
      <c r="G905" s="131"/>
      <c r="H905" s="131"/>
      <c r="I905" s="132"/>
      <c r="J905" s="132"/>
      <c r="K905" s="136"/>
      <c r="L905" s="127"/>
    </row>
    <row r="906" ht="20.25" hidden="1" customHeight="1">
      <c r="A906" s="128">
        <v>45818.0</v>
      </c>
      <c r="B906" s="139" t="s">
        <v>4006</v>
      </c>
      <c r="C906" s="23"/>
      <c r="D906" s="132" t="s">
        <v>4007</v>
      </c>
      <c r="E906" s="132"/>
      <c r="F906" s="131"/>
      <c r="G906" s="131" t="s">
        <v>104</v>
      </c>
      <c r="H906" s="131">
        <v>1.0</v>
      </c>
      <c r="I906" s="132"/>
      <c r="J906" s="132" t="s">
        <v>1161</v>
      </c>
      <c r="K906" s="136"/>
      <c r="L906" s="127"/>
    </row>
    <row r="907" ht="19.5" hidden="1" customHeight="1">
      <c r="A907" s="128"/>
      <c r="B907" s="139"/>
      <c r="C907" s="23"/>
      <c r="D907" s="132"/>
      <c r="E907" s="132"/>
      <c r="F907" s="131"/>
      <c r="G907" s="131"/>
      <c r="H907" s="131"/>
      <c r="I907" s="132"/>
      <c r="J907" s="132"/>
      <c r="K907" s="136"/>
      <c r="L907" s="127"/>
    </row>
    <row r="908" ht="20.25" hidden="1" customHeight="1">
      <c r="A908" s="128">
        <v>45818.0</v>
      </c>
      <c r="B908" s="139" t="s">
        <v>4008</v>
      </c>
      <c r="C908" s="23"/>
      <c r="D908" s="132" t="s">
        <v>998</v>
      </c>
      <c r="E908" s="132"/>
      <c r="F908" s="131"/>
      <c r="G908" s="131" t="s">
        <v>104</v>
      </c>
      <c r="H908" s="131">
        <v>1.0</v>
      </c>
      <c r="I908" s="132"/>
      <c r="J908" s="132" t="s">
        <v>4009</v>
      </c>
      <c r="K908" s="136"/>
      <c r="L908" s="127"/>
    </row>
    <row r="909" ht="20.25" hidden="1" customHeight="1">
      <c r="A909" s="128">
        <v>45818.0</v>
      </c>
      <c r="B909" s="139" t="s">
        <v>4008</v>
      </c>
      <c r="C909" s="23"/>
      <c r="D909" s="132" t="s">
        <v>996</v>
      </c>
      <c r="E909" s="132"/>
      <c r="F909" s="131"/>
      <c r="G909" s="131" t="s">
        <v>104</v>
      </c>
      <c r="H909" s="131">
        <v>1.0</v>
      </c>
      <c r="I909" s="132"/>
      <c r="J909" s="132" t="s">
        <v>4009</v>
      </c>
      <c r="K909" s="136"/>
      <c r="L909" s="127"/>
    </row>
    <row r="910" ht="20.25" hidden="1" customHeight="1">
      <c r="A910" s="128">
        <v>45818.0</v>
      </c>
      <c r="B910" s="139" t="s">
        <v>4008</v>
      </c>
      <c r="C910" s="23"/>
      <c r="D910" s="132" t="s">
        <v>999</v>
      </c>
      <c r="E910" s="132"/>
      <c r="F910" s="131"/>
      <c r="G910" s="131" t="s">
        <v>104</v>
      </c>
      <c r="H910" s="131">
        <v>1.0</v>
      </c>
      <c r="I910" s="132"/>
      <c r="J910" s="132" t="s">
        <v>4009</v>
      </c>
      <c r="K910" s="136"/>
      <c r="L910" s="127"/>
    </row>
    <row r="911" ht="19.5" hidden="1" customHeight="1">
      <c r="A911" s="128">
        <v>45818.0</v>
      </c>
      <c r="B911" s="139" t="s">
        <v>4008</v>
      </c>
      <c r="C911" s="23"/>
      <c r="D911" s="132" t="s">
        <v>1000</v>
      </c>
      <c r="E911" s="132"/>
      <c r="F911" s="131"/>
      <c r="G911" s="131" t="s">
        <v>104</v>
      </c>
      <c r="H911" s="131">
        <v>1.0</v>
      </c>
      <c r="I911" s="132"/>
      <c r="J911" s="132" t="s">
        <v>4009</v>
      </c>
      <c r="K911" s="136"/>
      <c r="L911" s="127"/>
    </row>
    <row r="912" ht="20.25" hidden="1" customHeight="1">
      <c r="A912" s="128">
        <v>45818.0</v>
      </c>
      <c r="B912" s="139" t="s">
        <v>4008</v>
      </c>
      <c r="C912" s="23"/>
      <c r="D912" s="132" t="s">
        <v>4010</v>
      </c>
      <c r="E912" s="132"/>
      <c r="F912" s="131"/>
      <c r="G912" s="131" t="s">
        <v>104</v>
      </c>
      <c r="H912" s="131">
        <v>3.0</v>
      </c>
      <c r="I912" s="132"/>
      <c r="J912" s="132" t="s">
        <v>4009</v>
      </c>
      <c r="K912" s="136"/>
      <c r="L912" s="127"/>
    </row>
    <row r="913" ht="19.5" hidden="1" customHeight="1">
      <c r="A913" s="128">
        <v>45818.0</v>
      </c>
      <c r="B913" s="139" t="s">
        <v>4008</v>
      </c>
      <c r="C913" s="23"/>
      <c r="D913" s="132" t="s">
        <v>4011</v>
      </c>
      <c r="E913" s="132"/>
      <c r="F913" s="131"/>
      <c r="G913" s="131" t="s">
        <v>104</v>
      </c>
      <c r="H913" s="131">
        <v>4.0</v>
      </c>
      <c r="I913" s="132"/>
      <c r="J913" s="132" t="s">
        <v>4009</v>
      </c>
      <c r="K913" s="136"/>
      <c r="L913" s="127"/>
    </row>
    <row r="914" ht="20.25" hidden="1" customHeight="1">
      <c r="A914" s="128">
        <v>45818.0</v>
      </c>
      <c r="B914" s="139" t="s">
        <v>4008</v>
      </c>
      <c r="C914" s="23"/>
      <c r="D914" s="132" t="s">
        <v>4012</v>
      </c>
      <c r="E914" s="132"/>
      <c r="F914" s="131"/>
      <c r="G914" s="131" t="s">
        <v>104</v>
      </c>
      <c r="H914" s="131">
        <v>4.0</v>
      </c>
      <c r="I914" s="132"/>
      <c r="J914" s="132" t="s">
        <v>4009</v>
      </c>
      <c r="K914" s="136"/>
      <c r="L914" s="127"/>
    </row>
    <row r="915" ht="19.5" hidden="1" customHeight="1">
      <c r="A915" s="128">
        <v>45818.0</v>
      </c>
      <c r="B915" s="139" t="s">
        <v>4008</v>
      </c>
      <c r="C915" s="23"/>
      <c r="D915" s="132" t="s">
        <v>1004</v>
      </c>
      <c r="E915" s="132"/>
      <c r="F915" s="131"/>
      <c r="G915" s="131" t="s">
        <v>104</v>
      </c>
      <c r="H915" s="131">
        <v>5.0</v>
      </c>
      <c r="I915" s="132"/>
      <c r="J915" s="132" t="s">
        <v>4009</v>
      </c>
      <c r="K915" s="136"/>
      <c r="L915" s="127"/>
    </row>
    <row r="916" ht="20.25" hidden="1" customHeight="1">
      <c r="A916" s="128">
        <v>45818.0</v>
      </c>
      <c r="B916" s="139" t="s">
        <v>4008</v>
      </c>
      <c r="C916" s="23"/>
      <c r="D916" s="132" t="s">
        <v>1005</v>
      </c>
      <c r="E916" s="132"/>
      <c r="F916" s="131"/>
      <c r="G916" s="131" t="s">
        <v>104</v>
      </c>
      <c r="H916" s="131">
        <v>2.0</v>
      </c>
      <c r="I916" s="132"/>
      <c r="J916" s="132" t="s">
        <v>4009</v>
      </c>
      <c r="K916" s="136"/>
      <c r="L916" s="127"/>
    </row>
    <row r="917" ht="20.25" hidden="1" customHeight="1">
      <c r="A917" s="128">
        <v>45818.0</v>
      </c>
      <c r="B917" s="139" t="s">
        <v>4008</v>
      </c>
      <c r="C917" s="23"/>
      <c r="D917" s="132" t="s">
        <v>901</v>
      </c>
      <c r="E917" s="132"/>
      <c r="F917" s="131"/>
      <c r="G917" s="131" t="s">
        <v>104</v>
      </c>
      <c r="H917" s="131">
        <v>2.0</v>
      </c>
      <c r="I917" s="132"/>
      <c r="J917" s="132" t="s">
        <v>4009</v>
      </c>
      <c r="K917" s="136"/>
      <c r="L917" s="127"/>
    </row>
    <row r="918" ht="20.25" hidden="1" customHeight="1">
      <c r="A918" s="128"/>
      <c r="B918" s="139"/>
      <c r="C918" s="23"/>
      <c r="D918" s="132"/>
      <c r="E918" s="132"/>
      <c r="F918" s="131"/>
      <c r="G918" s="131"/>
      <c r="H918" s="131"/>
      <c r="I918" s="132"/>
      <c r="J918" s="132"/>
      <c r="K918" s="136"/>
      <c r="L918" s="127"/>
    </row>
    <row r="919" ht="20.25" hidden="1" customHeight="1">
      <c r="A919" s="128">
        <v>45818.0</v>
      </c>
      <c r="B919" s="139" t="s">
        <v>4013</v>
      </c>
      <c r="C919" s="23"/>
      <c r="D919" s="132" t="s">
        <v>4014</v>
      </c>
      <c r="E919" s="132"/>
      <c r="F919" s="131"/>
      <c r="G919" s="131" t="s">
        <v>229</v>
      </c>
      <c r="H919" s="131">
        <v>4.0</v>
      </c>
      <c r="I919" s="132"/>
      <c r="J919" s="132" t="s">
        <v>31</v>
      </c>
      <c r="K919" s="136"/>
      <c r="L919" s="127"/>
    </row>
    <row r="920" ht="20.25" hidden="1" customHeight="1">
      <c r="A920" s="128">
        <v>45818.0</v>
      </c>
      <c r="B920" s="139" t="s">
        <v>4013</v>
      </c>
      <c r="C920" s="23"/>
      <c r="D920" s="132" t="s">
        <v>4014</v>
      </c>
      <c r="E920" s="132"/>
      <c r="F920" s="131"/>
      <c r="G920" s="131" t="s">
        <v>229</v>
      </c>
      <c r="H920" s="131">
        <v>2.0</v>
      </c>
      <c r="I920" s="132"/>
      <c r="J920" s="132" t="s">
        <v>181</v>
      </c>
      <c r="K920" s="136"/>
      <c r="L920" s="127"/>
    </row>
    <row r="921" ht="20.25" hidden="1" customHeight="1">
      <c r="A921" s="128"/>
      <c r="B921" s="139"/>
      <c r="C921" s="154"/>
      <c r="D921" s="132"/>
      <c r="E921" s="132"/>
      <c r="F921" s="131"/>
      <c r="G921" s="131"/>
      <c r="H921" s="131"/>
      <c r="I921" s="132"/>
      <c r="J921" s="132"/>
      <c r="K921" s="136"/>
      <c r="L921" s="127"/>
    </row>
    <row r="922" ht="20.25" hidden="1" customHeight="1">
      <c r="A922" s="128">
        <v>45818.0</v>
      </c>
      <c r="B922" s="139" t="s">
        <v>4015</v>
      </c>
      <c r="C922" s="23"/>
      <c r="D922" s="132" t="s">
        <v>172</v>
      </c>
      <c r="E922" s="132" t="s">
        <v>907</v>
      </c>
      <c r="F922" s="131"/>
      <c r="G922" s="131" t="s">
        <v>104</v>
      </c>
      <c r="H922" s="131">
        <v>1.0</v>
      </c>
      <c r="I922" s="132"/>
      <c r="J922" s="132" t="s">
        <v>4016</v>
      </c>
      <c r="K922" s="136"/>
      <c r="L922" s="127"/>
    </row>
    <row r="923" ht="20.25" hidden="1" customHeight="1">
      <c r="A923" s="128">
        <v>45818.0</v>
      </c>
      <c r="B923" s="139" t="s">
        <v>4015</v>
      </c>
      <c r="C923" s="23"/>
      <c r="D923" s="132" t="s">
        <v>172</v>
      </c>
      <c r="E923" s="132" t="s">
        <v>909</v>
      </c>
      <c r="F923" s="131"/>
      <c r="G923" s="131" t="s">
        <v>104</v>
      </c>
      <c r="H923" s="131">
        <v>1.0</v>
      </c>
      <c r="I923" s="132"/>
      <c r="J923" s="132" t="s">
        <v>4016</v>
      </c>
      <c r="K923" s="136"/>
      <c r="L923" s="127"/>
    </row>
    <row r="924" ht="20.25" hidden="1" customHeight="1">
      <c r="A924" s="128">
        <v>45818.0</v>
      </c>
      <c r="B924" s="139" t="s">
        <v>4015</v>
      </c>
      <c r="C924" s="23"/>
      <c r="D924" s="132" t="s">
        <v>172</v>
      </c>
      <c r="E924" s="132" t="s">
        <v>910</v>
      </c>
      <c r="F924" s="131"/>
      <c r="G924" s="131" t="s">
        <v>104</v>
      </c>
      <c r="H924" s="131">
        <v>1.0</v>
      </c>
      <c r="I924" s="132"/>
      <c r="J924" s="132" t="s">
        <v>4016</v>
      </c>
      <c r="K924" s="136"/>
      <c r="L924" s="127"/>
    </row>
    <row r="925" ht="20.25" hidden="1" customHeight="1">
      <c r="A925" s="128">
        <v>45818.0</v>
      </c>
      <c r="B925" s="139" t="s">
        <v>4015</v>
      </c>
      <c r="C925" s="23"/>
      <c r="D925" s="132" t="s">
        <v>172</v>
      </c>
      <c r="E925" s="132" t="s">
        <v>4017</v>
      </c>
      <c r="F925" s="131"/>
      <c r="G925" s="131" t="s">
        <v>104</v>
      </c>
      <c r="H925" s="131">
        <v>1.0</v>
      </c>
      <c r="I925" s="132"/>
      <c r="J925" s="132" t="s">
        <v>4016</v>
      </c>
      <c r="K925" s="136"/>
      <c r="L925" s="127"/>
    </row>
    <row r="926" ht="20.25" hidden="1" customHeight="1">
      <c r="A926" s="128">
        <v>45818.0</v>
      </c>
      <c r="B926" s="139" t="s">
        <v>4015</v>
      </c>
      <c r="C926" s="23"/>
      <c r="D926" s="132" t="s">
        <v>912</v>
      </c>
      <c r="E926" s="132" t="s">
        <v>913</v>
      </c>
      <c r="F926" s="131"/>
      <c r="G926" s="131" t="s">
        <v>104</v>
      </c>
      <c r="H926" s="131">
        <v>1.0</v>
      </c>
      <c r="I926" s="132"/>
      <c r="J926" s="132" t="s">
        <v>4016</v>
      </c>
      <c r="K926" s="136"/>
      <c r="L926" s="127"/>
    </row>
    <row r="927" ht="20.25" hidden="1" customHeight="1">
      <c r="A927" s="128">
        <v>45818.0</v>
      </c>
      <c r="B927" s="139" t="s">
        <v>4015</v>
      </c>
      <c r="C927" s="23"/>
      <c r="D927" s="132" t="s">
        <v>914</v>
      </c>
      <c r="E927" s="132" t="s">
        <v>915</v>
      </c>
      <c r="F927" s="131"/>
      <c r="G927" s="131" t="s">
        <v>104</v>
      </c>
      <c r="H927" s="131">
        <v>6.0</v>
      </c>
      <c r="I927" s="132"/>
      <c r="J927" s="132" t="s">
        <v>4016</v>
      </c>
      <c r="K927" s="136"/>
      <c r="L927" s="127"/>
    </row>
    <row r="928" ht="20.25" hidden="1" customHeight="1">
      <c r="A928" s="128">
        <v>45818.0</v>
      </c>
      <c r="B928" s="139" t="s">
        <v>4015</v>
      </c>
      <c r="C928" s="23"/>
      <c r="D928" s="132" t="s">
        <v>912</v>
      </c>
      <c r="E928" s="132" t="s">
        <v>916</v>
      </c>
      <c r="F928" s="131"/>
      <c r="G928" s="131" t="s">
        <v>104</v>
      </c>
      <c r="H928" s="131">
        <v>1.0</v>
      </c>
      <c r="I928" s="132"/>
      <c r="J928" s="132" t="s">
        <v>4016</v>
      </c>
      <c r="K928" s="136"/>
      <c r="L928" s="127"/>
    </row>
    <row r="929" ht="20.25" hidden="1" customHeight="1">
      <c r="A929" s="128">
        <v>45818.0</v>
      </c>
      <c r="B929" s="139" t="s">
        <v>4015</v>
      </c>
      <c r="C929" s="23"/>
      <c r="D929" s="132" t="s">
        <v>172</v>
      </c>
      <c r="E929" s="132" t="s">
        <v>917</v>
      </c>
      <c r="F929" s="131"/>
      <c r="G929" s="131" t="s">
        <v>104</v>
      </c>
      <c r="H929" s="131">
        <v>2.0</v>
      </c>
      <c r="I929" s="132"/>
      <c r="J929" s="132" t="s">
        <v>4016</v>
      </c>
      <c r="K929" s="136"/>
      <c r="L929" s="127"/>
    </row>
    <row r="930" ht="20.25" hidden="1" customHeight="1">
      <c r="A930" s="128">
        <v>45818.0</v>
      </c>
      <c r="B930" s="139" t="s">
        <v>4015</v>
      </c>
      <c r="C930" s="23"/>
      <c r="D930" s="132" t="s">
        <v>914</v>
      </c>
      <c r="E930" s="132" t="s">
        <v>918</v>
      </c>
      <c r="F930" s="131"/>
      <c r="G930" s="131" t="s">
        <v>104</v>
      </c>
      <c r="H930" s="131">
        <v>6.0</v>
      </c>
      <c r="I930" s="132"/>
      <c r="J930" s="132" t="s">
        <v>4016</v>
      </c>
      <c r="K930" s="136"/>
      <c r="L930" s="127"/>
    </row>
    <row r="931" ht="20.25" hidden="1" customHeight="1">
      <c r="A931" s="128">
        <v>45818.0</v>
      </c>
      <c r="B931" s="139" t="s">
        <v>4015</v>
      </c>
      <c r="C931" s="23"/>
      <c r="D931" s="132" t="s">
        <v>912</v>
      </c>
      <c r="E931" s="132" t="s">
        <v>919</v>
      </c>
      <c r="F931" s="131"/>
      <c r="G931" s="131" t="s">
        <v>104</v>
      </c>
      <c r="H931" s="131">
        <v>1.0</v>
      </c>
      <c r="I931" s="132"/>
      <c r="J931" s="132" t="s">
        <v>4016</v>
      </c>
      <c r="K931" s="136"/>
      <c r="L931" s="127"/>
    </row>
    <row r="932" ht="20.25" hidden="1" customHeight="1">
      <c r="A932" s="128">
        <v>45818.0</v>
      </c>
      <c r="B932" s="139" t="s">
        <v>4015</v>
      </c>
      <c r="C932" s="23"/>
      <c r="D932" s="132" t="s">
        <v>172</v>
      </c>
      <c r="E932" s="132" t="s">
        <v>920</v>
      </c>
      <c r="F932" s="131"/>
      <c r="G932" s="131" t="s">
        <v>104</v>
      </c>
      <c r="H932" s="131">
        <v>1.0</v>
      </c>
      <c r="I932" s="132"/>
      <c r="J932" s="132" t="s">
        <v>4016</v>
      </c>
      <c r="K932" s="136"/>
      <c r="L932" s="127"/>
    </row>
    <row r="933" ht="20.25" hidden="1" customHeight="1">
      <c r="A933" s="128">
        <v>45818.0</v>
      </c>
      <c r="B933" s="139" t="s">
        <v>4015</v>
      </c>
      <c r="C933" s="23"/>
      <c r="D933" s="132" t="s">
        <v>172</v>
      </c>
      <c r="E933" s="132" t="s">
        <v>921</v>
      </c>
      <c r="F933" s="131"/>
      <c r="G933" s="131" t="s">
        <v>104</v>
      </c>
      <c r="H933" s="131">
        <v>1.0</v>
      </c>
      <c r="I933" s="132"/>
      <c r="J933" s="132" t="s">
        <v>4016</v>
      </c>
      <c r="K933" s="136"/>
      <c r="L933" s="127"/>
    </row>
    <row r="934" ht="20.25" hidden="1" customHeight="1">
      <c r="A934" s="128">
        <v>45818.0</v>
      </c>
      <c r="B934" s="139" t="s">
        <v>4015</v>
      </c>
      <c r="C934" s="23"/>
      <c r="D934" s="132" t="s">
        <v>914</v>
      </c>
      <c r="E934" s="132" t="s">
        <v>922</v>
      </c>
      <c r="F934" s="131"/>
      <c r="G934" s="131" t="s">
        <v>104</v>
      </c>
      <c r="H934" s="131">
        <v>6.0</v>
      </c>
      <c r="I934" s="132"/>
      <c r="J934" s="132" t="s">
        <v>4016</v>
      </c>
      <c r="K934" s="136"/>
      <c r="L934" s="127"/>
    </row>
    <row r="935" ht="20.25" hidden="1" customHeight="1">
      <c r="A935" s="128">
        <v>45818.0</v>
      </c>
      <c r="B935" s="139" t="s">
        <v>4015</v>
      </c>
      <c r="C935" s="23"/>
      <c r="D935" s="132" t="s">
        <v>172</v>
      </c>
      <c r="E935" s="132" t="s">
        <v>923</v>
      </c>
      <c r="F935" s="131"/>
      <c r="G935" s="131" t="s">
        <v>104</v>
      </c>
      <c r="H935" s="131">
        <v>1.0</v>
      </c>
      <c r="I935" s="132"/>
      <c r="J935" s="132" t="s">
        <v>4016</v>
      </c>
      <c r="K935" s="136"/>
      <c r="L935" s="127"/>
    </row>
    <row r="936" ht="20.25" hidden="1" customHeight="1">
      <c r="A936" s="128">
        <v>45818.0</v>
      </c>
      <c r="B936" s="139" t="s">
        <v>4015</v>
      </c>
      <c r="C936" s="23"/>
      <c r="D936" s="132" t="s">
        <v>172</v>
      </c>
      <c r="E936" s="132" t="s">
        <v>924</v>
      </c>
      <c r="F936" s="131"/>
      <c r="G936" s="131" t="s">
        <v>104</v>
      </c>
      <c r="H936" s="131">
        <v>1.0</v>
      </c>
      <c r="I936" s="132"/>
      <c r="J936" s="132" t="s">
        <v>4016</v>
      </c>
      <c r="K936" s="136"/>
      <c r="L936" s="127"/>
    </row>
    <row r="937" ht="20.25" hidden="1" customHeight="1">
      <c r="A937" s="128">
        <v>45818.0</v>
      </c>
      <c r="B937" s="139" t="s">
        <v>4015</v>
      </c>
      <c r="C937" s="23"/>
      <c r="D937" s="132" t="s">
        <v>912</v>
      </c>
      <c r="E937" s="132" t="s">
        <v>925</v>
      </c>
      <c r="F937" s="131"/>
      <c r="G937" s="131" t="s">
        <v>104</v>
      </c>
      <c r="H937" s="131">
        <v>1.0</v>
      </c>
      <c r="I937" s="132"/>
      <c r="J937" s="132" t="s">
        <v>4016</v>
      </c>
      <c r="K937" s="136"/>
      <c r="L937" s="127"/>
    </row>
    <row r="938" ht="20.25" hidden="1" customHeight="1">
      <c r="A938" s="128">
        <v>45818.0</v>
      </c>
      <c r="B938" s="139" t="s">
        <v>4015</v>
      </c>
      <c r="C938" s="23"/>
      <c r="D938" s="132" t="s">
        <v>914</v>
      </c>
      <c r="E938" s="132" t="s">
        <v>926</v>
      </c>
      <c r="F938" s="131"/>
      <c r="G938" s="131" t="s">
        <v>104</v>
      </c>
      <c r="H938" s="131">
        <v>18.0</v>
      </c>
      <c r="I938" s="132"/>
      <c r="J938" s="132" t="s">
        <v>4016</v>
      </c>
      <c r="K938" s="136"/>
      <c r="L938" s="127"/>
    </row>
    <row r="939" ht="20.25" hidden="1" customHeight="1">
      <c r="A939" s="128">
        <v>45818.0</v>
      </c>
      <c r="B939" s="139" t="s">
        <v>4015</v>
      </c>
      <c r="C939" s="23"/>
      <c r="D939" s="132" t="s">
        <v>172</v>
      </c>
      <c r="E939" s="132" t="s">
        <v>927</v>
      </c>
      <c r="F939" s="131"/>
      <c r="G939" s="131" t="s">
        <v>104</v>
      </c>
      <c r="H939" s="131">
        <v>3.0</v>
      </c>
      <c r="I939" s="132"/>
      <c r="J939" s="132" t="s">
        <v>4016</v>
      </c>
      <c r="K939" s="136"/>
      <c r="L939" s="127"/>
    </row>
    <row r="940" ht="20.25" hidden="1" customHeight="1">
      <c r="A940" s="128">
        <v>45818.0</v>
      </c>
      <c r="B940" s="139" t="s">
        <v>4015</v>
      </c>
      <c r="C940" s="23"/>
      <c r="D940" s="132" t="s">
        <v>914</v>
      </c>
      <c r="E940" s="132" t="s">
        <v>4018</v>
      </c>
      <c r="F940" s="131"/>
      <c r="G940" s="131" t="s">
        <v>104</v>
      </c>
      <c r="H940" s="131"/>
      <c r="I940" s="132"/>
      <c r="J940" s="132" t="s">
        <v>4016</v>
      </c>
      <c r="K940" s="136"/>
      <c r="L940" s="127"/>
    </row>
    <row r="941" ht="20.25" hidden="1" customHeight="1">
      <c r="A941" s="128">
        <v>45818.0</v>
      </c>
      <c r="B941" s="139" t="s">
        <v>4015</v>
      </c>
      <c r="C941" s="23"/>
      <c r="D941" s="132" t="s">
        <v>756</v>
      </c>
      <c r="E941" s="132" t="s">
        <v>967</v>
      </c>
      <c r="F941" s="131"/>
      <c r="G941" s="131" t="s">
        <v>104</v>
      </c>
      <c r="H941" s="131">
        <v>12.0</v>
      </c>
      <c r="I941" s="132"/>
      <c r="J941" s="132" t="s">
        <v>4016</v>
      </c>
      <c r="K941" s="136"/>
      <c r="L941" s="127"/>
    </row>
    <row r="942" ht="20.25" hidden="1" customHeight="1">
      <c r="A942" s="128">
        <v>45818.0</v>
      </c>
      <c r="B942" s="139" t="s">
        <v>4015</v>
      </c>
      <c r="C942" s="23"/>
      <c r="D942" s="132" t="s">
        <v>756</v>
      </c>
      <c r="E942" s="132" t="s">
        <v>4019</v>
      </c>
      <c r="F942" s="131"/>
      <c r="G942" s="131" t="s">
        <v>104</v>
      </c>
      <c r="H942" s="131">
        <v>8.0</v>
      </c>
      <c r="I942" s="132"/>
      <c r="J942" s="132" t="s">
        <v>4016</v>
      </c>
      <c r="K942" s="136"/>
      <c r="L942" s="127"/>
    </row>
    <row r="943" ht="20.25" hidden="1" customHeight="1">
      <c r="A943" s="128">
        <v>45818.0</v>
      </c>
      <c r="B943" s="139" t="s">
        <v>4015</v>
      </c>
      <c r="C943" s="23"/>
      <c r="D943" s="132" t="s">
        <v>756</v>
      </c>
      <c r="E943" s="132" t="s">
        <v>969</v>
      </c>
      <c r="F943" s="131"/>
      <c r="G943" s="131" t="s">
        <v>104</v>
      </c>
      <c r="H943" s="131">
        <v>6.0</v>
      </c>
      <c r="I943" s="132"/>
      <c r="J943" s="132" t="s">
        <v>4016</v>
      </c>
      <c r="K943" s="136"/>
      <c r="L943" s="127"/>
    </row>
    <row r="944" ht="20.25" hidden="1" customHeight="1">
      <c r="A944" s="128">
        <v>45818.0</v>
      </c>
      <c r="B944" s="139" t="s">
        <v>4015</v>
      </c>
      <c r="C944" s="23"/>
      <c r="D944" s="132" t="s">
        <v>756</v>
      </c>
      <c r="E944" s="132" t="s">
        <v>970</v>
      </c>
      <c r="F944" s="131"/>
      <c r="G944" s="131" t="s">
        <v>104</v>
      </c>
      <c r="H944" s="131">
        <v>10.0</v>
      </c>
      <c r="I944" s="132"/>
      <c r="J944" s="132" t="s">
        <v>4016</v>
      </c>
      <c r="K944" s="136"/>
      <c r="L944" s="127"/>
    </row>
    <row r="945" ht="20.25" hidden="1" customHeight="1">
      <c r="A945" s="128">
        <v>45818.0</v>
      </c>
      <c r="B945" s="139" t="s">
        <v>4015</v>
      </c>
      <c r="C945" s="23"/>
      <c r="D945" s="132" t="s">
        <v>971</v>
      </c>
      <c r="E945" s="132" t="s">
        <v>972</v>
      </c>
      <c r="F945" s="131"/>
      <c r="G945" s="131" t="s">
        <v>104</v>
      </c>
      <c r="H945" s="131">
        <v>1.0</v>
      </c>
      <c r="I945" s="132"/>
      <c r="J945" s="132" t="s">
        <v>4016</v>
      </c>
      <c r="K945" s="136"/>
      <c r="L945" s="127"/>
    </row>
    <row r="946" ht="20.25" hidden="1" customHeight="1">
      <c r="A946" s="128">
        <v>45818.0</v>
      </c>
      <c r="B946" s="139" t="s">
        <v>4015</v>
      </c>
      <c r="C946" s="23"/>
      <c r="D946" s="132" t="s">
        <v>971</v>
      </c>
      <c r="E946" s="132">
        <v>656137.0</v>
      </c>
      <c r="F946" s="131"/>
      <c r="G946" s="131" t="s">
        <v>104</v>
      </c>
      <c r="H946" s="131">
        <v>2.0</v>
      </c>
      <c r="I946" s="132"/>
      <c r="J946" s="132" t="s">
        <v>4016</v>
      </c>
      <c r="K946" s="136"/>
      <c r="L946" s="127"/>
    </row>
    <row r="947" ht="20.25" hidden="1" customHeight="1">
      <c r="A947" s="128">
        <v>45818.0</v>
      </c>
      <c r="B947" s="139" t="s">
        <v>4015</v>
      </c>
      <c r="C947" s="23"/>
      <c r="D947" s="132" t="s">
        <v>3601</v>
      </c>
      <c r="E947" s="132" t="s">
        <v>4020</v>
      </c>
      <c r="F947" s="131"/>
      <c r="G947" s="131" t="s">
        <v>104</v>
      </c>
      <c r="H947" s="131">
        <v>1.0</v>
      </c>
      <c r="I947" s="132"/>
      <c r="J947" s="132" t="s">
        <v>4016</v>
      </c>
      <c r="K947" s="136"/>
      <c r="L947" s="127"/>
    </row>
    <row r="948" ht="20.25" hidden="1" customHeight="1">
      <c r="A948" s="128"/>
      <c r="B948" s="139"/>
      <c r="C948" s="154"/>
      <c r="D948" s="132"/>
      <c r="E948" s="132"/>
      <c r="F948" s="131"/>
      <c r="G948" s="131"/>
      <c r="H948" s="131"/>
      <c r="I948" s="132"/>
      <c r="J948" s="132"/>
      <c r="K948" s="136"/>
      <c r="L948" s="127"/>
    </row>
    <row r="949" ht="20.25" hidden="1" customHeight="1">
      <c r="A949" s="128">
        <v>45819.0</v>
      </c>
      <c r="B949" s="139" t="s">
        <v>4021</v>
      </c>
      <c r="C949" s="23"/>
      <c r="D949" s="132" t="s">
        <v>4022</v>
      </c>
      <c r="E949" s="132"/>
      <c r="F949" s="131"/>
      <c r="G949" s="131" t="s">
        <v>101</v>
      </c>
      <c r="H949" s="131">
        <v>1.0</v>
      </c>
      <c r="I949" s="132"/>
      <c r="J949" s="132" t="s">
        <v>456</v>
      </c>
      <c r="K949" s="136"/>
      <c r="L949" s="127"/>
    </row>
    <row r="950" ht="20.25" hidden="1" customHeight="1">
      <c r="A950" s="128"/>
      <c r="B950" s="139"/>
      <c r="C950" s="23"/>
      <c r="D950" s="132"/>
      <c r="E950" s="132"/>
      <c r="F950" s="131"/>
      <c r="G950" s="131"/>
      <c r="H950" s="131"/>
      <c r="I950" s="132"/>
      <c r="J950" s="132"/>
      <c r="K950" s="136"/>
      <c r="L950" s="127"/>
    </row>
    <row r="951" ht="20.25" hidden="1" customHeight="1">
      <c r="A951" s="128">
        <v>45820.0</v>
      </c>
      <c r="B951" s="139" t="s">
        <v>4023</v>
      </c>
      <c r="C951" s="23"/>
      <c r="D951" s="132" t="s">
        <v>4024</v>
      </c>
      <c r="E951" s="132" t="s">
        <v>1017</v>
      </c>
      <c r="F951" s="131"/>
      <c r="G951" s="131" t="s">
        <v>80</v>
      </c>
      <c r="H951" s="131">
        <v>1.0</v>
      </c>
      <c r="I951" s="132"/>
      <c r="J951" s="132" t="s">
        <v>1020</v>
      </c>
      <c r="K951" s="136"/>
      <c r="L951" s="127"/>
    </row>
    <row r="952" ht="20.25" hidden="1" customHeight="1">
      <c r="A952" s="128"/>
      <c r="B952" s="139"/>
      <c r="C952" s="154"/>
      <c r="D952" s="132"/>
      <c r="E952" s="132"/>
      <c r="F952" s="131"/>
      <c r="G952" s="131"/>
      <c r="H952" s="131"/>
      <c r="I952" s="132"/>
      <c r="J952" s="132"/>
      <c r="K952" s="136"/>
      <c r="L952" s="127"/>
    </row>
    <row r="953" ht="20.25" hidden="1" customHeight="1">
      <c r="A953" s="128">
        <v>45820.0</v>
      </c>
      <c r="B953" s="139" t="s">
        <v>4025</v>
      </c>
      <c r="C953" s="23"/>
      <c r="D953" s="132" t="s">
        <v>3999</v>
      </c>
      <c r="E953" s="132"/>
      <c r="F953" s="131"/>
      <c r="G953" s="131" t="s">
        <v>104</v>
      </c>
      <c r="H953" s="131">
        <v>1.0</v>
      </c>
      <c r="I953" s="132"/>
      <c r="J953" s="132" t="s">
        <v>1526</v>
      </c>
      <c r="K953" s="136"/>
      <c r="L953" s="127"/>
    </row>
    <row r="954" ht="20.25" hidden="1" customHeight="1">
      <c r="A954" s="128">
        <v>45820.0</v>
      </c>
      <c r="B954" s="139" t="s">
        <v>4025</v>
      </c>
      <c r="C954" s="23"/>
      <c r="D954" s="132" t="s">
        <v>3999</v>
      </c>
      <c r="E954" s="132"/>
      <c r="F954" s="131"/>
      <c r="G954" s="131" t="s">
        <v>104</v>
      </c>
      <c r="H954" s="131">
        <v>1.0</v>
      </c>
      <c r="I954" s="132"/>
      <c r="J954" s="132" t="s">
        <v>763</v>
      </c>
      <c r="K954" s="136"/>
      <c r="L954" s="127"/>
    </row>
    <row r="955" ht="20.25" hidden="1" customHeight="1">
      <c r="A955" s="128"/>
      <c r="B955" s="139"/>
      <c r="C955" s="154"/>
      <c r="D955" s="132"/>
      <c r="E955" s="132"/>
      <c r="F955" s="131"/>
      <c r="G955" s="131"/>
      <c r="H955" s="131"/>
      <c r="I955" s="132"/>
      <c r="J955" s="132"/>
      <c r="K955" s="136"/>
      <c r="L955" s="127"/>
    </row>
    <row r="956" ht="20.25" hidden="1" customHeight="1">
      <c r="A956" s="128">
        <v>45820.0</v>
      </c>
      <c r="B956" s="139" t="s">
        <v>4026</v>
      </c>
      <c r="C956" s="23"/>
      <c r="D956" s="132" t="s">
        <v>4027</v>
      </c>
      <c r="E956" s="132"/>
      <c r="F956" s="131"/>
      <c r="G956" s="131" t="s">
        <v>104</v>
      </c>
      <c r="H956" s="131">
        <v>2.0</v>
      </c>
      <c r="I956" s="132"/>
      <c r="J956" s="132" t="s">
        <v>1337</v>
      </c>
      <c r="K956" s="136"/>
      <c r="L956" s="127"/>
    </row>
    <row r="957" ht="20.25" hidden="1" customHeight="1">
      <c r="A957" s="128">
        <v>45820.0</v>
      </c>
      <c r="B957" s="139" t="s">
        <v>4026</v>
      </c>
      <c r="C957" s="23"/>
      <c r="D957" s="132" t="s">
        <v>4028</v>
      </c>
      <c r="E957" s="132"/>
      <c r="F957" s="131"/>
      <c r="G957" s="131" t="s">
        <v>104</v>
      </c>
      <c r="H957" s="131">
        <v>1.0</v>
      </c>
      <c r="I957" s="132"/>
      <c r="J957" s="132" t="s">
        <v>1337</v>
      </c>
      <c r="K957" s="136"/>
      <c r="L957" s="127"/>
    </row>
    <row r="958" ht="20.25" hidden="1" customHeight="1">
      <c r="A958" s="128"/>
      <c r="B958" s="139"/>
      <c r="C958" s="154"/>
      <c r="D958" s="132"/>
      <c r="E958" s="132"/>
      <c r="F958" s="131"/>
      <c r="G958" s="131"/>
      <c r="H958" s="131"/>
      <c r="I958" s="132"/>
      <c r="J958" s="132"/>
      <c r="K958" s="136"/>
      <c r="L958" s="127"/>
    </row>
    <row r="959" ht="20.25" hidden="1" customHeight="1">
      <c r="A959" s="128">
        <v>45821.0</v>
      </c>
      <c r="B959" s="139" t="s">
        <v>4029</v>
      </c>
      <c r="C959" s="23"/>
      <c r="D959" s="132" t="s">
        <v>4030</v>
      </c>
      <c r="E959" s="132"/>
      <c r="F959" s="131"/>
      <c r="G959" s="131" t="s">
        <v>104</v>
      </c>
      <c r="H959" s="131">
        <v>2.0</v>
      </c>
      <c r="I959" s="132"/>
      <c r="J959" s="132" t="s">
        <v>3318</v>
      </c>
      <c r="K959" s="136"/>
      <c r="L959" s="127"/>
    </row>
    <row r="960" ht="20.25" hidden="1" customHeight="1">
      <c r="A960" s="128">
        <v>45821.0</v>
      </c>
      <c r="B960" s="139" t="s">
        <v>4029</v>
      </c>
      <c r="C960" s="23"/>
      <c r="D960" s="132" t="s">
        <v>4031</v>
      </c>
      <c r="E960" s="132"/>
      <c r="F960" s="131"/>
      <c r="G960" s="131" t="s">
        <v>104</v>
      </c>
      <c r="H960" s="131">
        <v>1.0</v>
      </c>
      <c r="I960" s="132"/>
      <c r="J960" s="132" t="s">
        <v>3318</v>
      </c>
      <c r="K960" s="136"/>
      <c r="L960" s="127"/>
    </row>
    <row r="961" ht="20.25" hidden="1" customHeight="1">
      <c r="A961" s="128"/>
      <c r="B961" s="139"/>
      <c r="C961" s="154"/>
      <c r="D961" s="132"/>
      <c r="E961" s="132"/>
      <c r="F961" s="131"/>
      <c r="G961" s="131"/>
      <c r="H961" s="131"/>
      <c r="I961" s="132"/>
      <c r="J961" s="132"/>
      <c r="K961" s="136"/>
      <c r="L961" s="127"/>
    </row>
    <row r="962" ht="20.25" hidden="1" customHeight="1">
      <c r="A962" s="128">
        <v>45821.0</v>
      </c>
      <c r="B962" s="139" t="s">
        <v>4032</v>
      </c>
      <c r="C962" s="23"/>
      <c r="D962" s="132" t="s">
        <v>4033</v>
      </c>
      <c r="E962" s="132"/>
      <c r="F962" s="131"/>
      <c r="G962" s="131" t="s">
        <v>104</v>
      </c>
      <c r="H962" s="131">
        <v>1.0</v>
      </c>
      <c r="I962" s="132"/>
      <c r="J962" s="132" t="s">
        <v>4034</v>
      </c>
      <c r="K962" s="136"/>
      <c r="L962" s="127"/>
    </row>
    <row r="963" ht="20.25" hidden="1" customHeight="1">
      <c r="A963" s="128"/>
      <c r="B963" s="139"/>
      <c r="C963" s="154"/>
      <c r="D963" s="132"/>
      <c r="E963" s="132"/>
      <c r="F963" s="131"/>
      <c r="G963" s="131"/>
      <c r="H963" s="131"/>
      <c r="I963" s="132"/>
      <c r="J963" s="132"/>
      <c r="K963" s="136"/>
      <c r="L963" s="127"/>
    </row>
    <row r="964" ht="20.25" hidden="1" customHeight="1">
      <c r="A964" s="128">
        <v>45821.0</v>
      </c>
      <c r="B964" s="139" t="s">
        <v>4035</v>
      </c>
      <c r="C964" s="23"/>
      <c r="D964" s="132" t="s">
        <v>4036</v>
      </c>
      <c r="E964" s="132"/>
      <c r="F964" s="131"/>
      <c r="G964" s="131" t="s">
        <v>104</v>
      </c>
      <c r="H964" s="131">
        <v>1.0</v>
      </c>
      <c r="I964" s="132"/>
      <c r="J964" s="132" t="s">
        <v>4037</v>
      </c>
      <c r="K964" s="136"/>
      <c r="L964" s="127"/>
    </row>
    <row r="965" ht="20.25" hidden="1" customHeight="1">
      <c r="A965" s="128"/>
      <c r="B965" s="139"/>
      <c r="C965" s="154"/>
      <c r="D965" s="132"/>
      <c r="E965" s="132"/>
      <c r="F965" s="131"/>
      <c r="G965" s="131"/>
      <c r="H965" s="131"/>
      <c r="I965" s="132"/>
      <c r="J965" s="132"/>
      <c r="K965" s="136"/>
      <c r="L965" s="127"/>
    </row>
    <row r="966" ht="20.25" hidden="1" customHeight="1">
      <c r="A966" s="128">
        <v>45821.0</v>
      </c>
      <c r="B966" s="139" t="s">
        <v>4008</v>
      </c>
      <c r="C966" s="23"/>
      <c r="D966" s="132" t="s">
        <v>4038</v>
      </c>
      <c r="E966" s="132"/>
      <c r="F966" s="131"/>
      <c r="G966" s="131" t="s">
        <v>21</v>
      </c>
      <c r="H966" s="131">
        <v>2.0</v>
      </c>
      <c r="I966" s="132"/>
      <c r="J966" s="132" t="s">
        <v>385</v>
      </c>
      <c r="K966" s="136"/>
      <c r="L966" s="127"/>
    </row>
    <row r="967" ht="20.25" hidden="1" customHeight="1">
      <c r="A967" s="128">
        <v>45821.0</v>
      </c>
      <c r="B967" s="139" t="s">
        <v>4008</v>
      </c>
      <c r="C967" s="23"/>
      <c r="D967" s="132" t="s">
        <v>795</v>
      </c>
      <c r="E967" s="132" t="s">
        <v>1027</v>
      </c>
      <c r="F967" s="131"/>
      <c r="G967" s="131" t="s">
        <v>21</v>
      </c>
      <c r="H967" s="131">
        <v>1.0</v>
      </c>
      <c r="I967" s="132"/>
      <c r="J967" s="132" t="s">
        <v>385</v>
      </c>
      <c r="K967" s="136"/>
      <c r="L967" s="127"/>
    </row>
    <row r="968" ht="20.25" hidden="1" customHeight="1">
      <c r="A968" s="128"/>
      <c r="B968" s="139"/>
      <c r="C968" s="154"/>
      <c r="D968" s="132"/>
      <c r="E968" s="132"/>
      <c r="F968" s="131"/>
      <c r="G968" s="131"/>
      <c r="H968" s="131"/>
      <c r="I968" s="132"/>
      <c r="J968" s="132"/>
      <c r="K968" s="136"/>
      <c r="L968" s="127"/>
    </row>
    <row r="969" ht="20.25" hidden="1" customHeight="1">
      <c r="A969" s="128">
        <v>45822.0</v>
      </c>
      <c r="B969" s="139" t="s">
        <v>4013</v>
      </c>
      <c r="C969" s="23"/>
      <c r="D969" s="132" t="s">
        <v>4039</v>
      </c>
      <c r="E969" s="132" t="s">
        <v>441</v>
      </c>
      <c r="F969" s="131"/>
      <c r="G969" s="131" t="s">
        <v>104</v>
      </c>
      <c r="H969" s="131">
        <v>2.0</v>
      </c>
      <c r="I969" s="132"/>
      <c r="J969" s="132" t="s">
        <v>521</v>
      </c>
      <c r="K969" s="136"/>
      <c r="L969" s="127"/>
    </row>
    <row r="970" ht="20.25" hidden="1" customHeight="1">
      <c r="A970" s="128"/>
      <c r="B970" s="139"/>
      <c r="C970" s="154"/>
      <c r="D970" s="132"/>
      <c r="E970" s="132"/>
      <c r="F970" s="131"/>
      <c r="G970" s="131"/>
      <c r="H970" s="131"/>
      <c r="I970" s="132"/>
      <c r="J970" s="132"/>
      <c r="K970" s="136"/>
      <c r="L970" s="127"/>
    </row>
    <row r="971" ht="20.25" hidden="1" customHeight="1">
      <c r="A971" s="128">
        <v>45822.0</v>
      </c>
      <c r="B971" s="139" t="s">
        <v>4015</v>
      </c>
      <c r="C971" s="23"/>
      <c r="D971" s="132" t="s">
        <v>1028</v>
      </c>
      <c r="E971" s="132"/>
      <c r="F971" s="131"/>
      <c r="G971" s="131" t="s">
        <v>1311</v>
      </c>
      <c r="H971" s="131">
        <v>1.0</v>
      </c>
      <c r="I971" s="132"/>
      <c r="J971" s="132" t="s">
        <v>4040</v>
      </c>
      <c r="K971" s="136"/>
      <c r="L971" s="127"/>
    </row>
    <row r="972" ht="20.25" hidden="1" customHeight="1">
      <c r="A972" s="128">
        <v>45822.0</v>
      </c>
      <c r="B972" s="139" t="s">
        <v>4015</v>
      </c>
      <c r="C972" s="23"/>
      <c r="D972" s="132" t="s">
        <v>4041</v>
      </c>
      <c r="E972" s="132"/>
      <c r="F972" s="131"/>
      <c r="G972" s="131" t="s">
        <v>1311</v>
      </c>
      <c r="H972" s="131">
        <v>1.0</v>
      </c>
      <c r="I972" s="132"/>
      <c r="J972" s="132" t="s">
        <v>4040</v>
      </c>
      <c r="K972" s="136"/>
      <c r="L972" s="127"/>
    </row>
    <row r="973" ht="20.25" hidden="1" customHeight="1">
      <c r="A973" s="128">
        <v>45822.0</v>
      </c>
      <c r="B973" s="139" t="s">
        <v>4015</v>
      </c>
      <c r="C973" s="23"/>
      <c r="D973" s="132" t="s">
        <v>901</v>
      </c>
      <c r="E973" s="132"/>
      <c r="F973" s="131"/>
      <c r="G973" s="131" t="s">
        <v>104</v>
      </c>
      <c r="H973" s="131">
        <v>5.0</v>
      </c>
      <c r="I973" s="132"/>
      <c r="J973" s="132" t="s">
        <v>4040</v>
      </c>
      <c r="K973" s="136"/>
      <c r="L973" s="127"/>
    </row>
    <row r="974" ht="20.25" hidden="1" customHeight="1">
      <c r="A974" s="128">
        <v>45822.0</v>
      </c>
      <c r="B974" s="139" t="s">
        <v>4015</v>
      </c>
      <c r="C974" s="23"/>
      <c r="D974" s="132" t="s">
        <v>1031</v>
      </c>
      <c r="E974" s="132"/>
      <c r="F974" s="131"/>
      <c r="G974" s="131" t="s">
        <v>882</v>
      </c>
      <c r="H974" s="131">
        <v>1.0</v>
      </c>
      <c r="I974" s="132"/>
      <c r="J974" s="132" t="s">
        <v>4040</v>
      </c>
      <c r="K974" s="136"/>
      <c r="L974" s="127"/>
    </row>
    <row r="975" ht="20.25" hidden="1" customHeight="1">
      <c r="A975" s="128">
        <v>45822.0</v>
      </c>
      <c r="B975" s="139" t="s">
        <v>4015</v>
      </c>
      <c r="C975" s="23"/>
      <c r="D975" s="132" t="s">
        <v>512</v>
      </c>
      <c r="E975" s="132"/>
      <c r="F975" s="131"/>
      <c r="G975" s="131" t="s">
        <v>104</v>
      </c>
      <c r="H975" s="131">
        <v>20.0</v>
      </c>
      <c r="I975" s="132"/>
      <c r="J975" s="132"/>
      <c r="K975" s="136"/>
      <c r="L975" s="127"/>
    </row>
    <row r="976" ht="20.25" hidden="1" customHeight="1">
      <c r="A976" s="128">
        <v>45822.0</v>
      </c>
      <c r="B976" s="139" t="s">
        <v>4015</v>
      </c>
      <c r="C976" s="23"/>
      <c r="D976" s="132" t="s">
        <v>114</v>
      </c>
      <c r="E976" s="132"/>
      <c r="F976" s="131"/>
      <c r="G976" s="131" t="s">
        <v>104</v>
      </c>
      <c r="H976" s="131">
        <v>10.0</v>
      </c>
      <c r="I976" s="132"/>
      <c r="J976" s="132"/>
      <c r="K976" s="136"/>
      <c r="L976" s="127"/>
    </row>
    <row r="977" ht="20.25" hidden="1" customHeight="1">
      <c r="A977" s="128">
        <v>45822.0</v>
      </c>
      <c r="B977" s="139" t="s">
        <v>4015</v>
      </c>
      <c r="C977" s="23"/>
      <c r="D977" s="132" t="s">
        <v>4042</v>
      </c>
      <c r="E977" s="132"/>
      <c r="F977" s="131"/>
      <c r="G977" s="131" t="s">
        <v>196</v>
      </c>
      <c r="H977" s="131">
        <v>10.0</v>
      </c>
      <c r="I977" s="132"/>
      <c r="J977" s="132" t="s">
        <v>197</v>
      </c>
      <c r="K977" s="136"/>
      <c r="L977" s="127"/>
    </row>
    <row r="978" ht="20.25" hidden="1" customHeight="1">
      <c r="A978" s="128">
        <v>45822.0</v>
      </c>
      <c r="B978" s="139" t="s">
        <v>4015</v>
      </c>
      <c r="C978" s="23"/>
      <c r="D978" s="132" t="s">
        <v>4043</v>
      </c>
      <c r="E978" s="132"/>
      <c r="F978" s="131"/>
      <c r="G978" s="131" t="s">
        <v>196</v>
      </c>
      <c r="H978" s="131">
        <v>15.0</v>
      </c>
      <c r="I978" s="132"/>
      <c r="J978" s="132" t="s">
        <v>197</v>
      </c>
      <c r="K978" s="136"/>
      <c r="L978" s="127"/>
    </row>
    <row r="979" ht="20.25" hidden="1" customHeight="1">
      <c r="A979" s="128"/>
      <c r="B979" s="139"/>
      <c r="C979" s="154"/>
      <c r="D979" s="132"/>
      <c r="E979" s="132"/>
      <c r="F979" s="131"/>
      <c r="G979" s="131"/>
      <c r="H979" s="131"/>
      <c r="I979" s="132"/>
      <c r="J979" s="132"/>
      <c r="K979" s="136"/>
      <c r="L979" s="127"/>
    </row>
    <row r="980" ht="20.25" hidden="1" customHeight="1">
      <c r="A980" s="128">
        <v>45822.0</v>
      </c>
      <c r="B980" s="139" t="s">
        <v>4021</v>
      </c>
      <c r="C980" s="23"/>
      <c r="D980" s="132" t="s">
        <v>4044</v>
      </c>
      <c r="E980" s="132" t="s">
        <v>4045</v>
      </c>
      <c r="F980" s="131"/>
      <c r="G980" s="131" t="s">
        <v>104</v>
      </c>
      <c r="H980" s="131">
        <v>1.0</v>
      </c>
      <c r="I980" s="132"/>
      <c r="J980" s="132" t="s">
        <v>3310</v>
      </c>
      <c r="K980" s="136"/>
      <c r="L980" s="127"/>
    </row>
    <row r="981" ht="20.25" hidden="1" customHeight="1">
      <c r="A981" s="128">
        <v>45822.0</v>
      </c>
      <c r="B981" s="139" t="s">
        <v>4021</v>
      </c>
      <c r="C981" s="23"/>
      <c r="D981" s="132" t="s">
        <v>3917</v>
      </c>
      <c r="E981" s="132" t="s">
        <v>3315</v>
      </c>
      <c r="F981" s="131"/>
      <c r="G981" s="131" t="s">
        <v>104</v>
      </c>
      <c r="H981" s="131">
        <v>1.0</v>
      </c>
      <c r="I981" s="132"/>
      <c r="J981" s="132" t="s">
        <v>3310</v>
      </c>
      <c r="K981" s="136"/>
      <c r="L981" s="127"/>
    </row>
    <row r="982" ht="20.25" hidden="1" customHeight="1">
      <c r="A982" s="128"/>
      <c r="B982" s="139"/>
      <c r="C982" s="154"/>
      <c r="D982" s="132"/>
      <c r="E982" s="132"/>
      <c r="F982" s="131"/>
      <c r="G982" s="131"/>
      <c r="H982" s="131"/>
      <c r="I982" s="132"/>
      <c r="J982" s="132"/>
      <c r="K982" s="136"/>
      <c r="L982" s="127"/>
    </row>
    <row r="983" ht="20.25" hidden="1" customHeight="1">
      <c r="A983" s="128">
        <v>45824.0</v>
      </c>
      <c r="B983" s="139" t="s">
        <v>4023</v>
      </c>
      <c r="C983" s="23"/>
      <c r="D983" s="132" t="s">
        <v>4046</v>
      </c>
      <c r="E983" s="132" t="s">
        <v>1040</v>
      </c>
      <c r="F983" s="131"/>
      <c r="G983" s="131" t="s">
        <v>104</v>
      </c>
      <c r="H983" s="131">
        <v>1.0</v>
      </c>
      <c r="I983" s="132"/>
      <c r="J983" s="132" t="s">
        <v>1041</v>
      </c>
      <c r="K983" s="136"/>
      <c r="L983" s="127"/>
    </row>
    <row r="984" ht="20.25" hidden="1" customHeight="1">
      <c r="A984" s="128">
        <v>45824.0</v>
      </c>
      <c r="B984" s="139" t="s">
        <v>4023</v>
      </c>
      <c r="C984" s="23"/>
      <c r="D984" s="132" t="s">
        <v>209</v>
      </c>
      <c r="E984" s="132" t="s">
        <v>1042</v>
      </c>
      <c r="F984" s="131"/>
      <c r="G984" s="131" t="s">
        <v>104</v>
      </c>
      <c r="H984" s="131">
        <v>1.0</v>
      </c>
      <c r="I984" s="132"/>
      <c r="J984" s="132" t="s">
        <v>1041</v>
      </c>
      <c r="K984" s="136"/>
      <c r="L984" s="127"/>
    </row>
    <row r="985" ht="20.25" hidden="1" customHeight="1">
      <c r="A985" s="128">
        <v>45824.0</v>
      </c>
      <c r="B985" s="139" t="s">
        <v>4023</v>
      </c>
      <c r="C985" s="23"/>
      <c r="D985" s="132" t="s">
        <v>4047</v>
      </c>
      <c r="E985" s="132"/>
      <c r="F985" s="131"/>
      <c r="G985" s="131" t="s">
        <v>104</v>
      </c>
      <c r="H985" s="131">
        <v>1.0</v>
      </c>
      <c r="I985" s="132"/>
      <c r="J985" s="132" t="s">
        <v>1041</v>
      </c>
      <c r="K985" s="136"/>
      <c r="L985" s="127"/>
    </row>
    <row r="986" ht="20.25" hidden="1" customHeight="1">
      <c r="A986" s="128"/>
      <c r="B986" s="139"/>
      <c r="C986" s="154"/>
      <c r="D986" s="132"/>
      <c r="E986" s="132"/>
      <c r="F986" s="131"/>
      <c r="G986" s="131"/>
      <c r="H986" s="131"/>
      <c r="I986" s="132"/>
      <c r="J986" s="132"/>
      <c r="K986" s="136"/>
      <c r="L986" s="127"/>
    </row>
    <row r="987" ht="20.25" hidden="1" customHeight="1">
      <c r="A987" s="128">
        <v>45825.0</v>
      </c>
      <c r="B987" s="139" t="s">
        <v>4025</v>
      </c>
      <c r="C987" s="23"/>
      <c r="D987" s="132" t="s">
        <v>4048</v>
      </c>
      <c r="E987" s="132"/>
      <c r="F987" s="131"/>
      <c r="G987" s="131" t="s">
        <v>104</v>
      </c>
      <c r="H987" s="131">
        <v>1.0</v>
      </c>
      <c r="I987" s="132"/>
      <c r="J987" s="132" t="s">
        <v>763</v>
      </c>
      <c r="K987" s="136"/>
      <c r="L987" s="127"/>
    </row>
    <row r="988" ht="20.25" hidden="1" customHeight="1">
      <c r="A988" s="128">
        <v>45825.0</v>
      </c>
      <c r="B988" s="139" t="s">
        <v>4025</v>
      </c>
      <c r="C988" s="23"/>
      <c r="D988" s="132" t="s">
        <v>4049</v>
      </c>
      <c r="E988" s="132"/>
      <c r="F988" s="131"/>
      <c r="G988" s="131" t="s">
        <v>104</v>
      </c>
      <c r="H988" s="131">
        <v>2.0</v>
      </c>
      <c r="I988" s="132"/>
      <c r="J988" s="132" t="s">
        <v>763</v>
      </c>
      <c r="K988" s="136"/>
      <c r="L988" s="127"/>
    </row>
    <row r="989" ht="20.25" hidden="1" customHeight="1">
      <c r="A989" s="128"/>
      <c r="B989" s="139"/>
      <c r="C989" s="154"/>
      <c r="D989" s="132"/>
      <c r="E989" s="132"/>
      <c r="F989" s="131"/>
      <c r="G989" s="131"/>
      <c r="H989" s="131"/>
      <c r="I989" s="132"/>
      <c r="J989" s="132"/>
      <c r="K989" s="136"/>
      <c r="L989" s="127"/>
    </row>
    <row r="990" ht="20.25" hidden="1" customHeight="1">
      <c r="A990" s="128">
        <v>45826.0</v>
      </c>
      <c r="B990" s="139" t="s">
        <v>4026</v>
      </c>
      <c r="C990" s="23"/>
      <c r="D990" s="132" t="s">
        <v>4050</v>
      </c>
      <c r="E990" s="132" t="s">
        <v>1037</v>
      </c>
      <c r="F990" s="131"/>
      <c r="G990" s="131" t="s">
        <v>104</v>
      </c>
      <c r="H990" s="131">
        <v>1.0</v>
      </c>
      <c r="I990" s="132"/>
      <c r="J990" s="132" t="s">
        <v>443</v>
      </c>
      <c r="K990" s="136"/>
      <c r="L990" s="127"/>
    </row>
    <row r="991" ht="20.25" hidden="1" customHeight="1">
      <c r="A991" s="128">
        <v>45826.0</v>
      </c>
      <c r="B991" s="139" t="s">
        <v>4026</v>
      </c>
      <c r="C991" s="23"/>
      <c r="D991" s="132" t="s">
        <v>4039</v>
      </c>
      <c r="E991" s="132" t="s">
        <v>441</v>
      </c>
      <c r="F991" s="131"/>
      <c r="G991" s="131" t="s">
        <v>104</v>
      </c>
      <c r="H991" s="131">
        <v>12.0</v>
      </c>
      <c r="I991" s="132"/>
      <c r="J991" s="132" t="s">
        <v>443</v>
      </c>
      <c r="K991" s="136"/>
      <c r="L991" s="127"/>
    </row>
    <row r="992" ht="20.25" hidden="1" customHeight="1">
      <c r="A992" s="128">
        <v>45826.0</v>
      </c>
      <c r="B992" s="139" t="s">
        <v>4026</v>
      </c>
      <c r="C992" s="23"/>
      <c r="D992" s="132" t="s">
        <v>4051</v>
      </c>
      <c r="E992" s="132"/>
      <c r="F992" s="131"/>
      <c r="G992" s="131" t="s">
        <v>104</v>
      </c>
      <c r="H992" s="131">
        <v>4.0</v>
      </c>
      <c r="I992" s="132"/>
      <c r="J992" s="132" t="s">
        <v>443</v>
      </c>
      <c r="K992" s="136"/>
      <c r="L992" s="127"/>
    </row>
    <row r="993" ht="20.25" hidden="1" customHeight="1">
      <c r="A993" s="128">
        <v>45826.0</v>
      </c>
      <c r="B993" s="139" t="s">
        <v>4026</v>
      </c>
      <c r="C993" s="23"/>
      <c r="D993" s="132" t="s">
        <v>4052</v>
      </c>
      <c r="E993" s="132"/>
      <c r="F993" s="131"/>
      <c r="G993" s="131" t="s">
        <v>104</v>
      </c>
      <c r="H993" s="131">
        <v>2.0</v>
      </c>
      <c r="I993" s="132"/>
      <c r="J993" s="132" t="s">
        <v>443</v>
      </c>
      <c r="K993" s="136"/>
      <c r="L993" s="127"/>
    </row>
    <row r="994" ht="20.25" hidden="1" customHeight="1">
      <c r="A994" s="128">
        <v>45826.0</v>
      </c>
      <c r="B994" s="139" t="s">
        <v>4026</v>
      </c>
      <c r="C994" s="23"/>
      <c r="D994" s="132" t="s">
        <v>1278</v>
      </c>
      <c r="E994" s="132" t="s">
        <v>812</v>
      </c>
      <c r="F994" s="131"/>
      <c r="G994" s="131" t="s">
        <v>104</v>
      </c>
      <c r="H994" s="131">
        <v>1.0</v>
      </c>
      <c r="I994" s="132"/>
      <c r="J994" s="132" t="s">
        <v>443</v>
      </c>
      <c r="K994" s="136"/>
      <c r="L994" s="127"/>
    </row>
    <row r="995" ht="20.25" hidden="1" customHeight="1">
      <c r="A995" s="128"/>
      <c r="B995" s="139"/>
      <c r="C995" s="154"/>
      <c r="D995" s="132"/>
      <c r="E995" s="132"/>
      <c r="F995" s="131"/>
      <c r="G995" s="131"/>
      <c r="H995" s="131"/>
      <c r="I995" s="132"/>
      <c r="J995" s="132"/>
      <c r="K995" s="136"/>
      <c r="L995" s="127"/>
    </row>
    <row r="996" ht="20.25" hidden="1" customHeight="1">
      <c r="A996" s="128">
        <v>45826.0</v>
      </c>
      <c r="B996" s="139" t="s">
        <v>4029</v>
      </c>
      <c r="C996" s="23"/>
      <c r="D996" s="132" t="s">
        <v>1766</v>
      </c>
      <c r="E996" s="132" t="s">
        <v>63</v>
      </c>
      <c r="F996" s="131"/>
      <c r="G996" s="131" t="s">
        <v>104</v>
      </c>
      <c r="H996" s="131">
        <v>1.0</v>
      </c>
      <c r="I996" s="132"/>
      <c r="J996" s="132" t="s">
        <v>2230</v>
      </c>
      <c r="K996" s="136"/>
      <c r="L996" s="127"/>
    </row>
    <row r="997" ht="20.25" hidden="1" customHeight="1">
      <c r="A997" s="128">
        <v>45826.0</v>
      </c>
      <c r="B997" s="139" t="s">
        <v>4029</v>
      </c>
      <c r="C997" s="23"/>
      <c r="D997" s="132" t="s">
        <v>1278</v>
      </c>
      <c r="E997" s="132" t="s">
        <v>812</v>
      </c>
      <c r="F997" s="131"/>
      <c r="G997" s="131" t="s">
        <v>104</v>
      </c>
      <c r="H997" s="131">
        <v>1.0</v>
      </c>
      <c r="I997" s="132"/>
      <c r="J997" s="132" t="s">
        <v>2230</v>
      </c>
      <c r="K997" s="136"/>
      <c r="L997" s="127"/>
    </row>
    <row r="998" ht="20.25" hidden="1" customHeight="1">
      <c r="A998" s="128">
        <v>45826.0</v>
      </c>
      <c r="B998" s="139" t="s">
        <v>4029</v>
      </c>
      <c r="C998" s="23"/>
      <c r="D998" s="132" t="s">
        <v>66</v>
      </c>
      <c r="E998" s="132" t="s">
        <v>814</v>
      </c>
      <c r="F998" s="131"/>
      <c r="G998" s="131" t="s">
        <v>104</v>
      </c>
      <c r="H998" s="131">
        <v>1.0</v>
      </c>
      <c r="I998" s="132"/>
      <c r="J998" s="132" t="s">
        <v>2230</v>
      </c>
      <c r="K998" s="136"/>
      <c r="L998" s="127"/>
    </row>
    <row r="999" ht="20.25" hidden="1" customHeight="1">
      <c r="A999" s="128">
        <v>45826.0</v>
      </c>
      <c r="B999" s="139" t="s">
        <v>4029</v>
      </c>
      <c r="C999" s="23"/>
      <c r="D999" s="132" t="s">
        <v>4053</v>
      </c>
      <c r="E999" s="132"/>
      <c r="F999" s="131"/>
      <c r="G999" s="131" t="s">
        <v>104</v>
      </c>
      <c r="H999" s="131">
        <v>1.0</v>
      </c>
      <c r="I999" s="132"/>
      <c r="J999" s="132" t="s">
        <v>2230</v>
      </c>
      <c r="K999" s="136"/>
      <c r="L999" s="127"/>
    </row>
    <row r="1000" ht="20.25" hidden="1" customHeight="1">
      <c r="A1000" s="128"/>
      <c r="B1000" s="139"/>
      <c r="C1000" s="154"/>
      <c r="D1000" s="132"/>
      <c r="E1000" s="132"/>
      <c r="F1000" s="131"/>
      <c r="G1000" s="131"/>
      <c r="H1000" s="131"/>
      <c r="I1000" s="132"/>
      <c r="J1000" s="132"/>
      <c r="K1000" s="136"/>
      <c r="L1000" s="127"/>
    </row>
    <row r="1001" ht="20.25" hidden="1" customHeight="1">
      <c r="A1001" s="128">
        <v>45826.0</v>
      </c>
      <c r="B1001" s="139" t="s">
        <v>4032</v>
      </c>
      <c r="C1001" s="23"/>
      <c r="D1001" s="132" t="s">
        <v>3489</v>
      </c>
      <c r="E1001" s="132" t="s">
        <v>4054</v>
      </c>
      <c r="F1001" s="131"/>
      <c r="G1001" s="131" t="s">
        <v>104</v>
      </c>
      <c r="H1001" s="131">
        <v>1.0</v>
      </c>
      <c r="I1001" s="132"/>
      <c r="J1001" s="132" t="s">
        <v>1103</v>
      </c>
      <c r="K1001" s="136"/>
      <c r="L1001" s="127"/>
    </row>
    <row r="1002" ht="20.25" hidden="1" customHeight="1">
      <c r="A1002" s="128">
        <v>45826.0</v>
      </c>
      <c r="B1002" s="139" t="s">
        <v>4032</v>
      </c>
      <c r="C1002" s="23"/>
      <c r="D1002" s="132" t="s">
        <v>3489</v>
      </c>
      <c r="E1002" s="132" t="s">
        <v>4055</v>
      </c>
      <c r="F1002" s="131"/>
      <c r="G1002" s="131" t="s">
        <v>104</v>
      </c>
      <c r="H1002" s="131">
        <v>1.0</v>
      </c>
      <c r="I1002" s="132"/>
      <c r="J1002" s="132" t="s">
        <v>1103</v>
      </c>
      <c r="K1002" s="136"/>
      <c r="L1002" s="127"/>
    </row>
    <row r="1003" ht="20.25" hidden="1" customHeight="1">
      <c r="A1003" s="128"/>
      <c r="B1003" s="139"/>
      <c r="C1003" s="154"/>
      <c r="D1003" s="132"/>
      <c r="E1003" s="132"/>
      <c r="F1003" s="131"/>
      <c r="G1003" s="131"/>
      <c r="H1003" s="131"/>
      <c r="I1003" s="132"/>
      <c r="J1003" s="132"/>
      <c r="K1003" s="136"/>
      <c r="L1003" s="127"/>
    </row>
    <row r="1004" ht="20.25" hidden="1" customHeight="1">
      <c r="A1004" s="128">
        <v>45827.0</v>
      </c>
      <c r="B1004" s="139" t="s">
        <v>4035</v>
      </c>
      <c r="C1004" s="23"/>
      <c r="D1004" s="132" t="s">
        <v>4056</v>
      </c>
      <c r="E1004" s="132" t="s">
        <v>4057</v>
      </c>
      <c r="F1004" s="131"/>
      <c r="G1004" s="131" t="s">
        <v>104</v>
      </c>
      <c r="H1004" s="131">
        <v>1.0</v>
      </c>
      <c r="I1004" s="132"/>
      <c r="J1004" s="132" t="s">
        <v>1034</v>
      </c>
      <c r="K1004" s="136"/>
      <c r="L1004" s="127"/>
    </row>
    <row r="1005" ht="20.25" hidden="1" customHeight="1">
      <c r="A1005" s="128"/>
      <c r="B1005" s="139"/>
      <c r="C1005" s="154"/>
      <c r="D1005" s="132"/>
      <c r="E1005" s="132"/>
      <c r="F1005" s="131"/>
      <c r="G1005" s="131"/>
      <c r="H1005" s="131"/>
      <c r="I1005" s="132"/>
      <c r="J1005" s="132"/>
      <c r="K1005" s="136"/>
      <c r="L1005" s="127"/>
    </row>
    <row r="1006" ht="20.25" hidden="1" customHeight="1">
      <c r="A1006" s="128">
        <v>45827.0</v>
      </c>
      <c r="B1006" s="139" t="s">
        <v>4058</v>
      </c>
      <c r="C1006" s="23"/>
      <c r="D1006" s="132" t="s">
        <v>1766</v>
      </c>
      <c r="E1006" s="132" t="s">
        <v>63</v>
      </c>
      <c r="F1006" s="131"/>
      <c r="G1006" s="131" t="s">
        <v>104</v>
      </c>
      <c r="H1006" s="131">
        <v>1.0</v>
      </c>
      <c r="I1006" s="132"/>
      <c r="J1006" s="132" t="s">
        <v>452</v>
      </c>
      <c r="K1006" s="136"/>
      <c r="L1006" s="127"/>
    </row>
    <row r="1007" ht="20.25" hidden="1" customHeight="1">
      <c r="A1007" s="128">
        <v>45827.0</v>
      </c>
      <c r="B1007" s="139" t="s">
        <v>4058</v>
      </c>
      <c r="C1007" s="23"/>
      <c r="D1007" s="132" t="s">
        <v>1278</v>
      </c>
      <c r="E1007" s="132" t="s">
        <v>812</v>
      </c>
      <c r="F1007" s="131"/>
      <c r="G1007" s="131" t="s">
        <v>104</v>
      </c>
      <c r="H1007" s="131">
        <v>1.0</v>
      </c>
      <c r="I1007" s="132"/>
      <c r="J1007" s="132" t="s">
        <v>452</v>
      </c>
      <c r="K1007" s="136"/>
      <c r="L1007" s="127"/>
    </row>
    <row r="1008" ht="20.25" hidden="1" customHeight="1">
      <c r="A1008" s="128">
        <v>45827.0</v>
      </c>
      <c r="B1008" s="139" t="s">
        <v>4058</v>
      </c>
      <c r="C1008" s="23"/>
      <c r="D1008" s="132" t="s">
        <v>3761</v>
      </c>
      <c r="E1008" s="132" t="s">
        <v>814</v>
      </c>
      <c r="F1008" s="131"/>
      <c r="G1008" s="131" t="s">
        <v>104</v>
      </c>
      <c r="H1008" s="131">
        <v>1.0</v>
      </c>
      <c r="I1008" s="132"/>
      <c r="J1008" s="132" t="s">
        <v>452</v>
      </c>
      <c r="K1008" s="136"/>
      <c r="L1008" s="127"/>
    </row>
    <row r="1009" ht="20.25" hidden="1" customHeight="1">
      <c r="A1009" s="128"/>
      <c r="B1009" s="139"/>
      <c r="C1009" s="154"/>
      <c r="D1009" s="132"/>
      <c r="E1009" s="132"/>
      <c r="F1009" s="131"/>
      <c r="G1009" s="131"/>
      <c r="H1009" s="131"/>
      <c r="I1009" s="132"/>
      <c r="J1009" s="132"/>
      <c r="K1009" s="136"/>
      <c r="L1009" s="127"/>
    </row>
    <row r="1010" ht="20.25" hidden="1" customHeight="1">
      <c r="A1010" s="128">
        <v>45827.0</v>
      </c>
      <c r="B1010" s="139" t="s">
        <v>4059</v>
      </c>
      <c r="C1010" s="23"/>
      <c r="D1010" s="132" t="s">
        <v>4060</v>
      </c>
      <c r="E1010" s="132"/>
      <c r="F1010" s="131"/>
      <c r="G1010" s="131" t="s">
        <v>104</v>
      </c>
      <c r="H1010" s="131">
        <v>1.0</v>
      </c>
      <c r="I1010" s="132"/>
      <c r="J1010" s="132" t="s">
        <v>1034</v>
      </c>
      <c r="K1010" s="136"/>
      <c r="L1010" s="127"/>
    </row>
    <row r="1011" ht="20.25" hidden="1" customHeight="1">
      <c r="A1011" s="128">
        <v>45827.0</v>
      </c>
      <c r="B1011" s="139" t="s">
        <v>4059</v>
      </c>
      <c r="C1011" s="23"/>
      <c r="D1011" s="132" t="s">
        <v>4060</v>
      </c>
      <c r="E1011" s="132"/>
      <c r="F1011" s="131"/>
      <c r="G1011" s="131" t="s">
        <v>104</v>
      </c>
      <c r="H1011" s="131">
        <v>1.0</v>
      </c>
      <c r="I1011" s="132"/>
      <c r="J1011" s="132" t="s">
        <v>1034</v>
      </c>
      <c r="K1011" s="136"/>
      <c r="L1011" s="127"/>
    </row>
    <row r="1012" ht="20.25" hidden="1" customHeight="1">
      <c r="A1012" s="128">
        <v>45827.0</v>
      </c>
      <c r="B1012" s="139" t="s">
        <v>4059</v>
      </c>
      <c r="C1012" s="23"/>
      <c r="D1012" s="132" t="s">
        <v>4060</v>
      </c>
      <c r="E1012" s="132"/>
      <c r="F1012" s="131"/>
      <c r="G1012" s="131" t="s">
        <v>104</v>
      </c>
      <c r="H1012" s="131">
        <v>1.0</v>
      </c>
      <c r="I1012" s="132"/>
      <c r="J1012" s="132" t="s">
        <v>2166</v>
      </c>
      <c r="K1012" s="136"/>
      <c r="L1012" s="127"/>
    </row>
    <row r="1013" ht="20.25" hidden="1" customHeight="1">
      <c r="A1013" s="128"/>
      <c r="B1013" s="139"/>
      <c r="C1013" s="154"/>
      <c r="D1013" s="132"/>
      <c r="E1013" s="132"/>
      <c r="F1013" s="131"/>
      <c r="G1013" s="131"/>
      <c r="H1013" s="131"/>
      <c r="I1013" s="132"/>
      <c r="J1013" s="132"/>
      <c r="K1013" s="136"/>
      <c r="L1013" s="127"/>
    </row>
    <row r="1014" ht="20.25" hidden="1" customHeight="1">
      <c r="A1014" s="128">
        <v>45827.0</v>
      </c>
      <c r="B1014" s="139" t="s">
        <v>4061</v>
      </c>
      <c r="C1014" s="23"/>
      <c r="D1014" s="132" t="s">
        <v>4062</v>
      </c>
      <c r="E1014" s="132"/>
      <c r="F1014" s="131"/>
      <c r="G1014" s="131" t="s">
        <v>104</v>
      </c>
      <c r="H1014" s="131">
        <v>1.0</v>
      </c>
      <c r="I1014" s="132"/>
      <c r="J1014" s="132" t="s">
        <v>4063</v>
      </c>
      <c r="K1014" s="136"/>
      <c r="L1014" s="127"/>
    </row>
    <row r="1015" ht="20.25" hidden="1" customHeight="1">
      <c r="A1015" s="128"/>
      <c r="B1015" s="139"/>
      <c r="C1015" s="154"/>
      <c r="D1015" s="132"/>
      <c r="E1015" s="132"/>
      <c r="F1015" s="131"/>
      <c r="G1015" s="131"/>
      <c r="H1015" s="131"/>
      <c r="I1015" s="132"/>
      <c r="J1015" s="132"/>
      <c r="K1015" s="136"/>
      <c r="L1015" s="127"/>
    </row>
    <row r="1016" ht="20.25" hidden="1" customHeight="1">
      <c r="A1016" s="128">
        <v>45827.0</v>
      </c>
      <c r="B1016" s="139" t="s">
        <v>4064</v>
      </c>
      <c r="C1016" s="23"/>
      <c r="D1016" s="132" t="s">
        <v>711</v>
      </c>
      <c r="E1016" s="132"/>
      <c r="F1016" s="131"/>
      <c r="G1016" s="131" t="s">
        <v>104</v>
      </c>
      <c r="H1016" s="131">
        <v>2.0</v>
      </c>
      <c r="I1016" s="132"/>
      <c r="J1016" s="132" t="s">
        <v>381</v>
      </c>
      <c r="K1016" s="136"/>
      <c r="L1016" s="127"/>
    </row>
    <row r="1017" ht="20.25" hidden="1" customHeight="1">
      <c r="A1017" s="128"/>
      <c r="B1017" s="139"/>
      <c r="C1017" s="154"/>
      <c r="D1017" s="132"/>
      <c r="E1017" s="132"/>
      <c r="F1017" s="131"/>
      <c r="G1017" s="131"/>
      <c r="H1017" s="131"/>
      <c r="I1017" s="132"/>
      <c r="J1017" s="132"/>
      <c r="K1017" s="136"/>
      <c r="L1017" s="127"/>
    </row>
    <row r="1018" ht="20.25" hidden="1" customHeight="1">
      <c r="A1018" s="128">
        <v>45828.0</v>
      </c>
      <c r="B1018" s="139" t="s">
        <v>4065</v>
      </c>
      <c r="C1018" s="23"/>
      <c r="D1018" s="132" t="s">
        <v>1278</v>
      </c>
      <c r="E1018" s="132" t="s">
        <v>812</v>
      </c>
      <c r="F1018" s="131"/>
      <c r="G1018" s="131" t="s">
        <v>104</v>
      </c>
      <c r="H1018" s="131">
        <v>1.0</v>
      </c>
      <c r="I1018" s="132"/>
      <c r="J1018" s="132" t="s">
        <v>4066</v>
      </c>
      <c r="K1018" s="136"/>
      <c r="L1018" s="127"/>
    </row>
    <row r="1019" ht="20.25" hidden="1" customHeight="1">
      <c r="A1019" s="128"/>
      <c r="B1019" s="139"/>
      <c r="C1019" s="154"/>
      <c r="D1019" s="132"/>
      <c r="E1019" s="132"/>
      <c r="F1019" s="131"/>
      <c r="G1019" s="131"/>
      <c r="H1019" s="131"/>
      <c r="I1019" s="132"/>
      <c r="J1019" s="132"/>
      <c r="K1019" s="136"/>
      <c r="L1019" s="127"/>
    </row>
    <row r="1020" ht="20.25" hidden="1" customHeight="1">
      <c r="A1020" s="128">
        <v>45828.0</v>
      </c>
      <c r="B1020" s="139" t="s">
        <v>4067</v>
      </c>
      <c r="C1020" s="23"/>
      <c r="D1020" s="132" t="s">
        <v>1278</v>
      </c>
      <c r="E1020" s="132" t="s">
        <v>812</v>
      </c>
      <c r="F1020" s="131"/>
      <c r="G1020" s="131" t="s">
        <v>104</v>
      </c>
      <c r="H1020" s="131">
        <v>1.0</v>
      </c>
      <c r="I1020" s="132"/>
      <c r="J1020" s="132" t="s">
        <v>4068</v>
      </c>
      <c r="K1020" s="136"/>
      <c r="L1020" s="127"/>
    </row>
    <row r="1021" ht="20.25" hidden="1" customHeight="1">
      <c r="A1021" s="128"/>
      <c r="B1021" s="139"/>
      <c r="C1021" s="154"/>
      <c r="D1021" s="132"/>
      <c r="E1021" s="132"/>
      <c r="F1021" s="131"/>
      <c r="G1021" s="131"/>
      <c r="H1021" s="131"/>
      <c r="I1021" s="132"/>
      <c r="J1021" s="132"/>
      <c r="K1021" s="136"/>
      <c r="L1021" s="127"/>
    </row>
    <row r="1022" ht="20.25" hidden="1" customHeight="1">
      <c r="A1022" s="128">
        <v>45828.0</v>
      </c>
      <c r="B1022" s="139" t="s">
        <v>4069</v>
      </c>
      <c r="C1022" s="23"/>
      <c r="D1022" s="132" t="s">
        <v>1278</v>
      </c>
      <c r="E1022" s="132" t="s">
        <v>812</v>
      </c>
      <c r="F1022" s="131"/>
      <c r="G1022" s="131" t="s">
        <v>104</v>
      </c>
      <c r="H1022" s="131">
        <v>1.0</v>
      </c>
      <c r="I1022" s="132"/>
      <c r="J1022" s="132" t="s">
        <v>2881</v>
      </c>
      <c r="K1022" s="136"/>
      <c r="L1022" s="127"/>
    </row>
    <row r="1023" ht="20.25" hidden="1" customHeight="1">
      <c r="A1023" s="128">
        <v>45828.0</v>
      </c>
      <c r="B1023" s="139" t="s">
        <v>4069</v>
      </c>
      <c r="C1023" s="23"/>
      <c r="D1023" s="132" t="s">
        <v>807</v>
      </c>
      <c r="E1023" s="132" t="s">
        <v>808</v>
      </c>
      <c r="F1023" s="131"/>
      <c r="G1023" s="131" t="s">
        <v>104</v>
      </c>
      <c r="H1023" s="131">
        <v>1.0</v>
      </c>
      <c r="I1023" s="132"/>
      <c r="J1023" s="132" t="s">
        <v>2881</v>
      </c>
      <c r="K1023" s="136"/>
      <c r="L1023" s="127"/>
    </row>
    <row r="1024" ht="20.25" hidden="1" customHeight="1">
      <c r="A1024" s="128"/>
      <c r="B1024" s="139"/>
      <c r="C1024" s="154"/>
      <c r="D1024" s="132"/>
      <c r="E1024" s="132"/>
      <c r="F1024" s="131"/>
      <c r="G1024" s="131"/>
      <c r="H1024" s="131"/>
      <c r="I1024" s="132"/>
      <c r="J1024" s="132"/>
      <c r="K1024" s="136"/>
      <c r="L1024" s="127"/>
    </row>
    <row r="1025" ht="20.25" hidden="1" customHeight="1">
      <c r="A1025" s="128">
        <v>45828.0</v>
      </c>
      <c r="B1025" s="139" t="s">
        <v>4070</v>
      </c>
      <c r="C1025" s="23"/>
      <c r="D1025" s="132" t="s">
        <v>1278</v>
      </c>
      <c r="E1025" s="132" t="s">
        <v>812</v>
      </c>
      <c r="F1025" s="131"/>
      <c r="G1025" s="131" t="s">
        <v>104</v>
      </c>
      <c r="H1025" s="131">
        <v>1.0</v>
      </c>
      <c r="I1025" s="132"/>
      <c r="J1025" s="132" t="s">
        <v>1975</v>
      </c>
      <c r="K1025" s="136"/>
      <c r="L1025" s="127"/>
    </row>
    <row r="1026" ht="20.25" hidden="1" customHeight="1">
      <c r="A1026" s="128"/>
      <c r="B1026" s="139"/>
      <c r="C1026" s="154"/>
      <c r="D1026" s="132"/>
      <c r="E1026" s="132"/>
      <c r="F1026" s="131"/>
      <c r="G1026" s="131"/>
      <c r="H1026" s="131"/>
      <c r="I1026" s="132"/>
      <c r="J1026" s="132"/>
      <c r="K1026" s="136"/>
      <c r="L1026" s="127"/>
    </row>
    <row r="1027" ht="20.25" hidden="1" customHeight="1">
      <c r="A1027" s="128">
        <v>45831.0</v>
      </c>
      <c r="B1027" s="139" t="s">
        <v>4071</v>
      </c>
      <c r="C1027" s="23"/>
      <c r="D1027" s="132" t="s">
        <v>4072</v>
      </c>
      <c r="E1027" s="132"/>
      <c r="F1027" s="131"/>
      <c r="G1027" s="131" t="s">
        <v>742</v>
      </c>
      <c r="H1027" s="131">
        <v>1.0</v>
      </c>
      <c r="I1027" s="132"/>
      <c r="J1027" s="132" t="s">
        <v>1117</v>
      </c>
      <c r="K1027" s="136"/>
      <c r="L1027" s="127"/>
    </row>
    <row r="1028" ht="20.25" hidden="1" customHeight="1">
      <c r="A1028" s="128">
        <v>45831.0</v>
      </c>
      <c r="B1028" s="139" t="s">
        <v>4071</v>
      </c>
      <c r="C1028" s="23"/>
      <c r="D1028" s="132" t="s">
        <v>4073</v>
      </c>
      <c r="E1028" s="132"/>
      <c r="F1028" s="131"/>
      <c r="G1028" s="131" t="s">
        <v>742</v>
      </c>
      <c r="H1028" s="131">
        <v>1.0</v>
      </c>
      <c r="I1028" s="132"/>
      <c r="J1028" s="132" t="s">
        <v>1117</v>
      </c>
      <c r="K1028" s="136"/>
      <c r="L1028" s="127"/>
    </row>
    <row r="1029" ht="20.25" hidden="1" customHeight="1">
      <c r="A1029" s="128">
        <v>45831.0</v>
      </c>
      <c r="B1029" s="139" t="s">
        <v>4071</v>
      </c>
      <c r="C1029" s="23"/>
      <c r="D1029" s="132" t="s">
        <v>4074</v>
      </c>
      <c r="E1029" s="132"/>
      <c r="F1029" s="131"/>
      <c r="G1029" s="131" t="s">
        <v>1114</v>
      </c>
      <c r="H1029" s="131">
        <v>1.0</v>
      </c>
      <c r="I1029" s="132"/>
      <c r="J1029" s="132" t="s">
        <v>1117</v>
      </c>
      <c r="K1029" s="136"/>
      <c r="L1029" s="127"/>
    </row>
    <row r="1030" ht="20.25" hidden="1" customHeight="1">
      <c r="A1030" s="128"/>
      <c r="B1030" s="139"/>
      <c r="C1030" s="154"/>
      <c r="D1030" s="132"/>
      <c r="E1030" s="132"/>
      <c r="F1030" s="131"/>
      <c r="G1030" s="131"/>
      <c r="H1030" s="131"/>
      <c r="I1030" s="132"/>
      <c r="J1030" s="132"/>
      <c r="K1030" s="136"/>
      <c r="L1030" s="127"/>
    </row>
    <row r="1031" ht="20.25" hidden="1" customHeight="1">
      <c r="A1031" s="128">
        <v>45831.0</v>
      </c>
      <c r="B1031" s="139" t="s">
        <v>4075</v>
      </c>
      <c r="C1031" s="23"/>
      <c r="D1031" s="132" t="s">
        <v>4076</v>
      </c>
      <c r="E1031" s="132" t="s">
        <v>1063</v>
      </c>
      <c r="F1031" s="131"/>
      <c r="G1031" s="131" t="s">
        <v>1114</v>
      </c>
      <c r="H1031" s="131">
        <v>1.0</v>
      </c>
      <c r="I1031" s="132"/>
      <c r="J1031" s="132" t="s">
        <v>642</v>
      </c>
      <c r="K1031" s="136"/>
      <c r="L1031" s="127"/>
    </row>
    <row r="1032" ht="20.25" hidden="1" customHeight="1">
      <c r="A1032" s="128">
        <v>45831.0</v>
      </c>
      <c r="B1032" s="139" t="s">
        <v>4075</v>
      </c>
      <c r="C1032" s="23"/>
      <c r="D1032" s="132" t="s">
        <v>4077</v>
      </c>
      <c r="E1032" s="132"/>
      <c r="F1032" s="131"/>
      <c r="G1032" s="131" t="s">
        <v>1114</v>
      </c>
      <c r="H1032" s="131">
        <v>1.0</v>
      </c>
      <c r="I1032" s="132"/>
      <c r="J1032" s="132" t="s">
        <v>642</v>
      </c>
      <c r="K1032" s="136"/>
      <c r="L1032" s="127"/>
    </row>
    <row r="1033" ht="20.25" hidden="1" customHeight="1">
      <c r="A1033" s="128">
        <v>45831.0</v>
      </c>
      <c r="B1033" s="139" t="s">
        <v>4075</v>
      </c>
      <c r="C1033" s="23"/>
      <c r="D1033" s="132" t="s">
        <v>1147</v>
      </c>
      <c r="E1033" s="132"/>
      <c r="F1033" s="131"/>
      <c r="G1033" s="131" t="s">
        <v>1114</v>
      </c>
      <c r="H1033" s="131">
        <v>2.0</v>
      </c>
      <c r="I1033" s="132"/>
      <c r="J1033" s="132" t="s">
        <v>642</v>
      </c>
      <c r="K1033" s="136"/>
      <c r="L1033" s="127"/>
    </row>
    <row r="1034" ht="20.25" hidden="1" customHeight="1">
      <c r="A1034" s="128"/>
      <c r="B1034" s="139"/>
      <c r="C1034" s="154"/>
      <c r="D1034" s="132"/>
      <c r="E1034" s="132"/>
      <c r="F1034" s="131"/>
      <c r="G1034" s="131"/>
      <c r="H1034" s="131"/>
      <c r="I1034" s="132"/>
      <c r="J1034" s="132"/>
      <c r="K1034" s="136"/>
      <c r="L1034" s="127"/>
    </row>
    <row r="1035" ht="20.25" hidden="1" customHeight="1">
      <c r="A1035" s="128">
        <v>45832.0</v>
      </c>
      <c r="B1035" s="139" t="s">
        <v>4078</v>
      </c>
      <c r="C1035" s="23"/>
      <c r="D1035" s="132" t="s">
        <v>1059</v>
      </c>
      <c r="E1035" s="132" t="s">
        <v>455</v>
      </c>
      <c r="F1035" s="131"/>
      <c r="G1035" s="131" t="s">
        <v>1114</v>
      </c>
      <c r="H1035" s="131">
        <v>1.0</v>
      </c>
      <c r="I1035" s="132"/>
      <c r="J1035" s="132" t="s">
        <v>642</v>
      </c>
      <c r="K1035" s="136"/>
      <c r="L1035" s="127"/>
    </row>
    <row r="1036" ht="20.25" hidden="1" customHeight="1">
      <c r="A1036" s="128">
        <v>45832.0</v>
      </c>
      <c r="B1036" s="139" t="s">
        <v>4078</v>
      </c>
      <c r="C1036" s="23"/>
      <c r="D1036" s="132" t="s">
        <v>1060</v>
      </c>
      <c r="E1036" s="132"/>
      <c r="F1036" s="131"/>
      <c r="G1036" s="131" t="s">
        <v>1114</v>
      </c>
      <c r="H1036" s="131">
        <v>1.0</v>
      </c>
      <c r="I1036" s="132"/>
      <c r="J1036" s="132" t="s">
        <v>642</v>
      </c>
      <c r="K1036" s="136"/>
      <c r="L1036" s="127"/>
    </row>
    <row r="1037" ht="20.25" hidden="1" customHeight="1">
      <c r="A1037" s="128"/>
      <c r="B1037" s="139"/>
      <c r="C1037" s="154"/>
      <c r="D1037" s="132"/>
      <c r="E1037" s="132"/>
      <c r="F1037" s="131"/>
      <c r="G1037" s="131"/>
      <c r="H1037" s="131"/>
      <c r="I1037" s="132"/>
      <c r="J1037" s="132"/>
      <c r="K1037" s="136"/>
      <c r="L1037" s="127"/>
    </row>
    <row r="1038" ht="20.25" hidden="1" customHeight="1">
      <c r="A1038" s="128">
        <v>45832.0</v>
      </c>
      <c r="B1038" s="139" t="s">
        <v>4079</v>
      </c>
      <c r="C1038" s="23"/>
      <c r="D1038" s="132" t="s">
        <v>398</v>
      </c>
      <c r="E1038" s="132" t="s">
        <v>455</v>
      </c>
      <c r="F1038" s="131"/>
      <c r="G1038" s="131" t="s">
        <v>1114</v>
      </c>
      <c r="H1038" s="131">
        <v>1.0</v>
      </c>
      <c r="I1038" s="132"/>
      <c r="J1038" s="132" t="s">
        <v>1337</v>
      </c>
      <c r="K1038" s="136"/>
      <c r="L1038" s="127"/>
    </row>
    <row r="1039" ht="20.25" hidden="1" customHeight="1">
      <c r="A1039" s="128"/>
      <c r="B1039" s="139"/>
      <c r="C1039" s="154"/>
      <c r="D1039" s="132"/>
      <c r="E1039" s="132"/>
      <c r="F1039" s="131"/>
      <c r="G1039" s="131"/>
      <c r="H1039" s="131"/>
      <c r="I1039" s="132"/>
      <c r="J1039" s="132"/>
      <c r="K1039" s="136"/>
      <c r="L1039" s="127"/>
    </row>
    <row r="1040" ht="20.25" hidden="1" customHeight="1">
      <c r="A1040" s="128">
        <v>45833.0</v>
      </c>
      <c r="B1040" s="139" t="s">
        <v>4080</v>
      </c>
      <c r="C1040" s="23"/>
      <c r="D1040" s="132" t="s">
        <v>3761</v>
      </c>
      <c r="E1040" s="132" t="s">
        <v>814</v>
      </c>
      <c r="F1040" s="131"/>
      <c r="G1040" s="131" t="s">
        <v>1114</v>
      </c>
      <c r="H1040" s="131">
        <v>1.0</v>
      </c>
      <c r="I1040" s="132"/>
      <c r="J1040" s="132" t="s">
        <v>1161</v>
      </c>
      <c r="K1040" s="136"/>
      <c r="L1040" s="127"/>
    </row>
    <row r="1041" ht="20.25" hidden="1" customHeight="1">
      <c r="A1041" s="128">
        <v>45833.0</v>
      </c>
      <c r="B1041" s="139" t="s">
        <v>4080</v>
      </c>
      <c r="C1041" s="23"/>
      <c r="D1041" s="132" t="s">
        <v>4081</v>
      </c>
      <c r="E1041" s="132" t="s">
        <v>812</v>
      </c>
      <c r="F1041" s="131"/>
      <c r="G1041" s="131" t="s">
        <v>1114</v>
      </c>
      <c r="H1041" s="131">
        <v>1.0</v>
      </c>
      <c r="I1041" s="132"/>
      <c r="J1041" s="132" t="s">
        <v>1161</v>
      </c>
      <c r="K1041" s="136"/>
      <c r="L1041" s="127"/>
    </row>
    <row r="1042" ht="20.25" hidden="1" customHeight="1">
      <c r="A1042" s="128">
        <v>45833.0</v>
      </c>
      <c r="B1042" s="139" t="s">
        <v>4080</v>
      </c>
      <c r="C1042" s="23"/>
      <c r="D1042" s="132" t="s">
        <v>4082</v>
      </c>
      <c r="E1042" s="132" t="s">
        <v>4083</v>
      </c>
      <c r="F1042" s="131"/>
      <c r="G1042" s="131" t="s">
        <v>1114</v>
      </c>
      <c r="H1042" s="131">
        <v>1.0</v>
      </c>
      <c r="I1042" s="132"/>
      <c r="J1042" s="132" t="s">
        <v>1161</v>
      </c>
      <c r="K1042" s="136"/>
      <c r="L1042" s="127"/>
    </row>
    <row r="1043" ht="20.25" hidden="1" customHeight="1">
      <c r="A1043" s="128"/>
      <c r="B1043" s="139"/>
      <c r="C1043" s="154"/>
      <c r="D1043" s="132"/>
      <c r="E1043" s="132"/>
      <c r="F1043" s="131"/>
      <c r="G1043" s="131"/>
      <c r="H1043" s="131"/>
      <c r="I1043" s="132"/>
      <c r="J1043" s="132"/>
      <c r="K1043" s="136"/>
      <c r="L1043" s="127"/>
    </row>
    <row r="1044" ht="20.25" hidden="1" customHeight="1">
      <c r="A1044" s="128">
        <v>45833.0</v>
      </c>
      <c r="B1044" s="139" t="s">
        <v>4084</v>
      </c>
      <c r="C1044" s="23"/>
      <c r="D1044" s="132" t="s">
        <v>4085</v>
      </c>
      <c r="E1044" s="132"/>
      <c r="F1044" s="131"/>
      <c r="G1044" s="131" t="s">
        <v>1114</v>
      </c>
      <c r="H1044" s="131">
        <v>1.0</v>
      </c>
      <c r="I1044" s="132"/>
      <c r="J1044" s="132" t="s">
        <v>1082</v>
      </c>
      <c r="K1044" s="136"/>
      <c r="L1044" s="127"/>
    </row>
    <row r="1045" ht="20.25" hidden="1" customHeight="1">
      <c r="A1045" s="128">
        <v>45833.0</v>
      </c>
      <c r="B1045" s="139" t="s">
        <v>4084</v>
      </c>
      <c r="C1045" s="23"/>
      <c r="D1045" s="132" t="s">
        <v>1083</v>
      </c>
      <c r="E1045" s="132"/>
      <c r="F1045" s="131"/>
      <c r="G1045" s="131" t="s">
        <v>1114</v>
      </c>
      <c r="H1045" s="131">
        <v>1.0</v>
      </c>
      <c r="I1045" s="132"/>
      <c r="J1045" s="132" t="s">
        <v>1082</v>
      </c>
      <c r="K1045" s="136"/>
      <c r="L1045" s="127"/>
    </row>
    <row r="1046" ht="20.25" hidden="1" customHeight="1">
      <c r="A1046" s="128">
        <v>45833.0</v>
      </c>
      <c r="B1046" s="139" t="s">
        <v>4084</v>
      </c>
      <c r="C1046" s="23"/>
      <c r="D1046" s="132" t="s">
        <v>4086</v>
      </c>
      <c r="E1046" s="132"/>
      <c r="F1046" s="131"/>
      <c r="G1046" s="131" t="s">
        <v>1114</v>
      </c>
      <c r="H1046" s="131">
        <v>1.0</v>
      </c>
      <c r="I1046" s="132"/>
      <c r="J1046" s="132" t="s">
        <v>1082</v>
      </c>
      <c r="K1046" s="136"/>
      <c r="L1046" s="127"/>
    </row>
    <row r="1047" ht="20.25" hidden="1" customHeight="1">
      <c r="A1047" s="128">
        <v>45833.0</v>
      </c>
      <c r="B1047" s="139" t="s">
        <v>4084</v>
      </c>
      <c r="C1047" s="23"/>
      <c r="D1047" s="132" t="s">
        <v>1085</v>
      </c>
      <c r="E1047" s="132"/>
      <c r="F1047" s="131"/>
      <c r="G1047" s="131" t="s">
        <v>1114</v>
      </c>
      <c r="H1047" s="131">
        <v>1.0</v>
      </c>
      <c r="I1047" s="132"/>
      <c r="J1047" s="132" t="s">
        <v>1082</v>
      </c>
      <c r="K1047" s="136"/>
      <c r="L1047" s="127"/>
    </row>
    <row r="1048" ht="20.25" hidden="1" customHeight="1">
      <c r="A1048" s="128">
        <v>45833.0</v>
      </c>
      <c r="B1048" s="139" t="s">
        <v>4084</v>
      </c>
      <c r="C1048" s="23"/>
      <c r="D1048" s="132" t="s">
        <v>1086</v>
      </c>
      <c r="E1048" s="132"/>
      <c r="F1048" s="131"/>
      <c r="G1048" s="131" t="s">
        <v>1114</v>
      </c>
      <c r="H1048" s="131">
        <v>1.0</v>
      </c>
      <c r="I1048" s="132"/>
      <c r="J1048" s="132" t="s">
        <v>1082</v>
      </c>
      <c r="K1048" s="136"/>
      <c r="L1048" s="127"/>
    </row>
    <row r="1049" ht="20.25" hidden="1" customHeight="1">
      <c r="A1049" s="128">
        <v>45833.0</v>
      </c>
      <c r="B1049" s="139" t="s">
        <v>4084</v>
      </c>
      <c r="C1049" s="23"/>
      <c r="D1049" s="132" t="s">
        <v>2537</v>
      </c>
      <c r="E1049" s="132">
        <v>103466.0</v>
      </c>
      <c r="F1049" s="131"/>
      <c r="G1049" s="131" t="s">
        <v>1114</v>
      </c>
      <c r="H1049" s="131">
        <v>1.0</v>
      </c>
      <c r="I1049" s="132"/>
      <c r="J1049" s="132" t="s">
        <v>1082</v>
      </c>
      <c r="K1049" s="136"/>
      <c r="L1049" s="127"/>
    </row>
    <row r="1050" ht="20.25" hidden="1" customHeight="1">
      <c r="A1050" s="128"/>
      <c r="B1050" s="139"/>
      <c r="C1050" s="154"/>
      <c r="D1050" s="132"/>
      <c r="E1050" s="132"/>
      <c r="F1050" s="131"/>
      <c r="G1050" s="131"/>
      <c r="H1050" s="131"/>
      <c r="I1050" s="132"/>
      <c r="J1050" s="132"/>
      <c r="K1050" s="136"/>
      <c r="L1050" s="127"/>
    </row>
    <row r="1051" ht="20.25" hidden="1" customHeight="1">
      <c r="A1051" s="128">
        <v>45834.0</v>
      </c>
      <c r="B1051" s="139" t="s">
        <v>4087</v>
      </c>
      <c r="C1051" s="23"/>
      <c r="D1051" s="132" t="s">
        <v>4088</v>
      </c>
      <c r="E1051" s="132"/>
      <c r="F1051" s="131"/>
      <c r="G1051" s="131" t="s">
        <v>1114</v>
      </c>
      <c r="H1051" s="131">
        <v>5.0</v>
      </c>
      <c r="I1051" s="132"/>
      <c r="J1051" s="132" t="s">
        <v>1074</v>
      </c>
      <c r="K1051" s="136"/>
      <c r="L1051" s="127"/>
    </row>
    <row r="1052" ht="20.25" hidden="1" customHeight="1">
      <c r="A1052" s="128">
        <v>45834.0</v>
      </c>
      <c r="B1052" s="139" t="s">
        <v>4087</v>
      </c>
      <c r="C1052" s="23"/>
      <c r="D1052" s="132" t="s">
        <v>4089</v>
      </c>
      <c r="E1052" s="132"/>
      <c r="F1052" s="131"/>
      <c r="G1052" s="131" t="s">
        <v>1114</v>
      </c>
      <c r="H1052" s="131">
        <v>4.0</v>
      </c>
      <c r="I1052" s="132"/>
      <c r="J1052" s="132" t="s">
        <v>1074</v>
      </c>
      <c r="K1052" s="136"/>
      <c r="L1052" s="127"/>
    </row>
    <row r="1053" ht="20.25" hidden="1" customHeight="1">
      <c r="A1053" s="128">
        <v>45834.0</v>
      </c>
      <c r="B1053" s="139" t="s">
        <v>4087</v>
      </c>
      <c r="C1053" s="23"/>
      <c r="D1053" s="132" t="s">
        <v>4090</v>
      </c>
      <c r="E1053" s="132"/>
      <c r="F1053" s="131"/>
      <c r="G1053" s="131" t="s">
        <v>1114</v>
      </c>
      <c r="H1053" s="131">
        <v>9.0</v>
      </c>
      <c r="I1053" s="132"/>
      <c r="J1053" s="132" t="s">
        <v>1074</v>
      </c>
      <c r="K1053" s="136"/>
      <c r="L1053" s="127"/>
    </row>
    <row r="1054" ht="20.25" hidden="1" customHeight="1">
      <c r="A1054" s="128"/>
      <c r="B1054" s="139"/>
      <c r="C1054" s="154"/>
      <c r="D1054" s="132"/>
      <c r="E1054" s="132"/>
      <c r="F1054" s="131"/>
      <c r="G1054" s="131"/>
      <c r="H1054" s="131"/>
      <c r="I1054" s="132"/>
      <c r="J1054" s="132"/>
      <c r="K1054" s="136"/>
      <c r="L1054" s="127"/>
    </row>
    <row r="1055" ht="20.25" hidden="1" customHeight="1">
      <c r="A1055" s="128">
        <v>45834.0</v>
      </c>
      <c r="B1055" s="139" t="s">
        <v>4091</v>
      </c>
      <c r="C1055" s="23"/>
      <c r="D1055" s="132" t="s">
        <v>4092</v>
      </c>
      <c r="E1055" s="132"/>
      <c r="F1055" s="131"/>
      <c r="G1055" s="131" t="s">
        <v>1114</v>
      </c>
      <c r="H1055" s="131">
        <v>1.0</v>
      </c>
      <c r="I1055" s="132"/>
      <c r="J1055" s="132" t="s">
        <v>1074</v>
      </c>
      <c r="K1055" s="136"/>
      <c r="L1055" s="127"/>
    </row>
    <row r="1056" ht="20.25" hidden="1" customHeight="1">
      <c r="A1056" s="128">
        <v>45834.0</v>
      </c>
      <c r="B1056" s="139" t="s">
        <v>4091</v>
      </c>
      <c r="C1056" s="23"/>
      <c r="D1056" s="132" t="s">
        <v>4093</v>
      </c>
      <c r="E1056" s="132"/>
      <c r="F1056" s="131"/>
      <c r="G1056" s="131" t="s">
        <v>1114</v>
      </c>
      <c r="H1056" s="131">
        <v>1.0</v>
      </c>
      <c r="I1056" s="132"/>
      <c r="J1056" s="132" t="s">
        <v>1074</v>
      </c>
      <c r="K1056" s="136"/>
      <c r="L1056" s="127"/>
    </row>
    <row r="1057" ht="20.25" hidden="1" customHeight="1">
      <c r="A1057" s="128">
        <v>45834.0</v>
      </c>
      <c r="B1057" s="139" t="s">
        <v>4091</v>
      </c>
      <c r="C1057" s="23"/>
      <c r="D1057" s="132" t="s">
        <v>114</v>
      </c>
      <c r="E1057" s="132"/>
      <c r="F1057" s="131"/>
      <c r="G1057" s="131" t="s">
        <v>1114</v>
      </c>
      <c r="H1057" s="131">
        <v>2.0</v>
      </c>
      <c r="I1057" s="132"/>
      <c r="J1057" s="132" t="s">
        <v>1074</v>
      </c>
      <c r="K1057" s="136"/>
      <c r="L1057" s="127"/>
    </row>
    <row r="1058" ht="20.25" hidden="1" customHeight="1">
      <c r="A1058" s="128"/>
      <c r="B1058" s="139"/>
      <c r="C1058" s="154"/>
      <c r="D1058" s="132"/>
      <c r="E1058" s="132"/>
      <c r="F1058" s="131"/>
      <c r="G1058" s="131"/>
      <c r="H1058" s="131"/>
      <c r="I1058" s="132"/>
      <c r="J1058" s="132"/>
      <c r="K1058" s="136"/>
      <c r="L1058" s="127"/>
    </row>
    <row r="1059" ht="20.25" hidden="1" customHeight="1">
      <c r="A1059" s="128">
        <v>45834.0</v>
      </c>
      <c r="B1059" s="139" t="s">
        <v>4094</v>
      </c>
      <c r="C1059" s="23"/>
      <c r="D1059" s="132" t="s">
        <v>4095</v>
      </c>
      <c r="E1059" s="132" t="s">
        <v>1098</v>
      </c>
      <c r="F1059" s="131"/>
      <c r="G1059" s="131" t="s">
        <v>1114</v>
      </c>
      <c r="H1059" s="131">
        <v>1.0</v>
      </c>
      <c r="I1059" s="132"/>
      <c r="J1059" s="132" t="s">
        <v>4096</v>
      </c>
      <c r="K1059" s="136"/>
      <c r="L1059" s="127"/>
    </row>
    <row r="1060" ht="20.25" hidden="1" customHeight="1">
      <c r="A1060" s="128"/>
      <c r="B1060" s="139"/>
      <c r="C1060" s="154"/>
      <c r="D1060" s="132"/>
      <c r="E1060" s="132"/>
      <c r="F1060" s="131"/>
      <c r="G1060" s="131"/>
      <c r="H1060" s="131"/>
      <c r="I1060" s="132"/>
      <c r="J1060" s="132"/>
      <c r="K1060" s="136"/>
      <c r="L1060" s="127"/>
    </row>
    <row r="1061" ht="20.25" hidden="1" customHeight="1">
      <c r="A1061" s="128">
        <v>45837.0</v>
      </c>
      <c r="B1061" s="139" t="s">
        <v>4097</v>
      </c>
      <c r="C1061" s="23"/>
      <c r="D1061" s="132" t="s">
        <v>4098</v>
      </c>
      <c r="E1061" s="132"/>
      <c r="F1061" s="131"/>
      <c r="G1061" s="131" t="s">
        <v>742</v>
      </c>
      <c r="H1061" s="131">
        <v>1.0</v>
      </c>
      <c r="I1061" s="132"/>
      <c r="J1061" s="132" t="s">
        <v>4099</v>
      </c>
      <c r="K1061" s="136"/>
      <c r="L1061" s="127"/>
    </row>
    <row r="1062" ht="20.25" hidden="1" customHeight="1">
      <c r="A1062" s="128"/>
      <c r="B1062" s="139"/>
      <c r="C1062" s="154"/>
      <c r="D1062" s="132"/>
      <c r="E1062" s="132"/>
      <c r="F1062" s="131"/>
      <c r="G1062" s="131"/>
      <c r="H1062" s="131"/>
      <c r="I1062" s="132"/>
      <c r="J1062" s="132"/>
      <c r="K1062" s="136"/>
      <c r="L1062" s="127"/>
    </row>
    <row r="1063" ht="20.25" hidden="1" customHeight="1">
      <c r="A1063" s="128">
        <v>45838.0</v>
      </c>
      <c r="B1063" s="139" t="s">
        <v>4100</v>
      </c>
      <c r="C1063" s="23"/>
      <c r="D1063" s="132" t="s">
        <v>4101</v>
      </c>
      <c r="E1063" s="132" t="s">
        <v>63</v>
      </c>
      <c r="F1063" s="131"/>
      <c r="G1063" s="131" t="s">
        <v>104</v>
      </c>
      <c r="H1063" s="131">
        <v>1.0</v>
      </c>
      <c r="I1063" s="132"/>
      <c r="J1063" s="132" t="s">
        <v>381</v>
      </c>
      <c r="K1063" s="136"/>
      <c r="L1063" s="127"/>
    </row>
    <row r="1064" ht="20.25" hidden="1" customHeight="1">
      <c r="A1064" s="128">
        <v>45838.0</v>
      </c>
      <c r="B1064" s="139" t="s">
        <v>4100</v>
      </c>
      <c r="C1064" s="23"/>
      <c r="D1064" s="132" t="s">
        <v>4102</v>
      </c>
      <c r="E1064" s="132" t="s">
        <v>362</v>
      </c>
      <c r="F1064" s="131"/>
      <c r="G1064" s="131" t="s">
        <v>104</v>
      </c>
      <c r="H1064" s="131">
        <v>1.0</v>
      </c>
      <c r="I1064" s="132"/>
      <c r="J1064" s="132" t="s">
        <v>381</v>
      </c>
      <c r="K1064" s="136"/>
      <c r="L1064" s="127"/>
    </row>
    <row r="1065" ht="20.25" hidden="1" customHeight="1">
      <c r="A1065" s="128">
        <v>45838.0</v>
      </c>
      <c r="B1065" s="139" t="s">
        <v>4100</v>
      </c>
      <c r="C1065" s="23"/>
      <c r="D1065" s="132" t="s">
        <v>3761</v>
      </c>
      <c r="E1065" s="132" t="s">
        <v>814</v>
      </c>
      <c r="F1065" s="131"/>
      <c r="G1065" s="131" t="s">
        <v>104</v>
      </c>
      <c r="H1065" s="131">
        <v>1.0</v>
      </c>
      <c r="I1065" s="132"/>
      <c r="J1065" s="132" t="s">
        <v>381</v>
      </c>
      <c r="K1065" s="136"/>
      <c r="L1065" s="127"/>
    </row>
    <row r="1066" ht="20.25" hidden="1" customHeight="1">
      <c r="A1066" s="128">
        <v>45838.0</v>
      </c>
      <c r="B1066" s="139" t="s">
        <v>4100</v>
      </c>
      <c r="C1066" s="23"/>
      <c r="D1066" s="132" t="s">
        <v>4103</v>
      </c>
      <c r="E1066" s="132"/>
      <c r="F1066" s="131"/>
      <c r="G1066" s="131" t="s">
        <v>104</v>
      </c>
      <c r="H1066" s="131">
        <v>3.0</v>
      </c>
      <c r="I1066" s="132"/>
      <c r="J1066" s="132" t="s">
        <v>1117</v>
      </c>
      <c r="K1066" s="136"/>
      <c r="L1066" s="127"/>
    </row>
    <row r="1067" ht="20.25" hidden="1" customHeight="1">
      <c r="A1067" s="128">
        <v>45838.0</v>
      </c>
      <c r="B1067" s="139" t="s">
        <v>4100</v>
      </c>
      <c r="C1067" s="23"/>
      <c r="D1067" s="132" t="s">
        <v>4104</v>
      </c>
      <c r="E1067" s="132"/>
      <c r="F1067" s="131"/>
      <c r="G1067" s="131" t="s">
        <v>104</v>
      </c>
      <c r="H1067" s="131">
        <v>2.0</v>
      </c>
      <c r="I1067" s="132"/>
      <c r="J1067" s="132" t="s">
        <v>1117</v>
      </c>
      <c r="K1067" s="136"/>
      <c r="L1067" s="127"/>
    </row>
    <row r="1068" ht="20.25" hidden="1" customHeight="1">
      <c r="A1068" s="128"/>
      <c r="B1068" s="139"/>
      <c r="C1068" s="154"/>
      <c r="D1068" s="132"/>
      <c r="E1068" s="132"/>
      <c r="F1068" s="131"/>
      <c r="G1068" s="131"/>
      <c r="H1068" s="131"/>
      <c r="I1068" s="132"/>
      <c r="J1068" s="132"/>
      <c r="K1068" s="136"/>
      <c r="L1068" s="127"/>
    </row>
    <row r="1069" ht="20.25" hidden="1" customHeight="1">
      <c r="A1069" s="128">
        <v>45839.0</v>
      </c>
      <c r="B1069" s="139" t="s">
        <v>4105</v>
      </c>
      <c r="C1069" s="23"/>
      <c r="D1069" s="132" t="s">
        <v>4106</v>
      </c>
      <c r="E1069" s="132"/>
      <c r="F1069" s="131"/>
      <c r="G1069" s="131" t="s">
        <v>196</v>
      </c>
      <c r="H1069" s="131">
        <v>1.0</v>
      </c>
      <c r="I1069" s="132"/>
      <c r="J1069" s="132" t="s">
        <v>1131</v>
      </c>
      <c r="K1069" s="136"/>
      <c r="L1069" s="127"/>
    </row>
    <row r="1070" ht="20.25" hidden="1" customHeight="1">
      <c r="A1070" s="128"/>
      <c r="B1070" s="139"/>
      <c r="C1070" s="154"/>
      <c r="D1070" s="132"/>
      <c r="E1070" s="132"/>
      <c r="F1070" s="131"/>
      <c r="G1070" s="131"/>
      <c r="H1070" s="131"/>
      <c r="I1070" s="132"/>
      <c r="J1070" s="132"/>
      <c r="K1070" s="136"/>
      <c r="L1070" s="127"/>
    </row>
    <row r="1071" ht="20.25" hidden="1" customHeight="1">
      <c r="A1071" s="128">
        <v>45839.0</v>
      </c>
      <c r="B1071" s="139" t="s">
        <v>4107</v>
      </c>
      <c r="C1071" s="23"/>
      <c r="D1071" s="132" t="s">
        <v>4108</v>
      </c>
      <c r="E1071" s="132"/>
      <c r="F1071" s="131"/>
      <c r="G1071" s="131" t="s">
        <v>104</v>
      </c>
      <c r="H1071" s="131">
        <v>1.0</v>
      </c>
      <c r="I1071" s="132"/>
      <c r="J1071" s="132" t="s">
        <v>687</v>
      </c>
      <c r="K1071" s="136"/>
      <c r="L1071" s="127"/>
    </row>
    <row r="1072" ht="20.25" hidden="1" customHeight="1">
      <c r="A1072" s="128"/>
      <c r="B1072" s="139"/>
      <c r="C1072" s="154"/>
      <c r="D1072" s="132"/>
      <c r="E1072" s="132"/>
      <c r="F1072" s="131"/>
      <c r="G1072" s="131"/>
      <c r="H1072" s="131"/>
      <c r="I1072" s="132"/>
      <c r="J1072" s="132"/>
      <c r="K1072" s="136"/>
      <c r="L1072" s="127"/>
    </row>
    <row r="1073" ht="20.25" hidden="1" customHeight="1">
      <c r="A1073" s="128">
        <v>45839.0</v>
      </c>
      <c r="B1073" s="139" t="s">
        <v>4109</v>
      </c>
      <c r="C1073" s="23"/>
      <c r="D1073" s="132" t="s">
        <v>4110</v>
      </c>
      <c r="E1073" s="132"/>
      <c r="F1073" s="131"/>
      <c r="G1073" s="131" t="s">
        <v>104</v>
      </c>
      <c r="H1073" s="131">
        <v>1.0</v>
      </c>
      <c r="I1073" s="132"/>
      <c r="J1073" s="132" t="s">
        <v>687</v>
      </c>
      <c r="K1073" s="136"/>
      <c r="L1073" s="127"/>
    </row>
    <row r="1074" ht="20.25" hidden="1" customHeight="1">
      <c r="A1074" s="128">
        <v>45839.0</v>
      </c>
      <c r="B1074" s="139" t="s">
        <v>4109</v>
      </c>
      <c r="C1074" s="23"/>
      <c r="D1074" s="132" t="s">
        <v>4111</v>
      </c>
      <c r="E1074" s="132"/>
      <c r="F1074" s="131"/>
      <c r="G1074" s="131" t="s">
        <v>104</v>
      </c>
      <c r="H1074" s="131">
        <v>1.0</v>
      </c>
      <c r="I1074" s="132"/>
      <c r="J1074" s="132" t="s">
        <v>687</v>
      </c>
      <c r="K1074" s="136"/>
      <c r="L1074" s="127"/>
    </row>
    <row r="1075" ht="20.25" hidden="1" customHeight="1">
      <c r="A1075" s="128">
        <v>45839.0</v>
      </c>
      <c r="B1075" s="139" t="s">
        <v>4109</v>
      </c>
      <c r="C1075" s="23"/>
      <c r="D1075" s="132" t="s">
        <v>4112</v>
      </c>
      <c r="E1075" s="132"/>
      <c r="F1075" s="131"/>
      <c r="G1075" s="131" t="s">
        <v>1586</v>
      </c>
      <c r="H1075" s="131">
        <v>1.0</v>
      </c>
      <c r="I1075" s="132"/>
      <c r="J1075" s="132" t="s">
        <v>4113</v>
      </c>
      <c r="K1075" s="136"/>
      <c r="L1075" s="127"/>
    </row>
    <row r="1076" ht="20.25" hidden="1" customHeight="1">
      <c r="A1076" s="128">
        <v>45839.0</v>
      </c>
      <c r="B1076" s="139" t="s">
        <v>4109</v>
      </c>
      <c r="C1076" s="23"/>
      <c r="D1076" s="132" t="s">
        <v>1113</v>
      </c>
      <c r="E1076" s="132"/>
      <c r="F1076" s="131"/>
      <c r="G1076" s="131" t="s">
        <v>1114</v>
      </c>
      <c r="H1076" s="131">
        <v>2.0</v>
      </c>
      <c r="I1076" s="132"/>
      <c r="J1076" s="132" t="s">
        <v>4113</v>
      </c>
      <c r="K1076" s="136"/>
      <c r="L1076" s="127"/>
    </row>
    <row r="1077" ht="20.25" hidden="1" customHeight="1">
      <c r="A1077" s="128">
        <v>45839.0</v>
      </c>
      <c r="B1077" s="139" t="s">
        <v>4109</v>
      </c>
      <c r="C1077" s="23"/>
      <c r="D1077" s="132" t="s">
        <v>3695</v>
      </c>
      <c r="E1077" s="132"/>
      <c r="F1077" s="131"/>
      <c r="G1077" s="131" t="s">
        <v>742</v>
      </c>
      <c r="H1077" s="131">
        <v>1.0</v>
      </c>
      <c r="I1077" s="132"/>
      <c r="J1077" s="132" t="s">
        <v>4113</v>
      </c>
      <c r="K1077" s="136"/>
      <c r="L1077" s="127"/>
    </row>
    <row r="1078" ht="20.25" hidden="1" customHeight="1">
      <c r="A1078" s="128">
        <v>45839.0</v>
      </c>
      <c r="B1078" s="139" t="s">
        <v>4109</v>
      </c>
      <c r="C1078" s="23"/>
      <c r="D1078" s="132" t="s">
        <v>4114</v>
      </c>
      <c r="E1078" s="132"/>
      <c r="F1078" s="131"/>
      <c r="G1078" s="131" t="s">
        <v>104</v>
      </c>
      <c r="H1078" s="131">
        <v>2.0</v>
      </c>
      <c r="I1078" s="132"/>
      <c r="J1078" s="132" t="s">
        <v>4113</v>
      </c>
      <c r="K1078" s="136"/>
      <c r="L1078" s="127"/>
    </row>
    <row r="1079" ht="20.25" hidden="1" customHeight="1">
      <c r="A1079" s="128"/>
      <c r="B1079" s="139"/>
      <c r="C1079" s="154"/>
      <c r="D1079" s="132"/>
      <c r="E1079" s="132"/>
      <c r="F1079" s="131"/>
      <c r="G1079" s="131"/>
      <c r="H1079" s="131"/>
      <c r="I1079" s="132"/>
      <c r="J1079" s="132"/>
      <c r="K1079" s="136"/>
      <c r="L1079" s="127"/>
    </row>
    <row r="1080" ht="20.25" hidden="1" customHeight="1">
      <c r="A1080" s="128">
        <v>45841.0</v>
      </c>
      <c r="B1080" s="139" t="s">
        <v>4115</v>
      </c>
      <c r="C1080" s="23"/>
      <c r="D1080" s="132" t="s">
        <v>4116</v>
      </c>
      <c r="E1080" s="132"/>
      <c r="F1080" s="131"/>
      <c r="G1080" s="131" t="s">
        <v>104</v>
      </c>
      <c r="H1080" s="131">
        <v>1.0</v>
      </c>
      <c r="I1080" s="132"/>
      <c r="J1080" s="132" t="s">
        <v>763</v>
      </c>
      <c r="K1080" s="136"/>
      <c r="L1080" s="127"/>
    </row>
    <row r="1081" ht="20.25" hidden="1" customHeight="1">
      <c r="A1081" s="128"/>
      <c r="B1081" s="139"/>
      <c r="C1081" s="154"/>
      <c r="D1081" s="132"/>
      <c r="E1081" s="132"/>
      <c r="F1081" s="131"/>
      <c r="G1081" s="131"/>
      <c r="H1081" s="131"/>
      <c r="I1081" s="132"/>
      <c r="J1081" s="132"/>
      <c r="K1081" s="136"/>
      <c r="L1081" s="127"/>
    </row>
    <row r="1082" ht="20.25" hidden="1" customHeight="1">
      <c r="A1082" s="128">
        <v>45841.0</v>
      </c>
      <c r="B1082" s="139" t="s">
        <v>4117</v>
      </c>
      <c r="C1082" s="23"/>
      <c r="D1082" s="132" t="s">
        <v>1130</v>
      </c>
      <c r="E1082" s="132"/>
      <c r="F1082" s="131"/>
      <c r="G1082" s="131" t="s">
        <v>104</v>
      </c>
      <c r="H1082" s="131">
        <v>1.0</v>
      </c>
      <c r="I1082" s="132"/>
      <c r="J1082" s="132" t="s">
        <v>1131</v>
      </c>
      <c r="K1082" s="136"/>
      <c r="L1082" s="127"/>
    </row>
    <row r="1083" ht="20.25" hidden="1" customHeight="1">
      <c r="A1083" s="128">
        <v>45841.0</v>
      </c>
      <c r="B1083" s="139" t="s">
        <v>4117</v>
      </c>
      <c r="C1083" s="23"/>
      <c r="D1083" s="132" t="s">
        <v>4118</v>
      </c>
      <c r="E1083" s="132"/>
      <c r="F1083" s="131"/>
      <c r="G1083" s="131" t="s">
        <v>104</v>
      </c>
      <c r="H1083" s="131">
        <v>1.0</v>
      </c>
      <c r="I1083" s="132"/>
      <c r="J1083" s="132" t="s">
        <v>1131</v>
      </c>
      <c r="K1083" s="136"/>
      <c r="L1083" s="127"/>
    </row>
    <row r="1084" ht="20.25" hidden="1" customHeight="1">
      <c r="A1084" s="128"/>
      <c r="B1084" s="139"/>
      <c r="C1084" s="154"/>
      <c r="D1084" s="132"/>
      <c r="E1084" s="132"/>
      <c r="F1084" s="131"/>
      <c r="G1084" s="131"/>
      <c r="H1084" s="131"/>
      <c r="I1084" s="132"/>
      <c r="J1084" s="132"/>
      <c r="K1084" s="136"/>
      <c r="L1084" s="127"/>
    </row>
    <row r="1085" ht="20.25" hidden="1" customHeight="1">
      <c r="A1085" s="128">
        <v>45842.0</v>
      </c>
      <c r="B1085" s="139" t="s">
        <v>4119</v>
      </c>
      <c r="C1085" s="23"/>
      <c r="D1085" s="132" t="s">
        <v>2093</v>
      </c>
      <c r="E1085" s="132" t="s">
        <v>4120</v>
      </c>
      <c r="F1085" s="131"/>
      <c r="G1085" s="131" t="s">
        <v>104</v>
      </c>
      <c r="H1085" s="131">
        <v>1.0</v>
      </c>
      <c r="I1085" s="132"/>
      <c r="J1085" s="132" t="s">
        <v>1134</v>
      </c>
      <c r="K1085" s="136"/>
      <c r="L1085" s="127"/>
    </row>
    <row r="1086" ht="20.25" hidden="1" customHeight="1">
      <c r="A1086" s="128"/>
      <c r="B1086" s="139"/>
      <c r="C1086" s="154"/>
      <c r="D1086" s="132"/>
      <c r="E1086" s="132"/>
      <c r="F1086" s="131"/>
      <c r="G1086" s="131"/>
      <c r="H1086" s="131"/>
      <c r="I1086" s="132"/>
      <c r="J1086" s="132"/>
      <c r="K1086" s="136"/>
      <c r="L1086" s="127"/>
    </row>
    <row r="1087" ht="20.25" hidden="1" customHeight="1">
      <c r="A1087" s="128">
        <v>45842.0</v>
      </c>
      <c r="B1087" s="139" t="s">
        <v>4121</v>
      </c>
      <c r="C1087" s="23"/>
      <c r="D1087" s="132" t="s">
        <v>1137</v>
      </c>
      <c r="E1087" s="132"/>
      <c r="F1087" s="131"/>
      <c r="G1087" s="131" t="s">
        <v>104</v>
      </c>
      <c r="H1087" s="131">
        <v>10.0</v>
      </c>
      <c r="I1087" s="132"/>
      <c r="J1087" s="132" t="s">
        <v>1134</v>
      </c>
      <c r="K1087" s="136"/>
      <c r="L1087" s="127"/>
    </row>
    <row r="1088" ht="20.25" hidden="1" customHeight="1">
      <c r="A1088" s="128">
        <v>45842.0</v>
      </c>
      <c r="B1088" s="139" t="s">
        <v>4121</v>
      </c>
      <c r="C1088" s="23"/>
      <c r="D1088" s="132" t="s">
        <v>1138</v>
      </c>
      <c r="E1088" s="132"/>
      <c r="F1088" s="131"/>
      <c r="G1088" s="131" t="s">
        <v>104</v>
      </c>
      <c r="H1088" s="131">
        <v>1.0</v>
      </c>
      <c r="I1088" s="132"/>
      <c r="J1088" s="132" t="s">
        <v>1134</v>
      </c>
      <c r="K1088" s="136"/>
      <c r="L1088" s="127"/>
    </row>
    <row r="1089" ht="20.25" hidden="1" customHeight="1">
      <c r="A1089" s="128"/>
      <c r="B1089" s="139"/>
      <c r="C1089" s="154"/>
      <c r="D1089" s="132"/>
      <c r="E1089" s="132"/>
      <c r="F1089" s="131"/>
      <c r="G1089" s="131"/>
      <c r="H1089" s="131"/>
      <c r="I1089" s="132"/>
      <c r="J1089" s="132"/>
      <c r="K1089" s="136"/>
      <c r="L1089" s="127"/>
    </row>
    <row r="1090" ht="20.25" hidden="1" customHeight="1">
      <c r="A1090" s="128">
        <v>45842.0</v>
      </c>
      <c r="B1090" s="139" t="s">
        <v>4122</v>
      </c>
      <c r="C1090" s="23"/>
      <c r="D1090" s="132" t="s">
        <v>4123</v>
      </c>
      <c r="E1090" s="132" t="s">
        <v>491</v>
      </c>
      <c r="F1090" s="131"/>
      <c r="G1090" s="131" t="s">
        <v>104</v>
      </c>
      <c r="H1090" s="131">
        <v>1.0</v>
      </c>
      <c r="I1090" s="132"/>
      <c r="J1090" s="132" t="s">
        <v>1074</v>
      </c>
      <c r="K1090" s="136"/>
      <c r="L1090" s="127"/>
    </row>
    <row r="1091" ht="20.25" hidden="1" customHeight="1">
      <c r="A1091" s="128">
        <v>45842.0</v>
      </c>
      <c r="B1091" s="139" t="s">
        <v>4122</v>
      </c>
      <c r="C1091" s="23"/>
      <c r="D1091" s="132" t="s">
        <v>433</v>
      </c>
      <c r="E1091" s="132"/>
      <c r="F1091" s="131"/>
      <c r="G1091" s="131" t="s">
        <v>104</v>
      </c>
      <c r="H1091" s="131">
        <v>1.0</v>
      </c>
      <c r="I1091" s="132"/>
      <c r="J1091" s="132" t="s">
        <v>1074</v>
      </c>
      <c r="K1091" s="136"/>
      <c r="L1091" s="127"/>
    </row>
    <row r="1092" ht="20.25" hidden="1" customHeight="1">
      <c r="A1092" s="128">
        <v>45842.0</v>
      </c>
      <c r="B1092" s="139" t="s">
        <v>4122</v>
      </c>
      <c r="C1092" s="23"/>
      <c r="D1092" s="132" t="s">
        <v>4124</v>
      </c>
      <c r="E1092" s="132"/>
      <c r="F1092" s="131"/>
      <c r="G1092" s="131" t="s">
        <v>104</v>
      </c>
      <c r="H1092" s="131">
        <v>1.0</v>
      </c>
      <c r="I1092" s="132"/>
      <c r="J1092" s="132" t="s">
        <v>4125</v>
      </c>
      <c r="K1092" s="136"/>
      <c r="L1092" s="127"/>
    </row>
    <row r="1093" ht="20.25" hidden="1" customHeight="1">
      <c r="A1093" s="128">
        <v>45842.0</v>
      </c>
      <c r="B1093" s="139" t="s">
        <v>4122</v>
      </c>
      <c r="C1093" s="23"/>
      <c r="D1093" s="132" t="s">
        <v>4126</v>
      </c>
      <c r="E1093" s="132" t="s">
        <v>4127</v>
      </c>
      <c r="F1093" s="131"/>
      <c r="G1093" s="131" t="s">
        <v>104</v>
      </c>
      <c r="H1093" s="131">
        <v>1.0</v>
      </c>
      <c r="I1093" s="132"/>
      <c r="J1093" s="132" t="s">
        <v>4128</v>
      </c>
      <c r="K1093" s="136"/>
      <c r="L1093" s="127"/>
    </row>
    <row r="1094" ht="20.25" hidden="1" customHeight="1">
      <c r="A1094" s="128"/>
      <c r="B1094" s="139"/>
      <c r="C1094" s="154"/>
      <c r="D1094" s="132"/>
      <c r="E1094" s="132"/>
      <c r="F1094" s="131"/>
      <c r="G1094" s="131"/>
      <c r="H1094" s="131"/>
      <c r="I1094" s="132"/>
      <c r="J1094" s="132"/>
      <c r="K1094" s="136"/>
      <c r="L1094" s="127"/>
    </row>
    <row r="1095" ht="20.25" hidden="1" customHeight="1">
      <c r="A1095" s="128">
        <v>45843.0</v>
      </c>
      <c r="B1095" s="139" t="s">
        <v>4129</v>
      </c>
      <c r="C1095" s="23"/>
      <c r="D1095" s="132" t="s">
        <v>4130</v>
      </c>
      <c r="E1095" s="132">
        <v>3.1780219E7</v>
      </c>
      <c r="F1095" s="131"/>
      <c r="G1095" s="131" t="s">
        <v>104</v>
      </c>
      <c r="H1095" s="131">
        <v>1.0</v>
      </c>
      <c r="I1095" s="132"/>
      <c r="J1095" s="132" t="s">
        <v>4131</v>
      </c>
      <c r="K1095" s="136"/>
      <c r="L1095" s="127"/>
    </row>
    <row r="1096" ht="20.25" hidden="1" customHeight="1">
      <c r="A1096" s="128">
        <v>45843.0</v>
      </c>
      <c r="B1096" s="139" t="s">
        <v>4129</v>
      </c>
      <c r="C1096" s="23"/>
      <c r="D1096" s="132" t="s">
        <v>1716</v>
      </c>
      <c r="E1096" s="132">
        <v>5833046.0</v>
      </c>
      <c r="F1096" s="131"/>
      <c r="G1096" s="131" t="s">
        <v>104</v>
      </c>
      <c r="H1096" s="131">
        <v>1.0</v>
      </c>
      <c r="I1096" s="132"/>
      <c r="J1096" s="132" t="s">
        <v>4131</v>
      </c>
      <c r="K1096" s="136"/>
      <c r="L1096" s="127"/>
    </row>
    <row r="1097" ht="20.25" hidden="1" customHeight="1">
      <c r="A1097" s="128"/>
      <c r="B1097" s="139"/>
      <c r="C1097" s="154"/>
      <c r="D1097" s="132"/>
      <c r="E1097" s="132"/>
      <c r="F1097" s="131"/>
      <c r="G1097" s="131"/>
      <c r="H1097" s="131"/>
      <c r="I1097" s="132"/>
      <c r="J1097" s="132"/>
      <c r="K1097" s="136"/>
      <c r="L1097" s="127"/>
    </row>
    <row r="1098" ht="20.25" hidden="1" customHeight="1">
      <c r="A1098" s="128">
        <v>45843.0</v>
      </c>
      <c r="B1098" s="139" t="s">
        <v>4132</v>
      </c>
      <c r="C1098" s="23"/>
      <c r="D1098" s="132" t="s">
        <v>4133</v>
      </c>
      <c r="E1098" s="132"/>
      <c r="F1098" s="131"/>
      <c r="G1098" s="131" t="s">
        <v>1167</v>
      </c>
      <c r="H1098" s="131">
        <v>1.0</v>
      </c>
      <c r="I1098" s="132"/>
      <c r="J1098" s="132" t="s">
        <v>1108</v>
      </c>
      <c r="K1098" s="136"/>
      <c r="L1098" s="127"/>
    </row>
    <row r="1099" ht="20.25" hidden="1" customHeight="1">
      <c r="A1099" s="128"/>
      <c r="B1099" s="139"/>
      <c r="C1099" s="154"/>
      <c r="D1099" s="132"/>
      <c r="E1099" s="132"/>
      <c r="F1099" s="131"/>
      <c r="G1099" s="131"/>
      <c r="H1099" s="131"/>
      <c r="I1099" s="132"/>
      <c r="J1099" s="132"/>
      <c r="K1099" s="136"/>
      <c r="L1099" s="127"/>
    </row>
    <row r="1100" ht="20.25" hidden="1" customHeight="1">
      <c r="A1100" s="128">
        <v>45843.0</v>
      </c>
      <c r="B1100" s="139" t="s">
        <v>4134</v>
      </c>
      <c r="C1100" s="23"/>
      <c r="D1100" s="132" t="s">
        <v>1140</v>
      </c>
      <c r="E1100" s="132"/>
      <c r="F1100" s="131"/>
      <c r="G1100" s="131" t="s">
        <v>104</v>
      </c>
      <c r="H1100" s="131">
        <v>1.0</v>
      </c>
      <c r="I1100" s="132"/>
      <c r="J1100" s="132" t="s">
        <v>1134</v>
      </c>
      <c r="K1100" s="136"/>
      <c r="L1100" s="127"/>
    </row>
    <row r="1101" ht="20.25" hidden="1" customHeight="1">
      <c r="A1101" s="128">
        <v>45843.0</v>
      </c>
      <c r="B1101" s="139" t="s">
        <v>4134</v>
      </c>
      <c r="C1101" s="23"/>
      <c r="D1101" s="132" t="s">
        <v>114</v>
      </c>
      <c r="E1101" s="132"/>
      <c r="F1101" s="131"/>
      <c r="G1101" s="131" t="s">
        <v>104</v>
      </c>
      <c r="H1101" s="131">
        <v>4.0</v>
      </c>
      <c r="I1101" s="132"/>
      <c r="J1101" s="132" t="s">
        <v>1134</v>
      </c>
      <c r="K1101" s="136"/>
      <c r="L1101" s="127"/>
    </row>
    <row r="1102" ht="20.25" hidden="1" customHeight="1">
      <c r="A1102" s="128"/>
      <c r="B1102" s="139"/>
      <c r="C1102" s="154"/>
      <c r="D1102" s="132"/>
      <c r="E1102" s="132"/>
      <c r="F1102" s="131"/>
      <c r="G1102" s="131"/>
      <c r="H1102" s="131"/>
      <c r="I1102" s="132"/>
      <c r="J1102" s="132"/>
      <c r="K1102" s="136"/>
      <c r="L1102" s="127"/>
    </row>
    <row r="1103" ht="20.25" hidden="1" customHeight="1">
      <c r="A1103" s="128">
        <v>45845.0</v>
      </c>
      <c r="B1103" s="139" t="s">
        <v>4135</v>
      </c>
      <c r="C1103" s="23"/>
      <c r="D1103" s="132" t="s">
        <v>4136</v>
      </c>
      <c r="E1103" s="132"/>
      <c r="F1103" s="131"/>
      <c r="G1103" s="131" t="s">
        <v>104</v>
      </c>
      <c r="H1103" s="131">
        <v>1.0</v>
      </c>
      <c r="I1103" s="132"/>
      <c r="J1103" s="132" t="s">
        <v>1161</v>
      </c>
      <c r="K1103" s="136"/>
      <c r="L1103" s="127"/>
    </row>
    <row r="1104" ht="20.25" hidden="1" customHeight="1">
      <c r="A1104" s="128">
        <v>45845.0</v>
      </c>
      <c r="B1104" s="139" t="s">
        <v>4135</v>
      </c>
      <c r="C1104" s="23"/>
      <c r="D1104" s="132" t="s">
        <v>4137</v>
      </c>
      <c r="E1104" s="132"/>
      <c r="F1104" s="131"/>
      <c r="G1104" s="131" t="s">
        <v>104</v>
      </c>
      <c r="H1104" s="131">
        <v>1.0</v>
      </c>
      <c r="I1104" s="132"/>
      <c r="J1104" s="132" t="s">
        <v>1161</v>
      </c>
      <c r="K1104" s="136"/>
      <c r="L1104" s="127"/>
    </row>
    <row r="1105" ht="20.25" hidden="1" customHeight="1">
      <c r="A1105" s="128"/>
      <c r="B1105" s="139"/>
      <c r="C1105" s="154"/>
      <c r="D1105" s="132"/>
      <c r="E1105" s="132"/>
      <c r="F1105" s="131"/>
      <c r="G1105" s="131"/>
      <c r="H1105" s="131"/>
      <c r="I1105" s="132"/>
      <c r="J1105" s="132"/>
      <c r="K1105" s="136"/>
      <c r="L1105" s="127"/>
    </row>
    <row r="1106" ht="20.25" hidden="1" customHeight="1">
      <c r="A1106" s="128">
        <v>45845.0</v>
      </c>
      <c r="B1106" s="139" t="s">
        <v>4138</v>
      </c>
      <c r="C1106" s="23"/>
      <c r="D1106" s="132" t="s">
        <v>4139</v>
      </c>
      <c r="E1106" s="132"/>
      <c r="F1106" s="131"/>
      <c r="G1106" s="131" t="s">
        <v>742</v>
      </c>
      <c r="H1106" s="131">
        <v>1.0</v>
      </c>
      <c r="I1106" s="132"/>
      <c r="J1106" s="132" t="s">
        <v>1117</v>
      </c>
      <c r="K1106" s="136"/>
      <c r="L1106" s="127"/>
    </row>
    <row r="1107" ht="20.25" hidden="1" customHeight="1">
      <c r="A1107" s="128">
        <v>45845.0</v>
      </c>
      <c r="B1107" s="139" t="s">
        <v>4138</v>
      </c>
      <c r="C1107" s="23"/>
      <c r="D1107" s="132" t="s">
        <v>1178</v>
      </c>
      <c r="E1107" s="132"/>
      <c r="F1107" s="131"/>
      <c r="G1107" s="131" t="s">
        <v>104</v>
      </c>
      <c r="H1107" s="131">
        <v>2.0</v>
      </c>
      <c r="I1107" s="132"/>
      <c r="J1107" s="132" t="s">
        <v>1117</v>
      </c>
      <c r="K1107" s="136"/>
      <c r="L1107" s="127"/>
    </row>
    <row r="1108" ht="20.25" hidden="1" customHeight="1">
      <c r="A1108" s="128"/>
      <c r="B1108" s="139"/>
      <c r="C1108" s="154"/>
      <c r="D1108" s="132"/>
      <c r="E1108" s="132"/>
      <c r="F1108" s="131"/>
      <c r="G1108" s="131"/>
      <c r="H1108" s="131"/>
      <c r="I1108" s="132"/>
      <c r="J1108" s="132"/>
      <c r="K1108" s="136"/>
      <c r="L1108" s="127"/>
    </row>
    <row r="1109" ht="20.25" hidden="1" customHeight="1">
      <c r="A1109" s="128">
        <v>45846.0</v>
      </c>
      <c r="B1109" s="139" t="s">
        <v>4140</v>
      </c>
      <c r="C1109" s="23"/>
      <c r="D1109" s="132" t="s">
        <v>4141</v>
      </c>
      <c r="E1109" s="132"/>
      <c r="F1109" s="131"/>
      <c r="G1109" s="131" t="s">
        <v>104</v>
      </c>
      <c r="H1109" s="131">
        <v>2.0</v>
      </c>
      <c r="I1109" s="132"/>
      <c r="J1109" s="132" t="s">
        <v>1074</v>
      </c>
      <c r="K1109" s="136"/>
      <c r="L1109" s="127"/>
    </row>
    <row r="1110" ht="20.25" hidden="1" customHeight="1">
      <c r="A1110" s="128"/>
      <c r="B1110" s="139"/>
      <c r="C1110" s="154"/>
      <c r="D1110" s="132"/>
      <c r="E1110" s="132"/>
      <c r="F1110" s="131"/>
      <c r="G1110" s="131"/>
      <c r="H1110" s="131"/>
      <c r="I1110" s="132"/>
      <c r="J1110" s="132"/>
      <c r="K1110" s="136"/>
      <c r="L1110" s="127"/>
    </row>
    <row r="1111" ht="20.25" hidden="1" customHeight="1">
      <c r="A1111" s="128">
        <v>45846.0</v>
      </c>
      <c r="B1111" s="139" t="s">
        <v>4142</v>
      </c>
      <c r="C1111" s="23"/>
      <c r="D1111" s="132" t="s">
        <v>4143</v>
      </c>
      <c r="E1111" s="132"/>
      <c r="F1111" s="131"/>
      <c r="G1111" s="131" t="s">
        <v>104</v>
      </c>
      <c r="H1111" s="131">
        <v>2.0</v>
      </c>
      <c r="I1111" s="132"/>
      <c r="J1111" s="132" t="s">
        <v>1144</v>
      </c>
      <c r="K1111" s="136"/>
      <c r="L1111" s="127"/>
    </row>
    <row r="1112" ht="20.25" hidden="1" customHeight="1">
      <c r="A1112" s="128">
        <v>45846.0</v>
      </c>
      <c r="B1112" s="139" t="s">
        <v>4142</v>
      </c>
      <c r="C1112" s="23"/>
      <c r="D1112" s="132" t="s">
        <v>4144</v>
      </c>
      <c r="E1112" s="132" t="s">
        <v>2542</v>
      </c>
      <c r="F1112" s="131"/>
      <c r="G1112" s="131" t="s">
        <v>104</v>
      </c>
      <c r="H1112" s="131">
        <v>1.0</v>
      </c>
      <c r="I1112" s="132"/>
      <c r="J1112" s="132" t="s">
        <v>1144</v>
      </c>
      <c r="K1112" s="136"/>
      <c r="L1112" s="127"/>
    </row>
    <row r="1113" ht="20.25" hidden="1" customHeight="1">
      <c r="A1113" s="128">
        <v>45846.0</v>
      </c>
      <c r="B1113" s="139" t="s">
        <v>4142</v>
      </c>
      <c r="C1113" s="23"/>
      <c r="D1113" s="132" t="s">
        <v>4145</v>
      </c>
      <c r="E1113" s="132" t="s">
        <v>4146</v>
      </c>
      <c r="F1113" s="131"/>
      <c r="G1113" s="131" t="s">
        <v>104</v>
      </c>
      <c r="H1113" s="131">
        <v>1.0</v>
      </c>
      <c r="I1113" s="132"/>
      <c r="J1113" s="132" t="s">
        <v>1144</v>
      </c>
      <c r="K1113" s="136"/>
      <c r="L1113" s="127"/>
    </row>
    <row r="1114" ht="20.25" hidden="1" customHeight="1">
      <c r="A1114" s="128"/>
      <c r="B1114" s="139"/>
      <c r="C1114" s="154"/>
      <c r="D1114" s="132"/>
      <c r="E1114" s="132"/>
      <c r="F1114" s="131"/>
      <c r="G1114" s="131"/>
      <c r="H1114" s="131"/>
      <c r="I1114" s="132"/>
      <c r="J1114" s="132"/>
      <c r="K1114" s="136"/>
      <c r="L1114" s="127"/>
    </row>
    <row r="1115" ht="20.25" hidden="1" customHeight="1">
      <c r="A1115" s="128">
        <v>45846.0</v>
      </c>
      <c r="B1115" s="139" t="s">
        <v>4147</v>
      </c>
      <c r="C1115" s="23"/>
      <c r="D1115" s="132" t="s">
        <v>4148</v>
      </c>
      <c r="E1115" s="132"/>
      <c r="F1115" s="131"/>
      <c r="G1115" s="131" t="s">
        <v>196</v>
      </c>
      <c r="H1115" s="131">
        <v>3.0</v>
      </c>
      <c r="I1115" s="132"/>
      <c r="J1115" s="132" t="s">
        <v>1103</v>
      </c>
      <c r="K1115" s="136"/>
      <c r="L1115" s="127"/>
    </row>
    <row r="1116" ht="20.25" hidden="1" customHeight="1">
      <c r="A1116" s="128"/>
      <c r="B1116" s="139"/>
      <c r="C1116" s="154"/>
      <c r="D1116" s="132"/>
      <c r="E1116" s="132"/>
      <c r="F1116" s="131"/>
      <c r="G1116" s="131"/>
      <c r="H1116" s="131"/>
      <c r="I1116" s="132"/>
      <c r="J1116" s="132"/>
      <c r="K1116" s="136"/>
      <c r="L1116" s="127"/>
    </row>
    <row r="1117" ht="20.25" hidden="1" customHeight="1">
      <c r="A1117" s="128">
        <v>45846.0</v>
      </c>
      <c r="B1117" s="139" t="s">
        <v>4149</v>
      </c>
      <c r="C1117" s="23"/>
      <c r="D1117" s="132" t="s">
        <v>4150</v>
      </c>
      <c r="E1117" s="132" t="s">
        <v>808</v>
      </c>
      <c r="F1117" s="131"/>
      <c r="G1117" s="131" t="s">
        <v>1114</v>
      </c>
      <c r="H1117" s="131">
        <v>1.0</v>
      </c>
      <c r="I1117" s="132"/>
      <c r="J1117" s="132" t="s">
        <v>1948</v>
      </c>
      <c r="K1117" s="136"/>
      <c r="L1117" s="127"/>
    </row>
    <row r="1118" ht="20.25" hidden="1" customHeight="1">
      <c r="A1118" s="128">
        <v>45846.0</v>
      </c>
      <c r="B1118" s="139" t="s">
        <v>4149</v>
      </c>
      <c r="C1118" s="23"/>
      <c r="D1118" s="132" t="s">
        <v>4151</v>
      </c>
      <c r="E1118" s="132" t="s">
        <v>812</v>
      </c>
      <c r="F1118" s="131"/>
      <c r="G1118" s="131" t="s">
        <v>1114</v>
      </c>
      <c r="H1118" s="131">
        <v>1.0</v>
      </c>
      <c r="I1118" s="132"/>
      <c r="J1118" s="132" t="s">
        <v>1948</v>
      </c>
      <c r="K1118" s="136"/>
      <c r="L1118" s="127"/>
    </row>
    <row r="1119" ht="20.25" hidden="1" customHeight="1">
      <c r="A1119" s="128">
        <v>45846.0</v>
      </c>
      <c r="B1119" s="139" t="s">
        <v>4149</v>
      </c>
      <c r="C1119" s="23"/>
      <c r="D1119" s="132" t="s">
        <v>4152</v>
      </c>
      <c r="E1119" s="132" t="s">
        <v>63</v>
      </c>
      <c r="F1119" s="131"/>
      <c r="G1119" s="131" t="s">
        <v>1114</v>
      </c>
      <c r="H1119" s="131">
        <v>1.0</v>
      </c>
      <c r="I1119" s="132"/>
      <c r="J1119" s="132" t="s">
        <v>1948</v>
      </c>
      <c r="K1119" s="136"/>
      <c r="L1119" s="127"/>
    </row>
    <row r="1120" ht="20.25" hidden="1" customHeight="1">
      <c r="A1120" s="128">
        <v>45846.0</v>
      </c>
      <c r="B1120" s="139" t="s">
        <v>4149</v>
      </c>
      <c r="C1120" s="23"/>
      <c r="D1120" s="132" t="s">
        <v>4153</v>
      </c>
      <c r="E1120" s="132" t="s">
        <v>4154</v>
      </c>
      <c r="F1120" s="131"/>
      <c r="G1120" s="131" t="s">
        <v>1114</v>
      </c>
      <c r="H1120" s="131">
        <v>1.0</v>
      </c>
      <c r="I1120" s="132"/>
      <c r="J1120" s="132" t="s">
        <v>1948</v>
      </c>
      <c r="K1120" s="136"/>
      <c r="L1120" s="127"/>
    </row>
    <row r="1121" ht="20.25" hidden="1" customHeight="1">
      <c r="A1121" s="128"/>
      <c r="B1121" s="139"/>
      <c r="C1121" s="154"/>
      <c r="D1121" s="132"/>
      <c r="E1121" s="132"/>
      <c r="F1121" s="131"/>
      <c r="G1121" s="131"/>
      <c r="H1121" s="131"/>
      <c r="I1121" s="132"/>
      <c r="J1121" s="132"/>
      <c r="K1121" s="136"/>
      <c r="L1121" s="127"/>
    </row>
    <row r="1122" ht="20.25" hidden="1" customHeight="1">
      <c r="A1122" s="128">
        <v>45846.0</v>
      </c>
      <c r="B1122" s="139" t="s">
        <v>4155</v>
      </c>
      <c r="C1122" s="23"/>
      <c r="D1122" s="132" t="s">
        <v>4156</v>
      </c>
      <c r="E1122" s="132"/>
      <c r="F1122" s="131"/>
      <c r="G1122" s="131" t="s">
        <v>1114</v>
      </c>
      <c r="H1122" s="131">
        <v>1.0</v>
      </c>
      <c r="I1122" s="132"/>
      <c r="J1122" s="132" t="s">
        <v>1176</v>
      </c>
      <c r="K1122" s="136"/>
      <c r="L1122" s="127"/>
    </row>
    <row r="1123" ht="20.25" hidden="1" customHeight="1">
      <c r="A1123" s="128">
        <v>45846.0</v>
      </c>
      <c r="B1123" s="139" t="s">
        <v>4155</v>
      </c>
      <c r="C1123" s="23"/>
      <c r="D1123" s="132" t="s">
        <v>1147</v>
      </c>
      <c r="E1123" s="132"/>
      <c r="F1123" s="131"/>
      <c r="G1123" s="131" t="s">
        <v>1114</v>
      </c>
      <c r="H1123" s="131">
        <v>4.0</v>
      </c>
      <c r="I1123" s="132"/>
      <c r="J1123" s="132" t="s">
        <v>1176</v>
      </c>
      <c r="K1123" s="136"/>
      <c r="L1123" s="127"/>
    </row>
    <row r="1124" ht="20.25" hidden="1" customHeight="1">
      <c r="A1124" s="128"/>
      <c r="B1124" s="139"/>
      <c r="C1124" s="154"/>
      <c r="D1124" s="132"/>
      <c r="E1124" s="132"/>
      <c r="F1124" s="131"/>
      <c r="G1124" s="131"/>
      <c r="H1124" s="131"/>
      <c r="I1124" s="132"/>
      <c r="J1124" s="132"/>
      <c r="K1124" s="136"/>
      <c r="L1124" s="127"/>
    </row>
    <row r="1125" ht="20.25" hidden="1" customHeight="1">
      <c r="A1125" s="128">
        <v>45846.0</v>
      </c>
      <c r="B1125" s="139" t="s">
        <v>4157</v>
      </c>
      <c r="C1125" s="23"/>
      <c r="D1125" s="132" t="s">
        <v>1150</v>
      </c>
      <c r="E1125" s="132"/>
      <c r="F1125" s="131"/>
      <c r="G1125" s="131" t="s">
        <v>1114</v>
      </c>
      <c r="H1125" s="131">
        <v>5.0</v>
      </c>
      <c r="I1125" s="132"/>
      <c r="J1125" s="132" t="s">
        <v>1151</v>
      </c>
      <c r="K1125" s="136"/>
      <c r="L1125" s="127"/>
    </row>
    <row r="1126" ht="20.25" hidden="1" customHeight="1">
      <c r="A1126" s="128"/>
      <c r="B1126" s="139"/>
      <c r="C1126" s="154"/>
      <c r="D1126" s="132"/>
      <c r="E1126" s="132"/>
      <c r="F1126" s="131"/>
      <c r="G1126" s="131"/>
      <c r="H1126" s="131"/>
      <c r="I1126" s="132"/>
      <c r="J1126" s="132"/>
      <c r="K1126" s="136"/>
      <c r="L1126" s="127"/>
    </row>
    <row r="1127" ht="20.25" hidden="1" customHeight="1">
      <c r="A1127" s="128">
        <v>45846.0</v>
      </c>
      <c r="B1127" s="139" t="s">
        <v>4158</v>
      </c>
      <c r="C1127" s="23"/>
      <c r="D1127" s="132" t="s">
        <v>1155</v>
      </c>
      <c r="E1127" s="132"/>
      <c r="F1127" s="131"/>
      <c r="G1127" s="131" t="s">
        <v>1114</v>
      </c>
      <c r="H1127" s="131">
        <v>1.0</v>
      </c>
      <c r="I1127" s="132"/>
      <c r="J1127" s="132" t="s">
        <v>1156</v>
      </c>
      <c r="K1127" s="136"/>
      <c r="L1127" s="127"/>
    </row>
    <row r="1128" ht="20.25" hidden="1" customHeight="1">
      <c r="A1128" s="128">
        <v>45846.0</v>
      </c>
      <c r="B1128" s="139" t="s">
        <v>4158</v>
      </c>
      <c r="C1128" s="23"/>
      <c r="D1128" s="132" t="s">
        <v>1157</v>
      </c>
      <c r="E1128" s="132"/>
      <c r="F1128" s="131"/>
      <c r="G1128" s="131" t="s">
        <v>859</v>
      </c>
      <c r="H1128" s="131">
        <v>1.0</v>
      </c>
      <c r="I1128" s="132"/>
      <c r="J1128" s="132" t="s">
        <v>1156</v>
      </c>
      <c r="K1128" s="136"/>
      <c r="L1128" s="127"/>
    </row>
    <row r="1129" ht="20.25" hidden="1" customHeight="1">
      <c r="A1129" s="128">
        <v>45846.0</v>
      </c>
      <c r="B1129" s="139" t="s">
        <v>4158</v>
      </c>
      <c r="C1129" s="23"/>
      <c r="D1129" s="132" t="s">
        <v>1158</v>
      </c>
      <c r="E1129" s="132"/>
      <c r="F1129" s="131"/>
      <c r="G1129" s="131" t="s">
        <v>859</v>
      </c>
      <c r="H1129" s="131">
        <v>1.0</v>
      </c>
      <c r="I1129" s="132"/>
      <c r="J1129" s="132" t="s">
        <v>1156</v>
      </c>
      <c r="K1129" s="136"/>
      <c r="L1129" s="127"/>
    </row>
    <row r="1130" ht="20.25" hidden="1" customHeight="1">
      <c r="A1130" s="128">
        <v>45846.0</v>
      </c>
      <c r="B1130" s="139" t="s">
        <v>4158</v>
      </c>
      <c r="C1130" s="23"/>
      <c r="D1130" s="132" t="s">
        <v>693</v>
      </c>
      <c r="E1130" s="132"/>
      <c r="F1130" s="131"/>
      <c r="G1130" s="131" t="s">
        <v>1114</v>
      </c>
      <c r="H1130" s="131">
        <v>2.0</v>
      </c>
      <c r="I1130" s="132"/>
      <c r="J1130" s="132" t="s">
        <v>1156</v>
      </c>
      <c r="K1130" s="136"/>
      <c r="L1130" s="127"/>
    </row>
    <row r="1131" ht="20.25" hidden="1" customHeight="1">
      <c r="A1131" s="128"/>
      <c r="B1131" s="139"/>
      <c r="C1131" s="154"/>
      <c r="D1131" s="132"/>
      <c r="E1131" s="132"/>
      <c r="F1131" s="131"/>
      <c r="G1131" s="131"/>
      <c r="H1131" s="131"/>
      <c r="I1131" s="132"/>
      <c r="J1131" s="132"/>
      <c r="K1131" s="136"/>
      <c r="L1131" s="127"/>
    </row>
    <row r="1132" ht="20.25" hidden="1" customHeight="1">
      <c r="A1132" s="128">
        <v>45846.0</v>
      </c>
      <c r="B1132" s="139" t="s">
        <v>4159</v>
      </c>
      <c r="C1132" s="23"/>
      <c r="D1132" s="132" t="s">
        <v>29</v>
      </c>
      <c r="E1132" s="132">
        <v>1.00980529E9</v>
      </c>
      <c r="F1132" s="131"/>
      <c r="G1132" s="131" t="s">
        <v>1114</v>
      </c>
      <c r="H1132" s="131">
        <v>2.0</v>
      </c>
      <c r="I1132" s="132"/>
      <c r="J1132" s="132" t="s">
        <v>4160</v>
      </c>
      <c r="K1132" s="136"/>
      <c r="L1132" s="127"/>
    </row>
    <row r="1133" ht="20.25" hidden="1" customHeight="1">
      <c r="A1133" s="128">
        <v>45846.0</v>
      </c>
      <c r="B1133" s="139" t="s">
        <v>4159</v>
      </c>
      <c r="C1133" s="23"/>
      <c r="D1133" s="132" t="s">
        <v>1090</v>
      </c>
      <c r="E1133" s="132" t="s">
        <v>1091</v>
      </c>
      <c r="F1133" s="131"/>
      <c r="G1133" s="131" t="s">
        <v>1114</v>
      </c>
      <c r="H1133" s="131">
        <v>2.0</v>
      </c>
      <c r="I1133" s="132"/>
      <c r="J1133" s="132" t="s">
        <v>4160</v>
      </c>
      <c r="K1133" s="136"/>
      <c r="L1133" s="127"/>
    </row>
    <row r="1134" ht="20.25" hidden="1" customHeight="1">
      <c r="A1134" s="128"/>
      <c r="B1134" s="139"/>
      <c r="C1134" s="154"/>
      <c r="D1134" s="132"/>
      <c r="E1134" s="132"/>
      <c r="F1134" s="131"/>
      <c r="G1134" s="131"/>
      <c r="H1134" s="131"/>
      <c r="I1134" s="132"/>
      <c r="J1134" s="132"/>
      <c r="K1134" s="136"/>
      <c r="L1134" s="127"/>
    </row>
    <row r="1135" ht="20.25" hidden="1" customHeight="1">
      <c r="A1135" s="128">
        <v>45846.0</v>
      </c>
      <c r="B1135" s="139" t="s">
        <v>4161</v>
      </c>
      <c r="C1135" s="23"/>
      <c r="D1135" s="132" t="s">
        <v>4106</v>
      </c>
      <c r="E1135" s="132"/>
      <c r="F1135" s="131"/>
      <c r="G1135" s="131" t="s">
        <v>196</v>
      </c>
      <c r="H1135" s="131">
        <v>1.0</v>
      </c>
      <c r="I1135" s="132"/>
      <c r="J1135" s="132" t="s">
        <v>4162</v>
      </c>
      <c r="K1135" s="136"/>
      <c r="L1135" s="127"/>
    </row>
    <row r="1136" ht="20.25" hidden="1" customHeight="1">
      <c r="A1136" s="128"/>
      <c r="B1136" s="139"/>
      <c r="C1136" s="154"/>
      <c r="D1136" s="132"/>
      <c r="E1136" s="132"/>
      <c r="F1136" s="131"/>
      <c r="G1136" s="131"/>
      <c r="H1136" s="131"/>
      <c r="I1136" s="132"/>
      <c r="J1136" s="132"/>
      <c r="K1136" s="136"/>
      <c r="L1136" s="127"/>
    </row>
    <row r="1137" ht="20.25" hidden="1" customHeight="1">
      <c r="A1137" s="128">
        <v>45846.0</v>
      </c>
      <c r="B1137" s="139" t="s">
        <v>4163</v>
      </c>
      <c r="C1137" s="23"/>
      <c r="D1137" s="132" t="s">
        <v>4164</v>
      </c>
      <c r="E1137" s="132"/>
      <c r="F1137" s="131"/>
      <c r="G1137" s="131" t="s">
        <v>1114</v>
      </c>
      <c r="H1137" s="131">
        <v>1.0</v>
      </c>
      <c r="I1137" s="132"/>
      <c r="J1137" s="132" t="s">
        <v>4165</v>
      </c>
      <c r="K1137" s="136"/>
      <c r="L1137" s="127"/>
    </row>
    <row r="1138" ht="20.25" hidden="1" customHeight="1">
      <c r="A1138" s="128">
        <v>45846.0</v>
      </c>
      <c r="B1138" s="139" t="s">
        <v>4163</v>
      </c>
      <c r="C1138" s="23"/>
      <c r="D1138" s="81" t="s">
        <v>4166</v>
      </c>
      <c r="E1138" s="132"/>
      <c r="F1138" s="131"/>
      <c r="G1138" s="131" t="s">
        <v>1114</v>
      </c>
      <c r="H1138" s="131">
        <v>1.0</v>
      </c>
      <c r="I1138" s="81"/>
      <c r="J1138" s="81" t="s">
        <v>1103</v>
      </c>
      <c r="K1138" s="136"/>
      <c r="L1138" s="127"/>
    </row>
    <row r="1139" ht="20.25" hidden="1" customHeight="1">
      <c r="A1139" s="128">
        <v>45846.0</v>
      </c>
      <c r="B1139" s="139" t="s">
        <v>4163</v>
      </c>
      <c r="C1139" s="23"/>
      <c r="D1139" s="81" t="s">
        <v>1104</v>
      </c>
      <c r="E1139" s="132"/>
      <c r="F1139" s="131"/>
      <c r="G1139" s="131" t="s">
        <v>1114</v>
      </c>
      <c r="H1139" s="135">
        <v>2.0</v>
      </c>
      <c r="I1139" s="81"/>
      <c r="J1139" s="81" t="s">
        <v>1103</v>
      </c>
      <c r="K1139" s="136"/>
      <c r="L1139" s="127"/>
    </row>
    <row r="1140" ht="20.25" hidden="1" customHeight="1">
      <c r="A1140" s="128">
        <v>45846.0</v>
      </c>
      <c r="B1140" s="139" t="s">
        <v>4163</v>
      </c>
      <c r="C1140" s="23"/>
      <c r="D1140" s="81" t="s">
        <v>1105</v>
      </c>
      <c r="E1140" s="132"/>
      <c r="F1140" s="131"/>
      <c r="G1140" s="131" t="s">
        <v>1114</v>
      </c>
      <c r="H1140" s="135">
        <v>4.0</v>
      </c>
      <c r="I1140" s="81"/>
      <c r="J1140" s="81" t="s">
        <v>1103</v>
      </c>
      <c r="K1140" s="136"/>
      <c r="L1140" s="127"/>
    </row>
    <row r="1141" ht="20.25" hidden="1" customHeight="1">
      <c r="A1141" s="128"/>
      <c r="B1141" s="139"/>
      <c r="C1141" s="154"/>
      <c r="D1141" s="132"/>
      <c r="E1141" s="132"/>
      <c r="F1141" s="131"/>
      <c r="G1141" s="131"/>
      <c r="H1141" s="131"/>
      <c r="I1141" s="132"/>
      <c r="J1141" s="132"/>
      <c r="K1141" s="136"/>
      <c r="L1141" s="127"/>
    </row>
    <row r="1142" ht="20.25" hidden="1" customHeight="1">
      <c r="A1142" s="128">
        <v>45847.0</v>
      </c>
      <c r="B1142" s="139" t="s">
        <v>4167</v>
      </c>
      <c r="C1142" s="23"/>
      <c r="D1142" s="132" t="s">
        <v>1153</v>
      </c>
      <c r="E1142" s="132"/>
      <c r="F1142" s="131"/>
      <c r="G1142" s="131" t="s">
        <v>1114</v>
      </c>
      <c r="H1142" s="131">
        <v>10.0</v>
      </c>
      <c r="I1142" s="132"/>
      <c r="J1142" s="132" t="s">
        <v>1966</v>
      </c>
      <c r="K1142" s="136"/>
      <c r="L1142" s="127"/>
    </row>
    <row r="1143" ht="20.25" hidden="1" customHeight="1">
      <c r="A1143" s="128">
        <v>45847.0</v>
      </c>
      <c r="B1143" s="139" t="s">
        <v>4167</v>
      </c>
      <c r="C1143" s="23"/>
      <c r="D1143" s="132" t="s">
        <v>1813</v>
      </c>
      <c r="E1143" s="132"/>
      <c r="F1143" s="131"/>
      <c r="G1143" s="131" t="s">
        <v>1114</v>
      </c>
      <c r="H1143" s="131">
        <v>1.0</v>
      </c>
      <c r="I1143" s="132"/>
      <c r="J1143" s="132" t="s">
        <v>4168</v>
      </c>
      <c r="K1143" s="136"/>
      <c r="L1143" s="127"/>
    </row>
    <row r="1144" ht="20.25" hidden="1" customHeight="1">
      <c r="A1144" s="128">
        <v>45847.0</v>
      </c>
      <c r="B1144" s="139" t="s">
        <v>4167</v>
      </c>
      <c r="C1144" s="23"/>
      <c r="D1144" s="132" t="s">
        <v>1813</v>
      </c>
      <c r="E1144" s="132"/>
      <c r="F1144" s="131"/>
      <c r="G1144" s="131" t="s">
        <v>1114</v>
      </c>
      <c r="H1144" s="131">
        <v>1.0</v>
      </c>
      <c r="I1144" s="132"/>
      <c r="J1144" s="132" t="s">
        <v>4169</v>
      </c>
      <c r="K1144" s="136"/>
      <c r="L1144" s="127"/>
    </row>
    <row r="1145" ht="20.25" hidden="1" customHeight="1">
      <c r="A1145" s="128"/>
      <c r="B1145" s="139"/>
      <c r="C1145" s="154"/>
      <c r="D1145" s="132"/>
      <c r="E1145" s="132"/>
      <c r="F1145" s="131"/>
      <c r="G1145" s="131"/>
      <c r="H1145" s="131"/>
      <c r="I1145" s="132"/>
      <c r="J1145" s="132"/>
      <c r="K1145" s="136"/>
      <c r="L1145" s="127"/>
    </row>
    <row r="1146" ht="20.25" hidden="1" customHeight="1">
      <c r="A1146" s="128">
        <v>45848.0</v>
      </c>
      <c r="B1146" s="139" t="s">
        <v>4170</v>
      </c>
      <c r="C1146" s="23"/>
      <c r="D1146" s="132" t="s">
        <v>4133</v>
      </c>
      <c r="E1146" s="132"/>
      <c r="F1146" s="131"/>
      <c r="G1146" s="131" t="s">
        <v>1167</v>
      </c>
      <c r="H1146" s="131">
        <v>1.0</v>
      </c>
      <c r="I1146" s="132"/>
      <c r="J1146" s="132" t="s">
        <v>1966</v>
      </c>
      <c r="K1146" s="136"/>
      <c r="L1146" s="127"/>
    </row>
    <row r="1147" ht="20.25" hidden="1" customHeight="1">
      <c r="A1147" s="128"/>
      <c r="B1147" s="139"/>
      <c r="C1147" s="154"/>
      <c r="D1147" s="132"/>
      <c r="E1147" s="132"/>
      <c r="F1147" s="131"/>
      <c r="G1147" s="131"/>
      <c r="H1147" s="131"/>
      <c r="I1147" s="132"/>
      <c r="J1147" s="132"/>
      <c r="K1147" s="136"/>
      <c r="L1147" s="127"/>
    </row>
    <row r="1148" ht="20.25" hidden="1" customHeight="1">
      <c r="A1148" s="128">
        <v>45849.0</v>
      </c>
      <c r="B1148" s="139" t="s">
        <v>4171</v>
      </c>
      <c r="C1148" s="23"/>
      <c r="D1148" s="132" t="s">
        <v>4172</v>
      </c>
      <c r="E1148" s="132" t="s">
        <v>980</v>
      </c>
      <c r="F1148" s="131"/>
      <c r="G1148" s="131" t="s">
        <v>1114</v>
      </c>
      <c r="H1148" s="131">
        <v>1.0</v>
      </c>
      <c r="I1148" s="132"/>
      <c r="J1148" s="132" t="s">
        <v>2998</v>
      </c>
      <c r="K1148" s="136"/>
      <c r="L1148" s="127"/>
    </row>
    <row r="1149" ht="20.25" hidden="1" customHeight="1">
      <c r="A1149" s="128">
        <v>45849.0</v>
      </c>
      <c r="B1149" s="139" t="s">
        <v>4171</v>
      </c>
      <c r="C1149" s="23"/>
      <c r="D1149" s="132" t="s">
        <v>4173</v>
      </c>
      <c r="E1149" s="132" t="s">
        <v>814</v>
      </c>
      <c r="F1149" s="131"/>
      <c r="G1149" s="131" t="s">
        <v>1114</v>
      </c>
      <c r="H1149" s="131">
        <v>1.0</v>
      </c>
      <c r="I1149" s="132"/>
      <c r="J1149" s="132" t="s">
        <v>2998</v>
      </c>
      <c r="K1149" s="136"/>
      <c r="L1149" s="127"/>
    </row>
    <row r="1150" ht="20.25" hidden="1" customHeight="1">
      <c r="A1150" s="128">
        <v>45849.0</v>
      </c>
      <c r="B1150" s="139" t="s">
        <v>4171</v>
      </c>
      <c r="C1150" s="23"/>
      <c r="D1150" s="132" t="s">
        <v>807</v>
      </c>
      <c r="E1150" s="132" t="s">
        <v>808</v>
      </c>
      <c r="F1150" s="131"/>
      <c r="G1150" s="131" t="s">
        <v>1114</v>
      </c>
      <c r="H1150" s="131">
        <v>1.0</v>
      </c>
      <c r="I1150" s="132"/>
      <c r="J1150" s="132" t="s">
        <v>2998</v>
      </c>
      <c r="K1150" s="136"/>
      <c r="L1150" s="127"/>
    </row>
    <row r="1151" ht="20.25" hidden="1" customHeight="1">
      <c r="A1151" s="128"/>
      <c r="B1151" s="139"/>
      <c r="C1151" s="154"/>
      <c r="D1151" s="132"/>
      <c r="E1151" s="132"/>
      <c r="F1151" s="131"/>
      <c r="G1151" s="131"/>
      <c r="H1151" s="131"/>
      <c r="I1151" s="132"/>
      <c r="J1151" s="132"/>
      <c r="K1151" s="136"/>
      <c r="L1151" s="127"/>
    </row>
    <row r="1152" ht="20.25" hidden="1" customHeight="1">
      <c r="A1152" s="128">
        <v>45849.0</v>
      </c>
      <c r="B1152" s="139" t="s">
        <v>4174</v>
      </c>
      <c r="C1152" s="23"/>
      <c r="D1152" s="132" t="s">
        <v>496</v>
      </c>
      <c r="E1152" s="132" t="s">
        <v>639</v>
      </c>
      <c r="F1152" s="131"/>
      <c r="G1152" s="131" t="s">
        <v>1114</v>
      </c>
      <c r="H1152" s="131">
        <v>6.0</v>
      </c>
      <c r="I1152" s="132"/>
      <c r="J1152" s="132" t="s">
        <v>4175</v>
      </c>
      <c r="K1152" s="136"/>
      <c r="L1152" s="127"/>
    </row>
    <row r="1153" ht="20.25" hidden="1" customHeight="1">
      <c r="A1153" s="128">
        <v>45849.0</v>
      </c>
      <c r="B1153" s="139" t="s">
        <v>4174</v>
      </c>
      <c r="C1153" s="23"/>
      <c r="D1153" s="132" t="s">
        <v>4176</v>
      </c>
      <c r="E1153" s="132" t="s">
        <v>772</v>
      </c>
      <c r="F1153" s="131"/>
      <c r="G1153" s="131" t="s">
        <v>1114</v>
      </c>
      <c r="H1153" s="131">
        <v>1.0</v>
      </c>
      <c r="I1153" s="132"/>
      <c r="J1153" s="132" t="s">
        <v>4175</v>
      </c>
      <c r="K1153" s="136"/>
      <c r="L1153" s="127"/>
    </row>
    <row r="1154" ht="20.25" hidden="1" customHeight="1">
      <c r="A1154" s="128">
        <v>45849.0</v>
      </c>
      <c r="B1154" s="139" t="s">
        <v>4174</v>
      </c>
      <c r="C1154" s="23"/>
      <c r="D1154" s="132" t="s">
        <v>1290</v>
      </c>
      <c r="E1154" s="132" t="s">
        <v>4177</v>
      </c>
      <c r="F1154" s="131"/>
      <c r="G1154" s="131" t="s">
        <v>1114</v>
      </c>
      <c r="H1154" s="131">
        <v>1.0</v>
      </c>
      <c r="I1154" s="132"/>
      <c r="J1154" s="132" t="s">
        <v>4175</v>
      </c>
      <c r="K1154" s="136"/>
      <c r="L1154" s="127"/>
    </row>
    <row r="1155" ht="20.25" hidden="1" customHeight="1">
      <c r="A1155" s="128">
        <v>45849.0</v>
      </c>
      <c r="B1155" s="139" t="s">
        <v>4174</v>
      </c>
      <c r="C1155" s="23"/>
      <c r="D1155" s="132" t="s">
        <v>4178</v>
      </c>
      <c r="E1155" s="132" t="s">
        <v>75</v>
      </c>
      <c r="F1155" s="131"/>
      <c r="G1155" s="131" t="s">
        <v>1114</v>
      </c>
      <c r="H1155" s="131">
        <v>1.0</v>
      </c>
      <c r="I1155" s="132"/>
      <c r="J1155" s="132" t="s">
        <v>4175</v>
      </c>
      <c r="K1155" s="136"/>
      <c r="L1155" s="127"/>
    </row>
    <row r="1156" ht="20.25" hidden="1" customHeight="1">
      <c r="A1156" s="128"/>
      <c r="B1156" s="139"/>
      <c r="C1156" s="154"/>
      <c r="D1156" s="132"/>
      <c r="E1156" s="132"/>
      <c r="F1156" s="131"/>
      <c r="G1156" s="131"/>
      <c r="H1156" s="131"/>
      <c r="I1156" s="132"/>
      <c r="J1156" s="132"/>
      <c r="K1156" s="136"/>
      <c r="L1156" s="127"/>
    </row>
    <row r="1157" ht="20.25" hidden="1" customHeight="1">
      <c r="A1157" s="128">
        <v>45850.0</v>
      </c>
      <c r="B1157" s="139" t="s">
        <v>4179</v>
      </c>
      <c r="C1157" s="23"/>
      <c r="D1157" s="132" t="s">
        <v>2093</v>
      </c>
      <c r="E1157" s="132">
        <v>5.223022134E9</v>
      </c>
      <c r="F1157" s="131"/>
      <c r="G1157" s="131" t="s">
        <v>1114</v>
      </c>
      <c r="H1157" s="131">
        <v>1.0</v>
      </c>
      <c r="I1157" s="132"/>
      <c r="J1157" s="132" t="s">
        <v>1103</v>
      </c>
      <c r="K1157" s="136"/>
      <c r="L1157" s="127"/>
    </row>
    <row r="1158" ht="20.25" hidden="1" customHeight="1">
      <c r="A1158" s="128"/>
      <c r="B1158" s="139"/>
      <c r="C1158" s="154"/>
      <c r="D1158" s="132"/>
      <c r="E1158" s="132"/>
      <c r="F1158" s="131"/>
      <c r="G1158" s="131"/>
      <c r="H1158" s="131"/>
      <c r="I1158" s="132"/>
      <c r="J1158" s="132"/>
      <c r="K1158" s="136"/>
      <c r="L1158" s="127"/>
    </row>
    <row r="1159" ht="20.25" hidden="1" customHeight="1">
      <c r="A1159" s="128">
        <v>45850.0</v>
      </c>
      <c r="B1159" s="139" t="s">
        <v>4180</v>
      </c>
      <c r="C1159" s="23"/>
      <c r="D1159" s="132" t="s">
        <v>807</v>
      </c>
      <c r="E1159" s="132" t="s">
        <v>362</v>
      </c>
      <c r="F1159" s="131"/>
      <c r="G1159" s="131" t="s">
        <v>1114</v>
      </c>
      <c r="H1159" s="131">
        <v>1.0</v>
      </c>
      <c r="I1159" s="81"/>
      <c r="J1159" s="81" t="s">
        <v>2516</v>
      </c>
      <c r="K1159" s="136"/>
      <c r="L1159" s="127"/>
    </row>
    <row r="1160" ht="20.25" hidden="1" customHeight="1">
      <c r="A1160" s="128">
        <v>45850.0</v>
      </c>
      <c r="B1160" s="139" t="s">
        <v>4180</v>
      </c>
      <c r="C1160" s="23"/>
      <c r="D1160" s="132" t="s">
        <v>1278</v>
      </c>
      <c r="E1160" s="132" t="s">
        <v>812</v>
      </c>
      <c r="F1160" s="131"/>
      <c r="G1160" s="131" t="s">
        <v>1114</v>
      </c>
      <c r="H1160" s="135">
        <v>1.0</v>
      </c>
      <c r="I1160" s="81"/>
      <c r="J1160" s="81" t="s">
        <v>2368</v>
      </c>
      <c r="K1160" s="136"/>
      <c r="L1160" s="127"/>
    </row>
    <row r="1161" ht="20.25" hidden="1" customHeight="1">
      <c r="A1161" s="128"/>
      <c r="B1161" s="139"/>
      <c r="C1161" s="154"/>
      <c r="D1161" s="132"/>
      <c r="E1161" s="132"/>
      <c r="F1161" s="131"/>
      <c r="G1161" s="131"/>
      <c r="H1161" s="131"/>
      <c r="I1161" s="132"/>
      <c r="J1161" s="132"/>
      <c r="K1161" s="136"/>
      <c r="L1161" s="127"/>
    </row>
    <row r="1162" ht="20.25" hidden="1" customHeight="1">
      <c r="A1162" s="128">
        <v>45852.0</v>
      </c>
      <c r="B1162" s="139" t="s">
        <v>4181</v>
      </c>
      <c r="C1162" s="23"/>
      <c r="D1162" s="132" t="s">
        <v>2535</v>
      </c>
      <c r="E1162" s="132" t="s">
        <v>4182</v>
      </c>
      <c r="F1162" s="131"/>
      <c r="G1162" s="131" t="s">
        <v>1114</v>
      </c>
      <c r="H1162" s="131">
        <v>1.0</v>
      </c>
      <c r="I1162" s="132"/>
      <c r="J1162" s="132" t="s">
        <v>4183</v>
      </c>
      <c r="K1162" s="136"/>
      <c r="L1162" s="127"/>
    </row>
    <row r="1163" ht="20.25" hidden="1" customHeight="1">
      <c r="A1163" s="128">
        <v>45852.0</v>
      </c>
      <c r="B1163" s="139" t="s">
        <v>4181</v>
      </c>
      <c r="C1163" s="23"/>
      <c r="D1163" s="132" t="s">
        <v>783</v>
      </c>
      <c r="E1163" s="132" t="s">
        <v>3797</v>
      </c>
      <c r="F1163" s="131"/>
      <c r="G1163" s="131" t="s">
        <v>1114</v>
      </c>
      <c r="H1163" s="131">
        <v>1.0</v>
      </c>
      <c r="I1163" s="132"/>
      <c r="J1163" s="132" t="s">
        <v>4183</v>
      </c>
      <c r="K1163" s="136"/>
      <c r="L1163" s="127"/>
    </row>
    <row r="1164" ht="20.25" hidden="1" customHeight="1">
      <c r="A1164" s="128">
        <v>45852.0</v>
      </c>
      <c r="B1164" s="139" t="s">
        <v>4181</v>
      </c>
      <c r="C1164" s="23"/>
      <c r="D1164" s="132" t="s">
        <v>790</v>
      </c>
      <c r="E1164" s="132">
        <v>7.50131053E8</v>
      </c>
      <c r="F1164" s="131"/>
      <c r="G1164" s="131" t="s">
        <v>1114</v>
      </c>
      <c r="H1164" s="131">
        <v>1.0</v>
      </c>
      <c r="I1164" s="132"/>
      <c r="J1164" s="132" t="s">
        <v>4183</v>
      </c>
      <c r="K1164" s="136"/>
      <c r="L1164" s="127"/>
    </row>
    <row r="1165" ht="20.25" hidden="1" customHeight="1">
      <c r="A1165" s="128">
        <v>45852.0</v>
      </c>
      <c r="B1165" s="139" t="s">
        <v>4181</v>
      </c>
      <c r="C1165" s="23"/>
      <c r="D1165" s="132" t="s">
        <v>4184</v>
      </c>
      <c r="E1165" s="132" t="s">
        <v>1416</v>
      </c>
      <c r="F1165" s="131"/>
      <c r="G1165" s="131" t="s">
        <v>1114</v>
      </c>
      <c r="H1165" s="131">
        <v>1.0</v>
      </c>
      <c r="I1165" s="132"/>
      <c r="J1165" s="132" t="s">
        <v>4183</v>
      </c>
      <c r="K1165" s="136"/>
      <c r="L1165" s="127"/>
    </row>
    <row r="1166" ht="20.25" hidden="1" customHeight="1">
      <c r="A1166" s="128">
        <v>45852.0</v>
      </c>
      <c r="B1166" s="139" t="s">
        <v>4181</v>
      </c>
      <c r="C1166" s="23"/>
      <c r="D1166" s="132" t="s">
        <v>4185</v>
      </c>
      <c r="E1166" s="132" t="s">
        <v>1415</v>
      </c>
      <c r="F1166" s="131"/>
      <c r="G1166" s="131" t="s">
        <v>1114</v>
      </c>
      <c r="H1166" s="131">
        <v>1.0</v>
      </c>
      <c r="I1166" s="132"/>
      <c r="J1166" s="132" t="s">
        <v>4183</v>
      </c>
      <c r="K1166" s="136"/>
      <c r="L1166" s="127"/>
    </row>
    <row r="1167" ht="20.25" hidden="1" customHeight="1">
      <c r="A1167" s="128"/>
      <c r="B1167" s="139"/>
      <c r="C1167" s="154"/>
      <c r="D1167" s="132"/>
      <c r="E1167" s="132"/>
      <c r="F1167" s="131"/>
      <c r="G1167" s="131"/>
      <c r="H1167" s="131"/>
      <c r="I1167" s="132"/>
      <c r="J1167" s="132"/>
      <c r="K1167" s="136"/>
      <c r="L1167" s="127"/>
    </row>
    <row r="1168" ht="20.25" hidden="1" customHeight="1">
      <c r="A1168" s="128">
        <v>45852.0</v>
      </c>
      <c r="B1168" s="139" t="s">
        <v>4186</v>
      </c>
      <c r="C1168" s="23"/>
      <c r="D1168" s="132" t="s">
        <v>4187</v>
      </c>
      <c r="E1168" s="132"/>
      <c r="F1168" s="131"/>
      <c r="G1168" s="131" t="s">
        <v>1114</v>
      </c>
      <c r="H1168" s="131">
        <v>2.0</v>
      </c>
      <c r="I1168" s="132"/>
      <c r="J1168" s="132" t="s">
        <v>1176</v>
      </c>
      <c r="K1168" s="136"/>
      <c r="L1168" s="127"/>
    </row>
    <row r="1169" ht="20.25" hidden="1" customHeight="1">
      <c r="A1169" s="128">
        <v>45852.0</v>
      </c>
      <c r="B1169" s="139" t="s">
        <v>4186</v>
      </c>
      <c r="C1169" s="23"/>
      <c r="D1169" s="132" t="s">
        <v>66</v>
      </c>
      <c r="E1169" s="132" t="s">
        <v>4188</v>
      </c>
      <c r="F1169" s="131"/>
      <c r="G1169" s="131" t="s">
        <v>1114</v>
      </c>
      <c r="H1169" s="131">
        <v>2.0</v>
      </c>
      <c r="I1169" s="132"/>
      <c r="J1169" s="132" t="s">
        <v>1176</v>
      </c>
      <c r="K1169" s="136"/>
      <c r="L1169" s="127"/>
    </row>
    <row r="1170" ht="20.25" hidden="1" customHeight="1">
      <c r="A1170" s="128"/>
      <c r="B1170" s="139"/>
      <c r="C1170" s="154"/>
      <c r="D1170" s="132"/>
      <c r="E1170" s="132"/>
      <c r="F1170" s="131"/>
      <c r="G1170" s="131"/>
      <c r="H1170" s="131"/>
      <c r="I1170" s="132"/>
      <c r="J1170" s="132"/>
      <c r="K1170" s="136"/>
      <c r="L1170" s="127"/>
    </row>
    <row r="1171" ht="20.25" hidden="1" customHeight="1">
      <c r="A1171" s="128">
        <v>45853.0</v>
      </c>
      <c r="B1171" s="139" t="s">
        <v>4189</v>
      </c>
      <c r="C1171" s="23"/>
      <c r="D1171" s="132" t="s">
        <v>4148</v>
      </c>
      <c r="E1171" s="132"/>
      <c r="F1171" s="131"/>
      <c r="G1171" s="131" t="s">
        <v>196</v>
      </c>
      <c r="H1171" s="131">
        <v>2.0</v>
      </c>
      <c r="I1171" s="132"/>
      <c r="J1171" s="132" t="s">
        <v>1103</v>
      </c>
      <c r="K1171" s="136"/>
      <c r="L1171" s="127"/>
    </row>
    <row r="1172" ht="20.25" hidden="1" customHeight="1">
      <c r="A1172" s="128"/>
      <c r="B1172" s="139"/>
      <c r="C1172" s="154"/>
      <c r="D1172" s="132"/>
      <c r="E1172" s="132"/>
      <c r="F1172" s="131"/>
      <c r="G1172" s="131"/>
      <c r="H1172" s="131"/>
      <c r="I1172" s="132"/>
      <c r="J1172" s="132"/>
      <c r="K1172" s="136"/>
      <c r="L1172" s="127"/>
    </row>
    <row r="1173" ht="20.25" hidden="1" customHeight="1">
      <c r="A1173" s="128">
        <v>45853.0</v>
      </c>
      <c r="B1173" s="139" t="s">
        <v>4190</v>
      </c>
      <c r="C1173" s="23"/>
      <c r="D1173" s="132" t="s">
        <v>1301</v>
      </c>
      <c r="E1173" s="132"/>
      <c r="F1173" s="131"/>
      <c r="G1173" s="131" t="s">
        <v>104</v>
      </c>
      <c r="H1173" s="131">
        <v>1.0</v>
      </c>
      <c r="I1173" s="132"/>
      <c r="J1173" s="132" t="s">
        <v>1397</v>
      </c>
      <c r="K1173" s="136"/>
      <c r="L1173" s="127"/>
    </row>
    <row r="1174" ht="20.25" hidden="1" customHeight="1">
      <c r="A1174" s="128"/>
      <c r="B1174" s="139"/>
      <c r="C1174" s="154"/>
      <c r="D1174" s="132"/>
      <c r="E1174" s="132"/>
      <c r="F1174" s="131"/>
      <c r="G1174" s="131"/>
      <c r="H1174" s="131"/>
      <c r="I1174" s="132"/>
      <c r="J1174" s="132"/>
      <c r="K1174" s="136"/>
      <c r="L1174" s="127"/>
    </row>
    <row r="1175" ht="20.25" hidden="1" customHeight="1">
      <c r="A1175" s="128">
        <v>45853.0</v>
      </c>
      <c r="B1175" s="139" t="s">
        <v>4191</v>
      </c>
      <c r="C1175" s="23"/>
      <c r="D1175" s="132" t="s">
        <v>4192</v>
      </c>
      <c r="E1175" s="132"/>
      <c r="F1175" s="131"/>
      <c r="G1175" s="131" t="s">
        <v>104</v>
      </c>
      <c r="H1175" s="131">
        <v>2.0</v>
      </c>
      <c r="I1175" s="132"/>
      <c r="J1175" s="132" t="s">
        <v>4066</v>
      </c>
      <c r="K1175" s="136"/>
      <c r="L1175" s="127"/>
    </row>
    <row r="1176" ht="20.25" hidden="1" customHeight="1">
      <c r="A1176" s="128"/>
      <c r="B1176" s="139"/>
      <c r="C1176" s="154"/>
      <c r="D1176" s="132"/>
      <c r="E1176" s="132"/>
      <c r="F1176" s="131"/>
      <c r="G1176" s="131"/>
      <c r="H1176" s="131"/>
      <c r="I1176" s="132"/>
      <c r="J1176" s="132"/>
      <c r="K1176" s="136"/>
      <c r="L1176" s="127"/>
    </row>
    <row r="1177" ht="20.25" hidden="1" customHeight="1">
      <c r="A1177" s="128">
        <v>45853.0</v>
      </c>
      <c r="B1177" s="139" t="s">
        <v>4193</v>
      </c>
      <c r="C1177" s="23"/>
      <c r="D1177" s="132" t="s">
        <v>1915</v>
      </c>
      <c r="E1177" s="132" t="s">
        <v>1916</v>
      </c>
      <c r="F1177" s="131"/>
      <c r="G1177" s="131" t="s">
        <v>104</v>
      </c>
      <c r="H1177" s="131">
        <v>1.0</v>
      </c>
      <c r="I1177" s="132"/>
      <c r="J1177" s="132" t="s">
        <v>763</v>
      </c>
      <c r="K1177" s="136"/>
      <c r="L1177" s="127"/>
    </row>
    <row r="1178" ht="20.25" hidden="1" customHeight="1">
      <c r="A1178" s="128"/>
      <c r="B1178" s="139"/>
      <c r="C1178" s="154"/>
      <c r="D1178" s="132"/>
      <c r="E1178" s="132"/>
      <c r="F1178" s="131"/>
      <c r="G1178" s="131"/>
      <c r="H1178" s="131"/>
      <c r="I1178" s="132"/>
      <c r="J1178" s="132"/>
      <c r="K1178" s="136"/>
      <c r="L1178" s="127"/>
    </row>
    <row r="1179" ht="20.25" hidden="1" customHeight="1">
      <c r="A1179" s="128">
        <v>45853.0</v>
      </c>
      <c r="B1179" s="139" t="s">
        <v>4194</v>
      </c>
      <c r="C1179" s="23"/>
      <c r="D1179" s="132" t="s">
        <v>4195</v>
      </c>
      <c r="E1179" s="132"/>
      <c r="F1179" s="131"/>
      <c r="G1179" s="131" t="s">
        <v>1586</v>
      </c>
      <c r="H1179" s="131">
        <v>1.0</v>
      </c>
      <c r="I1179" s="132"/>
      <c r="J1179" s="132" t="s">
        <v>4196</v>
      </c>
      <c r="K1179" s="136"/>
      <c r="L1179" s="127"/>
    </row>
    <row r="1180" ht="20.25" hidden="1" customHeight="1">
      <c r="A1180" s="128">
        <v>45853.0</v>
      </c>
      <c r="B1180" s="139" t="s">
        <v>4194</v>
      </c>
      <c r="C1180" s="23"/>
      <c r="D1180" s="132" t="s">
        <v>4197</v>
      </c>
      <c r="E1180" s="132"/>
      <c r="F1180" s="131"/>
      <c r="G1180" s="131" t="s">
        <v>104</v>
      </c>
      <c r="H1180" s="131">
        <v>3.0</v>
      </c>
      <c r="I1180" s="132"/>
      <c r="J1180" s="132" t="s">
        <v>1117</v>
      </c>
      <c r="K1180" s="136"/>
      <c r="L1180" s="127"/>
    </row>
    <row r="1181" ht="20.25" hidden="1" customHeight="1">
      <c r="A1181" s="128">
        <v>45853.0</v>
      </c>
      <c r="B1181" s="139" t="s">
        <v>4194</v>
      </c>
      <c r="C1181" s="23"/>
      <c r="D1181" s="132" t="s">
        <v>3116</v>
      </c>
      <c r="E1181" s="132"/>
      <c r="F1181" s="131"/>
      <c r="G1181" s="131" t="s">
        <v>104</v>
      </c>
      <c r="H1181" s="131">
        <v>1.0</v>
      </c>
      <c r="I1181" s="132"/>
      <c r="J1181" s="132" t="s">
        <v>1117</v>
      </c>
      <c r="K1181" s="136"/>
      <c r="L1181" s="127"/>
    </row>
    <row r="1182" ht="20.25" hidden="1" customHeight="1">
      <c r="A1182" s="128">
        <v>45853.0</v>
      </c>
      <c r="B1182" s="139" t="s">
        <v>4194</v>
      </c>
      <c r="C1182" s="23"/>
      <c r="D1182" s="132" t="s">
        <v>4198</v>
      </c>
      <c r="E1182" s="132"/>
      <c r="F1182" s="131"/>
      <c r="G1182" s="131" t="s">
        <v>104</v>
      </c>
      <c r="H1182" s="131">
        <v>1.0</v>
      </c>
      <c r="I1182" s="132"/>
      <c r="J1182" s="132" t="s">
        <v>1117</v>
      </c>
      <c r="K1182" s="136"/>
      <c r="L1182" s="127"/>
    </row>
    <row r="1183" ht="20.25" hidden="1" customHeight="1">
      <c r="A1183" s="128">
        <v>45853.0</v>
      </c>
      <c r="B1183" s="139" t="s">
        <v>4194</v>
      </c>
      <c r="C1183" s="23"/>
      <c r="D1183" s="132" t="s">
        <v>1179</v>
      </c>
      <c r="E1183" s="132"/>
      <c r="F1183" s="131"/>
      <c r="G1183" s="131" t="s">
        <v>104</v>
      </c>
      <c r="H1183" s="131">
        <v>1.0</v>
      </c>
      <c r="I1183" s="132"/>
      <c r="J1183" s="132" t="s">
        <v>1117</v>
      </c>
      <c r="K1183" s="136"/>
      <c r="L1183" s="127"/>
    </row>
    <row r="1184" ht="20.25" hidden="1" customHeight="1">
      <c r="A1184" s="128"/>
      <c r="B1184" s="139"/>
      <c r="C1184" s="154"/>
      <c r="D1184" s="132"/>
      <c r="E1184" s="132"/>
      <c r="F1184" s="131"/>
      <c r="G1184" s="131"/>
      <c r="H1184" s="131"/>
      <c r="I1184" s="132"/>
      <c r="J1184" s="132"/>
      <c r="K1184" s="136"/>
      <c r="L1184" s="127"/>
    </row>
    <row r="1185" ht="20.25" hidden="1" customHeight="1">
      <c r="A1185" s="128">
        <v>45853.0</v>
      </c>
      <c r="B1185" s="139" t="s">
        <v>4199</v>
      </c>
      <c r="C1185" s="23"/>
      <c r="D1185" s="132" t="s">
        <v>4200</v>
      </c>
      <c r="E1185" s="132"/>
      <c r="F1185" s="131"/>
      <c r="G1185" s="131" t="s">
        <v>4201</v>
      </c>
      <c r="H1185" s="131">
        <v>1.0</v>
      </c>
      <c r="I1185" s="132"/>
      <c r="J1185" s="132" t="s">
        <v>1176</v>
      </c>
      <c r="K1185" s="136"/>
      <c r="L1185" s="127"/>
    </row>
    <row r="1186" ht="20.25" hidden="1" customHeight="1">
      <c r="A1186" s="128"/>
      <c r="B1186" s="139"/>
      <c r="C1186" s="154"/>
      <c r="D1186" s="132"/>
      <c r="E1186" s="132"/>
      <c r="F1186" s="131"/>
      <c r="G1186" s="131"/>
      <c r="H1186" s="131"/>
      <c r="I1186" s="132"/>
      <c r="J1186" s="132"/>
      <c r="K1186" s="136"/>
      <c r="L1186" s="127"/>
    </row>
    <row r="1187" ht="20.25" hidden="1" customHeight="1">
      <c r="A1187" s="128">
        <v>45853.0</v>
      </c>
      <c r="B1187" s="139" t="s">
        <v>4202</v>
      </c>
      <c r="C1187" s="23"/>
      <c r="D1187" s="132" t="s">
        <v>2432</v>
      </c>
      <c r="E1187" s="132" t="s">
        <v>975</v>
      </c>
      <c r="F1187" s="131"/>
      <c r="G1187" s="131" t="s">
        <v>104</v>
      </c>
      <c r="H1187" s="131">
        <v>1.0</v>
      </c>
      <c r="I1187" s="132"/>
      <c r="J1187" s="132" t="s">
        <v>2459</v>
      </c>
      <c r="K1187" s="136"/>
      <c r="L1187" s="127"/>
    </row>
    <row r="1188" ht="20.25" hidden="1" customHeight="1">
      <c r="A1188" s="128">
        <v>45853.0</v>
      </c>
      <c r="B1188" s="139" t="s">
        <v>4202</v>
      </c>
      <c r="C1188" s="23"/>
      <c r="D1188" s="132" t="s">
        <v>347</v>
      </c>
      <c r="E1188" s="132" t="s">
        <v>2431</v>
      </c>
      <c r="F1188" s="131"/>
      <c r="G1188" s="131" t="s">
        <v>104</v>
      </c>
      <c r="H1188" s="131">
        <v>1.0</v>
      </c>
      <c r="I1188" s="132"/>
      <c r="J1188" s="132" t="s">
        <v>2459</v>
      </c>
      <c r="K1188" s="136"/>
      <c r="L1188" s="127"/>
    </row>
    <row r="1189" ht="20.25" hidden="1" customHeight="1">
      <c r="A1189" s="128">
        <v>45853.0</v>
      </c>
      <c r="B1189" s="139" t="s">
        <v>4202</v>
      </c>
      <c r="C1189" s="23"/>
      <c r="D1189" s="132" t="s">
        <v>74</v>
      </c>
      <c r="E1189" s="132" t="s">
        <v>3727</v>
      </c>
      <c r="F1189" s="131"/>
      <c r="G1189" s="131" t="s">
        <v>104</v>
      </c>
      <c r="H1189" s="131">
        <v>1.0</v>
      </c>
      <c r="I1189" s="132"/>
      <c r="J1189" s="132" t="s">
        <v>2459</v>
      </c>
      <c r="K1189" s="136"/>
      <c r="L1189" s="127"/>
    </row>
    <row r="1190" ht="20.25" hidden="1" customHeight="1">
      <c r="A1190" s="128"/>
      <c r="B1190" s="139"/>
      <c r="C1190" s="154"/>
      <c r="D1190" s="132"/>
      <c r="E1190" s="132"/>
      <c r="F1190" s="131"/>
      <c r="G1190" s="131"/>
      <c r="H1190" s="131"/>
      <c r="I1190" s="132"/>
      <c r="J1190" s="132"/>
      <c r="K1190" s="136"/>
      <c r="L1190" s="127"/>
    </row>
    <row r="1191" ht="20.25" hidden="1" customHeight="1">
      <c r="A1191" s="128">
        <v>45853.0</v>
      </c>
      <c r="B1191" s="139" t="s">
        <v>4203</v>
      </c>
      <c r="C1191" s="23"/>
      <c r="D1191" s="132" t="s">
        <v>637</v>
      </c>
      <c r="E1191" s="132"/>
      <c r="F1191" s="131"/>
      <c r="G1191" s="131" t="s">
        <v>104</v>
      </c>
      <c r="H1191" s="131">
        <v>1.0</v>
      </c>
      <c r="I1191" s="132"/>
      <c r="J1191" s="132" t="s">
        <v>4204</v>
      </c>
      <c r="K1191" s="136"/>
      <c r="L1191" s="127"/>
    </row>
    <row r="1192" ht="20.25" hidden="1" customHeight="1">
      <c r="A1192" s="128">
        <v>45853.0</v>
      </c>
      <c r="B1192" s="139" t="s">
        <v>4203</v>
      </c>
      <c r="C1192" s="23"/>
      <c r="D1192" s="132" t="s">
        <v>1186</v>
      </c>
      <c r="E1192" s="132"/>
      <c r="F1192" s="131"/>
      <c r="G1192" s="131" t="s">
        <v>104</v>
      </c>
      <c r="H1192" s="131">
        <v>1.0</v>
      </c>
      <c r="I1192" s="132"/>
      <c r="J1192" s="132" t="s">
        <v>1187</v>
      </c>
      <c r="K1192" s="136"/>
      <c r="L1192" s="127"/>
    </row>
    <row r="1193" ht="20.25" hidden="1" customHeight="1">
      <c r="A1193" s="128"/>
      <c r="B1193" s="139"/>
      <c r="C1193" s="154"/>
      <c r="D1193" s="132"/>
      <c r="E1193" s="132"/>
      <c r="F1193" s="131"/>
      <c r="G1193" s="131"/>
      <c r="H1193" s="131"/>
      <c r="I1193" s="132"/>
      <c r="J1193" s="132"/>
      <c r="K1193" s="136"/>
      <c r="L1193" s="127"/>
    </row>
    <row r="1194" ht="20.25" hidden="1" customHeight="1">
      <c r="A1194" s="133">
        <v>45855.0</v>
      </c>
      <c r="B1194" s="134" t="s">
        <v>4205</v>
      </c>
      <c r="C1194" s="23"/>
      <c r="D1194" s="81" t="s">
        <v>4206</v>
      </c>
      <c r="E1194" s="132"/>
      <c r="F1194" s="135"/>
      <c r="G1194" s="135" t="s">
        <v>859</v>
      </c>
      <c r="H1194" s="131">
        <v>1.0</v>
      </c>
      <c r="I1194" s="81"/>
      <c r="J1194" s="81" t="s">
        <v>1176</v>
      </c>
      <c r="K1194" s="136"/>
      <c r="L1194" s="127"/>
    </row>
    <row r="1195" ht="20.25" hidden="1" customHeight="1">
      <c r="A1195" s="133">
        <v>45855.0</v>
      </c>
      <c r="B1195" s="134" t="s">
        <v>4205</v>
      </c>
      <c r="C1195" s="23"/>
      <c r="D1195" s="81" t="s">
        <v>1180</v>
      </c>
      <c r="E1195" s="132"/>
      <c r="F1195" s="135"/>
      <c r="G1195" s="135" t="s">
        <v>104</v>
      </c>
      <c r="H1195" s="131">
        <v>1.0</v>
      </c>
      <c r="I1195" s="81"/>
      <c r="J1195" s="81" t="s">
        <v>1237</v>
      </c>
      <c r="K1195" s="136"/>
      <c r="L1195" s="127"/>
    </row>
    <row r="1196" ht="20.25" hidden="1" customHeight="1">
      <c r="A1196" s="128"/>
      <c r="B1196" s="139"/>
      <c r="C1196" s="154"/>
      <c r="D1196" s="132"/>
      <c r="E1196" s="132"/>
      <c r="F1196" s="131"/>
      <c r="G1196" s="131"/>
      <c r="H1196" s="131"/>
      <c r="I1196" s="132"/>
      <c r="J1196" s="132"/>
      <c r="K1196" s="136"/>
      <c r="L1196" s="127"/>
    </row>
    <row r="1197" ht="20.25" hidden="1" customHeight="1">
      <c r="A1197" s="133">
        <v>45855.0</v>
      </c>
      <c r="B1197" s="134" t="s">
        <v>4207</v>
      </c>
      <c r="C1197" s="23"/>
      <c r="D1197" s="81" t="s">
        <v>2242</v>
      </c>
      <c r="E1197" s="132"/>
      <c r="F1197" s="135"/>
      <c r="G1197" s="135" t="s">
        <v>104</v>
      </c>
      <c r="H1197" s="131">
        <v>1.0</v>
      </c>
      <c r="I1197" s="81"/>
      <c r="J1197" s="81" t="s">
        <v>2011</v>
      </c>
      <c r="K1197" s="136"/>
      <c r="L1197" s="127"/>
    </row>
    <row r="1198" ht="20.25" hidden="1" customHeight="1">
      <c r="A1198" s="128"/>
      <c r="B1198" s="139"/>
      <c r="C1198" s="154"/>
      <c r="D1198" s="132"/>
      <c r="E1198" s="132"/>
      <c r="F1198" s="131"/>
      <c r="G1198" s="131"/>
      <c r="H1198" s="131"/>
      <c r="I1198" s="132"/>
      <c r="J1198" s="132"/>
      <c r="K1198" s="136"/>
      <c r="L1198" s="127"/>
    </row>
    <row r="1199" ht="20.25" hidden="1" customHeight="1">
      <c r="A1199" s="133">
        <v>45855.0</v>
      </c>
      <c r="B1199" s="134" t="s">
        <v>4207</v>
      </c>
      <c r="C1199" s="23"/>
      <c r="D1199" s="81" t="s">
        <v>1504</v>
      </c>
      <c r="E1199" s="132"/>
      <c r="F1199" s="135"/>
      <c r="G1199" s="135" t="s">
        <v>104</v>
      </c>
      <c r="H1199" s="131">
        <v>1.0</v>
      </c>
      <c r="I1199" s="81"/>
      <c r="J1199" s="81" t="s">
        <v>1383</v>
      </c>
      <c r="K1199" s="136"/>
      <c r="L1199" s="127"/>
    </row>
    <row r="1200" ht="20.25" hidden="1" customHeight="1">
      <c r="A1200" s="128"/>
      <c r="B1200" s="139"/>
      <c r="C1200" s="154"/>
      <c r="D1200" s="132"/>
      <c r="E1200" s="132"/>
      <c r="F1200" s="131"/>
      <c r="G1200" s="131"/>
      <c r="H1200" s="131"/>
      <c r="I1200" s="132"/>
      <c r="J1200" s="132"/>
      <c r="K1200" s="136"/>
      <c r="L1200" s="127"/>
    </row>
    <row r="1201" ht="20.25" hidden="1" customHeight="1">
      <c r="A1201" s="133">
        <v>45856.0</v>
      </c>
      <c r="B1201" s="134" t="s">
        <v>4208</v>
      </c>
      <c r="C1201" s="23"/>
      <c r="D1201" s="81" t="s">
        <v>1290</v>
      </c>
      <c r="E1201" s="81" t="s">
        <v>491</v>
      </c>
      <c r="F1201" s="135"/>
      <c r="G1201" s="135" t="s">
        <v>104</v>
      </c>
      <c r="H1201" s="131">
        <v>1.0</v>
      </c>
      <c r="I1201" s="81"/>
      <c r="J1201" s="81" t="s">
        <v>4209</v>
      </c>
      <c r="K1201" s="136"/>
      <c r="L1201" s="127"/>
    </row>
    <row r="1202" ht="20.25" hidden="1" customHeight="1">
      <c r="A1202" s="133">
        <v>45856.0</v>
      </c>
      <c r="B1202" s="134" t="s">
        <v>4208</v>
      </c>
      <c r="C1202" s="23"/>
      <c r="D1202" s="81" t="s">
        <v>4152</v>
      </c>
      <c r="E1202" s="81" t="s">
        <v>492</v>
      </c>
      <c r="F1202" s="135"/>
      <c r="G1202" s="135" t="s">
        <v>104</v>
      </c>
      <c r="H1202" s="131">
        <v>1.0</v>
      </c>
      <c r="I1202" s="81"/>
      <c r="J1202" s="81" t="s">
        <v>4209</v>
      </c>
      <c r="K1202" s="136"/>
      <c r="L1202" s="127"/>
    </row>
    <row r="1203" ht="20.25" hidden="1" customHeight="1">
      <c r="A1203" s="133">
        <v>45856.0</v>
      </c>
      <c r="B1203" s="134" t="s">
        <v>4208</v>
      </c>
      <c r="C1203" s="23"/>
      <c r="D1203" s="81" t="s">
        <v>4210</v>
      </c>
      <c r="E1203" s="81"/>
      <c r="F1203" s="135"/>
      <c r="G1203" s="135" t="s">
        <v>104</v>
      </c>
      <c r="H1203" s="131">
        <v>1.0</v>
      </c>
      <c r="I1203" s="81"/>
      <c r="J1203" s="81" t="s">
        <v>874</v>
      </c>
      <c r="K1203" s="136"/>
      <c r="L1203" s="127"/>
    </row>
    <row r="1204" ht="20.25" hidden="1" customHeight="1">
      <c r="A1204" s="128"/>
      <c r="B1204" s="139"/>
      <c r="C1204" s="154"/>
      <c r="D1204" s="132"/>
      <c r="E1204" s="132"/>
      <c r="F1204" s="131"/>
      <c r="G1204" s="131"/>
      <c r="H1204" s="131"/>
      <c r="I1204" s="132"/>
      <c r="J1204" s="132"/>
      <c r="K1204" s="136"/>
      <c r="L1204" s="127"/>
    </row>
    <row r="1205" ht="20.25" hidden="1" customHeight="1">
      <c r="A1205" s="133">
        <v>45856.0</v>
      </c>
      <c r="B1205" s="134" t="s">
        <v>4211</v>
      </c>
      <c r="C1205" s="23"/>
      <c r="D1205" s="81" t="s">
        <v>2242</v>
      </c>
      <c r="E1205" s="81"/>
      <c r="F1205" s="135"/>
      <c r="G1205" s="135" t="s">
        <v>104</v>
      </c>
      <c r="H1205" s="131">
        <v>1.0</v>
      </c>
      <c r="I1205" s="81"/>
      <c r="J1205" s="81" t="s">
        <v>1655</v>
      </c>
      <c r="K1205" s="136"/>
      <c r="L1205" s="127"/>
    </row>
    <row r="1206" ht="20.25" hidden="1" customHeight="1">
      <c r="A1206" s="128"/>
      <c r="B1206" s="139"/>
      <c r="C1206" s="154"/>
      <c r="D1206" s="132"/>
      <c r="E1206" s="132"/>
      <c r="F1206" s="131"/>
      <c r="G1206" s="131"/>
      <c r="H1206" s="131"/>
      <c r="I1206" s="132"/>
      <c r="J1206" s="132"/>
      <c r="K1206" s="136"/>
      <c r="L1206" s="127"/>
    </row>
    <row r="1207" ht="20.25" hidden="1" customHeight="1">
      <c r="A1207" s="133">
        <v>45856.0</v>
      </c>
      <c r="B1207" s="134" t="s">
        <v>4212</v>
      </c>
      <c r="C1207" s="23"/>
      <c r="D1207" s="81" t="s">
        <v>1178</v>
      </c>
      <c r="E1207" s="81"/>
      <c r="F1207" s="135"/>
      <c r="G1207" s="135" t="s">
        <v>104</v>
      </c>
      <c r="H1207" s="131">
        <v>1.0</v>
      </c>
      <c r="I1207" s="81"/>
      <c r="J1207" s="81" t="s">
        <v>1117</v>
      </c>
      <c r="K1207" s="136"/>
      <c r="L1207" s="127"/>
    </row>
    <row r="1208" ht="20.25" hidden="1" customHeight="1">
      <c r="A1208" s="133">
        <v>45856.0</v>
      </c>
      <c r="B1208" s="134" t="s">
        <v>4212</v>
      </c>
      <c r="C1208" s="23"/>
      <c r="D1208" s="81" t="s">
        <v>1196</v>
      </c>
      <c r="E1208" s="81"/>
      <c r="F1208" s="135"/>
      <c r="G1208" s="135" t="s">
        <v>104</v>
      </c>
      <c r="H1208" s="135">
        <v>4.0</v>
      </c>
      <c r="I1208" s="81"/>
      <c r="J1208" s="81" t="s">
        <v>1103</v>
      </c>
      <c r="K1208" s="136"/>
      <c r="L1208" s="127"/>
    </row>
    <row r="1209" ht="20.25" hidden="1" customHeight="1">
      <c r="A1209" s="133">
        <v>45856.0</v>
      </c>
      <c r="B1209" s="134" t="s">
        <v>4212</v>
      </c>
      <c r="C1209" s="23"/>
      <c r="D1209" s="81" t="s">
        <v>4213</v>
      </c>
      <c r="E1209" s="81" t="s">
        <v>1195</v>
      </c>
      <c r="F1209" s="135"/>
      <c r="G1209" s="135" t="s">
        <v>104</v>
      </c>
      <c r="H1209" s="135">
        <v>1.0</v>
      </c>
      <c r="I1209" s="81"/>
      <c r="J1209" s="81" t="s">
        <v>1176</v>
      </c>
      <c r="K1209" s="136"/>
      <c r="L1209" s="127"/>
    </row>
    <row r="1210" ht="20.25" hidden="1" customHeight="1">
      <c r="A1210" s="128"/>
      <c r="B1210" s="139"/>
      <c r="C1210" s="154"/>
      <c r="D1210" s="132"/>
      <c r="E1210" s="132"/>
      <c r="F1210" s="131"/>
      <c r="G1210" s="131"/>
      <c r="H1210" s="131"/>
      <c r="I1210" s="132"/>
      <c r="J1210" s="132"/>
      <c r="K1210" s="136"/>
      <c r="L1210" s="127"/>
    </row>
    <row r="1211" ht="20.25" hidden="1" customHeight="1">
      <c r="A1211" s="133">
        <v>45857.0</v>
      </c>
      <c r="B1211" s="134" t="s">
        <v>4214</v>
      </c>
      <c r="C1211" s="23"/>
      <c r="D1211" s="81" t="s">
        <v>4192</v>
      </c>
      <c r="E1211" s="81"/>
      <c r="F1211" s="135"/>
      <c r="G1211" s="135" t="s">
        <v>104</v>
      </c>
      <c r="H1211" s="135">
        <v>2.0</v>
      </c>
      <c r="I1211" s="81"/>
      <c r="J1211" s="81" t="s">
        <v>1176</v>
      </c>
      <c r="K1211" s="136"/>
      <c r="L1211" s="127"/>
    </row>
    <row r="1212" ht="20.25" hidden="1" customHeight="1">
      <c r="A1212" s="133">
        <v>45857.0</v>
      </c>
      <c r="B1212" s="134" t="s">
        <v>4214</v>
      </c>
      <c r="C1212" s="23"/>
      <c r="D1212" s="81" t="s">
        <v>4215</v>
      </c>
      <c r="E1212" s="81"/>
      <c r="F1212" s="135"/>
      <c r="G1212" s="135" t="s">
        <v>104</v>
      </c>
      <c r="H1212" s="135">
        <v>1.0</v>
      </c>
      <c r="I1212" s="81"/>
      <c r="J1212" s="81" t="s">
        <v>1176</v>
      </c>
      <c r="K1212" s="136"/>
      <c r="L1212" s="127"/>
    </row>
    <row r="1213" ht="20.25" hidden="1" customHeight="1">
      <c r="A1213" s="133">
        <v>45857.0</v>
      </c>
      <c r="B1213" s="134" t="s">
        <v>4214</v>
      </c>
      <c r="C1213" s="23"/>
      <c r="D1213" s="81" t="s">
        <v>693</v>
      </c>
      <c r="E1213" s="81"/>
      <c r="F1213" s="135"/>
      <c r="G1213" s="135" t="s">
        <v>104</v>
      </c>
      <c r="H1213" s="135">
        <v>2.0</v>
      </c>
      <c r="I1213" s="81"/>
      <c r="J1213" s="81" t="s">
        <v>1249</v>
      </c>
      <c r="K1213" s="136"/>
      <c r="L1213" s="127"/>
    </row>
    <row r="1214" ht="20.25" hidden="1" customHeight="1">
      <c r="A1214" s="128"/>
      <c r="B1214" s="139"/>
      <c r="C1214" s="154"/>
      <c r="D1214" s="132"/>
      <c r="E1214" s="132"/>
      <c r="F1214" s="131"/>
      <c r="G1214" s="131"/>
      <c r="H1214" s="131"/>
      <c r="I1214" s="132"/>
      <c r="J1214" s="132"/>
      <c r="K1214" s="136"/>
      <c r="L1214" s="127"/>
    </row>
    <row r="1215" ht="20.25" hidden="1" customHeight="1">
      <c r="A1215" s="133">
        <v>45858.0</v>
      </c>
      <c r="B1215" s="134" t="s">
        <v>4216</v>
      </c>
      <c r="C1215" s="23"/>
      <c r="D1215" s="81" t="s">
        <v>4217</v>
      </c>
      <c r="E1215" s="81"/>
      <c r="F1215" s="135"/>
      <c r="G1215" s="135" t="s">
        <v>370</v>
      </c>
      <c r="H1215" s="135">
        <v>18.0</v>
      </c>
      <c r="I1215" s="81"/>
      <c r="J1215" s="81" t="s">
        <v>1335</v>
      </c>
      <c r="K1215" s="136"/>
      <c r="L1215" s="127"/>
    </row>
    <row r="1216" ht="20.25" hidden="1" customHeight="1">
      <c r="A1216" s="128"/>
      <c r="B1216" s="139"/>
      <c r="C1216" s="154"/>
      <c r="D1216" s="132"/>
      <c r="E1216" s="132"/>
      <c r="F1216" s="131"/>
      <c r="G1216" s="131"/>
      <c r="H1216" s="131"/>
      <c r="I1216" s="132"/>
      <c r="J1216" s="132"/>
      <c r="K1216" s="136"/>
      <c r="L1216" s="127"/>
    </row>
    <row r="1217" ht="20.25" hidden="1" customHeight="1">
      <c r="A1217" s="133">
        <v>45858.0</v>
      </c>
      <c r="B1217" s="134" t="s">
        <v>4218</v>
      </c>
      <c r="C1217" s="23"/>
      <c r="D1217" s="81" t="s">
        <v>1278</v>
      </c>
      <c r="E1217" s="81" t="s">
        <v>812</v>
      </c>
      <c r="F1217" s="135"/>
      <c r="G1217" s="135" t="s">
        <v>104</v>
      </c>
      <c r="H1217" s="135">
        <v>1.0</v>
      </c>
      <c r="I1217" s="81"/>
      <c r="J1217" s="81" t="s">
        <v>3099</v>
      </c>
      <c r="K1217" s="136"/>
      <c r="L1217" s="127"/>
    </row>
    <row r="1218" ht="20.25" hidden="1" customHeight="1">
      <c r="A1218" s="128"/>
      <c r="B1218" s="139"/>
      <c r="C1218" s="154"/>
      <c r="D1218" s="132"/>
      <c r="E1218" s="132"/>
      <c r="F1218" s="131"/>
      <c r="G1218" s="131"/>
      <c r="H1218" s="131"/>
      <c r="I1218" s="132"/>
      <c r="J1218" s="132"/>
      <c r="K1218" s="136"/>
      <c r="L1218" s="127"/>
    </row>
    <row r="1219" ht="20.25" hidden="1" customHeight="1">
      <c r="A1219" s="133">
        <v>45859.0</v>
      </c>
      <c r="B1219" s="134" t="s">
        <v>4219</v>
      </c>
      <c r="C1219" s="23"/>
      <c r="D1219" s="81" t="s">
        <v>1278</v>
      </c>
      <c r="E1219" s="81" t="s">
        <v>812</v>
      </c>
      <c r="F1219" s="135"/>
      <c r="G1219" s="135" t="s">
        <v>104</v>
      </c>
      <c r="H1219" s="135">
        <v>1.0</v>
      </c>
      <c r="I1219" s="81"/>
      <c r="J1219" s="81" t="s">
        <v>449</v>
      </c>
      <c r="K1219" s="136"/>
      <c r="L1219" s="127"/>
    </row>
    <row r="1220" ht="20.25" hidden="1" customHeight="1">
      <c r="A1220" s="133">
        <v>45859.0</v>
      </c>
      <c r="B1220" s="134" t="s">
        <v>4219</v>
      </c>
      <c r="C1220" s="23"/>
      <c r="D1220" s="81" t="s">
        <v>4220</v>
      </c>
      <c r="E1220" s="81" t="s">
        <v>4221</v>
      </c>
      <c r="F1220" s="135"/>
      <c r="G1220" s="135" t="s">
        <v>104</v>
      </c>
      <c r="H1220" s="135">
        <v>1.0</v>
      </c>
      <c r="I1220" s="81"/>
      <c r="J1220" s="81" t="s">
        <v>449</v>
      </c>
      <c r="K1220" s="136"/>
      <c r="L1220" s="127"/>
    </row>
    <row r="1221" ht="20.25" hidden="1" customHeight="1">
      <c r="A1221" s="133">
        <v>45859.0</v>
      </c>
      <c r="B1221" s="134" t="s">
        <v>4219</v>
      </c>
      <c r="C1221" s="23"/>
      <c r="D1221" s="81" t="s">
        <v>744</v>
      </c>
      <c r="E1221" s="81"/>
      <c r="F1221" s="135"/>
      <c r="G1221" s="135" t="s">
        <v>1167</v>
      </c>
      <c r="H1221" s="135">
        <v>1.0</v>
      </c>
      <c r="I1221" s="81"/>
      <c r="J1221" s="81" t="s">
        <v>4222</v>
      </c>
      <c r="K1221" s="136"/>
      <c r="L1221" s="127"/>
    </row>
    <row r="1222" ht="20.25" hidden="1" customHeight="1">
      <c r="A1222" s="128"/>
      <c r="B1222" s="139"/>
      <c r="C1222" s="154"/>
      <c r="D1222" s="132"/>
      <c r="E1222" s="132"/>
      <c r="F1222" s="131"/>
      <c r="G1222" s="131"/>
      <c r="H1222" s="131"/>
      <c r="I1222" s="132"/>
      <c r="J1222" s="132"/>
      <c r="K1222" s="136"/>
      <c r="L1222" s="127"/>
    </row>
    <row r="1223" ht="20.25" hidden="1" customHeight="1">
      <c r="A1223" s="133">
        <v>45860.0</v>
      </c>
      <c r="B1223" s="134" t="s">
        <v>4223</v>
      </c>
      <c r="C1223" s="23"/>
      <c r="D1223" s="81" t="s">
        <v>4224</v>
      </c>
      <c r="E1223" s="81">
        <v>3.1780219E7</v>
      </c>
      <c r="F1223" s="135"/>
      <c r="G1223" s="135" t="s">
        <v>104</v>
      </c>
      <c r="H1223" s="135">
        <v>1.0</v>
      </c>
      <c r="I1223" s="81"/>
      <c r="J1223" s="81" t="s">
        <v>1664</v>
      </c>
      <c r="K1223" s="136"/>
      <c r="L1223" s="127"/>
    </row>
    <row r="1224" ht="20.25" hidden="1" customHeight="1">
      <c r="A1224" s="133">
        <v>45860.0</v>
      </c>
      <c r="B1224" s="134" t="s">
        <v>4223</v>
      </c>
      <c r="C1224" s="23"/>
      <c r="D1224" s="81" t="s">
        <v>1282</v>
      </c>
      <c r="E1224" s="81">
        <v>5833046.0</v>
      </c>
      <c r="F1224" s="135"/>
      <c r="G1224" s="135" t="s">
        <v>104</v>
      </c>
      <c r="H1224" s="135">
        <v>1.0</v>
      </c>
      <c r="I1224" s="81"/>
      <c r="J1224" s="81" t="s">
        <v>1664</v>
      </c>
      <c r="K1224" s="136"/>
      <c r="L1224" s="127"/>
    </row>
    <row r="1225" ht="20.25" hidden="1" customHeight="1">
      <c r="A1225" s="133">
        <v>45860.0</v>
      </c>
      <c r="B1225" s="134" t="s">
        <v>4223</v>
      </c>
      <c r="C1225" s="23"/>
      <c r="D1225" s="81" t="s">
        <v>1282</v>
      </c>
      <c r="E1225" s="81">
        <v>3.1780204E7</v>
      </c>
      <c r="F1225" s="135"/>
      <c r="G1225" s="135" t="s">
        <v>104</v>
      </c>
      <c r="H1225" s="135">
        <v>1.0</v>
      </c>
      <c r="I1225" s="81"/>
      <c r="J1225" s="81" t="s">
        <v>1664</v>
      </c>
      <c r="K1225" s="136"/>
      <c r="L1225" s="127"/>
    </row>
    <row r="1226" ht="20.25" hidden="1" customHeight="1">
      <c r="A1226" s="133">
        <v>45860.0</v>
      </c>
      <c r="B1226" s="134" t="s">
        <v>4223</v>
      </c>
      <c r="C1226" s="23"/>
      <c r="D1226" s="81" t="s">
        <v>4225</v>
      </c>
      <c r="E1226" s="81"/>
      <c r="F1226" s="135"/>
      <c r="G1226" s="135" t="s">
        <v>104</v>
      </c>
      <c r="H1226" s="135">
        <v>1.0</v>
      </c>
      <c r="I1226" s="81"/>
      <c r="J1226" s="81" t="s">
        <v>1397</v>
      </c>
      <c r="K1226" s="136"/>
      <c r="L1226" s="127"/>
    </row>
    <row r="1227" ht="20.25" hidden="1" customHeight="1">
      <c r="A1227" s="128"/>
      <c r="B1227" s="139"/>
      <c r="C1227" s="154"/>
      <c r="D1227" s="132"/>
      <c r="E1227" s="132"/>
      <c r="F1227" s="131"/>
      <c r="G1227" s="131"/>
      <c r="H1227" s="131"/>
      <c r="I1227" s="132"/>
      <c r="J1227" s="132"/>
      <c r="K1227" s="136"/>
      <c r="L1227" s="127"/>
    </row>
    <row r="1228" ht="20.25" hidden="1" customHeight="1">
      <c r="A1228" s="133">
        <v>45860.0</v>
      </c>
      <c r="B1228" s="134" t="s">
        <v>4226</v>
      </c>
      <c r="C1228" s="23"/>
      <c r="D1228" s="81" t="s">
        <v>4227</v>
      </c>
      <c r="E1228" s="81"/>
      <c r="F1228" s="135"/>
      <c r="G1228" s="135" t="s">
        <v>742</v>
      </c>
      <c r="H1228" s="135">
        <v>1.0</v>
      </c>
      <c r="I1228" s="81"/>
      <c r="J1228" s="81" t="s">
        <v>1117</v>
      </c>
      <c r="K1228" s="136"/>
      <c r="L1228" s="127"/>
    </row>
    <row r="1229" ht="20.25" hidden="1" customHeight="1">
      <c r="A1229" s="133">
        <v>45860.0</v>
      </c>
      <c r="B1229" s="134" t="s">
        <v>4226</v>
      </c>
      <c r="C1229" s="23"/>
      <c r="D1229" s="81" t="s">
        <v>4228</v>
      </c>
      <c r="E1229" s="81"/>
      <c r="F1229" s="135"/>
      <c r="G1229" s="135" t="s">
        <v>742</v>
      </c>
      <c r="H1229" s="135">
        <v>1.0</v>
      </c>
      <c r="I1229" s="81"/>
      <c r="J1229" s="81" t="s">
        <v>1117</v>
      </c>
      <c r="K1229" s="136"/>
      <c r="L1229" s="127"/>
    </row>
    <row r="1230" ht="20.25" hidden="1" customHeight="1">
      <c r="A1230" s="133">
        <v>45860.0</v>
      </c>
      <c r="B1230" s="134" t="s">
        <v>4226</v>
      </c>
      <c r="C1230" s="23"/>
      <c r="D1230" s="81" t="s">
        <v>236</v>
      </c>
      <c r="E1230" s="81"/>
      <c r="F1230" s="135"/>
      <c r="G1230" s="135" t="s">
        <v>104</v>
      </c>
      <c r="H1230" s="135">
        <v>1.0</v>
      </c>
      <c r="I1230" s="81"/>
      <c r="J1230" s="81" t="s">
        <v>1249</v>
      </c>
      <c r="K1230" s="136"/>
      <c r="L1230" s="127"/>
    </row>
    <row r="1231" ht="20.25" hidden="1" customHeight="1">
      <c r="A1231" s="133">
        <v>45860.0</v>
      </c>
      <c r="B1231" s="134" t="s">
        <v>4226</v>
      </c>
      <c r="C1231" s="23"/>
      <c r="D1231" s="81" t="s">
        <v>1636</v>
      </c>
      <c r="E1231" s="81"/>
      <c r="F1231" s="135"/>
      <c r="G1231" s="135" t="s">
        <v>104</v>
      </c>
      <c r="H1231" s="135">
        <v>1.0</v>
      </c>
      <c r="I1231" s="81"/>
      <c r="J1231" s="81" t="s">
        <v>1249</v>
      </c>
      <c r="K1231" s="136"/>
      <c r="L1231" s="127"/>
    </row>
    <row r="1232" ht="20.25" hidden="1" customHeight="1">
      <c r="A1232" s="128"/>
      <c r="B1232" s="139"/>
      <c r="C1232" s="154"/>
      <c r="D1232" s="132"/>
      <c r="E1232" s="132"/>
      <c r="F1232" s="131"/>
      <c r="G1232" s="131"/>
      <c r="H1232" s="131"/>
      <c r="I1232" s="132"/>
      <c r="J1232" s="132"/>
      <c r="K1232" s="136"/>
      <c r="L1232" s="127"/>
    </row>
    <row r="1233" ht="20.25" hidden="1" customHeight="1">
      <c r="A1233" s="133">
        <v>45860.0</v>
      </c>
      <c r="B1233" s="134" t="s">
        <v>4229</v>
      </c>
      <c r="C1233" s="23"/>
      <c r="D1233" s="81" t="s">
        <v>1200</v>
      </c>
      <c r="E1233" s="155" t="s">
        <v>4230</v>
      </c>
      <c r="F1233" s="156"/>
      <c r="G1233" s="135" t="s">
        <v>104</v>
      </c>
      <c r="H1233" s="135">
        <v>2.0</v>
      </c>
      <c r="I1233" s="81"/>
      <c r="J1233" s="81" t="s">
        <v>1202</v>
      </c>
      <c r="K1233" s="136"/>
      <c r="L1233" s="127"/>
    </row>
    <row r="1234" ht="20.25" hidden="1" customHeight="1">
      <c r="A1234" s="128"/>
      <c r="B1234" s="139"/>
      <c r="C1234" s="154"/>
      <c r="D1234" s="132"/>
      <c r="E1234" s="157"/>
      <c r="F1234" s="158"/>
      <c r="G1234" s="131"/>
      <c r="H1234" s="131"/>
      <c r="I1234" s="132"/>
      <c r="J1234" s="132"/>
      <c r="K1234" s="136"/>
      <c r="L1234" s="127"/>
    </row>
    <row r="1235" ht="20.25" hidden="1" customHeight="1">
      <c r="A1235" s="133">
        <v>45860.0</v>
      </c>
      <c r="B1235" s="134" t="s">
        <v>4231</v>
      </c>
      <c r="C1235" s="23"/>
      <c r="D1235" s="81" t="s">
        <v>783</v>
      </c>
      <c r="E1235" s="155">
        <v>3.1780219E7</v>
      </c>
      <c r="F1235" s="156"/>
      <c r="G1235" s="135" t="s">
        <v>104</v>
      </c>
      <c r="H1235" s="135">
        <v>1.0</v>
      </c>
      <c r="I1235" s="81"/>
      <c r="J1235" s="81" t="s">
        <v>4232</v>
      </c>
      <c r="K1235" s="136"/>
      <c r="L1235" s="127"/>
    </row>
    <row r="1236" ht="20.25" hidden="1" customHeight="1">
      <c r="A1236" s="133">
        <v>45860.0</v>
      </c>
      <c r="B1236" s="134" t="s">
        <v>4231</v>
      </c>
      <c r="C1236" s="23"/>
      <c r="D1236" s="81" t="s">
        <v>1716</v>
      </c>
      <c r="E1236" s="155">
        <v>5833046.0</v>
      </c>
      <c r="F1236" s="156"/>
      <c r="G1236" s="135" t="s">
        <v>104</v>
      </c>
      <c r="H1236" s="135">
        <v>1.0</v>
      </c>
      <c r="I1236" s="81"/>
      <c r="J1236" s="81" t="s">
        <v>4232</v>
      </c>
      <c r="K1236" s="136"/>
      <c r="L1236" s="127"/>
    </row>
    <row r="1237" ht="20.25" hidden="1" customHeight="1">
      <c r="A1237" s="133">
        <v>45860.0</v>
      </c>
      <c r="B1237" s="134" t="s">
        <v>4231</v>
      </c>
      <c r="C1237" s="23"/>
      <c r="D1237" s="81" t="s">
        <v>1716</v>
      </c>
      <c r="E1237" s="155">
        <v>5711730.0</v>
      </c>
      <c r="F1237" s="156"/>
      <c r="G1237" s="135" t="s">
        <v>104</v>
      </c>
      <c r="H1237" s="135">
        <v>1.0</v>
      </c>
      <c r="I1237" s="81"/>
      <c r="J1237" s="81" t="s">
        <v>4232</v>
      </c>
      <c r="K1237" s="136"/>
      <c r="L1237" s="127"/>
    </row>
    <row r="1238" ht="20.25" hidden="1" customHeight="1">
      <c r="A1238" s="128"/>
      <c r="B1238" s="139"/>
      <c r="C1238" s="154"/>
      <c r="D1238" s="132"/>
      <c r="E1238" s="157"/>
      <c r="F1238" s="158"/>
      <c r="G1238" s="131"/>
      <c r="H1238" s="131"/>
      <c r="I1238" s="132"/>
      <c r="J1238" s="132"/>
      <c r="K1238" s="136"/>
      <c r="L1238" s="127"/>
    </row>
    <row r="1239" ht="20.25" hidden="1" customHeight="1">
      <c r="A1239" s="133">
        <v>45861.0</v>
      </c>
      <c r="B1239" s="134" t="s">
        <v>4233</v>
      </c>
      <c r="C1239" s="23"/>
      <c r="D1239" s="81" t="s">
        <v>4234</v>
      </c>
      <c r="E1239" s="155"/>
      <c r="F1239" s="156"/>
      <c r="G1239" s="135" t="s">
        <v>104</v>
      </c>
      <c r="H1239" s="135">
        <v>1.0</v>
      </c>
      <c r="I1239" s="81"/>
      <c r="J1239" s="81" t="s">
        <v>1176</v>
      </c>
      <c r="K1239" s="136"/>
      <c r="L1239" s="127"/>
    </row>
    <row r="1240" ht="20.25" hidden="1" customHeight="1">
      <c r="A1240" s="133">
        <v>45861.0</v>
      </c>
      <c r="B1240" s="134" t="s">
        <v>4233</v>
      </c>
      <c r="C1240" s="23"/>
      <c r="D1240" s="81" t="s">
        <v>4235</v>
      </c>
      <c r="E1240" s="155"/>
      <c r="F1240" s="156"/>
      <c r="G1240" s="135" t="s">
        <v>104</v>
      </c>
      <c r="H1240" s="135">
        <v>1.0</v>
      </c>
      <c r="I1240" s="81"/>
      <c r="J1240" s="81" t="s">
        <v>1176</v>
      </c>
      <c r="K1240" s="136"/>
      <c r="L1240" s="127"/>
    </row>
    <row r="1241" ht="20.25" hidden="1" customHeight="1">
      <c r="A1241" s="128"/>
      <c r="B1241" s="139"/>
      <c r="C1241" s="154"/>
      <c r="D1241" s="132"/>
      <c r="E1241" s="157"/>
      <c r="F1241" s="158"/>
      <c r="G1241" s="131"/>
      <c r="H1241" s="131"/>
      <c r="I1241" s="132"/>
      <c r="J1241" s="132"/>
      <c r="K1241" s="136"/>
      <c r="L1241" s="127"/>
    </row>
    <row r="1242" ht="20.25" hidden="1" customHeight="1">
      <c r="A1242" s="133">
        <v>45861.0</v>
      </c>
      <c r="B1242" s="134" t="s">
        <v>4236</v>
      </c>
      <c r="C1242" s="23"/>
      <c r="D1242" s="81" t="s">
        <v>637</v>
      </c>
      <c r="E1242" s="155"/>
      <c r="F1242" s="156"/>
      <c r="G1242" s="135" t="s">
        <v>104</v>
      </c>
      <c r="H1242" s="135">
        <v>2.0</v>
      </c>
      <c r="I1242" s="81"/>
      <c r="J1242" s="81" t="s">
        <v>1569</v>
      </c>
      <c r="K1242" s="136"/>
      <c r="L1242" s="127"/>
    </row>
    <row r="1243" ht="20.25" hidden="1" customHeight="1">
      <c r="A1243" s="133">
        <v>45861.0</v>
      </c>
      <c r="B1243" s="134" t="s">
        <v>4236</v>
      </c>
      <c r="C1243" s="23"/>
      <c r="D1243" s="81" t="s">
        <v>236</v>
      </c>
      <c r="E1243" s="155"/>
      <c r="F1243" s="156"/>
      <c r="G1243" s="135" t="s">
        <v>104</v>
      </c>
      <c r="H1243" s="135">
        <v>1.0</v>
      </c>
      <c r="I1243" s="81"/>
      <c r="J1243" s="81" t="s">
        <v>1249</v>
      </c>
      <c r="K1243" s="136"/>
      <c r="L1243" s="127"/>
    </row>
    <row r="1244" ht="20.25" hidden="1" customHeight="1">
      <c r="A1244" s="128"/>
      <c r="B1244" s="139"/>
      <c r="C1244" s="154"/>
      <c r="D1244" s="132"/>
      <c r="E1244" s="157"/>
      <c r="F1244" s="158"/>
      <c r="G1244" s="131"/>
      <c r="H1244" s="131"/>
      <c r="I1244" s="132"/>
      <c r="J1244" s="132"/>
      <c r="K1244" s="136"/>
      <c r="L1244" s="127"/>
    </row>
    <row r="1245" ht="20.25" hidden="1" customHeight="1">
      <c r="A1245" s="133">
        <v>45862.0</v>
      </c>
      <c r="B1245" s="134" t="s">
        <v>4237</v>
      </c>
      <c r="C1245" s="23"/>
      <c r="D1245" s="81" t="s">
        <v>807</v>
      </c>
      <c r="E1245" s="155" t="s">
        <v>808</v>
      </c>
      <c r="F1245" s="156"/>
      <c r="G1245" s="135" t="s">
        <v>104</v>
      </c>
      <c r="H1245" s="135">
        <v>1.0</v>
      </c>
      <c r="I1245" s="81"/>
      <c r="J1245" s="81" t="s">
        <v>2998</v>
      </c>
      <c r="K1245" s="136"/>
      <c r="L1245" s="127"/>
    </row>
    <row r="1246" ht="20.25" hidden="1" customHeight="1">
      <c r="A1246" s="133">
        <v>45862.0</v>
      </c>
      <c r="B1246" s="134" t="s">
        <v>4237</v>
      </c>
      <c r="C1246" s="23"/>
      <c r="D1246" s="81" t="s">
        <v>1278</v>
      </c>
      <c r="E1246" s="155" t="s">
        <v>812</v>
      </c>
      <c r="F1246" s="156"/>
      <c r="G1246" s="135" t="s">
        <v>104</v>
      </c>
      <c r="H1246" s="135">
        <v>1.0</v>
      </c>
      <c r="I1246" s="81"/>
      <c r="J1246" s="81" t="s">
        <v>2998</v>
      </c>
      <c r="K1246" s="136"/>
      <c r="L1246" s="127"/>
    </row>
    <row r="1247" ht="20.25" hidden="1" customHeight="1">
      <c r="A1247" s="128"/>
      <c r="B1247" s="139"/>
      <c r="C1247" s="154"/>
      <c r="D1247" s="132"/>
      <c r="E1247" s="157"/>
      <c r="F1247" s="158"/>
      <c r="G1247" s="131"/>
      <c r="H1247" s="131"/>
      <c r="I1247" s="132"/>
      <c r="J1247" s="132"/>
      <c r="K1247" s="136"/>
      <c r="L1247" s="127"/>
    </row>
    <row r="1248" ht="20.25" hidden="1" customHeight="1">
      <c r="A1248" s="133">
        <v>45862.0</v>
      </c>
      <c r="B1248" s="134" t="s">
        <v>4238</v>
      </c>
      <c r="C1248" s="23"/>
      <c r="D1248" s="81" t="s">
        <v>744</v>
      </c>
      <c r="E1248" s="155"/>
      <c r="F1248" s="156"/>
      <c r="G1248" s="135" t="s">
        <v>1167</v>
      </c>
      <c r="H1248" s="135">
        <v>1.0</v>
      </c>
      <c r="I1248" s="81"/>
      <c r="J1248" s="81" t="s">
        <v>4125</v>
      </c>
      <c r="K1248" s="136"/>
      <c r="L1248" s="127"/>
    </row>
    <row r="1249" ht="20.25" hidden="1" customHeight="1">
      <c r="A1249" s="128"/>
      <c r="B1249" s="139"/>
      <c r="C1249" s="154"/>
      <c r="D1249" s="132"/>
      <c r="E1249" s="157"/>
      <c r="F1249" s="158"/>
      <c r="G1249" s="131"/>
      <c r="H1249" s="131"/>
      <c r="I1249" s="132"/>
      <c r="J1249" s="132"/>
      <c r="K1249" s="136"/>
      <c r="L1249" s="127"/>
    </row>
    <row r="1250" ht="20.25" hidden="1" customHeight="1">
      <c r="A1250" s="133">
        <v>45862.0</v>
      </c>
      <c r="B1250" s="134" t="s">
        <v>4239</v>
      </c>
      <c r="C1250" s="23"/>
      <c r="D1250" s="81" t="s">
        <v>807</v>
      </c>
      <c r="E1250" s="155" t="s">
        <v>808</v>
      </c>
      <c r="F1250" s="156"/>
      <c r="G1250" s="135" t="s">
        <v>104</v>
      </c>
      <c r="H1250" s="135">
        <v>1.0</v>
      </c>
      <c r="I1250" s="81"/>
      <c r="J1250" s="81" t="s">
        <v>2998</v>
      </c>
      <c r="K1250" s="136"/>
      <c r="L1250" s="127"/>
    </row>
    <row r="1251" ht="20.25" hidden="1" customHeight="1">
      <c r="A1251" s="133">
        <v>45862.0</v>
      </c>
      <c r="B1251" s="134" t="s">
        <v>4239</v>
      </c>
      <c r="C1251" s="23"/>
      <c r="D1251" s="81" t="s">
        <v>1278</v>
      </c>
      <c r="E1251" s="155" t="s">
        <v>815</v>
      </c>
      <c r="F1251" s="156"/>
      <c r="G1251" s="135" t="s">
        <v>104</v>
      </c>
      <c r="H1251" s="135">
        <v>1.0</v>
      </c>
      <c r="I1251" s="81"/>
      <c r="J1251" s="81" t="s">
        <v>2998</v>
      </c>
      <c r="K1251" s="136"/>
      <c r="L1251" s="127"/>
    </row>
    <row r="1252" ht="20.25" hidden="1" customHeight="1">
      <c r="A1252" s="133"/>
      <c r="B1252" s="134"/>
      <c r="C1252" s="23"/>
      <c r="D1252" s="81"/>
      <c r="E1252" s="155"/>
      <c r="F1252" s="156"/>
      <c r="G1252" s="135"/>
      <c r="H1252" s="135"/>
      <c r="I1252" s="81"/>
      <c r="J1252" s="81"/>
      <c r="K1252" s="136"/>
      <c r="L1252" s="127"/>
    </row>
    <row r="1253" ht="20.25" hidden="1" customHeight="1">
      <c r="A1253" s="133">
        <v>45863.0</v>
      </c>
      <c r="B1253" s="134" t="s">
        <v>4240</v>
      </c>
      <c r="C1253" s="23"/>
      <c r="D1253" s="81" t="s">
        <v>4148</v>
      </c>
      <c r="E1253" s="155"/>
      <c r="F1253" s="156"/>
      <c r="G1253" s="135" t="s">
        <v>196</v>
      </c>
      <c r="H1253" s="135">
        <v>3.0</v>
      </c>
      <c r="I1253" s="81"/>
      <c r="J1253" s="81" t="s">
        <v>1103</v>
      </c>
      <c r="K1253" s="136"/>
      <c r="L1253" s="127"/>
    </row>
    <row r="1254" ht="20.25" hidden="1" customHeight="1">
      <c r="A1254" s="128"/>
      <c r="B1254" s="139"/>
      <c r="C1254" s="154"/>
      <c r="D1254" s="132"/>
      <c r="E1254" s="157"/>
      <c r="F1254" s="158"/>
      <c r="G1254" s="131"/>
      <c r="H1254" s="131"/>
      <c r="I1254" s="132"/>
      <c r="J1254" s="132"/>
      <c r="K1254" s="136"/>
      <c r="L1254" s="127"/>
    </row>
    <row r="1255" ht="20.25" hidden="1" customHeight="1">
      <c r="A1255" s="133">
        <v>45863.0</v>
      </c>
      <c r="B1255" s="134" t="s">
        <v>4241</v>
      </c>
      <c r="C1255" s="23"/>
      <c r="D1255" s="81" t="s">
        <v>74</v>
      </c>
      <c r="E1255" s="155" t="s">
        <v>3974</v>
      </c>
      <c r="F1255" s="156"/>
      <c r="G1255" s="135" t="s">
        <v>104</v>
      </c>
      <c r="H1255" s="135">
        <v>1.0</v>
      </c>
      <c r="I1255" s="81"/>
      <c r="J1255" s="81" t="s">
        <v>1621</v>
      </c>
      <c r="K1255" s="136"/>
      <c r="L1255" s="127"/>
    </row>
    <row r="1256" ht="20.25" hidden="1" customHeight="1">
      <c r="A1256" s="128"/>
      <c r="B1256" s="139"/>
      <c r="C1256" s="154"/>
      <c r="D1256" s="132"/>
      <c r="E1256" s="157"/>
      <c r="F1256" s="158"/>
      <c r="G1256" s="131"/>
      <c r="H1256" s="131"/>
      <c r="I1256" s="132"/>
      <c r="J1256" s="132"/>
      <c r="K1256" s="136"/>
      <c r="L1256" s="127"/>
    </row>
    <row r="1257" ht="20.25" hidden="1" customHeight="1">
      <c r="A1257" s="133">
        <v>45863.0</v>
      </c>
      <c r="B1257" s="134" t="s">
        <v>4242</v>
      </c>
      <c r="C1257" s="23"/>
      <c r="D1257" s="81" t="s">
        <v>4243</v>
      </c>
      <c r="E1257" s="155" t="s">
        <v>1209</v>
      </c>
      <c r="F1257" s="156"/>
      <c r="G1257" s="135" t="s">
        <v>104</v>
      </c>
      <c r="H1257" s="135">
        <v>4.0</v>
      </c>
      <c r="I1257" s="81"/>
      <c r="J1257" s="81" t="s">
        <v>1322</v>
      </c>
      <c r="K1257" s="136"/>
      <c r="L1257" s="127"/>
    </row>
    <row r="1258" ht="20.25" hidden="1" customHeight="1">
      <c r="A1258" s="128"/>
      <c r="B1258" s="139"/>
      <c r="C1258" s="154"/>
      <c r="D1258" s="132"/>
      <c r="E1258" s="157"/>
      <c r="F1258" s="158"/>
      <c r="G1258" s="131"/>
      <c r="H1258" s="131"/>
      <c r="I1258" s="132"/>
      <c r="J1258" s="132"/>
      <c r="K1258" s="136"/>
      <c r="L1258" s="127"/>
    </row>
    <row r="1259" ht="20.25" hidden="1" customHeight="1">
      <c r="A1259" s="133">
        <v>45864.0</v>
      </c>
      <c r="B1259" s="134" t="s">
        <v>4244</v>
      </c>
      <c r="C1259" s="23"/>
      <c r="D1259" s="81" t="s">
        <v>4215</v>
      </c>
      <c r="E1259" s="155"/>
      <c r="F1259" s="156"/>
      <c r="G1259" s="135" t="s">
        <v>104</v>
      </c>
      <c r="H1259" s="135">
        <v>3.0</v>
      </c>
      <c r="I1259" s="81"/>
      <c r="J1259" s="81" t="s">
        <v>1176</v>
      </c>
      <c r="K1259" s="136"/>
      <c r="L1259" s="127"/>
    </row>
    <row r="1260" ht="20.25" hidden="1" customHeight="1">
      <c r="A1260" s="133">
        <v>45864.0</v>
      </c>
      <c r="B1260" s="134" t="s">
        <v>4244</v>
      </c>
      <c r="C1260" s="23"/>
      <c r="D1260" s="81" t="s">
        <v>1178</v>
      </c>
      <c r="E1260" s="155"/>
      <c r="F1260" s="156"/>
      <c r="G1260" s="135" t="s">
        <v>104</v>
      </c>
      <c r="H1260" s="135">
        <v>1.0</v>
      </c>
      <c r="I1260" s="81"/>
      <c r="J1260" s="81" t="s">
        <v>1117</v>
      </c>
      <c r="K1260" s="136"/>
      <c r="L1260" s="127"/>
    </row>
    <row r="1261" ht="20.25" hidden="1" customHeight="1">
      <c r="A1261" s="133">
        <v>45864.0</v>
      </c>
      <c r="B1261" s="134" t="s">
        <v>4244</v>
      </c>
      <c r="C1261" s="23"/>
      <c r="D1261" s="81" t="s">
        <v>1179</v>
      </c>
      <c r="E1261" s="155"/>
      <c r="F1261" s="156"/>
      <c r="G1261" s="135" t="s">
        <v>104</v>
      </c>
      <c r="H1261" s="135">
        <v>1.0</v>
      </c>
      <c r="I1261" s="81"/>
      <c r="J1261" s="81" t="s">
        <v>1117</v>
      </c>
      <c r="K1261" s="136"/>
      <c r="L1261" s="127"/>
    </row>
    <row r="1262" ht="20.25" hidden="1" customHeight="1">
      <c r="A1262" s="128"/>
      <c r="B1262" s="139"/>
      <c r="C1262" s="154"/>
      <c r="D1262" s="132"/>
      <c r="E1262" s="157"/>
      <c r="F1262" s="158"/>
      <c r="G1262" s="131"/>
      <c r="H1262" s="131"/>
      <c r="I1262" s="132"/>
      <c r="J1262" s="132"/>
      <c r="K1262" s="136"/>
      <c r="L1262" s="127"/>
    </row>
    <row r="1263" ht="20.25" hidden="1" customHeight="1">
      <c r="A1263" s="133">
        <v>45864.0</v>
      </c>
      <c r="B1263" s="134" t="s">
        <v>4245</v>
      </c>
      <c r="C1263" s="23"/>
      <c r="D1263" s="81" t="s">
        <v>1290</v>
      </c>
      <c r="E1263" s="155" t="s">
        <v>3315</v>
      </c>
      <c r="F1263" s="156"/>
      <c r="G1263" s="135" t="s">
        <v>104</v>
      </c>
      <c r="H1263" s="135">
        <v>1.0</v>
      </c>
      <c r="I1263" s="81"/>
      <c r="J1263" s="81" t="s">
        <v>1329</v>
      </c>
      <c r="K1263" s="136"/>
      <c r="L1263" s="127"/>
    </row>
    <row r="1264" ht="20.25" hidden="1" customHeight="1">
      <c r="A1264" s="133">
        <v>45864.0</v>
      </c>
      <c r="B1264" s="134" t="s">
        <v>4245</v>
      </c>
      <c r="C1264" s="23"/>
      <c r="D1264" s="81" t="s">
        <v>1282</v>
      </c>
      <c r="E1264" s="155">
        <v>5710640.0</v>
      </c>
      <c r="F1264" s="156"/>
      <c r="G1264" s="135" t="s">
        <v>104</v>
      </c>
      <c r="H1264" s="135">
        <v>1.0</v>
      </c>
      <c r="I1264" s="81"/>
      <c r="J1264" s="81" t="s">
        <v>1329</v>
      </c>
      <c r="K1264" s="136"/>
      <c r="L1264" s="127"/>
    </row>
    <row r="1265" ht="20.25" hidden="1" customHeight="1">
      <c r="A1265" s="128"/>
      <c r="B1265" s="139"/>
      <c r="C1265" s="154"/>
      <c r="D1265" s="132"/>
      <c r="E1265" s="157"/>
      <c r="F1265" s="158"/>
      <c r="G1265" s="131"/>
      <c r="H1265" s="131"/>
      <c r="I1265" s="132"/>
      <c r="J1265" s="132"/>
      <c r="K1265" s="136"/>
      <c r="L1265" s="127"/>
    </row>
    <row r="1266" ht="20.25" hidden="1" customHeight="1">
      <c r="A1266" s="133">
        <v>45866.0</v>
      </c>
      <c r="B1266" s="134" t="s">
        <v>4246</v>
      </c>
      <c r="C1266" s="23"/>
      <c r="D1266" s="81" t="s">
        <v>1771</v>
      </c>
      <c r="E1266" s="155"/>
      <c r="F1266" s="156"/>
      <c r="G1266" s="135" t="s">
        <v>742</v>
      </c>
      <c r="H1266" s="135">
        <v>1.0</v>
      </c>
      <c r="I1266" s="81"/>
      <c r="J1266" s="81" t="s">
        <v>1117</v>
      </c>
      <c r="K1266" s="136"/>
      <c r="L1266" s="127"/>
    </row>
    <row r="1267" ht="20.25" hidden="1" customHeight="1">
      <c r="A1267" s="128"/>
      <c r="B1267" s="139"/>
      <c r="C1267" s="154"/>
      <c r="D1267" s="132"/>
      <c r="E1267" s="157"/>
      <c r="F1267" s="158"/>
      <c r="G1267" s="131"/>
      <c r="H1267" s="131"/>
      <c r="I1267" s="132"/>
      <c r="J1267" s="132"/>
      <c r="K1267" s="136"/>
      <c r="L1267" s="127"/>
    </row>
    <row r="1268" ht="20.25" hidden="1" customHeight="1">
      <c r="A1268" s="133">
        <v>45866.0</v>
      </c>
      <c r="B1268" s="134" t="s">
        <v>4247</v>
      </c>
      <c r="C1268" s="23"/>
      <c r="D1268" s="81" t="s">
        <v>1247</v>
      </c>
      <c r="E1268" s="155"/>
      <c r="F1268" s="156"/>
      <c r="G1268" s="135" t="s">
        <v>104</v>
      </c>
      <c r="H1268" s="135">
        <v>2.0</v>
      </c>
      <c r="I1268" s="81"/>
      <c r="J1268" s="81" t="s">
        <v>1249</v>
      </c>
      <c r="K1268" s="136"/>
      <c r="L1268" s="127"/>
    </row>
    <row r="1269" ht="20.25" hidden="1" customHeight="1">
      <c r="A1269" s="133">
        <v>45866.0</v>
      </c>
      <c r="B1269" s="134" t="s">
        <v>4247</v>
      </c>
      <c r="C1269" s="23"/>
      <c r="D1269" s="81" t="s">
        <v>4248</v>
      </c>
      <c r="E1269" s="155"/>
      <c r="F1269" s="156"/>
      <c r="G1269" s="135" t="s">
        <v>859</v>
      </c>
      <c r="H1269" s="135">
        <v>2.0</v>
      </c>
      <c r="I1269" s="81"/>
      <c r="J1269" s="81" t="s">
        <v>1249</v>
      </c>
      <c r="K1269" s="136"/>
      <c r="L1269" s="127"/>
    </row>
    <row r="1270" ht="20.25" hidden="1" customHeight="1">
      <c r="A1270" s="133">
        <v>45866.0</v>
      </c>
      <c r="B1270" s="134" t="s">
        <v>4247</v>
      </c>
      <c r="C1270" s="23"/>
      <c r="D1270" s="81" t="s">
        <v>4249</v>
      </c>
      <c r="E1270" s="155"/>
      <c r="F1270" s="156"/>
      <c r="G1270" s="135" t="s">
        <v>859</v>
      </c>
      <c r="H1270" s="135">
        <v>2.0</v>
      </c>
      <c r="I1270" s="81"/>
      <c r="J1270" s="81" t="s">
        <v>1249</v>
      </c>
      <c r="K1270" s="136"/>
      <c r="L1270" s="127"/>
    </row>
    <row r="1271" ht="20.25" hidden="1" customHeight="1">
      <c r="A1271" s="133">
        <v>45866.0</v>
      </c>
      <c r="B1271" s="134" t="s">
        <v>4247</v>
      </c>
      <c r="C1271" s="23"/>
      <c r="D1271" s="81" t="s">
        <v>1238</v>
      </c>
      <c r="E1271" s="155"/>
      <c r="F1271" s="156"/>
      <c r="G1271" s="135" t="s">
        <v>104</v>
      </c>
      <c r="H1271" s="135">
        <v>1.0</v>
      </c>
      <c r="I1271" s="81"/>
      <c r="J1271" s="81" t="s">
        <v>1249</v>
      </c>
      <c r="K1271" s="136"/>
      <c r="L1271" s="127"/>
    </row>
    <row r="1272" ht="20.25" hidden="1" customHeight="1">
      <c r="A1272" s="133">
        <v>45866.0</v>
      </c>
      <c r="B1272" s="134" t="s">
        <v>4247</v>
      </c>
      <c r="C1272" s="23"/>
      <c r="D1272" s="81" t="s">
        <v>4250</v>
      </c>
      <c r="E1272" s="155"/>
      <c r="F1272" s="156"/>
      <c r="G1272" s="135" t="s">
        <v>502</v>
      </c>
      <c r="H1272" s="135">
        <v>1.0</v>
      </c>
      <c r="I1272" s="81"/>
      <c r="J1272" s="81" t="s">
        <v>1237</v>
      </c>
      <c r="K1272" s="136"/>
      <c r="L1272" s="127"/>
    </row>
    <row r="1273" ht="20.25" hidden="1" customHeight="1">
      <c r="A1273" s="128"/>
      <c r="B1273" s="139"/>
      <c r="C1273" s="154"/>
      <c r="D1273" s="132"/>
      <c r="E1273" s="157"/>
      <c r="F1273" s="158"/>
      <c r="G1273" s="131"/>
      <c r="H1273" s="131"/>
      <c r="I1273" s="132"/>
      <c r="J1273" s="132"/>
      <c r="K1273" s="136"/>
      <c r="L1273" s="127"/>
    </row>
    <row r="1274" ht="20.25" hidden="1" customHeight="1">
      <c r="A1274" s="133">
        <v>45866.0</v>
      </c>
      <c r="B1274" s="134" t="s">
        <v>4251</v>
      </c>
      <c r="C1274" s="23"/>
      <c r="D1274" s="81" t="s">
        <v>1766</v>
      </c>
      <c r="E1274" s="155" t="s">
        <v>63</v>
      </c>
      <c r="F1274" s="156"/>
      <c r="G1274" s="135" t="s">
        <v>104</v>
      </c>
      <c r="H1274" s="135">
        <v>1.0</v>
      </c>
      <c r="I1274" s="81"/>
      <c r="J1274" s="81" t="s">
        <v>385</v>
      </c>
      <c r="K1274" s="136"/>
      <c r="L1274" s="127"/>
    </row>
    <row r="1275" ht="20.25" hidden="1" customHeight="1">
      <c r="A1275" s="133">
        <v>45866.0</v>
      </c>
      <c r="B1275" s="134" t="s">
        <v>4251</v>
      </c>
      <c r="C1275" s="23"/>
      <c r="D1275" s="81" t="s">
        <v>1278</v>
      </c>
      <c r="E1275" s="155" t="s">
        <v>812</v>
      </c>
      <c r="F1275" s="156"/>
      <c r="G1275" s="135" t="s">
        <v>104</v>
      </c>
      <c r="H1275" s="135">
        <v>1.0</v>
      </c>
      <c r="I1275" s="81"/>
      <c r="J1275" s="81" t="s">
        <v>385</v>
      </c>
      <c r="K1275" s="136"/>
      <c r="L1275" s="127"/>
    </row>
    <row r="1276" ht="20.25" hidden="1" customHeight="1">
      <c r="A1276" s="128"/>
      <c r="B1276" s="139"/>
      <c r="C1276" s="154"/>
      <c r="D1276" s="132"/>
      <c r="E1276" s="157"/>
      <c r="F1276" s="158"/>
      <c r="G1276" s="131"/>
      <c r="H1276" s="131"/>
      <c r="I1276" s="132"/>
      <c r="J1276" s="132"/>
      <c r="K1276" s="136"/>
      <c r="L1276" s="127"/>
    </row>
    <row r="1277" ht="20.25" hidden="1" customHeight="1">
      <c r="A1277" s="133">
        <v>45867.0</v>
      </c>
      <c r="B1277" s="134" t="s">
        <v>4252</v>
      </c>
      <c r="C1277" s="23"/>
      <c r="D1277" s="81" t="s">
        <v>66</v>
      </c>
      <c r="E1277" s="155" t="s">
        <v>1597</v>
      </c>
      <c r="F1277" s="156"/>
      <c r="G1277" s="135" t="s">
        <v>104</v>
      </c>
      <c r="H1277" s="135">
        <v>1.0</v>
      </c>
      <c r="I1277" s="81"/>
      <c r="J1277" s="81" t="s">
        <v>1519</v>
      </c>
      <c r="K1277" s="136"/>
      <c r="L1277" s="127"/>
    </row>
    <row r="1278" ht="20.25" hidden="1" customHeight="1">
      <c r="A1278" s="133">
        <v>45867.0</v>
      </c>
      <c r="B1278" s="134" t="s">
        <v>4252</v>
      </c>
      <c r="C1278" s="23"/>
      <c r="D1278" s="81" t="s">
        <v>1411</v>
      </c>
      <c r="E1278" s="155">
        <v>3.1780219E7</v>
      </c>
      <c r="F1278" s="156"/>
      <c r="G1278" s="135" t="s">
        <v>104</v>
      </c>
      <c r="H1278" s="135">
        <v>1.0</v>
      </c>
      <c r="I1278" s="81"/>
      <c r="J1278" s="81" t="s">
        <v>1519</v>
      </c>
      <c r="K1278" s="136"/>
      <c r="L1278" s="127"/>
    </row>
    <row r="1279" ht="20.25" hidden="1" customHeight="1">
      <c r="A1279" s="133">
        <v>45867.0</v>
      </c>
      <c r="B1279" s="134" t="s">
        <v>4252</v>
      </c>
      <c r="C1279" s="23"/>
      <c r="D1279" s="81" t="s">
        <v>1716</v>
      </c>
      <c r="E1279" s="155">
        <v>5833046.0</v>
      </c>
      <c r="F1279" s="156"/>
      <c r="G1279" s="135" t="s">
        <v>104</v>
      </c>
      <c r="H1279" s="135">
        <v>1.0</v>
      </c>
      <c r="I1279" s="81"/>
      <c r="J1279" s="81" t="s">
        <v>1519</v>
      </c>
      <c r="K1279" s="136"/>
      <c r="L1279" s="127"/>
    </row>
    <row r="1280" ht="20.25" hidden="1" customHeight="1">
      <c r="A1280" s="128"/>
      <c r="B1280" s="139"/>
      <c r="C1280" s="154"/>
      <c r="D1280" s="132"/>
      <c r="E1280" s="157"/>
      <c r="F1280" s="158"/>
      <c r="G1280" s="131"/>
      <c r="H1280" s="131"/>
      <c r="I1280" s="132"/>
      <c r="J1280" s="132"/>
      <c r="K1280" s="136"/>
      <c r="L1280" s="127"/>
    </row>
    <row r="1281" ht="20.25" hidden="1" customHeight="1">
      <c r="A1281" s="133">
        <v>45867.0</v>
      </c>
      <c r="B1281" s="134" t="s">
        <v>4253</v>
      </c>
      <c r="C1281" s="23"/>
      <c r="D1281" s="81" t="s">
        <v>2242</v>
      </c>
      <c r="E1281" s="155"/>
      <c r="F1281" s="156"/>
      <c r="G1281" s="135" t="s">
        <v>104</v>
      </c>
      <c r="H1281" s="135">
        <v>1.0</v>
      </c>
      <c r="I1281" s="81"/>
      <c r="J1281" s="81" t="s">
        <v>4254</v>
      </c>
      <c r="K1281" s="136"/>
      <c r="L1281" s="127"/>
    </row>
    <row r="1282" ht="20.25" hidden="1" customHeight="1">
      <c r="A1282" s="133">
        <v>45867.0</v>
      </c>
      <c r="B1282" s="134" t="s">
        <v>4253</v>
      </c>
      <c r="C1282" s="23"/>
      <c r="D1282" s="81" t="s">
        <v>4255</v>
      </c>
      <c r="E1282" s="155"/>
      <c r="F1282" s="156"/>
      <c r="G1282" s="135" t="s">
        <v>104</v>
      </c>
      <c r="H1282" s="135">
        <v>1.0</v>
      </c>
      <c r="I1282" s="81"/>
      <c r="J1282" s="81" t="s">
        <v>1249</v>
      </c>
      <c r="K1282" s="136"/>
      <c r="L1282" s="127"/>
    </row>
    <row r="1283" ht="20.25" hidden="1" customHeight="1">
      <c r="A1283" s="128"/>
      <c r="B1283" s="139"/>
      <c r="C1283" s="154"/>
      <c r="D1283" s="132"/>
      <c r="E1283" s="157"/>
      <c r="F1283" s="158"/>
      <c r="G1283" s="131"/>
      <c r="H1283" s="131"/>
      <c r="I1283" s="132"/>
      <c r="J1283" s="132"/>
      <c r="K1283" s="136"/>
      <c r="L1283" s="127"/>
    </row>
    <row r="1284" ht="20.25" hidden="1" customHeight="1">
      <c r="A1284" s="133">
        <v>45867.0</v>
      </c>
      <c r="B1284" s="134" t="s">
        <v>4256</v>
      </c>
      <c r="C1284" s="23"/>
      <c r="D1284" s="81" t="s">
        <v>807</v>
      </c>
      <c r="E1284" s="155" t="s">
        <v>362</v>
      </c>
      <c r="F1284" s="156"/>
      <c r="G1284" s="135" t="s">
        <v>104</v>
      </c>
      <c r="H1284" s="135">
        <v>1.0</v>
      </c>
      <c r="I1284" s="81"/>
      <c r="J1284" s="81" t="s">
        <v>4257</v>
      </c>
      <c r="K1284" s="136"/>
      <c r="L1284" s="127"/>
    </row>
    <row r="1285" ht="20.25" hidden="1" customHeight="1">
      <c r="A1285" s="133">
        <v>45867.0</v>
      </c>
      <c r="B1285" s="134" t="s">
        <v>4256</v>
      </c>
      <c r="C1285" s="23"/>
      <c r="D1285" s="81" t="s">
        <v>807</v>
      </c>
      <c r="E1285" s="155" t="s">
        <v>808</v>
      </c>
      <c r="F1285" s="156"/>
      <c r="G1285" s="135" t="s">
        <v>104</v>
      </c>
      <c r="H1285" s="135">
        <v>1.0</v>
      </c>
      <c r="I1285" s="81"/>
      <c r="J1285" s="81" t="s">
        <v>4257</v>
      </c>
      <c r="K1285" s="136"/>
      <c r="L1285" s="127"/>
    </row>
    <row r="1286" ht="20.25" hidden="1" customHeight="1">
      <c r="A1286" s="133">
        <v>45867.0</v>
      </c>
      <c r="B1286" s="134" t="s">
        <v>4256</v>
      </c>
      <c r="C1286" s="23"/>
      <c r="D1286" s="81" t="s">
        <v>807</v>
      </c>
      <c r="E1286" s="155" t="s">
        <v>815</v>
      </c>
      <c r="F1286" s="156"/>
      <c r="G1286" s="135" t="s">
        <v>104</v>
      </c>
      <c r="H1286" s="135">
        <v>1.0</v>
      </c>
      <c r="I1286" s="81"/>
      <c r="J1286" s="81" t="s">
        <v>4257</v>
      </c>
      <c r="K1286" s="136"/>
      <c r="L1286" s="127"/>
    </row>
    <row r="1287" ht="20.25" hidden="1" customHeight="1">
      <c r="A1287" s="128"/>
      <c r="B1287" s="139"/>
      <c r="C1287" s="154"/>
      <c r="D1287" s="132"/>
      <c r="E1287" s="157"/>
      <c r="F1287" s="158"/>
      <c r="G1287" s="131"/>
      <c r="H1287" s="131"/>
      <c r="I1287" s="132"/>
      <c r="J1287" s="132"/>
      <c r="K1287" s="136"/>
      <c r="L1287" s="127"/>
    </row>
    <row r="1288" ht="20.25" hidden="1" customHeight="1">
      <c r="A1288" s="133">
        <v>45868.0</v>
      </c>
      <c r="B1288" s="134" t="s">
        <v>4258</v>
      </c>
      <c r="C1288" s="23"/>
      <c r="D1288" s="81" t="s">
        <v>4259</v>
      </c>
      <c r="E1288" s="155"/>
      <c r="F1288" s="156"/>
      <c r="G1288" s="135" t="s">
        <v>104</v>
      </c>
      <c r="H1288" s="135">
        <v>1.0</v>
      </c>
      <c r="I1288" s="81"/>
      <c r="J1288" s="81" t="s">
        <v>1117</v>
      </c>
      <c r="K1288" s="136"/>
      <c r="L1288" s="127"/>
    </row>
    <row r="1289" ht="20.25" hidden="1" customHeight="1">
      <c r="A1289" s="133">
        <v>45868.0</v>
      </c>
      <c r="B1289" s="134" t="s">
        <v>4258</v>
      </c>
      <c r="C1289" s="23"/>
      <c r="D1289" s="81" t="s">
        <v>1636</v>
      </c>
      <c r="E1289" s="155"/>
      <c r="F1289" s="156"/>
      <c r="G1289" s="135" t="s">
        <v>104</v>
      </c>
      <c r="H1289" s="135">
        <v>1.0</v>
      </c>
      <c r="I1289" s="81"/>
      <c r="J1289" s="81" t="s">
        <v>1117</v>
      </c>
      <c r="K1289" s="136"/>
      <c r="L1289" s="127"/>
    </row>
    <row r="1290" ht="20.25" hidden="1" customHeight="1">
      <c r="A1290" s="133">
        <v>45868.0</v>
      </c>
      <c r="B1290" s="134" t="s">
        <v>4258</v>
      </c>
      <c r="C1290" s="23"/>
      <c r="D1290" s="81" t="s">
        <v>527</v>
      </c>
      <c r="E1290" s="155"/>
      <c r="F1290" s="156"/>
      <c r="G1290" s="135" t="s">
        <v>104</v>
      </c>
      <c r="H1290" s="135">
        <v>1.0</v>
      </c>
      <c r="I1290" s="81"/>
      <c r="J1290" s="81" t="s">
        <v>763</v>
      </c>
      <c r="K1290" s="136"/>
      <c r="L1290" s="127"/>
    </row>
    <row r="1291" ht="20.25" hidden="1" customHeight="1">
      <c r="A1291" s="128"/>
      <c r="B1291" s="139"/>
      <c r="C1291" s="154"/>
      <c r="D1291" s="132"/>
      <c r="E1291" s="157"/>
      <c r="F1291" s="158"/>
      <c r="G1291" s="131"/>
      <c r="H1291" s="131"/>
      <c r="I1291" s="132"/>
      <c r="J1291" s="132"/>
      <c r="K1291" s="136"/>
      <c r="L1291" s="127"/>
    </row>
    <row r="1292" ht="20.25" hidden="1" customHeight="1">
      <c r="A1292" s="133">
        <v>45868.0</v>
      </c>
      <c r="B1292" s="134" t="s">
        <v>4260</v>
      </c>
      <c r="C1292" s="23"/>
      <c r="D1292" s="81" t="s">
        <v>4261</v>
      </c>
      <c r="E1292" s="155"/>
      <c r="F1292" s="156"/>
      <c r="G1292" s="135" t="s">
        <v>104</v>
      </c>
      <c r="H1292" s="135">
        <v>1.0</v>
      </c>
      <c r="I1292" s="81"/>
      <c r="J1292" s="81" t="s">
        <v>4262</v>
      </c>
      <c r="K1292" s="136"/>
      <c r="L1292" s="127"/>
    </row>
    <row r="1293" ht="20.25" hidden="1" customHeight="1">
      <c r="A1293" s="133">
        <v>45868.0</v>
      </c>
      <c r="B1293" s="134" t="s">
        <v>4260</v>
      </c>
      <c r="C1293" s="23"/>
      <c r="D1293" s="81" t="s">
        <v>4263</v>
      </c>
      <c r="E1293" s="155" t="s">
        <v>4264</v>
      </c>
      <c r="F1293" s="156"/>
      <c r="G1293" s="135" t="s">
        <v>104</v>
      </c>
      <c r="H1293" s="135">
        <v>1.0</v>
      </c>
      <c r="I1293" s="81"/>
      <c r="J1293" s="81" t="s">
        <v>4265</v>
      </c>
      <c r="K1293" s="136"/>
      <c r="L1293" s="127"/>
    </row>
    <row r="1294" ht="20.25" hidden="1" customHeight="1">
      <c r="A1294" s="133">
        <v>45868.0</v>
      </c>
      <c r="B1294" s="134" t="s">
        <v>4260</v>
      </c>
      <c r="C1294" s="23"/>
      <c r="D1294" s="81" t="s">
        <v>1287</v>
      </c>
      <c r="E1294" s="155" t="s">
        <v>1288</v>
      </c>
      <c r="F1294" s="156"/>
      <c r="G1294" s="135" t="s">
        <v>104</v>
      </c>
      <c r="H1294" s="135">
        <v>1.0</v>
      </c>
      <c r="I1294" s="81"/>
      <c r="J1294" s="81" t="s">
        <v>2011</v>
      </c>
      <c r="K1294" s="136"/>
      <c r="L1294" s="127"/>
    </row>
    <row r="1295" ht="20.25" hidden="1" customHeight="1">
      <c r="A1295" s="128"/>
      <c r="B1295" s="139"/>
      <c r="C1295" s="154"/>
      <c r="D1295" s="132"/>
      <c r="E1295" s="157"/>
      <c r="F1295" s="158"/>
      <c r="G1295" s="131"/>
      <c r="H1295" s="131"/>
      <c r="I1295" s="132"/>
      <c r="J1295" s="132"/>
      <c r="K1295" s="136"/>
      <c r="L1295" s="127"/>
    </row>
    <row r="1296" ht="20.25" hidden="1" customHeight="1">
      <c r="A1296" s="133">
        <v>45869.0</v>
      </c>
      <c r="B1296" s="134" t="s">
        <v>4266</v>
      </c>
      <c r="C1296" s="23"/>
      <c r="D1296" s="81" t="s">
        <v>807</v>
      </c>
      <c r="E1296" s="155" t="s">
        <v>808</v>
      </c>
      <c r="F1296" s="156"/>
      <c r="G1296" s="135" t="s">
        <v>104</v>
      </c>
      <c r="H1296" s="135">
        <v>1.0</v>
      </c>
      <c r="I1296" s="81"/>
      <c r="J1296" s="81" t="s">
        <v>1383</v>
      </c>
      <c r="K1296" s="136"/>
      <c r="L1296" s="127"/>
    </row>
    <row r="1297" ht="20.25" hidden="1" customHeight="1">
      <c r="A1297" s="133">
        <v>45869.0</v>
      </c>
      <c r="B1297" s="134" t="s">
        <v>4266</v>
      </c>
      <c r="C1297" s="23"/>
      <c r="D1297" s="81" t="s">
        <v>807</v>
      </c>
      <c r="E1297" s="155" t="s">
        <v>362</v>
      </c>
      <c r="F1297" s="156"/>
      <c r="G1297" s="135" t="s">
        <v>104</v>
      </c>
      <c r="H1297" s="135">
        <v>1.0</v>
      </c>
      <c r="I1297" s="81"/>
      <c r="J1297" s="81" t="s">
        <v>1383</v>
      </c>
      <c r="K1297" s="136"/>
      <c r="L1297" s="127"/>
    </row>
    <row r="1298" ht="20.25" hidden="1" customHeight="1">
      <c r="A1298" s="133">
        <v>45869.0</v>
      </c>
      <c r="B1298" s="134" t="s">
        <v>4266</v>
      </c>
      <c r="C1298" s="23"/>
      <c r="D1298" s="81" t="s">
        <v>807</v>
      </c>
      <c r="E1298" s="155" t="s">
        <v>815</v>
      </c>
      <c r="F1298" s="156"/>
      <c r="G1298" s="135" t="s">
        <v>104</v>
      </c>
      <c r="H1298" s="135">
        <v>1.0</v>
      </c>
      <c r="I1298" s="81"/>
      <c r="J1298" s="81" t="s">
        <v>1383</v>
      </c>
      <c r="K1298" s="136"/>
      <c r="L1298" s="127"/>
    </row>
    <row r="1299" ht="20.25" hidden="1" customHeight="1">
      <c r="A1299" s="133"/>
      <c r="B1299" s="134"/>
      <c r="C1299" s="23"/>
      <c r="D1299" s="81"/>
      <c r="E1299" s="155"/>
      <c r="F1299" s="156"/>
      <c r="G1299" s="135"/>
      <c r="H1299" s="135"/>
      <c r="I1299" s="81"/>
      <c r="J1299" s="81"/>
      <c r="K1299" s="136"/>
      <c r="L1299" s="127"/>
    </row>
    <row r="1300" ht="20.25" hidden="1" customHeight="1">
      <c r="A1300" s="133">
        <v>45869.0</v>
      </c>
      <c r="B1300" s="134" t="s">
        <v>4267</v>
      </c>
      <c r="C1300" s="23"/>
      <c r="D1300" s="81" t="s">
        <v>889</v>
      </c>
      <c r="E1300" s="155"/>
      <c r="F1300" s="156"/>
      <c r="G1300" s="135" t="s">
        <v>104</v>
      </c>
      <c r="H1300" s="135">
        <v>10.0</v>
      </c>
      <c r="I1300" s="81"/>
      <c r="J1300" s="81" t="s">
        <v>4268</v>
      </c>
      <c r="K1300" s="136"/>
      <c r="L1300" s="127"/>
    </row>
    <row r="1301" ht="20.25" hidden="1" customHeight="1">
      <c r="A1301" s="133">
        <v>45869.0</v>
      </c>
      <c r="B1301" s="134" t="s">
        <v>4267</v>
      </c>
      <c r="C1301" s="23"/>
      <c r="D1301" s="81" t="s">
        <v>236</v>
      </c>
      <c r="E1301" s="155"/>
      <c r="F1301" s="156"/>
      <c r="G1301" s="135" t="s">
        <v>104</v>
      </c>
      <c r="H1301" s="135">
        <v>2.0</v>
      </c>
      <c r="I1301" s="81"/>
      <c r="J1301" s="81" t="s">
        <v>4268</v>
      </c>
      <c r="K1301" s="136"/>
      <c r="L1301" s="127"/>
    </row>
    <row r="1302" ht="20.25" hidden="1" customHeight="1">
      <c r="A1302" s="133">
        <v>45869.0</v>
      </c>
      <c r="B1302" s="134" t="s">
        <v>4267</v>
      </c>
      <c r="C1302" s="23"/>
      <c r="D1302" s="81" t="s">
        <v>1278</v>
      </c>
      <c r="E1302" s="155" t="s">
        <v>812</v>
      </c>
      <c r="F1302" s="156"/>
      <c r="G1302" s="135" t="s">
        <v>104</v>
      </c>
      <c r="H1302" s="135">
        <v>1.0</v>
      </c>
      <c r="I1302" s="81"/>
      <c r="J1302" s="81" t="s">
        <v>4269</v>
      </c>
      <c r="K1302" s="136"/>
      <c r="L1302" s="127"/>
    </row>
    <row r="1303" ht="20.25" hidden="1" customHeight="1">
      <c r="A1303" s="133">
        <v>45869.0</v>
      </c>
      <c r="B1303" s="134" t="s">
        <v>4267</v>
      </c>
      <c r="C1303" s="23"/>
      <c r="D1303" s="81" t="s">
        <v>1278</v>
      </c>
      <c r="E1303" s="155" t="s">
        <v>812</v>
      </c>
      <c r="F1303" s="156"/>
      <c r="G1303" s="135" t="s">
        <v>104</v>
      </c>
      <c r="H1303" s="135">
        <v>1.0</v>
      </c>
      <c r="I1303" s="81"/>
      <c r="J1303" s="81" t="s">
        <v>2449</v>
      </c>
      <c r="K1303" s="136"/>
      <c r="L1303" s="127"/>
    </row>
    <row r="1304" ht="20.25" hidden="1" customHeight="1">
      <c r="A1304" s="133">
        <v>45869.0</v>
      </c>
      <c r="B1304" s="134" t="s">
        <v>4267</v>
      </c>
      <c r="C1304" s="23"/>
      <c r="D1304" s="81" t="s">
        <v>807</v>
      </c>
      <c r="E1304" s="155" t="s">
        <v>808</v>
      </c>
      <c r="F1304" s="156"/>
      <c r="G1304" s="135" t="s">
        <v>104</v>
      </c>
      <c r="H1304" s="135">
        <v>1.0</v>
      </c>
      <c r="I1304" s="81"/>
      <c r="J1304" s="81" t="s">
        <v>2449</v>
      </c>
      <c r="K1304" s="136"/>
      <c r="L1304" s="127"/>
    </row>
    <row r="1305" ht="20.25" hidden="1" customHeight="1">
      <c r="A1305" s="133">
        <v>45869.0</v>
      </c>
      <c r="B1305" s="134" t="s">
        <v>4267</v>
      </c>
      <c r="C1305" s="23"/>
      <c r="D1305" s="81" t="s">
        <v>1278</v>
      </c>
      <c r="E1305" s="155" t="s">
        <v>812</v>
      </c>
      <c r="F1305" s="156"/>
      <c r="G1305" s="135" t="s">
        <v>104</v>
      </c>
      <c r="H1305" s="135">
        <v>1.0</v>
      </c>
      <c r="I1305" s="81"/>
      <c r="J1305" s="81" t="s">
        <v>1997</v>
      </c>
      <c r="K1305" s="136"/>
      <c r="L1305" s="127"/>
    </row>
    <row r="1306" ht="20.25" hidden="1" customHeight="1">
      <c r="A1306" s="133">
        <v>45869.0</v>
      </c>
      <c r="B1306" s="134" t="s">
        <v>4267</v>
      </c>
      <c r="C1306" s="23"/>
      <c r="D1306" s="81" t="s">
        <v>807</v>
      </c>
      <c r="E1306" s="155" t="s">
        <v>808</v>
      </c>
      <c r="F1306" s="156"/>
      <c r="G1306" s="135" t="s">
        <v>104</v>
      </c>
      <c r="H1306" s="135">
        <v>1.0</v>
      </c>
      <c r="I1306" s="81"/>
      <c r="J1306" s="81" t="s">
        <v>2236</v>
      </c>
      <c r="K1306" s="136"/>
      <c r="L1306" s="127"/>
    </row>
    <row r="1307" ht="20.25" hidden="1" customHeight="1">
      <c r="A1307" s="133">
        <v>45869.0</v>
      </c>
      <c r="B1307" s="134" t="s">
        <v>4267</v>
      </c>
      <c r="C1307" s="23"/>
      <c r="D1307" s="81" t="s">
        <v>807</v>
      </c>
      <c r="E1307" s="155" t="s">
        <v>808</v>
      </c>
      <c r="F1307" s="156"/>
      <c r="G1307" s="135" t="s">
        <v>104</v>
      </c>
      <c r="H1307" s="135">
        <v>1.0</v>
      </c>
      <c r="I1307" s="81"/>
      <c r="J1307" s="81" t="s">
        <v>4270</v>
      </c>
      <c r="K1307" s="136"/>
      <c r="L1307" s="127"/>
    </row>
    <row r="1308" ht="20.25" hidden="1" customHeight="1">
      <c r="A1308" s="133">
        <v>45869.0</v>
      </c>
      <c r="B1308" s="134" t="s">
        <v>4267</v>
      </c>
      <c r="C1308" s="23"/>
      <c r="D1308" s="81" t="s">
        <v>807</v>
      </c>
      <c r="E1308" s="155" t="s">
        <v>808</v>
      </c>
      <c r="F1308" s="156"/>
      <c r="G1308" s="135" t="s">
        <v>104</v>
      </c>
      <c r="H1308" s="135">
        <v>1.0</v>
      </c>
      <c r="I1308" s="81"/>
      <c r="J1308" s="81" t="s">
        <v>1333</v>
      </c>
      <c r="K1308" s="136"/>
      <c r="L1308" s="127"/>
    </row>
    <row r="1309" ht="20.25" hidden="1" customHeight="1">
      <c r="A1309" s="133"/>
      <c r="B1309" s="134"/>
      <c r="C1309" s="23"/>
      <c r="D1309" s="81"/>
      <c r="E1309" s="155"/>
      <c r="F1309" s="156"/>
      <c r="G1309" s="135"/>
      <c r="H1309" s="135"/>
      <c r="I1309" s="81"/>
      <c r="J1309" s="81"/>
      <c r="K1309" s="136"/>
      <c r="L1309" s="127"/>
    </row>
    <row r="1310" ht="20.25" hidden="1" customHeight="1">
      <c r="A1310" s="133">
        <v>45871.0</v>
      </c>
      <c r="B1310" s="134" t="s">
        <v>4271</v>
      </c>
      <c r="C1310" s="23"/>
      <c r="D1310" s="81" t="s">
        <v>4272</v>
      </c>
      <c r="E1310" s="155" t="s">
        <v>491</v>
      </c>
      <c r="F1310" s="156"/>
      <c r="G1310" s="135" t="s">
        <v>104</v>
      </c>
      <c r="H1310" s="135">
        <v>1.0</v>
      </c>
      <c r="I1310" s="81"/>
      <c r="J1310" s="81" t="s">
        <v>4273</v>
      </c>
      <c r="K1310" s="136"/>
      <c r="L1310" s="127"/>
    </row>
    <row r="1311" ht="20.25" hidden="1" customHeight="1">
      <c r="A1311" s="133">
        <v>45871.0</v>
      </c>
      <c r="B1311" s="134" t="s">
        <v>4271</v>
      </c>
      <c r="C1311" s="23"/>
      <c r="D1311" s="81" t="s">
        <v>807</v>
      </c>
      <c r="E1311" s="155" t="s">
        <v>362</v>
      </c>
      <c r="F1311" s="156"/>
      <c r="G1311" s="135" t="s">
        <v>104</v>
      </c>
      <c r="H1311" s="135">
        <v>1.0</v>
      </c>
      <c r="I1311" s="81"/>
      <c r="J1311" s="81" t="s">
        <v>1333</v>
      </c>
      <c r="K1311" s="136"/>
      <c r="L1311" s="127"/>
    </row>
    <row r="1312" ht="20.25" hidden="1" customHeight="1">
      <c r="A1312" s="133">
        <v>45871.0</v>
      </c>
      <c r="B1312" s="134" t="s">
        <v>4271</v>
      </c>
      <c r="C1312" s="23"/>
      <c r="D1312" s="81" t="s">
        <v>807</v>
      </c>
      <c r="E1312" s="155" t="s">
        <v>362</v>
      </c>
      <c r="F1312" s="156"/>
      <c r="G1312" s="135" t="s">
        <v>104</v>
      </c>
      <c r="H1312" s="135">
        <v>1.0</v>
      </c>
      <c r="I1312" s="81"/>
      <c r="J1312" s="81" t="s">
        <v>1997</v>
      </c>
      <c r="K1312" s="136"/>
      <c r="L1312" s="127"/>
    </row>
    <row r="1313" ht="20.25" hidden="1" customHeight="1">
      <c r="A1313" s="133">
        <v>45871.0</v>
      </c>
      <c r="B1313" s="134" t="s">
        <v>4271</v>
      </c>
      <c r="C1313" s="23"/>
      <c r="D1313" s="81" t="s">
        <v>1544</v>
      </c>
      <c r="E1313" s="155" t="s">
        <v>1597</v>
      </c>
      <c r="F1313" s="156"/>
      <c r="G1313" s="135" t="s">
        <v>104</v>
      </c>
      <c r="H1313" s="135">
        <v>1.0</v>
      </c>
      <c r="I1313" s="81"/>
      <c r="J1313" s="81" t="s">
        <v>1519</v>
      </c>
      <c r="K1313" s="136"/>
      <c r="L1313" s="127"/>
    </row>
    <row r="1314" ht="20.25" hidden="1" customHeight="1">
      <c r="A1314" s="133">
        <v>45871.0</v>
      </c>
      <c r="B1314" s="134" t="s">
        <v>4271</v>
      </c>
      <c r="C1314" s="23"/>
      <c r="D1314" s="81" t="s">
        <v>209</v>
      </c>
      <c r="E1314" s="155" t="s">
        <v>492</v>
      </c>
      <c r="F1314" s="156"/>
      <c r="G1314" s="135" t="s">
        <v>104</v>
      </c>
      <c r="H1314" s="135">
        <v>1.0</v>
      </c>
      <c r="I1314" s="81"/>
      <c r="J1314" s="81" t="s">
        <v>4273</v>
      </c>
      <c r="K1314" s="136"/>
      <c r="L1314" s="127"/>
    </row>
    <row r="1315" ht="20.25" hidden="1" customHeight="1">
      <c r="A1315" s="128"/>
      <c r="B1315" s="139"/>
      <c r="C1315" s="154"/>
      <c r="D1315" s="132"/>
      <c r="E1315" s="157"/>
      <c r="F1315" s="158"/>
      <c r="G1315" s="131"/>
      <c r="H1315" s="131"/>
      <c r="I1315" s="132"/>
      <c r="J1315" s="132"/>
      <c r="K1315" s="136"/>
      <c r="L1315" s="127"/>
    </row>
    <row r="1316" ht="20.25" hidden="1" customHeight="1">
      <c r="A1316" s="133">
        <v>45871.0</v>
      </c>
      <c r="B1316" s="134" t="s">
        <v>4274</v>
      </c>
      <c r="C1316" s="23"/>
      <c r="D1316" s="81" t="s">
        <v>4275</v>
      </c>
      <c r="E1316" s="155"/>
      <c r="F1316" s="156"/>
      <c r="G1316" s="135" t="s">
        <v>104</v>
      </c>
      <c r="H1316" s="135">
        <v>1.0</v>
      </c>
      <c r="I1316" s="81"/>
      <c r="J1316" s="81" t="s">
        <v>2001</v>
      </c>
      <c r="K1316" s="136"/>
      <c r="L1316" s="127"/>
    </row>
    <row r="1317" ht="20.25" hidden="1" customHeight="1">
      <c r="A1317" s="133">
        <v>45871.0</v>
      </c>
      <c r="B1317" s="134" t="s">
        <v>4274</v>
      </c>
      <c r="C1317" s="23"/>
      <c r="D1317" s="81" t="s">
        <v>1238</v>
      </c>
      <c r="E1317" s="155"/>
      <c r="F1317" s="156"/>
      <c r="G1317" s="135" t="s">
        <v>104</v>
      </c>
      <c r="H1317" s="135">
        <v>1.0</v>
      </c>
      <c r="I1317" s="81"/>
      <c r="J1317" s="81" t="s">
        <v>4276</v>
      </c>
      <c r="K1317" s="136"/>
      <c r="L1317" s="127"/>
    </row>
    <row r="1318" ht="20.25" hidden="1" customHeight="1">
      <c r="A1318" s="128"/>
      <c r="B1318" s="139"/>
      <c r="C1318" s="154"/>
      <c r="D1318" s="132"/>
      <c r="E1318" s="157"/>
      <c r="F1318" s="158"/>
      <c r="G1318" s="131"/>
      <c r="H1318" s="131"/>
      <c r="I1318" s="132"/>
      <c r="J1318" s="132"/>
      <c r="K1318" s="136"/>
      <c r="L1318" s="127"/>
    </row>
    <row r="1319" ht="20.25" hidden="1" customHeight="1">
      <c r="A1319" s="133">
        <v>45871.0</v>
      </c>
      <c r="B1319" s="134" t="s">
        <v>4277</v>
      </c>
      <c r="C1319" s="23"/>
      <c r="D1319" s="81" t="s">
        <v>2432</v>
      </c>
      <c r="E1319" s="155" t="s">
        <v>3315</v>
      </c>
      <c r="F1319" s="156"/>
      <c r="G1319" s="135" t="s">
        <v>104</v>
      </c>
      <c r="H1319" s="135">
        <v>2.0</v>
      </c>
      <c r="I1319" s="81"/>
      <c r="J1319" s="81" t="s">
        <v>1329</v>
      </c>
      <c r="K1319" s="136"/>
      <c r="L1319" s="127"/>
    </row>
    <row r="1320" ht="20.25" hidden="1" customHeight="1">
      <c r="A1320" s="128"/>
      <c r="B1320" s="139"/>
      <c r="C1320" s="154"/>
      <c r="D1320" s="132"/>
      <c r="E1320" s="157"/>
      <c r="F1320" s="158"/>
      <c r="G1320" s="131"/>
      <c r="H1320" s="131"/>
      <c r="I1320" s="132"/>
      <c r="J1320" s="132"/>
      <c r="K1320" s="136"/>
      <c r="L1320" s="127"/>
    </row>
    <row r="1321" ht="20.25" hidden="1" customHeight="1">
      <c r="A1321" s="133">
        <v>45871.0</v>
      </c>
      <c r="B1321" s="134" t="s">
        <v>4278</v>
      </c>
      <c r="C1321" s="23"/>
      <c r="D1321" s="81" t="s">
        <v>4279</v>
      </c>
      <c r="E1321" s="155"/>
      <c r="F1321" s="156"/>
      <c r="G1321" s="135" t="s">
        <v>742</v>
      </c>
      <c r="H1321" s="135">
        <v>1.0</v>
      </c>
      <c r="I1321" s="81"/>
      <c r="J1321" s="81" t="s">
        <v>1117</v>
      </c>
      <c r="K1321" s="136"/>
      <c r="L1321" s="127"/>
    </row>
    <row r="1322" ht="20.25" hidden="1" customHeight="1">
      <c r="A1322" s="133">
        <v>45871.0</v>
      </c>
      <c r="B1322" s="134" t="s">
        <v>4278</v>
      </c>
      <c r="C1322" s="23"/>
      <c r="D1322" s="81" t="s">
        <v>836</v>
      </c>
      <c r="E1322" s="155"/>
      <c r="F1322" s="156"/>
      <c r="G1322" s="135" t="s">
        <v>742</v>
      </c>
      <c r="H1322" s="135">
        <v>1.0</v>
      </c>
      <c r="I1322" s="81"/>
      <c r="J1322" s="81" t="s">
        <v>1117</v>
      </c>
      <c r="K1322" s="136"/>
      <c r="L1322" s="127"/>
    </row>
    <row r="1323" ht="20.25" hidden="1" customHeight="1">
      <c r="A1323" s="128"/>
      <c r="B1323" s="139"/>
      <c r="C1323" s="154"/>
      <c r="D1323" s="132"/>
      <c r="E1323" s="157"/>
      <c r="F1323" s="158"/>
      <c r="G1323" s="131"/>
      <c r="H1323" s="131"/>
      <c r="I1323" s="132"/>
      <c r="J1323" s="132"/>
      <c r="K1323" s="136"/>
      <c r="L1323" s="127"/>
    </row>
    <row r="1324" ht="20.25" hidden="1" customHeight="1">
      <c r="A1324" s="133">
        <v>45871.0</v>
      </c>
      <c r="B1324" s="134" t="s">
        <v>4280</v>
      </c>
      <c r="C1324" s="23"/>
      <c r="D1324" s="81" t="s">
        <v>4148</v>
      </c>
      <c r="E1324" s="155"/>
      <c r="F1324" s="156"/>
      <c r="G1324" s="135" t="s">
        <v>196</v>
      </c>
      <c r="H1324" s="135">
        <v>4.0</v>
      </c>
      <c r="I1324" s="81"/>
      <c r="J1324" s="81" t="s">
        <v>1103</v>
      </c>
      <c r="K1324" s="136"/>
      <c r="L1324" s="127"/>
    </row>
    <row r="1325" ht="20.25" hidden="1" customHeight="1">
      <c r="A1325" s="128"/>
      <c r="B1325" s="139"/>
      <c r="C1325" s="154"/>
      <c r="D1325" s="132"/>
      <c r="E1325" s="157"/>
      <c r="F1325" s="158"/>
      <c r="G1325" s="131"/>
      <c r="H1325" s="131"/>
      <c r="I1325" s="132"/>
      <c r="J1325" s="132"/>
      <c r="K1325" s="136"/>
      <c r="L1325" s="127"/>
    </row>
    <row r="1326" ht="20.25" hidden="1" customHeight="1">
      <c r="A1326" s="133">
        <v>45871.0</v>
      </c>
      <c r="B1326" s="134" t="s">
        <v>4281</v>
      </c>
      <c r="C1326" s="23"/>
      <c r="D1326" s="81" t="s">
        <v>4282</v>
      </c>
      <c r="E1326" s="155" t="s">
        <v>1217</v>
      </c>
      <c r="F1326" s="156"/>
      <c r="G1326" s="135" t="s">
        <v>104</v>
      </c>
      <c r="H1326" s="135">
        <v>1.0</v>
      </c>
      <c r="I1326" s="81"/>
      <c r="J1326" s="81" t="s">
        <v>763</v>
      </c>
      <c r="K1326" s="136"/>
      <c r="L1326" s="127"/>
    </row>
    <row r="1327" ht="20.25" hidden="1" customHeight="1">
      <c r="A1327" s="133">
        <v>45871.0</v>
      </c>
      <c r="B1327" s="134" t="s">
        <v>4281</v>
      </c>
      <c r="C1327" s="23"/>
      <c r="D1327" s="81" t="s">
        <v>1810</v>
      </c>
      <c r="E1327" s="155">
        <v>810085.0</v>
      </c>
      <c r="F1327" s="156"/>
      <c r="G1327" s="135" t="s">
        <v>104</v>
      </c>
      <c r="H1327" s="135">
        <v>1.0</v>
      </c>
      <c r="I1327" s="81"/>
      <c r="J1327" s="81" t="s">
        <v>763</v>
      </c>
      <c r="K1327" s="136"/>
      <c r="L1327" s="127"/>
    </row>
    <row r="1328" ht="20.25" hidden="1" customHeight="1">
      <c r="A1328" s="133">
        <v>45871.0</v>
      </c>
      <c r="B1328" s="134" t="s">
        <v>4281</v>
      </c>
      <c r="C1328" s="23"/>
      <c r="D1328" s="81" t="s">
        <v>1219</v>
      </c>
      <c r="E1328" s="155" t="s">
        <v>1220</v>
      </c>
      <c r="F1328" s="156"/>
      <c r="G1328" s="135" t="s">
        <v>104</v>
      </c>
      <c r="H1328" s="135">
        <v>1.0</v>
      </c>
      <c r="I1328" s="81"/>
      <c r="J1328" s="81" t="s">
        <v>763</v>
      </c>
      <c r="K1328" s="136"/>
      <c r="L1328" s="127"/>
    </row>
    <row r="1329" ht="20.25" hidden="1" customHeight="1">
      <c r="A1329" s="133">
        <v>45871.0</v>
      </c>
      <c r="B1329" s="134" t="s">
        <v>4281</v>
      </c>
      <c r="C1329" s="23"/>
      <c r="D1329" s="81" t="s">
        <v>968</v>
      </c>
      <c r="E1329" s="155" t="s">
        <v>4283</v>
      </c>
      <c r="F1329" s="156"/>
      <c r="G1329" s="135" t="s">
        <v>104</v>
      </c>
      <c r="H1329" s="135">
        <v>1.0</v>
      </c>
      <c r="I1329" s="81"/>
      <c r="J1329" s="81" t="s">
        <v>763</v>
      </c>
      <c r="K1329" s="136"/>
      <c r="L1329" s="127"/>
    </row>
    <row r="1330" ht="20.25" hidden="1" customHeight="1">
      <c r="A1330" s="133">
        <v>45871.0</v>
      </c>
      <c r="B1330" s="134" t="s">
        <v>4281</v>
      </c>
      <c r="C1330" s="23"/>
      <c r="D1330" s="81" t="s">
        <v>494</v>
      </c>
      <c r="E1330" s="155" t="s">
        <v>1223</v>
      </c>
      <c r="F1330" s="156"/>
      <c r="G1330" s="135" t="s">
        <v>104</v>
      </c>
      <c r="H1330" s="135">
        <v>2.0</v>
      </c>
      <c r="I1330" s="81"/>
      <c r="J1330" s="81" t="s">
        <v>763</v>
      </c>
      <c r="K1330" s="136"/>
      <c r="L1330" s="127"/>
    </row>
    <row r="1331" ht="20.25" hidden="1" customHeight="1">
      <c r="A1331" s="133">
        <v>45871.0</v>
      </c>
      <c r="B1331" s="134" t="s">
        <v>4281</v>
      </c>
      <c r="C1331" s="23"/>
      <c r="D1331" s="81" t="s">
        <v>494</v>
      </c>
      <c r="E1331" s="155" t="s">
        <v>1224</v>
      </c>
      <c r="F1331" s="156"/>
      <c r="G1331" s="135" t="s">
        <v>104</v>
      </c>
      <c r="H1331" s="135">
        <v>2.0</v>
      </c>
      <c r="I1331" s="81"/>
      <c r="J1331" s="81" t="s">
        <v>763</v>
      </c>
      <c r="K1331" s="136"/>
      <c r="L1331" s="127"/>
    </row>
    <row r="1332" ht="20.25" hidden="1" customHeight="1">
      <c r="A1332" s="133">
        <v>45871.0</v>
      </c>
      <c r="B1332" s="134" t="s">
        <v>4281</v>
      </c>
      <c r="C1332" s="23"/>
      <c r="D1332" s="81" t="s">
        <v>494</v>
      </c>
      <c r="E1332" s="155" t="s">
        <v>1225</v>
      </c>
      <c r="F1332" s="156"/>
      <c r="G1332" s="135" t="s">
        <v>104</v>
      </c>
      <c r="H1332" s="135">
        <v>2.0</v>
      </c>
      <c r="I1332" s="81"/>
      <c r="J1332" s="81" t="s">
        <v>763</v>
      </c>
      <c r="K1332" s="136"/>
      <c r="L1332" s="127"/>
    </row>
    <row r="1333" ht="20.25" hidden="1" customHeight="1">
      <c r="A1333" s="133">
        <v>45871.0</v>
      </c>
      <c r="B1333" s="134" t="s">
        <v>4281</v>
      </c>
      <c r="C1333" s="23"/>
      <c r="D1333" s="81" t="s">
        <v>494</v>
      </c>
      <c r="E1333" s="155" t="s">
        <v>4284</v>
      </c>
      <c r="F1333" s="156"/>
      <c r="G1333" s="135" t="s">
        <v>104</v>
      </c>
      <c r="H1333" s="135">
        <v>2.0</v>
      </c>
      <c r="I1333" s="81"/>
      <c r="J1333" s="81" t="s">
        <v>763</v>
      </c>
      <c r="K1333" s="136"/>
      <c r="L1333" s="127"/>
    </row>
    <row r="1334" ht="20.25" hidden="1" customHeight="1">
      <c r="A1334" s="133">
        <v>45871.0</v>
      </c>
      <c r="B1334" s="134" t="s">
        <v>4281</v>
      </c>
      <c r="C1334" s="23"/>
      <c r="D1334" s="81" t="s">
        <v>4285</v>
      </c>
      <c r="E1334" s="155" t="s">
        <v>1228</v>
      </c>
      <c r="F1334" s="156"/>
      <c r="G1334" s="135" t="s">
        <v>104</v>
      </c>
      <c r="H1334" s="135">
        <v>2.0</v>
      </c>
      <c r="I1334" s="81"/>
      <c r="J1334" s="81" t="s">
        <v>763</v>
      </c>
      <c r="K1334" s="136"/>
      <c r="L1334" s="127"/>
    </row>
    <row r="1335" ht="20.25" hidden="1" customHeight="1">
      <c r="A1335" s="133">
        <v>45871.0</v>
      </c>
      <c r="B1335" s="134" t="s">
        <v>4281</v>
      </c>
      <c r="C1335" s="23"/>
      <c r="D1335" s="81" t="s">
        <v>1229</v>
      </c>
      <c r="E1335" s="155" t="s">
        <v>4286</v>
      </c>
      <c r="F1335" s="156"/>
      <c r="G1335" s="135" t="s">
        <v>104</v>
      </c>
      <c r="H1335" s="135">
        <v>1.0</v>
      </c>
      <c r="I1335" s="81"/>
      <c r="J1335" s="81" t="s">
        <v>763</v>
      </c>
      <c r="K1335" s="136"/>
      <c r="L1335" s="127"/>
    </row>
    <row r="1336" ht="20.25" hidden="1" customHeight="1">
      <c r="A1336" s="133">
        <v>45871.0</v>
      </c>
      <c r="B1336" s="134" t="s">
        <v>4281</v>
      </c>
      <c r="C1336" s="23"/>
      <c r="D1336" s="81" t="s">
        <v>1229</v>
      </c>
      <c r="E1336" s="155" t="s">
        <v>1231</v>
      </c>
      <c r="F1336" s="156"/>
      <c r="G1336" s="135" t="s">
        <v>104</v>
      </c>
      <c r="H1336" s="135">
        <v>2.0</v>
      </c>
      <c r="I1336" s="81"/>
      <c r="J1336" s="81" t="s">
        <v>763</v>
      </c>
      <c r="K1336" s="136"/>
      <c r="L1336" s="127"/>
    </row>
    <row r="1337" ht="20.25" hidden="1" customHeight="1">
      <c r="A1337" s="133">
        <v>45871.0</v>
      </c>
      <c r="B1337" s="134" t="s">
        <v>4281</v>
      </c>
      <c r="C1337" s="23"/>
      <c r="D1337" s="81" t="s">
        <v>968</v>
      </c>
      <c r="E1337" s="155" t="s">
        <v>1232</v>
      </c>
      <c r="F1337" s="156"/>
      <c r="G1337" s="135" t="s">
        <v>104</v>
      </c>
      <c r="H1337" s="135">
        <v>1.0</v>
      </c>
      <c r="I1337" s="81"/>
      <c r="J1337" s="81" t="s">
        <v>763</v>
      </c>
      <c r="K1337" s="136"/>
      <c r="L1337" s="127"/>
    </row>
    <row r="1338" ht="20.25" hidden="1" customHeight="1">
      <c r="A1338" s="128"/>
      <c r="B1338" s="139"/>
      <c r="C1338" s="154"/>
      <c r="D1338" s="132"/>
      <c r="E1338" s="157"/>
      <c r="F1338" s="158"/>
      <c r="G1338" s="131"/>
      <c r="H1338" s="131"/>
      <c r="I1338" s="132"/>
      <c r="J1338" s="132"/>
      <c r="K1338" s="136"/>
      <c r="L1338" s="127"/>
    </row>
    <row r="1339" ht="20.25" hidden="1" customHeight="1">
      <c r="A1339" s="133">
        <v>45871.0</v>
      </c>
      <c r="B1339" s="134" t="s">
        <v>4287</v>
      </c>
      <c r="C1339" s="23"/>
      <c r="D1339" s="81" t="s">
        <v>1263</v>
      </c>
      <c r="E1339" s="155" t="s">
        <v>4288</v>
      </c>
      <c r="F1339" s="156"/>
      <c r="G1339" s="135" t="s">
        <v>104</v>
      </c>
      <c r="H1339" s="135">
        <v>2.0</v>
      </c>
      <c r="I1339" s="81"/>
      <c r="J1339" s="81" t="s">
        <v>763</v>
      </c>
      <c r="K1339" s="136"/>
      <c r="L1339" s="127"/>
    </row>
    <row r="1340" ht="20.25" hidden="1" customHeight="1">
      <c r="A1340" s="133">
        <v>45871.0</v>
      </c>
      <c r="B1340" s="134" t="s">
        <v>4287</v>
      </c>
      <c r="C1340" s="23"/>
      <c r="D1340" s="81" t="s">
        <v>1263</v>
      </c>
      <c r="E1340" s="155" t="s">
        <v>4289</v>
      </c>
      <c r="F1340" s="156"/>
      <c r="G1340" s="135" t="s">
        <v>104</v>
      </c>
      <c r="H1340" s="135">
        <v>1.0</v>
      </c>
      <c r="I1340" s="81"/>
      <c r="J1340" s="81" t="s">
        <v>763</v>
      </c>
      <c r="K1340" s="136"/>
      <c r="L1340" s="127"/>
    </row>
    <row r="1341" ht="20.25" hidden="1" customHeight="1">
      <c r="A1341" s="133">
        <v>45871.0</v>
      </c>
      <c r="B1341" s="134" t="s">
        <v>4287</v>
      </c>
      <c r="C1341" s="23"/>
      <c r="D1341" s="81" t="s">
        <v>4290</v>
      </c>
      <c r="E1341" s="155"/>
      <c r="F1341" s="156"/>
      <c r="G1341" s="135" t="s">
        <v>104</v>
      </c>
      <c r="H1341" s="135">
        <v>1.0</v>
      </c>
      <c r="I1341" s="81"/>
      <c r="J1341" s="81" t="s">
        <v>763</v>
      </c>
      <c r="K1341" s="136"/>
      <c r="L1341" s="127"/>
    </row>
    <row r="1342" ht="20.25" hidden="1" customHeight="1">
      <c r="A1342" s="133">
        <v>45871.0</v>
      </c>
      <c r="B1342" s="134" t="s">
        <v>4287</v>
      </c>
      <c r="C1342" s="23"/>
      <c r="D1342" s="81" t="s">
        <v>895</v>
      </c>
      <c r="E1342" s="155" t="s">
        <v>4291</v>
      </c>
      <c r="F1342" s="156"/>
      <c r="G1342" s="135" t="s">
        <v>104</v>
      </c>
      <c r="H1342" s="135">
        <v>2.0</v>
      </c>
      <c r="I1342" s="81"/>
      <c r="J1342" s="81" t="s">
        <v>763</v>
      </c>
      <c r="K1342" s="136"/>
      <c r="L1342" s="127"/>
    </row>
    <row r="1343" ht="20.25" hidden="1" customHeight="1">
      <c r="A1343" s="133">
        <v>45871.0</v>
      </c>
      <c r="B1343" s="134" t="s">
        <v>4287</v>
      </c>
      <c r="C1343" s="23"/>
      <c r="D1343" s="81" t="s">
        <v>895</v>
      </c>
      <c r="E1343" s="155" t="s">
        <v>4292</v>
      </c>
      <c r="F1343" s="156"/>
      <c r="G1343" s="135" t="s">
        <v>104</v>
      </c>
      <c r="H1343" s="135">
        <v>1.0</v>
      </c>
      <c r="I1343" s="81"/>
      <c r="J1343" s="81" t="s">
        <v>763</v>
      </c>
      <c r="K1343" s="136"/>
      <c r="L1343" s="127"/>
    </row>
    <row r="1344" ht="20.25" hidden="1" customHeight="1">
      <c r="A1344" s="133">
        <v>45871.0</v>
      </c>
      <c r="B1344" s="134" t="s">
        <v>4287</v>
      </c>
      <c r="C1344" s="23"/>
      <c r="D1344" s="81" t="s">
        <v>895</v>
      </c>
      <c r="E1344" s="155" t="s">
        <v>1260</v>
      </c>
      <c r="F1344" s="156"/>
      <c r="G1344" s="135" t="s">
        <v>104</v>
      </c>
      <c r="H1344" s="135">
        <v>1.0</v>
      </c>
      <c r="I1344" s="81"/>
      <c r="J1344" s="81" t="s">
        <v>763</v>
      </c>
      <c r="K1344" s="136"/>
      <c r="L1344" s="127"/>
    </row>
    <row r="1345" ht="20.25" hidden="1" customHeight="1">
      <c r="A1345" s="133">
        <v>45871.0</v>
      </c>
      <c r="B1345" s="134" t="s">
        <v>4287</v>
      </c>
      <c r="C1345" s="23"/>
      <c r="D1345" s="81" t="s">
        <v>483</v>
      </c>
      <c r="E1345" s="155" t="s">
        <v>1234</v>
      </c>
      <c r="F1345" s="156"/>
      <c r="G1345" s="135" t="s">
        <v>104</v>
      </c>
      <c r="H1345" s="135">
        <v>1.0</v>
      </c>
      <c r="I1345" s="81"/>
      <c r="J1345" s="81" t="s">
        <v>763</v>
      </c>
      <c r="K1345" s="136"/>
      <c r="L1345" s="127"/>
    </row>
    <row r="1346" ht="20.25" hidden="1" customHeight="1">
      <c r="A1346" s="133">
        <v>45871.0</v>
      </c>
      <c r="B1346" s="134" t="s">
        <v>4287</v>
      </c>
      <c r="C1346" s="23"/>
      <c r="D1346" s="81" t="s">
        <v>4293</v>
      </c>
      <c r="E1346" s="155"/>
      <c r="F1346" s="156"/>
      <c r="G1346" s="135" t="s">
        <v>104</v>
      </c>
      <c r="H1346" s="135">
        <v>15.0</v>
      </c>
      <c r="I1346" s="81"/>
      <c r="J1346" s="81" t="s">
        <v>763</v>
      </c>
      <c r="K1346" s="136"/>
      <c r="L1346" s="127"/>
    </row>
    <row r="1347" ht="20.25" hidden="1" customHeight="1">
      <c r="A1347" s="133">
        <v>45871.0</v>
      </c>
      <c r="B1347" s="134" t="s">
        <v>4287</v>
      </c>
      <c r="C1347" s="23"/>
      <c r="D1347" s="81" t="s">
        <v>1327</v>
      </c>
      <c r="E1347" s="155"/>
      <c r="F1347" s="156"/>
      <c r="G1347" s="135" t="s">
        <v>104</v>
      </c>
      <c r="H1347" s="135">
        <v>4.0</v>
      </c>
      <c r="I1347" s="81"/>
      <c r="J1347" s="81" t="s">
        <v>763</v>
      </c>
      <c r="K1347" s="136"/>
      <c r="L1347" s="127"/>
    </row>
    <row r="1348" ht="20.25" hidden="1" customHeight="1">
      <c r="A1348" s="128"/>
      <c r="B1348" s="139"/>
      <c r="C1348" s="154"/>
      <c r="D1348" s="132"/>
      <c r="E1348" s="157"/>
      <c r="F1348" s="158"/>
      <c r="G1348" s="131"/>
      <c r="H1348" s="131"/>
      <c r="I1348" s="132"/>
      <c r="J1348" s="132"/>
      <c r="K1348" s="136"/>
      <c r="L1348" s="127"/>
    </row>
    <row r="1349" ht="20.25" hidden="1" customHeight="1">
      <c r="A1349" s="133">
        <v>45873.0</v>
      </c>
      <c r="B1349" s="134" t="s">
        <v>4294</v>
      </c>
      <c r="C1349" s="23"/>
      <c r="D1349" s="81" t="s">
        <v>1297</v>
      </c>
      <c r="E1349" s="155" t="s">
        <v>1298</v>
      </c>
      <c r="F1349" s="156"/>
      <c r="G1349" s="135" t="s">
        <v>502</v>
      </c>
      <c r="H1349" s="135">
        <v>1.0</v>
      </c>
      <c r="I1349" s="81"/>
      <c r="J1349" s="81" t="s">
        <v>1335</v>
      </c>
      <c r="K1349" s="136"/>
      <c r="L1349" s="127"/>
    </row>
    <row r="1350" ht="20.25" hidden="1" customHeight="1">
      <c r="A1350" s="133">
        <v>45873.0</v>
      </c>
      <c r="B1350" s="134" t="s">
        <v>4294</v>
      </c>
      <c r="C1350" s="23"/>
      <c r="D1350" s="81" t="s">
        <v>1305</v>
      </c>
      <c r="E1350" s="155" t="s">
        <v>1306</v>
      </c>
      <c r="F1350" s="156"/>
      <c r="G1350" s="135" t="s">
        <v>104</v>
      </c>
      <c r="H1350" s="135">
        <v>2.0</v>
      </c>
      <c r="I1350" s="81"/>
      <c r="J1350" s="81" t="s">
        <v>1335</v>
      </c>
      <c r="K1350" s="136"/>
      <c r="L1350" s="127"/>
    </row>
    <row r="1351" ht="20.25" hidden="1" customHeight="1">
      <c r="A1351" s="128"/>
      <c r="B1351" s="139"/>
      <c r="C1351" s="154"/>
      <c r="D1351" s="132"/>
      <c r="E1351" s="157"/>
      <c r="F1351" s="158"/>
      <c r="G1351" s="131"/>
      <c r="H1351" s="131"/>
      <c r="I1351" s="132"/>
      <c r="J1351" s="132"/>
      <c r="K1351" s="136"/>
      <c r="L1351" s="127"/>
    </row>
    <row r="1352" ht="20.25" hidden="1" customHeight="1">
      <c r="A1352" s="133">
        <v>45873.0</v>
      </c>
      <c r="B1352" s="134" t="s">
        <v>4295</v>
      </c>
      <c r="C1352" s="23"/>
      <c r="D1352" s="81" t="s">
        <v>4296</v>
      </c>
      <c r="E1352" s="155"/>
      <c r="F1352" s="156"/>
      <c r="G1352" s="135" t="s">
        <v>104</v>
      </c>
      <c r="H1352" s="135">
        <v>1.0</v>
      </c>
      <c r="I1352" s="81"/>
      <c r="J1352" s="81" t="s">
        <v>763</v>
      </c>
      <c r="K1352" s="136"/>
      <c r="L1352" s="127"/>
    </row>
    <row r="1353" ht="20.25" hidden="1" customHeight="1">
      <c r="A1353" s="133">
        <v>45873.0</v>
      </c>
      <c r="B1353" s="134" t="s">
        <v>4295</v>
      </c>
      <c r="C1353" s="23"/>
      <c r="D1353" s="81" t="s">
        <v>744</v>
      </c>
      <c r="E1353" s="155"/>
      <c r="F1353" s="156"/>
      <c r="G1353" s="135" t="s">
        <v>1167</v>
      </c>
      <c r="H1353" s="135">
        <v>1.0</v>
      </c>
      <c r="I1353" s="81"/>
      <c r="J1353" s="81" t="s">
        <v>4125</v>
      </c>
      <c r="K1353" s="136"/>
      <c r="L1353" s="127"/>
    </row>
    <row r="1354" ht="20.25" hidden="1" customHeight="1">
      <c r="A1354" s="128"/>
      <c r="B1354" s="139"/>
      <c r="C1354" s="154"/>
      <c r="D1354" s="132"/>
      <c r="E1354" s="157"/>
      <c r="F1354" s="158"/>
      <c r="G1354" s="131"/>
      <c r="H1354" s="131"/>
      <c r="I1354" s="132"/>
      <c r="J1354" s="132"/>
      <c r="K1354" s="136"/>
      <c r="L1354" s="127"/>
    </row>
    <row r="1355" ht="20.25" hidden="1" customHeight="1">
      <c r="A1355" s="133">
        <v>45873.0</v>
      </c>
      <c r="B1355" s="134" t="s">
        <v>4297</v>
      </c>
      <c r="C1355" s="23"/>
      <c r="D1355" s="81" t="s">
        <v>807</v>
      </c>
      <c r="E1355" s="155" t="s">
        <v>362</v>
      </c>
      <c r="F1355" s="156"/>
      <c r="G1355" s="135" t="s">
        <v>104</v>
      </c>
      <c r="H1355" s="135">
        <v>1.0</v>
      </c>
      <c r="I1355" s="81"/>
      <c r="J1355" s="81" t="s">
        <v>4298</v>
      </c>
      <c r="K1355" s="136"/>
      <c r="L1355" s="127"/>
    </row>
    <row r="1356" ht="20.25" hidden="1" customHeight="1">
      <c r="A1356" s="133">
        <v>45873.0</v>
      </c>
      <c r="B1356" s="134" t="s">
        <v>4297</v>
      </c>
      <c r="C1356" s="23"/>
      <c r="D1356" s="81" t="s">
        <v>807</v>
      </c>
      <c r="E1356" s="155" t="s">
        <v>808</v>
      </c>
      <c r="F1356" s="156"/>
      <c r="G1356" s="135" t="s">
        <v>104</v>
      </c>
      <c r="H1356" s="135">
        <v>1.0</v>
      </c>
      <c r="I1356" s="81"/>
      <c r="J1356" s="81" t="s">
        <v>4298</v>
      </c>
      <c r="K1356" s="136"/>
      <c r="L1356" s="127"/>
    </row>
    <row r="1357" ht="20.25" hidden="1" customHeight="1">
      <c r="A1357" s="128"/>
      <c r="B1357" s="139"/>
      <c r="C1357" s="154"/>
      <c r="D1357" s="132"/>
      <c r="E1357" s="157"/>
      <c r="F1357" s="158"/>
      <c r="G1357" s="131"/>
      <c r="H1357" s="131"/>
      <c r="I1357" s="132"/>
      <c r="J1357" s="132"/>
      <c r="K1357" s="136"/>
      <c r="L1357" s="127"/>
    </row>
    <row r="1358" ht="20.25" hidden="1" customHeight="1">
      <c r="A1358" s="133">
        <v>45873.0</v>
      </c>
      <c r="B1358" s="134" t="s">
        <v>4299</v>
      </c>
      <c r="C1358" s="23"/>
      <c r="D1358" s="81" t="s">
        <v>1282</v>
      </c>
      <c r="E1358" s="155" t="s">
        <v>4300</v>
      </c>
      <c r="F1358" s="156"/>
      <c r="G1358" s="135" t="s">
        <v>104</v>
      </c>
      <c r="H1358" s="135">
        <v>1.0</v>
      </c>
      <c r="I1358" s="81"/>
      <c r="J1358" s="81" t="s">
        <v>4301</v>
      </c>
      <c r="K1358" s="136"/>
      <c r="L1358" s="127"/>
    </row>
    <row r="1359" ht="20.25" hidden="1" customHeight="1">
      <c r="A1359" s="133">
        <v>45873.0</v>
      </c>
      <c r="B1359" s="134" t="s">
        <v>4299</v>
      </c>
      <c r="C1359" s="23"/>
      <c r="D1359" s="81" t="s">
        <v>66</v>
      </c>
      <c r="E1359" s="155" t="s">
        <v>4302</v>
      </c>
      <c r="F1359" s="156"/>
      <c r="G1359" s="135" t="s">
        <v>104</v>
      </c>
      <c r="H1359" s="135">
        <v>1.0</v>
      </c>
      <c r="I1359" s="81"/>
      <c r="J1359" s="81" t="s">
        <v>4301</v>
      </c>
      <c r="K1359" s="136"/>
      <c r="L1359" s="127"/>
    </row>
    <row r="1360" ht="20.25" hidden="1" customHeight="1">
      <c r="A1360" s="133">
        <v>45873.0</v>
      </c>
      <c r="B1360" s="134" t="s">
        <v>4299</v>
      </c>
      <c r="C1360" s="23"/>
      <c r="D1360" s="81" t="s">
        <v>1319</v>
      </c>
      <c r="E1360" s="155"/>
      <c r="F1360" s="156"/>
      <c r="G1360" s="135" t="s">
        <v>196</v>
      </c>
      <c r="H1360" s="135">
        <v>1.0</v>
      </c>
      <c r="I1360" s="81"/>
      <c r="J1360" s="81" t="s">
        <v>4301</v>
      </c>
      <c r="K1360" s="136"/>
      <c r="L1360" s="127"/>
    </row>
    <row r="1361" ht="20.25" hidden="1" customHeight="1">
      <c r="A1361" s="128"/>
      <c r="B1361" s="139"/>
      <c r="C1361" s="154"/>
      <c r="D1361" s="132"/>
      <c r="E1361" s="157"/>
      <c r="F1361" s="158"/>
      <c r="G1361" s="131"/>
      <c r="H1361" s="131"/>
      <c r="I1361" s="132"/>
      <c r="J1361" s="132"/>
      <c r="K1361" s="136"/>
      <c r="L1361" s="127"/>
    </row>
    <row r="1362" ht="20.25" hidden="1" customHeight="1">
      <c r="A1362" s="133">
        <v>45874.0</v>
      </c>
      <c r="B1362" s="134" t="s">
        <v>4303</v>
      </c>
      <c r="C1362" s="23"/>
      <c r="D1362" s="81" t="s">
        <v>4304</v>
      </c>
      <c r="E1362" s="155"/>
      <c r="F1362" s="156"/>
      <c r="G1362" s="135" t="s">
        <v>104</v>
      </c>
      <c r="H1362" s="135">
        <v>1.0</v>
      </c>
      <c r="I1362" s="81"/>
      <c r="J1362" s="81" t="s">
        <v>1337</v>
      </c>
      <c r="K1362" s="136"/>
      <c r="L1362" s="127"/>
    </row>
    <row r="1363" ht="20.25" hidden="1" customHeight="1">
      <c r="A1363" s="133">
        <v>45874.0</v>
      </c>
      <c r="B1363" s="134" t="s">
        <v>4303</v>
      </c>
      <c r="C1363" s="23"/>
      <c r="D1363" s="81" t="s">
        <v>4305</v>
      </c>
      <c r="E1363" s="155" t="s">
        <v>4306</v>
      </c>
      <c r="F1363" s="156"/>
      <c r="G1363" s="135" t="s">
        <v>104</v>
      </c>
      <c r="H1363" s="135">
        <v>1.0</v>
      </c>
      <c r="I1363" s="81"/>
      <c r="J1363" s="81" t="s">
        <v>1337</v>
      </c>
      <c r="K1363" s="136"/>
      <c r="L1363" s="127"/>
    </row>
    <row r="1364" ht="20.25" hidden="1" customHeight="1">
      <c r="A1364" s="128"/>
      <c r="B1364" s="139"/>
      <c r="C1364" s="154"/>
      <c r="D1364" s="132"/>
      <c r="E1364" s="157"/>
      <c r="F1364" s="158"/>
      <c r="G1364" s="131"/>
      <c r="H1364" s="131"/>
      <c r="I1364" s="132"/>
      <c r="J1364" s="132"/>
      <c r="K1364" s="136"/>
      <c r="L1364" s="127"/>
    </row>
    <row r="1365" ht="20.25" hidden="1" customHeight="1">
      <c r="A1365" s="133">
        <v>45875.0</v>
      </c>
      <c r="B1365" s="134" t="s">
        <v>4307</v>
      </c>
      <c r="C1365" s="23"/>
      <c r="D1365" s="81" t="s">
        <v>490</v>
      </c>
      <c r="E1365" s="155" t="s">
        <v>812</v>
      </c>
      <c r="F1365" s="156"/>
      <c r="G1365" s="135" t="s">
        <v>104</v>
      </c>
      <c r="H1365" s="135">
        <v>1.0</v>
      </c>
      <c r="I1365" s="81"/>
      <c r="J1365" s="81" t="s">
        <v>1594</v>
      </c>
      <c r="K1365" s="136"/>
      <c r="L1365" s="127"/>
    </row>
    <row r="1366" ht="20.25" hidden="1" customHeight="1">
      <c r="A1366" s="133">
        <v>45875.0</v>
      </c>
      <c r="B1366" s="134" t="s">
        <v>4307</v>
      </c>
      <c r="C1366" s="23"/>
      <c r="D1366" s="81" t="s">
        <v>832</v>
      </c>
      <c r="E1366" s="155"/>
      <c r="F1366" s="156"/>
      <c r="G1366" s="135" t="s">
        <v>104</v>
      </c>
      <c r="H1366" s="135">
        <v>12.0</v>
      </c>
      <c r="I1366" s="81"/>
      <c r="J1366" s="81" t="s">
        <v>1333</v>
      </c>
      <c r="K1366" s="136"/>
      <c r="L1366" s="127"/>
    </row>
    <row r="1367" ht="20.25" hidden="1" customHeight="1">
      <c r="A1367" s="133">
        <v>45875.0</v>
      </c>
      <c r="B1367" s="134" t="s">
        <v>4307</v>
      </c>
      <c r="C1367" s="23"/>
      <c r="D1367" s="81" t="s">
        <v>1672</v>
      </c>
      <c r="E1367" s="155"/>
      <c r="F1367" s="156"/>
      <c r="G1367" s="135" t="s">
        <v>196</v>
      </c>
      <c r="H1367" s="135">
        <v>2.0</v>
      </c>
      <c r="I1367" s="81"/>
      <c r="J1367" s="81" t="s">
        <v>1333</v>
      </c>
      <c r="K1367" s="136"/>
      <c r="L1367" s="127"/>
    </row>
    <row r="1368" ht="20.25" hidden="1" customHeight="1">
      <c r="A1368" s="128"/>
      <c r="B1368" s="139"/>
      <c r="C1368" s="154"/>
      <c r="D1368" s="132"/>
      <c r="E1368" s="157"/>
      <c r="F1368" s="158"/>
      <c r="G1368" s="131"/>
      <c r="H1368" s="131"/>
      <c r="I1368" s="132"/>
      <c r="J1368" s="132"/>
      <c r="K1368" s="136"/>
      <c r="L1368" s="127"/>
    </row>
    <row r="1369" ht="20.25" hidden="1" customHeight="1">
      <c r="A1369" s="133">
        <v>45876.0</v>
      </c>
      <c r="B1369" s="134" t="s">
        <v>4307</v>
      </c>
      <c r="C1369" s="23"/>
      <c r="D1369" s="81" t="s">
        <v>1342</v>
      </c>
      <c r="E1369" s="155"/>
      <c r="F1369" s="156"/>
      <c r="G1369" s="135" t="s">
        <v>104</v>
      </c>
      <c r="H1369" s="135">
        <v>1.0</v>
      </c>
      <c r="I1369" s="81"/>
      <c r="J1369" s="81" t="s">
        <v>1371</v>
      </c>
      <c r="K1369" s="136"/>
      <c r="L1369" s="127"/>
    </row>
    <row r="1370" ht="20.25" hidden="1" customHeight="1">
      <c r="A1370" s="133">
        <v>45876.0</v>
      </c>
      <c r="B1370" s="134" t="s">
        <v>4307</v>
      </c>
      <c r="C1370" s="23"/>
      <c r="D1370" s="81" t="s">
        <v>4308</v>
      </c>
      <c r="E1370" s="155"/>
      <c r="F1370" s="156"/>
      <c r="G1370" s="135" t="s">
        <v>104</v>
      </c>
      <c r="H1370" s="135">
        <v>2.0</v>
      </c>
      <c r="I1370" s="81"/>
      <c r="J1370" s="81" t="s">
        <v>1371</v>
      </c>
      <c r="K1370" s="136"/>
      <c r="L1370" s="127"/>
    </row>
    <row r="1371" ht="20.25" hidden="1" customHeight="1">
      <c r="A1371" s="128"/>
      <c r="B1371" s="139"/>
      <c r="C1371" s="154"/>
      <c r="D1371" s="132"/>
      <c r="E1371" s="157"/>
      <c r="F1371" s="158"/>
      <c r="G1371" s="131"/>
      <c r="H1371" s="131"/>
      <c r="I1371" s="132"/>
      <c r="J1371" s="132"/>
      <c r="K1371" s="136"/>
      <c r="L1371" s="127"/>
    </row>
    <row r="1372" ht="20.25" hidden="1" customHeight="1">
      <c r="A1372" s="133">
        <v>45877.0</v>
      </c>
      <c r="B1372" s="134" t="s">
        <v>4309</v>
      </c>
      <c r="C1372" s="23"/>
      <c r="D1372" s="81" t="s">
        <v>4310</v>
      </c>
      <c r="E1372" s="155"/>
      <c r="F1372" s="156"/>
      <c r="G1372" s="135" t="s">
        <v>104</v>
      </c>
      <c r="H1372" s="135">
        <v>2.0</v>
      </c>
      <c r="I1372" s="81"/>
      <c r="J1372" s="81" t="s">
        <v>1335</v>
      </c>
      <c r="K1372" s="136"/>
      <c r="L1372" s="127"/>
    </row>
    <row r="1373" ht="20.25" hidden="1" customHeight="1">
      <c r="A1373" s="133">
        <v>45877.0</v>
      </c>
      <c r="B1373" s="134" t="s">
        <v>4309</v>
      </c>
      <c r="C1373" s="23"/>
      <c r="D1373" s="81" t="s">
        <v>4311</v>
      </c>
      <c r="E1373" s="155"/>
      <c r="F1373" s="156"/>
      <c r="G1373" s="135" t="s">
        <v>104</v>
      </c>
      <c r="H1373" s="135">
        <v>2.0</v>
      </c>
      <c r="I1373" s="81"/>
      <c r="J1373" s="81" t="s">
        <v>1335</v>
      </c>
      <c r="K1373" s="136"/>
      <c r="L1373" s="127"/>
    </row>
    <row r="1374" ht="20.25" hidden="1" customHeight="1">
      <c r="A1374" s="133">
        <v>45877.0</v>
      </c>
      <c r="B1374" s="134" t="s">
        <v>4309</v>
      </c>
      <c r="C1374" s="23"/>
      <c r="D1374" s="81" t="s">
        <v>1334</v>
      </c>
      <c r="E1374" s="155"/>
      <c r="F1374" s="156"/>
      <c r="G1374" s="135" t="s">
        <v>104</v>
      </c>
      <c r="H1374" s="135">
        <v>5.0</v>
      </c>
      <c r="I1374" s="81"/>
      <c r="J1374" s="81" t="s">
        <v>1335</v>
      </c>
      <c r="K1374" s="136"/>
      <c r="L1374" s="127"/>
    </row>
    <row r="1375" ht="20.25" hidden="1" customHeight="1">
      <c r="A1375" s="133">
        <v>45877.0</v>
      </c>
      <c r="B1375" s="134" t="s">
        <v>4309</v>
      </c>
      <c r="C1375" s="23"/>
      <c r="D1375" s="81" t="s">
        <v>4312</v>
      </c>
      <c r="E1375" s="155"/>
      <c r="F1375" s="156"/>
      <c r="G1375" s="135" t="s">
        <v>104</v>
      </c>
      <c r="H1375" s="135">
        <v>1.0</v>
      </c>
      <c r="I1375" s="81"/>
      <c r="J1375" s="81" t="s">
        <v>1335</v>
      </c>
      <c r="K1375" s="136"/>
      <c r="L1375" s="127"/>
    </row>
    <row r="1376" ht="20.25" hidden="1" customHeight="1">
      <c r="A1376" s="133">
        <v>45877.0</v>
      </c>
      <c r="B1376" s="134" t="s">
        <v>4309</v>
      </c>
      <c r="C1376" s="23"/>
      <c r="D1376" s="81" t="s">
        <v>3662</v>
      </c>
      <c r="E1376" s="155"/>
      <c r="F1376" s="156"/>
      <c r="G1376" s="135" t="s">
        <v>104</v>
      </c>
      <c r="H1376" s="135">
        <v>1.0</v>
      </c>
      <c r="I1376" s="81"/>
      <c r="J1376" s="81" t="s">
        <v>1335</v>
      </c>
      <c r="K1376" s="136"/>
      <c r="L1376" s="127"/>
    </row>
    <row r="1377" ht="20.25" hidden="1" customHeight="1">
      <c r="A1377" s="133">
        <v>45877.0</v>
      </c>
      <c r="B1377" s="134" t="s">
        <v>4309</v>
      </c>
      <c r="C1377" s="23"/>
      <c r="D1377" s="81" t="s">
        <v>4313</v>
      </c>
      <c r="E1377" s="155"/>
      <c r="F1377" s="156"/>
      <c r="G1377" s="135" t="s">
        <v>104</v>
      </c>
      <c r="H1377" s="135">
        <v>2.0</v>
      </c>
      <c r="I1377" s="81"/>
      <c r="J1377" s="81" t="s">
        <v>1335</v>
      </c>
      <c r="K1377" s="136"/>
      <c r="L1377" s="127"/>
    </row>
    <row r="1378" ht="20.25" hidden="1" customHeight="1">
      <c r="A1378" s="133">
        <v>45877.0</v>
      </c>
      <c r="B1378" s="134" t="s">
        <v>4309</v>
      </c>
      <c r="C1378" s="23"/>
      <c r="D1378" s="81" t="s">
        <v>1494</v>
      </c>
      <c r="E1378" s="155" t="s">
        <v>4314</v>
      </c>
      <c r="F1378" s="156"/>
      <c r="G1378" s="135" t="s">
        <v>104</v>
      </c>
      <c r="H1378" s="135">
        <v>1.0</v>
      </c>
      <c r="I1378" s="81"/>
      <c r="J1378" s="81" t="s">
        <v>1335</v>
      </c>
      <c r="K1378" s="136"/>
      <c r="L1378" s="127"/>
    </row>
    <row r="1379" ht="20.25" hidden="1" customHeight="1">
      <c r="A1379" s="133">
        <v>45877.0</v>
      </c>
      <c r="B1379" s="134" t="s">
        <v>4309</v>
      </c>
      <c r="C1379" s="23"/>
      <c r="D1379" s="81" t="s">
        <v>583</v>
      </c>
      <c r="E1379" s="155" t="s">
        <v>421</v>
      </c>
      <c r="F1379" s="156"/>
      <c r="G1379" s="135" t="s">
        <v>104</v>
      </c>
      <c r="H1379" s="135">
        <v>2.0</v>
      </c>
      <c r="I1379" s="81"/>
      <c r="J1379" s="81" t="s">
        <v>1335</v>
      </c>
      <c r="K1379" s="136"/>
      <c r="L1379" s="127"/>
    </row>
    <row r="1380" ht="20.25" hidden="1" customHeight="1">
      <c r="A1380" s="128"/>
      <c r="B1380" s="139"/>
      <c r="C1380" s="154"/>
      <c r="D1380" s="132"/>
      <c r="E1380" s="157"/>
      <c r="F1380" s="158"/>
      <c r="G1380" s="131"/>
      <c r="H1380" s="131"/>
      <c r="I1380" s="132"/>
      <c r="J1380" s="132"/>
      <c r="K1380" s="136"/>
      <c r="L1380" s="127"/>
    </row>
    <row r="1381" ht="20.25" hidden="1" customHeight="1">
      <c r="A1381" s="133">
        <v>45877.0</v>
      </c>
      <c r="B1381" s="134" t="s">
        <v>4315</v>
      </c>
      <c r="C1381" s="23"/>
      <c r="D1381" s="81" t="s">
        <v>744</v>
      </c>
      <c r="E1381" s="155"/>
      <c r="F1381" s="156"/>
      <c r="G1381" s="135" t="s">
        <v>104</v>
      </c>
      <c r="H1381" s="135">
        <v>1.0</v>
      </c>
      <c r="I1381" s="81"/>
      <c r="J1381" s="81" t="s">
        <v>4316</v>
      </c>
      <c r="K1381" s="136"/>
      <c r="L1381" s="127"/>
    </row>
    <row r="1382" ht="20.25" hidden="1" customHeight="1">
      <c r="A1382" s="128"/>
      <c r="B1382" s="139"/>
      <c r="C1382" s="154"/>
      <c r="D1382" s="132"/>
      <c r="E1382" s="157"/>
      <c r="F1382" s="158"/>
      <c r="G1382" s="131"/>
      <c r="H1382" s="131"/>
      <c r="I1382" s="132"/>
      <c r="J1382" s="132"/>
      <c r="K1382" s="136"/>
      <c r="L1382" s="127"/>
    </row>
    <row r="1383" ht="20.25" hidden="1" customHeight="1">
      <c r="A1383" s="133">
        <v>45878.0</v>
      </c>
      <c r="B1383" s="134" t="s">
        <v>4317</v>
      </c>
      <c r="C1383" s="23"/>
      <c r="D1383" s="81" t="s">
        <v>1323</v>
      </c>
      <c r="E1383" s="155" t="s">
        <v>1324</v>
      </c>
      <c r="F1383" s="156"/>
      <c r="G1383" s="135" t="s">
        <v>104</v>
      </c>
      <c r="H1383" s="135">
        <v>6.0</v>
      </c>
      <c r="I1383" s="81"/>
      <c r="J1383" s="81" t="s">
        <v>874</v>
      </c>
      <c r="K1383" s="136"/>
      <c r="L1383" s="127"/>
    </row>
    <row r="1384" ht="20.25" hidden="1" customHeight="1">
      <c r="A1384" s="133">
        <v>45878.0</v>
      </c>
      <c r="B1384" s="134" t="s">
        <v>4317</v>
      </c>
      <c r="C1384" s="23"/>
      <c r="D1384" s="81" t="s">
        <v>4318</v>
      </c>
      <c r="E1384" s="155" t="s">
        <v>1356</v>
      </c>
      <c r="F1384" s="156"/>
      <c r="G1384" s="135" t="s">
        <v>104</v>
      </c>
      <c r="H1384" s="135">
        <v>24.0</v>
      </c>
      <c r="I1384" s="81"/>
      <c r="J1384" s="81" t="s">
        <v>874</v>
      </c>
      <c r="K1384" s="136"/>
      <c r="L1384" s="127"/>
    </row>
    <row r="1385" ht="20.25" hidden="1" customHeight="1">
      <c r="A1385" s="133">
        <v>45878.0</v>
      </c>
      <c r="B1385" s="134" t="s">
        <v>4317</v>
      </c>
      <c r="C1385" s="23"/>
      <c r="D1385" s="81" t="s">
        <v>163</v>
      </c>
      <c r="E1385" s="155" t="s">
        <v>1349</v>
      </c>
      <c r="F1385" s="156"/>
      <c r="G1385" s="135" t="s">
        <v>104</v>
      </c>
      <c r="H1385" s="135">
        <v>6.0</v>
      </c>
      <c r="I1385" s="81"/>
      <c r="J1385" s="81" t="s">
        <v>874</v>
      </c>
      <c r="K1385" s="136"/>
      <c r="L1385" s="127"/>
    </row>
    <row r="1386" ht="20.25" hidden="1" customHeight="1">
      <c r="A1386" s="133">
        <v>45878.0</v>
      </c>
      <c r="B1386" s="134" t="s">
        <v>4317</v>
      </c>
      <c r="C1386" s="23"/>
      <c r="D1386" s="81" t="s">
        <v>4319</v>
      </c>
      <c r="E1386" s="155" t="s">
        <v>1358</v>
      </c>
      <c r="F1386" s="156"/>
      <c r="G1386" s="135" t="s">
        <v>104</v>
      </c>
      <c r="H1386" s="135">
        <v>9.0</v>
      </c>
      <c r="I1386" s="81"/>
      <c r="J1386" s="81" t="s">
        <v>874</v>
      </c>
      <c r="K1386" s="136"/>
      <c r="L1386" s="127"/>
    </row>
    <row r="1387" ht="20.25" hidden="1" customHeight="1">
      <c r="A1387" s="128"/>
      <c r="B1387" s="139"/>
      <c r="C1387" s="154"/>
      <c r="D1387" s="132"/>
      <c r="E1387" s="157"/>
      <c r="F1387" s="158"/>
      <c r="G1387" s="131"/>
      <c r="H1387" s="131"/>
      <c r="I1387" s="132"/>
      <c r="J1387" s="132"/>
      <c r="K1387" s="136"/>
      <c r="L1387" s="127"/>
    </row>
    <row r="1388" ht="20.25" hidden="1" customHeight="1">
      <c r="A1388" s="133">
        <v>45878.0</v>
      </c>
      <c r="B1388" s="134" t="s">
        <v>4320</v>
      </c>
      <c r="C1388" s="23"/>
      <c r="D1388" s="81" t="s">
        <v>1405</v>
      </c>
      <c r="E1388" s="155"/>
      <c r="F1388" s="156"/>
      <c r="G1388" s="135" t="s">
        <v>104</v>
      </c>
      <c r="H1388" s="135">
        <v>2.0</v>
      </c>
      <c r="I1388" s="81"/>
      <c r="J1388" s="81" t="s">
        <v>1369</v>
      </c>
      <c r="K1388" s="136"/>
      <c r="L1388" s="127"/>
    </row>
    <row r="1389" ht="20.25" hidden="1" customHeight="1">
      <c r="A1389" s="133">
        <v>45878.0</v>
      </c>
      <c r="B1389" s="134" t="s">
        <v>4320</v>
      </c>
      <c r="C1389" s="23"/>
      <c r="D1389" s="81" t="s">
        <v>1370</v>
      </c>
      <c r="E1389" s="155"/>
      <c r="F1389" s="156"/>
      <c r="G1389" s="135" t="s">
        <v>104</v>
      </c>
      <c r="H1389" s="135">
        <v>3.0</v>
      </c>
      <c r="I1389" s="81"/>
      <c r="J1389" s="81" t="s">
        <v>1371</v>
      </c>
      <c r="K1389" s="136"/>
      <c r="L1389" s="127"/>
    </row>
    <row r="1390" ht="20.25" hidden="1" customHeight="1">
      <c r="A1390" s="133">
        <v>45878.0</v>
      </c>
      <c r="B1390" s="134" t="s">
        <v>4320</v>
      </c>
      <c r="C1390" s="23"/>
      <c r="D1390" s="81" t="s">
        <v>4321</v>
      </c>
      <c r="E1390" s="155"/>
      <c r="F1390" s="156"/>
      <c r="G1390" s="135" t="s">
        <v>104</v>
      </c>
      <c r="H1390" s="135">
        <v>3.0</v>
      </c>
      <c r="I1390" s="81"/>
      <c r="J1390" s="81" t="s">
        <v>1371</v>
      </c>
      <c r="K1390" s="136"/>
      <c r="L1390" s="127"/>
    </row>
    <row r="1391" ht="20.25" hidden="1" customHeight="1">
      <c r="A1391" s="133">
        <v>45878.0</v>
      </c>
      <c r="B1391" s="134" t="s">
        <v>4320</v>
      </c>
      <c r="C1391" s="23"/>
      <c r="D1391" s="81" t="s">
        <v>4322</v>
      </c>
      <c r="E1391" s="155"/>
      <c r="F1391" s="156"/>
      <c r="G1391" s="135" t="s">
        <v>104</v>
      </c>
      <c r="H1391" s="135">
        <v>1.0</v>
      </c>
      <c r="I1391" s="81"/>
      <c r="J1391" s="81" t="s">
        <v>874</v>
      </c>
      <c r="K1391" s="136"/>
      <c r="L1391" s="127"/>
    </row>
    <row r="1392" ht="20.25" hidden="1" customHeight="1">
      <c r="A1392" s="133">
        <v>45878.0</v>
      </c>
      <c r="B1392" s="134" t="s">
        <v>4320</v>
      </c>
      <c r="C1392" s="23"/>
      <c r="D1392" s="81" t="s">
        <v>637</v>
      </c>
      <c r="E1392" s="155"/>
      <c r="F1392" s="156"/>
      <c r="G1392" s="135" t="s">
        <v>104</v>
      </c>
      <c r="H1392" s="135">
        <v>3.0</v>
      </c>
      <c r="I1392" s="81"/>
      <c r="J1392" s="81" t="s">
        <v>1335</v>
      </c>
      <c r="K1392" s="136"/>
      <c r="L1392" s="127"/>
    </row>
    <row r="1393" ht="20.25" hidden="1" customHeight="1">
      <c r="A1393" s="128"/>
      <c r="B1393" s="139"/>
      <c r="C1393" s="154"/>
      <c r="D1393" s="132"/>
      <c r="E1393" s="157"/>
      <c r="F1393" s="158"/>
      <c r="G1393" s="131"/>
      <c r="H1393" s="131"/>
      <c r="I1393" s="132"/>
      <c r="J1393" s="132"/>
      <c r="K1393" s="136"/>
      <c r="L1393" s="127"/>
    </row>
    <row r="1394" ht="20.25" hidden="1" customHeight="1">
      <c r="A1394" s="133">
        <v>45880.0</v>
      </c>
      <c r="B1394" s="134" t="s">
        <v>4323</v>
      </c>
      <c r="C1394" s="23"/>
      <c r="D1394" s="81" t="s">
        <v>744</v>
      </c>
      <c r="E1394" s="155"/>
      <c r="F1394" s="156"/>
      <c r="G1394" s="135" t="s">
        <v>1385</v>
      </c>
      <c r="H1394" s="135">
        <v>1.0</v>
      </c>
      <c r="I1394" s="81"/>
      <c r="J1394" s="81" t="s">
        <v>1335</v>
      </c>
      <c r="K1394" s="136"/>
      <c r="L1394" s="127"/>
    </row>
    <row r="1395" ht="20.25" hidden="1" customHeight="1">
      <c r="A1395" s="128"/>
      <c r="B1395" s="139"/>
      <c r="C1395" s="154"/>
      <c r="D1395" s="132"/>
      <c r="E1395" s="157"/>
      <c r="F1395" s="158"/>
      <c r="G1395" s="131"/>
      <c r="H1395" s="131"/>
      <c r="I1395" s="132"/>
      <c r="J1395" s="132"/>
      <c r="K1395" s="136"/>
      <c r="L1395" s="127"/>
    </row>
    <row r="1396" ht="20.25" hidden="1" customHeight="1">
      <c r="A1396" s="133">
        <v>45880.0</v>
      </c>
      <c r="B1396" s="134" t="s">
        <v>4324</v>
      </c>
      <c r="C1396" s="23"/>
      <c r="D1396" s="81" t="s">
        <v>1716</v>
      </c>
      <c r="E1396" s="155">
        <v>3.1780204E7</v>
      </c>
      <c r="F1396" s="156"/>
      <c r="G1396" s="135" t="s">
        <v>104</v>
      </c>
      <c r="H1396" s="135">
        <v>1.0</v>
      </c>
      <c r="I1396" s="81"/>
      <c r="J1396" s="81" t="s">
        <v>1664</v>
      </c>
      <c r="K1396" s="136"/>
      <c r="L1396" s="127"/>
    </row>
    <row r="1397" ht="20.25" hidden="1" customHeight="1">
      <c r="A1397" s="133">
        <v>45880.0</v>
      </c>
      <c r="B1397" s="134" t="s">
        <v>4324</v>
      </c>
      <c r="C1397" s="23"/>
      <c r="D1397" s="81" t="s">
        <v>1290</v>
      </c>
      <c r="E1397" s="155">
        <v>3.1780219E7</v>
      </c>
      <c r="F1397" s="156"/>
      <c r="G1397" s="135" t="s">
        <v>104</v>
      </c>
      <c r="H1397" s="135">
        <v>1.0</v>
      </c>
      <c r="I1397" s="81"/>
      <c r="J1397" s="81" t="s">
        <v>1664</v>
      </c>
      <c r="K1397" s="136"/>
      <c r="L1397" s="127"/>
    </row>
    <row r="1398" ht="20.25" hidden="1" customHeight="1">
      <c r="A1398" s="128"/>
      <c r="B1398" s="139"/>
      <c r="C1398" s="154"/>
      <c r="D1398" s="132"/>
      <c r="E1398" s="157"/>
      <c r="F1398" s="158"/>
      <c r="G1398" s="131"/>
      <c r="H1398" s="131"/>
      <c r="I1398" s="132"/>
      <c r="J1398" s="132"/>
      <c r="K1398" s="136"/>
      <c r="L1398" s="127"/>
    </row>
    <row r="1399" ht="20.25" hidden="1" customHeight="1">
      <c r="A1399" s="133">
        <v>45880.0</v>
      </c>
      <c r="B1399" s="134" t="s">
        <v>4325</v>
      </c>
      <c r="C1399" s="23"/>
      <c r="D1399" s="81" t="s">
        <v>1716</v>
      </c>
      <c r="E1399" s="155">
        <v>3.1780204E7</v>
      </c>
      <c r="F1399" s="156"/>
      <c r="G1399" s="135" t="s">
        <v>104</v>
      </c>
      <c r="H1399" s="135">
        <v>1.0</v>
      </c>
      <c r="I1399" s="81"/>
      <c r="J1399" s="81" t="s">
        <v>4232</v>
      </c>
      <c r="K1399" s="136"/>
      <c r="L1399" s="127"/>
    </row>
    <row r="1400" ht="20.25" hidden="1" customHeight="1">
      <c r="A1400" s="133">
        <v>45880.0</v>
      </c>
      <c r="B1400" s="134" t="s">
        <v>4325</v>
      </c>
      <c r="C1400" s="23"/>
      <c r="D1400" s="81" t="s">
        <v>1411</v>
      </c>
      <c r="E1400" s="155">
        <v>3.1780219E7</v>
      </c>
      <c r="F1400" s="156"/>
      <c r="G1400" s="135" t="s">
        <v>104</v>
      </c>
      <c r="H1400" s="135">
        <v>1.0</v>
      </c>
      <c r="I1400" s="81"/>
      <c r="J1400" s="81" t="s">
        <v>4232</v>
      </c>
      <c r="K1400" s="136"/>
      <c r="L1400" s="127"/>
    </row>
    <row r="1401" ht="20.25" hidden="1" customHeight="1">
      <c r="A1401" s="128"/>
      <c r="B1401" s="139"/>
      <c r="C1401" s="154"/>
      <c r="D1401" s="132"/>
      <c r="E1401" s="157"/>
      <c r="F1401" s="158"/>
      <c r="G1401" s="131"/>
      <c r="H1401" s="131"/>
      <c r="I1401" s="132"/>
      <c r="J1401" s="132"/>
      <c r="K1401" s="136"/>
      <c r="L1401" s="127"/>
    </row>
    <row r="1402" ht="20.25" hidden="1" customHeight="1">
      <c r="A1402" s="133">
        <v>45880.0</v>
      </c>
      <c r="B1402" s="134" t="s">
        <v>4326</v>
      </c>
      <c r="C1402" s="23"/>
      <c r="D1402" s="81" t="s">
        <v>1636</v>
      </c>
      <c r="E1402" s="155"/>
      <c r="F1402" s="156"/>
      <c r="G1402" s="135" t="s">
        <v>104</v>
      </c>
      <c r="H1402" s="135">
        <v>1.0</v>
      </c>
      <c r="I1402" s="81"/>
      <c r="J1402" s="81" t="s">
        <v>1379</v>
      </c>
      <c r="K1402" s="136"/>
      <c r="L1402" s="127"/>
    </row>
    <row r="1403" ht="20.25" hidden="1" customHeight="1">
      <c r="A1403" s="128"/>
      <c r="B1403" s="139"/>
      <c r="C1403" s="154"/>
      <c r="D1403" s="132"/>
      <c r="E1403" s="157"/>
      <c r="F1403" s="158"/>
      <c r="G1403" s="131"/>
      <c r="H1403" s="131"/>
      <c r="I1403" s="132"/>
      <c r="J1403" s="132"/>
      <c r="K1403" s="136"/>
      <c r="L1403" s="127"/>
    </row>
    <row r="1404" ht="20.25" hidden="1" customHeight="1">
      <c r="A1404" s="133">
        <v>45880.0</v>
      </c>
      <c r="B1404" s="134" t="s">
        <v>4327</v>
      </c>
      <c r="C1404" s="23"/>
      <c r="D1404" s="81" t="s">
        <v>4328</v>
      </c>
      <c r="E1404" s="155"/>
      <c r="F1404" s="156"/>
      <c r="G1404" s="135" t="s">
        <v>104</v>
      </c>
      <c r="H1404" s="135">
        <v>3.0</v>
      </c>
      <c r="I1404" s="81"/>
      <c r="J1404" s="81" t="s">
        <v>1379</v>
      </c>
      <c r="K1404" s="136"/>
      <c r="L1404" s="127"/>
    </row>
    <row r="1405" ht="20.25" hidden="1" customHeight="1">
      <c r="A1405" s="133">
        <v>45880.0</v>
      </c>
      <c r="B1405" s="134" t="s">
        <v>4327</v>
      </c>
      <c r="C1405" s="23"/>
      <c r="D1405" s="81" t="s">
        <v>1380</v>
      </c>
      <c r="E1405" s="155"/>
      <c r="F1405" s="156"/>
      <c r="G1405" s="135" t="s">
        <v>104</v>
      </c>
      <c r="H1405" s="135">
        <v>1.0</v>
      </c>
      <c r="I1405" s="81"/>
      <c r="J1405" s="81" t="s">
        <v>1379</v>
      </c>
      <c r="K1405" s="136"/>
      <c r="L1405" s="127"/>
    </row>
    <row r="1406" ht="20.25" hidden="1" customHeight="1">
      <c r="A1406" s="128"/>
      <c r="B1406" s="139"/>
      <c r="C1406" s="154"/>
      <c r="D1406" s="132"/>
      <c r="E1406" s="157"/>
      <c r="F1406" s="158"/>
      <c r="G1406" s="131"/>
      <c r="H1406" s="131"/>
      <c r="I1406" s="132"/>
      <c r="J1406" s="132"/>
      <c r="K1406" s="136"/>
      <c r="L1406" s="127"/>
    </row>
    <row r="1407" ht="20.25" hidden="1" customHeight="1">
      <c r="A1407" s="133">
        <v>45881.0</v>
      </c>
      <c r="B1407" s="134" t="s">
        <v>4329</v>
      </c>
      <c r="C1407" s="23"/>
      <c r="D1407" s="81" t="s">
        <v>1282</v>
      </c>
      <c r="E1407" s="155">
        <v>3.1780204E7</v>
      </c>
      <c r="F1407" s="156"/>
      <c r="G1407" s="135" t="s">
        <v>104</v>
      </c>
      <c r="H1407" s="135">
        <v>1.0</v>
      </c>
      <c r="I1407" s="81"/>
      <c r="J1407" s="81" t="s">
        <v>4330</v>
      </c>
      <c r="K1407" s="136"/>
      <c r="L1407" s="159" t="s">
        <v>4331</v>
      </c>
    </row>
    <row r="1408" ht="20.25" hidden="1" customHeight="1">
      <c r="A1408" s="133">
        <v>45881.0</v>
      </c>
      <c r="B1408" s="134" t="s">
        <v>4329</v>
      </c>
      <c r="C1408" s="23"/>
      <c r="D1408" s="81" t="s">
        <v>1411</v>
      </c>
      <c r="E1408" s="155">
        <v>3.1780219E7</v>
      </c>
      <c r="F1408" s="156"/>
      <c r="G1408" s="135" t="s">
        <v>104</v>
      </c>
      <c r="H1408" s="135">
        <v>1.0</v>
      </c>
      <c r="I1408" s="81"/>
      <c r="J1408" s="81" t="s">
        <v>4330</v>
      </c>
      <c r="K1408" s="136"/>
      <c r="L1408" s="159" t="s">
        <v>4331</v>
      </c>
    </row>
    <row r="1409" ht="20.25" hidden="1" customHeight="1">
      <c r="A1409" s="128"/>
      <c r="B1409" s="139"/>
      <c r="C1409" s="154"/>
      <c r="D1409" s="132"/>
      <c r="E1409" s="157"/>
      <c r="F1409" s="158"/>
      <c r="G1409" s="131"/>
      <c r="H1409" s="131"/>
      <c r="I1409" s="132"/>
      <c r="J1409" s="132"/>
      <c r="K1409" s="136"/>
      <c r="L1409" s="127"/>
    </row>
    <row r="1410" ht="20.25" hidden="1" customHeight="1">
      <c r="A1410" s="133">
        <v>45882.0</v>
      </c>
      <c r="B1410" s="134" t="s">
        <v>4332</v>
      </c>
      <c r="C1410" s="23"/>
      <c r="D1410" s="81" t="s">
        <v>1974</v>
      </c>
      <c r="E1410" s="155"/>
      <c r="F1410" s="156"/>
      <c r="G1410" s="135" t="s">
        <v>104</v>
      </c>
      <c r="H1410" s="135">
        <v>1.0</v>
      </c>
      <c r="I1410" s="81"/>
      <c r="J1410" s="81" t="s">
        <v>1389</v>
      </c>
      <c r="K1410" s="136"/>
      <c r="L1410" s="159" t="s">
        <v>4333</v>
      </c>
    </row>
    <row r="1411" ht="20.25" hidden="1" customHeight="1">
      <c r="A1411" s="128"/>
      <c r="B1411" s="139"/>
      <c r="C1411" s="154"/>
      <c r="D1411" s="132"/>
      <c r="E1411" s="157"/>
      <c r="F1411" s="158"/>
      <c r="G1411" s="131"/>
      <c r="H1411" s="131"/>
      <c r="I1411" s="132"/>
      <c r="J1411" s="132"/>
      <c r="K1411" s="136"/>
      <c r="L1411" s="127"/>
    </row>
    <row r="1412" ht="20.25" hidden="1" customHeight="1">
      <c r="A1412" s="142">
        <v>45757.0</v>
      </c>
      <c r="B1412" s="125"/>
      <c r="C1412" s="104" t="s">
        <v>3359</v>
      </c>
      <c r="D1412" s="130" t="s">
        <v>155</v>
      </c>
      <c r="E1412" s="160"/>
      <c r="F1412" s="158"/>
      <c r="G1412" s="131" t="s">
        <v>80</v>
      </c>
      <c r="H1412" s="131">
        <v>2.0</v>
      </c>
      <c r="I1412" s="132"/>
      <c r="J1412" s="132" t="s">
        <v>150</v>
      </c>
      <c r="K1412" s="126"/>
      <c r="L1412" s="159" t="s">
        <v>4333</v>
      </c>
    </row>
    <row r="1413" ht="20.25" hidden="1" customHeight="1">
      <c r="A1413" s="133">
        <v>45882.0</v>
      </c>
      <c r="B1413" s="134" t="s">
        <v>3364</v>
      </c>
      <c r="C1413" s="23"/>
      <c r="D1413" s="81" t="s">
        <v>1384</v>
      </c>
      <c r="E1413" s="155"/>
      <c r="F1413" s="156"/>
      <c r="G1413" s="135" t="s">
        <v>104</v>
      </c>
      <c r="H1413" s="135">
        <v>1.0</v>
      </c>
      <c r="I1413" s="81"/>
      <c r="J1413" s="81" t="s">
        <v>1383</v>
      </c>
      <c r="K1413" s="136"/>
      <c r="L1413" s="159" t="s">
        <v>4333</v>
      </c>
    </row>
    <row r="1414" ht="20.25" hidden="1" customHeight="1">
      <c r="A1414" s="133">
        <v>45882.0</v>
      </c>
      <c r="B1414" s="134" t="s">
        <v>3364</v>
      </c>
      <c r="C1414" s="23"/>
      <c r="D1414" s="81" t="s">
        <v>1247</v>
      </c>
      <c r="E1414" s="155"/>
      <c r="F1414" s="156"/>
      <c r="G1414" s="135" t="s">
        <v>104</v>
      </c>
      <c r="H1414" s="135">
        <v>1.0</v>
      </c>
      <c r="I1414" s="81"/>
      <c r="J1414" s="81" t="s">
        <v>1322</v>
      </c>
      <c r="K1414" s="136"/>
      <c r="L1414" s="159"/>
    </row>
    <row r="1415" ht="20.25" hidden="1" customHeight="1">
      <c r="A1415" s="128"/>
      <c r="B1415" s="139"/>
      <c r="C1415" s="154"/>
      <c r="D1415" s="132"/>
      <c r="E1415" s="157"/>
      <c r="F1415" s="158"/>
      <c r="G1415" s="131"/>
      <c r="H1415" s="131"/>
      <c r="I1415" s="132"/>
      <c r="J1415" s="132"/>
      <c r="K1415" s="136"/>
      <c r="L1415" s="127"/>
    </row>
    <row r="1416" ht="20.25" hidden="1" customHeight="1">
      <c r="A1416" s="133">
        <v>45882.0</v>
      </c>
      <c r="B1416" s="134" t="s">
        <v>4334</v>
      </c>
      <c r="C1416" s="23"/>
      <c r="D1416" s="81" t="s">
        <v>1387</v>
      </c>
      <c r="E1416" s="155"/>
      <c r="F1416" s="156"/>
      <c r="G1416" s="135" t="s">
        <v>104</v>
      </c>
      <c r="H1416" s="135">
        <v>2.0</v>
      </c>
      <c r="I1416" s="81"/>
      <c r="J1416" s="81" t="s">
        <v>1322</v>
      </c>
      <c r="K1416" s="136"/>
      <c r="L1416" s="159" t="s">
        <v>4333</v>
      </c>
    </row>
    <row r="1417" ht="20.25" hidden="1" customHeight="1">
      <c r="A1417" s="133">
        <v>45882.0</v>
      </c>
      <c r="B1417" s="134" t="s">
        <v>4334</v>
      </c>
      <c r="C1417" s="23"/>
      <c r="D1417" s="81" t="s">
        <v>1388</v>
      </c>
      <c r="E1417" s="155"/>
      <c r="F1417" s="156"/>
      <c r="G1417" s="135" t="s">
        <v>104</v>
      </c>
      <c r="H1417" s="135">
        <v>1.0</v>
      </c>
      <c r="I1417" s="81"/>
      <c r="J1417" s="81" t="s">
        <v>1389</v>
      </c>
      <c r="K1417" s="136"/>
      <c r="L1417" s="159" t="s">
        <v>4331</v>
      </c>
    </row>
    <row r="1418" ht="20.25" hidden="1" customHeight="1">
      <c r="A1418" s="133">
        <v>45882.0</v>
      </c>
      <c r="B1418" s="134" t="s">
        <v>4334</v>
      </c>
      <c r="C1418" s="23"/>
      <c r="D1418" s="81" t="s">
        <v>1390</v>
      </c>
      <c r="E1418" s="155"/>
      <c r="F1418" s="156"/>
      <c r="G1418" s="135" t="s">
        <v>104</v>
      </c>
      <c r="H1418" s="135">
        <v>1.0</v>
      </c>
      <c r="I1418" s="81"/>
      <c r="J1418" s="81" t="s">
        <v>1389</v>
      </c>
      <c r="K1418" s="136"/>
      <c r="L1418" s="159" t="s">
        <v>4331</v>
      </c>
    </row>
    <row r="1419" ht="20.25" hidden="1" customHeight="1">
      <c r="A1419" s="133">
        <v>45882.0</v>
      </c>
      <c r="B1419" s="134" t="s">
        <v>4334</v>
      </c>
      <c r="C1419" s="23"/>
      <c r="D1419" s="81" t="s">
        <v>1391</v>
      </c>
      <c r="E1419" s="155"/>
      <c r="F1419" s="156"/>
      <c r="G1419" s="135" t="s">
        <v>502</v>
      </c>
      <c r="H1419" s="135">
        <v>1.0</v>
      </c>
      <c r="I1419" s="81"/>
      <c r="J1419" s="81" t="s">
        <v>1389</v>
      </c>
      <c r="K1419" s="136"/>
      <c r="L1419" s="159" t="s">
        <v>4331</v>
      </c>
    </row>
    <row r="1420" ht="20.25" hidden="1" customHeight="1">
      <c r="A1420" s="133">
        <v>45882.0</v>
      </c>
      <c r="B1420" s="134" t="s">
        <v>4334</v>
      </c>
      <c r="C1420" s="23"/>
      <c r="D1420" s="81" t="s">
        <v>1392</v>
      </c>
      <c r="E1420" s="155"/>
      <c r="F1420" s="156"/>
      <c r="G1420" s="135" t="s">
        <v>104</v>
      </c>
      <c r="H1420" s="135">
        <v>1.0</v>
      </c>
      <c r="I1420" s="81"/>
      <c r="J1420" s="81" t="s">
        <v>1389</v>
      </c>
      <c r="K1420" s="136"/>
      <c r="L1420" s="159" t="s">
        <v>4333</v>
      </c>
    </row>
    <row r="1421" ht="20.25" hidden="1" customHeight="1">
      <c r="A1421" s="128"/>
      <c r="B1421" s="139"/>
      <c r="C1421" s="154"/>
      <c r="D1421" s="132"/>
      <c r="E1421" s="157"/>
      <c r="F1421" s="158"/>
      <c r="G1421" s="131"/>
      <c r="H1421" s="131"/>
      <c r="I1421" s="132"/>
      <c r="J1421" s="132"/>
      <c r="K1421" s="136"/>
      <c r="L1421" s="127"/>
    </row>
    <row r="1422" ht="20.25" hidden="1" customHeight="1">
      <c r="A1422" s="133">
        <v>45883.0</v>
      </c>
      <c r="B1422" s="134" t="s">
        <v>4335</v>
      </c>
      <c r="C1422" s="23"/>
      <c r="D1422" s="81" t="s">
        <v>1988</v>
      </c>
      <c r="E1422" s="155" t="s">
        <v>491</v>
      </c>
      <c r="F1422" s="156"/>
      <c r="G1422" s="135" t="s">
        <v>104</v>
      </c>
      <c r="H1422" s="135">
        <v>1.0</v>
      </c>
      <c r="I1422" s="81"/>
      <c r="J1422" s="81" t="s">
        <v>1653</v>
      </c>
      <c r="K1422" s="136"/>
      <c r="L1422" s="159" t="s">
        <v>4331</v>
      </c>
    </row>
    <row r="1423" ht="20.25" hidden="1" customHeight="1">
      <c r="A1423" s="128"/>
      <c r="B1423" s="139"/>
      <c r="C1423" s="154"/>
      <c r="D1423" s="132"/>
      <c r="E1423" s="157"/>
      <c r="F1423" s="158"/>
      <c r="G1423" s="131"/>
      <c r="H1423" s="131"/>
      <c r="I1423" s="132"/>
      <c r="J1423" s="132"/>
      <c r="K1423" s="136"/>
      <c r="L1423" s="127"/>
    </row>
    <row r="1424" ht="20.25" hidden="1" customHeight="1">
      <c r="A1424" s="133">
        <v>45883.0</v>
      </c>
      <c r="B1424" s="134" t="s">
        <v>4336</v>
      </c>
      <c r="C1424" s="23"/>
      <c r="D1424" s="81" t="s">
        <v>1301</v>
      </c>
      <c r="E1424" s="155" t="s">
        <v>4337</v>
      </c>
      <c r="F1424" s="156"/>
      <c r="G1424" s="135" t="s">
        <v>104</v>
      </c>
      <c r="H1424" s="135">
        <v>1.0</v>
      </c>
      <c r="I1424" s="81"/>
      <c r="J1424" s="81" t="s">
        <v>1397</v>
      </c>
      <c r="K1424" s="136"/>
      <c r="L1424" s="159" t="s">
        <v>4331</v>
      </c>
    </row>
    <row r="1425" ht="20.25" hidden="1" customHeight="1">
      <c r="A1425" s="128"/>
      <c r="B1425" s="139"/>
      <c r="C1425" s="154"/>
      <c r="D1425" s="132"/>
      <c r="E1425" s="157"/>
      <c r="F1425" s="158"/>
      <c r="G1425" s="131"/>
      <c r="H1425" s="131"/>
      <c r="I1425" s="132"/>
      <c r="J1425" s="132"/>
      <c r="K1425" s="136"/>
      <c r="L1425" s="127"/>
    </row>
    <row r="1426" ht="20.25" hidden="1" customHeight="1">
      <c r="A1426" s="133">
        <v>45883.0</v>
      </c>
      <c r="B1426" s="134" t="s">
        <v>4338</v>
      </c>
      <c r="C1426" s="23"/>
      <c r="D1426" s="81" t="s">
        <v>1649</v>
      </c>
      <c r="E1426" s="155"/>
      <c r="F1426" s="156"/>
      <c r="G1426" s="135" t="s">
        <v>104</v>
      </c>
      <c r="H1426" s="135">
        <v>1.0</v>
      </c>
      <c r="I1426" s="81"/>
      <c r="J1426" s="81" t="s">
        <v>1322</v>
      </c>
      <c r="K1426" s="136"/>
      <c r="L1426" s="159" t="s">
        <v>4333</v>
      </c>
    </row>
    <row r="1427" ht="20.25" hidden="1" customHeight="1">
      <c r="A1427" s="133">
        <v>45883.0</v>
      </c>
      <c r="B1427" s="134" t="s">
        <v>4338</v>
      </c>
      <c r="C1427" s="23"/>
      <c r="D1427" s="81" t="s">
        <v>1155</v>
      </c>
      <c r="E1427" s="155"/>
      <c r="F1427" s="156"/>
      <c r="G1427" s="135" t="s">
        <v>104</v>
      </c>
      <c r="H1427" s="135">
        <v>1.0</v>
      </c>
      <c r="I1427" s="81"/>
      <c r="J1427" s="81" t="s">
        <v>1322</v>
      </c>
      <c r="K1427" s="136"/>
      <c r="L1427" s="159" t="s">
        <v>4333</v>
      </c>
    </row>
    <row r="1428" ht="20.25" hidden="1" customHeight="1">
      <c r="A1428" s="133">
        <v>45883.0</v>
      </c>
      <c r="B1428" s="134" t="s">
        <v>4338</v>
      </c>
      <c r="C1428" s="23"/>
      <c r="D1428" s="81" t="s">
        <v>4339</v>
      </c>
      <c r="E1428" s="155"/>
      <c r="F1428" s="156"/>
      <c r="G1428" s="135" t="s">
        <v>104</v>
      </c>
      <c r="H1428" s="135">
        <v>1.0</v>
      </c>
      <c r="I1428" s="81"/>
      <c r="J1428" s="81" t="s">
        <v>1322</v>
      </c>
      <c r="K1428" s="136"/>
      <c r="L1428" s="159"/>
    </row>
    <row r="1429" ht="20.25" hidden="1" customHeight="1">
      <c r="A1429" s="133">
        <v>45883.0</v>
      </c>
      <c r="B1429" s="134" t="s">
        <v>4338</v>
      </c>
      <c r="C1429" s="23"/>
      <c r="D1429" s="81" t="s">
        <v>236</v>
      </c>
      <c r="E1429" s="155"/>
      <c r="F1429" s="156"/>
      <c r="G1429" s="135" t="s">
        <v>104</v>
      </c>
      <c r="H1429" s="135">
        <v>2.0</v>
      </c>
      <c r="I1429" s="81"/>
      <c r="J1429" s="81" t="s">
        <v>1322</v>
      </c>
      <c r="K1429" s="136"/>
      <c r="L1429" s="159"/>
    </row>
    <row r="1430" ht="20.25" hidden="1" customHeight="1">
      <c r="A1430" s="133">
        <v>45883.0</v>
      </c>
      <c r="B1430" s="134" t="s">
        <v>4338</v>
      </c>
      <c r="C1430" s="23"/>
      <c r="D1430" s="81" t="s">
        <v>1401</v>
      </c>
      <c r="E1430" s="155"/>
      <c r="F1430" s="156"/>
      <c r="G1430" s="135" t="s">
        <v>882</v>
      </c>
      <c r="H1430" s="135">
        <v>1.0</v>
      </c>
      <c r="I1430" s="81"/>
      <c r="J1430" s="81" t="s">
        <v>1322</v>
      </c>
      <c r="K1430" s="136"/>
      <c r="L1430" s="159"/>
    </row>
    <row r="1431" ht="20.25" hidden="1" customHeight="1">
      <c r="A1431" s="128"/>
      <c r="B1431" s="139"/>
      <c r="C1431" s="154"/>
      <c r="D1431" s="132"/>
      <c r="E1431" s="157"/>
      <c r="F1431" s="158"/>
      <c r="G1431" s="131"/>
      <c r="H1431" s="131"/>
      <c r="I1431" s="132"/>
      <c r="J1431" s="132"/>
      <c r="K1431" s="136"/>
      <c r="L1431" s="127"/>
    </row>
    <row r="1432" ht="20.25" hidden="1" customHeight="1">
      <c r="A1432" s="133">
        <v>45883.0</v>
      </c>
      <c r="B1432" s="134" t="s">
        <v>4340</v>
      </c>
      <c r="C1432" s="23"/>
      <c r="D1432" s="81" t="s">
        <v>4341</v>
      </c>
      <c r="E1432" s="155"/>
      <c r="F1432" s="156"/>
      <c r="G1432" s="135" t="s">
        <v>104</v>
      </c>
      <c r="H1432" s="135">
        <v>1.0</v>
      </c>
      <c r="I1432" s="81"/>
      <c r="J1432" s="81" t="s">
        <v>1329</v>
      </c>
      <c r="K1432" s="136"/>
      <c r="L1432" s="159" t="s">
        <v>4331</v>
      </c>
    </row>
    <row r="1433" ht="20.25" hidden="1" customHeight="1">
      <c r="A1433" s="128"/>
      <c r="B1433" s="139"/>
      <c r="C1433" s="154"/>
      <c r="D1433" s="132"/>
      <c r="E1433" s="157"/>
      <c r="F1433" s="158"/>
      <c r="G1433" s="131"/>
      <c r="H1433" s="131"/>
      <c r="I1433" s="132"/>
      <c r="J1433" s="132"/>
      <c r="K1433" s="136"/>
      <c r="L1433" s="127"/>
    </row>
    <row r="1434" ht="20.25" hidden="1" customHeight="1">
      <c r="A1434" s="133">
        <v>45883.0</v>
      </c>
      <c r="B1434" s="134" t="s">
        <v>4340</v>
      </c>
      <c r="C1434" s="23"/>
      <c r="D1434" s="81" t="s">
        <v>4341</v>
      </c>
      <c r="E1434" s="155"/>
      <c r="F1434" s="156"/>
      <c r="G1434" s="135" t="s">
        <v>104</v>
      </c>
      <c r="H1434" s="135">
        <v>1.0</v>
      </c>
      <c r="I1434" s="81"/>
      <c r="J1434" s="81" t="s">
        <v>1329</v>
      </c>
      <c r="K1434" s="136"/>
      <c r="L1434" s="159" t="s">
        <v>4331</v>
      </c>
    </row>
    <row r="1435" ht="20.25" hidden="1" customHeight="1">
      <c r="A1435" s="128"/>
      <c r="B1435" s="139"/>
      <c r="C1435" s="154"/>
      <c r="D1435" s="132"/>
      <c r="E1435" s="157"/>
      <c r="F1435" s="158"/>
      <c r="G1435" s="131"/>
      <c r="H1435" s="131"/>
      <c r="I1435" s="132"/>
      <c r="J1435" s="132"/>
      <c r="K1435" s="136"/>
      <c r="L1435" s="127"/>
    </row>
    <row r="1436" ht="20.25" hidden="1" customHeight="1">
      <c r="A1436" s="133">
        <v>45883.0</v>
      </c>
      <c r="B1436" s="134" t="s">
        <v>4342</v>
      </c>
      <c r="C1436" s="23"/>
      <c r="D1436" s="81" t="s">
        <v>4343</v>
      </c>
      <c r="E1436" s="155" t="s">
        <v>4344</v>
      </c>
      <c r="F1436" s="156"/>
      <c r="G1436" s="135" t="s">
        <v>104</v>
      </c>
      <c r="H1436" s="135">
        <v>4.0</v>
      </c>
      <c r="I1436" s="81"/>
      <c r="J1436" s="81" t="s">
        <v>1322</v>
      </c>
      <c r="K1436" s="136"/>
      <c r="L1436" s="159"/>
    </row>
    <row r="1437" ht="20.25" hidden="1" customHeight="1">
      <c r="A1437" s="133">
        <v>45883.0</v>
      </c>
      <c r="B1437" s="134" t="s">
        <v>4342</v>
      </c>
      <c r="C1437" s="23"/>
      <c r="D1437" s="81" t="s">
        <v>855</v>
      </c>
      <c r="E1437" s="155"/>
      <c r="F1437" s="156"/>
      <c r="G1437" s="135" t="s">
        <v>104</v>
      </c>
      <c r="H1437" s="135">
        <v>24.0</v>
      </c>
      <c r="I1437" s="81"/>
      <c r="J1437" s="81" t="s">
        <v>1322</v>
      </c>
      <c r="K1437" s="136"/>
      <c r="L1437" s="159"/>
    </row>
    <row r="1438" ht="20.25" hidden="1" customHeight="1">
      <c r="A1438" s="133">
        <v>45883.0</v>
      </c>
      <c r="B1438" s="134" t="s">
        <v>4342</v>
      </c>
      <c r="C1438" s="23"/>
      <c r="D1438" s="81" t="s">
        <v>114</v>
      </c>
      <c r="E1438" s="155"/>
      <c r="F1438" s="156"/>
      <c r="G1438" s="135" t="s">
        <v>104</v>
      </c>
      <c r="H1438" s="135">
        <v>4.0</v>
      </c>
      <c r="I1438" s="81"/>
      <c r="J1438" s="81" t="s">
        <v>1322</v>
      </c>
      <c r="K1438" s="136"/>
      <c r="L1438" s="159"/>
    </row>
    <row r="1439" ht="20.25" hidden="1" customHeight="1">
      <c r="A1439" s="128"/>
      <c r="B1439" s="139"/>
      <c r="C1439" s="154"/>
      <c r="D1439" s="132"/>
      <c r="E1439" s="157"/>
      <c r="F1439" s="158"/>
      <c r="G1439" s="131"/>
      <c r="H1439" s="131"/>
      <c r="I1439" s="132"/>
      <c r="J1439" s="132"/>
      <c r="K1439" s="136"/>
      <c r="L1439" s="127"/>
    </row>
    <row r="1440" ht="20.25" hidden="1" customHeight="1">
      <c r="A1440" s="133">
        <v>45885.0</v>
      </c>
      <c r="B1440" s="134" t="s">
        <v>4345</v>
      </c>
      <c r="C1440" s="23"/>
      <c r="D1440" s="81" t="s">
        <v>1405</v>
      </c>
      <c r="E1440" s="155"/>
      <c r="F1440" s="156"/>
      <c r="G1440" s="135" t="s">
        <v>104</v>
      </c>
      <c r="H1440" s="135">
        <v>2.0</v>
      </c>
      <c r="I1440" s="81"/>
      <c r="J1440" s="81" t="s">
        <v>1406</v>
      </c>
      <c r="K1440" s="136"/>
      <c r="L1440" s="159" t="s">
        <v>4333</v>
      </c>
    </row>
    <row r="1441" ht="20.25" hidden="1" customHeight="1">
      <c r="A1441" s="128"/>
      <c r="B1441" s="139"/>
      <c r="C1441" s="154"/>
      <c r="D1441" s="132"/>
      <c r="E1441" s="157"/>
      <c r="F1441" s="158"/>
      <c r="G1441" s="131"/>
      <c r="H1441" s="131"/>
      <c r="I1441" s="132"/>
      <c r="J1441" s="132"/>
      <c r="K1441" s="136"/>
      <c r="L1441" s="127"/>
    </row>
    <row r="1442" ht="20.25" hidden="1" customHeight="1">
      <c r="A1442" s="133">
        <v>45889.0</v>
      </c>
      <c r="B1442" s="134" t="s">
        <v>4346</v>
      </c>
      <c r="C1442" s="23"/>
      <c r="D1442" s="81" t="s">
        <v>1645</v>
      </c>
      <c r="E1442" s="155"/>
      <c r="F1442" s="156"/>
      <c r="G1442" s="135" t="s">
        <v>104</v>
      </c>
      <c r="H1442" s="135">
        <v>5.0</v>
      </c>
      <c r="I1442" s="81"/>
      <c r="J1442" s="81" t="s">
        <v>1991</v>
      </c>
      <c r="K1442" s="136"/>
      <c r="L1442" s="159" t="s">
        <v>4333</v>
      </c>
    </row>
    <row r="1443" ht="20.25" hidden="1" customHeight="1">
      <c r="A1443" s="133">
        <v>45889.0</v>
      </c>
      <c r="B1443" s="134" t="s">
        <v>4346</v>
      </c>
      <c r="C1443" s="23"/>
      <c r="D1443" s="81" t="s">
        <v>1155</v>
      </c>
      <c r="E1443" s="155"/>
      <c r="F1443" s="156"/>
      <c r="G1443" s="135" t="s">
        <v>104</v>
      </c>
      <c r="H1443" s="135">
        <v>1.0</v>
      </c>
      <c r="I1443" s="81"/>
      <c r="J1443" s="81" t="s">
        <v>1655</v>
      </c>
      <c r="K1443" s="136"/>
      <c r="L1443" s="159" t="s">
        <v>4331</v>
      </c>
    </row>
    <row r="1444" ht="20.25" hidden="1" customHeight="1">
      <c r="A1444" s="133">
        <v>45889.0</v>
      </c>
      <c r="B1444" s="134" t="s">
        <v>4346</v>
      </c>
      <c r="C1444" s="23"/>
      <c r="D1444" s="81" t="s">
        <v>1408</v>
      </c>
      <c r="E1444" s="155"/>
      <c r="F1444" s="156"/>
      <c r="G1444" s="135" t="s">
        <v>104</v>
      </c>
      <c r="H1444" s="135">
        <v>4.0</v>
      </c>
      <c r="I1444" s="81"/>
      <c r="J1444" s="81" t="s">
        <v>1409</v>
      </c>
      <c r="K1444" s="136"/>
      <c r="L1444" s="159" t="s">
        <v>4331</v>
      </c>
    </row>
    <row r="1445" ht="20.25" hidden="1" customHeight="1">
      <c r="A1445" s="128"/>
      <c r="B1445" s="139"/>
      <c r="C1445" s="154"/>
      <c r="D1445" s="132"/>
      <c r="E1445" s="157"/>
      <c r="F1445" s="158"/>
      <c r="G1445" s="131"/>
      <c r="H1445" s="131"/>
      <c r="I1445" s="132"/>
      <c r="J1445" s="132"/>
      <c r="K1445" s="136"/>
      <c r="L1445" s="127"/>
    </row>
    <row r="1446" ht="20.25" hidden="1" customHeight="1">
      <c r="A1446" s="133">
        <v>45891.0</v>
      </c>
      <c r="B1446" s="134" t="s">
        <v>4347</v>
      </c>
      <c r="C1446" s="23"/>
      <c r="D1446" s="81" t="s">
        <v>4148</v>
      </c>
      <c r="E1446" s="155"/>
      <c r="F1446" s="156"/>
      <c r="G1446" s="135" t="s">
        <v>196</v>
      </c>
      <c r="H1446" s="135">
        <v>2.0</v>
      </c>
      <c r="I1446" s="81"/>
      <c r="J1446" s="81" t="s">
        <v>1103</v>
      </c>
      <c r="K1446" s="136"/>
      <c r="L1446" s="159" t="s">
        <v>4348</v>
      </c>
    </row>
    <row r="1447" ht="20.25" hidden="1" customHeight="1">
      <c r="A1447" s="128"/>
      <c r="B1447" s="139"/>
      <c r="C1447" s="154"/>
      <c r="D1447" s="132"/>
      <c r="E1447" s="157"/>
      <c r="F1447" s="158"/>
      <c r="G1447" s="131"/>
      <c r="H1447" s="131"/>
      <c r="I1447" s="132"/>
      <c r="J1447" s="132"/>
      <c r="K1447" s="136"/>
      <c r="L1447" s="127"/>
    </row>
    <row r="1448" ht="20.25" hidden="1" customHeight="1">
      <c r="A1448" s="161">
        <v>45895.0</v>
      </c>
      <c r="B1448" s="162" t="s">
        <v>4349</v>
      </c>
      <c r="C1448" s="23"/>
      <c r="D1448" s="163" t="s">
        <v>744</v>
      </c>
      <c r="E1448" s="155"/>
      <c r="F1448" s="156"/>
      <c r="G1448" s="164" t="s">
        <v>1385</v>
      </c>
      <c r="H1448" s="164">
        <v>1.0</v>
      </c>
      <c r="I1448" s="81"/>
      <c r="J1448" s="163" t="s">
        <v>4350</v>
      </c>
      <c r="K1448" s="136"/>
      <c r="L1448" s="159"/>
    </row>
    <row r="1449" ht="20.25" hidden="1" customHeight="1">
      <c r="A1449" s="161">
        <v>45895.0</v>
      </c>
      <c r="B1449" s="162" t="s">
        <v>4349</v>
      </c>
      <c r="C1449" s="23"/>
      <c r="D1449" s="163" t="s">
        <v>1430</v>
      </c>
      <c r="E1449" s="155"/>
      <c r="F1449" s="156"/>
      <c r="G1449" s="164" t="s">
        <v>104</v>
      </c>
      <c r="H1449" s="164">
        <v>4.0</v>
      </c>
      <c r="I1449" s="81"/>
      <c r="J1449" s="163" t="s">
        <v>763</v>
      </c>
      <c r="K1449" s="136"/>
      <c r="L1449" s="159" t="s">
        <v>4333</v>
      </c>
    </row>
    <row r="1450" ht="20.25" hidden="1" customHeight="1">
      <c r="A1450" s="128"/>
      <c r="B1450" s="139"/>
      <c r="C1450" s="154"/>
      <c r="D1450" s="132"/>
      <c r="E1450" s="157"/>
      <c r="F1450" s="158"/>
      <c r="G1450" s="131"/>
      <c r="H1450" s="131"/>
      <c r="I1450" s="132"/>
      <c r="J1450" s="132"/>
      <c r="K1450" s="136"/>
      <c r="L1450" s="127"/>
    </row>
    <row r="1451" ht="20.25" hidden="1" customHeight="1">
      <c r="A1451" s="161">
        <v>45897.0</v>
      </c>
      <c r="B1451" s="162" t="s">
        <v>4351</v>
      </c>
      <c r="C1451" s="23"/>
      <c r="D1451" s="163" t="s">
        <v>1432</v>
      </c>
      <c r="E1451" s="165" t="s">
        <v>1433</v>
      </c>
      <c r="F1451" s="156"/>
      <c r="G1451" s="164" t="s">
        <v>104</v>
      </c>
      <c r="H1451" s="164">
        <v>1.0</v>
      </c>
      <c r="I1451" s="81"/>
      <c r="J1451" s="163" t="s">
        <v>1406</v>
      </c>
      <c r="K1451" s="136"/>
      <c r="L1451" s="159" t="s">
        <v>4331</v>
      </c>
    </row>
    <row r="1452" ht="20.25" hidden="1" customHeight="1">
      <c r="A1452" s="161">
        <v>45897.0</v>
      </c>
      <c r="B1452" s="162" t="s">
        <v>4351</v>
      </c>
      <c r="C1452" s="23"/>
      <c r="D1452" s="163" t="s">
        <v>453</v>
      </c>
      <c r="E1452" s="165"/>
      <c r="F1452" s="156"/>
      <c r="G1452" s="164" t="s">
        <v>104</v>
      </c>
      <c r="H1452" s="164">
        <v>2.0</v>
      </c>
      <c r="I1452" s="81"/>
      <c r="J1452" s="163" t="s">
        <v>1406</v>
      </c>
      <c r="K1452" s="136"/>
      <c r="L1452" s="159" t="s">
        <v>4331</v>
      </c>
    </row>
    <row r="1453" ht="20.25" hidden="1" customHeight="1">
      <c r="A1453" s="161">
        <v>45897.0</v>
      </c>
      <c r="B1453" s="162" t="s">
        <v>4351</v>
      </c>
      <c r="C1453" s="23"/>
      <c r="D1453" s="163" t="s">
        <v>457</v>
      </c>
      <c r="E1453" s="165"/>
      <c r="F1453" s="156"/>
      <c r="G1453" s="164" t="s">
        <v>104</v>
      </c>
      <c r="H1453" s="164">
        <v>8.0</v>
      </c>
      <c r="I1453" s="81"/>
      <c r="J1453" s="163" t="s">
        <v>1406</v>
      </c>
      <c r="K1453" s="136"/>
      <c r="L1453" s="159" t="s">
        <v>4331</v>
      </c>
    </row>
    <row r="1454" ht="20.25" hidden="1" customHeight="1">
      <c r="A1454" s="128"/>
      <c r="B1454" s="139"/>
      <c r="C1454" s="154"/>
      <c r="D1454" s="132"/>
      <c r="E1454" s="157"/>
      <c r="F1454" s="158"/>
      <c r="G1454" s="131"/>
      <c r="H1454" s="131"/>
      <c r="I1454" s="132"/>
      <c r="J1454" s="132"/>
      <c r="K1454" s="136"/>
      <c r="L1454" s="127"/>
    </row>
    <row r="1455" ht="20.25" hidden="1" customHeight="1">
      <c r="A1455" s="161">
        <v>45897.0</v>
      </c>
      <c r="B1455" s="162" t="s">
        <v>4351</v>
      </c>
      <c r="C1455" s="23"/>
      <c r="D1455" s="163" t="s">
        <v>1440</v>
      </c>
      <c r="E1455" s="165"/>
      <c r="F1455" s="156"/>
      <c r="G1455" s="164" t="s">
        <v>104</v>
      </c>
      <c r="H1455" s="164">
        <v>2.0</v>
      </c>
      <c r="I1455" s="81"/>
      <c r="J1455" s="163" t="s">
        <v>1441</v>
      </c>
      <c r="K1455" s="136"/>
      <c r="L1455" s="159" t="s">
        <v>4333</v>
      </c>
    </row>
    <row r="1456" ht="20.25" hidden="1" customHeight="1">
      <c r="A1456" s="161">
        <v>45897.0</v>
      </c>
      <c r="B1456" s="162" t="s">
        <v>4351</v>
      </c>
      <c r="C1456" s="23"/>
      <c r="D1456" s="163" t="s">
        <v>1442</v>
      </c>
      <c r="E1456" s="165"/>
      <c r="F1456" s="156"/>
      <c r="G1456" s="164" t="s">
        <v>104</v>
      </c>
      <c r="H1456" s="164">
        <v>2.0</v>
      </c>
      <c r="I1456" s="81"/>
      <c r="J1456" s="163" t="s">
        <v>1441</v>
      </c>
      <c r="K1456" s="136"/>
      <c r="L1456" s="159" t="s">
        <v>4333</v>
      </c>
    </row>
    <row r="1457" ht="20.25" hidden="1" customHeight="1">
      <c r="A1457" s="161">
        <v>45897.0</v>
      </c>
      <c r="B1457" s="162" t="s">
        <v>4351</v>
      </c>
      <c r="C1457" s="23"/>
      <c r="D1457" s="163" t="s">
        <v>1443</v>
      </c>
      <c r="E1457" s="165"/>
      <c r="F1457" s="156"/>
      <c r="G1457" s="164" t="s">
        <v>104</v>
      </c>
      <c r="H1457" s="164">
        <v>1.0</v>
      </c>
      <c r="I1457" s="81"/>
      <c r="J1457" s="163" t="s">
        <v>1329</v>
      </c>
      <c r="K1457" s="136"/>
      <c r="L1457" s="159" t="s">
        <v>4331</v>
      </c>
    </row>
    <row r="1458" ht="20.25" hidden="1" customHeight="1">
      <c r="A1458" s="161">
        <v>45897.0</v>
      </c>
      <c r="B1458" s="162" t="s">
        <v>4351</v>
      </c>
      <c r="C1458" s="23"/>
      <c r="D1458" s="163" t="s">
        <v>1444</v>
      </c>
      <c r="E1458" s="165"/>
      <c r="F1458" s="156"/>
      <c r="G1458" s="164" t="s">
        <v>104</v>
      </c>
      <c r="H1458" s="164">
        <v>1.0</v>
      </c>
      <c r="I1458" s="81"/>
      <c r="J1458" s="163" t="s">
        <v>1329</v>
      </c>
      <c r="K1458" s="136"/>
      <c r="L1458" s="159" t="s">
        <v>4331</v>
      </c>
    </row>
    <row r="1459" ht="20.25" hidden="1" customHeight="1">
      <c r="A1459" s="161">
        <v>45897.0</v>
      </c>
      <c r="B1459" s="162" t="s">
        <v>4351</v>
      </c>
      <c r="C1459" s="23"/>
      <c r="D1459" s="163" t="s">
        <v>236</v>
      </c>
      <c r="E1459" s="165"/>
      <c r="F1459" s="156"/>
      <c r="G1459" s="164" t="s">
        <v>104</v>
      </c>
      <c r="H1459" s="164">
        <v>1.0</v>
      </c>
      <c r="I1459" s="81"/>
      <c r="J1459" s="163" t="s">
        <v>1329</v>
      </c>
      <c r="K1459" s="136"/>
      <c r="L1459" s="159"/>
    </row>
    <row r="1460" ht="20.25" hidden="1" customHeight="1">
      <c r="A1460" s="161">
        <v>45897.0</v>
      </c>
      <c r="B1460" s="162" t="s">
        <v>4351</v>
      </c>
      <c r="C1460" s="23"/>
      <c r="D1460" s="163" t="s">
        <v>4352</v>
      </c>
      <c r="E1460" s="165"/>
      <c r="F1460" s="156"/>
      <c r="G1460" s="164" t="s">
        <v>104</v>
      </c>
      <c r="H1460" s="164">
        <v>1.0</v>
      </c>
      <c r="I1460" s="81"/>
      <c r="J1460" s="163" t="s">
        <v>1329</v>
      </c>
      <c r="K1460" s="136"/>
      <c r="L1460" s="159"/>
    </row>
    <row r="1461" ht="20.25" hidden="1" customHeight="1">
      <c r="A1461" s="161">
        <v>45897.0</v>
      </c>
      <c r="B1461" s="162" t="s">
        <v>4351</v>
      </c>
      <c r="C1461" s="23"/>
      <c r="D1461" s="163" t="s">
        <v>1704</v>
      </c>
      <c r="E1461" s="165"/>
      <c r="F1461" s="156"/>
      <c r="G1461" s="164" t="s">
        <v>104</v>
      </c>
      <c r="H1461" s="164">
        <v>1.0</v>
      </c>
      <c r="I1461" s="81"/>
      <c r="J1461" s="163" t="s">
        <v>1144</v>
      </c>
      <c r="K1461" s="136"/>
      <c r="L1461" s="159" t="s">
        <v>4331</v>
      </c>
    </row>
    <row r="1462" ht="20.25" hidden="1" customHeight="1">
      <c r="A1462" s="128"/>
      <c r="B1462" s="139"/>
      <c r="C1462" s="154"/>
      <c r="D1462" s="132"/>
      <c r="E1462" s="157"/>
      <c r="F1462" s="158"/>
      <c r="G1462" s="131"/>
      <c r="H1462" s="131"/>
      <c r="I1462" s="132"/>
      <c r="J1462" s="132"/>
      <c r="K1462" s="136"/>
      <c r="L1462" s="127"/>
    </row>
    <row r="1463" ht="20.25" hidden="1" customHeight="1">
      <c r="A1463" s="161">
        <v>45897.0</v>
      </c>
      <c r="B1463" s="162" t="s">
        <v>4353</v>
      </c>
      <c r="C1463" s="23"/>
      <c r="D1463" s="163" t="s">
        <v>1196</v>
      </c>
      <c r="E1463" s="165"/>
      <c r="F1463" s="156"/>
      <c r="G1463" s="164" t="s">
        <v>104</v>
      </c>
      <c r="H1463" s="164">
        <v>6.0</v>
      </c>
      <c r="I1463" s="81"/>
      <c r="J1463" s="163" t="s">
        <v>1406</v>
      </c>
      <c r="K1463" s="136"/>
      <c r="L1463" s="159" t="s">
        <v>4331</v>
      </c>
    </row>
    <row r="1464" ht="20.25" hidden="1" customHeight="1">
      <c r="A1464" s="128"/>
      <c r="B1464" s="139"/>
      <c r="C1464" s="154"/>
      <c r="D1464" s="132"/>
      <c r="E1464" s="157"/>
      <c r="F1464" s="158"/>
      <c r="G1464" s="131"/>
      <c r="H1464" s="131"/>
      <c r="I1464" s="132"/>
      <c r="J1464" s="132"/>
      <c r="K1464" s="136"/>
      <c r="L1464" s="127"/>
    </row>
    <row r="1465" ht="20.25" hidden="1" customHeight="1">
      <c r="A1465" s="161">
        <v>45898.0</v>
      </c>
      <c r="B1465" s="162" t="s">
        <v>4354</v>
      </c>
      <c r="C1465" s="23"/>
      <c r="D1465" s="163" t="s">
        <v>1155</v>
      </c>
      <c r="E1465" s="165"/>
      <c r="F1465" s="156"/>
      <c r="G1465" s="164" t="s">
        <v>104</v>
      </c>
      <c r="H1465" s="164">
        <v>1.0</v>
      </c>
      <c r="I1465" s="81"/>
      <c r="J1465" s="163" t="s">
        <v>2001</v>
      </c>
      <c r="K1465" s="136"/>
      <c r="L1465" s="159" t="s">
        <v>4331</v>
      </c>
    </row>
    <row r="1466" ht="20.25" hidden="1" customHeight="1">
      <c r="A1466" s="161">
        <v>45898.0</v>
      </c>
      <c r="B1466" s="162" t="s">
        <v>4354</v>
      </c>
      <c r="C1466" s="23"/>
      <c r="D1466" s="163" t="s">
        <v>1649</v>
      </c>
      <c r="E1466" s="165"/>
      <c r="F1466" s="156"/>
      <c r="G1466" s="164" t="s">
        <v>104</v>
      </c>
      <c r="H1466" s="164">
        <v>1.0</v>
      </c>
      <c r="I1466" s="81"/>
      <c r="J1466" s="163" t="s">
        <v>2001</v>
      </c>
      <c r="K1466" s="136"/>
      <c r="L1466" s="159" t="s">
        <v>4331</v>
      </c>
    </row>
    <row r="1467" ht="20.25" hidden="1" customHeight="1">
      <c r="A1467" s="128"/>
      <c r="B1467" s="139"/>
      <c r="C1467" s="154"/>
      <c r="D1467" s="132"/>
      <c r="E1467" s="157"/>
      <c r="F1467" s="158"/>
      <c r="G1467" s="131"/>
      <c r="H1467" s="131"/>
      <c r="I1467" s="132"/>
      <c r="J1467" s="132"/>
      <c r="K1467" s="136"/>
      <c r="L1467" s="127"/>
    </row>
    <row r="1468" ht="20.25" hidden="1" customHeight="1">
      <c r="A1468" s="161">
        <v>45898.0</v>
      </c>
      <c r="B1468" s="162" t="s">
        <v>4355</v>
      </c>
      <c r="C1468" s="23"/>
      <c r="D1468" s="163" t="s">
        <v>1473</v>
      </c>
      <c r="E1468" s="165"/>
      <c r="F1468" s="156"/>
      <c r="G1468" s="164" t="s">
        <v>104</v>
      </c>
      <c r="H1468" s="164">
        <v>1.0</v>
      </c>
      <c r="I1468" s="81"/>
      <c r="J1468" s="163" t="s">
        <v>1474</v>
      </c>
      <c r="K1468" s="136"/>
      <c r="L1468" s="159" t="s">
        <v>4331</v>
      </c>
    </row>
    <row r="1469" ht="20.25" hidden="1" customHeight="1">
      <c r="A1469" s="128"/>
      <c r="B1469" s="139"/>
      <c r="C1469" s="154"/>
      <c r="D1469" s="132"/>
      <c r="E1469" s="157"/>
      <c r="F1469" s="158"/>
      <c r="G1469" s="131"/>
      <c r="H1469" s="131"/>
      <c r="I1469" s="132"/>
      <c r="J1469" s="132"/>
      <c r="K1469" s="136"/>
      <c r="L1469" s="127"/>
    </row>
    <row r="1470" ht="20.25" hidden="1" customHeight="1">
      <c r="A1470" s="161">
        <v>45899.0</v>
      </c>
      <c r="B1470" s="162" t="s">
        <v>4356</v>
      </c>
      <c r="C1470" s="23"/>
      <c r="D1470" s="163" t="s">
        <v>1155</v>
      </c>
      <c r="E1470" s="165"/>
      <c r="F1470" s="156"/>
      <c r="G1470" s="164" t="s">
        <v>104</v>
      </c>
      <c r="H1470" s="164">
        <v>1.0</v>
      </c>
      <c r="I1470" s="81"/>
      <c r="J1470" s="163" t="s">
        <v>2622</v>
      </c>
      <c r="K1470" s="136"/>
      <c r="L1470" s="159"/>
    </row>
    <row r="1471" ht="20.25" hidden="1" customHeight="1">
      <c r="A1471" s="161">
        <v>45899.0</v>
      </c>
      <c r="B1471" s="162" t="s">
        <v>4356</v>
      </c>
      <c r="C1471" s="23"/>
      <c r="D1471" s="163" t="s">
        <v>744</v>
      </c>
      <c r="E1471" s="165"/>
      <c r="F1471" s="156"/>
      <c r="G1471" s="164" t="s">
        <v>1385</v>
      </c>
      <c r="H1471" s="164">
        <v>1.0</v>
      </c>
      <c r="I1471" s="81"/>
      <c r="J1471" s="163" t="s">
        <v>4125</v>
      </c>
      <c r="K1471" s="136"/>
      <c r="L1471" s="159"/>
    </row>
    <row r="1472" ht="20.25" hidden="1" customHeight="1">
      <c r="A1472" s="128"/>
      <c r="B1472" s="139"/>
      <c r="C1472" s="154"/>
      <c r="D1472" s="132"/>
      <c r="E1472" s="157"/>
      <c r="F1472" s="158"/>
      <c r="G1472" s="131"/>
      <c r="H1472" s="131"/>
      <c r="I1472" s="132"/>
      <c r="J1472" s="132"/>
      <c r="K1472" s="136"/>
      <c r="L1472" s="127"/>
    </row>
    <row r="1473" ht="20.25" hidden="1" customHeight="1">
      <c r="A1473" s="161">
        <v>45901.0</v>
      </c>
      <c r="B1473" s="162" t="s">
        <v>4357</v>
      </c>
      <c r="C1473" s="23"/>
      <c r="D1473" s="163" t="s">
        <v>4148</v>
      </c>
      <c r="E1473" s="165"/>
      <c r="F1473" s="156"/>
      <c r="G1473" s="164" t="s">
        <v>196</v>
      </c>
      <c r="H1473" s="164">
        <v>3.0</v>
      </c>
      <c r="I1473" s="81"/>
      <c r="J1473" s="163" t="s">
        <v>4358</v>
      </c>
      <c r="K1473" s="136"/>
      <c r="L1473" s="159"/>
    </row>
    <row r="1474" ht="20.25" hidden="1" customHeight="1">
      <c r="A1474" s="128"/>
      <c r="B1474" s="139"/>
      <c r="C1474" s="154"/>
      <c r="D1474" s="132"/>
      <c r="E1474" s="157"/>
      <c r="F1474" s="158"/>
      <c r="G1474" s="131"/>
      <c r="H1474" s="131"/>
      <c r="I1474" s="132"/>
      <c r="J1474" s="132"/>
      <c r="K1474" s="136"/>
      <c r="L1474" s="127"/>
    </row>
    <row r="1475" ht="20.25" hidden="1" customHeight="1">
      <c r="A1475" s="161">
        <v>45901.0</v>
      </c>
      <c r="B1475" s="162" t="s">
        <v>4359</v>
      </c>
      <c r="C1475" s="23"/>
      <c r="D1475" s="163" t="s">
        <v>1716</v>
      </c>
      <c r="E1475" s="165">
        <v>5711730.0</v>
      </c>
      <c r="F1475" s="156"/>
      <c r="G1475" s="164" t="s">
        <v>104</v>
      </c>
      <c r="H1475" s="164">
        <v>1.0</v>
      </c>
      <c r="I1475" s="81"/>
      <c r="J1475" s="163" t="s">
        <v>1655</v>
      </c>
      <c r="K1475" s="136"/>
      <c r="L1475" s="159" t="s">
        <v>4331</v>
      </c>
    </row>
    <row r="1476" ht="20.25" hidden="1" customHeight="1">
      <c r="A1476" s="161">
        <v>45901.0</v>
      </c>
      <c r="B1476" s="162" t="s">
        <v>4359</v>
      </c>
      <c r="C1476" s="23"/>
      <c r="D1476" s="163" t="s">
        <v>1716</v>
      </c>
      <c r="E1476" s="165">
        <v>3.1780204E7</v>
      </c>
      <c r="F1476" s="156"/>
      <c r="G1476" s="164" t="s">
        <v>104</v>
      </c>
      <c r="H1476" s="164">
        <v>1.0</v>
      </c>
      <c r="I1476" s="81"/>
      <c r="J1476" s="163" t="s">
        <v>1655</v>
      </c>
      <c r="K1476" s="136"/>
      <c r="L1476" s="159" t="s">
        <v>4331</v>
      </c>
    </row>
    <row r="1477" ht="20.25" hidden="1" customHeight="1">
      <c r="A1477" s="161">
        <v>45901.0</v>
      </c>
      <c r="B1477" s="162" t="s">
        <v>4359</v>
      </c>
      <c r="C1477" s="23"/>
      <c r="D1477" s="163" t="s">
        <v>66</v>
      </c>
      <c r="E1477" s="165">
        <v>3.1780219E7</v>
      </c>
      <c r="F1477" s="156"/>
      <c r="G1477" s="164" t="s">
        <v>104</v>
      </c>
      <c r="H1477" s="164">
        <v>1.0</v>
      </c>
      <c r="I1477" s="81"/>
      <c r="J1477" s="163" t="s">
        <v>1655</v>
      </c>
      <c r="K1477" s="136"/>
      <c r="L1477" s="159" t="s">
        <v>4331</v>
      </c>
    </row>
    <row r="1478" ht="20.25" hidden="1" customHeight="1">
      <c r="A1478" s="128"/>
      <c r="B1478" s="139"/>
      <c r="C1478" s="154"/>
      <c r="D1478" s="132"/>
      <c r="E1478" s="157"/>
      <c r="F1478" s="158"/>
      <c r="G1478" s="131"/>
      <c r="H1478" s="131"/>
      <c r="I1478" s="132"/>
      <c r="J1478" s="132"/>
      <c r="K1478" s="136"/>
      <c r="L1478" s="127"/>
    </row>
    <row r="1479" ht="20.25" hidden="1" customHeight="1">
      <c r="A1479" s="161">
        <v>45902.0</v>
      </c>
      <c r="B1479" s="162" t="s">
        <v>4360</v>
      </c>
      <c r="C1479" s="23"/>
      <c r="D1479" s="163" t="s">
        <v>1417</v>
      </c>
      <c r="E1479" s="165" t="s">
        <v>1476</v>
      </c>
      <c r="F1479" s="156"/>
      <c r="G1479" s="164" t="s">
        <v>104</v>
      </c>
      <c r="H1479" s="164">
        <v>1.0</v>
      </c>
      <c r="I1479" s="81"/>
      <c r="J1479" s="163" t="s">
        <v>1144</v>
      </c>
      <c r="K1479" s="136"/>
      <c r="L1479" s="159" t="s">
        <v>4331</v>
      </c>
    </row>
    <row r="1480" ht="20.25" hidden="1" customHeight="1">
      <c r="A1480" s="161">
        <v>45902.0</v>
      </c>
      <c r="B1480" s="162" t="s">
        <v>4360</v>
      </c>
      <c r="C1480" s="23"/>
      <c r="D1480" s="163" t="s">
        <v>1417</v>
      </c>
      <c r="E1480" s="165" t="s">
        <v>4361</v>
      </c>
      <c r="F1480" s="156"/>
      <c r="G1480" s="164" t="s">
        <v>104</v>
      </c>
      <c r="H1480" s="164">
        <v>1.0</v>
      </c>
      <c r="I1480" s="81"/>
      <c r="J1480" s="163" t="s">
        <v>1144</v>
      </c>
      <c r="K1480" s="136"/>
      <c r="L1480" s="159" t="s">
        <v>4331</v>
      </c>
    </row>
    <row r="1481" ht="20.25" hidden="1" customHeight="1">
      <c r="A1481" s="161">
        <v>45902.0</v>
      </c>
      <c r="B1481" s="162" t="s">
        <v>4360</v>
      </c>
      <c r="C1481" s="23"/>
      <c r="D1481" s="163" t="s">
        <v>1419</v>
      </c>
      <c r="E1481" s="165" t="s">
        <v>1420</v>
      </c>
      <c r="F1481" s="156"/>
      <c r="G1481" s="164" t="s">
        <v>104</v>
      </c>
      <c r="H1481" s="164">
        <v>1.0</v>
      </c>
      <c r="I1481" s="81"/>
      <c r="J1481" s="163" t="s">
        <v>1144</v>
      </c>
      <c r="K1481" s="136"/>
      <c r="L1481" s="159" t="s">
        <v>4331</v>
      </c>
    </row>
    <row r="1482" ht="20.25" hidden="1" customHeight="1">
      <c r="A1482" s="161">
        <v>45902.0</v>
      </c>
      <c r="B1482" s="162" t="s">
        <v>4360</v>
      </c>
      <c r="C1482" s="23"/>
      <c r="D1482" s="163" t="s">
        <v>4362</v>
      </c>
      <c r="E1482" s="165"/>
      <c r="F1482" s="156"/>
      <c r="G1482" s="164" t="s">
        <v>104</v>
      </c>
      <c r="H1482" s="164">
        <v>3.0</v>
      </c>
      <c r="I1482" s="81"/>
      <c r="J1482" s="163" t="s">
        <v>1144</v>
      </c>
      <c r="K1482" s="136"/>
      <c r="L1482" s="159" t="s">
        <v>4333</v>
      </c>
    </row>
    <row r="1483" ht="20.25" hidden="1" customHeight="1">
      <c r="A1483" s="161">
        <v>45902.0</v>
      </c>
      <c r="B1483" s="162" t="s">
        <v>4360</v>
      </c>
      <c r="C1483" s="23"/>
      <c r="D1483" s="163" t="s">
        <v>2208</v>
      </c>
      <c r="E1483" s="165" t="s">
        <v>1423</v>
      </c>
      <c r="F1483" s="156"/>
      <c r="G1483" s="164" t="s">
        <v>104</v>
      </c>
      <c r="H1483" s="164">
        <v>3.0</v>
      </c>
      <c r="I1483" s="81"/>
      <c r="J1483" s="163" t="s">
        <v>1144</v>
      </c>
      <c r="K1483" s="136"/>
      <c r="L1483" s="159" t="s">
        <v>4331</v>
      </c>
    </row>
    <row r="1484" ht="20.25" hidden="1" customHeight="1">
      <c r="A1484" s="161">
        <v>45902.0</v>
      </c>
      <c r="B1484" s="162" t="s">
        <v>4360</v>
      </c>
      <c r="C1484" s="23"/>
      <c r="D1484" s="163" t="s">
        <v>2208</v>
      </c>
      <c r="E1484" s="165" t="s">
        <v>1424</v>
      </c>
      <c r="F1484" s="156"/>
      <c r="G1484" s="164" t="s">
        <v>104</v>
      </c>
      <c r="H1484" s="164">
        <v>3.0</v>
      </c>
      <c r="I1484" s="81"/>
      <c r="J1484" s="163" t="s">
        <v>1144</v>
      </c>
      <c r="K1484" s="136"/>
      <c r="L1484" s="159" t="s">
        <v>4331</v>
      </c>
    </row>
    <row r="1485" ht="20.25" hidden="1" customHeight="1">
      <c r="A1485" s="161">
        <v>45902.0</v>
      </c>
      <c r="B1485" s="162" t="s">
        <v>4360</v>
      </c>
      <c r="C1485" s="23"/>
      <c r="D1485" s="163" t="s">
        <v>2208</v>
      </c>
      <c r="E1485" s="165" t="s">
        <v>1425</v>
      </c>
      <c r="F1485" s="156"/>
      <c r="G1485" s="164" t="s">
        <v>104</v>
      </c>
      <c r="H1485" s="164">
        <v>2.0</v>
      </c>
      <c r="I1485" s="81"/>
      <c r="J1485" s="163" t="s">
        <v>1144</v>
      </c>
      <c r="K1485" s="136"/>
      <c r="L1485" s="159" t="s">
        <v>4331</v>
      </c>
    </row>
    <row r="1486" ht="20.25" hidden="1" customHeight="1">
      <c r="A1486" s="161">
        <v>45902.0</v>
      </c>
      <c r="B1486" s="162" t="s">
        <v>4360</v>
      </c>
      <c r="C1486" s="23"/>
      <c r="D1486" s="163" t="s">
        <v>544</v>
      </c>
      <c r="E1486" s="165" t="s">
        <v>1426</v>
      </c>
      <c r="F1486" s="156"/>
      <c r="G1486" s="164" t="s">
        <v>104</v>
      </c>
      <c r="H1486" s="164">
        <v>3.0</v>
      </c>
      <c r="I1486" s="81"/>
      <c r="J1486" s="163" t="s">
        <v>1144</v>
      </c>
      <c r="K1486" s="136"/>
      <c r="L1486" s="159" t="s">
        <v>4333</v>
      </c>
    </row>
    <row r="1487" ht="20.25" hidden="1" customHeight="1">
      <c r="A1487" s="161">
        <v>45902.0</v>
      </c>
      <c r="B1487" s="162" t="s">
        <v>4360</v>
      </c>
      <c r="C1487" s="23"/>
      <c r="D1487" s="163" t="s">
        <v>1781</v>
      </c>
      <c r="E1487" s="165"/>
      <c r="F1487" s="156"/>
      <c r="G1487" s="164" t="s">
        <v>104</v>
      </c>
      <c r="H1487" s="164">
        <v>2.0</v>
      </c>
      <c r="I1487" s="81"/>
      <c r="J1487" s="163" t="s">
        <v>1144</v>
      </c>
      <c r="K1487" s="136"/>
      <c r="L1487" s="159" t="s">
        <v>4333</v>
      </c>
    </row>
    <row r="1488" ht="20.25" hidden="1" customHeight="1">
      <c r="A1488" s="161">
        <v>45902.0</v>
      </c>
      <c r="B1488" s="162" t="s">
        <v>4360</v>
      </c>
      <c r="C1488" s="23"/>
      <c r="D1488" s="163" t="s">
        <v>1364</v>
      </c>
      <c r="E1488" s="165" t="s">
        <v>2542</v>
      </c>
      <c r="F1488" s="156"/>
      <c r="G1488" s="164" t="s">
        <v>104</v>
      </c>
      <c r="H1488" s="164">
        <v>1.0</v>
      </c>
      <c r="I1488" s="81"/>
      <c r="J1488" s="163" t="s">
        <v>1144</v>
      </c>
      <c r="K1488" s="136"/>
      <c r="L1488" s="159" t="s">
        <v>4331</v>
      </c>
    </row>
    <row r="1489" ht="20.25" hidden="1" customHeight="1">
      <c r="A1489" s="161">
        <v>45902.0</v>
      </c>
      <c r="B1489" s="162" t="s">
        <v>4360</v>
      </c>
      <c r="C1489" s="23"/>
      <c r="D1489" s="163" t="s">
        <v>61</v>
      </c>
      <c r="E1489" s="165" t="s">
        <v>1362</v>
      </c>
      <c r="F1489" s="156"/>
      <c r="G1489" s="164" t="s">
        <v>104</v>
      </c>
      <c r="H1489" s="164">
        <v>1.0</v>
      </c>
      <c r="I1489" s="81"/>
      <c r="J1489" s="163" t="s">
        <v>1144</v>
      </c>
      <c r="K1489" s="136"/>
      <c r="L1489" s="159" t="s">
        <v>4331</v>
      </c>
    </row>
    <row r="1490" ht="20.25" hidden="1" customHeight="1">
      <c r="A1490" s="161">
        <v>45902.0</v>
      </c>
      <c r="B1490" s="162" t="s">
        <v>4360</v>
      </c>
      <c r="C1490" s="23"/>
      <c r="D1490" s="163" t="s">
        <v>4363</v>
      </c>
      <c r="E1490" s="165"/>
      <c r="F1490" s="156"/>
      <c r="G1490" s="164" t="s">
        <v>104</v>
      </c>
      <c r="H1490" s="164">
        <v>1.0</v>
      </c>
      <c r="I1490" s="81"/>
      <c r="J1490" s="163" t="s">
        <v>1144</v>
      </c>
      <c r="K1490" s="136"/>
      <c r="L1490" s="159" t="s">
        <v>4331</v>
      </c>
    </row>
    <row r="1491" ht="20.25" hidden="1" customHeight="1">
      <c r="A1491" s="161">
        <v>45902.0</v>
      </c>
      <c r="B1491" s="162" t="s">
        <v>4360</v>
      </c>
      <c r="C1491" s="23"/>
      <c r="D1491" s="163" t="s">
        <v>4364</v>
      </c>
      <c r="E1491" s="165"/>
      <c r="F1491" s="156"/>
      <c r="G1491" s="164" t="s">
        <v>104</v>
      </c>
      <c r="H1491" s="164">
        <v>4.0</v>
      </c>
      <c r="I1491" s="81"/>
      <c r="J1491" s="163" t="s">
        <v>1144</v>
      </c>
      <c r="K1491" s="136"/>
      <c r="L1491" s="159" t="s">
        <v>4331</v>
      </c>
    </row>
    <row r="1492" ht="20.25" hidden="1" customHeight="1">
      <c r="A1492" s="128"/>
      <c r="B1492" s="139"/>
      <c r="C1492" s="154"/>
      <c r="D1492" s="132"/>
      <c r="E1492" s="157"/>
      <c r="F1492" s="158"/>
      <c r="G1492" s="131"/>
      <c r="H1492" s="131"/>
      <c r="I1492" s="132"/>
      <c r="J1492" s="132"/>
      <c r="K1492" s="136"/>
      <c r="L1492" s="127"/>
    </row>
    <row r="1493" ht="20.25" hidden="1" customHeight="1">
      <c r="A1493" s="161">
        <v>45903.0</v>
      </c>
      <c r="B1493" s="162" t="s">
        <v>4365</v>
      </c>
      <c r="C1493" s="23"/>
      <c r="D1493" s="163" t="s">
        <v>1486</v>
      </c>
      <c r="E1493" s="165"/>
      <c r="F1493" s="156"/>
      <c r="G1493" s="164" t="s">
        <v>104</v>
      </c>
      <c r="H1493" s="164">
        <v>1.0</v>
      </c>
      <c r="I1493" s="81"/>
      <c r="J1493" s="163" t="s">
        <v>1487</v>
      </c>
      <c r="K1493" s="136"/>
      <c r="L1493" s="159" t="s">
        <v>4331</v>
      </c>
    </row>
    <row r="1494" ht="20.25" hidden="1" customHeight="1">
      <c r="A1494" s="128"/>
      <c r="B1494" s="139"/>
      <c r="C1494" s="154"/>
      <c r="D1494" s="132"/>
      <c r="E1494" s="157"/>
      <c r="F1494" s="158"/>
      <c r="G1494" s="131"/>
      <c r="H1494" s="131"/>
      <c r="I1494" s="132"/>
      <c r="J1494" s="132"/>
      <c r="K1494" s="136"/>
      <c r="L1494" s="127"/>
    </row>
    <row r="1495" ht="20.25" hidden="1" customHeight="1">
      <c r="A1495" s="161">
        <v>45904.0</v>
      </c>
      <c r="B1495" s="162" t="s">
        <v>4366</v>
      </c>
      <c r="C1495" s="23"/>
      <c r="D1495" s="163" t="s">
        <v>1196</v>
      </c>
      <c r="E1495" s="165"/>
      <c r="F1495" s="156"/>
      <c r="G1495" s="164" t="s">
        <v>104</v>
      </c>
      <c r="H1495" s="164">
        <v>2.0</v>
      </c>
      <c r="I1495" s="81"/>
      <c r="J1495" s="163" t="s">
        <v>1406</v>
      </c>
      <c r="K1495" s="136"/>
      <c r="L1495" s="159" t="s">
        <v>4331</v>
      </c>
    </row>
    <row r="1496" ht="20.25" hidden="1" customHeight="1">
      <c r="A1496" s="161">
        <v>45904.0</v>
      </c>
      <c r="B1496" s="162" t="s">
        <v>4366</v>
      </c>
      <c r="C1496" s="23"/>
      <c r="D1496" s="163" t="s">
        <v>1489</v>
      </c>
      <c r="E1496" s="165"/>
      <c r="F1496" s="156"/>
      <c r="G1496" s="164" t="s">
        <v>104</v>
      </c>
      <c r="H1496" s="164">
        <v>1.0</v>
      </c>
      <c r="I1496" s="81"/>
      <c r="J1496" s="163" t="s">
        <v>1406</v>
      </c>
      <c r="K1496" s="136"/>
      <c r="L1496" s="159" t="s">
        <v>4331</v>
      </c>
    </row>
    <row r="1497" ht="20.25" hidden="1" customHeight="1">
      <c r="A1497" s="128"/>
      <c r="B1497" s="139"/>
      <c r="C1497" s="154"/>
      <c r="D1497" s="132"/>
      <c r="E1497" s="157"/>
      <c r="F1497" s="158"/>
      <c r="G1497" s="131"/>
      <c r="H1497" s="131"/>
      <c r="I1497" s="132"/>
      <c r="J1497" s="132"/>
      <c r="K1497" s="136"/>
      <c r="L1497" s="127"/>
    </row>
    <row r="1498" ht="20.25" hidden="1" customHeight="1">
      <c r="A1498" s="161">
        <v>45906.0</v>
      </c>
      <c r="B1498" s="162" t="s">
        <v>4367</v>
      </c>
      <c r="C1498" s="23"/>
      <c r="D1498" s="163" t="s">
        <v>2093</v>
      </c>
      <c r="E1498" s="165">
        <v>5.22396491E9</v>
      </c>
      <c r="F1498" s="156"/>
      <c r="G1498" s="164" t="s">
        <v>104</v>
      </c>
      <c r="H1498" s="164">
        <v>1.0</v>
      </c>
      <c r="I1498" s="81"/>
      <c r="J1498" s="163" t="s">
        <v>4368</v>
      </c>
      <c r="K1498" s="136"/>
      <c r="L1498" s="159" t="s">
        <v>4331</v>
      </c>
    </row>
    <row r="1499" ht="20.25" hidden="1" customHeight="1">
      <c r="A1499" s="161">
        <v>45906.0</v>
      </c>
      <c r="B1499" s="162" t="s">
        <v>4367</v>
      </c>
      <c r="C1499" s="23"/>
      <c r="D1499" s="163" t="s">
        <v>2093</v>
      </c>
      <c r="E1499" s="165">
        <v>5.223022134E9</v>
      </c>
      <c r="F1499" s="156"/>
      <c r="G1499" s="164" t="s">
        <v>104</v>
      </c>
      <c r="H1499" s="164">
        <v>1.0</v>
      </c>
      <c r="I1499" s="81"/>
      <c r="J1499" s="163" t="s">
        <v>4368</v>
      </c>
      <c r="K1499" s="136"/>
      <c r="L1499" s="159" t="s">
        <v>4331</v>
      </c>
    </row>
    <row r="1500" ht="20.25" hidden="1" customHeight="1">
      <c r="A1500" s="128"/>
      <c r="B1500" s="139"/>
      <c r="C1500" s="154"/>
      <c r="D1500" s="132"/>
      <c r="E1500" s="157"/>
      <c r="F1500" s="158"/>
      <c r="G1500" s="131"/>
      <c r="H1500" s="131"/>
      <c r="I1500" s="132"/>
      <c r="J1500" s="132"/>
      <c r="K1500" s="136"/>
      <c r="L1500" s="127"/>
    </row>
    <row r="1501" ht="20.25" hidden="1" customHeight="1">
      <c r="A1501" s="161">
        <v>45906.0</v>
      </c>
      <c r="B1501" s="162" t="s">
        <v>4369</v>
      </c>
      <c r="C1501" s="23"/>
      <c r="D1501" s="163" t="s">
        <v>1395</v>
      </c>
      <c r="E1501" s="165"/>
      <c r="F1501" s="156"/>
      <c r="G1501" s="164" t="s">
        <v>104</v>
      </c>
      <c r="H1501" s="164">
        <v>1.0</v>
      </c>
      <c r="I1501" s="81"/>
      <c r="J1501" s="163" t="s">
        <v>763</v>
      </c>
      <c r="K1501" s="136"/>
      <c r="L1501" s="159" t="s">
        <v>4331</v>
      </c>
    </row>
    <row r="1502" ht="20.25" hidden="1" customHeight="1">
      <c r="A1502" s="128"/>
      <c r="B1502" s="139"/>
      <c r="C1502" s="154"/>
      <c r="D1502" s="132"/>
      <c r="E1502" s="157"/>
      <c r="F1502" s="158"/>
      <c r="G1502" s="131"/>
      <c r="H1502" s="131"/>
      <c r="I1502" s="132"/>
      <c r="J1502" s="132"/>
      <c r="K1502" s="136"/>
      <c r="L1502" s="127"/>
    </row>
    <row r="1503" ht="20.25" hidden="1" customHeight="1">
      <c r="A1503" s="161">
        <v>45908.0</v>
      </c>
      <c r="B1503" s="162" t="s">
        <v>4370</v>
      </c>
      <c r="C1503" s="23"/>
      <c r="D1503" s="163" t="s">
        <v>1405</v>
      </c>
      <c r="E1503" s="165"/>
      <c r="F1503" s="156"/>
      <c r="G1503" s="164" t="s">
        <v>104</v>
      </c>
      <c r="H1503" s="164">
        <v>1.0</v>
      </c>
      <c r="I1503" s="81"/>
      <c r="J1503" s="163" t="s">
        <v>1397</v>
      </c>
      <c r="K1503" s="136"/>
      <c r="L1503" s="159" t="s">
        <v>4331</v>
      </c>
    </row>
    <row r="1504" ht="20.25" hidden="1" customHeight="1">
      <c r="A1504" s="161">
        <v>45908.0</v>
      </c>
      <c r="B1504" s="162" t="s">
        <v>4370</v>
      </c>
      <c r="C1504" s="23"/>
      <c r="D1504" s="163" t="s">
        <v>1501</v>
      </c>
      <c r="E1504" s="165"/>
      <c r="F1504" s="156"/>
      <c r="G1504" s="164" t="s">
        <v>104</v>
      </c>
      <c r="H1504" s="164">
        <v>1.0</v>
      </c>
      <c r="I1504" s="81"/>
      <c r="J1504" s="163" t="s">
        <v>1502</v>
      </c>
      <c r="K1504" s="136"/>
      <c r="L1504" s="159" t="s">
        <v>4331</v>
      </c>
    </row>
    <row r="1505" ht="20.25" hidden="1" customHeight="1">
      <c r="A1505" s="128"/>
      <c r="B1505" s="139"/>
      <c r="C1505" s="154"/>
      <c r="D1505" s="132"/>
      <c r="E1505" s="157"/>
      <c r="F1505" s="158"/>
      <c r="G1505" s="131"/>
      <c r="H1505" s="131"/>
      <c r="I1505" s="132"/>
      <c r="J1505" s="132"/>
      <c r="K1505" s="136"/>
      <c r="L1505" s="127"/>
    </row>
    <row r="1506" ht="20.25" hidden="1" customHeight="1">
      <c r="A1506" s="161">
        <v>45909.0</v>
      </c>
      <c r="B1506" s="162" t="s">
        <v>4371</v>
      </c>
      <c r="C1506" s="23"/>
      <c r="D1506" s="163" t="s">
        <v>317</v>
      </c>
      <c r="E1506" s="165"/>
      <c r="F1506" s="156"/>
      <c r="G1506" s="164" t="s">
        <v>196</v>
      </c>
      <c r="H1506" s="164">
        <v>1.0</v>
      </c>
      <c r="I1506" s="81"/>
      <c r="J1506" s="163" t="s">
        <v>1103</v>
      </c>
      <c r="K1506" s="136"/>
      <c r="L1506" s="159"/>
    </row>
    <row r="1507" ht="20.25" hidden="1" customHeight="1">
      <c r="A1507" s="128"/>
      <c r="B1507" s="139"/>
      <c r="C1507" s="154"/>
      <c r="D1507" s="132"/>
      <c r="E1507" s="157"/>
      <c r="F1507" s="158"/>
      <c r="G1507" s="131"/>
      <c r="H1507" s="131"/>
      <c r="I1507" s="132"/>
      <c r="J1507" s="132"/>
      <c r="K1507" s="136"/>
      <c r="L1507" s="127"/>
    </row>
    <row r="1508" ht="20.25" hidden="1" customHeight="1">
      <c r="A1508" s="161">
        <v>45909.0</v>
      </c>
      <c r="B1508" s="162" t="s">
        <v>4372</v>
      </c>
      <c r="C1508" s="23"/>
      <c r="D1508" s="163" t="s">
        <v>351</v>
      </c>
      <c r="E1508" s="165" t="s">
        <v>1717</v>
      </c>
      <c r="F1508" s="156"/>
      <c r="G1508" s="164" t="s">
        <v>104</v>
      </c>
      <c r="H1508" s="164">
        <v>1.0</v>
      </c>
      <c r="I1508" s="81"/>
      <c r="J1508" s="163" t="s">
        <v>2001</v>
      </c>
      <c r="K1508" s="136"/>
      <c r="L1508" s="159" t="s">
        <v>4331</v>
      </c>
    </row>
    <row r="1509" ht="20.25" hidden="1" customHeight="1">
      <c r="A1509" s="161">
        <v>45909.0</v>
      </c>
      <c r="B1509" s="162" t="s">
        <v>4372</v>
      </c>
      <c r="C1509" s="23"/>
      <c r="D1509" s="163" t="s">
        <v>351</v>
      </c>
      <c r="E1509" s="165" t="s">
        <v>337</v>
      </c>
      <c r="F1509" s="156"/>
      <c r="G1509" s="164" t="s">
        <v>104</v>
      </c>
      <c r="H1509" s="164">
        <v>1.0</v>
      </c>
      <c r="I1509" s="81"/>
      <c r="J1509" s="163" t="s">
        <v>2001</v>
      </c>
      <c r="K1509" s="136"/>
      <c r="L1509" s="159" t="s">
        <v>4331</v>
      </c>
    </row>
    <row r="1510" ht="20.25" hidden="1" customHeight="1">
      <c r="A1510" s="161"/>
      <c r="B1510" s="162"/>
      <c r="C1510" s="23"/>
      <c r="D1510" s="163"/>
      <c r="E1510" s="165"/>
      <c r="F1510" s="156"/>
      <c r="G1510" s="164"/>
      <c r="H1510" s="164"/>
      <c r="I1510" s="81"/>
      <c r="J1510" s="163"/>
      <c r="K1510" s="136"/>
      <c r="L1510" s="159"/>
    </row>
    <row r="1511" ht="20.25" hidden="1" customHeight="1">
      <c r="A1511" s="128"/>
      <c r="B1511" s="139"/>
      <c r="C1511" s="154"/>
      <c r="D1511" s="132"/>
      <c r="E1511" s="157"/>
      <c r="F1511" s="158"/>
      <c r="G1511" s="131"/>
      <c r="H1511" s="131"/>
      <c r="I1511" s="132"/>
      <c r="J1511" s="132"/>
      <c r="K1511" s="136"/>
      <c r="L1511" s="127"/>
    </row>
    <row r="1512" ht="20.25" hidden="1" customHeight="1">
      <c r="A1512" s="161">
        <v>45909.0</v>
      </c>
      <c r="B1512" s="162" t="s">
        <v>4373</v>
      </c>
      <c r="C1512" s="23"/>
      <c r="D1512" s="163" t="s">
        <v>4225</v>
      </c>
      <c r="E1512" s="165"/>
      <c r="F1512" s="156"/>
      <c r="G1512" s="164" t="s">
        <v>104</v>
      </c>
      <c r="H1512" s="164">
        <v>1.0</v>
      </c>
      <c r="I1512" s="81"/>
      <c r="J1512" s="163" t="s">
        <v>1505</v>
      </c>
      <c r="K1512" s="136"/>
      <c r="L1512" s="159"/>
    </row>
    <row r="1513" ht="20.25" hidden="1" customHeight="1">
      <c r="A1513" s="161">
        <v>45909.0</v>
      </c>
      <c r="B1513" s="162" t="s">
        <v>4373</v>
      </c>
      <c r="C1513" s="23"/>
      <c r="D1513" s="163" t="s">
        <v>1504</v>
      </c>
      <c r="E1513" s="165"/>
      <c r="F1513" s="156"/>
      <c r="G1513" s="164" t="s">
        <v>104</v>
      </c>
      <c r="H1513" s="164">
        <v>2.0</v>
      </c>
      <c r="I1513" s="81"/>
      <c r="J1513" s="163" t="s">
        <v>1505</v>
      </c>
      <c r="K1513" s="136"/>
      <c r="L1513" s="159"/>
    </row>
    <row r="1514" ht="20.25" hidden="1" customHeight="1">
      <c r="A1514" s="161">
        <v>45909.0</v>
      </c>
      <c r="B1514" s="162" t="s">
        <v>4373</v>
      </c>
      <c r="C1514" s="23"/>
      <c r="D1514" s="163" t="s">
        <v>4225</v>
      </c>
      <c r="E1514" s="165"/>
      <c r="F1514" s="156"/>
      <c r="G1514" s="164" t="s">
        <v>104</v>
      </c>
      <c r="H1514" s="164">
        <v>1.0</v>
      </c>
      <c r="I1514" s="81"/>
      <c r="J1514" s="163" t="s">
        <v>4232</v>
      </c>
      <c r="K1514" s="136"/>
      <c r="L1514" s="159" t="s">
        <v>4331</v>
      </c>
    </row>
    <row r="1515" ht="20.25" hidden="1" customHeight="1">
      <c r="A1515" s="128"/>
      <c r="B1515" s="139"/>
      <c r="C1515" s="154"/>
      <c r="D1515" s="132"/>
      <c r="E1515" s="157"/>
      <c r="F1515" s="158"/>
      <c r="G1515" s="131"/>
      <c r="H1515" s="131"/>
      <c r="I1515" s="132"/>
      <c r="J1515" s="132"/>
      <c r="K1515" s="136"/>
      <c r="L1515" s="127"/>
    </row>
    <row r="1516" ht="20.25" hidden="1" customHeight="1">
      <c r="A1516" s="161">
        <v>45909.0</v>
      </c>
      <c r="B1516" s="162" t="s">
        <v>4374</v>
      </c>
      <c r="C1516" s="23"/>
      <c r="D1516" s="163" t="s">
        <v>1672</v>
      </c>
      <c r="E1516" s="165"/>
      <c r="F1516" s="156"/>
      <c r="G1516" s="164" t="s">
        <v>196</v>
      </c>
      <c r="H1516" s="164">
        <v>8.0</v>
      </c>
      <c r="I1516" s="81"/>
      <c r="J1516" s="163" t="s">
        <v>1991</v>
      </c>
      <c r="K1516" s="136"/>
      <c r="L1516" s="159"/>
    </row>
    <row r="1517" ht="20.25" hidden="1" customHeight="1">
      <c r="A1517" s="128"/>
      <c r="B1517" s="139"/>
      <c r="C1517" s="154"/>
      <c r="D1517" s="132"/>
      <c r="E1517" s="157"/>
      <c r="F1517" s="158"/>
      <c r="G1517" s="131"/>
      <c r="H1517" s="131"/>
      <c r="I1517" s="132"/>
      <c r="J1517" s="132"/>
      <c r="K1517" s="136"/>
      <c r="L1517" s="127"/>
    </row>
    <row r="1518" ht="20.25" hidden="1" customHeight="1">
      <c r="A1518" s="161">
        <v>45910.0</v>
      </c>
      <c r="B1518" s="162" t="s">
        <v>4375</v>
      </c>
      <c r="C1518" s="23"/>
      <c r="D1518" s="163" t="s">
        <v>1179</v>
      </c>
      <c r="E1518" s="165"/>
      <c r="F1518" s="156"/>
      <c r="G1518" s="164" t="s">
        <v>104</v>
      </c>
      <c r="H1518" s="164">
        <v>1.0</v>
      </c>
      <c r="I1518" s="81"/>
      <c r="J1518" s="163" t="s">
        <v>1117</v>
      </c>
      <c r="K1518" s="136"/>
      <c r="L1518" s="159"/>
    </row>
    <row r="1519" ht="20.25" hidden="1" customHeight="1">
      <c r="A1519" s="128"/>
      <c r="B1519" s="139"/>
      <c r="C1519" s="154"/>
      <c r="D1519" s="132"/>
      <c r="E1519" s="157"/>
      <c r="F1519" s="158"/>
      <c r="G1519" s="131"/>
      <c r="H1519" s="131"/>
      <c r="I1519" s="132"/>
      <c r="J1519" s="132"/>
      <c r="K1519" s="136"/>
      <c r="L1519" s="127"/>
    </row>
    <row r="1520" ht="20.25" hidden="1" customHeight="1">
      <c r="A1520" s="161">
        <v>45910.0</v>
      </c>
      <c r="B1520" s="162" t="s">
        <v>4376</v>
      </c>
      <c r="C1520" s="23"/>
      <c r="D1520" s="166" t="s">
        <v>813</v>
      </c>
      <c r="E1520" s="167" t="s">
        <v>4377</v>
      </c>
      <c r="F1520" s="156"/>
      <c r="G1520" s="164" t="s">
        <v>104</v>
      </c>
      <c r="H1520" s="164">
        <v>1.0</v>
      </c>
      <c r="I1520" s="81"/>
      <c r="J1520" s="166" t="s">
        <v>988</v>
      </c>
      <c r="K1520" s="136"/>
      <c r="L1520" s="159" t="s">
        <v>4331</v>
      </c>
    </row>
    <row r="1521" ht="20.25" hidden="1" customHeight="1">
      <c r="A1521" s="128"/>
      <c r="B1521" s="139"/>
      <c r="C1521" s="154"/>
      <c r="D1521" s="132"/>
      <c r="E1521" s="157"/>
      <c r="F1521" s="158"/>
      <c r="G1521" s="131"/>
      <c r="H1521" s="131"/>
      <c r="I1521" s="132"/>
      <c r="J1521" s="132"/>
      <c r="K1521" s="136"/>
      <c r="L1521" s="127"/>
    </row>
    <row r="1522" ht="20.25" hidden="1" customHeight="1">
      <c r="A1522" s="168">
        <v>45911.0</v>
      </c>
      <c r="B1522" s="162" t="s">
        <v>4378</v>
      </c>
      <c r="C1522" s="23"/>
      <c r="D1522" s="166" t="s">
        <v>4379</v>
      </c>
      <c r="E1522" s="167"/>
      <c r="F1522" s="156"/>
      <c r="G1522" s="164" t="s">
        <v>104</v>
      </c>
      <c r="H1522" s="164">
        <v>1.0</v>
      </c>
      <c r="I1522" s="81"/>
      <c r="J1522" s="166" t="s">
        <v>1397</v>
      </c>
      <c r="K1522" s="136"/>
      <c r="L1522" s="159" t="s">
        <v>4331</v>
      </c>
    </row>
    <row r="1523" ht="20.25" hidden="1" customHeight="1">
      <c r="A1523" s="128"/>
      <c r="B1523" s="139"/>
      <c r="C1523" s="154"/>
      <c r="D1523" s="132"/>
      <c r="E1523" s="157"/>
      <c r="F1523" s="158"/>
      <c r="G1523" s="131"/>
      <c r="H1523" s="131"/>
      <c r="I1523" s="132"/>
      <c r="J1523" s="132"/>
      <c r="K1523" s="136"/>
      <c r="L1523" s="127"/>
    </row>
    <row r="1524" ht="20.25" hidden="1" customHeight="1">
      <c r="A1524" s="168">
        <v>45912.0</v>
      </c>
      <c r="B1524" s="162" t="s">
        <v>4380</v>
      </c>
      <c r="C1524" s="23"/>
      <c r="D1524" s="166" t="s">
        <v>334</v>
      </c>
      <c r="E1524" s="167" t="s">
        <v>1717</v>
      </c>
      <c r="F1524" s="156"/>
      <c r="G1524" s="164" t="s">
        <v>104</v>
      </c>
      <c r="H1524" s="164">
        <v>1.0</v>
      </c>
      <c r="I1524" s="81"/>
      <c r="J1524" s="166" t="s">
        <v>4381</v>
      </c>
      <c r="K1524" s="136"/>
      <c r="L1524" s="159" t="s">
        <v>4331</v>
      </c>
    </row>
    <row r="1525" ht="20.25" hidden="1" customHeight="1">
      <c r="A1525" s="168">
        <v>45912.0</v>
      </c>
      <c r="B1525" s="162" t="s">
        <v>4380</v>
      </c>
      <c r="C1525" s="23"/>
      <c r="D1525" s="166" t="s">
        <v>347</v>
      </c>
      <c r="E1525" s="167" t="s">
        <v>348</v>
      </c>
      <c r="F1525" s="156"/>
      <c r="G1525" s="164" t="s">
        <v>104</v>
      </c>
      <c r="H1525" s="164">
        <v>1.0</v>
      </c>
      <c r="I1525" s="81"/>
      <c r="J1525" s="166" t="s">
        <v>4381</v>
      </c>
      <c r="K1525" s="136"/>
      <c r="L1525" s="159" t="s">
        <v>4331</v>
      </c>
    </row>
    <row r="1526" ht="20.25" hidden="1" customHeight="1">
      <c r="A1526" s="128"/>
      <c r="B1526" s="139"/>
      <c r="C1526" s="154"/>
      <c r="D1526" s="132"/>
      <c r="E1526" s="157"/>
      <c r="F1526" s="158"/>
      <c r="G1526" s="131"/>
      <c r="H1526" s="131"/>
      <c r="I1526" s="132"/>
      <c r="J1526" s="132"/>
      <c r="K1526" s="136"/>
      <c r="L1526" s="127"/>
    </row>
    <row r="1527" ht="20.25" hidden="1" customHeight="1">
      <c r="A1527" s="168">
        <v>45912.0</v>
      </c>
      <c r="B1527" s="162" t="s">
        <v>4382</v>
      </c>
      <c r="C1527" s="23"/>
      <c r="D1527" s="166" t="s">
        <v>1278</v>
      </c>
      <c r="E1527" s="167" t="s">
        <v>812</v>
      </c>
      <c r="F1527" s="156"/>
      <c r="G1527" s="164" t="s">
        <v>104</v>
      </c>
      <c r="H1527" s="164">
        <v>1.0</v>
      </c>
      <c r="I1527" s="81"/>
      <c r="J1527" s="166" t="s">
        <v>446</v>
      </c>
      <c r="K1527" s="136"/>
      <c r="L1527" s="159" t="s">
        <v>4331</v>
      </c>
    </row>
    <row r="1528" ht="20.25" hidden="1" customHeight="1">
      <c r="A1528" s="168">
        <v>45912.0</v>
      </c>
      <c r="B1528" s="162" t="s">
        <v>4382</v>
      </c>
      <c r="C1528" s="23"/>
      <c r="D1528" s="166" t="s">
        <v>1766</v>
      </c>
      <c r="E1528" s="167" t="s">
        <v>63</v>
      </c>
      <c r="F1528" s="156"/>
      <c r="G1528" s="164" t="s">
        <v>104</v>
      </c>
      <c r="H1528" s="164">
        <v>1.0</v>
      </c>
      <c r="I1528" s="81"/>
      <c r="J1528" s="166" t="s">
        <v>446</v>
      </c>
      <c r="K1528" s="136"/>
      <c r="L1528" s="159" t="s">
        <v>4331</v>
      </c>
    </row>
    <row r="1529" ht="20.25" hidden="1" customHeight="1">
      <c r="A1529" s="128"/>
      <c r="B1529" s="139"/>
      <c r="C1529" s="154"/>
      <c r="D1529" s="132"/>
      <c r="E1529" s="157"/>
      <c r="F1529" s="158"/>
      <c r="G1529" s="131"/>
      <c r="H1529" s="131"/>
      <c r="I1529" s="132"/>
      <c r="J1529" s="132"/>
      <c r="K1529" s="136"/>
      <c r="L1529" s="127"/>
    </row>
    <row r="1530" ht="20.25" hidden="1" customHeight="1">
      <c r="A1530" s="168">
        <v>45912.0</v>
      </c>
      <c r="B1530" s="162" t="s">
        <v>4383</v>
      </c>
      <c r="C1530" s="23"/>
      <c r="D1530" s="166" t="s">
        <v>1054</v>
      </c>
      <c r="E1530" s="167"/>
      <c r="F1530" s="156"/>
      <c r="G1530" s="164" t="s">
        <v>742</v>
      </c>
      <c r="H1530" s="164">
        <v>1.0</v>
      </c>
      <c r="I1530" s="81"/>
      <c r="J1530" s="166" t="s">
        <v>1117</v>
      </c>
      <c r="K1530" s="136"/>
      <c r="L1530" s="159"/>
    </row>
    <row r="1531" ht="20.25" hidden="1" customHeight="1">
      <c r="A1531" s="128"/>
      <c r="B1531" s="139"/>
      <c r="C1531" s="154"/>
      <c r="D1531" s="132"/>
      <c r="E1531" s="157"/>
      <c r="F1531" s="158"/>
      <c r="G1531" s="131"/>
      <c r="H1531" s="131"/>
      <c r="I1531" s="132"/>
      <c r="J1531" s="132"/>
      <c r="K1531" s="136"/>
      <c r="L1531" s="127"/>
    </row>
    <row r="1532" ht="20.25" hidden="1" customHeight="1">
      <c r="A1532" s="168">
        <v>45915.0</v>
      </c>
      <c r="B1532" s="162" t="s">
        <v>4384</v>
      </c>
      <c r="C1532" s="23"/>
      <c r="D1532" s="166" t="s">
        <v>4385</v>
      </c>
      <c r="E1532" s="167"/>
      <c r="F1532" s="156"/>
      <c r="G1532" s="164" t="s">
        <v>104</v>
      </c>
      <c r="H1532" s="164">
        <v>2.0</v>
      </c>
      <c r="I1532" s="81"/>
      <c r="J1532" s="166" t="s">
        <v>1505</v>
      </c>
      <c r="K1532" s="136"/>
      <c r="L1532" s="159"/>
    </row>
    <row r="1533" ht="20.25" hidden="1" customHeight="1">
      <c r="A1533" s="128"/>
      <c r="B1533" s="139"/>
      <c r="C1533" s="154"/>
      <c r="D1533" s="132"/>
      <c r="E1533" s="157"/>
      <c r="F1533" s="158"/>
      <c r="G1533" s="131"/>
      <c r="H1533" s="131"/>
      <c r="I1533" s="132"/>
      <c r="J1533" s="132"/>
      <c r="K1533" s="136"/>
      <c r="L1533" s="127"/>
    </row>
    <row r="1534" ht="20.25" hidden="1" customHeight="1">
      <c r="A1534" s="168">
        <v>45915.0</v>
      </c>
      <c r="B1534" s="162" t="s">
        <v>4386</v>
      </c>
      <c r="C1534" s="23"/>
      <c r="D1534" s="166" t="s">
        <v>4387</v>
      </c>
      <c r="E1534" s="167" t="s">
        <v>812</v>
      </c>
      <c r="F1534" s="156"/>
      <c r="G1534" s="164" t="s">
        <v>104</v>
      </c>
      <c r="H1534" s="164">
        <v>1.0</v>
      </c>
      <c r="I1534" s="81"/>
      <c r="J1534" s="166" t="s">
        <v>2368</v>
      </c>
      <c r="K1534" s="136"/>
      <c r="L1534" s="159" t="s">
        <v>4331</v>
      </c>
    </row>
    <row r="1535" ht="20.25" hidden="1" customHeight="1">
      <c r="A1535" s="168">
        <v>45915.0</v>
      </c>
      <c r="B1535" s="162" t="s">
        <v>4386</v>
      </c>
      <c r="C1535" s="23"/>
      <c r="D1535" s="166" t="s">
        <v>4388</v>
      </c>
      <c r="E1535" s="167" t="s">
        <v>808</v>
      </c>
      <c r="F1535" s="156"/>
      <c r="G1535" s="164" t="s">
        <v>104</v>
      </c>
      <c r="H1535" s="164">
        <v>1.0</v>
      </c>
      <c r="I1535" s="81"/>
      <c r="J1535" s="166" t="s">
        <v>2368</v>
      </c>
      <c r="K1535" s="136"/>
      <c r="L1535" s="159" t="s">
        <v>4331</v>
      </c>
    </row>
    <row r="1536" ht="20.25" hidden="1" customHeight="1">
      <c r="A1536" s="128"/>
      <c r="B1536" s="139"/>
      <c r="C1536" s="154"/>
      <c r="D1536" s="132"/>
      <c r="E1536" s="157"/>
      <c r="F1536" s="158"/>
      <c r="G1536" s="131"/>
      <c r="H1536" s="131"/>
      <c r="I1536" s="132"/>
      <c r="J1536" s="132"/>
      <c r="K1536" s="136"/>
      <c r="L1536" s="127"/>
    </row>
    <row r="1537" ht="20.25" hidden="1" customHeight="1">
      <c r="A1537" s="168">
        <v>45915.0</v>
      </c>
      <c r="B1537" s="162" t="s">
        <v>4389</v>
      </c>
      <c r="C1537" s="23"/>
      <c r="D1537" s="166" t="s">
        <v>1278</v>
      </c>
      <c r="E1537" s="167" t="s">
        <v>812</v>
      </c>
      <c r="F1537" s="156"/>
      <c r="G1537" s="164" t="s">
        <v>104</v>
      </c>
      <c r="H1537" s="164">
        <v>1.0</v>
      </c>
      <c r="I1537" s="81"/>
      <c r="J1537" s="166" t="s">
        <v>3446</v>
      </c>
      <c r="K1537" s="136"/>
      <c r="L1537" s="159" t="s">
        <v>4331</v>
      </c>
    </row>
    <row r="1538" ht="20.25" hidden="1" customHeight="1">
      <c r="A1538" s="168">
        <v>45915.0</v>
      </c>
      <c r="B1538" s="162" t="s">
        <v>4389</v>
      </c>
      <c r="C1538" s="23"/>
      <c r="D1538" s="166" t="s">
        <v>1278</v>
      </c>
      <c r="E1538" s="167" t="s">
        <v>812</v>
      </c>
      <c r="F1538" s="156"/>
      <c r="G1538" s="164" t="s">
        <v>104</v>
      </c>
      <c r="H1538" s="164">
        <v>1.0</v>
      </c>
      <c r="I1538" s="81"/>
      <c r="J1538" s="166" t="s">
        <v>2702</v>
      </c>
      <c r="K1538" s="136"/>
      <c r="L1538" s="159" t="s">
        <v>4331</v>
      </c>
    </row>
    <row r="1539" ht="20.25" hidden="1" customHeight="1">
      <c r="A1539" s="168">
        <v>45915.0</v>
      </c>
      <c r="B1539" s="162" t="s">
        <v>4389</v>
      </c>
      <c r="C1539" s="23"/>
      <c r="D1539" s="166" t="s">
        <v>1278</v>
      </c>
      <c r="E1539" s="167" t="s">
        <v>812</v>
      </c>
      <c r="F1539" s="156"/>
      <c r="G1539" s="164" t="s">
        <v>104</v>
      </c>
      <c r="H1539" s="164">
        <v>1.0</v>
      </c>
      <c r="I1539" s="81"/>
      <c r="J1539" s="166" t="s">
        <v>2594</v>
      </c>
      <c r="K1539" s="136"/>
      <c r="L1539" s="159" t="s">
        <v>4331</v>
      </c>
    </row>
    <row r="1540" ht="20.25" hidden="1" customHeight="1">
      <c r="A1540" s="168">
        <v>45915.0</v>
      </c>
      <c r="B1540" s="162" t="s">
        <v>4389</v>
      </c>
      <c r="C1540" s="23"/>
      <c r="D1540" s="166" t="s">
        <v>1278</v>
      </c>
      <c r="E1540" s="167" t="s">
        <v>812</v>
      </c>
      <c r="F1540" s="156"/>
      <c r="G1540" s="164" t="s">
        <v>104</v>
      </c>
      <c r="H1540" s="164">
        <v>1.0</v>
      </c>
      <c r="I1540" s="81"/>
      <c r="J1540" s="166" t="s">
        <v>2399</v>
      </c>
      <c r="K1540" s="136"/>
      <c r="L1540" s="159" t="s">
        <v>4331</v>
      </c>
    </row>
    <row r="1541" ht="20.25" hidden="1" customHeight="1">
      <c r="A1541" s="168">
        <v>45915.0</v>
      </c>
      <c r="B1541" s="162" t="s">
        <v>4389</v>
      </c>
      <c r="C1541" s="23"/>
      <c r="D1541" s="166" t="s">
        <v>1278</v>
      </c>
      <c r="E1541" s="167" t="s">
        <v>812</v>
      </c>
      <c r="F1541" s="156"/>
      <c r="G1541" s="164" t="s">
        <v>104</v>
      </c>
      <c r="H1541" s="164">
        <v>1.0</v>
      </c>
      <c r="I1541" s="81"/>
      <c r="J1541" s="166" t="s">
        <v>4270</v>
      </c>
      <c r="K1541" s="136"/>
      <c r="L1541" s="159" t="s">
        <v>4331</v>
      </c>
    </row>
    <row r="1542" ht="20.25" hidden="1" customHeight="1">
      <c r="A1542" s="168">
        <v>45915.0</v>
      </c>
      <c r="B1542" s="162" t="s">
        <v>4389</v>
      </c>
      <c r="C1542" s="23"/>
      <c r="D1542" s="166" t="s">
        <v>1278</v>
      </c>
      <c r="E1542" s="167" t="s">
        <v>812</v>
      </c>
      <c r="F1542" s="156"/>
      <c r="G1542" s="164" t="s">
        <v>104</v>
      </c>
      <c r="H1542" s="164">
        <v>1.0</v>
      </c>
      <c r="I1542" s="81"/>
      <c r="J1542" s="166" t="s">
        <v>2672</v>
      </c>
      <c r="K1542" s="136"/>
      <c r="L1542" s="159" t="s">
        <v>4331</v>
      </c>
    </row>
    <row r="1543" ht="20.25" hidden="1" customHeight="1">
      <c r="A1543" s="168">
        <v>45915.0</v>
      </c>
      <c r="B1543" s="162" t="s">
        <v>4389</v>
      </c>
      <c r="C1543" s="23"/>
      <c r="D1543" s="166" t="s">
        <v>1278</v>
      </c>
      <c r="E1543" s="167" t="s">
        <v>812</v>
      </c>
      <c r="F1543" s="156"/>
      <c r="G1543" s="164" t="s">
        <v>104</v>
      </c>
      <c r="H1543" s="164">
        <v>1.0</v>
      </c>
      <c r="I1543" s="81"/>
      <c r="J1543" s="166" t="s">
        <v>2365</v>
      </c>
      <c r="K1543" s="136"/>
      <c r="L1543" s="159" t="s">
        <v>4331</v>
      </c>
    </row>
    <row r="1544" ht="20.25" hidden="1" customHeight="1">
      <c r="A1544" s="168">
        <v>45915.0</v>
      </c>
      <c r="B1544" s="162" t="s">
        <v>4389</v>
      </c>
      <c r="C1544" s="23"/>
      <c r="D1544" s="166" t="s">
        <v>1278</v>
      </c>
      <c r="E1544" s="167" t="s">
        <v>812</v>
      </c>
      <c r="F1544" s="156"/>
      <c r="G1544" s="164" t="s">
        <v>104</v>
      </c>
      <c r="H1544" s="164">
        <v>1.0</v>
      </c>
      <c r="I1544" s="81"/>
      <c r="J1544" s="166" t="s">
        <v>2218</v>
      </c>
      <c r="K1544" s="136"/>
      <c r="L1544" s="159" t="s">
        <v>4331</v>
      </c>
    </row>
    <row r="1545" ht="20.25" hidden="1" customHeight="1">
      <c r="A1545" s="128"/>
      <c r="B1545" s="139"/>
      <c r="C1545" s="154"/>
      <c r="D1545" s="132"/>
      <c r="E1545" s="157"/>
      <c r="F1545" s="158"/>
      <c r="G1545" s="131"/>
      <c r="H1545" s="131"/>
      <c r="I1545" s="132"/>
      <c r="J1545" s="132"/>
      <c r="K1545" s="136"/>
      <c r="L1545" s="127"/>
    </row>
    <row r="1546" ht="20.25" hidden="1" customHeight="1">
      <c r="A1546" s="168">
        <v>45917.0</v>
      </c>
      <c r="B1546" s="162" t="s">
        <v>4390</v>
      </c>
      <c r="C1546" s="23"/>
      <c r="D1546" s="166" t="s">
        <v>1196</v>
      </c>
      <c r="E1546" s="167"/>
      <c r="F1546" s="156"/>
      <c r="G1546" s="164" t="s">
        <v>104</v>
      </c>
      <c r="H1546" s="164">
        <v>4.0</v>
      </c>
      <c r="I1546" s="81"/>
      <c r="J1546" s="166" t="s">
        <v>1406</v>
      </c>
      <c r="K1546" s="136"/>
      <c r="L1546" s="159" t="s">
        <v>4331</v>
      </c>
    </row>
    <row r="1547" ht="20.25" hidden="1" customHeight="1">
      <c r="A1547" s="128"/>
      <c r="B1547" s="139"/>
      <c r="C1547" s="154"/>
      <c r="D1547" s="132"/>
      <c r="E1547" s="157"/>
      <c r="F1547" s="158"/>
      <c r="G1547" s="131"/>
      <c r="H1547" s="131"/>
      <c r="I1547" s="132"/>
      <c r="J1547" s="132"/>
      <c r="K1547" s="136"/>
      <c r="L1547" s="127"/>
    </row>
    <row r="1548" ht="20.25" hidden="1" customHeight="1">
      <c r="A1548" s="168">
        <v>45917.0</v>
      </c>
      <c r="B1548" s="162" t="s">
        <v>4391</v>
      </c>
      <c r="C1548" s="23"/>
      <c r="D1548" s="166" t="s">
        <v>1768</v>
      </c>
      <c r="E1548" s="167" t="s">
        <v>337</v>
      </c>
      <c r="F1548" s="156"/>
      <c r="G1548" s="164" t="s">
        <v>104</v>
      </c>
      <c r="H1548" s="164">
        <v>1.0</v>
      </c>
      <c r="I1548" s="81"/>
      <c r="J1548" s="166" t="s">
        <v>1335</v>
      </c>
      <c r="K1548" s="136"/>
      <c r="L1548" s="159" t="s">
        <v>4331</v>
      </c>
    </row>
    <row r="1549" ht="20.25" hidden="1" customHeight="1">
      <c r="A1549" s="168">
        <v>45917.0</v>
      </c>
      <c r="B1549" s="162" t="s">
        <v>4391</v>
      </c>
      <c r="C1549" s="23"/>
      <c r="D1549" s="166" t="s">
        <v>66</v>
      </c>
      <c r="E1549" s="167" t="s">
        <v>85</v>
      </c>
      <c r="F1549" s="156"/>
      <c r="G1549" s="164" t="s">
        <v>104</v>
      </c>
      <c r="H1549" s="164">
        <v>1.0</v>
      </c>
      <c r="I1549" s="81"/>
      <c r="J1549" s="166" t="s">
        <v>1335</v>
      </c>
      <c r="K1549" s="136"/>
      <c r="L1549" s="159" t="s">
        <v>4331</v>
      </c>
    </row>
    <row r="1550" ht="20.25" hidden="1" customHeight="1">
      <c r="A1550" s="128"/>
      <c r="B1550" s="139"/>
      <c r="C1550" s="154"/>
      <c r="D1550" s="132"/>
      <c r="E1550" s="157"/>
      <c r="F1550" s="158"/>
      <c r="G1550" s="131"/>
      <c r="H1550" s="131"/>
      <c r="I1550" s="132"/>
      <c r="J1550" s="132"/>
      <c r="K1550" s="136"/>
      <c r="L1550" s="127"/>
    </row>
    <row r="1551" ht="20.25" hidden="1" customHeight="1">
      <c r="A1551" s="168">
        <v>45918.0</v>
      </c>
      <c r="B1551" s="162" t="s">
        <v>4392</v>
      </c>
      <c r="C1551" s="23"/>
      <c r="D1551" s="166" t="s">
        <v>744</v>
      </c>
      <c r="E1551" s="167"/>
      <c r="F1551" s="156"/>
      <c r="G1551" s="164" t="s">
        <v>1385</v>
      </c>
      <c r="H1551" s="164">
        <v>1.0</v>
      </c>
      <c r="I1551" s="81"/>
      <c r="J1551" s="166" t="s">
        <v>4125</v>
      </c>
      <c r="K1551" s="136"/>
      <c r="L1551" s="159"/>
    </row>
    <row r="1552" ht="20.25" hidden="1" customHeight="1">
      <c r="A1552" s="168">
        <v>45918.0</v>
      </c>
      <c r="B1552" s="162" t="s">
        <v>4392</v>
      </c>
      <c r="C1552" s="23"/>
      <c r="D1552" s="166" t="s">
        <v>493</v>
      </c>
      <c r="E1552" s="167" t="s">
        <v>4393</v>
      </c>
      <c r="F1552" s="156"/>
      <c r="G1552" s="164" t="s">
        <v>104</v>
      </c>
      <c r="H1552" s="164">
        <v>1.0</v>
      </c>
      <c r="I1552" s="81"/>
      <c r="J1552" s="166" t="s">
        <v>1519</v>
      </c>
      <c r="K1552" s="136"/>
      <c r="L1552" s="159" t="s">
        <v>4331</v>
      </c>
    </row>
    <row r="1553" ht="20.25" hidden="1" customHeight="1">
      <c r="A1553" s="168">
        <v>45918.0</v>
      </c>
      <c r="B1553" s="162" t="s">
        <v>4392</v>
      </c>
      <c r="C1553" s="23"/>
      <c r="D1553" s="166" t="s">
        <v>4394</v>
      </c>
      <c r="E1553" s="167">
        <v>5833046.0</v>
      </c>
      <c r="F1553" s="156"/>
      <c r="G1553" s="164" t="s">
        <v>104</v>
      </c>
      <c r="H1553" s="164">
        <v>1.0</v>
      </c>
      <c r="I1553" s="81"/>
      <c r="J1553" s="166" t="s">
        <v>1519</v>
      </c>
      <c r="K1553" s="136"/>
      <c r="L1553" s="159" t="s">
        <v>4331</v>
      </c>
    </row>
    <row r="1554" ht="20.25" hidden="1" customHeight="1">
      <c r="A1554" s="168">
        <v>45918.0</v>
      </c>
      <c r="B1554" s="162" t="s">
        <v>4392</v>
      </c>
      <c r="C1554" s="23"/>
      <c r="D1554" s="166" t="s">
        <v>4395</v>
      </c>
      <c r="E1554" s="167" t="s">
        <v>4396</v>
      </c>
      <c r="F1554" s="156"/>
      <c r="G1554" s="164" t="s">
        <v>104</v>
      </c>
      <c r="H1554" s="164">
        <v>1.0</v>
      </c>
      <c r="I1554" s="81"/>
      <c r="J1554" s="166" t="s">
        <v>1519</v>
      </c>
      <c r="K1554" s="136"/>
      <c r="L1554" s="159" t="s">
        <v>4331</v>
      </c>
    </row>
    <row r="1555" ht="20.25" hidden="1" customHeight="1">
      <c r="A1555" s="128"/>
      <c r="B1555" s="139"/>
      <c r="C1555" s="154"/>
      <c r="D1555" s="132"/>
      <c r="E1555" s="157"/>
      <c r="F1555" s="158"/>
      <c r="G1555" s="131"/>
      <c r="H1555" s="131"/>
      <c r="I1555" s="132"/>
      <c r="J1555" s="132"/>
      <c r="K1555" s="136"/>
      <c r="L1555" s="127"/>
    </row>
    <row r="1556" ht="20.25" hidden="1" customHeight="1">
      <c r="A1556" s="168">
        <v>45919.0</v>
      </c>
      <c r="B1556" s="162" t="s">
        <v>4397</v>
      </c>
      <c r="C1556" s="23"/>
      <c r="D1556" s="166" t="s">
        <v>4148</v>
      </c>
      <c r="E1556" s="167"/>
      <c r="F1556" s="156"/>
      <c r="G1556" s="164" t="s">
        <v>196</v>
      </c>
      <c r="H1556" s="164">
        <v>3.0</v>
      </c>
      <c r="I1556" s="81"/>
      <c r="J1556" s="166" t="s">
        <v>1103</v>
      </c>
      <c r="K1556" s="136"/>
      <c r="L1556" s="159"/>
    </row>
    <row r="1557" ht="20.25" hidden="1" customHeight="1">
      <c r="A1557" s="128"/>
      <c r="B1557" s="139"/>
      <c r="C1557" s="154"/>
      <c r="D1557" s="132"/>
      <c r="E1557" s="157"/>
      <c r="F1557" s="158"/>
      <c r="G1557" s="131"/>
      <c r="H1557" s="131"/>
      <c r="I1557" s="132"/>
      <c r="J1557" s="132"/>
      <c r="K1557" s="136"/>
      <c r="L1557" s="127"/>
    </row>
    <row r="1558" ht="20.25" hidden="1" customHeight="1">
      <c r="A1558" s="168">
        <v>45919.0</v>
      </c>
      <c r="B1558" s="162" t="s">
        <v>4398</v>
      </c>
      <c r="C1558" s="23"/>
      <c r="D1558" s="166" t="s">
        <v>1529</v>
      </c>
      <c r="E1558" s="167" t="s">
        <v>1530</v>
      </c>
      <c r="F1558" s="156"/>
      <c r="G1558" s="164" t="s">
        <v>104</v>
      </c>
      <c r="H1558" s="164">
        <v>1.0</v>
      </c>
      <c r="I1558" s="81"/>
      <c r="J1558" s="166" t="s">
        <v>1144</v>
      </c>
      <c r="K1558" s="136"/>
      <c r="L1558" s="159"/>
    </row>
    <row r="1559" ht="20.25" hidden="1" customHeight="1">
      <c r="A1559" s="128"/>
      <c r="B1559" s="139"/>
      <c r="C1559" s="154"/>
      <c r="D1559" s="132"/>
      <c r="E1559" s="157"/>
      <c r="F1559" s="158"/>
      <c r="G1559" s="131"/>
      <c r="H1559" s="131"/>
      <c r="I1559" s="132"/>
      <c r="J1559" s="132"/>
      <c r="K1559" s="136"/>
      <c r="L1559" s="127"/>
    </row>
    <row r="1560" ht="20.25" hidden="1" customHeight="1">
      <c r="A1560" s="168">
        <v>45919.0</v>
      </c>
      <c r="B1560" s="162" t="s">
        <v>4399</v>
      </c>
      <c r="C1560" s="23"/>
      <c r="D1560" s="166" t="s">
        <v>4400</v>
      </c>
      <c r="E1560" s="167"/>
      <c r="F1560" s="156"/>
      <c r="G1560" s="164" t="s">
        <v>370</v>
      </c>
      <c r="H1560" s="164">
        <v>20.0</v>
      </c>
      <c r="I1560" s="81"/>
      <c r="J1560" s="166" t="s">
        <v>4401</v>
      </c>
      <c r="K1560" s="136"/>
      <c r="L1560" s="159"/>
    </row>
    <row r="1561" ht="20.25" hidden="1" customHeight="1">
      <c r="A1561" s="128"/>
      <c r="B1561" s="139"/>
      <c r="C1561" s="154"/>
      <c r="D1561" s="132"/>
      <c r="E1561" s="157"/>
      <c r="F1561" s="158"/>
      <c r="G1561" s="131"/>
      <c r="H1561" s="131"/>
      <c r="I1561" s="132"/>
      <c r="J1561" s="132"/>
      <c r="K1561" s="136"/>
      <c r="L1561" s="127"/>
    </row>
    <row r="1562" ht="20.25" hidden="1" customHeight="1">
      <c r="A1562" s="168">
        <v>45919.0</v>
      </c>
      <c r="B1562" s="162" t="s">
        <v>4402</v>
      </c>
      <c r="C1562" s="23"/>
      <c r="D1562" s="166" t="s">
        <v>813</v>
      </c>
      <c r="E1562" s="167" t="s">
        <v>814</v>
      </c>
      <c r="F1562" s="156"/>
      <c r="G1562" s="164" t="s">
        <v>104</v>
      </c>
      <c r="H1562" s="164">
        <v>1.0</v>
      </c>
      <c r="I1562" s="81" t="s">
        <v>4403</v>
      </c>
      <c r="J1562" s="166" t="s">
        <v>521</v>
      </c>
      <c r="K1562" s="136"/>
      <c r="L1562" s="159" t="s">
        <v>4331</v>
      </c>
    </row>
    <row r="1563" ht="20.25" hidden="1" customHeight="1">
      <c r="A1563" s="128"/>
      <c r="B1563" s="139"/>
      <c r="C1563" s="154"/>
      <c r="D1563" s="132"/>
      <c r="E1563" s="157"/>
      <c r="F1563" s="158"/>
      <c r="G1563" s="131"/>
      <c r="H1563" s="131"/>
      <c r="I1563" s="132"/>
      <c r="J1563" s="132"/>
      <c r="K1563" s="136"/>
      <c r="L1563" s="127"/>
    </row>
    <row r="1564" ht="20.25" hidden="1" customHeight="1">
      <c r="A1564" s="168">
        <v>45919.0</v>
      </c>
      <c r="B1564" s="162" t="s">
        <v>4404</v>
      </c>
      <c r="C1564" s="23"/>
      <c r="D1564" s="166" t="s">
        <v>807</v>
      </c>
      <c r="E1564" s="167" t="s">
        <v>808</v>
      </c>
      <c r="F1564" s="156"/>
      <c r="G1564" s="164" t="s">
        <v>104</v>
      </c>
      <c r="H1564" s="164">
        <v>1.0</v>
      </c>
      <c r="I1564" s="81" t="s">
        <v>4403</v>
      </c>
      <c r="J1564" s="166" t="s">
        <v>1997</v>
      </c>
      <c r="K1564" s="136"/>
      <c r="L1564" s="159" t="s">
        <v>4405</v>
      </c>
    </row>
    <row r="1565" ht="20.25" hidden="1" customHeight="1">
      <c r="A1565" s="168">
        <v>45919.0</v>
      </c>
      <c r="B1565" s="162" t="s">
        <v>4404</v>
      </c>
      <c r="C1565" s="23"/>
      <c r="D1565" s="166" t="s">
        <v>807</v>
      </c>
      <c r="E1565" s="167" t="s">
        <v>808</v>
      </c>
      <c r="F1565" s="156"/>
      <c r="G1565" s="164" t="s">
        <v>104</v>
      </c>
      <c r="H1565" s="164">
        <v>1.0</v>
      </c>
      <c r="I1565" s="81" t="s">
        <v>4403</v>
      </c>
      <c r="J1565" s="166" t="s">
        <v>2368</v>
      </c>
      <c r="K1565" s="136"/>
      <c r="L1565" s="159" t="s">
        <v>4405</v>
      </c>
    </row>
    <row r="1566" ht="20.25" hidden="1" customHeight="1">
      <c r="A1566" s="168">
        <v>45919.0</v>
      </c>
      <c r="B1566" s="162" t="s">
        <v>4404</v>
      </c>
      <c r="C1566" s="23"/>
      <c r="D1566" s="166" t="s">
        <v>807</v>
      </c>
      <c r="E1566" s="167" t="s">
        <v>808</v>
      </c>
      <c r="F1566" s="156"/>
      <c r="G1566" s="164" t="s">
        <v>104</v>
      </c>
      <c r="H1566" s="164">
        <v>1.0</v>
      </c>
      <c r="I1566" s="81" t="s">
        <v>4403</v>
      </c>
      <c r="J1566" s="166" t="s">
        <v>1970</v>
      </c>
      <c r="K1566" s="136"/>
      <c r="L1566" s="159" t="s">
        <v>4405</v>
      </c>
    </row>
    <row r="1567" ht="20.25" hidden="1" customHeight="1">
      <c r="A1567" s="168">
        <v>45919.0</v>
      </c>
      <c r="B1567" s="162" t="s">
        <v>4404</v>
      </c>
      <c r="C1567" s="23"/>
      <c r="D1567" s="166" t="s">
        <v>807</v>
      </c>
      <c r="E1567" s="167" t="s">
        <v>808</v>
      </c>
      <c r="F1567" s="156"/>
      <c r="G1567" s="164" t="s">
        <v>104</v>
      </c>
      <c r="H1567" s="164">
        <v>1.0</v>
      </c>
      <c r="I1567" s="81" t="s">
        <v>4403</v>
      </c>
      <c r="J1567" s="166" t="s">
        <v>4068</v>
      </c>
      <c r="K1567" s="136"/>
      <c r="L1567" s="159" t="s">
        <v>4405</v>
      </c>
    </row>
    <row r="1568" ht="20.25" hidden="1" customHeight="1">
      <c r="A1568" s="168">
        <v>45919.0</v>
      </c>
      <c r="B1568" s="162" t="s">
        <v>4404</v>
      </c>
      <c r="C1568" s="23"/>
      <c r="D1568" s="166" t="s">
        <v>807</v>
      </c>
      <c r="E1568" s="167" t="s">
        <v>808</v>
      </c>
      <c r="F1568" s="156"/>
      <c r="G1568" s="164" t="s">
        <v>104</v>
      </c>
      <c r="H1568" s="164">
        <v>1.0</v>
      </c>
      <c r="I1568" s="81" t="s">
        <v>4403</v>
      </c>
      <c r="J1568" s="166" t="s">
        <v>4270</v>
      </c>
      <c r="K1568" s="136"/>
      <c r="L1568" s="159" t="s">
        <v>4405</v>
      </c>
    </row>
    <row r="1569" ht="20.25" hidden="1" customHeight="1">
      <c r="A1569" s="168">
        <v>45919.0</v>
      </c>
      <c r="B1569" s="162" t="s">
        <v>4404</v>
      </c>
      <c r="C1569" s="23"/>
      <c r="D1569" s="166" t="s">
        <v>807</v>
      </c>
      <c r="E1569" s="167" t="s">
        <v>808</v>
      </c>
      <c r="F1569" s="156"/>
      <c r="G1569" s="164" t="s">
        <v>104</v>
      </c>
      <c r="H1569" s="164">
        <v>1.0</v>
      </c>
      <c r="I1569" s="81" t="s">
        <v>4403</v>
      </c>
      <c r="J1569" s="166" t="s">
        <v>2702</v>
      </c>
      <c r="K1569" s="136"/>
      <c r="L1569" s="159" t="s">
        <v>4405</v>
      </c>
    </row>
    <row r="1570" ht="20.25" hidden="1" customHeight="1">
      <c r="A1570" s="168">
        <v>45919.0</v>
      </c>
      <c r="B1570" s="162" t="s">
        <v>4404</v>
      </c>
      <c r="C1570" s="23"/>
      <c r="D1570" s="166" t="s">
        <v>807</v>
      </c>
      <c r="E1570" s="167" t="s">
        <v>808</v>
      </c>
      <c r="F1570" s="156"/>
      <c r="G1570" s="164" t="s">
        <v>104</v>
      </c>
      <c r="H1570" s="164">
        <v>1.0</v>
      </c>
      <c r="I1570" s="81" t="s">
        <v>4403</v>
      </c>
      <c r="J1570" s="166" t="s">
        <v>4406</v>
      </c>
      <c r="K1570" s="136"/>
      <c r="L1570" s="159" t="s">
        <v>4405</v>
      </c>
    </row>
    <row r="1571" ht="20.25" hidden="1" customHeight="1">
      <c r="A1571" s="168">
        <v>45919.0</v>
      </c>
      <c r="B1571" s="162" t="s">
        <v>4404</v>
      </c>
      <c r="C1571" s="23"/>
      <c r="D1571" s="166" t="s">
        <v>807</v>
      </c>
      <c r="E1571" s="167" t="s">
        <v>808</v>
      </c>
      <c r="F1571" s="156"/>
      <c r="G1571" s="164" t="s">
        <v>104</v>
      </c>
      <c r="H1571" s="164">
        <v>1.0</v>
      </c>
      <c r="I1571" s="81" t="s">
        <v>4403</v>
      </c>
      <c r="J1571" s="166" t="s">
        <v>2365</v>
      </c>
      <c r="K1571" s="136"/>
      <c r="L1571" s="159" t="s">
        <v>4405</v>
      </c>
    </row>
    <row r="1572" ht="20.25" hidden="1" customHeight="1">
      <c r="A1572" s="168">
        <v>45919.0</v>
      </c>
      <c r="B1572" s="162" t="s">
        <v>4404</v>
      </c>
      <c r="C1572" s="23"/>
      <c r="D1572" s="166" t="s">
        <v>807</v>
      </c>
      <c r="E1572" s="167" t="s">
        <v>808</v>
      </c>
      <c r="F1572" s="156"/>
      <c r="G1572" s="164" t="s">
        <v>104</v>
      </c>
      <c r="H1572" s="164">
        <v>1.0</v>
      </c>
      <c r="I1572" s="81" t="s">
        <v>4403</v>
      </c>
      <c r="J1572" s="166" t="s">
        <v>1971</v>
      </c>
      <c r="K1572" s="136"/>
      <c r="L1572" s="159" t="s">
        <v>4405</v>
      </c>
    </row>
    <row r="1573" ht="20.25" hidden="1" customHeight="1">
      <c r="A1573" s="168">
        <v>45919.0</v>
      </c>
      <c r="B1573" s="162" t="s">
        <v>4404</v>
      </c>
      <c r="C1573" s="23"/>
      <c r="D1573" s="166" t="s">
        <v>807</v>
      </c>
      <c r="E1573" s="167" t="s">
        <v>808</v>
      </c>
      <c r="F1573" s="156"/>
      <c r="G1573" s="164" t="s">
        <v>104</v>
      </c>
      <c r="H1573" s="164">
        <v>1.0</v>
      </c>
      <c r="I1573" s="81" t="s">
        <v>4403</v>
      </c>
      <c r="J1573" s="166" t="s">
        <v>2218</v>
      </c>
      <c r="K1573" s="136"/>
      <c r="L1573" s="159" t="s">
        <v>4405</v>
      </c>
    </row>
    <row r="1574" ht="20.25" hidden="1" customHeight="1">
      <c r="A1574" s="128"/>
      <c r="B1574" s="139"/>
      <c r="C1574" s="154"/>
      <c r="D1574" s="132"/>
      <c r="E1574" s="157"/>
      <c r="F1574" s="158"/>
      <c r="G1574" s="131"/>
      <c r="H1574" s="131"/>
      <c r="I1574" s="132"/>
      <c r="J1574" s="132"/>
      <c r="K1574" s="136"/>
      <c r="L1574" s="127"/>
    </row>
    <row r="1575" ht="20.25" hidden="1" customHeight="1">
      <c r="A1575" s="168">
        <v>45919.0</v>
      </c>
      <c r="B1575" s="162" t="s">
        <v>4407</v>
      </c>
      <c r="C1575" s="23"/>
      <c r="D1575" s="166" t="s">
        <v>807</v>
      </c>
      <c r="E1575" s="167" t="s">
        <v>362</v>
      </c>
      <c r="F1575" s="156"/>
      <c r="G1575" s="164" t="s">
        <v>104</v>
      </c>
      <c r="H1575" s="164">
        <v>1.0</v>
      </c>
      <c r="I1575" s="81" t="s">
        <v>4403</v>
      </c>
      <c r="J1575" s="166" t="s">
        <v>1997</v>
      </c>
      <c r="K1575" s="136"/>
      <c r="L1575" s="159" t="s">
        <v>4405</v>
      </c>
    </row>
    <row r="1576" ht="20.25" hidden="1" customHeight="1">
      <c r="A1576" s="168">
        <v>45919.0</v>
      </c>
      <c r="B1576" s="162" t="s">
        <v>4407</v>
      </c>
      <c r="C1576" s="23"/>
      <c r="D1576" s="166" t="s">
        <v>807</v>
      </c>
      <c r="E1576" s="167" t="s">
        <v>362</v>
      </c>
      <c r="F1576" s="156"/>
      <c r="G1576" s="164" t="s">
        <v>104</v>
      </c>
      <c r="H1576" s="164">
        <v>1.0</v>
      </c>
      <c r="I1576" s="81" t="s">
        <v>4403</v>
      </c>
      <c r="J1576" s="166" t="s">
        <v>2368</v>
      </c>
      <c r="K1576" s="136"/>
      <c r="L1576" s="159" t="s">
        <v>4405</v>
      </c>
    </row>
    <row r="1577" ht="20.25" hidden="1" customHeight="1">
      <c r="A1577" s="168">
        <v>45919.0</v>
      </c>
      <c r="B1577" s="162" t="s">
        <v>4407</v>
      </c>
      <c r="C1577" s="23"/>
      <c r="D1577" s="166" t="s">
        <v>807</v>
      </c>
      <c r="E1577" s="167" t="s">
        <v>362</v>
      </c>
      <c r="F1577" s="156"/>
      <c r="G1577" s="164" t="s">
        <v>104</v>
      </c>
      <c r="H1577" s="164">
        <v>1.0</v>
      </c>
      <c r="I1577" s="81" t="s">
        <v>4403</v>
      </c>
      <c r="J1577" s="166" t="s">
        <v>1970</v>
      </c>
      <c r="K1577" s="136"/>
      <c r="L1577" s="159" t="s">
        <v>4405</v>
      </c>
    </row>
    <row r="1578" ht="20.25" hidden="1" customHeight="1">
      <c r="A1578" s="168">
        <v>45919.0</v>
      </c>
      <c r="B1578" s="162" t="s">
        <v>4407</v>
      </c>
      <c r="C1578" s="23"/>
      <c r="D1578" s="166" t="s">
        <v>807</v>
      </c>
      <c r="E1578" s="167" t="s">
        <v>362</v>
      </c>
      <c r="F1578" s="156"/>
      <c r="G1578" s="164" t="s">
        <v>104</v>
      </c>
      <c r="H1578" s="164">
        <v>1.0</v>
      </c>
      <c r="I1578" s="81" t="s">
        <v>4403</v>
      </c>
      <c r="J1578" s="166" t="s">
        <v>4068</v>
      </c>
      <c r="K1578" s="136"/>
      <c r="L1578" s="159" t="s">
        <v>4405</v>
      </c>
    </row>
    <row r="1579" ht="20.25" hidden="1" customHeight="1">
      <c r="A1579" s="168">
        <v>45919.0</v>
      </c>
      <c r="B1579" s="162" t="s">
        <v>4407</v>
      </c>
      <c r="C1579" s="23"/>
      <c r="D1579" s="166" t="s">
        <v>807</v>
      </c>
      <c r="E1579" s="167" t="s">
        <v>362</v>
      </c>
      <c r="F1579" s="156"/>
      <c r="G1579" s="164" t="s">
        <v>104</v>
      </c>
      <c r="H1579" s="164">
        <v>1.0</v>
      </c>
      <c r="I1579" s="81" t="s">
        <v>4403</v>
      </c>
      <c r="J1579" s="166" t="s">
        <v>2707</v>
      </c>
      <c r="K1579" s="136"/>
      <c r="L1579" s="159" t="s">
        <v>4405</v>
      </c>
    </row>
    <row r="1580" ht="20.25" hidden="1" customHeight="1">
      <c r="A1580" s="168">
        <v>45919.0</v>
      </c>
      <c r="B1580" s="162" t="s">
        <v>4407</v>
      </c>
      <c r="C1580" s="23"/>
      <c r="D1580" s="166" t="s">
        <v>807</v>
      </c>
      <c r="E1580" s="167" t="s">
        <v>362</v>
      </c>
      <c r="F1580" s="156"/>
      <c r="G1580" s="164" t="s">
        <v>104</v>
      </c>
      <c r="H1580" s="164">
        <v>1.0</v>
      </c>
      <c r="I1580" s="81" t="s">
        <v>4403</v>
      </c>
      <c r="J1580" s="166" t="s">
        <v>2702</v>
      </c>
      <c r="K1580" s="136"/>
      <c r="L1580" s="159" t="s">
        <v>4405</v>
      </c>
    </row>
    <row r="1581" ht="20.25" hidden="1" customHeight="1">
      <c r="A1581" s="168">
        <v>45919.0</v>
      </c>
      <c r="B1581" s="162" t="s">
        <v>4407</v>
      </c>
      <c r="C1581" s="23"/>
      <c r="D1581" s="166" t="s">
        <v>807</v>
      </c>
      <c r="E1581" s="167" t="s">
        <v>362</v>
      </c>
      <c r="F1581" s="156"/>
      <c r="G1581" s="164" t="s">
        <v>104</v>
      </c>
      <c r="H1581" s="164">
        <v>1.0</v>
      </c>
      <c r="I1581" s="81" t="s">
        <v>4403</v>
      </c>
      <c r="J1581" s="166" t="s">
        <v>4406</v>
      </c>
      <c r="K1581" s="136"/>
      <c r="L1581" s="159" t="s">
        <v>4405</v>
      </c>
    </row>
    <row r="1582" ht="20.25" hidden="1" customHeight="1">
      <c r="A1582" s="168">
        <v>45919.0</v>
      </c>
      <c r="B1582" s="162" t="s">
        <v>4407</v>
      </c>
      <c r="C1582" s="23"/>
      <c r="D1582" s="166" t="s">
        <v>807</v>
      </c>
      <c r="E1582" s="167" t="s">
        <v>362</v>
      </c>
      <c r="F1582" s="156"/>
      <c r="G1582" s="164" t="s">
        <v>104</v>
      </c>
      <c r="H1582" s="164">
        <v>1.0</v>
      </c>
      <c r="I1582" s="81" t="s">
        <v>4403</v>
      </c>
      <c r="J1582" s="166" t="s">
        <v>2365</v>
      </c>
      <c r="K1582" s="136"/>
      <c r="L1582" s="159" t="s">
        <v>4405</v>
      </c>
    </row>
    <row r="1583" ht="20.25" hidden="1" customHeight="1">
      <c r="A1583" s="168">
        <v>45919.0</v>
      </c>
      <c r="B1583" s="162" t="s">
        <v>4407</v>
      </c>
      <c r="C1583" s="23"/>
      <c r="D1583" s="166" t="s">
        <v>807</v>
      </c>
      <c r="E1583" s="167" t="s">
        <v>362</v>
      </c>
      <c r="F1583" s="156"/>
      <c r="G1583" s="164" t="s">
        <v>104</v>
      </c>
      <c r="H1583" s="164">
        <v>1.0</v>
      </c>
      <c r="I1583" s="81" t="s">
        <v>4403</v>
      </c>
      <c r="J1583" s="166" t="s">
        <v>1971</v>
      </c>
      <c r="K1583" s="136"/>
      <c r="L1583" s="159" t="s">
        <v>4405</v>
      </c>
    </row>
    <row r="1584" ht="20.25" hidden="1" customHeight="1">
      <c r="A1584" s="128"/>
      <c r="B1584" s="139"/>
      <c r="C1584" s="154"/>
      <c r="D1584" s="132"/>
      <c r="E1584" s="157"/>
      <c r="F1584" s="158"/>
      <c r="G1584" s="131"/>
      <c r="H1584" s="131"/>
      <c r="I1584" s="132"/>
      <c r="J1584" s="132"/>
      <c r="K1584" s="136"/>
      <c r="L1584" s="127"/>
    </row>
    <row r="1585" ht="20.25" hidden="1" customHeight="1">
      <c r="A1585" s="168">
        <v>45919.0</v>
      </c>
      <c r="B1585" s="162" t="s">
        <v>4408</v>
      </c>
      <c r="C1585" s="23"/>
      <c r="D1585" s="166" t="s">
        <v>1522</v>
      </c>
      <c r="E1585" s="167" t="s">
        <v>1523</v>
      </c>
      <c r="F1585" s="156"/>
      <c r="G1585" s="164" t="s">
        <v>104</v>
      </c>
      <c r="H1585" s="164">
        <v>1.0</v>
      </c>
      <c r="I1585" s="81"/>
      <c r="J1585" s="166" t="s">
        <v>874</v>
      </c>
      <c r="K1585" s="136"/>
      <c r="L1585" s="159" t="s">
        <v>4333</v>
      </c>
    </row>
    <row r="1586" ht="20.25" hidden="1" customHeight="1">
      <c r="A1586" s="128"/>
      <c r="B1586" s="139"/>
      <c r="C1586" s="154"/>
      <c r="D1586" s="132"/>
      <c r="E1586" s="157"/>
      <c r="F1586" s="158"/>
      <c r="G1586" s="131"/>
      <c r="H1586" s="131"/>
      <c r="I1586" s="132"/>
      <c r="J1586" s="132"/>
      <c r="K1586" s="136"/>
      <c r="L1586" s="127"/>
    </row>
    <row r="1587" ht="20.25" hidden="1" customHeight="1">
      <c r="A1587" s="168">
        <v>45920.0</v>
      </c>
      <c r="B1587" s="162" t="s">
        <v>4409</v>
      </c>
      <c r="C1587" s="23"/>
      <c r="D1587" s="166" t="s">
        <v>1317</v>
      </c>
      <c r="E1587" s="167"/>
      <c r="F1587" s="156"/>
      <c r="G1587" s="164" t="s">
        <v>104</v>
      </c>
      <c r="H1587" s="164">
        <v>1.0</v>
      </c>
      <c r="I1587" s="81"/>
      <c r="J1587" s="166" t="s">
        <v>1237</v>
      </c>
      <c r="K1587" s="136"/>
      <c r="L1587" s="159"/>
    </row>
    <row r="1588" ht="20.25" hidden="1" customHeight="1">
      <c r="A1588" s="128"/>
      <c r="B1588" s="139"/>
      <c r="C1588" s="154"/>
      <c r="D1588" s="132"/>
      <c r="E1588" s="157"/>
      <c r="F1588" s="158"/>
      <c r="G1588" s="131"/>
      <c r="H1588" s="131"/>
      <c r="I1588" s="132"/>
      <c r="J1588" s="132"/>
      <c r="K1588" s="136"/>
      <c r="L1588" s="127"/>
    </row>
    <row r="1589" ht="20.25" hidden="1" customHeight="1">
      <c r="A1589" s="168">
        <v>45922.0</v>
      </c>
      <c r="B1589" s="162" t="s">
        <v>4410</v>
      </c>
      <c r="C1589" s="23"/>
      <c r="D1589" s="166" t="s">
        <v>1716</v>
      </c>
      <c r="E1589" s="167">
        <v>1.00040045E9</v>
      </c>
      <c r="F1589" s="156"/>
      <c r="G1589" s="164" t="s">
        <v>104</v>
      </c>
      <c r="H1589" s="164">
        <v>1.0</v>
      </c>
      <c r="I1589" s="81"/>
      <c r="J1589" s="166" t="s">
        <v>3235</v>
      </c>
      <c r="K1589" s="136"/>
      <c r="L1589" s="159" t="s">
        <v>4331</v>
      </c>
    </row>
    <row r="1590" ht="20.25" hidden="1" customHeight="1">
      <c r="A1590" s="168">
        <v>45922.0</v>
      </c>
      <c r="B1590" s="162" t="s">
        <v>4410</v>
      </c>
      <c r="C1590" s="23"/>
      <c r="D1590" s="166" t="s">
        <v>1716</v>
      </c>
      <c r="E1590" s="167">
        <v>1.00980529E9</v>
      </c>
      <c r="F1590" s="156"/>
      <c r="G1590" s="164" t="s">
        <v>104</v>
      </c>
      <c r="H1590" s="164">
        <v>1.0</v>
      </c>
      <c r="I1590" s="81"/>
      <c r="J1590" s="166" t="s">
        <v>3235</v>
      </c>
      <c r="K1590" s="136"/>
      <c r="L1590" s="159" t="s">
        <v>4331</v>
      </c>
    </row>
    <row r="1591" ht="20.25" hidden="1" customHeight="1">
      <c r="A1591" s="168">
        <v>45922.0</v>
      </c>
      <c r="B1591" s="162" t="s">
        <v>4410</v>
      </c>
      <c r="C1591" s="23"/>
      <c r="D1591" s="166" t="s">
        <v>66</v>
      </c>
      <c r="E1591" s="167" t="s">
        <v>1091</v>
      </c>
      <c r="F1591" s="156"/>
      <c r="G1591" s="164" t="s">
        <v>104</v>
      </c>
      <c r="H1591" s="164">
        <v>1.0</v>
      </c>
      <c r="I1591" s="81"/>
      <c r="J1591" s="166" t="s">
        <v>3235</v>
      </c>
      <c r="K1591" s="136"/>
      <c r="L1591" s="159" t="s">
        <v>4331</v>
      </c>
    </row>
    <row r="1592" ht="20.25" hidden="1" customHeight="1">
      <c r="A1592" s="128"/>
      <c r="B1592" s="139"/>
      <c r="C1592" s="154"/>
      <c r="D1592" s="132"/>
      <c r="E1592" s="157"/>
      <c r="F1592" s="158"/>
      <c r="G1592" s="131"/>
      <c r="H1592" s="131"/>
      <c r="I1592" s="132"/>
      <c r="J1592" s="132"/>
      <c r="K1592" s="136"/>
      <c r="L1592" s="127"/>
    </row>
    <row r="1593" ht="20.25" hidden="1" customHeight="1">
      <c r="A1593" s="168">
        <v>45922.0</v>
      </c>
      <c r="B1593" s="162" t="s">
        <v>4411</v>
      </c>
      <c r="C1593" s="23"/>
      <c r="D1593" s="166" t="s">
        <v>347</v>
      </c>
      <c r="E1593" s="167" t="s">
        <v>1532</v>
      </c>
      <c r="F1593" s="156"/>
      <c r="G1593" s="164" t="s">
        <v>104</v>
      </c>
      <c r="H1593" s="164">
        <v>1.0</v>
      </c>
      <c r="I1593" s="81"/>
      <c r="J1593" s="166" t="s">
        <v>4412</v>
      </c>
      <c r="K1593" s="136"/>
      <c r="L1593" s="159" t="s">
        <v>4331</v>
      </c>
    </row>
    <row r="1594" ht="20.25" hidden="1" customHeight="1">
      <c r="A1594" s="128"/>
      <c r="B1594" s="139"/>
      <c r="C1594" s="154"/>
      <c r="D1594" s="132"/>
      <c r="E1594" s="157"/>
      <c r="F1594" s="158"/>
      <c r="G1594" s="131"/>
      <c r="H1594" s="131"/>
      <c r="I1594" s="132"/>
      <c r="J1594" s="132"/>
      <c r="K1594" s="136"/>
      <c r="L1594" s="127"/>
    </row>
    <row r="1595" ht="20.25" hidden="1" customHeight="1">
      <c r="A1595" s="168">
        <v>45923.0</v>
      </c>
      <c r="B1595" s="162" t="s">
        <v>4413</v>
      </c>
      <c r="C1595" s="23"/>
      <c r="D1595" s="166" t="s">
        <v>66</v>
      </c>
      <c r="E1595" s="167" t="s">
        <v>975</v>
      </c>
      <c r="F1595" s="156"/>
      <c r="G1595" s="164" t="s">
        <v>104</v>
      </c>
      <c r="H1595" s="164">
        <v>1.0</v>
      </c>
      <c r="I1595" s="81"/>
      <c r="J1595" s="166" t="s">
        <v>2459</v>
      </c>
      <c r="K1595" s="136"/>
      <c r="L1595" s="159" t="s">
        <v>4331</v>
      </c>
    </row>
    <row r="1596" ht="20.25" hidden="1" customHeight="1">
      <c r="A1596" s="168">
        <v>45923.0</v>
      </c>
      <c r="B1596" s="162" t="s">
        <v>4413</v>
      </c>
      <c r="C1596" s="23"/>
      <c r="D1596" s="166" t="s">
        <v>4414</v>
      </c>
      <c r="E1596" s="167"/>
      <c r="F1596" s="156"/>
      <c r="G1596" s="164" t="s">
        <v>104</v>
      </c>
      <c r="H1596" s="164">
        <v>1.0</v>
      </c>
      <c r="I1596" s="81"/>
      <c r="J1596" s="166" t="s">
        <v>2459</v>
      </c>
      <c r="K1596" s="136"/>
      <c r="L1596" s="159" t="s">
        <v>4333</v>
      </c>
    </row>
    <row r="1597" ht="20.25" hidden="1" customHeight="1">
      <c r="A1597" s="128"/>
      <c r="B1597" s="139"/>
      <c r="C1597" s="154"/>
      <c r="D1597" s="132"/>
      <c r="E1597" s="157"/>
      <c r="F1597" s="158"/>
      <c r="G1597" s="131"/>
      <c r="H1597" s="131"/>
      <c r="I1597" s="132"/>
      <c r="J1597" s="132"/>
      <c r="K1597" s="136"/>
      <c r="L1597" s="127"/>
    </row>
    <row r="1598" ht="20.25" hidden="1" customHeight="1">
      <c r="A1598" s="168">
        <v>45923.0</v>
      </c>
      <c r="B1598" s="162" t="s">
        <v>4415</v>
      </c>
      <c r="C1598" s="23"/>
      <c r="D1598" s="166" t="s">
        <v>209</v>
      </c>
      <c r="E1598" s="167" t="s">
        <v>346</v>
      </c>
      <c r="F1598" s="156"/>
      <c r="G1598" s="164" t="s">
        <v>104</v>
      </c>
      <c r="H1598" s="164">
        <v>1.0</v>
      </c>
      <c r="I1598" s="81"/>
      <c r="J1598" s="166" t="s">
        <v>2011</v>
      </c>
      <c r="K1598" s="136"/>
      <c r="L1598" s="159" t="s">
        <v>4331</v>
      </c>
    </row>
    <row r="1599" ht="20.25" hidden="1" customHeight="1">
      <c r="A1599" s="168">
        <v>45923.0</v>
      </c>
      <c r="B1599" s="162" t="s">
        <v>4415</v>
      </c>
      <c r="C1599" s="23"/>
      <c r="D1599" s="166" t="s">
        <v>66</v>
      </c>
      <c r="E1599" s="167" t="s">
        <v>1289</v>
      </c>
      <c r="F1599" s="156"/>
      <c r="G1599" s="164" t="s">
        <v>104</v>
      </c>
      <c r="H1599" s="164">
        <v>1.0</v>
      </c>
      <c r="I1599" s="81"/>
      <c r="J1599" s="166" t="s">
        <v>2011</v>
      </c>
      <c r="K1599" s="136"/>
      <c r="L1599" s="159" t="s">
        <v>4331</v>
      </c>
    </row>
    <row r="1600" ht="20.25" hidden="1" customHeight="1">
      <c r="A1600" s="168">
        <v>45923.0</v>
      </c>
      <c r="B1600" s="162" t="s">
        <v>4415</v>
      </c>
      <c r="C1600" s="23"/>
      <c r="D1600" s="166" t="s">
        <v>1290</v>
      </c>
      <c r="E1600" s="167" t="s">
        <v>345</v>
      </c>
      <c r="F1600" s="156"/>
      <c r="G1600" s="164" t="s">
        <v>104</v>
      </c>
      <c r="H1600" s="164">
        <v>1.0</v>
      </c>
      <c r="I1600" s="81"/>
      <c r="J1600" s="166" t="s">
        <v>2011</v>
      </c>
      <c r="K1600" s="136"/>
      <c r="L1600" s="159" t="s">
        <v>4331</v>
      </c>
    </row>
    <row r="1601" ht="20.25" hidden="1" customHeight="1">
      <c r="A1601" s="128"/>
      <c r="B1601" s="139"/>
      <c r="C1601" s="154"/>
      <c r="D1601" s="132"/>
      <c r="E1601" s="157"/>
      <c r="F1601" s="158"/>
      <c r="G1601" s="131"/>
      <c r="H1601" s="131"/>
      <c r="I1601" s="132"/>
      <c r="J1601" s="132"/>
      <c r="K1601" s="136"/>
      <c r="L1601" s="127"/>
    </row>
    <row r="1602" ht="20.25" hidden="1" customHeight="1">
      <c r="A1602" s="168">
        <v>45923.0</v>
      </c>
      <c r="B1602" s="162" t="s">
        <v>4416</v>
      </c>
      <c r="C1602" s="23"/>
      <c r="D1602" s="166" t="s">
        <v>4417</v>
      </c>
      <c r="E1602" s="167">
        <v>3200.0</v>
      </c>
      <c r="F1602" s="156"/>
      <c r="G1602" s="164" t="s">
        <v>104</v>
      </c>
      <c r="H1602" s="164">
        <v>4.0</v>
      </c>
      <c r="I1602" s="81"/>
      <c r="J1602" s="166" t="s">
        <v>1537</v>
      </c>
      <c r="K1602" s="136"/>
      <c r="L1602" s="159" t="s">
        <v>4331</v>
      </c>
    </row>
    <row r="1603" ht="20.25" hidden="1" customHeight="1">
      <c r="A1603" s="168">
        <v>45923.0</v>
      </c>
      <c r="B1603" s="162" t="s">
        <v>4416</v>
      </c>
      <c r="C1603" s="23"/>
      <c r="D1603" s="166" t="s">
        <v>1538</v>
      </c>
      <c r="E1603" s="167" t="s">
        <v>1539</v>
      </c>
      <c r="F1603" s="156"/>
      <c r="G1603" s="164" t="s">
        <v>104</v>
      </c>
      <c r="H1603" s="164">
        <v>1.0</v>
      </c>
      <c r="I1603" s="81"/>
      <c r="J1603" s="166" t="s">
        <v>1537</v>
      </c>
      <c r="K1603" s="136"/>
      <c r="L1603" s="159" t="s">
        <v>4331</v>
      </c>
    </row>
    <row r="1604" ht="20.25" hidden="1" customHeight="1">
      <c r="A1604" s="128"/>
      <c r="B1604" s="139"/>
      <c r="C1604" s="154"/>
      <c r="D1604" s="132"/>
      <c r="E1604" s="157"/>
      <c r="F1604" s="158"/>
      <c r="G1604" s="131"/>
      <c r="H1604" s="131"/>
      <c r="I1604" s="132"/>
      <c r="J1604" s="132"/>
      <c r="K1604" s="136"/>
      <c r="L1604" s="127"/>
    </row>
    <row r="1605" ht="20.25" hidden="1" customHeight="1">
      <c r="A1605" s="168">
        <v>45924.0</v>
      </c>
      <c r="B1605" s="162" t="s">
        <v>4418</v>
      </c>
      <c r="C1605" s="23"/>
      <c r="D1605" s="166" t="s">
        <v>66</v>
      </c>
      <c r="E1605" s="167" t="s">
        <v>1360</v>
      </c>
      <c r="F1605" s="156"/>
      <c r="G1605" s="164" t="s">
        <v>104</v>
      </c>
      <c r="H1605" s="164">
        <v>1.0</v>
      </c>
      <c r="I1605" s="81"/>
      <c r="J1605" s="166" t="s">
        <v>1397</v>
      </c>
      <c r="K1605" s="136"/>
      <c r="L1605" s="159" t="s">
        <v>4331</v>
      </c>
    </row>
    <row r="1606" ht="20.25" hidden="1" customHeight="1">
      <c r="A1606" s="128"/>
      <c r="B1606" s="139"/>
      <c r="C1606" s="154"/>
      <c r="D1606" s="132"/>
      <c r="E1606" s="157"/>
      <c r="F1606" s="158"/>
      <c r="G1606" s="131"/>
      <c r="H1606" s="131"/>
      <c r="I1606" s="132"/>
      <c r="J1606" s="132"/>
      <c r="K1606" s="136"/>
      <c r="L1606" s="127"/>
    </row>
    <row r="1607" ht="20.25" hidden="1" customHeight="1">
      <c r="A1607" s="168">
        <v>45924.0</v>
      </c>
      <c r="B1607" s="162" t="s">
        <v>4419</v>
      </c>
      <c r="C1607" s="23"/>
      <c r="D1607" s="166" t="s">
        <v>1714</v>
      </c>
      <c r="E1607" s="167">
        <v>5833046.0</v>
      </c>
      <c r="F1607" s="156"/>
      <c r="G1607" s="164" t="s">
        <v>104</v>
      </c>
      <c r="H1607" s="164">
        <v>1.0</v>
      </c>
      <c r="I1607" s="81"/>
      <c r="J1607" s="166" t="s">
        <v>4232</v>
      </c>
      <c r="K1607" s="136"/>
      <c r="L1607" s="159" t="s">
        <v>4331</v>
      </c>
    </row>
    <row r="1608" ht="20.25" hidden="1" customHeight="1">
      <c r="A1608" s="168">
        <v>45924.0</v>
      </c>
      <c r="B1608" s="162" t="s">
        <v>4419</v>
      </c>
      <c r="C1608" s="23"/>
      <c r="D1608" s="166" t="s">
        <v>1714</v>
      </c>
      <c r="E1608" s="167">
        <v>3.1780219E7</v>
      </c>
      <c r="F1608" s="156"/>
      <c r="G1608" s="164" t="s">
        <v>104</v>
      </c>
      <c r="H1608" s="164">
        <v>1.0</v>
      </c>
      <c r="I1608" s="81"/>
      <c r="J1608" s="166" t="s">
        <v>4232</v>
      </c>
      <c r="K1608" s="136"/>
      <c r="L1608" s="159" t="s">
        <v>4331</v>
      </c>
    </row>
    <row r="1609" ht="20.25" hidden="1" customHeight="1">
      <c r="A1609" s="128"/>
      <c r="B1609" s="139"/>
      <c r="C1609" s="154"/>
      <c r="D1609" s="132"/>
      <c r="E1609" s="157"/>
      <c r="F1609" s="158"/>
      <c r="G1609" s="131"/>
      <c r="H1609" s="131"/>
      <c r="I1609" s="132"/>
      <c r="J1609" s="132"/>
      <c r="K1609" s="136"/>
      <c r="L1609" s="127"/>
    </row>
    <row r="1610" ht="20.25" hidden="1" customHeight="1">
      <c r="A1610" s="168">
        <v>45924.0</v>
      </c>
      <c r="B1610" s="162" t="s">
        <v>4420</v>
      </c>
      <c r="C1610" s="23"/>
      <c r="D1610" s="166" t="s">
        <v>4421</v>
      </c>
      <c r="E1610" s="167"/>
      <c r="F1610" s="156"/>
      <c r="G1610" s="164" t="s">
        <v>104</v>
      </c>
      <c r="H1610" s="164">
        <v>1.0</v>
      </c>
      <c r="I1610" s="81"/>
      <c r="J1610" s="166" t="s">
        <v>1383</v>
      </c>
      <c r="K1610" s="136"/>
      <c r="L1610" s="159"/>
    </row>
    <row r="1611" ht="20.25" hidden="1" customHeight="1">
      <c r="A1611" s="128"/>
      <c r="B1611" s="139"/>
      <c r="C1611" s="154"/>
      <c r="D1611" s="132"/>
      <c r="E1611" s="157"/>
      <c r="F1611" s="158"/>
      <c r="G1611" s="131"/>
      <c r="H1611" s="131"/>
      <c r="I1611" s="132"/>
      <c r="J1611" s="132"/>
      <c r="K1611" s="136"/>
      <c r="L1611" s="127"/>
    </row>
    <row r="1612" ht="20.25" hidden="1" customHeight="1">
      <c r="A1612" s="168">
        <v>45924.0</v>
      </c>
      <c r="B1612" s="162" t="s">
        <v>4422</v>
      </c>
      <c r="C1612" s="23"/>
      <c r="D1612" s="166" t="s">
        <v>4423</v>
      </c>
      <c r="E1612" s="167"/>
      <c r="F1612" s="156"/>
      <c r="G1612" s="164" t="s">
        <v>104</v>
      </c>
      <c r="H1612" s="164">
        <v>1.0</v>
      </c>
      <c r="I1612" s="81"/>
      <c r="J1612" s="166" t="s">
        <v>1322</v>
      </c>
      <c r="K1612" s="136"/>
      <c r="L1612" s="159"/>
    </row>
    <row r="1613" ht="20.25" hidden="1" customHeight="1">
      <c r="A1613" s="168">
        <v>45924.0</v>
      </c>
      <c r="B1613" s="162" t="s">
        <v>4422</v>
      </c>
      <c r="C1613" s="23"/>
      <c r="D1613" s="166" t="s">
        <v>4423</v>
      </c>
      <c r="E1613" s="167"/>
      <c r="F1613" s="156"/>
      <c r="G1613" s="164" t="s">
        <v>104</v>
      </c>
      <c r="H1613" s="164">
        <v>1.0</v>
      </c>
      <c r="I1613" s="81"/>
      <c r="J1613" s="166" t="s">
        <v>4424</v>
      </c>
      <c r="K1613" s="136"/>
      <c r="L1613" s="159" t="s">
        <v>4331</v>
      </c>
    </row>
    <row r="1614" ht="20.25" hidden="1" customHeight="1">
      <c r="A1614" s="128"/>
      <c r="B1614" s="139"/>
      <c r="C1614" s="154"/>
      <c r="D1614" s="132"/>
      <c r="E1614" s="157"/>
      <c r="F1614" s="158"/>
      <c r="G1614" s="131"/>
      <c r="H1614" s="131"/>
      <c r="I1614" s="132"/>
      <c r="J1614" s="132"/>
      <c r="K1614" s="136"/>
      <c r="L1614" s="127"/>
    </row>
    <row r="1615" ht="20.25" hidden="1" customHeight="1">
      <c r="A1615" s="168">
        <v>45925.0</v>
      </c>
      <c r="B1615" s="162" t="s">
        <v>4425</v>
      </c>
      <c r="C1615" s="23"/>
      <c r="D1615" s="166" t="s">
        <v>1456</v>
      </c>
      <c r="E1615" s="167" t="s">
        <v>1457</v>
      </c>
      <c r="F1615" s="156"/>
      <c r="G1615" s="164" t="s">
        <v>104</v>
      </c>
      <c r="H1615" s="164">
        <v>6.0</v>
      </c>
      <c r="I1615" s="81"/>
      <c r="J1615" s="166" t="s">
        <v>874</v>
      </c>
      <c r="K1615" s="136"/>
      <c r="L1615" s="159" t="s">
        <v>4331</v>
      </c>
    </row>
    <row r="1616" ht="20.25" hidden="1" customHeight="1">
      <c r="A1616" s="168">
        <v>45925.0</v>
      </c>
      <c r="B1616" s="162" t="s">
        <v>4425</v>
      </c>
      <c r="C1616" s="23"/>
      <c r="D1616" s="166" t="s">
        <v>1085</v>
      </c>
      <c r="E1616" s="167" t="s">
        <v>1458</v>
      </c>
      <c r="F1616" s="156"/>
      <c r="G1616" s="164" t="s">
        <v>104</v>
      </c>
      <c r="H1616" s="164">
        <v>6.0</v>
      </c>
      <c r="I1616" s="81"/>
      <c r="J1616" s="166" t="s">
        <v>874</v>
      </c>
      <c r="K1616" s="136"/>
      <c r="L1616" s="159" t="s">
        <v>4331</v>
      </c>
    </row>
    <row r="1617" ht="20.25" hidden="1" customHeight="1">
      <c r="A1617" s="168">
        <v>45925.0</v>
      </c>
      <c r="B1617" s="162" t="s">
        <v>4425</v>
      </c>
      <c r="C1617" s="23"/>
      <c r="D1617" s="166" t="s">
        <v>4426</v>
      </c>
      <c r="E1617" s="167" t="s">
        <v>4427</v>
      </c>
      <c r="F1617" s="156"/>
      <c r="G1617" s="164" t="s">
        <v>104</v>
      </c>
      <c r="H1617" s="164">
        <v>6.0</v>
      </c>
      <c r="I1617" s="81"/>
      <c r="J1617" s="166" t="s">
        <v>874</v>
      </c>
      <c r="K1617" s="136"/>
      <c r="L1617" s="159" t="s">
        <v>4333</v>
      </c>
    </row>
    <row r="1618" ht="20.25" hidden="1" customHeight="1">
      <c r="A1618" s="168">
        <v>45925.0</v>
      </c>
      <c r="B1618" s="162" t="s">
        <v>4425</v>
      </c>
      <c r="C1618" s="23"/>
      <c r="D1618" s="166" t="s">
        <v>4428</v>
      </c>
      <c r="E1618" s="167" t="s">
        <v>1466</v>
      </c>
      <c r="F1618" s="156"/>
      <c r="G1618" s="164" t="s">
        <v>104</v>
      </c>
      <c r="H1618" s="164">
        <v>2.0</v>
      </c>
      <c r="I1618" s="81"/>
      <c r="J1618" s="166" t="s">
        <v>874</v>
      </c>
      <c r="K1618" s="136"/>
      <c r="L1618" s="159" t="s">
        <v>4333</v>
      </c>
    </row>
    <row r="1619" ht="20.25" hidden="1" customHeight="1">
      <c r="A1619" s="168">
        <v>45925.0</v>
      </c>
      <c r="B1619" s="162" t="s">
        <v>4425</v>
      </c>
      <c r="C1619" s="23"/>
      <c r="D1619" s="166" t="s">
        <v>4429</v>
      </c>
      <c r="E1619" s="167" t="s">
        <v>1453</v>
      </c>
      <c r="F1619" s="156"/>
      <c r="G1619" s="164" t="s">
        <v>104</v>
      </c>
      <c r="H1619" s="164">
        <v>2.0</v>
      </c>
      <c r="I1619" s="81"/>
      <c r="J1619" s="166" t="s">
        <v>874</v>
      </c>
      <c r="K1619" s="136"/>
      <c r="L1619" s="159" t="s">
        <v>4333</v>
      </c>
    </row>
    <row r="1620" ht="20.25" hidden="1" customHeight="1">
      <c r="A1620" s="168">
        <v>45925.0</v>
      </c>
      <c r="B1620" s="162" t="s">
        <v>4425</v>
      </c>
      <c r="C1620" s="23"/>
      <c r="D1620" s="166" t="s">
        <v>914</v>
      </c>
      <c r="E1620" s="167" t="s">
        <v>1468</v>
      </c>
      <c r="F1620" s="156"/>
      <c r="G1620" s="164" t="s">
        <v>104</v>
      </c>
      <c r="H1620" s="164">
        <v>1.0</v>
      </c>
      <c r="I1620" s="81"/>
      <c r="J1620" s="166" t="s">
        <v>874</v>
      </c>
      <c r="K1620" s="136"/>
      <c r="L1620" s="159" t="s">
        <v>4333</v>
      </c>
    </row>
    <row r="1621" ht="20.25" hidden="1" customHeight="1">
      <c r="A1621" s="168">
        <v>45925.0</v>
      </c>
      <c r="B1621" s="162" t="s">
        <v>4425</v>
      </c>
      <c r="C1621" s="23"/>
      <c r="D1621" s="166" t="s">
        <v>1467</v>
      </c>
      <c r="E1621" s="167" t="s">
        <v>4430</v>
      </c>
      <c r="F1621" s="156"/>
      <c r="G1621" s="164" t="s">
        <v>104</v>
      </c>
      <c r="H1621" s="164">
        <v>1.0</v>
      </c>
      <c r="I1621" s="81"/>
      <c r="J1621" s="166" t="s">
        <v>874</v>
      </c>
      <c r="K1621" s="136"/>
      <c r="L1621" s="159" t="s">
        <v>4333</v>
      </c>
    </row>
    <row r="1622" ht="20.25" hidden="1" customHeight="1">
      <c r="A1622" s="168">
        <v>45925.0</v>
      </c>
      <c r="B1622" s="162" t="s">
        <v>4425</v>
      </c>
      <c r="C1622" s="23"/>
      <c r="D1622" s="166" t="s">
        <v>1469</v>
      </c>
      <c r="E1622" s="167" t="s">
        <v>4430</v>
      </c>
      <c r="F1622" s="156"/>
      <c r="G1622" s="164" t="s">
        <v>104</v>
      </c>
      <c r="H1622" s="164">
        <v>1.0</v>
      </c>
      <c r="I1622" s="81"/>
      <c r="J1622" s="166" t="s">
        <v>874</v>
      </c>
      <c r="K1622" s="136"/>
      <c r="L1622" s="159" t="s">
        <v>4333</v>
      </c>
    </row>
    <row r="1623" ht="20.25" hidden="1" customHeight="1">
      <c r="A1623" s="168">
        <v>45925.0</v>
      </c>
      <c r="B1623" s="162" t="s">
        <v>4425</v>
      </c>
      <c r="C1623" s="23"/>
      <c r="D1623" s="166" t="s">
        <v>1469</v>
      </c>
      <c r="E1623" s="167" t="s">
        <v>4430</v>
      </c>
      <c r="F1623" s="156"/>
      <c r="G1623" s="164" t="s">
        <v>104</v>
      </c>
      <c r="H1623" s="164">
        <v>1.0</v>
      </c>
      <c r="I1623" s="81"/>
      <c r="J1623" s="166" t="s">
        <v>874</v>
      </c>
      <c r="K1623" s="136"/>
      <c r="L1623" s="159" t="s">
        <v>4333</v>
      </c>
    </row>
    <row r="1624" ht="20.25" hidden="1" customHeight="1">
      <c r="A1624" s="168">
        <v>45925.0</v>
      </c>
      <c r="B1624" s="162" t="s">
        <v>4425</v>
      </c>
      <c r="C1624" s="23"/>
      <c r="D1624" s="166" t="s">
        <v>850</v>
      </c>
      <c r="E1624" s="167" t="s">
        <v>4431</v>
      </c>
      <c r="F1624" s="156"/>
      <c r="G1624" s="164" t="s">
        <v>104</v>
      </c>
      <c r="H1624" s="164">
        <v>1.0</v>
      </c>
      <c r="I1624" s="81"/>
      <c r="J1624" s="166" t="s">
        <v>874</v>
      </c>
      <c r="K1624" s="136"/>
      <c r="L1624" s="159" t="s">
        <v>4331</v>
      </c>
    </row>
    <row r="1625" ht="20.25" hidden="1" customHeight="1">
      <c r="A1625" s="168">
        <v>45925.0</v>
      </c>
      <c r="B1625" s="162" t="s">
        <v>4425</v>
      </c>
      <c r="C1625" s="23"/>
      <c r="D1625" s="166" t="s">
        <v>1323</v>
      </c>
      <c r="E1625" s="167" t="s">
        <v>1324</v>
      </c>
      <c r="F1625" s="156"/>
      <c r="G1625" s="164" t="s">
        <v>104</v>
      </c>
      <c r="H1625" s="164">
        <v>6.0</v>
      </c>
      <c r="I1625" s="81"/>
      <c r="J1625" s="166" t="s">
        <v>874</v>
      </c>
      <c r="K1625" s="136"/>
      <c r="L1625" s="159" t="s">
        <v>4333</v>
      </c>
    </row>
    <row r="1626" ht="20.25" hidden="1" customHeight="1">
      <c r="A1626" s="168">
        <v>45925.0</v>
      </c>
      <c r="B1626" s="162" t="s">
        <v>4425</v>
      </c>
      <c r="C1626" s="23"/>
      <c r="D1626" s="166" t="s">
        <v>4432</v>
      </c>
      <c r="E1626" s="167" t="s">
        <v>4433</v>
      </c>
      <c r="F1626" s="156"/>
      <c r="G1626" s="164" t="s">
        <v>104</v>
      </c>
      <c r="H1626" s="164">
        <v>1.0</v>
      </c>
      <c r="I1626" s="81"/>
      <c r="J1626" s="166" t="s">
        <v>874</v>
      </c>
      <c r="K1626" s="136"/>
      <c r="L1626" s="159" t="s">
        <v>4331</v>
      </c>
    </row>
    <row r="1627" ht="20.25" hidden="1" customHeight="1">
      <c r="A1627" s="168">
        <v>45925.0</v>
      </c>
      <c r="B1627" s="162" t="s">
        <v>4425</v>
      </c>
      <c r="C1627" s="23"/>
      <c r="D1627" s="166" t="s">
        <v>527</v>
      </c>
      <c r="E1627" s="167"/>
      <c r="F1627" s="156"/>
      <c r="G1627" s="164" t="s">
        <v>104</v>
      </c>
      <c r="H1627" s="164">
        <v>2.0</v>
      </c>
      <c r="I1627" s="81"/>
      <c r="J1627" s="166" t="s">
        <v>874</v>
      </c>
      <c r="K1627" s="136"/>
      <c r="L1627" s="159"/>
    </row>
    <row r="1628" ht="20.25" hidden="1" customHeight="1">
      <c r="A1628" s="168">
        <v>45925.0</v>
      </c>
      <c r="B1628" s="162" t="s">
        <v>4425</v>
      </c>
      <c r="C1628" s="23"/>
      <c r="D1628" s="166" t="s">
        <v>1509</v>
      </c>
      <c r="E1628" s="167"/>
      <c r="F1628" s="156"/>
      <c r="G1628" s="164" t="s">
        <v>104</v>
      </c>
      <c r="H1628" s="164">
        <v>1.0</v>
      </c>
      <c r="I1628" s="81"/>
      <c r="J1628" s="166" t="s">
        <v>874</v>
      </c>
      <c r="K1628" s="136"/>
      <c r="L1628" s="159"/>
    </row>
    <row r="1629" ht="20.25" hidden="1" customHeight="1">
      <c r="A1629" s="168">
        <v>45925.0</v>
      </c>
      <c r="B1629" s="162" t="s">
        <v>4425</v>
      </c>
      <c r="C1629" s="23"/>
      <c r="D1629" s="166" t="s">
        <v>1538</v>
      </c>
      <c r="E1629" s="167" t="s">
        <v>1539</v>
      </c>
      <c r="F1629" s="156"/>
      <c r="G1629" s="164" t="s">
        <v>104</v>
      </c>
      <c r="H1629" s="164">
        <v>1.0</v>
      </c>
      <c r="I1629" s="81"/>
      <c r="J1629" s="166" t="s">
        <v>874</v>
      </c>
      <c r="K1629" s="136"/>
      <c r="L1629" s="159" t="s">
        <v>4333</v>
      </c>
    </row>
    <row r="1630" ht="20.25" hidden="1" customHeight="1">
      <c r="A1630" s="168">
        <v>45925.0</v>
      </c>
      <c r="B1630" s="162" t="s">
        <v>4425</v>
      </c>
      <c r="C1630" s="23"/>
      <c r="D1630" s="166" t="s">
        <v>66</v>
      </c>
      <c r="E1630" s="167" t="s">
        <v>75</v>
      </c>
      <c r="F1630" s="156"/>
      <c r="G1630" s="164" t="s">
        <v>104</v>
      </c>
      <c r="H1630" s="164">
        <v>1.0</v>
      </c>
      <c r="I1630" s="81"/>
      <c r="J1630" s="166" t="s">
        <v>874</v>
      </c>
      <c r="K1630" s="136"/>
      <c r="L1630" s="159" t="s">
        <v>4331</v>
      </c>
    </row>
    <row r="1631" ht="20.25" hidden="1" customHeight="1">
      <c r="A1631" s="128"/>
      <c r="B1631" s="139"/>
      <c r="C1631" s="154"/>
      <c r="D1631" s="132"/>
      <c r="E1631" s="157"/>
      <c r="F1631" s="158"/>
      <c r="G1631" s="131"/>
      <c r="H1631" s="131"/>
      <c r="I1631" s="132"/>
      <c r="J1631" s="132"/>
      <c r="K1631" s="136"/>
      <c r="L1631" s="127"/>
    </row>
    <row r="1632" ht="20.25" hidden="1" customHeight="1">
      <c r="A1632" s="168">
        <v>45925.0</v>
      </c>
      <c r="B1632" s="162" t="s">
        <v>4434</v>
      </c>
      <c r="C1632" s="23"/>
      <c r="D1632" s="166" t="s">
        <v>4435</v>
      </c>
      <c r="E1632" s="167" t="s">
        <v>1284</v>
      </c>
      <c r="F1632" s="156"/>
      <c r="G1632" s="164" t="s">
        <v>104</v>
      </c>
      <c r="H1632" s="164">
        <v>1.0</v>
      </c>
      <c r="I1632" s="81"/>
      <c r="J1632" s="166" t="s">
        <v>1537</v>
      </c>
      <c r="K1632" s="136"/>
      <c r="L1632" s="159" t="s">
        <v>4331</v>
      </c>
    </row>
    <row r="1633" ht="20.25" hidden="1" customHeight="1">
      <c r="A1633" s="128"/>
      <c r="B1633" s="139"/>
      <c r="C1633" s="154"/>
      <c r="D1633" s="132"/>
      <c r="E1633" s="157"/>
      <c r="F1633" s="158"/>
      <c r="G1633" s="131"/>
      <c r="H1633" s="131"/>
      <c r="I1633" s="132"/>
      <c r="J1633" s="132"/>
      <c r="K1633" s="136"/>
      <c r="L1633" s="127"/>
    </row>
    <row r="1634" ht="20.25" hidden="1" customHeight="1">
      <c r="A1634" s="168">
        <v>45925.0</v>
      </c>
      <c r="B1634" s="162" t="s">
        <v>4436</v>
      </c>
      <c r="C1634" s="23"/>
      <c r="D1634" s="166" t="s">
        <v>1714</v>
      </c>
      <c r="E1634" s="167">
        <v>3.1701062E7</v>
      </c>
      <c r="F1634" s="156"/>
      <c r="G1634" s="164" t="s">
        <v>104</v>
      </c>
      <c r="H1634" s="164">
        <v>1.0</v>
      </c>
      <c r="I1634" s="81"/>
      <c r="J1634" s="166" t="s">
        <v>1655</v>
      </c>
      <c r="K1634" s="136"/>
      <c r="L1634" s="159" t="s">
        <v>4331</v>
      </c>
    </row>
    <row r="1635" ht="20.25" hidden="1" customHeight="1">
      <c r="A1635" s="128"/>
      <c r="B1635" s="139"/>
      <c r="C1635" s="154"/>
      <c r="D1635" s="132"/>
      <c r="E1635" s="157"/>
      <c r="F1635" s="158"/>
      <c r="G1635" s="131"/>
      <c r="H1635" s="131"/>
      <c r="I1635" s="132"/>
      <c r="J1635" s="132"/>
      <c r="K1635" s="136"/>
      <c r="L1635" s="127"/>
    </row>
    <row r="1636" ht="20.25" hidden="1" customHeight="1">
      <c r="A1636" s="168">
        <v>45925.0</v>
      </c>
      <c r="B1636" s="162" t="s">
        <v>4437</v>
      </c>
      <c r="C1636" s="23"/>
      <c r="D1636" s="166" t="s">
        <v>1557</v>
      </c>
      <c r="E1636" s="167"/>
      <c r="F1636" s="156"/>
      <c r="G1636" s="164" t="s">
        <v>104</v>
      </c>
      <c r="H1636" s="164">
        <v>1.0</v>
      </c>
      <c r="I1636" s="81"/>
      <c r="J1636" s="166" t="s">
        <v>4438</v>
      </c>
      <c r="K1636" s="136"/>
      <c r="L1636" s="159"/>
    </row>
    <row r="1637" ht="20.25" hidden="1" customHeight="1">
      <c r="A1637" s="168">
        <v>45925.0</v>
      </c>
      <c r="B1637" s="162" t="s">
        <v>4437</v>
      </c>
      <c r="C1637" s="23"/>
      <c r="D1637" s="166" t="s">
        <v>1558</v>
      </c>
      <c r="E1637" s="167"/>
      <c r="F1637" s="156"/>
      <c r="G1637" s="164" t="s">
        <v>104</v>
      </c>
      <c r="H1637" s="164">
        <v>3.0</v>
      </c>
      <c r="I1637" s="81"/>
      <c r="J1637" s="166" t="s">
        <v>4438</v>
      </c>
      <c r="K1637" s="136"/>
      <c r="L1637" s="159"/>
    </row>
    <row r="1638" ht="20.25" hidden="1" customHeight="1">
      <c r="A1638" s="168">
        <v>45925.0</v>
      </c>
      <c r="B1638" s="162" t="s">
        <v>4437</v>
      </c>
      <c r="C1638" s="23"/>
      <c r="D1638" s="166" t="s">
        <v>1562</v>
      </c>
      <c r="E1638" s="167"/>
      <c r="F1638" s="156"/>
      <c r="G1638" s="164" t="s">
        <v>104</v>
      </c>
      <c r="H1638" s="164">
        <v>1.0</v>
      </c>
      <c r="I1638" s="81"/>
      <c r="J1638" s="166" t="s">
        <v>1526</v>
      </c>
      <c r="K1638" s="136"/>
      <c r="L1638" s="159" t="s">
        <v>4331</v>
      </c>
    </row>
    <row r="1639" ht="20.25" hidden="1" customHeight="1">
      <c r="A1639" s="128"/>
      <c r="B1639" s="139"/>
      <c r="C1639" s="154"/>
      <c r="D1639" s="132"/>
      <c r="E1639" s="157"/>
      <c r="F1639" s="158"/>
      <c r="G1639" s="131"/>
      <c r="H1639" s="131"/>
      <c r="I1639" s="132"/>
      <c r="J1639" s="132"/>
      <c r="K1639" s="136"/>
      <c r="L1639" s="127"/>
    </row>
    <row r="1640" ht="20.25" hidden="1" customHeight="1">
      <c r="A1640" s="168">
        <v>45926.0</v>
      </c>
      <c r="B1640" s="162" t="s">
        <v>4439</v>
      </c>
      <c r="C1640" s="23"/>
      <c r="D1640" s="166" t="s">
        <v>1564</v>
      </c>
      <c r="E1640" s="167"/>
      <c r="F1640" s="156"/>
      <c r="G1640" s="164" t="s">
        <v>104</v>
      </c>
      <c r="H1640" s="164">
        <v>1.0</v>
      </c>
      <c r="I1640" s="81"/>
      <c r="J1640" s="166" t="s">
        <v>1474</v>
      </c>
      <c r="K1640" s="136"/>
      <c r="L1640" s="159"/>
    </row>
    <row r="1641" ht="20.25" hidden="1" customHeight="1">
      <c r="A1641" s="168">
        <v>45926.0</v>
      </c>
      <c r="B1641" s="162" t="s">
        <v>4439</v>
      </c>
      <c r="C1641" s="23"/>
      <c r="D1641" s="166" t="s">
        <v>1599</v>
      </c>
      <c r="E1641" s="167"/>
      <c r="F1641" s="156"/>
      <c r="G1641" s="164" t="s">
        <v>104</v>
      </c>
      <c r="H1641" s="164">
        <v>60.0</v>
      </c>
      <c r="I1641" s="81"/>
      <c r="J1641" s="166" t="s">
        <v>1566</v>
      </c>
      <c r="K1641" s="136"/>
      <c r="L1641" s="159"/>
    </row>
    <row r="1642" ht="20.25" hidden="1" customHeight="1">
      <c r="A1642" s="168">
        <v>45926.0</v>
      </c>
      <c r="B1642" s="162" t="s">
        <v>4439</v>
      </c>
      <c r="C1642" s="23"/>
      <c r="D1642" s="166" t="s">
        <v>4440</v>
      </c>
      <c r="E1642" s="167"/>
      <c r="F1642" s="156"/>
      <c r="G1642" s="164" t="s">
        <v>104</v>
      </c>
      <c r="H1642" s="164">
        <v>1.0</v>
      </c>
      <c r="I1642" s="81"/>
      <c r="J1642" s="166" t="s">
        <v>1568</v>
      </c>
      <c r="K1642" s="136"/>
      <c r="L1642" s="159"/>
    </row>
    <row r="1643" ht="20.25" hidden="1" customHeight="1">
      <c r="A1643" s="168">
        <v>45926.0</v>
      </c>
      <c r="B1643" s="162" t="s">
        <v>4439</v>
      </c>
      <c r="C1643" s="23"/>
      <c r="D1643" s="166" t="s">
        <v>4441</v>
      </c>
      <c r="E1643" s="167"/>
      <c r="F1643" s="156"/>
      <c r="G1643" s="164" t="s">
        <v>104</v>
      </c>
      <c r="H1643" s="164">
        <v>3.0</v>
      </c>
      <c r="I1643" s="81"/>
      <c r="J1643" s="166" t="s">
        <v>1566</v>
      </c>
      <c r="K1643" s="136"/>
      <c r="L1643" s="159"/>
    </row>
    <row r="1644" ht="20.25" hidden="1" customHeight="1">
      <c r="A1644" s="168">
        <v>45926.0</v>
      </c>
      <c r="B1644" s="162" t="s">
        <v>4439</v>
      </c>
      <c r="C1644" s="23"/>
      <c r="D1644" s="166" t="s">
        <v>1310</v>
      </c>
      <c r="E1644" s="167"/>
      <c r="F1644" s="156"/>
      <c r="G1644" s="164" t="s">
        <v>1311</v>
      </c>
      <c r="H1644" s="164">
        <v>3.0</v>
      </c>
      <c r="I1644" s="81"/>
      <c r="J1644" s="166" t="s">
        <v>1566</v>
      </c>
      <c r="K1644" s="136"/>
      <c r="L1644" s="159"/>
    </row>
    <row r="1645" ht="20.25" hidden="1" customHeight="1">
      <c r="A1645" s="168">
        <v>45926.0</v>
      </c>
      <c r="B1645" s="162" t="s">
        <v>4439</v>
      </c>
      <c r="C1645" s="23"/>
      <c r="D1645" s="166" t="s">
        <v>4148</v>
      </c>
      <c r="E1645" s="167"/>
      <c r="F1645" s="156"/>
      <c r="G1645" s="164" t="s">
        <v>196</v>
      </c>
      <c r="H1645" s="164">
        <v>2.0</v>
      </c>
      <c r="I1645" s="81"/>
      <c r="J1645" s="166" t="s">
        <v>4442</v>
      </c>
      <c r="K1645" s="136"/>
      <c r="L1645" s="159"/>
    </row>
    <row r="1646" ht="20.25" hidden="1" customHeight="1">
      <c r="A1646" s="128"/>
      <c r="B1646" s="139"/>
      <c r="C1646" s="154"/>
      <c r="D1646" s="132"/>
      <c r="E1646" s="157"/>
      <c r="F1646" s="158"/>
      <c r="G1646" s="131"/>
      <c r="H1646" s="131"/>
      <c r="I1646" s="132"/>
      <c r="J1646" s="132"/>
      <c r="K1646" s="136"/>
      <c r="L1646" s="127"/>
    </row>
    <row r="1647" ht="20.25" hidden="1" customHeight="1">
      <c r="A1647" s="168">
        <v>45926.0</v>
      </c>
      <c r="B1647" s="162" t="s">
        <v>4443</v>
      </c>
      <c r="C1647" s="23"/>
      <c r="D1647" s="166" t="s">
        <v>1150</v>
      </c>
      <c r="E1647" s="167"/>
      <c r="F1647" s="156"/>
      <c r="G1647" s="164" t="s">
        <v>104</v>
      </c>
      <c r="H1647" s="164">
        <v>1.0</v>
      </c>
      <c r="I1647" s="81"/>
      <c r="J1647" s="166" t="s">
        <v>1151</v>
      </c>
      <c r="K1647" s="136"/>
      <c r="L1647" s="159" t="s">
        <v>4333</v>
      </c>
    </row>
    <row r="1648" ht="20.25" hidden="1" customHeight="1">
      <c r="A1648" s="168">
        <v>45926.0</v>
      </c>
      <c r="B1648" s="162" t="s">
        <v>4443</v>
      </c>
      <c r="C1648" s="23"/>
      <c r="D1648" s="166" t="s">
        <v>1570</v>
      </c>
      <c r="E1648" s="167"/>
      <c r="F1648" s="156"/>
      <c r="G1648" s="164" t="s">
        <v>104</v>
      </c>
      <c r="H1648" s="164">
        <v>1.0</v>
      </c>
      <c r="I1648" s="81"/>
      <c r="J1648" s="166" t="s">
        <v>1151</v>
      </c>
      <c r="K1648" s="136"/>
      <c r="L1648" s="159" t="s">
        <v>4333</v>
      </c>
    </row>
    <row r="1649" ht="20.25" hidden="1" customHeight="1">
      <c r="A1649" s="168">
        <v>45926.0</v>
      </c>
      <c r="B1649" s="162" t="s">
        <v>4443</v>
      </c>
      <c r="C1649" s="23"/>
      <c r="D1649" s="166" t="s">
        <v>1571</v>
      </c>
      <c r="E1649" s="167"/>
      <c r="F1649" s="156"/>
      <c r="G1649" s="164" t="s">
        <v>104</v>
      </c>
      <c r="H1649" s="164">
        <v>1.0</v>
      </c>
      <c r="I1649" s="81"/>
      <c r="J1649" s="166" t="s">
        <v>1151</v>
      </c>
      <c r="K1649" s="136"/>
      <c r="L1649" s="159" t="s">
        <v>4333</v>
      </c>
    </row>
    <row r="1650" ht="20.25" hidden="1" customHeight="1">
      <c r="A1650" s="128"/>
      <c r="B1650" s="139"/>
      <c r="C1650" s="154"/>
      <c r="D1650" s="132"/>
      <c r="E1650" s="157"/>
      <c r="F1650" s="158"/>
      <c r="G1650" s="131"/>
      <c r="H1650" s="131"/>
      <c r="I1650" s="132"/>
      <c r="J1650" s="132"/>
      <c r="K1650" s="136"/>
      <c r="L1650" s="127"/>
    </row>
    <row r="1651" ht="20.25" hidden="1" customHeight="1">
      <c r="A1651" s="168">
        <v>45929.0</v>
      </c>
      <c r="B1651" s="162" t="s">
        <v>4444</v>
      </c>
      <c r="C1651" s="23"/>
      <c r="D1651" s="166" t="s">
        <v>2093</v>
      </c>
      <c r="E1651" s="167">
        <v>5.223022134E9</v>
      </c>
      <c r="F1651" s="156"/>
      <c r="G1651" s="164" t="s">
        <v>104</v>
      </c>
      <c r="H1651" s="164">
        <v>1.0</v>
      </c>
      <c r="I1651" s="81"/>
      <c r="J1651" s="166" t="s">
        <v>1103</v>
      </c>
      <c r="K1651" s="136"/>
      <c r="L1651" s="159" t="s">
        <v>4331</v>
      </c>
    </row>
    <row r="1652" ht="20.25" hidden="1" customHeight="1">
      <c r="A1652" s="168">
        <v>45929.0</v>
      </c>
      <c r="B1652" s="162" t="s">
        <v>4444</v>
      </c>
      <c r="C1652" s="23"/>
      <c r="D1652" s="166" t="s">
        <v>2093</v>
      </c>
      <c r="E1652" s="167">
        <v>5.22396491E9</v>
      </c>
      <c r="F1652" s="156"/>
      <c r="G1652" s="164" t="s">
        <v>104</v>
      </c>
      <c r="H1652" s="164">
        <v>1.0</v>
      </c>
      <c r="I1652" s="81"/>
      <c r="J1652" s="166" t="s">
        <v>1103</v>
      </c>
      <c r="K1652" s="136"/>
      <c r="L1652" s="159" t="s">
        <v>4331</v>
      </c>
    </row>
    <row r="1653" ht="20.25" hidden="1" customHeight="1">
      <c r="A1653" s="128"/>
      <c r="B1653" s="139"/>
      <c r="C1653" s="154"/>
      <c r="D1653" s="132"/>
      <c r="E1653" s="157"/>
      <c r="F1653" s="158"/>
      <c r="G1653" s="131"/>
      <c r="H1653" s="131"/>
      <c r="I1653" s="132"/>
      <c r="J1653" s="132"/>
      <c r="K1653" s="136"/>
      <c r="L1653" s="127"/>
    </row>
    <row r="1654" ht="20.25" hidden="1" customHeight="1">
      <c r="A1654" s="168">
        <v>45929.0</v>
      </c>
      <c r="B1654" s="162" t="s">
        <v>4445</v>
      </c>
      <c r="C1654" s="23"/>
      <c r="D1654" s="166" t="s">
        <v>1574</v>
      </c>
      <c r="E1654" s="167"/>
      <c r="F1654" s="156"/>
      <c r="G1654" s="164" t="s">
        <v>104</v>
      </c>
      <c r="H1654" s="164">
        <v>40.0</v>
      </c>
      <c r="I1654" s="81"/>
      <c r="J1654" s="166" t="s">
        <v>1566</v>
      </c>
      <c r="K1654" s="136"/>
      <c r="L1654" s="159"/>
    </row>
    <row r="1655" ht="20.25" hidden="1" customHeight="1">
      <c r="A1655" s="168">
        <v>45929.0</v>
      </c>
      <c r="B1655" s="162" t="s">
        <v>4445</v>
      </c>
      <c r="C1655" s="23"/>
      <c r="D1655" s="166" t="s">
        <v>1575</v>
      </c>
      <c r="E1655" s="167"/>
      <c r="F1655" s="156"/>
      <c r="G1655" s="164" t="s">
        <v>104</v>
      </c>
      <c r="H1655" s="164">
        <v>7.0</v>
      </c>
      <c r="I1655" s="81"/>
      <c r="J1655" s="166" t="s">
        <v>1566</v>
      </c>
      <c r="K1655" s="136"/>
      <c r="L1655" s="159"/>
    </row>
    <row r="1656" ht="20.25" hidden="1" customHeight="1">
      <c r="A1656" s="168">
        <v>45929.0</v>
      </c>
      <c r="B1656" s="162" t="s">
        <v>4445</v>
      </c>
      <c r="C1656" s="23"/>
      <c r="D1656" s="166" t="s">
        <v>4446</v>
      </c>
      <c r="E1656" s="167"/>
      <c r="F1656" s="156"/>
      <c r="G1656" s="164" t="s">
        <v>1314</v>
      </c>
      <c r="H1656" s="164">
        <v>2.0</v>
      </c>
      <c r="I1656" s="81"/>
      <c r="J1656" s="166" t="s">
        <v>1566</v>
      </c>
      <c r="K1656" s="136"/>
      <c r="L1656" s="159"/>
    </row>
    <row r="1657" ht="20.25" hidden="1" customHeight="1">
      <c r="A1657" s="168">
        <v>45929.0</v>
      </c>
      <c r="B1657" s="162" t="s">
        <v>4445</v>
      </c>
      <c r="C1657" s="23"/>
      <c r="D1657" s="166" t="s">
        <v>1578</v>
      </c>
      <c r="E1657" s="167"/>
      <c r="F1657" s="156"/>
      <c r="G1657" s="164" t="s">
        <v>1314</v>
      </c>
      <c r="H1657" s="164">
        <v>20.0</v>
      </c>
      <c r="I1657" s="81"/>
      <c r="J1657" s="166" t="s">
        <v>1566</v>
      </c>
      <c r="K1657" s="136"/>
      <c r="L1657" s="159"/>
    </row>
    <row r="1658" ht="20.25" hidden="1" customHeight="1">
      <c r="A1658" s="168">
        <v>45929.0</v>
      </c>
      <c r="B1658" s="162" t="s">
        <v>4445</v>
      </c>
      <c r="C1658" s="23"/>
      <c r="D1658" s="166" t="s">
        <v>1577</v>
      </c>
      <c r="E1658" s="167"/>
      <c r="F1658" s="156"/>
      <c r="G1658" s="164" t="s">
        <v>1311</v>
      </c>
      <c r="H1658" s="164">
        <v>1.0</v>
      </c>
      <c r="I1658" s="81"/>
      <c r="J1658" s="166" t="s">
        <v>1566</v>
      </c>
      <c r="K1658" s="136"/>
      <c r="L1658" s="159"/>
    </row>
    <row r="1659" ht="20.25" hidden="1" customHeight="1">
      <c r="A1659" s="168">
        <v>45929.0</v>
      </c>
      <c r="B1659" s="162" t="s">
        <v>4445</v>
      </c>
      <c r="C1659" s="23"/>
      <c r="D1659" s="166" t="s">
        <v>1247</v>
      </c>
      <c r="E1659" s="167"/>
      <c r="F1659" s="156"/>
      <c r="G1659" s="164" t="s">
        <v>104</v>
      </c>
      <c r="H1659" s="164">
        <v>3.0</v>
      </c>
      <c r="I1659" s="81"/>
      <c r="J1659" s="166" t="s">
        <v>1566</v>
      </c>
      <c r="K1659" s="136"/>
      <c r="L1659" s="159"/>
    </row>
    <row r="1660" ht="20.25" hidden="1" customHeight="1">
      <c r="A1660" s="168">
        <v>45929.0</v>
      </c>
      <c r="B1660" s="162" t="s">
        <v>4445</v>
      </c>
      <c r="C1660" s="23"/>
      <c r="D1660" s="166" t="s">
        <v>4447</v>
      </c>
      <c r="E1660" s="167"/>
      <c r="F1660" s="156"/>
      <c r="G1660" s="164" t="s">
        <v>104</v>
      </c>
      <c r="H1660" s="164">
        <v>26.0</v>
      </c>
      <c r="I1660" s="81"/>
      <c r="J1660" s="166" t="s">
        <v>1566</v>
      </c>
      <c r="K1660" s="136"/>
      <c r="L1660" s="159"/>
    </row>
    <row r="1661" ht="20.25" hidden="1" customHeight="1">
      <c r="A1661" s="168">
        <v>45929.0</v>
      </c>
      <c r="B1661" s="162" t="s">
        <v>4445</v>
      </c>
      <c r="C1661" s="23"/>
      <c r="D1661" s="166" t="s">
        <v>4448</v>
      </c>
      <c r="E1661" s="167"/>
      <c r="F1661" s="156"/>
      <c r="G1661" s="164" t="s">
        <v>104</v>
      </c>
      <c r="H1661" s="164">
        <v>17.0</v>
      </c>
      <c r="I1661" s="81"/>
      <c r="J1661" s="166" t="s">
        <v>1566</v>
      </c>
      <c r="K1661" s="136"/>
      <c r="L1661" s="159"/>
    </row>
    <row r="1662" ht="20.25" hidden="1" customHeight="1">
      <c r="A1662" s="168">
        <v>45929.0</v>
      </c>
      <c r="B1662" s="162" t="s">
        <v>4445</v>
      </c>
      <c r="C1662" s="23"/>
      <c r="D1662" s="166" t="s">
        <v>4449</v>
      </c>
      <c r="E1662" s="167"/>
      <c r="F1662" s="156"/>
      <c r="G1662" s="164" t="s">
        <v>255</v>
      </c>
      <c r="H1662" s="164">
        <v>4.0</v>
      </c>
      <c r="I1662" s="81"/>
      <c r="J1662" s="166" t="s">
        <v>1582</v>
      </c>
      <c r="K1662" s="136"/>
      <c r="L1662" s="159"/>
    </row>
    <row r="1663" ht="20.25" hidden="1" customHeight="1">
      <c r="A1663" s="128"/>
      <c r="B1663" s="139"/>
      <c r="C1663" s="154"/>
      <c r="D1663" s="132"/>
      <c r="E1663" s="157"/>
      <c r="F1663" s="158"/>
      <c r="G1663" s="131"/>
      <c r="H1663" s="131"/>
      <c r="I1663" s="132"/>
      <c r="J1663" s="132"/>
      <c r="K1663" s="136"/>
      <c r="L1663" s="127"/>
    </row>
    <row r="1664" ht="20.25" hidden="1" customHeight="1">
      <c r="A1664" s="168">
        <v>45930.0</v>
      </c>
      <c r="B1664" s="162" t="s">
        <v>4450</v>
      </c>
      <c r="C1664" s="23"/>
      <c r="D1664" s="166" t="s">
        <v>4148</v>
      </c>
      <c r="E1664" s="167"/>
      <c r="F1664" s="156"/>
      <c r="G1664" s="164" t="s">
        <v>196</v>
      </c>
      <c r="H1664" s="164">
        <v>3.0</v>
      </c>
      <c r="I1664" s="81"/>
      <c r="J1664" s="166" t="s">
        <v>1103</v>
      </c>
      <c r="K1664" s="136"/>
      <c r="L1664" s="159"/>
    </row>
    <row r="1665" ht="20.25" hidden="1" customHeight="1">
      <c r="A1665" s="128"/>
      <c r="B1665" s="139"/>
      <c r="C1665" s="154"/>
      <c r="D1665" s="132"/>
      <c r="E1665" s="157"/>
      <c r="F1665" s="158"/>
      <c r="G1665" s="131"/>
      <c r="H1665" s="131"/>
      <c r="I1665" s="132"/>
      <c r="J1665" s="132"/>
      <c r="K1665" s="136"/>
      <c r="L1665" s="127"/>
    </row>
    <row r="1666" ht="20.25" hidden="1" customHeight="1">
      <c r="A1666" s="168">
        <v>45930.0</v>
      </c>
      <c r="B1666" s="162" t="s">
        <v>4451</v>
      </c>
      <c r="C1666" s="23"/>
      <c r="D1666" s="166" t="s">
        <v>286</v>
      </c>
      <c r="E1666" s="167"/>
      <c r="F1666" s="156"/>
      <c r="G1666" s="164" t="s">
        <v>742</v>
      </c>
      <c r="H1666" s="164">
        <v>1.0</v>
      </c>
      <c r="I1666" s="81"/>
      <c r="J1666" s="166" t="s">
        <v>1117</v>
      </c>
      <c r="K1666" s="136"/>
      <c r="L1666" s="159"/>
    </row>
    <row r="1667" ht="20.25" hidden="1" customHeight="1">
      <c r="A1667" s="128"/>
      <c r="B1667" s="139"/>
      <c r="C1667" s="154"/>
      <c r="D1667" s="132"/>
      <c r="E1667" s="157"/>
      <c r="F1667" s="158"/>
      <c r="G1667" s="131"/>
      <c r="H1667" s="131"/>
      <c r="I1667" s="132"/>
      <c r="J1667" s="132"/>
      <c r="K1667" s="136"/>
      <c r="L1667" s="127"/>
    </row>
    <row r="1668" ht="20.25" hidden="1" customHeight="1">
      <c r="A1668" s="168">
        <v>45930.0</v>
      </c>
      <c r="B1668" s="162" t="s">
        <v>4452</v>
      </c>
      <c r="C1668" s="23"/>
      <c r="D1668" s="166" t="s">
        <v>4453</v>
      </c>
      <c r="E1668" s="167"/>
      <c r="F1668" s="156"/>
      <c r="G1668" s="164" t="s">
        <v>104</v>
      </c>
      <c r="H1668" s="164">
        <v>1.0</v>
      </c>
      <c r="I1668" s="81"/>
      <c r="J1668" s="166" t="s">
        <v>4454</v>
      </c>
      <c r="K1668" s="136"/>
      <c r="L1668" s="159"/>
    </row>
    <row r="1669" ht="20.25" hidden="1" customHeight="1">
      <c r="A1669" s="168">
        <v>45930.0</v>
      </c>
      <c r="B1669" s="162" t="s">
        <v>4452</v>
      </c>
      <c r="C1669" s="23"/>
      <c r="D1669" s="166" t="s">
        <v>4455</v>
      </c>
      <c r="E1669" s="167"/>
      <c r="F1669" s="156"/>
      <c r="G1669" s="164" t="s">
        <v>104</v>
      </c>
      <c r="H1669" s="164">
        <v>1.0</v>
      </c>
      <c r="I1669" s="81"/>
      <c r="J1669" s="166" t="s">
        <v>4456</v>
      </c>
      <c r="K1669" s="136"/>
      <c r="L1669" s="159"/>
    </row>
    <row r="1670" ht="20.25" hidden="1" customHeight="1">
      <c r="A1670" s="168">
        <v>45930.0</v>
      </c>
      <c r="B1670" s="162" t="s">
        <v>4452</v>
      </c>
      <c r="C1670" s="23"/>
      <c r="D1670" s="166" t="s">
        <v>4455</v>
      </c>
      <c r="E1670" s="167"/>
      <c r="F1670" s="156"/>
      <c r="G1670" s="164" t="s">
        <v>104</v>
      </c>
      <c r="H1670" s="164">
        <v>1.0</v>
      </c>
      <c r="I1670" s="81"/>
      <c r="J1670" s="166" t="s">
        <v>4457</v>
      </c>
      <c r="K1670" s="136"/>
      <c r="L1670" s="159"/>
    </row>
    <row r="1671" ht="20.25" hidden="1" customHeight="1">
      <c r="A1671" s="128"/>
      <c r="B1671" s="139"/>
      <c r="C1671" s="154"/>
      <c r="D1671" s="132"/>
      <c r="E1671" s="157"/>
      <c r="F1671" s="158"/>
      <c r="G1671" s="131"/>
      <c r="H1671" s="131"/>
      <c r="I1671" s="132"/>
      <c r="J1671" s="132"/>
      <c r="K1671" s="136"/>
      <c r="L1671" s="127"/>
    </row>
    <row r="1672" ht="20.25" hidden="1" customHeight="1">
      <c r="A1672" s="168">
        <v>45930.0</v>
      </c>
      <c r="B1672" s="162" t="s">
        <v>4458</v>
      </c>
      <c r="C1672" s="23"/>
      <c r="D1672" s="166" t="s">
        <v>1603</v>
      </c>
      <c r="E1672" s="167"/>
      <c r="F1672" s="156"/>
      <c r="G1672" s="164" t="s">
        <v>1311</v>
      </c>
      <c r="H1672" s="164">
        <v>1.0</v>
      </c>
      <c r="I1672" s="81"/>
      <c r="J1672" s="166" t="s">
        <v>1566</v>
      </c>
      <c r="K1672" s="136"/>
      <c r="L1672" s="159"/>
    </row>
    <row r="1673" ht="20.25" hidden="1" customHeight="1">
      <c r="A1673" s="128"/>
      <c r="B1673" s="139"/>
      <c r="C1673" s="154"/>
      <c r="D1673" s="132"/>
      <c r="E1673" s="157"/>
      <c r="F1673" s="158"/>
      <c r="G1673" s="131"/>
      <c r="H1673" s="131"/>
      <c r="I1673" s="132"/>
      <c r="J1673" s="132"/>
      <c r="K1673" s="136"/>
      <c r="L1673" s="127"/>
    </row>
    <row r="1674" ht="20.25" hidden="1" customHeight="1">
      <c r="A1674" s="168">
        <v>45930.0</v>
      </c>
      <c r="B1674" s="162" t="s">
        <v>4459</v>
      </c>
      <c r="C1674" s="23"/>
      <c r="D1674" s="166" t="s">
        <v>1592</v>
      </c>
      <c r="E1674" s="167"/>
      <c r="F1674" s="156"/>
      <c r="G1674" s="164" t="s">
        <v>104</v>
      </c>
      <c r="H1674" s="164">
        <v>1.0</v>
      </c>
      <c r="I1674" s="81"/>
      <c r="J1674" s="166" t="s">
        <v>1537</v>
      </c>
      <c r="K1674" s="136"/>
      <c r="L1674" s="159"/>
    </row>
    <row r="1675" ht="20.25" hidden="1" customHeight="1">
      <c r="A1675" s="168">
        <v>45930.0</v>
      </c>
      <c r="B1675" s="162" t="s">
        <v>4459</v>
      </c>
      <c r="C1675" s="23"/>
      <c r="D1675" s="166" t="s">
        <v>1599</v>
      </c>
      <c r="E1675" s="167"/>
      <c r="F1675" s="156"/>
      <c r="G1675" s="164" t="s">
        <v>104</v>
      </c>
      <c r="H1675" s="164">
        <v>80.0</v>
      </c>
      <c r="I1675" s="81"/>
      <c r="J1675" s="166" t="s">
        <v>1312</v>
      </c>
      <c r="K1675" s="136"/>
      <c r="L1675" s="159"/>
    </row>
    <row r="1676" ht="20.25" hidden="1" customHeight="1">
      <c r="A1676" s="168">
        <v>45930.0</v>
      </c>
      <c r="B1676" s="162" t="s">
        <v>4459</v>
      </c>
      <c r="C1676" s="23"/>
      <c r="D1676" s="166" t="s">
        <v>236</v>
      </c>
      <c r="E1676" s="167"/>
      <c r="F1676" s="156"/>
      <c r="G1676" s="164" t="s">
        <v>104</v>
      </c>
      <c r="H1676" s="164">
        <v>5.0</v>
      </c>
      <c r="I1676" s="81"/>
      <c r="J1676" s="166" t="s">
        <v>1312</v>
      </c>
      <c r="K1676" s="136"/>
      <c r="L1676" s="159"/>
    </row>
    <row r="1677" ht="20.25" hidden="1" customHeight="1">
      <c r="A1677" s="168">
        <v>45930.0</v>
      </c>
      <c r="B1677" s="162" t="s">
        <v>4459</v>
      </c>
      <c r="C1677" s="23"/>
      <c r="D1677" s="166" t="s">
        <v>1600</v>
      </c>
      <c r="E1677" s="167"/>
      <c r="F1677" s="156"/>
      <c r="G1677" s="164" t="s">
        <v>1311</v>
      </c>
      <c r="H1677" s="164">
        <v>1.0</v>
      </c>
      <c r="I1677" s="81"/>
      <c r="J1677" s="166" t="s">
        <v>1312</v>
      </c>
      <c r="K1677" s="136"/>
      <c r="L1677" s="159"/>
    </row>
    <row r="1678" ht="20.25" hidden="1" customHeight="1">
      <c r="A1678" s="128"/>
      <c r="B1678" s="139"/>
      <c r="C1678" s="154"/>
      <c r="D1678" s="132"/>
      <c r="E1678" s="157"/>
      <c r="F1678" s="158"/>
      <c r="G1678" s="131"/>
      <c r="H1678" s="131"/>
      <c r="I1678" s="132"/>
      <c r="J1678" s="132"/>
      <c r="K1678" s="136"/>
      <c r="L1678" s="127"/>
    </row>
    <row r="1679" ht="20.25" hidden="1" customHeight="1">
      <c r="A1679" s="168">
        <v>45930.0</v>
      </c>
      <c r="B1679" s="162" t="s">
        <v>4460</v>
      </c>
      <c r="C1679" s="23"/>
      <c r="D1679" s="166" t="s">
        <v>807</v>
      </c>
      <c r="E1679" s="167" t="s">
        <v>362</v>
      </c>
      <c r="F1679" s="156"/>
      <c r="G1679" s="164" t="s">
        <v>104</v>
      </c>
      <c r="H1679" s="164">
        <v>1.0</v>
      </c>
      <c r="I1679" s="81" t="s">
        <v>4403</v>
      </c>
      <c r="J1679" s="166" t="s">
        <v>1312</v>
      </c>
      <c r="K1679" s="136"/>
      <c r="L1679" s="169" t="s">
        <v>4405</v>
      </c>
    </row>
    <row r="1680" ht="20.25" hidden="1" customHeight="1">
      <c r="A1680" s="168">
        <v>45930.0</v>
      </c>
      <c r="B1680" s="162" t="s">
        <v>4460</v>
      </c>
      <c r="C1680" s="23"/>
      <c r="D1680" s="166" t="s">
        <v>807</v>
      </c>
      <c r="E1680" s="167" t="s">
        <v>808</v>
      </c>
      <c r="F1680" s="156"/>
      <c r="G1680" s="164" t="s">
        <v>104</v>
      </c>
      <c r="H1680" s="164">
        <v>1.0</v>
      </c>
      <c r="I1680" s="81" t="s">
        <v>4403</v>
      </c>
      <c r="J1680" s="166" t="s">
        <v>1312</v>
      </c>
      <c r="K1680" s="136"/>
      <c r="L1680" s="169" t="s">
        <v>4405</v>
      </c>
    </row>
    <row r="1681" ht="20.25" hidden="1" customHeight="1">
      <c r="A1681" s="128"/>
      <c r="B1681" s="139"/>
      <c r="C1681" s="154"/>
      <c r="D1681" s="132"/>
      <c r="E1681" s="157"/>
      <c r="F1681" s="158"/>
      <c r="G1681" s="131"/>
      <c r="H1681" s="131"/>
      <c r="I1681" s="132"/>
      <c r="J1681" s="132"/>
      <c r="K1681" s="136"/>
      <c r="L1681" s="127"/>
    </row>
    <row r="1682" ht="20.25" hidden="1" customHeight="1">
      <c r="A1682" s="168">
        <v>45930.0</v>
      </c>
      <c r="B1682" s="162" t="s">
        <v>4461</v>
      </c>
      <c r="C1682" s="23"/>
      <c r="D1682" s="166" t="s">
        <v>4462</v>
      </c>
      <c r="E1682" s="167" t="s">
        <v>1525</v>
      </c>
      <c r="F1682" s="156"/>
      <c r="G1682" s="164" t="s">
        <v>104</v>
      </c>
      <c r="H1682" s="164">
        <v>2.0</v>
      </c>
      <c r="I1682" s="81"/>
      <c r="J1682" s="166" t="s">
        <v>1526</v>
      </c>
      <c r="K1682" s="136"/>
      <c r="L1682" s="169" t="s">
        <v>4331</v>
      </c>
    </row>
    <row r="1683" ht="20.25" hidden="1" customHeight="1">
      <c r="A1683" s="128"/>
      <c r="B1683" s="139"/>
      <c r="C1683" s="154"/>
      <c r="D1683" s="132"/>
      <c r="E1683" s="157"/>
      <c r="F1683" s="158"/>
      <c r="G1683" s="131"/>
      <c r="H1683" s="131"/>
      <c r="I1683" s="132"/>
      <c r="J1683" s="132"/>
      <c r="K1683" s="136"/>
      <c r="L1683" s="127"/>
    </row>
    <row r="1684" ht="20.25" hidden="1" customHeight="1">
      <c r="A1684" s="168">
        <v>45931.0</v>
      </c>
      <c r="B1684" s="162" t="s">
        <v>4463</v>
      </c>
      <c r="C1684" s="23"/>
      <c r="D1684" s="166" t="s">
        <v>66</v>
      </c>
      <c r="E1684" s="167" t="s">
        <v>75</v>
      </c>
      <c r="F1684" s="156"/>
      <c r="G1684" s="164" t="s">
        <v>104</v>
      </c>
      <c r="H1684" s="164">
        <v>1.0</v>
      </c>
      <c r="I1684" s="81"/>
      <c r="J1684" s="166" t="s">
        <v>763</v>
      </c>
      <c r="K1684" s="136"/>
      <c r="L1684" s="169" t="s">
        <v>4331</v>
      </c>
    </row>
    <row r="1685" ht="20.25" hidden="1" customHeight="1">
      <c r="A1685" s="168">
        <v>45931.0</v>
      </c>
      <c r="B1685" s="162" t="s">
        <v>4463</v>
      </c>
      <c r="C1685" s="23"/>
      <c r="D1685" s="166" t="s">
        <v>1411</v>
      </c>
      <c r="E1685" s="167" t="s">
        <v>975</v>
      </c>
      <c r="F1685" s="156"/>
      <c r="G1685" s="164" t="s">
        <v>104</v>
      </c>
      <c r="H1685" s="164">
        <v>1.0</v>
      </c>
      <c r="I1685" s="81"/>
      <c r="J1685" s="166" t="s">
        <v>763</v>
      </c>
      <c r="K1685" s="136"/>
      <c r="L1685" s="169" t="s">
        <v>4331</v>
      </c>
    </row>
    <row r="1686" ht="20.25" hidden="1" customHeight="1">
      <c r="A1686" s="128"/>
      <c r="B1686" s="139"/>
      <c r="C1686" s="154"/>
      <c r="D1686" s="132"/>
      <c r="E1686" s="157"/>
      <c r="F1686" s="158"/>
      <c r="G1686" s="131"/>
      <c r="H1686" s="131"/>
      <c r="I1686" s="132"/>
      <c r="J1686" s="132"/>
      <c r="K1686" s="136"/>
      <c r="L1686" s="127"/>
    </row>
    <row r="1687" ht="20.25" hidden="1" customHeight="1">
      <c r="A1687" s="168">
        <v>45931.0</v>
      </c>
      <c r="B1687" s="162" t="s">
        <v>4464</v>
      </c>
      <c r="C1687" s="23"/>
      <c r="D1687" s="166" t="s">
        <v>4465</v>
      </c>
      <c r="E1687" s="167" t="s">
        <v>491</v>
      </c>
      <c r="F1687" s="156"/>
      <c r="G1687" s="164" t="s">
        <v>104</v>
      </c>
      <c r="H1687" s="164">
        <v>1.0</v>
      </c>
      <c r="I1687" s="81"/>
      <c r="J1687" s="166" t="s">
        <v>1474</v>
      </c>
      <c r="K1687" s="136"/>
      <c r="L1687" s="169" t="s">
        <v>4331</v>
      </c>
    </row>
    <row r="1688" ht="20.25" hidden="1" customHeight="1">
      <c r="A1688" s="168">
        <v>45931.0</v>
      </c>
      <c r="B1688" s="162" t="s">
        <v>4464</v>
      </c>
      <c r="C1688" s="23"/>
      <c r="D1688" s="166" t="s">
        <v>3926</v>
      </c>
      <c r="E1688" s="167" t="s">
        <v>2548</v>
      </c>
      <c r="F1688" s="156"/>
      <c r="G1688" s="164" t="s">
        <v>104</v>
      </c>
      <c r="H1688" s="164">
        <v>1.0</v>
      </c>
      <c r="I1688" s="81"/>
      <c r="J1688" s="166" t="s">
        <v>1474</v>
      </c>
      <c r="K1688" s="136"/>
      <c r="L1688" s="169" t="s">
        <v>4331</v>
      </c>
    </row>
    <row r="1689" ht="20.25" hidden="1" customHeight="1">
      <c r="A1689" s="128"/>
      <c r="B1689" s="139"/>
      <c r="C1689" s="154"/>
      <c r="D1689" s="132"/>
      <c r="E1689" s="157"/>
      <c r="F1689" s="158"/>
      <c r="G1689" s="131"/>
      <c r="H1689" s="131"/>
      <c r="I1689" s="132"/>
      <c r="J1689" s="132"/>
      <c r="K1689" s="136"/>
      <c r="L1689" s="127"/>
    </row>
    <row r="1690" ht="20.25" hidden="1" customHeight="1">
      <c r="A1690" s="168">
        <v>45931.0</v>
      </c>
      <c r="B1690" s="162" t="s">
        <v>4466</v>
      </c>
      <c r="C1690" s="23"/>
      <c r="D1690" s="166" t="s">
        <v>1611</v>
      </c>
      <c r="E1690" s="167" t="s">
        <v>4467</v>
      </c>
      <c r="F1690" s="156"/>
      <c r="G1690" s="164" t="s">
        <v>104</v>
      </c>
      <c r="H1690" s="164">
        <v>9.0</v>
      </c>
      <c r="I1690" s="81"/>
      <c r="J1690" s="166" t="s">
        <v>1613</v>
      </c>
      <c r="K1690" s="136"/>
      <c r="L1690" s="169" t="s">
        <v>4405</v>
      </c>
    </row>
    <row r="1691" ht="20.25" hidden="1" customHeight="1">
      <c r="A1691" s="128"/>
      <c r="B1691" s="139"/>
      <c r="C1691" s="154"/>
      <c r="D1691" s="132"/>
      <c r="E1691" s="157"/>
      <c r="F1691" s="158"/>
      <c r="G1691" s="131"/>
      <c r="H1691" s="131"/>
      <c r="I1691" s="132"/>
      <c r="J1691" s="132"/>
      <c r="K1691" s="136"/>
      <c r="L1691" s="127"/>
    </row>
    <row r="1692" ht="20.25" hidden="1" customHeight="1">
      <c r="A1692" s="168">
        <v>45932.0</v>
      </c>
      <c r="B1692" s="162" t="s">
        <v>4468</v>
      </c>
      <c r="C1692" s="23"/>
      <c r="D1692" s="166" t="s">
        <v>1942</v>
      </c>
      <c r="E1692" s="167"/>
      <c r="F1692" s="156"/>
      <c r="G1692" s="164" t="s">
        <v>104</v>
      </c>
      <c r="H1692" s="164">
        <v>1.0</v>
      </c>
      <c r="I1692" s="81"/>
      <c r="J1692" s="166" t="s">
        <v>1322</v>
      </c>
      <c r="K1692" s="136"/>
      <c r="L1692" s="169"/>
    </row>
    <row r="1693" ht="20.25" hidden="1" customHeight="1">
      <c r="A1693" s="168">
        <v>45932.0</v>
      </c>
      <c r="B1693" s="162" t="s">
        <v>4468</v>
      </c>
      <c r="C1693" s="23"/>
      <c r="D1693" s="166" t="s">
        <v>1605</v>
      </c>
      <c r="E1693" s="167"/>
      <c r="F1693" s="156"/>
      <c r="G1693" s="164" t="s">
        <v>104</v>
      </c>
      <c r="H1693" s="164">
        <v>1.0</v>
      </c>
      <c r="I1693" s="81"/>
      <c r="J1693" s="166" t="s">
        <v>1441</v>
      </c>
      <c r="K1693" s="136"/>
      <c r="L1693" s="169"/>
    </row>
    <row r="1694" ht="20.25" hidden="1" customHeight="1">
      <c r="A1694" s="128"/>
      <c r="B1694" s="139"/>
      <c r="C1694" s="154"/>
      <c r="D1694" s="132"/>
      <c r="E1694" s="157"/>
      <c r="F1694" s="158"/>
      <c r="G1694" s="131"/>
      <c r="H1694" s="131"/>
      <c r="I1694" s="132"/>
      <c r="J1694" s="132"/>
      <c r="K1694" s="136"/>
      <c r="L1694" s="127"/>
    </row>
    <row r="1695" ht="20.25" hidden="1" customHeight="1">
      <c r="A1695" s="168">
        <v>45932.0</v>
      </c>
      <c r="B1695" s="162" t="s">
        <v>4469</v>
      </c>
      <c r="C1695" s="23"/>
      <c r="D1695" s="166" t="s">
        <v>1150</v>
      </c>
      <c r="E1695" s="167"/>
      <c r="F1695" s="156"/>
      <c r="G1695" s="164" t="s">
        <v>104</v>
      </c>
      <c r="H1695" s="164">
        <v>1.0</v>
      </c>
      <c r="I1695" s="81"/>
      <c r="J1695" s="166" t="s">
        <v>1569</v>
      </c>
      <c r="K1695" s="136"/>
      <c r="L1695" s="169" t="s">
        <v>4405</v>
      </c>
    </row>
    <row r="1696" ht="20.25" hidden="1" customHeight="1">
      <c r="A1696" s="128"/>
      <c r="B1696" s="139"/>
      <c r="C1696" s="154"/>
      <c r="D1696" s="132"/>
      <c r="E1696" s="157"/>
      <c r="F1696" s="158"/>
      <c r="G1696" s="131"/>
      <c r="H1696" s="131"/>
      <c r="I1696" s="132"/>
      <c r="J1696" s="132"/>
      <c r="K1696" s="136"/>
      <c r="L1696" s="127"/>
    </row>
    <row r="1697" ht="20.25" hidden="1" customHeight="1">
      <c r="A1697" s="168">
        <v>45932.0</v>
      </c>
      <c r="B1697" s="162" t="s">
        <v>4470</v>
      </c>
      <c r="C1697" s="23"/>
      <c r="D1697" s="166" t="s">
        <v>1318</v>
      </c>
      <c r="E1697" s="167"/>
      <c r="F1697" s="156"/>
      <c r="G1697" s="164" t="s">
        <v>104</v>
      </c>
      <c r="H1697" s="164">
        <v>1.0</v>
      </c>
      <c r="I1697" s="81"/>
      <c r="J1697" s="166" t="s">
        <v>1613</v>
      </c>
      <c r="K1697" s="136"/>
      <c r="L1697" s="169"/>
    </row>
    <row r="1698" ht="20.25" hidden="1" customHeight="1">
      <c r="A1698" s="128"/>
      <c r="B1698" s="139"/>
      <c r="C1698" s="154"/>
      <c r="D1698" s="132"/>
      <c r="E1698" s="157"/>
      <c r="F1698" s="158"/>
      <c r="G1698" s="131"/>
      <c r="H1698" s="131"/>
      <c r="I1698" s="132"/>
      <c r="J1698" s="132"/>
      <c r="K1698" s="136"/>
      <c r="L1698" s="127"/>
    </row>
    <row r="1699" ht="20.25" hidden="1" customHeight="1">
      <c r="A1699" s="168">
        <v>45932.0</v>
      </c>
      <c r="B1699" s="162" t="s">
        <v>4471</v>
      </c>
      <c r="C1699" s="23"/>
      <c r="D1699" s="166" t="s">
        <v>1615</v>
      </c>
      <c r="E1699" s="167"/>
      <c r="F1699" s="156"/>
      <c r="G1699" s="164" t="s">
        <v>104</v>
      </c>
      <c r="H1699" s="164">
        <v>20.0</v>
      </c>
      <c r="I1699" s="81"/>
      <c r="J1699" s="166" t="s">
        <v>1312</v>
      </c>
      <c r="K1699" s="136"/>
      <c r="L1699" s="169"/>
    </row>
    <row r="1700" ht="20.25" hidden="1" customHeight="1">
      <c r="A1700" s="168">
        <v>45932.0</v>
      </c>
      <c r="B1700" s="162" t="s">
        <v>4471</v>
      </c>
      <c r="C1700" s="23"/>
      <c r="D1700" s="166" t="s">
        <v>4472</v>
      </c>
      <c r="E1700" s="167"/>
      <c r="F1700" s="156"/>
      <c r="G1700" s="164" t="s">
        <v>104</v>
      </c>
      <c r="H1700" s="164">
        <v>1.0</v>
      </c>
      <c r="I1700" s="81"/>
      <c r="J1700" s="166" t="s">
        <v>4473</v>
      </c>
      <c r="K1700" s="136"/>
      <c r="L1700" s="169" t="s">
        <v>4405</v>
      </c>
    </row>
    <row r="1701" ht="20.25" hidden="1" customHeight="1">
      <c r="A1701" s="168">
        <v>45932.0</v>
      </c>
      <c r="B1701" s="162" t="s">
        <v>4471</v>
      </c>
      <c r="C1701" s="23"/>
      <c r="D1701" s="166" t="s">
        <v>1608</v>
      </c>
      <c r="E1701" s="167"/>
      <c r="F1701" s="156"/>
      <c r="G1701" s="164" t="s">
        <v>1314</v>
      </c>
      <c r="H1701" s="164">
        <v>20.0</v>
      </c>
      <c r="I1701" s="81"/>
      <c r="J1701" s="166" t="s">
        <v>1312</v>
      </c>
      <c r="K1701" s="136"/>
      <c r="L1701" s="169"/>
    </row>
    <row r="1702" ht="20.25" hidden="1" customHeight="1">
      <c r="A1702" s="168">
        <v>45932.0</v>
      </c>
      <c r="B1702" s="162" t="s">
        <v>4471</v>
      </c>
      <c r="C1702" s="23"/>
      <c r="D1702" s="166" t="s">
        <v>1609</v>
      </c>
      <c r="E1702" s="167"/>
      <c r="F1702" s="156"/>
      <c r="G1702" s="164" t="s">
        <v>1314</v>
      </c>
      <c r="H1702" s="164">
        <v>4.0</v>
      </c>
      <c r="I1702" s="81"/>
      <c r="J1702" s="166" t="s">
        <v>1312</v>
      </c>
      <c r="K1702" s="136"/>
      <c r="L1702" s="169"/>
    </row>
    <row r="1703" ht="20.25" hidden="1" customHeight="1">
      <c r="A1703" s="128"/>
      <c r="B1703" s="139"/>
      <c r="C1703" s="154"/>
      <c r="D1703" s="132"/>
      <c r="E1703" s="157"/>
      <c r="F1703" s="158"/>
      <c r="G1703" s="131"/>
      <c r="H1703" s="131"/>
      <c r="I1703" s="132"/>
      <c r="J1703" s="132"/>
      <c r="K1703" s="136"/>
      <c r="L1703" s="127"/>
    </row>
    <row r="1704" ht="20.25" hidden="1" customHeight="1">
      <c r="A1704" s="168">
        <v>45933.0</v>
      </c>
      <c r="B1704" s="162" t="s">
        <v>4474</v>
      </c>
      <c r="C1704" s="23"/>
      <c r="D1704" s="166" t="s">
        <v>1317</v>
      </c>
      <c r="E1704" s="167"/>
      <c r="F1704" s="156"/>
      <c r="G1704" s="164" t="s">
        <v>104</v>
      </c>
      <c r="H1704" s="164">
        <v>1.0</v>
      </c>
      <c r="I1704" s="81"/>
      <c r="J1704" s="166" t="s">
        <v>4475</v>
      </c>
      <c r="K1704" s="136"/>
      <c r="L1704" s="169"/>
    </row>
    <row r="1705" ht="20.25" hidden="1" customHeight="1">
      <c r="A1705" s="168">
        <v>45933.0</v>
      </c>
      <c r="B1705" s="162" t="s">
        <v>4474</v>
      </c>
      <c r="C1705" s="23"/>
      <c r="D1705" s="166" t="s">
        <v>1606</v>
      </c>
      <c r="E1705" s="167"/>
      <c r="F1705" s="156"/>
      <c r="G1705" s="164" t="s">
        <v>104</v>
      </c>
      <c r="H1705" s="164">
        <v>2.0</v>
      </c>
      <c r="I1705" s="81"/>
      <c r="J1705" s="166" t="s">
        <v>4475</v>
      </c>
      <c r="K1705" s="136"/>
      <c r="L1705" s="169"/>
    </row>
    <row r="1706" ht="20.25" hidden="1" customHeight="1">
      <c r="A1706" s="128"/>
      <c r="B1706" s="139"/>
      <c r="C1706" s="154"/>
      <c r="D1706" s="132"/>
      <c r="E1706" s="157"/>
      <c r="F1706" s="158"/>
      <c r="G1706" s="131"/>
      <c r="H1706" s="131"/>
      <c r="I1706" s="132"/>
      <c r="J1706" s="132"/>
      <c r="K1706" s="136"/>
      <c r="L1706" s="127"/>
    </row>
    <row r="1707" ht="20.25" hidden="1" customHeight="1">
      <c r="A1707" s="168">
        <v>45933.0</v>
      </c>
      <c r="B1707" s="162" t="s">
        <v>4476</v>
      </c>
      <c r="C1707" s="23"/>
      <c r="D1707" s="166" t="s">
        <v>4477</v>
      </c>
      <c r="E1707" s="167"/>
      <c r="F1707" s="156"/>
      <c r="G1707" s="164" t="s">
        <v>104</v>
      </c>
      <c r="H1707" s="164">
        <v>1.0</v>
      </c>
      <c r="I1707" s="81"/>
      <c r="J1707" s="166" t="s">
        <v>1191</v>
      </c>
      <c r="K1707" s="136"/>
      <c r="L1707" s="169"/>
    </row>
    <row r="1708" ht="20.25" hidden="1" customHeight="1">
      <c r="A1708" s="168">
        <v>45933.0</v>
      </c>
      <c r="B1708" s="162" t="s">
        <v>4476</v>
      </c>
      <c r="C1708" s="23"/>
      <c r="D1708" s="166" t="s">
        <v>4478</v>
      </c>
      <c r="E1708" s="167"/>
      <c r="F1708" s="156"/>
      <c r="G1708" s="164" t="s">
        <v>104</v>
      </c>
      <c r="H1708" s="164">
        <v>1.0</v>
      </c>
      <c r="I1708" s="81"/>
      <c r="J1708" s="166" t="s">
        <v>1621</v>
      </c>
      <c r="K1708" s="136"/>
      <c r="L1708" s="169"/>
    </row>
    <row r="1709" ht="20.25" hidden="1" customHeight="1">
      <c r="A1709" s="168">
        <v>45933.0</v>
      </c>
      <c r="B1709" s="162" t="s">
        <v>4476</v>
      </c>
      <c r="C1709" s="23"/>
      <c r="D1709" s="166" t="s">
        <v>236</v>
      </c>
      <c r="E1709" s="167"/>
      <c r="F1709" s="156"/>
      <c r="G1709" s="164" t="s">
        <v>104</v>
      </c>
      <c r="H1709" s="164">
        <v>1.0</v>
      </c>
      <c r="I1709" s="81"/>
      <c r="J1709" s="166" t="s">
        <v>1623</v>
      </c>
      <c r="K1709" s="136"/>
      <c r="L1709" s="169"/>
    </row>
    <row r="1710" ht="20.25" hidden="1" customHeight="1">
      <c r="A1710" s="128"/>
      <c r="B1710" s="139"/>
      <c r="C1710" s="154"/>
      <c r="D1710" s="132"/>
      <c r="E1710" s="157"/>
      <c r="F1710" s="158"/>
      <c r="G1710" s="131"/>
      <c r="H1710" s="131"/>
      <c r="I1710" s="132"/>
      <c r="J1710" s="132"/>
      <c r="K1710" s="136"/>
      <c r="L1710" s="127"/>
    </row>
    <row r="1711" ht="20.25" hidden="1" customHeight="1">
      <c r="A1711" s="168">
        <v>45933.0</v>
      </c>
      <c r="B1711" s="162" t="s">
        <v>4479</v>
      </c>
      <c r="C1711" s="23"/>
      <c r="D1711" s="166" t="s">
        <v>1178</v>
      </c>
      <c r="E1711" s="167"/>
      <c r="F1711" s="156"/>
      <c r="G1711" s="164" t="s">
        <v>104</v>
      </c>
      <c r="H1711" s="164">
        <v>1.0</v>
      </c>
      <c r="I1711" s="81"/>
      <c r="J1711" s="166" t="s">
        <v>1117</v>
      </c>
      <c r="K1711" s="136"/>
      <c r="L1711" s="169"/>
    </row>
    <row r="1712" ht="20.25" hidden="1" customHeight="1">
      <c r="A1712" s="128"/>
      <c r="B1712" s="139"/>
      <c r="C1712" s="154"/>
      <c r="D1712" s="132"/>
      <c r="E1712" s="157"/>
      <c r="F1712" s="158"/>
      <c r="G1712" s="131"/>
      <c r="H1712" s="131"/>
      <c r="I1712" s="132"/>
      <c r="J1712" s="132"/>
      <c r="K1712" s="136"/>
      <c r="L1712" s="127"/>
    </row>
    <row r="1713" ht="20.25" hidden="1" customHeight="1">
      <c r="A1713" s="168">
        <v>45934.0</v>
      </c>
      <c r="B1713" s="162" t="s">
        <v>4480</v>
      </c>
      <c r="C1713" s="23"/>
      <c r="D1713" s="166" t="s">
        <v>2045</v>
      </c>
      <c r="E1713" s="167"/>
      <c r="F1713" s="156"/>
      <c r="G1713" s="164" t="s">
        <v>4481</v>
      </c>
      <c r="H1713" s="164">
        <v>1.0</v>
      </c>
      <c r="I1713" s="81"/>
      <c r="J1713" s="166" t="s">
        <v>1329</v>
      </c>
      <c r="K1713" s="136"/>
      <c r="L1713" s="169"/>
    </row>
    <row r="1714" ht="20.25" hidden="1" customHeight="1">
      <c r="A1714" s="168">
        <v>45934.0</v>
      </c>
      <c r="B1714" s="162" t="s">
        <v>4480</v>
      </c>
      <c r="C1714" s="23"/>
      <c r="D1714" s="166" t="s">
        <v>1630</v>
      </c>
      <c r="E1714" s="167"/>
      <c r="F1714" s="156"/>
      <c r="G1714" s="164" t="s">
        <v>104</v>
      </c>
      <c r="H1714" s="164">
        <v>1.0</v>
      </c>
      <c r="I1714" s="81"/>
      <c r="J1714" s="166" t="s">
        <v>1329</v>
      </c>
      <c r="K1714" s="136"/>
      <c r="L1714" s="169" t="s">
        <v>4331</v>
      </c>
    </row>
    <row r="1715" ht="20.25" hidden="1" customHeight="1">
      <c r="A1715" s="168">
        <v>45934.0</v>
      </c>
      <c r="B1715" s="162" t="s">
        <v>4480</v>
      </c>
      <c r="C1715" s="23"/>
      <c r="D1715" s="166" t="s">
        <v>1489</v>
      </c>
      <c r="E1715" s="167"/>
      <c r="F1715" s="156"/>
      <c r="G1715" s="164" t="s">
        <v>104</v>
      </c>
      <c r="H1715" s="164">
        <v>1.0</v>
      </c>
      <c r="I1715" s="81"/>
      <c r="J1715" s="166" t="s">
        <v>1329</v>
      </c>
      <c r="K1715" s="136"/>
      <c r="L1715" s="169" t="s">
        <v>4331</v>
      </c>
    </row>
    <row r="1716" ht="20.25" hidden="1" customHeight="1">
      <c r="A1716" s="168">
        <v>45934.0</v>
      </c>
      <c r="B1716" s="162" t="s">
        <v>4480</v>
      </c>
      <c r="C1716" s="23"/>
      <c r="D1716" s="166" t="s">
        <v>1632</v>
      </c>
      <c r="E1716" s="167"/>
      <c r="F1716" s="156"/>
      <c r="G1716" s="164" t="s">
        <v>104</v>
      </c>
      <c r="H1716" s="164">
        <v>4.0</v>
      </c>
      <c r="I1716" s="81"/>
      <c r="J1716" s="166" t="s">
        <v>1329</v>
      </c>
      <c r="K1716" s="136"/>
      <c r="L1716" s="169" t="s">
        <v>4331</v>
      </c>
    </row>
    <row r="1717" ht="20.25" hidden="1" customHeight="1">
      <c r="A1717" s="168">
        <v>45934.0</v>
      </c>
      <c r="B1717" s="162" t="s">
        <v>4480</v>
      </c>
      <c r="C1717" s="23"/>
      <c r="D1717" s="166" t="s">
        <v>1633</v>
      </c>
      <c r="E1717" s="167"/>
      <c r="F1717" s="156"/>
      <c r="G1717" s="164" t="s">
        <v>104</v>
      </c>
      <c r="H1717" s="164">
        <v>1.0</v>
      </c>
      <c r="I1717" s="81"/>
      <c r="J1717" s="166" t="s">
        <v>1329</v>
      </c>
      <c r="K1717" s="136"/>
      <c r="L1717" s="169" t="s">
        <v>4331</v>
      </c>
    </row>
    <row r="1718" ht="20.25" hidden="1" customHeight="1">
      <c r="A1718" s="168">
        <v>45934.0</v>
      </c>
      <c r="B1718" s="162" t="s">
        <v>4480</v>
      </c>
      <c r="C1718" s="23"/>
      <c r="D1718" s="166" t="s">
        <v>1950</v>
      </c>
      <c r="E1718" s="167"/>
      <c r="F1718" s="156"/>
      <c r="G1718" s="164" t="s">
        <v>104</v>
      </c>
      <c r="H1718" s="164">
        <v>2.0</v>
      </c>
      <c r="I1718" s="81"/>
      <c r="J1718" s="166" t="s">
        <v>1329</v>
      </c>
      <c r="K1718" s="136"/>
      <c r="L1718" s="169" t="s">
        <v>4331</v>
      </c>
    </row>
    <row r="1719" ht="20.25" hidden="1" customHeight="1">
      <c r="A1719" s="168">
        <v>45934.0</v>
      </c>
      <c r="B1719" s="162" t="s">
        <v>4480</v>
      </c>
      <c r="C1719" s="23"/>
      <c r="D1719" s="166" t="s">
        <v>1635</v>
      </c>
      <c r="E1719" s="167"/>
      <c r="F1719" s="156"/>
      <c r="G1719" s="164" t="s">
        <v>104</v>
      </c>
      <c r="H1719" s="164">
        <v>2.0</v>
      </c>
      <c r="I1719" s="81"/>
      <c r="J1719" s="166" t="s">
        <v>1329</v>
      </c>
      <c r="K1719" s="136"/>
      <c r="L1719" s="169" t="s">
        <v>4331</v>
      </c>
    </row>
    <row r="1720" ht="20.25" hidden="1" customHeight="1">
      <c r="A1720" s="168">
        <v>45934.0</v>
      </c>
      <c r="B1720" s="162" t="s">
        <v>4480</v>
      </c>
      <c r="C1720" s="23"/>
      <c r="D1720" s="166" t="s">
        <v>1196</v>
      </c>
      <c r="E1720" s="167"/>
      <c r="F1720" s="156"/>
      <c r="G1720" s="164" t="s">
        <v>104</v>
      </c>
      <c r="H1720" s="164">
        <v>1.0</v>
      </c>
      <c r="I1720" s="81"/>
      <c r="J1720" s="166" t="s">
        <v>1329</v>
      </c>
      <c r="K1720" s="136"/>
      <c r="L1720" s="169" t="s">
        <v>4331</v>
      </c>
    </row>
    <row r="1721" ht="20.25" hidden="1" customHeight="1">
      <c r="A1721" s="168">
        <v>45934.0</v>
      </c>
      <c r="B1721" s="162" t="s">
        <v>4480</v>
      </c>
      <c r="C1721" s="23"/>
      <c r="D1721" s="166" t="s">
        <v>1636</v>
      </c>
      <c r="E1721" s="167"/>
      <c r="F1721" s="156"/>
      <c r="G1721" s="164" t="s">
        <v>104</v>
      </c>
      <c r="H1721" s="164">
        <v>2.0</v>
      </c>
      <c r="I1721" s="81"/>
      <c r="J1721" s="166" t="s">
        <v>1329</v>
      </c>
      <c r="K1721" s="136"/>
      <c r="L1721" s="169"/>
    </row>
    <row r="1722" ht="20.25" hidden="1" customHeight="1">
      <c r="A1722" s="168">
        <v>45934.0</v>
      </c>
      <c r="B1722" s="162" t="s">
        <v>4480</v>
      </c>
      <c r="C1722" s="23"/>
      <c r="D1722" s="166" t="s">
        <v>4482</v>
      </c>
      <c r="E1722" s="167"/>
      <c r="F1722" s="156"/>
      <c r="G1722" s="164" t="s">
        <v>104</v>
      </c>
      <c r="H1722" s="164">
        <v>2.0</v>
      </c>
      <c r="I1722" s="81"/>
      <c r="J1722" s="166" t="s">
        <v>1329</v>
      </c>
      <c r="K1722" s="136"/>
      <c r="L1722" s="169" t="s">
        <v>4331</v>
      </c>
    </row>
    <row r="1723" ht="20.25" hidden="1" customHeight="1">
      <c r="A1723" s="168">
        <v>45934.0</v>
      </c>
      <c r="B1723" s="162" t="s">
        <v>4480</v>
      </c>
      <c r="C1723" s="23"/>
      <c r="D1723" s="166" t="s">
        <v>4483</v>
      </c>
      <c r="E1723" s="167"/>
      <c r="F1723" s="156"/>
      <c r="G1723" s="164" t="s">
        <v>104</v>
      </c>
      <c r="H1723" s="164">
        <v>1.0</v>
      </c>
      <c r="I1723" s="81"/>
      <c r="J1723" s="166" t="s">
        <v>1329</v>
      </c>
      <c r="K1723" s="136"/>
      <c r="L1723" s="169" t="s">
        <v>4331</v>
      </c>
    </row>
    <row r="1724" ht="20.25" hidden="1" customHeight="1">
      <c r="A1724" s="128"/>
      <c r="B1724" s="139"/>
      <c r="C1724" s="154"/>
      <c r="D1724" s="132"/>
      <c r="E1724" s="157"/>
      <c r="F1724" s="158"/>
      <c r="G1724" s="131"/>
      <c r="H1724" s="131"/>
      <c r="I1724" s="132"/>
      <c r="J1724" s="132"/>
      <c r="K1724" s="136"/>
      <c r="L1724" s="127"/>
    </row>
    <row r="1725" ht="20.25" hidden="1" customHeight="1">
      <c r="A1725" s="168">
        <v>45934.0</v>
      </c>
      <c r="B1725" s="162" t="s">
        <v>4484</v>
      </c>
      <c r="C1725" s="23"/>
      <c r="D1725" s="166" t="s">
        <v>1599</v>
      </c>
      <c r="E1725" s="167"/>
      <c r="F1725" s="156"/>
      <c r="G1725" s="164" t="s">
        <v>104</v>
      </c>
      <c r="H1725" s="164">
        <v>11.0</v>
      </c>
      <c r="I1725" s="81"/>
      <c r="J1725" s="166" t="s">
        <v>1312</v>
      </c>
      <c r="K1725" s="136"/>
      <c r="L1725" s="169"/>
    </row>
    <row r="1726" ht="20.25" hidden="1" customHeight="1">
      <c r="A1726" s="168">
        <v>45934.0</v>
      </c>
      <c r="B1726" s="162" t="s">
        <v>4484</v>
      </c>
      <c r="C1726" s="23"/>
      <c r="D1726" s="166" t="s">
        <v>236</v>
      </c>
      <c r="E1726" s="167"/>
      <c r="F1726" s="156"/>
      <c r="G1726" s="164" t="s">
        <v>104</v>
      </c>
      <c r="H1726" s="164">
        <v>5.0</v>
      </c>
      <c r="I1726" s="81"/>
      <c r="J1726" s="166" t="s">
        <v>1312</v>
      </c>
      <c r="K1726" s="136"/>
      <c r="L1726" s="169"/>
    </row>
    <row r="1727" ht="20.25" hidden="1" customHeight="1">
      <c r="A1727" s="168">
        <v>45934.0</v>
      </c>
      <c r="B1727" s="162" t="s">
        <v>4484</v>
      </c>
      <c r="C1727" s="23"/>
      <c r="D1727" s="166" t="s">
        <v>4485</v>
      </c>
      <c r="E1727" s="167"/>
      <c r="F1727" s="156"/>
      <c r="G1727" s="164" t="s">
        <v>1311</v>
      </c>
      <c r="H1727" s="164">
        <v>1.0</v>
      </c>
      <c r="I1727" s="81"/>
      <c r="J1727" s="166" t="s">
        <v>1312</v>
      </c>
      <c r="K1727" s="136"/>
      <c r="L1727" s="169"/>
    </row>
    <row r="1728" ht="20.25" hidden="1" customHeight="1">
      <c r="A1728" s="168">
        <v>45934.0</v>
      </c>
      <c r="B1728" s="162" t="s">
        <v>4484</v>
      </c>
      <c r="C1728" s="23"/>
      <c r="D1728" s="166" t="s">
        <v>2600</v>
      </c>
      <c r="E1728" s="167"/>
      <c r="F1728" s="156"/>
      <c r="G1728" s="164" t="s">
        <v>104</v>
      </c>
      <c r="H1728" s="164">
        <v>25.0</v>
      </c>
      <c r="I1728" s="81"/>
      <c r="J1728" s="166" t="s">
        <v>1312</v>
      </c>
      <c r="K1728" s="136"/>
      <c r="L1728" s="169"/>
    </row>
    <row r="1729" ht="20.25" hidden="1" customHeight="1">
      <c r="A1729" s="168">
        <v>45934.0</v>
      </c>
      <c r="B1729" s="162" t="s">
        <v>4484</v>
      </c>
      <c r="C1729" s="23"/>
      <c r="D1729" s="166" t="s">
        <v>637</v>
      </c>
      <c r="E1729" s="167"/>
      <c r="F1729" s="156"/>
      <c r="G1729" s="164" t="s">
        <v>104</v>
      </c>
      <c r="H1729" s="164">
        <v>5.0</v>
      </c>
      <c r="I1729" s="81"/>
      <c r="J1729" s="166" t="s">
        <v>1569</v>
      </c>
      <c r="K1729" s="136"/>
      <c r="L1729" s="169"/>
    </row>
    <row r="1730" ht="20.25" hidden="1" customHeight="1">
      <c r="A1730" s="168">
        <v>45934.0</v>
      </c>
      <c r="B1730" s="162" t="s">
        <v>4484</v>
      </c>
      <c r="C1730" s="23"/>
      <c r="D1730" s="166" t="s">
        <v>1641</v>
      </c>
      <c r="E1730" s="167"/>
      <c r="F1730" s="156"/>
      <c r="G1730" s="164" t="s">
        <v>104</v>
      </c>
      <c r="H1730" s="164">
        <v>2.0</v>
      </c>
      <c r="I1730" s="81"/>
      <c r="J1730" s="166" t="s">
        <v>1642</v>
      </c>
      <c r="K1730" s="136"/>
      <c r="L1730" s="169"/>
    </row>
    <row r="1731" ht="20.25" hidden="1" customHeight="1">
      <c r="A1731" s="128"/>
      <c r="B1731" s="139"/>
      <c r="C1731" s="154"/>
      <c r="D1731" s="132"/>
      <c r="E1731" s="157"/>
      <c r="F1731" s="158"/>
      <c r="G1731" s="131"/>
      <c r="H1731" s="131"/>
      <c r="I1731" s="132"/>
      <c r="J1731" s="132"/>
      <c r="K1731" s="136"/>
      <c r="L1731" s="127"/>
    </row>
    <row r="1732" ht="20.25" hidden="1" customHeight="1">
      <c r="A1732" s="168">
        <v>45936.0</v>
      </c>
      <c r="B1732" s="162" t="s">
        <v>4486</v>
      </c>
      <c r="C1732" s="23"/>
      <c r="D1732" s="166" t="s">
        <v>1716</v>
      </c>
      <c r="E1732" s="167" t="s">
        <v>1412</v>
      </c>
      <c r="F1732" s="156"/>
      <c r="G1732" s="164" t="s">
        <v>104</v>
      </c>
      <c r="H1732" s="164">
        <v>1.0</v>
      </c>
      <c r="I1732" s="81"/>
      <c r="J1732" s="166" t="s">
        <v>4487</v>
      </c>
      <c r="K1732" s="136"/>
      <c r="L1732" s="169" t="s">
        <v>4331</v>
      </c>
    </row>
    <row r="1733" ht="20.25" hidden="1" customHeight="1">
      <c r="A1733" s="168">
        <v>45936.0</v>
      </c>
      <c r="B1733" s="162" t="s">
        <v>4486</v>
      </c>
      <c r="C1733" s="23"/>
      <c r="D1733" s="166" t="s">
        <v>1716</v>
      </c>
      <c r="E1733" s="167" t="s">
        <v>4488</v>
      </c>
      <c r="F1733" s="156"/>
      <c r="G1733" s="164" t="s">
        <v>104</v>
      </c>
      <c r="H1733" s="164">
        <v>1.0</v>
      </c>
      <c r="I1733" s="81"/>
      <c r="J1733" s="166" t="s">
        <v>4487</v>
      </c>
      <c r="K1733" s="136"/>
      <c r="L1733" s="169" t="s">
        <v>4331</v>
      </c>
    </row>
    <row r="1734" ht="20.25" hidden="1" customHeight="1">
      <c r="A1734" s="168">
        <v>45936.0</v>
      </c>
      <c r="B1734" s="162" t="s">
        <v>4486</v>
      </c>
      <c r="C1734" s="23"/>
      <c r="D1734" s="166" t="s">
        <v>1716</v>
      </c>
      <c r="E1734" s="167" t="s">
        <v>4489</v>
      </c>
      <c r="F1734" s="156"/>
      <c r="G1734" s="164" t="s">
        <v>104</v>
      </c>
      <c r="H1734" s="164">
        <v>1.0</v>
      </c>
      <c r="I1734" s="81"/>
      <c r="J1734" s="166" t="s">
        <v>4487</v>
      </c>
      <c r="K1734" s="136"/>
      <c r="L1734" s="169" t="s">
        <v>4331</v>
      </c>
    </row>
    <row r="1735" ht="20.25" hidden="1" customHeight="1">
      <c r="A1735" s="168">
        <v>45936.0</v>
      </c>
      <c r="B1735" s="162" t="s">
        <v>4486</v>
      </c>
      <c r="C1735" s="23"/>
      <c r="D1735" s="166" t="s">
        <v>4490</v>
      </c>
      <c r="E1735" s="167" t="s">
        <v>4491</v>
      </c>
      <c r="F1735" s="156"/>
      <c r="G1735" s="164" t="s">
        <v>104</v>
      </c>
      <c r="H1735" s="164">
        <v>1.0</v>
      </c>
      <c r="I1735" s="81"/>
      <c r="J1735" s="166" t="s">
        <v>4487</v>
      </c>
      <c r="K1735" s="136"/>
      <c r="L1735" s="169" t="s">
        <v>4331</v>
      </c>
    </row>
    <row r="1736" ht="20.25" hidden="1" customHeight="1">
      <c r="A1736" s="128"/>
      <c r="B1736" s="139"/>
      <c r="C1736" s="154"/>
      <c r="D1736" s="132"/>
      <c r="E1736" s="157"/>
      <c r="F1736" s="158"/>
      <c r="G1736" s="131"/>
      <c r="H1736" s="131"/>
      <c r="I1736" s="132"/>
      <c r="J1736" s="132"/>
      <c r="K1736" s="136"/>
      <c r="L1736" s="127"/>
    </row>
    <row r="1737" ht="20.25" hidden="1" customHeight="1">
      <c r="A1737" s="168">
        <v>45936.0</v>
      </c>
      <c r="B1737" s="162" t="s">
        <v>4492</v>
      </c>
      <c r="C1737" s="23"/>
      <c r="D1737" s="166" t="s">
        <v>66</v>
      </c>
      <c r="E1737" s="167">
        <v>3.1780204E7</v>
      </c>
      <c r="F1737" s="156"/>
      <c r="G1737" s="164" t="s">
        <v>104</v>
      </c>
      <c r="H1737" s="164">
        <v>1.0</v>
      </c>
      <c r="I1737" s="81"/>
      <c r="J1737" s="166" t="s">
        <v>4493</v>
      </c>
      <c r="K1737" s="136"/>
      <c r="L1737" s="169" t="s">
        <v>4331</v>
      </c>
    </row>
    <row r="1738" ht="20.25" hidden="1" customHeight="1">
      <c r="A1738" s="168">
        <v>45936.0</v>
      </c>
      <c r="B1738" s="162" t="s">
        <v>4492</v>
      </c>
      <c r="C1738" s="23"/>
      <c r="D1738" s="166" t="s">
        <v>3926</v>
      </c>
      <c r="E1738" s="167" t="s">
        <v>4494</v>
      </c>
      <c r="F1738" s="156"/>
      <c r="G1738" s="164" t="s">
        <v>104</v>
      </c>
      <c r="H1738" s="164">
        <v>1.0</v>
      </c>
      <c r="I1738" s="81"/>
      <c r="J1738" s="166" t="s">
        <v>4493</v>
      </c>
      <c r="K1738" s="136"/>
      <c r="L1738" s="169" t="s">
        <v>4331</v>
      </c>
    </row>
    <row r="1739" ht="20.25" hidden="1" customHeight="1">
      <c r="A1739" s="128"/>
      <c r="B1739" s="139"/>
      <c r="C1739" s="154"/>
      <c r="D1739" s="132"/>
      <c r="E1739" s="157"/>
      <c r="F1739" s="158"/>
      <c r="G1739" s="131"/>
      <c r="H1739" s="131"/>
      <c r="I1739" s="132"/>
      <c r="J1739" s="132"/>
      <c r="K1739" s="136"/>
      <c r="L1739" s="127"/>
    </row>
    <row r="1740" ht="20.25" hidden="1" customHeight="1">
      <c r="A1740" s="168">
        <v>45936.0</v>
      </c>
      <c r="B1740" s="162" t="s">
        <v>4495</v>
      </c>
      <c r="C1740" s="23"/>
      <c r="D1740" s="166" t="s">
        <v>4496</v>
      </c>
      <c r="E1740" s="167" t="s">
        <v>4497</v>
      </c>
      <c r="F1740" s="156"/>
      <c r="G1740" s="164" t="s">
        <v>1586</v>
      </c>
      <c r="H1740" s="164">
        <v>2.0</v>
      </c>
      <c r="I1740" s="81"/>
      <c r="J1740" s="166" t="s">
        <v>4498</v>
      </c>
      <c r="K1740" s="136"/>
      <c r="L1740" s="169"/>
    </row>
    <row r="1741" ht="20.25" hidden="1" customHeight="1">
      <c r="A1741" s="168">
        <v>45936.0</v>
      </c>
      <c r="B1741" s="162" t="s">
        <v>4495</v>
      </c>
      <c r="C1741" s="23"/>
      <c r="D1741" s="166" t="s">
        <v>4499</v>
      </c>
      <c r="E1741" s="167"/>
      <c r="F1741" s="156"/>
      <c r="G1741" s="164" t="s">
        <v>1586</v>
      </c>
      <c r="H1741" s="164">
        <v>1.0</v>
      </c>
      <c r="I1741" s="81"/>
      <c r="J1741" s="166" t="s">
        <v>4498</v>
      </c>
      <c r="K1741" s="136"/>
      <c r="L1741" s="169"/>
    </row>
    <row r="1742" ht="20.25" hidden="1" customHeight="1">
      <c r="A1742" s="168">
        <v>45936.0</v>
      </c>
      <c r="B1742" s="162" t="s">
        <v>4495</v>
      </c>
      <c r="C1742" s="23"/>
      <c r="D1742" s="166" t="s">
        <v>1589</v>
      </c>
      <c r="E1742" s="167"/>
      <c r="F1742" s="156"/>
      <c r="G1742" s="164" t="s">
        <v>104</v>
      </c>
      <c r="H1742" s="164">
        <v>1.0</v>
      </c>
      <c r="I1742" s="81"/>
      <c r="J1742" s="166" t="s">
        <v>4498</v>
      </c>
      <c r="K1742" s="136"/>
      <c r="L1742" s="169"/>
    </row>
    <row r="1743" ht="20.25" hidden="1" customHeight="1">
      <c r="A1743" s="168">
        <v>45936.0</v>
      </c>
      <c r="B1743" s="162" t="s">
        <v>4495</v>
      </c>
      <c r="C1743" s="23"/>
      <c r="D1743" s="166" t="s">
        <v>1553</v>
      </c>
      <c r="E1743" s="167"/>
      <c r="F1743" s="156"/>
      <c r="G1743" s="164" t="s">
        <v>742</v>
      </c>
      <c r="H1743" s="164">
        <v>1.0</v>
      </c>
      <c r="I1743" s="81"/>
      <c r="J1743" s="166" t="s">
        <v>4498</v>
      </c>
      <c r="K1743" s="136"/>
      <c r="L1743" s="169"/>
    </row>
    <row r="1744" ht="20.25" hidden="1" customHeight="1">
      <c r="A1744" s="128"/>
      <c r="B1744" s="139"/>
      <c r="C1744" s="154"/>
      <c r="D1744" s="132"/>
      <c r="E1744" s="157"/>
      <c r="F1744" s="158"/>
      <c r="G1744" s="131"/>
      <c r="H1744" s="131"/>
      <c r="I1744" s="132"/>
      <c r="J1744" s="132"/>
      <c r="K1744" s="136"/>
      <c r="L1744" s="127"/>
    </row>
    <row r="1745" ht="20.25" hidden="1" customHeight="1">
      <c r="A1745" s="168">
        <v>45937.0</v>
      </c>
      <c r="B1745" s="162" t="s">
        <v>4500</v>
      </c>
      <c r="C1745" s="23"/>
      <c r="D1745" s="166" t="s">
        <v>317</v>
      </c>
      <c r="E1745" s="167"/>
      <c r="F1745" s="156"/>
      <c r="G1745" s="164" t="s">
        <v>196</v>
      </c>
      <c r="H1745" s="164">
        <v>1.0</v>
      </c>
      <c r="I1745" s="81"/>
      <c r="J1745" s="166" t="s">
        <v>4501</v>
      </c>
      <c r="K1745" s="136"/>
      <c r="L1745" s="169"/>
    </row>
    <row r="1746" ht="20.25" hidden="1" customHeight="1">
      <c r="A1746" s="128"/>
      <c r="B1746" s="139"/>
      <c r="C1746" s="154"/>
      <c r="D1746" s="132"/>
      <c r="E1746" s="157"/>
      <c r="F1746" s="158"/>
      <c r="G1746" s="131"/>
      <c r="H1746" s="131"/>
      <c r="I1746" s="132"/>
      <c r="J1746" s="132"/>
      <c r="K1746" s="136"/>
      <c r="L1746" s="127"/>
    </row>
    <row r="1747" ht="20.25" hidden="1" customHeight="1">
      <c r="A1747" s="168">
        <v>45937.0</v>
      </c>
      <c r="B1747" s="162" t="s">
        <v>4502</v>
      </c>
      <c r="C1747" s="23"/>
      <c r="D1747" s="166" t="s">
        <v>1649</v>
      </c>
      <c r="E1747" s="167"/>
      <c r="F1747" s="156"/>
      <c r="G1747" s="164" t="s">
        <v>104</v>
      </c>
      <c r="H1747" s="164">
        <v>1.0</v>
      </c>
      <c r="I1747" s="81"/>
      <c r="J1747" s="166" t="s">
        <v>1569</v>
      </c>
      <c r="K1747" s="136"/>
      <c r="L1747" s="169" t="s">
        <v>4331</v>
      </c>
    </row>
    <row r="1748" ht="20.25" hidden="1" customHeight="1">
      <c r="A1748" s="168">
        <v>45937.0</v>
      </c>
      <c r="B1748" s="162" t="s">
        <v>4502</v>
      </c>
      <c r="C1748" s="23"/>
      <c r="D1748" s="166" t="s">
        <v>1129</v>
      </c>
      <c r="E1748" s="167"/>
      <c r="F1748" s="156"/>
      <c r="G1748" s="164" t="s">
        <v>104</v>
      </c>
      <c r="H1748" s="164">
        <v>1.0</v>
      </c>
      <c r="I1748" s="81"/>
      <c r="J1748" s="166" t="s">
        <v>1569</v>
      </c>
      <c r="K1748" s="136"/>
      <c r="L1748" s="169"/>
    </row>
    <row r="1749" ht="20.25" hidden="1" customHeight="1">
      <c r="A1749" s="128"/>
      <c r="B1749" s="139"/>
      <c r="C1749" s="154"/>
      <c r="D1749" s="132"/>
      <c r="E1749" s="157"/>
      <c r="F1749" s="158"/>
      <c r="G1749" s="131"/>
      <c r="H1749" s="131"/>
      <c r="I1749" s="132"/>
      <c r="J1749" s="132"/>
      <c r="K1749" s="136"/>
      <c r="L1749" s="127"/>
    </row>
    <row r="1750" ht="20.25" hidden="1" customHeight="1">
      <c r="A1750" s="168">
        <v>45937.0</v>
      </c>
      <c r="B1750" s="162" t="s">
        <v>4503</v>
      </c>
      <c r="C1750" s="23"/>
      <c r="D1750" s="166" t="s">
        <v>4423</v>
      </c>
      <c r="E1750" s="167"/>
      <c r="F1750" s="156"/>
      <c r="G1750" s="164" t="s">
        <v>104</v>
      </c>
      <c r="H1750" s="164">
        <v>1.0</v>
      </c>
      <c r="I1750" s="81"/>
      <c r="J1750" s="166" t="s">
        <v>763</v>
      </c>
      <c r="K1750" s="136"/>
      <c r="L1750" s="169" t="s">
        <v>4331</v>
      </c>
    </row>
    <row r="1751" ht="20.25" hidden="1" customHeight="1">
      <c r="A1751" s="168">
        <v>45937.0</v>
      </c>
      <c r="B1751" s="162" t="s">
        <v>4503</v>
      </c>
      <c r="C1751" s="23"/>
      <c r="D1751" s="166" t="s">
        <v>4423</v>
      </c>
      <c r="E1751" s="167"/>
      <c r="F1751" s="156"/>
      <c r="G1751" s="164" t="s">
        <v>104</v>
      </c>
      <c r="H1751" s="164">
        <v>1.0</v>
      </c>
      <c r="I1751" s="81"/>
      <c r="J1751" s="166" t="s">
        <v>1664</v>
      </c>
      <c r="K1751" s="136"/>
      <c r="L1751" s="169" t="s">
        <v>4331</v>
      </c>
    </row>
    <row r="1752" ht="20.25" hidden="1" customHeight="1">
      <c r="A1752" s="168">
        <v>45937.0</v>
      </c>
      <c r="B1752" s="162" t="s">
        <v>4503</v>
      </c>
      <c r="C1752" s="23"/>
      <c r="D1752" s="166" t="s">
        <v>4423</v>
      </c>
      <c r="E1752" s="167"/>
      <c r="F1752" s="156"/>
      <c r="G1752" s="164" t="s">
        <v>104</v>
      </c>
      <c r="H1752" s="164">
        <v>1.0</v>
      </c>
      <c r="I1752" s="81"/>
      <c r="J1752" s="166" t="s">
        <v>3235</v>
      </c>
      <c r="K1752" s="136"/>
      <c r="L1752" s="169" t="s">
        <v>4331</v>
      </c>
    </row>
    <row r="1753" ht="20.25" hidden="1" customHeight="1">
      <c r="A1753" s="128"/>
      <c r="B1753" s="139"/>
      <c r="C1753" s="154"/>
      <c r="D1753" s="132"/>
      <c r="E1753" s="157"/>
      <c r="F1753" s="158"/>
      <c r="G1753" s="131"/>
      <c r="H1753" s="131"/>
      <c r="I1753" s="132"/>
      <c r="J1753" s="132"/>
      <c r="K1753" s="136"/>
      <c r="L1753" s="127"/>
    </row>
    <row r="1754" ht="20.25" hidden="1" customHeight="1">
      <c r="A1754" s="168">
        <v>45937.0</v>
      </c>
      <c r="B1754" s="162" t="s">
        <v>4504</v>
      </c>
      <c r="C1754" s="23"/>
      <c r="D1754" s="166" t="s">
        <v>1652</v>
      </c>
      <c r="E1754" s="167"/>
      <c r="F1754" s="156"/>
      <c r="G1754" s="164" t="s">
        <v>104</v>
      </c>
      <c r="H1754" s="164">
        <v>1.0</v>
      </c>
      <c r="I1754" s="81"/>
      <c r="J1754" s="166" t="s">
        <v>1653</v>
      </c>
      <c r="K1754" s="136"/>
      <c r="L1754" s="169" t="s">
        <v>4331</v>
      </c>
    </row>
    <row r="1755" ht="20.25" hidden="1" customHeight="1">
      <c r="A1755" s="128"/>
      <c r="B1755" s="139"/>
      <c r="C1755" s="154"/>
      <c r="D1755" s="132"/>
      <c r="E1755" s="157"/>
      <c r="F1755" s="158"/>
      <c r="G1755" s="131"/>
      <c r="H1755" s="131"/>
      <c r="I1755" s="132"/>
      <c r="J1755" s="132"/>
      <c r="K1755" s="136"/>
      <c r="L1755" s="127"/>
    </row>
    <row r="1756" ht="20.25" hidden="1" customHeight="1">
      <c r="A1756" s="168">
        <v>45938.0</v>
      </c>
      <c r="B1756" s="162" t="s">
        <v>4505</v>
      </c>
      <c r="C1756" s="23"/>
      <c r="D1756" s="166" t="s">
        <v>66</v>
      </c>
      <c r="E1756" s="167" t="s">
        <v>1657</v>
      </c>
      <c r="F1756" s="156"/>
      <c r="G1756" s="164" t="s">
        <v>104</v>
      </c>
      <c r="H1756" s="164">
        <v>1.0</v>
      </c>
      <c r="I1756" s="81"/>
      <c r="J1756" s="166" t="s">
        <v>1041</v>
      </c>
      <c r="K1756" s="136"/>
      <c r="L1756" s="169" t="s">
        <v>4331</v>
      </c>
    </row>
    <row r="1757" ht="20.25" hidden="1" customHeight="1">
      <c r="A1757" s="168">
        <v>45938.0</v>
      </c>
      <c r="B1757" s="162" t="s">
        <v>4505</v>
      </c>
      <c r="C1757" s="23"/>
      <c r="D1757" s="166" t="s">
        <v>1658</v>
      </c>
      <c r="E1757" s="167" t="s">
        <v>4506</v>
      </c>
      <c r="F1757" s="156"/>
      <c r="G1757" s="164" t="s">
        <v>104</v>
      </c>
      <c r="H1757" s="164">
        <v>1.0</v>
      </c>
      <c r="I1757" s="81"/>
      <c r="J1757" s="166" t="s">
        <v>1041</v>
      </c>
      <c r="K1757" s="136"/>
      <c r="L1757" s="169" t="s">
        <v>4331</v>
      </c>
    </row>
    <row r="1758" ht="20.25" hidden="1" customHeight="1">
      <c r="A1758" s="128"/>
      <c r="B1758" s="139"/>
      <c r="C1758" s="154"/>
      <c r="D1758" s="132"/>
      <c r="E1758" s="157"/>
      <c r="F1758" s="158"/>
      <c r="G1758" s="131"/>
      <c r="H1758" s="131"/>
      <c r="I1758" s="132"/>
      <c r="J1758" s="132"/>
      <c r="K1758" s="136"/>
      <c r="L1758" s="127"/>
    </row>
    <row r="1759" ht="20.25" hidden="1" customHeight="1">
      <c r="A1759" s="168">
        <v>45938.0</v>
      </c>
      <c r="B1759" s="162" t="s">
        <v>4507</v>
      </c>
      <c r="C1759" s="23"/>
      <c r="D1759" s="166" t="s">
        <v>1766</v>
      </c>
      <c r="E1759" s="167" t="s">
        <v>63</v>
      </c>
      <c r="F1759" s="156"/>
      <c r="G1759" s="164" t="s">
        <v>104</v>
      </c>
      <c r="H1759" s="164">
        <v>1.0</v>
      </c>
      <c r="I1759" s="81"/>
      <c r="J1759" s="166" t="s">
        <v>4508</v>
      </c>
      <c r="K1759" s="136"/>
      <c r="L1759" s="169" t="s">
        <v>4331</v>
      </c>
    </row>
    <row r="1760" ht="20.25" hidden="1" customHeight="1">
      <c r="A1760" s="168">
        <v>45938.0</v>
      </c>
      <c r="B1760" s="162" t="s">
        <v>4507</v>
      </c>
      <c r="C1760" s="23"/>
      <c r="D1760" s="166" t="s">
        <v>807</v>
      </c>
      <c r="E1760" s="167" t="s">
        <v>808</v>
      </c>
      <c r="F1760" s="156"/>
      <c r="G1760" s="164" t="s">
        <v>104</v>
      </c>
      <c r="H1760" s="164">
        <v>1.0</v>
      </c>
      <c r="I1760" s="81"/>
      <c r="J1760" s="166" t="s">
        <v>4508</v>
      </c>
      <c r="K1760" s="136"/>
      <c r="L1760" s="169" t="s">
        <v>4331</v>
      </c>
    </row>
    <row r="1761" ht="20.25" hidden="1" customHeight="1">
      <c r="A1761" s="168">
        <v>45938.0</v>
      </c>
      <c r="B1761" s="162" t="s">
        <v>4507</v>
      </c>
      <c r="C1761" s="23"/>
      <c r="D1761" s="166" t="s">
        <v>1278</v>
      </c>
      <c r="E1761" s="167" t="s">
        <v>812</v>
      </c>
      <c r="F1761" s="156"/>
      <c r="G1761" s="164" t="s">
        <v>104</v>
      </c>
      <c r="H1761" s="164">
        <v>1.0</v>
      </c>
      <c r="I1761" s="81"/>
      <c r="J1761" s="166" t="s">
        <v>4508</v>
      </c>
      <c r="K1761" s="136"/>
      <c r="L1761" s="169" t="s">
        <v>4331</v>
      </c>
    </row>
    <row r="1762" ht="20.25" hidden="1" customHeight="1">
      <c r="A1762" s="168">
        <v>45938.0</v>
      </c>
      <c r="B1762" s="162" t="s">
        <v>4507</v>
      </c>
      <c r="C1762" s="23"/>
      <c r="D1762" s="166" t="s">
        <v>807</v>
      </c>
      <c r="E1762" s="167" t="s">
        <v>815</v>
      </c>
      <c r="F1762" s="156"/>
      <c r="G1762" s="164" t="s">
        <v>104</v>
      </c>
      <c r="H1762" s="164">
        <v>1.0</v>
      </c>
      <c r="I1762" s="81"/>
      <c r="J1762" s="166" t="s">
        <v>4508</v>
      </c>
      <c r="K1762" s="136"/>
      <c r="L1762" s="169" t="s">
        <v>4331</v>
      </c>
    </row>
    <row r="1763" ht="20.25" hidden="1" customHeight="1">
      <c r="A1763" s="128"/>
      <c r="B1763" s="139"/>
      <c r="C1763" s="154"/>
      <c r="D1763" s="132"/>
      <c r="E1763" s="157"/>
      <c r="F1763" s="158"/>
      <c r="G1763" s="131"/>
      <c r="H1763" s="131"/>
      <c r="I1763" s="132"/>
      <c r="J1763" s="132"/>
      <c r="K1763" s="136"/>
      <c r="L1763" s="127"/>
    </row>
    <row r="1764" ht="20.25" hidden="1" customHeight="1">
      <c r="A1764" s="168">
        <v>45938.0</v>
      </c>
      <c r="B1764" s="162" t="s">
        <v>4509</v>
      </c>
      <c r="C1764" s="23"/>
      <c r="D1764" s="166" t="s">
        <v>1661</v>
      </c>
      <c r="E1764" s="167"/>
      <c r="F1764" s="156"/>
      <c r="G1764" s="164" t="s">
        <v>1311</v>
      </c>
      <c r="H1764" s="164">
        <v>3.0</v>
      </c>
      <c r="I1764" s="81"/>
      <c r="J1764" s="166" t="s">
        <v>1312</v>
      </c>
      <c r="K1764" s="136"/>
      <c r="L1764" s="169"/>
    </row>
    <row r="1765" ht="20.25" hidden="1" customHeight="1">
      <c r="A1765" s="168">
        <v>45938.0</v>
      </c>
      <c r="B1765" s="162" t="s">
        <v>4509</v>
      </c>
      <c r="C1765" s="23"/>
      <c r="D1765" s="166" t="s">
        <v>1662</v>
      </c>
      <c r="E1765" s="167"/>
      <c r="F1765" s="156"/>
      <c r="G1765" s="164" t="s">
        <v>1314</v>
      </c>
      <c r="H1765" s="164">
        <v>40.0</v>
      </c>
      <c r="I1765" s="81"/>
      <c r="J1765" s="166" t="s">
        <v>1312</v>
      </c>
      <c r="K1765" s="136"/>
      <c r="L1765" s="169"/>
    </row>
    <row r="1766" ht="20.25" hidden="1" customHeight="1">
      <c r="A1766" s="128"/>
      <c r="B1766" s="139"/>
      <c r="C1766" s="154"/>
      <c r="D1766" s="132"/>
      <c r="E1766" s="157"/>
      <c r="F1766" s="158"/>
      <c r="G1766" s="131"/>
      <c r="H1766" s="131"/>
      <c r="I1766" s="132"/>
      <c r="J1766" s="132"/>
      <c r="K1766" s="136"/>
      <c r="L1766" s="127"/>
    </row>
    <row r="1767" ht="20.25" hidden="1" customHeight="1">
      <c r="A1767" s="168">
        <v>45939.0</v>
      </c>
      <c r="B1767" s="162" t="s">
        <v>4510</v>
      </c>
      <c r="C1767" s="23"/>
      <c r="D1767" s="166" t="s">
        <v>4148</v>
      </c>
      <c r="E1767" s="167"/>
      <c r="F1767" s="156"/>
      <c r="G1767" s="164" t="s">
        <v>196</v>
      </c>
      <c r="H1767" s="164">
        <v>2.0</v>
      </c>
      <c r="I1767" s="81"/>
      <c r="J1767" s="166" t="s">
        <v>1103</v>
      </c>
      <c r="K1767" s="136"/>
      <c r="L1767" s="169"/>
    </row>
    <row r="1768" ht="20.25" hidden="1" customHeight="1">
      <c r="A1768" s="128"/>
      <c r="B1768" s="139"/>
      <c r="C1768" s="154"/>
      <c r="D1768" s="132"/>
      <c r="E1768" s="157"/>
      <c r="F1768" s="158"/>
      <c r="G1768" s="131"/>
      <c r="H1768" s="131"/>
      <c r="I1768" s="132"/>
      <c r="J1768" s="132"/>
      <c r="K1768" s="136"/>
      <c r="L1768" s="127"/>
    </row>
    <row r="1769" ht="20.25" hidden="1" customHeight="1">
      <c r="A1769" s="168">
        <v>45939.0</v>
      </c>
      <c r="B1769" s="162" t="s">
        <v>4511</v>
      </c>
      <c r="C1769" s="23"/>
      <c r="D1769" s="166" t="s">
        <v>236</v>
      </c>
      <c r="E1769" s="167"/>
      <c r="F1769" s="156"/>
      <c r="G1769" s="164" t="s">
        <v>104</v>
      </c>
      <c r="H1769" s="164">
        <v>5.0</v>
      </c>
      <c r="I1769" s="81"/>
      <c r="J1769" s="166" t="s">
        <v>1312</v>
      </c>
      <c r="K1769" s="136"/>
      <c r="L1769" s="169"/>
    </row>
    <row r="1770" ht="20.25" hidden="1" customHeight="1">
      <c r="A1770" s="168">
        <v>45939.0</v>
      </c>
      <c r="B1770" s="162" t="s">
        <v>4511</v>
      </c>
      <c r="C1770" s="23"/>
      <c r="D1770" s="166" t="s">
        <v>1661</v>
      </c>
      <c r="E1770" s="167"/>
      <c r="F1770" s="156"/>
      <c r="G1770" s="164" t="s">
        <v>1311</v>
      </c>
      <c r="H1770" s="164">
        <v>6.0</v>
      </c>
      <c r="I1770" s="81"/>
      <c r="J1770" s="166" t="s">
        <v>1312</v>
      </c>
      <c r="K1770" s="136"/>
      <c r="L1770" s="169"/>
    </row>
    <row r="1771" ht="20.25" hidden="1" customHeight="1">
      <c r="A1771" s="168">
        <v>45939.0</v>
      </c>
      <c r="B1771" s="162" t="s">
        <v>4511</v>
      </c>
      <c r="C1771" s="23"/>
      <c r="D1771" s="166" t="s">
        <v>1662</v>
      </c>
      <c r="E1771" s="167"/>
      <c r="F1771" s="156"/>
      <c r="G1771" s="164" t="s">
        <v>1314</v>
      </c>
      <c r="H1771" s="164">
        <v>40.0</v>
      </c>
      <c r="I1771" s="81"/>
      <c r="J1771" s="166" t="s">
        <v>1312</v>
      </c>
      <c r="K1771" s="136"/>
      <c r="L1771" s="169"/>
    </row>
    <row r="1772" ht="20.25" hidden="1" customHeight="1">
      <c r="A1772" s="128"/>
      <c r="B1772" s="139"/>
      <c r="C1772" s="154"/>
      <c r="D1772" s="132"/>
      <c r="E1772" s="157"/>
      <c r="F1772" s="158"/>
      <c r="G1772" s="131"/>
      <c r="H1772" s="131"/>
      <c r="I1772" s="132"/>
      <c r="J1772" s="132"/>
      <c r="K1772" s="136"/>
      <c r="L1772" s="127"/>
    </row>
    <row r="1773" ht="20.25" hidden="1" customHeight="1">
      <c r="A1773" s="168">
        <v>45940.0</v>
      </c>
      <c r="B1773" s="162" t="s">
        <v>4512</v>
      </c>
      <c r="C1773" s="23"/>
      <c r="D1773" s="166" t="s">
        <v>807</v>
      </c>
      <c r="E1773" s="167" t="s">
        <v>362</v>
      </c>
      <c r="F1773" s="156"/>
      <c r="G1773" s="164" t="s">
        <v>104</v>
      </c>
      <c r="H1773" s="164">
        <v>1.0</v>
      </c>
      <c r="I1773" s="81" t="s">
        <v>4513</v>
      </c>
      <c r="J1773" s="166" t="s">
        <v>2516</v>
      </c>
      <c r="K1773" s="136"/>
      <c r="L1773" s="169" t="s">
        <v>4405</v>
      </c>
    </row>
    <row r="1774" ht="20.25" hidden="1" customHeight="1">
      <c r="A1774" s="168">
        <v>45940.0</v>
      </c>
      <c r="B1774" s="162" t="s">
        <v>4512</v>
      </c>
      <c r="C1774" s="23"/>
      <c r="D1774" s="166" t="s">
        <v>807</v>
      </c>
      <c r="E1774" s="167" t="s">
        <v>808</v>
      </c>
      <c r="F1774" s="156"/>
      <c r="G1774" s="164" t="s">
        <v>104</v>
      </c>
      <c r="H1774" s="164">
        <v>1.0</v>
      </c>
      <c r="I1774" s="81" t="s">
        <v>4513</v>
      </c>
      <c r="J1774" s="166" t="s">
        <v>2516</v>
      </c>
      <c r="K1774" s="136"/>
      <c r="L1774" s="169" t="s">
        <v>4405</v>
      </c>
    </row>
    <row r="1775" ht="20.25" hidden="1" customHeight="1">
      <c r="A1775" s="128"/>
      <c r="B1775" s="139"/>
      <c r="C1775" s="154"/>
      <c r="D1775" s="132"/>
      <c r="E1775" s="157"/>
      <c r="F1775" s="158"/>
      <c r="G1775" s="131"/>
      <c r="H1775" s="131"/>
      <c r="I1775" s="132"/>
      <c r="J1775" s="132"/>
      <c r="K1775" s="136"/>
      <c r="L1775" s="127"/>
    </row>
    <row r="1776" ht="20.25" hidden="1" customHeight="1">
      <c r="A1776" s="168">
        <v>45940.0</v>
      </c>
      <c r="B1776" s="162" t="s">
        <v>4514</v>
      </c>
      <c r="C1776" s="23"/>
      <c r="D1776" s="166" t="s">
        <v>1981</v>
      </c>
      <c r="E1776" s="167" t="s">
        <v>1280</v>
      </c>
      <c r="F1776" s="156"/>
      <c r="G1776" s="164" t="s">
        <v>104</v>
      </c>
      <c r="H1776" s="164">
        <v>1.0</v>
      </c>
      <c r="I1776" s="81" t="s">
        <v>4513</v>
      </c>
      <c r="J1776" s="166" t="s">
        <v>443</v>
      </c>
      <c r="K1776" s="136"/>
      <c r="L1776" s="169" t="s">
        <v>4405</v>
      </c>
    </row>
    <row r="1777" ht="20.25" hidden="1" customHeight="1">
      <c r="A1777" s="168">
        <v>45940.0</v>
      </c>
      <c r="B1777" s="162" t="s">
        <v>4514</v>
      </c>
      <c r="C1777" s="23"/>
      <c r="D1777" s="166" t="s">
        <v>209</v>
      </c>
      <c r="E1777" s="167" t="s">
        <v>63</v>
      </c>
      <c r="F1777" s="156"/>
      <c r="G1777" s="164" t="s">
        <v>104</v>
      </c>
      <c r="H1777" s="164">
        <v>1.0</v>
      </c>
      <c r="I1777" s="81" t="s">
        <v>4513</v>
      </c>
      <c r="J1777" s="166" t="s">
        <v>443</v>
      </c>
      <c r="K1777" s="136"/>
      <c r="L1777" s="169" t="s">
        <v>4405</v>
      </c>
    </row>
    <row r="1778" ht="20.25" hidden="1" customHeight="1">
      <c r="A1778" s="128"/>
      <c r="B1778" s="139"/>
      <c r="C1778" s="154"/>
      <c r="D1778" s="132"/>
      <c r="E1778" s="157"/>
      <c r="F1778" s="158"/>
      <c r="G1778" s="131"/>
      <c r="H1778" s="131"/>
      <c r="I1778" s="132"/>
      <c r="J1778" s="132"/>
      <c r="K1778" s="136"/>
      <c r="L1778" s="127"/>
    </row>
    <row r="1779" ht="20.25" hidden="1" customHeight="1">
      <c r="A1779" s="168">
        <v>45940.0</v>
      </c>
      <c r="B1779" s="162" t="s">
        <v>4515</v>
      </c>
      <c r="C1779" s="23"/>
      <c r="D1779" s="166" t="s">
        <v>494</v>
      </c>
      <c r="E1779" s="167" t="s">
        <v>1666</v>
      </c>
      <c r="F1779" s="156"/>
      <c r="G1779" s="164" t="s">
        <v>104</v>
      </c>
      <c r="H1779" s="164">
        <v>1.0</v>
      </c>
      <c r="I1779" s="81"/>
      <c r="J1779" s="166" t="s">
        <v>1653</v>
      </c>
      <c r="K1779" s="136"/>
      <c r="L1779" s="169" t="s">
        <v>4331</v>
      </c>
    </row>
    <row r="1780" ht="20.25" hidden="1" customHeight="1">
      <c r="A1780" s="168">
        <v>45940.0</v>
      </c>
      <c r="B1780" s="162" t="s">
        <v>4515</v>
      </c>
      <c r="C1780" s="23"/>
      <c r="D1780" s="166" t="s">
        <v>914</v>
      </c>
      <c r="E1780" s="167" t="s">
        <v>1667</v>
      </c>
      <c r="F1780" s="156"/>
      <c r="G1780" s="164" t="s">
        <v>104</v>
      </c>
      <c r="H1780" s="164">
        <v>1.0</v>
      </c>
      <c r="I1780" s="81"/>
      <c r="J1780" s="166" t="s">
        <v>1653</v>
      </c>
      <c r="K1780" s="136"/>
      <c r="L1780" s="169" t="s">
        <v>4331</v>
      </c>
    </row>
    <row r="1781" ht="20.25" hidden="1" customHeight="1">
      <c r="A1781" s="168">
        <v>45940.0</v>
      </c>
      <c r="B1781" s="162" t="s">
        <v>4515</v>
      </c>
      <c r="C1781" s="23"/>
      <c r="D1781" s="166" t="s">
        <v>1668</v>
      </c>
      <c r="E1781" s="167" t="s">
        <v>1669</v>
      </c>
      <c r="F1781" s="156"/>
      <c r="G1781" s="164" t="s">
        <v>104</v>
      </c>
      <c r="H1781" s="164">
        <v>1.0</v>
      </c>
      <c r="I1781" s="81"/>
      <c r="J1781" s="166" t="s">
        <v>1653</v>
      </c>
      <c r="K1781" s="136"/>
      <c r="L1781" s="169" t="s">
        <v>4331</v>
      </c>
    </row>
    <row r="1782" ht="20.25" hidden="1" customHeight="1">
      <c r="A1782" s="168">
        <v>45940.0</v>
      </c>
      <c r="B1782" s="162" t="s">
        <v>4515</v>
      </c>
      <c r="C1782" s="23"/>
      <c r="D1782" s="166" t="s">
        <v>494</v>
      </c>
      <c r="E1782" s="167" t="s">
        <v>1670</v>
      </c>
      <c r="F1782" s="156"/>
      <c r="G1782" s="164" t="s">
        <v>104</v>
      </c>
      <c r="H1782" s="164">
        <v>1.0</v>
      </c>
      <c r="I1782" s="81"/>
      <c r="J1782" s="166" t="s">
        <v>1653</v>
      </c>
      <c r="K1782" s="136"/>
      <c r="L1782" s="169" t="s">
        <v>4331</v>
      </c>
    </row>
    <row r="1783" ht="20.25" hidden="1" customHeight="1">
      <c r="A1783" s="128"/>
      <c r="B1783" s="139"/>
      <c r="C1783" s="154"/>
      <c r="D1783" s="132"/>
      <c r="E1783" s="157"/>
      <c r="F1783" s="158"/>
      <c r="G1783" s="131"/>
      <c r="H1783" s="131"/>
      <c r="I1783" s="132"/>
      <c r="J1783" s="132"/>
      <c r="K1783" s="136"/>
      <c r="L1783" s="127"/>
    </row>
    <row r="1784" ht="20.25" hidden="1" customHeight="1">
      <c r="A1784" s="168">
        <v>45940.0</v>
      </c>
      <c r="B1784" s="162" t="s">
        <v>4516</v>
      </c>
      <c r="C1784" s="23"/>
      <c r="D1784" s="166" t="s">
        <v>236</v>
      </c>
      <c r="E1784" s="167"/>
      <c r="F1784" s="156"/>
      <c r="G1784" s="164" t="s">
        <v>104</v>
      </c>
      <c r="H1784" s="164">
        <v>5.0</v>
      </c>
      <c r="I1784" s="81"/>
      <c r="J1784" s="166" t="s">
        <v>1312</v>
      </c>
      <c r="K1784" s="136"/>
      <c r="L1784" s="169"/>
    </row>
    <row r="1785" ht="20.25" hidden="1" customHeight="1">
      <c r="A1785" s="168">
        <v>45940.0</v>
      </c>
      <c r="B1785" s="162" t="s">
        <v>4516</v>
      </c>
      <c r="C1785" s="23"/>
      <c r="D1785" s="166" t="s">
        <v>1661</v>
      </c>
      <c r="E1785" s="167"/>
      <c r="F1785" s="156"/>
      <c r="G1785" s="164" t="s">
        <v>1311</v>
      </c>
      <c r="H1785" s="164">
        <v>5.0</v>
      </c>
      <c r="I1785" s="81"/>
      <c r="J1785" s="166" t="s">
        <v>1312</v>
      </c>
      <c r="K1785" s="136"/>
      <c r="L1785" s="169"/>
    </row>
    <row r="1786" ht="20.25" hidden="1" customHeight="1">
      <c r="A1786" s="168">
        <v>45940.0</v>
      </c>
      <c r="B1786" s="162" t="s">
        <v>4516</v>
      </c>
      <c r="C1786" s="23"/>
      <c r="D1786" s="166" t="s">
        <v>1313</v>
      </c>
      <c r="E1786" s="167"/>
      <c r="F1786" s="156"/>
      <c r="G1786" s="164" t="s">
        <v>4517</v>
      </c>
      <c r="H1786" s="164">
        <v>100.0</v>
      </c>
      <c r="I1786" s="81"/>
      <c r="J1786" s="166" t="s">
        <v>1312</v>
      </c>
      <c r="K1786" s="136"/>
      <c r="L1786" s="169"/>
    </row>
    <row r="1787" ht="20.25" hidden="1" customHeight="1">
      <c r="A1787" s="128"/>
      <c r="B1787" s="139"/>
      <c r="C1787" s="154"/>
      <c r="D1787" s="132"/>
      <c r="E1787" s="157"/>
      <c r="F1787" s="158"/>
      <c r="G1787" s="131"/>
      <c r="H1787" s="131"/>
      <c r="I1787" s="132"/>
      <c r="J1787" s="132"/>
      <c r="K1787" s="136"/>
      <c r="L1787" s="127"/>
    </row>
    <row r="1788" ht="20.25" hidden="1" customHeight="1">
      <c r="A1788" s="168">
        <v>45941.0</v>
      </c>
      <c r="B1788" s="162" t="s">
        <v>4518</v>
      </c>
      <c r="C1788" s="23"/>
      <c r="D1788" s="166" t="s">
        <v>1676</v>
      </c>
      <c r="E1788" s="167"/>
      <c r="F1788" s="156"/>
      <c r="G1788" s="164" t="s">
        <v>104</v>
      </c>
      <c r="H1788" s="164">
        <v>2.0</v>
      </c>
      <c r="I1788" s="81"/>
      <c r="J1788" s="166" t="s">
        <v>1537</v>
      </c>
      <c r="K1788" s="136"/>
      <c r="L1788" s="169" t="s">
        <v>4331</v>
      </c>
    </row>
    <row r="1789" ht="20.25" hidden="1" customHeight="1">
      <c r="A1789" s="168">
        <v>45941.0</v>
      </c>
      <c r="B1789" s="162" t="s">
        <v>4518</v>
      </c>
      <c r="C1789" s="23"/>
      <c r="D1789" s="166" t="s">
        <v>1346</v>
      </c>
      <c r="E1789" s="167"/>
      <c r="F1789" s="156"/>
      <c r="G1789" s="164" t="s">
        <v>104</v>
      </c>
      <c r="H1789" s="164">
        <v>2.0</v>
      </c>
      <c r="I1789" s="81"/>
      <c r="J1789" s="166" t="s">
        <v>1537</v>
      </c>
      <c r="K1789" s="136"/>
      <c r="L1789" s="169" t="s">
        <v>4331</v>
      </c>
    </row>
    <row r="1790" ht="20.25" hidden="1" customHeight="1">
      <c r="A1790" s="128"/>
      <c r="B1790" s="139"/>
      <c r="C1790" s="154"/>
      <c r="D1790" s="132"/>
      <c r="E1790" s="157"/>
      <c r="F1790" s="158"/>
      <c r="G1790" s="131"/>
      <c r="H1790" s="131"/>
      <c r="I1790" s="132"/>
      <c r="J1790" s="132"/>
      <c r="K1790" s="136"/>
      <c r="L1790" s="127"/>
    </row>
    <row r="1791" ht="20.25" hidden="1" customHeight="1">
      <c r="A1791" s="168">
        <v>45943.0</v>
      </c>
      <c r="B1791" s="162" t="s">
        <v>4519</v>
      </c>
      <c r="C1791" s="23"/>
      <c r="D1791" s="166" t="s">
        <v>1649</v>
      </c>
      <c r="E1791" s="167"/>
      <c r="F1791" s="156"/>
      <c r="G1791" s="164" t="s">
        <v>104</v>
      </c>
      <c r="H1791" s="164">
        <v>1.0</v>
      </c>
      <c r="I1791" s="81"/>
      <c r="J1791" s="166" t="s">
        <v>1664</v>
      </c>
      <c r="K1791" s="136"/>
      <c r="L1791" s="169" t="s">
        <v>4331</v>
      </c>
    </row>
    <row r="1792" ht="20.25" hidden="1" customHeight="1">
      <c r="A1792" s="128"/>
      <c r="B1792" s="139"/>
      <c r="C1792" s="154"/>
      <c r="D1792" s="132"/>
      <c r="E1792" s="157"/>
      <c r="F1792" s="158"/>
      <c r="G1792" s="131"/>
      <c r="H1792" s="131"/>
      <c r="I1792" s="132"/>
      <c r="J1792" s="132"/>
      <c r="K1792" s="136"/>
      <c r="L1792" s="127"/>
    </row>
    <row r="1793" ht="20.25" hidden="1" customHeight="1">
      <c r="A1793" s="168">
        <v>45943.0</v>
      </c>
      <c r="B1793" s="162" t="s">
        <v>4520</v>
      </c>
      <c r="C1793" s="23"/>
      <c r="D1793" s="166" t="s">
        <v>66</v>
      </c>
      <c r="E1793" s="167" t="s">
        <v>975</v>
      </c>
      <c r="F1793" s="156"/>
      <c r="G1793" s="164" t="s">
        <v>104</v>
      </c>
      <c r="H1793" s="164">
        <v>1.0</v>
      </c>
      <c r="I1793" s="81"/>
      <c r="J1793" s="166" t="s">
        <v>1191</v>
      </c>
      <c r="K1793" s="136"/>
      <c r="L1793" s="169" t="s">
        <v>4331</v>
      </c>
    </row>
    <row r="1794" ht="20.25" hidden="1" customHeight="1">
      <c r="A1794" s="128"/>
      <c r="B1794" s="139"/>
      <c r="C1794" s="154"/>
      <c r="D1794" s="132"/>
      <c r="E1794" s="157"/>
      <c r="F1794" s="158"/>
      <c r="G1794" s="131"/>
      <c r="H1794" s="131"/>
      <c r="I1794" s="132"/>
      <c r="J1794" s="132"/>
      <c r="K1794" s="136"/>
      <c r="L1794" s="127"/>
    </row>
    <row r="1795" ht="20.25" hidden="1" customHeight="1">
      <c r="A1795" s="168">
        <v>45943.0</v>
      </c>
      <c r="B1795" s="162" t="s">
        <v>4521</v>
      </c>
      <c r="C1795" s="23"/>
      <c r="D1795" s="166" t="s">
        <v>1178</v>
      </c>
      <c r="E1795" s="167"/>
      <c r="F1795" s="156"/>
      <c r="G1795" s="164" t="s">
        <v>104</v>
      </c>
      <c r="H1795" s="164">
        <v>2.0</v>
      </c>
      <c r="I1795" s="81"/>
      <c r="J1795" s="166" t="s">
        <v>1117</v>
      </c>
      <c r="K1795" s="136"/>
      <c r="L1795" s="169"/>
    </row>
    <row r="1796" ht="20.25" hidden="1" customHeight="1">
      <c r="A1796" s="168">
        <v>45943.0</v>
      </c>
      <c r="B1796" s="162" t="s">
        <v>4521</v>
      </c>
      <c r="C1796" s="23"/>
      <c r="D1796" s="166" t="s">
        <v>1179</v>
      </c>
      <c r="E1796" s="167"/>
      <c r="F1796" s="156"/>
      <c r="G1796" s="164" t="s">
        <v>104</v>
      </c>
      <c r="H1796" s="164">
        <v>1.0</v>
      </c>
      <c r="I1796" s="81"/>
      <c r="J1796" s="166" t="s">
        <v>1117</v>
      </c>
      <c r="K1796" s="136"/>
      <c r="L1796" s="169"/>
    </row>
    <row r="1797" ht="20.25" hidden="1" customHeight="1">
      <c r="A1797" s="168">
        <v>45943.0</v>
      </c>
      <c r="B1797" s="162" t="s">
        <v>4521</v>
      </c>
      <c r="C1797" s="23"/>
      <c r="D1797" s="166" t="s">
        <v>3022</v>
      </c>
      <c r="E1797" s="167"/>
      <c r="F1797" s="156"/>
      <c r="G1797" s="164" t="s">
        <v>104</v>
      </c>
      <c r="H1797" s="164">
        <v>12.0</v>
      </c>
      <c r="I1797" s="81"/>
      <c r="J1797" s="166" t="s">
        <v>1176</v>
      </c>
      <c r="K1797" s="136"/>
      <c r="L1797" s="169"/>
    </row>
    <row r="1798" ht="20.25" hidden="1" customHeight="1">
      <c r="A1798" s="168">
        <v>45943.0</v>
      </c>
      <c r="B1798" s="162" t="s">
        <v>4521</v>
      </c>
      <c r="C1798" s="23"/>
      <c r="D1798" s="166" t="s">
        <v>3022</v>
      </c>
      <c r="E1798" s="167"/>
      <c r="F1798" s="156"/>
      <c r="G1798" s="164" t="s">
        <v>104</v>
      </c>
      <c r="H1798" s="164">
        <v>5.0</v>
      </c>
      <c r="I1798" s="81"/>
      <c r="J1798" s="166" t="s">
        <v>4522</v>
      </c>
      <c r="K1798" s="136"/>
      <c r="L1798" s="169"/>
    </row>
    <row r="1799" ht="20.25" hidden="1" customHeight="1">
      <c r="A1799" s="128"/>
      <c r="B1799" s="139"/>
      <c r="C1799" s="154"/>
      <c r="D1799" s="132"/>
      <c r="E1799" s="157"/>
      <c r="F1799" s="158"/>
      <c r="G1799" s="131"/>
      <c r="H1799" s="131"/>
      <c r="I1799" s="132"/>
      <c r="J1799" s="132"/>
      <c r="K1799" s="136"/>
      <c r="L1799" s="127"/>
    </row>
    <row r="1800" ht="20.25" hidden="1" customHeight="1">
      <c r="A1800" s="168">
        <v>45944.0</v>
      </c>
      <c r="B1800" s="162" t="s">
        <v>4523</v>
      </c>
      <c r="C1800" s="23"/>
      <c r="D1800" s="166" t="s">
        <v>1317</v>
      </c>
      <c r="E1800" s="167"/>
      <c r="F1800" s="156"/>
      <c r="G1800" s="164" t="s">
        <v>104</v>
      </c>
      <c r="H1800" s="164">
        <v>1.0</v>
      </c>
      <c r="I1800" s="81"/>
      <c r="J1800" s="166" t="s">
        <v>1237</v>
      </c>
      <c r="K1800" s="136"/>
      <c r="L1800" s="169"/>
    </row>
    <row r="1801" ht="20.25" hidden="1" customHeight="1">
      <c r="A1801" s="168">
        <v>45944.0</v>
      </c>
      <c r="B1801" s="162" t="s">
        <v>4523</v>
      </c>
      <c r="C1801" s="23"/>
      <c r="D1801" s="166" t="s">
        <v>1317</v>
      </c>
      <c r="E1801" s="167"/>
      <c r="F1801" s="156"/>
      <c r="G1801" s="164" t="s">
        <v>104</v>
      </c>
      <c r="H1801" s="164">
        <v>1.0</v>
      </c>
      <c r="I1801" s="81"/>
      <c r="J1801" s="166" t="s">
        <v>4524</v>
      </c>
      <c r="K1801" s="136"/>
      <c r="L1801" s="169"/>
    </row>
    <row r="1802" ht="20.25" hidden="1" customHeight="1">
      <c r="A1802" s="128"/>
      <c r="B1802" s="139"/>
      <c r="C1802" s="154"/>
      <c r="D1802" s="132"/>
      <c r="E1802" s="157"/>
      <c r="F1802" s="158"/>
      <c r="G1802" s="131"/>
      <c r="H1802" s="131"/>
      <c r="I1802" s="132"/>
      <c r="J1802" s="132"/>
      <c r="K1802" s="136"/>
      <c r="L1802" s="127"/>
    </row>
    <row r="1803" ht="20.25" hidden="1" customHeight="1">
      <c r="A1803" s="168">
        <v>45944.0</v>
      </c>
      <c r="B1803" s="162" t="s">
        <v>4525</v>
      </c>
      <c r="C1803" s="23"/>
      <c r="D1803" s="166" t="s">
        <v>4213</v>
      </c>
      <c r="E1803" s="167"/>
      <c r="F1803" s="156"/>
      <c r="G1803" s="164" t="s">
        <v>502</v>
      </c>
      <c r="H1803" s="164">
        <v>1.0</v>
      </c>
      <c r="I1803" s="81"/>
      <c r="J1803" s="166" t="s">
        <v>1103</v>
      </c>
      <c r="K1803" s="136"/>
      <c r="L1803" s="169" t="s">
        <v>4331</v>
      </c>
    </row>
    <row r="1804" ht="20.25" hidden="1" customHeight="1">
      <c r="A1804" s="128"/>
      <c r="B1804" s="139"/>
      <c r="C1804" s="154"/>
      <c r="D1804" s="132"/>
      <c r="E1804" s="157"/>
      <c r="F1804" s="158"/>
      <c r="G1804" s="131"/>
      <c r="H1804" s="131"/>
      <c r="I1804" s="132"/>
      <c r="J1804" s="132"/>
      <c r="K1804" s="136"/>
      <c r="L1804" s="127"/>
    </row>
    <row r="1805" ht="20.25" hidden="1" customHeight="1">
      <c r="A1805" s="168">
        <v>45945.0</v>
      </c>
      <c r="B1805" s="162" t="s">
        <v>4526</v>
      </c>
      <c r="C1805" s="23"/>
      <c r="D1805" s="166" t="s">
        <v>637</v>
      </c>
      <c r="E1805" s="167"/>
      <c r="F1805" s="156"/>
      <c r="G1805" s="164" t="s">
        <v>104</v>
      </c>
      <c r="H1805" s="164">
        <v>5.0</v>
      </c>
      <c r="I1805" s="81"/>
      <c r="J1805" s="166" t="s">
        <v>1537</v>
      </c>
      <c r="K1805" s="136"/>
      <c r="L1805" s="169"/>
    </row>
    <row r="1806" ht="20.25" hidden="1" customHeight="1">
      <c r="A1806" s="128"/>
      <c r="B1806" s="139"/>
      <c r="C1806" s="154"/>
      <c r="D1806" s="132"/>
      <c r="E1806" s="157"/>
      <c r="F1806" s="158"/>
      <c r="G1806" s="131"/>
      <c r="H1806" s="131"/>
      <c r="I1806" s="132"/>
      <c r="J1806" s="132"/>
      <c r="K1806" s="136"/>
      <c r="L1806" s="127"/>
    </row>
    <row r="1807" ht="20.25" hidden="1" customHeight="1">
      <c r="A1807" s="168">
        <v>45946.0</v>
      </c>
      <c r="B1807" s="162" t="s">
        <v>4527</v>
      </c>
      <c r="C1807" s="23"/>
      <c r="D1807" s="166" t="s">
        <v>1678</v>
      </c>
      <c r="E1807" s="167"/>
      <c r="F1807" s="156"/>
      <c r="G1807" s="164" t="s">
        <v>104</v>
      </c>
      <c r="H1807" s="164">
        <v>2.0</v>
      </c>
      <c r="I1807" s="81"/>
      <c r="J1807" s="166" t="s">
        <v>1537</v>
      </c>
      <c r="K1807" s="136"/>
      <c r="L1807" s="169"/>
    </row>
    <row r="1808" ht="20.25" hidden="1" customHeight="1">
      <c r="A1808" s="168">
        <v>45946.0</v>
      </c>
      <c r="B1808" s="162" t="s">
        <v>4527</v>
      </c>
      <c r="C1808" s="23"/>
      <c r="D1808" s="166" t="s">
        <v>1427</v>
      </c>
      <c r="E1808" s="167"/>
      <c r="F1808" s="156"/>
      <c r="G1808" s="164" t="s">
        <v>104</v>
      </c>
      <c r="H1808" s="164">
        <v>2.0</v>
      </c>
      <c r="I1808" s="81"/>
      <c r="J1808" s="166" t="s">
        <v>1537</v>
      </c>
      <c r="K1808" s="136"/>
      <c r="L1808" s="169"/>
    </row>
    <row r="1809" ht="20.25" hidden="1" customHeight="1">
      <c r="A1809" s="168">
        <v>45946.0</v>
      </c>
      <c r="B1809" s="162" t="s">
        <v>4527</v>
      </c>
      <c r="C1809" s="23"/>
      <c r="D1809" s="166" t="s">
        <v>483</v>
      </c>
      <c r="E1809" s="167"/>
      <c r="F1809" s="156"/>
      <c r="G1809" s="164" t="s">
        <v>104</v>
      </c>
      <c r="H1809" s="164">
        <v>2.0</v>
      </c>
      <c r="I1809" s="81"/>
      <c r="J1809" s="166" t="s">
        <v>1537</v>
      </c>
      <c r="K1809" s="136"/>
      <c r="L1809" s="169"/>
    </row>
    <row r="1810" ht="20.25" hidden="1" customHeight="1">
      <c r="A1810" s="128"/>
      <c r="B1810" s="139"/>
      <c r="C1810" s="154"/>
      <c r="D1810" s="132"/>
      <c r="E1810" s="157"/>
      <c r="F1810" s="158"/>
      <c r="G1810" s="131"/>
      <c r="H1810" s="131"/>
      <c r="I1810" s="132"/>
      <c r="J1810" s="132"/>
      <c r="K1810" s="136"/>
      <c r="L1810" s="127"/>
    </row>
    <row r="1811" ht="20.25" hidden="1" customHeight="1">
      <c r="A1811" s="168">
        <v>45946.0</v>
      </c>
      <c r="B1811" s="162" t="s">
        <v>4528</v>
      </c>
      <c r="C1811" s="23"/>
      <c r="D1811" s="166" t="s">
        <v>1685</v>
      </c>
      <c r="E1811" s="167"/>
      <c r="F1811" s="156"/>
      <c r="G1811" s="164" t="s">
        <v>502</v>
      </c>
      <c r="H1811" s="164">
        <v>1.0</v>
      </c>
      <c r="I1811" s="81"/>
      <c r="J1811" s="166" t="s">
        <v>1406</v>
      </c>
      <c r="K1811" s="136"/>
      <c r="L1811" s="169"/>
    </row>
    <row r="1812" ht="20.25" hidden="1" customHeight="1">
      <c r="A1812" s="168">
        <v>45946.0</v>
      </c>
      <c r="B1812" s="162" t="s">
        <v>4528</v>
      </c>
      <c r="C1812" s="23"/>
      <c r="D1812" s="166" t="s">
        <v>1196</v>
      </c>
      <c r="E1812" s="167"/>
      <c r="F1812" s="156"/>
      <c r="G1812" s="164" t="s">
        <v>104</v>
      </c>
      <c r="H1812" s="164">
        <v>4.0</v>
      </c>
      <c r="I1812" s="81"/>
      <c r="J1812" s="166" t="s">
        <v>1406</v>
      </c>
      <c r="K1812" s="136"/>
      <c r="L1812" s="169"/>
    </row>
    <row r="1813" ht="20.25" hidden="1" customHeight="1">
      <c r="A1813" s="168">
        <v>45946.0</v>
      </c>
      <c r="B1813" s="162" t="s">
        <v>4528</v>
      </c>
      <c r="C1813" s="23"/>
      <c r="D1813" s="166" t="s">
        <v>1686</v>
      </c>
      <c r="E1813" s="167"/>
      <c r="F1813" s="156"/>
      <c r="G1813" s="164" t="s">
        <v>104</v>
      </c>
      <c r="H1813" s="164">
        <v>2.0</v>
      </c>
      <c r="I1813" s="81"/>
      <c r="J1813" s="166" t="s">
        <v>1406</v>
      </c>
      <c r="K1813" s="136"/>
      <c r="L1813" s="169"/>
    </row>
    <row r="1814" ht="20.25" hidden="1" customHeight="1">
      <c r="A1814" s="168">
        <v>45946.0</v>
      </c>
      <c r="B1814" s="162" t="s">
        <v>4528</v>
      </c>
      <c r="C1814" s="23"/>
      <c r="D1814" s="166" t="s">
        <v>4529</v>
      </c>
      <c r="E1814" s="167"/>
      <c r="F1814" s="156"/>
      <c r="G1814" s="164" t="s">
        <v>104</v>
      </c>
      <c r="H1814" s="164">
        <v>1.0</v>
      </c>
      <c r="I1814" s="81"/>
      <c r="J1814" s="166" t="s">
        <v>1117</v>
      </c>
      <c r="K1814" s="136"/>
      <c r="L1814" s="169" t="s">
        <v>4331</v>
      </c>
    </row>
    <row r="1815" ht="20.25" hidden="1" customHeight="1">
      <c r="A1815" s="128"/>
      <c r="B1815" s="139"/>
      <c r="C1815" s="154"/>
      <c r="D1815" s="132"/>
      <c r="E1815" s="157"/>
      <c r="F1815" s="158"/>
      <c r="G1815" s="131"/>
      <c r="H1815" s="131"/>
      <c r="I1815" s="132"/>
      <c r="J1815" s="132"/>
      <c r="K1815" s="136"/>
      <c r="L1815" s="127"/>
    </row>
    <row r="1816" ht="20.25" hidden="1" customHeight="1">
      <c r="A1816" s="168">
        <v>45946.0</v>
      </c>
      <c r="B1816" s="162" t="s">
        <v>4530</v>
      </c>
      <c r="C1816" s="23"/>
      <c r="D1816" s="166" t="s">
        <v>1544</v>
      </c>
      <c r="E1816" s="167" t="s">
        <v>84</v>
      </c>
      <c r="F1816" s="156"/>
      <c r="G1816" s="164" t="s">
        <v>104</v>
      </c>
      <c r="H1816" s="164">
        <v>1.0</v>
      </c>
      <c r="I1816" s="81"/>
      <c r="J1816" s="166" t="s">
        <v>1191</v>
      </c>
      <c r="K1816" s="136"/>
      <c r="L1816" s="169" t="s">
        <v>4331</v>
      </c>
    </row>
    <row r="1817" ht="20.25" hidden="1" customHeight="1">
      <c r="A1817" s="128"/>
      <c r="B1817" s="139"/>
      <c r="C1817" s="154"/>
      <c r="D1817" s="132"/>
      <c r="E1817" s="157"/>
      <c r="F1817" s="158"/>
      <c r="G1817" s="131"/>
      <c r="H1817" s="131"/>
      <c r="I1817" s="132"/>
      <c r="J1817" s="132"/>
      <c r="K1817" s="136"/>
      <c r="L1817" s="127"/>
    </row>
    <row r="1818" ht="20.25" hidden="1" customHeight="1">
      <c r="A1818" s="168">
        <v>45948.0</v>
      </c>
      <c r="B1818" s="162" t="s">
        <v>4531</v>
      </c>
      <c r="C1818" s="23"/>
      <c r="D1818" s="166" t="s">
        <v>1711</v>
      </c>
      <c r="E1818" s="167"/>
      <c r="F1818" s="156"/>
      <c r="G1818" s="164" t="s">
        <v>742</v>
      </c>
      <c r="H1818" s="164">
        <v>1.0</v>
      </c>
      <c r="I1818" s="81"/>
      <c r="J1818" s="166" t="s">
        <v>1117</v>
      </c>
      <c r="K1818" s="136"/>
      <c r="L1818" s="169"/>
    </row>
    <row r="1819" ht="20.25" hidden="1" customHeight="1">
      <c r="A1819" s="168">
        <v>45948.0</v>
      </c>
      <c r="B1819" s="162" t="s">
        <v>4531</v>
      </c>
      <c r="C1819" s="23"/>
      <c r="D1819" s="166" t="s">
        <v>1681</v>
      </c>
      <c r="E1819" s="167"/>
      <c r="F1819" s="156"/>
      <c r="G1819" s="164" t="s">
        <v>104</v>
      </c>
      <c r="H1819" s="164">
        <v>1.0</v>
      </c>
      <c r="I1819" s="81"/>
      <c r="J1819" s="166" t="s">
        <v>1117</v>
      </c>
      <c r="K1819" s="136"/>
      <c r="L1819" s="169"/>
    </row>
    <row r="1820" ht="20.25" hidden="1" customHeight="1">
      <c r="A1820" s="128"/>
      <c r="B1820" s="139"/>
      <c r="C1820" s="154"/>
      <c r="D1820" s="132"/>
      <c r="E1820" s="157"/>
      <c r="F1820" s="158"/>
      <c r="G1820" s="131"/>
      <c r="H1820" s="131"/>
      <c r="I1820" s="132"/>
      <c r="J1820" s="132"/>
      <c r="K1820" s="136"/>
      <c r="L1820" s="127"/>
    </row>
    <row r="1821" ht="20.25" hidden="1" customHeight="1">
      <c r="A1821" s="168">
        <v>45950.0</v>
      </c>
      <c r="B1821" s="162" t="s">
        <v>4532</v>
      </c>
      <c r="C1821" s="23"/>
      <c r="D1821" s="166" t="s">
        <v>72</v>
      </c>
      <c r="E1821" s="167" t="s">
        <v>337</v>
      </c>
      <c r="F1821" s="156"/>
      <c r="G1821" s="164" t="s">
        <v>104</v>
      </c>
      <c r="H1821" s="164">
        <v>1.0</v>
      </c>
      <c r="I1821" s="81"/>
      <c r="J1821" s="166" t="s">
        <v>1594</v>
      </c>
      <c r="K1821" s="136"/>
      <c r="L1821" s="169" t="s">
        <v>4405</v>
      </c>
    </row>
    <row r="1822" ht="20.25" hidden="1" customHeight="1">
      <c r="A1822" s="128"/>
      <c r="B1822" s="139"/>
      <c r="C1822" s="154"/>
      <c r="D1822" s="132"/>
      <c r="E1822" s="157"/>
      <c r="F1822" s="158"/>
      <c r="G1822" s="131"/>
      <c r="H1822" s="131"/>
      <c r="I1822" s="132"/>
      <c r="J1822" s="132"/>
      <c r="K1822" s="136"/>
      <c r="L1822" s="127"/>
    </row>
    <row r="1823" ht="20.25" hidden="1" customHeight="1">
      <c r="A1823" s="168">
        <v>45950.0</v>
      </c>
      <c r="B1823" s="162" t="s">
        <v>4533</v>
      </c>
      <c r="C1823" s="23"/>
      <c r="D1823" s="166" t="s">
        <v>1805</v>
      </c>
      <c r="E1823" s="167" t="s">
        <v>978</v>
      </c>
      <c r="F1823" s="156"/>
      <c r="G1823" s="164" t="s">
        <v>104</v>
      </c>
      <c r="H1823" s="164">
        <v>1.0</v>
      </c>
      <c r="I1823" s="81"/>
      <c r="J1823" s="166" t="s">
        <v>2220</v>
      </c>
      <c r="K1823" s="136"/>
      <c r="L1823" s="169" t="s">
        <v>4331</v>
      </c>
    </row>
    <row r="1824" ht="20.25" hidden="1" customHeight="1">
      <c r="A1824" s="168">
        <v>45950.0</v>
      </c>
      <c r="B1824" s="162" t="s">
        <v>4533</v>
      </c>
      <c r="C1824" s="23"/>
      <c r="D1824" s="166" t="s">
        <v>4172</v>
      </c>
      <c r="E1824" s="167" t="s">
        <v>980</v>
      </c>
      <c r="F1824" s="156"/>
      <c r="G1824" s="164" t="s">
        <v>104</v>
      </c>
      <c r="H1824" s="164">
        <v>1.0</v>
      </c>
      <c r="I1824" s="81"/>
      <c r="J1824" s="166" t="s">
        <v>2220</v>
      </c>
      <c r="K1824" s="136"/>
      <c r="L1824" s="169" t="s">
        <v>4331</v>
      </c>
    </row>
    <row r="1825" ht="20.25" hidden="1" customHeight="1">
      <c r="A1825" s="168">
        <v>45950.0</v>
      </c>
      <c r="B1825" s="162" t="s">
        <v>4533</v>
      </c>
      <c r="C1825" s="23"/>
      <c r="D1825" s="166" t="s">
        <v>1805</v>
      </c>
      <c r="E1825" s="167" t="s">
        <v>1806</v>
      </c>
      <c r="F1825" s="156"/>
      <c r="G1825" s="164" t="s">
        <v>104</v>
      </c>
      <c r="H1825" s="164">
        <v>1.0</v>
      </c>
      <c r="I1825" s="81"/>
      <c r="J1825" s="166" t="s">
        <v>2220</v>
      </c>
      <c r="K1825" s="136"/>
      <c r="L1825" s="169" t="s">
        <v>4331</v>
      </c>
    </row>
    <row r="1826" ht="20.25" hidden="1" customHeight="1">
      <c r="A1826" s="168">
        <v>45950.0</v>
      </c>
      <c r="B1826" s="162" t="s">
        <v>4533</v>
      </c>
      <c r="C1826" s="23"/>
      <c r="D1826" s="166" t="s">
        <v>807</v>
      </c>
      <c r="E1826" s="167" t="s">
        <v>362</v>
      </c>
      <c r="F1826" s="156"/>
      <c r="G1826" s="164" t="s">
        <v>104</v>
      </c>
      <c r="H1826" s="164">
        <v>1.0</v>
      </c>
      <c r="I1826" s="81"/>
      <c r="J1826" s="166" t="s">
        <v>2220</v>
      </c>
      <c r="K1826" s="136"/>
      <c r="L1826" s="169" t="s">
        <v>4331</v>
      </c>
    </row>
    <row r="1827" ht="20.25" hidden="1" customHeight="1">
      <c r="A1827" s="168">
        <v>45950.0</v>
      </c>
      <c r="B1827" s="162" t="s">
        <v>4533</v>
      </c>
      <c r="C1827" s="23"/>
      <c r="D1827" s="166" t="s">
        <v>807</v>
      </c>
      <c r="E1827" s="167" t="s">
        <v>2684</v>
      </c>
      <c r="F1827" s="156"/>
      <c r="G1827" s="164" t="s">
        <v>104</v>
      </c>
      <c r="H1827" s="164">
        <v>1.0</v>
      </c>
      <c r="I1827" s="81"/>
      <c r="J1827" s="166" t="s">
        <v>2220</v>
      </c>
      <c r="K1827" s="136"/>
      <c r="L1827" s="169" t="s">
        <v>4331</v>
      </c>
    </row>
    <row r="1828" ht="20.25" hidden="1" customHeight="1">
      <c r="A1828" s="128"/>
      <c r="B1828" s="139"/>
      <c r="C1828" s="154"/>
      <c r="D1828" s="132"/>
      <c r="E1828" s="157"/>
      <c r="F1828" s="158"/>
      <c r="G1828" s="131"/>
      <c r="H1828" s="131"/>
      <c r="I1828" s="132"/>
      <c r="J1828" s="132"/>
      <c r="K1828" s="136"/>
      <c r="L1828" s="127"/>
    </row>
    <row r="1829" ht="20.25" hidden="1" customHeight="1">
      <c r="A1829" s="168">
        <v>45950.0</v>
      </c>
      <c r="B1829" s="162" t="s">
        <v>4534</v>
      </c>
      <c r="C1829" s="23"/>
      <c r="D1829" s="166" t="s">
        <v>1805</v>
      </c>
      <c r="E1829" s="167" t="s">
        <v>978</v>
      </c>
      <c r="F1829" s="156"/>
      <c r="G1829" s="164" t="s">
        <v>104</v>
      </c>
      <c r="H1829" s="164">
        <v>1.0</v>
      </c>
      <c r="I1829" s="81"/>
      <c r="J1829" s="166" t="s">
        <v>1034</v>
      </c>
      <c r="K1829" s="136"/>
      <c r="L1829" s="169" t="s">
        <v>4331</v>
      </c>
    </row>
    <row r="1830" ht="20.25" hidden="1" customHeight="1">
      <c r="A1830" s="168">
        <v>45950.0</v>
      </c>
      <c r="B1830" s="162" t="s">
        <v>4534</v>
      </c>
      <c r="C1830" s="23"/>
      <c r="D1830" s="166" t="s">
        <v>4172</v>
      </c>
      <c r="E1830" s="167" t="s">
        <v>980</v>
      </c>
      <c r="F1830" s="156"/>
      <c r="G1830" s="164" t="s">
        <v>104</v>
      </c>
      <c r="H1830" s="164">
        <v>1.0</v>
      </c>
      <c r="I1830" s="81"/>
      <c r="J1830" s="166" t="s">
        <v>1034</v>
      </c>
      <c r="K1830" s="136"/>
      <c r="L1830" s="169" t="s">
        <v>4331</v>
      </c>
    </row>
    <row r="1831" ht="20.25" hidden="1" customHeight="1">
      <c r="A1831" s="168">
        <v>45950.0</v>
      </c>
      <c r="B1831" s="162" t="s">
        <v>4534</v>
      </c>
      <c r="C1831" s="23"/>
      <c r="D1831" s="166" t="s">
        <v>1805</v>
      </c>
      <c r="E1831" s="167" t="s">
        <v>1806</v>
      </c>
      <c r="F1831" s="156"/>
      <c r="G1831" s="164" t="s">
        <v>104</v>
      </c>
      <c r="H1831" s="164">
        <v>1.0</v>
      </c>
      <c r="I1831" s="81"/>
      <c r="J1831" s="166" t="s">
        <v>1034</v>
      </c>
      <c r="K1831" s="136"/>
      <c r="L1831" s="169" t="s">
        <v>4331</v>
      </c>
    </row>
    <row r="1832" ht="20.25" hidden="1" customHeight="1">
      <c r="A1832" s="168">
        <v>45950.0</v>
      </c>
      <c r="B1832" s="162" t="s">
        <v>4534</v>
      </c>
      <c r="C1832" s="23"/>
      <c r="D1832" s="166" t="s">
        <v>807</v>
      </c>
      <c r="E1832" s="167" t="s">
        <v>362</v>
      </c>
      <c r="F1832" s="156"/>
      <c r="G1832" s="164" t="s">
        <v>104</v>
      </c>
      <c r="H1832" s="164">
        <v>1.0</v>
      </c>
      <c r="I1832" s="81"/>
      <c r="J1832" s="166" t="s">
        <v>1034</v>
      </c>
      <c r="K1832" s="136"/>
      <c r="L1832" s="169" t="s">
        <v>4331</v>
      </c>
    </row>
    <row r="1833" ht="20.25" hidden="1" customHeight="1">
      <c r="A1833" s="168">
        <v>45950.0</v>
      </c>
      <c r="B1833" s="162" t="s">
        <v>4534</v>
      </c>
      <c r="C1833" s="23"/>
      <c r="D1833" s="166" t="s">
        <v>807</v>
      </c>
      <c r="E1833" s="167" t="s">
        <v>2684</v>
      </c>
      <c r="F1833" s="156"/>
      <c r="G1833" s="164" t="s">
        <v>104</v>
      </c>
      <c r="H1833" s="164">
        <v>1.0</v>
      </c>
      <c r="I1833" s="81"/>
      <c r="J1833" s="166" t="s">
        <v>1034</v>
      </c>
      <c r="K1833" s="136"/>
      <c r="L1833" s="169" t="s">
        <v>4331</v>
      </c>
    </row>
    <row r="1834" ht="20.25" hidden="1" customHeight="1">
      <c r="A1834" s="128"/>
      <c r="B1834" s="139"/>
      <c r="C1834" s="154"/>
      <c r="D1834" s="132"/>
      <c r="E1834" s="157"/>
      <c r="F1834" s="158"/>
      <c r="G1834" s="131"/>
      <c r="H1834" s="131"/>
      <c r="I1834" s="132"/>
      <c r="J1834" s="132"/>
      <c r="K1834" s="136"/>
      <c r="L1834" s="127"/>
    </row>
    <row r="1835" ht="20.25" hidden="1" customHeight="1">
      <c r="A1835" s="168">
        <v>45950.0</v>
      </c>
      <c r="B1835" s="162" t="s">
        <v>4535</v>
      </c>
      <c r="C1835" s="23"/>
      <c r="D1835" s="166" t="s">
        <v>1805</v>
      </c>
      <c r="E1835" s="167" t="s">
        <v>978</v>
      </c>
      <c r="F1835" s="156"/>
      <c r="G1835" s="164" t="s">
        <v>104</v>
      </c>
      <c r="H1835" s="164">
        <v>1.0</v>
      </c>
      <c r="I1835" s="81"/>
      <c r="J1835" s="166" t="s">
        <v>1973</v>
      </c>
      <c r="K1835" s="136"/>
      <c r="L1835" s="169" t="s">
        <v>4331</v>
      </c>
    </row>
    <row r="1836" ht="20.25" hidden="1" customHeight="1">
      <c r="A1836" s="168">
        <v>45950.0</v>
      </c>
      <c r="B1836" s="162" t="s">
        <v>4535</v>
      </c>
      <c r="C1836" s="23"/>
      <c r="D1836" s="166" t="s">
        <v>4172</v>
      </c>
      <c r="E1836" s="167" t="s">
        <v>980</v>
      </c>
      <c r="F1836" s="156"/>
      <c r="G1836" s="164" t="s">
        <v>104</v>
      </c>
      <c r="H1836" s="164">
        <v>1.0</v>
      </c>
      <c r="I1836" s="81"/>
      <c r="J1836" s="166" t="s">
        <v>1973</v>
      </c>
      <c r="K1836" s="136"/>
      <c r="L1836" s="169" t="s">
        <v>4331</v>
      </c>
    </row>
    <row r="1837" ht="20.25" hidden="1" customHeight="1">
      <c r="A1837" s="168">
        <v>45950.0</v>
      </c>
      <c r="B1837" s="162" t="s">
        <v>4535</v>
      </c>
      <c r="C1837" s="23"/>
      <c r="D1837" s="166" t="s">
        <v>1805</v>
      </c>
      <c r="E1837" s="167" t="s">
        <v>1806</v>
      </c>
      <c r="F1837" s="156"/>
      <c r="G1837" s="164" t="s">
        <v>104</v>
      </c>
      <c r="H1837" s="164">
        <v>1.0</v>
      </c>
      <c r="I1837" s="81"/>
      <c r="J1837" s="166" t="s">
        <v>1973</v>
      </c>
      <c r="K1837" s="136"/>
      <c r="L1837" s="169" t="s">
        <v>4331</v>
      </c>
    </row>
    <row r="1838" ht="20.25" hidden="1" customHeight="1">
      <c r="A1838" s="168">
        <v>45950.0</v>
      </c>
      <c r="B1838" s="162" t="s">
        <v>4535</v>
      </c>
      <c r="C1838" s="23"/>
      <c r="D1838" s="166" t="s">
        <v>807</v>
      </c>
      <c r="E1838" s="167" t="s">
        <v>362</v>
      </c>
      <c r="F1838" s="156"/>
      <c r="G1838" s="164" t="s">
        <v>104</v>
      </c>
      <c r="H1838" s="164">
        <v>1.0</v>
      </c>
      <c r="I1838" s="81"/>
      <c r="J1838" s="166" t="s">
        <v>1973</v>
      </c>
      <c r="K1838" s="136"/>
      <c r="L1838" s="169" t="s">
        <v>4331</v>
      </c>
    </row>
    <row r="1839" ht="20.25" hidden="1" customHeight="1">
      <c r="A1839" s="168">
        <v>45950.0</v>
      </c>
      <c r="B1839" s="162" t="s">
        <v>4535</v>
      </c>
      <c r="C1839" s="23"/>
      <c r="D1839" s="166" t="s">
        <v>807</v>
      </c>
      <c r="E1839" s="167" t="s">
        <v>2684</v>
      </c>
      <c r="F1839" s="156"/>
      <c r="G1839" s="164" t="s">
        <v>104</v>
      </c>
      <c r="H1839" s="164">
        <v>1.0</v>
      </c>
      <c r="I1839" s="81"/>
      <c r="J1839" s="166" t="s">
        <v>1973</v>
      </c>
      <c r="K1839" s="136"/>
      <c r="L1839" s="169" t="s">
        <v>4331</v>
      </c>
    </row>
    <row r="1840" ht="20.25" hidden="1" customHeight="1">
      <c r="A1840" s="128"/>
      <c r="B1840" s="139"/>
      <c r="C1840" s="154"/>
      <c r="D1840" s="132"/>
      <c r="E1840" s="157"/>
      <c r="F1840" s="158"/>
      <c r="G1840" s="131"/>
      <c r="H1840" s="131"/>
      <c r="I1840" s="132"/>
      <c r="J1840" s="132"/>
      <c r="K1840" s="136"/>
      <c r="L1840" s="127"/>
    </row>
    <row r="1841" ht="20.25" hidden="1" customHeight="1">
      <c r="A1841" s="168">
        <v>45950.0</v>
      </c>
      <c r="B1841" s="162" t="s">
        <v>4536</v>
      </c>
      <c r="C1841" s="23"/>
      <c r="D1841" s="166" t="s">
        <v>1805</v>
      </c>
      <c r="E1841" s="167" t="s">
        <v>978</v>
      </c>
      <c r="F1841" s="156"/>
      <c r="G1841" s="164" t="s">
        <v>104</v>
      </c>
      <c r="H1841" s="164">
        <v>1.0</v>
      </c>
      <c r="I1841" s="81"/>
      <c r="J1841" s="166" t="s">
        <v>2166</v>
      </c>
      <c r="K1841" s="136"/>
      <c r="L1841" s="169" t="s">
        <v>4331</v>
      </c>
    </row>
    <row r="1842" ht="20.25" hidden="1" customHeight="1">
      <c r="A1842" s="168">
        <v>45950.0</v>
      </c>
      <c r="B1842" s="162" t="s">
        <v>4536</v>
      </c>
      <c r="C1842" s="23"/>
      <c r="D1842" s="166" t="s">
        <v>4172</v>
      </c>
      <c r="E1842" s="167" t="s">
        <v>980</v>
      </c>
      <c r="F1842" s="156"/>
      <c r="G1842" s="164" t="s">
        <v>104</v>
      </c>
      <c r="H1842" s="164">
        <v>1.0</v>
      </c>
      <c r="I1842" s="81"/>
      <c r="J1842" s="166" t="s">
        <v>2166</v>
      </c>
      <c r="K1842" s="136"/>
      <c r="L1842" s="169" t="s">
        <v>4331</v>
      </c>
    </row>
    <row r="1843" ht="20.25" hidden="1" customHeight="1">
      <c r="A1843" s="168">
        <v>45950.0</v>
      </c>
      <c r="B1843" s="162" t="s">
        <v>4536</v>
      </c>
      <c r="C1843" s="23"/>
      <c r="D1843" s="166" t="s">
        <v>1805</v>
      </c>
      <c r="E1843" s="167" t="s">
        <v>1806</v>
      </c>
      <c r="F1843" s="156"/>
      <c r="G1843" s="164" t="s">
        <v>104</v>
      </c>
      <c r="H1843" s="164">
        <v>1.0</v>
      </c>
      <c r="I1843" s="81"/>
      <c r="J1843" s="166" t="s">
        <v>2166</v>
      </c>
      <c r="K1843" s="136"/>
      <c r="L1843" s="169" t="s">
        <v>4331</v>
      </c>
    </row>
    <row r="1844" ht="20.25" hidden="1" customHeight="1">
      <c r="A1844" s="168">
        <v>45950.0</v>
      </c>
      <c r="B1844" s="162" t="s">
        <v>4536</v>
      </c>
      <c r="C1844" s="23"/>
      <c r="D1844" s="166" t="s">
        <v>807</v>
      </c>
      <c r="E1844" s="167" t="s">
        <v>362</v>
      </c>
      <c r="F1844" s="156"/>
      <c r="G1844" s="164" t="s">
        <v>104</v>
      </c>
      <c r="H1844" s="164">
        <v>1.0</v>
      </c>
      <c r="I1844" s="81"/>
      <c r="J1844" s="166" t="s">
        <v>2166</v>
      </c>
      <c r="K1844" s="136"/>
      <c r="L1844" s="169" t="s">
        <v>4331</v>
      </c>
    </row>
    <row r="1845" ht="20.25" hidden="1" customHeight="1">
      <c r="A1845" s="128"/>
      <c r="B1845" s="139"/>
      <c r="C1845" s="154"/>
      <c r="D1845" s="132"/>
      <c r="E1845" s="157"/>
      <c r="F1845" s="158"/>
      <c r="G1845" s="131"/>
      <c r="H1845" s="131"/>
      <c r="I1845" s="132"/>
      <c r="J1845" s="132"/>
      <c r="K1845" s="136"/>
      <c r="L1845" s="127"/>
    </row>
    <row r="1846" ht="20.25" hidden="1" customHeight="1">
      <c r="A1846" s="168">
        <v>45950.0</v>
      </c>
      <c r="B1846" s="162" t="s">
        <v>4537</v>
      </c>
      <c r="C1846" s="23"/>
      <c r="D1846" s="166" t="s">
        <v>1766</v>
      </c>
      <c r="E1846" s="167" t="s">
        <v>63</v>
      </c>
      <c r="F1846" s="156"/>
      <c r="G1846" s="164" t="s">
        <v>104</v>
      </c>
      <c r="H1846" s="164">
        <v>1.0</v>
      </c>
      <c r="I1846" s="81"/>
      <c r="J1846" s="166" t="s">
        <v>2129</v>
      </c>
      <c r="K1846" s="136"/>
      <c r="L1846" s="169" t="s">
        <v>4331</v>
      </c>
    </row>
    <row r="1847" ht="20.25" hidden="1" customHeight="1">
      <c r="A1847" s="168">
        <v>45950.0</v>
      </c>
      <c r="B1847" s="162" t="s">
        <v>4537</v>
      </c>
      <c r="C1847" s="23"/>
      <c r="D1847" s="166" t="s">
        <v>807</v>
      </c>
      <c r="E1847" s="167" t="s">
        <v>362</v>
      </c>
      <c r="F1847" s="156"/>
      <c r="G1847" s="164" t="s">
        <v>104</v>
      </c>
      <c r="H1847" s="164">
        <v>1.0</v>
      </c>
      <c r="I1847" s="81"/>
      <c r="J1847" s="166" t="s">
        <v>2129</v>
      </c>
      <c r="K1847" s="136"/>
      <c r="L1847" s="169" t="s">
        <v>4331</v>
      </c>
    </row>
    <row r="1848" ht="20.25" hidden="1" customHeight="1">
      <c r="A1848" s="168">
        <v>45950.0</v>
      </c>
      <c r="B1848" s="162" t="s">
        <v>4537</v>
      </c>
      <c r="C1848" s="23"/>
      <c r="D1848" s="166" t="s">
        <v>2412</v>
      </c>
      <c r="E1848" s="167" t="s">
        <v>1280</v>
      </c>
      <c r="F1848" s="156"/>
      <c r="G1848" s="164" t="s">
        <v>104</v>
      </c>
      <c r="H1848" s="164">
        <v>1.0</v>
      </c>
      <c r="I1848" s="81"/>
      <c r="J1848" s="166" t="s">
        <v>2129</v>
      </c>
      <c r="K1848" s="136"/>
      <c r="L1848" s="169" t="s">
        <v>4331</v>
      </c>
    </row>
    <row r="1849" ht="20.25" hidden="1" customHeight="1">
      <c r="A1849" s="128"/>
      <c r="B1849" s="139"/>
      <c r="C1849" s="154"/>
      <c r="D1849" s="132"/>
      <c r="E1849" s="157"/>
      <c r="F1849" s="158"/>
      <c r="G1849" s="131"/>
      <c r="H1849" s="131"/>
      <c r="I1849" s="132"/>
      <c r="J1849" s="132"/>
      <c r="K1849" s="136"/>
      <c r="L1849" s="127"/>
    </row>
    <row r="1850" ht="20.25" hidden="1" customHeight="1">
      <c r="A1850" s="168">
        <v>45950.0</v>
      </c>
      <c r="B1850" s="162" t="s">
        <v>4538</v>
      </c>
      <c r="C1850" s="23"/>
      <c r="D1850" s="166" t="s">
        <v>74</v>
      </c>
      <c r="E1850" s="167" t="s">
        <v>4539</v>
      </c>
      <c r="F1850" s="156"/>
      <c r="G1850" s="164" t="s">
        <v>104</v>
      </c>
      <c r="H1850" s="164">
        <v>1.0</v>
      </c>
      <c r="I1850" s="81"/>
      <c r="J1850" s="166" t="s">
        <v>2075</v>
      </c>
      <c r="K1850" s="136"/>
      <c r="L1850" s="169" t="s">
        <v>4331</v>
      </c>
    </row>
    <row r="1851" ht="20.25" hidden="1" customHeight="1">
      <c r="A1851" s="168">
        <v>45950.0</v>
      </c>
      <c r="B1851" s="162" t="s">
        <v>4538</v>
      </c>
      <c r="C1851" s="23"/>
      <c r="D1851" s="166" t="s">
        <v>4220</v>
      </c>
      <c r="E1851" s="167" t="s">
        <v>4540</v>
      </c>
      <c r="F1851" s="156"/>
      <c r="G1851" s="164" t="s">
        <v>104</v>
      </c>
      <c r="H1851" s="164">
        <v>1.0</v>
      </c>
      <c r="I1851" s="81"/>
      <c r="J1851" s="166" t="s">
        <v>2075</v>
      </c>
      <c r="K1851" s="136"/>
      <c r="L1851" s="169" t="s">
        <v>4331</v>
      </c>
    </row>
    <row r="1852" ht="20.25" hidden="1" customHeight="1">
      <c r="A1852" s="128"/>
      <c r="B1852" s="139"/>
      <c r="C1852" s="154"/>
      <c r="D1852" s="132"/>
      <c r="E1852" s="157"/>
      <c r="F1852" s="158"/>
      <c r="G1852" s="131"/>
      <c r="H1852" s="131"/>
      <c r="I1852" s="132"/>
      <c r="J1852" s="132"/>
      <c r="K1852" s="136"/>
      <c r="L1852" s="127"/>
    </row>
    <row r="1853" ht="20.25" hidden="1" customHeight="1">
      <c r="A1853" s="168">
        <v>45950.0</v>
      </c>
      <c r="B1853" s="162" t="s">
        <v>4541</v>
      </c>
      <c r="C1853" s="23"/>
      <c r="D1853" s="166" t="s">
        <v>1766</v>
      </c>
      <c r="E1853" s="167" t="s">
        <v>63</v>
      </c>
      <c r="F1853" s="156"/>
      <c r="G1853" s="164" t="s">
        <v>104</v>
      </c>
      <c r="H1853" s="164">
        <v>1.0</v>
      </c>
      <c r="I1853" s="81"/>
      <c r="J1853" s="166" t="s">
        <v>1161</v>
      </c>
      <c r="K1853" s="136"/>
      <c r="L1853" s="169" t="s">
        <v>4331</v>
      </c>
    </row>
    <row r="1854" ht="20.25" hidden="1" customHeight="1">
      <c r="A1854" s="168">
        <v>45950.0</v>
      </c>
      <c r="B1854" s="162" t="s">
        <v>4541</v>
      </c>
      <c r="C1854" s="23"/>
      <c r="D1854" s="166" t="s">
        <v>807</v>
      </c>
      <c r="E1854" s="167" t="s">
        <v>808</v>
      </c>
      <c r="F1854" s="156"/>
      <c r="G1854" s="164" t="s">
        <v>104</v>
      </c>
      <c r="H1854" s="164">
        <v>1.0</v>
      </c>
      <c r="I1854" s="81"/>
      <c r="J1854" s="166" t="s">
        <v>1161</v>
      </c>
      <c r="K1854" s="136"/>
      <c r="L1854" s="169" t="s">
        <v>4331</v>
      </c>
    </row>
    <row r="1855" ht="20.25" hidden="1" customHeight="1">
      <c r="A1855" s="168">
        <v>45950.0</v>
      </c>
      <c r="B1855" s="162" t="s">
        <v>4541</v>
      </c>
      <c r="C1855" s="23"/>
      <c r="D1855" s="166" t="s">
        <v>813</v>
      </c>
      <c r="E1855" s="167" t="s">
        <v>814</v>
      </c>
      <c r="F1855" s="156"/>
      <c r="G1855" s="164" t="s">
        <v>104</v>
      </c>
      <c r="H1855" s="164">
        <v>1.0</v>
      </c>
      <c r="I1855" s="81"/>
      <c r="J1855" s="166" t="s">
        <v>1161</v>
      </c>
      <c r="K1855" s="136"/>
      <c r="L1855" s="169" t="s">
        <v>4331</v>
      </c>
    </row>
    <row r="1856" ht="20.25" hidden="1" customHeight="1">
      <c r="A1856" s="128"/>
      <c r="B1856" s="139"/>
      <c r="C1856" s="154"/>
      <c r="D1856" s="132"/>
      <c r="E1856" s="157"/>
      <c r="F1856" s="158"/>
      <c r="G1856" s="131"/>
      <c r="H1856" s="131"/>
      <c r="I1856" s="132"/>
      <c r="J1856" s="132"/>
      <c r="K1856" s="136"/>
      <c r="L1856" s="127"/>
    </row>
    <row r="1857" ht="20.25" hidden="1" customHeight="1">
      <c r="A1857" s="168">
        <v>45951.0</v>
      </c>
      <c r="B1857" s="162" t="s">
        <v>4542</v>
      </c>
      <c r="C1857" s="23"/>
      <c r="D1857" s="166" t="s">
        <v>1689</v>
      </c>
      <c r="E1857" s="167"/>
      <c r="F1857" s="156"/>
      <c r="G1857" s="164" t="s">
        <v>1314</v>
      </c>
      <c r="H1857" s="164">
        <v>3.0</v>
      </c>
      <c r="I1857" s="81"/>
      <c r="J1857" s="166" t="s">
        <v>1144</v>
      </c>
      <c r="K1857" s="136"/>
      <c r="L1857" s="169" t="s">
        <v>4331</v>
      </c>
    </row>
    <row r="1858" ht="20.25" hidden="1" customHeight="1">
      <c r="A1858" s="168">
        <v>45951.0</v>
      </c>
      <c r="B1858" s="162" t="s">
        <v>4542</v>
      </c>
      <c r="C1858" s="23"/>
      <c r="D1858" s="166" t="s">
        <v>914</v>
      </c>
      <c r="E1858" s="167" t="s">
        <v>1690</v>
      </c>
      <c r="F1858" s="156"/>
      <c r="G1858" s="164" t="s">
        <v>104</v>
      </c>
      <c r="H1858" s="164">
        <v>1.0</v>
      </c>
      <c r="I1858" s="81"/>
      <c r="J1858" s="166" t="s">
        <v>1144</v>
      </c>
      <c r="K1858" s="136"/>
      <c r="L1858" s="169" t="s">
        <v>4331</v>
      </c>
    </row>
    <row r="1859" ht="20.25" hidden="1" customHeight="1">
      <c r="A1859" s="168">
        <v>45951.0</v>
      </c>
      <c r="B1859" s="162" t="s">
        <v>4542</v>
      </c>
      <c r="C1859" s="23"/>
      <c r="D1859" s="166" t="s">
        <v>914</v>
      </c>
      <c r="E1859" s="167" t="s">
        <v>1691</v>
      </c>
      <c r="F1859" s="156"/>
      <c r="G1859" s="164" t="s">
        <v>104</v>
      </c>
      <c r="H1859" s="164">
        <v>1.0</v>
      </c>
      <c r="I1859" s="81"/>
      <c r="J1859" s="166" t="s">
        <v>1144</v>
      </c>
      <c r="K1859" s="136"/>
      <c r="L1859" s="169" t="s">
        <v>4331</v>
      </c>
    </row>
    <row r="1860" ht="20.25" hidden="1" customHeight="1">
      <c r="A1860" s="128"/>
      <c r="B1860" s="139"/>
      <c r="C1860" s="154"/>
      <c r="D1860" s="132"/>
      <c r="E1860" s="157"/>
      <c r="F1860" s="158"/>
      <c r="G1860" s="131"/>
      <c r="H1860" s="131"/>
      <c r="I1860" s="132"/>
      <c r="J1860" s="132"/>
      <c r="K1860" s="136"/>
      <c r="L1860" s="127"/>
    </row>
    <row r="1861" ht="20.25" hidden="1" customHeight="1">
      <c r="A1861" s="168">
        <v>45951.0</v>
      </c>
      <c r="B1861" s="162" t="s">
        <v>4543</v>
      </c>
      <c r="C1861" s="23"/>
      <c r="D1861" s="166" t="s">
        <v>2093</v>
      </c>
      <c r="E1861" s="167">
        <v>5.223622134E9</v>
      </c>
      <c r="F1861" s="156"/>
      <c r="G1861" s="164" t="s">
        <v>104</v>
      </c>
      <c r="H1861" s="164">
        <v>1.0</v>
      </c>
      <c r="I1861" s="81"/>
      <c r="J1861" s="166" t="s">
        <v>1176</v>
      </c>
      <c r="K1861" s="136"/>
      <c r="L1861" s="169" t="s">
        <v>4331</v>
      </c>
    </row>
    <row r="1862" ht="20.25" hidden="1" customHeight="1">
      <c r="A1862" s="168">
        <v>45951.0</v>
      </c>
      <c r="B1862" s="162" t="s">
        <v>4543</v>
      </c>
      <c r="C1862" s="23"/>
      <c r="D1862" s="166" t="s">
        <v>66</v>
      </c>
      <c r="E1862" s="167" t="s">
        <v>4188</v>
      </c>
      <c r="F1862" s="156"/>
      <c r="G1862" s="164" t="s">
        <v>104</v>
      </c>
      <c r="H1862" s="164">
        <v>1.0</v>
      </c>
      <c r="I1862" s="81"/>
      <c r="J1862" s="166" t="s">
        <v>1176</v>
      </c>
      <c r="K1862" s="136"/>
      <c r="L1862" s="169" t="s">
        <v>4331</v>
      </c>
    </row>
    <row r="1863" ht="20.25" hidden="1" customHeight="1">
      <c r="A1863" s="128"/>
      <c r="B1863" s="139"/>
      <c r="C1863" s="154"/>
      <c r="D1863" s="132"/>
      <c r="E1863" s="157"/>
      <c r="F1863" s="158"/>
      <c r="G1863" s="131"/>
      <c r="H1863" s="131"/>
      <c r="I1863" s="132"/>
      <c r="J1863" s="132"/>
      <c r="K1863" s="136"/>
      <c r="L1863" s="127"/>
    </row>
    <row r="1864" ht="20.25" hidden="1" customHeight="1">
      <c r="A1864" s="168">
        <v>45951.0</v>
      </c>
      <c r="B1864" s="162" t="s">
        <v>4544</v>
      </c>
      <c r="C1864" s="23"/>
      <c r="D1864" s="166" t="s">
        <v>1391</v>
      </c>
      <c r="E1864" s="167"/>
      <c r="F1864" s="156"/>
      <c r="G1864" s="164" t="s">
        <v>502</v>
      </c>
      <c r="H1864" s="164">
        <v>1.0</v>
      </c>
      <c r="I1864" s="81"/>
      <c r="J1864" s="166" t="s">
        <v>1176</v>
      </c>
      <c r="K1864" s="136"/>
      <c r="L1864" s="169" t="s">
        <v>4331</v>
      </c>
    </row>
    <row r="1865" ht="20.25" hidden="1" customHeight="1">
      <c r="A1865" s="128"/>
      <c r="B1865" s="139"/>
      <c r="C1865" s="154"/>
      <c r="D1865" s="132"/>
      <c r="E1865" s="157"/>
      <c r="F1865" s="158"/>
      <c r="G1865" s="131"/>
      <c r="H1865" s="131"/>
      <c r="I1865" s="132"/>
      <c r="J1865" s="132"/>
      <c r="K1865" s="136"/>
      <c r="L1865" s="127"/>
    </row>
    <row r="1866" ht="20.25" hidden="1" customHeight="1">
      <c r="A1866" s="168">
        <v>45952.0</v>
      </c>
      <c r="B1866" s="162" t="s">
        <v>4545</v>
      </c>
      <c r="C1866" s="23"/>
      <c r="D1866" s="166" t="s">
        <v>914</v>
      </c>
      <c r="E1866" s="167">
        <v>1010509.0</v>
      </c>
      <c r="F1866" s="156"/>
      <c r="G1866" s="164" t="s">
        <v>104</v>
      </c>
      <c r="H1866" s="164">
        <v>6.0</v>
      </c>
      <c r="I1866" s="81"/>
      <c r="J1866" s="166" t="s">
        <v>1144</v>
      </c>
      <c r="K1866" s="136"/>
      <c r="L1866" s="169"/>
    </row>
    <row r="1867" ht="20.25" hidden="1" customHeight="1">
      <c r="A1867" s="168">
        <v>45952.0</v>
      </c>
      <c r="B1867" s="162" t="s">
        <v>4545</v>
      </c>
      <c r="C1867" s="23"/>
      <c r="D1867" s="166" t="s">
        <v>494</v>
      </c>
      <c r="E1867" s="167"/>
      <c r="F1867" s="156"/>
      <c r="G1867" s="164" t="s">
        <v>104</v>
      </c>
      <c r="H1867" s="164">
        <v>10.0</v>
      </c>
      <c r="I1867" s="81"/>
      <c r="J1867" s="166" t="s">
        <v>1144</v>
      </c>
      <c r="K1867" s="136"/>
      <c r="L1867" s="169"/>
    </row>
    <row r="1868" ht="20.25" hidden="1" customHeight="1">
      <c r="A1868" s="128"/>
      <c r="B1868" s="139"/>
      <c r="C1868" s="154"/>
      <c r="D1868" s="132"/>
      <c r="E1868" s="157"/>
      <c r="F1868" s="158"/>
      <c r="G1868" s="131"/>
      <c r="H1868" s="131"/>
      <c r="I1868" s="132"/>
      <c r="J1868" s="132"/>
      <c r="K1868" s="136"/>
      <c r="L1868" s="127"/>
    </row>
    <row r="1869" ht="20.25" hidden="1" customHeight="1">
      <c r="A1869" s="168">
        <v>45952.0</v>
      </c>
      <c r="B1869" s="162" t="s">
        <v>4546</v>
      </c>
      <c r="C1869" s="23"/>
      <c r="D1869" s="166" t="s">
        <v>433</v>
      </c>
      <c r="E1869" s="167" t="s">
        <v>434</v>
      </c>
      <c r="F1869" s="156"/>
      <c r="G1869" s="164" t="s">
        <v>104</v>
      </c>
      <c r="H1869" s="164">
        <v>1.0</v>
      </c>
      <c r="I1869" s="81"/>
      <c r="J1869" s="166" t="s">
        <v>1621</v>
      </c>
      <c r="K1869" s="136"/>
      <c r="L1869" s="169" t="s">
        <v>4331</v>
      </c>
    </row>
    <row r="1870" ht="20.25" hidden="1" customHeight="1">
      <c r="A1870" s="168">
        <v>45952.0</v>
      </c>
      <c r="B1870" s="162" t="s">
        <v>4546</v>
      </c>
      <c r="C1870" s="23"/>
      <c r="D1870" s="166" t="s">
        <v>66</v>
      </c>
      <c r="E1870" s="167" t="s">
        <v>75</v>
      </c>
      <c r="F1870" s="156"/>
      <c r="G1870" s="164" t="s">
        <v>104</v>
      </c>
      <c r="H1870" s="164">
        <v>1.0</v>
      </c>
      <c r="I1870" s="81"/>
      <c r="J1870" s="166" t="s">
        <v>1621</v>
      </c>
      <c r="K1870" s="136"/>
      <c r="L1870" s="169" t="s">
        <v>4331</v>
      </c>
    </row>
    <row r="1871" ht="20.25" hidden="1" customHeight="1">
      <c r="A1871" s="128"/>
      <c r="B1871" s="139"/>
      <c r="C1871" s="154"/>
      <c r="D1871" s="132"/>
      <c r="E1871" s="157"/>
      <c r="F1871" s="158"/>
      <c r="G1871" s="131"/>
      <c r="H1871" s="131"/>
      <c r="I1871" s="132"/>
      <c r="J1871" s="132"/>
      <c r="K1871" s="136"/>
      <c r="L1871" s="127"/>
    </row>
    <row r="1872" ht="20.25" hidden="1" customHeight="1">
      <c r="A1872" s="168">
        <v>45952.0</v>
      </c>
      <c r="B1872" s="162" t="s">
        <v>4547</v>
      </c>
      <c r="C1872" s="23"/>
      <c r="D1872" s="166" t="s">
        <v>433</v>
      </c>
      <c r="E1872" s="167" t="s">
        <v>4548</v>
      </c>
      <c r="F1872" s="156"/>
      <c r="G1872" s="164" t="s">
        <v>104</v>
      </c>
      <c r="H1872" s="164">
        <v>1.0</v>
      </c>
      <c r="I1872" s="81"/>
      <c r="J1872" s="166" t="s">
        <v>1474</v>
      </c>
      <c r="K1872" s="136"/>
      <c r="L1872" s="169" t="s">
        <v>4331</v>
      </c>
    </row>
    <row r="1873" ht="20.25" hidden="1" customHeight="1">
      <c r="A1873" s="168">
        <v>45952.0</v>
      </c>
      <c r="B1873" s="162" t="s">
        <v>4547</v>
      </c>
      <c r="C1873" s="23"/>
      <c r="D1873" s="166" t="s">
        <v>583</v>
      </c>
      <c r="E1873" s="167" t="s">
        <v>491</v>
      </c>
      <c r="F1873" s="156"/>
      <c r="G1873" s="164" t="s">
        <v>104</v>
      </c>
      <c r="H1873" s="164">
        <v>1.0</v>
      </c>
      <c r="I1873" s="81"/>
      <c r="J1873" s="166" t="s">
        <v>1474</v>
      </c>
      <c r="K1873" s="136"/>
      <c r="L1873" s="169" t="s">
        <v>4331</v>
      </c>
    </row>
    <row r="1874" ht="20.25" hidden="1" customHeight="1">
      <c r="A1874" s="128"/>
      <c r="B1874" s="139"/>
      <c r="C1874" s="154"/>
      <c r="D1874" s="132"/>
      <c r="E1874" s="157"/>
      <c r="F1874" s="158"/>
      <c r="G1874" s="131"/>
      <c r="H1874" s="131"/>
      <c r="I1874" s="132"/>
      <c r="J1874" s="132"/>
      <c r="K1874" s="136"/>
      <c r="L1874" s="127"/>
    </row>
    <row r="1875" ht="20.25" hidden="1" customHeight="1">
      <c r="A1875" s="168">
        <v>45952.0</v>
      </c>
      <c r="B1875" s="162" t="s">
        <v>4549</v>
      </c>
      <c r="C1875" s="23"/>
      <c r="D1875" s="166" t="s">
        <v>744</v>
      </c>
      <c r="E1875" s="167"/>
      <c r="F1875" s="156"/>
      <c r="G1875" s="164" t="s">
        <v>1385</v>
      </c>
      <c r="H1875" s="164">
        <v>1.0</v>
      </c>
      <c r="I1875" s="81"/>
      <c r="J1875" s="166" t="s">
        <v>1569</v>
      </c>
      <c r="K1875" s="136"/>
      <c r="L1875" s="169"/>
    </row>
    <row r="1876" ht="20.25" hidden="1" customHeight="1">
      <c r="A1876" s="128"/>
      <c r="B1876" s="139"/>
      <c r="C1876" s="154"/>
      <c r="D1876" s="132"/>
      <c r="E1876" s="157"/>
      <c r="F1876" s="158"/>
      <c r="G1876" s="131"/>
      <c r="H1876" s="131"/>
      <c r="I1876" s="132"/>
      <c r="J1876" s="132"/>
      <c r="K1876" s="136"/>
      <c r="L1876" s="127"/>
    </row>
    <row r="1877" ht="20.25" hidden="1" customHeight="1">
      <c r="A1877" s="168">
        <v>45953.0</v>
      </c>
      <c r="B1877" s="162" t="s">
        <v>4550</v>
      </c>
      <c r="C1877" s="23"/>
      <c r="D1877" s="166" t="s">
        <v>850</v>
      </c>
      <c r="E1877" s="167" t="s">
        <v>1546</v>
      </c>
      <c r="F1877" s="156"/>
      <c r="G1877" s="164" t="s">
        <v>104</v>
      </c>
      <c r="H1877" s="164">
        <v>1.0</v>
      </c>
      <c r="I1877" s="81"/>
      <c r="J1877" s="166" t="s">
        <v>1727</v>
      </c>
      <c r="K1877" s="136"/>
      <c r="L1877" s="169" t="s">
        <v>4331</v>
      </c>
    </row>
    <row r="1878" ht="20.25" hidden="1" customHeight="1">
      <c r="A1878" s="168">
        <v>45953.0</v>
      </c>
      <c r="B1878" s="162" t="s">
        <v>4550</v>
      </c>
      <c r="C1878" s="23"/>
      <c r="D1878" s="166" t="s">
        <v>4551</v>
      </c>
      <c r="E1878" s="167" t="s">
        <v>1698</v>
      </c>
      <c r="F1878" s="156"/>
      <c r="G1878" s="164" t="s">
        <v>104</v>
      </c>
      <c r="H1878" s="164">
        <v>1.0</v>
      </c>
      <c r="I1878" s="81"/>
      <c r="J1878" s="166" t="s">
        <v>1727</v>
      </c>
      <c r="K1878" s="136"/>
      <c r="L1878" s="169" t="s">
        <v>4331</v>
      </c>
    </row>
    <row r="1879" ht="20.25" hidden="1" customHeight="1">
      <c r="A1879" s="168">
        <v>45953.0</v>
      </c>
      <c r="B1879" s="162" t="s">
        <v>4550</v>
      </c>
      <c r="C1879" s="23"/>
      <c r="D1879" s="166" t="s">
        <v>1709</v>
      </c>
      <c r="E1879" s="167"/>
      <c r="F1879" s="156"/>
      <c r="G1879" s="164" t="s">
        <v>104</v>
      </c>
      <c r="H1879" s="164">
        <v>1.0</v>
      </c>
      <c r="I1879" s="81"/>
      <c r="J1879" s="166" t="s">
        <v>2749</v>
      </c>
      <c r="K1879" s="136"/>
      <c r="L1879" s="169"/>
    </row>
    <row r="1880" ht="20.25" hidden="1" customHeight="1">
      <c r="A1880" s="168">
        <v>45953.0</v>
      </c>
      <c r="B1880" s="162" t="s">
        <v>4550</v>
      </c>
      <c r="C1880" s="23"/>
      <c r="D1880" s="166" t="s">
        <v>1707</v>
      </c>
      <c r="E1880" s="167"/>
      <c r="F1880" s="156"/>
      <c r="G1880" s="164" t="s">
        <v>104</v>
      </c>
      <c r="H1880" s="164">
        <v>1.0</v>
      </c>
      <c r="I1880" s="81"/>
      <c r="J1880" s="166" t="s">
        <v>1727</v>
      </c>
      <c r="K1880" s="136"/>
      <c r="L1880" s="169" t="s">
        <v>4331</v>
      </c>
    </row>
    <row r="1881" ht="20.25" hidden="1" customHeight="1">
      <c r="A1881" s="168">
        <v>45953.0</v>
      </c>
      <c r="B1881" s="162" t="s">
        <v>4550</v>
      </c>
      <c r="C1881" s="23"/>
      <c r="D1881" s="166" t="s">
        <v>2045</v>
      </c>
      <c r="E1881" s="167"/>
      <c r="F1881" s="156"/>
      <c r="G1881" s="164" t="s">
        <v>196</v>
      </c>
      <c r="H1881" s="164">
        <v>1.0</v>
      </c>
      <c r="I1881" s="81"/>
      <c r="J1881" s="166" t="s">
        <v>1727</v>
      </c>
      <c r="K1881" s="136"/>
      <c r="L1881" s="169" t="s">
        <v>4331</v>
      </c>
    </row>
    <row r="1882" ht="20.25" hidden="1" customHeight="1">
      <c r="A1882" s="128"/>
      <c r="B1882" s="139"/>
      <c r="C1882" s="154"/>
      <c r="D1882" s="132"/>
      <c r="E1882" s="157"/>
      <c r="F1882" s="158"/>
      <c r="G1882" s="131"/>
      <c r="H1882" s="131"/>
      <c r="I1882" s="132"/>
      <c r="J1882" s="132"/>
      <c r="K1882" s="136"/>
      <c r="L1882" s="127"/>
    </row>
    <row r="1883" ht="20.25" hidden="1" customHeight="1">
      <c r="A1883" s="168">
        <v>45953.0</v>
      </c>
      <c r="B1883" s="162" t="s">
        <v>4552</v>
      </c>
      <c r="C1883" s="23"/>
      <c r="D1883" s="166" t="s">
        <v>4553</v>
      </c>
      <c r="E1883" s="167"/>
      <c r="F1883" s="156"/>
      <c r="G1883" s="164" t="s">
        <v>196</v>
      </c>
      <c r="H1883" s="164">
        <v>3.0</v>
      </c>
      <c r="I1883" s="81"/>
      <c r="J1883" s="166" t="s">
        <v>1103</v>
      </c>
      <c r="K1883" s="136"/>
      <c r="L1883" s="169"/>
    </row>
    <row r="1884" ht="20.25" hidden="1" customHeight="1">
      <c r="A1884" s="168">
        <v>45953.0</v>
      </c>
      <c r="B1884" s="162" t="s">
        <v>4552</v>
      </c>
      <c r="C1884" s="23"/>
      <c r="D1884" s="166" t="s">
        <v>4215</v>
      </c>
      <c r="E1884" s="167"/>
      <c r="F1884" s="156"/>
      <c r="G1884" s="164" t="s">
        <v>104</v>
      </c>
      <c r="H1884" s="164">
        <v>2.0</v>
      </c>
      <c r="I1884" s="81"/>
      <c r="J1884" s="166" t="s">
        <v>1144</v>
      </c>
      <c r="K1884" s="136"/>
      <c r="L1884" s="169" t="s">
        <v>4331</v>
      </c>
    </row>
    <row r="1885" ht="20.25" hidden="1" customHeight="1">
      <c r="A1885" s="168">
        <v>45953.0</v>
      </c>
      <c r="B1885" s="162" t="s">
        <v>4552</v>
      </c>
      <c r="C1885" s="23"/>
      <c r="D1885" s="166" t="s">
        <v>4192</v>
      </c>
      <c r="E1885" s="167"/>
      <c r="F1885" s="156"/>
      <c r="G1885" s="164" t="s">
        <v>104</v>
      </c>
      <c r="H1885" s="164">
        <v>2.0</v>
      </c>
      <c r="I1885" s="81"/>
      <c r="J1885" s="166" t="s">
        <v>1103</v>
      </c>
      <c r="K1885" s="136"/>
      <c r="L1885" s="169" t="s">
        <v>4331</v>
      </c>
    </row>
    <row r="1886" ht="20.25" hidden="1" customHeight="1">
      <c r="A1886" s="168">
        <v>45953.0</v>
      </c>
      <c r="B1886" s="162" t="s">
        <v>4552</v>
      </c>
      <c r="C1886" s="23"/>
      <c r="D1886" s="166" t="s">
        <v>4192</v>
      </c>
      <c r="E1886" s="167"/>
      <c r="F1886" s="156"/>
      <c r="G1886" s="164" t="s">
        <v>104</v>
      </c>
      <c r="H1886" s="164">
        <v>2.0</v>
      </c>
      <c r="I1886" s="81"/>
      <c r="J1886" s="166" t="s">
        <v>1329</v>
      </c>
      <c r="K1886" s="136"/>
      <c r="L1886" s="169" t="s">
        <v>4331</v>
      </c>
    </row>
    <row r="1887" ht="20.25" hidden="1" customHeight="1">
      <c r="A1887" s="128"/>
      <c r="B1887" s="139"/>
      <c r="C1887" s="154"/>
      <c r="D1887" s="132"/>
      <c r="E1887" s="157"/>
      <c r="F1887" s="158"/>
      <c r="G1887" s="131"/>
      <c r="H1887" s="131"/>
      <c r="I1887" s="132"/>
      <c r="J1887" s="132"/>
      <c r="K1887" s="136"/>
      <c r="L1887" s="127"/>
    </row>
    <row r="1888" ht="20.25" hidden="1" customHeight="1">
      <c r="A1888" s="168">
        <v>45953.0</v>
      </c>
      <c r="B1888" s="162" t="s">
        <v>4554</v>
      </c>
      <c r="C1888" s="23"/>
      <c r="D1888" s="166" t="s">
        <v>1290</v>
      </c>
      <c r="E1888" s="167" t="s">
        <v>1986</v>
      </c>
      <c r="F1888" s="156"/>
      <c r="G1888" s="164" t="s">
        <v>104</v>
      </c>
      <c r="H1888" s="164">
        <v>1.0</v>
      </c>
      <c r="I1888" s="81"/>
      <c r="J1888" s="166" t="s">
        <v>1144</v>
      </c>
      <c r="K1888" s="136"/>
      <c r="L1888" s="169" t="s">
        <v>4331</v>
      </c>
    </row>
    <row r="1889" ht="20.25" hidden="1" customHeight="1">
      <c r="A1889" s="168">
        <v>45953.0</v>
      </c>
      <c r="B1889" s="162" t="s">
        <v>4554</v>
      </c>
      <c r="C1889" s="23"/>
      <c r="D1889" s="166" t="s">
        <v>66</v>
      </c>
      <c r="E1889" s="167" t="s">
        <v>1989</v>
      </c>
      <c r="F1889" s="156"/>
      <c r="G1889" s="164" t="s">
        <v>104</v>
      </c>
      <c r="H1889" s="164">
        <v>1.0</v>
      </c>
      <c r="I1889" s="81"/>
      <c r="J1889" s="166" t="s">
        <v>1144</v>
      </c>
      <c r="K1889" s="136"/>
      <c r="L1889" s="169" t="s">
        <v>4331</v>
      </c>
    </row>
    <row r="1890" ht="20.25" hidden="1" customHeight="1">
      <c r="A1890" s="168">
        <v>45953.0</v>
      </c>
      <c r="B1890" s="162" t="s">
        <v>4554</v>
      </c>
      <c r="C1890" s="23"/>
      <c r="D1890" s="166" t="s">
        <v>1704</v>
      </c>
      <c r="E1890" s="167"/>
      <c r="F1890" s="156"/>
      <c r="G1890" s="164" t="s">
        <v>104</v>
      </c>
      <c r="H1890" s="164">
        <v>1.0</v>
      </c>
      <c r="I1890" s="81"/>
      <c r="J1890" s="166" t="s">
        <v>1144</v>
      </c>
      <c r="K1890" s="136"/>
      <c r="L1890" s="169" t="s">
        <v>4331</v>
      </c>
    </row>
    <row r="1891" ht="20.25" hidden="1" customHeight="1">
      <c r="A1891" s="168">
        <v>45953.0</v>
      </c>
      <c r="B1891" s="162" t="s">
        <v>4554</v>
      </c>
      <c r="C1891" s="23"/>
      <c r="D1891" s="166" t="s">
        <v>4555</v>
      </c>
      <c r="E1891" s="167"/>
      <c r="F1891" s="156"/>
      <c r="G1891" s="164" t="s">
        <v>104</v>
      </c>
      <c r="H1891" s="164">
        <v>1.0</v>
      </c>
      <c r="I1891" s="81"/>
      <c r="J1891" s="166" t="s">
        <v>1144</v>
      </c>
      <c r="K1891" s="136"/>
      <c r="L1891" s="169" t="s">
        <v>4331</v>
      </c>
    </row>
    <row r="1892" ht="20.25" hidden="1" customHeight="1">
      <c r="A1892" s="128"/>
      <c r="B1892" s="139"/>
      <c r="C1892" s="154"/>
      <c r="D1892" s="132"/>
      <c r="E1892" s="157"/>
      <c r="F1892" s="158"/>
      <c r="G1892" s="131"/>
      <c r="H1892" s="131"/>
      <c r="I1892" s="132"/>
      <c r="J1892" s="132"/>
      <c r="K1892" s="136"/>
      <c r="L1892" s="127"/>
    </row>
    <row r="1893" ht="20.25" hidden="1" customHeight="1">
      <c r="A1893" s="168">
        <v>45953.0</v>
      </c>
      <c r="B1893" s="162" t="s">
        <v>4556</v>
      </c>
      <c r="C1893" s="23"/>
      <c r="D1893" s="166" t="s">
        <v>1766</v>
      </c>
      <c r="E1893" s="167" t="s">
        <v>63</v>
      </c>
      <c r="F1893" s="156"/>
      <c r="G1893" s="164" t="s">
        <v>104</v>
      </c>
      <c r="H1893" s="164">
        <v>1.0</v>
      </c>
      <c r="I1893" s="81"/>
      <c r="J1893" s="166" t="s">
        <v>252</v>
      </c>
      <c r="K1893" s="136"/>
      <c r="L1893" s="169" t="s">
        <v>4331</v>
      </c>
    </row>
    <row r="1894" ht="20.25" hidden="1" customHeight="1">
      <c r="A1894" s="168">
        <v>45953.0</v>
      </c>
      <c r="B1894" s="162" t="s">
        <v>4556</v>
      </c>
      <c r="C1894" s="23"/>
      <c r="D1894" s="166" t="s">
        <v>1278</v>
      </c>
      <c r="E1894" s="167" t="s">
        <v>812</v>
      </c>
      <c r="F1894" s="156"/>
      <c r="G1894" s="164" t="s">
        <v>104</v>
      </c>
      <c r="H1894" s="164">
        <v>1.0</v>
      </c>
      <c r="I1894" s="81"/>
      <c r="J1894" s="166" t="s">
        <v>252</v>
      </c>
      <c r="K1894" s="136"/>
      <c r="L1894" s="169" t="s">
        <v>4331</v>
      </c>
    </row>
    <row r="1895" ht="20.25" hidden="1" customHeight="1">
      <c r="A1895" s="168">
        <v>45953.0</v>
      </c>
      <c r="B1895" s="162" t="s">
        <v>4556</v>
      </c>
      <c r="C1895" s="23"/>
      <c r="D1895" s="166" t="s">
        <v>66</v>
      </c>
      <c r="E1895" s="167" t="s">
        <v>814</v>
      </c>
      <c r="F1895" s="156"/>
      <c r="G1895" s="164" t="s">
        <v>104</v>
      </c>
      <c r="H1895" s="164">
        <v>1.0</v>
      </c>
      <c r="I1895" s="81"/>
      <c r="J1895" s="166" t="s">
        <v>252</v>
      </c>
      <c r="K1895" s="136"/>
      <c r="L1895" s="169" t="s">
        <v>4331</v>
      </c>
    </row>
    <row r="1896" ht="20.25" hidden="1" customHeight="1">
      <c r="A1896" s="128"/>
      <c r="B1896" s="139"/>
      <c r="C1896" s="154"/>
      <c r="D1896" s="132"/>
      <c r="E1896" s="157"/>
      <c r="F1896" s="158"/>
      <c r="G1896" s="131"/>
      <c r="H1896" s="131"/>
      <c r="I1896" s="132"/>
      <c r="J1896" s="132"/>
      <c r="K1896" s="136"/>
      <c r="L1896" s="127"/>
    </row>
    <row r="1897" ht="20.25" hidden="1" customHeight="1">
      <c r="A1897" s="168">
        <v>45953.0</v>
      </c>
      <c r="B1897" s="162" t="s">
        <v>4557</v>
      </c>
      <c r="C1897" s="23"/>
      <c r="D1897" s="166" t="s">
        <v>1711</v>
      </c>
      <c r="E1897" s="167"/>
      <c r="F1897" s="156"/>
      <c r="G1897" s="164" t="s">
        <v>742</v>
      </c>
      <c r="H1897" s="164">
        <v>1.0</v>
      </c>
      <c r="I1897" s="81"/>
      <c r="J1897" s="166" t="s">
        <v>2749</v>
      </c>
      <c r="K1897" s="136"/>
      <c r="L1897" s="169"/>
    </row>
    <row r="1898" ht="20.25" hidden="1" customHeight="1">
      <c r="A1898" s="168">
        <v>45953.0</v>
      </c>
      <c r="B1898" s="162" t="s">
        <v>4557</v>
      </c>
      <c r="C1898" s="23"/>
      <c r="D1898" s="166" t="s">
        <v>686</v>
      </c>
      <c r="E1898" s="167"/>
      <c r="F1898" s="156"/>
      <c r="G1898" s="164" t="s">
        <v>502</v>
      </c>
      <c r="H1898" s="164">
        <v>1.0</v>
      </c>
      <c r="I1898" s="81"/>
      <c r="J1898" s="166" t="s">
        <v>2749</v>
      </c>
      <c r="K1898" s="136"/>
      <c r="L1898" s="169"/>
    </row>
    <row r="1899" ht="20.25" hidden="1" customHeight="1">
      <c r="A1899" s="128"/>
      <c r="B1899" s="139"/>
      <c r="C1899" s="154"/>
      <c r="D1899" s="132"/>
      <c r="E1899" s="157"/>
      <c r="F1899" s="158"/>
      <c r="G1899" s="131"/>
      <c r="H1899" s="131"/>
      <c r="I1899" s="132"/>
      <c r="J1899" s="132"/>
      <c r="K1899" s="136"/>
      <c r="L1899" s="127"/>
    </row>
    <row r="1900" ht="20.25" hidden="1" customHeight="1">
      <c r="A1900" s="168">
        <v>45953.0</v>
      </c>
      <c r="B1900" s="162" t="s">
        <v>4558</v>
      </c>
      <c r="C1900" s="23"/>
      <c r="D1900" s="166" t="s">
        <v>744</v>
      </c>
      <c r="E1900" s="167"/>
      <c r="F1900" s="156"/>
      <c r="G1900" s="164" t="s">
        <v>1385</v>
      </c>
      <c r="H1900" s="164">
        <v>1.0</v>
      </c>
      <c r="I1900" s="81"/>
      <c r="J1900" s="166" t="s">
        <v>1144</v>
      </c>
      <c r="K1900" s="136"/>
      <c r="L1900" s="169"/>
    </row>
    <row r="1901" ht="20.25" hidden="1" customHeight="1">
      <c r="A1901" s="128"/>
      <c r="B1901" s="139"/>
      <c r="C1901" s="154"/>
      <c r="D1901" s="132"/>
      <c r="E1901" s="157"/>
      <c r="F1901" s="158"/>
      <c r="G1901" s="131"/>
      <c r="H1901" s="131"/>
      <c r="I1901" s="132"/>
      <c r="J1901" s="132"/>
      <c r="K1901" s="136"/>
      <c r="L1901" s="127"/>
    </row>
    <row r="1902" ht="20.25" hidden="1" customHeight="1">
      <c r="A1902" s="168">
        <v>45953.0</v>
      </c>
      <c r="B1902" s="162" t="s">
        <v>4559</v>
      </c>
      <c r="C1902" s="23"/>
      <c r="D1902" s="166" t="s">
        <v>209</v>
      </c>
      <c r="E1902" s="167" t="s">
        <v>810</v>
      </c>
      <c r="F1902" s="156"/>
      <c r="G1902" s="164" t="s">
        <v>104</v>
      </c>
      <c r="H1902" s="164">
        <v>1.0</v>
      </c>
      <c r="I1902" s="81"/>
      <c r="J1902" s="166" t="s">
        <v>1727</v>
      </c>
      <c r="K1902" s="136"/>
      <c r="L1902" s="169" t="s">
        <v>4331</v>
      </c>
    </row>
    <row r="1903" ht="20.25" hidden="1" customHeight="1">
      <c r="A1903" s="168">
        <v>45953.0</v>
      </c>
      <c r="B1903" s="162" t="s">
        <v>4559</v>
      </c>
      <c r="C1903" s="23"/>
      <c r="D1903" s="166" t="s">
        <v>66</v>
      </c>
      <c r="E1903" s="167" t="s">
        <v>1280</v>
      </c>
      <c r="F1903" s="156"/>
      <c r="G1903" s="164" t="s">
        <v>104</v>
      </c>
      <c r="H1903" s="164">
        <v>1.0</v>
      </c>
      <c r="I1903" s="81"/>
      <c r="J1903" s="166" t="s">
        <v>1727</v>
      </c>
      <c r="K1903" s="136"/>
      <c r="L1903" s="169" t="s">
        <v>4331</v>
      </c>
    </row>
    <row r="1904" ht="20.25" hidden="1" customHeight="1">
      <c r="A1904" s="128"/>
      <c r="B1904" s="139"/>
      <c r="C1904" s="154"/>
      <c r="D1904" s="132"/>
      <c r="E1904" s="157"/>
      <c r="F1904" s="158"/>
      <c r="G1904" s="131"/>
      <c r="H1904" s="131"/>
      <c r="I1904" s="132"/>
      <c r="J1904" s="132"/>
      <c r="K1904" s="136"/>
      <c r="L1904" s="127"/>
    </row>
    <row r="1905" ht="20.25" hidden="1" customHeight="1">
      <c r="A1905" s="168">
        <v>45954.0</v>
      </c>
      <c r="B1905" s="162" t="s">
        <v>4560</v>
      </c>
      <c r="C1905" s="23"/>
      <c r="D1905" s="166" t="s">
        <v>1649</v>
      </c>
      <c r="E1905" s="167"/>
      <c r="F1905" s="156"/>
      <c r="G1905" s="164" t="s">
        <v>104</v>
      </c>
      <c r="H1905" s="164">
        <v>1.0</v>
      </c>
      <c r="I1905" s="81"/>
      <c r="J1905" s="166" t="s">
        <v>1727</v>
      </c>
      <c r="K1905" s="136"/>
      <c r="L1905" s="169"/>
    </row>
    <row r="1906" ht="20.25" hidden="1" customHeight="1">
      <c r="A1906" s="168">
        <v>45954.0</v>
      </c>
      <c r="B1906" s="162" t="s">
        <v>4560</v>
      </c>
      <c r="C1906" s="23"/>
      <c r="D1906" s="166" t="s">
        <v>2045</v>
      </c>
      <c r="E1906" s="167"/>
      <c r="F1906" s="156"/>
      <c r="G1906" s="164" t="s">
        <v>196</v>
      </c>
      <c r="H1906" s="164">
        <v>1.0</v>
      </c>
      <c r="I1906" s="81"/>
      <c r="J1906" s="166" t="s">
        <v>1727</v>
      </c>
      <c r="K1906" s="136"/>
      <c r="L1906" s="169"/>
    </row>
    <row r="1907" ht="20.25" hidden="1" customHeight="1">
      <c r="A1907" s="128"/>
      <c r="B1907" s="139"/>
      <c r="C1907" s="154"/>
      <c r="D1907" s="132"/>
      <c r="E1907" s="157"/>
      <c r="F1907" s="158"/>
      <c r="G1907" s="131"/>
      <c r="H1907" s="131"/>
      <c r="I1907" s="132"/>
      <c r="J1907" s="132"/>
      <c r="K1907" s="136"/>
      <c r="L1907" s="127"/>
    </row>
    <row r="1908" ht="20.25" hidden="1" customHeight="1">
      <c r="A1908" s="168">
        <v>45955.0</v>
      </c>
      <c r="B1908" s="162" t="s">
        <v>4561</v>
      </c>
      <c r="C1908" s="23"/>
      <c r="D1908" s="166" t="s">
        <v>1716</v>
      </c>
      <c r="E1908" s="167">
        <v>5711730.0</v>
      </c>
      <c r="F1908" s="156"/>
      <c r="G1908" s="164" t="s">
        <v>104</v>
      </c>
      <c r="H1908" s="164">
        <v>1.0</v>
      </c>
      <c r="I1908" s="81"/>
      <c r="J1908" s="166" t="s">
        <v>1664</v>
      </c>
      <c r="K1908" s="136"/>
      <c r="L1908" s="169" t="s">
        <v>4331</v>
      </c>
    </row>
    <row r="1909" ht="20.25" hidden="1" customHeight="1">
      <c r="A1909" s="168">
        <v>45955.0</v>
      </c>
      <c r="B1909" s="162" t="s">
        <v>4561</v>
      </c>
      <c r="C1909" s="23"/>
      <c r="D1909" s="166" t="s">
        <v>1716</v>
      </c>
      <c r="E1909" s="167">
        <v>5833046.0</v>
      </c>
      <c r="F1909" s="156"/>
      <c r="G1909" s="164" t="s">
        <v>104</v>
      </c>
      <c r="H1909" s="164">
        <v>1.0</v>
      </c>
      <c r="I1909" s="81"/>
      <c r="J1909" s="166" t="s">
        <v>1664</v>
      </c>
      <c r="K1909" s="136"/>
      <c r="L1909" s="169" t="s">
        <v>4331</v>
      </c>
    </row>
    <row r="1910" ht="20.25" hidden="1" customHeight="1">
      <c r="A1910" s="168">
        <v>45955.0</v>
      </c>
      <c r="B1910" s="162" t="s">
        <v>4561</v>
      </c>
      <c r="C1910" s="23"/>
      <c r="D1910" s="166" t="s">
        <v>1716</v>
      </c>
      <c r="E1910" s="167">
        <v>3.1780204E7</v>
      </c>
      <c r="F1910" s="156"/>
      <c r="G1910" s="164" t="s">
        <v>104</v>
      </c>
      <c r="H1910" s="164">
        <v>1.0</v>
      </c>
      <c r="I1910" s="81"/>
      <c r="J1910" s="166" t="s">
        <v>1664</v>
      </c>
      <c r="K1910" s="136"/>
      <c r="L1910" s="169" t="s">
        <v>4331</v>
      </c>
    </row>
    <row r="1911" ht="20.25" hidden="1" customHeight="1">
      <c r="A1911" s="168">
        <v>45955.0</v>
      </c>
      <c r="B1911" s="162" t="s">
        <v>4561</v>
      </c>
      <c r="C1911" s="23"/>
      <c r="D1911" s="166" t="s">
        <v>66</v>
      </c>
      <c r="E1911" s="167" t="s">
        <v>1596</v>
      </c>
      <c r="F1911" s="156"/>
      <c r="G1911" s="164" t="s">
        <v>104</v>
      </c>
      <c r="H1911" s="164">
        <v>1.0</v>
      </c>
      <c r="I1911" s="81"/>
      <c r="J1911" s="166" t="s">
        <v>1664</v>
      </c>
      <c r="K1911" s="136"/>
      <c r="L1911" s="169" t="s">
        <v>4331</v>
      </c>
    </row>
    <row r="1912" ht="20.25" hidden="1" customHeight="1">
      <c r="A1912" s="168">
        <v>45955.0</v>
      </c>
      <c r="B1912" s="162" t="s">
        <v>4561</v>
      </c>
      <c r="C1912" s="23"/>
      <c r="D1912" s="166" t="s">
        <v>3926</v>
      </c>
      <c r="E1912" s="167" t="s">
        <v>4494</v>
      </c>
      <c r="F1912" s="156"/>
      <c r="G1912" s="164" t="s">
        <v>104</v>
      </c>
      <c r="H1912" s="164">
        <v>1.0</v>
      </c>
      <c r="I1912" s="81"/>
      <c r="J1912" s="166" t="s">
        <v>1664</v>
      </c>
      <c r="K1912" s="136"/>
      <c r="L1912" s="169" t="s">
        <v>4331</v>
      </c>
    </row>
    <row r="1913" ht="20.25" hidden="1" customHeight="1">
      <c r="A1913" s="128"/>
      <c r="B1913" s="139"/>
      <c r="C1913" s="154"/>
      <c r="D1913" s="132"/>
      <c r="E1913" s="157"/>
      <c r="F1913" s="158"/>
      <c r="G1913" s="131"/>
      <c r="H1913" s="131"/>
      <c r="I1913" s="132"/>
      <c r="J1913" s="132"/>
      <c r="K1913" s="136"/>
      <c r="L1913" s="127"/>
    </row>
    <row r="1914" ht="20.25" hidden="1" customHeight="1">
      <c r="A1914" s="168">
        <v>45955.0</v>
      </c>
      <c r="B1914" s="162" t="s">
        <v>4562</v>
      </c>
      <c r="C1914" s="23"/>
      <c r="D1914" s="166" t="s">
        <v>1196</v>
      </c>
      <c r="E1914" s="167"/>
      <c r="F1914" s="156"/>
      <c r="G1914" s="164" t="s">
        <v>104</v>
      </c>
      <c r="H1914" s="164">
        <v>2.0</v>
      </c>
      <c r="I1914" s="81"/>
      <c r="J1914" s="166" t="s">
        <v>1406</v>
      </c>
      <c r="K1914" s="136"/>
      <c r="L1914" s="169"/>
    </row>
    <row r="1915" ht="20.25" hidden="1" customHeight="1">
      <c r="A1915" s="168">
        <v>45955.0</v>
      </c>
      <c r="B1915" s="162" t="s">
        <v>4562</v>
      </c>
      <c r="C1915" s="23"/>
      <c r="D1915" s="166" t="s">
        <v>1709</v>
      </c>
      <c r="E1915" s="167"/>
      <c r="F1915" s="156"/>
      <c r="G1915" s="164" t="s">
        <v>104</v>
      </c>
      <c r="H1915" s="164">
        <v>2.0</v>
      </c>
      <c r="I1915" s="81"/>
      <c r="J1915" s="166" t="s">
        <v>1406</v>
      </c>
      <c r="K1915" s="136"/>
      <c r="L1915" s="169"/>
    </row>
    <row r="1916" ht="20.25" hidden="1" customHeight="1">
      <c r="A1916" s="168"/>
      <c r="B1916" s="162"/>
      <c r="C1916" s="23"/>
      <c r="D1916" s="166"/>
      <c r="E1916" s="167"/>
      <c r="F1916" s="156"/>
      <c r="G1916" s="164"/>
      <c r="H1916" s="164"/>
      <c r="I1916" s="81"/>
      <c r="J1916" s="166"/>
      <c r="K1916" s="136"/>
      <c r="L1916" s="169"/>
    </row>
    <row r="1917" ht="20.25" hidden="1" customHeight="1">
      <c r="A1917" s="168">
        <v>45955.0</v>
      </c>
      <c r="B1917" s="162" t="s">
        <v>4563</v>
      </c>
      <c r="C1917" s="23"/>
      <c r="D1917" s="166" t="s">
        <v>1730</v>
      </c>
      <c r="E1917" s="167"/>
      <c r="F1917" s="156"/>
      <c r="G1917" s="164" t="s">
        <v>104</v>
      </c>
      <c r="H1917" s="164">
        <v>1.0</v>
      </c>
      <c r="I1917" s="81"/>
      <c r="J1917" s="166" t="s">
        <v>1502</v>
      </c>
      <c r="K1917" s="136"/>
      <c r="L1917" s="169"/>
    </row>
    <row r="1918" ht="20.25" hidden="1" customHeight="1">
      <c r="A1918" s="168">
        <v>45955.0</v>
      </c>
      <c r="B1918" s="162" t="s">
        <v>4563</v>
      </c>
      <c r="C1918" s="23"/>
      <c r="D1918" s="166" t="s">
        <v>1710</v>
      </c>
      <c r="E1918" s="167"/>
      <c r="F1918" s="156"/>
      <c r="G1918" s="164" t="s">
        <v>104</v>
      </c>
      <c r="H1918" s="164">
        <v>2.0</v>
      </c>
      <c r="I1918" s="81"/>
      <c r="J1918" s="166" t="s">
        <v>1502</v>
      </c>
      <c r="K1918" s="136"/>
      <c r="L1918" s="169"/>
    </row>
    <row r="1919" ht="20.25" hidden="1" customHeight="1">
      <c r="A1919" s="128"/>
      <c r="B1919" s="139"/>
      <c r="C1919" s="154"/>
      <c r="D1919" s="132"/>
      <c r="E1919" s="157"/>
      <c r="F1919" s="158"/>
      <c r="G1919" s="131"/>
      <c r="H1919" s="131"/>
      <c r="I1919" s="132"/>
      <c r="J1919" s="132"/>
      <c r="K1919" s="136"/>
      <c r="L1919" s="127"/>
    </row>
    <row r="1920" ht="20.25" hidden="1" customHeight="1">
      <c r="A1920" s="168">
        <v>45957.0</v>
      </c>
      <c r="B1920" s="162" t="s">
        <v>4564</v>
      </c>
      <c r="C1920" s="23"/>
      <c r="D1920" s="166" t="s">
        <v>1714</v>
      </c>
      <c r="E1920" s="167">
        <v>3.1780204E7</v>
      </c>
      <c r="F1920" s="156"/>
      <c r="G1920" s="164" t="s">
        <v>104</v>
      </c>
      <c r="H1920" s="164">
        <v>1.0</v>
      </c>
      <c r="I1920" s="81"/>
      <c r="J1920" s="166" t="s">
        <v>4232</v>
      </c>
      <c r="K1920" s="136"/>
      <c r="L1920" s="169" t="s">
        <v>4331</v>
      </c>
    </row>
    <row r="1921" ht="20.25" hidden="1" customHeight="1">
      <c r="A1921" s="168">
        <v>45957.0</v>
      </c>
      <c r="B1921" s="162" t="s">
        <v>4564</v>
      </c>
      <c r="C1921" s="23"/>
      <c r="D1921" s="166" t="s">
        <v>66</v>
      </c>
      <c r="E1921" s="167" t="s">
        <v>1596</v>
      </c>
      <c r="F1921" s="156"/>
      <c r="G1921" s="164" t="s">
        <v>104</v>
      </c>
      <c r="H1921" s="164">
        <v>1.0</v>
      </c>
      <c r="I1921" s="81"/>
      <c r="J1921" s="166" t="s">
        <v>4232</v>
      </c>
      <c r="K1921" s="136"/>
      <c r="L1921" s="169" t="s">
        <v>4331</v>
      </c>
    </row>
    <row r="1922" ht="20.25" hidden="1" customHeight="1">
      <c r="A1922" s="168">
        <v>45957.0</v>
      </c>
      <c r="B1922" s="162" t="s">
        <v>4564</v>
      </c>
      <c r="C1922" s="23"/>
      <c r="D1922" s="166" t="s">
        <v>1714</v>
      </c>
      <c r="E1922" s="167">
        <v>5711730.0</v>
      </c>
      <c r="F1922" s="156"/>
      <c r="G1922" s="164" t="s">
        <v>104</v>
      </c>
      <c r="H1922" s="164">
        <v>1.0</v>
      </c>
      <c r="I1922" s="81"/>
      <c r="J1922" s="166" t="s">
        <v>4232</v>
      </c>
      <c r="K1922" s="136"/>
      <c r="L1922" s="169" t="s">
        <v>4331</v>
      </c>
    </row>
    <row r="1923" ht="20.25" hidden="1" customHeight="1">
      <c r="A1923" s="168">
        <v>45957.0</v>
      </c>
      <c r="B1923" s="162" t="s">
        <v>4564</v>
      </c>
      <c r="C1923" s="23"/>
      <c r="D1923" s="166" t="s">
        <v>1716</v>
      </c>
      <c r="E1923" s="167">
        <v>5833046.0</v>
      </c>
      <c r="F1923" s="156"/>
      <c r="G1923" s="164" t="s">
        <v>104</v>
      </c>
      <c r="H1923" s="164">
        <v>1.0</v>
      </c>
      <c r="I1923" s="81"/>
      <c r="J1923" s="166" t="s">
        <v>4232</v>
      </c>
      <c r="K1923" s="136"/>
      <c r="L1923" s="169" t="s">
        <v>4331</v>
      </c>
    </row>
    <row r="1924" ht="20.25" hidden="1" customHeight="1">
      <c r="A1924" s="168">
        <v>45957.0</v>
      </c>
      <c r="B1924" s="162" t="s">
        <v>4564</v>
      </c>
      <c r="C1924" s="23"/>
      <c r="D1924" s="166" t="s">
        <v>3926</v>
      </c>
      <c r="E1924" s="167" t="s">
        <v>4494</v>
      </c>
      <c r="F1924" s="156"/>
      <c r="G1924" s="164" t="s">
        <v>104</v>
      </c>
      <c r="H1924" s="164">
        <v>1.0</v>
      </c>
      <c r="I1924" s="81"/>
      <c r="J1924" s="166" t="s">
        <v>4232</v>
      </c>
      <c r="K1924" s="136"/>
      <c r="L1924" s="169" t="s">
        <v>4331</v>
      </c>
    </row>
    <row r="1925" ht="20.25" hidden="1" customHeight="1">
      <c r="A1925" s="128"/>
      <c r="B1925" s="139"/>
      <c r="C1925" s="154"/>
      <c r="D1925" s="132"/>
      <c r="E1925" s="157"/>
      <c r="F1925" s="158"/>
      <c r="G1925" s="131"/>
      <c r="H1925" s="131"/>
      <c r="I1925" s="132"/>
      <c r="J1925" s="132"/>
      <c r="K1925" s="136"/>
      <c r="L1925" s="127"/>
    </row>
    <row r="1926" ht="20.25" hidden="1" customHeight="1">
      <c r="A1926" s="168">
        <v>45957.0</v>
      </c>
      <c r="B1926" s="162" t="s">
        <v>4565</v>
      </c>
      <c r="C1926" s="23"/>
      <c r="D1926" s="166" t="s">
        <v>72</v>
      </c>
      <c r="E1926" s="167" t="s">
        <v>1284</v>
      </c>
      <c r="F1926" s="156"/>
      <c r="G1926" s="164" t="s">
        <v>104</v>
      </c>
      <c r="H1926" s="164">
        <v>1.0</v>
      </c>
      <c r="I1926" s="81"/>
      <c r="J1926" s="166" t="s">
        <v>1474</v>
      </c>
      <c r="K1926" s="136"/>
      <c r="L1926" s="169" t="s">
        <v>4331</v>
      </c>
    </row>
    <row r="1927" ht="20.25" hidden="1" customHeight="1">
      <c r="A1927" s="168"/>
      <c r="B1927" s="162"/>
      <c r="C1927" s="23"/>
      <c r="D1927" s="166"/>
      <c r="E1927" s="167"/>
      <c r="F1927" s="156"/>
      <c r="G1927" s="164"/>
      <c r="H1927" s="164"/>
      <c r="I1927" s="81"/>
      <c r="J1927" s="166"/>
      <c r="K1927" s="136"/>
      <c r="L1927" s="169"/>
    </row>
    <row r="1928" ht="20.25" hidden="1" customHeight="1">
      <c r="A1928" s="168">
        <v>45958.0</v>
      </c>
      <c r="B1928" s="162" t="s">
        <v>4566</v>
      </c>
      <c r="C1928" s="23"/>
      <c r="D1928" s="166" t="s">
        <v>1317</v>
      </c>
      <c r="E1928" s="167"/>
      <c r="F1928" s="156"/>
      <c r="G1928" s="164" t="s">
        <v>196</v>
      </c>
      <c r="H1928" s="164">
        <v>1.0</v>
      </c>
      <c r="I1928" s="81"/>
      <c r="J1928" s="166" t="s">
        <v>4567</v>
      </c>
      <c r="K1928" s="136"/>
      <c r="L1928" s="169"/>
    </row>
    <row r="1929" ht="20.25" hidden="1" customHeight="1">
      <c r="A1929" s="128"/>
      <c r="B1929" s="139"/>
      <c r="C1929" s="154"/>
      <c r="D1929" s="132"/>
      <c r="E1929" s="157"/>
      <c r="F1929" s="158"/>
      <c r="G1929" s="131"/>
      <c r="H1929" s="131"/>
      <c r="I1929" s="132"/>
      <c r="J1929" s="132"/>
      <c r="K1929" s="136"/>
      <c r="L1929" s="127"/>
    </row>
    <row r="1930" ht="20.25" hidden="1" customHeight="1">
      <c r="A1930" s="168">
        <v>45958.0</v>
      </c>
      <c r="B1930" s="162" t="s">
        <v>4568</v>
      </c>
      <c r="C1930" s="23"/>
      <c r="D1930" s="166" t="s">
        <v>4569</v>
      </c>
      <c r="E1930" s="167" t="s">
        <v>1734</v>
      </c>
      <c r="F1930" s="156"/>
      <c r="G1930" s="164" t="s">
        <v>104</v>
      </c>
      <c r="H1930" s="164">
        <v>1.0</v>
      </c>
      <c r="I1930" s="81"/>
      <c r="J1930" s="166" t="s">
        <v>1474</v>
      </c>
      <c r="K1930" s="136"/>
      <c r="L1930" s="169" t="s">
        <v>4331</v>
      </c>
    </row>
    <row r="1931" ht="20.25" hidden="1" customHeight="1">
      <c r="A1931" s="128"/>
      <c r="B1931" s="139"/>
      <c r="C1931" s="154"/>
      <c r="D1931" s="132"/>
      <c r="E1931" s="157"/>
      <c r="F1931" s="158"/>
      <c r="G1931" s="131"/>
      <c r="H1931" s="131"/>
      <c r="I1931" s="132"/>
      <c r="J1931" s="132"/>
      <c r="K1931" s="136"/>
      <c r="L1931" s="127"/>
    </row>
    <row r="1932" ht="20.25" hidden="1" customHeight="1">
      <c r="A1932" s="168">
        <v>45959.0</v>
      </c>
      <c r="B1932" s="162" t="s">
        <v>4570</v>
      </c>
      <c r="C1932" s="23"/>
      <c r="D1932" s="166" t="s">
        <v>453</v>
      </c>
      <c r="E1932" s="167"/>
      <c r="F1932" s="156"/>
      <c r="G1932" s="164" t="s">
        <v>104</v>
      </c>
      <c r="H1932" s="164">
        <v>1.0</v>
      </c>
      <c r="I1932" s="81"/>
      <c r="J1932" s="166" t="s">
        <v>4571</v>
      </c>
      <c r="K1932" s="136"/>
      <c r="L1932" s="169"/>
    </row>
    <row r="1933" ht="20.25" hidden="1" customHeight="1">
      <c r="A1933" s="168">
        <v>45959.0</v>
      </c>
      <c r="B1933" s="162" t="s">
        <v>4570</v>
      </c>
      <c r="C1933" s="23"/>
      <c r="D1933" s="166" t="s">
        <v>1142</v>
      </c>
      <c r="E1933" s="167"/>
      <c r="F1933" s="156"/>
      <c r="G1933" s="164" t="s">
        <v>104</v>
      </c>
      <c r="H1933" s="164">
        <v>1.0</v>
      </c>
      <c r="I1933" s="81"/>
      <c r="J1933" s="166" t="s">
        <v>1569</v>
      </c>
      <c r="K1933" s="136"/>
      <c r="L1933" s="169"/>
    </row>
    <row r="1934" ht="20.25" hidden="1" customHeight="1">
      <c r="A1934" s="128"/>
      <c r="B1934" s="139"/>
      <c r="C1934" s="154"/>
      <c r="D1934" s="132"/>
      <c r="E1934" s="157"/>
      <c r="F1934" s="158"/>
      <c r="G1934" s="131"/>
      <c r="H1934" s="131"/>
      <c r="I1934" s="132"/>
      <c r="J1934" s="132"/>
      <c r="K1934" s="136"/>
      <c r="L1934" s="127"/>
    </row>
    <row r="1935" ht="20.25" hidden="1" customHeight="1">
      <c r="A1935" s="168">
        <v>45959.0</v>
      </c>
      <c r="B1935" s="162" t="s">
        <v>4572</v>
      </c>
      <c r="C1935" s="23"/>
      <c r="D1935" s="166" t="s">
        <v>1709</v>
      </c>
      <c r="E1935" s="167"/>
      <c r="F1935" s="156"/>
      <c r="G1935" s="164" t="s">
        <v>104</v>
      </c>
      <c r="H1935" s="164">
        <v>2.0</v>
      </c>
      <c r="I1935" s="81"/>
      <c r="J1935" s="166" t="s">
        <v>1502</v>
      </c>
      <c r="K1935" s="136"/>
      <c r="L1935" s="169"/>
    </row>
    <row r="1936" ht="20.25" hidden="1" customHeight="1">
      <c r="A1936" s="168">
        <v>45959.0</v>
      </c>
      <c r="B1936" s="162" t="s">
        <v>4572</v>
      </c>
      <c r="C1936" s="23"/>
      <c r="D1936" s="166" t="s">
        <v>4573</v>
      </c>
      <c r="E1936" s="167"/>
      <c r="F1936" s="156"/>
      <c r="G1936" s="164" t="s">
        <v>104</v>
      </c>
      <c r="H1936" s="164">
        <v>1.0</v>
      </c>
      <c r="I1936" s="81"/>
      <c r="J1936" s="166" t="s">
        <v>1502</v>
      </c>
      <c r="K1936" s="136"/>
      <c r="L1936" s="169"/>
    </row>
    <row r="1937" ht="20.25" hidden="1" customHeight="1">
      <c r="A1937" s="168">
        <v>45959.0</v>
      </c>
      <c r="B1937" s="162" t="s">
        <v>4572</v>
      </c>
      <c r="C1937" s="23"/>
      <c r="D1937" s="166" t="s">
        <v>1771</v>
      </c>
      <c r="E1937" s="167"/>
      <c r="F1937" s="156"/>
      <c r="G1937" s="164" t="s">
        <v>742</v>
      </c>
      <c r="H1937" s="164">
        <v>1.0</v>
      </c>
      <c r="I1937" s="81"/>
      <c r="J1937" s="166" t="s">
        <v>1502</v>
      </c>
      <c r="K1937" s="136"/>
      <c r="L1937" s="169"/>
    </row>
    <row r="1938" ht="20.25" hidden="1" customHeight="1">
      <c r="A1938" s="168">
        <v>45959.0</v>
      </c>
      <c r="B1938" s="162" t="s">
        <v>4572</v>
      </c>
      <c r="C1938" s="23"/>
      <c r="D1938" s="166" t="s">
        <v>4197</v>
      </c>
      <c r="E1938" s="167"/>
      <c r="F1938" s="156"/>
      <c r="G1938" s="164" t="s">
        <v>104</v>
      </c>
      <c r="H1938" s="164">
        <v>1.0</v>
      </c>
      <c r="I1938" s="81"/>
      <c r="J1938" s="166" t="s">
        <v>1117</v>
      </c>
      <c r="K1938" s="136"/>
      <c r="L1938" s="169"/>
    </row>
    <row r="1939" ht="20.25" hidden="1" customHeight="1">
      <c r="A1939" s="128"/>
      <c r="B1939" s="139"/>
      <c r="C1939" s="154"/>
      <c r="D1939" s="132"/>
      <c r="E1939" s="157"/>
      <c r="F1939" s="158"/>
      <c r="G1939" s="131"/>
      <c r="H1939" s="131"/>
      <c r="I1939" s="132"/>
      <c r="J1939" s="132"/>
      <c r="K1939" s="136"/>
      <c r="L1939" s="127"/>
    </row>
    <row r="1940" ht="20.25" hidden="1" customHeight="1">
      <c r="A1940" s="168">
        <v>45960.0</v>
      </c>
      <c r="B1940" s="162" t="s">
        <v>4574</v>
      </c>
      <c r="C1940" s="23"/>
      <c r="D1940" s="166" t="s">
        <v>29</v>
      </c>
      <c r="E1940" s="167" t="s">
        <v>55</v>
      </c>
      <c r="F1940" s="156"/>
      <c r="G1940" s="164" t="s">
        <v>104</v>
      </c>
      <c r="H1940" s="164">
        <v>1.0</v>
      </c>
      <c r="I1940" s="81"/>
      <c r="J1940" s="166" t="s">
        <v>1737</v>
      </c>
      <c r="K1940" s="136"/>
      <c r="L1940" s="169"/>
    </row>
    <row r="1941" ht="20.25" hidden="1" customHeight="1">
      <c r="A1941" s="168">
        <v>45960.0</v>
      </c>
      <c r="B1941" s="162" t="s">
        <v>4574</v>
      </c>
      <c r="C1941" s="23"/>
      <c r="D1941" s="166" t="s">
        <v>1738</v>
      </c>
      <c r="E1941" s="167" t="s">
        <v>1739</v>
      </c>
      <c r="F1941" s="156"/>
      <c r="G1941" s="164" t="s">
        <v>104</v>
      </c>
      <c r="H1941" s="164">
        <v>1.0</v>
      </c>
      <c r="I1941" s="81"/>
      <c r="J1941" s="166" t="s">
        <v>1737</v>
      </c>
      <c r="K1941" s="136"/>
      <c r="L1941" s="169"/>
    </row>
    <row r="1942" ht="20.25" hidden="1" customHeight="1">
      <c r="A1942" s="168">
        <v>45960.0</v>
      </c>
      <c r="B1942" s="162" t="s">
        <v>4574</v>
      </c>
      <c r="C1942" s="23"/>
      <c r="D1942" s="166" t="s">
        <v>1740</v>
      </c>
      <c r="E1942" s="167"/>
      <c r="F1942" s="156"/>
      <c r="G1942" s="164" t="s">
        <v>1742</v>
      </c>
      <c r="H1942" s="164">
        <v>4.0</v>
      </c>
      <c r="I1942" s="81"/>
      <c r="J1942" s="166" t="s">
        <v>1737</v>
      </c>
      <c r="K1942" s="136"/>
      <c r="L1942" s="169"/>
    </row>
    <row r="1943" ht="20.25" hidden="1" customHeight="1">
      <c r="A1943" s="168">
        <v>45960.0</v>
      </c>
      <c r="B1943" s="162" t="s">
        <v>4574</v>
      </c>
      <c r="C1943" s="23"/>
      <c r="D1943" s="166" t="s">
        <v>1743</v>
      </c>
      <c r="E1943" s="167" t="s">
        <v>1744</v>
      </c>
      <c r="F1943" s="156"/>
      <c r="G1943" s="164" t="s">
        <v>104</v>
      </c>
      <c r="H1943" s="164">
        <v>1.0</v>
      </c>
      <c r="I1943" s="81"/>
      <c r="J1943" s="166" t="s">
        <v>1737</v>
      </c>
      <c r="K1943" s="136"/>
      <c r="L1943" s="169"/>
    </row>
    <row r="1944" ht="20.25" hidden="1" customHeight="1">
      <c r="A1944" s="128"/>
      <c r="B1944" s="139"/>
      <c r="C1944" s="154"/>
      <c r="D1944" s="132"/>
      <c r="E1944" s="157"/>
      <c r="F1944" s="158"/>
      <c r="G1944" s="131"/>
      <c r="H1944" s="131"/>
      <c r="I1944" s="132"/>
      <c r="J1944" s="132"/>
      <c r="K1944" s="136"/>
      <c r="L1944" s="127"/>
    </row>
    <row r="1945" ht="20.25" hidden="1" customHeight="1">
      <c r="A1945" s="168">
        <v>45960.0</v>
      </c>
      <c r="B1945" s="162" t="s">
        <v>4575</v>
      </c>
      <c r="C1945" s="23"/>
      <c r="D1945" s="166" t="s">
        <v>1750</v>
      </c>
      <c r="E1945" s="167" t="s">
        <v>1751</v>
      </c>
      <c r="F1945" s="156"/>
      <c r="G1945" s="164" t="s">
        <v>104</v>
      </c>
      <c r="H1945" s="164">
        <v>1.0</v>
      </c>
      <c r="I1945" s="81"/>
      <c r="J1945" s="166" t="s">
        <v>1752</v>
      </c>
      <c r="K1945" s="136"/>
      <c r="L1945" s="169" t="s">
        <v>4331</v>
      </c>
    </row>
    <row r="1946" ht="20.25" hidden="1" customHeight="1">
      <c r="A1946" s="168">
        <v>45960.0</v>
      </c>
      <c r="B1946" s="162" t="s">
        <v>4575</v>
      </c>
      <c r="C1946" s="23"/>
      <c r="D1946" s="166" t="s">
        <v>1753</v>
      </c>
      <c r="E1946" s="167" t="s">
        <v>1754</v>
      </c>
      <c r="F1946" s="156"/>
      <c r="G1946" s="164" t="s">
        <v>104</v>
      </c>
      <c r="H1946" s="164">
        <v>1.0</v>
      </c>
      <c r="I1946" s="81"/>
      <c r="J1946" s="166" t="s">
        <v>1752</v>
      </c>
      <c r="K1946" s="136"/>
      <c r="L1946" s="169" t="s">
        <v>4331</v>
      </c>
    </row>
    <row r="1947" ht="20.25" hidden="1" customHeight="1">
      <c r="A1947" s="168">
        <v>45960.0</v>
      </c>
      <c r="B1947" s="162" t="s">
        <v>4575</v>
      </c>
      <c r="C1947" s="23"/>
      <c r="D1947" s="166" t="s">
        <v>4576</v>
      </c>
      <c r="E1947" s="167" t="s">
        <v>1756</v>
      </c>
      <c r="F1947" s="156"/>
      <c r="G1947" s="164" t="s">
        <v>104</v>
      </c>
      <c r="H1947" s="164">
        <v>1.0</v>
      </c>
      <c r="I1947" s="81"/>
      <c r="J1947" s="166" t="s">
        <v>1752</v>
      </c>
      <c r="K1947" s="136"/>
      <c r="L1947" s="169" t="s">
        <v>4331</v>
      </c>
    </row>
    <row r="1948" ht="20.25" hidden="1" customHeight="1">
      <c r="A1948" s="168">
        <v>45960.0</v>
      </c>
      <c r="B1948" s="162" t="s">
        <v>4575</v>
      </c>
      <c r="C1948" s="23"/>
      <c r="D1948" s="166" t="s">
        <v>66</v>
      </c>
      <c r="E1948" s="167" t="s">
        <v>1757</v>
      </c>
      <c r="F1948" s="156"/>
      <c r="G1948" s="164" t="s">
        <v>104</v>
      </c>
      <c r="H1948" s="164">
        <v>1.0</v>
      </c>
      <c r="I1948" s="81"/>
      <c r="J1948" s="166" t="s">
        <v>1752</v>
      </c>
      <c r="K1948" s="136"/>
      <c r="L1948" s="169" t="s">
        <v>4331</v>
      </c>
    </row>
    <row r="1949" ht="20.25" hidden="1" customHeight="1">
      <c r="A1949" s="168">
        <v>45960.0</v>
      </c>
      <c r="B1949" s="162" t="s">
        <v>4575</v>
      </c>
      <c r="C1949" s="23"/>
      <c r="D1949" s="166" t="s">
        <v>209</v>
      </c>
      <c r="E1949" s="167" t="s">
        <v>1758</v>
      </c>
      <c r="F1949" s="156"/>
      <c r="G1949" s="164" t="s">
        <v>104</v>
      </c>
      <c r="H1949" s="164">
        <v>1.0</v>
      </c>
      <c r="I1949" s="81"/>
      <c r="J1949" s="166" t="s">
        <v>1752</v>
      </c>
      <c r="K1949" s="136"/>
      <c r="L1949" s="169" t="s">
        <v>4331</v>
      </c>
    </row>
    <row r="1950" ht="20.25" hidden="1" customHeight="1">
      <c r="A1950" s="168">
        <v>45960.0</v>
      </c>
      <c r="B1950" s="162" t="s">
        <v>4575</v>
      </c>
      <c r="C1950" s="23"/>
      <c r="D1950" s="166" t="s">
        <v>1759</v>
      </c>
      <c r="E1950" s="167"/>
      <c r="F1950" s="156"/>
      <c r="G1950" s="164" t="s">
        <v>104</v>
      </c>
      <c r="H1950" s="164">
        <v>1.0</v>
      </c>
      <c r="I1950" s="81"/>
      <c r="J1950" s="166" t="s">
        <v>1752</v>
      </c>
      <c r="K1950" s="136"/>
      <c r="L1950" s="169" t="s">
        <v>4331</v>
      </c>
    </row>
    <row r="1951" ht="20.25" hidden="1" customHeight="1">
      <c r="A1951" s="168">
        <v>45960.0</v>
      </c>
      <c r="B1951" s="162" t="s">
        <v>4575</v>
      </c>
      <c r="C1951" s="23"/>
      <c r="D1951" s="166" t="s">
        <v>1738</v>
      </c>
      <c r="E1951" s="167" t="s">
        <v>1761</v>
      </c>
      <c r="F1951" s="156"/>
      <c r="G1951" s="164" t="s">
        <v>104</v>
      </c>
      <c r="H1951" s="164">
        <v>1.0</v>
      </c>
      <c r="I1951" s="81"/>
      <c r="J1951" s="166" t="s">
        <v>1752</v>
      </c>
      <c r="K1951" s="136"/>
      <c r="L1951" s="169" t="s">
        <v>4331</v>
      </c>
    </row>
    <row r="1952" ht="20.25" hidden="1" customHeight="1">
      <c r="A1952" s="168">
        <v>45960.0</v>
      </c>
      <c r="B1952" s="162" t="s">
        <v>4575</v>
      </c>
      <c r="C1952" s="23"/>
      <c r="D1952" s="166" t="s">
        <v>1318</v>
      </c>
      <c r="E1952" s="167"/>
      <c r="F1952" s="156"/>
      <c r="G1952" s="164" t="s">
        <v>196</v>
      </c>
      <c r="H1952" s="164">
        <v>1.0</v>
      </c>
      <c r="I1952" s="81"/>
      <c r="J1952" s="166" t="s">
        <v>1752</v>
      </c>
      <c r="K1952" s="136"/>
      <c r="L1952" s="169" t="s">
        <v>4331</v>
      </c>
    </row>
    <row r="1953" ht="20.25" hidden="1" customHeight="1">
      <c r="A1953" s="128"/>
      <c r="B1953" s="139"/>
      <c r="C1953" s="154"/>
      <c r="D1953" s="132"/>
      <c r="E1953" s="157"/>
      <c r="F1953" s="158"/>
      <c r="G1953" s="131"/>
      <c r="H1953" s="131"/>
      <c r="I1953" s="132"/>
      <c r="J1953" s="132"/>
      <c r="K1953" s="136"/>
      <c r="L1953" s="127"/>
    </row>
    <row r="1954" ht="20.25" hidden="1" customHeight="1">
      <c r="A1954" s="168">
        <v>45962.0</v>
      </c>
      <c r="B1954" s="162" t="s">
        <v>4577</v>
      </c>
      <c r="C1954" s="23"/>
      <c r="D1954" s="166" t="s">
        <v>4148</v>
      </c>
      <c r="E1954" s="167"/>
      <c r="F1954" s="156"/>
      <c r="G1954" s="164" t="s">
        <v>196</v>
      </c>
      <c r="H1954" s="164">
        <v>2.0</v>
      </c>
      <c r="I1954" s="81"/>
      <c r="J1954" s="166" t="s">
        <v>1103</v>
      </c>
      <c r="K1954" s="136"/>
      <c r="L1954" s="169"/>
    </row>
    <row r="1955" ht="20.25" hidden="1" customHeight="1">
      <c r="A1955" s="128"/>
      <c r="B1955" s="139"/>
      <c r="C1955" s="154"/>
      <c r="D1955" s="132"/>
      <c r="E1955" s="157"/>
      <c r="F1955" s="158"/>
      <c r="G1955" s="131"/>
      <c r="H1955" s="131"/>
      <c r="I1955" s="132"/>
      <c r="J1955" s="132"/>
      <c r="K1955" s="136"/>
      <c r="L1955" s="127"/>
    </row>
    <row r="1956" ht="20.25" hidden="1" customHeight="1">
      <c r="A1956" s="168">
        <v>45964.0</v>
      </c>
      <c r="B1956" s="162" t="s">
        <v>4578</v>
      </c>
      <c r="C1956" s="23"/>
      <c r="D1956" s="166" t="s">
        <v>1770</v>
      </c>
      <c r="E1956" s="167"/>
      <c r="F1956" s="156"/>
      <c r="G1956" s="164" t="s">
        <v>104</v>
      </c>
      <c r="H1956" s="164">
        <v>1.0</v>
      </c>
      <c r="I1956" s="81"/>
      <c r="J1956" s="166" t="s">
        <v>1117</v>
      </c>
      <c r="K1956" s="136"/>
      <c r="L1956" s="169"/>
    </row>
    <row r="1957" ht="20.25" hidden="1" customHeight="1">
      <c r="A1957" s="168">
        <v>45964.0</v>
      </c>
      <c r="B1957" s="162" t="s">
        <v>4578</v>
      </c>
      <c r="C1957" s="23"/>
      <c r="D1957" s="166" t="s">
        <v>1771</v>
      </c>
      <c r="E1957" s="167"/>
      <c r="F1957" s="156"/>
      <c r="G1957" s="164" t="s">
        <v>742</v>
      </c>
      <c r="H1957" s="164">
        <v>1.0</v>
      </c>
      <c r="I1957" s="81"/>
      <c r="J1957" s="166" t="s">
        <v>1117</v>
      </c>
      <c r="K1957" s="136"/>
      <c r="L1957" s="169"/>
    </row>
    <row r="1958" ht="20.25" hidden="1" customHeight="1">
      <c r="A1958" s="168">
        <v>45964.0</v>
      </c>
      <c r="B1958" s="162" t="s">
        <v>4578</v>
      </c>
      <c r="C1958" s="23"/>
      <c r="D1958" s="166" t="s">
        <v>1776</v>
      </c>
      <c r="E1958" s="167"/>
      <c r="F1958" s="156"/>
      <c r="G1958" s="164" t="s">
        <v>104</v>
      </c>
      <c r="H1958" s="164">
        <v>1.0</v>
      </c>
      <c r="I1958" s="81"/>
      <c r="J1958" s="166" t="s">
        <v>1117</v>
      </c>
      <c r="K1958" s="136"/>
      <c r="L1958" s="169"/>
    </row>
    <row r="1959" ht="20.25" hidden="1" customHeight="1">
      <c r="A1959" s="128"/>
      <c r="B1959" s="139"/>
      <c r="C1959" s="154"/>
      <c r="D1959" s="132"/>
      <c r="E1959" s="157"/>
      <c r="F1959" s="158"/>
      <c r="G1959" s="131"/>
      <c r="H1959" s="131"/>
      <c r="I1959" s="132"/>
      <c r="J1959" s="132"/>
      <c r="K1959" s="136"/>
      <c r="L1959" s="127"/>
    </row>
    <row r="1960" ht="20.25" hidden="1" customHeight="1">
      <c r="A1960" s="168">
        <v>45964.0</v>
      </c>
      <c r="B1960" s="162" t="s">
        <v>4579</v>
      </c>
      <c r="C1960" s="23"/>
      <c r="D1960" s="166" t="s">
        <v>1290</v>
      </c>
      <c r="E1960" s="167" t="s">
        <v>1363</v>
      </c>
      <c r="F1960" s="156"/>
      <c r="G1960" s="164" t="s">
        <v>104</v>
      </c>
      <c r="H1960" s="164">
        <v>1.0</v>
      </c>
      <c r="I1960" s="81"/>
      <c r="J1960" s="166" t="s">
        <v>4580</v>
      </c>
      <c r="K1960" s="136"/>
      <c r="L1960" s="169" t="s">
        <v>4331</v>
      </c>
    </row>
    <row r="1961" ht="20.25" hidden="1" customHeight="1">
      <c r="A1961" s="168">
        <v>45964.0</v>
      </c>
      <c r="B1961" s="162" t="s">
        <v>4579</v>
      </c>
      <c r="C1961" s="23"/>
      <c r="D1961" s="166" t="s">
        <v>336</v>
      </c>
      <c r="E1961" s="167">
        <v>612501.0</v>
      </c>
      <c r="F1961" s="156"/>
      <c r="G1961" s="164" t="s">
        <v>104</v>
      </c>
      <c r="H1961" s="164">
        <v>1.0</v>
      </c>
      <c r="I1961" s="81"/>
      <c r="J1961" s="166" t="s">
        <v>4580</v>
      </c>
      <c r="K1961" s="136"/>
      <c r="L1961" s="169" t="s">
        <v>4331</v>
      </c>
    </row>
    <row r="1962" ht="20.25" hidden="1" customHeight="1">
      <c r="A1962" s="168">
        <v>45964.0</v>
      </c>
      <c r="B1962" s="162" t="s">
        <v>4579</v>
      </c>
      <c r="C1962" s="23"/>
      <c r="D1962" s="166" t="s">
        <v>1805</v>
      </c>
      <c r="E1962" s="167" t="s">
        <v>1362</v>
      </c>
      <c r="F1962" s="156"/>
      <c r="G1962" s="164" t="s">
        <v>104</v>
      </c>
      <c r="H1962" s="164">
        <v>1.0</v>
      </c>
      <c r="I1962" s="81"/>
      <c r="J1962" s="166" t="s">
        <v>4580</v>
      </c>
      <c r="K1962" s="136"/>
      <c r="L1962" s="169" t="s">
        <v>4331</v>
      </c>
    </row>
    <row r="1963" ht="20.25" hidden="1" customHeight="1">
      <c r="A1963" s="168">
        <v>45964.0</v>
      </c>
      <c r="B1963" s="162" t="s">
        <v>4579</v>
      </c>
      <c r="C1963" s="23"/>
      <c r="D1963" s="166" t="s">
        <v>1564</v>
      </c>
      <c r="E1963" s="167"/>
      <c r="F1963" s="156"/>
      <c r="G1963" s="164" t="s">
        <v>104</v>
      </c>
      <c r="H1963" s="164">
        <v>1.0</v>
      </c>
      <c r="I1963" s="81"/>
      <c r="J1963" s="166" t="s">
        <v>4580</v>
      </c>
      <c r="K1963" s="136"/>
      <c r="L1963" s="169" t="s">
        <v>4331</v>
      </c>
    </row>
    <row r="1964" ht="20.25" hidden="1" customHeight="1">
      <c r="A1964" s="128"/>
      <c r="B1964" s="139"/>
      <c r="C1964" s="154"/>
      <c r="D1964" s="132"/>
      <c r="E1964" s="157"/>
      <c r="F1964" s="158"/>
      <c r="G1964" s="131"/>
      <c r="H1964" s="131"/>
      <c r="I1964" s="132"/>
      <c r="J1964" s="132"/>
      <c r="K1964" s="136"/>
      <c r="L1964" s="127"/>
    </row>
    <row r="1965" ht="20.25" hidden="1" customHeight="1">
      <c r="A1965" s="168">
        <v>45965.0</v>
      </c>
      <c r="B1965" s="162" t="s">
        <v>4581</v>
      </c>
      <c r="C1965" s="23"/>
      <c r="D1965" s="166" t="s">
        <v>2093</v>
      </c>
      <c r="E1965" s="167">
        <v>5.223022134E9</v>
      </c>
      <c r="F1965" s="156"/>
      <c r="G1965" s="164" t="s">
        <v>104</v>
      </c>
      <c r="H1965" s="164">
        <v>1.0</v>
      </c>
      <c r="I1965" s="81"/>
      <c r="J1965" s="166" t="s">
        <v>1103</v>
      </c>
      <c r="K1965" s="136"/>
      <c r="L1965" s="169" t="s">
        <v>4331</v>
      </c>
    </row>
    <row r="1966" ht="20.25" hidden="1" customHeight="1">
      <c r="A1966" s="168">
        <v>45965.0</v>
      </c>
      <c r="B1966" s="162" t="s">
        <v>4581</v>
      </c>
      <c r="C1966" s="23"/>
      <c r="D1966" s="166" t="s">
        <v>29</v>
      </c>
      <c r="E1966" s="167" t="s">
        <v>3357</v>
      </c>
      <c r="F1966" s="156"/>
      <c r="G1966" s="164" t="s">
        <v>104</v>
      </c>
      <c r="H1966" s="164">
        <v>1.0</v>
      </c>
      <c r="I1966" s="81"/>
      <c r="J1966" s="166" t="s">
        <v>1103</v>
      </c>
      <c r="K1966" s="136"/>
      <c r="L1966" s="169" t="s">
        <v>4331</v>
      </c>
    </row>
    <row r="1967" ht="20.25" hidden="1" customHeight="1">
      <c r="A1967" s="168">
        <v>45965.0</v>
      </c>
      <c r="B1967" s="162" t="s">
        <v>4581</v>
      </c>
      <c r="C1967" s="23"/>
      <c r="D1967" s="166" t="s">
        <v>2093</v>
      </c>
      <c r="E1967" s="167">
        <v>5.22396491E9</v>
      </c>
      <c r="F1967" s="156"/>
      <c r="G1967" s="164" t="s">
        <v>104</v>
      </c>
      <c r="H1967" s="164">
        <v>1.0</v>
      </c>
      <c r="I1967" s="81"/>
      <c r="J1967" s="166" t="s">
        <v>1103</v>
      </c>
      <c r="K1967" s="136"/>
      <c r="L1967" s="169" t="s">
        <v>4331</v>
      </c>
    </row>
    <row r="1968" ht="20.25" hidden="1" customHeight="1">
      <c r="A1968" s="128"/>
      <c r="B1968" s="139"/>
      <c r="C1968" s="154"/>
      <c r="D1968" s="132"/>
      <c r="E1968" s="157"/>
      <c r="F1968" s="158"/>
      <c r="G1968" s="131"/>
      <c r="H1968" s="131"/>
      <c r="I1968" s="132"/>
      <c r="J1968" s="132"/>
      <c r="K1968" s="136"/>
      <c r="L1968" s="127"/>
    </row>
    <row r="1969" ht="20.25" hidden="1" customHeight="1">
      <c r="A1969" s="168">
        <v>45965.0</v>
      </c>
      <c r="B1969" s="162" t="s">
        <v>4582</v>
      </c>
      <c r="C1969" s="23"/>
      <c r="D1969" s="166" t="s">
        <v>1709</v>
      </c>
      <c r="E1969" s="167"/>
      <c r="F1969" s="156"/>
      <c r="G1969" s="164" t="s">
        <v>104</v>
      </c>
      <c r="H1969" s="164">
        <v>1.0</v>
      </c>
      <c r="I1969" s="81"/>
      <c r="J1969" s="166" t="s">
        <v>1117</v>
      </c>
      <c r="K1969" s="136"/>
      <c r="L1969" s="169"/>
    </row>
    <row r="1970" ht="20.25" hidden="1" customHeight="1">
      <c r="A1970" s="128"/>
      <c r="B1970" s="139"/>
      <c r="C1970" s="154"/>
      <c r="D1970" s="132"/>
      <c r="E1970" s="157"/>
      <c r="F1970" s="158"/>
      <c r="G1970" s="131"/>
      <c r="H1970" s="131"/>
      <c r="I1970" s="132"/>
      <c r="J1970" s="132"/>
      <c r="K1970" s="136"/>
      <c r="L1970" s="127"/>
    </row>
    <row r="1971" ht="20.25" hidden="1" customHeight="1">
      <c r="A1971" s="168">
        <v>45965.0</v>
      </c>
      <c r="B1971" s="162" t="s">
        <v>4583</v>
      </c>
      <c r="C1971" s="23"/>
      <c r="D1971" s="166" t="s">
        <v>1805</v>
      </c>
      <c r="E1971" s="167" t="s">
        <v>978</v>
      </c>
      <c r="F1971" s="156"/>
      <c r="G1971" s="164" t="s">
        <v>104</v>
      </c>
      <c r="H1971" s="164">
        <v>1.0</v>
      </c>
      <c r="I1971" s="81"/>
      <c r="J1971" s="166" t="s">
        <v>4584</v>
      </c>
      <c r="K1971" s="136"/>
      <c r="L1971" s="169" t="s">
        <v>4331</v>
      </c>
    </row>
    <row r="1972" ht="20.25" hidden="1" customHeight="1">
      <c r="A1972" s="168">
        <v>45965.0</v>
      </c>
      <c r="B1972" s="162" t="s">
        <v>4583</v>
      </c>
      <c r="C1972" s="23"/>
      <c r="D1972" s="166" t="s">
        <v>4585</v>
      </c>
      <c r="E1972" s="167" t="s">
        <v>980</v>
      </c>
      <c r="F1972" s="156"/>
      <c r="G1972" s="164" t="s">
        <v>104</v>
      </c>
      <c r="H1972" s="164">
        <v>1.0</v>
      </c>
      <c r="I1972" s="81"/>
      <c r="J1972" s="166" t="s">
        <v>4584</v>
      </c>
      <c r="K1972" s="136"/>
      <c r="L1972" s="169" t="s">
        <v>4331</v>
      </c>
    </row>
    <row r="1973" ht="20.25" hidden="1" customHeight="1">
      <c r="A1973" s="168">
        <v>45965.0</v>
      </c>
      <c r="B1973" s="162" t="s">
        <v>4583</v>
      </c>
      <c r="C1973" s="23"/>
      <c r="D1973" s="166" t="s">
        <v>1805</v>
      </c>
      <c r="E1973" s="167" t="s">
        <v>1806</v>
      </c>
      <c r="F1973" s="156"/>
      <c r="G1973" s="164" t="s">
        <v>104</v>
      </c>
      <c r="H1973" s="164">
        <v>1.0</v>
      </c>
      <c r="I1973" s="81"/>
      <c r="J1973" s="166" t="s">
        <v>4584</v>
      </c>
      <c r="K1973" s="136"/>
      <c r="L1973" s="169" t="s">
        <v>4331</v>
      </c>
    </row>
    <row r="1974" ht="20.25" hidden="1" customHeight="1">
      <c r="A1974" s="168">
        <v>45965.0</v>
      </c>
      <c r="B1974" s="162" t="s">
        <v>4583</v>
      </c>
      <c r="C1974" s="23"/>
      <c r="D1974" s="166" t="s">
        <v>807</v>
      </c>
      <c r="E1974" s="167" t="s">
        <v>2684</v>
      </c>
      <c r="F1974" s="156"/>
      <c r="G1974" s="164" t="s">
        <v>104</v>
      </c>
      <c r="H1974" s="164">
        <v>1.0</v>
      </c>
      <c r="I1974" s="81"/>
      <c r="J1974" s="166" t="s">
        <v>4584</v>
      </c>
      <c r="K1974" s="136"/>
      <c r="L1974" s="169" t="s">
        <v>4331</v>
      </c>
    </row>
    <row r="1975" ht="20.25" hidden="1" customHeight="1">
      <c r="A1975" s="168">
        <v>45965.0</v>
      </c>
      <c r="B1975" s="162" t="s">
        <v>4583</v>
      </c>
      <c r="C1975" s="23"/>
      <c r="D1975" s="166" t="s">
        <v>807</v>
      </c>
      <c r="E1975" s="167" t="s">
        <v>362</v>
      </c>
      <c r="F1975" s="156"/>
      <c r="G1975" s="164" t="s">
        <v>104</v>
      </c>
      <c r="H1975" s="164">
        <v>1.0</v>
      </c>
      <c r="I1975" s="81"/>
      <c r="J1975" s="166" t="s">
        <v>4584</v>
      </c>
      <c r="K1975" s="136"/>
      <c r="L1975" s="169" t="s">
        <v>4331</v>
      </c>
    </row>
    <row r="1976" ht="20.25" hidden="1" customHeight="1">
      <c r="A1976" s="128"/>
      <c r="B1976" s="139"/>
      <c r="C1976" s="154"/>
      <c r="D1976" s="132"/>
      <c r="E1976" s="157"/>
      <c r="F1976" s="158"/>
      <c r="G1976" s="131"/>
      <c r="H1976" s="131"/>
      <c r="I1976" s="132"/>
      <c r="J1976" s="132"/>
      <c r="K1976" s="136"/>
      <c r="L1976" s="127"/>
    </row>
    <row r="1977" ht="20.25" hidden="1" customHeight="1">
      <c r="A1977" s="168">
        <v>45966.0</v>
      </c>
      <c r="B1977" s="162" t="s">
        <v>4586</v>
      </c>
      <c r="C1977" s="23"/>
      <c r="D1977" s="166" t="s">
        <v>1411</v>
      </c>
      <c r="E1977" s="167" t="s">
        <v>1596</v>
      </c>
      <c r="F1977" s="156"/>
      <c r="G1977" s="164" t="s">
        <v>104</v>
      </c>
      <c r="H1977" s="164">
        <v>1.0</v>
      </c>
      <c r="I1977" s="81"/>
      <c r="J1977" s="166" t="s">
        <v>4330</v>
      </c>
      <c r="K1977" s="136"/>
      <c r="L1977" s="169" t="s">
        <v>4405</v>
      </c>
    </row>
    <row r="1978" ht="20.25" hidden="1" customHeight="1">
      <c r="A1978" s="168">
        <v>45966.0</v>
      </c>
      <c r="B1978" s="162" t="s">
        <v>4586</v>
      </c>
      <c r="C1978" s="23"/>
      <c r="D1978" s="166" t="s">
        <v>1716</v>
      </c>
      <c r="E1978" s="167">
        <v>5833046.0</v>
      </c>
      <c r="F1978" s="156"/>
      <c r="G1978" s="164" t="s">
        <v>104</v>
      </c>
      <c r="H1978" s="164">
        <v>1.0</v>
      </c>
      <c r="I1978" s="81"/>
      <c r="J1978" s="166" t="s">
        <v>4330</v>
      </c>
      <c r="K1978" s="136"/>
      <c r="L1978" s="169" t="s">
        <v>4405</v>
      </c>
    </row>
    <row r="1979" ht="20.25" hidden="1" customHeight="1">
      <c r="A1979" s="168">
        <v>45966.0</v>
      </c>
      <c r="B1979" s="162" t="s">
        <v>4586</v>
      </c>
      <c r="C1979" s="23"/>
      <c r="D1979" s="166" t="s">
        <v>2547</v>
      </c>
      <c r="E1979" s="167">
        <v>3.1780204E7</v>
      </c>
      <c r="F1979" s="156"/>
      <c r="G1979" s="164" t="s">
        <v>104</v>
      </c>
      <c r="H1979" s="164">
        <v>1.0</v>
      </c>
      <c r="I1979" s="81"/>
      <c r="J1979" s="166" t="s">
        <v>4330</v>
      </c>
      <c r="K1979" s="136"/>
      <c r="L1979" s="169" t="s">
        <v>4405</v>
      </c>
    </row>
    <row r="1980" ht="20.25" hidden="1" customHeight="1">
      <c r="A1980" s="168">
        <v>45966.0</v>
      </c>
      <c r="B1980" s="162" t="s">
        <v>4586</v>
      </c>
      <c r="C1980" s="23"/>
      <c r="D1980" s="166" t="s">
        <v>1716</v>
      </c>
      <c r="E1980" s="167">
        <v>5711730.0</v>
      </c>
      <c r="F1980" s="156"/>
      <c r="G1980" s="164" t="s">
        <v>104</v>
      </c>
      <c r="H1980" s="164">
        <v>1.0</v>
      </c>
      <c r="I1980" s="81"/>
      <c r="J1980" s="166" t="s">
        <v>4330</v>
      </c>
      <c r="K1980" s="136"/>
      <c r="L1980" s="169" t="s">
        <v>4405</v>
      </c>
    </row>
    <row r="1981" ht="20.25" hidden="1" customHeight="1">
      <c r="A1981" s="168">
        <v>45966.0</v>
      </c>
      <c r="B1981" s="162" t="s">
        <v>4586</v>
      </c>
      <c r="C1981" s="23"/>
      <c r="D1981" s="166" t="s">
        <v>3926</v>
      </c>
      <c r="E1981" s="167">
        <v>5821147.0</v>
      </c>
      <c r="F1981" s="156"/>
      <c r="G1981" s="164" t="s">
        <v>104</v>
      </c>
      <c r="H1981" s="164">
        <v>1.0</v>
      </c>
      <c r="I1981" s="81"/>
      <c r="J1981" s="166" t="s">
        <v>4330</v>
      </c>
      <c r="K1981" s="136"/>
      <c r="L1981" s="169" t="s">
        <v>4405</v>
      </c>
    </row>
    <row r="1982" ht="20.25" hidden="1" customHeight="1">
      <c r="A1982" s="168">
        <v>45966.0</v>
      </c>
      <c r="B1982" s="162" t="s">
        <v>4586</v>
      </c>
      <c r="C1982" s="23"/>
      <c r="D1982" s="166" t="s">
        <v>1716</v>
      </c>
      <c r="E1982" s="167">
        <v>5821148.0</v>
      </c>
      <c r="F1982" s="156"/>
      <c r="G1982" s="164" t="s">
        <v>104</v>
      </c>
      <c r="H1982" s="164">
        <v>1.0</v>
      </c>
      <c r="I1982" s="81"/>
      <c r="J1982" s="166" t="s">
        <v>4330</v>
      </c>
      <c r="K1982" s="136"/>
      <c r="L1982" s="169" t="s">
        <v>4405</v>
      </c>
    </row>
    <row r="1983" ht="20.25" hidden="1" customHeight="1">
      <c r="A1983" s="128"/>
      <c r="B1983" s="139"/>
      <c r="C1983" s="154"/>
      <c r="D1983" s="132"/>
      <c r="E1983" s="157"/>
      <c r="F1983" s="158"/>
      <c r="G1983" s="131"/>
      <c r="H1983" s="131"/>
      <c r="I1983" s="132"/>
      <c r="J1983" s="132"/>
      <c r="K1983" s="136"/>
      <c r="L1983" s="127"/>
    </row>
    <row r="1984" ht="20.25" hidden="1" customHeight="1">
      <c r="A1984" s="168">
        <v>45966.0</v>
      </c>
      <c r="B1984" s="162" t="s">
        <v>4587</v>
      </c>
      <c r="C1984" s="23"/>
      <c r="D1984" s="166" t="s">
        <v>4588</v>
      </c>
      <c r="E1984" s="167" t="s">
        <v>55</v>
      </c>
      <c r="F1984" s="156"/>
      <c r="G1984" s="164" t="s">
        <v>104</v>
      </c>
      <c r="H1984" s="164">
        <v>1.0</v>
      </c>
      <c r="I1984" s="81"/>
      <c r="J1984" s="166" t="s">
        <v>4589</v>
      </c>
      <c r="K1984" s="136"/>
      <c r="L1984" s="169" t="s">
        <v>4331</v>
      </c>
    </row>
    <row r="1985" ht="20.25" hidden="1" customHeight="1">
      <c r="A1985" s="168">
        <v>45966.0</v>
      </c>
      <c r="B1985" s="162" t="s">
        <v>4587</v>
      </c>
      <c r="C1985" s="23"/>
      <c r="D1985" s="166" t="s">
        <v>1738</v>
      </c>
      <c r="E1985" s="167" t="s">
        <v>1739</v>
      </c>
      <c r="F1985" s="156"/>
      <c r="G1985" s="164" t="s">
        <v>104</v>
      </c>
      <c r="H1985" s="164">
        <v>1.0</v>
      </c>
      <c r="I1985" s="81"/>
      <c r="J1985" s="166" t="s">
        <v>4589</v>
      </c>
      <c r="K1985" s="136"/>
      <c r="L1985" s="169" t="s">
        <v>4331</v>
      </c>
    </row>
    <row r="1986" ht="20.25" hidden="1" customHeight="1">
      <c r="A1986" s="168">
        <v>45966.0</v>
      </c>
      <c r="B1986" s="162" t="s">
        <v>4587</v>
      </c>
      <c r="C1986" s="23"/>
      <c r="D1986" s="166" t="s">
        <v>4590</v>
      </c>
      <c r="E1986" s="167"/>
      <c r="F1986" s="156"/>
      <c r="G1986" s="164" t="s">
        <v>1742</v>
      </c>
      <c r="H1986" s="164">
        <v>4.0</v>
      </c>
      <c r="I1986" s="81"/>
      <c r="J1986" s="166" t="s">
        <v>4589</v>
      </c>
      <c r="K1986" s="136"/>
      <c r="L1986" s="169" t="s">
        <v>4331</v>
      </c>
    </row>
    <row r="1987" ht="20.25" hidden="1" customHeight="1">
      <c r="A1987" s="128"/>
      <c r="B1987" s="139"/>
      <c r="C1987" s="154"/>
      <c r="D1987" s="132"/>
      <c r="E1987" s="157"/>
      <c r="F1987" s="158"/>
      <c r="G1987" s="131"/>
      <c r="H1987" s="131"/>
      <c r="I1987" s="132"/>
      <c r="J1987" s="132"/>
      <c r="K1987" s="136"/>
      <c r="L1987" s="127"/>
    </row>
    <row r="1988" ht="20.25" hidden="1" customHeight="1">
      <c r="A1988" s="168">
        <v>45967.0</v>
      </c>
      <c r="B1988" s="162" t="s">
        <v>4591</v>
      </c>
      <c r="C1988" s="23"/>
      <c r="D1988" s="166" t="s">
        <v>1778</v>
      </c>
      <c r="E1988" s="167"/>
      <c r="F1988" s="156"/>
      <c r="G1988" s="164" t="s">
        <v>104</v>
      </c>
      <c r="H1988" s="164">
        <v>1.0</v>
      </c>
      <c r="I1988" s="81"/>
      <c r="J1988" s="166" t="s">
        <v>4584</v>
      </c>
      <c r="K1988" s="136"/>
      <c r="L1988" s="169" t="s">
        <v>4333</v>
      </c>
    </row>
    <row r="1989" ht="20.25" hidden="1" customHeight="1">
      <c r="A1989" s="168">
        <v>45967.0</v>
      </c>
      <c r="B1989" s="162" t="s">
        <v>4591</v>
      </c>
      <c r="C1989" s="23"/>
      <c r="D1989" s="166" t="s">
        <v>1778</v>
      </c>
      <c r="E1989" s="167"/>
      <c r="F1989" s="156"/>
      <c r="G1989" s="164" t="s">
        <v>502</v>
      </c>
      <c r="H1989" s="164">
        <v>1.0</v>
      </c>
      <c r="I1989" s="81"/>
      <c r="J1989" s="166" t="s">
        <v>4584</v>
      </c>
      <c r="K1989" s="136"/>
      <c r="L1989" s="169" t="s">
        <v>4331</v>
      </c>
    </row>
    <row r="1990" ht="20.25" hidden="1" customHeight="1">
      <c r="A1990" s="168">
        <v>45967.0</v>
      </c>
      <c r="B1990" s="162" t="s">
        <v>4591</v>
      </c>
      <c r="C1990" s="23"/>
      <c r="D1990" s="166" t="s">
        <v>840</v>
      </c>
      <c r="E1990" s="167"/>
      <c r="F1990" s="156"/>
      <c r="G1990" s="164" t="s">
        <v>104</v>
      </c>
      <c r="H1990" s="164">
        <v>1.0</v>
      </c>
      <c r="I1990" s="81"/>
      <c r="J1990" s="166" t="s">
        <v>4584</v>
      </c>
      <c r="K1990" s="136"/>
      <c r="L1990" s="169" t="s">
        <v>4331</v>
      </c>
    </row>
    <row r="1991" ht="20.25" hidden="1" customHeight="1">
      <c r="A1991" s="128"/>
      <c r="B1991" s="139"/>
      <c r="C1991" s="154"/>
      <c r="D1991" s="132"/>
      <c r="E1991" s="157"/>
      <c r="F1991" s="158"/>
      <c r="G1991" s="131"/>
      <c r="H1991" s="131"/>
      <c r="I1991" s="132"/>
      <c r="J1991" s="132"/>
      <c r="K1991" s="136"/>
      <c r="L1991" s="127"/>
    </row>
    <row r="1992" ht="20.25" hidden="1" customHeight="1">
      <c r="A1992" s="168">
        <v>45968.0</v>
      </c>
      <c r="B1992" s="162" t="s">
        <v>4592</v>
      </c>
      <c r="C1992" s="23"/>
      <c r="D1992" s="166" t="s">
        <v>4197</v>
      </c>
      <c r="E1992" s="167"/>
      <c r="F1992" s="156"/>
      <c r="G1992" s="164" t="s">
        <v>104</v>
      </c>
      <c r="H1992" s="164">
        <v>1.0</v>
      </c>
      <c r="I1992" s="81"/>
      <c r="J1992" s="166" t="s">
        <v>1117</v>
      </c>
      <c r="K1992" s="136"/>
      <c r="L1992" s="169"/>
    </row>
    <row r="1993" ht="20.25" hidden="1" customHeight="1">
      <c r="A1993" s="168">
        <v>45968.0</v>
      </c>
      <c r="B1993" s="162" t="s">
        <v>4592</v>
      </c>
      <c r="C1993" s="23"/>
      <c r="D1993" s="166" t="s">
        <v>1672</v>
      </c>
      <c r="E1993" s="167"/>
      <c r="F1993" s="156"/>
      <c r="G1993" s="164" t="s">
        <v>196</v>
      </c>
      <c r="H1993" s="164">
        <v>7.0</v>
      </c>
      <c r="I1993" s="81"/>
      <c r="J1993" s="166" t="s">
        <v>1041</v>
      </c>
      <c r="K1993" s="136"/>
      <c r="L1993" s="169"/>
    </row>
    <row r="1994" ht="20.25" hidden="1" customHeight="1">
      <c r="A1994" s="128"/>
      <c r="B1994" s="139"/>
      <c r="C1994" s="154"/>
      <c r="D1994" s="132"/>
      <c r="E1994" s="157"/>
      <c r="F1994" s="158"/>
      <c r="G1994" s="131"/>
      <c r="H1994" s="131"/>
      <c r="I1994" s="132"/>
      <c r="J1994" s="132"/>
      <c r="K1994" s="136"/>
      <c r="L1994" s="127"/>
    </row>
    <row r="1995" ht="20.25" hidden="1" customHeight="1">
      <c r="A1995" s="168">
        <v>45968.0</v>
      </c>
      <c r="B1995" s="162" t="s">
        <v>4593</v>
      </c>
      <c r="C1995" s="23"/>
      <c r="D1995" s="166" t="s">
        <v>4148</v>
      </c>
      <c r="E1995" s="167"/>
      <c r="F1995" s="156"/>
      <c r="G1995" s="164" t="s">
        <v>196</v>
      </c>
      <c r="H1995" s="164">
        <v>2.0</v>
      </c>
      <c r="I1995" s="81"/>
      <c r="J1995" s="166" t="s">
        <v>1103</v>
      </c>
      <c r="K1995" s="136"/>
      <c r="L1995" s="169"/>
    </row>
    <row r="1996" ht="20.25" hidden="1" customHeight="1">
      <c r="A1996" s="168">
        <v>45968.0</v>
      </c>
      <c r="B1996" s="162" t="s">
        <v>4593</v>
      </c>
      <c r="C1996" s="23"/>
      <c r="D1996" s="166" t="s">
        <v>4594</v>
      </c>
      <c r="E1996" s="167"/>
      <c r="F1996" s="156"/>
      <c r="G1996" s="164" t="s">
        <v>104</v>
      </c>
      <c r="H1996" s="164">
        <v>2.0</v>
      </c>
      <c r="I1996" s="81"/>
      <c r="J1996" s="166" t="s">
        <v>1779</v>
      </c>
      <c r="K1996" s="136"/>
      <c r="L1996" s="169"/>
    </row>
    <row r="1997" ht="20.25" hidden="1" customHeight="1">
      <c r="A1997" s="128"/>
      <c r="B1997" s="139"/>
      <c r="C1997" s="154"/>
      <c r="D1997" s="132"/>
      <c r="E1997" s="157"/>
      <c r="F1997" s="158"/>
      <c r="G1997" s="131"/>
      <c r="H1997" s="131"/>
      <c r="I1997" s="132"/>
      <c r="J1997" s="132"/>
      <c r="K1997" s="136"/>
      <c r="L1997" s="127"/>
    </row>
    <row r="1998" ht="20.25" hidden="1" customHeight="1">
      <c r="A1998" s="168">
        <v>45971.0</v>
      </c>
      <c r="B1998" s="162" t="s">
        <v>4595</v>
      </c>
      <c r="C1998" s="23"/>
      <c r="D1998" s="166" t="s">
        <v>807</v>
      </c>
      <c r="E1998" s="167" t="s">
        <v>815</v>
      </c>
      <c r="F1998" s="156"/>
      <c r="G1998" s="164" t="s">
        <v>104</v>
      </c>
      <c r="H1998" s="164">
        <v>1.0</v>
      </c>
      <c r="I1998" s="81"/>
      <c r="J1998" s="166" t="s">
        <v>2256</v>
      </c>
      <c r="K1998" s="136"/>
      <c r="L1998" s="169" t="s">
        <v>4331</v>
      </c>
    </row>
    <row r="1999" ht="20.25" hidden="1" customHeight="1">
      <c r="A1999" s="168">
        <v>45971.0</v>
      </c>
      <c r="B1999" s="162" t="s">
        <v>4595</v>
      </c>
      <c r="C1999" s="23"/>
      <c r="D1999" s="166" t="s">
        <v>209</v>
      </c>
      <c r="E1999" s="167" t="s">
        <v>810</v>
      </c>
      <c r="F1999" s="156"/>
      <c r="G1999" s="164" t="s">
        <v>104</v>
      </c>
      <c r="H1999" s="164">
        <v>1.0</v>
      </c>
      <c r="I1999" s="81"/>
      <c r="J1999" s="166" t="s">
        <v>2256</v>
      </c>
      <c r="K1999" s="136"/>
      <c r="L1999" s="169" t="s">
        <v>4331</v>
      </c>
    </row>
    <row r="2000" ht="20.25" hidden="1" customHeight="1">
      <c r="A2000" s="168">
        <v>45971.0</v>
      </c>
      <c r="B2000" s="162" t="s">
        <v>4595</v>
      </c>
      <c r="C2000" s="23"/>
      <c r="D2000" s="166" t="s">
        <v>807</v>
      </c>
      <c r="E2000" s="167" t="s">
        <v>808</v>
      </c>
      <c r="F2000" s="156"/>
      <c r="G2000" s="164" t="s">
        <v>104</v>
      </c>
      <c r="H2000" s="164">
        <v>1.0</v>
      </c>
      <c r="I2000" s="81"/>
      <c r="J2000" s="166" t="s">
        <v>2256</v>
      </c>
      <c r="K2000" s="136"/>
      <c r="L2000" s="169" t="s">
        <v>4331</v>
      </c>
    </row>
    <row r="2001" ht="20.25" hidden="1" customHeight="1">
      <c r="A2001" s="168">
        <v>45971.0</v>
      </c>
      <c r="B2001" s="162" t="s">
        <v>4595</v>
      </c>
      <c r="C2001" s="23"/>
      <c r="D2001" s="166" t="s">
        <v>807</v>
      </c>
      <c r="E2001" s="167" t="s">
        <v>812</v>
      </c>
      <c r="F2001" s="156"/>
      <c r="G2001" s="164" t="s">
        <v>104</v>
      </c>
      <c r="H2001" s="164">
        <v>1.0</v>
      </c>
      <c r="I2001" s="81"/>
      <c r="J2001" s="166" t="s">
        <v>2256</v>
      </c>
      <c r="K2001" s="136"/>
      <c r="L2001" s="169" t="s">
        <v>4331</v>
      </c>
    </row>
    <row r="2002" ht="20.25" hidden="1" customHeight="1">
      <c r="A2002" s="168">
        <v>45971.0</v>
      </c>
      <c r="B2002" s="162" t="s">
        <v>4595</v>
      </c>
      <c r="C2002" s="23"/>
      <c r="D2002" s="166" t="s">
        <v>3926</v>
      </c>
      <c r="E2002" s="167" t="s">
        <v>1983</v>
      </c>
      <c r="F2002" s="156"/>
      <c r="G2002" s="164" t="s">
        <v>104</v>
      </c>
      <c r="H2002" s="164">
        <v>1.0</v>
      </c>
      <c r="I2002" s="81"/>
      <c r="J2002" s="166" t="s">
        <v>2256</v>
      </c>
      <c r="K2002" s="136"/>
      <c r="L2002" s="169" t="s">
        <v>4331</v>
      </c>
    </row>
    <row r="2003" ht="20.25" hidden="1" customHeight="1">
      <c r="A2003" s="128"/>
      <c r="B2003" s="139"/>
      <c r="C2003" s="154"/>
      <c r="D2003" s="132"/>
      <c r="E2003" s="157"/>
      <c r="F2003" s="158"/>
      <c r="G2003" s="131"/>
      <c r="H2003" s="131"/>
      <c r="I2003" s="132"/>
      <c r="J2003" s="132"/>
      <c r="K2003" s="136"/>
      <c r="L2003" s="127"/>
    </row>
    <row r="2004" ht="20.25" hidden="1" customHeight="1">
      <c r="A2004" s="168">
        <v>45971.0</v>
      </c>
      <c r="B2004" s="162" t="s">
        <v>4596</v>
      </c>
      <c r="C2004" s="23"/>
      <c r="D2004" s="166" t="s">
        <v>807</v>
      </c>
      <c r="E2004" s="167" t="s">
        <v>815</v>
      </c>
      <c r="F2004" s="156"/>
      <c r="G2004" s="164" t="s">
        <v>104</v>
      </c>
      <c r="H2004" s="164">
        <v>1.0</v>
      </c>
      <c r="I2004" s="81"/>
      <c r="J2004" s="166" t="s">
        <v>888</v>
      </c>
      <c r="K2004" s="136"/>
      <c r="L2004" s="169" t="s">
        <v>4331</v>
      </c>
    </row>
    <row r="2005" ht="20.25" hidden="1" customHeight="1">
      <c r="A2005" s="168">
        <v>45971.0</v>
      </c>
      <c r="B2005" s="162" t="s">
        <v>4596</v>
      </c>
      <c r="C2005" s="23"/>
      <c r="D2005" s="166" t="s">
        <v>209</v>
      </c>
      <c r="E2005" s="167" t="s">
        <v>810</v>
      </c>
      <c r="F2005" s="156"/>
      <c r="G2005" s="164" t="s">
        <v>104</v>
      </c>
      <c r="H2005" s="164">
        <v>1.0</v>
      </c>
      <c r="I2005" s="81"/>
      <c r="J2005" s="166" t="s">
        <v>888</v>
      </c>
      <c r="K2005" s="136"/>
      <c r="L2005" s="169" t="s">
        <v>4331</v>
      </c>
    </row>
    <row r="2006" ht="20.25" hidden="1" customHeight="1">
      <c r="A2006" s="168">
        <v>45971.0</v>
      </c>
      <c r="B2006" s="162" t="s">
        <v>4596</v>
      </c>
      <c r="C2006" s="23"/>
      <c r="D2006" s="166" t="s">
        <v>807</v>
      </c>
      <c r="E2006" s="167" t="s">
        <v>808</v>
      </c>
      <c r="F2006" s="156"/>
      <c r="G2006" s="164" t="s">
        <v>104</v>
      </c>
      <c r="H2006" s="164">
        <v>1.0</v>
      </c>
      <c r="I2006" s="81"/>
      <c r="J2006" s="166" t="s">
        <v>888</v>
      </c>
      <c r="K2006" s="136"/>
      <c r="L2006" s="169" t="s">
        <v>4331</v>
      </c>
    </row>
    <row r="2007" ht="20.25" hidden="1" customHeight="1">
      <c r="A2007" s="168">
        <v>45971.0</v>
      </c>
      <c r="B2007" s="162" t="s">
        <v>4596</v>
      </c>
      <c r="C2007" s="23"/>
      <c r="D2007" s="166" t="s">
        <v>807</v>
      </c>
      <c r="E2007" s="167" t="s">
        <v>812</v>
      </c>
      <c r="F2007" s="156"/>
      <c r="G2007" s="164" t="s">
        <v>104</v>
      </c>
      <c r="H2007" s="164">
        <v>1.0</v>
      </c>
      <c r="I2007" s="81"/>
      <c r="J2007" s="166" t="s">
        <v>888</v>
      </c>
      <c r="K2007" s="136"/>
      <c r="L2007" s="169" t="s">
        <v>4331</v>
      </c>
    </row>
    <row r="2008" ht="20.25" hidden="1" customHeight="1">
      <c r="A2008" s="168">
        <v>45971.0</v>
      </c>
      <c r="B2008" s="162" t="s">
        <v>4596</v>
      </c>
      <c r="C2008" s="23"/>
      <c r="D2008" s="166" t="s">
        <v>3926</v>
      </c>
      <c r="E2008" s="167" t="s">
        <v>3276</v>
      </c>
      <c r="F2008" s="156"/>
      <c r="G2008" s="164" t="s">
        <v>104</v>
      </c>
      <c r="H2008" s="164">
        <v>1.0</v>
      </c>
      <c r="I2008" s="81"/>
      <c r="J2008" s="166" t="s">
        <v>888</v>
      </c>
      <c r="K2008" s="136"/>
      <c r="L2008" s="169" t="s">
        <v>4331</v>
      </c>
    </row>
    <row r="2009" ht="20.25" hidden="1" customHeight="1">
      <c r="A2009" s="128"/>
      <c r="B2009" s="139"/>
      <c r="C2009" s="154"/>
      <c r="D2009" s="132"/>
      <c r="E2009" s="157"/>
      <c r="F2009" s="158"/>
      <c r="G2009" s="131"/>
      <c r="H2009" s="131"/>
      <c r="I2009" s="132"/>
      <c r="J2009" s="132"/>
      <c r="K2009" s="136"/>
      <c r="L2009" s="127"/>
    </row>
    <row r="2010" ht="20.25" hidden="1" customHeight="1">
      <c r="A2010" s="168">
        <v>45971.0</v>
      </c>
      <c r="B2010" s="162" t="s">
        <v>4597</v>
      </c>
      <c r="C2010" s="23"/>
      <c r="D2010" s="166" t="s">
        <v>1981</v>
      </c>
      <c r="E2010" s="167" t="s">
        <v>1280</v>
      </c>
      <c r="F2010" s="156"/>
      <c r="G2010" s="164" t="s">
        <v>104</v>
      </c>
      <c r="H2010" s="164">
        <v>1.0</v>
      </c>
      <c r="I2010" s="81"/>
      <c r="J2010" s="166" t="s">
        <v>2065</v>
      </c>
      <c r="K2010" s="136"/>
      <c r="L2010" s="169" t="s">
        <v>4331</v>
      </c>
    </row>
    <row r="2011" ht="20.25" hidden="1" customHeight="1">
      <c r="A2011" s="168">
        <v>45971.0</v>
      </c>
      <c r="B2011" s="162" t="s">
        <v>4597</v>
      </c>
      <c r="C2011" s="23"/>
      <c r="D2011" s="166" t="s">
        <v>209</v>
      </c>
      <c r="E2011" s="167" t="s">
        <v>810</v>
      </c>
      <c r="F2011" s="156"/>
      <c r="G2011" s="164" t="s">
        <v>104</v>
      </c>
      <c r="H2011" s="164">
        <v>1.0</v>
      </c>
      <c r="I2011" s="81"/>
      <c r="J2011" s="166" t="s">
        <v>2065</v>
      </c>
      <c r="K2011" s="136"/>
      <c r="L2011" s="169" t="s">
        <v>4331</v>
      </c>
    </row>
    <row r="2012" ht="20.25" hidden="1" customHeight="1">
      <c r="A2012" s="168">
        <v>45971.0</v>
      </c>
      <c r="B2012" s="162" t="s">
        <v>4597</v>
      </c>
      <c r="C2012" s="23"/>
      <c r="D2012" s="166" t="s">
        <v>807</v>
      </c>
      <c r="E2012" s="167" t="s">
        <v>812</v>
      </c>
      <c r="F2012" s="156"/>
      <c r="G2012" s="164" t="s">
        <v>104</v>
      </c>
      <c r="H2012" s="164">
        <v>1.0</v>
      </c>
      <c r="I2012" s="81"/>
      <c r="J2012" s="166" t="s">
        <v>2065</v>
      </c>
      <c r="K2012" s="136"/>
      <c r="L2012" s="169" t="s">
        <v>4331</v>
      </c>
    </row>
    <row r="2013" ht="20.25" hidden="1" customHeight="1">
      <c r="A2013" s="168">
        <v>45971.0</v>
      </c>
      <c r="B2013" s="162" t="s">
        <v>4597</v>
      </c>
      <c r="C2013" s="23"/>
      <c r="D2013" s="166" t="s">
        <v>3926</v>
      </c>
      <c r="E2013" s="167" t="s">
        <v>3276</v>
      </c>
      <c r="F2013" s="156"/>
      <c r="G2013" s="164" t="s">
        <v>104</v>
      </c>
      <c r="H2013" s="164">
        <v>1.0</v>
      </c>
      <c r="I2013" s="81"/>
      <c r="J2013" s="166" t="s">
        <v>2065</v>
      </c>
      <c r="K2013" s="136"/>
      <c r="L2013" s="169" t="s">
        <v>4331</v>
      </c>
    </row>
    <row r="2014" ht="20.25" hidden="1" customHeight="1">
      <c r="A2014" s="128"/>
      <c r="B2014" s="139"/>
      <c r="C2014" s="154"/>
      <c r="D2014" s="132"/>
      <c r="E2014" s="157"/>
      <c r="F2014" s="158"/>
      <c r="G2014" s="131"/>
      <c r="H2014" s="131"/>
      <c r="I2014" s="132"/>
      <c r="J2014" s="132"/>
      <c r="K2014" s="136"/>
      <c r="L2014" s="127"/>
    </row>
    <row r="2015" ht="20.25" hidden="1" customHeight="1">
      <c r="A2015" s="168">
        <v>45971.0</v>
      </c>
      <c r="B2015" s="162" t="s">
        <v>4598</v>
      </c>
      <c r="C2015" s="23"/>
      <c r="D2015" s="166" t="s">
        <v>1981</v>
      </c>
      <c r="E2015" s="167" t="s">
        <v>1280</v>
      </c>
      <c r="F2015" s="156"/>
      <c r="G2015" s="164" t="s">
        <v>104</v>
      </c>
      <c r="H2015" s="164">
        <v>1.0</v>
      </c>
      <c r="I2015" s="81"/>
      <c r="J2015" s="166" t="s">
        <v>1924</v>
      </c>
      <c r="K2015" s="136"/>
      <c r="L2015" s="169" t="s">
        <v>4331</v>
      </c>
    </row>
    <row r="2016" ht="20.25" hidden="1" customHeight="1">
      <c r="A2016" s="168">
        <v>45971.0</v>
      </c>
      <c r="B2016" s="162" t="s">
        <v>4598</v>
      </c>
      <c r="C2016" s="23"/>
      <c r="D2016" s="166" t="s">
        <v>209</v>
      </c>
      <c r="E2016" s="167" t="s">
        <v>810</v>
      </c>
      <c r="F2016" s="156"/>
      <c r="G2016" s="164" t="s">
        <v>104</v>
      </c>
      <c r="H2016" s="164">
        <v>1.0</v>
      </c>
      <c r="I2016" s="81"/>
      <c r="J2016" s="166" t="s">
        <v>1924</v>
      </c>
      <c r="K2016" s="136"/>
      <c r="L2016" s="169" t="s">
        <v>4331</v>
      </c>
    </row>
    <row r="2017" ht="20.25" hidden="1" customHeight="1">
      <c r="A2017" s="168">
        <v>45971.0</v>
      </c>
      <c r="B2017" s="162" t="s">
        <v>4598</v>
      </c>
      <c r="C2017" s="23"/>
      <c r="D2017" s="166" t="s">
        <v>807</v>
      </c>
      <c r="E2017" s="167" t="s">
        <v>812</v>
      </c>
      <c r="F2017" s="156"/>
      <c r="G2017" s="164" t="s">
        <v>104</v>
      </c>
      <c r="H2017" s="164">
        <v>1.0</v>
      </c>
      <c r="I2017" s="81"/>
      <c r="J2017" s="166" t="s">
        <v>1924</v>
      </c>
      <c r="K2017" s="136"/>
      <c r="L2017" s="169" t="s">
        <v>4331</v>
      </c>
    </row>
    <row r="2018" ht="20.25" hidden="1" customHeight="1">
      <c r="A2018" s="168">
        <v>45971.0</v>
      </c>
      <c r="B2018" s="162" t="s">
        <v>4598</v>
      </c>
      <c r="C2018" s="23"/>
      <c r="D2018" s="166" t="s">
        <v>3926</v>
      </c>
      <c r="E2018" s="167" t="s">
        <v>3276</v>
      </c>
      <c r="F2018" s="156"/>
      <c r="G2018" s="164" t="s">
        <v>104</v>
      </c>
      <c r="H2018" s="164">
        <v>1.0</v>
      </c>
      <c r="I2018" s="81"/>
      <c r="J2018" s="166" t="s">
        <v>1924</v>
      </c>
      <c r="K2018" s="136"/>
      <c r="L2018" s="169" t="s">
        <v>4331</v>
      </c>
    </row>
    <row r="2019" ht="20.25" hidden="1" customHeight="1">
      <c r="A2019" s="128"/>
      <c r="B2019" s="139"/>
      <c r="C2019" s="154"/>
      <c r="D2019" s="132"/>
      <c r="E2019" s="157"/>
      <c r="F2019" s="158"/>
      <c r="G2019" s="131"/>
      <c r="H2019" s="131"/>
      <c r="I2019" s="132"/>
      <c r="J2019" s="132"/>
      <c r="K2019" s="136"/>
      <c r="L2019" s="127"/>
    </row>
    <row r="2020" ht="20.25" hidden="1" customHeight="1">
      <c r="A2020" s="168">
        <v>45971.0</v>
      </c>
      <c r="B2020" s="162" t="s">
        <v>4599</v>
      </c>
      <c r="C2020" s="23"/>
      <c r="D2020" s="166" t="s">
        <v>1981</v>
      </c>
      <c r="E2020" s="167" t="s">
        <v>1280</v>
      </c>
      <c r="F2020" s="156"/>
      <c r="G2020" s="164" t="s">
        <v>104</v>
      </c>
      <c r="H2020" s="164">
        <v>1.0</v>
      </c>
      <c r="I2020" s="81"/>
      <c r="J2020" s="166" t="s">
        <v>381</v>
      </c>
      <c r="K2020" s="136"/>
      <c r="L2020" s="169" t="s">
        <v>4331</v>
      </c>
    </row>
    <row r="2021" ht="20.25" hidden="1" customHeight="1">
      <c r="A2021" s="168">
        <v>45971.0</v>
      </c>
      <c r="B2021" s="162" t="s">
        <v>4599</v>
      </c>
      <c r="C2021" s="23"/>
      <c r="D2021" s="166" t="s">
        <v>209</v>
      </c>
      <c r="E2021" s="167" t="s">
        <v>810</v>
      </c>
      <c r="F2021" s="156"/>
      <c r="G2021" s="164" t="s">
        <v>104</v>
      </c>
      <c r="H2021" s="164">
        <v>1.0</v>
      </c>
      <c r="I2021" s="81"/>
      <c r="J2021" s="166" t="s">
        <v>381</v>
      </c>
      <c r="K2021" s="136"/>
      <c r="L2021" s="169" t="s">
        <v>4331</v>
      </c>
    </row>
    <row r="2022" ht="20.25" hidden="1" customHeight="1">
      <c r="A2022" s="168">
        <v>45971.0</v>
      </c>
      <c r="B2022" s="162" t="s">
        <v>4599</v>
      </c>
      <c r="C2022" s="23"/>
      <c r="D2022" s="166" t="s">
        <v>807</v>
      </c>
      <c r="E2022" s="167" t="s">
        <v>812</v>
      </c>
      <c r="F2022" s="156"/>
      <c r="G2022" s="164" t="s">
        <v>104</v>
      </c>
      <c r="H2022" s="164">
        <v>1.0</v>
      </c>
      <c r="I2022" s="81"/>
      <c r="J2022" s="166" t="s">
        <v>381</v>
      </c>
      <c r="K2022" s="136"/>
      <c r="L2022" s="169" t="s">
        <v>4331</v>
      </c>
    </row>
    <row r="2023" ht="20.25" hidden="1" customHeight="1">
      <c r="A2023" s="168">
        <v>45971.0</v>
      </c>
      <c r="B2023" s="162" t="s">
        <v>4599</v>
      </c>
      <c r="C2023" s="23"/>
      <c r="D2023" s="166" t="s">
        <v>3926</v>
      </c>
      <c r="E2023" s="167" t="s">
        <v>1983</v>
      </c>
      <c r="F2023" s="156"/>
      <c r="G2023" s="164" t="s">
        <v>104</v>
      </c>
      <c r="H2023" s="164">
        <v>1.0</v>
      </c>
      <c r="I2023" s="81"/>
      <c r="J2023" s="166" t="s">
        <v>381</v>
      </c>
      <c r="K2023" s="136"/>
      <c r="L2023" s="169" t="s">
        <v>4331</v>
      </c>
    </row>
    <row r="2024" ht="20.25" hidden="1" customHeight="1">
      <c r="A2024" s="128"/>
      <c r="B2024" s="139"/>
      <c r="C2024" s="154"/>
      <c r="D2024" s="132"/>
      <c r="E2024" s="157"/>
      <c r="F2024" s="158"/>
      <c r="G2024" s="131"/>
      <c r="H2024" s="131"/>
      <c r="I2024" s="132"/>
      <c r="J2024" s="132"/>
      <c r="K2024" s="136"/>
      <c r="L2024" s="127"/>
    </row>
    <row r="2025" ht="20.25" hidden="1" customHeight="1">
      <c r="A2025" s="168">
        <v>45971.0</v>
      </c>
      <c r="B2025" s="162" t="s">
        <v>4600</v>
      </c>
      <c r="C2025" s="23"/>
      <c r="D2025" s="166" t="s">
        <v>1789</v>
      </c>
      <c r="E2025" s="167"/>
      <c r="F2025" s="156"/>
      <c r="G2025" s="164" t="s">
        <v>104</v>
      </c>
      <c r="H2025" s="164">
        <v>5.0</v>
      </c>
      <c r="I2025" s="81"/>
      <c r="J2025" s="166" t="s">
        <v>1790</v>
      </c>
      <c r="K2025" s="136"/>
      <c r="L2025" s="169"/>
    </row>
    <row r="2026" ht="20.25" hidden="1" customHeight="1">
      <c r="A2026" s="168">
        <v>45971.0</v>
      </c>
      <c r="B2026" s="162" t="s">
        <v>4600</v>
      </c>
      <c r="C2026" s="23"/>
      <c r="D2026" s="166" t="s">
        <v>236</v>
      </c>
      <c r="E2026" s="167"/>
      <c r="F2026" s="156"/>
      <c r="G2026" s="164" t="s">
        <v>104</v>
      </c>
      <c r="H2026" s="164">
        <v>5.0</v>
      </c>
      <c r="I2026" s="81"/>
      <c r="J2026" s="166" t="s">
        <v>1790</v>
      </c>
      <c r="K2026" s="136"/>
      <c r="L2026" s="169"/>
    </row>
    <row r="2027" ht="20.25" hidden="1" customHeight="1">
      <c r="A2027" s="168">
        <v>45971.0</v>
      </c>
      <c r="B2027" s="162" t="s">
        <v>4600</v>
      </c>
      <c r="C2027" s="23"/>
      <c r="D2027" s="166" t="s">
        <v>1791</v>
      </c>
      <c r="E2027" s="167"/>
      <c r="F2027" s="156"/>
      <c r="G2027" s="164" t="s">
        <v>104</v>
      </c>
      <c r="H2027" s="164">
        <v>5.0</v>
      </c>
      <c r="I2027" s="81"/>
      <c r="J2027" s="166" t="s">
        <v>1790</v>
      </c>
      <c r="K2027" s="136"/>
      <c r="L2027" s="169"/>
    </row>
    <row r="2028" ht="20.25" hidden="1" customHeight="1">
      <c r="A2028" s="168">
        <v>45971.0</v>
      </c>
      <c r="B2028" s="162" t="s">
        <v>4600</v>
      </c>
      <c r="C2028" s="23"/>
      <c r="D2028" s="166" t="s">
        <v>1310</v>
      </c>
      <c r="E2028" s="167"/>
      <c r="F2028" s="156"/>
      <c r="G2028" s="164" t="s">
        <v>1311</v>
      </c>
      <c r="H2028" s="164">
        <v>3.0</v>
      </c>
      <c r="I2028" s="81"/>
      <c r="J2028" s="166" t="s">
        <v>1790</v>
      </c>
      <c r="K2028" s="136"/>
      <c r="L2028" s="169"/>
    </row>
    <row r="2029" ht="20.25" hidden="1" customHeight="1">
      <c r="A2029" s="168">
        <v>45971.0</v>
      </c>
      <c r="B2029" s="162" t="s">
        <v>4600</v>
      </c>
      <c r="C2029" s="23"/>
      <c r="D2029" s="166" t="s">
        <v>4555</v>
      </c>
      <c r="E2029" s="167"/>
      <c r="F2029" s="156"/>
      <c r="G2029" s="164" t="s">
        <v>104</v>
      </c>
      <c r="H2029" s="164">
        <v>5.0</v>
      </c>
      <c r="I2029" s="81"/>
      <c r="J2029" s="166" t="s">
        <v>1790</v>
      </c>
      <c r="K2029" s="136"/>
      <c r="L2029" s="169"/>
    </row>
    <row r="2030" ht="20.25" hidden="1" customHeight="1">
      <c r="A2030" s="168">
        <v>45971.0</v>
      </c>
      <c r="B2030" s="162" t="s">
        <v>4600</v>
      </c>
      <c r="C2030" s="23"/>
      <c r="D2030" s="166" t="s">
        <v>1858</v>
      </c>
      <c r="E2030" s="167"/>
      <c r="F2030" s="156"/>
      <c r="G2030" s="164" t="s">
        <v>1314</v>
      </c>
      <c r="H2030" s="164">
        <v>15.0</v>
      </c>
      <c r="I2030" s="81"/>
      <c r="J2030" s="166" t="s">
        <v>1790</v>
      </c>
      <c r="K2030" s="136"/>
      <c r="L2030" s="169"/>
    </row>
    <row r="2031" ht="20.25" hidden="1" customHeight="1">
      <c r="A2031" s="168">
        <v>45971.0</v>
      </c>
      <c r="B2031" s="162" t="s">
        <v>4600</v>
      </c>
      <c r="C2031" s="23"/>
      <c r="D2031" s="166" t="s">
        <v>4601</v>
      </c>
      <c r="E2031" s="167">
        <v>3932530.0</v>
      </c>
      <c r="F2031" s="156"/>
      <c r="G2031" s="164" t="s">
        <v>104</v>
      </c>
      <c r="H2031" s="164">
        <v>5.0</v>
      </c>
      <c r="I2031" s="81"/>
      <c r="J2031" s="166" t="s">
        <v>1790</v>
      </c>
      <c r="K2031" s="136"/>
      <c r="L2031" s="169"/>
    </row>
    <row r="2032" ht="20.25" hidden="1" customHeight="1">
      <c r="A2032" s="128"/>
      <c r="B2032" s="139"/>
      <c r="C2032" s="154"/>
      <c r="D2032" s="132"/>
      <c r="E2032" s="157"/>
      <c r="F2032" s="158"/>
      <c r="G2032" s="131"/>
      <c r="H2032" s="131"/>
      <c r="I2032" s="132"/>
      <c r="J2032" s="132"/>
      <c r="K2032" s="136"/>
      <c r="L2032" s="127"/>
    </row>
    <row r="2033" ht="20.25" hidden="1" customHeight="1">
      <c r="A2033" s="168">
        <v>45972.0</v>
      </c>
      <c r="B2033" s="162" t="s">
        <v>4602</v>
      </c>
      <c r="C2033" s="23"/>
      <c r="D2033" s="166" t="s">
        <v>209</v>
      </c>
      <c r="E2033" s="167" t="s">
        <v>810</v>
      </c>
      <c r="F2033" s="156"/>
      <c r="G2033" s="164" t="s">
        <v>104</v>
      </c>
      <c r="H2033" s="164">
        <v>1.0</v>
      </c>
      <c r="I2033" s="81"/>
      <c r="J2033" s="166" t="s">
        <v>1333</v>
      </c>
      <c r="K2033" s="136"/>
      <c r="L2033" s="169" t="s">
        <v>4331</v>
      </c>
    </row>
    <row r="2034" ht="20.25" hidden="1" customHeight="1">
      <c r="A2034" s="168">
        <v>45972.0</v>
      </c>
      <c r="B2034" s="162" t="s">
        <v>4602</v>
      </c>
      <c r="C2034" s="23"/>
      <c r="D2034" s="166" t="s">
        <v>807</v>
      </c>
      <c r="E2034" s="167" t="s">
        <v>815</v>
      </c>
      <c r="F2034" s="156"/>
      <c r="G2034" s="164" t="s">
        <v>104</v>
      </c>
      <c r="H2034" s="164">
        <v>1.0</v>
      </c>
      <c r="I2034" s="81"/>
      <c r="J2034" s="166" t="s">
        <v>1333</v>
      </c>
      <c r="K2034" s="136"/>
      <c r="L2034" s="169" t="s">
        <v>4331</v>
      </c>
    </row>
    <row r="2035" ht="20.25" hidden="1" customHeight="1">
      <c r="A2035" s="168">
        <v>45972.0</v>
      </c>
      <c r="B2035" s="162" t="s">
        <v>4602</v>
      </c>
      <c r="C2035" s="23"/>
      <c r="D2035" s="166" t="s">
        <v>807</v>
      </c>
      <c r="E2035" s="167" t="s">
        <v>808</v>
      </c>
      <c r="F2035" s="156"/>
      <c r="G2035" s="164" t="s">
        <v>104</v>
      </c>
      <c r="H2035" s="164">
        <v>1.0</v>
      </c>
      <c r="I2035" s="81"/>
      <c r="J2035" s="166" t="s">
        <v>1333</v>
      </c>
      <c r="K2035" s="136"/>
      <c r="L2035" s="169" t="s">
        <v>4331</v>
      </c>
    </row>
    <row r="2036" ht="20.25" hidden="1" customHeight="1">
      <c r="A2036" s="168">
        <v>45972.0</v>
      </c>
      <c r="B2036" s="162" t="s">
        <v>4602</v>
      </c>
      <c r="C2036" s="23"/>
      <c r="D2036" s="166" t="s">
        <v>807</v>
      </c>
      <c r="E2036" s="167" t="s">
        <v>362</v>
      </c>
      <c r="F2036" s="156"/>
      <c r="G2036" s="164" t="s">
        <v>104</v>
      </c>
      <c r="H2036" s="164">
        <v>1.0</v>
      </c>
      <c r="I2036" s="81"/>
      <c r="J2036" s="166" t="s">
        <v>1333</v>
      </c>
      <c r="K2036" s="136"/>
      <c r="L2036" s="169" t="s">
        <v>4331</v>
      </c>
    </row>
    <row r="2037" ht="20.25" hidden="1" customHeight="1">
      <c r="A2037" s="168">
        <v>45972.0</v>
      </c>
      <c r="B2037" s="162" t="s">
        <v>4602</v>
      </c>
      <c r="C2037" s="23"/>
      <c r="D2037" s="166" t="s">
        <v>3926</v>
      </c>
      <c r="E2037" s="167" t="s">
        <v>1983</v>
      </c>
      <c r="F2037" s="156"/>
      <c r="G2037" s="164" t="s">
        <v>104</v>
      </c>
      <c r="H2037" s="164">
        <v>1.0</v>
      </c>
      <c r="I2037" s="81"/>
      <c r="J2037" s="166" t="s">
        <v>1333</v>
      </c>
      <c r="K2037" s="136"/>
      <c r="L2037" s="169" t="s">
        <v>4331</v>
      </c>
    </row>
    <row r="2038" ht="20.25" hidden="1" customHeight="1">
      <c r="A2038" s="128"/>
      <c r="B2038" s="139"/>
      <c r="C2038" s="154"/>
      <c r="D2038" s="132"/>
      <c r="E2038" s="157"/>
      <c r="F2038" s="158"/>
      <c r="G2038" s="131"/>
      <c r="H2038" s="131"/>
      <c r="I2038" s="132"/>
      <c r="J2038" s="132"/>
      <c r="K2038" s="136"/>
      <c r="L2038" s="127"/>
    </row>
    <row r="2039" ht="20.25" hidden="1" customHeight="1">
      <c r="A2039" s="168">
        <v>45972.0</v>
      </c>
      <c r="B2039" s="162" t="s">
        <v>4603</v>
      </c>
      <c r="C2039" s="23"/>
      <c r="D2039" s="166" t="s">
        <v>209</v>
      </c>
      <c r="E2039" s="167" t="s">
        <v>810</v>
      </c>
      <c r="F2039" s="156"/>
      <c r="G2039" s="164" t="s">
        <v>104</v>
      </c>
      <c r="H2039" s="164">
        <v>1.0</v>
      </c>
      <c r="I2039" s="81"/>
      <c r="J2039" s="166" t="s">
        <v>1997</v>
      </c>
      <c r="K2039" s="136"/>
      <c r="L2039" s="169" t="s">
        <v>4331</v>
      </c>
    </row>
    <row r="2040" ht="20.25" hidden="1" customHeight="1">
      <c r="A2040" s="168">
        <v>45972.0</v>
      </c>
      <c r="B2040" s="162" t="s">
        <v>4603</v>
      </c>
      <c r="C2040" s="23"/>
      <c r="D2040" s="166" t="s">
        <v>807</v>
      </c>
      <c r="E2040" s="167" t="s">
        <v>815</v>
      </c>
      <c r="F2040" s="156"/>
      <c r="G2040" s="164" t="s">
        <v>104</v>
      </c>
      <c r="H2040" s="164">
        <v>1.0</v>
      </c>
      <c r="I2040" s="81"/>
      <c r="J2040" s="166" t="s">
        <v>1997</v>
      </c>
      <c r="K2040" s="136"/>
      <c r="L2040" s="169" t="s">
        <v>4331</v>
      </c>
    </row>
    <row r="2041" ht="20.25" hidden="1" customHeight="1">
      <c r="A2041" s="168">
        <v>45972.0</v>
      </c>
      <c r="B2041" s="162" t="s">
        <v>4603</v>
      </c>
      <c r="C2041" s="23"/>
      <c r="D2041" s="166" t="s">
        <v>807</v>
      </c>
      <c r="E2041" s="167" t="s">
        <v>808</v>
      </c>
      <c r="F2041" s="156"/>
      <c r="G2041" s="164" t="s">
        <v>104</v>
      </c>
      <c r="H2041" s="164">
        <v>1.0</v>
      </c>
      <c r="I2041" s="81"/>
      <c r="J2041" s="166" t="s">
        <v>1997</v>
      </c>
      <c r="K2041" s="136"/>
      <c r="L2041" s="169" t="s">
        <v>4331</v>
      </c>
    </row>
    <row r="2042" ht="20.25" hidden="1" customHeight="1">
      <c r="A2042" s="168">
        <v>45972.0</v>
      </c>
      <c r="B2042" s="162" t="s">
        <v>4603</v>
      </c>
      <c r="C2042" s="23"/>
      <c r="D2042" s="166" t="s">
        <v>807</v>
      </c>
      <c r="E2042" s="167" t="s">
        <v>362</v>
      </c>
      <c r="F2042" s="156"/>
      <c r="G2042" s="164" t="s">
        <v>104</v>
      </c>
      <c r="H2042" s="164">
        <v>1.0</v>
      </c>
      <c r="I2042" s="81"/>
      <c r="J2042" s="166" t="s">
        <v>1997</v>
      </c>
      <c r="K2042" s="136"/>
      <c r="L2042" s="169" t="s">
        <v>4331</v>
      </c>
    </row>
    <row r="2043" ht="20.25" hidden="1" customHeight="1">
      <c r="A2043" s="128"/>
      <c r="B2043" s="139"/>
      <c r="C2043" s="154"/>
      <c r="D2043" s="132"/>
      <c r="E2043" s="157"/>
      <c r="F2043" s="158"/>
      <c r="G2043" s="131"/>
      <c r="H2043" s="131"/>
      <c r="I2043" s="132"/>
      <c r="J2043" s="132"/>
      <c r="K2043" s="136"/>
      <c r="L2043" s="127"/>
    </row>
    <row r="2044" ht="20.25" hidden="1" customHeight="1">
      <c r="A2044" s="168">
        <v>45973.0</v>
      </c>
      <c r="B2044" s="162" t="s">
        <v>4604</v>
      </c>
      <c r="C2044" s="23"/>
      <c r="D2044" s="166" t="s">
        <v>209</v>
      </c>
      <c r="E2044" s="167" t="s">
        <v>810</v>
      </c>
      <c r="F2044" s="156"/>
      <c r="G2044" s="164" t="s">
        <v>104</v>
      </c>
      <c r="H2044" s="164">
        <v>1.0</v>
      </c>
      <c r="I2044" s="81"/>
      <c r="J2044" s="166" t="s">
        <v>2233</v>
      </c>
      <c r="K2044" s="136"/>
      <c r="L2044" s="169" t="s">
        <v>4331</v>
      </c>
    </row>
    <row r="2045" ht="20.25" hidden="1" customHeight="1">
      <c r="A2045" s="168">
        <v>45973.0</v>
      </c>
      <c r="B2045" s="162" t="s">
        <v>4604</v>
      </c>
      <c r="C2045" s="23"/>
      <c r="D2045" s="166" t="s">
        <v>807</v>
      </c>
      <c r="E2045" s="167" t="s">
        <v>815</v>
      </c>
      <c r="F2045" s="156"/>
      <c r="G2045" s="164" t="s">
        <v>104</v>
      </c>
      <c r="H2045" s="164">
        <v>1.0</v>
      </c>
      <c r="I2045" s="81"/>
      <c r="J2045" s="166" t="s">
        <v>2233</v>
      </c>
      <c r="K2045" s="136"/>
      <c r="L2045" s="169" t="s">
        <v>4331</v>
      </c>
    </row>
    <row r="2046" ht="20.25" hidden="1" customHeight="1">
      <c r="A2046" s="168">
        <v>45973.0</v>
      </c>
      <c r="B2046" s="162" t="s">
        <v>4604</v>
      </c>
      <c r="C2046" s="23"/>
      <c r="D2046" s="166" t="s">
        <v>807</v>
      </c>
      <c r="E2046" s="167" t="s">
        <v>808</v>
      </c>
      <c r="F2046" s="156"/>
      <c r="G2046" s="164" t="s">
        <v>104</v>
      </c>
      <c r="H2046" s="164">
        <v>1.0</v>
      </c>
      <c r="I2046" s="81"/>
      <c r="J2046" s="166" t="s">
        <v>2233</v>
      </c>
      <c r="K2046" s="136"/>
      <c r="L2046" s="169" t="s">
        <v>4331</v>
      </c>
    </row>
    <row r="2047" ht="20.25" hidden="1" customHeight="1">
      <c r="A2047" s="168">
        <v>45973.0</v>
      </c>
      <c r="B2047" s="162" t="s">
        <v>4604</v>
      </c>
      <c r="C2047" s="23"/>
      <c r="D2047" s="166" t="s">
        <v>807</v>
      </c>
      <c r="E2047" s="167" t="s">
        <v>362</v>
      </c>
      <c r="F2047" s="156"/>
      <c r="G2047" s="164" t="s">
        <v>104</v>
      </c>
      <c r="H2047" s="164">
        <v>1.0</v>
      </c>
      <c r="I2047" s="81"/>
      <c r="J2047" s="166" t="s">
        <v>2233</v>
      </c>
      <c r="K2047" s="136"/>
      <c r="L2047" s="169" t="s">
        <v>4331</v>
      </c>
    </row>
    <row r="2048" ht="20.25" hidden="1" customHeight="1">
      <c r="A2048" s="168"/>
      <c r="B2048" s="164"/>
      <c r="C2048" s="164"/>
      <c r="D2048" s="166"/>
      <c r="E2048" s="167"/>
      <c r="F2048" s="156"/>
      <c r="G2048" s="164"/>
      <c r="H2048" s="164"/>
      <c r="I2048" s="81"/>
      <c r="J2048" s="166"/>
      <c r="K2048" s="136"/>
      <c r="L2048" s="169"/>
    </row>
    <row r="2049" ht="20.25" hidden="1" customHeight="1">
      <c r="A2049" s="168">
        <v>45973.0</v>
      </c>
      <c r="B2049" s="162" t="s">
        <v>4605</v>
      </c>
      <c r="C2049" s="23"/>
      <c r="D2049" s="166" t="s">
        <v>209</v>
      </c>
      <c r="E2049" s="167" t="s">
        <v>810</v>
      </c>
      <c r="F2049" s="156"/>
      <c r="G2049" s="164" t="s">
        <v>104</v>
      </c>
      <c r="H2049" s="164">
        <v>1.0</v>
      </c>
      <c r="I2049" s="81"/>
      <c r="J2049" s="166" t="s">
        <v>2516</v>
      </c>
      <c r="K2049" s="136"/>
      <c r="L2049" s="169" t="s">
        <v>4331</v>
      </c>
    </row>
    <row r="2050" ht="20.25" hidden="1" customHeight="1">
      <c r="A2050" s="168">
        <v>45973.0</v>
      </c>
      <c r="B2050" s="162" t="s">
        <v>4605</v>
      </c>
      <c r="C2050" s="23"/>
      <c r="D2050" s="166" t="s">
        <v>807</v>
      </c>
      <c r="E2050" s="167" t="s">
        <v>815</v>
      </c>
      <c r="F2050" s="156"/>
      <c r="G2050" s="164" t="s">
        <v>104</v>
      </c>
      <c r="H2050" s="164">
        <v>1.0</v>
      </c>
      <c r="I2050" s="81"/>
      <c r="J2050" s="166" t="s">
        <v>2516</v>
      </c>
      <c r="K2050" s="136"/>
      <c r="L2050" s="169" t="s">
        <v>4331</v>
      </c>
    </row>
    <row r="2051" ht="20.25" hidden="1" customHeight="1">
      <c r="A2051" s="168">
        <v>45973.0</v>
      </c>
      <c r="B2051" s="162" t="s">
        <v>4605</v>
      </c>
      <c r="C2051" s="23"/>
      <c r="D2051" s="166" t="s">
        <v>807</v>
      </c>
      <c r="E2051" s="167" t="s">
        <v>808</v>
      </c>
      <c r="F2051" s="156"/>
      <c r="G2051" s="164" t="s">
        <v>104</v>
      </c>
      <c r="H2051" s="164">
        <v>1.0</v>
      </c>
      <c r="I2051" s="81"/>
      <c r="J2051" s="166" t="s">
        <v>2516</v>
      </c>
      <c r="K2051" s="136"/>
      <c r="L2051" s="169" t="s">
        <v>4331</v>
      </c>
    </row>
    <row r="2052" ht="20.25" hidden="1" customHeight="1">
      <c r="A2052" s="168">
        <v>45973.0</v>
      </c>
      <c r="B2052" s="162" t="s">
        <v>4605</v>
      </c>
      <c r="C2052" s="23"/>
      <c r="D2052" s="166" t="s">
        <v>807</v>
      </c>
      <c r="E2052" s="167" t="s">
        <v>362</v>
      </c>
      <c r="F2052" s="156"/>
      <c r="G2052" s="164" t="s">
        <v>104</v>
      </c>
      <c r="H2052" s="164">
        <v>1.0</v>
      </c>
      <c r="I2052" s="81"/>
      <c r="J2052" s="166" t="s">
        <v>2516</v>
      </c>
      <c r="K2052" s="136"/>
      <c r="L2052" s="169" t="s">
        <v>4331</v>
      </c>
    </row>
    <row r="2053" ht="20.25" hidden="1" customHeight="1">
      <c r="A2053" s="168"/>
      <c r="B2053" s="164"/>
      <c r="C2053" s="164"/>
      <c r="D2053" s="166"/>
      <c r="E2053" s="167"/>
      <c r="F2053" s="156"/>
      <c r="G2053" s="164"/>
      <c r="H2053" s="164"/>
      <c r="I2053" s="81"/>
      <c r="J2053" s="166"/>
      <c r="K2053" s="136"/>
      <c r="L2053" s="169"/>
    </row>
    <row r="2054" ht="20.25" hidden="1" customHeight="1">
      <c r="A2054" s="168">
        <v>45973.0</v>
      </c>
      <c r="B2054" s="162" t="s">
        <v>4606</v>
      </c>
      <c r="C2054" s="23"/>
      <c r="D2054" s="166" t="s">
        <v>1318</v>
      </c>
      <c r="E2054" s="167"/>
      <c r="F2054" s="156"/>
      <c r="G2054" s="164" t="s">
        <v>196</v>
      </c>
      <c r="H2054" s="164">
        <v>1.0</v>
      </c>
      <c r="I2054" s="81"/>
      <c r="J2054" s="166" t="s">
        <v>4607</v>
      </c>
      <c r="K2054" s="136"/>
      <c r="L2054" s="169"/>
    </row>
    <row r="2055" ht="20.25" hidden="1" customHeight="1">
      <c r="A2055" s="168"/>
      <c r="B2055" s="164"/>
      <c r="C2055" s="164"/>
      <c r="D2055" s="166"/>
      <c r="E2055" s="167"/>
      <c r="F2055" s="156"/>
      <c r="G2055" s="164"/>
      <c r="H2055" s="164"/>
      <c r="I2055" s="81"/>
      <c r="J2055" s="166"/>
      <c r="K2055" s="136"/>
      <c r="L2055" s="169"/>
    </row>
    <row r="2056" ht="20.25" hidden="1" customHeight="1">
      <c r="A2056" s="168">
        <v>45974.0</v>
      </c>
      <c r="B2056" s="162" t="s">
        <v>4608</v>
      </c>
      <c r="C2056" s="23"/>
      <c r="D2056" s="166" t="s">
        <v>4609</v>
      </c>
      <c r="E2056" s="167">
        <v>5821147.0</v>
      </c>
      <c r="F2056" s="156"/>
      <c r="G2056" s="164" t="s">
        <v>104</v>
      </c>
      <c r="H2056" s="164">
        <v>1.0</v>
      </c>
      <c r="I2056" s="81"/>
      <c r="J2056" s="166" t="s">
        <v>1655</v>
      </c>
      <c r="K2056" s="136"/>
      <c r="L2056" s="169" t="s">
        <v>4331</v>
      </c>
    </row>
    <row r="2057" ht="20.25" hidden="1" customHeight="1">
      <c r="A2057" s="168"/>
      <c r="B2057" s="164"/>
      <c r="C2057" s="164"/>
      <c r="D2057" s="166"/>
      <c r="E2057" s="167"/>
      <c r="F2057" s="156"/>
      <c r="G2057" s="164"/>
      <c r="H2057" s="164"/>
      <c r="I2057" s="81"/>
      <c r="J2057" s="166"/>
      <c r="K2057" s="136"/>
      <c r="L2057" s="169"/>
    </row>
    <row r="2058" ht="20.25" hidden="1" customHeight="1">
      <c r="A2058" s="168">
        <v>45975.0</v>
      </c>
      <c r="B2058" s="162" t="s">
        <v>4610</v>
      </c>
      <c r="C2058" s="23"/>
      <c r="D2058" s="166" t="s">
        <v>1318</v>
      </c>
      <c r="E2058" s="167"/>
      <c r="F2058" s="156"/>
      <c r="G2058" s="164" t="s">
        <v>196</v>
      </c>
      <c r="H2058" s="164">
        <v>1.0</v>
      </c>
      <c r="I2058" s="81"/>
      <c r="J2058" s="166" t="s">
        <v>4567</v>
      </c>
      <c r="K2058" s="136"/>
      <c r="L2058" s="169"/>
    </row>
    <row r="2059" ht="20.25" hidden="1" customHeight="1">
      <c r="A2059" s="168"/>
      <c r="B2059" s="164"/>
      <c r="C2059" s="164"/>
      <c r="D2059" s="166"/>
      <c r="E2059" s="167"/>
      <c r="F2059" s="156"/>
      <c r="G2059" s="164"/>
      <c r="H2059" s="164"/>
      <c r="I2059" s="81"/>
      <c r="J2059" s="166"/>
      <c r="K2059" s="136"/>
      <c r="L2059" s="169"/>
    </row>
    <row r="2060" ht="20.25" hidden="1" customHeight="1">
      <c r="A2060" s="168">
        <v>45976.0</v>
      </c>
      <c r="B2060" s="162" t="s">
        <v>4611</v>
      </c>
      <c r="C2060" s="23"/>
      <c r="D2060" s="166" t="s">
        <v>4152</v>
      </c>
      <c r="E2060" s="167" t="s">
        <v>348</v>
      </c>
      <c r="F2060" s="156"/>
      <c r="G2060" s="164" t="s">
        <v>104</v>
      </c>
      <c r="H2060" s="164">
        <v>1.0</v>
      </c>
      <c r="I2060" s="81"/>
      <c r="J2060" s="166" t="s">
        <v>1569</v>
      </c>
      <c r="K2060" s="136"/>
      <c r="L2060" s="169" t="s">
        <v>4331</v>
      </c>
    </row>
    <row r="2061" ht="20.25" hidden="1" customHeight="1">
      <c r="A2061" s="168">
        <v>45976.0</v>
      </c>
      <c r="B2061" s="162" t="s">
        <v>4611</v>
      </c>
      <c r="C2061" s="23"/>
      <c r="D2061" s="166" t="s">
        <v>1365</v>
      </c>
      <c r="E2061" s="167" t="s">
        <v>421</v>
      </c>
      <c r="F2061" s="156"/>
      <c r="G2061" s="164" t="s">
        <v>104</v>
      </c>
      <c r="H2061" s="164">
        <v>2.0</v>
      </c>
      <c r="I2061" s="81"/>
      <c r="J2061" s="166" t="s">
        <v>1569</v>
      </c>
      <c r="K2061" s="136"/>
      <c r="L2061" s="169" t="s">
        <v>4331</v>
      </c>
    </row>
    <row r="2062" ht="20.25" hidden="1" customHeight="1">
      <c r="A2062" s="168">
        <v>45976.0</v>
      </c>
      <c r="B2062" s="162" t="s">
        <v>4611</v>
      </c>
      <c r="C2062" s="23"/>
      <c r="D2062" s="166" t="s">
        <v>4612</v>
      </c>
      <c r="E2062" s="167" t="s">
        <v>337</v>
      </c>
      <c r="F2062" s="156"/>
      <c r="G2062" s="164" t="s">
        <v>104</v>
      </c>
      <c r="H2062" s="164">
        <v>1.0</v>
      </c>
      <c r="I2062" s="81"/>
      <c r="J2062" s="166" t="s">
        <v>1569</v>
      </c>
      <c r="K2062" s="136"/>
      <c r="L2062" s="169" t="s">
        <v>4331</v>
      </c>
    </row>
    <row r="2063" ht="20.25" hidden="1" customHeight="1">
      <c r="A2063" s="168">
        <v>45976.0</v>
      </c>
      <c r="B2063" s="162" t="s">
        <v>4611</v>
      </c>
      <c r="C2063" s="23"/>
      <c r="D2063" s="166" t="s">
        <v>4613</v>
      </c>
      <c r="E2063" s="167" t="s">
        <v>4614</v>
      </c>
      <c r="F2063" s="156"/>
      <c r="G2063" s="164" t="s">
        <v>104</v>
      </c>
      <c r="H2063" s="164">
        <v>3.0</v>
      </c>
      <c r="I2063" s="81"/>
      <c r="J2063" s="166" t="s">
        <v>1569</v>
      </c>
      <c r="K2063" s="136"/>
      <c r="L2063" s="169" t="s">
        <v>4331</v>
      </c>
    </row>
    <row r="2064" ht="20.25" hidden="1" customHeight="1">
      <c r="A2064" s="168"/>
      <c r="B2064" s="164"/>
      <c r="C2064" s="164"/>
      <c r="D2064" s="166"/>
      <c r="E2064" s="167"/>
      <c r="F2064" s="156"/>
      <c r="G2064" s="164"/>
      <c r="H2064" s="164"/>
      <c r="I2064" s="81"/>
      <c r="J2064" s="166"/>
      <c r="K2064" s="136"/>
      <c r="L2064" s="169"/>
    </row>
    <row r="2065" ht="20.25" hidden="1" customHeight="1">
      <c r="A2065" s="168">
        <v>45976.0</v>
      </c>
      <c r="B2065" s="162" t="s">
        <v>4615</v>
      </c>
      <c r="C2065" s="23"/>
      <c r="D2065" s="166" t="s">
        <v>1196</v>
      </c>
      <c r="E2065" s="167"/>
      <c r="F2065" s="156"/>
      <c r="G2065" s="164" t="s">
        <v>104</v>
      </c>
      <c r="H2065" s="164">
        <v>2.0</v>
      </c>
      <c r="I2065" s="81"/>
      <c r="J2065" s="166" t="s">
        <v>1406</v>
      </c>
      <c r="K2065" s="136"/>
      <c r="L2065" s="169"/>
    </row>
    <row r="2066" ht="20.25" hidden="1" customHeight="1">
      <c r="A2066" s="168">
        <v>45976.0</v>
      </c>
      <c r="B2066" s="162" t="s">
        <v>4615</v>
      </c>
      <c r="C2066" s="23"/>
      <c r="D2066" s="166" t="s">
        <v>1808</v>
      </c>
      <c r="E2066" s="167"/>
      <c r="F2066" s="156"/>
      <c r="G2066" s="164" t="s">
        <v>104</v>
      </c>
      <c r="H2066" s="164">
        <v>1.0</v>
      </c>
      <c r="I2066" s="81"/>
      <c r="J2066" s="166" t="s">
        <v>1406</v>
      </c>
      <c r="K2066" s="136"/>
      <c r="L2066" s="169"/>
    </row>
    <row r="2067" ht="20.25" hidden="1" customHeight="1">
      <c r="A2067" s="168">
        <v>45976.0</v>
      </c>
      <c r="B2067" s="162" t="s">
        <v>4615</v>
      </c>
      <c r="C2067" s="23"/>
      <c r="D2067" s="166" t="s">
        <v>1630</v>
      </c>
      <c r="E2067" s="167"/>
      <c r="F2067" s="156"/>
      <c r="G2067" s="164" t="s">
        <v>104</v>
      </c>
      <c r="H2067" s="164">
        <v>1.0</v>
      </c>
      <c r="I2067" s="81"/>
      <c r="J2067" s="166" t="s">
        <v>1406</v>
      </c>
      <c r="K2067" s="136"/>
      <c r="L2067" s="169"/>
    </row>
    <row r="2068" ht="20.25" hidden="1" customHeight="1">
      <c r="A2068" s="168">
        <v>45976.0</v>
      </c>
      <c r="B2068" s="162" t="s">
        <v>4615</v>
      </c>
      <c r="C2068" s="23"/>
      <c r="D2068" s="166" t="s">
        <v>1686</v>
      </c>
      <c r="E2068" s="167"/>
      <c r="F2068" s="156"/>
      <c r="G2068" s="164" t="s">
        <v>104</v>
      </c>
      <c r="H2068" s="164">
        <v>1.0</v>
      </c>
      <c r="I2068" s="81"/>
      <c r="J2068" s="166" t="s">
        <v>1406</v>
      </c>
      <c r="K2068" s="136"/>
      <c r="L2068" s="169"/>
    </row>
    <row r="2069" ht="20.25" hidden="1" customHeight="1">
      <c r="A2069" s="168"/>
      <c r="B2069" s="164"/>
      <c r="C2069" s="164"/>
      <c r="D2069" s="166"/>
      <c r="E2069" s="167"/>
      <c r="F2069" s="156"/>
      <c r="G2069" s="164"/>
      <c r="H2069" s="164"/>
      <c r="I2069" s="81"/>
      <c r="J2069" s="166"/>
      <c r="K2069" s="136"/>
      <c r="L2069" s="169"/>
    </row>
    <row r="2070" ht="20.25" hidden="1" customHeight="1">
      <c r="A2070" s="168">
        <v>45978.0</v>
      </c>
      <c r="B2070" s="162" t="s">
        <v>4616</v>
      </c>
      <c r="C2070" s="23"/>
      <c r="D2070" s="166" t="s">
        <v>1798</v>
      </c>
      <c r="E2070" s="167"/>
      <c r="F2070" s="156"/>
      <c r="G2070" s="164" t="s">
        <v>104</v>
      </c>
      <c r="H2070" s="164">
        <v>3.0</v>
      </c>
      <c r="I2070" s="81"/>
      <c r="J2070" s="166" t="s">
        <v>1653</v>
      </c>
      <c r="K2070" s="136"/>
      <c r="L2070" s="169"/>
    </row>
    <row r="2071" ht="20.25" hidden="1" customHeight="1">
      <c r="A2071" s="168">
        <v>45978.0</v>
      </c>
      <c r="B2071" s="162" t="s">
        <v>4616</v>
      </c>
      <c r="C2071" s="23"/>
      <c r="D2071" s="166" t="s">
        <v>1799</v>
      </c>
      <c r="E2071" s="167"/>
      <c r="F2071" s="156"/>
      <c r="G2071" s="164" t="s">
        <v>104</v>
      </c>
      <c r="H2071" s="164">
        <v>2.0</v>
      </c>
      <c r="I2071" s="81"/>
      <c r="J2071" s="166" t="s">
        <v>1653</v>
      </c>
      <c r="K2071" s="136"/>
      <c r="L2071" s="169"/>
    </row>
    <row r="2072" ht="20.25" hidden="1" customHeight="1">
      <c r="A2072" s="168">
        <v>45978.0</v>
      </c>
      <c r="B2072" s="162" t="s">
        <v>4616</v>
      </c>
      <c r="C2072" s="23"/>
      <c r="D2072" s="166" t="s">
        <v>72</v>
      </c>
      <c r="E2072" s="167" t="s">
        <v>1284</v>
      </c>
      <c r="F2072" s="156"/>
      <c r="G2072" s="164" t="s">
        <v>104</v>
      </c>
      <c r="H2072" s="164">
        <v>1.0</v>
      </c>
      <c r="I2072" s="81"/>
      <c r="J2072" s="166" t="s">
        <v>1653</v>
      </c>
      <c r="K2072" s="136"/>
      <c r="L2072" s="169" t="s">
        <v>4331</v>
      </c>
    </row>
    <row r="2073" ht="20.25" hidden="1" customHeight="1">
      <c r="A2073" s="168"/>
      <c r="B2073" s="164"/>
      <c r="C2073" s="164"/>
      <c r="D2073" s="166"/>
      <c r="E2073" s="167"/>
      <c r="F2073" s="156"/>
      <c r="G2073" s="164"/>
      <c r="H2073" s="164"/>
      <c r="I2073" s="81"/>
      <c r="J2073" s="166"/>
      <c r="K2073" s="136"/>
      <c r="L2073" s="169"/>
    </row>
    <row r="2074" ht="20.25" hidden="1" customHeight="1">
      <c r="A2074" s="168">
        <v>45978.0</v>
      </c>
      <c r="B2074" s="162" t="s">
        <v>4617</v>
      </c>
      <c r="C2074" s="23"/>
      <c r="D2074" s="166" t="s">
        <v>4148</v>
      </c>
      <c r="E2074" s="167"/>
      <c r="F2074" s="156"/>
      <c r="G2074" s="164" t="s">
        <v>196</v>
      </c>
      <c r="H2074" s="164">
        <v>3.0</v>
      </c>
      <c r="I2074" s="81"/>
      <c r="J2074" s="166" t="s">
        <v>1103</v>
      </c>
      <c r="K2074" s="136"/>
      <c r="L2074" s="169"/>
    </row>
    <row r="2075" ht="20.25" hidden="1" customHeight="1">
      <c r="A2075" s="168"/>
      <c r="B2075" s="164"/>
      <c r="C2075" s="164"/>
      <c r="D2075" s="166"/>
      <c r="E2075" s="167"/>
      <c r="F2075" s="156"/>
      <c r="G2075" s="164"/>
      <c r="H2075" s="164"/>
      <c r="I2075" s="81"/>
      <c r="J2075" s="166"/>
      <c r="K2075" s="136"/>
      <c r="L2075" s="169"/>
    </row>
    <row r="2076" ht="20.25" hidden="1" customHeight="1">
      <c r="A2076" s="168">
        <v>45979.0</v>
      </c>
      <c r="B2076" s="162" t="s">
        <v>4618</v>
      </c>
      <c r="C2076" s="23"/>
      <c r="D2076" s="166" t="s">
        <v>1810</v>
      </c>
      <c r="E2076" s="167"/>
      <c r="F2076" s="156"/>
      <c r="G2076" s="164" t="s">
        <v>104</v>
      </c>
      <c r="H2076" s="164">
        <v>2.0</v>
      </c>
      <c r="I2076" s="81"/>
      <c r="J2076" s="166" t="s">
        <v>1537</v>
      </c>
      <c r="K2076" s="136"/>
      <c r="L2076" s="169"/>
    </row>
    <row r="2077" ht="20.25" hidden="1" customHeight="1">
      <c r="A2077" s="168">
        <v>45979.0</v>
      </c>
      <c r="B2077" s="162" t="s">
        <v>4618</v>
      </c>
      <c r="C2077" s="23"/>
      <c r="D2077" s="166" t="s">
        <v>1811</v>
      </c>
      <c r="E2077" s="167"/>
      <c r="F2077" s="156"/>
      <c r="G2077" s="164" t="s">
        <v>104</v>
      </c>
      <c r="H2077" s="164">
        <v>1.0</v>
      </c>
      <c r="I2077" s="81"/>
      <c r="J2077" s="166" t="s">
        <v>1537</v>
      </c>
      <c r="K2077" s="136"/>
      <c r="L2077" s="169"/>
    </row>
    <row r="2078" ht="20.25" hidden="1" customHeight="1">
      <c r="A2078" s="168">
        <v>45979.0</v>
      </c>
      <c r="B2078" s="162" t="s">
        <v>4618</v>
      </c>
      <c r="C2078" s="23"/>
      <c r="D2078" s="166" t="s">
        <v>1781</v>
      </c>
      <c r="E2078" s="167" t="s">
        <v>4619</v>
      </c>
      <c r="F2078" s="156"/>
      <c r="G2078" s="164" t="s">
        <v>104</v>
      </c>
      <c r="H2078" s="164">
        <v>4.0</v>
      </c>
      <c r="I2078" s="81"/>
      <c r="J2078" s="166" t="s">
        <v>1537</v>
      </c>
      <c r="K2078" s="136"/>
      <c r="L2078" s="169"/>
    </row>
    <row r="2079" ht="20.25" hidden="1" customHeight="1">
      <c r="A2079" s="168">
        <v>45979.0</v>
      </c>
      <c r="B2079" s="162" t="s">
        <v>4618</v>
      </c>
      <c r="C2079" s="23"/>
      <c r="D2079" s="166" t="s">
        <v>483</v>
      </c>
      <c r="E2079" s="167" t="s">
        <v>497</v>
      </c>
      <c r="F2079" s="156"/>
      <c r="G2079" s="164" t="s">
        <v>104</v>
      </c>
      <c r="H2079" s="164">
        <v>4.0</v>
      </c>
      <c r="I2079" s="81"/>
      <c r="J2079" s="166" t="s">
        <v>1537</v>
      </c>
      <c r="K2079" s="136"/>
      <c r="L2079" s="169"/>
    </row>
    <row r="2080" ht="20.25" hidden="1" customHeight="1">
      <c r="A2080" s="168">
        <v>45979.0</v>
      </c>
      <c r="B2080" s="162" t="s">
        <v>4618</v>
      </c>
      <c r="C2080" s="23"/>
      <c r="D2080" s="166" t="s">
        <v>1678</v>
      </c>
      <c r="E2080" s="167" t="s">
        <v>4620</v>
      </c>
      <c r="F2080" s="156"/>
      <c r="G2080" s="164" t="s">
        <v>104</v>
      </c>
      <c r="H2080" s="164">
        <v>4.0</v>
      </c>
      <c r="I2080" s="81"/>
      <c r="J2080" s="166" t="s">
        <v>1537</v>
      </c>
      <c r="K2080" s="136"/>
      <c r="L2080" s="169"/>
    </row>
    <row r="2081" ht="20.25" hidden="1" customHeight="1">
      <c r="A2081" s="168"/>
      <c r="B2081" s="164"/>
      <c r="C2081" s="164"/>
      <c r="D2081" s="166"/>
      <c r="E2081" s="167"/>
      <c r="F2081" s="156"/>
      <c r="G2081" s="164"/>
      <c r="H2081" s="164"/>
      <c r="I2081" s="81"/>
      <c r="J2081" s="166"/>
      <c r="K2081" s="136"/>
      <c r="L2081" s="169"/>
    </row>
    <row r="2082" ht="20.25" hidden="1" customHeight="1">
      <c r="A2082" s="168">
        <v>45979.0</v>
      </c>
      <c r="B2082" s="162" t="s">
        <v>4621</v>
      </c>
      <c r="C2082" s="23"/>
      <c r="D2082" s="166" t="s">
        <v>4622</v>
      </c>
      <c r="E2082" s="167" t="s">
        <v>76</v>
      </c>
      <c r="F2082" s="156"/>
      <c r="G2082" s="164" t="s">
        <v>104</v>
      </c>
      <c r="H2082" s="164">
        <v>1.0</v>
      </c>
      <c r="I2082" s="81"/>
      <c r="J2082" s="166" t="s">
        <v>2108</v>
      </c>
      <c r="K2082" s="136"/>
      <c r="L2082" s="169" t="s">
        <v>4331</v>
      </c>
    </row>
    <row r="2083" ht="20.25" hidden="1" customHeight="1">
      <c r="A2083" s="168">
        <v>45979.0</v>
      </c>
      <c r="B2083" s="162" t="s">
        <v>4621</v>
      </c>
      <c r="C2083" s="23"/>
      <c r="D2083" s="166" t="s">
        <v>74</v>
      </c>
      <c r="E2083" s="167" t="s">
        <v>2430</v>
      </c>
      <c r="F2083" s="156"/>
      <c r="G2083" s="164" t="s">
        <v>104</v>
      </c>
      <c r="H2083" s="164">
        <v>1.0</v>
      </c>
      <c r="I2083" s="81"/>
      <c r="J2083" s="166" t="s">
        <v>2108</v>
      </c>
      <c r="K2083" s="136"/>
      <c r="L2083" s="169" t="s">
        <v>4331</v>
      </c>
    </row>
    <row r="2084" ht="20.25" hidden="1" customHeight="1">
      <c r="A2084" s="168">
        <v>45979.0</v>
      </c>
      <c r="B2084" s="162" t="s">
        <v>4621</v>
      </c>
      <c r="C2084" s="23"/>
      <c r="D2084" s="166" t="s">
        <v>4623</v>
      </c>
      <c r="E2084" s="167" t="s">
        <v>337</v>
      </c>
      <c r="F2084" s="156"/>
      <c r="G2084" s="164" t="s">
        <v>104</v>
      </c>
      <c r="H2084" s="164">
        <v>1.0</v>
      </c>
      <c r="I2084" s="81"/>
      <c r="J2084" s="166" t="s">
        <v>2108</v>
      </c>
      <c r="K2084" s="136"/>
      <c r="L2084" s="169" t="s">
        <v>4331</v>
      </c>
    </row>
    <row r="2085" ht="20.25" hidden="1" customHeight="1">
      <c r="A2085" s="168">
        <v>45979.0</v>
      </c>
      <c r="B2085" s="162" t="s">
        <v>4621</v>
      </c>
      <c r="C2085" s="23"/>
      <c r="D2085" s="166" t="s">
        <v>1155</v>
      </c>
      <c r="E2085" s="167"/>
      <c r="F2085" s="156"/>
      <c r="G2085" s="164" t="s">
        <v>104</v>
      </c>
      <c r="H2085" s="164">
        <v>1.0</v>
      </c>
      <c r="I2085" s="81"/>
      <c r="J2085" s="166" t="s">
        <v>2108</v>
      </c>
      <c r="K2085" s="136"/>
      <c r="L2085" s="169" t="s">
        <v>4331</v>
      </c>
    </row>
    <row r="2086" ht="20.25" hidden="1" customHeight="1">
      <c r="A2086" s="168">
        <v>45979.0</v>
      </c>
      <c r="B2086" s="162" t="s">
        <v>4621</v>
      </c>
      <c r="C2086" s="23"/>
      <c r="D2086" s="166" t="s">
        <v>4624</v>
      </c>
      <c r="E2086" s="167" t="s">
        <v>3047</v>
      </c>
      <c r="F2086" s="156"/>
      <c r="G2086" s="164" t="s">
        <v>104</v>
      </c>
      <c r="H2086" s="164">
        <v>1.0</v>
      </c>
      <c r="I2086" s="81"/>
      <c r="J2086" s="166" t="s">
        <v>2108</v>
      </c>
      <c r="K2086" s="136"/>
      <c r="L2086" s="169" t="s">
        <v>4331</v>
      </c>
    </row>
    <row r="2087" ht="20.25" hidden="1" customHeight="1">
      <c r="A2087" s="168"/>
      <c r="B2087" s="164"/>
      <c r="C2087" s="164"/>
      <c r="D2087" s="166"/>
      <c r="E2087" s="167"/>
      <c r="F2087" s="156"/>
      <c r="G2087" s="164"/>
      <c r="H2087" s="164"/>
      <c r="I2087" s="81"/>
      <c r="J2087" s="166"/>
      <c r="K2087" s="136"/>
      <c r="L2087" s="169"/>
    </row>
    <row r="2088" ht="20.25" hidden="1" customHeight="1">
      <c r="A2088" s="168">
        <v>45979.0</v>
      </c>
      <c r="B2088" s="162" t="s">
        <v>4625</v>
      </c>
      <c r="C2088" s="23"/>
      <c r="D2088" s="166" t="s">
        <v>744</v>
      </c>
      <c r="E2088" s="167"/>
      <c r="F2088" s="156"/>
      <c r="G2088" s="164" t="s">
        <v>1385</v>
      </c>
      <c r="H2088" s="164">
        <v>1.0</v>
      </c>
      <c r="I2088" s="81" t="s">
        <v>4626</v>
      </c>
      <c r="J2088" s="166" t="s">
        <v>1335</v>
      </c>
      <c r="K2088" s="136"/>
      <c r="L2088" s="169"/>
    </row>
    <row r="2089" ht="20.25" hidden="1" customHeight="1">
      <c r="A2089" s="168">
        <v>45979.0</v>
      </c>
      <c r="B2089" s="162" t="s">
        <v>4625</v>
      </c>
      <c r="C2089" s="23"/>
      <c r="D2089" s="166" t="s">
        <v>66</v>
      </c>
      <c r="E2089" s="167" t="s">
        <v>75</v>
      </c>
      <c r="F2089" s="156"/>
      <c r="G2089" s="164" t="s">
        <v>104</v>
      </c>
      <c r="H2089" s="164">
        <v>1.0</v>
      </c>
      <c r="I2089" s="81" t="s">
        <v>4626</v>
      </c>
      <c r="J2089" s="166" t="s">
        <v>763</v>
      </c>
      <c r="K2089" s="136"/>
      <c r="L2089" s="169"/>
    </row>
    <row r="2090" ht="20.25" hidden="1" customHeight="1">
      <c r="A2090" s="168">
        <v>45979.0</v>
      </c>
      <c r="B2090" s="162" t="s">
        <v>4625</v>
      </c>
      <c r="C2090" s="23"/>
      <c r="D2090" s="166" t="s">
        <v>66</v>
      </c>
      <c r="E2090" s="167" t="s">
        <v>975</v>
      </c>
      <c r="F2090" s="156"/>
      <c r="G2090" s="164" t="s">
        <v>104</v>
      </c>
      <c r="H2090" s="164">
        <v>1.0</v>
      </c>
      <c r="I2090" s="81" t="s">
        <v>4626</v>
      </c>
      <c r="J2090" s="166" t="s">
        <v>1397</v>
      </c>
      <c r="K2090" s="136"/>
      <c r="L2090" s="169"/>
    </row>
    <row r="2091" ht="20.25" hidden="1" customHeight="1">
      <c r="A2091" s="168"/>
      <c r="B2091" s="162"/>
      <c r="C2091" s="23"/>
      <c r="D2091" s="166"/>
      <c r="E2091" s="167"/>
      <c r="F2091" s="156"/>
      <c r="G2091" s="164"/>
      <c r="H2091" s="164"/>
      <c r="I2091" s="81"/>
      <c r="J2091" s="166"/>
      <c r="K2091" s="136"/>
      <c r="L2091" s="169"/>
    </row>
    <row r="2092" ht="20.25" hidden="1" customHeight="1">
      <c r="A2092" s="168">
        <v>45979.0</v>
      </c>
      <c r="B2092" s="162" t="s">
        <v>4627</v>
      </c>
      <c r="C2092" s="23"/>
      <c r="D2092" s="166" t="s">
        <v>1150</v>
      </c>
      <c r="E2092" s="167"/>
      <c r="F2092" s="156"/>
      <c r="G2092" s="164" t="s">
        <v>104</v>
      </c>
      <c r="H2092" s="164">
        <v>5.0</v>
      </c>
      <c r="I2092" s="81"/>
      <c r="J2092" s="166" t="s">
        <v>2108</v>
      </c>
      <c r="K2092" s="136"/>
      <c r="L2092" s="169" t="s">
        <v>4331</v>
      </c>
    </row>
    <row r="2093" ht="20.25" hidden="1" customHeight="1">
      <c r="A2093" s="168"/>
      <c r="B2093" s="164"/>
      <c r="C2093" s="164"/>
      <c r="D2093" s="166"/>
      <c r="E2093" s="167"/>
      <c r="F2093" s="156"/>
      <c r="G2093" s="164"/>
      <c r="H2093" s="164"/>
      <c r="I2093" s="81"/>
      <c r="J2093" s="166"/>
      <c r="K2093" s="136"/>
      <c r="L2093" s="169"/>
    </row>
    <row r="2094" ht="20.25" hidden="1" customHeight="1">
      <c r="A2094" s="168">
        <v>45979.0</v>
      </c>
      <c r="B2094" s="162" t="s">
        <v>4628</v>
      </c>
      <c r="C2094" s="23"/>
      <c r="D2094" s="166" t="s">
        <v>1813</v>
      </c>
      <c r="E2094" s="167"/>
      <c r="F2094" s="156"/>
      <c r="G2094" s="164" t="s">
        <v>104</v>
      </c>
      <c r="H2094" s="164">
        <v>2.0</v>
      </c>
      <c r="I2094" s="81"/>
      <c r="J2094" s="166" t="s">
        <v>1814</v>
      </c>
      <c r="K2094" s="136"/>
      <c r="L2094" s="169"/>
    </row>
    <row r="2095" ht="20.25" hidden="1" customHeight="1">
      <c r="A2095" s="168"/>
      <c r="B2095" s="162"/>
      <c r="C2095" s="23"/>
      <c r="D2095" s="166"/>
      <c r="E2095" s="167"/>
      <c r="F2095" s="156"/>
      <c r="G2095" s="164"/>
      <c r="H2095" s="164"/>
      <c r="I2095" s="81"/>
      <c r="J2095" s="166"/>
      <c r="K2095" s="136"/>
      <c r="L2095" s="169"/>
    </row>
    <row r="2096" ht="20.25" hidden="1" customHeight="1">
      <c r="A2096" s="168">
        <v>45980.0</v>
      </c>
      <c r="B2096" s="162" t="s">
        <v>4629</v>
      </c>
      <c r="C2096" s="23"/>
      <c r="D2096" s="166" t="s">
        <v>1709</v>
      </c>
      <c r="E2096" s="167"/>
      <c r="F2096" s="156"/>
      <c r="G2096" s="164" t="s">
        <v>104</v>
      </c>
      <c r="H2096" s="164">
        <v>1.0</v>
      </c>
      <c r="I2096" s="81"/>
      <c r="J2096" s="166" t="s">
        <v>1117</v>
      </c>
      <c r="K2096" s="136"/>
      <c r="L2096" s="169"/>
    </row>
    <row r="2097" ht="20.25" hidden="1" customHeight="1">
      <c r="A2097" s="168">
        <v>45980.0</v>
      </c>
      <c r="B2097" s="162" t="s">
        <v>4629</v>
      </c>
      <c r="C2097" s="23"/>
      <c r="D2097" s="166" t="s">
        <v>1821</v>
      </c>
      <c r="E2097" s="167"/>
      <c r="F2097" s="156"/>
      <c r="G2097" s="164" t="s">
        <v>1822</v>
      </c>
      <c r="H2097" s="164">
        <v>3.0</v>
      </c>
      <c r="I2097" s="81"/>
      <c r="J2097" s="166" t="s">
        <v>1117</v>
      </c>
      <c r="K2097" s="136"/>
      <c r="L2097" s="169"/>
    </row>
    <row r="2098" ht="20.25" hidden="1" customHeight="1">
      <c r="A2098" s="168">
        <v>45980.0</v>
      </c>
      <c r="B2098" s="162" t="s">
        <v>4629</v>
      </c>
      <c r="C2098" s="23"/>
      <c r="D2098" s="166" t="s">
        <v>1553</v>
      </c>
      <c r="E2098" s="167"/>
      <c r="F2098" s="156"/>
      <c r="G2098" s="164" t="s">
        <v>742</v>
      </c>
      <c r="H2098" s="164">
        <v>1.0</v>
      </c>
      <c r="I2098" s="81"/>
      <c r="J2098" s="166" t="s">
        <v>1117</v>
      </c>
      <c r="K2098" s="136"/>
      <c r="L2098" s="169"/>
    </row>
    <row r="2099" ht="20.25" hidden="1" customHeight="1">
      <c r="A2099" s="128"/>
      <c r="B2099" s="139"/>
      <c r="C2099" s="154"/>
      <c r="D2099" s="132"/>
      <c r="E2099" s="157"/>
      <c r="F2099" s="158"/>
      <c r="G2099" s="131"/>
      <c r="H2099" s="131"/>
      <c r="I2099" s="132"/>
      <c r="J2099" s="132"/>
      <c r="K2099" s="136"/>
      <c r="L2099" s="127"/>
    </row>
    <row r="2100" ht="20.25" hidden="1" customHeight="1">
      <c r="A2100" s="168">
        <v>45980.0</v>
      </c>
      <c r="B2100" s="162" t="s">
        <v>4630</v>
      </c>
      <c r="C2100" s="23"/>
      <c r="D2100" s="166" t="s">
        <v>1411</v>
      </c>
      <c r="E2100" s="167" t="s">
        <v>76</v>
      </c>
      <c r="F2100" s="156"/>
      <c r="G2100" s="164" t="s">
        <v>104</v>
      </c>
      <c r="H2100" s="164">
        <v>1.0</v>
      </c>
      <c r="I2100" s="81"/>
      <c r="J2100" s="166" t="s">
        <v>1945</v>
      </c>
      <c r="K2100" s="136"/>
      <c r="L2100" s="169" t="s">
        <v>4331</v>
      </c>
    </row>
    <row r="2101" ht="20.25" hidden="1" customHeight="1">
      <c r="A2101" s="168">
        <v>45980.0</v>
      </c>
      <c r="B2101" s="162" t="s">
        <v>4630</v>
      </c>
      <c r="C2101" s="23"/>
      <c r="D2101" s="166" t="s">
        <v>74</v>
      </c>
      <c r="E2101" s="167" t="s">
        <v>2430</v>
      </c>
      <c r="F2101" s="156"/>
      <c r="G2101" s="164" t="s">
        <v>104</v>
      </c>
      <c r="H2101" s="164">
        <v>1.0</v>
      </c>
      <c r="I2101" s="81"/>
      <c r="J2101" s="166" t="s">
        <v>1945</v>
      </c>
      <c r="K2101" s="136"/>
      <c r="L2101" s="169" t="s">
        <v>4331</v>
      </c>
    </row>
    <row r="2102" ht="20.25" hidden="1" customHeight="1">
      <c r="A2102" s="168">
        <v>45980.0</v>
      </c>
      <c r="B2102" s="162" t="s">
        <v>4630</v>
      </c>
      <c r="C2102" s="23"/>
      <c r="D2102" s="166" t="s">
        <v>4623</v>
      </c>
      <c r="E2102" s="167" t="s">
        <v>337</v>
      </c>
      <c r="F2102" s="156"/>
      <c r="G2102" s="164" t="s">
        <v>104</v>
      </c>
      <c r="H2102" s="164">
        <v>1.0</v>
      </c>
      <c r="I2102" s="81"/>
      <c r="J2102" s="166" t="s">
        <v>1945</v>
      </c>
      <c r="K2102" s="136"/>
      <c r="L2102" s="169" t="s">
        <v>4331</v>
      </c>
    </row>
    <row r="2103" ht="20.25" hidden="1" customHeight="1">
      <c r="A2103" s="168">
        <v>45980.0</v>
      </c>
      <c r="B2103" s="162" t="s">
        <v>4630</v>
      </c>
      <c r="C2103" s="23"/>
      <c r="D2103" s="166" t="s">
        <v>1155</v>
      </c>
      <c r="E2103" s="167"/>
      <c r="F2103" s="156"/>
      <c r="G2103" s="164" t="s">
        <v>104</v>
      </c>
      <c r="H2103" s="164">
        <v>1.0</v>
      </c>
      <c r="I2103" s="81"/>
      <c r="J2103" s="166" t="s">
        <v>1945</v>
      </c>
      <c r="K2103" s="136"/>
      <c r="L2103" s="169"/>
    </row>
    <row r="2104" ht="20.25" hidden="1" customHeight="1">
      <c r="A2104" s="168">
        <v>45980.0</v>
      </c>
      <c r="B2104" s="162" t="s">
        <v>4630</v>
      </c>
      <c r="C2104" s="23"/>
      <c r="D2104" s="166" t="s">
        <v>1155</v>
      </c>
      <c r="E2104" s="167"/>
      <c r="F2104" s="156"/>
      <c r="G2104" s="164" t="s">
        <v>104</v>
      </c>
      <c r="H2104" s="164">
        <v>1.0</v>
      </c>
      <c r="I2104" s="81"/>
      <c r="J2104" s="166" t="s">
        <v>2185</v>
      </c>
      <c r="K2104" s="136"/>
      <c r="L2104" s="169"/>
    </row>
    <row r="2105" ht="20.25" hidden="1" customHeight="1">
      <c r="A2105" s="128"/>
      <c r="B2105" s="139"/>
      <c r="C2105" s="154"/>
      <c r="D2105" s="132"/>
      <c r="E2105" s="157"/>
      <c r="F2105" s="158"/>
      <c r="G2105" s="131"/>
      <c r="H2105" s="131"/>
      <c r="I2105" s="132"/>
      <c r="J2105" s="132"/>
      <c r="K2105" s="136"/>
      <c r="L2105" s="127"/>
    </row>
    <row r="2106" ht="20.25" hidden="1" customHeight="1">
      <c r="A2106" s="168">
        <v>45980.0</v>
      </c>
      <c r="B2106" s="162" t="s">
        <v>4631</v>
      </c>
      <c r="C2106" s="23"/>
      <c r="D2106" s="166" t="s">
        <v>1716</v>
      </c>
      <c r="E2106" s="167" t="s">
        <v>492</v>
      </c>
      <c r="F2106" s="156"/>
      <c r="G2106" s="164" t="s">
        <v>104</v>
      </c>
      <c r="H2106" s="164">
        <v>1.0</v>
      </c>
      <c r="I2106" s="81"/>
      <c r="J2106" s="166" t="s">
        <v>1537</v>
      </c>
      <c r="K2106" s="136"/>
      <c r="L2106" s="169" t="s">
        <v>4331</v>
      </c>
    </row>
    <row r="2107" ht="20.25" hidden="1" customHeight="1">
      <c r="A2107" s="168">
        <v>45980.0</v>
      </c>
      <c r="B2107" s="162" t="s">
        <v>4631</v>
      </c>
      <c r="C2107" s="23"/>
      <c r="D2107" s="166" t="s">
        <v>490</v>
      </c>
      <c r="E2107" s="167" t="s">
        <v>491</v>
      </c>
      <c r="F2107" s="156"/>
      <c r="G2107" s="164" t="s">
        <v>104</v>
      </c>
      <c r="H2107" s="164">
        <v>1.0</v>
      </c>
      <c r="I2107" s="81"/>
      <c r="J2107" s="166" t="s">
        <v>1537</v>
      </c>
      <c r="K2107" s="136"/>
      <c r="L2107" s="169" t="s">
        <v>4331</v>
      </c>
    </row>
    <row r="2108" ht="20.25" hidden="1" customHeight="1">
      <c r="A2108" s="128"/>
      <c r="B2108" s="139"/>
      <c r="C2108" s="154"/>
      <c r="D2108" s="132"/>
      <c r="E2108" s="157"/>
      <c r="F2108" s="158"/>
      <c r="G2108" s="131"/>
      <c r="H2108" s="131"/>
      <c r="I2108" s="132"/>
      <c r="J2108" s="132"/>
      <c r="K2108" s="136"/>
      <c r="L2108" s="127"/>
    </row>
    <row r="2109" ht="20.25" hidden="1" customHeight="1">
      <c r="A2109" s="168">
        <v>45981.0</v>
      </c>
      <c r="B2109" s="162" t="s">
        <v>4632</v>
      </c>
      <c r="C2109" s="23"/>
      <c r="D2109" s="166" t="s">
        <v>1641</v>
      </c>
      <c r="E2109" s="167"/>
      <c r="F2109" s="156"/>
      <c r="G2109" s="164" t="s">
        <v>104</v>
      </c>
      <c r="H2109" s="164">
        <v>3.0</v>
      </c>
      <c r="I2109" s="81"/>
      <c r="J2109" s="166" t="s">
        <v>4633</v>
      </c>
      <c r="K2109" s="136"/>
      <c r="L2109" s="169"/>
    </row>
    <row r="2110" ht="20.25" hidden="1" customHeight="1">
      <c r="A2110" s="128"/>
      <c r="B2110" s="139"/>
      <c r="C2110" s="154"/>
      <c r="D2110" s="132"/>
      <c r="E2110" s="157"/>
      <c r="F2110" s="158"/>
      <c r="G2110" s="131"/>
      <c r="H2110" s="131"/>
      <c r="I2110" s="132"/>
      <c r="J2110" s="132"/>
      <c r="K2110" s="136"/>
      <c r="L2110" s="127"/>
    </row>
    <row r="2111" ht="20.25" hidden="1" customHeight="1">
      <c r="A2111" s="168">
        <v>45981.0</v>
      </c>
      <c r="B2111" s="162" t="s">
        <v>4634</v>
      </c>
      <c r="C2111" s="23"/>
      <c r="D2111" s="166" t="s">
        <v>1827</v>
      </c>
      <c r="E2111" s="167"/>
      <c r="F2111" s="156"/>
      <c r="G2111" s="164" t="s">
        <v>104</v>
      </c>
      <c r="H2111" s="164">
        <v>2.0</v>
      </c>
      <c r="I2111" s="81"/>
      <c r="J2111" s="166" t="s">
        <v>1312</v>
      </c>
      <c r="K2111" s="136"/>
      <c r="L2111" s="169"/>
    </row>
    <row r="2112" ht="20.25" hidden="1" customHeight="1">
      <c r="A2112" s="168">
        <v>45981.0</v>
      </c>
      <c r="B2112" s="162" t="s">
        <v>4634</v>
      </c>
      <c r="C2112" s="23"/>
      <c r="D2112" s="166" t="s">
        <v>1828</v>
      </c>
      <c r="E2112" s="167"/>
      <c r="F2112" s="156"/>
      <c r="G2112" s="164" t="s">
        <v>104</v>
      </c>
      <c r="H2112" s="164">
        <v>1.0</v>
      </c>
      <c r="I2112" s="81"/>
      <c r="J2112" s="166" t="s">
        <v>1312</v>
      </c>
      <c r="K2112" s="136"/>
      <c r="L2112" s="169"/>
    </row>
    <row r="2113" ht="20.25" hidden="1" customHeight="1">
      <c r="A2113" s="168">
        <v>45981.0</v>
      </c>
      <c r="B2113" s="162" t="s">
        <v>4634</v>
      </c>
      <c r="C2113" s="23"/>
      <c r="D2113" s="166" t="s">
        <v>1031</v>
      </c>
      <c r="E2113" s="167"/>
      <c r="F2113" s="156"/>
      <c r="G2113" s="164" t="s">
        <v>1829</v>
      </c>
      <c r="H2113" s="164">
        <v>1.0</v>
      </c>
      <c r="I2113" s="81"/>
      <c r="J2113" s="166" t="s">
        <v>1312</v>
      </c>
      <c r="K2113" s="136"/>
      <c r="L2113" s="169"/>
    </row>
    <row r="2114" ht="20.25" hidden="1" customHeight="1">
      <c r="A2114" s="168">
        <v>45981.0</v>
      </c>
      <c r="B2114" s="162" t="s">
        <v>4634</v>
      </c>
      <c r="C2114" s="23"/>
      <c r="D2114" s="166" t="s">
        <v>4635</v>
      </c>
      <c r="E2114" s="167"/>
      <c r="F2114" s="156"/>
      <c r="G2114" s="164" t="s">
        <v>104</v>
      </c>
      <c r="H2114" s="164">
        <v>30.0</v>
      </c>
      <c r="I2114" s="81"/>
      <c r="J2114" s="166" t="s">
        <v>1312</v>
      </c>
      <c r="K2114" s="136"/>
      <c r="L2114" s="169"/>
    </row>
    <row r="2115" ht="20.25" hidden="1" customHeight="1">
      <c r="A2115" s="168">
        <v>45981.0</v>
      </c>
      <c r="B2115" s="162" t="s">
        <v>4634</v>
      </c>
      <c r="C2115" s="23"/>
      <c r="D2115" s="166" t="s">
        <v>1831</v>
      </c>
      <c r="E2115" s="167"/>
      <c r="F2115" s="156"/>
      <c r="G2115" s="164" t="s">
        <v>104</v>
      </c>
      <c r="H2115" s="164">
        <v>3.0</v>
      </c>
      <c r="I2115" s="81"/>
      <c r="J2115" s="166" t="s">
        <v>1312</v>
      </c>
      <c r="K2115" s="136"/>
      <c r="L2115" s="169"/>
    </row>
    <row r="2116" ht="20.25" hidden="1" customHeight="1">
      <c r="A2116" s="128"/>
      <c r="B2116" s="139"/>
      <c r="C2116" s="154"/>
      <c r="D2116" s="132"/>
      <c r="E2116" s="157"/>
      <c r="F2116" s="158"/>
      <c r="G2116" s="131"/>
      <c r="H2116" s="131"/>
      <c r="I2116" s="132"/>
      <c r="J2116" s="132"/>
      <c r="K2116" s="136"/>
      <c r="L2116" s="127"/>
    </row>
    <row r="2117" ht="20.25" hidden="1" customHeight="1">
      <c r="A2117" s="168">
        <v>45982.0</v>
      </c>
      <c r="B2117" s="162" t="s">
        <v>4636</v>
      </c>
      <c r="C2117" s="23"/>
      <c r="D2117" s="166" t="s">
        <v>4637</v>
      </c>
      <c r="E2117" s="167" t="s">
        <v>362</v>
      </c>
      <c r="F2117" s="156"/>
      <c r="G2117" s="164" t="s">
        <v>104</v>
      </c>
      <c r="H2117" s="164">
        <v>1.0</v>
      </c>
      <c r="I2117" s="81"/>
      <c r="J2117" s="166" t="s">
        <v>1833</v>
      </c>
      <c r="K2117" s="136"/>
      <c r="L2117" s="169" t="s">
        <v>4331</v>
      </c>
    </row>
    <row r="2118" ht="20.25" hidden="1" customHeight="1">
      <c r="A2118" s="168">
        <v>45982.0</v>
      </c>
      <c r="B2118" s="162" t="s">
        <v>4636</v>
      </c>
      <c r="C2118" s="23"/>
      <c r="D2118" s="166" t="s">
        <v>66</v>
      </c>
      <c r="E2118" s="167">
        <v>6.98319912</v>
      </c>
      <c r="F2118" s="156"/>
      <c r="G2118" s="164" t="s">
        <v>104</v>
      </c>
      <c r="H2118" s="164">
        <v>1.0</v>
      </c>
      <c r="I2118" s="81"/>
      <c r="J2118" s="166" t="s">
        <v>1833</v>
      </c>
      <c r="K2118" s="136"/>
      <c r="L2118" s="169" t="s">
        <v>4331</v>
      </c>
    </row>
    <row r="2119" ht="20.25" hidden="1" customHeight="1">
      <c r="A2119" s="168">
        <v>45982.0</v>
      </c>
      <c r="B2119" s="162" t="s">
        <v>4636</v>
      </c>
      <c r="C2119" s="23"/>
      <c r="D2119" s="166" t="s">
        <v>66</v>
      </c>
      <c r="E2119" s="167" t="s">
        <v>1757</v>
      </c>
      <c r="F2119" s="156"/>
      <c r="G2119" s="164" t="s">
        <v>104</v>
      </c>
      <c r="H2119" s="164">
        <v>1.0</v>
      </c>
      <c r="I2119" s="81"/>
      <c r="J2119" s="166" t="s">
        <v>1833</v>
      </c>
      <c r="K2119" s="136"/>
      <c r="L2119" s="169" t="s">
        <v>4331</v>
      </c>
    </row>
    <row r="2120" ht="20.25" hidden="1" customHeight="1">
      <c r="A2120" s="168">
        <v>45982.0</v>
      </c>
      <c r="B2120" s="162" t="s">
        <v>4636</v>
      </c>
      <c r="C2120" s="23"/>
      <c r="D2120" s="166" t="s">
        <v>209</v>
      </c>
      <c r="E2120" s="167" t="s">
        <v>4638</v>
      </c>
      <c r="F2120" s="156"/>
      <c r="G2120" s="164" t="s">
        <v>104</v>
      </c>
      <c r="H2120" s="164">
        <v>1.0</v>
      </c>
      <c r="I2120" s="81"/>
      <c r="J2120" s="166" t="s">
        <v>1833</v>
      </c>
      <c r="K2120" s="136"/>
      <c r="L2120" s="169" t="s">
        <v>4331</v>
      </c>
    </row>
    <row r="2121" ht="20.25" hidden="1" customHeight="1">
      <c r="A2121" s="128"/>
      <c r="B2121" s="139"/>
      <c r="C2121" s="154"/>
      <c r="D2121" s="132"/>
      <c r="E2121" s="157"/>
      <c r="F2121" s="158"/>
      <c r="G2121" s="131"/>
      <c r="H2121" s="131"/>
      <c r="I2121" s="132"/>
      <c r="J2121" s="132"/>
      <c r="K2121" s="136"/>
      <c r="L2121" s="127"/>
    </row>
    <row r="2122" ht="20.25" hidden="1" customHeight="1">
      <c r="A2122" s="168">
        <v>45982.0</v>
      </c>
      <c r="B2122" s="162" t="s">
        <v>4639</v>
      </c>
      <c r="C2122" s="23"/>
      <c r="D2122" s="166" t="s">
        <v>1844</v>
      </c>
      <c r="E2122" s="167"/>
      <c r="F2122" s="156"/>
      <c r="G2122" s="164" t="s">
        <v>502</v>
      </c>
      <c r="H2122" s="164">
        <v>2.0</v>
      </c>
      <c r="I2122" s="81"/>
      <c r="J2122" s="166" t="s">
        <v>1502</v>
      </c>
      <c r="K2122" s="136"/>
      <c r="L2122" s="169" t="s">
        <v>4331</v>
      </c>
    </row>
    <row r="2123" ht="20.25" hidden="1" customHeight="1">
      <c r="A2123" s="128"/>
      <c r="B2123" s="139"/>
      <c r="C2123" s="154"/>
      <c r="D2123" s="132"/>
      <c r="E2123" s="157"/>
      <c r="F2123" s="158"/>
      <c r="G2123" s="131"/>
      <c r="H2123" s="131"/>
      <c r="I2123" s="132"/>
      <c r="J2123" s="132"/>
      <c r="K2123" s="136"/>
      <c r="L2123" s="127"/>
    </row>
    <row r="2124" ht="20.25" hidden="1" customHeight="1">
      <c r="A2124" s="168">
        <v>45983.0</v>
      </c>
      <c r="B2124" s="162" t="s">
        <v>4640</v>
      </c>
      <c r="C2124" s="23"/>
      <c r="D2124" s="166" t="s">
        <v>1846</v>
      </c>
      <c r="E2124" s="167"/>
      <c r="F2124" s="156"/>
      <c r="G2124" s="164" t="s">
        <v>1586</v>
      </c>
      <c r="H2124" s="164">
        <v>1.0</v>
      </c>
      <c r="I2124" s="81"/>
      <c r="J2124" s="166" t="s">
        <v>2185</v>
      </c>
      <c r="K2124" s="136"/>
      <c r="L2124" s="169"/>
    </row>
    <row r="2125" ht="20.25" hidden="1" customHeight="1">
      <c r="A2125" s="168">
        <v>45983.0</v>
      </c>
      <c r="B2125" s="162" t="s">
        <v>4640</v>
      </c>
      <c r="C2125" s="23"/>
      <c r="D2125" s="166" t="s">
        <v>4641</v>
      </c>
      <c r="E2125" s="167"/>
      <c r="F2125" s="156"/>
      <c r="G2125" s="164" t="s">
        <v>104</v>
      </c>
      <c r="H2125" s="164">
        <v>10.0</v>
      </c>
      <c r="I2125" s="81"/>
      <c r="J2125" s="166" t="s">
        <v>1312</v>
      </c>
      <c r="K2125" s="136"/>
      <c r="L2125" s="169"/>
    </row>
    <row r="2126" ht="20.25" hidden="1" customHeight="1">
      <c r="A2126" s="168">
        <v>45983.0</v>
      </c>
      <c r="B2126" s="162" t="s">
        <v>4640</v>
      </c>
      <c r="C2126" s="23"/>
      <c r="D2126" s="166" t="s">
        <v>236</v>
      </c>
      <c r="E2126" s="167"/>
      <c r="F2126" s="156"/>
      <c r="G2126" s="164" t="s">
        <v>104</v>
      </c>
      <c r="H2126" s="164">
        <v>1.0</v>
      </c>
      <c r="I2126" s="81"/>
      <c r="J2126" s="166" t="s">
        <v>1312</v>
      </c>
      <c r="K2126" s="136"/>
      <c r="L2126" s="169"/>
    </row>
    <row r="2127" ht="20.25" hidden="1" customHeight="1">
      <c r="A2127" s="168">
        <v>45983.0</v>
      </c>
      <c r="B2127" s="162" t="s">
        <v>4640</v>
      </c>
      <c r="C2127" s="23"/>
      <c r="D2127" s="166" t="s">
        <v>2600</v>
      </c>
      <c r="E2127" s="167"/>
      <c r="F2127" s="156"/>
      <c r="G2127" s="164" t="s">
        <v>104</v>
      </c>
      <c r="H2127" s="164">
        <v>15.0</v>
      </c>
      <c r="I2127" s="81"/>
      <c r="J2127" s="166" t="s">
        <v>1312</v>
      </c>
      <c r="K2127" s="136"/>
      <c r="L2127" s="169"/>
    </row>
    <row r="2128" ht="20.25" hidden="1" customHeight="1">
      <c r="A2128" s="168">
        <v>45983.0</v>
      </c>
      <c r="B2128" s="162" t="s">
        <v>4640</v>
      </c>
      <c r="C2128" s="23"/>
      <c r="D2128" s="166" t="s">
        <v>4642</v>
      </c>
      <c r="E2128" s="167"/>
      <c r="F2128" s="156"/>
      <c r="G2128" s="164" t="s">
        <v>104</v>
      </c>
      <c r="H2128" s="164">
        <v>1.0</v>
      </c>
      <c r="I2128" s="81"/>
      <c r="J2128" s="166" t="s">
        <v>1312</v>
      </c>
      <c r="K2128" s="136"/>
      <c r="L2128" s="169"/>
    </row>
    <row r="2129" ht="20.25" hidden="1" customHeight="1">
      <c r="A2129" s="168">
        <v>45983.0</v>
      </c>
      <c r="B2129" s="162" t="s">
        <v>4640</v>
      </c>
      <c r="C2129" s="23"/>
      <c r="D2129" s="166" t="s">
        <v>1857</v>
      </c>
      <c r="E2129" s="167"/>
      <c r="F2129" s="156"/>
      <c r="G2129" s="164" t="s">
        <v>1311</v>
      </c>
      <c r="H2129" s="164">
        <v>1.0</v>
      </c>
      <c r="I2129" s="81"/>
      <c r="J2129" s="166" t="s">
        <v>1312</v>
      </c>
      <c r="K2129" s="136"/>
      <c r="L2129" s="169"/>
    </row>
    <row r="2130" ht="20.25" hidden="1" customHeight="1">
      <c r="A2130" s="168">
        <v>45983.0</v>
      </c>
      <c r="B2130" s="162" t="s">
        <v>4640</v>
      </c>
      <c r="C2130" s="23"/>
      <c r="D2130" s="166" t="s">
        <v>1858</v>
      </c>
      <c r="E2130" s="167"/>
      <c r="F2130" s="156"/>
      <c r="G2130" s="164" t="s">
        <v>1314</v>
      </c>
      <c r="H2130" s="164">
        <v>20.0</v>
      </c>
      <c r="I2130" s="81"/>
      <c r="J2130" s="166" t="s">
        <v>1312</v>
      </c>
      <c r="K2130" s="136"/>
      <c r="L2130" s="169"/>
    </row>
    <row r="2131" ht="20.25" hidden="1" customHeight="1">
      <c r="A2131" s="128"/>
      <c r="B2131" s="139"/>
      <c r="C2131" s="154"/>
      <c r="D2131" s="132"/>
      <c r="E2131" s="157"/>
      <c r="F2131" s="158"/>
      <c r="G2131" s="131"/>
      <c r="H2131" s="131"/>
      <c r="I2131" s="132"/>
      <c r="J2131" s="132"/>
      <c r="K2131" s="136"/>
      <c r="L2131" s="127"/>
    </row>
    <row r="2132" ht="20.25" hidden="1" customHeight="1">
      <c r="A2132" s="168">
        <v>45983.0</v>
      </c>
      <c r="B2132" s="162" t="s">
        <v>4643</v>
      </c>
      <c r="C2132" s="23"/>
      <c r="D2132" s="166" t="s">
        <v>1860</v>
      </c>
      <c r="E2132" s="167"/>
      <c r="F2132" s="156"/>
      <c r="G2132" s="164" t="s">
        <v>104</v>
      </c>
      <c r="H2132" s="164">
        <v>3.0</v>
      </c>
      <c r="I2132" s="81"/>
      <c r="J2132" s="166" t="s">
        <v>4644</v>
      </c>
      <c r="K2132" s="136"/>
      <c r="L2132" s="169"/>
    </row>
    <row r="2133" ht="20.25" hidden="1" customHeight="1">
      <c r="A2133" s="168">
        <v>45983.0</v>
      </c>
      <c r="B2133" s="162" t="s">
        <v>4643</v>
      </c>
      <c r="C2133" s="23"/>
      <c r="D2133" s="166" t="s">
        <v>4645</v>
      </c>
      <c r="E2133" s="167"/>
      <c r="F2133" s="156"/>
      <c r="G2133" s="164" t="s">
        <v>104</v>
      </c>
      <c r="H2133" s="164">
        <v>5.0</v>
      </c>
      <c r="I2133" s="81"/>
      <c r="J2133" s="166" t="s">
        <v>4644</v>
      </c>
      <c r="K2133" s="136"/>
      <c r="L2133" s="169"/>
    </row>
    <row r="2134" ht="20.25" hidden="1" customHeight="1">
      <c r="A2134" s="168">
        <v>45983.0</v>
      </c>
      <c r="B2134" s="162" t="s">
        <v>4643</v>
      </c>
      <c r="C2134" s="23"/>
      <c r="D2134" s="166" t="s">
        <v>4646</v>
      </c>
      <c r="E2134" s="167"/>
      <c r="F2134" s="156"/>
      <c r="G2134" s="164" t="s">
        <v>104</v>
      </c>
      <c r="H2134" s="164">
        <v>5.0</v>
      </c>
      <c r="I2134" s="81"/>
      <c r="J2134" s="166" t="s">
        <v>4644</v>
      </c>
      <c r="K2134" s="136"/>
      <c r="L2134" s="169"/>
    </row>
    <row r="2135" ht="20.25" hidden="1" customHeight="1">
      <c r="A2135" s="168">
        <v>45983.0</v>
      </c>
      <c r="B2135" s="162" t="s">
        <v>4643</v>
      </c>
      <c r="C2135" s="23"/>
      <c r="D2135" s="166" t="s">
        <v>1864</v>
      </c>
      <c r="E2135" s="167"/>
      <c r="F2135" s="156"/>
      <c r="G2135" s="164" t="s">
        <v>1314</v>
      </c>
      <c r="H2135" s="164">
        <v>11.0</v>
      </c>
      <c r="I2135" s="81"/>
      <c r="J2135" s="166" t="s">
        <v>4644</v>
      </c>
      <c r="K2135" s="136"/>
      <c r="L2135" s="169"/>
    </row>
    <row r="2136" ht="20.25" hidden="1" customHeight="1">
      <c r="A2136" s="168">
        <v>45983.0</v>
      </c>
      <c r="B2136" s="162" t="s">
        <v>4643</v>
      </c>
      <c r="C2136" s="23"/>
      <c r="D2136" s="166" t="s">
        <v>694</v>
      </c>
      <c r="E2136" s="167"/>
      <c r="F2136" s="156"/>
      <c r="G2136" s="164" t="s">
        <v>1242</v>
      </c>
      <c r="H2136" s="164">
        <v>5.0</v>
      </c>
      <c r="I2136" s="81"/>
      <c r="J2136" s="166" t="s">
        <v>4647</v>
      </c>
      <c r="K2136" s="136"/>
      <c r="L2136" s="169"/>
    </row>
    <row r="2137" ht="20.25" hidden="1" customHeight="1">
      <c r="A2137" s="128"/>
      <c r="B2137" s="139"/>
      <c r="C2137" s="154"/>
      <c r="D2137" s="132"/>
      <c r="E2137" s="157"/>
      <c r="F2137" s="158"/>
      <c r="G2137" s="131"/>
      <c r="H2137" s="131"/>
      <c r="I2137" s="132"/>
      <c r="J2137" s="132"/>
      <c r="K2137" s="136"/>
      <c r="L2137" s="127"/>
    </row>
    <row r="2138" ht="20.25" hidden="1" customHeight="1">
      <c r="A2138" s="168">
        <v>45985.0</v>
      </c>
      <c r="B2138" s="162" t="s">
        <v>4648</v>
      </c>
      <c r="C2138" s="23"/>
      <c r="D2138" s="166" t="s">
        <v>209</v>
      </c>
      <c r="E2138" s="167" t="s">
        <v>810</v>
      </c>
      <c r="F2138" s="156"/>
      <c r="G2138" s="164" t="s">
        <v>104</v>
      </c>
      <c r="H2138" s="164">
        <v>1.0</v>
      </c>
      <c r="I2138" s="81"/>
      <c r="J2138" s="166" t="s">
        <v>4649</v>
      </c>
      <c r="K2138" s="136"/>
      <c r="L2138" s="169" t="s">
        <v>4331</v>
      </c>
    </row>
    <row r="2139" ht="20.25" hidden="1" customHeight="1">
      <c r="A2139" s="168">
        <v>45985.0</v>
      </c>
      <c r="B2139" s="162" t="s">
        <v>4648</v>
      </c>
      <c r="C2139" s="23"/>
      <c r="D2139" s="166" t="s">
        <v>1278</v>
      </c>
      <c r="E2139" s="167" t="s">
        <v>812</v>
      </c>
      <c r="F2139" s="156"/>
      <c r="G2139" s="164" t="s">
        <v>104</v>
      </c>
      <c r="H2139" s="164">
        <v>1.0</v>
      </c>
      <c r="I2139" s="81"/>
      <c r="J2139" s="166" t="s">
        <v>4649</v>
      </c>
      <c r="K2139" s="136"/>
      <c r="L2139" s="169" t="s">
        <v>4331</v>
      </c>
    </row>
    <row r="2140" ht="20.25" hidden="1" customHeight="1">
      <c r="A2140" s="168">
        <v>45985.0</v>
      </c>
      <c r="B2140" s="162" t="s">
        <v>4648</v>
      </c>
      <c r="C2140" s="23"/>
      <c r="D2140" s="166" t="s">
        <v>807</v>
      </c>
      <c r="E2140" s="167" t="s">
        <v>808</v>
      </c>
      <c r="F2140" s="156"/>
      <c r="G2140" s="164" t="s">
        <v>104</v>
      </c>
      <c r="H2140" s="164">
        <v>1.0</v>
      </c>
      <c r="I2140" s="81"/>
      <c r="J2140" s="166" t="s">
        <v>4649</v>
      </c>
      <c r="K2140" s="136"/>
      <c r="L2140" s="169" t="s">
        <v>4331</v>
      </c>
    </row>
    <row r="2141" ht="20.25" hidden="1" customHeight="1">
      <c r="A2141" s="168">
        <v>45985.0</v>
      </c>
      <c r="B2141" s="162" t="s">
        <v>4648</v>
      </c>
      <c r="C2141" s="23"/>
      <c r="D2141" s="166" t="s">
        <v>807</v>
      </c>
      <c r="E2141" s="167" t="s">
        <v>815</v>
      </c>
      <c r="F2141" s="156"/>
      <c r="G2141" s="164" t="s">
        <v>104</v>
      </c>
      <c r="H2141" s="164">
        <v>1.0</v>
      </c>
      <c r="I2141" s="81"/>
      <c r="J2141" s="166" t="s">
        <v>4649</v>
      </c>
      <c r="K2141" s="136"/>
      <c r="L2141" s="169" t="s">
        <v>4331</v>
      </c>
    </row>
    <row r="2142" ht="20.25" hidden="1" customHeight="1">
      <c r="A2142" s="128"/>
      <c r="B2142" s="139"/>
      <c r="C2142" s="154"/>
      <c r="D2142" s="132"/>
      <c r="E2142" s="157"/>
      <c r="F2142" s="158"/>
      <c r="G2142" s="131"/>
      <c r="H2142" s="131"/>
      <c r="I2142" s="132"/>
      <c r="J2142" s="132"/>
      <c r="K2142" s="136"/>
      <c r="L2142" s="127"/>
    </row>
    <row r="2143" ht="20.25" hidden="1" customHeight="1">
      <c r="A2143" s="168">
        <v>45986.0</v>
      </c>
      <c r="B2143" s="162" t="s">
        <v>4650</v>
      </c>
      <c r="C2143" s="23"/>
      <c r="D2143" s="166" t="s">
        <v>4148</v>
      </c>
      <c r="E2143" s="167"/>
      <c r="F2143" s="156"/>
      <c r="G2143" s="164" t="s">
        <v>196</v>
      </c>
      <c r="H2143" s="164">
        <v>2.0</v>
      </c>
      <c r="I2143" s="81"/>
      <c r="J2143" s="166" t="s">
        <v>1103</v>
      </c>
      <c r="K2143" s="136"/>
      <c r="L2143" s="169"/>
    </row>
    <row r="2144" ht="20.25" hidden="1" customHeight="1">
      <c r="A2144" s="168">
        <v>45986.0</v>
      </c>
      <c r="B2144" s="162" t="s">
        <v>4650</v>
      </c>
      <c r="C2144" s="23"/>
      <c r="D2144" s="166" t="s">
        <v>1866</v>
      </c>
      <c r="E2144" s="167"/>
      <c r="F2144" s="156"/>
      <c r="G2144" s="164" t="s">
        <v>104</v>
      </c>
      <c r="H2144" s="164">
        <v>2.0</v>
      </c>
      <c r="I2144" s="81"/>
      <c r="J2144" s="166" t="s">
        <v>1502</v>
      </c>
      <c r="K2144" s="136"/>
      <c r="L2144" s="169" t="s">
        <v>4331</v>
      </c>
    </row>
    <row r="2145" ht="20.25" hidden="1" customHeight="1">
      <c r="A2145" s="128"/>
      <c r="B2145" s="139"/>
      <c r="C2145" s="154"/>
      <c r="D2145" s="132"/>
      <c r="E2145" s="157"/>
      <c r="F2145" s="158"/>
      <c r="G2145" s="131"/>
      <c r="H2145" s="131"/>
      <c r="I2145" s="132"/>
      <c r="J2145" s="132"/>
      <c r="K2145" s="136"/>
      <c r="L2145" s="127"/>
    </row>
    <row r="2146" ht="20.25" hidden="1" customHeight="1">
      <c r="A2146" s="168">
        <v>45987.0</v>
      </c>
      <c r="B2146" s="162" t="s">
        <v>4651</v>
      </c>
      <c r="C2146" s="23"/>
      <c r="D2146" s="166" t="s">
        <v>1570</v>
      </c>
      <c r="E2146" s="167"/>
      <c r="F2146" s="156"/>
      <c r="G2146" s="164" t="s">
        <v>104</v>
      </c>
      <c r="H2146" s="164">
        <v>3.0</v>
      </c>
      <c r="I2146" s="81"/>
      <c r="J2146" s="166" t="s">
        <v>1594</v>
      </c>
      <c r="K2146" s="136"/>
      <c r="L2146" s="169"/>
    </row>
    <row r="2147" ht="20.25" hidden="1" customHeight="1">
      <c r="A2147" s="128"/>
      <c r="B2147" s="139"/>
      <c r="C2147" s="154"/>
      <c r="D2147" s="132"/>
      <c r="E2147" s="157"/>
      <c r="F2147" s="158"/>
      <c r="G2147" s="131"/>
      <c r="H2147" s="131"/>
      <c r="I2147" s="132"/>
      <c r="J2147" s="132"/>
      <c r="K2147" s="136"/>
      <c r="L2147" s="127"/>
    </row>
    <row r="2148" ht="20.25" hidden="1" customHeight="1">
      <c r="A2148" s="168">
        <v>45987.0</v>
      </c>
      <c r="B2148" s="162" t="s">
        <v>4652</v>
      </c>
      <c r="C2148" s="23"/>
      <c r="D2148" s="166" t="s">
        <v>336</v>
      </c>
      <c r="E2148" s="167" t="s">
        <v>337</v>
      </c>
      <c r="F2148" s="156"/>
      <c r="G2148" s="164" t="s">
        <v>104</v>
      </c>
      <c r="H2148" s="164">
        <v>1.0</v>
      </c>
      <c r="I2148" s="81"/>
      <c r="J2148" s="166" t="s">
        <v>1594</v>
      </c>
      <c r="K2148" s="136"/>
      <c r="L2148" s="169" t="s">
        <v>4331</v>
      </c>
    </row>
    <row r="2149" ht="20.25" hidden="1" customHeight="1">
      <c r="A2149" s="168">
        <v>45987.0</v>
      </c>
      <c r="B2149" s="162" t="s">
        <v>4652</v>
      </c>
      <c r="C2149" s="23"/>
      <c r="D2149" s="166" t="s">
        <v>1570</v>
      </c>
      <c r="E2149" s="167"/>
      <c r="F2149" s="156"/>
      <c r="G2149" s="164" t="s">
        <v>104</v>
      </c>
      <c r="H2149" s="164">
        <v>1.0</v>
      </c>
      <c r="I2149" s="81"/>
      <c r="J2149" s="166" t="s">
        <v>1991</v>
      </c>
      <c r="K2149" s="136"/>
      <c r="L2149" s="169"/>
    </row>
    <row r="2150" ht="20.25" hidden="1" customHeight="1">
      <c r="A2150" s="128"/>
      <c r="B2150" s="139"/>
      <c r="C2150" s="154"/>
      <c r="D2150" s="132"/>
      <c r="E2150" s="157"/>
      <c r="F2150" s="158"/>
      <c r="G2150" s="131"/>
      <c r="H2150" s="131"/>
      <c r="I2150" s="132"/>
      <c r="J2150" s="132"/>
      <c r="K2150" s="136"/>
      <c r="L2150" s="127"/>
    </row>
    <row r="2151" ht="20.25" hidden="1" customHeight="1">
      <c r="A2151" s="168">
        <v>45987.0</v>
      </c>
      <c r="B2151" s="162" t="s">
        <v>4653</v>
      </c>
      <c r="C2151" s="23"/>
      <c r="D2151" s="166" t="s">
        <v>744</v>
      </c>
      <c r="E2151" s="167"/>
      <c r="F2151" s="156"/>
      <c r="G2151" s="164" t="s">
        <v>1385</v>
      </c>
      <c r="H2151" s="164">
        <v>1.0</v>
      </c>
      <c r="I2151" s="81"/>
      <c r="J2151" s="166" t="s">
        <v>1991</v>
      </c>
      <c r="K2151" s="136"/>
      <c r="L2151" s="169"/>
    </row>
    <row r="2152" ht="20.25" hidden="1" customHeight="1">
      <c r="A2152" s="128"/>
      <c r="B2152" s="139"/>
      <c r="C2152" s="154"/>
      <c r="D2152" s="132"/>
      <c r="E2152" s="157"/>
      <c r="F2152" s="158"/>
      <c r="G2152" s="131"/>
      <c r="H2152" s="131"/>
      <c r="I2152" s="132"/>
      <c r="J2152" s="132"/>
      <c r="K2152" s="136"/>
      <c r="L2152" s="127"/>
    </row>
    <row r="2153" ht="20.25" hidden="1" customHeight="1">
      <c r="A2153" s="168">
        <v>45987.0</v>
      </c>
      <c r="B2153" s="162" t="s">
        <v>4654</v>
      </c>
      <c r="C2153" s="23"/>
      <c r="D2153" s="166" t="s">
        <v>1869</v>
      </c>
      <c r="E2153" s="167"/>
      <c r="F2153" s="156"/>
      <c r="G2153" s="164" t="s">
        <v>255</v>
      </c>
      <c r="H2153" s="164">
        <v>1.0</v>
      </c>
      <c r="I2153" s="81"/>
      <c r="J2153" s="166" t="s">
        <v>4655</v>
      </c>
      <c r="K2153" s="136"/>
      <c r="L2153" s="169"/>
    </row>
    <row r="2154" ht="20.25" hidden="1" customHeight="1">
      <c r="A2154" s="128"/>
      <c r="B2154" s="139"/>
      <c r="C2154" s="154"/>
      <c r="D2154" s="132"/>
      <c r="E2154" s="157"/>
      <c r="F2154" s="158"/>
      <c r="G2154" s="131"/>
      <c r="H2154" s="131"/>
      <c r="I2154" s="132"/>
      <c r="J2154" s="132"/>
      <c r="K2154" s="136"/>
      <c r="L2154" s="127"/>
    </row>
    <row r="2155" ht="20.25" hidden="1" customHeight="1">
      <c r="A2155" s="168">
        <v>45987.0</v>
      </c>
      <c r="B2155" s="162" t="s">
        <v>4656</v>
      </c>
      <c r="C2155" s="23"/>
      <c r="D2155" s="166" t="s">
        <v>209</v>
      </c>
      <c r="E2155" s="167" t="s">
        <v>1362</v>
      </c>
      <c r="F2155" s="156"/>
      <c r="G2155" s="164" t="s">
        <v>104</v>
      </c>
      <c r="H2155" s="164">
        <v>1.0</v>
      </c>
      <c r="I2155" s="81"/>
      <c r="J2155" s="166" t="s">
        <v>763</v>
      </c>
      <c r="K2155" s="136"/>
      <c r="L2155" s="169" t="s">
        <v>4331</v>
      </c>
    </row>
    <row r="2156" ht="20.25" hidden="1" customHeight="1">
      <c r="A2156" s="168">
        <v>45987.0</v>
      </c>
      <c r="B2156" s="162" t="s">
        <v>4656</v>
      </c>
      <c r="C2156" s="23"/>
      <c r="D2156" s="166" t="s">
        <v>1290</v>
      </c>
      <c r="E2156" s="167" t="s">
        <v>1363</v>
      </c>
      <c r="F2156" s="156"/>
      <c r="G2156" s="164" t="s">
        <v>104</v>
      </c>
      <c r="H2156" s="164">
        <v>1.0</v>
      </c>
      <c r="I2156" s="81"/>
      <c r="J2156" s="166" t="s">
        <v>763</v>
      </c>
      <c r="K2156" s="136"/>
      <c r="L2156" s="169" t="s">
        <v>4331</v>
      </c>
    </row>
    <row r="2157" ht="20.25" hidden="1" customHeight="1">
      <c r="A2157" s="168">
        <v>45987.0</v>
      </c>
      <c r="B2157" s="162" t="s">
        <v>4656</v>
      </c>
      <c r="C2157" s="23"/>
      <c r="D2157" s="166" t="s">
        <v>66</v>
      </c>
      <c r="E2157" s="167" t="s">
        <v>75</v>
      </c>
      <c r="F2157" s="156"/>
      <c r="G2157" s="164" t="s">
        <v>104</v>
      </c>
      <c r="H2157" s="164">
        <v>1.0</v>
      </c>
      <c r="I2157" s="81"/>
      <c r="J2157" s="166" t="s">
        <v>763</v>
      </c>
      <c r="K2157" s="136"/>
      <c r="L2157" s="169" t="s">
        <v>4331</v>
      </c>
    </row>
    <row r="2158" ht="20.25" hidden="1" customHeight="1">
      <c r="A2158" s="128"/>
      <c r="B2158" s="139"/>
      <c r="C2158" s="154"/>
      <c r="D2158" s="132"/>
      <c r="E2158" s="157"/>
      <c r="F2158" s="158"/>
      <c r="G2158" s="131"/>
      <c r="H2158" s="131"/>
      <c r="I2158" s="132"/>
      <c r="J2158" s="132"/>
      <c r="K2158" s="136"/>
      <c r="L2158" s="127"/>
    </row>
    <row r="2159" ht="20.25" hidden="1" customHeight="1">
      <c r="A2159" s="168">
        <v>45987.0</v>
      </c>
      <c r="B2159" s="162" t="s">
        <v>4657</v>
      </c>
      <c r="C2159" s="23"/>
      <c r="D2159" s="166" t="s">
        <v>1776</v>
      </c>
      <c r="E2159" s="167"/>
      <c r="F2159" s="156"/>
      <c r="G2159" s="164" t="s">
        <v>104</v>
      </c>
      <c r="H2159" s="164">
        <v>1.0</v>
      </c>
      <c r="I2159" s="81"/>
      <c r="J2159" s="166" t="s">
        <v>1117</v>
      </c>
      <c r="K2159" s="136"/>
      <c r="L2159" s="169"/>
    </row>
    <row r="2160" ht="20.25" hidden="1" customHeight="1">
      <c r="A2160" s="168">
        <v>45987.0</v>
      </c>
      <c r="B2160" s="162" t="s">
        <v>4657</v>
      </c>
      <c r="C2160" s="23"/>
      <c r="D2160" s="166" t="s">
        <v>1709</v>
      </c>
      <c r="E2160" s="167"/>
      <c r="F2160" s="156"/>
      <c r="G2160" s="164" t="s">
        <v>104</v>
      </c>
      <c r="H2160" s="164">
        <v>2.0</v>
      </c>
      <c r="I2160" s="81"/>
      <c r="J2160" s="166" t="s">
        <v>1117</v>
      </c>
      <c r="K2160" s="136"/>
      <c r="L2160" s="169"/>
    </row>
    <row r="2161" ht="20.25" hidden="1" customHeight="1">
      <c r="A2161" s="128"/>
      <c r="B2161" s="139"/>
      <c r="C2161" s="154"/>
      <c r="D2161" s="132"/>
      <c r="E2161" s="157"/>
      <c r="F2161" s="158"/>
      <c r="G2161" s="131"/>
      <c r="H2161" s="131"/>
      <c r="I2161" s="132"/>
      <c r="J2161" s="132"/>
      <c r="K2161" s="136"/>
      <c r="L2161" s="127"/>
    </row>
    <row r="2162" ht="20.25" hidden="1" customHeight="1">
      <c r="A2162" s="168">
        <v>45987.0</v>
      </c>
      <c r="B2162" s="162" t="s">
        <v>4658</v>
      </c>
      <c r="C2162" s="23"/>
      <c r="D2162" s="166" t="s">
        <v>832</v>
      </c>
      <c r="E2162" s="167"/>
      <c r="F2162" s="156"/>
      <c r="G2162" s="164" t="s">
        <v>104</v>
      </c>
      <c r="H2162" s="164">
        <v>12.0</v>
      </c>
      <c r="I2162" s="81" t="s">
        <v>4626</v>
      </c>
      <c r="J2162" s="166" t="s">
        <v>2233</v>
      </c>
      <c r="K2162" s="136"/>
      <c r="L2162" s="169" t="s">
        <v>4331</v>
      </c>
    </row>
    <row r="2163" ht="20.25" hidden="1" customHeight="1">
      <c r="A2163" s="168">
        <v>45987.0</v>
      </c>
      <c r="B2163" s="162" t="s">
        <v>4658</v>
      </c>
      <c r="C2163" s="23"/>
      <c r="D2163" s="166" t="s">
        <v>832</v>
      </c>
      <c r="E2163" s="167"/>
      <c r="F2163" s="156"/>
      <c r="G2163" s="164" t="s">
        <v>104</v>
      </c>
      <c r="H2163" s="164">
        <v>3.0</v>
      </c>
      <c r="I2163" s="81" t="s">
        <v>4626</v>
      </c>
      <c r="J2163" s="166" t="s">
        <v>381</v>
      </c>
      <c r="K2163" s="136"/>
      <c r="L2163" s="169" t="s">
        <v>4331</v>
      </c>
    </row>
    <row r="2164" ht="20.25" hidden="1" customHeight="1">
      <c r="A2164" s="168">
        <v>45987.0</v>
      </c>
      <c r="B2164" s="162" t="s">
        <v>4658</v>
      </c>
      <c r="C2164" s="23"/>
      <c r="D2164" s="166" t="s">
        <v>1873</v>
      </c>
      <c r="E2164" s="167"/>
      <c r="F2164" s="156"/>
      <c r="G2164" s="164" t="s">
        <v>104</v>
      </c>
      <c r="H2164" s="164">
        <v>4.0</v>
      </c>
      <c r="I2164" s="81" t="s">
        <v>4626</v>
      </c>
      <c r="J2164" s="166" t="s">
        <v>381</v>
      </c>
      <c r="K2164" s="136"/>
      <c r="L2164" s="169" t="s">
        <v>4331</v>
      </c>
    </row>
    <row r="2165" ht="20.25" hidden="1" customHeight="1">
      <c r="A2165" s="168">
        <v>45987.0</v>
      </c>
      <c r="B2165" s="162" t="s">
        <v>4658</v>
      </c>
      <c r="C2165" s="23"/>
      <c r="D2165" s="166" t="s">
        <v>4659</v>
      </c>
      <c r="E2165" s="167"/>
      <c r="F2165" s="156"/>
      <c r="G2165" s="164" t="s">
        <v>104</v>
      </c>
      <c r="H2165" s="164">
        <v>1.0</v>
      </c>
      <c r="I2165" s="81"/>
      <c r="J2165" s="166" t="s">
        <v>4125</v>
      </c>
      <c r="K2165" s="136"/>
      <c r="L2165" s="169"/>
    </row>
    <row r="2166" ht="20.25" hidden="1" customHeight="1">
      <c r="A2166" s="128"/>
      <c r="B2166" s="139"/>
      <c r="C2166" s="154"/>
      <c r="D2166" s="132"/>
      <c r="E2166" s="157"/>
      <c r="F2166" s="158"/>
      <c r="G2166" s="131"/>
      <c r="H2166" s="131"/>
      <c r="I2166" s="132"/>
      <c r="J2166" s="132"/>
      <c r="K2166" s="136"/>
      <c r="L2166" s="127"/>
    </row>
    <row r="2167" ht="20.25" hidden="1" customHeight="1">
      <c r="A2167" s="170">
        <v>45989.0</v>
      </c>
      <c r="B2167" s="171" t="s">
        <v>4660</v>
      </c>
      <c r="C2167" s="23"/>
      <c r="D2167" s="172" t="s">
        <v>1897</v>
      </c>
      <c r="E2167" s="173"/>
      <c r="F2167" s="174"/>
      <c r="G2167" s="175" t="s">
        <v>104</v>
      </c>
      <c r="H2167" s="176">
        <v>4.0</v>
      </c>
      <c r="I2167" s="81" t="s">
        <v>4626</v>
      </c>
      <c r="J2167" s="172" t="s">
        <v>2245</v>
      </c>
      <c r="K2167" s="86"/>
      <c r="L2167" s="177" t="s">
        <v>4331</v>
      </c>
      <c r="M2167" s="178"/>
      <c r="N2167" s="178"/>
      <c r="O2167" s="178"/>
      <c r="P2167" s="178"/>
      <c r="Q2167" s="178"/>
      <c r="R2167" s="178"/>
      <c r="S2167" s="178"/>
      <c r="T2167" s="178"/>
      <c r="U2167" s="178"/>
      <c r="V2167" s="178"/>
      <c r="W2167" s="178"/>
      <c r="X2167" s="178"/>
      <c r="Y2167" s="178"/>
      <c r="Z2167" s="178"/>
    </row>
    <row r="2168" ht="20.25" hidden="1" customHeight="1">
      <c r="A2168" s="170">
        <v>45989.0</v>
      </c>
      <c r="B2168" s="171" t="s">
        <v>4660</v>
      </c>
      <c r="C2168" s="23"/>
      <c r="D2168" s="172" t="s">
        <v>2032</v>
      </c>
      <c r="E2168" s="173"/>
      <c r="F2168" s="174"/>
      <c r="G2168" s="175" t="s">
        <v>104</v>
      </c>
      <c r="H2168" s="176">
        <v>1.0</v>
      </c>
      <c r="I2168" s="81" t="s">
        <v>4626</v>
      </c>
      <c r="J2168" s="172" t="s">
        <v>2245</v>
      </c>
      <c r="K2168" s="86"/>
      <c r="L2168" s="177" t="s">
        <v>4331</v>
      </c>
      <c r="M2168" s="178"/>
      <c r="N2168" s="178"/>
      <c r="O2168" s="178"/>
      <c r="P2168" s="178"/>
      <c r="Q2168" s="178"/>
      <c r="R2168" s="178"/>
      <c r="S2168" s="178"/>
      <c r="T2168" s="178"/>
      <c r="U2168" s="178"/>
      <c r="V2168" s="178"/>
      <c r="W2168" s="178"/>
      <c r="X2168" s="178"/>
      <c r="Y2168" s="178"/>
      <c r="Z2168" s="178"/>
    </row>
    <row r="2169" ht="20.25" hidden="1" customHeight="1">
      <c r="A2169" s="170">
        <v>45989.0</v>
      </c>
      <c r="B2169" s="171" t="s">
        <v>4660</v>
      </c>
      <c r="C2169" s="23"/>
      <c r="D2169" s="172" t="s">
        <v>1923</v>
      </c>
      <c r="E2169" s="173"/>
      <c r="F2169" s="174"/>
      <c r="G2169" s="175" t="s">
        <v>104</v>
      </c>
      <c r="H2169" s="176">
        <v>2.0</v>
      </c>
      <c r="I2169" s="81" t="s">
        <v>4626</v>
      </c>
      <c r="J2169" s="172" t="s">
        <v>2245</v>
      </c>
      <c r="K2169" s="86"/>
      <c r="L2169" s="177" t="s">
        <v>4331</v>
      </c>
      <c r="M2169" s="178"/>
      <c r="N2169" s="178"/>
      <c r="O2169" s="178"/>
      <c r="P2169" s="178"/>
      <c r="Q2169" s="178"/>
      <c r="R2169" s="178"/>
      <c r="S2169" s="178"/>
      <c r="T2169" s="178"/>
      <c r="U2169" s="178"/>
      <c r="V2169" s="178"/>
      <c r="W2169" s="178"/>
      <c r="X2169" s="178"/>
      <c r="Y2169" s="178"/>
      <c r="Z2169" s="178"/>
    </row>
    <row r="2170" ht="20.25" hidden="1" customHeight="1">
      <c r="A2170" s="170">
        <v>45989.0</v>
      </c>
      <c r="B2170" s="171" t="s">
        <v>4660</v>
      </c>
      <c r="C2170" s="23"/>
      <c r="D2170" s="172" t="s">
        <v>211</v>
      </c>
      <c r="E2170" s="167" t="s">
        <v>1286</v>
      </c>
      <c r="F2170" s="174"/>
      <c r="G2170" s="175" t="s">
        <v>104</v>
      </c>
      <c r="H2170" s="176">
        <v>1.0</v>
      </c>
      <c r="I2170" s="81" t="s">
        <v>4626</v>
      </c>
      <c r="J2170" s="172" t="s">
        <v>2245</v>
      </c>
      <c r="K2170" s="86"/>
      <c r="L2170" s="177" t="s">
        <v>4331</v>
      </c>
      <c r="M2170" s="178"/>
      <c r="N2170" s="178"/>
      <c r="O2170" s="178"/>
      <c r="P2170" s="178"/>
      <c r="Q2170" s="178"/>
      <c r="R2170" s="178"/>
      <c r="S2170" s="178"/>
      <c r="T2170" s="178"/>
      <c r="U2170" s="178"/>
      <c r="V2170" s="178"/>
      <c r="W2170" s="178"/>
      <c r="X2170" s="178"/>
      <c r="Y2170" s="178"/>
      <c r="Z2170" s="178"/>
    </row>
    <row r="2171" ht="20.25" hidden="1" customHeight="1">
      <c r="A2171" s="170">
        <v>45989.0</v>
      </c>
      <c r="B2171" s="171" t="s">
        <v>4660</v>
      </c>
      <c r="C2171" s="23"/>
      <c r="D2171" s="172" t="s">
        <v>4661</v>
      </c>
      <c r="E2171" s="173"/>
      <c r="F2171" s="174"/>
      <c r="G2171" s="175" t="s">
        <v>104</v>
      </c>
      <c r="H2171" s="176">
        <v>2.0</v>
      </c>
      <c r="I2171" s="81" t="s">
        <v>4626</v>
      </c>
      <c r="J2171" s="172" t="s">
        <v>2245</v>
      </c>
      <c r="K2171" s="86"/>
      <c r="L2171" s="177" t="s">
        <v>4331</v>
      </c>
      <c r="M2171" s="178"/>
      <c r="N2171" s="178"/>
      <c r="O2171" s="178"/>
      <c r="P2171" s="178"/>
      <c r="Q2171" s="178"/>
      <c r="R2171" s="178"/>
      <c r="S2171" s="178"/>
      <c r="T2171" s="178"/>
      <c r="U2171" s="178"/>
      <c r="V2171" s="178"/>
      <c r="W2171" s="178"/>
      <c r="X2171" s="178"/>
      <c r="Y2171" s="178"/>
      <c r="Z2171" s="178"/>
    </row>
    <row r="2172" ht="20.25" hidden="1" customHeight="1">
      <c r="A2172" s="128"/>
      <c r="B2172" s="139"/>
      <c r="C2172" s="154"/>
      <c r="D2172" s="132"/>
      <c r="E2172" s="157"/>
      <c r="F2172" s="158"/>
      <c r="G2172" s="131"/>
      <c r="H2172" s="131"/>
      <c r="I2172" s="132"/>
      <c r="J2172" s="132"/>
      <c r="K2172" s="136"/>
      <c r="L2172" s="127"/>
    </row>
    <row r="2173" ht="20.25" hidden="1" customHeight="1">
      <c r="A2173" s="170">
        <v>45989.0</v>
      </c>
      <c r="B2173" s="171" t="s">
        <v>4662</v>
      </c>
      <c r="C2173" s="23"/>
      <c r="D2173" s="172" t="s">
        <v>832</v>
      </c>
      <c r="E2173" s="173"/>
      <c r="F2173" s="174"/>
      <c r="G2173" s="175" t="s">
        <v>104</v>
      </c>
      <c r="H2173" s="176">
        <v>12.0</v>
      </c>
      <c r="I2173" s="81" t="s">
        <v>4626</v>
      </c>
      <c r="J2173" s="172" t="s">
        <v>2516</v>
      </c>
      <c r="K2173" s="86"/>
      <c r="L2173" s="177" t="s">
        <v>4331</v>
      </c>
      <c r="M2173" s="178"/>
      <c r="N2173" s="178"/>
      <c r="O2173" s="178"/>
      <c r="P2173" s="178"/>
      <c r="Q2173" s="178"/>
      <c r="R2173" s="178"/>
      <c r="S2173" s="178"/>
      <c r="T2173" s="178"/>
      <c r="U2173" s="178"/>
      <c r="V2173" s="178"/>
      <c r="W2173" s="178"/>
      <c r="X2173" s="178"/>
      <c r="Y2173" s="178"/>
      <c r="Z2173" s="178"/>
    </row>
    <row r="2174" ht="20.25" hidden="1" customHeight="1">
      <c r="A2174" s="170">
        <v>45989.0</v>
      </c>
      <c r="B2174" s="171" t="s">
        <v>4662</v>
      </c>
      <c r="C2174" s="23"/>
      <c r="D2174" s="172" t="s">
        <v>1649</v>
      </c>
      <c r="E2174" s="173"/>
      <c r="F2174" s="174"/>
      <c r="G2174" s="175" t="s">
        <v>104</v>
      </c>
      <c r="H2174" s="176">
        <v>1.0</v>
      </c>
      <c r="I2174" s="81" t="s">
        <v>4626</v>
      </c>
      <c r="J2174" s="172" t="s">
        <v>2516</v>
      </c>
      <c r="K2174" s="86"/>
      <c r="L2174" s="177" t="s">
        <v>4331</v>
      </c>
      <c r="M2174" s="178"/>
      <c r="N2174" s="178"/>
      <c r="O2174" s="178"/>
      <c r="P2174" s="178"/>
      <c r="Q2174" s="178"/>
      <c r="R2174" s="178"/>
      <c r="S2174" s="178"/>
      <c r="T2174" s="178"/>
      <c r="U2174" s="178"/>
      <c r="V2174" s="178"/>
      <c r="W2174" s="178"/>
      <c r="X2174" s="178"/>
      <c r="Y2174" s="178"/>
      <c r="Z2174" s="178"/>
    </row>
    <row r="2175" ht="20.25" hidden="1" customHeight="1">
      <c r="A2175" s="128"/>
      <c r="B2175" s="139"/>
      <c r="C2175" s="154"/>
      <c r="D2175" s="132"/>
      <c r="E2175" s="157"/>
      <c r="F2175" s="158"/>
      <c r="G2175" s="131"/>
      <c r="H2175" s="131"/>
      <c r="I2175" s="132"/>
      <c r="J2175" s="132"/>
      <c r="K2175" s="136"/>
      <c r="L2175" s="127"/>
    </row>
    <row r="2176" ht="20.25" hidden="1" customHeight="1">
      <c r="A2176" s="168">
        <v>45989.0</v>
      </c>
      <c r="B2176" s="162" t="s">
        <v>4663</v>
      </c>
      <c r="C2176" s="23"/>
      <c r="D2176" s="166" t="s">
        <v>1869</v>
      </c>
      <c r="E2176" s="167"/>
      <c r="F2176" s="156"/>
      <c r="G2176" s="164" t="s">
        <v>255</v>
      </c>
      <c r="H2176" s="164">
        <v>2.0</v>
      </c>
      <c r="I2176" s="81" t="s">
        <v>4626</v>
      </c>
      <c r="J2176" s="166" t="s">
        <v>888</v>
      </c>
      <c r="K2176" s="136"/>
      <c r="L2176" s="169"/>
    </row>
    <row r="2177" ht="20.25" hidden="1" customHeight="1">
      <c r="A2177" s="168">
        <v>45989.0</v>
      </c>
      <c r="B2177" s="162" t="s">
        <v>4663</v>
      </c>
      <c r="C2177" s="23"/>
      <c r="D2177" s="166" t="s">
        <v>4664</v>
      </c>
      <c r="E2177" s="167"/>
      <c r="F2177" s="156"/>
      <c r="G2177" s="164" t="s">
        <v>1822</v>
      </c>
      <c r="H2177" s="164">
        <v>3.0</v>
      </c>
      <c r="I2177" s="81" t="s">
        <v>4626</v>
      </c>
      <c r="J2177" s="166" t="s">
        <v>888</v>
      </c>
      <c r="K2177" s="136"/>
      <c r="L2177" s="169"/>
    </row>
    <row r="2178" ht="20.25" hidden="1" customHeight="1">
      <c r="A2178" s="168">
        <v>45989.0</v>
      </c>
      <c r="B2178" s="162" t="s">
        <v>4663</v>
      </c>
      <c r="C2178" s="23"/>
      <c r="D2178" s="166" t="s">
        <v>1904</v>
      </c>
      <c r="E2178" s="167"/>
      <c r="F2178" s="156"/>
      <c r="G2178" s="164" t="s">
        <v>1905</v>
      </c>
      <c r="H2178" s="164">
        <v>1.0</v>
      </c>
      <c r="I2178" s="81"/>
      <c r="J2178" s="166" t="s">
        <v>1906</v>
      </c>
      <c r="K2178" s="136"/>
      <c r="L2178" s="169"/>
    </row>
    <row r="2179" ht="20.25" hidden="1" customHeight="1">
      <c r="A2179" s="128"/>
      <c r="B2179" s="139"/>
      <c r="C2179" s="154"/>
      <c r="D2179" s="132"/>
      <c r="E2179" s="157"/>
      <c r="F2179" s="158"/>
      <c r="G2179" s="131"/>
      <c r="H2179" s="131"/>
      <c r="I2179" s="132"/>
      <c r="J2179" s="132"/>
      <c r="K2179" s="136"/>
      <c r="L2179" s="127"/>
    </row>
    <row r="2180" ht="20.25" hidden="1" customHeight="1">
      <c r="A2180" s="168">
        <v>45990.0</v>
      </c>
      <c r="B2180" s="162" t="s">
        <v>4665</v>
      </c>
      <c r="C2180" s="23"/>
      <c r="D2180" s="166" t="s">
        <v>1768</v>
      </c>
      <c r="E2180" s="167" t="s">
        <v>337</v>
      </c>
      <c r="F2180" s="156"/>
      <c r="G2180" s="164" t="s">
        <v>104</v>
      </c>
      <c r="H2180" s="164">
        <v>1.0</v>
      </c>
      <c r="I2180" s="81" t="s">
        <v>4626</v>
      </c>
      <c r="J2180" s="166" t="s">
        <v>4666</v>
      </c>
      <c r="K2180" s="136"/>
      <c r="L2180" s="169" t="s">
        <v>4667</v>
      </c>
    </row>
    <row r="2181" ht="20.25" hidden="1" customHeight="1">
      <c r="A2181" s="168">
        <v>45990.0</v>
      </c>
      <c r="B2181" s="162" t="s">
        <v>4665</v>
      </c>
      <c r="C2181" s="23"/>
      <c r="D2181" s="166" t="s">
        <v>4668</v>
      </c>
      <c r="E2181" s="167"/>
      <c r="F2181" s="156"/>
      <c r="G2181" s="164" t="s">
        <v>1385</v>
      </c>
      <c r="H2181" s="164">
        <v>1.0</v>
      </c>
      <c r="I2181" s="81" t="s">
        <v>4626</v>
      </c>
      <c r="J2181" s="166" t="s">
        <v>4666</v>
      </c>
      <c r="K2181" s="136"/>
      <c r="L2181" s="169"/>
    </row>
    <row r="2182" ht="20.25" hidden="1" customHeight="1">
      <c r="A2182" s="128"/>
      <c r="B2182" s="139"/>
      <c r="C2182" s="154"/>
      <c r="D2182" s="132"/>
      <c r="E2182" s="157"/>
      <c r="F2182" s="158"/>
      <c r="G2182" s="131"/>
      <c r="H2182" s="131"/>
      <c r="I2182" s="132"/>
      <c r="J2182" s="132"/>
      <c r="K2182" s="136"/>
      <c r="L2182" s="127"/>
    </row>
    <row r="2183" ht="20.25" hidden="1" customHeight="1">
      <c r="A2183" s="168">
        <v>45990.0</v>
      </c>
      <c r="B2183" s="162" t="s">
        <v>4669</v>
      </c>
      <c r="C2183" s="23"/>
      <c r="D2183" s="166" t="s">
        <v>1915</v>
      </c>
      <c r="E2183" s="167" t="s">
        <v>1916</v>
      </c>
      <c r="F2183" s="156"/>
      <c r="G2183" s="164" t="s">
        <v>104</v>
      </c>
      <c r="H2183" s="164">
        <v>1.0</v>
      </c>
      <c r="I2183" s="81" t="s">
        <v>4626</v>
      </c>
      <c r="J2183" s="166" t="s">
        <v>4580</v>
      </c>
      <c r="K2183" s="136"/>
      <c r="L2183" s="169" t="s">
        <v>4667</v>
      </c>
    </row>
    <row r="2184" ht="20.25" hidden="1" customHeight="1">
      <c r="A2184" s="128"/>
      <c r="B2184" s="139"/>
      <c r="C2184" s="154"/>
      <c r="D2184" s="132"/>
      <c r="E2184" s="157"/>
      <c r="F2184" s="158"/>
      <c r="G2184" s="131"/>
      <c r="H2184" s="131"/>
      <c r="I2184" s="132"/>
      <c r="J2184" s="132"/>
      <c r="K2184" s="136"/>
      <c r="L2184" s="127"/>
    </row>
    <row r="2185" ht="20.25" hidden="1" customHeight="1">
      <c r="A2185" s="168">
        <v>45990.0</v>
      </c>
      <c r="B2185" s="162" t="s">
        <v>4670</v>
      </c>
      <c r="C2185" s="23"/>
      <c r="D2185" s="166" t="s">
        <v>4110</v>
      </c>
      <c r="E2185" s="167"/>
      <c r="F2185" s="156"/>
      <c r="G2185" s="164" t="s">
        <v>104</v>
      </c>
      <c r="H2185" s="164">
        <v>1.0</v>
      </c>
      <c r="I2185" s="81"/>
      <c r="J2185" s="166" t="s">
        <v>1117</v>
      </c>
      <c r="K2185" s="136"/>
      <c r="L2185" s="169"/>
    </row>
    <row r="2186" ht="20.25" hidden="1" customHeight="1">
      <c r="A2186" s="168">
        <v>45990.0</v>
      </c>
      <c r="B2186" s="162" t="s">
        <v>4670</v>
      </c>
      <c r="C2186" s="23"/>
      <c r="D2186" s="166" t="s">
        <v>4668</v>
      </c>
      <c r="E2186" s="167"/>
      <c r="F2186" s="156"/>
      <c r="G2186" s="164" t="s">
        <v>1385</v>
      </c>
      <c r="H2186" s="164">
        <v>1.0</v>
      </c>
      <c r="I2186" s="81"/>
      <c r="J2186" s="166" t="s">
        <v>4671</v>
      </c>
      <c r="K2186" s="136"/>
      <c r="L2186" s="169"/>
    </row>
    <row r="2187" ht="20.25" hidden="1" customHeight="1">
      <c r="A2187" s="168">
        <v>45990.0</v>
      </c>
      <c r="B2187" s="162" t="s">
        <v>4670</v>
      </c>
      <c r="C2187" s="23"/>
      <c r="D2187" s="166" t="s">
        <v>4672</v>
      </c>
      <c r="E2187" s="167"/>
      <c r="F2187" s="156"/>
      <c r="G2187" s="164" t="s">
        <v>196</v>
      </c>
      <c r="H2187" s="164">
        <v>1.0</v>
      </c>
      <c r="I2187" s="81"/>
      <c r="J2187" s="166" t="s">
        <v>4673</v>
      </c>
      <c r="K2187" s="136"/>
      <c r="L2187" s="169"/>
    </row>
    <row r="2188" ht="20.25" hidden="1" customHeight="1">
      <c r="A2188" s="128"/>
      <c r="B2188" s="139"/>
      <c r="C2188" s="154"/>
      <c r="D2188" s="132"/>
      <c r="E2188" s="157"/>
      <c r="F2188" s="158"/>
      <c r="G2188" s="131"/>
      <c r="H2188" s="131"/>
      <c r="I2188" s="132"/>
      <c r="J2188" s="132"/>
      <c r="K2188" s="136"/>
      <c r="L2188" s="127"/>
    </row>
    <row r="2189" ht="20.25" hidden="1" customHeight="1">
      <c r="A2189" s="168">
        <v>45990.0</v>
      </c>
      <c r="B2189" s="162" t="s">
        <v>4674</v>
      </c>
      <c r="C2189" s="23"/>
      <c r="D2189" s="166" t="s">
        <v>66</v>
      </c>
      <c r="E2189" s="167">
        <v>1.000442956E9</v>
      </c>
      <c r="F2189" s="156"/>
      <c r="G2189" s="164" t="s">
        <v>104</v>
      </c>
      <c r="H2189" s="164">
        <v>2.0</v>
      </c>
      <c r="I2189" s="81"/>
      <c r="J2189" s="166" t="s">
        <v>1322</v>
      </c>
      <c r="K2189" s="136"/>
      <c r="L2189" s="169" t="s">
        <v>4667</v>
      </c>
    </row>
    <row r="2190" ht="20.25" hidden="1" customHeight="1">
      <c r="A2190" s="168">
        <v>45990.0</v>
      </c>
      <c r="B2190" s="162" t="s">
        <v>4674</v>
      </c>
      <c r="C2190" s="23"/>
      <c r="D2190" s="166" t="s">
        <v>209</v>
      </c>
      <c r="E2190" s="167">
        <v>1.000424655E9</v>
      </c>
      <c r="F2190" s="156"/>
      <c r="G2190" s="164" t="s">
        <v>104</v>
      </c>
      <c r="H2190" s="164">
        <v>2.0</v>
      </c>
      <c r="I2190" s="81"/>
      <c r="J2190" s="166" t="s">
        <v>1322</v>
      </c>
      <c r="K2190" s="136"/>
      <c r="L2190" s="169" t="s">
        <v>4667</v>
      </c>
    </row>
    <row r="2191" ht="20.25" hidden="1" customHeight="1">
      <c r="A2191" s="168">
        <v>45990.0</v>
      </c>
      <c r="B2191" s="162" t="s">
        <v>4674</v>
      </c>
      <c r="C2191" s="23"/>
      <c r="D2191" s="166" t="s">
        <v>783</v>
      </c>
      <c r="E2191" s="167">
        <v>1.000424916E9</v>
      </c>
      <c r="F2191" s="156"/>
      <c r="G2191" s="164" t="s">
        <v>104</v>
      </c>
      <c r="H2191" s="164">
        <v>1.0</v>
      </c>
      <c r="I2191" s="81"/>
      <c r="J2191" s="166" t="s">
        <v>1322</v>
      </c>
      <c r="K2191" s="136"/>
      <c r="L2191" s="169" t="s">
        <v>4667</v>
      </c>
    </row>
    <row r="2192" ht="20.25" hidden="1" customHeight="1">
      <c r="A2192" s="128"/>
      <c r="B2192" s="139"/>
      <c r="C2192" s="154"/>
      <c r="D2192" s="132"/>
      <c r="E2192" s="157"/>
      <c r="F2192" s="158"/>
      <c r="G2192" s="131"/>
      <c r="H2192" s="131"/>
      <c r="I2192" s="132"/>
      <c r="J2192" s="132"/>
      <c r="K2192" s="136"/>
      <c r="L2192" s="127"/>
    </row>
    <row r="2193" ht="20.25" hidden="1" customHeight="1">
      <c r="A2193" s="168">
        <v>45990.0</v>
      </c>
      <c r="B2193" s="162" t="s">
        <v>4675</v>
      </c>
      <c r="C2193" s="23"/>
      <c r="D2193" s="166" t="s">
        <v>1592</v>
      </c>
      <c r="E2193" s="167"/>
      <c r="F2193" s="156"/>
      <c r="G2193" s="164" t="s">
        <v>104</v>
      </c>
      <c r="H2193" s="164">
        <v>1.0</v>
      </c>
      <c r="I2193" s="81"/>
      <c r="J2193" s="166" t="s">
        <v>1322</v>
      </c>
      <c r="K2193" s="136"/>
      <c r="L2193" s="169"/>
    </row>
    <row r="2194" ht="20.25" hidden="1" customHeight="1">
      <c r="A2194" s="168">
        <v>45990.0</v>
      </c>
      <c r="B2194" s="162" t="s">
        <v>4675</v>
      </c>
      <c r="C2194" s="23"/>
      <c r="D2194" s="166" t="s">
        <v>744</v>
      </c>
      <c r="E2194" s="167"/>
      <c r="F2194" s="156"/>
      <c r="G2194" s="164" t="s">
        <v>1385</v>
      </c>
      <c r="H2194" s="164">
        <v>1.0</v>
      </c>
      <c r="I2194" s="81"/>
      <c r="J2194" s="166" t="s">
        <v>1322</v>
      </c>
      <c r="K2194" s="136"/>
      <c r="L2194" s="169"/>
    </row>
    <row r="2195" ht="20.25" hidden="1" customHeight="1">
      <c r="A2195" s="128"/>
      <c r="B2195" s="139"/>
      <c r="C2195" s="154"/>
      <c r="D2195" s="132"/>
      <c r="E2195" s="157"/>
      <c r="F2195" s="158"/>
      <c r="G2195" s="131"/>
      <c r="H2195" s="131"/>
      <c r="I2195" s="132"/>
      <c r="J2195" s="132"/>
      <c r="K2195" s="136"/>
      <c r="L2195" s="127"/>
    </row>
    <row r="2196" ht="20.25" hidden="1" customHeight="1">
      <c r="A2196" s="168">
        <v>45992.0</v>
      </c>
      <c r="B2196" s="162" t="s">
        <v>4676</v>
      </c>
      <c r="C2196" s="23"/>
      <c r="D2196" s="166" t="s">
        <v>1709</v>
      </c>
      <c r="E2196" s="167"/>
      <c r="F2196" s="156"/>
      <c r="G2196" s="164" t="s">
        <v>104</v>
      </c>
      <c r="H2196" s="164">
        <v>2.0</v>
      </c>
      <c r="I2196" s="81"/>
      <c r="J2196" s="166" t="s">
        <v>1117</v>
      </c>
      <c r="K2196" s="136"/>
      <c r="L2196" s="169"/>
    </row>
    <row r="2197" ht="20.25" hidden="1" customHeight="1">
      <c r="A2197" s="168">
        <v>45992.0</v>
      </c>
      <c r="B2197" s="162" t="s">
        <v>4676</v>
      </c>
      <c r="C2197" s="23"/>
      <c r="D2197" s="166" t="s">
        <v>4677</v>
      </c>
      <c r="E2197" s="167"/>
      <c r="F2197" s="156"/>
      <c r="G2197" s="164" t="s">
        <v>742</v>
      </c>
      <c r="H2197" s="164">
        <v>2.0</v>
      </c>
      <c r="I2197" s="81"/>
      <c r="J2197" s="166" t="s">
        <v>1117</v>
      </c>
      <c r="K2197" s="136"/>
      <c r="L2197" s="169"/>
    </row>
    <row r="2198" ht="20.25" hidden="1" customHeight="1">
      <c r="A2198" s="168"/>
      <c r="B2198" s="162"/>
      <c r="C2198" s="23"/>
      <c r="D2198" s="166"/>
      <c r="E2198" s="167"/>
      <c r="F2198" s="156"/>
      <c r="G2198" s="164"/>
      <c r="H2198" s="164"/>
      <c r="I2198" s="81"/>
      <c r="J2198" s="166"/>
      <c r="K2198" s="136"/>
      <c r="L2198" s="169"/>
    </row>
    <row r="2199" ht="20.25" hidden="1" customHeight="1">
      <c r="A2199" s="168">
        <v>45992.0</v>
      </c>
      <c r="B2199" s="162" t="s">
        <v>4678</v>
      </c>
      <c r="C2199" s="23"/>
      <c r="D2199" s="166" t="s">
        <v>2036</v>
      </c>
      <c r="E2199" s="167"/>
      <c r="F2199" s="156"/>
      <c r="G2199" s="164" t="s">
        <v>104</v>
      </c>
      <c r="H2199" s="164">
        <v>1.0</v>
      </c>
      <c r="I2199" s="81" t="s">
        <v>4626</v>
      </c>
      <c r="J2199" s="166" t="s">
        <v>888</v>
      </c>
      <c r="K2199" s="136"/>
      <c r="L2199" s="169"/>
    </row>
    <row r="2200" ht="20.25" hidden="1" customHeight="1">
      <c r="A2200" s="168">
        <v>45992.0</v>
      </c>
      <c r="B2200" s="162" t="s">
        <v>4678</v>
      </c>
      <c r="C2200" s="23"/>
      <c r="D2200" s="166" t="s">
        <v>4679</v>
      </c>
      <c r="E2200" s="167"/>
      <c r="F2200" s="156"/>
      <c r="G2200" s="164" t="s">
        <v>104</v>
      </c>
      <c r="H2200" s="164">
        <v>4.0</v>
      </c>
      <c r="I2200" s="81" t="s">
        <v>4626</v>
      </c>
      <c r="J2200" s="166" t="s">
        <v>888</v>
      </c>
      <c r="K2200" s="136"/>
      <c r="L2200" s="169"/>
    </row>
    <row r="2201" ht="20.25" hidden="1" customHeight="1">
      <c r="A2201" s="168">
        <v>45992.0</v>
      </c>
      <c r="B2201" s="162" t="s">
        <v>4678</v>
      </c>
      <c r="C2201" s="23"/>
      <c r="D2201" s="166" t="s">
        <v>1923</v>
      </c>
      <c r="E2201" s="167"/>
      <c r="F2201" s="156"/>
      <c r="G2201" s="164" t="s">
        <v>104</v>
      </c>
      <c r="H2201" s="164">
        <v>1.0</v>
      </c>
      <c r="I2201" s="81" t="s">
        <v>4626</v>
      </c>
      <c r="J2201" s="166" t="s">
        <v>888</v>
      </c>
      <c r="K2201" s="136"/>
      <c r="L2201" s="169"/>
    </row>
    <row r="2202" ht="20.25" hidden="1" customHeight="1">
      <c r="A2202" s="128"/>
      <c r="B2202" s="139"/>
      <c r="C2202" s="154"/>
      <c r="D2202" s="132"/>
      <c r="E2202" s="157"/>
      <c r="F2202" s="158"/>
      <c r="G2202" s="131"/>
      <c r="H2202" s="131"/>
      <c r="I2202" s="132"/>
      <c r="J2202" s="132"/>
      <c r="K2202" s="136"/>
      <c r="L2202" s="127"/>
    </row>
    <row r="2203" ht="20.25" hidden="1" customHeight="1">
      <c r="A2203" s="168">
        <v>45992.0</v>
      </c>
      <c r="B2203" s="162" t="s">
        <v>4680</v>
      </c>
      <c r="C2203" s="23"/>
      <c r="D2203" s="166" t="s">
        <v>1135</v>
      </c>
      <c r="E2203" s="167"/>
      <c r="F2203" s="156"/>
      <c r="G2203" s="164" t="s">
        <v>104</v>
      </c>
      <c r="H2203" s="164">
        <v>1.0</v>
      </c>
      <c r="I2203" s="81"/>
      <c r="J2203" s="166" t="s">
        <v>1613</v>
      </c>
      <c r="K2203" s="136"/>
      <c r="L2203" s="169" t="s">
        <v>4667</v>
      </c>
    </row>
    <row r="2204" ht="20.25" hidden="1" customHeight="1">
      <c r="A2204" s="128"/>
      <c r="B2204" s="139"/>
      <c r="C2204" s="154"/>
      <c r="D2204" s="132"/>
      <c r="E2204" s="157"/>
      <c r="F2204" s="158"/>
      <c r="G2204" s="131"/>
      <c r="H2204" s="131"/>
      <c r="I2204" s="132"/>
      <c r="J2204" s="132"/>
      <c r="K2204" s="136"/>
      <c r="L2204" s="127"/>
    </row>
    <row r="2205" ht="20.25" hidden="1" customHeight="1">
      <c r="A2205" s="168">
        <v>45992.0</v>
      </c>
      <c r="B2205" s="162" t="s">
        <v>4681</v>
      </c>
      <c r="C2205" s="23"/>
      <c r="D2205" s="166" t="s">
        <v>832</v>
      </c>
      <c r="E2205" s="167"/>
      <c r="F2205" s="156"/>
      <c r="G2205" s="164" t="s">
        <v>104</v>
      </c>
      <c r="H2205" s="164">
        <v>2.0</v>
      </c>
      <c r="I2205" s="81" t="s">
        <v>4626</v>
      </c>
      <c r="J2205" s="166" t="s">
        <v>2220</v>
      </c>
      <c r="K2205" s="136"/>
      <c r="L2205" s="169"/>
    </row>
    <row r="2206" ht="20.25" hidden="1" customHeight="1">
      <c r="A2206" s="128"/>
      <c r="B2206" s="139"/>
      <c r="C2206" s="154"/>
      <c r="D2206" s="132"/>
      <c r="E2206" s="157"/>
      <c r="F2206" s="158"/>
      <c r="G2206" s="131"/>
      <c r="H2206" s="131"/>
      <c r="I2206" s="132"/>
      <c r="J2206" s="132"/>
      <c r="K2206" s="136"/>
      <c r="L2206" s="127"/>
    </row>
    <row r="2207" ht="20.25" hidden="1" customHeight="1">
      <c r="A2207" s="168">
        <v>45993.0</v>
      </c>
      <c r="B2207" s="162" t="s">
        <v>4682</v>
      </c>
      <c r="C2207" s="23"/>
      <c r="D2207" s="166" t="s">
        <v>1317</v>
      </c>
      <c r="E2207" s="167"/>
      <c r="F2207" s="156"/>
      <c r="G2207" s="164" t="s">
        <v>196</v>
      </c>
      <c r="H2207" s="164">
        <v>1.0</v>
      </c>
      <c r="I2207" s="81"/>
      <c r="J2207" s="166" t="s">
        <v>1237</v>
      </c>
      <c r="K2207" s="136"/>
      <c r="L2207" s="169"/>
    </row>
    <row r="2208" ht="20.25" hidden="1" customHeight="1">
      <c r="A2208" s="128"/>
      <c r="B2208" s="139"/>
      <c r="C2208" s="154"/>
      <c r="D2208" s="132"/>
      <c r="E2208" s="157"/>
      <c r="F2208" s="158"/>
      <c r="G2208" s="131"/>
      <c r="H2208" s="131"/>
      <c r="I2208" s="132"/>
      <c r="J2208" s="132"/>
      <c r="K2208" s="136"/>
      <c r="L2208" s="127"/>
    </row>
    <row r="2209" ht="20.25" hidden="1" customHeight="1">
      <c r="A2209" s="168">
        <v>45993.0</v>
      </c>
      <c r="B2209" s="162" t="s">
        <v>4683</v>
      </c>
      <c r="C2209" s="23"/>
      <c r="D2209" s="166" t="s">
        <v>783</v>
      </c>
      <c r="E2209" s="167" t="s">
        <v>1363</v>
      </c>
      <c r="F2209" s="156"/>
      <c r="G2209" s="164" t="s">
        <v>104</v>
      </c>
      <c r="H2209" s="164">
        <v>1.0</v>
      </c>
      <c r="I2209" s="81" t="s">
        <v>4626</v>
      </c>
      <c r="J2209" s="166" t="s">
        <v>4580</v>
      </c>
      <c r="K2209" s="136"/>
      <c r="L2209" s="169" t="s">
        <v>4667</v>
      </c>
    </row>
    <row r="2210" ht="20.25" hidden="1" customHeight="1">
      <c r="A2210" s="128"/>
      <c r="B2210" s="139"/>
      <c r="C2210" s="154"/>
      <c r="D2210" s="132"/>
      <c r="E2210" s="157"/>
      <c r="F2210" s="158"/>
      <c r="G2210" s="131"/>
      <c r="H2210" s="131"/>
      <c r="I2210" s="132"/>
      <c r="J2210" s="132"/>
      <c r="K2210" s="136"/>
      <c r="L2210" s="127"/>
    </row>
    <row r="2211" ht="20.25" hidden="1" customHeight="1">
      <c r="A2211" s="168">
        <v>45994.0</v>
      </c>
      <c r="B2211" s="162" t="s">
        <v>4684</v>
      </c>
      <c r="C2211" s="23"/>
      <c r="D2211" s="166" t="s">
        <v>4148</v>
      </c>
      <c r="E2211" s="167"/>
      <c r="F2211" s="156"/>
      <c r="G2211" s="164" t="s">
        <v>196</v>
      </c>
      <c r="H2211" s="164">
        <v>3.0</v>
      </c>
      <c r="I2211" s="81"/>
      <c r="J2211" s="166" t="s">
        <v>1103</v>
      </c>
      <c r="K2211" s="136"/>
      <c r="L2211" s="169"/>
    </row>
    <row r="2212" ht="20.25" hidden="1" customHeight="1">
      <c r="A2212" s="128"/>
      <c r="B2212" s="139"/>
      <c r="C2212" s="154"/>
      <c r="D2212" s="132"/>
      <c r="E2212" s="157"/>
      <c r="F2212" s="158"/>
      <c r="G2212" s="131"/>
      <c r="H2212" s="131"/>
      <c r="I2212" s="132"/>
      <c r="J2212" s="132"/>
      <c r="K2212" s="136"/>
      <c r="L2212" s="127"/>
    </row>
    <row r="2213" ht="20.25" hidden="1" customHeight="1">
      <c r="A2213" s="168">
        <v>45994.0</v>
      </c>
      <c r="B2213" s="162" t="s">
        <v>4685</v>
      </c>
      <c r="C2213" s="23"/>
      <c r="D2213" s="166" t="s">
        <v>1155</v>
      </c>
      <c r="E2213" s="167"/>
      <c r="F2213" s="156"/>
      <c r="G2213" s="164" t="s">
        <v>104</v>
      </c>
      <c r="H2213" s="164">
        <v>1.0</v>
      </c>
      <c r="I2213" s="81"/>
      <c r="J2213" s="166" t="s">
        <v>763</v>
      </c>
      <c r="K2213" s="136"/>
      <c r="L2213" s="169" t="s">
        <v>4667</v>
      </c>
    </row>
    <row r="2214" ht="20.25" hidden="1" customHeight="1">
      <c r="A2214" s="168">
        <v>45994.0</v>
      </c>
      <c r="B2214" s="162" t="s">
        <v>4685</v>
      </c>
      <c r="C2214" s="23"/>
      <c r="D2214" s="166" t="s">
        <v>686</v>
      </c>
      <c r="E2214" s="167"/>
      <c r="F2214" s="156"/>
      <c r="G2214" s="164" t="s">
        <v>104</v>
      </c>
      <c r="H2214" s="164">
        <v>1.0</v>
      </c>
      <c r="I2214" s="81"/>
      <c r="J2214" s="166" t="s">
        <v>1117</v>
      </c>
      <c r="K2214" s="136"/>
      <c r="L2214" s="169"/>
    </row>
    <row r="2215" ht="20.25" hidden="1" customHeight="1">
      <c r="A2215" s="128"/>
      <c r="B2215" s="139"/>
      <c r="C2215" s="154"/>
      <c r="D2215" s="132"/>
      <c r="E2215" s="157"/>
      <c r="F2215" s="158"/>
      <c r="G2215" s="131"/>
      <c r="H2215" s="131"/>
      <c r="I2215" s="132"/>
      <c r="J2215" s="132"/>
      <c r="K2215" s="136"/>
      <c r="L2215" s="127"/>
    </row>
    <row r="2216" ht="20.25" hidden="1" customHeight="1">
      <c r="A2216" s="168">
        <v>45994.0</v>
      </c>
      <c r="B2216" s="162" t="s">
        <v>4686</v>
      </c>
      <c r="C2216" s="23"/>
      <c r="D2216" s="166" t="s">
        <v>832</v>
      </c>
      <c r="E2216" s="167"/>
      <c r="F2216" s="156"/>
      <c r="G2216" s="164" t="s">
        <v>104</v>
      </c>
      <c r="H2216" s="164">
        <v>8.0</v>
      </c>
      <c r="I2216" s="81" t="s">
        <v>4626</v>
      </c>
      <c r="J2216" s="166" t="s">
        <v>888</v>
      </c>
      <c r="K2216" s="136"/>
      <c r="L2216" s="169"/>
    </row>
    <row r="2217" ht="20.25" hidden="1" customHeight="1">
      <c r="A2217" s="168">
        <v>45994.0</v>
      </c>
      <c r="B2217" s="162" t="s">
        <v>4686</v>
      </c>
      <c r="C2217" s="23"/>
      <c r="D2217" s="166" t="s">
        <v>1923</v>
      </c>
      <c r="E2217" s="167"/>
      <c r="F2217" s="156"/>
      <c r="G2217" s="164" t="s">
        <v>104</v>
      </c>
      <c r="H2217" s="164">
        <v>2.0</v>
      </c>
      <c r="I2217" s="81" t="s">
        <v>4626</v>
      </c>
      <c r="J2217" s="166" t="s">
        <v>888</v>
      </c>
      <c r="K2217" s="136"/>
      <c r="L2217" s="169"/>
    </row>
    <row r="2218" ht="20.25" hidden="1" customHeight="1">
      <c r="A2218" s="128"/>
      <c r="B2218" s="139"/>
      <c r="C2218" s="154"/>
      <c r="D2218" s="132"/>
      <c r="E2218" s="157"/>
      <c r="F2218" s="158"/>
      <c r="G2218" s="131"/>
      <c r="H2218" s="131"/>
      <c r="I2218" s="132"/>
      <c r="J2218" s="132"/>
      <c r="K2218" s="136"/>
      <c r="L2218" s="127"/>
    </row>
    <row r="2219" ht="20.25" hidden="1" customHeight="1">
      <c r="A2219" s="168">
        <v>45995.0</v>
      </c>
      <c r="B2219" s="162" t="s">
        <v>4687</v>
      </c>
      <c r="C2219" s="23"/>
      <c r="D2219" s="166" t="s">
        <v>2242</v>
      </c>
      <c r="E2219" s="167"/>
      <c r="F2219" s="156"/>
      <c r="G2219" s="164" t="s">
        <v>104</v>
      </c>
      <c r="H2219" s="164">
        <v>1.0</v>
      </c>
      <c r="I2219" s="81"/>
      <c r="J2219" s="166" t="s">
        <v>1945</v>
      </c>
      <c r="K2219" s="136"/>
      <c r="L2219" s="169"/>
    </row>
    <row r="2220" ht="20.25" hidden="1" customHeight="1">
      <c r="A2220" s="168">
        <v>45995.0</v>
      </c>
      <c r="B2220" s="162" t="s">
        <v>4687</v>
      </c>
      <c r="C2220" s="23"/>
      <c r="D2220" s="166" t="s">
        <v>2242</v>
      </c>
      <c r="E2220" s="167"/>
      <c r="F2220" s="156"/>
      <c r="G2220" s="164" t="s">
        <v>104</v>
      </c>
      <c r="H2220" s="164">
        <v>2.0</v>
      </c>
      <c r="I2220" s="81" t="s">
        <v>4626</v>
      </c>
      <c r="J2220" s="166" t="s">
        <v>4688</v>
      </c>
      <c r="K2220" s="136"/>
      <c r="L2220" s="169" t="s">
        <v>4667</v>
      </c>
    </row>
    <row r="2221" ht="20.25" hidden="1" customHeight="1">
      <c r="A2221" s="128"/>
      <c r="B2221" s="139"/>
      <c r="C2221" s="154"/>
      <c r="D2221" s="132"/>
      <c r="E2221" s="157"/>
      <c r="F2221" s="158"/>
      <c r="G2221" s="131"/>
      <c r="H2221" s="131"/>
      <c r="I2221" s="132"/>
      <c r="J2221" s="132"/>
      <c r="K2221" s="136"/>
      <c r="L2221" s="127"/>
    </row>
    <row r="2222" ht="20.25" hidden="1" customHeight="1">
      <c r="A2222" s="168">
        <v>45996.0</v>
      </c>
      <c r="B2222" s="162" t="s">
        <v>4689</v>
      </c>
      <c r="C2222" s="23"/>
      <c r="D2222" s="166" t="s">
        <v>3080</v>
      </c>
      <c r="E2222" s="167"/>
      <c r="F2222" s="156"/>
      <c r="G2222" s="164" t="s">
        <v>502</v>
      </c>
      <c r="H2222" s="164">
        <v>1.0</v>
      </c>
      <c r="I2222" s="81"/>
      <c r="J2222" s="166" t="s">
        <v>1930</v>
      </c>
      <c r="K2222" s="136"/>
      <c r="L2222" s="169" t="s">
        <v>4331</v>
      </c>
    </row>
    <row r="2223" ht="20.25" hidden="1" customHeight="1">
      <c r="A2223" s="168">
        <v>45996.0</v>
      </c>
      <c r="B2223" s="162" t="s">
        <v>4689</v>
      </c>
      <c r="C2223" s="23"/>
      <c r="D2223" s="166" t="s">
        <v>3134</v>
      </c>
      <c r="E2223" s="167"/>
      <c r="F2223" s="156"/>
      <c r="G2223" s="164" t="s">
        <v>502</v>
      </c>
      <c r="H2223" s="164">
        <v>1.0</v>
      </c>
      <c r="I2223" s="81"/>
      <c r="J2223" s="166" t="s">
        <v>1930</v>
      </c>
      <c r="K2223" s="136"/>
      <c r="L2223" s="169" t="s">
        <v>4331</v>
      </c>
    </row>
    <row r="2224" ht="20.25" hidden="1" customHeight="1">
      <c r="A2224" s="168"/>
      <c r="B2224" s="162"/>
      <c r="C2224" s="23"/>
      <c r="D2224" s="166"/>
      <c r="E2224" s="167"/>
      <c r="F2224" s="156"/>
      <c r="G2224" s="164"/>
      <c r="H2224" s="164"/>
      <c r="I2224" s="81"/>
      <c r="J2224" s="166"/>
      <c r="K2224" s="136"/>
      <c r="L2224" s="169"/>
    </row>
    <row r="2225" ht="20.25" hidden="1" customHeight="1">
      <c r="A2225" s="168">
        <v>45996.0</v>
      </c>
      <c r="B2225" s="162" t="s">
        <v>4690</v>
      </c>
      <c r="C2225" s="23"/>
      <c r="D2225" s="166" t="s">
        <v>2693</v>
      </c>
      <c r="E2225" s="167"/>
      <c r="F2225" s="156"/>
      <c r="G2225" s="164" t="s">
        <v>502</v>
      </c>
      <c r="H2225" s="164">
        <v>1.0</v>
      </c>
      <c r="I2225" s="81"/>
      <c r="J2225" s="166" t="s">
        <v>4691</v>
      </c>
      <c r="K2225" s="136"/>
      <c r="L2225" s="169"/>
    </row>
    <row r="2226" ht="20.25" hidden="1" customHeight="1">
      <c r="A2226" s="168">
        <v>45996.0</v>
      </c>
      <c r="B2226" s="162" t="s">
        <v>4690</v>
      </c>
      <c r="C2226" s="23"/>
      <c r="D2226" s="166" t="s">
        <v>4692</v>
      </c>
      <c r="E2226" s="167"/>
      <c r="F2226" s="156"/>
      <c r="G2226" s="164" t="s">
        <v>1385</v>
      </c>
      <c r="H2226" s="164">
        <v>1.0</v>
      </c>
      <c r="I2226" s="81"/>
      <c r="J2226" s="166" t="s">
        <v>4691</v>
      </c>
      <c r="K2226" s="136"/>
      <c r="L2226" s="169"/>
    </row>
    <row r="2227" ht="20.25" hidden="1" customHeight="1">
      <c r="A2227" s="168">
        <v>45996.0</v>
      </c>
      <c r="B2227" s="162" t="s">
        <v>4690</v>
      </c>
      <c r="C2227" s="23"/>
      <c r="D2227" s="166" t="s">
        <v>1661</v>
      </c>
      <c r="E2227" s="167"/>
      <c r="F2227" s="156"/>
      <c r="G2227" s="164" t="s">
        <v>1311</v>
      </c>
      <c r="H2227" s="164">
        <v>1.0</v>
      </c>
      <c r="I2227" s="81"/>
      <c r="J2227" s="166" t="s">
        <v>879</v>
      </c>
      <c r="K2227" s="136"/>
      <c r="L2227" s="169"/>
    </row>
    <row r="2228" ht="20.25" hidden="1" customHeight="1">
      <c r="A2228" s="168">
        <v>45996.0</v>
      </c>
      <c r="B2228" s="162" t="s">
        <v>4690</v>
      </c>
      <c r="C2228" s="23"/>
      <c r="D2228" s="166" t="s">
        <v>1054</v>
      </c>
      <c r="E2228" s="167"/>
      <c r="F2228" s="156"/>
      <c r="G2228" s="164" t="s">
        <v>742</v>
      </c>
      <c r="H2228" s="164">
        <v>1.0</v>
      </c>
      <c r="I2228" s="81"/>
      <c r="J2228" s="166" t="s">
        <v>2749</v>
      </c>
      <c r="K2228" s="136"/>
      <c r="L2228" s="169"/>
    </row>
    <row r="2229" ht="20.25" hidden="1" customHeight="1">
      <c r="A2229" s="168">
        <v>45996.0</v>
      </c>
      <c r="B2229" s="162" t="s">
        <v>4690</v>
      </c>
      <c r="C2229" s="23"/>
      <c r="D2229" s="166" t="s">
        <v>1936</v>
      </c>
      <c r="E2229" s="167"/>
      <c r="F2229" s="156"/>
      <c r="G2229" s="164" t="s">
        <v>104</v>
      </c>
      <c r="H2229" s="164">
        <v>1.0</v>
      </c>
      <c r="I2229" s="81"/>
      <c r="J2229" s="166" t="s">
        <v>4693</v>
      </c>
      <c r="K2229" s="136"/>
      <c r="L2229" s="169"/>
    </row>
    <row r="2230" ht="20.25" hidden="1" customHeight="1">
      <c r="A2230" s="168">
        <v>45996.0</v>
      </c>
      <c r="B2230" s="162" t="s">
        <v>4690</v>
      </c>
      <c r="C2230" s="23"/>
      <c r="D2230" s="166" t="s">
        <v>1938</v>
      </c>
      <c r="E2230" s="167"/>
      <c r="F2230" s="156"/>
      <c r="G2230" s="164" t="s">
        <v>104</v>
      </c>
      <c r="H2230" s="164">
        <v>4.0</v>
      </c>
      <c r="I2230" s="81"/>
      <c r="J2230" s="166" t="s">
        <v>4693</v>
      </c>
      <c r="K2230" s="136"/>
      <c r="L2230" s="169"/>
    </row>
    <row r="2231" ht="20.25" hidden="1" customHeight="1">
      <c r="A2231" s="168">
        <v>45996.0</v>
      </c>
      <c r="B2231" s="162" t="s">
        <v>4690</v>
      </c>
      <c r="C2231" s="23"/>
      <c r="D2231" s="166" t="s">
        <v>1939</v>
      </c>
      <c r="E2231" s="167"/>
      <c r="F2231" s="156"/>
      <c r="G2231" s="164" t="s">
        <v>1314</v>
      </c>
      <c r="H2231" s="164">
        <v>5.0</v>
      </c>
      <c r="I2231" s="81"/>
      <c r="J2231" s="166" t="s">
        <v>4693</v>
      </c>
      <c r="K2231" s="136"/>
      <c r="L2231" s="169"/>
    </row>
    <row r="2232" ht="20.25" hidden="1" customHeight="1">
      <c r="A2232" s="168">
        <v>45996.0</v>
      </c>
      <c r="B2232" s="162" t="s">
        <v>4690</v>
      </c>
      <c r="C2232" s="23"/>
      <c r="D2232" s="166" t="s">
        <v>4694</v>
      </c>
      <c r="E2232" s="167"/>
      <c r="F2232" s="156"/>
      <c r="G2232" s="164" t="s">
        <v>104</v>
      </c>
      <c r="H2232" s="164">
        <v>2.0</v>
      </c>
      <c r="I2232" s="81"/>
      <c r="J2232" s="166" t="s">
        <v>4693</v>
      </c>
      <c r="K2232" s="136"/>
      <c r="L2232" s="169"/>
    </row>
    <row r="2233" ht="20.25" hidden="1" customHeight="1">
      <c r="A2233" s="168">
        <v>45996.0</v>
      </c>
      <c r="B2233" s="162" t="s">
        <v>4690</v>
      </c>
      <c r="C2233" s="23"/>
      <c r="D2233" s="166" t="s">
        <v>1941</v>
      </c>
      <c r="E2233" s="167"/>
      <c r="F2233" s="156"/>
      <c r="G2233" s="164" t="s">
        <v>101</v>
      </c>
      <c r="H2233" s="164">
        <v>1.0</v>
      </c>
      <c r="I2233" s="81"/>
      <c r="J2233" s="166" t="s">
        <v>4693</v>
      </c>
      <c r="K2233" s="136"/>
      <c r="L2233" s="169"/>
    </row>
    <row r="2234" ht="20.25" hidden="1" customHeight="1">
      <c r="A2234" s="168">
        <v>45996.0</v>
      </c>
      <c r="B2234" s="162" t="s">
        <v>4690</v>
      </c>
      <c r="C2234" s="23"/>
      <c r="D2234" s="166" t="s">
        <v>1942</v>
      </c>
      <c r="E2234" s="167"/>
      <c r="F2234" s="156"/>
      <c r="G2234" s="164" t="s">
        <v>104</v>
      </c>
      <c r="H2234" s="164">
        <v>2.0</v>
      </c>
      <c r="I2234" s="81"/>
      <c r="J2234" s="166" t="s">
        <v>4693</v>
      </c>
      <c r="K2234" s="136"/>
      <c r="L2234" s="169"/>
    </row>
    <row r="2235" ht="20.25" hidden="1" customHeight="1">
      <c r="A2235" s="168">
        <v>45996.0</v>
      </c>
      <c r="B2235" s="162" t="s">
        <v>4690</v>
      </c>
      <c r="C2235" s="23"/>
      <c r="D2235" s="166" t="s">
        <v>4695</v>
      </c>
      <c r="E2235" s="167"/>
      <c r="F2235" s="156"/>
      <c r="G2235" s="164" t="s">
        <v>1311</v>
      </c>
      <c r="H2235" s="164">
        <v>1.0</v>
      </c>
      <c r="I2235" s="81"/>
      <c r="J2235" s="166" t="s">
        <v>4693</v>
      </c>
      <c r="K2235" s="136"/>
      <c r="L2235" s="169"/>
    </row>
    <row r="2236" ht="20.25" hidden="1" customHeight="1">
      <c r="A2236" s="128"/>
      <c r="B2236" s="139"/>
      <c r="C2236" s="154"/>
      <c r="D2236" s="132"/>
      <c r="E2236" s="157"/>
      <c r="F2236" s="158"/>
      <c r="G2236" s="131"/>
      <c r="H2236" s="131"/>
      <c r="I2236" s="132"/>
      <c r="J2236" s="132"/>
      <c r="K2236" s="136"/>
      <c r="L2236" s="127"/>
    </row>
    <row r="2237" ht="20.25" hidden="1" customHeight="1">
      <c r="A2237" s="168">
        <v>45997.0</v>
      </c>
      <c r="B2237" s="162" t="s">
        <v>4696</v>
      </c>
      <c r="C2237" s="23"/>
      <c r="D2237" s="166" t="s">
        <v>1411</v>
      </c>
      <c r="E2237" s="167" t="s">
        <v>76</v>
      </c>
      <c r="F2237" s="156"/>
      <c r="G2237" s="164" t="s">
        <v>104</v>
      </c>
      <c r="H2237" s="164">
        <v>2.0</v>
      </c>
      <c r="I2237" s="81"/>
      <c r="J2237" s="166" t="s">
        <v>4697</v>
      </c>
      <c r="K2237" s="136"/>
      <c r="L2237" s="169"/>
    </row>
    <row r="2238" ht="20.25" hidden="1" customHeight="1">
      <c r="A2238" s="168">
        <v>45997.0</v>
      </c>
      <c r="B2238" s="162" t="s">
        <v>4696</v>
      </c>
      <c r="C2238" s="23"/>
      <c r="D2238" s="166" t="s">
        <v>74</v>
      </c>
      <c r="E2238" s="167" t="s">
        <v>4698</v>
      </c>
      <c r="F2238" s="156"/>
      <c r="G2238" s="164" t="s">
        <v>104</v>
      </c>
      <c r="H2238" s="164">
        <v>1.0</v>
      </c>
      <c r="I2238" s="81"/>
      <c r="J2238" s="166" t="s">
        <v>4697</v>
      </c>
      <c r="K2238" s="136"/>
      <c r="L2238" s="169"/>
    </row>
    <row r="2239" ht="20.25" hidden="1" customHeight="1">
      <c r="A2239" s="168">
        <v>45997.0</v>
      </c>
      <c r="B2239" s="162" t="s">
        <v>4696</v>
      </c>
      <c r="C2239" s="23"/>
      <c r="D2239" s="166" t="s">
        <v>490</v>
      </c>
      <c r="E2239" s="167" t="s">
        <v>491</v>
      </c>
      <c r="F2239" s="156"/>
      <c r="G2239" s="164" t="s">
        <v>104</v>
      </c>
      <c r="H2239" s="164">
        <v>1.0</v>
      </c>
      <c r="I2239" s="81"/>
      <c r="J2239" s="166" t="s">
        <v>1537</v>
      </c>
      <c r="K2239" s="136"/>
      <c r="L2239" s="169"/>
    </row>
    <row r="2240" ht="20.25" hidden="1" customHeight="1">
      <c r="A2240" s="168">
        <v>45997.0</v>
      </c>
      <c r="B2240" s="162" t="s">
        <v>4696</v>
      </c>
      <c r="C2240" s="23"/>
      <c r="D2240" s="166" t="s">
        <v>66</v>
      </c>
      <c r="E2240" s="167" t="s">
        <v>1360</v>
      </c>
      <c r="F2240" s="156"/>
      <c r="G2240" s="164" t="s">
        <v>104</v>
      </c>
      <c r="H2240" s="164">
        <v>1.0</v>
      </c>
      <c r="I2240" s="81"/>
      <c r="J2240" s="166" t="s">
        <v>763</v>
      </c>
      <c r="K2240" s="136"/>
      <c r="L2240" s="169"/>
    </row>
    <row r="2241" ht="20.25" hidden="1" customHeight="1">
      <c r="A2241" s="168">
        <v>45997.0</v>
      </c>
      <c r="B2241" s="162" t="s">
        <v>4696</v>
      </c>
      <c r="C2241" s="23"/>
      <c r="D2241" s="166" t="s">
        <v>66</v>
      </c>
      <c r="E2241" s="167" t="s">
        <v>4699</v>
      </c>
      <c r="F2241" s="156"/>
      <c r="G2241" s="164" t="s">
        <v>104</v>
      </c>
      <c r="H2241" s="164">
        <v>1.0</v>
      </c>
      <c r="I2241" s="81"/>
      <c r="J2241" s="166" t="s">
        <v>4697</v>
      </c>
      <c r="K2241" s="136"/>
      <c r="L2241" s="169"/>
    </row>
    <row r="2242" ht="20.25" hidden="1" customHeight="1">
      <c r="A2242" s="128"/>
      <c r="B2242" s="139"/>
      <c r="C2242" s="154"/>
      <c r="D2242" s="132"/>
      <c r="E2242" s="157"/>
      <c r="F2242" s="158"/>
      <c r="G2242" s="131"/>
      <c r="H2242" s="131"/>
      <c r="I2242" s="132"/>
      <c r="J2242" s="132"/>
      <c r="K2242" s="136"/>
      <c r="L2242" s="127"/>
    </row>
    <row r="2243" ht="20.25" hidden="1" customHeight="1">
      <c r="A2243" s="168">
        <v>45997.0</v>
      </c>
      <c r="B2243" s="162" t="s">
        <v>4700</v>
      </c>
      <c r="C2243" s="23"/>
      <c r="D2243" s="166" t="s">
        <v>2422</v>
      </c>
      <c r="E2243" s="167"/>
      <c r="F2243" s="156"/>
      <c r="G2243" s="164" t="s">
        <v>104</v>
      </c>
      <c r="H2243" s="164">
        <v>1.0</v>
      </c>
      <c r="I2243" s="81" t="s">
        <v>4626</v>
      </c>
      <c r="J2243" s="166" t="s">
        <v>1948</v>
      </c>
      <c r="K2243" s="136"/>
      <c r="L2243" s="169"/>
    </row>
    <row r="2244" ht="20.25" hidden="1" customHeight="1">
      <c r="A2244" s="168">
        <v>45997.0</v>
      </c>
      <c r="B2244" s="162" t="s">
        <v>4700</v>
      </c>
      <c r="C2244" s="23"/>
      <c r="D2244" s="166" t="s">
        <v>453</v>
      </c>
      <c r="E2244" s="167"/>
      <c r="F2244" s="156"/>
      <c r="G2244" s="164" t="s">
        <v>104</v>
      </c>
      <c r="H2244" s="164">
        <v>1.0</v>
      </c>
      <c r="I2244" s="81" t="s">
        <v>4626</v>
      </c>
      <c r="J2244" s="166" t="s">
        <v>1948</v>
      </c>
      <c r="K2244" s="136"/>
      <c r="L2244" s="169"/>
    </row>
    <row r="2245" ht="20.25" hidden="1" customHeight="1">
      <c r="A2245" s="168">
        <v>45997.0</v>
      </c>
      <c r="B2245" s="162" t="s">
        <v>4700</v>
      </c>
      <c r="C2245" s="23"/>
      <c r="D2245" s="166" t="s">
        <v>2032</v>
      </c>
      <c r="E2245" s="167"/>
      <c r="F2245" s="156"/>
      <c r="G2245" s="164" t="s">
        <v>104</v>
      </c>
      <c r="H2245" s="164">
        <v>1.0</v>
      </c>
      <c r="I2245" s="81" t="s">
        <v>4626</v>
      </c>
      <c r="J2245" s="166" t="s">
        <v>1948</v>
      </c>
      <c r="K2245" s="136"/>
      <c r="L2245" s="169"/>
    </row>
    <row r="2246" ht="20.25" hidden="1" customHeight="1">
      <c r="A2246" s="168">
        <v>45997.0</v>
      </c>
      <c r="B2246" s="162" t="s">
        <v>4700</v>
      </c>
      <c r="C2246" s="23"/>
      <c r="D2246" s="166" t="s">
        <v>4701</v>
      </c>
      <c r="E2246" s="167"/>
      <c r="F2246" s="156"/>
      <c r="G2246" s="164" t="s">
        <v>104</v>
      </c>
      <c r="H2246" s="164">
        <v>2.0</v>
      </c>
      <c r="I2246" s="81" t="s">
        <v>4626</v>
      </c>
      <c r="J2246" s="166" t="s">
        <v>1948</v>
      </c>
      <c r="K2246" s="136"/>
      <c r="L2246" s="169"/>
    </row>
    <row r="2247" ht="20.25" hidden="1" customHeight="1">
      <c r="A2247" s="168">
        <v>45997.0</v>
      </c>
      <c r="B2247" s="162" t="s">
        <v>4700</v>
      </c>
      <c r="C2247" s="23"/>
      <c r="D2247" s="166" t="s">
        <v>1950</v>
      </c>
      <c r="E2247" s="167"/>
      <c r="F2247" s="156"/>
      <c r="G2247" s="164" t="s">
        <v>104</v>
      </c>
      <c r="H2247" s="164">
        <v>2.0</v>
      </c>
      <c r="I2247" s="81" t="s">
        <v>4626</v>
      </c>
      <c r="J2247" s="166" t="s">
        <v>1948</v>
      </c>
      <c r="K2247" s="136"/>
      <c r="L2247" s="169"/>
    </row>
    <row r="2248" ht="20.25" hidden="1" customHeight="1">
      <c r="A2248" s="168">
        <v>45997.0</v>
      </c>
      <c r="B2248" s="162" t="s">
        <v>4700</v>
      </c>
      <c r="C2248" s="23"/>
      <c r="D2248" s="166" t="s">
        <v>4702</v>
      </c>
      <c r="E2248" s="167"/>
      <c r="F2248" s="156"/>
      <c r="G2248" s="164" t="s">
        <v>104</v>
      </c>
      <c r="H2248" s="164">
        <v>2.0</v>
      </c>
      <c r="I2248" s="81" t="s">
        <v>4626</v>
      </c>
      <c r="J2248" s="166" t="s">
        <v>1948</v>
      </c>
      <c r="K2248" s="136"/>
      <c r="L2248" s="169"/>
    </row>
    <row r="2249" ht="20.25" hidden="1" customHeight="1">
      <c r="A2249" s="168">
        <v>45997.0</v>
      </c>
      <c r="B2249" s="162" t="s">
        <v>4700</v>
      </c>
      <c r="C2249" s="23"/>
      <c r="D2249" s="166" t="s">
        <v>1635</v>
      </c>
      <c r="E2249" s="167"/>
      <c r="F2249" s="156"/>
      <c r="G2249" s="164" t="s">
        <v>104</v>
      </c>
      <c r="H2249" s="164">
        <v>2.0</v>
      </c>
      <c r="I2249" s="81" t="s">
        <v>4626</v>
      </c>
      <c r="J2249" s="166" t="s">
        <v>1948</v>
      </c>
      <c r="K2249" s="136"/>
      <c r="L2249" s="169"/>
    </row>
    <row r="2250" ht="20.25" hidden="1" customHeight="1">
      <c r="A2250" s="168">
        <v>45997.0</v>
      </c>
      <c r="B2250" s="162" t="s">
        <v>4700</v>
      </c>
      <c r="C2250" s="23"/>
      <c r="D2250" s="166" t="s">
        <v>1952</v>
      </c>
      <c r="E2250" s="167"/>
      <c r="F2250" s="156"/>
      <c r="G2250" s="164" t="s">
        <v>104</v>
      </c>
      <c r="H2250" s="164">
        <v>1.0</v>
      </c>
      <c r="I2250" s="81" t="s">
        <v>4626</v>
      </c>
      <c r="J2250" s="166" t="s">
        <v>1948</v>
      </c>
      <c r="K2250" s="136"/>
      <c r="L2250" s="169"/>
    </row>
    <row r="2251" ht="20.25" hidden="1" customHeight="1">
      <c r="A2251" s="168">
        <v>45997.0</v>
      </c>
      <c r="B2251" s="162" t="s">
        <v>4700</v>
      </c>
      <c r="C2251" s="23"/>
      <c r="D2251" s="166" t="s">
        <v>2579</v>
      </c>
      <c r="E2251" s="167"/>
      <c r="F2251" s="156"/>
      <c r="G2251" s="164" t="s">
        <v>104</v>
      </c>
      <c r="H2251" s="164">
        <v>1.0</v>
      </c>
      <c r="I2251" s="81" t="s">
        <v>4626</v>
      </c>
      <c r="J2251" s="166" t="s">
        <v>1948</v>
      </c>
      <c r="K2251" s="136"/>
      <c r="L2251" s="169"/>
    </row>
    <row r="2252" ht="20.25" hidden="1" customHeight="1">
      <c r="A2252" s="128"/>
      <c r="B2252" s="139"/>
      <c r="C2252" s="154"/>
      <c r="D2252" s="132"/>
      <c r="E2252" s="157"/>
      <c r="F2252" s="158"/>
      <c r="G2252" s="131"/>
      <c r="H2252" s="131"/>
      <c r="I2252" s="132"/>
      <c r="J2252" s="132"/>
      <c r="K2252" s="136"/>
      <c r="L2252" s="127"/>
    </row>
    <row r="2253" ht="20.25" hidden="1" customHeight="1">
      <c r="A2253" s="168">
        <v>45997.0</v>
      </c>
      <c r="B2253" s="162" t="s">
        <v>4703</v>
      </c>
      <c r="C2253" s="23"/>
      <c r="D2253" s="166" t="s">
        <v>209</v>
      </c>
      <c r="E2253" s="167" t="s">
        <v>810</v>
      </c>
      <c r="F2253" s="156"/>
      <c r="G2253" s="164" t="s">
        <v>104</v>
      </c>
      <c r="H2253" s="164">
        <v>1.0</v>
      </c>
      <c r="I2253" s="81" t="s">
        <v>4626</v>
      </c>
      <c r="J2253" s="166" t="s">
        <v>1970</v>
      </c>
      <c r="K2253" s="136"/>
      <c r="L2253" s="169" t="s">
        <v>4667</v>
      </c>
    </row>
    <row r="2254" ht="20.25" hidden="1" customHeight="1">
      <c r="A2254" s="168">
        <v>45997.0</v>
      </c>
      <c r="B2254" s="162" t="s">
        <v>4703</v>
      </c>
      <c r="C2254" s="23"/>
      <c r="D2254" s="166" t="s">
        <v>807</v>
      </c>
      <c r="E2254" s="167" t="s">
        <v>808</v>
      </c>
      <c r="F2254" s="156"/>
      <c r="G2254" s="164" t="s">
        <v>104</v>
      </c>
      <c r="H2254" s="164">
        <v>1.0</v>
      </c>
      <c r="I2254" s="81" t="s">
        <v>4626</v>
      </c>
      <c r="J2254" s="166" t="s">
        <v>1970</v>
      </c>
      <c r="K2254" s="136"/>
      <c r="L2254" s="169" t="s">
        <v>4667</v>
      </c>
    </row>
    <row r="2255" ht="20.25" hidden="1" customHeight="1">
      <c r="A2255" s="168">
        <v>45997.0</v>
      </c>
      <c r="B2255" s="162" t="s">
        <v>4703</v>
      </c>
      <c r="C2255" s="23"/>
      <c r="D2255" s="166" t="s">
        <v>1278</v>
      </c>
      <c r="E2255" s="167" t="s">
        <v>812</v>
      </c>
      <c r="F2255" s="156"/>
      <c r="G2255" s="164" t="s">
        <v>104</v>
      </c>
      <c r="H2255" s="164">
        <v>1.0</v>
      </c>
      <c r="I2255" s="81" t="s">
        <v>4626</v>
      </c>
      <c r="J2255" s="166" t="s">
        <v>1970</v>
      </c>
      <c r="K2255" s="136"/>
      <c r="L2255" s="169" t="s">
        <v>4667</v>
      </c>
    </row>
    <row r="2256" ht="20.25" hidden="1" customHeight="1">
      <c r="A2256" s="168">
        <v>45997.0</v>
      </c>
      <c r="B2256" s="162" t="s">
        <v>4703</v>
      </c>
      <c r="C2256" s="23"/>
      <c r="D2256" s="166" t="s">
        <v>66</v>
      </c>
      <c r="E2256" s="167" t="s">
        <v>1596</v>
      </c>
      <c r="F2256" s="156"/>
      <c r="G2256" s="164" t="s">
        <v>104</v>
      </c>
      <c r="H2256" s="164">
        <v>1.0</v>
      </c>
      <c r="I2256" s="81" t="s">
        <v>4626</v>
      </c>
      <c r="J2256" s="166" t="s">
        <v>1519</v>
      </c>
      <c r="K2256" s="136"/>
      <c r="L2256" s="169" t="s">
        <v>4667</v>
      </c>
    </row>
    <row r="2257" ht="20.25" hidden="1" customHeight="1">
      <c r="A2257" s="168">
        <v>45997.0</v>
      </c>
      <c r="B2257" s="162" t="s">
        <v>4703</v>
      </c>
      <c r="C2257" s="23"/>
      <c r="D2257" s="166" t="s">
        <v>66</v>
      </c>
      <c r="E2257" s="167" t="s">
        <v>1597</v>
      </c>
      <c r="F2257" s="156"/>
      <c r="G2257" s="164" t="s">
        <v>104</v>
      </c>
      <c r="H2257" s="164">
        <v>1.0</v>
      </c>
      <c r="I2257" s="81" t="s">
        <v>4626</v>
      </c>
      <c r="J2257" s="166" t="s">
        <v>1519</v>
      </c>
      <c r="K2257" s="136"/>
      <c r="L2257" s="169" t="s">
        <v>4667</v>
      </c>
    </row>
    <row r="2258" ht="20.25" hidden="1" customHeight="1">
      <c r="A2258" s="168">
        <v>45997.0</v>
      </c>
      <c r="B2258" s="162" t="s">
        <v>4703</v>
      </c>
      <c r="C2258" s="23"/>
      <c r="D2258" s="166" t="s">
        <v>1716</v>
      </c>
      <c r="E2258" s="167">
        <v>5833046.0</v>
      </c>
      <c r="F2258" s="156"/>
      <c r="G2258" s="164" t="s">
        <v>104</v>
      </c>
      <c r="H2258" s="164">
        <v>1.0</v>
      </c>
      <c r="I2258" s="81" t="s">
        <v>4626</v>
      </c>
      <c r="J2258" s="166" t="s">
        <v>1519</v>
      </c>
      <c r="K2258" s="136"/>
      <c r="L2258" s="169" t="s">
        <v>4667</v>
      </c>
    </row>
    <row r="2259" ht="20.25" hidden="1" customHeight="1">
      <c r="A2259" s="128"/>
      <c r="B2259" s="139"/>
      <c r="C2259" s="154"/>
      <c r="D2259" s="132"/>
      <c r="E2259" s="157"/>
      <c r="F2259" s="158"/>
      <c r="G2259" s="131"/>
      <c r="H2259" s="131"/>
      <c r="I2259" s="132"/>
      <c r="J2259" s="132"/>
      <c r="K2259" s="136"/>
      <c r="L2259" s="127"/>
    </row>
    <row r="2260" ht="20.25" hidden="1" customHeight="1">
      <c r="A2260" s="168">
        <v>45999.0</v>
      </c>
      <c r="B2260" s="162" t="s">
        <v>4704</v>
      </c>
      <c r="C2260" s="23"/>
      <c r="D2260" s="166" t="s">
        <v>4705</v>
      </c>
      <c r="E2260" s="167"/>
      <c r="F2260" s="156"/>
      <c r="G2260" s="164" t="s">
        <v>104</v>
      </c>
      <c r="H2260" s="164">
        <v>1.0</v>
      </c>
      <c r="I2260" s="81"/>
      <c r="J2260" s="166" t="s">
        <v>1117</v>
      </c>
      <c r="K2260" s="136"/>
      <c r="L2260" s="169"/>
    </row>
    <row r="2261" ht="20.25" hidden="1" customHeight="1">
      <c r="A2261" s="168">
        <v>45999.0</v>
      </c>
      <c r="B2261" s="162" t="s">
        <v>4704</v>
      </c>
      <c r="C2261" s="23"/>
      <c r="D2261" s="166" t="s">
        <v>1681</v>
      </c>
      <c r="E2261" s="167"/>
      <c r="F2261" s="156"/>
      <c r="G2261" s="164" t="s">
        <v>104</v>
      </c>
      <c r="H2261" s="164">
        <v>1.0</v>
      </c>
      <c r="I2261" s="81"/>
      <c r="J2261" s="166" t="s">
        <v>1117</v>
      </c>
      <c r="K2261" s="136"/>
      <c r="L2261" s="169"/>
    </row>
    <row r="2262" ht="20.25" hidden="1" customHeight="1">
      <c r="A2262" s="168">
        <v>45999.0</v>
      </c>
      <c r="B2262" s="162" t="s">
        <v>4704</v>
      </c>
      <c r="C2262" s="23"/>
      <c r="D2262" s="166" t="s">
        <v>1308</v>
      </c>
      <c r="E2262" s="167"/>
      <c r="F2262" s="156"/>
      <c r="G2262" s="164" t="s">
        <v>502</v>
      </c>
      <c r="H2262" s="164">
        <v>1.0</v>
      </c>
      <c r="I2262" s="81"/>
      <c r="J2262" s="166" t="s">
        <v>4706</v>
      </c>
      <c r="K2262" s="136"/>
      <c r="L2262" s="169"/>
    </row>
    <row r="2263" ht="20.25" hidden="1" customHeight="1">
      <c r="A2263" s="128"/>
      <c r="B2263" s="139"/>
      <c r="C2263" s="154"/>
      <c r="D2263" s="132"/>
      <c r="E2263" s="157"/>
      <c r="F2263" s="158"/>
      <c r="G2263" s="131"/>
      <c r="H2263" s="131"/>
      <c r="I2263" s="132"/>
      <c r="J2263" s="132"/>
      <c r="K2263" s="136"/>
      <c r="L2263" s="127"/>
    </row>
    <row r="2264" ht="20.25" hidden="1" customHeight="1">
      <c r="A2264" s="168">
        <v>45999.0</v>
      </c>
      <c r="B2264" s="162" t="s">
        <v>4707</v>
      </c>
      <c r="C2264" s="23"/>
      <c r="D2264" s="166" t="s">
        <v>1766</v>
      </c>
      <c r="E2264" s="167" t="s">
        <v>63</v>
      </c>
      <c r="F2264" s="156"/>
      <c r="G2264" s="164" t="s">
        <v>104</v>
      </c>
      <c r="H2264" s="164">
        <v>1.0</v>
      </c>
      <c r="I2264" s="81"/>
      <c r="J2264" s="166" t="s">
        <v>1948</v>
      </c>
      <c r="K2264" s="136"/>
      <c r="L2264" s="179" t="s">
        <v>4331</v>
      </c>
    </row>
    <row r="2265" ht="20.25" hidden="1" customHeight="1">
      <c r="A2265" s="168">
        <v>45999.0</v>
      </c>
      <c r="B2265" s="162" t="s">
        <v>4707</v>
      </c>
      <c r="C2265" s="23"/>
      <c r="D2265" s="166" t="s">
        <v>1278</v>
      </c>
      <c r="E2265" s="167" t="s">
        <v>812</v>
      </c>
      <c r="F2265" s="156"/>
      <c r="G2265" s="164" t="s">
        <v>104</v>
      </c>
      <c r="H2265" s="164">
        <v>1.0</v>
      </c>
      <c r="I2265" s="81"/>
      <c r="J2265" s="166" t="s">
        <v>1948</v>
      </c>
      <c r="K2265" s="136"/>
      <c r="L2265" s="179" t="s">
        <v>4331</v>
      </c>
    </row>
    <row r="2266" ht="20.25" hidden="1" customHeight="1">
      <c r="A2266" s="168">
        <v>45999.0</v>
      </c>
      <c r="B2266" s="162" t="s">
        <v>4707</v>
      </c>
      <c r="C2266" s="23"/>
      <c r="D2266" s="166" t="s">
        <v>813</v>
      </c>
      <c r="E2266" s="167" t="s">
        <v>814</v>
      </c>
      <c r="F2266" s="156"/>
      <c r="G2266" s="164" t="s">
        <v>104</v>
      </c>
      <c r="H2266" s="164">
        <v>1.0</v>
      </c>
      <c r="I2266" s="81"/>
      <c r="J2266" s="166" t="s">
        <v>1948</v>
      </c>
      <c r="K2266" s="136"/>
      <c r="L2266" s="179" t="s">
        <v>4331</v>
      </c>
    </row>
    <row r="2267" ht="20.25" hidden="1" customHeight="1">
      <c r="A2267" s="168">
        <v>45999.0</v>
      </c>
      <c r="B2267" s="162" t="s">
        <v>4707</v>
      </c>
      <c r="C2267" s="23"/>
      <c r="D2267" s="166" t="s">
        <v>1956</v>
      </c>
      <c r="E2267" s="167"/>
      <c r="F2267" s="156"/>
      <c r="G2267" s="164" t="s">
        <v>104</v>
      </c>
      <c r="H2267" s="164">
        <v>1.0</v>
      </c>
      <c r="I2267" s="81"/>
      <c r="J2267" s="166" t="s">
        <v>1948</v>
      </c>
      <c r="K2267" s="136"/>
      <c r="L2267" s="179" t="s">
        <v>4331</v>
      </c>
    </row>
    <row r="2268" ht="20.25" hidden="1" customHeight="1">
      <c r="A2268" s="168">
        <v>45999.0</v>
      </c>
      <c r="B2268" s="162" t="s">
        <v>4707</v>
      </c>
      <c r="C2268" s="23"/>
      <c r="D2268" s="166" t="s">
        <v>832</v>
      </c>
      <c r="E2268" s="167"/>
      <c r="F2268" s="156"/>
      <c r="G2268" s="164" t="s">
        <v>104</v>
      </c>
      <c r="H2268" s="164">
        <v>6.0</v>
      </c>
      <c r="I2268" s="81"/>
      <c r="J2268" s="166" t="s">
        <v>1948</v>
      </c>
      <c r="K2268" s="136"/>
      <c r="L2268" s="179" t="s">
        <v>4331</v>
      </c>
    </row>
    <row r="2269" ht="20.25" hidden="1" customHeight="1">
      <c r="A2269" s="168">
        <v>45999.0</v>
      </c>
      <c r="B2269" s="162" t="s">
        <v>4707</v>
      </c>
      <c r="C2269" s="23"/>
      <c r="D2269" s="166" t="s">
        <v>1923</v>
      </c>
      <c r="E2269" s="167"/>
      <c r="F2269" s="156"/>
      <c r="G2269" s="164" t="s">
        <v>104</v>
      </c>
      <c r="H2269" s="164">
        <v>2.0</v>
      </c>
      <c r="I2269" s="81"/>
      <c r="J2269" s="166" t="s">
        <v>1948</v>
      </c>
      <c r="K2269" s="136"/>
      <c r="L2269" s="179" t="s">
        <v>4331</v>
      </c>
    </row>
    <row r="2270" ht="20.25" hidden="1" customHeight="1">
      <c r="A2270" s="168">
        <v>45999.0</v>
      </c>
      <c r="B2270" s="162" t="s">
        <v>4707</v>
      </c>
      <c r="C2270" s="23"/>
      <c r="D2270" s="166" t="s">
        <v>4679</v>
      </c>
      <c r="E2270" s="167"/>
      <c r="F2270" s="156"/>
      <c r="G2270" s="164" t="s">
        <v>104</v>
      </c>
      <c r="H2270" s="164">
        <v>4.0</v>
      </c>
      <c r="I2270" s="81"/>
      <c r="J2270" s="166" t="s">
        <v>1948</v>
      </c>
      <c r="K2270" s="136"/>
      <c r="L2270" s="179" t="s">
        <v>4331</v>
      </c>
    </row>
    <row r="2271" ht="20.25" hidden="1" customHeight="1">
      <c r="A2271" s="168">
        <v>45999.0</v>
      </c>
      <c r="B2271" s="162" t="s">
        <v>4707</v>
      </c>
      <c r="C2271" s="23"/>
      <c r="D2271" s="166" t="s">
        <v>1513</v>
      </c>
      <c r="E2271" s="167"/>
      <c r="F2271" s="156"/>
      <c r="G2271" s="164" t="s">
        <v>104</v>
      </c>
      <c r="H2271" s="164">
        <v>8.0</v>
      </c>
      <c r="I2271" s="81"/>
      <c r="J2271" s="166" t="s">
        <v>1948</v>
      </c>
      <c r="K2271" s="136"/>
      <c r="L2271" s="179" t="s">
        <v>4331</v>
      </c>
    </row>
    <row r="2272" ht="20.25" hidden="1" customHeight="1">
      <c r="A2272" s="128"/>
      <c r="B2272" s="139"/>
      <c r="C2272" s="154"/>
      <c r="D2272" s="132"/>
      <c r="E2272" s="157"/>
      <c r="F2272" s="158"/>
      <c r="G2272" s="131"/>
      <c r="H2272" s="131"/>
      <c r="I2272" s="132"/>
      <c r="J2272" s="132"/>
      <c r="K2272" s="136"/>
      <c r="L2272" s="127"/>
    </row>
    <row r="2273" ht="20.25" hidden="1" customHeight="1">
      <c r="A2273" s="168">
        <v>46000.0</v>
      </c>
      <c r="B2273" s="162" t="s">
        <v>4708</v>
      </c>
      <c r="C2273" s="23"/>
      <c r="D2273" s="166" t="s">
        <v>1592</v>
      </c>
      <c r="E2273" s="167"/>
      <c r="F2273" s="156"/>
      <c r="G2273" s="164" t="s">
        <v>104</v>
      </c>
      <c r="H2273" s="164">
        <v>2.0</v>
      </c>
      <c r="I2273" s="81"/>
      <c r="J2273" s="166" t="s">
        <v>4709</v>
      </c>
      <c r="K2273" s="136"/>
      <c r="L2273" s="179"/>
    </row>
    <row r="2274" ht="20.25" hidden="1" customHeight="1">
      <c r="A2274" s="168">
        <v>46000.0</v>
      </c>
      <c r="B2274" s="162" t="s">
        <v>4708</v>
      </c>
      <c r="C2274" s="23"/>
      <c r="D2274" s="166" t="s">
        <v>4692</v>
      </c>
      <c r="E2274" s="167"/>
      <c r="F2274" s="156"/>
      <c r="G2274" s="164" t="s">
        <v>1385</v>
      </c>
      <c r="H2274" s="164">
        <v>2.0</v>
      </c>
      <c r="I2274" s="81"/>
      <c r="J2274" s="166" t="s">
        <v>4709</v>
      </c>
      <c r="K2274" s="136"/>
      <c r="L2274" s="179"/>
    </row>
    <row r="2275" ht="20.25" hidden="1" customHeight="1">
      <c r="A2275" s="168">
        <v>46000.0</v>
      </c>
      <c r="B2275" s="162" t="s">
        <v>4708</v>
      </c>
      <c r="C2275" s="23"/>
      <c r="D2275" s="166" t="s">
        <v>1649</v>
      </c>
      <c r="E2275" s="167"/>
      <c r="F2275" s="156"/>
      <c r="G2275" s="164" t="s">
        <v>104</v>
      </c>
      <c r="H2275" s="164">
        <v>1.0</v>
      </c>
      <c r="I2275" s="81"/>
      <c r="J2275" s="166" t="s">
        <v>1664</v>
      </c>
      <c r="K2275" s="136"/>
      <c r="L2275" s="179"/>
    </row>
    <row r="2276" ht="20.25" hidden="1" customHeight="1">
      <c r="A2276" s="128"/>
      <c r="B2276" s="139"/>
      <c r="C2276" s="154"/>
      <c r="D2276" s="132"/>
      <c r="E2276" s="157"/>
      <c r="F2276" s="158"/>
      <c r="G2276" s="131"/>
      <c r="H2276" s="131"/>
      <c r="I2276" s="132"/>
      <c r="J2276" s="132"/>
      <c r="K2276" s="136"/>
      <c r="L2276" s="127"/>
    </row>
    <row r="2277" ht="20.25" hidden="1" customHeight="1">
      <c r="A2277" s="168">
        <v>46000.0</v>
      </c>
      <c r="B2277" s="162" t="s">
        <v>4710</v>
      </c>
      <c r="C2277" s="23"/>
      <c r="D2277" s="166" t="s">
        <v>1745</v>
      </c>
      <c r="E2277" s="167"/>
      <c r="F2277" s="156"/>
      <c r="G2277" s="164" t="s">
        <v>104</v>
      </c>
      <c r="H2277" s="164">
        <v>1.0</v>
      </c>
      <c r="I2277" s="81"/>
      <c r="J2277" s="166" t="s">
        <v>4711</v>
      </c>
      <c r="K2277" s="136"/>
      <c r="L2277" s="179"/>
    </row>
    <row r="2278" ht="20.25" hidden="1" customHeight="1">
      <c r="A2278" s="168">
        <v>46000.0</v>
      </c>
      <c r="B2278" s="162" t="s">
        <v>4710</v>
      </c>
      <c r="C2278" s="23"/>
      <c r="D2278" s="166" t="s">
        <v>1958</v>
      </c>
      <c r="E2278" s="167"/>
      <c r="F2278" s="156"/>
      <c r="G2278" s="164" t="s">
        <v>104</v>
      </c>
      <c r="H2278" s="164">
        <v>1.0</v>
      </c>
      <c r="I2278" s="81"/>
      <c r="J2278" s="166" t="s">
        <v>4711</v>
      </c>
      <c r="K2278" s="136"/>
      <c r="L2278" s="179"/>
    </row>
    <row r="2279" ht="20.25" hidden="1" customHeight="1">
      <c r="A2279" s="128"/>
      <c r="B2279" s="139"/>
      <c r="C2279" s="154"/>
      <c r="D2279" s="132"/>
      <c r="E2279" s="157"/>
      <c r="F2279" s="158"/>
      <c r="G2279" s="131"/>
      <c r="H2279" s="131"/>
      <c r="I2279" s="132"/>
      <c r="J2279" s="132"/>
      <c r="K2279" s="136"/>
      <c r="L2279" s="127"/>
    </row>
    <row r="2280" ht="20.25" hidden="1" customHeight="1">
      <c r="A2280" s="168">
        <v>46001.0</v>
      </c>
      <c r="B2280" s="162" t="s">
        <v>4712</v>
      </c>
      <c r="C2280" s="23"/>
      <c r="D2280" s="166" t="s">
        <v>2093</v>
      </c>
      <c r="E2280" s="167">
        <v>5.223022134E9</v>
      </c>
      <c r="F2280" s="156"/>
      <c r="G2280" s="164" t="s">
        <v>104</v>
      </c>
      <c r="H2280" s="164">
        <v>1.0</v>
      </c>
      <c r="I2280" s="81"/>
      <c r="J2280" s="166" t="s">
        <v>1103</v>
      </c>
      <c r="K2280" s="136"/>
      <c r="L2280" s="179" t="s">
        <v>4331</v>
      </c>
    </row>
    <row r="2281" ht="20.25" hidden="1" customHeight="1">
      <c r="A2281" s="168">
        <v>46001.0</v>
      </c>
      <c r="B2281" s="162" t="s">
        <v>4712</v>
      </c>
      <c r="C2281" s="23"/>
      <c r="D2281" s="166" t="s">
        <v>2093</v>
      </c>
      <c r="E2281" s="167">
        <v>5.22396491E9</v>
      </c>
      <c r="F2281" s="156"/>
      <c r="G2281" s="164" t="s">
        <v>104</v>
      </c>
      <c r="H2281" s="164">
        <v>1.0</v>
      </c>
      <c r="I2281" s="81"/>
      <c r="J2281" s="166" t="s">
        <v>1103</v>
      </c>
      <c r="K2281" s="136"/>
      <c r="L2281" s="179" t="s">
        <v>4331</v>
      </c>
    </row>
    <row r="2282" ht="20.25" hidden="1" customHeight="1">
      <c r="A2282" s="128"/>
      <c r="B2282" s="139"/>
      <c r="C2282" s="154"/>
      <c r="D2282" s="132"/>
      <c r="E2282" s="157"/>
      <c r="F2282" s="158"/>
      <c r="G2282" s="131"/>
      <c r="H2282" s="131"/>
      <c r="I2282" s="132"/>
      <c r="J2282" s="132"/>
      <c r="K2282" s="136"/>
      <c r="L2282" s="127"/>
    </row>
    <row r="2283" ht="20.25" hidden="1" customHeight="1">
      <c r="A2283" s="168">
        <v>46001.0</v>
      </c>
      <c r="B2283" s="162" t="s">
        <v>4713</v>
      </c>
      <c r="C2283" s="23"/>
      <c r="D2283" s="166" t="s">
        <v>4714</v>
      </c>
      <c r="E2283" s="167"/>
      <c r="F2283" s="156"/>
      <c r="G2283" s="164" t="s">
        <v>104</v>
      </c>
      <c r="H2283" s="164">
        <v>1.0</v>
      </c>
      <c r="I2283" s="81"/>
      <c r="J2283" s="166" t="s">
        <v>443</v>
      </c>
      <c r="K2283" s="136"/>
      <c r="L2283" s="179"/>
    </row>
    <row r="2284" ht="20.25" hidden="1" customHeight="1">
      <c r="A2284" s="168">
        <v>46001.0</v>
      </c>
      <c r="B2284" s="162" t="s">
        <v>4713</v>
      </c>
      <c r="C2284" s="23"/>
      <c r="D2284" s="166" t="s">
        <v>1745</v>
      </c>
      <c r="E2284" s="167"/>
      <c r="F2284" s="156"/>
      <c r="G2284" s="164" t="s">
        <v>104</v>
      </c>
      <c r="H2284" s="164">
        <v>1.0</v>
      </c>
      <c r="I2284" s="81"/>
      <c r="J2284" s="166" t="s">
        <v>443</v>
      </c>
      <c r="K2284" s="136"/>
      <c r="L2284" s="179"/>
    </row>
    <row r="2285" ht="20.25" hidden="1" customHeight="1">
      <c r="A2285" s="128"/>
      <c r="B2285" s="139"/>
      <c r="C2285" s="154"/>
      <c r="D2285" s="132"/>
      <c r="E2285" s="157"/>
      <c r="F2285" s="158"/>
      <c r="G2285" s="131"/>
      <c r="H2285" s="131"/>
      <c r="I2285" s="132"/>
      <c r="J2285" s="132"/>
      <c r="K2285" s="136"/>
      <c r="L2285" s="127"/>
    </row>
    <row r="2286" ht="20.25" hidden="1" customHeight="1">
      <c r="A2286" s="168">
        <v>46001.0</v>
      </c>
      <c r="B2286" s="162" t="s">
        <v>4715</v>
      </c>
      <c r="C2286" s="23"/>
      <c r="D2286" s="166" t="s">
        <v>1923</v>
      </c>
      <c r="E2286" s="167"/>
      <c r="F2286" s="156"/>
      <c r="G2286" s="164" t="s">
        <v>104</v>
      </c>
      <c r="H2286" s="164">
        <v>2.0</v>
      </c>
      <c r="I2286" s="81"/>
      <c r="J2286" s="166" t="s">
        <v>446</v>
      </c>
      <c r="K2286" s="136"/>
      <c r="L2286" s="179"/>
    </row>
    <row r="2287" ht="20.25" hidden="1" customHeight="1">
      <c r="A2287" s="168">
        <v>46001.0</v>
      </c>
      <c r="B2287" s="162" t="s">
        <v>4715</v>
      </c>
      <c r="C2287" s="23"/>
      <c r="D2287" s="166" t="s">
        <v>1961</v>
      </c>
      <c r="E2287" s="167"/>
      <c r="F2287" s="156"/>
      <c r="G2287" s="164" t="s">
        <v>104</v>
      </c>
      <c r="H2287" s="164">
        <v>1.0</v>
      </c>
      <c r="I2287" s="81"/>
      <c r="J2287" s="166" t="s">
        <v>446</v>
      </c>
      <c r="K2287" s="136"/>
      <c r="L2287" s="179"/>
    </row>
    <row r="2288" ht="20.25" hidden="1" customHeight="1">
      <c r="A2288" s="168">
        <v>46001.0</v>
      </c>
      <c r="B2288" s="162" t="s">
        <v>4715</v>
      </c>
      <c r="C2288" s="23"/>
      <c r="D2288" s="166" t="s">
        <v>1962</v>
      </c>
      <c r="E2288" s="167"/>
      <c r="F2288" s="156"/>
      <c r="G2288" s="164" t="s">
        <v>502</v>
      </c>
      <c r="H2288" s="164">
        <v>1.0</v>
      </c>
      <c r="I2288" s="81"/>
      <c r="J2288" s="166" t="s">
        <v>446</v>
      </c>
      <c r="K2288" s="136"/>
      <c r="L2288" s="179"/>
    </row>
    <row r="2289" ht="20.25" hidden="1" customHeight="1">
      <c r="A2289" s="168">
        <v>46001.0</v>
      </c>
      <c r="B2289" s="162" t="s">
        <v>4715</v>
      </c>
      <c r="C2289" s="23"/>
      <c r="D2289" s="166" t="s">
        <v>112</v>
      </c>
      <c r="E2289" s="167"/>
      <c r="F2289" s="156"/>
      <c r="G2289" s="164" t="s">
        <v>502</v>
      </c>
      <c r="H2289" s="164">
        <v>1.0</v>
      </c>
      <c r="I2289" s="81"/>
      <c r="J2289" s="166" t="s">
        <v>446</v>
      </c>
      <c r="K2289" s="136"/>
      <c r="L2289" s="179"/>
    </row>
    <row r="2290" ht="20.25" hidden="1" customHeight="1">
      <c r="A2290" s="168">
        <v>46001.0</v>
      </c>
      <c r="B2290" s="162" t="s">
        <v>4715</v>
      </c>
      <c r="C2290" s="23"/>
      <c r="D2290" s="166" t="s">
        <v>1963</v>
      </c>
      <c r="E2290" s="167"/>
      <c r="F2290" s="156"/>
      <c r="G2290" s="164" t="s">
        <v>104</v>
      </c>
      <c r="H2290" s="164">
        <v>1.0</v>
      </c>
      <c r="I2290" s="81"/>
      <c r="J2290" s="166" t="s">
        <v>446</v>
      </c>
      <c r="K2290" s="136"/>
      <c r="L2290" s="179"/>
    </row>
    <row r="2291" ht="20.25" hidden="1" customHeight="1">
      <c r="A2291" s="168">
        <v>46001.0</v>
      </c>
      <c r="B2291" s="162" t="s">
        <v>4715</v>
      </c>
      <c r="C2291" s="23"/>
      <c r="D2291" s="166" t="s">
        <v>2139</v>
      </c>
      <c r="E2291" s="167"/>
      <c r="F2291" s="156"/>
      <c r="G2291" s="164" t="s">
        <v>104</v>
      </c>
      <c r="H2291" s="164">
        <v>4.0</v>
      </c>
      <c r="I2291" s="81"/>
      <c r="J2291" s="166" t="s">
        <v>446</v>
      </c>
      <c r="K2291" s="136"/>
      <c r="L2291" s="179"/>
    </row>
    <row r="2292" ht="20.25" hidden="1" customHeight="1">
      <c r="A2292" s="168">
        <v>46001.0</v>
      </c>
      <c r="B2292" s="162" t="s">
        <v>4715</v>
      </c>
      <c r="C2292" s="23"/>
      <c r="D2292" s="166" t="s">
        <v>832</v>
      </c>
      <c r="E2292" s="167"/>
      <c r="F2292" s="156"/>
      <c r="G2292" s="164" t="s">
        <v>104</v>
      </c>
      <c r="H2292" s="164">
        <v>2.0</v>
      </c>
      <c r="I2292" s="81"/>
      <c r="J2292" s="166" t="s">
        <v>446</v>
      </c>
      <c r="K2292" s="136"/>
      <c r="L2292" s="179"/>
    </row>
    <row r="2293" ht="20.25" hidden="1" customHeight="1">
      <c r="A2293" s="128"/>
      <c r="B2293" s="139"/>
      <c r="C2293" s="154"/>
      <c r="D2293" s="132"/>
      <c r="E2293" s="157"/>
      <c r="F2293" s="158"/>
      <c r="G2293" s="131"/>
      <c r="H2293" s="131"/>
      <c r="I2293" s="132"/>
      <c r="J2293" s="132"/>
      <c r="K2293" s="136"/>
      <c r="L2293" s="127"/>
    </row>
    <row r="2294" ht="20.25" hidden="1" customHeight="1">
      <c r="A2294" s="168">
        <v>46001.0</v>
      </c>
      <c r="B2294" s="162" t="s">
        <v>4716</v>
      </c>
      <c r="C2294" s="23"/>
      <c r="D2294" s="166" t="s">
        <v>832</v>
      </c>
      <c r="E2294" s="167"/>
      <c r="F2294" s="156"/>
      <c r="G2294" s="164" t="s">
        <v>104</v>
      </c>
      <c r="H2294" s="164">
        <v>12.0</v>
      </c>
      <c r="I2294" s="81"/>
      <c r="J2294" s="166" t="s">
        <v>1971</v>
      </c>
      <c r="K2294" s="136"/>
      <c r="L2294" s="179"/>
    </row>
    <row r="2295" ht="20.25" hidden="1" customHeight="1">
      <c r="A2295" s="168">
        <v>46001.0</v>
      </c>
      <c r="B2295" s="162" t="s">
        <v>4716</v>
      </c>
      <c r="C2295" s="23"/>
      <c r="D2295" s="166" t="s">
        <v>1969</v>
      </c>
      <c r="E2295" s="167"/>
      <c r="F2295" s="156"/>
      <c r="G2295" s="164" t="s">
        <v>104</v>
      </c>
      <c r="H2295" s="164">
        <v>1.0</v>
      </c>
      <c r="I2295" s="81"/>
      <c r="J2295" s="166" t="s">
        <v>1970</v>
      </c>
      <c r="K2295" s="136"/>
      <c r="L2295" s="179"/>
    </row>
    <row r="2296" ht="20.25" hidden="1" customHeight="1">
      <c r="A2296" s="168">
        <v>46001.0</v>
      </c>
      <c r="B2296" s="162" t="s">
        <v>4716</v>
      </c>
      <c r="C2296" s="23"/>
      <c r="D2296" s="166" t="s">
        <v>1649</v>
      </c>
      <c r="E2296" s="167"/>
      <c r="F2296" s="156"/>
      <c r="G2296" s="164" t="s">
        <v>104</v>
      </c>
      <c r="H2296" s="164">
        <v>1.0</v>
      </c>
      <c r="I2296" s="81"/>
      <c r="J2296" s="166" t="s">
        <v>1970</v>
      </c>
      <c r="K2296" s="136"/>
      <c r="L2296" s="179"/>
    </row>
    <row r="2297" ht="20.25" hidden="1" customHeight="1">
      <c r="A2297" s="168">
        <v>46001.0</v>
      </c>
      <c r="B2297" s="162" t="s">
        <v>4716</v>
      </c>
      <c r="C2297" s="23"/>
      <c r="D2297" s="166" t="s">
        <v>398</v>
      </c>
      <c r="E2297" s="167"/>
      <c r="F2297" s="156"/>
      <c r="G2297" s="164" t="s">
        <v>104</v>
      </c>
      <c r="H2297" s="164">
        <v>3.0</v>
      </c>
      <c r="I2297" s="81"/>
      <c r="J2297" s="166" t="s">
        <v>4717</v>
      </c>
      <c r="K2297" s="136"/>
      <c r="L2297" s="179"/>
    </row>
    <row r="2298" ht="20.25" hidden="1" customHeight="1">
      <c r="A2298" s="168">
        <v>46001.0</v>
      </c>
      <c r="B2298" s="162" t="s">
        <v>4716</v>
      </c>
      <c r="C2298" s="23"/>
      <c r="D2298" s="166" t="s">
        <v>1391</v>
      </c>
      <c r="E2298" s="167"/>
      <c r="F2298" s="156"/>
      <c r="G2298" s="164" t="s">
        <v>502</v>
      </c>
      <c r="H2298" s="164">
        <v>1.0</v>
      </c>
      <c r="I2298" s="81"/>
      <c r="J2298" s="166" t="s">
        <v>1973</v>
      </c>
      <c r="K2298" s="136"/>
      <c r="L2298" s="179"/>
    </row>
    <row r="2299" ht="20.25" hidden="1" customHeight="1">
      <c r="A2299" s="168">
        <v>46001.0</v>
      </c>
      <c r="B2299" s="162" t="s">
        <v>4716</v>
      </c>
      <c r="C2299" s="23"/>
      <c r="D2299" s="166" t="s">
        <v>1974</v>
      </c>
      <c r="E2299" s="167"/>
      <c r="F2299" s="156"/>
      <c r="G2299" s="164" t="s">
        <v>104</v>
      </c>
      <c r="H2299" s="164">
        <v>1.0</v>
      </c>
      <c r="I2299" s="81"/>
      <c r="J2299" s="166" t="s">
        <v>1975</v>
      </c>
      <c r="K2299" s="136"/>
      <c r="L2299" s="179"/>
    </row>
    <row r="2300" ht="20.25" hidden="1" customHeight="1">
      <c r="A2300" s="168">
        <v>46001.0</v>
      </c>
      <c r="B2300" s="162" t="s">
        <v>4716</v>
      </c>
      <c r="C2300" s="23"/>
      <c r="D2300" s="166" t="s">
        <v>4718</v>
      </c>
      <c r="E2300" s="167"/>
      <c r="F2300" s="156"/>
      <c r="G2300" s="164" t="s">
        <v>104</v>
      </c>
      <c r="H2300" s="164">
        <v>4.0</v>
      </c>
      <c r="I2300" s="81"/>
      <c r="J2300" s="166" t="s">
        <v>1977</v>
      </c>
      <c r="K2300" s="136"/>
      <c r="L2300" s="179"/>
    </row>
    <row r="2301" ht="20.25" hidden="1" customHeight="1">
      <c r="A2301" s="168">
        <v>46001.0</v>
      </c>
      <c r="B2301" s="162" t="s">
        <v>4716</v>
      </c>
      <c r="C2301" s="23"/>
      <c r="D2301" s="166" t="s">
        <v>1978</v>
      </c>
      <c r="E2301" s="167"/>
      <c r="F2301" s="156"/>
      <c r="G2301" s="164" t="s">
        <v>104</v>
      </c>
      <c r="H2301" s="164">
        <v>9.0</v>
      </c>
      <c r="I2301" s="81"/>
      <c r="J2301" s="166" t="s">
        <v>1966</v>
      </c>
      <c r="K2301" s="136"/>
      <c r="L2301" s="179"/>
    </row>
    <row r="2302" ht="20.25" hidden="1" customHeight="1">
      <c r="A2302" s="168">
        <v>46001.0</v>
      </c>
      <c r="B2302" s="162" t="s">
        <v>4716</v>
      </c>
      <c r="C2302" s="23"/>
      <c r="D2302" s="166" t="s">
        <v>1979</v>
      </c>
      <c r="E2302" s="167"/>
      <c r="F2302" s="156"/>
      <c r="G2302" s="164" t="s">
        <v>104</v>
      </c>
      <c r="H2302" s="164">
        <v>10.0</v>
      </c>
      <c r="I2302" s="81"/>
      <c r="J2302" s="166" t="s">
        <v>1966</v>
      </c>
      <c r="K2302" s="136"/>
      <c r="L2302" s="179"/>
    </row>
    <row r="2303" ht="20.25" hidden="1" customHeight="1">
      <c r="A2303" s="168">
        <v>46001.0</v>
      </c>
      <c r="B2303" s="162" t="s">
        <v>4716</v>
      </c>
      <c r="C2303" s="23"/>
      <c r="D2303" s="166" t="s">
        <v>2285</v>
      </c>
      <c r="E2303" s="167"/>
      <c r="F2303" s="156"/>
      <c r="G2303" s="164" t="s">
        <v>104</v>
      </c>
      <c r="H2303" s="164">
        <v>10.0</v>
      </c>
      <c r="I2303" s="81"/>
      <c r="J2303" s="166" t="s">
        <v>1966</v>
      </c>
      <c r="K2303" s="136"/>
      <c r="L2303" s="179"/>
    </row>
    <row r="2304" ht="20.25" hidden="1" customHeight="1">
      <c r="A2304" s="168">
        <v>46001.0</v>
      </c>
      <c r="B2304" s="162" t="s">
        <v>4716</v>
      </c>
      <c r="C2304" s="23"/>
      <c r="D2304" s="166" t="s">
        <v>2286</v>
      </c>
      <c r="E2304" s="167"/>
      <c r="F2304" s="156"/>
      <c r="G2304" s="164" t="s">
        <v>104</v>
      </c>
      <c r="H2304" s="164">
        <v>10.0</v>
      </c>
      <c r="I2304" s="81"/>
      <c r="J2304" s="166" t="s">
        <v>1966</v>
      </c>
      <c r="K2304" s="136"/>
      <c r="L2304" s="179"/>
    </row>
    <row r="2305" ht="20.25" hidden="1" customHeight="1">
      <c r="A2305" s="128"/>
      <c r="B2305" s="139"/>
      <c r="C2305" s="154"/>
      <c r="D2305" s="132"/>
      <c r="E2305" s="157"/>
      <c r="F2305" s="158"/>
      <c r="G2305" s="131"/>
      <c r="H2305" s="131"/>
      <c r="I2305" s="132"/>
      <c r="J2305" s="132"/>
      <c r="K2305" s="136"/>
      <c r="L2305" s="127"/>
    </row>
    <row r="2306" ht="20.25" hidden="1" customHeight="1">
      <c r="A2306" s="168">
        <v>46001.0</v>
      </c>
      <c r="B2306" s="162" t="s">
        <v>4719</v>
      </c>
      <c r="C2306" s="23"/>
      <c r="D2306" s="166" t="s">
        <v>1442</v>
      </c>
      <c r="E2306" s="167"/>
      <c r="F2306" s="156"/>
      <c r="G2306" s="164" t="s">
        <v>104</v>
      </c>
      <c r="H2306" s="164">
        <v>1.0</v>
      </c>
      <c r="I2306" s="81"/>
      <c r="J2306" s="166" t="s">
        <v>1991</v>
      </c>
      <c r="K2306" s="136"/>
      <c r="L2306" s="179"/>
    </row>
    <row r="2307" ht="20.25" hidden="1" customHeight="1">
      <c r="A2307" s="128"/>
      <c r="B2307" s="139"/>
      <c r="C2307" s="154"/>
      <c r="D2307" s="132"/>
      <c r="E2307" s="157"/>
      <c r="F2307" s="158"/>
      <c r="G2307" s="131"/>
      <c r="H2307" s="131"/>
      <c r="I2307" s="132"/>
      <c r="J2307" s="132"/>
      <c r="K2307" s="136"/>
      <c r="L2307" s="127"/>
    </row>
    <row r="2308" ht="20.25" hidden="1" customHeight="1">
      <c r="A2308" s="168">
        <v>46002.0</v>
      </c>
      <c r="B2308" s="162" t="s">
        <v>4720</v>
      </c>
      <c r="C2308" s="23"/>
      <c r="D2308" s="166" t="s">
        <v>1766</v>
      </c>
      <c r="E2308" s="167" t="s">
        <v>63</v>
      </c>
      <c r="F2308" s="156"/>
      <c r="G2308" s="164" t="s">
        <v>104</v>
      </c>
      <c r="H2308" s="164">
        <v>2.0</v>
      </c>
      <c r="I2308" s="81"/>
      <c r="J2308" s="166" t="s">
        <v>4721</v>
      </c>
      <c r="K2308" s="136"/>
      <c r="L2308" s="179" t="s">
        <v>4331</v>
      </c>
    </row>
    <row r="2309" ht="20.25" hidden="1" customHeight="1">
      <c r="A2309" s="168">
        <v>46002.0</v>
      </c>
      <c r="B2309" s="162" t="s">
        <v>4720</v>
      </c>
      <c r="C2309" s="23"/>
      <c r="D2309" s="166" t="s">
        <v>1278</v>
      </c>
      <c r="E2309" s="167" t="s">
        <v>808</v>
      </c>
      <c r="F2309" s="156"/>
      <c r="G2309" s="164" t="s">
        <v>104</v>
      </c>
      <c r="H2309" s="164">
        <v>2.0</v>
      </c>
      <c r="I2309" s="81"/>
      <c r="J2309" s="166" t="s">
        <v>4721</v>
      </c>
      <c r="K2309" s="136"/>
      <c r="L2309" s="179" t="s">
        <v>4331</v>
      </c>
    </row>
    <row r="2310" ht="20.25" hidden="1" customHeight="1">
      <c r="A2310" s="168">
        <v>46002.0</v>
      </c>
      <c r="B2310" s="162" t="s">
        <v>4720</v>
      </c>
      <c r="C2310" s="23"/>
      <c r="D2310" s="166" t="s">
        <v>1981</v>
      </c>
      <c r="E2310" s="167" t="s">
        <v>1280</v>
      </c>
      <c r="F2310" s="156"/>
      <c r="G2310" s="164" t="s">
        <v>104</v>
      </c>
      <c r="H2310" s="164">
        <v>1.0</v>
      </c>
      <c r="I2310" s="81"/>
      <c r="J2310" s="166" t="s">
        <v>2245</v>
      </c>
      <c r="K2310" s="136"/>
      <c r="L2310" s="179" t="s">
        <v>4331</v>
      </c>
    </row>
    <row r="2311" ht="20.25" hidden="1" customHeight="1">
      <c r="A2311" s="168">
        <v>46002.0</v>
      </c>
      <c r="B2311" s="162" t="s">
        <v>4720</v>
      </c>
      <c r="C2311" s="23"/>
      <c r="D2311" s="166" t="s">
        <v>1981</v>
      </c>
      <c r="E2311" s="167" t="s">
        <v>814</v>
      </c>
      <c r="F2311" s="156"/>
      <c r="G2311" s="164" t="s">
        <v>104</v>
      </c>
      <c r="H2311" s="164">
        <v>1.0</v>
      </c>
      <c r="I2311" s="81"/>
      <c r="J2311" s="166" t="s">
        <v>452</v>
      </c>
      <c r="K2311" s="136"/>
      <c r="L2311" s="179" t="s">
        <v>4331</v>
      </c>
    </row>
    <row r="2312" ht="20.25" hidden="1" customHeight="1">
      <c r="A2312" s="128"/>
      <c r="B2312" s="139"/>
      <c r="C2312" s="154"/>
      <c r="D2312" s="132"/>
      <c r="E2312" s="157"/>
      <c r="F2312" s="158"/>
      <c r="G2312" s="131"/>
      <c r="H2312" s="131"/>
      <c r="I2312" s="132"/>
      <c r="J2312" s="132"/>
      <c r="K2312" s="136"/>
      <c r="L2312" s="127"/>
    </row>
    <row r="2313" ht="20.25" hidden="1" customHeight="1">
      <c r="A2313" s="168">
        <v>46002.0</v>
      </c>
      <c r="B2313" s="162" t="s">
        <v>4722</v>
      </c>
      <c r="C2313" s="23"/>
      <c r="D2313" s="166" t="s">
        <v>4692</v>
      </c>
      <c r="E2313" s="167"/>
      <c r="F2313" s="156"/>
      <c r="G2313" s="164" t="s">
        <v>1385</v>
      </c>
      <c r="H2313" s="164">
        <v>1.0</v>
      </c>
      <c r="I2313" s="81"/>
      <c r="J2313" s="166" t="s">
        <v>1966</v>
      </c>
      <c r="K2313" s="136"/>
      <c r="L2313" s="179"/>
    </row>
    <row r="2314" ht="20.25" hidden="1" customHeight="1">
      <c r="A2314" s="168">
        <v>46002.0</v>
      </c>
      <c r="B2314" s="162" t="s">
        <v>4722</v>
      </c>
      <c r="C2314" s="23"/>
      <c r="D2314" s="166" t="s">
        <v>807</v>
      </c>
      <c r="E2314" s="167" t="s">
        <v>808</v>
      </c>
      <c r="F2314" s="156"/>
      <c r="G2314" s="164" t="s">
        <v>104</v>
      </c>
      <c r="H2314" s="164">
        <v>2.0</v>
      </c>
      <c r="I2314" s="81"/>
      <c r="J2314" s="166" t="s">
        <v>4723</v>
      </c>
      <c r="K2314" s="136"/>
      <c r="L2314" s="179"/>
    </row>
    <row r="2315" ht="20.25" hidden="1" customHeight="1">
      <c r="A2315" s="168">
        <v>46002.0</v>
      </c>
      <c r="B2315" s="162" t="s">
        <v>4722</v>
      </c>
      <c r="C2315" s="23"/>
      <c r="D2315" s="166" t="s">
        <v>1278</v>
      </c>
      <c r="E2315" s="167" t="s">
        <v>812</v>
      </c>
      <c r="F2315" s="156"/>
      <c r="G2315" s="164" t="s">
        <v>104</v>
      </c>
      <c r="H2315" s="164">
        <v>2.0</v>
      </c>
      <c r="I2315" s="81"/>
      <c r="J2315" s="166" t="s">
        <v>4723</v>
      </c>
      <c r="K2315" s="136"/>
      <c r="L2315" s="179"/>
    </row>
    <row r="2316" ht="20.25" hidden="1" customHeight="1">
      <c r="A2316" s="168">
        <v>46002.0</v>
      </c>
      <c r="B2316" s="162" t="s">
        <v>4722</v>
      </c>
      <c r="C2316" s="23"/>
      <c r="D2316" s="166" t="s">
        <v>2045</v>
      </c>
      <c r="E2316" s="167"/>
      <c r="F2316" s="156"/>
      <c r="G2316" s="164" t="s">
        <v>196</v>
      </c>
      <c r="H2316" s="164">
        <v>1.0</v>
      </c>
      <c r="I2316" s="81"/>
      <c r="J2316" s="166" t="s">
        <v>4723</v>
      </c>
      <c r="K2316" s="136"/>
      <c r="L2316" s="179"/>
    </row>
    <row r="2317" ht="20.25" hidden="1" customHeight="1">
      <c r="A2317" s="168">
        <v>46002.0</v>
      </c>
      <c r="B2317" s="162" t="s">
        <v>4722</v>
      </c>
      <c r="C2317" s="23"/>
      <c r="D2317" s="166" t="s">
        <v>4672</v>
      </c>
      <c r="E2317" s="167"/>
      <c r="F2317" s="156"/>
      <c r="G2317" s="164" t="s">
        <v>196</v>
      </c>
      <c r="H2317" s="164">
        <v>1.0</v>
      </c>
      <c r="I2317" s="81"/>
      <c r="J2317" s="166" t="s">
        <v>4723</v>
      </c>
      <c r="K2317" s="136"/>
      <c r="L2317" s="179"/>
    </row>
    <row r="2318" ht="20.25" hidden="1" customHeight="1">
      <c r="A2318" s="168">
        <v>46002.0</v>
      </c>
      <c r="B2318" s="162" t="s">
        <v>4722</v>
      </c>
      <c r="C2318" s="23"/>
      <c r="D2318" s="166" t="s">
        <v>1649</v>
      </c>
      <c r="E2318" s="167"/>
      <c r="F2318" s="156"/>
      <c r="G2318" s="164" t="s">
        <v>104</v>
      </c>
      <c r="H2318" s="164">
        <v>1.0</v>
      </c>
      <c r="I2318" s="81"/>
      <c r="J2318" s="166" t="s">
        <v>456</v>
      </c>
      <c r="K2318" s="136"/>
      <c r="L2318" s="179" t="s">
        <v>4331</v>
      </c>
    </row>
    <row r="2319" ht="20.25" hidden="1" customHeight="1">
      <c r="A2319" s="128"/>
      <c r="B2319" s="139"/>
      <c r="C2319" s="154"/>
      <c r="D2319" s="132"/>
      <c r="E2319" s="157"/>
      <c r="F2319" s="158"/>
      <c r="G2319" s="131"/>
      <c r="H2319" s="131"/>
      <c r="I2319" s="132"/>
      <c r="J2319" s="132"/>
      <c r="K2319" s="136"/>
      <c r="L2319" s="127"/>
    </row>
    <row r="2320" ht="20.25" hidden="1" customHeight="1">
      <c r="A2320" s="168">
        <v>46002.0</v>
      </c>
      <c r="B2320" s="162" t="s">
        <v>4724</v>
      </c>
      <c r="C2320" s="23"/>
      <c r="D2320" s="166" t="s">
        <v>1901</v>
      </c>
      <c r="E2320" s="167"/>
      <c r="F2320" s="156"/>
      <c r="G2320" s="164" t="s">
        <v>104</v>
      </c>
      <c r="H2320" s="164">
        <v>6.0</v>
      </c>
      <c r="I2320" s="81"/>
      <c r="J2320" s="166" t="s">
        <v>1971</v>
      </c>
      <c r="K2320" s="136"/>
      <c r="L2320" s="179"/>
    </row>
    <row r="2321" ht="20.25" hidden="1" customHeight="1">
      <c r="A2321" s="168">
        <v>46002.0</v>
      </c>
      <c r="B2321" s="162" t="s">
        <v>4724</v>
      </c>
      <c r="C2321" s="23"/>
      <c r="D2321" s="166" t="s">
        <v>1993</v>
      </c>
      <c r="E2321" s="167"/>
      <c r="F2321" s="156"/>
      <c r="G2321" s="164" t="s">
        <v>104</v>
      </c>
      <c r="H2321" s="164">
        <v>12.0</v>
      </c>
      <c r="I2321" s="81"/>
      <c r="J2321" s="166" t="s">
        <v>1971</v>
      </c>
      <c r="K2321" s="136"/>
      <c r="L2321" s="179"/>
    </row>
    <row r="2322" ht="20.25" hidden="1" customHeight="1">
      <c r="A2322" s="168">
        <v>46002.0</v>
      </c>
      <c r="B2322" s="162" t="s">
        <v>4724</v>
      </c>
      <c r="C2322" s="23"/>
      <c r="D2322" s="166" t="s">
        <v>1994</v>
      </c>
      <c r="E2322" s="167"/>
      <c r="F2322" s="156"/>
      <c r="G2322" s="164" t="s">
        <v>104</v>
      </c>
      <c r="H2322" s="164">
        <v>1.0</v>
      </c>
      <c r="I2322" s="81"/>
      <c r="J2322" s="166" t="s">
        <v>452</v>
      </c>
      <c r="K2322" s="136"/>
      <c r="L2322" s="179"/>
    </row>
    <row r="2323" ht="20.25" hidden="1" customHeight="1">
      <c r="A2323" s="168">
        <v>46002.0</v>
      </c>
      <c r="B2323" s="162" t="s">
        <v>4724</v>
      </c>
      <c r="C2323" s="23"/>
      <c r="D2323" s="166" t="s">
        <v>1995</v>
      </c>
      <c r="E2323" s="167"/>
      <c r="F2323" s="156"/>
      <c r="G2323" s="164" t="s">
        <v>104</v>
      </c>
      <c r="H2323" s="164">
        <v>1.0</v>
      </c>
      <c r="I2323" s="81"/>
      <c r="J2323" s="166" t="s">
        <v>1996</v>
      </c>
      <c r="K2323" s="136"/>
      <c r="L2323" s="179"/>
    </row>
    <row r="2324" ht="20.25" hidden="1" customHeight="1">
      <c r="A2324" s="168">
        <v>46002.0</v>
      </c>
      <c r="B2324" s="162" t="s">
        <v>4724</v>
      </c>
      <c r="C2324" s="23"/>
      <c r="D2324" s="166" t="s">
        <v>713</v>
      </c>
      <c r="E2324" s="167"/>
      <c r="F2324" s="156"/>
      <c r="G2324" s="164" t="s">
        <v>104</v>
      </c>
      <c r="H2324" s="164">
        <v>1.0</v>
      </c>
      <c r="I2324" s="81"/>
      <c r="J2324" s="166" t="s">
        <v>1997</v>
      </c>
      <c r="K2324" s="136"/>
      <c r="L2324" s="179"/>
    </row>
    <row r="2325" ht="20.25" hidden="1" customHeight="1">
      <c r="A2325" s="168">
        <v>46002.0</v>
      </c>
      <c r="B2325" s="162" t="s">
        <v>4724</v>
      </c>
      <c r="C2325" s="23"/>
      <c r="D2325" s="166" t="s">
        <v>832</v>
      </c>
      <c r="E2325" s="167"/>
      <c r="F2325" s="156"/>
      <c r="G2325" s="164" t="s">
        <v>104</v>
      </c>
      <c r="H2325" s="164">
        <v>2.0</v>
      </c>
      <c r="I2325" s="81"/>
      <c r="J2325" s="166" t="s">
        <v>446</v>
      </c>
      <c r="K2325" s="136"/>
      <c r="L2325" s="179"/>
    </row>
    <row r="2326" ht="20.25" hidden="1" customHeight="1">
      <c r="A2326" s="168">
        <v>46002.0</v>
      </c>
      <c r="B2326" s="162" t="s">
        <v>4724</v>
      </c>
      <c r="C2326" s="23"/>
      <c r="D2326" s="166" t="s">
        <v>4725</v>
      </c>
      <c r="E2326" s="167"/>
      <c r="F2326" s="156"/>
      <c r="G2326" s="164" t="s">
        <v>1852</v>
      </c>
      <c r="H2326" s="164">
        <v>1.0</v>
      </c>
      <c r="I2326" s="81"/>
      <c r="J2326" s="166" t="s">
        <v>4626</v>
      </c>
      <c r="K2326" s="136"/>
      <c r="L2326" s="179"/>
    </row>
    <row r="2327" ht="20.25" hidden="1" customHeight="1">
      <c r="A2327" s="168">
        <v>46002.0</v>
      </c>
      <c r="B2327" s="162" t="s">
        <v>4724</v>
      </c>
      <c r="C2327" s="23"/>
      <c r="D2327" s="166" t="s">
        <v>4726</v>
      </c>
      <c r="E2327" s="167"/>
      <c r="F2327" s="156"/>
      <c r="G2327" s="164" t="s">
        <v>502</v>
      </c>
      <c r="H2327" s="164">
        <v>1.0</v>
      </c>
      <c r="I2327" s="81"/>
      <c r="J2327" s="166" t="s">
        <v>4626</v>
      </c>
      <c r="K2327" s="136"/>
      <c r="L2327" s="179"/>
    </row>
    <row r="2328" ht="20.25" hidden="1" customHeight="1">
      <c r="A2328" s="168">
        <v>46002.0</v>
      </c>
      <c r="B2328" s="162" t="s">
        <v>4724</v>
      </c>
      <c r="C2328" s="23"/>
      <c r="D2328" s="166" t="s">
        <v>4727</v>
      </c>
      <c r="E2328" s="167"/>
      <c r="F2328" s="156"/>
      <c r="G2328" s="164" t="s">
        <v>104</v>
      </c>
      <c r="H2328" s="164">
        <v>2.0</v>
      </c>
      <c r="I2328" s="81"/>
      <c r="J2328" s="166" t="s">
        <v>4626</v>
      </c>
      <c r="K2328" s="136"/>
      <c r="L2328" s="179"/>
    </row>
    <row r="2329" ht="20.25" hidden="1" customHeight="1">
      <c r="A2329" s="168">
        <v>46002.0</v>
      </c>
      <c r="B2329" s="162" t="s">
        <v>4724</v>
      </c>
      <c r="C2329" s="23"/>
      <c r="D2329" s="166" t="s">
        <v>4728</v>
      </c>
      <c r="E2329" s="167"/>
      <c r="F2329" s="156"/>
      <c r="G2329" s="164" t="s">
        <v>502</v>
      </c>
      <c r="H2329" s="164">
        <v>1.0</v>
      </c>
      <c r="I2329" s="81"/>
      <c r="J2329" s="166" t="s">
        <v>4626</v>
      </c>
      <c r="K2329" s="136"/>
      <c r="L2329" s="179"/>
    </row>
    <row r="2330" ht="20.25" hidden="1" customHeight="1">
      <c r="A2330" s="168">
        <v>46002.0</v>
      </c>
      <c r="B2330" s="162" t="s">
        <v>4724</v>
      </c>
      <c r="C2330" s="23"/>
      <c r="D2330" s="166" t="s">
        <v>4692</v>
      </c>
      <c r="E2330" s="167"/>
      <c r="F2330" s="156"/>
      <c r="G2330" s="164" t="s">
        <v>1385</v>
      </c>
      <c r="H2330" s="164">
        <v>1.0</v>
      </c>
      <c r="I2330" s="81"/>
      <c r="J2330" s="166" t="s">
        <v>4626</v>
      </c>
      <c r="K2330" s="136"/>
      <c r="L2330" s="179"/>
    </row>
    <row r="2331" ht="20.25" hidden="1" customHeight="1">
      <c r="A2331" s="128"/>
      <c r="B2331" s="139"/>
      <c r="C2331" s="154"/>
      <c r="D2331" s="132"/>
      <c r="E2331" s="157"/>
      <c r="F2331" s="158"/>
      <c r="G2331" s="131"/>
      <c r="H2331" s="131"/>
      <c r="I2331" s="132"/>
      <c r="J2331" s="132"/>
      <c r="K2331" s="136"/>
      <c r="L2331" s="127"/>
    </row>
    <row r="2332" ht="20.25" hidden="1" customHeight="1">
      <c r="A2332" s="168">
        <v>46002.0</v>
      </c>
      <c r="B2332" s="162" t="s">
        <v>4729</v>
      </c>
      <c r="C2332" s="23"/>
      <c r="D2332" s="166" t="s">
        <v>4148</v>
      </c>
      <c r="E2332" s="167"/>
      <c r="F2332" s="156"/>
      <c r="G2332" s="164" t="s">
        <v>196</v>
      </c>
      <c r="H2332" s="164">
        <v>2.0</v>
      </c>
      <c r="I2332" s="81"/>
      <c r="J2332" s="166" t="s">
        <v>1103</v>
      </c>
      <c r="K2332" s="136"/>
      <c r="L2332" s="179"/>
    </row>
    <row r="2333" ht="20.25" hidden="1" customHeight="1">
      <c r="A2333" s="128"/>
      <c r="B2333" s="139"/>
      <c r="C2333" s="154"/>
      <c r="D2333" s="132"/>
      <c r="E2333" s="157"/>
      <c r="F2333" s="158"/>
      <c r="G2333" s="131"/>
      <c r="H2333" s="131"/>
      <c r="I2333" s="132"/>
      <c r="J2333" s="132"/>
      <c r="K2333" s="136"/>
      <c r="L2333" s="127"/>
    </row>
    <row r="2334" ht="20.25" hidden="1" customHeight="1">
      <c r="A2334" s="168">
        <v>46003.0</v>
      </c>
      <c r="B2334" s="162" t="s">
        <v>4730</v>
      </c>
      <c r="C2334" s="23"/>
      <c r="D2334" s="166" t="s">
        <v>1745</v>
      </c>
      <c r="E2334" s="167"/>
      <c r="F2334" s="156"/>
      <c r="G2334" s="164" t="s">
        <v>502</v>
      </c>
      <c r="H2334" s="164">
        <v>2.0</v>
      </c>
      <c r="I2334" s="81"/>
      <c r="J2334" s="166" t="s">
        <v>456</v>
      </c>
      <c r="K2334" s="136"/>
      <c r="L2334" s="179"/>
    </row>
    <row r="2335" ht="20.25" hidden="1" customHeight="1">
      <c r="A2335" s="168">
        <v>46003.0</v>
      </c>
      <c r="B2335" s="162" t="s">
        <v>4730</v>
      </c>
      <c r="C2335" s="23"/>
      <c r="D2335" s="166" t="s">
        <v>1963</v>
      </c>
      <c r="E2335" s="167"/>
      <c r="F2335" s="156"/>
      <c r="G2335" s="164" t="s">
        <v>104</v>
      </c>
      <c r="H2335" s="164">
        <v>1.0</v>
      </c>
      <c r="I2335" s="81"/>
      <c r="J2335" s="166" t="s">
        <v>449</v>
      </c>
      <c r="K2335" s="136"/>
      <c r="L2335" s="179"/>
    </row>
    <row r="2336" ht="20.25" hidden="1" customHeight="1">
      <c r="A2336" s="168">
        <v>46003.0</v>
      </c>
      <c r="B2336" s="162" t="s">
        <v>4730</v>
      </c>
      <c r="C2336" s="23"/>
      <c r="D2336" s="166" t="s">
        <v>2015</v>
      </c>
      <c r="E2336" s="167"/>
      <c r="F2336" s="156"/>
      <c r="G2336" s="164" t="s">
        <v>104</v>
      </c>
      <c r="H2336" s="164">
        <v>1.0</v>
      </c>
      <c r="I2336" s="81"/>
      <c r="J2336" s="166" t="s">
        <v>449</v>
      </c>
      <c r="K2336" s="136"/>
      <c r="L2336" s="179"/>
    </row>
    <row r="2337" ht="20.25" hidden="1" customHeight="1">
      <c r="A2337" s="168">
        <v>46003.0</v>
      </c>
      <c r="B2337" s="162" t="s">
        <v>4730</v>
      </c>
      <c r="C2337" s="23"/>
      <c r="D2337" s="166" t="s">
        <v>2016</v>
      </c>
      <c r="E2337" s="167"/>
      <c r="F2337" s="156"/>
      <c r="G2337" s="164" t="s">
        <v>742</v>
      </c>
      <c r="H2337" s="164">
        <v>1.0</v>
      </c>
      <c r="I2337" s="81"/>
      <c r="J2337" s="166" t="s">
        <v>1966</v>
      </c>
      <c r="K2337" s="136"/>
      <c r="L2337" s="179"/>
    </row>
    <row r="2338" ht="20.25" hidden="1" customHeight="1">
      <c r="A2338" s="168">
        <v>46003.0</v>
      </c>
      <c r="B2338" s="162" t="s">
        <v>4730</v>
      </c>
      <c r="C2338" s="23"/>
      <c r="D2338" s="166" t="s">
        <v>2017</v>
      </c>
      <c r="E2338" s="167"/>
      <c r="F2338" s="156"/>
      <c r="G2338" s="164" t="s">
        <v>104</v>
      </c>
      <c r="H2338" s="164">
        <v>1.0</v>
      </c>
      <c r="I2338" s="81"/>
      <c r="J2338" s="166" t="s">
        <v>1526</v>
      </c>
      <c r="K2338" s="136"/>
      <c r="L2338" s="179"/>
    </row>
    <row r="2339" ht="20.25" hidden="1" customHeight="1">
      <c r="A2339" s="168">
        <v>46003.0</v>
      </c>
      <c r="B2339" s="162" t="s">
        <v>4730</v>
      </c>
      <c r="C2339" s="23"/>
      <c r="D2339" s="166" t="s">
        <v>832</v>
      </c>
      <c r="E2339" s="167"/>
      <c r="F2339" s="156"/>
      <c r="G2339" s="164" t="s">
        <v>104</v>
      </c>
      <c r="H2339" s="164">
        <v>2.0</v>
      </c>
      <c r="I2339" s="81"/>
      <c r="J2339" s="166" t="s">
        <v>4731</v>
      </c>
      <c r="K2339" s="136"/>
      <c r="L2339" s="179"/>
    </row>
    <row r="2340" ht="20.25" hidden="1" customHeight="1">
      <c r="A2340" s="168">
        <v>46003.0</v>
      </c>
      <c r="B2340" s="162" t="s">
        <v>4730</v>
      </c>
      <c r="C2340" s="23"/>
      <c r="D2340" s="166" t="s">
        <v>2005</v>
      </c>
      <c r="E2340" s="167"/>
      <c r="F2340" s="156"/>
      <c r="G2340" s="164" t="s">
        <v>104</v>
      </c>
      <c r="H2340" s="164">
        <v>1.0</v>
      </c>
      <c r="I2340" s="81"/>
      <c r="J2340" s="166" t="s">
        <v>4731</v>
      </c>
      <c r="K2340" s="136"/>
      <c r="L2340" s="179"/>
    </row>
    <row r="2341" ht="20.25" hidden="1" customHeight="1">
      <c r="A2341" s="168">
        <v>46003.0</v>
      </c>
      <c r="B2341" s="162" t="s">
        <v>4730</v>
      </c>
      <c r="C2341" s="23"/>
      <c r="D2341" s="166" t="s">
        <v>1442</v>
      </c>
      <c r="E2341" s="167"/>
      <c r="F2341" s="156"/>
      <c r="G2341" s="164" t="s">
        <v>104</v>
      </c>
      <c r="H2341" s="164">
        <v>2.0</v>
      </c>
      <c r="I2341" s="81"/>
      <c r="J2341" s="166" t="s">
        <v>4732</v>
      </c>
      <c r="K2341" s="136"/>
      <c r="L2341" s="179"/>
    </row>
    <row r="2342" ht="20.25" hidden="1" customHeight="1">
      <c r="A2342" s="128"/>
      <c r="B2342" s="139"/>
      <c r="C2342" s="154"/>
      <c r="D2342" s="132"/>
      <c r="E2342" s="157"/>
      <c r="F2342" s="158"/>
      <c r="G2342" s="131"/>
      <c r="H2342" s="131"/>
      <c r="I2342" s="132"/>
      <c r="J2342" s="132"/>
      <c r="K2342" s="136"/>
      <c r="L2342" s="127"/>
    </row>
    <row r="2343" ht="20.25" hidden="1" customHeight="1">
      <c r="A2343" s="168">
        <v>46004.0</v>
      </c>
      <c r="B2343" s="162" t="s">
        <v>4733</v>
      </c>
      <c r="C2343" s="23"/>
      <c r="D2343" s="166" t="s">
        <v>832</v>
      </c>
      <c r="E2343" s="167"/>
      <c r="F2343" s="156"/>
      <c r="G2343" s="164" t="s">
        <v>104</v>
      </c>
      <c r="H2343" s="164">
        <v>12.0</v>
      </c>
      <c r="I2343" s="81"/>
      <c r="J2343" s="166" t="s">
        <v>456</v>
      </c>
      <c r="K2343" s="136"/>
      <c r="L2343" s="179"/>
    </row>
    <row r="2344" ht="20.25" hidden="1" customHeight="1">
      <c r="A2344" s="128"/>
      <c r="B2344" s="139"/>
      <c r="C2344" s="154"/>
      <c r="D2344" s="132"/>
      <c r="E2344" s="157"/>
      <c r="F2344" s="158"/>
      <c r="G2344" s="131"/>
      <c r="H2344" s="131"/>
      <c r="I2344" s="132"/>
      <c r="J2344" s="132"/>
      <c r="K2344" s="136"/>
      <c r="L2344" s="127"/>
    </row>
    <row r="2345" ht="20.25" hidden="1" customHeight="1">
      <c r="A2345" s="168">
        <v>46005.0</v>
      </c>
      <c r="B2345" s="162" t="s">
        <v>4734</v>
      </c>
      <c r="C2345" s="23"/>
      <c r="D2345" s="166" t="s">
        <v>2013</v>
      </c>
      <c r="E2345" s="167"/>
      <c r="F2345" s="156"/>
      <c r="G2345" s="164" t="s">
        <v>104</v>
      </c>
      <c r="H2345" s="164">
        <v>1.0</v>
      </c>
      <c r="I2345" s="81"/>
      <c r="J2345" s="166" t="s">
        <v>449</v>
      </c>
      <c r="K2345" s="136"/>
      <c r="L2345" s="179"/>
    </row>
    <row r="2346" ht="20.25" hidden="1" customHeight="1">
      <c r="A2346" s="168">
        <v>46005.0</v>
      </c>
      <c r="B2346" s="162" t="s">
        <v>4734</v>
      </c>
      <c r="C2346" s="23"/>
      <c r="D2346" s="166" t="s">
        <v>832</v>
      </c>
      <c r="E2346" s="167"/>
      <c r="F2346" s="156"/>
      <c r="G2346" s="164" t="s">
        <v>104</v>
      </c>
      <c r="H2346" s="164">
        <v>1.0</v>
      </c>
      <c r="I2346" s="81"/>
      <c r="J2346" s="166" t="s">
        <v>2065</v>
      </c>
      <c r="K2346" s="136"/>
      <c r="L2346" s="179"/>
    </row>
    <row r="2347" ht="20.25" hidden="1" customHeight="1">
      <c r="A2347" s="128"/>
      <c r="B2347" s="139"/>
      <c r="C2347" s="154"/>
      <c r="D2347" s="132"/>
      <c r="E2347" s="157"/>
      <c r="F2347" s="158"/>
      <c r="G2347" s="131"/>
      <c r="H2347" s="131"/>
      <c r="I2347" s="132"/>
      <c r="J2347" s="132"/>
      <c r="K2347" s="136"/>
      <c r="L2347" s="127"/>
    </row>
    <row r="2348" ht="20.25" hidden="1" customHeight="1">
      <c r="A2348" s="168">
        <v>46006.0</v>
      </c>
      <c r="B2348" s="162" t="s">
        <v>4735</v>
      </c>
      <c r="C2348" s="23"/>
      <c r="D2348" s="166" t="s">
        <v>4677</v>
      </c>
      <c r="E2348" s="167"/>
      <c r="F2348" s="156"/>
      <c r="G2348" s="164" t="s">
        <v>742</v>
      </c>
      <c r="H2348" s="164">
        <v>1.0</v>
      </c>
      <c r="I2348" s="81"/>
      <c r="J2348" s="166" t="s">
        <v>1117</v>
      </c>
      <c r="K2348" s="136"/>
      <c r="L2348" s="179"/>
    </row>
    <row r="2349" ht="20.25" hidden="1" customHeight="1">
      <c r="A2349" s="168">
        <v>46006.0</v>
      </c>
      <c r="B2349" s="162" t="s">
        <v>4735</v>
      </c>
      <c r="C2349" s="23"/>
      <c r="D2349" s="166" t="s">
        <v>1553</v>
      </c>
      <c r="E2349" s="167"/>
      <c r="F2349" s="156"/>
      <c r="G2349" s="164" t="s">
        <v>742</v>
      </c>
      <c r="H2349" s="164">
        <v>1.0</v>
      </c>
      <c r="I2349" s="81"/>
      <c r="J2349" s="166" t="s">
        <v>1117</v>
      </c>
      <c r="K2349" s="136"/>
      <c r="L2349" s="179"/>
    </row>
    <row r="2350" ht="20.25" hidden="1" customHeight="1">
      <c r="A2350" s="128"/>
      <c r="B2350" s="139"/>
      <c r="C2350" s="154"/>
      <c r="D2350" s="132"/>
      <c r="E2350" s="157"/>
      <c r="F2350" s="158"/>
      <c r="G2350" s="131"/>
      <c r="H2350" s="131"/>
      <c r="I2350" s="132"/>
      <c r="J2350" s="132"/>
      <c r="K2350" s="136"/>
      <c r="L2350" s="127"/>
    </row>
    <row r="2351" ht="20.25" hidden="1" customHeight="1">
      <c r="A2351" s="168">
        <v>46006.0</v>
      </c>
      <c r="B2351" s="162" t="s">
        <v>4735</v>
      </c>
      <c r="C2351" s="23"/>
      <c r="D2351" s="166" t="s">
        <v>1649</v>
      </c>
      <c r="E2351" s="167"/>
      <c r="F2351" s="156"/>
      <c r="G2351" s="164" t="s">
        <v>104</v>
      </c>
      <c r="H2351" s="164">
        <v>2.0</v>
      </c>
      <c r="I2351" s="81"/>
      <c r="J2351" s="166" t="s">
        <v>1176</v>
      </c>
      <c r="K2351" s="136"/>
      <c r="L2351" s="179"/>
    </row>
    <row r="2352" ht="20.25" hidden="1" customHeight="1">
      <c r="A2352" s="168">
        <v>46006.0</v>
      </c>
      <c r="B2352" s="162" t="s">
        <v>4735</v>
      </c>
      <c r="C2352" s="23"/>
      <c r="D2352" s="166" t="s">
        <v>2021</v>
      </c>
      <c r="E2352" s="167"/>
      <c r="F2352" s="156"/>
      <c r="G2352" s="164" t="s">
        <v>104</v>
      </c>
      <c r="H2352" s="164">
        <v>1.0</v>
      </c>
      <c r="I2352" s="81"/>
      <c r="J2352" s="166" t="s">
        <v>1176</v>
      </c>
      <c r="K2352" s="136"/>
      <c r="L2352" s="179"/>
    </row>
    <row r="2353" ht="20.25" hidden="1" customHeight="1">
      <c r="A2353" s="128"/>
      <c r="B2353" s="139"/>
      <c r="C2353" s="154"/>
      <c r="D2353" s="132"/>
      <c r="E2353" s="157"/>
      <c r="F2353" s="158"/>
      <c r="G2353" s="131"/>
      <c r="H2353" s="131"/>
      <c r="I2353" s="132"/>
      <c r="J2353" s="132"/>
      <c r="K2353" s="136"/>
      <c r="L2353" s="127"/>
    </row>
    <row r="2354" ht="20.25" hidden="1" customHeight="1">
      <c r="A2354" s="168">
        <v>46007.0</v>
      </c>
      <c r="B2354" s="162" t="s">
        <v>4736</v>
      </c>
      <c r="C2354" s="23"/>
      <c r="D2354" s="166" t="s">
        <v>1767</v>
      </c>
      <c r="E2354" s="167" t="s">
        <v>492</v>
      </c>
      <c r="F2354" s="156"/>
      <c r="G2354" s="164" t="s">
        <v>104</v>
      </c>
      <c r="H2354" s="164">
        <v>1.0</v>
      </c>
      <c r="I2354" s="81"/>
      <c r="J2354" s="166" t="s">
        <v>1537</v>
      </c>
      <c r="K2354" s="136"/>
      <c r="L2354" s="179"/>
    </row>
    <row r="2355" ht="20.25" hidden="1" customHeight="1">
      <c r="A2355" s="168">
        <v>46007.0</v>
      </c>
      <c r="B2355" s="162" t="s">
        <v>4736</v>
      </c>
      <c r="C2355" s="23"/>
      <c r="D2355" s="166" t="s">
        <v>1988</v>
      </c>
      <c r="E2355" s="167" t="s">
        <v>491</v>
      </c>
      <c r="F2355" s="156"/>
      <c r="G2355" s="164" t="s">
        <v>104</v>
      </c>
      <c r="H2355" s="164">
        <v>1.0</v>
      </c>
      <c r="I2355" s="81"/>
      <c r="J2355" s="166" t="s">
        <v>1537</v>
      </c>
      <c r="K2355" s="136"/>
      <c r="L2355" s="179"/>
    </row>
    <row r="2356" ht="20.25" hidden="1" customHeight="1">
      <c r="A2356" s="128"/>
      <c r="B2356" s="139"/>
      <c r="C2356" s="154"/>
      <c r="D2356" s="132"/>
      <c r="E2356" s="157"/>
      <c r="F2356" s="158"/>
      <c r="G2356" s="131"/>
      <c r="H2356" s="131"/>
      <c r="I2356" s="132"/>
      <c r="J2356" s="132"/>
      <c r="K2356" s="136"/>
      <c r="L2356" s="127"/>
    </row>
    <row r="2357" ht="20.25" hidden="1" customHeight="1">
      <c r="A2357" s="168">
        <v>46007.0</v>
      </c>
      <c r="B2357" s="162" t="s">
        <v>4737</v>
      </c>
      <c r="C2357" s="23"/>
      <c r="D2357" s="166" t="s">
        <v>4738</v>
      </c>
      <c r="E2357" s="167"/>
      <c r="F2357" s="156"/>
      <c r="G2357" s="164" t="s">
        <v>1822</v>
      </c>
      <c r="H2357" s="164">
        <v>3.0</v>
      </c>
      <c r="I2357" s="81"/>
      <c r="J2357" s="166" t="s">
        <v>1117</v>
      </c>
      <c r="K2357" s="136"/>
      <c r="L2357" s="179"/>
    </row>
    <row r="2358" ht="20.25" hidden="1" customHeight="1">
      <c r="A2358" s="168">
        <v>46007.0</v>
      </c>
      <c r="B2358" s="162" t="s">
        <v>4737</v>
      </c>
      <c r="C2358" s="23"/>
      <c r="D2358" s="166" t="s">
        <v>4739</v>
      </c>
      <c r="E2358" s="167"/>
      <c r="F2358" s="156"/>
      <c r="G2358" s="164" t="s">
        <v>104</v>
      </c>
      <c r="H2358" s="164">
        <v>4.0</v>
      </c>
      <c r="I2358" s="81"/>
      <c r="J2358" s="166" t="s">
        <v>1117</v>
      </c>
      <c r="K2358" s="136"/>
      <c r="L2358" s="179"/>
    </row>
    <row r="2359" ht="20.25" hidden="1" customHeight="1">
      <c r="A2359" s="168">
        <v>46007.0</v>
      </c>
      <c r="B2359" s="162" t="s">
        <v>4737</v>
      </c>
      <c r="C2359" s="23"/>
      <c r="D2359" s="166" t="s">
        <v>2026</v>
      </c>
      <c r="E2359" s="167"/>
      <c r="F2359" s="156"/>
      <c r="G2359" s="164" t="s">
        <v>104</v>
      </c>
      <c r="H2359" s="164">
        <v>4.0</v>
      </c>
      <c r="I2359" s="81"/>
      <c r="J2359" s="166" t="s">
        <v>1117</v>
      </c>
      <c r="K2359" s="136"/>
      <c r="L2359" s="179"/>
    </row>
    <row r="2360" ht="20.25" hidden="1" customHeight="1">
      <c r="A2360" s="168">
        <v>46007.0</v>
      </c>
      <c r="B2360" s="162" t="s">
        <v>4737</v>
      </c>
      <c r="C2360" s="23"/>
      <c r="D2360" s="166" t="s">
        <v>4740</v>
      </c>
      <c r="E2360" s="167"/>
      <c r="F2360" s="156"/>
      <c r="G2360" s="164" t="s">
        <v>1314</v>
      </c>
      <c r="H2360" s="164">
        <v>30.0</v>
      </c>
      <c r="I2360" s="81"/>
      <c r="J2360" s="166" t="s">
        <v>1117</v>
      </c>
      <c r="K2360" s="136"/>
      <c r="L2360" s="179"/>
    </row>
    <row r="2361" ht="20.25" hidden="1" customHeight="1">
      <c r="A2361" s="168">
        <v>46007.0</v>
      </c>
      <c r="B2361" s="162" t="s">
        <v>4737</v>
      </c>
      <c r="C2361" s="23"/>
      <c r="D2361" s="166" t="s">
        <v>2028</v>
      </c>
      <c r="E2361" s="167"/>
      <c r="F2361" s="156"/>
      <c r="G2361" s="164" t="s">
        <v>104</v>
      </c>
      <c r="H2361" s="164">
        <v>2.0</v>
      </c>
      <c r="I2361" s="81"/>
      <c r="J2361" s="166" t="s">
        <v>1117</v>
      </c>
      <c r="K2361" s="136"/>
      <c r="L2361" s="179"/>
    </row>
    <row r="2362" ht="20.25" hidden="1" customHeight="1">
      <c r="A2362" s="168">
        <v>46007.0</v>
      </c>
      <c r="B2362" s="162" t="s">
        <v>4737</v>
      </c>
      <c r="C2362" s="23"/>
      <c r="D2362" s="166" t="s">
        <v>1942</v>
      </c>
      <c r="E2362" s="167"/>
      <c r="F2362" s="156"/>
      <c r="G2362" s="164" t="s">
        <v>104</v>
      </c>
      <c r="H2362" s="164">
        <v>1.0</v>
      </c>
      <c r="I2362" s="81"/>
      <c r="J2362" s="166" t="s">
        <v>1117</v>
      </c>
      <c r="K2362" s="136"/>
      <c r="L2362" s="179"/>
    </row>
    <row r="2363" ht="20.25" hidden="1" customHeight="1">
      <c r="A2363" s="128"/>
      <c r="B2363" s="139"/>
      <c r="C2363" s="154"/>
      <c r="D2363" s="132"/>
      <c r="E2363" s="157"/>
      <c r="F2363" s="158"/>
      <c r="G2363" s="131"/>
      <c r="H2363" s="131"/>
      <c r="I2363" s="132"/>
      <c r="J2363" s="132"/>
      <c r="K2363" s="136"/>
      <c r="L2363" s="127"/>
    </row>
    <row r="2364" ht="20.25" hidden="1" customHeight="1">
      <c r="A2364" s="168">
        <v>46007.0</v>
      </c>
      <c r="B2364" s="162" t="s">
        <v>4741</v>
      </c>
      <c r="C2364" s="23"/>
      <c r="D2364" s="166" t="s">
        <v>1766</v>
      </c>
      <c r="E2364" s="167" t="s">
        <v>63</v>
      </c>
      <c r="F2364" s="156"/>
      <c r="G2364" s="164" t="s">
        <v>104</v>
      </c>
      <c r="H2364" s="164">
        <v>1.0</v>
      </c>
      <c r="I2364" s="81"/>
      <c r="J2364" s="166" t="s">
        <v>521</v>
      </c>
      <c r="K2364" s="136"/>
      <c r="L2364" s="179" t="s">
        <v>4331</v>
      </c>
    </row>
    <row r="2365" ht="20.25" hidden="1" customHeight="1">
      <c r="A2365" s="168">
        <v>46007.0</v>
      </c>
      <c r="B2365" s="162" t="s">
        <v>4741</v>
      </c>
      <c r="C2365" s="23"/>
      <c r="D2365" s="166" t="s">
        <v>807</v>
      </c>
      <c r="E2365" s="167" t="s">
        <v>808</v>
      </c>
      <c r="F2365" s="156"/>
      <c r="G2365" s="164" t="s">
        <v>104</v>
      </c>
      <c r="H2365" s="164">
        <v>1.0</v>
      </c>
      <c r="I2365" s="81"/>
      <c r="J2365" s="166" t="s">
        <v>521</v>
      </c>
      <c r="K2365" s="136"/>
      <c r="L2365" s="179" t="s">
        <v>4331</v>
      </c>
    </row>
    <row r="2366" ht="20.25" hidden="1" customHeight="1">
      <c r="A2366" s="168">
        <v>46007.0</v>
      </c>
      <c r="B2366" s="162" t="s">
        <v>4741</v>
      </c>
      <c r="C2366" s="23"/>
      <c r="D2366" s="166" t="s">
        <v>807</v>
      </c>
      <c r="E2366" s="167" t="s">
        <v>362</v>
      </c>
      <c r="F2366" s="156"/>
      <c r="G2366" s="164" t="s">
        <v>104</v>
      </c>
      <c r="H2366" s="164">
        <v>1.0</v>
      </c>
      <c r="I2366" s="81"/>
      <c r="J2366" s="166" t="s">
        <v>521</v>
      </c>
      <c r="K2366" s="136"/>
      <c r="L2366" s="179" t="s">
        <v>4331</v>
      </c>
    </row>
    <row r="2367" ht="20.25" hidden="1" customHeight="1">
      <c r="A2367" s="168">
        <v>46007.0</v>
      </c>
      <c r="B2367" s="162" t="s">
        <v>4741</v>
      </c>
      <c r="C2367" s="23"/>
      <c r="D2367" s="166" t="s">
        <v>1981</v>
      </c>
      <c r="E2367" s="167" t="s">
        <v>1280</v>
      </c>
      <c r="F2367" s="156"/>
      <c r="G2367" s="164" t="s">
        <v>104</v>
      </c>
      <c r="H2367" s="164">
        <v>1.0</v>
      </c>
      <c r="I2367" s="81"/>
      <c r="J2367" s="166" t="s">
        <v>521</v>
      </c>
      <c r="K2367" s="136"/>
      <c r="L2367" s="179" t="s">
        <v>4331</v>
      </c>
    </row>
    <row r="2368" ht="20.25" hidden="1" customHeight="1">
      <c r="A2368" s="168">
        <v>46007.0</v>
      </c>
      <c r="B2368" s="162" t="s">
        <v>4741</v>
      </c>
      <c r="C2368" s="23"/>
      <c r="D2368" s="166" t="s">
        <v>3926</v>
      </c>
      <c r="E2368" s="167" t="s">
        <v>4742</v>
      </c>
      <c r="F2368" s="156"/>
      <c r="G2368" s="164" t="s">
        <v>104</v>
      </c>
      <c r="H2368" s="164">
        <v>1.0</v>
      </c>
      <c r="I2368" s="81"/>
      <c r="J2368" s="166" t="s">
        <v>521</v>
      </c>
      <c r="K2368" s="136"/>
      <c r="L2368" s="179" t="s">
        <v>4331</v>
      </c>
    </row>
    <row r="2369" ht="20.25" hidden="1" customHeight="1">
      <c r="A2369" s="128"/>
      <c r="B2369" s="139"/>
      <c r="C2369" s="154"/>
      <c r="D2369" s="132"/>
      <c r="E2369" s="157"/>
      <c r="F2369" s="158"/>
      <c r="G2369" s="131"/>
      <c r="H2369" s="131"/>
      <c r="I2369" s="132"/>
      <c r="J2369" s="132"/>
      <c r="K2369" s="136"/>
      <c r="L2369" s="127"/>
    </row>
    <row r="2370" ht="20.25" hidden="1" customHeight="1">
      <c r="A2370" s="168">
        <v>46008.0</v>
      </c>
      <c r="B2370" s="162" t="s">
        <v>4743</v>
      </c>
      <c r="C2370" s="23"/>
      <c r="D2370" s="166" t="s">
        <v>2038</v>
      </c>
      <c r="E2370" s="167"/>
      <c r="F2370" s="156"/>
      <c r="G2370" s="164" t="s">
        <v>104</v>
      </c>
      <c r="H2370" s="164">
        <v>1.0</v>
      </c>
      <c r="I2370" s="81"/>
      <c r="J2370" s="166" t="s">
        <v>456</v>
      </c>
      <c r="K2370" s="136"/>
      <c r="L2370" s="179"/>
    </row>
    <row r="2371" ht="20.25" hidden="1" customHeight="1">
      <c r="A2371" s="128"/>
      <c r="B2371" s="139"/>
      <c r="C2371" s="154"/>
      <c r="D2371" s="132"/>
      <c r="E2371" s="157"/>
      <c r="F2371" s="158"/>
      <c r="G2371" s="131"/>
      <c r="H2371" s="131"/>
      <c r="I2371" s="132"/>
      <c r="J2371" s="132"/>
      <c r="K2371" s="136"/>
      <c r="L2371" s="127"/>
    </row>
    <row r="2372" ht="20.25" hidden="1" customHeight="1">
      <c r="A2372" s="168">
        <v>46008.0</v>
      </c>
      <c r="B2372" s="162" t="s">
        <v>4744</v>
      </c>
      <c r="C2372" s="23"/>
      <c r="D2372" s="166" t="s">
        <v>1766</v>
      </c>
      <c r="E2372" s="167" t="s">
        <v>63</v>
      </c>
      <c r="F2372" s="156"/>
      <c r="G2372" s="164" t="s">
        <v>104</v>
      </c>
      <c r="H2372" s="164">
        <v>1.0</v>
      </c>
      <c r="I2372" s="81"/>
      <c r="J2372" s="166" t="s">
        <v>991</v>
      </c>
      <c r="K2372" s="136"/>
      <c r="L2372" s="179" t="s">
        <v>4331</v>
      </c>
    </row>
    <row r="2373" ht="20.25" hidden="1" customHeight="1">
      <c r="A2373" s="168">
        <v>46008.0</v>
      </c>
      <c r="B2373" s="162" t="s">
        <v>4744</v>
      </c>
      <c r="C2373" s="23"/>
      <c r="D2373" s="166" t="s">
        <v>807</v>
      </c>
      <c r="E2373" s="167" t="s">
        <v>362</v>
      </c>
      <c r="F2373" s="156"/>
      <c r="G2373" s="164" t="s">
        <v>104</v>
      </c>
      <c r="H2373" s="164">
        <v>1.0</v>
      </c>
      <c r="I2373" s="81"/>
      <c r="J2373" s="166" t="s">
        <v>991</v>
      </c>
      <c r="K2373" s="136"/>
      <c r="L2373" s="179" t="s">
        <v>4331</v>
      </c>
    </row>
    <row r="2374" ht="20.25" hidden="1" customHeight="1">
      <c r="A2374" s="168">
        <v>46008.0</v>
      </c>
      <c r="B2374" s="162" t="s">
        <v>4744</v>
      </c>
      <c r="C2374" s="23"/>
      <c r="D2374" s="166" t="s">
        <v>1981</v>
      </c>
      <c r="E2374" s="167" t="s">
        <v>1280</v>
      </c>
      <c r="F2374" s="156"/>
      <c r="G2374" s="164" t="s">
        <v>104</v>
      </c>
      <c r="H2374" s="164">
        <v>1.0</v>
      </c>
      <c r="I2374" s="81"/>
      <c r="J2374" s="166" t="s">
        <v>991</v>
      </c>
      <c r="K2374" s="136"/>
      <c r="L2374" s="179" t="s">
        <v>4331</v>
      </c>
    </row>
    <row r="2375" ht="20.25" hidden="1" customHeight="1">
      <c r="A2375" s="168">
        <v>46008.0</v>
      </c>
      <c r="B2375" s="162" t="s">
        <v>4744</v>
      </c>
      <c r="C2375" s="23"/>
      <c r="D2375" s="166" t="s">
        <v>3926</v>
      </c>
      <c r="E2375" s="167" t="s">
        <v>4742</v>
      </c>
      <c r="F2375" s="156"/>
      <c r="G2375" s="164" t="s">
        <v>104</v>
      </c>
      <c r="H2375" s="164">
        <v>1.0</v>
      </c>
      <c r="I2375" s="81"/>
      <c r="J2375" s="166" t="s">
        <v>991</v>
      </c>
      <c r="K2375" s="136"/>
      <c r="L2375" s="179" t="s">
        <v>4331</v>
      </c>
    </row>
    <row r="2376" ht="20.25" hidden="1" customHeight="1">
      <c r="A2376" s="128"/>
      <c r="B2376" s="139"/>
      <c r="C2376" s="154"/>
      <c r="D2376" s="132"/>
      <c r="E2376" s="157"/>
      <c r="F2376" s="158"/>
      <c r="G2376" s="131"/>
      <c r="H2376" s="131"/>
      <c r="I2376" s="132"/>
      <c r="J2376" s="132"/>
      <c r="K2376" s="136"/>
      <c r="L2376" s="127"/>
    </row>
    <row r="2377" ht="20.25" hidden="1" customHeight="1">
      <c r="A2377" s="168">
        <v>46008.0</v>
      </c>
      <c r="B2377" s="162" t="s">
        <v>4745</v>
      </c>
      <c r="C2377" s="23"/>
      <c r="D2377" s="166" t="s">
        <v>1766</v>
      </c>
      <c r="E2377" s="167" t="s">
        <v>63</v>
      </c>
      <c r="F2377" s="156"/>
      <c r="G2377" s="164" t="s">
        <v>104</v>
      </c>
      <c r="H2377" s="164">
        <v>1.0</v>
      </c>
      <c r="I2377" s="81"/>
      <c r="J2377" s="166" t="s">
        <v>2117</v>
      </c>
      <c r="K2377" s="136"/>
      <c r="L2377" s="179" t="s">
        <v>4331</v>
      </c>
    </row>
    <row r="2378" ht="20.25" hidden="1" customHeight="1">
      <c r="A2378" s="168">
        <v>46008.0</v>
      </c>
      <c r="B2378" s="162" t="s">
        <v>4745</v>
      </c>
      <c r="C2378" s="23"/>
      <c r="D2378" s="166" t="s">
        <v>1981</v>
      </c>
      <c r="E2378" s="167" t="s">
        <v>1280</v>
      </c>
      <c r="F2378" s="156"/>
      <c r="G2378" s="164" t="s">
        <v>104</v>
      </c>
      <c r="H2378" s="164">
        <v>1.0</v>
      </c>
      <c r="I2378" s="81"/>
      <c r="J2378" s="166" t="s">
        <v>2117</v>
      </c>
      <c r="K2378" s="136"/>
      <c r="L2378" s="179" t="s">
        <v>4331</v>
      </c>
    </row>
    <row r="2379" ht="20.25" hidden="1" customHeight="1">
      <c r="A2379" s="168">
        <v>46008.0</v>
      </c>
      <c r="B2379" s="162" t="s">
        <v>4745</v>
      </c>
      <c r="C2379" s="23"/>
      <c r="D2379" s="166" t="s">
        <v>807</v>
      </c>
      <c r="E2379" s="167" t="s">
        <v>808</v>
      </c>
      <c r="F2379" s="156"/>
      <c r="G2379" s="164" t="s">
        <v>104</v>
      </c>
      <c r="H2379" s="164">
        <v>1.0</v>
      </c>
      <c r="I2379" s="81"/>
      <c r="J2379" s="166" t="s">
        <v>2117</v>
      </c>
      <c r="K2379" s="136"/>
      <c r="L2379" s="179" t="s">
        <v>4331</v>
      </c>
    </row>
    <row r="2380" ht="20.25" hidden="1" customHeight="1">
      <c r="A2380" s="168">
        <v>46008.0</v>
      </c>
      <c r="B2380" s="162" t="s">
        <v>4745</v>
      </c>
      <c r="C2380" s="23"/>
      <c r="D2380" s="166" t="s">
        <v>807</v>
      </c>
      <c r="E2380" s="167" t="s">
        <v>362</v>
      </c>
      <c r="F2380" s="156"/>
      <c r="G2380" s="164" t="s">
        <v>104</v>
      </c>
      <c r="H2380" s="164">
        <v>1.0</v>
      </c>
      <c r="I2380" s="81"/>
      <c r="J2380" s="166" t="s">
        <v>2117</v>
      </c>
      <c r="K2380" s="136"/>
      <c r="L2380" s="179" t="s">
        <v>4331</v>
      </c>
    </row>
    <row r="2381" ht="20.25" hidden="1" customHeight="1">
      <c r="A2381" s="128"/>
      <c r="B2381" s="139"/>
      <c r="C2381" s="154"/>
      <c r="D2381" s="132"/>
      <c r="E2381" s="157"/>
      <c r="F2381" s="158"/>
      <c r="G2381" s="131"/>
      <c r="H2381" s="131"/>
      <c r="I2381" s="132"/>
      <c r="J2381" s="132"/>
      <c r="K2381" s="136"/>
      <c r="L2381" s="127"/>
    </row>
    <row r="2382" ht="20.25" hidden="1" customHeight="1">
      <c r="A2382" s="168">
        <v>46009.0</v>
      </c>
      <c r="B2382" s="162" t="s">
        <v>4746</v>
      </c>
      <c r="C2382" s="23"/>
      <c r="D2382" s="166" t="s">
        <v>4747</v>
      </c>
      <c r="E2382" s="167"/>
      <c r="F2382" s="156"/>
      <c r="G2382" s="164" t="s">
        <v>104</v>
      </c>
      <c r="H2382" s="164">
        <v>2.0</v>
      </c>
      <c r="I2382" s="81"/>
      <c r="J2382" s="166" t="s">
        <v>2042</v>
      </c>
      <c r="K2382" s="136"/>
      <c r="L2382" s="179"/>
    </row>
    <row r="2383" ht="20.25" hidden="1" customHeight="1">
      <c r="A2383" s="128"/>
      <c r="B2383" s="139"/>
      <c r="C2383" s="154"/>
      <c r="D2383" s="132"/>
      <c r="E2383" s="157"/>
      <c r="F2383" s="158"/>
      <c r="G2383" s="131"/>
      <c r="H2383" s="131"/>
      <c r="I2383" s="132"/>
      <c r="J2383" s="132"/>
      <c r="K2383" s="136"/>
      <c r="L2383" s="127"/>
    </row>
    <row r="2384" ht="20.25" hidden="1" customHeight="1">
      <c r="A2384" s="168">
        <v>46009.0</v>
      </c>
      <c r="B2384" s="162" t="s">
        <v>4748</v>
      </c>
      <c r="C2384" s="23"/>
      <c r="D2384" s="166" t="s">
        <v>1689</v>
      </c>
      <c r="E2384" s="167"/>
      <c r="F2384" s="156"/>
      <c r="G2384" s="164" t="s">
        <v>1314</v>
      </c>
      <c r="H2384" s="164" t="s">
        <v>2044</v>
      </c>
      <c r="I2384" s="81"/>
      <c r="J2384" s="166" t="s">
        <v>456</v>
      </c>
      <c r="K2384" s="136"/>
      <c r="L2384" s="179"/>
    </row>
    <row r="2385" ht="20.25" hidden="1" customHeight="1">
      <c r="A2385" s="168">
        <v>46009.0</v>
      </c>
      <c r="B2385" s="162" t="s">
        <v>4748</v>
      </c>
      <c r="C2385" s="23"/>
      <c r="D2385" s="166" t="s">
        <v>1649</v>
      </c>
      <c r="E2385" s="167"/>
      <c r="F2385" s="156"/>
      <c r="G2385" s="164" t="s">
        <v>104</v>
      </c>
      <c r="H2385" s="164">
        <v>1.0</v>
      </c>
      <c r="I2385" s="81"/>
      <c r="J2385" s="166" t="s">
        <v>1191</v>
      </c>
      <c r="K2385" s="136"/>
      <c r="L2385" s="179"/>
    </row>
    <row r="2386" ht="20.25" hidden="1" customHeight="1">
      <c r="A2386" s="168">
        <v>46009.0</v>
      </c>
      <c r="B2386" s="162" t="s">
        <v>4748</v>
      </c>
      <c r="C2386" s="23"/>
      <c r="D2386" s="166" t="s">
        <v>2045</v>
      </c>
      <c r="E2386" s="167"/>
      <c r="F2386" s="156"/>
      <c r="G2386" s="164" t="s">
        <v>196</v>
      </c>
      <c r="H2386" s="164">
        <v>4.0</v>
      </c>
      <c r="I2386" s="81"/>
      <c r="J2386" s="166" t="s">
        <v>4749</v>
      </c>
      <c r="K2386" s="136"/>
      <c r="L2386" s="179"/>
    </row>
    <row r="2387" ht="20.25" hidden="1" customHeight="1">
      <c r="A2387" s="168">
        <v>46009.0</v>
      </c>
      <c r="B2387" s="162" t="s">
        <v>4748</v>
      </c>
      <c r="C2387" s="23"/>
      <c r="D2387" s="166" t="s">
        <v>4750</v>
      </c>
      <c r="E2387" s="167"/>
      <c r="F2387" s="156"/>
      <c r="G2387" s="164" t="s">
        <v>104</v>
      </c>
      <c r="H2387" s="164">
        <v>2.0</v>
      </c>
      <c r="I2387" s="81"/>
      <c r="J2387" s="166" t="s">
        <v>4749</v>
      </c>
      <c r="K2387" s="136"/>
      <c r="L2387" s="179"/>
    </row>
    <row r="2388" ht="20.25" hidden="1" customHeight="1">
      <c r="A2388" s="128"/>
      <c r="B2388" s="139"/>
      <c r="C2388" s="154"/>
      <c r="D2388" s="132"/>
      <c r="E2388" s="157"/>
      <c r="F2388" s="158"/>
      <c r="G2388" s="131"/>
      <c r="H2388" s="131"/>
      <c r="I2388" s="132"/>
      <c r="J2388" s="132"/>
      <c r="K2388" s="136"/>
      <c r="L2388" s="127"/>
    </row>
    <row r="2389" ht="20.25" hidden="1" customHeight="1">
      <c r="A2389" s="168">
        <v>46010.0</v>
      </c>
      <c r="B2389" s="162" t="s">
        <v>4751</v>
      </c>
      <c r="C2389" s="23"/>
      <c r="D2389" s="166" t="s">
        <v>1361</v>
      </c>
      <c r="E2389" s="167" t="s">
        <v>1362</v>
      </c>
      <c r="F2389" s="156"/>
      <c r="G2389" s="164" t="s">
        <v>104</v>
      </c>
      <c r="H2389" s="164">
        <v>1.0</v>
      </c>
      <c r="I2389" s="81"/>
      <c r="J2389" s="166" t="s">
        <v>1144</v>
      </c>
      <c r="K2389" s="136"/>
      <c r="L2389" s="179" t="s">
        <v>4331</v>
      </c>
    </row>
    <row r="2390" ht="20.25" hidden="1" customHeight="1">
      <c r="A2390" s="168">
        <v>46010.0</v>
      </c>
      <c r="B2390" s="162" t="s">
        <v>4751</v>
      </c>
      <c r="C2390" s="23"/>
      <c r="D2390" s="166" t="s">
        <v>66</v>
      </c>
      <c r="E2390" s="167" t="s">
        <v>1989</v>
      </c>
      <c r="F2390" s="156"/>
      <c r="G2390" s="164" t="s">
        <v>104</v>
      </c>
      <c r="H2390" s="164">
        <v>1.0</v>
      </c>
      <c r="I2390" s="81"/>
      <c r="J2390" s="166" t="s">
        <v>1144</v>
      </c>
      <c r="K2390" s="136"/>
      <c r="L2390" s="179" t="s">
        <v>4331</v>
      </c>
    </row>
    <row r="2391" ht="20.25" hidden="1" customHeight="1">
      <c r="A2391" s="168">
        <v>46010.0</v>
      </c>
      <c r="B2391" s="162" t="s">
        <v>4751</v>
      </c>
      <c r="C2391" s="23"/>
      <c r="D2391" s="166" t="s">
        <v>1290</v>
      </c>
      <c r="E2391" s="167" t="s">
        <v>1986</v>
      </c>
      <c r="F2391" s="156"/>
      <c r="G2391" s="164" t="s">
        <v>104</v>
      </c>
      <c r="H2391" s="164">
        <v>1.0</v>
      </c>
      <c r="I2391" s="81"/>
      <c r="J2391" s="166" t="s">
        <v>1144</v>
      </c>
      <c r="K2391" s="136"/>
      <c r="L2391" s="179" t="s">
        <v>4331</v>
      </c>
    </row>
    <row r="2392" ht="20.25" hidden="1" customHeight="1">
      <c r="A2392" s="128"/>
      <c r="B2392" s="139"/>
      <c r="C2392" s="154"/>
      <c r="D2392" s="132"/>
      <c r="E2392" s="157"/>
      <c r="F2392" s="158"/>
      <c r="G2392" s="131"/>
      <c r="H2392" s="131"/>
      <c r="I2392" s="132"/>
      <c r="J2392" s="132"/>
      <c r="K2392" s="136"/>
      <c r="L2392" s="127"/>
    </row>
    <row r="2393" ht="20.25" hidden="1" customHeight="1">
      <c r="A2393" s="168">
        <v>46010.0</v>
      </c>
      <c r="B2393" s="162" t="s">
        <v>4752</v>
      </c>
      <c r="C2393" s="23"/>
      <c r="D2393" s="166" t="s">
        <v>1290</v>
      </c>
      <c r="E2393" s="167" t="s">
        <v>1986</v>
      </c>
      <c r="F2393" s="156"/>
      <c r="G2393" s="164" t="s">
        <v>104</v>
      </c>
      <c r="H2393" s="164">
        <v>1.0</v>
      </c>
      <c r="I2393" s="81"/>
      <c r="J2393" s="166" t="s">
        <v>1144</v>
      </c>
      <c r="K2393" s="136"/>
      <c r="L2393" s="179" t="s">
        <v>4331</v>
      </c>
    </row>
    <row r="2394" ht="20.25" hidden="1" customHeight="1">
      <c r="A2394" s="128"/>
      <c r="B2394" s="139"/>
      <c r="C2394" s="154"/>
      <c r="D2394" s="132"/>
      <c r="E2394" s="157"/>
      <c r="F2394" s="158"/>
      <c r="G2394" s="131"/>
      <c r="H2394" s="131"/>
      <c r="I2394" s="132"/>
      <c r="J2394" s="132"/>
      <c r="K2394" s="136"/>
      <c r="L2394" s="127"/>
    </row>
    <row r="2395" ht="20.25" hidden="1" customHeight="1">
      <c r="A2395" s="168">
        <v>46010.0</v>
      </c>
      <c r="B2395" s="162" t="s">
        <v>4753</v>
      </c>
      <c r="C2395" s="23"/>
      <c r="D2395" s="166" t="s">
        <v>2050</v>
      </c>
      <c r="E2395" s="157"/>
      <c r="F2395" s="158"/>
      <c r="G2395" s="135" t="s">
        <v>1242</v>
      </c>
      <c r="H2395" s="135">
        <v>5.0</v>
      </c>
      <c r="I2395" s="132"/>
      <c r="J2395" s="81" t="s">
        <v>4754</v>
      </c>
      <c r="K2395" s="136"/>
      <c r="L2395" s="127"/>
    </row>
    <row r="2396" ht="20.25" hidden="1" customHeight="1">
      <c r="A2396" s="168">
        <v>46010.0</v>
      </c>
      <c r="B2396" s="162" t="s">
        <v>4753</v>
      </c>
      <c r="C2396" s="23"/>
      <c r="D2396" s="166" t="s">
        <v>2052</v>
      </c>
      <c r="E2396" s="157"/>
      <c r="F2396" s="158"/>
      <c r="G2396" s="135" t="s">
        <v>1242</v>
      </c>
      <c r="H2396" s="135">
        <v>12.0</v>
      </c>
      <c r="I2396" s="132"/>
      <c r="J2396" s="81" t="s">
        <v>4754</v>
      </c>
      <c r="K2396" s="136"/>
      <c r="L2396" s="127"/>
    </row>
    <row r="2397" ht="20.25" hidden="1" customHeight="1">
      <c r="A2397" s="168">
        <v>46010.0</v>
      </c>
      <c r="B2397" s="162" t="s">
        <v>4753</v>
      </c>
      <c r="C2397" s="23"/>
      <c r="D2397" s="166" t="s">
        <v>2053</v>
      </c>
      <c r="E2397" s="157"/>
      <c r="F2397" s="158"/>
      <c r="G2397" s="135" t="s">
        <v>1242</v>
      </c>
      <c r="H2397" s="135">
        <v>2.0</v>
      </c>
      <c r="I2397" s="132"/>
      <c r="J2397" s="81" t="s">
        <v>4754</v>
      </c>
      <c r="K2397" s="136"/>
      <c r="L2397" s="127"/>
    </row>
    <row r="2398" ht="20.25" hidden="1" customHeight="1">
      <c r="A2398" s="168">
        <v>46010.0</v>
      </c>
      <c r="B2398" s="162" t="s">
        <v>4753</v>
      </c>
      <c r="C2398" s="23"/>
      <c r="D2398" s="166" t="s">
        <v>2054</v>
      </c>
      <c r="E2398" s="157"/>
      <c r="F2398" s="158"/>
      <c r="G2398" s="135" t="s">
        <v>1242</v>
      </c>
      <c r="H2398" s="135">
        <v>1.0</v>
      </c>
      <c r="I2398" s="132"/>
      <c r="J2398" s="81" t="s">
        <v>4754</v>
      </c>
      <c r="K2398" s="136"/>
      <c r="L2398" s="127"/>
    </row>
    <row r="2399" ht="20.25" hidden="1" customHeight="1">
      <c r="A2399" s="168">
        <v>46010.0</v>
      </c>
      <c r="B2399" s="162" t="s">
        <v>4753</v>
      </c>
      <c r="C2399" s="23"/>
      <c r="D2399" s="166" t="s">
        <v>2055</v>
      </c>
      <c r="E2399" s="157"/>
      <c r="F2399" s="158"/>
      <c r="G2399" s="135" t="s">
        <v>1242</v>
      </c>
      <c r="H2399" s="135">
        <v>2.0</v>
      </c>
      <c r="I2399" s="132"/>
      <c r="J2399" s="81" t="s">
        <v>4754</v>
      </c>
      <c r="K2399" s="136"/>
      <c r="L2399" s="127"/>
    </row>
    <row r="2400" ht="20.25" hidden="1" customHeight="1">
      <c r="A2400" s="168">
        <v>46010.0</v>
      </c>
      <c r="B2400" s="162" t="s">
        <v>4753</v>
      </c>
      <c r="C2400" s="23"/>
      <c r="D2400" s="166" t="s">
        <v>2057</v>
      </c>
      <c r="E2400" s="157"/>
      <c r="F2400" s="158"/>
      <c r="G2400" s="135" t="s">
        <v>1242</v>
      </c>
      <c r="H2400" s="135">
        <v>5.0</v>
      </c>
      <c r="I2400" s="132"/>
      <c r="J2400" s="81" t="s">
        <v>4754</v>
      </c>
      <c r="K2400" s="136"/>
      <c r="L2400" s="127"/>
    </row>
    <row r="2401" ht="20.25" hidden="1" customHeight="1">
      <c r="A2401" s="168">
        <v>46010.0</v>
      </c>
      <c r="B2401" s="162" t="s">
        <v>4753</v>
      </c>
      <c r="C2401" s="23"/>
      <c r="D2401" s="166" t="s">
        <v>2058</v>
      </c>
      <c r="E2401" s="157"/>
      <c r="F2401" s="158"/>
      <c r="G2401" s="135" t="s">
        <v>2056</v>
      </c>
      <c r="H2401" s="135">
        <v>5.0</v>
      </c>
      <c r="I2401" s="132"/>
      <c r="J2401" s="81" t="s">
        <v>4754</v>
      </c>
      <c r="K2401" s="136"/>
      <c r="L2401" s="127"/>
    </row>
    <row r="2402" ht="20.25" hidden="1" customHeight="1">
      <c r="A2402" s="168">
        <v>46010.0</v>
      </c>
      <c r="B2402" s="162" t="s">
        <v>4753</v>
      </c>
      <c r="C2402" s="23"/>
      <c r="D2402" s="166" t="s">
        <v>2059</v>
      </c>
      <c r="E2402" s="157"/>
      <c r="F2402" s="158"/>
      <c r="G2402" s="135" t="s">
        <v>2056</v>
      </c>
      <c r="H2402" s="135">
        <v>3.0</v>
      </c>
      <c r="I2402" s="132"/>
      <c r="J2402" s="81" t="s">
        <v>4754</v>
      </c>
      <c r="K2402" s="136"/>
      <c r="L2402" s="127"/>
    </row>
    <row r="2403" ht="20.25" hidden="1" customHeight="1">
      <c r="A2403" s="168">
        <v>46010.0</v>
      </c>
      <c r="B2403" s="162" t="s">
        <v>4753</v>
      </c>
      <c r="C2403" s="23"/>
      <c r="D2403" s="166" t="s">
        <v>616</v>
      </c>
      <c r="E2403" s="62">
        <v>100.0</v>
      </c>
      <c r="F2403" s="158"/>
      <c r="G2403" s="135" t="s">
        <v>1314</v>
      </c>
      <c r="H2403" s="135">
        <v>3.0</v>
      </c>
      <c r="I2403" s="132"/>
      <c r="J2403" s="81" t="s">
        <v>4754</v>
      </c>
      <c r="K2403" s="136"/>
      <c r="L2403" s="127"/>
    </row>
    <row r="2404" ht="20.25" hidden="1" customHeight="1">
      <c r="A2404" s="168">
        <v>46010.0</v>
      </c>
      <c r="B2404" s="162" t="s">
        <v>4753</v>
      </c>
      <c r="C2404" s="23"/>
      <c r="D2404" s="166" t="s">
        <v>616</v>
      </c>
      <c r="E2404" s="62">
        <v>240.0</v>
      </c>
      <c r="F2404" s="158"/>
      <c r="G2404" s="135" t="s">
        <v>1314</v>
      </c>
      <c r="H2404" s="135">
        <v>3.0</v>
      </c>
      <c r="I2404" s="132"/>
      <c r="J2404" s="81" t="s">
        <v>4754</v>
      </c>
      <c r="K2404" s="136"/>
      <c r="L2404" s="127"/>
    </row>
    <row r="2405" ht="20.25" hidden="1" customHeight="1">
      <c r="A2405" s="168">
        <v>46010.0</v>
      </c>
      <c r="B2405" s="162" t="s">
        <v>4753</v>
      </c>
      <c r="C2405" s="23"/>
      <c r="D2405" s="166" t="s">
        <v>616</v>
      </c>
      <c r="E2405" s="62">
        <v>400.0</v>
      </c>
      <c r="F2405" s="158"/>
      <c r="G2405" s="135" t="s">
        <v>1314</v>
      </c>
      <c r="H2405" s="135">
        <v>3.0</v>
      </c>
      <c r="I2405" s="132"/>
      <c r="J2405" s="81" t="s">
        <v>4754</v>
      </c>
      <c r="K2405" s="136"/>
      <c r="L2405" s="127"/>
    </row>
    <row r="2406" ht="20.25" hidden="1" customHeight="1">
      <c r="A2406" s="168">
        <v>46010.0</v>
      </c>
      <c r="B2406" s="162" t="s">
        <v>4753</v>
      </c>
      <c r="C2406" s="23"/>
      <c r="D2406" s="166" t="s">
        <v>616</v>
      </c>
      <c r="E2406" s="62">
        <v>1000.0</v>
      </c>
      <c r="F2406" s="158"/>
      <c r="G2406" s="135" t="s">
        <v>1314</v>
      </c>
      <c r="H2406" s="135">
        <v>5.0</v>
      </c>
      <c r="I2406" s="132"/>
      <c r="J2406" s="81" t="s">
        <v>4754</v>
      </c>
      <c r="K2406" s="136"/>
      <c r="L2406" s="127"/>
    </row>
    <row r="2407" ht="20.25" hidden="1" customHeight="1">
      <c r="A2407" s="168">
        <v>46010.0</v>
      </c>
      <c r="B2407" s="162" t="s">
        <v>4753</v>
      </c>
      <c r="C2407" s="23"/>
      <c r="D2407" s="166" t="s">
        <v>2060</v>
      </c>
      <c r="E2407" s="157"/>
      <c r="F2407" s="158"/>
      <c r="G2407" s="135" t="s">
        <v>104</v>
      </c>
      <c r="H2407" s="135">
        <v>1.0</v>
      </c>
      <c r="I2407" s="132"/>
      <c r="J2407" s="81" t="s">
        <v>4754</v>
      </c>
      <c r="K2407" s="136"/>
      <c r="L2407" s="127"/>
    </row>
    <row r="2408" ht="20.25" hidden="1" customHeight="1">
      <c r="A2408" s="168">
        <v>46010.0</v>
      </c>
      <c r="B2408" s="162" t="s">
        <v>4753</v>
      </c>
      <c r="C2408" s="23"/>
      <c r="D2408" s="166" t="s">
        <v>2061</v>
      </c>
      <c r="E2408" s="157"/>
      <c r="F2408" s="158"/>
      <c r="G2408" s="135" t="s">
        <v>104</v>
      </c>
      <c r="H2408" s="135">
        <v>5.0</v>
      </c>
      <c r="I2408" s="132"/>
      <c r="J2408" s="81" t="s">
        <v>4754</v>
      </c>
      <c r="K2408" s="136"/>
      <c r="L2408" s="127"/>
    </row>
    <row r="2409" ht="20.25" hidden="1" customHeight="1">
      <c r="A2409" s="168">
        <v>46010.0</v>
      </c>
      <c r="B2409" s="162" t="s">
        <v>4753</v>
      </c>
      <c r="C2409" s="23"/>
      <c r="D2409" s="166" t="s">
        <v>694</v>
      </c>
      <c r="E2409" s="157"/>
      <c r="F2409" s="158"/>
      <c r="G2409" s="135" t="s">
        <v>1242</v>
      </c>
      <c r="H2409" s="135">
        <v>5.0</v>
      </c>
      <c r="I2409" s="132"/>
      <c r="J2409" s="81" t="s">
        <v>4754</v>
      </c>
      <c r="K2409" s="136"/>
      <c r="L2409" s="127"/>
    </row>
    <row r="2410" ht="20.25" hidden="1" customHeight="1">
      <c r="A2410" s="168">
        <v>46010.0</v>
      </c>
      <c r="B2410" s="162" t="s">
        <v>4753</v>
      </c>
      <c r="C2410" s="23"/>
      <c r="D2410" s="166" t="s">
        <v>2062</v>
      </c>
      <c r="E2410" s="157"/>
      <c r="F2410" s="158"/>
      <c r="G2410" s="135" t="s">
        <v>1242</v>
      </c>
      <c r="H2410" s="135">
        <v>1.0</v>
      </c>
      <c r="I2410" s="132"/>
      <c r="J2410" s="81" t="s">
        <v>4754</v>
      </c>
      <c r="K2410" s="136"/>
      <c r="L2410" s="127"/>
    </row>
    <row r="2411" ht="20.25" hidden="1" customHeight="1">
      <c r="A2411" s="128"/>
      <c r="B2411" s="139"/>
      <c r="C2411" s="154"/>
      <c r="D2411" s="132"/>
      <c r="E2411" s="157"/>
      <c r="F2411" s="158"/>
      <c r="G2411" s="131"/>
      <c r="H2411" s="131"/>
      <c r="I2411" s="132"/>
      <c r="J2411" s="132"/>
      <c r="K2411" s="136"/>
      <c r="L2411" s="127"/>
    </row>
    <row r="2412" ht="20.25" hidden="1" customHeight="1">
      <c r="A2412" s="168">
        <v>46010.0</v>
      </c>
      <c r="B2412" s="162" t="s">
        <v>4755</v>
      </c>
      <c r="C2412" s="23"/>
      <c r="D2412" s="166" t="s">
        <v>1317</v>
      </c>
      <c r="E2412" s="157"/>
      <c r="F2412" s="158"/>
      <c r="G2412" s="135" t="s">
        <v>196</v>
      </c>
      <c r="H2412" s="135">
        <v>1.0</v>
      </c>
      <c r="I2412" s="132"/>
      <c r="J2412" s="81" t="s">
        <v>1237</v>
      </c>
      <c r="K2412" s="136"/>
      <c r="L2412" s="127"/>
    </row>
    <row r="2413" ht="20.25" hidden="1" customHeight="1">
      <c r="A2413" s="128"/>
      <c r="B2413" s="139"/>
      <c r="C2413" s="154"/>
      <c r="D2413" s="132"/>
      <c r="E2413" s="157"/>
      <c r="F2413" s="158"/>
      <c r="G2413" s="131"/>
      <c r="H2413" s="131"/>
      <c r="I2413" s="132"/>
      <c r="J2413" s="132"/>
      <c r="K2413" s="136"/>
      <c r="L2413" s="127"/>
    </row>
    <row r="2414" ht="20.25" hidden="1" customHeight="1">
      <c r="A2414" s="168">
        <v>46010.0</v>
      </c>
      <c r="B2414" s="162" t="s">
        <v>4756</v>
      </c>
      <c r="C2414" s="23"/>
      <c r="D2414" s="166" t="s">
        <v>832</v>
      </c>
      <c r="E2414" s="157"/>
      <c r="F2414" s="158"/>
      <c r="G2414" s="135" t="s">
        <v>104</v>
      </c>
      <c r="H2414" s="180">
        <v>6.0</v>
      </c>
      <c r="I2414" s="132"/>
      <c r="J2414" s="81" t="s">
        <v>456</v>
      </c>
      <c r="K2414" s="136"/>
      <c r="L2414" s="159" t="s">
        <v>4331</v>
      </c>
    </row>
    <row r="2415" ht="20.25" hidden="1" customHeight="1">
      <c r="A2415" s="168">
        <v>46010.0</v>
      </c>
      <c r="B2415" s="162" t="s">
        <v>4756</v>
      </c>
      <c r="C2415" s="23"/>
      <c r="D2415" s="166" t="s">
        <v>832</v>
      </c>
      <c r="E2415" s="157"/>
      <c r="F2415" s="158"/>
      <c r="G2415" s="135" t="s">
        <v>104</v>
      </c>
      <c r="H2415" s="180">
        <v>4.0</v>
      </c>
      <c r="I2415" s="132"/>
      <c r="J2415" s="81" t="s">
        <v>2166</v>
      </c>
      <c r="K2415" s="136"/>
      <c r="L2415" s="159" t="s">
        <v>4331</v>
      </c>
    </row>
    <row r="2416" ht="20.25" hidden="1" customHeight="1">
      <c r="A2416" s="168">
        <v>46010.0</v>
      </c>
      <c r="B2416" s="162" t="s">
        <v>4756</v>
      </c>
      <c r="C2416" s="23"/>
      <c r="D2416" s="166" t="s">
        <v>832</v>
      </c>
      <c r="E2416" s="157"/>
      <c r="F2416" s="158"/>
      <c r="G2416" s="135" t="s">
        <v>104</v>
      </c>
      <c r="H2416" s="180">
        <v>2.0</v>
      </c>
      <c r="I2416" s="132"/>
      <c r="J2416" s="81" t="s">
        <v>2065</v>
      </c>
      <c r="K2416" s="136"/>
      <c r="L2416" s="159" t="s">
        <v>4331</v>
      </c>
    </row>
    <row r="2417" ht="20.25" hidden="1" customHeight="1">
      <c r="A2417" s="128"/>
      <c r="B2417" s="139"/>
      <c r="C2417" s="154"/>
      <c r="D2417" s="132"/>
      <c r="E2417" s="157"/>
      <c r="F2417" s="158"/>
      <c r="G2417" s="131"/>
      <c r="H2417" s="131"/>
      <c r="I2417" s="132"/>
      <c r="J2417" s="132"/>
      <c r="K2417" s="136"/>
      <c r="L2417" s="127"/>
    </row>
    <row r="2418" ht="20.25" hidden="1" customHeight="1">
      <c r="A2418" s="168">
        <v>46011.0</v>
      </c>
      <c r="B2418" s="162" t="s">
        <v>4757</v>
      </c>
      <c r="C2418" s="23"/>
      <c r="D2418" s="166" t="s">
        <v>1155</v>
      </c>
      <c r="E2418" s="157"/>
      <c r="F2418" s="158"/>
      <c r="G2418" s="135" t="s">
        <v>104</v>
      </c>
      <c r="H2418" s="135">
        <v>1.0</v>
      </c>
      <c r="I2418" s="132"/>
      <c r="J2418" s="81" t="s">
        <v>4758</v>
      </c>
      <c r="K2418" s="136"/>
      <c r="L2418" s="159"/>
    </row>
    <row r="2419" ht="20.25" hidden="1" customHeight="1">
      <c r="A2419" s="128"/>
      <c r="B2419" s="139"/>
      <c r="C2419" s="154"/>
      <c r="D2419" s="132"/>
      <c r="E2419" s="157"/>
      <c r="F2419" s="158"/>
      <c r="G2419" s="131"/>
      <c r="H2419" s="131"/>
      <c r="I2419" s="132"/>
      <c r="J2419" s="132"/>
      <c r="K2419" s="136"/>
      <c r="L2419" s="127"/>
    </row>
    <row r="2420" ht="20.25" hidden="1" customHeight="1">
      <c r="A2420" s="168">
        <v>46011.0</v>
      </c>
      <c r="B2420" s="162" t="s">
        <v>4759</v>
      </c>
      <c r="C2420" s="23"/>
      <c r="D2420" s="166" t="s">
        <v>1897</v>
      </c>
      <c r="E2420" s="157"/>
      <c r="F2420" s="158"/>
      <c r="G2420" s="135" t="s">
        <v>104</v>
      </c>
      <c r="H2420" s="135">
        <v>4.0</v>
      </c>
      <c r="I2420" s="132"/>
      <c r="J2420" s="81" t="s">
        <v>2075</v>
      </c>
      <c r="K2420" s="136"/>
      <c r="L2420" s="159" t="s">
        <v>4331</v>
      </c>
    </row>
    <row r="2421" ht="20.25" hidden="1" customHeight="1">
      <c r="A2421" s="128"/>
      <c r="B2421" s="139"/>
      <c r="C2421" s="154"/>
      <c r="D2421" s="132"/>
      <c r="E2421" s="157"/>
      <c r="F2421" s="158"/>
      <c r="G2421" s="131"/>
      <c r="H2421" s="131"/>
      <c r="I2421" s="132"/>
      <c r="J2421" s="132"/>
      <c r="K2421" s="136"/>
      <c r="L2421" s="127"/>
    </row>
    <row r="2422" ht="20.25" hidden="1" customHeight="1">
      <c r="A2422" s="168">
        <v>46011.0</v>
      </c>
      <c r="B2422" s="162" t="s">
        <v>4760</v>
      </c>
      <c r="C2422" s="23"/>
      <c r="D2422" s="166" t="s">
        <v>2121</v>
      </c>
      <c r="E2422" s="157"/>
      <c r="F2422" s="158"/>
      <c r="G2422" s="135" t="s">
        <v>104</v>
      </c>
      <c r="H2422" s="135">
        <v>1.0</v>
      </c>
      <c r="I2422" s="132"/>
      <c r="J2422" s="81" t="s">
        <v>1117</v>
      </c>
      <c r="K2422" s="136"/>
      <c r="L2422" s="159"/>
    </row>
    <row r="2423" ht="20.25" hidden="1" customHeight="1">
      <c r="A2423" s="168">
        <v>46011.0</v>
      </c>
      <c r="B2423" s="162" t="s">
        <v>4760</v>
      </c>
      <c r="C2423" s="23"/>
      <c r="D2423" s="166" t="s">
        <v>1776</v>
      </c>
      <c r="E2423" s="157"/>
      <c r="F2423" s="158"/>
      <c r="G2423" s="135" t="s">
        <v>104</v>
      </c>
      <c r="H2423" s="135">
        <v>2.0</v>
      </c>
      <c r="I2423" s="132"/>
      <c r="J2423" s="81" t="s">
        <v>1117</v>
      </c>
      <c r="K2423" s="136"/>
      <c r="L2423" s="159"/>
    </row>
    <row r="2424" ht="20.25" hidden="1" customHeight="1">
      <c r="A2424" s="168">
        <v>46011.0</v>
      </c>
      <c r="B2424" s="162" t="s">
        <v>4760</v>
      </c>
      <c r="C2424" s="23"/>
      <c r="D2424" s="166" t="s">
        <v>1710</v>
      </c>
      <c r="E2424" s="157"/>
      <c r="F2424" s="158"/>
      <c r="G2424" s="135" t="s">
        <v>104</v>
      </c>
      <c r="H2424" s="135">
        <v>1.0</v>
      </c>
      <c r="I2424" s="132"/>
      <c r="J2424" s="81" t="s">
        <v>1117</v>
      </c>
      <c r="K2424" s="136"/>
      <c r="L2424" s="159"/>
    </row>
    <row r="2425" ht="20.25" hidden="1" customHeight="1">
      <c r="A2425" s="128"/>
      <c r="B2425" s="139"/>
      <c r="C2425" s="154"/>
      <c r="D2425" s="132"/>
      <c r="E2425" s="157"/>
      <c r="F2425" s="158"/>
      <c r="G2425" s="131"/>
      <c r="H2425" s="131"/>
      <c r="I2425" s="132"/>
      <c r="J2425" s="132"/>
      <c r="K2425" s="136"/>
      <c r="L2425" s="127"/>
    </row>
    <row r="2426" ht="20.25" hidden="1" customHeight="1">
      <c r="A2426" s="168">
        <v>46011.0</v>
      </c>
      <c r="B2426" s="162" t="s">
        <v>4761</v>
      </c>
      <c r="C2426" s="23"/>
      <c r="D2426" s="166" t="s">
        <v>1672</v>
      </c>
      <c r="E2426" s="157"/>
      <c r="F2426" s="158"/>
      <c r="G2426" s="135" t="s">
        <v>196</v>
      </c>
      <c r="H2426" s="135">
        <v>5.0</v>
      </c>
      <c r="I2426" s="132"/>
      <c r="J2426" s="81" t="s">
        <v>763</v>
      </c>
      <c r="K2426" s="136"/>
      <c r="L2426" s="159"/>
    </row>
    <row r="2427" ht="20.25" hidden="1" customHeight="1">
      <c r="A2427" s="168">
        <v>46011.0</v>
      </c>
      <c r="B2427" s="162" t="s">
        <v>4761</v>
      </c>
      <c r="C2427" s="23"/>
      <c r="D2427" s="166" t="s">
        <v>1672</v>
      </c>
      <c r="E2427" s="157"/>
      <c r="F2427" s="158"/>
      <c r="G2427" s="135" t="s">
        <v>196</v>
      </c>
      <c r="H2427" s="135">
        <v>5.0</v>
      </c>
      <c r="I2427" s="132"/>
      <c r="J2427" s="81" t="s">
        <v>1945</v>
      </c>
      <c r="K2427" s="136"/>
      <c r="L2427" s="159"/>
    </row>
    <row r="2428" ht="20.25" hidden="1" customHeight="1">
      <c r="A2428" s="128"/>
      <c r="B2428" s="139"/>
      <c r="C2428" s="154"/>
      <c r="D2428" s="132"/>
      <c r="E2428" s="157"/>
      <c r="F2428" s="158"/>
      <c r="G2428" s="131"/>
      <c r="H2428" s="131"/>
      <c r="I2428" s="132"/>
      <c r="J2428" s="132"/>
      <c r="K2428" s="136"/>
      <c r="L2428" s="127"/>
    </row>
    <row r="2429" ht="20.25" hidden="1" customHeight="1">
      <c r="A2429" s="168">
        <v>46011.0</v>
      </c>
      <c r="B2429" s="162" t="s">
        <v>4762</v>
      </c>
      <c r="C2429" s="23"/>
      <c r="D2429" s="166" t="s">
        <v>3926</v>
      </c>
      <c r="E2429" s="181" t="s">
        <v>1984</v>
      </c>
      <c r="F2429" s="158"/>
      <c r="G2429" s="135" t="s">
        <v>104</v>
      </c>
      <c r="H2429" s="135">
        <v>1.0</v>
      </c>
      <c r="I2429" s="132"/>
      <c r="J2429" s="81" t="s">
        <v>4066</v>
      </c>
      <c r="K2429" s="136"/>
      <c r="L2429" s="159" t="s">
        <v>4331</v>
      </c>
    </row>
    <row r="2430" ht="20.25" hidden="1" customHeight="1">
      <c r="A2430" s="128"/>
      <c r="B2430" s="139"/>
      <c r="C2430" s="154"/>
      <c r="D2430" s="132"/>
      <c r="E2430" s="157"/>
      <c r="F2430" s="158"/>
      <c r="G2430" s="131"/>
      <c r="H2430" s="131"/>
      <c r="I2430" s="132"/>
      <c r="J2430" s="132"/>
      <c r="K2430" s="136"/>
      <c r="L2430" s="127"/>
    </row>
    <row r="2431" ht="20.25" hidden="1" customHeight="1">
      <c r="A2431" s="168">
        <v>46011.0</v>
      </c>
      <c r="B2431" s="162" t="s">
        <v>4763</v>
      </c>
      <c r="C2431" s="23"/>
      <c r="D2431" s="166" t="s">
        <v>832</v>
      </c>
      <c r="E2431" s="181"/>
      <c r="F2431" s="158"/>
      <c r="G2431" s="135" t="s">
        <v>104</v>
      </c>
      <c r="H2431" s="180">
        <v>6.0</v>
      </c>
      <c r="I2431" s="132"/>
      <c r="J2431" s="81" t="s">
        <v>2065</v>
      </c>
      <c r="K2431" s="136"/>
      <c r="L2431" s="159" t="s">
        <v>4331</v>
      </c>
    </row>
    <row r="2432" ht="20.25" hidden="1" customHeight="1">
      <c r="A2432" s="168">
        <v>46011.0</v>
      </c>
      <c r="B2432" s="162" t="s">
        <v>4763</v>
      </c>
      <c r="C2432" s="23"/>
      <c r="D2432" s="166" t="s">
        <v>2031</v>
      </c>
      <c r="E2432" s="181"/>
      <c r="F2432" s="158"/>
      <c r="G2432" s="135" t="s">
        <v>104</v>
      </c>
      <c r="H2432" s="135">
        <v>1.0</v>
      </c>
      <c r="I2432" s="132"/>
      <c r="J2432" s="81" t="s">
        <v>2514</v>
      </c>
      <c r="K2432" s="136"/>
      <c r="L2432" s="159" t="s">
        <v>4331</v>
      </c>
    </row>
    <row r="2433" ht="20.25" hidden="1" customHeight="1">
      <c r="A2433" s="168">
        <v>46011.0</v>
      </c>
      <c r="B2433" s="162" t="s">
        <v>4763</v>
      </c>
      <c r="C2433" s="23"/>
      <c r="D2433" s="166" t="s">
        <v>2030</v>
      </c>
      <c r="E2433" s="181"/>
      <c r="F2433" s="158"/>
      <c r="G2433" s="135" t="s">
        <v>104</v>
      </c>
      <c r="H2433" s="135">
        <v>2.0</v>
      </c>
      <c r="I2433" s="132"/>
      <c r="J2433" s="81" t="s">
        <v>4764</v>
      </c>
      <c r="K2433" s="136"/>
      <c r="L2433" s="159" t="s">
        <v>4331</v>
      </c>
    </row>
    <row r="2434" ht="20.25" hidden="1" customHeight="1">
      <c r="A2434" s="168">
        <v>46011.0</v>
      </c>
      <c r="B2434" s="162" t="s">
        <v>4763</v>
      </c>
      <c r="C2434" s="23"/>
      <c r="D2434" s="166" t="s">
        <v>1961</v>
      </c>
      <c r="E2434" s="181"/>
      <c r="F2434" s="158"/>
      <c r="G2434" s="135" t="s">
        <v>104</v>
      </c>
      <c r="H2434" s="135">
        <v>1.0</v>
      </c>
      <c r="I2434" s="132"/>
      <c r="J2434" s="81" t="s">
        <v>2065</v>
      </c>
      <c r="K2434" s="136"/>
      <c r="L2434" s="159"/>
    </row>
    <row r="2435" ht="20.25" hidden="1" customHeight="1">
      <c r="A2435" s="128"/>
      <c r="B2435" s="139"/>
      <c r="C2435" s="154"/>
      <c r="D2435" s="132"/>
      <c r="E2435" s="157"/>
      <c r="F2435" s="158"/>
      <c r="G2435" s="131"/>
      <c r="H2435" s="131"/>
      <c r="I2435" s="132"/>
      <c r="J2435" s="132"/>
      <c r="K2435" s="136"/>
      <c r="L2435" s="127"/>
    </row>
    <row r="2436" ht="20.25" hidden="1" customHeight="1">
      <c r="A2436" s="168">
        <v>46011.0</v>
      </c>
      <c r="B2436" s="162" t="s">
        <v>4765</v>
      </c>
      <c r="C2436" s="23"/>
      <c r="D2436" s="166" t="s">
        <v>713</v>
      </c>
      <c r="E2436" s="181"/>
      <c r="F2436" s="158"/>
      <c r="G2436" s="135" t="s">
        <v>104</v>
      </c>
      <c r="H2436" s="135">
        <v>25.0</v>
      </c>
      <c r="I2436" s="132"/>
      <c r="J2436" s="81" t="s">
        <v>4766</v>
      </c>
      <c r="K2436" s="136"/>
      <c r="L2436" s="159" t="s">
        <v>4331</v>
      </c>
    </row>
    <row r="2437" ht="20.25" hidden="1" customHeight="1">
      <c r="A2437" s="128"/>
      <c r="B2437" s="139"/>
      <c r="C2437" s="154"/>
      <c r="D2437" s="132"/>
      <c r="E2437" s="157"/>
      <c r="F2437" s="158"/>
      <c r="G2437" s="131"/>
      <c r="H2437" s="131"/>
      <c r="I2437" s="132"/>
      <c r="J2437" s="132"/>
      <c r="K2437" s="136"/>
      <c r="L2437" s="127"/>
    </row>
    <row r="2438" ht="20.25" hidden="1" customHeight="1">
      <c r="A2438" s="168">
        <v>46012.0</v>
      </c>
      <c r="B2438" s="162" t="s">
        <v>4767</v>
      </c>
      <c r="C2438" s="23"/>
      <c r="D2438" s="166" t="s">
        <v>832</v>
      </c>
      <c r="E2438" s="181"/>
      <c r="F2438" s="158"/>
      <c r="G2438" s="135" t="s">
        <v>104</v>
      </c>
      <c r="H2438" s="135">
        <v>12.0</v>
      </c>
      <c r="I2438" s="132"/>
      <c r="J2438" s="81" t="s">
        <v>1034</v>
      </c>
      <c r="K2438" s="136"/>
      <c r="L2438" s="159" t="s">
        <v>4331</v>
      </c>
    </row>
    <row r="2439" ht="20.25" hidden="1" customHeight="1">
      <c r="A2439" s="168">
        <v>46012.0</v>
      </c>
      <c r="B2439" s="162" t="s">
        <v>4767</v>
      </c>
      <c r="C2439" s="23"/>
      <c r="D2439" s="166" t="s">
        <v>832</v>
      </c>
      <c r="E2439" s="181"/>
      <c r="F2439" s="158"/>
      <c r="G2439" s="135" t="s">
        <v>104</v>
      </c>
      <c r="H2439" s="135">
        <v>2.0</v>
      </c>
      <c r="I2439" s="132"/>
      <c r="J2439" s="81" t="s">
        <v>2230</v>
      </c>
      <c r="K2439" s="136"/>
      <c r="L2439" s="159" t="s">
        <v>4331</v>
      </c>
    </row>
    <row r="2440" ht="20.25" hidden="1" customHeight="1">
      <c r="A2440" s="168">
        <v>46012.0</v>
      </c>
      <c r="B2440" s="162" t="s">
        <v>4767</v>
      </c>
      <c r="C2440" s="23"/>
      <c r="D2440" s="166" t="s">
        <v>832</v>
      </c>
      <c r="E2440" s="181"/>
      <c r="F2440" s="158"/>
      <c r="G2440" s="135" t="s">
        <v>104</v>
      </c>
      <c r="H2440" s="180">
        <v>6.0</v>
      </c>
      <c r="I2440" s="132"/>
      <c r="J2440" s="81" t="s">
        <v>2075</v>
      </c>
      <c r="K2440" s="136"/>
      <c r="L2440" s="159" t="s">
        <v>4331</v>
      </c>
    </row>
    <row r="2441" ht="20.25" hidden="1" customHeight="1">
      <c r="A2441" s="168">
        <v>46012.0</v>
      </c>
      <c r="B2441" s="162" t="s">
        <v>4767</v>
      </c>
      <c r="C2441" s="23"/>
      <c r="D2441" s="166" t="s">
        <v>832</v>
      </c>
      <c r="E2441" s="181"/>
      <c r="F2441" s="158"/>
      <c r="G2441" s="135" t="s">
        <v>104</v>
      </c>
      <c r="H2441" s="135">
        <v>6.0</v>
      </c>
      <c r="I2441" s="132"/>
      <c r="J2441" s="81" t="s">
        <v>1161</v>
      </c>
      <c r="K2441" s="136"/>
      <c r="L2441" s="159" t="s">
        <v>4331</v>
      </c>
    </row>
    <row r="2442" ht="20.25" hidden="1" customHeight="1">
      <c r="A2442" s="168">
        <v>46012.0</v>
      </c>
      <c r="B2442" s="162" t="s">
        <v>4767</v>
      </c>
      <c r="C2442" s="23"/>
      <c r="D2442" s="166" t="s">
        <v>2135</v>
      </c>
      <c r="E2442" s="181"/>
      <c r="F2442" s="158"/>
      <c r="G2442" s="135" t="s">
        <v>104</v>
      </c>
      <c r="H2442" s="135">
        <v>2.0</v>
      </c>
      <c r="I2442" s="132"/>
      <c r="J2442" s="81" t="s">
        <v>456</v>
      </c>
      <c r="K2442" s="136"/>
      <c r="L2442" s="159" t="s">
        <v>4331</v>
      </c>
    </row>
    <row r="2443" ht="20.25" hidden="1" customHeight="1">
      <c r="A2443" s="168">
        <v>46012.0</v>
      </c>
      <c r="B2443" s="162" t="s">
        <v>4767</v>
      </c>
      <c r="C2443" s="23"/>
      <c r="D2443" s="166" t="s">
        <v>2135</v>
      </c>
      <c r="E2443" s="181"/>
      <c r="F2443" s="158"/>
      <c r="G2443" s="135" t="s">
        <v>104</v>
      </c>
      <c r="H2443" s="135">
        <v>4.0</v>
      </c>
      <c r="I2443" s="132"/>
      <c r="J2443" s="81" t="s">
        <v>2230</v>
      </c>
      <c r="K2443" s="136"/>
      <c r="L2443" s="159" t="s">
        <v>4331</v>
      </c>
    </row>
    <row r="2444" ht="20.25" hidden="1" customHeight="1">
      <c r="A2444" s="128"/>
      <c r="B2444" s="139"/>
      <c r="C2444" s="154"/>
      <c r="D2444" s="132"/>
      <c r="E2444" s="157"/>
      <c r="F2444" s="158"/>
      <c r="G2444" s="131"/>
      <c r="H2444" s="131"/>
      <c r="I2444" s="132"/>
      <c r="J2444" s="132"/>
      <c r="K2444" s="136"/>
      <c r="L2444" s="127"/>
    </row>
    <row r="2445" ht="20.25" hidden="1" customHeight="1">
      <c r="A2445" s="168">
        <v>46012.0</v>
      </c>
      <c r="B2445" s="162" t="s">
        <v>4768</v>
      </c>
      <c r="C2445" s="23"/>
      <c r="D2445" s="166" t="s">
        <v>1054</v>
      </c>
      <c r="E2445" s="181"/>
      <c r="F2445" s="158"/>
      <c r="G2445" s="135" t="s">
        <v>104</v>
      </c>
      <c r="H2445" s="135">
        <v>2.0</v>
      </c>
      <c r="I2445" s="132"/>
      <c r="J2445" s="81" t="s">
        <v>2749</v>
      </c>
      <c r="K2445" s="136"/>
      <c r="L2445" s="159"/>
    </row>
    <row r="2446" ht="20.25" hidden="1" customHeight="1">
      <c r="A2446" s="168">
        <v>46012.0</v>
      </c>
      <c r="B2446" s="162" t="s">
        <v>4768</v>
      </c>
      <c r="C2446" s="23"/>
      <c r="D2446" s="166" t="s">
        <v>1553</v>
      </c>
      <c r="E2446" s="181"/>
      <c r="F2446" s="158"/>
      <c r="G2446" s="135" t="s">
        <v>104</v>
      </c>
      <c r="H2446" s="135">
        <v>1.0</v>
      </c>
      <c r="I2446" s="132"/>
      <c r="J2446" s="81" t="s">
        <v>2749</v>
      </c>
      <c r="K2446" s="136"/>
      <c r="L2446" s="159"/>
    </row>
    <row r="2447" ht="20.25" hidden="1" customHeight="1">
      <c r="A2447" s="168">
        <v>46012.0</v>
      </c>
      <c r="B2447" s="162" t="s">
        <v>4768</v>
      </c>
      <c r="C2447" s="23"/>
      <c r="D2447" s="166" t="s">
        <v>1776</v>
      </c>
      <c r="E2447" s="181"/>
      <c r="F2447" s="158"/>
      <c r="G2447" s="135" t="s">
        <v>104</v>
      </c>
      <c r="H2447" s="135">
        <v>1.0</v>
      </c>
      <c r="I2447" s="132"/>
      <c r="J2447" s="81" t="s">
        <v>2749</v>
      </c>
      <c r="K2447" s="136"/>
      <c r="L2447" s="159"/>
    </row>
    <row r="2448" ht="20.25" hidden="1" customHeight="1">
      <c r="A2448" s="128"/>
      <c r="B2448" s="139"/>
      <c r="C2448" s="154"/>
      <c r="D2448" s="132"/>
      <c r="E2448" s="157"/>
      <c r="F2448" s="158"/>
      <c r="G2448" s="131"/>
      <c r="H2448" s="131"/>
      <c r="I2448" s="132"/>
      <c r="J2448" s="132"/>
      <c r="K2448" s="136"/>
      <c r="L2448" s="127"/>
    </row>
    <row r="2449" ht="20.25" hidden="1" customHeight="1">
      <c r="A2449" s="168">
        <v>46013.0</v>
      </c>
      <c r="B2449" s="162" t="s">
        <v>4769</v>
      </c>
      <c r="C2449" s="23"/>
      <c r="D2449" s="166" t="s">
        <v>1649</v>
      </c>
      <c r="E2449" s="181"/>
      <c r="F2449" s="158"/>
      <c r="G2449" s="135" t="s">
        <v>104</v>
      </c>
      <c r="H2449" s="135">
        <v>1.0</v>
      </c>
      <c r="I2449" s="132"/>
      <c r="J2449" s="81" t="s">
        <v>1034</v>
      </c>
      <c r="K2449" s="136"/>
      <c r="L2449" s="159" t="s">
        <v>4331</v>
      </c>
    </row>
    <row r="2450" ht="20.25" hidden="1" customHeight="1">
      <c r="A2450" s="128"/>
      <c r="B2450" s="139"/>
      <c r="C2450" s="154"/>
      <c r="D2450" s="132"/>
      <c r="E2450" s="157"/>
      <c r="F2450" s="158"/>
      <c r="G2450" s="131"/>
      <c r="H2450" s="131"/>
      <c r="I2450" s="132"/>
      <c r="J2450" s="132"/>
      <c r="K2450" s="136"/>
      <c r="L2450" s="127"/>
    </row>
    <row r="2451" ht="20.25" hidden="1" customHeight="1">
      <c r="A2451" s="168">
        <v>46013.0</v>
      </c>
      <c r="B2451" s="162" t="s">
        <v>4770</v>
      </c>
      <c r="C2451" s="23"/>
      <c r="D2451" s="166" t="s">
        <v>1766</v>
      </c>
      <c r="E2451" s="181" t="s">
        <v>63</v>
      </c>
      <c r="F2451" s="158"/>
      <c r="G2451" s="135" t="s">
        <v>104</v>
      </c>
      <c r="H2451" s="135">
        <v>1.0</v>
      </c>
      <c r="I2451" s="132"/>
      <c r="J2451" s="81" t="s">
        <v>2230</v>
      </c>
      <c r="K2451" s="136"/>
      <c r="L2451" s="159" t="s">
        <v>4331</v>
      </c>
    </row>
    <row r="2452" ht="20.25" hidden="1" customHeight="1">
      <c r="A2452" s="168">
        <v>46013.0</v>
      </c>
      <c r="B2452" s="162" t="s">
        <v>4770</v>
      </c>
      <c r="C2452" s="23"/>
      <c r="D2452" s="166" t="s">
        <v>1544</v>
      </c>
      <c r="E2452" s="181" t="s">
        <v>1280</v>
      </c>
      <c r="F2452" s="158"/>
      <c r="G2452" s="135" t="s">
        <v>104</v>
      </c>
      <c r="H2452" s="135">
        <v>1.0</v>
      </c>
      <c r="I2452" s="132"/>
      <c r="J2452" s="81" t="s">
        <v>2230</v>
      </c>
      <c r="K2452" s="136"/>
      <c r="L2452" s="159" t="s">
        <v>4331</v>
      </c>
    </row>
    <row r="2453" ht="20.25" hidden="1" customHeight="1">
      <c r="A2453" s="168">
        <v>46013.0</v>
      </c>
      <c r="B2453" s="162" t="s">
        <v>4770</v>
      </c>
      <c r="C2453" s="23"/>
      <c r="D2453" s="166" t="s">
        <v>1278</v>
      </c>
      <c r="E2453" s="181" t="s">
        <v>812</v>
      </c>
      <c r="F2453" s="158"/>
      <c r="G2453" s="135" t="s">
        <v>104</v>
      </c>
      <c r="H2453" s="135">
        <v>1.0</v>
      </c>
      <c r="I2453" s="132"/>
      <c r="J2453" s="81" t="s">
        <v>2230</v>
      </c>
      <c r="K2453" s="136"/>
      <c r="L2453" s="159" t="s">
        <v>4331</v>
      </c>
    </row>
    <row r="2454" ht="20.25" hidden="1" customHeight="1">
      <c r="A2454" s="128"/>
      <c r="B2454" s="139"/>
      <c r="C2454" s="154"/>
      <c r="D2454" s="132"/>
      <c r="E2454" s="157"/>
      <c r="F2454" s="158"/>
      <c r="G2454" s="131"/>
      <c r="H2454" s="131"/>
      <c r="I2454" s="132"/>
      <c r="J2454" s="132"/>
      <c r="K2454" s="136"/>
      <c r="L2454" s="127"/>
    </row>
    <row r="2455" ht="20.25" hidden="1" customHeight="1">
      <c r="A2455" s="168">
        <v>46013.0</v>
      </c>
      <c r="B2455" s="162" t="s">
        <v>4771</v>
      </c>
      <c r="C2455" s="23"/>
      <c r="D2455" s="166" t="s">
        <v>2219</v>
      </c>
      <c r="E2455" s="181"/>
      <c r="F2455" s="158"/>
      <c r="G2455" s="135" t="s">
        <v>104</v>
      </c>
      <c r="H2455" s="135">
        <v>1.0</v>
      </c>
      <c r="I2455" s="132"/>
      <c r="J2455" s="81" t="s">
        <v>446</v>
      </c>
      <c r="K2455" s="136"/>
      <c r="L2455" s="159" t="s">
        <v>4331</v>
      </c>
    </row>
    <row r="2456" ht="20.25" hidden="1" customHeight="1">
      <c r="A2456" s="168">
        <v>46013.0</v>
      </c>
      <c r="B2456" s="162" t="s">
        <v>4771</v>
      </c>
      <c r="C2456" s="23"/>
      <c r="D2456" s="166" t="s">
        <v>1974</v>
      </c>
      <c r="E2456" s="181"/>
      <c r="F2456" s="158"/>
      <c r="G2456" s="135" t="s">
        <v>104</v>
      </c>
      <c r="H2456" s="135">
        <v>1.0</v>
      </c>
      <c r="I2456" s="132"/>
      <c r="J2456" s="81" t="s">
        <v>446</v>
      </c>
      <c r="K2456" s="136"/>
      <c r="L2456" s="159" t="s">
        <v>4331</v>
      </c>
    </row>
    <row r="2457" ht="20.25" hidden="1" customHeight="1">
      <c r="A2457" s="168">
        <v>46013.0</v>
      </c>
      <c r="B2457" s="162" t="s">
        <v>4771</v>
      </c>
      <c r="C2457" s="23"/>
      <c r="D2457" s="166" t="s">
        <v>1745</v>
      </c>
      <c r="E2457" s="181"/>
      <c r="F2457" s="158"/>
      <c r="G2457" s="135" t="s">
        <v>104</v>
      </c>
      <c r="H2457" s="135">
        <v>1.0</v>
      </c>
      <c r="I2457" s="132"/>
      <c r="J2457" s="81" t="s">
        <v>446</v>
      </c>
      <c r="K2457" s="136"/>
      <c r="L2457" s="159" t="s">
        <v>4331</v>
      </c>
    </row>
    <row r="2458" ht="20.25" hidden="1" customHeight="1">
      <c r="A2458" s="168">
        <v>46013.0</v>
      </c>
      <c r="B2458" s="162" t="s">
        <v>4771</v>
      </c>
      <c r="C2458" s="23"/>
      <c r="D2458" s="166" t="s">
        <v>4772</v>
      </c>
      <c r="E2458" s="181"/>
      <c r="F2458" s="158"/>
      <c r="G2458" s="135" t="s">
        <v>104</v>
      </c>
      <c r="H2458" s="135">
        <v>4.0</v>
      </c>
      <c r="I2458" s="132"/>
      <c r="J2458" s="81" t="s">
        <v>2075</v>
      </c>
      <c r="K2458" s="136"/>
      <c r="L2458" s="159" t="s">
        <v>4331</v>
      </c>
    </row>
    <row r="2459" ht="20.25" hidden="1" customHeight="1">
      <c r="A2459" s="168">
        <v>46013.0</v>
      </c>
      <c r="B2459" s="162" t="s">
        <v>4771</v>
      </c>
      <c r="C2459" s="23"/>
      <c r="D2459" s="166" t="s">
        <v>2076</v>
      </c>
      <c r="E2459" s="181"/>
      <c r="F2459" s="158"/>
      <c r="G2459" s="135" t="s">
        <v>104</v>
      </c>
      <c r="H2459" s="135">
        <v>2.0</v>
      </c>
      <c r="I2459" s="132"/>
      <c r="J2459" s="81" t="s">
        <v>2075</v>
      </c>
      <c r="K2459" s="136"/>
      <c r="L2459" s="159"/>
    </row>
    <row r="2460" ht="20.25" hidden="1" customHeight="1">
      <c r="A2460" s="168">
        <v>46013.0</v>
      </c>
      <c r="B2460" s="162" t="s">
        <v>4771</v>
      </c>
      <c r="C2460" s="23"/>
      <c r="D2460" s="166" t="s">
        <v>4773</v>
      </c>
      <c r="E2460" s="181"/>
      <c r="F2460" s="158"/>
      <c r="G2460" s="135" t="s">
        <v>104</v>
      </c>
      <c r="H2460" s="135">
        <v>1.0</v>
      </c>
      <c r="I2460" s="132"/>
      <c r="J2460" s="81" t="s">
        <v>2075</v>
      </c>
      <c r="K2460" s="136"/>
      <c r="L2460" s="159"/>
    </row>
    <row r="2461" ht="20.25" hidden="1" customHeight="1">
      <c r="A2461" s="168">
        <v>46013.0</v>
      </c>
      <c r="B2461" s="162" t="s">
        <v>4771</v>
      </c>
      <c r="C2461" s="23"/>
      <c r="D2461" s="166" t="s">
        <v>1901</v>
      </c>
      <c r="E2461" s="181"/>
      <c r="F2461" s="158"/>
      <c r="G2461" s="135" t="s">
        <v>104</v>
      </c>
      <c r="H2461" s="135">
        <v>1.0</v>
      </c>
      <c r="I2461" s="132"/>
      <c r="J2461" s="81" t="s">
        <v>1034</v>
      </c>
      <c r="K2461" s="136"/>
      <c r="L2461" s="159"/>
    </row>
    <row r="2462" ht="20.25" hidden="1" customHeight="1">
      <c r="A2462" s="168">
        <v>46013.0</v>
      </c>
      <c r="B2462" s="162" t="s">
        <v>4771</v>
      </c>
      <c r="C2462" s="23"/>
      <c r="D2462" s="166" t="s">
        <v>2135</v>
      </c>
      <c r="E2462" s="181"/>
      <c r="F2462" s="158"/>
      <c r="G2462" s="135" t="s">
        <v>104</v>
      </c>
      <c r="H2462" s="135">
        <v>4.0</v>
      </c>
      <c r="I2462" s="132"/>
      <c r="J2462" s="81" t="s">
        <v>1161</v>
      </c>
      <c r="K2462" s="136"/>
      <c r="L2462" s="159" t="s">
        <v>4331</v>
      </c>
    </row>
    <row r="2463" ht="20.25" hidden="1" customHeight="1">
      <c r="A2463" s="168">
        <v>46013.0</v>
      </c>
      <c r="B2463" s="162" t="s">
        <v>4771</v>
      </c>
      <c r="C2463" s="23"/>
      <c r="D2463" s="166" t="s">
        <v>2077</v>
      </c>
      <c r="E2463" s="181"/>
      <c r="F2463" s="158"/>
      <c r="G2463" s="135" t="s">
        <v>104</v>
      </c>
      <c r="H2463" s="135">
        <v>8.0</v>
      </c>
      <c r="I2463" s="132"/>
      <c r="J2463" s="81" t="s">
        <v>1161</v>
      </c>
      <c r="K2463" s="136"/>
      <c r="L2463" s="159" t="s">
        <v>4331</v>
      </c>
    </row>
    <row r="2464" ht="20.25" hidden="1" customHeight="1">
      <c r="A2464" s="128"/>
      <c r="B2464" s="139"/>
      <c r="C2464" s="154"/>
      <c r="D2464" s="132"/>
      <c r="E2464" s="157"/>
      <c r="F2464" s="158"/>
      <c r="G2464" s="131"/>
      <c r="H2464" s="131"/>
      <c r="I2464" s="132"/>
      <c r="J2464" s="132"/>
      <c r="K2464" s="136"/>
      <c r="L2464" s="127"/>
    </row>
    <row r="2465" ht="20.25" hidden="1" customHeight="1">
      <c r="A2465" s="168">
        <v>46013.0</v>
      </c>
      <c r="B2465" s="162" t="s">
        <v>4774</v>
      </c>
      <c r="C2465" s="23"/>
      <c r="D2465" s="166" t="s">
        <v>209</v>
      </c>
      <c r="E2465" s="181" t="s">
        <v>4221</v>
      </c>
      <c r="F2465" s="158"/>
      <c r="G2465" s="135" t="s">
        <v>104</v>
      </c>
      <c r="H2465" s="135">
        <v>1.0</v>
      </c>
      <c r="I2465" s="132"/>
      <c r="J2465" s="81" t="s">
        <v>2568</v>
      </c>
      <c r="K2465" s="136"/>
      <c r="L2465" s="159" t="s">
        <v>4331</v>
      </c>
    </row>
    <row r="2466" ht="20.25" hidden="1" customHeight="1">
      <c r="A2466" s="168">
        <v>46013.0</v>
      </c>
      <c r="B2466" s="162" t="s">
        <v>4774</v>
      </c>
      <c r="C2466" s="23"/>
      <c r="D2466" s="166" t="s">
        <v>807</v>
      </c>
      <c r="E2466" s="181" t="s">
        <v>815</v>
      </c>
      <c r="F2466" s="158"/>
      <c r="G2466" s="135" t="s">
        <v>104</v>
      </c>
      <c r="H2466" s="135">
        <v>1.0</v>
      </c>
      <c r="I2466" s="132"/>
      <c r="J2466" s="81" t="s">
        <v>2568</v>
      </c>
      <c r="K2466" s="136"/>
      <c r="L2466" s="159" t="s">
        <v>4331</v>
      </c>
    </row>
    <row r="2467" ht="20.25" hidden="1" customHeight="1">
      <c r="A2467" s="168">
        <v>46013.0</v>
      </c>
      <c r="B2467" s="162" t="s">
        <v>4774</v>
      </c>
      <c r="C2467" s="23"/>
      <c r="D2467" s="166" t="s">
        <v>807</v>
      </c>
      <c r="E2467" s="181" t="s">
        <v>808</v>
      </c>
      <c r="F2467" s="158"/>
      <c r="G2467" s="135" t="s">
        <v>104</v>
      </c>
      <c r="H2467" s="135">
        <v>1.0</v>
      </c>
      <c r="I2467" s="132"/>
      <c r="J2467" s="81" t="s">
        <v>2568</v>
      </c>
      <c r="K2467" s="136"/>
      <c r="L2467" s="159" t="s">
        <v>4331</v>
      </c>
    </row>
    <row r="2468" ht="20.25" hidden="1" customHeight="1">
      <c r="A2468" s="168">
        <v>46013.0</v>
      </c>
      <c r="B2468" s="162" t="s">
        <v>4774</v>
      </c>
      <c r="C2468" s="23"/>
      <c r="D2468" s="166" t="s">
        <v>807</v>
      </c>
      <c r="E2468" s="181" t="s">
        <v>362</v>
      </c>
      <c r="F2468" s="158"/>
      <c r="G2468" s="135" t="s">
        <v>104</v>
      </c>
      <c r="H2468" s="135">
        <v>1.0</v>
      </c>
      <c r="I2468" s="132"/>
      <c r="J2468" s="81" t="s">
        <v>2568</v>
      </c>
      <c r="K2468" s="136"/>
      <c r="L2468" s="159" t="s">
        <v>4331</v>
      </c>
    </row>
    <row r="2469" ht="20.25" hidden="1" customHeight="1">
      <c r="A2469" s="128"/>
      <c r="B2469" s="139"/>
      <c r="C2469" s="154"/>
      <c r="D2469" s="132"/>
      <c r="E2469" s="157"/>
      <c r="F2469" s="158"/>
      <c r="G2469" s="131"/>
      <c r="H2469" s="131"/>
      <c r="I2469" s="132"/>
      <c r="J2469" s="132"/>
      <c r="K2469" s="136"/>
      <c r="L2469" s="127"/>
    </row>
    <row r="2470" ht="20.25" hidden="1" customHeight="1">
      <c r="A2470" s="168">
        <v>46013.0</v>
      </c>
      <c r="B2470" s="162" t="s">
        <v>4775</v>
      </c>
      <c r="C2470" s="23"/>
      <c r="D2470" s="166" t="s">
        <v>1196</v>
      </c>
      <c r="E2470" s="181"/>
      <c r="F2470" s="158"/>
      <c r="G2470" s="135" t="s">
        <v>104</v>
      </c>
      <c r="H2470" s="135">
        <v>2.0</v>
      </c>
      <c r="I2470" s="132"/>
      <c r="J2470" s="81" t="s">
        <v>2075</v>
      </c>
      <c r="K2470" s="136"/>
      <c r="L2470" s="159" t="s">
        <v>4331</v>
      </c>
    </row>
    <row r="2471" ht="20.25" hidden="1" customHeight="1">
      <c r="A2471" s="168">
        <v>46013.0</v>
      </c>
      <c r="B2471" s="162" t="s">
        <v>4775</v>
      </c>
      <c r="C2471" s="23"/>
      <c r="D2471" s="166" t="s">
        <v>4776</v>
      </c>
      <c r="E2471" s="181"/>
      <c r="F2471" s="158"/>
      <c r="G2471" s="135" t="s">
        <v>104</v>
      </c>
      <c r="H2471" s="135">
        <v>1.0</v>
      </c>
      <c r="I2471" s="132"/>
      <c r="J2471" s="81" t="s">
        <v>1383</v>
      </c>
      <c r="K2471" s="136"/>
      <c r="L2471" s="159" t="s">
        <v>4331</v>
      </c>
    </row>
    <row r="2472" ht="20.25" hidden="1" customHeight="1">
      <c r="A2472" s="128"/>
      <c r="B2472" s="139"/>
      <c r="C2472" s="154"/>
      <c r="D2472" s="132"/>
      <c r="E2472" s="157"/>
      <c r="F2472" s="158"/>
      <c r="G2472" s="131"/>
      <c r="H2472" s="131"/>
      <c r="I2472" s="132"/>
      <c r="J2472" s="132"/>
      <c r="K2472" s="136"/>
      <c r="L2472" s="127"/>
    </row>
    <row r="2473" ht="20.25" hidden="1" customHeight="1">
      <c r="A2473" s="168">
        <v>46013.0</v>
      </c>
      <c r="B2473" s="162" t="s">
        <v>4777</v>
      </c>
      <c r="C2473" s="23"/>
      <c r="D2473" s="166" t="s">
        <v>66</v>
      </c>
      <c r="E2473" s="181" t="s">
        <v>75</v>
      </c>
      <c r="F2473" s="158"/>
      <c r="G2473" s="135" t="s">
        <v>104</v>
      </c>
      <c r="H2473" s="135">
        <v>1.0</v>
      </c>
      <c r="I2473" s="132"/>
      <c r="J2473" s="81" t="s">
        <v>874</v>
      </c>
      <c r="K2473" s="136"/>
      <c r="L2473" s="159"/>
    </row>
    <row r="2474" ht="20.25" hidden="1" customHeight="1">
      <c r="A2474" s="128"/>
      <c r="B2474" s="139"/>
      <c r="C2474" s="154"/>
      <c r="D2474" s="132"/>
      <c r="E2474" s="157"/>
      <c r="F2474" s="158"/>
      <c r="G2474" s="131"/>
      <c r="H2474" s="131"/>
      <c r="I2474" s="132"/>
      <c r="J2474" s="132"/>
      <c r="K2474" s="136"/>
      <c r="L2474" s="127"/>
    </row>
    <row r="2475" ht="20.25" hidden="1" customHeight="1">
      <c r="A2475" s="168">
        <v>46014.0</v>
      </c>
      <c r="B2475" s="162" t="s">
        <v>4778</v>
      </c>
      <c r="C2475" s="23"/>
      <c r="D2475" s="166" t="s">
        <v>1155</v>
      </c>
      <c r="E2475" s="181"/>
      <c r="F2475" s="158"/>
      <c r="G2475" s="135" t="s">
        <v>104</v>
      </c>
      <c r="H2475" s="135">
        <v>1.0</v>
      </c>
      <c r="I2475" s="132"/>
      <c r="J2475" s="81" t="s">
        <v>4779</v>
      </c>
      <c r="K2475" s="136"/>
      <c r="L2475" s="159"/>
    </row>
    <row r="2476" ht="20.25" hidden="1" customHeight="1">
      <c r="A2476" s="168">
        <v>46014.0</v>
      </c>
      <c r="B2476" s="162" t="s">
        <v>4778</v>
      </c>
      <c r="C2476" s="23"/>
      <c r="D2476" s="166" t="s">
        <v>1857</v>
      </c>
      <c r="E2476" s="181"/>
      <c r="F2476" s="158"/>
      <c r="G2476" s="135" t="s">
        <v>1311</v>
      </c>
      <c r="H2476" s="135">
        <v>1.0</v>
      </c>
      <c r="I2476" s="132"/>
      <c r="J2476" s="81" t="s">
        <v>4779</v>
      </c>
      <c r="K2476" s="136"/>
      <c r="L2476" s="159"/>
    </row>
    <row r="2477" ht="20.25" hidden="1" customHeight="1">
      <c r="A2477" s="168">
        <v>46014.0</v>
      </c>
      <c r="B2477" s="162" t="s">
        <v>4778</v>
      </c>
      <c r="C2477" s="23"/>
      <c r="D2477" s="166" t="s">
        <v>4780</v>
      </c>
      <c r="E2477" s="181"/>
      <c r="F2477" s="158"/>
      <c r="G2477" s="135" t="s">
        <v>104</v>
      </c>
      <c r="H2477" s="135">
        <v>2.0</v>
      </c>
      <c r="I2477" s="132"/>
      <c r="J2477" s="81" t="s">
        <v>4779</v>
      </c>
      <c r="K2477" s="136"/>
      <c r="L2477" s="159"/>
    </row>
    <row r="2478" ht="20.25" hidden="1" customHeight="1">
      <c r="A2478" s="168">
        <v>46014.0</v>
      </c>
      <c r="B2478" s="162" t="s">
        <v>4778</v>
      </c>
      <c r="C2478" s="23"/>
      <c r="D2478" s="166" t="s">
        <v>236</v>
      </c>
      <c r="E2478" s="181"/>
      <c r="F2478" s="158"/>
      <c r="G2478" s="135" t="s">
        <v>104</v>
      </c>
      <c r="H2478" s="135">
        <v>1.0</v>
      </c>
      <c r="I2478" s="132"/>
      <c r="J2478" s="81" t="s">
        <v>4779</v>
      </c>
      <c r="K2478" s="136"/>
      <c r="L2478" s="159"/>
    </row>
    <row r="2479" ht="20.25" hidden="1" customHeight="1">
      <c r="A2479" s="128"/>
      <c r="B2479" s="139"/>
      <c r="C2479" s="154"/>
      <c r="D2479" s="132"/>
      <c r="E2479" s="157"/>
      <c r="F2479" s="158"/>
      <c r="G2479" s="131"/>
      <c r="H2479" s="131"/>
      <c r="I2479" s="132"/>
      <c r="J2479" s="132"/>
      <c r="K2479" s="136"/>
      <c r="L2479" s="127"/>
    </row>
    <row r="2480" ht="20.25" hidden="1" customHeight="1">
      <c r="A2480" s="168">
        <v>46014.0</v>
      </c>
      <c r="B2480" s="162" t="s">
        <v>4781</v>
      </c>
      <c r="C2480" s="23"/>
      <c r="D2480" s="166" t="s">
        <v>1745</v>
      </c>
      <c r="E2480" s="181"/>
      <c r="F2480" s="158"/>
      <c r="G2480" s="135" t="s">
        <v>104</v>
      </c>
      <c r="H2480" s="135">
        <v>2.0</v>
      </c>
      <c r="I2480" s="132"/>
      <c r="J2480" s="81" t="s">
        <v>385</v>
      </c>
      <c r="K2480" s="136"/>
      <c r="L2480" s="159"/>
    </row>
    <row r="2481" ht="20.25" hidden="1" customHeight="1">
      <c r="A2481" s="168">
        <v>46014.0</v>
      </c>
      <c r="B2481" s="162" t="s">
        <v>4781</v>
      </c>
      <c r="C2481" s="23"/>
      <c r="D2481" s="166" t="s">
        <v>4782</v>
      </c>
      <c r="E2481" s="181"/>
      <c r="F2481" s="158"/>
      <c r="G2481" s="135" t="s">
        <v>104</v>
      </c>
      <c r="H2481" s="135">
        <v>1.0</v>
      </c>
      <c r="I2481" s="132"/>
      <c r="J2481" s="81" t="s">
        <v>385</v>
      </c>
      <c r="K2481" s="136"/>
      <c r="L2481" s="159"/>
    </row>
    <row r="2482" ht="20.25" hidden="1" customHeight="1">
      <c r="A2482" s="168">
        <v>46014.0</v>
      </c>
      <c r="B2482" s="162" t="s">
        <v>4781</v>
      </c>
      <c r="C2482" s="23"/>
      <c r="D2482" s="166" t="s">
        <v>2904</v>
      </c>
      <c r="E2482" s="181"/>
      <c r="F2482" s="158"/>
      <c r="G2482" s="135" t="s">
        <v>104</v>
      </c>
      <c r="H2482" s="135">
        <v>1.0</v>
      </c>
      <c r="I2482" s="132"/>
      <c r="J2482" s="81" t="s">
        <v>385</v>
      </c>
      <c r="K2482" s="136"/>
      <c r="L2482" s="159"/>
    </row>
    <row r="2483" ht="20.25" hidden="1" customHeight="1">
      <c r="A2483" s="168">
        <v>46014.0</v>
      </c>
      <c r="B2483" s="162" t="s">
        <v>4781</v>
      </c>
      <c r="C2483" s="23"/>
      <c r="D2483" s="166" t="s">
        <v>1726</v>
      </c>
      <c r="E2483" s="181"/>
      <c r="F2483" s="158"/>
      <c r="G2483" s="135" t="s">
        <v>196</v>
      </c>
      <c r="H2483" s="135">
        <v>2.0</v>
      </c>
      <c r="I2483" s="132"/>
      <c r="J2483" s="81" t="s">
        <v>991</v>
      </c>
      <c r="K2483" s="136"/>
      <c r="L2483" s="159"/>
    </row>
    <row r="2484" ht="20.25" hidden="1" customHeight="1">
      <c r="A2484" s="168">
        <v>46014.0</v>
      </c>
      <c r="B2484" s="162" t="s">
        <v>4781</v>
      </c>
      <c r="C2484" s="23"/>
      <c r="D2484" s="166" t="s">
        <v>2031</v>
      </c>
      <c r="E2484" s="181"/>
      <c r="F2484" s="158"/>
      <c r="G2484" s="135" t="s">
        <v>104</v>
      </c>
      <c r="H2484" s="135">
        <v>1.0</v>
      </c>
      <c r="I2484" s="132"/>
      <c r="J2484" s="81" t="s">
        <v>991</v>
      </c>
      <c r="K2484" s="136"/>
      <c r="L2484" s="159"/>
    </row>
    <row r="2485" ht="20.25" hidden="1" customHeight="1">
      <c r="A2485" s="128"/>
      <c r="B2485" s="139"/>
      <c r="C2485" s="154"/>
      <c r="D2485" s="132"/>
      <c r="E2485" s="157"/>
      <c r="F2485" s="158"/>
      <c r="G2485" s="131"/>
      <c r="H2485" s="131"/>
      <c r="I2485" s="132"/>
      <c r="J2485" s="132"/>
      <c r="K2485" s="136"/>
      <c r="L2485" s="127"/>
    </row>
    <row r="2486" ht="20.25" hidden="1" customHeight="1">
      <c r="A2486" s="168">
        <v>46014.0</v>
      </c>
      <c r="B2486" s="162" t="s">
        <v>4783</v>
      </c>
      <c r="C2486" s="23"/>
      <c r="D2486" s="166" t="s">
        <v>2026</v>
      </c>
      <c r="E2486" s="181"/>
      <c r="F2486" s="158"/>
      <c r="G2486" s="135" t="s">
        <v>104</v>
      </c>
      <c r="H2486" s="135">
        <v>2.0</v>
      </c>
      <c r="I2486" s="132"/>
      <c r="J2486" s="81" t="s">
        <v>456</v>
      </c>
      <c r="K2486" s="136"/>
      <c r="L2486" s="159"/>
    </row>
    <row r="2487" ht="20.25" hidden="1" customHeight="1">
      <c r="A2487" s="168">
        <v>46014.0</v>
      </c>
      <c r="B2487" s="162" t="s">
        <v>4783</v>
      </c>
      <c r="C2487" s="23"/>
      <c r="D2487" s="166" t="s">
        <v>4784</v>
      </c>
      <c r="E2487" s="181"/>
      <c r="F2487" s="158"/>
      <c r="G2487" s="135" t="s">
        <v>104</v>
      </c>
      <c r="H2487" s="135">
        <v>2.0</v>
      </c>
      <c r="I2487" s="132"/>
      <c r="J2487" s="81" t="s">
        <v>456</v>
      </c>
      <c r="K2487" s="136"/>
      <c r="L2487" s="159"/>
    </row>
    <row r="2488" ht="20.25" hidden="1" customHeight="1">
      <c r="A2488" s="168">
        <v>46014.0</v>
      </c>
      <c r="B2488" s="162" t="s">
        <v>4783</v>
      </c>
      <c r="C2488" s="23"/>
      <c r="D2488" s="166" t="s">
        <v>4421</v>
      </c>
      <c r="E2488" s="181"/>
      <c r="F2488" s="158"/>
      <c r="G2488" s="135" t="s">
        <v>196</v>
      </c>
      <c r="H2488" s="135">
        <v>1.0</v>
      </c>
      <c r="I2488" s="132"/>
      <c r="J2488" s="81" t="s">
        <v>1237</v>
      </c>
      <c r="K2488" s="136"/>
      <c r="L2488" s="159"/>
    </row>
    <row r="2489" ht="20.25" hidden="1" customHeight="1">
      <c r="A2489" s="128"/>
      <c r="B2489" s="139"/>
      <c r="C2489" s="154"/>
      <c r="D2489" s="132"/>
      <c r="E2489" s="157"/>
      <c r="F2489" s="158"/>
      <c r="G2489" s="131"/>
      <c r="H2489" s="131"/>
      <c r="I2489" s="132"/>
      <c r="J2489" s="132"/>
      <c r="K2489" s="136"/>
      <c r="L2489" s="127"/>
    </row>
    <row r="2490" ht="20.25" hidden="1" customHeight="1">
      <c r="A2490" s="168">
        <v>46014.0</v>
      </c>
      <c r="B2490" s="162" t="s">
        <v>4785</v>
      </c>
      <c r="C2490" s="23"/>
      <c r="D2490" s="166" t="s">
        <v>2095</v>
      </c>
      <c r="E2490" s="181"/>
      <c r="F2490" s="158"/>
      <c r="G2490" s="135" t="s">
        <v>104</v>
      </c>
      <c r="H2490" s="135">
        <v>2.0</v>
      </c>
      <c r="I2490" s="132"/>
      <c r="J2490" s="81" t="s">
        <v>2096</v>
      </c>
      <c r="K2490" s="136"/>
      <c r="L2490" s="159" t="s">
        <v>4331</v>
      </c>
    </row>
    <row r="2491" ht="20.25" hidden="1" customHeight="1">
      <c r="A2491" s="168">
        <v>46014.0</v>
      </c>
      <c r="B2491" s="162" t="s">
        <v>4785</v>
      </c>
      <c r="C2491" s="23"/>
      <c r="D2491" s="166" t="s">
        <v>2097</v>
      </c>
      <c r="E2491" s="181"/>
      <c r="F2491" s="158"/>
      <c r="G2491" s="135" t="s">
        <v>104</v>
      </c>
      <c r="H2491" s="135">
        <v>2.0</v>
      </c>
      <c r="I2491" s="132"/>
      <c r="J2491" s="81" t="s">
        <v>2096</v>
      </c>
      <c r="K2491" s="136"/>
      <c r="L2491" s="159" t="s">
        <v>4331</v>
      </c>
    </row>
    <row r="2492" ht="20.25" hidden="1" customHeight="1">
      <c r="A2492" s="168">
        <v>46014.0</v>
      </c>
      <c r="B2492" s="162" t="s">
        <v>4785</v>
      </c>
      <c r="C2492" s="23"/>
      <c r="D2492" s="166" t="s">
        <v>2098</v>
      </c>
      <c r="E2492" s="181"/>
      <c r="F2492" s="158"/>
      <c r="G2492" s="135" t="s">
        <v>1314</v>
      </c>
      <c r="H2492" s="135">
        <v>3.0</v>
      </c>
      <c r="I2492" s="132"/>
      <c r="J2492" s="81" t="s">
        <v>1997</v>
      </c>
      <c r="K2492" s="136"/>
      <c r="L2492" s="159"/>
    </row>
    <row r="2493" ht="20.25" hidden="1" customHeight="1">
      <c r="A2493" s="168">
        <v>46014.0</v>
      </c>
      <c r="B2493" s="162" t="s">
        <v>4785</v>
      </c>
      <c r="C2493" s="23"/>
      <c r="D2493" s="166" t="s">
        <v>2099</v>
      </c>
      <c r="E2493" s="181"/>
      <c r="F2493" s="158"/>
      <c r="G2493" s="135" t="s">
        <v>1314</v>
      </c>
      <c r="H2493" s="135" t="s">
        <v>2100</v>
      </c>
      <c r="I2493" s="132"/>
      <c r="J2493" s="81" t="s">
        <v>1997</v>
      </c>
      <c r="K2493" s="136"/>
      <c r="L2493" s="159"/>
    </row>
    <row r="2494" ht="20.25" hidden="1" customHeight="1">
      <c r="A2494" s="168">
        <v>46014.0</v>
      </c>
      <c r="B2494" s="162" t="s">
        <v>4785</v>
      </c>
      <c r="C2494" s="23"/>
      <c r="D2494" s="166" t="s">
        <v>2101</v>
      </c>
      <c r="E2494" s="181"/>
      <c r="F2494" s="158"/>
      <c r="G2494" s="135" t="s">
        <v>1314</v>
      </c>
      <c r="H2494" s="135" t="s">
        <v>2100</v>
      </c>
      <c r="I2494" s="132"/>
      <c r="J2494" s="81" t="s">
        <v>1997</v>
      </c>
      <c r="K2494" s="136"/>
      <c r="L2494" s="159"/>
    </row>
    <row r="2495" ht="20.25" hidden="1" customHeight="1">
      <c r="A2495" s="168">
        <v>46014.0</v>
      </c>
      <c r="B2495" s="162" t="s">
        <v>4785</v>
      </c>
      <c r="C2495" s="23"/>
      <c r="D2495" s="166" t="s">
        <v>2102</v>
      </c>
      <c r="E2495" s="181"/>
      <c r="F2495" s="158"/>
      <c r="G2495" s="135" t="s">
        <v>502</v>
      </c>
      <c r="H2495" s="135">
        <v>1.0</v>
      </c>
      <c r="I2495" s="132"/>
      <c r="J2495" s="81" t="s">
        <v>452</v>
      </c>
      <c r="K2495" s="136"/>
      <c r="L2495" s="159" t="s">
        <v>4331</v>
      </c>
    </row>
    <row r="2496" ht="20.25" hidden="1" customHeight="1">
      <c r="A2496" s="168">
        <v>46014.0</v>
      </c>
      <c r="B2496" s="162" t="s">
        <v>4785</v>
      </c>
      <c r="C2496" s="23"/>
      <c r="D2496" s="166" t="s">
        <v>112</v>
      </c>
      <c r="E2496" s="181"/>
      <c r="F2496" s="158"/>
      <c r="G2496" s="135" t="s">
        <v>502</v>
      </c>
      <c r="H2496" s="135">
        <v>1.0</v>
      </c>
      <c r="I2496" s="132"/>
      <c r="J2496" s="81" t="s">
        <v>2075</v>
      </c>
      <c r="K2496" s="136"/>
      <c r="L2496" s="159" t="s">
        <v>4331</v>
      </c>
    </row>
    <row r="2497" ht="20.25" hidden="1" customHeight="1">
      <c r="A2497" s="168">
        <v>46014.0</v>
      </c>
      <c r="B2497" s="162" t="s">
        <v>4785</v>
      </c>
      <c r="C2497" s="23"/>
      <c r="D2497" s="166" t="s">
        <v>2104</v>
      </c>
      <c r="E2497" s="181"/>
      <c r="F2497" s="158"/>
      <c r="G2497" s="135" t="s">
        <v>104</v>
      </c>
      <c r="H2497" s="135">
        <v>2.0</v>
      </c>
      <c r="I2497" s="132"/>
      <c r="J2497" s="81" t="s">
        <v>2075</v>
      </c>
      <c r="K2497" s="136"/>
      <c r="L2497" s="159" t="s">
        <v>4331</v>
      </c>
    </row>
    <row r="2498" ht="20.25" hidden="1" customHeight="1">
      <c r="A2498" s="168">
        <v>46014.0</v>
      </c>
      <c r="B2498" s="162" t="s">
        <v>4785</v>
      </c>
      <c r="C2498" s="23"/>
      <c r="D2498" s="166" t="s">
        <v>2105</v>
      </c>
      <c r="E2498" s="181"/>
      <c r="F2498" s="158"/>
      <c r="G2498" s="135" t="s">
        <v>104</v>
      </c>
      <c r="H2498" s="135">
        <v>1.0</v>
      </c>
      <c r="I2498" s="132"/>
      <c r="J2498" s="81" t="s">
        <v>2075</v>
      </c>
      <c r="K2498" s="136"/>
      <c r="L2498" s="159"/>
    </row>
    <row r="2499" ht="20.25" hidden="1" customHeight="1">
      <c r="A2499" s="168">
        <v>46014.0</v>
      </c>
      <c r="B2499" s="162" t="s">
        <v>4785</v>
      </c>
      <c r="C2499" s="23"/>
      <c r="D2499" s="166" t="s">
        <v>2109</v>
      </c>
      <c r="E2499" s="181"/>
      <c r="F2499" s="158"/>
      <c r="G2499" s="135" t="s">
        <v>104</v>
      </c>
      <c r="H2499" s="135">
        <v>1.0</v>
      </c>
      <c r="I2499" s="132"/>
      <c r="J2499" s="81" t="s">
        <v>1406</v>
      </c>
      <c r="K2499" s="136"/>
      <c r="L2499" s="159"/>
    </row>
    <row r="2500" ht="20.25" hidden="1" customHeight="1">
      <c r="A2500" s="168">
        <v>46014.0</v>
      </c>
      <c r="B2500" s="162" t="s">
        <v>4785</v>
      </c>
      <c r="C2500" s="23"/>
      <c r="D2500" s="166" t="s">
        <v>4786</v>
      </c>
      <c r="E2500" s="181"/>
      <c r="F2500" s="158"/>
      <c r="G2500" s="135" t="s">
        <v>104</v>
      </c>
      <c r="H2500" s="135">
        <v>2.0</v>
      </c>
      <c r="I2500" s="132"/>
      <c r="J2500" s="81" t="s">
        <v>452</v>
      </c>
      <c r="K2500" s="136"/>
      <c r="L2500" s="159" t="s">
        <v>4331</v>
      </c>
    </row>
    <row r="2501" ht="20.25" hidden="1" customHeight="1">
      <c r="A2501" s="168">
        <v>46014.0</v>
      </c>
      <c r="B2501" s="162" t="s">
        <v>4785</v>
      </c>
      <c r="C2501" s="23"/>
      <c r="D2501" s="166" t="s">
        <v>832</v>
      </c>
      <c r="E2501" s="181"/>
      <c r="F2501" s="158"/>
      <c r="G2501" s="135" t="s">
        <v>104</v>
      </c>
      <c r="H2501" s="135">
        <v>4.0</v>
      </c>
      <c r="I2501" s="132"/>
      <c r="J2501" s="81" t="s">
        <v>2075</v>
      </c>
      <c r="K2501" s="136"/>
      <c r="L2501" s="159" t="s">
        <v>4331</v>
      </c>
    </row>
    <row r="2502" ht="20.25" hidden="1" customHeight="1">
      <c r="A2502" s="128"/>
      <c r="B2502" s="139"/>
      <c r="C2502" s="154"/>
      <c r="D2502" s="132"/>
      <c r="E2502" s="157"/>
      <c r="F2502" s="158"/>
      <c r="G2502" s="131"/>
      <c r="H2502" s="131"/>
      <c r="I2502" s="132"/>
      <c r="J2502" s="132"/>
      <c r="K2502" s="136"/>
      <c r="L2502" s="127"/>
    </row>
    <row r="2503" ht="20.25" hidden="1" customHeight="1">
      <c r="A2503" s="168">
        <v>46015.0</v>
      </c>
      <c r="B2503" s="162" t="s">
        <v>4787</v>
      </c>
      <c r="C2503" s="23"/>
      <c r="D2503" s="166" t="s">
        <v>1947</v>
      </c>
      <c r="E2503" s="181"/>
      <c r="F2503" s="158"/>
      <c r="G2503" s="135" t="s">
        <v>104</v>
      </c>
      <c r="H2503" s="135">
        <v>1.0</v>
      </c>
      <c r="I2503" s="132"/>
      <c r="J2503" s="81" t="s">
        <v>452</v>
      </c>
      <c r="K2503" s="136"/>
      <c r="L2503" s="159" t="s">
        <v>4331</v>
      </c>
    </row>
    <row r="2504" ht="20.25" hidden="1" customHeight="1">
      <c r="A2504" s="168">
        <v>46015.0</v>
      </c>
      <c r="B2504" s="162" t="s">
        <v>4787</v>
      </c>
      <c r="C2504" s="23"/>
      <c r="D2504" s="166" t="s">
        <v>317</v>
      </c>
      <c r="E2504" s="181"/>
      <c r="F2504" s="158"/>
      <c r="G2504" s="135" t="s">
        <v>196</v>
      </c>
      <c r="H2504" s="135">
        <v>1.0</v>
      </c>
      <c r="I2504" s="132"/>
      <c r="J2504" s="81" t="s">
        <v>452</v>
      </c>
      <c r="K2504" s="136"/>
      <c r="L2504" s="159"/>
    </row>
    <row r="2505" ht="20.25" hidden="1" customHeight="1">
      <c r="A2505" s="168">
        <v>46015.0</v>
      </c>
      <c r="B2505" s="162" t="s">
        <v>4787</v>
      </c>
      <c r="C2505" s="23"/>
      <c r="D2505" s="166" t="s">
        <v>832</v>
      </c>
      <c r="E2505" s="181"/>
      <c r="F2505" s="158"/>
      <c r="G2505" s="135" t="s">
        <v>104</v>
      </c>
      <c r="H2505" s="135">
        <v>4.0</v>
      </c>
      <c r="I2505" s="132"/>
      <c r="J2505" s="81" t="s">
        <v>452</v>
      </c>
      <c r="K2505" s="136"/>
      <c r="L2505" s="159" t="s">
        <v>4331</v>
      </c>
    </row>
    <row r="2506" ht="20.25" hidden="1" customHeight="1">
      <c r="A2506" s="168">
        <v>46015.0</v>
      </c>
      <c r="B2506" s="162" t="s">
        <v>4787</v>
      </c>
      <c r="C2506" s="23"/>
      <c r="D2506" s="166" t="s">
        <v>4788</v>
      </c>
      <c r="E2506" s="181"/>
      <c r="F2506" s="158"/>
      <c r="G2506" s="135" t="s">
        <v>104</v>
      </c>
      <c r="H2506" s="135">
        <v>1.0</v>
      </c>
      <c r="I2506" s="132"/>
      <c r="J2506" s="81" t="s">
        <v>452</v>
      </c>
      <c r="K2506" s="136"/>
      <c r="L2506" s="159" t="s">
        <v>4331</v>
      </c>
    </row>
    <row r="2507" ht="20.25" hidden="1" customHeight="1">
      <c r="A2507" s="168">
        <v>46015.0</v>
      </c>
      <c r="B2507" s="162" t="s">
        <v>4787</v>
      </c>
      <c r="C2507" s="23"/>
      <c r="D2507" s="166" t="s">
        <v>2113</v>
      </c>
      <c r="E2507" s="181"/>
      <c r="F2507" s="158"/>
      <c r="G2507" s="135" t="s">
        <v>104</v>
      </c>
      <c r="H2507" s="135">
        <v>4.0</v>
      </c>
      <c r="I2507" s="132"/>
      <c r="J2507" s="81" t="s">
        <v>452</v>
      </c>
      <c r="K2507" s="136"/>
      <c r="L2507" s="159" t="s">
        <v>4331</v>
      </c>
    </row>
    <row r="2508" ht="20.25" hidden="1" customHeight="1">
      <c r="A2508" s="168">
        <v>46015.0</v>
      </c>
      <c r="B2508" s="162" t="s">
        <v>4787</v>
      </c>
      <c r="C2508" s="23"/>
      <c r="D2508" s="166" t="s">
        <v>3139</v>
      </c>
      <c r="E2508" s="181"/>
      <c r="F2508" s="158"/>
      <c r="G2508" s="135" t="s">
        <v>104</v>
      </c>
      <c r="H2508" s="135">
        <v>1.0</v>
      </c>
      <c r="I2508" s="132"/>
      <c r="J2508" s="81" t="s">
        <v>452</v>
      </c>
      <c r="K2508" s="136"/>
      <c r="L2508" s="159"/>
    </row>
    <row r="2509" ht="20.25" hidden="1" customHeight="1">
      <c r="A2509" s="168">
        <v>46015.0</v>
      </c>
      <c r="B2509" s="162" t="s">
        <v>4787</v>
      </c>
      <c r="C2509" s="23"/>
      <c r="D2509" s="166" t="s">
        <v>2169</v>
      </c>
      <c r="E2509" s="181"/>
      <c r="F2509" s="158"/>
      <c r="G2509" s="135" t="s">
        <v>104</v>
      </c>
      <c r="H2509" s="135">
        <v>1.0</v>
      </c>
      <c r="I2509" s="132"/>
      <c r="J2509" s="81" t="s">
        <v>452</v>
      </c>
      <c r="K2509" s="136"/>
      <c r="L2509" s="159"/>
    </row>
    <row r="2510" ht="20.25" hidden="1" customHeight="1">
      <c r="A2510" s="168">
        <v>46015.0</v>
      </c>
      <c r="B2510" s="162" t="s">
        <v>4787</v>
      </c>
      <c r="C2510" s="23"/>
      <c r="D2510" s="166" t="s">
        <v>807</v>
      </c>
      <c r="E2510" s="181"/>
      <c r="F2510" s="158"/>
      <c r="G2510" s="135" t="s">
        <v>104</v>
      </c>
      <c r="H2510" s="135">
        <v>1.0</v>
      </c>
      <c r="I2510" s="132"/>
      <c r="J2510" s="81" t="s">
        <v>452</v>
      </c>
      <c r="K2510" s="136"/>
      <c r="L2510" s="159" t="s">
        <v>4331</v>
      </c>
    </row>
    <row r="2511" ht="20.25" hidden="1" customHeight="1">
      <c r="A2511" s="128"/>
      <c r="B2511" s="139"/>
      <c r="C2511" s="154"/>
      <c r="D2511" s="132"/>
      <c r="E2511" s="157"/>
      <c r="F2511" s="158"/>
      <c r="G2511" s="131"/>
      <c r="H2511" s="131"/>
      <c r="I2511" s="132"/>
      <c r="J2511" s="132"/>
      <c r="K2511" s="136"/>
      <c r="L2511" s="127"/>
    </row>
    <row r="2512" ht="20.25" hidden="1" customHeight="1">
      <c r="A2512" s="168">
        <v>46015.0</v>
      </c>
      <c r="B2512" s="162" t="s">
        <v>4789</v>
      </c>
      <c r="C2512" s="23"/>
      <c r="D2512" s="166" t="s">
        <v>2116</v>
      </c>
      <c r="E2512" s="181"/>
      <c r="F2512" s="158"/>
      <c r="G2512" s="135" t="s">
        <v>104</v>
      </c>
      <c r="H2512" s="135">
        <v>1.0</v>
      </c>
      <c r="I2512" s="132"/>
      <c r="J2512" s="81" t="s">
        <v>2117</v>
      </c>
      <c r="K2512" s="136"/>
      <c r="L2512" s="159"/>
    </row>
    <row r="2513" ht="20.25" hidden="1" customHeight="1">
      <c r="A2513" s="168">
        <v>46015.0</v>
      </c>
      <c r="B2513" s="162" t="s">
        <v>4789</v>
      </c>
      <c r="C2513" s="23"/>
      <c r="D2513" s="166" t="s">
        <v>2104</v>
      </c>
      <c r="E2513" s="181"/>
      <c r="F2513" s="158"/>
      <c r="G2513" s="135" t="s">
        <v>104</v>
      </c>
      <c r="H2513" s="135">
        <v>2.0</v>
      </c>
      <c r="I2513" s="132"/>
      <c r="J2513" s="81" t="s">
        <v>4790</v>
      </c>
      <c r="K2513" s="136"/>
      <c r="L2513" s="159" t="s">
        <v>4331</v>
      </c>
    </row>
    <row r="2514" ht="20.25" hidden="1" customHeight="1">
      <c r="A2514" s="128"/>
      <c r="B2514" s="139"/>
      <c r="C2514" s="154"/>
      <c r="D2514" s="132"/>
      <c r="E2514" s="157"/>
      <c r="F2514" s="158"/>
      <c r="G2514" s="131"/>
      <c r="H2514" s="131"/>
      <c r="I2514" s="132"/>
      <c r="J2514" s="132"/>
      <c r="K2514" s="136"/>
      <c r="L2514" s="127"/>
    </row>
    <row r="2515" ht="20.25" hidden="1" customHeight="1">
      <c r="A2515" s="168">
        <v>46015.0</v>
      </c>
      <c r="B2515" s="162" t="s">
        <v>4791</v>
      </c>
      <c r="C2515" s="23"/>
      <c r="D2515" s="166" t="s">
        <v>2403</v>
      </c>
      <c r="E2515" s="181"/>
      <c r="F2515" s="158"/>
      <c r="G2515" s="135" t="s">
        <v>104</v>
      </c>
      <c r="H2515" s="135">
        <v>20.0</v>
      </c>
      <c r="I2515" s="132"/>
      <c r="J2515" s="81" t="s">
        <v>1996</v>
      </c>
      <c r="K2515" s="136"/>
      <c r="L2515" s="159"/>
    </row>
    <row r="2516" ht="20.25" hidden="1" customHeight="1">
      <c r="A2516" s="128"/>
      <c r="B2516" s="139"/>
      <c r="C2516" s="154"/>
      <c r="D2516" s="132"/>
      <c r="E2516" s="157"/>
      <c r="F2516" s="158"/>
      <c r="G2516" s="131"/>
      <c r="H2516" s="131"/>
      <c r="I2516" s="132"/>
      <c r="J2516" s="132"/>
      <c r="K2516" s="136"/>
      <c r="L2516" s="127"/>
    </row>
    <row r="2517" ht="20.25" hidden="1" customHeight="1">
      <c r="A2517" s="168">
        <v>46015.0</v>
      </c>
      <c r="B2517" s="162" t="s">
        <v>4792</v>
      </c>
      <c r="C2517" s="23"/>
      <c r="D2517" s="166" t="s">
        <v>2095</v>
      </c>
      <c r="E2517" s="181"/>
      <c r="F2517" s="158"/>
      <c r="G2517" s="135" t="s">
        <v>104</v>
      </c>
      <c r="H2517" s="135">
        <v>2.0</v>
      </c>
      <c r="I2517" s="132"/>
      <c r="J2517" s="81" t="s">
        <v>2129</v>
      </c>
      <c r="K2517" s="136"/>
      <c r="L2517" s="159"/>
    </row>
    <row r="2518" ht="20.25" hidden="1" customHeight="1">
      <c r="A2518" s="168">
        <v>46015.0</v>
      </c>
      <c r="B2518" s="162" t="s">
        <v>4792</v>
      </c>
      <c r="C2518" s="23"/>
      <c r="D2518" s="166" t="s">
        <v>4793</v>
      </c>
      <c r="E2518" s="181"/>
      <c r="F2518" s="158"/>
      <c r="G2518" s="135" t="s">
        <v>104</v>
      </c>
      <c r="H2518" s="135">
        <v>2.0</v>
      </c>
      <c r="I2518" s="132"/>
      <c r="J2518" s="81" t="s">
        <v>2117</v>
      </c>
      <c r="K2518" s="136"/>
      <c r="L2518" s="159"/>
    </row>
    <row r="2519" ht="20.25" hidden="1" customHeight="1">
      <c r="A2519" s="168">
        <v>46015.0</v>
      </c>
      <c r="B2519" s="162" t="s">
        <v>4792</v>
      </c>
      <c r="C2519" s="23"/>
      <c r="D2519" s="166" t="s">
        <v>2130</v>
      </c>
      <c r="E2519" s="181"/>
      <c r="F2519" s="158"/>
      <c r="G2519" s="135" t="s">
        <v>859</v>
      </c>
      <c r="H2519" s="135">
        <v>1.0</v>
      </c>
      <c r="I2519" s="132"/>
      <c r="J2519" s="81" t="s">
        <v>1117</v>
      </c>
      <c r="K2519" s="136"/>
      <c r="L2519" s="159"/>
    </row>
    <row r="2520" ht="20.25" hidden="1" customHeight="1">
      <c r="A2520" s="168">
        <v>46015.0</v>
      </c>
      <c r="B2520" s="162" t="s">
        <v>4792</v>
      </c>
      <c r="C2520" s="23"/>
      <c r="D2520" s="166" t="s">
        <v>527</v>
      </c>
      <c r="E2520" s="181"/>
      <c r="F2520" s="158"/>
      <c r="G2520" s="135" t="s">
        <v>104</v>
      </c>
      <c r="H2520" s="135">
        <v>2.0</v>
      </c>
      <c r="I2520" s="132"/>
      <c r="J2520" s="81" t="s">
        <v>1237</v>
      </c>
      <c r="K2520" s="136"/>
      <c r="L2520" s="159"/>
    </row>
    <row r="2521" ht="20.25" hidden="1" customHeight="1">
      <c r="A2521" s="168">
        <v>46015.0</v>
      </c>
      <c r="B2521" s="162" t="s">
        <v>4792</v>
      </c>
      <c r="C2521" s="23"/>
      <c r="D2521" s="166" t="s">
        <v>2289</v>
      </c>
      <c r="E2521" s="181"/>
      <c r="F2521" s="158"/>
      <c r="G2521" s="135" t="s">
        <v>104</v>
      </c>
      <c r="H2521" s="135">
        <v>1.0</v>
      </c>
      <c r="I2521" s="132"/>
      <c r="J2521" s="81" t="s">
        <v>4779</v>
      </c>
      <c r="K2521" s="136"/>
      <c r="L2521" s="159"/>
    </row>
    <row r="2522" ht="20.25" hidden="1" customHeight="1">
      <c r="A2522" s="168">
        <v>46015.0</v>
      </c>
      <c r="B2522" s="162" t="s">
        <v>4792</v>
      </c>
      <c r="C2522" s="23"/>
      <c r="D2522" s="166" t="s">
        <v>4794</v>
      </c>
      <c r="E2522" s="181"/>
      <c r="F2522" s="158"/>
      <c r="G2522" s="135" t="s">
        <v>104</v>
      </c>
      <c r="H2522" s="135">
        <v>1.0</v>
      </c>
      <c r="I2522" s="132"/>
      <c r="J2522" s="81" t="s">
        <v>4779</v>
      </c>
      <c r="K2522" s="136"/>
      <c r="L2522" s="159"/>
    </row>
    <row r="2523" ht="20.25" hidden="1" customHeight="1">
      <c r="A2523" s="168">
        <v>46015.0</v>
      </c>
      <c r="B2523" s="162" t="s">
        <v>4792</v>
      </c>
      <c r="C2523" s="23"/>
      <c r="D2523" s="166" t="s">
        <v>4795</v>
      </c>
      <c r="E2523" s="181"/>
      <c r="F2523" s="158"/>
      <c r="G2523" s="135" t="s">
        <v>104</v>
      </c>
      <c r="H2523" s="135">
        <v>8.0</v>
      </c>
      <c r="I2523" s="132"/>
      <c r="J2523" s="81" t="s">
        <v>452</v>
      </c>
      <c r="K2523" s="136"/>
      <c r="L2523" s="159"/>
    </row>
    <row r="2524" ht="20.25" hidden="1" customHeight="1">
      <c r="A2524" s="168">
        <v>46015.0</v>
      </c>
      <c r="B2524" s="162" t="s">
        <v>4792</v>
      </c>
      <c r="C2524" s="23"/>
      <c r="D2524" s="166" t="s">
        <v>4786</v>
      </c>
      <c r="E2524" s="181"/>
      <c r="F2524" s="158"/>
      <c r="G2524" s="135" t="s">
        <v>104</v>
      </c>
      <c r="H2524" s="135">
        <v>4.0</v>
      </c>
      <c r="I2524" s="132"/>
      <c r="J2524" s="81" t="s">
        <v>452</v>
      </c>
      <c r="K2524" s="136"/>
      <c r="L2524" s="159"/>
    </row>
    <row r="2525" ht="20.25" hidden="1" customHeight="1">
      <c r="A2525" s="168">
        <v>46015.0</v>
      </c>
      <c r="B2525" s="162" t="s">
        <v>4792</v>
      </c>
      <c r="C2525" s="23"/>
      <c r="D2525" s="166" t="s">
        <v>4796</v>
      </c>
      <c r="E2525" s="181"/>
      <c r="F2525" s="158"/>
      <c r="G2525" s="135" t="s">
        <v>104</v>
      </c>
      <c r="H2525" s="135">
        <v>15.0</v>
      </c>
      <c r="I2525" s="132"/>
      <c r="J2525" s="81" t="s">
        <v>2117</v>
      </c>
      <c r="K2525" s="136"/>
      <c r="L2525" s="159"/>
    </row>
    <row r="2526" ht="20.25" hidden="1" customHeight="1">
      <c r="A2526" s="168">
        <v>46015.0</v>
      </c>
      <c r="B2526" s="162" t="s">
        <v>4792</v>
      </c>
      <c r="C2526" s="23"/>
      <c r="D2526" s="166" t="s">
        <v>4797</v>
      </c>
      <c r="E2526" s="181"/>
      <c r="F2526" s="158"/>
      <c r="G2526" s="135" t="s">
        <v>104</v>
      </c>
      <c r="H2526" s="135">
        <v>5.0</v>
      </c>
      <c r="I2526" s="132"/>
      <c r="J2526" s="81" t="s">
        <v>2117</v>
      </c>
      <c r="K2526" s="136"/>
      <c r="L2526" s="159"/>
    </row>
    <row r="2527" ht="20.25" hidden="1" customHeight="1">
      <c r="A2527" s="168">
        <v>46015.0</v>
      </c>
      <c r="B2527" s="162" t="s">
        <v>4792</v>
      </c>
      <c r="C2527" s="23"/>
      <c r="D2527" s="166" t="s">
        <v>2138</v>
      </c>
      <c r="E2527" s="181"/>
      <c r="F2527" s="158"/>
      <c r="G2527" s="135" t="s">
        <v>104</v>
      </c>
      <c r="H2527" s="135">
        <v>5.0</v>
      </c>
      <c r="I2527" s="132"/>
      <c r="J2527" s="81" t="s">
        <v>452</v>
      </c>
      <c r="K2527" s="136"/>
      <c r="L2527" s="159"/>
    </row>
    <row r="2528" ht="20.25" hidden="1" customHeight="1">
      <c r="A2528" s="168">
        <v>46015.0</v>
      </c>
      <c r="B2528" s="162" t="s">
        <v>4792</v>
      </c>
      <c r="C2528" s="23"/>
      <c r="D2528" s="166" t="s">
        <v>279</v>
      </c>
      <c r="E2528" s="181"/>
      <c r="F2528" s="158"/>
      <c r="G2528" s="135" t="s">
        <v>104</v>
      </c>
      <c r="H2528" s="135">
        <v>2.0</v>
      </c>
      <c r="I2528" s="132"/>
      <c r="J2528" s="81" t="s">
        <v>452</v>
      </c>
      <c r="K2528" s="136"/>
      <c r="L2528" s="159"/>
    </row>
    <row r="2529" ht="20.25" hidden="1" customHeight="1">
      <c r="A2529" s="168">
        <v>46015.0</v>
      </c>
      <c r="B2529" s="162" t="s">
        <v>4792</v>
      </c>
      <c r="C2529" s="23"/>
      <c r="D2529" s="166" t="s">
        <v>2139</v>
      </c>
      <c r="E2529" s="181"/>
      <c r="F2529" s="158"/>
      <c r="G2529" s="135" t="s">
        <v>104</v>
      </c>
      <c r="H2529" s="135">
        <v>8.0</v>
      </c>
      <c r="I2529" s="132"/>
      <c r="J2529" s="81" t="s">
        <v>2140</v>
      </c>
      <c r="K2529" s="136"/>
      <c r="L2529" s="159"/>
    </row>
    <row r="2530" ht="20.25" hidden="1" customHeight="1">
      <c r="A2530" s="168">
        <v>46015.0</v>
      </c>
      <c r="B2530" s="162" t="s">
        <v>4792</v>
      </c>
      <c r="C2530" s="23"/>
      <c r="D2530" s="166" t="s">
        <v>4798</v>
      </c>
      <c r="E2530" s="181"/>
      <c r="F2530" s="158"/>
      <c r="G2530" s="135" t="s">
        <v>104</v>
      </c>
      <c r="H2530" s="135">
        <v>3.0</v>
      </c>
      <c r="I2530" s="132"/>
      <c r="J2530" s="81" t="s">
        <v>2075</v>
      </c>
      <c r="K2530" s="136"/>
      <c r="L2530" s="159"/>
    </row>
    <row r="2531" ht="20.25" hidden="1" customHeight="1">
      <c r="A2531" s="128"/>
      <c r="B2531" s="139"/>
      <c r="C2531" s="154"/>
      <c r="D2531" s="132"/>
      <c r="E2531" s="157"/>
      <c r="F2531" s="158"/>
      <c r="G2531" s="131"/>
      <c r="H2531" s="131"/>
      <c r="I2531" s="132"/>
      <c r="J2531" s="132"/>
      <c r="K2531" s="136"/>
      <c r="L2531" s="127"/>
    </row>
    <row r="2532" ht="20.25" hidden="1" customHeight="1">
      <c r="A2532" s="168">
        <v>46016.0</v>
      </c>
      <c r="B2532" s="162" t="s">
        <v>4799</v>
      </c>
      <c r="C2532" s="23"/>
      <c r="D2532" s="166" t="s">
        <v>2370</v>
      </c>
      <c r="E2532" s="181"/>
      <c r="F2532" s="158"/>
      <c r="G2532" s="135" t="s">
        <v>104</v>
      </c>
      <c r="H2532" s="135">
        <v>1.0</v>
      </c>
      <c r="I2532" s="132"/>
      <c r="J2532" s="81" t="s">
        <v>2144</v>
      </c>
      <c r="K2532" s="136"/>
      <c r="L2532" s="159"/>
    </row>
    <row r="2533" ht="20.25" hidden="1" customHeight="1">
      <c r="A2533" s="168">
        <v>46016.0</v>
      </c>
      <c r="B2533" s="162" t="s">
        <v>4799</v>
      </c>
      <c r="C2533" s="23"/>
      <c r="D2533" s="166" t="s">
        <v>2145</v>
      </c>
      <c r="E2533" s="181"/>
      <c r="F2533" s="158"/>
      <c r="G2533" s="135" t="s">
        <v>104</v>
      </c>
      <c r="H2533" s="135">
        <v>2.0</v>
      </c>
      <c r="I2533" s="132"/>
      <c r="J2533" s="81" t="s">
        <v>2144</v>
      </c>
      <c r="K2533" s="136"/>
      <c r="L2533" s="159"/>
    </row>
    <row r="2534" ht="20.25" hidden="1" customHeight="1">
      <c r="A2534" s="168">
        <v>46016.0</v>
      </c>
      <c r="B2534" s="162" t="s">
        <v>4799</v>
      </c>
      <c r="C2534" s="23"/>
      <c r="D2534" s="166" t="s">
        <v>1954</v>
      </c>
      <c r="E2534" s="181"/>
      <c r="F2534" s="158"/>
      <c r="G2534" s="135" t="s">
        <v>104</v>
      </c>
      <c r="H2534" s="135">
        <v>4.0</v>
      </c>
      <c r="I2534" s="132"/>
      <c r="J2534" s="81" t="s">
        <v>2065</v>
      </c>
      <c r="K2534" s="136"/>
      <c r="L2534" s="159" t="s">
        <v>4331</v>
      </c>
    </row>
    <row r="2535" ht="20.25" hidden="1" customHeight="1">
      <c r="A2535" s="128"/>
      <c r="B2535" s="139"/>
      <c r="C2535" s="154"/>
      <c r="D2535" s="132"/>
      <c r="E2535" s="157"/>
      <c r="F2535" s="158"/>
      <c r="G2535" s="131"/>
      <c r="H2535" s="131"/>
      <c r="I2535" s="132"/>
      <c r="J2535" s="132"/>
      <c r="K2535" s="136"/>
      <c r="L2535" s="127"/>
    </row>
    <row r="2536" ht="20.25" hidden="1" customHeight="1">
      <c r="A2536" s="168">
        <v>46016.0</v>
      </c>
      <c r="B2536" s="162" t="s">
        <v>4799</v>
      </c>
      <c r="C2536" s="23"/>
      <c r="D2536" s="166" t="s">
        <v>1954</v>
      </c>
      <c r="E2536" s="181"/>
      <c r="F2536" s="158"/>
      <c r="G2536" s="135" t="s">
        <v>104</v>
      </c>
      <c r="H2536" s="135">
        <v>4.0</v>
      </c>
      <c r="I2536" s="132"/>
      <c r="J2536" s="81" t="s">
        <v>2065</v>
      </c>
      <c r="K2536" s="136"/>
      <c r="L2536" s="159" t="s">
        <v>4331</v>
      </c>
    </row>
    <row r="2537" ht="20.25" hidden="1" customHeight="1">
      <c r="A2537" s="128"/>
      <c r="B2537" s="139"/>
      <c r="C2537" s="154"/>
      <c r="D2537" s="132"/>
      <c r="E2537" s="157"/>
      <c r="F2537" s="158"/>
      <c r="G2537" s="131"/>
      <c r="H2537" s="131"/>
      <c r="I2537" s="132"/>
      <c r="J2537" s="132"/>
      <c r="K2537" s="136"/>
      <c r="L2537" s="127"/>
    </row>
    <row r="2538" ht="20.25" hidden="1" customHeight="1">
      <c r="A2538" s="168">
        <v>46017.0</v>
      </c>
      <c r="B2538" s="162" t="s">
        <v>4800</v>
      </c>
      <c r="C2538" s="23"/>
      <c r="D2538" s="166" t="s">
        <v>1308</v>
      </c>
      <c r="E2538" s="181"/>
      <c r="F2538" s="158"/>
      <c r="G2538" s="135" t="s">
        <v>104</v>
      </c>
      <c r="H2538" s="135">
        <v>1.0</v>
      </c>
      <c r="I2538" s="132"/>
      <c r="J2538" s="81" t="s">
        <v>1406</v>
      </c>
      <c r="K2538" s="136"/>
      <c r="L2538" s="159" t="s">
        <v>4331</v>
      </c>
    </row>
    <row r="2539" ht="20.25" hidden="1" customHeight="1">
      <c r="A2539" s="168">
        <v>46017.0</v>
      </c>
      <c r="B2539" s="162" t="s">
        <v>4800</v>
      </c>
      <c r="C2539" s="23"/>
      <c r="D2539" s="166" t="s">
        <v>2055</v>
      </c>
      <c r="E2539" s="181"/>
      <c r="F2539" s="158"/>
      <c r="G2539" s="135" t="s">
        <v>1586</v>
      </c>
      <c r="H2539" s="135">
        <v>1.0</v>
      </c>
      <c r="I2539" s="132"/>
      <c r="J2539" s="81" t="s">
        <v>2239</v>
      </c>
      <c r="K2539" s="136"/>
      <c r="L2539" s="159"/>
    </row>
    <row r="2540" ht="20.25" hidden="1" customHeight="1">
      <c r="A2540" s="168">
        <v>46017.0</v>
      </c>
      <c r="B2540" s="162" t="s">
        <v>4800</v>
      </c>
      <c r="C2540" s="23"/>
      <c r="D2540" s="166" t="s">
        <v>4801</v>
      </c>
      <c r="E2540" s="181"/>
      <c r="F2540" s="158"/>
      <c r="G2540" s="135" t="s">
        <v>1586</v>
      </c>
      <c r="H2540" s="135">
        <v>2.0</v>
      </c>
      <c r="I2540" s="132"/>
      <c r="J2540" s="81" t="s">
        <v>2239</v>
      </c>
      <c r="K2540" s="136"/>
      <c r="L2540" s="159"/>
    </row>
    <row r="2541" ht="20.25" hidden="1" customHeight="1">
      <c r="A2541" s="168">
        <v>46017.0</v>
      </c>
      <c r="B2541" s="162" t="s">
        <v>4800</v>
      </c>
      <c r="C2541" s="23"/>
      <c r="D2541" s="166" t="s">
        <v>4802</v>
      </c>
      <c r="E2541" s="181"/>
      <c r="F2541" s="158"/>
      <c r="G2541" s="135" t="s">
        <v>1586</v>
      </c>
      <c r="H2541" s="135">
        <v>1.0</v>
      </c>
      <c r="I2541" s="132"/>
      <c r="J2541" s="81" t="s">
        <v>2239</v>
      </c>
      <c r="K2541" s="136"/>
      <c r="L2541" s="159"/>
    </row>
    <row r="2542" ht="20.25" hidden="1" customHeight="1">
      <c r="A2542" s="168">
        <v>46017.0</v>
      </c>
      <c r="B2542" s="162" t="s">
        <v>4800</v>
      </c>
      <c r="C2542" s="23"/>
      <c r="D2542" s="166" t="s">
        <v>1588</v>
      </c>
      <c r="E2542" s="181"/>
      <c r="F2542" s="158"/>
      <c r="G2542" s="135" t="s">
        <v>1586</v>
      </c>
      <c r="H2542" s="135">
        <v>1.0</v>
      </c>
      <c r="I2542" s="132"/>
      <c r="J2542" s="81" t="s">
        <v>2239</v>
      </c>
      <c r="K2542" s="136"/>
      <c r="L2542" s="159"/>
    </row>
    <row r="2543" ht="20.25" hidden="1" customHeight="1">
      <c r="A2543" s="128"/>
      <c r="B2543" s="139"/>
      <c r="C2543" s="154"/>
      <c r="D2543" s="132"/>
      <c r="E2543" s="157"/>
      <c r="F2543" s="158"/>
      <c r="G2543" s="131"/>
      <c r="H2543" s="131"/>
      <c r="I2543" s="132"/>
      <c r="J2543" s="132"/>
      <c r="K2543" s="136"/>
      <c r="L2543" s="127"/>
    </row>
    <row r="2544" ht="20.25" hidden="1" customHeight="1">
      <c r="A2544" s="168">
        <v>46017.0</v>
      </c>
      <c r="B2544" s="162" t="s">
        <v>4803</v>
      </c>
      <c r="C2544" s="23"/>
      <c r="D2544" s="166" t="s">
        <v>2158</v>
      </c>
      <c r="E2544" s="181"/>
      <c r="F2544" s="158"/>
      <c r="G2544" s="135" t="s">
        <v>255</v>
      </c>
      <c r="H2544" s="135">
        <v>2.0</v>
      </c>
      <c r="I2544" s="132"/>
      <c r="J2544" s="81" t="s">
        <v>1117</v>
      </c>
      <c r="K2544" s="136"/>
      <c r="L2544" s="159"/>
    </row>
    <row r="2545" ht="20.25" hidden="1" customHeight="1">
      <c r="A2545" s="168">
        <v>46017.0</v>
      </c>
      <c r="B2545" s="162" t="s">
        <v>4803</v>
      </c>
      <c r="C2545" s="23"/>
      <c r="D2545" s="166" t="s">
        <v>2159</v>
      </c>
      <c r="E2545" s="181"/>
      <c r="F2545" s="158"/>
      <c r="G2545" s="135" t="s">
        <v>255</v>
      </c>
      <c r="H2545" s="135">
        <v>1.0</v>
      </c>
      <c r="I2545" s="132"/>
      <c r="J2545" s="81" t="s">
        <v>1117</v>
      </c>
      <c r="K2545" s="136"/>
      <c r="L2545" s="159"/>
    </row>
    <row r="2546" ht="20.25" hidden="1" customHeight="1">
      <c r="A2546" s="168">
        <v>46017.0</v>
      </c>
      <c r="B2546" s="162" t="s">
        <v>4803</v>
      </c>
      <c r="C2546" s="23"/>
      <c r="D2546" s="166" t="s">
        <v>2121</v>
      </c>
      <c r="E2546" s="181"/>
      <c r="F2546" s="158"/>
      <c r="G2546" s="135" t="s">
        <v>104</v>
      </c>
      <c r="H2546" s="135">
        <v>2.0</v>
      </c>
      <c r="I2546" s="132"/>
      <c r="J2546" s="81" t="s">
        <v>1117</v>
      </c>
      <c r="K2546" s="136"/>
      <c r="L2546" s="159"/>
    </row>
    <row r="2547" ht="20.25" hidden="1" customHeight="1">
      <c r="A2547" s="168">
        <v>46017.0</v>
      </c>
      <c r="B2547" s="162" t="s">
        <v>4803</v>
      </c>
      <c r="C2547" s="23"/>
      <c r="D2547" s="166" t="s">
        <v>236</v>
      </c>
      <c r="E2547" s="181"/>
      <c r="F2547" s="158"/>
      <c r="G2547" s="135" t="s">
        <v>104</v>
      </c>
      <c r="H2547" s="135">
        <v>2.0</v>
      </c>
      <c r="I2547" s="132"/>
      <c r="J2547" s="81" t="s">
        <v>1117</v>
      </c>
      <c r="K2547" s="136"/>
      <c r="L2547" s="159"/>
    </row>
    <row r="2548" ht="20.25" hidden="1" customHeight="1">
      <c r="A2548" s="168">
        <v>46017.0</v>
      </c>
      <c r="B2548" s="162" t="s">
        <v>4803</v>
      </c>
      <c r="C2548" s="23"/>
      <c r="D2548" s="166" t="s">
        <v>1054</v>
      </c>
      <c r="E2548" s="181"/>
      <c r="F2548" s="158"/>
      <c r="G2548" s="135" t="s">
        <v>742</v>
      </c>
      <c r="H2548" s="135">
        <v>1.0</v>
      </c>
      <c r="I2548" s="132"/>
      <c r="J2548" s="81" t="s">
        <v>1117</v>
      </c>
      <c r="K2548" s="136"/>
      <c r="L2548" s="159"/>
    </row>
    <row r="2549" ht="20.25" hidden="1" customHeight="1">
      <c r="A2549" s="168">
        <v>46017.0</v>
      </c>
      <c r="B2549" s="162" t="s">
        <v>4803</v>
      </c>
      <c r="C2549" s="23"/>
      <c r="D2549" s="166" t="s">
        <v>1553</v>
      </c>
      <c r="E2549" s="181"/>
      <c r="F2549" s="158"/>
      <c r="G2549" s="135" t="s">
        <v>742</v>
      </c>
      <c r="H2549" s="135">
        <v>1.0</v>
      </c>
      <c r="I2549" s="132"/>
      <c r="J2549" s="81" t="s">
        <v>1117</v>
      </c>
      <c r="K2549" s="136"/>
      <c r="L2549" s="159"/>
    </row>
    <row r="2550" ht="20.25" hidden="1" customHeight="1">
      <c r="A2550" s="168">
        <v>46017.0</v>
      </c>
      <c r="B2550" s="162" t="s">
        <v>4803</v>
      </c>
      <c r="C2550" s="23"/>
      <c r="D2550" s="166" t="s">
        <v>686</v>
      </c>
      <c r="E2550" s="181"/>
      <c r="F2550" s="158"/>
      <c r="G2550" s="135" t="s">
        <v>502</v>
      </c>
      <c r="H2550" s="135">
        <v>1.0</v>
      </c>
      <c r="I2550" s="132"/>
      <c r="J2550" s="81" t="s">
        <v>1117</v>
      </c>
      <c r="K2550" s="136"/>
      <c r="L2550" s="159"/>
    </row>
    <row r="2551" ht="20.25" hidden="1" customHeight="1">
      <c r="A2551" s="128"/>
      <c r="B2551" s="139"/>
      <c r="C2551" s="154"/>
      <c r="D2551" s="132"/>
      <c r="E2551" s="157"/>
      <c r="F2551" s="158"/>
      <c r="G2551" s="131"/>
      <c r="H2551" s="131"/>
      <c r="I2551" s="132"/>
      <c r="J2551" s="132"/>
      <c r="K2551" s="136"/>
      <c r="L2551" s="127"/>
    </row>
    <row r="2552" ht="20.25" hidden="1" customHeight="1">
      <c r="A2552" s="168">
        <v>46017.0</v>
      </c>
      <c r="B2552" s="162" t="s">
        <v>4804</v>
      </c>
      <c r="C2552" s="23"/>
      <c r="D2552" s="166" t="s">
        <v>2139</v>
      </c>
      <c r="E2552" s="181"/>
      <c r="F2552" s="158"/>
      <c r="G2552" s="135" t="s">
        <v>104</v>
      </c>
      <c r="H2552" s="135">
        <v>4.0</v>
      </c>
      <c r="I2552" s="132"/>
      <c r="J2552" s="81" t="s">
        <v>2166</v>
      </c>
      <c r="K2552" s="136"/>
      <c r="L2552" s="159" t="s">
        <v>4331</v>
      </c>
    </row>
    <row r="2553" ht="20.25" hidden="1" customHeight="1">
      <c r="A2553" s="168">
        <v>46017.0</v>
      </c>
      <c r="B2553" s="162" t="s">
        <v>4804</v>
      </c>
      <c r="C2553" s="23"/>
      <c r="D2553" s="166" t="s">
        <v>1043</v>
      </c>
      <c r="E2553" s="181"/>
      <c r="F2553" s="158"/>
      <c r="G2553" s="135" t="s">
        <v>104</v>
      </c>
      <c r="H2553" s="135">
        <v>1.0</v>
      </c>
      <c r="I2553" s="132"/>
      <c r="J2553" s="81" t="s">
        <v>2166</v>
      </c>
      <c r="K2553" s="136"/>
      <c r="L2553" s="159" t="s">
        <v>4331</v>
      </c>
    </row>
    <row r="2554" ht="20.25" hidden="1" customHeight="1">
      <c r="A2554" s="168">
        <v>46017.0</v>
      </c>
      <c r="B2554" s="162" t="s">
        <v>4804</v>
      </c>
      <c r="C2554" s="23"/>
      <c r="D2554" s="166" t="s">
        <v>832</v>
      </c>
      <c r="E2554" s="181"/>
      <c r="F2554" s="158"/>
      <c r="G2554" s="135" t="s">
        <v>104</v>
      </c>
      <c r="H2554" s="135">
        <v>2.0</v>
      </c>
      <c r="I2554" s="132"/>
      <c r="J2554" s="81" t="s">
        <v>2166</v>
      </c>
      <c r="K2554" s="136"/>
      <c r="L2554" s="159" t="s">
        <v>4331</v>
      </c>
    </row>
    <row r="2555" ht="20.25" hidden="1" customHeight="1">
      <c r="A2555" s="168">
        <v>46017.0</v>
      </c>
      <c r="B2555" s="162" t="s">
        <v>4804</v>
      </c>
      <c r="C2555" s="23"/>
      <c r="D2555" s="166" t="s">
        <v>1391</v>
      </c>
      <c r="E2555" s="181"/>
      <c r="F2555" s="158"/>
      <c r="G2555" s="135" t="s">
        <v>502</v>
      </c>
      <c r="H2555" s="135">
        <v>1.0</v>
      </c>
      <c r="I2555" s="132"/>
      <c r="J2555" s="81" t="s">
        <v>2166</v>
      </c>
      <c r="K2555" s="136"/>
      <c r="L2555" s="159" t="s">
        <v>4331</v>
      </c>
    </row>
    <row r="2556" ht="20.25" hidden="1" customHeight="1">
      <c r="A2556" s="168">
        <v>46017.0</v>
      </c>
      <c r="B2556" s="162" t="s">
        <v>4804</v>
      </c>
      <c r="C2556" s="23"/>
      <c r="D2556" s="166" t="s">
        <v>2167</v>
      </c>
      <c r="E2556" s="181"/>
      <c r="F2556" s="158"/>
      <c r="G2556" s="135" t="s">
        <v>104</v>
      </c>
      <c r="H2556" s="135">
        <v>1.0</v>
      </c>
      <c r="I2556" s="132"/>
      <c r="J2556" s="81" t="s">
        <v>2166</v>
      </c>
      <c r="K2556" s="136"/>
      <c r="L2556" s="159" t="s">
        <v>4331</v>
      </c>
    </row>
    <row r="2557" ht="20.25" hidden="1" customHeight="1">
      <c r="A2557" s="168">
        <v>46017.0</v>
      </c>
      <c r="B2557" s="162" t="s">
        <v>4804</v>
      </c>
      <c r="C2557" s="23"/>
      <c r="D2557" s="166" t="s">
        <v>2113</v>
      </c>
      <c r="E2557" s="181"/>
      <c r="F2557" s="158"/>
      <c r="G2557" s="135" t="s">
        <v>104</v>
      </c>
      <c r="H2557" s="135">
        <v>6.0</v>
      </c>
      <c r="I2557" s="132"/>
      <c r="J2557" s="81" t="s">
        <v>2166</v>
      </c>
      <c r="K2557" s="136"/>
      <c r="L2557" s="159" t="s">
        <v>4331</v>
      </c>
    </row>
    <row r="2558" ht="20.25" hidden="1" customHeight="1">
      <c r="A2558" s="168">
        <v>46017.0</v>
      </c>
      <c r="B2558" s="162" t="s">
        <v>4804</v>
      </c>
      <c r="C2558" s="23"/>
      <c r="D2558" s="166" t="s">
        <v>1950</v>
      </c>
      <c r="E2558" s="181"/>
      <c r="F2558" s="158"/>
      <c r="G2558" s="135" t="s">
        <v>104</v>
      </c>
      <c r="H2558" s="135">
        <v>6.0</v>
      </c>
      <c r="I2558" s="132"/>
      <c r="J2558" s="81" t="s">
        <v>2166</v>
      </c>
      <c r="K2558" s="136"/>
      <c r="L2558" s="159" t="s">
        <v>4331</v>
      </c>
    </row>
    <row r="2559" ht="20.25" hidden="1" customHeight="1">
      <c r="A2559" s="168">
        <v>46017.0</v>
      </c>
      <c r="B2559" s="162" t="s">
        <v>4804</v>
      </c>
      <c r="C2559" s="23"/>
      <c r="D2559" s="166" t="s">
        <v>2032</v>
      </c>
      <c r="E2559" s="181"/>
      <c r="F2559" s="158"/>
      <c r="G2559" s="135" t="s">
        <v>104</v>
      </c>
      <c r="H2559" s="135">
        <v>1.0</v>
      </c>
      <c r="I2559" s="132"/>
      <c r="J2559" s="81" t="s">
        <v>2166</v>
      </c>
      <c r="K2559" s="136"/>
      <c r="L2559" s="159" t="s">
        <v>4331</v>
      </c>
    </row>
    <row r="2560" ht="20.25" hidden="1" customHeight="1">
      <c r="A2560" s="168">
        <v>46017.0</v>
      </c>
      <c r="B2560" s="162" t="s">
        <v>4804</v>
      </c>
      <c r="C2560" s="23"/>
      <c r="D2560" s="166" t="s">
        <v>2035</v>
      </c>
      <c r="E2560" s="181"/>
      <c r="F2560" s="158"/>
      <c r="G2560" s="135" t="s">
        <v>104</v>
      </c>
      <c r="H2560" s="135">
        <v>1.0</v>
      </c>
      <c r="I2560" s="132"/>
      <c r="J2560" s="81" t="s">
        <v>2166</v>
      </c>
      <c r="K2560" s="136"/>
      <c r="L2560" s="159"/>
    </row>
    <row r="2561" ht="20.25" hidden="1" customHeight="1">
      <c r="A2561" s="168">
        <v>46017.0</v>
      </c>
      <c r="B2561" s="162" t="s">
        <v>4804</v>
      </c>
      <c r="C2561" s="23"/>
      <c r="D2561" s="166" t="s">
        <v>2180</v>
      </c>
      <c r="E2561" s="181"/>
      <c r="F2561" s="158"/>
      <c r="G2561" s="135" t="s">
        <v>104</v>
      </c>
      <c r="H2561" s="135">
        <v>4.0</v>
      </c>
      <c r="I2561" s="132"/>
      <c r="J2561" s="81" t="s">
        <v>2166</v>
      </c>
      <c r="K2561" s="136"/>
      <c r="L2561" s="159"/>
    </row>
    <row r="2562" ht="20.25" hidden="1" customHeight="1">
      <c r="A2562" s="168">
        <v>46017.0</v>
      </c>
      <c r="B2562" s="162" t="s">
        <v>4804</v>
      </c>
      <c r="C2562" s="23"/>
      <c r="D2562" s="166" t="s">
        <v>2181</v>
      </c>
      <c r="E2562" s="181"/>
      <c r="F2562" s="158"/>
      <c r="G2562" s="135" t="s">
        <v>104</v>
      </c>
      <c r="H2562" s="135">
        <v>4.0</v>
      </c>
      <c r="I2562" s="132"/>
      <c r="J2562" s="81" t="s">
        <v>2166</v>
      </c>
      <c r="K2562" s="136"/>
      <c r="L2562" s="159"/>
    </row>
    <row r="2563" ht="20.25" hidden="1" customHeight="1">
      <c r="A2563" s="168">
        <v>46017.0</v>
      </c>
      <c r="B2563" s="162" t="s">
        <v>4804</v>
      </c>
      <c r="C2563" s="23"/>
      <c r="D2563" s="166" t="s">
        <v>2169</v>
      </c>
      <c r="E2563" s="181"/>
      <c r="F2563" s="158"/>
      <c r="G2563" s="135" t="s">
        <v>104</v>
      </c>
      <c r="H2563" s="135">
        <v>1.0</v>
      </c>
      <c r="I2563" s="132"/>
      <c r="J2563" s="81" t="s">
        <v>2166</v>
      </c>
      <c r="K2563" s="136"/>
      <c r="L2563" s="159"/>
    </row>
    <row r="2564" ht="20.25" hidden="1" customHeight="1">
      <c r="A2564" s="128"/>
      <c r="B2564" s="139"/>
      <c r="C2564" s="154"/>
      <c r="D2564" s="132"/>
      <c r="E2564" s="157"/>
      <c r="F2564" s="158"/>
      <c r="G2564" s="131"/>
      <c r="H2564" s="131"/>
      <c r="I2564" s="132"/>
      <c r="J2564" s="132"/>
      <c r="K2564" s="136"/>
      <c r="L2564" s="127"/>
    </row>
    <row r="2565" ht="20.25" hidden="1" customHeight="1">
      <c r="A2565" s="168">
        <v>46017.0</v>
      </c>
      <c r="B2565" s="162" t="s">
        <v>4805</v>
      </c>
      <c r="C2565" s="23"/>
      <c r="D2565" s="166" t="s">
        <v>4806</v>
      </c>
      <c r="E2565" s="181"/>
      <c r="F2565" s="158"/>
      <c r="G2565" s="135" t="s">
        <v>502</v>
      </c>
      <c r="H2565" s="135">
        <v>1.0</v>
      </c>
      <c r="I2565" s="132"/>
      <c r="J2565" s="81" t="s">
        <v>1041</v>
      </c>
      <c r="K2565" s="136"/>
      <c r="L2565" s="159" t="s">
        <v>4331</v>
      </c>
    </row>
    <row r="2566" ht="20.25" hidden="1" customHeight="1">
      <c r="A2566" s="168">
        <v>46017.0</v>
      </c>
      <c r="B2566" s="162" t="s">
        <v>4805</v>
      </c>
      <c r="C2566" s="23"/>
      <c r="D2566" s="166" t="s">
        <v>1969</v>
      </c>
      <c r="E2566" s="181"/>
      <c r="F2566" s="158"/>
      <c r="G2566" s="135" t="s">
        <v>104</v>
      </c>
      <c r="H2566" s="135">
        <v>1.0</v>
      </c>
      <c r="I2566" s="132"/>
      <c r="J2566" s="81" t="s">
        <v>1041</v>
      </c>
      <c r="K2566" s="136"/>
      <c r="L2566" s="159"/>
    </row>
    <row r="2567" ht="20.25" hidden="1" customHeight="1">
      <c r="A2567" s="168">
        <v>46017.0</v>
      </c>
      <c r="B2567" s="162" t="s">
        <v>4805</v>
      </c>
      <c r="C2567" s="23"/>
      <c r="D2567" s="166" t="s">
        <v>2000</v>
      </c>
      <c r="E2567" s="181"/>
      <c r="F2567" s="158"/>
      <c r="G2567" s="135" t="s">
        <v>502</v>
      </c>
      <c r="H2567" s="135">
        <v>1.0</v>
      </c>
      <c r="I2567" s="132"/>
      <c r="J2567" s="81" t="s">
        <v>1041</v>
      </c>
      <c r="K2567" s="136"/>
      <c r="L2567" s="159"/>
    </row>
    <row r="2568" ht="20.25" hidden="1" customHeight="1">
      <c r="A2568" s="168">
        <v>46017.0</v>
      </c>
      <c r="B2568" s="162" t="s">
        <v>4805</v>
      </c>
      <c r="C2568" s="23"/>
      <c r="D2568" s="166" t="s">
        <v>1745</v>
      </c>
      <c r="E2568" s="181"/>
      <c r="F2568" s="158"/>
      <c r="G2568" s="135" t="s">
        <v>104</v>
      </c>
      <c r="H2568" s="135">
        <v>1.0</v>
      </c>
      <c r="I2568" s="132"/>
      <c r="J2568" s="81" t="s">
        <v>1041</v>
      </c>
      <c r="K2568" s="136"/>
      <c r="L2568" s="159"/>
    </row>
    <row r="2569" ht="20.25" hidden="1" customHeight="1">
      <c r="A2569" s="128"/>
      <c r="B2569" s="139"/>
      <c r="C2569" s="154"/>
      <c r="D2569" s="132"/>
      <c r="E2569" s="157"/>
      <c r="F2569" s="158"/>
      <c r="G2569" s="131"/>
      <c r="H2569" s="131"/>
      <c r="I2569" s="132"/>
      <c r="J2569" s="132"/>
      <c r="K2569" s="136"/>
      <c r="L2569" s="127"/>
    </row>
    <row r="2570" ht="20.25" hidden="1" customHeight="1">
      <c r="A2570" s="168">
        <v>46017.0</v>
      </c>
      <c r="B2570" s="162" t="s">
        <v>4807</v>
      </c>
      <c r="C2570" s="23"/>
      <c r="D2570" s="166" t="s">
        <v>832</v>
      </c>
      <c r="E2570" s="181"/>
      <c r="F2570" s="158"/>
      <c r="G2570" s="135" t="s">
        <v>104</v>
      </c>
      <c r="H2570" s="66" t="s">
        <v>2069</v>
      </c>
      <c r="I2570" s="132"/>
      <c r="J2570" s="81" t="s">
        <v>521</v>
      </c>
      <c r="K2570" s="136"/>
      <c r="L2570" s="159" t="s">
        <v>4331</v>
      </c>
    </row>
    <row r="2571" ht="20.25" hidden="1" customHeight="1">
      <c r="A2571" s="168">
        <v>46017.0</v>
      </c>
      <c r="B2571" s="162" t="s">
        <v>4807</v>
      </c>
      <c r="C2571" s="23"/>
      <c r="D2571" s="166" t="s">
        <v>1993</v>
      </c>
      <c r="E2571" s="181"/>
      <c r="F2571" s="158"/>
      <c r="G2571" s="135" t="s">
        <v>104</v>
      </c>
      <c r="H2571" s="135">
        <v>1.0</v>
      </c>
      <c r="I2571" s="132"/>
      <c r="J2571" s="81" t="s">
        <v>521</v>
      </c>
      <c r="K2571" s="136"/>
      <c r="L2571" s="159"/>
    </row>
    <row r="2572" ht="20.25" hidden="1" customHeight="1">
      <c r="A2572" s="168">
        <v>46017.0</v>
      </c>
      <c r="B2572" s="162" t="s">
        <v>4807</v>
      </c>
      <c r="C2572" s="23"/>
      <c r="D2572" s="166" t="s">
        <v>1901</v>
      </c>
      <c r="E2572" s="181"/>
      <c r="F2572" s="158"/>
      <c r="G2572" s="135" t="s">
        <v>104</v>
      </c>
      <c r="H2572" s="135">
        <v>2.0</v>
      </c>
      <c r="I2572" s="132"/>
      <c r="J2572" s="81" t="s">
        <v>521</v>
      </c>
      <c r="K2572" s="136"/>
      <c r="L2572" s="159"/>
    </row>
    <row r="2573" ht="20.25" hidden="1" customHeight="1">
      <c r="A2573" s="128"/>
      <c r="B2573" s="139"/>
      <c r="C2573" s="154"/>
      <c r="D2573" s="132"/>
      <c r="E2573" s="157"/>
      <c r="F2573" s="158"/>
      <c r="G2573" s="131"/>
      <c r="H2573" s="131"/>
      <c r="I2573" s="132"/>
      <c r="J2573" s="132"/>
      <c r="K2573" s="136"/>
      <c r="L2573" s="127"/>
    </row>
    <row r="2574" ht="20.25" hidden="1" customHeight="1">
      <c r="A2574" s="168">
        <v>46018.0</v>
      </c>
      <c r="B2574" s="162" t="s">
        <v>4808</v>
      </c>
      <c r="C2574" s="23"/>
      <c r="D2574" s="166" t="s">
        <v>832</v>
      </c>
      <c r="E2574" s="181"/>
      <c r="F2574" s="158"/>
      <c r="G2574" s="135" t="s">
        <v>104</v>
      </c>
      <c r="H2574" s="66" t="s">
        <v>2069</v>
      </c>
      <c r="I2574" s="132"/>
      <c r="J2574" s="81" t="s">
        <v>2998</v>
      </c>
      <c r="K2574" s="136"/>
      <c r="L2574" s="159" t="s">
        <v>4331</v>
      </c>
    </row>
    <row r="2575" ht="20.25" hidden="1" customHeight="1">
      <c r="A2575" s="168">
        <v>46018.0</v>
      </c>
      <c r="B2575" s="162" t="s">
        <v>4808</v>
      </c>
      <c r="C2575" s="23"/>
      <c r="D2575" s="166" t="s">
        <v>2485</v>
      </c>
      <c r="E2575" s="181"/>
      <c r="F2575" s="158"/>
      <c r="G2575" s="135" t="s">
        <v>104</v>
      </c>
      <c r="H2575" s="135">
        <v>1.0</v>
      </c>
      <c r="I2575" s="132"/>
      <c r="J2575" s="81" t="s">
        <v>449</v>
      </c>
      <c r="K2575" s="136"/>
      <c r="L2575" s="159" t="s">
        <v>4331</v>
      </c>
    </row>
    <row r="2576" ht="20.25" hidden="1" customHeight="1">
      <c r="A2576" s="168">
        <v>46018.0</v>
      </c>
      <c r="B2576" s="162" t="s">
        <v>4808</v>
      </c>
      <c r="C2576" s="23"/>
      <c r="D2576" s="166" t="s">
        <v>832</v>
      </c>
      <c r="E2576" s="181"/>
      <c r="F2576" s="158"/>
      <c r="G2576" s="135" t="s">
        <v>104</v>
      </c>
      <c r="H2576" s="66" t="s">
        <v>2069</v>
      </c>
      <c r="I2576" s="132"/>
      <c r="J2576" s="81" t="s">
        <v>1034</v>
      </c>
      <c r="K2576" s="136"/>
      <c r="L2576" s="159" t="s">
        <v>4331</v>
      </c>
    </row>
    <row r="2577" ht="20.25" hidden="1" customHeight="1">
      <c r="A2577" s="168">
        <v>46018.0</v>
      </c>
      <c r="B2577" s="162" t="s">
        <v>4808</v>
      </c>
      <c r="C2577" s="23"/>
      <c r="D2577" s="166" t="s">
        <v>1993</v>
      </c>
      <c r="E2577" s="181"/>
      <c r="F2577" s="158"/>
      <c r="G2577" s="135" t="s">
        <v>104</v>
      </c>
      <c r="H2577" s="135">
        <v>2.0</v>
      </c>
      <c r="I2577" s="132"/>
      <c r="J2577" s="81" t="s">
        <v>1034</v>
      </c>
      <c r="K2577" s="136"/>
      <c r="L2577" s="159"/>
    </row>
    <row r="2578" ht="20.25" hidden="1" customHeight="1">
      <c r="A2578" s="168">
        <v>46018.0</v>
      </c>
      <c r="B2578" s="162" t="s">
        <v>4808</v>
      </c>
      <c r="C2578" s="23"/>
      <c r="D2578" s="166" t="s">
        <v>1901</v>
      </c>
      <c r="E2578" s="181"/>
      <c r="F2578" s="158"/>
      <c r="G2578" s="135" t="s">
        <v>104</v>
      </c>
      <c r="H2578" s="135">
        <v>4.0</v>
      </c>
      <c r="I2578" s="132"/>
      <c r="J2578" s="81" t="s">
        <v>1034</v>
      </c>
      <c r="K2578" s="136"/>
      <c r="L2578" s="159"/>
    </row>
    <row r="2579" ht="20.25" hidden="1" customHeight="1">
      <c r="A2579" s="128"/>
      <c r="B2579" s="139"/>
      <c r="C2579" s="154"/>
      <c r="D2579" s="132"/>
      <c r="E2579" s="157"/>
      <c r="F2579" s="158"/>
      <c r="G2579" s="131"/>
      <c r="H2579" s="131"/>
      <c r="I2579" s="132"/>
      <c r="J2579" s="132"/>
      <c r="K2579" s="136"/>
      <c r="L2579" s="127"/>
    </row>
    <row r="2580" ht="20.25" hidden="1" customHeight="1">
      <c r="A2580" s="168">
        <v>46018.0</v>
      </c>
      <c r="B2580" s="162" t="s">
        <v>4809</v>
      </c>
      <c r="C2580" s="23"/>
      <c r="D2580" s="166" t="s">
        <v>4148</v>
      </c>
      <c r="E2580" s="181"/>
      <c r="F2580" s="158"/>
      <c r="G2580" s="135" t="s">
        <v>196</v>
      </c>
      <c r="H2580" s="135">
        <v>2.0</v>
      </c>
      <c r="I2580" s="132"/>
      <c r="J2580" s="81" t="s">
        <v>4810</v>
      </c>
      <c r="K2580" s="136"/>
      <c r="L2580" s="159"/>
    </row>
    <row r="2581" ht="20.25" hidden="1" customHeight="1">
      <c r="A2581" s="128"/>
      <c r="B2581" s="139"/>
      <c r="C2581" s="154"/>
      <c r="D2581" s="132"/>
      <c r="E2581" s="157"/>
      <c r="F2581" s="158"/>
      <c r="G2581" s="131"/>
      <c r="H2581" s="131"/>
      <c r="I2581" s="132"/>
      <c r="J2581" s="132"/>
      <c r="K2581" s="136"/>
      <c r="L2581" s="127"/>
    </row>
    <row r="2582" ht="20.25" hidden="1" customHeight="1">
      <c r="A2582" s="168">
        <v>46018.0</v>
      </c>
      <c r="B2582" s="162" t="s">
        <v>4811</v>
      </c>
      <c r="C2582" s="23"/>
      <c r="D2582" s="166" t="s">
        <v>4465</v>
      </c>
      <c r="E2582" s="181" t="s">
        <v>491</v>
      </c>
      <c r="F2582" s="158"/>
      <c r="G2582" s="135" t="s">
        <v>104</v>
      </c>
      <c r="H2582" s="135">
        <v>1.0</v>
      </c>
      <c r="I2582" s="132"/>
      <c r="J2582" s="81" t="s">
        <v>1537</v>
      </c>
      <c r="K2582" s="136"/>
      <c r="L2582" s="159"/>
    </row>
    <row r="2583" ht="20.25" hidden="1" customHeight="1">
      <c r="A2583" s="128"/>
      <c r="B2583" s="139"/>
      <c r="C2583" s="154"/>
      <c r="D2583" s="132"/>
      <c r="E2583" s="157"/>
      <c r="F2583" s="158"/>
      <c r="G2583" s="131"/>
      <c r="H2583" s="131"/>
      <c r="I2583" s="132"/>
      <c r="J2583" s="132"/>
      <c r="K2583" s="136"/>
      <c r="L2583" s="127"/>
    </row>
    <row r="2584" ht="20.25" hidden="1" customHeight="1">
      <c r="A2584" s="168">
        <v>46020.0</v>
      </c>
      <c r="B2584" s="162" t="s">
        <v>4812</v>
      </c>
      <c r="C2584" s="23"/>
      <c r="D2584" s="166" t="s">
        <v>4813</v>
      </c>
      <c r="E2584" s="181"/>
      <c r="F2584" s="158"/>
      <c r="G2584" s="135" t="s">
        <v>104</v>
      </c>
      <c r="H2584" s="135">
        <v>1.0</v>
      </c>
      <c r="I2584" s="132"/>
      <c r="J2584" s="81" t="s">
        <v>1237</v>
      </c>
      <c r="K2584" s="136"/>
      <c r="L2584" s="159"/>
    </row>
    <row r="2585" ht="20.25" hidden="1" customHeight="1">
      <c r="A2585" s="168">
        <v>46020.0</v>
      </c>
      <c r="B2585" s="162" t="s">
        <v>4812</v>
      </c>
      <c r="C2585" s="23"/>
      <c r="D2585" s="166" t="s">
        <v>1147</v>
      </c>
      <c r="E2585" s="181"/>
      <c r="F2585" s="158"/>
      <c r="G2585" s="135" t="s">
        <v>104</v>
      </c>
      <c r="H2585" s="135">
        <v>10.0</v>
      </c>
      <c r="I2585" s="132"/>
      <c r="J2585" s="81" t="s">
        <v>1237</v>
      </c>
      <c r="K2585" s="136"/>
      <c r="L2585" s="159"/>
    </row>
    <row r="2586" ht="20.25" hidden="1" customHeight="1">
      <c r="A2586" s="168">
        <v>46020.0</v>
      </c>
      <c r="B2586" s="162" t="s">
        <v>4812</v>
      </c>
      <c r="C2586" s="23"/>
      <c r="D2586" s="166" t="s">
        <v>2172</v>
      </c>
      <c r="E2586" s="181"/>
      <c r="F2586" s="158"/>
      <c r="G2586" s="135" t="s">
        <v>104</v>
      </c>
      <c r="H2586" s="135">
        <v>10.0</v>
      </c>
      <c r="I2586" s="132"/>
      <c r="J2586" s="81" t="s">
        <v>1237</v>
      </c>
      <c r="K2586" s="136"/>
      <c r="L2586" s="159"/>
    </row>
    <row r="2587" ht="20.25" hidden="1" customHeight="1">
      <c r="A2587" s="168">
        <v>46020.0</v>
      </c>
      <c r="B2587" s="162" t="s">
        <v>4812</v>
      </c>
      <c r="C2587" s="23"/>
      <c r="D2587" s="166" t="s">
        <v>1513</v>
      </c>
      <c r="E2587" s="181"/>
      <c r="F2587" s="158"/>
      <c r="G2587" s="135" t="s">
        <v>104</v>
      </c>
      <c r="H2587" s="135">
        <v>20.0</v>
      </c>
      <c r="I2587" s="132"/>
      <c r="J2587" s="81" t="s">
        <v>1237</v>
      </c>
      <c r="K2587" s="136"/>
      <c r="L2587" s="159"/>
    </row>
    <row r="2588" ht="20.25" hidden="1" customHeight="1">
      <c r="A2588" s="128"/>
      <c r="B2588" s="139"/>
      <c r="C2588" s="154"/>
      <c r="D2588" s="132"/>
      <c r="E2588" s="157"/>
      <c r="F2588" s="158"/>
      <c r="G2588" s="131"/>
      <c r="H2588" s="131"/>
      <c r="I2588" s="132"/>
      <c r="J2588" s="132"/>
      <c r="K2588" s="136"/>
      <c r="L2588" s="127"/>
    </row>
    <row r="2589" ht="20.25" hidden="1" customHeight="1">
      <c r="A2589" s="168">
        <v>46020.0</v>
      </c>
      <c r="B2589" s="162" t="s">
        <v>4814</v>
      </c>
      <c r="C2589" s="23"/>
      <c r="D2589" s="166" t="s">
        <v>1553</v>
      </c>
      <c r="E2589" s="181"/>
      <c r="F2589" s="158"/>
      <c r="G2589" s="135" t="s">
        <v>742</v>
      </c>
      <c r="H2589" s="135">
        <v>1.0</v>
      </c>
      <c r="I2589" s="132"/>
      <c r="J2589" s="81" t="s">
        <v>1117</v>
      </c>
      <c r="K2589" s="136"/>
      <c r="L2589" s="159"/>
    </row>
    <row r="2590" ht="20.25" hidden="1" customHeight="1">
      <c r="A2590" s="128"/>
      <c r="B2590" s="139"/>
      <c r="C2590" s="154"/>
      <c r="D2590" s="132"/>
      <c r="E2590" s="157"/>
      <c r="F2590" s="158"/>
      <c r="G2590" s="131"/>
      <c r="H2590" s="131"/>
      <c r="I2590" s="132"/>
      <c r="J2590" s="132"/>
      <c r="K2590" s="136"/>
      <c r="L2590" s="127"/>
    </row>
    <row r="2591" ht="20.25" hidden="1" customHeight="1">
      <c r="A2591" s="168">
        <v>46020.0</v>
      </c>
      <c r="B2591" s="162" t="s">
        <v>4815</v>
      </c>
      <c r="C2591" s="23"/>
      <c r="D2591" s="166" t="s">
        <v>4816</v>
      </c>
      <c r="E2591" s="181"/>
      <c r="F2591" s="158"/>
      <c r="G2591" s="135" t="s">
        <v>104</v>
      </c>
      <c r="H2591" s="135">
        <v>2.0</v>
      </c>
      <c r="I2591" s="132"/>
      <c r="J2591" s="81" t="s">
        <v>2096</v>
      </c>
      <c r="K2591" s="136"/>
      <c r="L2591" s="159" t="s">
        <v>4331</v>
      </c>
    </row>
    <row r="2592" ht="20.25" hidden="1" customHeight="1">
      <c r="A2592" s="168">
        <v>46020.0</v>
      </c>
      <c r="B2592" s="162" t="s">
        <v>4815</v>
      </c>
      <c r="C2592" s="23"/>
      <c r="D2592" s="166" t="s">
        <v>2045</v>
      </c>
      <c r="E2592" s="181"/>
      <c r="F2592" s="158"/>
      <c r="G2592" s="135" t="s">
        <v>196</v>
      </c>
      <c r="H2592" s="135">
        <v>1.0</v>
      </c>
      <c r="I2592" s="132"/>
      <c r="J2592" s="81" t="s">
        <v>2096</v>
      </c>
      <c r="K2592" s="136"/>
      <c r="L2592" s="159"/>
    </row>
    <row r="2593" ht="20.25" hidden="1" customHeight="1">
      <c r="A2593" s="168">
        <v>46020.0</v>
      </c>
      <c r="B2593" s="162" t="s">
        <v>4815</v>
      </c>
      <c r="C2593" s="23"/>
      <c r="D2593" s="166" t="s">
        <v>4817</v>
      </c>
      <c r="E2593" s="181"/>
      <c r="F2593" s="158"/>
      <c r="G2593" s="135" t="s">
        <v>104</v>
      </c>
      <c r="H2593" s="135">
        <v>6.0</v>
      </c>
      <c r="I2593" s="132"/>
      <c r="J2593" s="81" t="s">
        <v>2096</v>
      </c>
      <c r="K2593" s="136"/>
      <c r="L2593" s="159"/>
    </row>
    <row r="2594" ht="20.25" hidden="1" customHeight="1">
      <c r="A2594" s="168">
        <v>46020.0</v>
      </c>
      <c r="B2594" s="162" t="s">
        <v>4815</v>
      </c>
      <c r="C2594" s="23"/>
      <c r="D2594" s="166" t="s">
        <v>2284</v>
      </c>
      <c r="E2594" s="181"/>
      <c r="F2594" s="158"/>
      <c r="G2594" s="135" t="s">
        <v>104</v>
      </c>
      <c r="H2594" s="135">
        <v>2.0</v>
      </c>
      <c r="I2594" s="132"/>
      <c r="J2594" s="81" t="s">
        <v>2096</v>
      </c>
      <c r="K2594" s="136"/>
      <c r="L2594" s="159"/>
    </row>
    <row r="2595" ht="20.25" hidden="1" customHeight="1">
      <c r="A2595" s="168">
        <v>46020.0</v>
      </c>
      <c r="B2595" s="162" t="s">
        <v>4815</v>
      </c>
      <c r="C2595" s="23"/>
      <c r="D2595" s="166" t="s">
        <v>2370</v>
      </c>
      <c r="E2595" s="181"/>
      <c r="F2595" s="158"/>
      <c r="G2595" s="135" t="s">
        <v>104</v>
      </c>
      <c r="H2595" s="135">
        <v>1.0</v>
      </c>
      <c r="I2595" s="132"/>
      <c r="J2595" s="81" t="s">
        <v>2096</v>
      </c>
      <c r="K2595" s="136"/>
      <c r="L2595" s="159"/>
    </row>
    <row r="2596" ht="20.25" hidden="1" customHeight="1">
      <c r="A2596" s="128"/>
      <c r="B2596" s="139"/>
      <c r="C2596" s="154"/>
      <c r="D2596" s="132"/>
      <c r="E2596" s="157"/>
      <c r="F2596" s="158"/>
      <c r="G2596" s="131"/>
      <c r="H2596" s="131"/>
      <c r="I2596" s="132"/>
      <c r="J2596" s="132"/>
      <c r="K2596" s="136"/>
      <c r="L2596" s="127"/>
    </row>
    <row r="2597" ht="20.25" hidden="1" customHeight="1">
      <c r="A2597" s="168">
        <v>46020.0</v>
      </c>
      <c r="B2597" s="162" t="s">
        <v>4818</v>
      </c>
      <c r="C2597" s="23"/>
      <c r="D2597" s="166" t="s">
        <v>4819</v>
      </c>
      <c r="E2597" s="181"/>
      <c r="F2597" s="158"/>
      <c r="G2597" s="135" t="s">
        <v>104</v>
      </c>
      <c r="H2597" s="135">
        <v>1.0</v>
      </c>
      <c r="I2597" s="132"/>
      <c r="J2597" s="81" t="s">
        <v>2230</v>
      </c>
      <c r="K2597" s="136"/>
      <c r="L2597" s="159" t="s">
        <v>4331</v>
      </c>
    </row>
    <row r="2598" ht="20.25" hidden="1" customHeight="1">
      <c r="A2598" s="168">
        <v>46020.0</v>
      </c>
      <c r="B2598" s="162" t="s">
        <v>4818</v>
      </c>
      <c r="C2598" s="23"/>
      <c r="D2598" s="166" t="s">
        <v>2169</v>
      </c>
      <c r="E2598" s="181"/>
      <c r="F2598" s="158"/>
      <c r="G2598" s="135" t="s">
        <v>104</v>
      </c>
      <c r="H2598" s="135">
        <v>1.0</v>
      </c>
      <c r="I2598" s="132"/>
      <c r="J2598" s="81" t="s">
        <v>2230</v>
      </c>
      <c r="K2598" s="136"/>
      <c r="L2598" s="159"/>
    </row>
    <row r="2599" ht="20.25" hidden="1" customHeight="1">
      <c r="A2599" s="128"/>
      <c r="B2599" s="139"/>
      <c r="C2599" s="154"/>
      <c r="D2599" s="132"/>
      <c r="E2599" s="157"/>
      <c r="F2599" s="158"/>
      <c r="G2599" s="131"/>
      <c r="H2599" s="131"/>
      <c r="I2599" s="132"/>
      <c r="J2599" s="132"/>
      <c r="K2599" s="136"/>
      <c r="L2599" s="127"/>
    </row>
    <row r="2600" ht="20.25" hidden="1" customHeight="1">
      <c r="A2600" s="168">
        <v>46020.0</v>
      </c>
      <c r="B2600" s="162" t="s">
        <v>4820</v>
      </c>
      <c r="C2600" s="23"/>
      <c r="D2600" s="166" t="s">
        <v>209</v>
      </c>
      <c r="E2600" s="181" t="s">
        <v>1498</v>
      </c>
      <c r="F2600" s="158"/>
      <c r="G2600" s="135" t="s">
        <v>104</v>
      </c>
      <c r="H2600" s="135">
        <v>1.0</v>
      </c>
      <c r="I2600" s="132"/>
      <c r="J2600" s="81" t="s">
        <v>4666</v>
      </c>
      <c r="K2600" s="136"/>
      <c r="L2600" s="159" t="s">
        <v>4331</v>
      </c>
    </row>
    <row r="2601" ht="20.25" hidden="1" customHeight="1">
      <c r="A2601" s="168">
        <v>46020.0</v>
      </c>
      <c r="B2601" s="162" t="s">
        <v>4820</v>
      </c>
      <c r="C2601" s="23"/>
      <c r="D2601" s="166" t="s">
        <v>1768</v>
      </c>
      <c r="E2601" s="181" t="s">
        <v>337</v>
      </c>
      <c r="F2601" s="158"/>
      <c r="G2601" s="135" t="s">
        <v>104</v>
      </c>
      <c r="H2601" s="135">
        <v>1.0</v>
      </c>
      <c r="I2601" s="132"/>
      <c r="J2601" s="81" t="s">
        <v>4666</v>
      </c>
      <c r="K2601" s="136"/>
      <c r="L2601" s="159" t="s">
        <v>4331</v>
      </c>
    </row>
    <row r="2602" ht="20.25" hidden="1" customHeight="1">
      <c r="A2602" s="168">
        <v>46020.0</v>
      </c>
      <c r="B2602" s="162" t="s">
        <v>4820</v>
      </c>
      <c r="C2602" s="23"/>
      <c r="D2602" s="166" t="s">
        <v>66</v>
      </c>
      <c r="E2602" s="181" t="s">
        <v>2430</v>
      </c>
      <c r="F2602" s="158"/>
      <c r="G2602" s="135" t="s">
        <v>104</v>
      </c>
      <c r="H2602" s="135">
        <v>1.0</v>
      </c>
      <c r="I2602" s="132"/>
      <c r="J2602" s="81" t="s">
        <v>4666</v>
      </c>
      <c r="K2602" s="136"/>
      <c r="L2602" s="159" t="s">
        <v>4331</v>
      </c>
    </row>
    <row r="2603" ht="20.25" hidden="1" customHeight="1">
      <c r="A2603" s="168">
        <v>46020.0</v>
      </c>
      <c r="B2603" s="162" t="s">
        <v>4820</v>
      </c>
      <c r="C2603" s="23"/>
      <c r="D2603" s="166" t="s">
        <v>1290</v>
      </c>
      <c r="E2603" s="181" t="s">
        <v>76</v>
      </c>
      <c r="F2603" s="158"/>
      <c r="G2603" s="135" t="s">
        <v>104</v>
      </c>
      <c r="H2603" s="135">
        <v>1.0</v>
      </c>
      <c r="I2603" s="132"/>
      <c r="J2603" s="81" t="s">
        <v>4666</v>
      </c>
      <c r="K2603" s="136"/>
      <c r="L2603" s="159" t="s">
        <v>4331</v>
      </c>
    </row>
    <row r="2604" ht="20.25" hidden="1" customHeight="1">
      <c r="A2604" s="128"/>
      <c r="B2604" s="139"/>
      <c r="C2604" s="154"/>
      <c r="D2604" s="132"/>
      <c r="E2604" s="157"/>
      <c r="F2604" s="158"/>
      <c r="G2604" s="131"/>
      <c r="H2604" s="131"/>
      <c r="I2604" s="132"/>
      <c r="J2604" s="132"/>
      <c r="K2604" s="136"/>
      <c r="L2604" s="127"/>
    </row>
    <row r="2605" ht="20.25" hidden="1" customHeight="1">
      <c r="A2605" s="168">
        <v>46020.0</v>
      </c>
      <c r="B2605" s="162" t="s">
        <v>4821</v>
      </c>
      <c r="C2605" s="23"/>
      <c r="D2605" s="166" t="s">
        <v>1239</v>
      </c>
      <c r="E2605" s="181"/>
      <c r="F2605" s="158"/>
      <c r="G2605" s="135" t="s">
        <v>104</v>
      </c>
      <c r="H2605" s="135">
        <v>2.0</v>
      </c>
      <c r="I2605" s="132"/>
      <c r="J2605" s="81" t="s">
        <v>443</v>
      </c>
      <c r="K2605" s="136"/>
      <c r="L2605" s="159"/>
    </row>
    <row r="2606" ht="20.25" hidden="1" customHeight="1">
      <c r="A2606" s="168">
        <v>46020.0</v>
      </c>
      <c r="B2606" s="162" t="s">
        <v>4821</v>
      </c>
      <c r="C2606" s="23"/>
      <c r="D2606" s="166" t="s">
        <v>4822</v>
      </c>
      <c r="E2606" s="181"/>
      <c r="F2606" s="158"/>
      <c r="G2606" s="135" t="s">
        <v>502</v>
      </c>
      <c r="H2606" s="135">
        <v>1.0</v>
      </c>
      <c r="I2606" s="132"/>
      <c r="J2606" s="81" t="s">
        <v>443</v>
      </c>
      <c r="K2606" s="136"/>
      <c r="L2606" s="159"/>
    </row>
    <row r="2607" ht="20.25" hidden="1" customHeight="1">
      <c r="A2607" s="128"/>
      <c r="B2607" s="139"/>
      <c r="C2607" s="154"/>
      <c r="D2607" s="132"/>
      <c r="E2607" s="157"/>
      <c r="F2607" s="158"/>
      <c r="G2607" s="131"/>
      <c r="H2607" s="131"/>
      <c r="I2607" s="132"/>
      <c r="J2607" s="132"/>
      <c r="K2607" s="136"/>
      <c r="L2607" s="127"/>
    </row>
    <row r="2608" ht="20.25" hidden="1" customHeight="1">
      <c r="A2608" s="168">
        <v>46021.0</v>
      </c>
      <c r="B2608" s="162" t="s">
        <v>4823</v>
      </c>
      <c r="C2608" s="23"/>
      <c r="D2608" s="166" t="s">
        <v>1649</v>
      </c>
      <c r="E2608" s="181"/>
      <c r="F2608" s="158"/>
      <c r="G2608" s="135" t="s">
        <v>104</v>
      </c>
      <c r="H2608" s="135">
        <v>1.0</v>
      </c>
      <c r="I2608" s="132"/>
      <c r="J2608" s="81" t="s">
        <v>521</v>
      </c>
      <c r="K2608" s="136"/>
      <c r="L2608" s="159" t="s">
        <v>4331</v>
      </c>
    </row>
    <row r="2609" ht="20.25" hidden="1" customHeight="1">
      <c r="A2609" s="168">
        <v>46021.0</v>
      </c>
      <c r="B2609" s="162" t="s">
        <v>4823</v>
      </c>
      <c r="C2609" s="23"/>
      <c r="D2609" s="166" t="s">
        <v>527</v>
      </c>
      <c r="E2609" s="181"/>
      <c r="F2609" s="158"/>
      <c r="G2609" s="135" t="s">
        <v>104</v>
      </c>
      <c r="H2609" s="135">
        <v>1.0</v>
      </c>
      <c r="I2609" s="132"/>
      <c r="J2609" s="81" t="s">
        <v>521</v>
      </c>
      <c r="K2609" s="136"/>
      <c r="L2609" s="159"/>
    </row>
    <row r="2610" ht="20.25" hidden="1" customHeight="1">
      <c r="A2610" s="168">
        <v>46021.0</v>
      </c>
      <c r="B2610" s="162" t="s">
        <v>4823</v>
      </c>
      <c r="C2610" s="23"/>
      <c r="D2610" s="166" t="s">
        <v>2506</v>
      </c>
      <c r="E2610" s="181"/>
      <c r="F2610" s="158"/>
      <c r="G2610" s="135" t="s">
        <v>104</v>
      </c>
      <c r="H2610" s="135">
        <v>10.0</v>
      </c>
      <c r="I2610" s="132"/>
      <c r="J2610" s="81" t="s">
        <v>521</v>
      </c>
      <c r="K2610" s="136"/>
      <c r="L2610" s="159"/>
    </row>
    <row r="2611" ht="20.25" hidden="1" customHeight="1">
      <c r="A2611" s="168">
        <v>46021.0</v>
      </c>
      <c r="B2611" s="162" t="s">
        <v>4823</v>
      </c>
      <c r="C2611" s="23"/>
      <c r="D2611" s="166" t="s">
        <v>4824</v>
      </c>
      <c r="E2611" s="181"/>
      <c r="F2611" s="158"/>
      <c r="G2611" s="135" t="s">
        <v>104</v>
      </c>
      <c r="H2611" s="135">
        <v>2.0</v>
      </c>
      <c r="I2611" s="132"/>
      <c r="J2611" s="81" t="s">
        <v>521</v>
      </c>
      <c r="K2611" s="136"/>
      <c r="L2611" s="159"/>
    </row>
    <row r="2612" ht="20.25" hidden="1" customHeight="1">
      <c r="A2612" s="168">
        <v>46021.0</v>
      </c>
      <c r="B2612" s="162" t="s">
        <v>4823</v>
      </c>
      <c r="C2612" s="23"/>
      <c r="D2612" s="166" t="s">
        <v>1897</v>
      </c>
      <c r="E2612" s="181"/>
      <c r="F2612" s="158"/>
      <c r="G2612" s="135" t="s">
        <v>104</v>
      </c>
      <c r="H2612" s="135">
        <v>1.0</v>
      </c>
      <c r="I2612" s="132"/>
      <c r="J2612" s="81" t="s">
        <v>521</v>
      </c>
      <c r="K2612" s="136"/>
      <c r="L2612" s="159"/>
    </row>
    <row r="2613" ht="20.25" hidden="1" customHeight="1">
      <c r="A2613" s="168">
        <v>46021.0</v>
      </c>
      <c r="B2613" s="162" t="s">
        <v>4823</v>
      </c>
      <c r="C2613" s="23"/>
      <c r="D2613" s="166" t="s">
        <v>4594</v>
      </c>
      <c r="E2613" s="181"/>
      <c r="F2613" s="158"/>
      <c r="G2613" s="135" t="s">
        <v>104</v>
      </c>
      <c r="H2613" s="135">
        <v>1.0</v>
      </c>
      <c r="I2613" s="132"/>
      <c r="J2613" s="81" t="s">
        <v>521</v>
      </c>
      <c r="K2613" s="136"/>
      <c r="L2613" s="159"/>
    </row>
    <row r="2614" ht="20.25" hidden="1" customHeight="1">
      <c r="A2614" s="128"/>
      <c r="B2614" s="139"/>
      <c r="C2614" s="154"/>
      <c r="D2614" s="132"/>
      <c r="E2614" s="157"/>
      <c r="F2614" s="158"/>
      <c r="G2614" s="131"/>
      <c r="H2614" s="131"/>
      <c r="I2614" s="132"/>
      <c r="J2614" s="132"/>
      <c r="K2614" s="136"/>
      <c r="L2614" s="127"/>
    </row>
    <row r="2615" ht="20.25" hidden="1" customHeight="1">
      <c r="A2615" s="168">
        <v>46021.0</v>
      </c>
      <c r="B2615" s="162" t="s">
        <v>4825</v>
      </c>
      <c r="C2615" s="23"/>
      <c r="D2615" s="166" t="s">
        <v>744</v>
      </c>
      <c r="E2615" s="181"/>
      <c r="F2615" s="158"/>
      <c r="G2615" s="135" t="s">
        <v>1385</v>
      </c>
      <c r="H2615" s="135">
        <v>1.0</v>
      </c>
      <c r="I2615" s="132"/>
      <c r="J2615" s="81" t="s">
        <v>1966</v>
      </c>
      <c r="K2615" s="136"/>
      <c r="L2615" s="159"/>
    </row>
    <row r="2616" ht="20.25" hidden="1" customHeight="1">
      <c r="A2616" s="168">
        <v>46021.0</v>
      </c>
      <c r="B2616" s="162" t="s">
        <v>4825</v>
      </c>
      <c r="C2616" s="23"/>
      <c r="D2616" s="166" t="s">
        <v>2191</v>
      </c>
      <c r="E2616" s="181"/>
      <c r="F2616" s="158"/>
      <c r="G2616" s="135" t="s">
        <v>104</v>
      </c>
      <c r="H2616" s="135">
        <v>1.0</v>
      </c>
      <c r="I2616" s="132"/>
      <c r="J2616" s="81" t="s">
        <v>2449</v>
      </c>
      <c r="K2616" s="136"/>
      <c r="L2616" s="159"/>
    </row>
    <row r="2617" ht="20.25" hidden="1" customHeight="1">
      <c r="A2617" s="128"/>
      <c r="B2617" s="139"/>
      <c r="C2617" s="154"/>
      <c r="D2617" s="132"/>
      <c r="E2617" s="157"/>
      <c r="F2617" s="158"/>
      <c r="G2617" s="131"/>
      <c r="H2617" s="131"/>
      <c r="I2617" s="132"/>
      <c r="J2617" s="132"/>
      <c r="K2617" s="136"/>
      <c r="L2617" s="127"/>
    </row>
    <row r="2618" ht="20.25" hidden="1" customHeight="1">
      <c r="A2618" s="168">
        <v>46021.0</v>
      </c>
      <c r="B2618" s="162" t="s">
        <v>4826</v>
      </c>
      <c r="C2618" s="23"/>
      <c r="D2618" s="166" t="s">
        <v>755</v>
      </c>
      <c r="E2618" s="181"/>
      <c r="F2618" s="158"/>
      <c r="G2618" s="135" t="s">
        <v>104</v>
      </c>
      <c r="H2618" s="135">
        <v>1.0</v>
      </c>
      <c r="I2618" s="132"/>
      <c r="J2618" s="81" t="s">
        <v>1945</v>
      </c>
      <c r="K2618" s="136"/>
      <c r="L2618" s="159"/>
    </row>
    <row r="2619" ht="20.25" hidden="1" customHeight="1">
      <c r="A2619" s="168">
        <v>46021.0</v>
      </c>
      <c r="B2619" s="162" t="s">
        <v>4826</v>
      </c>
      <c r="C2619" s="23"/>
      <c r="D2619" s="166" t="s">
        <v>4827</v>
      </c>
      <c r="E2619" s="181"/>
      <c r="F2619" s="158"/>
      <c r="G2619" s="135" t="s">
        <v>104</v>
      </c>
      <c r="H2619" s="135">
        <v>6.0</v>
      </c>
      <c r="I2619" s="132"/>
      <c r="J2619" s="81" t="s">
        <v>1945</v>
      </c>
      <c r="K2619" s="136"/>
      <c r="L2619" s="159"/>
    </row>
    <row r="2620" ht="20.25" hidden="1" customHeight="1">
      <c r="A2620" s="168">
        <v>46021.0</v>
      </c>
      <c r="B2620" s="162" t="s">
        <v>4826</v>
      </c>
      <c r="C2620" s="23"/>
      <c r="D2620" s="166" t="s">
        <v>4828</v>
      </c>
      <c r="E2620" s="181"/>
      <c r="F2620" s="158"/>
      <c r="G2620" s="135" t="s">
        <v>104</v>
      </c>
      <c r="H2620" s="135">
        <v>4.0</v>
      </c>
      <c r="I2620" s="132"/>
      <c r="J2620" s="81" t="s">
        <v>1945</v>
      </c>
      <c r="K2620" s="136"/>
      <c r="L2620" s="159"/>
    </row>
    <row r="2621" ht="20.25" hidden="1" customHeight="1">
      <c r="A2621" s="128"/>
      <c r="B2621" s="139"/>
      <c r="C2621" s="154"/>
      <c r="D2621" s="132"/>
      <c r="E2621" s="157"/>
      <c r="F2621" s="158"/>
      <c r="G2621" s="131"/>
      <c r="H2621" s="131"/>
      <c r="I2621" s="132"/>
      <c r="J2621" s="132"/>
      <c r="K2621" s="136"/>
      <c r="L2621" s="127"/>
    </row>
    <row r="2622" ht="20.25" hidden="1" customHeight="1">
      <c r="A2622" s="168">
        <v>46022.0</v>
      </c>
      <c r="B2622" s="162" t="s">
        <v>4829</v>
      </c>
      <c r="C2622" s="23"/>
      <c r="D2622" s="166" t="s">
        <v>2191</v>
      </c>
      <c r="E2622" s="181"/>
      <c r="F2622" s="158"/>
      <c r="G2622" s="135" t="s">
        <v>104</v>
      </c>
      <c r="H2622" s="135">
        <v>1.0</v>
      </c>
      <c r="I2622" s="132"/>
      <c r="J2622" s="81" t="s">
        <v>2245</v>
      </c>
      <c r="K2622" s="136"/>
      <c r="L2622" s="159"/>
    </row>
    <row r="2623" ht="20.25" hidden="1" customHeight="1">
      <c r="A2623" s="168">
        <v>46022.0</v>
      </c>
      <c r="B2623" s="162" t="s">
        <v>4829</v>
      </c>
      <c r="C2623" s="23"/>
      <c r="D2623" s="166" t="s">
        <v>1776</v>
      </c>
      <c r="E2623" s="181"/>
      <c r="F2623" s="158"/>
      <c r="G2623" s="135" t="s">
        <v>104</v>
      </c>
      <c r="H2623" s="135">
        <v>2.0</v>
      </c>
      <c r="I2623" s="132"/>
      <c r="J2623" s="81" t="s">
        <v>4830</v>
      </c>
      <c r="K2623" s="136"/>
      <c r="L2623" s="159"/>
    </row>
    <row r="2624" ht="20.25" hidden="1" customHeight="1">
      <c r="A2624" s="168">
        <v>46022.0</v>
      </c>
      <c r="B2624" s="162" t="s">
        <v>4829</v>
      </c>
      <c r="C2624" s="23"/>
      <c r="D2624" s="166" t="s">
        <v>1709</v>
      </c>
      <c r="E2624" s="181"/>
      <c r="F2624" s="158"/>
      <c r="G2624" s="135" t="s">
        <v>104</v>
      </c>
      <c r="H2624" s="135">
        <v>2.0</v>
      </c>
      <c r="I2624" s="132"/>
      <c r="J2624" s="81" t="s">
        <v>4830</v>
      </c>
      <c r="K2624" s="136"/>
      <c r="L2624" s="159"/>
    </row>
    <row r="2625" ht="20.25" hidden="1" customHeight="1">
      <c r="A2625" s="168">
        <v>46022.0</v>
      </c>
      <c r="B2625" s="162" t="s">
        <v>4829</v>
      </c>
      <c r="C2625" s="23"/>
      <c r="D2625" s="166" t="s">
        <v>1054</v>
      </c>
      <c r="E2625" s="181"/>
      <c r="F2625" s="158"/>
      <c r="G2625" s="135" t="s">
        <v>742</v>
      </c>
      <c r="H2625" s="135">
        <v>1.0</v>
      </c>
      <c r="I2625" s="132"/>
      <c r="J2625" s="81" t="s">
        <v>1117</v>
      </c>
      <c r="K2625" s="136"/>
      <c r="L2625" s="159"/>
    </row>
    <row r="2626" ht="20.25" hidden="1" customHeight="1">
      <c r="A2626" s="168">
        <v>46022.0</v>
      </c>
      <c r="B2626" s="162" t="s">
        <v>4829</v>
      </c>
      <c r="C2626" s="23"/>
      <c r="D2626" s="166" t="s">
        <v>87</v>
      </c>
      <c r="E2626" s="181"/>
      <c r="F2626" s="158"/>
      <c r="G2626" s="135" t="s">
        <v>104</v>
      </c>
      <c r="H2626" s="135">
        <v>1.0</v>
      </c>
      <c r="I2626" s="132"/>
      <c r="J2626" s="81" t="s">
        <v>2998</v>
      </c>
      <c r="K2626" s="136"/>
      <c r="L2626" s="159" t="s">
        <v>4331</v>
      </c>
    </row>
    <row r="2627" ht="20.25" hidden="1" customHeight="1">
      <c r="A2627" s="168">
        <v>46022.0</v>
      </c>
      <c r="B2627" s="162" t="s">
        <v>4829</v>
      </c>
      <c r="C2627" s="23"/>
      <c r="D2627" s="166" t="s">
        <v>4831</v>
      </c>
      <c r="E2627" s="181"/>
      <c r="F2627" s="158"/>
      <c r="G2627" s="135" t="s">
        <v>104</v>
      </c>
      <c r="H2627" s="135">
        <v>8.0</v>
      </c>
      <c r="I2627" s="132"/>
      <c r="J2627" s="81" t="s">
        <v>2998</v>
      </c>
      <c r="K2627" s="136"/>
      <c r="L2627" s="159"/>
    </row>
    <row r="2628" ht="20.25" hidden="1" customHeight="1">
      <c r="A2628" s="168">
        <v>46022.0</v>
      </c>
      <c r="B2628" s="162" t="s">
        <v>4829</v>
      </c>
      <c r="C2628" s="23"/>
      <c r="D2628" s="166" t="s">
        <v>1649</v>
      </c>
      <c r="E2628" s="181"/>
      <c r="F2628" s="158"/>
      <c r="G2628" s="135" t="s">
        <v>104</v>
      </c>
      <c r="H2628" s="135">
        <v>1.0</v>
      </c>
      <c r="I2628" s="132"/>
      <c r="J2628" s="81" t="s">
        <v>2998</v>
      </c>
      <c r="K2628" s="136"/>
      <c r="L2628" s="159" t="s">
        <v>4331</v>
      </c>
    </row>
    <row r="2629" ht="20.25" hidden="1" customHeight="1">
      <c r="A2629" s="168">
        <v>46022.0</v>
      </c>
      <c r="B2629" s="162" t="s">
        <v>4829</v>
      </c>
      <c r="C2629" s="23"/>
      <c r="D2629" s="166" t="s">
        <v>744</v>
      </c>
      <c r="E2629" s="181"/>
      <c r="F2629" s="158"/>
      <c r="G2629" s="135" t="s">
        <v>1385</v>
      </c>
      <c r="H2629" s="135">
        <v>1.0</v>
      </c>
      <c r="I2629" s="132"/>
      <c r="J2629" s="81" t="s">
        <v>1966</v>
      </c>
      <c r="K2629" s="136"/>
      <c r="L2629" s="159"/>
    </row>
    <row r="2630" ht="20.25" hidden="1" customHeight="1">
      <c r="A2630" s="128"/>
      <c r="B2630" s="139"/>
      <c r="C2630" s="154"/>
      <c r="D2630" s="132"/>
      <c r="E2630" s="157"/>
      <c r="F2630" s="158"/>
      <c r="G2630" s="131"/>
      <c r="H2630" s="131"/>
      <c r="I2630" s="132"/>
      <c r="J2630" s="132"/>
      <c r="K2630" s="136"/>
      <c r="L2630" s="127"/>
    </row>
    <row r="2631" ht="20.25" hidden="1" customHeight="1">
      <c r="A2631" s="168">
        <v>46022.0</v>
      </c>
      <c r="B2631" s="162" t="s">
        <v>4832</v>
      </c>
      <c r="C2631" s="23"/>
      <c r="D2631" s="166" t="s">
        <v>783</v>
      </c>
      <c r="E2631" s="181" t="s">
        <v>975</v>
      </c>
      <c r="F2631" s="158"/>
      <c r="G2631" s="135" t="s">
        <v>104</v>
      </c>
      <c r="H2631" s="135">
        <v>1.0</v>
      </c>
      <c r="I2631" s="132"/>
      <c r="J2631" s="81" t="s">
        <v>763</v>
      </c>
      <c r="K2631" s="136"/>
      <c r="L2631" s="159" t="s">
        <v>4331</v>
      </c>
    </row>
    <row r="2632" ht="20.25" hidden="1" customHeight="1">
      <c r="A2632" s="168">
        <v>46022.0</v>
      </c>
      <c r="B2632" s="162" t="s">
        <v>4832</v>
      </c>
      <c r="C2632" s="23"/>
      <c r="D2632" s="166" t="s">
        <v>74</v>
      </c>
      <c r="E2632" s="181" t="s">
        <v>4698</v>
      </c>
      <c r="F2632" s="158"/>
      <c r="G2632" s="135" t="s">
        <v>104</v>
      </c>
      <c r="H2632" s="135">
        <v>1.0</v>
      </c>
      <c r="I2632" s="132"/>
      <c r="J2632" s="81" t="s">
        <v>763</v>
      </c>
      <c r="K2632" s="136"/>
      <c r="L2632" s="159" t="s">
        <v>4331</v>
      </c>
    </row>
    <row r="2633" ht="20.25" hidden="1" customHeight="1">
      <c r="A2633" s="168">
        <v>46022.0</v>
      </c>
      <c r="B2633" s="162" t="s">
        <v>4832</v>
      </c>
      <c r="C2633" s="23"/>
      <c r="D2633" s="166" t="s">
        <v>74</v>
      </c>
      <c r="E2633" s="181" t="s">
        <v>1360</v>
      </c>
      <c r="F2633" s="158"/>
      <c r="G2633" s="135" t="s">
        <v>104</v>
      </c>
      <c r="H2633" s="135">
        <v>1.0</v>
      </c>
      <c r="I2633" s="132"/>
      <c r="J2633" s="81" t="s">
        <v>763</v>
      </c>
      <c r="K2633" s="136"/>
      <c r="L2633" s="159" t="s">
        <v>4331</v>
      </c>
    </row>
    <row r="2634" ht="20.25" hidden="1" customHeight="1">
      <c r="A2634" s="128"/>
      <c r="B2634" s="139"/>
      <c r="C2634" s="154"/>
      <c r="D2634" s="132"/>
      <c r="E2634" s="157"/>
      <c r="F2634" s="158"/>
      <c r="G2634" s="131"/>
      <c r="H2634" s="131"/>
      <c r="I2634" s="132"/>
      <c r="J2634" s="132"/>
      <c r="K2634" s="136"/>
      <c r="L2634" s="127"/>
    </row>
    <row r="2635" ht="20.25" hidden="1" customHeight="1">
      <c r="A2635" s="168">
        <v>46022.0</v>
      </c>
      <c r="B2635" s="162" t="s">
        <v>4833</v>
      </c>
      <c r="C2635" s="23"/>
      <c r="D2635" s="166" t="s">
        <v>744</v>
      </c>
      <c r="E2635" s="181"/>
      <c r="F2635" s="158"/>
      <c r="G2635" s="135" t="s">
        <v>1385</v>
      </c>
      <c r="H2635" s="135">
        <v>1.0</v>
      </c>
      <c r="I2635" s="132"/>
      <c r="J2635" s="81" t="s">
        <v>4834</v>
      </c>
      <c r="K2635" s="136"/>
      <c r="L2635" s="159"/>
    </row>
    <row r="2636" ht="20.25" hidden="1" customHeight="1">
      <c r="A2636" s="168">
        <v>46022.0</v>
      </c>
      <c r="B2636" s="162" t="s">
        <v>4833</v>
      </c>
      <c r="C2636" s="23"/>
      <c r="D2636" s="166" t="s">
        <v>744</v>
      </c>
      <c r="E2636" s="181"/>
      <c r="F2636" s="158"/>
      <c r="G2636" s="135" t="s">
        <v>1385</v>
      </c>
      <c r="H2636" s="135">
        <v>1.0</v>
      </c>
      <c r="I2636" s="132"/>
      <c r="J2636" s="81" t="s">
        <v>2011</v>
      </c>
      <c r="K2636" s="136"/>
      <c r="L2636" s="159"/>
    </row>
    <row r="2637" ht="20.25" hidden="1" customHeight="1">
      <c r="A2637" s="128"/>
      <c r="B2637" s="139"/>
      <c r="C2637" s="154"/>
      <c r="D2637" s="132"/>
      <c r="E2637" s="157"/>
      <c r="F2637" s="158"/>
      <c r="G2637" s="131"/>
      <c r="H2637" s="131"/>
      <c r="I2637" s="132"/>
      <c r="J2637" s="132"/>
      <c r="K2637" s="136"/>
      <c r="L2637" s="127"/>
    </row>
    <row r="2638" ht="20.25" hidden="1" customHeight="1">
      <c r="A2638" s="168">
        <v>46022.0</v>
      </c>
      <c r="B2638" s="162" t="s">
        <v>4835</v>
      </c>
      <c r="C2638" s="23"/>
      <c r="D2638" s="166" t="s">
        <v>4148</v>
      </c>
      <c r="E2638" s="181"/>
      <c r="F2638" s="158"/>
      <c r="G2638" s="135" t="s">
        <v>196</v>
      </c>
      <c r="H2638" s="135">
        <v>2.0</v>
      </c>
      <c r="I2638" s="132"/>
      <c r="J2638" s="81" t="s">
        <v>1103</v>
      </c>
      <c r="K2638" s="136"/>
      <c r="L2638" s="159"/>
    </row>
    <row r="2639" ht="20.25" hidden="1" customHeight="1">
      <c r="A2639" s="128"/>
      <c r="B2639" s="139"/>
      <c r="C2639" s="154"/>
      <c r="D2639" s="132"/>
      <c r="E2639" s="157"/>
      <c r="F2639" s="158"/>
      <c r="G2639" s="131"/>
      <c r="H2639" s="131"/>
      <c r="I2639" s="132"/>
      <c r="J2639" s="132"/>
      <c r="K2639" s="136"/>
      <c r="L2639" s="127"/>
    </row>
    <row r="2640" ht="20.25" hidden="1" customHeight="1">
      <c r="A2640" s="168">
        <v>46022.0</v>
      </c>
      <c r="B2640" s="162" t="s">
        <v>4836</v>
      </c>
      <c r="C2640" s="23"/>
      <c r="D2640" s="166" t="s">
        <v>66</v>
      </c>
      <c r="E2640" s="181" t="s">
        <v>1596</v>
      </c>
      <c r="F2640" s="158"/>
      <c r="G2640" s="135" t="s">
        <v>104</v>
      </c>
      <c r="H2640" s="135">
        <v>1.0</v>
      </c>
      <c r="I2640" s="132"/>
      <c r="J2640" s="81" t="s">
        <v>4837</v>
      </c>
      <c r="K2640" s="136"/>
      <c r="L2640" s="159" t="s">
        <v>4331</v>
      </c>
    </row>
    <row r="2641" ht="20.25" hidden="1" customHeight="1">
      <c r="A2641" s="168">
        <v>46022.0</v>
      </c>
      <c r="B2641" s="162" t="s">
        <v>4836</v>
      </c>
      <c r="C2641" s="23"/>
      <c r="D2641" s="166" t="s">
        <v>1716</v>
      </c>
      <c r="E2641" s="181">
        <v>5833048.0</v>
      </c>
      <c r="F2641" s="158"/>
      <c r="G2641" s="135" t="s">
        <v>104</v>
      </c>
      <c r="H2641" s="135">
        <v>1.0</v>
      </c>
      <c r="I2641" s="132"/>
      <c r="J2641" s="81" t="s">
        <v>4837</v>
      </c>
      <c r="K2641" s="136"/>
      <c r="L2641" s="159" t="s">
        <v>4331</v>
      </c>
    </row>
    <row r="2642" ht="20.25" hidden="1" customHeight="1">
      <c r="A2642" s="168">
        <v>46022.0</v>
      </c>
      <c r="B2642" s="162" t="s">
        <v>4836</v>
      </c>
      <c r="C2642" s="23"/>
      <c r="D2642" s="166" t="s">
        <v>1716</v>
      </c>
      <c r="E2642" s="181">
        <v>3.1780204E7</v>
      </c>
      <c r="F2642" s="158"/>
      <c r="G2642" s="135" t="s">
        <v>104</v>
      </c>
      <c r="H2642" s="135">
        <v>1.0</v>
      </c>
      <c r="I2642" s="132"/>
      <c r="J2642" s="81" t="s">
        <v>4837</v>
      </c>
      <c r="K2642" s="136"/>
      <c r="L2642" s="159" t="s">
        <v>4331</v>
      </c>
    </row>
    <row r="2643" ht="20.25" hidden="1" customHeight="1">
      <c r="A2643" s="168">
        <v>46022.0</v>
      </c>
      <c r="B2643" s="162" t="s">
        <v>4836</v>
      </c>
      <c r="C2643" s="23"/>
      <c r="D2643" s="166" t="s">
        <v>1716</v>
      </c>
      <c r="E2643" s="181">
        <v>5711730.0</v>
      </c>
      <c r="F2643" s="158"/>
      <c r="G2643" s="135" t="s">
        <v>104</v>
      </c>
      <c r="H2643" s="135">
        <v>1.0</v>
      </c>
      <c r="I2643" s="132"/>
      <c r="J2643" s="81" t="s">
        <v>4837</v>
      </c>
      <c r="K2643" s="136"/>
      <c r="L2643" s="159" t="s">
        <v>4331</v>
      </c>
    </row>
    <row r="2644" ht="20.25" hidden="1" customHeight="1">
      <c r="A2644" s="128"/>
      <c r="B2644" s="139"/>
      <c r="C2644" s="154"/>
      <c r="D2644" s="132"/>
      <c r="E2644" s="157"/>
      <c r="F2644" s="158"/>
      <c r="G2644" s="131"/>
      <c r="H2644" s="131"/>
      <c r="I2644" s="132"/>
      <c r="J2644" s="132"/>
      <c r="K2644" s="136"/>
      <c r="L2644" s="127"/>
    </row>
    <row r="2645" ht="20.25" hidden="1" customHeight="1">
      <c r="A2645" s="168">
        <v>46022.0</v>
      </c>
      <c r="B2645" s="162" t="s">
        <v>4838</v>
      </c>
      <c r="C2645" s="23"/>
      <c r="D2645" s="166" t="s">
        <v>74</v>
      </c>
      <c r="E2645" s="181" t="s">
        <v>1596</v>
      </c>
      <c r="F2645" s="158"/>
      <c r="G2645" s="135" t="s">
        <v>104</v>
      </c>
      <c r="H2645" s="135">
        <v>1.0</v>
      </c>
      <c r="I2645" s="132"/>
      <c r="J2645" s="81" t="s">
        <v>4839</v>
      </c>
      <c r="K2645" s="136"/>
      <c r="L2645" s="159" t="s">
        <v>4331</v>
      </c>
    </row>
    <row r="2646" ht="20.25" hidden="1" customHeight="1">
      <c r="A2646" s="168">
        <v>46022.0</v>
      </c>
      <c r="B2646" s="162" t="s">
        <v>4838</v>
      </c>
      <c r="C2646" s="23"/>
      <c r="D2646" s="166" t="s">
        <v>1716</v>
      </c>
      <c r="E2646" s="181">
        <v>5833048.0</v>
      </c>
      <c r="F2646" s="158"/>
      <c r="G2646" s="135" t="s">
        <v>104</v>
      </c>
      <c r="H2646" s="135">
        <v>1.0</v>
      </c>
      <c r="I2646" s="132"/>
      <c r="J2646" s="81" t="s">
        <v>4839</v>
      </c>
      <c r="K2646" s="136"/>
      <c r="L2646" s="159" t="s">
        <v>4331</v>
      </c>
    </row>
    <row r="2647" ht="20.25" hidden="1" customHeight="1">
      <c r="A2647" s="168">
        <v>46022.0</v>
      </c>
      <c r="B2647" s="162" t="s">
        <v>4838</v>
      </c>
      <c r="C2647" s="23"/>
      <c r="D2647" s="166" t="s">
        <v>1716</v>
      </c>
      <c r="E2647" s="181">
        <v>3.1780204E7</v>
      </c>
      <c r="F2647" s="158"/>
      <c r="G2647" s="135" t="s">
        <v>104</v>
      </c>
      <c r="H2647" s="135">
        <v>1.0</v>
      </c>
      <c r="I2647" s="132"/>
      <c r="J2647" s="81" t="s">
        <v>4839</v>
      </c>
      <c r="K2647" s="136"/>
      <c r="L2647" s="159" t="s">
        <v>4331</v>
      </c>
    </row>
    <row r="2648" ht="20.25" hidden="1" customHeight="1">
      <c r="A2648" s="168">
        <v>46022.0</v>
      </c>
      <c r="B2648" s="162" t="s">
        <v>4838</v>
      </c>
      <c r="C2648" s="23"/>
      <c r="D2648" s="166" t="s">
        <v>1716</v>
      </c>
      <c r="E2648" s="181">
        <v>5711730.0</v>
      </c>
      <c r="F2648" s="158"/>
      <c r="G2648" s="135" t="s">
        <v>104</v>
      </c>
      <c r="H2648" s="135">
        <v>1.0</v>
      </c>
      <c r="I2648" s="132"/>
      <c r="J2648" s="81" t="s">
        <v>4839</v>
      </c>
      <c r="K2648" s="136"/>
      <c r="L2648" s="159" t="s">
        <v>4331</v>
      </c>
    </row>
    <row r="2649" ht="20.25" hidden="1" customHeight="1">
      <c r="A2649" s="128"/>
      <c r="B2649" s="139"/>
      <c r="C2649" s="154"/>
      <c r="D2649" s="132"/>
      <c r="E2649" s="157"/>
      <c r="F2649" s="158"/>
      <c r="G2649" s="131"/>
      <c r="H2649" s="131"/>
      <c r="I2649" s="132"/>
      <c r="J2649" s="132"/>
      <c r="K2649" s="136"/>
      <c r="L2649" s="127"/>
    </row>
    <row r="2650" ht="20.25" hidden="1" customHeight="1">
      <c r="A2650" s="168">
        <v>46024.0</v>
      </c>
      <c r="B2650" s="162" t="s">
        <v>4840</v>
      </c>
      <c r="C2650" s="23"/>
      <c r="D2650" s="166" t="s">
        <v>1716</v>
      </c>
      <c r="E2650" s="181" t="s">
        <v>84</v>
      </c>
      <c r="F2650" s="158"/>
      <c r="G2650" s="135" t="s">
        <v>104</v>
      </c>
      <c r="H2650" s="135">
        <v>1.0</v>
      </c>
      <c r="I2650" s="132"/>
      <c r="J2650" s="81" t="s">
        <v>2459</v>
      </c>
      <c r="K2650" s="136"/>
      <c r="L2650" s="159" t="s">
        <v>4331</v>
      </c>
    </row>
    <row r="2651" ht="20.25" hidden="1" customHeight="1">
      <c r="A2651" s="168">
        <v>46024.0</v>
      </c>
      <c r="B2651" s="162" t="s">
        <v>4840</v>
      </c>
      <c r="C2651" s="23"/>
      <c r="D2651" s="166" t="s">
        <v>66</v>
      </c>
      <c r="E2651" s="181" t="s">
        <v>975</v>
      </c>
      <c r="F2651" s="158"/>
      <c r="G2651" s="135" t="s">
        <v>104</v>
      </c>
      <c r="H2651" s="135">
        <v>1.0</v>
      </c>
      <c r="I2651" s="132"/>
      <c r="J2651" s="81" t="s">
        <v>2459</v>
      </c>
      <c r="K2651" s="136"/>
      <c r="L2651" s="159" t="s">
        <v>4331</v>
      </c>
    </row>
    <row r="2652" ht="20.25" hidden="1" customHeight="1">
      <c r="A2652" s="168">
        <v>46024.0</v>
      </c>
      <c r="B2652" s="162" t="s">
        <v>4840</v>
      </c>
      <c r="C2652" s="23"/>
      <c r="D2652" s="166" t="s">
        <v>4841</v>
      </c>
      <c r="E2652" s="181" t="s">
        <v>2431</v>
      </c>
      <c r="F2652" s="158"/>
      <c r="G2652" s="135" t="s">
        <v>104</v>
      </c>
      <c r="H2652" s="135">
        <v>1.0</v>
      </c>
      <c r="I2652" s="132"/>
      <c r="J2652" s="81" t="s">
        <v>2459</v>
      </c>
      <c r="K2652" s="136"/>
      <c r="L2652" s="159" t="s">
        <v>4331</v>
      </c>
    </row>
    <row r="2653" ht="20.25" hidden="1" customHeight="1">
      <c r="A2653" s="168">
        <v>46024.0</v>
      </c>
      <c r="B2653" s="162" t="s">
        <v>4840</v>
      </c>
      <c r="C2653" s="23"/>
      <c r="D2653" s="166" t="s">
        <v>1738</v>
      </c>
      <c r="E2653" s="181" t="s">
        <v>4494</v>
      </c>
      <c r="F2653" s="158"/>
      <c r="G2653" s="135" t="s">
        <v>104</v>
      </c>
      <c r="H2653" s="135">
        <v>1.0</v>
      </c>
      <c r="I2653" s="132"/>
      <c r="J2653" s="81" t="s">
        <v>2459</v>
      </c>
      <c r="K2653" s="136"/>
      <c r="L2653" s="159" t="s">
        <v>4331</v>
      </c>
    </row>
    <row r="2654" ht="20.25" hidden="1" customHeight="1">
      <c r="A2654" s="128"/>
      <c r="B2654" s="139"/>
      <c r="C2654" s="154"/>
      <c r="D2654" s="132"/>
      <c r="E2654" s="157"/>
      <c r="F2654" s="158"/>
      <c r="G2654" s="131"/>
      <c r="H2654" s="131"/>
      <c r="I2654" s="132"/>
      <c r="J2654" s="132"/>
      <c r="K2654" s="136"/>
      <c r="L2654" s="127"/>
    </row>
    <row r="2655" ht="20.25" hidden="1" customHeight="1">
      <c r="A2655" s="168">
        <v>46024.0</v>
      </c>
      <c r="B2655" s="162" t="s">
        <v>4842</v>
      </c>
      <c r="C2655" s="23"/>
      <c r="D2655" s="166" t="s">
        <v>1768</v>
      </c>
      <c r="E2655" s="181" t="s">
        <v>337</v>
      </c>
      <c r="F2655" s="158"/>
      <c r="G2655" s="135" t="s">
        <v>104</v>
      </c>
      <c r="H2655" s="135">
        <v>1.0</v>
      </c>
      <c r="I2655" s="132"/>
      <c r="J2655" s="81" t="s">
        <v>4843</v>
      </c>
      <c r="K2655" s="136"/>
      <c r="L2655" s="159" t="s">
        <v>4331</v>
      </c>
    </row>
    <row r="2656" ht="20.25" hidden="1" customHeight="1">
      <c r="A2656" s="168">
        <v>46024.0</v>
      </c>
      <c r="B2656" s="162" t="s">
        <v>4842</v>
      </c>
      <c r="C2656" s="23"/>
      <c r="D2656" s="166" t="s">
        <v>66</v>
      </c>
      <c r="E2656" s="181" t="s">
        <v>85</v>
      </c>
      <c r="F2656" s="158"/>
      <c r="G2656" s="135" t="s">
        <v>104</v>
      </c>
      <c r="H2656" s="135">
        <v>1.0</v>
      </c>
      <c r="I2656" s="132"/>
      <c r="J2656" s="81" t="s">
        <v>4843</v>
      </c>
      <c r="K2656" s="136"/>
      <c r="L2656" s="159" t="s">
        <v>4331</v>
      </c>
    </row>
    <row r="2657" ht="20.25" hidden="1" customHeight="1">
      <c r="A2657" s="168">
        <v>46024.0</v>
      </c>
      <c r="B2657" s="162" t="s">
        <v>4842</v>
      </c>
      <c r="C2657" s="23"/>
      <c r="D2657" s="166" t="s">
        <v>488</v>
      </c>
      <c r="E2657" s="181" t="s">
        <v>348</v>
      </c>
      <c r="F2657" s="158"/>
      <c r="G2657" s="135" t="s">
        <v>104</v>
      </c>
      <c r="H2657" s="135">
        <v>1.0</v>
      </c>
      <c r="I2657" s="132"/>
      <c r="J2657" s="81" t="s">
        <v>4843</v>
      </c>
      <c r="K2657" s="136"/>
      <c r="L2657" s="159" t="s">
        <v>4331</v>
      </c>
    </row>
    <row r="2658" ht="20.25" hidden="1" customHeight="1">
      <c r="A2658" s="128"/>
      <c r="B2658" s="139"/>
      <c r="C2658" s="154"/>
      <c r="D2658" s="132"/>
      <c r="E2658" s="157"/>
      <c r="F2658" s="158"/>
      <c r="G2658" s="131"/>
      <c r="H2658" s="131"/>
      <c r="I2658" s="132"/>
      <c r="J2658" s="132"/>
      <c r="K2658" s="136"/>
      <c r="L2658" s="127"/>
    </row>
    <row r="2659" ht="20.25" hidden="1" customHeight="1">
      <c r="A2659" s="168">
        <v>46024.0</v>
      </c>
      <c r="B2659" s="162" t="s">
        <v>4844</v>
      </c>
      <c r="C2659" s="23"/>
      <c r="D2659" s="166" t="s">
        <v>713</v>
      </c>
      <c r="E2659" s="181"/>
      <c r="F2659" s="158"/>
      <c r="G2659" s="135" t="s">
        <v>742</v>
      </c>
      <c r="H2659" s="135">
        <v>1.0</v>
      </c>
      <c r="I2659" s="132"/>
      <c r="J2659" s="81" t="s">
        <v>4845</v>
      </c>
      <c r="K2659" s="136"/>
      <c r="L2659" s="159" t="s">
        <v>4331</v>
      </c>
    </row>
    <row r="2660" ht="20.25" hidden="1" customHeight="1">
      <c r="A2660" s="168">
        <v>46024.0</v>
      </c>
      <c r="B2660" s="162" t="s">
        <v>4844</v>
      </c>
      <c r="C2660" s="23"/>
      <c r="D2660" s="166" t="s">
        <v>713</v>
      </c>
      <c r="E2660" s="181"/>
      <c r="F2660" s="158"/>
      <c r="G2660" s="135" t="s">
        <v>104</v>
      </c>
      <c r="H2660" s="135">
        <v>1.0</v>
      </c>
      <c r="I2660" s="132"/>
      <c r="J2660" s="81" t="s">
        <v>4845</v>
      </c>
      <c r="K2660" s="136"/>
      <c r="L2660" s="159" t="s">
        <v>4331</v>
      </c>
    </row>
    <row r="2661" ht="20.25" hidden="1" customHeight="1">
      <c r="A2661" s="168">
        <v>46024.0</v>
      </c>
      <c r="B2661" s="162" t="s">
        <v>4844</v>
      </c>
      <c r="C2661" s="23"/>
      <c r="D2661" s="166" t="s">
        <v>2191</v>
      </c>
      <c r="E2661" s="181"/>
      <c r="F2661" s="158"/>
      <c r="G2661" s="135" t="s">
        <v>104</v>
      </c>
      <c r="H2661" s="135">
        <v>1.0</v>
      </c>
      <c r="I2661" s="132"/>
      <c r="J2661" s="81" t="s">
        <v>1973</v>
      </c>
      <c r="K2661" s="136"/>
      <c r="L2661" s="159"/>
    </row>
    <row r="2662" ht="20.25" hidden="1" customHeight="1">
      <c r="A2662" s="168">
        <v>46024.0</v>
      </c>
      <c r="B2662" s="162" t="s">
        <v>4844</v>
      </c>
      <c r="C2662" s="23"/>
      <c r="D2662" s="166" t="s">
        <v>1054</v>
      </c>
      <c r="E2662" s="181"/>
      <c r="F2662" s="158"/>
      <c r="G2662" s="135" t="s">
        <v>742</v>
      </c>
      <c r="H2662" s="135">
        <v>1.0</v>
      </c>
      <c r="I2662" s="132"/>
      <c r="J2662" s="81" t="s">
        <v>1117</v>
      </c>
      <c r="K2662" s="136"/>
      <c r="L2662" s="159"/>
    </row>
    <row r="2663" ht="20.25" hidden="1" customHeight="1">
      <c r="A2663" s="168">
        <v>46024.0</v>
      </c>
      <c r="B2663" s="162" t="s">
        <v>4844</v>
      </c>
      <c r="C2663" s="23"/>
      <c r="D2663" s="166" t="s">
        <v>1553</v>
      </c>
      <c r="E2663" s="181"/>
      <c r="F2663" s="158"/>
      <c r="G2663" s="135" t="s">
        <v>742</v>
      </c>
      <c r="H2663" s="135">
        <v>1.0</v>
      </c>
      <c r="I2663" s="132"/>
      <c r="J2663" s="81" t="s">
        <v>1117</v>
      </c>
      <c r="K2663" s="136"/>
      <c r="L2663" s="159"/>
    </row>
    <row r="2664" ht="20.25" hidden="1" customHeight="1">
      <c r="A2664" s="128"/>
      <c r="B2664" s="139"/>
      <c r="C2664" s="154"/>
      <c r="D2664" s="132"/>
      <c r="E2664" s="157"/>
      <c r="F2664" s="158"/>
      <c r="G2664" s="131"/>
      <c r="H2664" s="131"/>
      <c r="I2664" s="132"/>
      <c r="J2664" s="132"/>
      <c r="K2664" s="136"/>
      <c r="L2664" s="127"/>
    </row>
    <row r="2665" ht="20.25" hidden="1" customHeight="1">
      <c r="A2665" s="168">
        <v>46024.0</v>
      </c>
      <c r="B2665" s="162" t="s">
        <v>4846</v>
      </c>
      <c r="C2665" s="23"/>
      <c r="D2665" s="166" t="s">
        <v>4847</v>
      </c>
      <c r="E2665" s="181"/>
      <c r="F2665" s="158"/>
      <c r="G2665" s="135" t="s">
        <v>104</v>
      </c>
      <c r="H2665" s="135">
        <v>1.0</v>
      </c>
      <c r="I2665" s="132"/>
      <c r="J2665" s="81" t="s">
        <v>1970</v>
      </c>
      <c r="K2665" s="136"/>
      <c r="L2665" s="159" t="s">
        <v>4331</v>
      </c>
    </row>
    <row r="2666" ht="20.25" hidden="1" customHeight="1">
      <c r="A2666" s="168"/>
      <c r="B2666" s="162"/>
      <c r="C2666" s="23"/>
      <c r="D2666" s="166"/>
      <c r="E2666" s="181"/>
      <c r="F2666" s="158"/>
      <c r="G2666" s="135"/>
      <c r="H2666" s="135"/>
      <c r="I2666" s="132"/>
      <c r="J2666" s="81"/>
      <c r="K2666" s="136"/>
      <c r="L2666" s="159"/>
    </row>
    <row r="2667" ht="20.25" hidden="1" customHeight="1">
      <c r="A2667" s="168">
        <v>46026.0</v>
      </c>
      <c r="B2667" s="162" t="s">
        <v>4848</v>
      </c>
      <c r="C2667" s="23"/>
      <c r="D2667" s="166" t="s">
        <v>713</v>
      </c>
      <c r="E2667" s="181"/>
      <c r="F2667" s="158"/>
      <c r="G2667" s="135" t="s">
        <v>104</v>
      </c>
      <c r="H2667" s="135">
        <v>2.0</v>
      </c>
      <c r="I2667" s="132"/>
      <c r="J2667" s="81" t="s">
        <v>252</v>
      </c>
      <c r="K2667" s="136"/>
      <c r="L2667" s="159" t="s">
        <v>4331</v>
      </c>
    </row>
    <row r="2668" ht="20.25" hidden="1" customHeight="1">
      <c r="A2668" s="168">
        <v>46026.0</v>
      </c>
      <c r="B2668" s="162" t="s">
        <v>4848</v>
      </c>
      <c r="C2668" s="23"/>
      <c r="D2668" s="166" t="s">
        <v>2210</v>
      </c>
      <c r="E2668" s="181"/>
      <c r="F2668" s="158"/>
      <c r="G2668" s="135" t="s">
        <v>104</v>
      </c>
      <c r="H2668" s="135">
        <v>1.0</v>
      </c>
      <c r="I2668" s="132"/>
      <c r="J2668" s="81" t="s">
        <v>252</v>
      </c>
      <c r="K2668" s="136"/>
      <c r="L2668" s="159" t="s">
        <v>4331</v>
      </c>
    </row>
    <row r="2669" ht="20.25" hidden="1" customHeight="1">
      <c r="A2669" s="168">
        <v>46026.0</v>
      </c>
      <c r="B2669" s="162" t="s">
        <v>4848</v>
      </c>
      <c r="C2669" s="23"/>
      <c r="D2669" s="166" t="s">
        <v>468</v>
      </c>
      <c r="E2669" s="181"/>
      <c r="F2669" s="158"/>
      <c r="G2669" s="135" t="s">
        <v>104</v>
      </c>
      <c r="H2669" s="135">
        <v>2.0</v>
      </c>
      <c r="I2669" s="132"/>
      <c r="J2669" s="81" t="s">
        <v>1991</v>
      </c>
      <c r="K2669" s="136"/>
      <c r="L2669" s="159" t="s">
        <v>4331</v>
      </c>
    </row>
    <row r="2670" ht="20.25" hidden="1" customHeight="1">
      <c r="A2670" s="168">
        <v>46026.0</v>
      </c>
      <c r="B2670" s="162" t="s">
        <v>4848</v>
      </c>
      <c r="C2670" s="23"/>
      <c r="D2670" s="166" t="s">
        <v>4849</v>
      </c>
      <c r="E2670" s="181"/>
      <c r="F2670" s="158"/>
      <c r="G2670" s="135" t="s">
        <v>104</v>
      </c>
      <c r="H2670" s="135">
        <v>2.0</v>
      </c>
      <c r="I2670" s="132"/>
      <c r="J2670" s="81" t="s">
        <v>1991</v>
      </c>
      <c r="K2670" s="136"/>
      <c r="L2670" s="159" t="s">
        <v>4331</v>
      </c>
    </row>
    <row r="2671" ht="20.25" hidden="1" customHeight="1">
      <c r="A2671" s="168">
        <v>46026.0</v>
      </c>
      <c r="B2671" s="162" t="s">
        <v>4848</v>
      </c>
      <c r="C2671" s="23"/>
      <c r="D2671" s="166" t="s">
        <v>4850</v>
      </c>
      <c r="E2671" s="181"/>
      <c r="F2671" s="158"/>
      <c r="G2671" s="135" t="s">
        <v>104</v>
      </c>
      <c r="H2671" s="135">
        <v>2.0</v>
      </c>
      <c r="I2671" s="132"/>
      <c r="J2671" s="81" t="s">
        <v>1991</v>
      </c>
      <c r="K2671" s="136"/>
      <c r="L2671" s="159" t="s">
        <v>4331</v>
      </c>
    </row>
    <row r="2672" ht="20.25" hidden="1" customHeight="1">
      <c r="A2672" s="168">
        <v>46026.0</v>
      </c>
      <c r="B2672" s="162" t="s">
        <v>4848</v>
      </c>
      <c r="C2672" s="23"/>
      <c r="D2672" s="166" t="s">
        <v>4851</v>
      </c>
      <c r="E2672" s="181"/>
      <c r="F2672" s="158"/>
      <c r="G2672" s="135" t="s">
        <v>104</v>
      </c>
      <c r="H2672" s="135">
        <v>2.0</v>
      </c>
      <c r="I2672" s="132"/>
      <c r="J2672" s="81" t="s">
        <v>1991</v>
      </c>
      <c r="K2672" s="136"/>
      <c r="L2672" s="159" t="s">
        <v>4331</v>
      </c>
    </row>
    <row r="2673" ht="20.25" hidden="1" customHeight="1">
      <c r="A2673" s="168">
        <v>46026.0</v>
      </c>
      <c r="B2673" s="162" t="s">
        <v>4848</v>
      </c>
      <c r="C2673" s="23"/>
      <c r="D2673" s="166" t="s">
        <v>2215</v>
      </c>
      <c r="E2673" s="181"/>
      <c r="F2673" s="158"/>
      <c r="G2673" s="135" t="s">
        <v>104</v>
      </c>
      <c r="H2673" s="135">
        <v>3.0</v>
      </c>
      <c r="I2673" s="132"/>
      <c r="J2673" s="81" t="s">
        <v>1991</v>
      </c>
      <c r="K2673" s="136"/>
      <c r="L2673" s="159"/>
    </row>
    <row r="2674" ht="20.25" hidden="1" customHeight="1">
      <c r="A2674" s="128"/>
      <c r="B2674" s="139"/>
      <c r="C2674" s="154"/>
      <c r="D2674" s="132"/>
      <c r="E2674" s="157"/>
      <c r="F2674" s="158"/>
      <c r="G2674" s="131"/>
      <c r="H2674" s="131"/>
      <c r="I2674" s="132"/>
      <c r="J2674" s="132"/>
      <c r="K2674" s="136"/>
      <c r="L2674" s="127"/>
    </row>
    <row r="2675" ht="20.25" hidden="1" customHeight="1">
      <c r="A2675" s="168">
        <v>46027.0</v>
      </c>
      <c r="B2675" s="162" t="s">
        <v>4852</v>
      </c>
      <c r="C2675" s="23"/>
      <c r="D2675" s="166" t="s">
        <v>1238</v>
      </c>
      <c r="E2675" s="181"/>
      <c r="F2675" s="158"/>
      <c r="G2675" s="135" t="s">
        <v>104</v>
      </c>
      <c r="H2675" s="135">
        <v>1.0</v>
      </c>
      <c r="I2675" s="132"/>
      <c r="J2675" s="81" t="s">
        <v>2527</v>
      </c>
      <c r="K2675" s="136"/>
      <c r="L2675" s="159"/>
    </row>
    <row r="2676" ht="20.25" hidden="1" customHeight="1">
      <c r="A2676" s="168">
        <v>46027.0</v>
      </c>
      <c r="B2676" s="162" t="s">
        <v>4852</v>
      </c>
      <c r="C2676" s="23"/>
      <c r="D2676" s="166" t="s">
        <v>4853</v>
      </c>
      <c r="E2676" s="181"/>
      <c r="F2676" s="158"/>
      <c r="G2676" s="135" t="s">
        <v>104</v>
      </c>
      <c r="H2676" s="135">
        <v>3.0</v>
      </c>
      <c r="I2676" s="132"/>
      <c r="J2676" s="81" t="s">
        <v>1966</v>
      </c>
      <c r="K2676" s="136"/>
      <c r="L2676" s="159"/>
    </row>
    <row r="2677" ht="20.25" hidden="1" customHeight="1">
      <c r="A2677" s="168">
        <v>46027.0</v>
      </c>
      <c r="B2677" s="162" t="s">
        <v>4852</v>
      </c>
      <c r="C2677" s="23"/>
      <c r="D2677" s="166" t="s">
        <v>4854</v>
      </c>
      <c r="E2677" s="181"/>
      <c r="F2677" s="158"/>
      <c r="G2677" s="135" t="s">
        <v>104</v>
      </c>
      <c r="H2677" s="135">
        <v>9.0</v>
      </c>
      <c r="I2677" s="132"/>
      <c r="J2677" s="81" t="s">
        <v>1966</v>
      </c>
      <c r="K2677" s="136"/>
      <c r="L2677" s="159"/>
    </row>
    <row r="2678" ht="20.25" hidden="1" customHeight="1">
      <c r="A2678" s="168">
        <v>46027.0</v>
      </c>
      <c r="B2678" s="162" t="s">
        <v>4852</v>
      </c>
      <c r="C2678" s="23"/>
      <c r="D2678" s="166" t="s">
        <v>2217</v>
      </c>
      <c r="E2678" s="181"/>
      <c r="F2678" s="158"/>
      <c r="G2678" s="135" t="s">
        <v>502</v>
      </c>
      <c r="H2678" s="135">
        <v>1.0</v>
      </c>
      <c r="I2678" s="132"/>
      <c r="J2678" s="81" t="s">
        <v>2218</v>
      </c>
      <c r="K2678" s="136"/>
      <c r="L2678" s="159"/>
    </row>
    <row r="2679" ht="20.25" hidden="1" customHeight="1">
      <c r="A2679" s="168">
        <v>46027.0</v>
      </c>
      <c r="B2679" s="162" t="s">
        <v>4852</v>
      </c>
      <c r="C2679" s="23"/>
      <c r="D2679" s="166" t="s">
        <v>2219</v>
      </c>
      <c r="E2679" s="181"/>
      <c r="F2679" s="158"/>
      <c r="G2679" s="135" t="s">
        <v>104</v>
      </c>
      <c r="H2679" s="135">
        <v>1.0</v>
      </c>
      <c r="I2679" s="132"/>
      <c r="J2679" s="81" t="s">
        <v>2220</v>
      </c>
      <c r="K2679" s="136"/>
      <c r="L2679" s="159" t="s">
        <v>4331</v>
      </c>
    </row>
    <row r="2680" ht="20.25" hidden="1" customHeight="1">
      <c r="A2680" s="168">
        <v>46027.0</v>
      </c>
      <c r="B2680" s="162" t="s">
        <v>4852</v>
      </c>
      <c r="C2680" s="23"/>
      <c r="D2680" s="166" t="s">
        <v>2224</v>
      </c>
      <c r="E2680" s="181"/>
      <c r="F2680" s="158"/>
      <c r="G2680" s="135" t="s">
        <v>104</v>
      </c>
      <c r="H2680" s="135">
        <v>1.0</v>
      </c>
      <c r="I2680" s="132"/>
      <c r="J2680" s="81" t="s">
        <v>1161</v>
      </c>
      <c r="K2680" s="136"/>
      <c r="L2680" s="159"/>
    </row>
    <row r="2681" ht="20.25" hidden="1" customHeight="1">
      <c r="A2681" s="128"/>
      <c r="B2681" s="139"/>
      <c r="C2681" s="154"/>
      <c r="D2681" s="132"/>
      <c r="E2681" s="157"/>
      <c r="F2681" s="158"/>
      <c r="G2681" s="131"/>
      <c r="H2681" s="131"/>
      <c r="I2681" s="132"/>
      <c r="J2681" s="132"/>
      <c r="K2681" s="136"/>
      <c r="L2681" s="127"/>
    </row>
    <row r="2682" ht="20.25" hidden="1" customHeight="1">
      <c r="A2682" s="168">
        <v>46028.0</v>
      </c>
      <c r="B2682" s="162" t="s">
        <v>4855</v>
      </c>
      <c r="C2682" s="23"/>
      <c r="D2682" s="166" t="s">
        <v>4856</v>
      </c>
      <c r="E2682" s="181" t="s">
        <v>1532</v>
      </c>
      <c r="F2682" s="158"/>
      <c r="G2682" s="135" t="s">
        <v>104</v>
      </c>
      <c r="H2682" s="135">
        <v>1.0</v>
      </c>
      <c r="I2682" s="132"/>
      <c r="J2682" s="81" t="s">
        <v>4666</v>
      </c>
      <c r="K2682" s="136"/>
      <c r="L2682" s="159" t="s">
        <v>4331</v>
      </c>
    </row>
    <row r="2683" ht="20.25" hidden="1" customHeight="1">
      <c r="A2683" s="168">
        <v>46028.0</v>
      </c>
      <c r="B2683" s="162" t="s">
        <v>4855</v>
      </c>
      <c r="C2683" s="23"/>
      <c r="D2683" s="166" t="s">
        <v>1768</v>
      </c>
      <c r="E2683" s="181" t="s">
        <v>337</v>
      </c>
      <c r="F2683" s="158"/>
      <c r="G2683" s="135" t="s">
        <v>104</v>
      </c>
      <c r="H2683" s="135">
        <v>1.0</v>
      </c>
      <c r="I2683" s="132"/>
      <c r="J2683" s="81" t="s">
        <v>4843</v>
      </c>
      <c r="K2683" s="136"/>
      <c r="L2683" s="159" t="s">
        <v>4331</v>
      </c>
    </row>
    <row r="2684" ht="20.25" hidden="1" customHeight="1">
      <c r="A2684" s="168">
        <v>46028.0</v>
      </c>
      <c r="B2684" s="162" t="s">
        <v>4855</v>
      </c>
      <c r="C2684" s="23"/>
      <c r="D2684" s="166" t="s">
        <v>1238</v>
      </c>
      <c r="E2684" s="181"/>
      <c r="F2684" s="158"/>
      <c r="G2684" s="135" t="s">
        <v>104</v>
      </c>
      <c r="H2684" s="135">
        <v>1.0</v>
      </c>
      <c r="I2684" s="132"/>
      <c r="J2684" s="81" t="s">
        <v>1237</v>
      </c>
      <c r="K2684" s="136"/>
      <c r="L2684" s="159"/>
    </row>
    <row r="2685" ht="20.25" hidden="1" customHeight="1">
      <c r="A2685" s="128"/>
      <c r="B2685" s="139"/>
      <c r="C2685" s="154"/>
      <c r="D2685" s="132"/>
      <c r="E2685" s="157"/>
      <c r="F2685" s="158"/>
      <c r="G2685" s="131"/>
      <c r="H2685" s="131"/>
      <c r="I2685" s="132"/>
      <c r="J2685" s="132"/>
      <c r="K2685" s="136"/>
      <c r="L2685" s="127"/>
    </row>
    <row r="2686" ht="20.25" hidden="1" customHeight="1">
      <c r="A2686" s="168">
        <v>46028.0</v>
      </c>
      <c r="B2686" s="162" t="s">
        <v>4857</v>
      </c>
      <c r="C2686" s="23"/>
      <c r="D2686" s="166" t="s">
        <v>4858</v>
      </c>
      <c r="E2686" s="181"/>
      <c r="F2686" s="158"/>
      <c r="G2686" s="135" t="s">
        <v>104</v>
      </c>
      <c r="H2686" s="135">
        <v>1.0</v>
      </c>
      <c r="I2686" s="132"/>
      <c r="J2686" s="81" t="s">
        <v>443</v>
      </c>
      <c r="K2686" s="136"/>
      <c r="L2686" s="159"/>
    </row>
    <row r="2687" ht="20.25" hidden="1" customHeight="1">
      <c r="A2687" s="168">
        <v>46028.0</v>
      </c>
      <c r="B2687" s="162" t="s">
        <v>4857</v>
      </c>
      <c r="C2687" s="23"/>
      <c r="D2687" s="166" t="s">
        <v>4859</v>
      </c>
      <c r="E2687" s="181"/>
      <c r="F2687" s="158"/>
      <c r="G2687" s="135" t="s">
        <v>502</v>
      </c>
      <c r="H2687" s="135">
        <v>1.0</v>
      </c>
      <c r="I2687" s="132"/>
      <c r="J2687" s="81" t="s">
        <v>443</v>
      </c>
      <c r="K2687" s="136"/>
      <c r="L2687" s="159"/>
    </row>
    <row r="2688" ht="20.25" hidden="1" customHeight="1">
      <c r="A2688" s="168">
        <v>46028.0</v>
      </c>
      <c r="B2688" s="162" t="s">
        <v>4857</v>
      </c>
      <c r="C2688" s="23"/>
      <c r="D2688" s="166" t="s">
        <v>2035</v>
      </c>
      <c r="E2688" s="181"/>
      <c r="F2688" s="158"/>
      <c r="G2688" s="135" t="s">
        <v>104</v>
      </c>
      <c r="H2688" s="135">
        <v>1.0</v>
      </c>
      <c r="I2688" s="132"/>
      <c r="J2688" s="81" t="s">
        <v>252</v>
      </c>
      <c r="K2688" s="136"/>
      <c r="L2688" s="159"/>
    </row>
    <row r="2689" ht="20.25" hidden="1" customHeight="1">
      <c r="A2689" s="168">
        <v>46028.0</v>
      </c>
      <c r="B2689" s="162" t="s">
        <v>4857</v>
      </c>
      <c r="C2689" s="23"/>
      <c r="D2689" s="166" t="s">
        <v>4860</v>
      </c>
      <c r="E2689" s="181"/>
      <c r="F2689" s="158"/>
      <c r="G2689" s="135" t="s">
        <v>104</v>
      </c>
      <c r="H2689" s="135">
        <v>2.0</v>
      </c>
      <c r="I2689" s="132"/>
      <c r="J2689" s="81" t="s">
        <v>252</v>
      </c>
      <c r="K2689" s="136"/>
      <c r="L2689" s="159"/>
    </row>
    <row r="2690" ht="20.25" hidden="1" customHeight="1">
      <c r="A2690" s="168">
        <v>46028.0</v>
      </c>
      <c r="B2690" s="162" t="s">
        <v>4857</v>
      </c>
      <c r="C2690" s="23"/>
      <c r="D2690" s="166" t="s">
        <v>1974</v>
      </c>
      <c r="E2690" s="181"/>
      <c r="F2690" s="158"/>
      <c r="G2690" s="135" t="s">
        <v>104</v>
      </c>
      <c r="H2690" s="135">
        <v>1.0</v>
      </c>
      <c r="I2690" s="132"/>
      <c r="J2690" s="81" t="s">
        <v>2230</v>
      </c>
      <c r="K2690" s="136"/>
      <c r="L2690" s="159"/>
    </row>
    <row r="2691" ht="20.25" hidden="1" customHeight="1">
      <c r="A2691" s="168">
        <v>46028.0</v>
      </c>
      <c r="B2691" s="162" t="s">
        <v>4857</v>
      </c>
      <c r="C2691" s="23"/>
      <c r="D2691" s="166" t="s">
        <v>4861</v>
      </c>
      <c r="E2691" s="181"/>
      <c r="F2691" s="158"/>
      <c r="G2691" s="135" t="s">
        <v>104</v>
      </c>
      <c r="H2691" s="135">
        <v>1.0</v>
      </c>
      <c r="I2691" s="132"/>
      <c r="J2691" s="81" t="s">
        <v>2230</v>
      </c>
      <c r="K2691" s="136"/>
      <c r="L2691" s="159"/>
    </row>
    <row r="2692" ht="20.25" hidden="1" customHeight="1">
      <c r="A2692" s="168">
        <v>46028.0</v>
      </c>
      <c r="B2692" s="162" t="s">
        <v>4857</v>
      </c>
      <c r="C2692" s="23"/>
      <c r="D2692" s="166" t="s">
        <v>1489</v>
      </c>
      <c r="E2692" s="181"/>
      <c r="F2692" s="158"/>
      <c r="G2692" s="135" t="s">
        <v>104</v>
      </c>
      <c r="H2692" s="135">
        <v>1.0</v>
      </c>
      <c r="I2692" s="132"/>
      <c r="J2692" s="81" t="s">
        <v>456</v>
      </c>
      <c r="K2692" s="136"/>
      <c r="L2692" s="159"/>
    </row>
    <row r="2693" ht="20.25" hidden="1" customHeight="1">
      <c r="A2693" s="168">
        <v>46028.0</v>
      </c>
      <c r="B2693" s="162" t="s">
        <v>4857</v>
      </c>
      <c r="C2693" s="23"/>
      <c r="D2693" s="166" t="s">
        <v>527</v>
      </c>
      <c r="E2693" s="181"/>
      <c r="F2693" s="158"/>
      <c r="G2693" s="135" t="s">
        <v>104</v>
      </c>
      <c r="H2693" s="135">
        <v>1.0</v>
      </c>
      <c r="I2693" s="132"/>
      <c r="J2693" s="81" t="s">
        <v>2233</v>
      </c>
      <c r="K2693" s="136"/>
      <c r="L2693" s="159"/>
    </row>
    <row r="2694" ht="20.25" hidden="1" customHeight="1">
      <c r="A2694" s="168">
        <v>46028.0</v>
      </c>
      <c r="B2694" s="162" t="s">
        <v>4857</v>
      </c>
      <c r="C2694" s="23"/>
      <c r="D2694" s="166" t="s">
        <v>4862</v>
      </c>
      <c r="E2694" s="181"/>
      <c r="F2694" s="158"/>
      <c r="G2694" s="135" t="s">
        <v>104</v>
      </c>
      <c r="H2694" s="135">
        <v>4.0</v>
      </c>
      <c r="I2694" s="132"/>
      <c r="J2694" s="81" t="s">
        <v>2233</v>
      </c>
      <c r="K2694" s="136"/>
      <c r="L2694" s="159"/>
    </row>
    <row r="2695" ht="20.25" hidden="1" customHeight="1">
      <c r="A2695" s="168">
        <v>46028.0</v>
      </c>
      <c r="B2695" s="162" t="s">
        <v>4857</v>
      </c>
      <c r="C2695" s="23"/>
      <c r="D2695" s="166" t="s">
        <v>2235</v>
      </c>
      <c r="E2695" s="181"/>
      <c r="F2695" s="158"/>
      <c r="G2695" s="135" t="s">
        <v>104</v>
      </c>
      <c r="H2695" s="135">
        <v>2.0</v>
      </c>
      <c r="I2695" s="132"/>
      <c r="J2695" s="81" t="s">
        <v>2233</v>
      </c>
      <c r="K2695" s="136"/>
      <c r="L2695" s="159"/>
    </row>
    <row r="2696" ht="20.25" hidden="1" customHeight="1">
      <c r="A2696" s="168">
        <v>46028.0</v>
      </c>
      <c r="B2696" s="162" t="s">
        <v>4857</v>
      </c>
      <c r="C2696" s="23"/>
      <c r="D2696" s="166" t="s">
        <v>2095</v>
      </c>
      <c r="E2696" s="181"/>
      <c r="F2696" s="158"/>
      <c r="G2696" s="135" t="s">
        <v>104</v>
      </c>
      <c r="H2696" s="135">
        <v>1.0</v>
      </c>
      <c r="I2696" s="132"/>
      <c r="J2696" s="81" t="s">
        <v>2236</v>
      </c>
      <c r="K2696" s="136"/>
      <c r="L2696" s="159"/>
    </row>
    <row r="2697" ht="20.25" hidden="1" customHeight="1">
      <c r="A2697" s="168">
        <v>46028.0</v>
      </c>
      <c r="B2697" s="162" t="s">
        <v>4857</v>
      </c>
      <c r="C2697" s="23"/>
      <c r="D2697" s="166" t="s">
        <v>2097</v>
      </c>
      <c r="E2697" s="181"/>
      <c r="F2697" s="158"/>
      <c r="G2697" s="135" t="s">
        <v>104</v>
      </c>
      <c r="H2697" s="135">
        <v>1.0</v>
      </c>
      <c r="I2697" s="132"/>
      <c r="J2697" s="81" t="s">
        <v>2236</v>
      </c>
      <c r="K2697" s="136"/>
      <c r="L2697" s="159"/>
    </row>
    <row r="2698" ht="20.25" hidden="1" customHeight="1">
      <c r="A2698" s="168">
        <v>46028.0</v>
      </c>
      <c r="B2698" s="162" t="s">
        <v>4857</v>
      </c>
      <c r="C2698" s="23"/>
      <c r="D2698" s="166" t="s">
        <v>1031</v>
      </c>
      <c r="E2698" s="181"/>
      <c r="F2698" s="158"/>
      <c r="G2698" s="135" t="s">
        <v>1829</v>
      </c>
      <c r="H2698" s="135">
        <v>1.0</v>
      </c>
      <c r="I2698" s="132"/>
      <c r="J2698" s="81" t="s">
        <v>1237</v>
      </c>
      <c r="K2698" s="136"/>
      <c r="L2698" s="159"/>
    </row>
    <row r="2699" ht="20.25" hidden="1" customHeight="1">
      <c r="A2699" s="128"/>
      <c r="B2699" s="139"/>
      <c r="C2699" s="154"/>
      <c r="D2699" s="132"/>
      <c r="E2699" s="157"/>
      <c r="F2699" s="158"/>
      <c r="G2699" s="131"/>
      <c r="H2699" s="131"/>
      <c r="I2699" s="132"/>
      <c r="J2699" s="132"/>
      <c r="K2699" s="136"/>
      <c r="L2699" s="127"/>
    </row>
    <row r="2700" ht="20.25" hidden="1" customHeight="1">
      <c r="A2700" s="168">
        <v>46029.0</v>
      </c>
      <c r="B2700" s="162" t="s">
        <v>4863</v>
      </c>
      <c r="C2700" s="23"/>
      <c r="D2700" s="166" t="s">
        <v>2030</v>
      </c>
      <c r="E2700" s="181"/>
      <c r="F2700" s="158"/>
      <c r="G2700" s="135" t="s">
        <v>104</v>
      </c>
      <c r="H2700" s="135">
        <v>1.0</v>
      </c>
      <c r="I2700" s="132"/>
      <c r="J2700" s="81" t="s">
        <v>449</v>
      </c>
      <c r="K2700" s="136"/>
      <c r="L2700" s="159"/>
    </row>
    <row r="2701" ht="20.25" hidden="1" customHeight="1">
      <c r="A2701" s="128"/>
      <c r="B2701" s="139"/>
      <c r="C2701" s="154"/>
      <c r="D2701" s="132"/>
      <c r="E2701" s="157"/>
      <c r="F2701" s="158"/>
      <c r="G2701" s="131"/>
      <c r="H2701" s="131"/>
      <c r="I2701" s="132"/>
      <c r="J2701" s="132"/>
      <c r="K2701" s="136"/>
      <c r="L2701" s="127"/>
    </row>
    <row r="2702" ht="20.25" hidden="1" customHeight="1">
      <c r="A2702" s="168">
        <v>46029.0</v>
      </c>
      <c r="B2702" s="162" t="s">
        <v>4864</v>
      </c>
      <c r="C2702" s="23"/>
      <c r="D2702" s="166" t="s">
        <v>1588</v>
      </c>
      <c r="E2702" s="181"/>
      <c r="F2702" s="158"/>
      <c r="G2702" s="135" t="s">
        <v>1586</v>
      </c>
      <c r="H2702" s="135">
        <v>2.0</v>
      </c>
      <c r="I2702" s="132"/>
      <c r="J2702" s="81" t="s">
        <v>4865</v>
      </c>
      <c r="K2702" s="136"/>
      <c r="L2702" s="159"/>
    </row>
    <row r="2703" ht="20.25" hidden="1" customHeight="1">
      <c r="A2703" s="168">
        <v>46029.0</v>
      </c>
      <c r="B2703" s="162" t="s">
        <v>4864</v>
      </c>
      <c r="C2703" s="23"/>
      <c r="D2703" s="166" t="s">
        <v>4866</v>
      </c>
      <c r="E2703" s="181"/>
      <c r="F2703" s="158"/>
      <c r="G2703" s="135" t="s">
        <v>1586</v>
      </c>
      <c r="H2703" s="135">
        <v>3.0</v>
      </c>
      <c r="I2703" s="132"/>
      <c r="J2703" s="81" t="s">
        <v>4865</v>
      </c>
      <c r="K2703" s="136"/>
      <c r="L2703" s="159"/>
    </row>
    <row r="2704" ht="20.25" hidden="1" customHeight="1">
      <c r="A2704" s="128"/>
      <c r="B2704" s="139"/>
      <c r="C2704" s="154"/>
      <c r="D2704" s="132"/>
      <c r="E2704" s="157"/>
      <c r="F2704" s="158"/>
      <c r="G2704" s="131"/>
      <c r="H2704" s="131"/>
      <c r="I2704" s="132"/>
      <c r="J2704" s="132"/>
      <c r="K2704" s="136"/>
      <c r="L2704" s="127"/>
    </row>
    <row r="2705" ht="20.25" hidden="1" customHeight="1">
      <c r="A2705" s="168">
        <v>46029.0</v>
      </c>
      <c r="B2705" s="162" t="s">
        <v>4867</v>
      </c>
      <c r="C2705" s="23"/>
      <c r="D2705" s="166" t="s">
        <v>2567</v>
      </c>
      <c r="E2705" s="181" t="s">
        <v>4868</v>
      </c>
      <c r="F2705" s="158"/>
      <c r="G2705" s="135" t="s">
        <v>104</v>
      </c>
      <c r="H2705" s="135">
        <v>6.0</v>
      </c>
      <c r="I2705" s="132"/>
      <c r="J2705" s="81" t="s">
        <v>1397</v>
      </c>
      <c r="K2705" s="136"/>
      <c r="L2705" s="159"/>
    </row>
    <row r="2706" ht="20.25" hidden="1" customHeight="1">
      <c r="A2706" s="168">
        <v>46029.0</v>
      </c>
      <c r="B2706" s="162" t="s">
        <v>4867</v>
      </c>
      <c r="C2706" s="23"/>
      <c r="D2706" s="166" t="s">
        <v>2150</v>
      </c>
      <c r="E2706" s="181" t="s">
        <v>4869</v>
      </c>
      <c r="F2706" s="158"/>
      <c r="G2706" s="135" t="s">
        <v>104</v>
      </c>
      <c r="H2706" s="135">
        <v>6.0</v>
      </c>
      <c r="I2706" s="132"/>
      <c r="J2706" s="81" t="s">
        <v>1397</v>
      </c>
      <c r="K2706" s="136"/>
      <c r="L2706" s="159"/>
    </row>
    <row r="2707" ht="20.25" hidden="1" customHeight="1">
      <c r="A2707" s="168">
        <v>46029.0</v>
      </c>
      <c r="B2707" s="162" t="s">
        <v>4867</v>
      </c>
      <c r="C2707" s="23"/>
      <c r="D2707" s="166" t="s">
        <v>3385</v>
      </c>
      <c r="E2707" s="181" t="s">
        <v>4870</v>
      </c>
      <c r="F2707" s="158"/>
      <c r="G2707" s="135" t="s">
        <v>104</v>
      </c>
      <c r="H2707" s="135">
        <v>2.0</v>
      </c>
      <c r="I2707" s="132"/>
      <c r="J2707" s="81" t="s">
        <v>1397</v>
      </c>
      <c r="K2707" s="136"/>
      <c r="L2707" s="159"/>
    </row>
    <row r="2708" ht="20.25" hidden="1" customHeight="1">
      <c r="A2708" s="168">
        <v>46029.0</v>
      </c>
      <c r="B2708" s="162" t="s">
        <v>4867</v>
      </c>
      <c r="C2708" s="23"/>
      <c r="D2708" s="166" t="s">
        <v>163</v>
      </c>
      <c r="E2708" s="181" t="s">
        <v>4871</v>
      </c>
      <c r="F2708" s="158"/>
      <c r="G2708" s="135" t="s">
        <v>104</v>
      </c>
      <c r="H2708" s="135">
        <v>1.0</v>
      </c>
      <c r="I2708" s="132"/>
      <c r="J2708" s="81" t="s">
        <v>1397</v>
      </c>
      <c r="K2708" s="136"/>
      <c r="L2708" s="159"/>
    </row>
    <row r="2709" ht="20.25" hidden="1" customHeight="1">
      <c r="A2709" s="168">
        <v>46029.0</v>
      </c>
      <c r="B2709" s="162" t="s">
        <v>4867</v>
      </c>
      <c r="C2709" s="23"/>
      <c r="D2709" s="166" t="s">
        <v>2154</v>
      </c>
      <c r="E2709" s="181">
        <v>555918.0</v>
      </c>
      <c r="F2709" s="158"/>
      <c r="G2709" s="135" t="s">
        <v>104</v>
      </c>
      <c r="H2709" s="135">
        <v>2.0</v>
      </c>
      <c r="I2709" s="132"/>
      <c r="J2709" s="81" t="s">
        <v>1397</v>
      </c>
      <c r="K2709" s="136"/>
      <c r="L2709" s="159"/>
    </row>
    <row r="2710" ht="20.25" hidden="1" customHeight="1">
      <c r="A2710" s="168">
        <v>46029.0</v>
      </c>
      <c r="B2710" s="162" t="s">
        <v>4867</v>
      </c>
      <c r="C2710" s="23"/>
      <c r="D2710" s="166" t="s">
        <v>527</v>
      </c>
      <c r="E2710" s="181"/>
      <c r="F2710" s="158"/>
      <c r="G2710" s="135" t="s">
        <v>104</v>
      </c>
      <c r="H2710" s="135">
        <v>2.0</v>
      </c>
      <c r="I2710" s="132"/>
      <c r="J2710" s="81" t="s">
        <v>1397</v>
      </c>
      <c r="K2710" s="136"/>
      <c r="L2710" s="159"/>
    </row>
    <row r="2711" ht="20.25" hidden="1" customHeight="1">
      <c r="A2711" s="168">
        <v>46029.0</v>
      </c>
      <c r="B2711" s="162" t="s">
        <v>4867</v>
      </c>
      <c r="C2711" s="23"/>
      <c r="D2711" s="166" t="s">
        <v>4872</v>
      </c>
      <c r="E2711" s="181" t="s">
        <v>2156</v>
      </c>
      <c r="F2711" s="158"/>
      <c r="G2711" s="135" t="s">
        <v>104</v>
      </c>
      <c r="H2711" s="135">
        <v>12.0</v>
      </c>
      <c r="I2711" s="132"/>
      <c r="J2711" s="81" t="s">
        <v>1397</v>
      </c>
      <c r="K2711" s="136"/>
      <c r="L2711" s="159"/>
    </row>
    <row r="2712" ht="20.25" hidden="1" customHeight="1">
      <c r="A2712" s="168">
        <v>46029.0</v>
      </c>
      <c r="B2712" s="162" t="s">
        <v>4867</v>
      </c>
      <c r="C2712" s="23"/>
      <c r="D2712" s="166" t="s">
        <v>1509</v>
      </c>
      <c r="E2712" s="181"/>
      <c r="F2712" s="158"/>
      <c r="G2712" s="135" t="s">
        <v>196</v>
      </c>
      <c r="H2712" s="135">
        <v>1.0</v>
      </c>
      <c r="I2712" s="132"/>
      <c r="J2712" s="81" t="s">
        <v>1397</v>
      </c>
      <c r="K2712" s="136"/>
      <c r="L2712" s="159"/>
    </row>
    <row r="2713" ht="20.25" hidden="1" customHeight="1">
      <c r="A2713" s="168">
        <v>46029.0</v>
      </c>
      <c r="B2713" s="162" t="s">
        <v>4867</v>
      </c>
      <c r="C2713" s="23"/>
      <c r="D2713" s="166" t="s">
        <v>914</v>
      </c>
      <c r="E2713" s="181" t="s">
        <v>966</v>
      </c>
      <c r="F2713" s="158"/>
      <c r="G2713" s="135" t="s">
        <v>104</v>
      </c>
      <c r="H2713" s="135">
        <v>6.0</v>
      </c>
      <c r="I2713" s="132"/>
      <c r="J2713" s="81" t="s">
        <v>1397</v>
      </c>
      <c r="K2713" s="136"/>
      <c r="L2713" s="159"/>
    </row>
    <row r="2714" ht="20.25" hidden="1" customHeight="1">
      <c r="A2714" s="168">
        <v>46029.0</v>
      </c>
      <c r="B2714" s="162" t="s">
        <v>4867</v>
      </c>
      <c r="C2714" s="23"/>
      <c r="D2714" s="166" t="s">
        <v>172</v>
      </c>
      <c r="E2714" s="181"/>
      <c r="F2714" s="158"/>
      <c r="G2714" s="135" t="s">
        <v>502</v>
      </c>
      <c r="H2714" s="135">
        <v>1.0</v>
      </c>
      <c r="I2714" s="132"/>
      <c r="J2714" s="81" t="s">
        <v>1397</v>
      </c>
      <c r="K2714" s="136"/>
      <c r="L2714" s="159"/>
    </row>
    <row r="2715" ht="20.25" hidden="1" customHeight="1">
      <c r="A2715" s="128"/>
      <c r="B2715" s="139"/>
      <c r="C2715" s="154"/>
      <c r="D2715" s="132"/>
      <c r="E2715" s="157"/>
      <c r="F2715" s="158"/>
      <c r="G2715" s="131"/>
      <c r="H2715" s="131"/>
      <c r="I2715" s="132"/>
      <c r="J2715" s="132"/>
      <c r="K2715" s="136"/>
      <c r="L2715" s="127"/>
    </row>
    <row r="2716" ht="20.25" hidden="1" customHeight="1">
      <c r="A2716" s="168">
        <v>46029.0</v>
      </c>
      <c r="B2716" s="162" t="s">
        <v>4873</v>
      </c>
      <c r="C2716" s="23"/>
      <c r="D2716" s="166" t="s">
        <v>66</v>
      </c>
      <c r="E2716" s="181" t="s">
        <v>85</v>
      </c>
      <c r="F2716" s="158"/>
      <c r="G2716" s="135" t="s">
        <v>104</v>
      </c>
      <c r="H2716" s="135">
        <v>1.0</v>
      </c>
      <c r="I2716" s="132"/>
      <c r="J2716" s="81" t="s">
        <v>4843</v>
      </c>
      <c r="K2716" s="136"/>
      <c r="L2716" s="159"/>
    </row>
    <row r="2717" ht="20.25" hidden="1" customHeight="1">
      <c r="A2717" s="168">
        <v>46029.0</v>
      </c>
      <c r="B2717" s="162" t="s">
        <v>4873</v>
      </c>
      <c r="C2717" s="23"/>
      <c r="D2717" s="166" t="s">
        <v>66</v>
      </c>
      <c r="E2717" s="181" t="s">
        <v>76</v>
      </c>
      <c r="F2717" s="158"/>
      <c r="G2717" s="135" t="s">
        <v>104</v>
      </c>
      <c r="H2717" s="135">
        <v>1.0</v>
      </c>
      <c r="I2717" s="132"/>
      <c r="J2717" s="81" t="s">
        <v>4843</v>
      </c>
      <c r="K2717" s="136"/>
      <c r="L2717" s="159"/>
    </row>
    <row r="2718" ht="20.25" hidden="1" customHeight="1">
      <c r="A2718" s="168">
        <v>46029.0</v>
      </c>
      <c r="B2718" s="162" t="s">
        <v>4873</v>
      </c>
      <c r="C2718" s="23"/>
      <c r="D2718" s="166" t="s">
        <v>209</v>
      </c>
      <c r="E2718" s="181" t="s">
        <v>3047</v>
      </c>
      <c r="F2718" s="158"/>
      <c r="G2718" s="135" t="s">
        <v>104</v>
      </c>
      <c r="H2718" s="135">
        <v>1.0</v>
      </c>
      <c r="I2718" s="132"/>
      <c r="J2718" s="81" t="s">
        <v>4843</v>
      </c>
      <c r="K2718" s="136"/>
      <c r="L2718" s="159"/>
    </row>
    <row r="2719" ht="20.25" hidden="1" customHeight="1">
      <c r="A2719" s="168">
        <v>46029.0</v>
      </c>
      <c r="B2719" s="162" t="s">
        <v>4873</v>
      </c>
      <c r="C2719" s="23"/>
      <c r="D2719" s="166" t="s">
        <v>2191</v>
      </c>
      <c r="E2719" s="181"/>
      <c r="F2719" s="158"/>
      <c r="G2719" s="135" t="s">
        <v>104</v>
      </c>
      <c r="H2719" s="135">
        <v>1.0</v>
      </c>
      <c r="I2719" s="132"/>
      <c r="J2719" s="81" t="s">
        <v>2236</v>
      </c>
      <c r="K2719" s="136"/>
      <c r="L2719" s="159"/>
    </row>
    <row r="2720" ht="20.25" hidden="1" customHeight="1">
      <c r="A2720" s="128"/>
      <c r="B2720" s="139"/>
      <c r="C2720" s="154"/>
      <c r="D2720" s="132"/>
      <c r="E2720" s="157"/>
      <c r="F2720" s="158"/>
      <c r="G2720" s="131"/>
      <c r="H2720" s="131"/>
      <c r="I2720" s="132"/>
      <c r="J2720" s="132"/>
      <c r="K2720" s="136"/>
      <c r="L2720" s="127"/>
    </row>
    <row r="2721" ht="20.25" hidden="1" customHeight="1">
      <c r="A2721" s="168">
        <v>46029.0</v>
      </c>
      <c r="B2721" s="162" t="s">
        <v>4874</v>
      </c>
      <c r="C2721" s="23"/>
      <c r="D2721" s="166" t="s">
        <v>1290</v>
      </c>
      <c r="E2721" s="181" t="s">
        <v>345</v>
      </c>
      <c r="F2721" s="158"/>
      <c r="G2721" s="135" t="s">
        <v>104</v>
      </c>
      <c r="H2721" s="135">
        <v>1.0</v>
      </c>
      <c r="I2721" s="132"/>
      <c r="J2721" s="81" t="s">
        <v>2011</v>
      </c>
      <c r="K2721" s="136"/>
      <c r="L2721" s="159"/>
    </row>
    <row r="2722" ht="20.25" hidden="1" customHeight="1">
      <c r="A2722" s="168">
        <v>46029.0</v>
      </c>
      <c r="B2722" s="162" t="s">
        <v>4874</v>
      </c>
      <c r="C2722" s="23"/>
      <c r="D2722" s="166" t="s">
        <v>4178</v>
      </c>
      <c r="E2722" s="181" t="s">
        <v>1289</v>
      </c>
      <c r="F2722" s="158"/>
      <c r="G2722" s="135" t="s">
        <v>104</v>
      </c>
      <c r="H2722" s="135">
        <v>1.0</v>
      </c>
      <c r="I2722" s="132"/>
      <c r="J2722" s="81" t="s">
        <v>2011</v>
      </c>
      <c r="K2722" s="136"/>
      <c r="L2722" s="159"/>
    </row>
    <row r="2723" ht="20.25" hidden="1" customHeight="1">
      <c r="A2723" s="168">
        <v>46029.0</v>
      </c>
      <c r="B2723" s="162" t="s">
        <v>4874</v>
      </c>
      <c r="C2723" s="23"/>
      <c r="D2723" s="166" t="s">
        <v>744</v>
      </c>
      <c r="E2723" s="181"/>
      <c r="F2723" s="158"/>
      <c r="G2723" s="135" t="s">
        <v>104</v>
      </c>
      <c r="H2723" s="135">
        <v>2.0</v>
      </c>
      <c r="I2723" s="132"/>
      <c r="J2723" s="81" t="s">
        <v>4875</v>
      </c>
      <c r="K2723" s="136"/>
      <c r="L2723" s="159"/>
    </row>
    <row r="2724" ht="20.25" hidden="1" customHeight="1">
      <c r="A2724" s="128"/>
      <c r="B2724" s="139"/>
      <c r="C2724" s="154"/>
      <c r="D2724" s="132"/>
      <c r="E2724" s="157"/>
      <c r="F2724" s="158"/>
      <c r="G2724" s="131"/>
      <c r="H2724" s="131"/>
      <c r="I2724" s="132"/>
      <c r="J2724" s="132"/>
      <c r="K2724" s="136"/>
      <c r="L2724" s="127"/>
    </row>
    <row r="2725" ht="20.25" hidden="1" customHeight="1">
      <c r="A2725" s="168">
        <v>46029.0</v>
      </c>
      <c r="B2725" s="162" t="s">
        <v>4876</v>
      </c>
      <c r="C2725" s="23"/>
      <c r="D2725" s="166" t="s">
        <v>686</v>
      </c>
      <c r="E2725" s="181"/>
      <c r="F2725" s="158"/>
      <c r="G2725" s="135" t="s">
        <v>502</v>
      </c>
      <c r="H2725" s="135">
        <v>1.0</v>
      </c>
      <c r="I2725" s="132"/>
      <c r="J2725" s="81" t="s">
        <v>1117</v>
      </c>
      <c r="K2725" s="136"/>
      <c r="L2725" s="159"/>
    </row>
    <row r="2726" ht="20.25" hidden="1" customHeight="1">
      <c r="A2726" s="168">
        <v>46029.0</v>
      </c>
      <c r="B2726" s="162" t="s">
        <v>4876</v>
      </c>
      <c r="C2726" s="23"/>
      <c r="D2726" s="166" t="s">
        <v>4877</v>
      </c>
      <c r="E2726" s="181"/>
      <c r="F2726" s="158"/>
      <c r="G2726" s="135" t="s">
        <v>104</v>
      </c>
      <c r="H2726" s="135">
        <v>2.0</v>
      </c>
      <c r="I2726" s="132"/>
      <c r="J2726" s="81" t="s">
        <v>1117</v>
      </c>
      <c r="K2726" s="136"/>
      <c r="L2726" s="159"/>
    </row>
    <row r="2727" ht="20.25" hidden="1" customHeight="1">
      <c r="A2727" s="128"/>
      <c r="B2727" s="139"/>
      <c r="C2727" s="154"/>
      <c r="D2727" s="132"/>
      <c r="E2727" s="157"/>
      <c r="F2727" s="158"/>
      <c r="G2727" s="131"/>
      <c r="H2727" s="131"/>
      <c r="I2727" s="132"/>
      <c r="J2727" s="132"/>
      <c r="K2727" s="136"/>
      <c r="L2727" s="127"/>
    </row>
    <row r="2728" ht="20.25" hidden="1" customHeight="1">
      <c r="A2728" s="168">
        <v>46030.0</v>
      </c>
      <c r="B2728" s="162" t="s">
        <v>4878</v>
      </c>
      <c r="C2728" s="23"/>
      <c r="D2728" s="166" t="s">
        <v>4879</v>
      </c>
      <c r="E2728" s="181"/>
      <c r="F2728" s="158"/>
      <c r="G2728" s="135" t="s">
        <v>104</v>
      </c>
      <c r="H2728" s="135">
        <v>2.0</v>
      </c>
      <c r="I2728" s="132"/>
      <c r="J2728" s="81" t="s">
        <v>2245</v>
      </c>
      <c r="K2728" s="136"/>
      <c r="L2728" s="159"/>
    </row>
    <row r="2729" ht="20.25" hidden="1" customHeight="1">
      <c r="A2729" s="168">
        <v>46030.0</v>
      </c>
      <c r="B2729" s="162" t="s">
        <v>4878</v>
      </c>
      <c r="C2729" s="23"/>
      <c r="D2729" s="166" t="s">
        <v>4880</v>
      </c>
      <c r="E2729" s="181" t="s">
        <v>3733</v>
      </c>
      <c r="F2729" s="158"/>
      <c r="G2729" s="135" t="s">
        <v>104</v>
      </c>
      <c r="H2729" s="135">
        <v>1.0</v>
      </c>
      <c r="I2729" s="132"/>
      <c r="J2729" s="81" t="s">
        <v>2998</v>
      </c>
      <c r="K2729" s="136"/>
      <c r="L2729" s="159"/>
    </row>
    <row r="2730" ht="20.25" hidden="1" customHeight="1">
      <c r="A2730" s="168">
        <v>46030.0</v>
      </c>
      <c r="B2730" s="162" t="s">
        <v>4878</v>
      </c>
      <c r="C2730" s="23"/>
      <c r="D2730" s="166" t="s">
        <v>807</v>
      </c>
      <c r="E2730" s="181" t="s">
        <v>808</v>
      </c>
      <c r="F2730" s="158"/>
      <c r="G2730" s="135" t="s">
        <v>104</v>
      </c>
      <c r="H2730" s="135">
        <v>1.0</v>
      </c>
      <c r="I2730" s="132"/>
      <c r="J2730" s="81" t="s">
        <v>2998</v>
      </c>
      <c r="K2730" s="136"/>
      <c r="L2730" s="159"/>
    </row>
    <row r="2731" ht="20.25" hidden="1" customHeight="1">
      <c r="A2731" s="168">
        <v>46030.0</v>
      </c>
      <c r="B2731" s="162" t="s">
        <v>4878</v>
      </c>
      <c r="C2731" s="23"/>
      <c r="D2731" s="166" t="s">
        <v>1766</v>
      </c>
      <c r="E2731" s="181" t="s">
        <v>63</v>
      </c>
      <c r="F2731" s="158"/>
      <c r="G2731" s="135" t="s">
        <v>104</v>
      </c>
      <c r="H2731" s="135">
        <v>1.0</v>
      </c>
      <c r="I2731" s="132"/>
      <c r="J2731" s="81" t="s">
        <v>2998</v>
      </c>
      <c r="K2731" s="136"/>
      <c r="L2731" s="159"/>
    </row>
    <row r="2732" ht="20.25" hidden="1" customHeight="1">
      <c r="A2732" s="168">
        <v>46030.0</v>
      </c>
      <c r="B2732" s="162" t="s">
        <v>4878</v>
      </c>
      <c r="C2732" s="23"/>
      <c r="D2732" s="166" t="s">
        <v>807</v>
      </c>
      <c r="E2732" s="181" t="s">
        <v>2684</v>
      </c>
      <c r="F2732" s="158"/>
      <c r="G2732" s="135" t="s">
        <v>104</v>
      </c>
      <c r="H2732" s="135">
        <v>1.0</v>
      </c>
      <c r="I2732" s="132"/>
      <c r="J2732" s="81" t="s">
        <v>2998</v>
      </c>
      <c r="K2732" s="136"/>
      <c r="L2732" s="159"/>
    </row>
    <row r="2733" ht="20.25" hidden="1" customHeight="1">
      <c r="A2733" s="168">
        <v>46030.0</v>
      </c>
      <c r="B2733" s="162" t="s">
        <v>4878</v>
      </c>
      <c r="C2733" s="23"/>
      <c r="D2733" s="166" t="s">
        <v>1897</v>
      </c>
      <c r="E2733" s="181"/>
      <c r="F2733" s="158"/>
      <c r="G2733" s="135" t="s">
        <v>104</v>
      </c>
      <c r="H2733" s="135">
        <v>4.0</v>
      </c>
      <c r="I2733" s="132"/>
      <c r="J2733" s="81" t="s">
        <v>2916</v>
      </c>
      <c r="K2733" s="136"/>
      <c r="L2733" s="159"/>
    </row>
    <row r="2734" ht="20.25" hidden="1" customHeight="1">
      <c r="A2734" s="168">
        <v>46030.0</v>
      </c>
      <c r="B2734" s="162" t="s">
        <v>4878</v>
      </c>
      <c r="C2734" s="23"/>
      <c r="D2734" s="166" t="s">
        <v>744</v>
      </c>
      <c r="E2734" s="181"/>
      <c r="F2734" s="158"/>
      <c r="G2734" s="135" t="s">
        <v>1385</v>
      </c>
      <c r="H2734" s="135">
        <v>1.0</v>
      </c>
      <c r="I2734" s="132"/>
      <c r="J2734" s="81" t="s">
        <v>1966</v>
      </c>
      <c r="K2734" s="136"/>
      <c r="L2734" s="159"/>
    </row>
    <row r="2735" ht="20.25" hidden="1" customHeight="1">
      <c r="A2735" s="168">
        <v>46030.0</v>
      </c>
      <c r="B2735" s="162" t="s">
        <v>4878</v>
      </c>
      <c r="C2735" s="23"/>
      <c r="D2735" s="166" t="s">
        <v>2284</v>
      </c>
      <c r="E2735" s="181"/>
      <c r="F2735" s="158"/>
      <c r="G2735" s="135" t="s">
        <v>742</v>
      </c>
      <c r="H2735" s="135">
        <v>1.0</v>
      </c>
      <c r="I2735" s="132"/>
      <c r="J2735" s="81" t="s">
        <v>1966</v>
      </c>
      <c r="K2735" s="136"/>
      <c r="L2735" s="159"/>
    </row>
    <row r="2736" ht="20.25" hidden="1" customHeight="1">
      <c r="A2736" s="168">
        <v>46030.0</v>
      </c>
      <c r="B2736" s="162" t="s">
        <v>4878</v>
      </c>
      <c r="C2736" s="23"/>
      <c r="D2736" s="166" t="s">
        <v>4817</v>
      </c>
      <c r="E2736" s="181"/>
      <c r="F2736" s="158"/>
      <c r="G2736" s="135" t="s">
        <v>742</v>
      </c>
      <c r="H2736" s="135">
        <v>1.0</v>
      </c>
      <c r="I2736" s="132"/>
      <c r="J2736" s="81" t="s">
        <v>1966</v>
      </c>
      <c r="K2736" s="136"/>
      <c r="L2736" s="159"/>
    </row>
    <row r="2737" ht="20.25" hidden="1" customHeight="1">
      <c r="A2737" s="128"/>
      <c r="B2737" s="139"/>
      <c r="C2737" s="154"/>
      <c r="D2737" s="132"/>
      <c r="E2737" s="157"/>
      <c r="F2737" s="158"/>
      <c r="G2737" s="131"/>
      <c r="H2737" s="131"/>
      <c r="I2737" s="132"/>
      <c r="J2737" s="132"/>
      <c r="K2737" s="136"/>
      <c r="L2737" s="127"/>
    </row>
    <row r="2738" ht="20.25" hidden="1" customHeight="1">
      <c r="A2738" s="168">
        <v>46030.0</v>
      </c>
      <c r="B2738" s="162" t="s">
        <v>4881</v>
      </c>
      <c r="C2738" s="23"/>
      <c r="D2738" s="166" t="s">
        <v>2093</v>
      </c>
      <c r="E2738" s="181">
        <v>5.223022134E9</v>
      </c>
      <c r="F2738" s="158"/>
      <c r="G2738" s="135" t="s">
        <v>104</v>
      </c>
      <c r="H2738" s="135">
        <v>1.0</v>
      </c>
      <c r="I2738" s="132"/>
      <c r="J2738" s="81" t="s">
        <v>2176</v>
      </c>
      <c r="K2738" s="136"/>
      <c r="L2738" s="159"/>
    </row>
    <row r="2739" ht="20.25" hidden="1" customHeight="1">
      <c r="A2739" s="168">
        <v>46030.0</v>
      </c>
      <c r="B2739" s="162" t="s">
        <v>4881</v>
      </c>
      <c r="C2739" s="23"/>
      <c r="D2739" s="166" t="s">
        <v>2093</v>
      </c>
      <c r="E2739" s="181">
        <v>5.22396491E9</v>
      </c>
      <c r="F2739" s="158"/>
      <c r="G2739" s="135" t="s">
        <v>104</v>
      </c>
      <c r="H2739" s="135">
        <v>1.0</v>
      </c>
      <c r="I2739" s="132"/>
      <c r="J2739" s="81" t="s">
        <v>2176</v>
      </c>
      <c r="K2739" s="136"/>
      <c r="L2739" s="159"/>
    </row>
    <row r="2740" ht="20.25" hidden="1" customHeight="1">
      <c r="A2740" s="168">
        <v>46030.0</v>
      </c>
      <c r="B2740" s="162" t="s">
        <v>4881</v>
      </c>
      <c r="C2740" s="23"/>
      <c r="D2740" s="166" t="s">
        <v>2191</v>
      </c>
      <c r="E2740" s="181"/>
      <c r="F2740" s="158"/>
      <c r="G2740" s="135" t="s">
        <v>104</v>
      </c>
      <c r="H2740" s="135">
        <v>1.0</v>
      </c>
      <c r="I2740" s="132"/>
      <c r="J2740" s="81" t="s">
        <v>521</v>
      </c>
      <c r="K2740" s="136"/>
      <c r="L2740" s="159"/>
    </row>
    <row r="2741" ht="20.25" hidden="1" customHeight="1">
      <c r="A2741" s="168">
        <v>46030.0</v>
      </c>
      <c r="B2741" s="162" t="s">
        <v>4881</v>
      </c>
      <c r="C2741" s="23"/>
      <c r="D2741" s="166" t="s">
        <v>2242</v>
      </c>
      <c r="E2741" s="181"/>
      <c r="F2741" s="158"/>
      <c r="G2741" s="135" t="s">
        <v>1852</v>
      </c>
      <c r="H2741" s="135">
        <v>5.0</v>
      </c>
      <c r="I2741" s="132"/>
      <c r="J2741" s="81" t="s">
        <v>1177</v>
      </c>
      <c r="K2741" s="136"/>
      <c r="L2741" s="159"/>
    </row>
    <row r="2742" ht="20.25" hidden="1" customHeight="1">
      <c r="A2742" s="168">
        <v>46030.0</v>
      </c>
      <c r="B2742" s="162" t="s">
        <v>4881</v>
      </c>
      <c r="C2742" s="23"/>
      <c r="D2742" s="166" t="s">
        <v>4882</v>
      </c>
      <c r="E2742" s="181"/>
      <c r="F2742" s="158"/>
      <c r="G2742" s="135" t="s">
        <v>104</v>
      </c>
      <c r="H2742" s="135">
        <v>1.0</v>
      </c>
      <c r="I2742" s="132"/>
      <c r="J2742" s="81" t="s">
        <v>2245</v>
      </c>
      <c r="K2742" s="136"/>
      <c r="L2742" s="159"/>
    </row>
    <row r="2743" ht="20.25" hidden="1" customHeight="1">
      <c r="A2743" s="168">
        <v>46030.0</v>
      </c>
      <c r="B2743" s="162" t="s">
        <v>4881</v>
      </c>
      <c r="C2743" s="23"/>
      <c r="D2743" s="166" t="s">
        <v>4883</v>
      </c>
      <c r="E2743" s="181"/>
      <c r="F2743" s="158"/>
      <c r="G2743" s="135" t="s">
        <v>104</v>
      </c>
      <c r="H2743" s="135">
        <v>1.0</v>
      </c>
      <c r="I2743" s="132"/>
      <c r="J2743" s="81" t="s">
        <v>2245</v>
      </c>
      <c r="K2743" s="136"/>
      <c r="L2743" s="159"/>
    </row>
    <row r="2744" ht="20.25" hidden="1" customHeight="1">
      <c r="A2744" s="128"/>
      <c r="B2744" s="139"/>
      <c r="C2744" s="154"/>
      <c r="D2744" s="132"/>
      <c r="E2744" s="157"/>
      <c r="F2744" s="158"/>
      <c r="G2744" s="131"/>
      <c r="H2744" s="131"/>
      <c r="I2744" s="132"/>
      <c r="J2744" s="132"/>
      <c r="K2744" s="136"/>
      <c r="L2744" s="127"/>
    </row>
    <row r="2745" ht="20.25" hidden="1" customHeight="1">
      <c r="A2745" s="168">
        <v>46030.0</v>
      </c>
      <c r="B2745" s="162" t="s">
        <v>4884</v>
      </c>
      <c r="C2745" s="23"/>
      <c r="D2745" s="166" t="s">
        <v>1553</v>
      </c>
      <c r="E2745" s="181"/>
      <c r="F2745" s="158"/>
      <c r="G2745" s="135" t="s">
        <v>742</v>
      </c>
      <c r="H2745" s="135">
        <v>1.0</v>
      </c>
      <c r="I2745" s="132"/>
      <c r="J2745" s="81" t="s">
        <v>2749</v>
      </c>
      <c r="K2745" s="136"/>
      <c r="L2745" s="159"/>
    </row>
    <row r="2746" ht="20.25" hidden="1" customHeight="1">
      <c r="A2746" s="168">
        <v>46030.0</v>
      </c>
      <c r="B2746" s="162" t="s">
        <v>4884</v>
      </c>
      <c r="C2746" s="23"/>
      <c r="D2746" s="166" t="s">
        <v>1054</v>
      </c>
      <c r="E2746" s="181"/>
      <c r="F2746" s="158"/>
      <c r="G2746" s="135" t="s">
        <v>742</v>
      </c>
      <c r="H2746" s="135">
        <v>1.0</v>
      </c>
      <c r="I2746" s="132"/>
      <c r="J2746" s="81" t="s">
        <v>2749</v>
      </c>
      <c r="K2746" s="136"/>
      <c r="L2746" s="159"/>
    </row>
    <row r="2747" ht="20.25" hidden="1" customHeight="1">
      <c r="A2747" s="168">
        <v>46030.0</v>
      </c>
      <c r="B2747" s="162" t="s">
        <v>4884</v>
      </c>
      <c r="C2747" s="23"/>
      <c r="D2747" s="166" t="s">
        <v>4885</v>
      </c>
      <c r="E2747" s="181"/>
      <c r="F2747" s="158"/>
      <c r="G2747" s="135" t="s">
        <v>104</v>
      </c>
      <c r="H2747" s="135">
        <v>1.0</v>
      </c>
      <c r="I2747" s="132"/>
      <c r="J2747" s="81" t="s">
        <v>2749</v>
      </c>
      <c r="K2747" s="136"/>
      <c r="L2747" s="159"/>
    </row>
    <row r="2748" ht="20.25" hidden="1" customHeight="1">
      <c r="A2748" s="128"/>
      <c r="B2748" s="139"/>
      <c r="C2748" s="154"/>
      <c r="D2748" s="132"/>
      <c r="E2748" s="157"/>
      <c r="F2748" s="158"/>
      <c r="G2748" s="131"/>
      <c r="H2748" s="131"/>
      <c r="I2748" s="132"/>
      <c r="J2748" s="132"/>
      <c r="K2748" s="136"/>
      <c r="L2748" s="127"/>
    </row>
    <row r="2749" ht="20.25" hidden="1" customHeight="1">
      <c r="A2749" s="168">
        <v>46030.0</v>
      </c>
      <c r="B2749" s="162" t="s">
        <v>4886</v>
      </c>
      <c r="C2749" s="23"/>
      <c r="D2749" s="166" t="s">
        <v>2095</v>
      </c>
      <c r="E2749" s="181"/>
      <c r="F2749" s="158"/>
      <c r="G2749" s="135" t="s">
        <v>104</v>
      </c>
      <c r="H2749" s="135">
        <v>2.0</v>
      </c>
      <c r="I2749" s="132"/>
      <c r="J2749" s="81" t="s">
        <v>1977</v>
      </c>
      <c r="K2749" s="136"/>
      <c r="L2749" s="159"/>
    </row>
    <row r="2750" ht="20.25" hidden="1" customHeight="1">
      <c r="A2750" s="168">
        <v>46030.0</v>
      </c>
      <c r="B2750" s="162" t="s">
        <v>4886</v>
      </c>
      <c r="C2750" s="23"/>
      <c r="D2750" s="166" t="s">
        <v>2097</v>
      </c>
      <c r="E2750" s="181"/>
      <c r="F2750" s="158"/>
      <c r="G2750" s="135" t="s">
        <v>104</v>
      </c>
      <c r="H2750" s="135">
        <v>2.0</v>
      </c>
      <c r="I2750" s="132"/>
      <c r="J2750" s="81" t="s">
        <v>1977</v>
      </c>
      <c r="K2750" s="136"/>
      <c r="L2750" s="159"/>
    </row>
    <row r="2751" ht="20.25" hidden="1" customHeight="1">
      <c r="A2751" s="128"/>
      <c r="B2751" s="139"/>
      <c r="C2751" s="154"/>
      <c r="D2751" s="132"/>
      <c r="E2751" s="157"/>
      <c r="F2751" s="158"/>
      <c r="G2751" s="131"/>
      <c r="H2751" s="131"/>
      <c r="I2751" s="132"/>
      <c r="J2751" s="132"/>
      <c r="K2751" s="136"/>
      <c r="L2751" s="127"/>
    </row>
    <row r="2752" ht="20.25" hidden="1" customHeight="1">
      <c r="A2752" s="168">
        <v>46031.0</v>
      </c>
      <c r="B2752" s="162" t="s">
        <v>4887</v>
      </c>
      <c r="C2752" s="23"/>
      <c r="D2752" s="166" t="s">
        <v>1681</v>
      </c>
      <c r="E2752" s="181"/>
      <c r="F2752" s="158"/>
      <c r="G2752" s="135" t="s">
        <v>104</v>
      </c>
      <c r="H2752" s="135">
        <v>2.0</v>
      </c>
      <c r="I2752" s="132"/>
      <c r="J2752" s="81" t="s">
        <v>1117</v>
      </c>
      <c r="K2752" s="136"/>
      <c r="L2752" s="159"/>
    </row>
    <row r="2753" ht="20.25" hidden="1" customHeight="1">
      <c r="A2753" s="168">
        <v>46031.0</v>
      </c>
      <c r="B2753" s="162" t="s">
        <v>4887</v>
      </c>
      <c r="C2753" s="23"/>
      <c r="D2753" s="166" t="s">
        <v>1726</v>
      </c>
      <c r="E2753" s="181"/>
      <c r="F2753" s="158"/>
      <c r="G2753" s="135" t="s">
        <v>196</v>
      </c>
      <c r="H2753" s="135">
        <v>1.0</v>
      </c>
      <c r="I2753" s="132"/>
      <c r="J2753" s="81" t="s">
        <v>1237</v>
      </c>
      <c r="K2753" s="136"/>
      <c r="L2753" s="159"/>
    </row>
    <row r="2754" ht="20.25" hidden="1" customHeight="1">
      <c r="A2754" s="168">
        <v>46031.0</v>
      </c>
      <c r="B2754" s="162" t="s">
        <v>4887</v>
      </c>
      <c r="C2754" s="23"/>
      <c r="D2754" s="166" t="s">
        <v>4888</v>
      </c>
      <c r="E2754" s="181"/>
      <c r="F2754" s="158"/>
      <c r="G2754" s="135" t="s">
        <v>104</v>
      </c>
      <c r="H2754" s="135">
        <v>2.0</v>
      </c>
      <c r="I2754" s="132"/>
      <c r="J2754" s="81" t="s">
        <v>1966</v>
      </c>
      <c r="K2754" s="136"/>
      <c r="L2754" s="159"/>
    </row>
    <row r="2755" ht="20.25" hidden="1" customHeight="1">
      <c r="A2755" s="168">
        <v>46031.0</v>
      </c>
      <c r="B2755" s="162" t="s">
        <v>4887</v>
      </c>
      <c r="C2755" s="23"/>
      <c r="D2755" s="166" t="s">
        <v>4889</v>
      </c>
      <c r="E2755" s="181"/>
      <c r="F2755" s="158"/>
      <c r="G2755" s="135" t="s">
        <v>104</v>
      </c>
      <c r="H2755" s="135">
        <v>2.0</v>
      </c>
      <c r="I2755" s="132"/>
      <c r="J2755" s="81" t="s">
        <v>1966</v>
      </c>
      <c r="K2755" s="136"/>
      <c r="L2755" s="159"/>
    </row>
    <row r="2756" ht="20.25" hidden="1" customHeight="1">
      <c r="A2756" s="168">
        <v>46031.0</v>
      </c>
      <c r="B2756" s="162" t="s">
        <v>4887</v>
      </c>
      <c r="C2756" s="23"/>
      <c r="D2756" s="166" t="s">
        <v>4890</v>
      </c>
      <c r="E2756" s="181"/>
      <c r="F2756" s="158"/>
      <c r="G2756" s="135" t="s">
        <v>104</v>
      </c>
      <c r="H2756" s="135">
        <v>4.0</v>
      </c>
      <c r="I2756" s="132"/>
      <c r="J2756" s="81" t="s">
        <v>1966</v>
      </c>
      <c r="K2756" s="136"/>
      <c r="L2756" s="159"/>
    </row>
    <row r="2757" ht="20.25" hidden="1" customHeight="1">
      <c r="A2757" s="168">
        <v>46031.0</v>
      </c>
      <c r="B2757" s="162" t="s">
        <v>4887</v>
      </c>
      <c r="C2757" s="23"/>
      <c r="D2757" s="166" t="s">
        <v>1776</v>
      </c>
      <c r="E2757" s="181"/>
      <c r="F2757" s="158"/>
      <c r="G2757" s="135" t="s">
        <v>104</v>
      </c>
      <c r="H2757" s="135">
        <v>3.0</v>
      </c>
      <c r="I2757" s="132"/>
      <c r="J2757" s="81" t="s">
        <v>1117</v>
      </c>
      <c r="K2757" s="136"/>
      <c r="L2757" s="159"/>
    </row>
    <row r="2758" ht="20.25" hidden="1" customHeight="1">
      <c r="A2758" s="128"/>
      <c r="B2758" s="139"/>
      <c r="C2758" s="154"/>
      <c r="D2758" s="132"/>
      <c r="E2758" s="157"/>
      <c r="F2758" s="158"/>
      <c r="G2758" s="131"/>
      <c r="H2758" s="131"/>
      <c r="I2758" s="132"/>
      <c r="J2758" s="132"/>
      <c r="K2758" s="136"/>
      <c r="L2758" s="127"/>
    </row>
    <row r="2759" ht="20.25" hidden="1" customHeight="1">
      <c r="A2759" s="168">
        <v>46031.0</v>
      </c>
      <c r="B2759" s="162" t="s">
        <v>4891</v>
      </c>
      <c r="C2759" s="23"/>
      <c r="D2759" s="166" t="s">
        <v>4892</v>
      </c>
      <c r="E2759" s="181"/>
      <c r="F2759" s="158"/>
      <c r="G2759" s="135" t="s">
        <v>104</v>
      </c>
      <c r="H2759" s="135">
        <v>1.0</v>
      </c>
      <c r="I2759" s="132"/>
      <c r="J2759" s="81" t="s">
        <v>1335</v>
      </c>
      <c r="K2759" s="136"/>
      <c r="L2759" s="159" t="s">
        <v>4331</v>
      </c>
    </row>
    <row r="2760" ht="20.25" hidden="1" customHeight="1">
      <c r="A2760" s="128"/>
      <c r="B2760" s="139"/>
      <c r="C2760" s="154"/>
      <c r="D2760" s="132"/>
      <c r="E2760" s="157"/>
      <c r="F2760" s="158"/>
      <c r="G2760" s="131"/>
      <c r="H2760" s="131"/>
      <c r="I2760" s="132"/>
      <c r="J2760" s="132"/>
      <c r="K2760" s="136"/>
      <c r="L2760" s="127"/>
    </row>
    <row r="2761" ht="20.25" hidden="1" customHeight="1">
      <c r="A2761" s="168">
        <v>46032.0</v>
      </c>
      <c r="B2761" s="162" t="s">
        <v>4893</v>
      </c>
      <c r="C2761" s="23"/>
      <c r="D2761" s="166" t="s">
        <v>807</v>
      </c>
      <c r="E2761" s="181" t="s">
        <v>808</v>
      </c>
      <c r="F2761" s="158"/>
      <c r="G2761" s="135" t="s">
        <v>104</v>
      </c>
      <c r="H2761" s="135">
        <v>1.0</v>
      </c>
      <c r="I2761" s="132"/>
      <c r="J2761" s="81" t="s">
        <v>2256</v>
      </c>
      <c r="K2761" s="136"/>
      <c r="L2761" s="159"/>
    </row>
    <row r="2762" ht="20.25" hidden="1" customHeight="1">
      <c r="A2762" s="168">
        <v>46032.0</v>
      </c>
      <c r="B2762" s="162" t="s">
        <v>4893</v>
      </c>
      <c r="C2762" s="23"/>
      <c r="D2762" s="166" t="s">
        <v>807</v>
      </c>
      <c r="E2762" s="181" t="s">
        <v>362</v>
      </c>
      <c r="F2762" s="158"/>
      <c r="G2762" s="135" t="s">
        <v>104</v>
      </c>
      <c r="H2762" s="135">
        <v>1.0</v>
      </c>
      <c r="I2762" s="132"/>
      <c r="J2762" s="81" t="s">
        <v>2256</v>
      </c>
      <c r="K2762" s="136"/>
      <c r="L2762" s="159"/>
    </row>
    <row r="2763" ht="20.25" hidden="1" customHeight="1">
      <c r="A2763" s="168">
        <v>46032.0</v>
      </c>
      <c r="B2763" s="162" t="s">
        <v>4893</v>
      </c>
      <c r="C2763" s="23"/>
      <c r="D2763" s="166" t="s">
        <v>713</v>
      </c>
      <c r="E2763" s="181"/>
      <c r="F2763" s="158"/>
      <c r="G2763" s="135" t="s">
        <v>104</v>
      </c>
      <c r="H2763" s="135">
        <v>1.0</v>
      </c>
      <c r="I2763" s="132"/>
      <c r="J2763" s="81" t="s">
        <v>2637</v>
      </c>
      <c r="K2763" s="136"/>
      <c r="L2763" s="159"/>
    </row>
    <row r="2764" ht="20.25" hidden="1" customHeight="1">
      <c r="A2764" s="168">
        <v>46032.0</v>
      </c>
      <c r="B2764" s="162" t="s">
        <v>4893</v>
      </c>
      <c r="C2764" s="23"/>
      <c r="D2764" s="166" t="s">
        <v>4894</v>
      </c>
      <c r="E2764" s="181"/>
      <c r="F2764" s="158"/>
      <c r="G2764" s="135" t="s">
        <v>104</v>
      </c>
      <c r="H2764" s="135">
        <v>1.0</v>
      </c>
      <c r="I2764" s="132"/>
      <c r="J2764" s="81" t="s">
        <v>2256</v>
      </c>
      <c r="K2764" s="136"/>
      <c r="L2764" s="159"/>
    </row>
    <row r="2765" ht="20.25" hidden="1" customHeight="1">
      <c r="A2765" s="128"/>
      <c r="B2765" s="139"/>
      <c r="C2765" s="154"/>
      <c r="D2765" s="132"/>
      <c r="E2765" s="157"/>
      <c r="F2765" s="158"/>
      <c r="G2765" s="131"/>
      <c r="H2765" s="131"/>
      <c r="I2765" s="132"/>
      <c r="J2765" s="132"/>
      <c r="K2765" s="136"/>
      <c r="L2765" s="127"/>
    </row>
    <row r="2766" ht="20.25" hidden="1" customHeight="1">
      <c r="A2766" s="168">
        <v>46032.0</v>
      </c>
      <c r="B2766" s="162" t="s">
        <v>4895</v>
      </c>
      <c r="C2766" s="23"/>
      <c r="D2766" s="166" t="s">
        <v>2015</v>
      </c>
      <c r="E2766" s="181"/>
      <c r="F2766" s="158"/>
      <c r="G2766" s="135" t="s">
        <v>104</v>
      </c>
      <c r="H2766" s="135">
        <v>2.0</v>
      </c>
      <c r="I2766" s="132"/>
      <c r="J2766" s="81" t="s">
        <v>2245</v>
      </c>
      <c r="K2766" s="136"/>
      <c r="L2766" s="159"/>
    </row>
    <row r="2767" ht="20.25" hidden="1" customHeight="1">
      <c r="A2767" s="168">
        <v>46032.0</v>
      </c>
      <c r="B2767" s="162" t="s">
        <v>4895</v>
      </c>
      <c r="C2767" s="23"/>
      <c r="D2767" s="166" t="s">
        <v>398</v>
      </c>
      <c r="E2767" s="181"/>
      <c r="F2767" s="158"/>
      <c r="G2767" s="135" t="s">
        <v>104</v>
      </c>
      <c r="H2767" s="135">
        <v>4.0</v>
      </c>
      <c r="I2767" s="132"/>
      <c r="J2767" s="81" t="s">
        <v>2258</v>
      </c>
      <c r="K2767" s="136"/>
      <c r="L2767" s="159"/>
    </row>
    <row r="2768" ht="20.25" hidden="1" customHeight="1">
      <c r="A2768" s="128"/>
      <c r="B2768" s="139"/>
      <c r="C2768" s="154"/>
      <c r="D2768" s="132"/>
      <c r="E2768" s="157"/>
      <c r="F2768" s="158"/>
      <c r="G2768" s="131"/>
      <c r="H2768" s="131"/>
      <c r="I2768" s="132"/>
      <c r="J2768" s="132"/>
      <c r="K2768" s="136"/>
      <c r="L2768" s="127"/>
    </row>
    <row r="2769" ht="20.25" hidden="1" customHeight="1">
      <c r="A2769" s="168">
        <v>46032.0</v>
      </c>
      <c r="B2769" s="162" t="s">
        <v>4896</v>
      </c>
      <c r="C2769" s="23"/>
      <c r="D2769" s="166" t="s">
        <v>1155</v>
      </c>
      <c r="E2769" s="181"/>
      <c r="F2769" s="158"/>
      <c r="G2769" s="135" t="s">
        <v>104</v>
      </c>
      <c r="H2769" s="135">
        <v>1.0</v>
      </c>
      <c r="I2769" s="132"/>
      <c r="J2769" s="81" t="s">
        <v>4897</v>
      </c>
      <c r="K2769" s="136"/>
      <c r="L2769" s="159"/>
    </row>
    <row r="2770" ht="20.25" hidden="1" customHeight="1">
      <c r="A2770" s="128"/>
      <c r="B2770" s="139"/>
      <c r="C2770" s="154"/>
      <c r="D2770" s="132"/>
      <c r="E2770" s="157"/>
      <c r="F2770" s="158"/>
      <c r="G2770" s="131"/>
      <c r="H2770" s="131"/>
      <c r="I2770" s="132"/>
      <c r="J2770" s="132"/>
      <c r="K2770" s="136"/>
      <c r="L2770" s="127"/>
    </row>
    <row r="2771" ht="20.25" hidden="1" customHeight="1">
      <c r="A2771" s="168">
        <v>46032.0</v>
      </c>
      <c r="B2771" s="162" t="s">
        <v>4898</v>
      </c>
      <c r="C2771" s="23"/>
      <c r="D2771" s="166" t="s">
        <v>813</v>
      </c>
      <c r="E2771" s="181" t="s">
        <v>4899</v>
      </c>
      <c r="F2771" s="158"/>
      <c r="G2771" s="135" t="s">
        <v>104</v>
      </c>
      <c r="H2771" s="135">
        <v>1.0</v>
      </c>
      <c r="I2771" s="132"/>
      <c r="J2771" s="81" t="s">
        <v>1041</v>
      </c>
      <c r="K2771" s="136"/>
      <c r="L2771" s="159" t="s">
        <v>4331</v>
      </c>
    </row>
    <row r="2772" ht="20.25" hidden="1" customHeight="1">
      <c r="A2772" s="168">
        <v>46032.0</v>
      </c>
      <c r="B2772" s="162" t="s">
        <v>4898</v>
      </c>
      <c r="C2772" s="23"/>
      <c r="D2772" s="166" t="s">
        <v>4900</v>
      </c>
      <c r="E2772" s="181" t="s">
        <v>4901</v>
      </c>
      <c r="F2772" s="158"/>
      <c r="G2772" s="135" t="s">
        <v>104</v>
      </c>
      <c r="H2772" s="135">
        <v>1.0</v>
      </c>
      <c r="I2772" s="132"/>
      <c r="J2772" s="81" t="s">
        <v>1041</v>
      </c>
      <c r="K2772" s="136"/>
      <c r="L2772" s="159" t="s">
        <v>4331</v>
      </c>
    </row>
    <row r="2773" ht="20.25" hidden="1" customHeight="1">
      <c r="A2773" s="168">
        <v>46032.0</v>
      </c>
      <c r="B2773" s="162" t="s">
        <v>4898</v>
      </c>
      <c r="C2773" s="23"/>
      <c r="D2773" s="166" t="s">
        <v>1738</v>
      </c>
      <c r="E2773" s="181" t="s">
        <v>2263</v>
      </c>
      <c r="F2773" s="158"/>
      <c r="G2773" s="135" t="s">
        <v>104</v>
      </c>
      <c r="H2773" s="135">
        <v>1.0</v>
      </c>
      <c r="I2773" s="132"/>
      <c r="J2773" s="81" t="s">
        <v>1041</v>
      </c>
      <c r="K2773" s="136"/>
      <c r="L2773" s="159" t="s">
        <v>4331</v>
      </c>
    </row>
    <row r="2774" ht="20.25" hidden="1" customHeight="1">
      <c r="A2774" s="168">
        <v>46032.0</v>
      </c>
      <c r="B2774" s="162" t="s">
        <v>4898</v>
      </c>
      <c r="C2774" s="23"/>
      <c r="D2774" s="166" t="s">
        <v>813</v>
      </c>
      <c r="E2774" s="181" t="s">
        <v>4902</v>
      </c>
      <c r="F2774" s="158"/>
      <c r="G2774" s="135" t="s">
        <v>104</v>
      </c>
      <c r="H2774" s="135">
        <v>1.0</v>
      </c>
      <c r="I2774" s="132"/>
      <c r="J2774" s="81" t="s">
        <v>1041</v>
      </c>
      <c r="K2774" s="136"/>
      <c r="L2774" s="159" t="s">
        <v>4331</v>
      </c>
    </row>
    <row r="2775" ht="20.25" hidden="1" customHeight="1">
      <c r="A2775" s="128"/>
      <c r="B2775" s="139"/>
      <c r="C2775" s="154"/>
      <c r="D2775" s="132"/>
      <c r="E2775" s="181" t="s">
        <v>2816</v>
      </c>
      <c r="F2775" s="158"/>
      <c r="G2775" s="131"/>
      <c r="H2775" s="131"/>
      <c r="I2775" s="132"/>
      <c r="J2775" s="132"/>
      <c r="K2775" s="136"/>
      <c r="L2775" s="127"/>
    </row>
    <row r="2776" ht="20.25" hidden="1" customHeight="1">
      <c r="A2776" s="168">
        <v>46033.0</v>
      </c>
      <c r="B2776" s="162" t="s">
        <v>4903</v>
      </c>
      <c r="C2776" s="23"/>
      <c r="D2776" s="166" t="s">
        <v>2271</v>
      </c>
      <c r="E2776" s="181"/>
      <c r="F2776" s="158"/>
      <c r="G2776" s="135" t="s">
        <v>502</v>
      </c>
      <c r="H2776" s="135">
        <v>1.0</v>
      </c>
      <c r="I2776" s="132"/>
      <c r="J2776" s="81" t="s">
        <v>2272</v>
      </c>
      <c r="K2776" s="136"/>
      <c r="L2776" s="159" t="s">
        <v>4331</v>
      </c>
    </row>
    <row r="2777" ht="20.25" hidden="1" customHeight="1">
      <c r="A2777" s="168">
        <v>46033.0</v>
      </c>
      <c r="B2777" s="162" t="s">
        <v>4903</v>
      </c>
      <c r="C2777" s="23"/>
      <c r="D2777" s="166" t="s">
        <v>2273</v>
      </c>
      <c r="E2777" s="181"/>
      <c r="F2777" s="158"/>
      <c r="G2777" s="135" t="s">
        <v>502</v>
      </c>
      <c r="H2777" s="135">
        <v>1.0</v>
      </c>
      <c r="I2777" s="132"/>
      <c r="J2777" s="81" t="s">
        <v>2272</v>
      </c>
      <c r="K2777" s="136"/>
      <c r="L2777" s="159" t="s">
        <v>4331</v>
      </c>
    </row>
    <row r="2778" ht="20.25" hidden="1" customHeight="1">
      <c r="A2778" s="168">
        <v>46033.0</v>
      </c>
      <c r="B2778" s="162" t="s">
        <v>4903</v>
      </c>
      <c r="C2778" s="23"/>
      <c r="D2778" s="166" t="s">
        <v>2274</v>
      </c>
      <c r="E2778" s="181"/>
      <c r="F2778" s="158"/>
      <c r="G2778" s="135" t="s">
        <v>104</v>
      </c>
      <c r="H2778" s="135">
        <v>1.0</v>
      </c>
      <c r="I2778" s="132"/>
      <c r="J2778" s="81" t="s">
        <v>2272</v>
      </c>
      <c r="K2778" s="136"/>
      <c r="L2778" s="159" t="s">
        <v>4331</v>
      </c>
    </row>
    <row r="2779" ht="20.25" hidden="1" customHeight="1">
      <c r="A2779" s="128"/>
      <c r="B2779" s="139"/>
      <c r="C2779" s="154"/>
      <c r="D2779" s="132"/>
      <c r="E2779" s="157"/>
      <c r="F2779" s="158"/>
      <c r="G2779" s="131"/>
      <c r="H2779" s="131"/>
      <c r="I2779" s="132"/>
      <c r="J2779" s="132"/>
      <c r="K2779" s="136"/>
      <c r="L2779" s="127"/>
    </row>
    <row r="2780" ht="20.25" hidden="1" customHeight="1">
      <c r="A2780" s="168">
        <v>46033.0</v>
      </c>
      <c r="B2780" s="162" t="s">
        <v>4904</v>
      </c>
      <c r="C2780" s="23"/>
      <c r="D2780" s="166" t="s">
        <v>1054</v>
      </c>
      <c r="E2780" s="181"/>
      <c r="F2780" s="158"/>
      <c r="G2780" s="135" t="s">
        <v>742</v>
      </c>
      <c r="H2780" s="135">
        <v>1.0</v>
      </c>
      <c r="I2780" s="132"/>
      <c r="J2780" s="81" t="s">
        <v>1117</v>
      </c>
      <c r="K2780" s="136"/>
      <c r="L2780" s="159"/>
    </row>
    <row r="2781" ht="20.25" hidden="1" customHeight="1">
      <c r="A2781" s="168">
        <v>46033.0</v>
      </c>
      <c r="B2781" s="162" t="s">
        <v>4904</v>
      </c>
      <c r="C2781" s="23"/>
      <c r="D2781" s="166" t="s">
        <v>2317</v>
      </c>
      <c r="E2781" s="181"/>
      <c r="F2781" s="158"/>
      <c r="G2781" s="135" t="s">
        <v>104</v>
      </c>
      <c r="H2781" s="135">
        <v>2.0</v>
      </c>
      <c r="I2781" s="132"/>
      <c r="J2781" s="81" t="s">
        <v>1117</v>
      </c>
      <c r="K2781" s="136"/>
      <c r="L2781" s="159"/>
    </row>
    <row r="2782" ht="20.25" hidden="1" customHeight="1">
      <c r="A2782" s="168">
        <v>46033.0</v>
      </c>
      <c r="B2782" s="162" t="s">
        <v>4904</v>
      </c>
      <c r="C2782" s="23"/>
      <c r="D2782" s="166" t="s">
        <v>1709</v>
      </c>
      <c r="E2782" s="181"/>
      <c r="F2782" s="158"/>
      <c r="G2782" s="135" t="s">
        <v>104</v>
      </c>
      <c r="H2782" s="135">
        <v>2.0</v>
      </c>
      <c r="I2782" s="132"/>
      <c r="J2782" s="81" t="s">
        <v>1117</v>
      </c>
      <c r="K2782" s="136"/>
      <c r="L2782" s="159"/>
    </row>
    <row r="2783" ht="20.25" hidden="1" customHeight="1">
      <c r="A2783" s="128"/>
      <c r="B2783" s="139"/>
      <c r="C2783" s="154"/>
      <c r="D2783" s="132"/>
      <c r="E2783" s="157"/>
      <c r="F2783" s="158"/>
      <c r="G2783" s="131"/>
      <c r="H2783" s="131"/>
      <c r="I2783" s="132"/>
      <c r="J2783" s="132"/>
      <c r="K2783" s="136"/>
      <c r="L2783" s="127"/>
    </row>
    <row r="2784" ht="20.25" hidden="1" customHeight="1">
      <c r="A2784" s="168">
        <v>46034.0</v>
      </c>
      <c r="B2784" s="162" t="s">
        <v>4905</v>
      </c>
      <c r="C2784" s="23"/>
      <c r="D2784" s="166" t="s">
        <v>1844</v>
      </c>
      <c r="E2784" s="181"/>
      <c r="F2784" s="158"/>
      <c r="G2784" s="135" t="s">
        <v>104</v>
      </c>
      <c r="H2784" s="135">
        <v>1.0</v>
      </c>
      <c r="I2784" s="132"/>
      <c r="J2784" s="81" t="s">
        <v>456</v>
      </c>
      <c r="K2784" s="136"/>
      <c r="L2784" s="159"/>
    </row>
    <row r="2785" ht="20.25" hidden="1" customHeight="1">
      <c r="A2785" s="168">
        <v>46034.0</v>
      </c>
      <c r="B2785" s="162" t="s">
        <v>4905</v>
      </c>
      <c r="C2785" s="23"/>
      <c r="D2785" s="166" t="s">
        <v>4817</v>
      </c>
      <c r="E2785" s="181"/>
      <c r="F2785" s="158"/>
      <c r="G2785" s="135" t="s">
        <v>742</v>
      </c>
      <c r="H2785" s="135">
        <v>1.0</v>
      </c>
      <c r="I2785" s="132"/>
      <c r="J2785" s="81" t="s">
        <v>1966</v>
      </c>
      <c r="K2785" s="136"/>
      <c r="L2785" s="159"/>
    </row>
    <row r="2786" ht="20.25" hidden="1" customHeight="1">
      <c r="A2786" s="168">
        <v>46034.0</v>
      </c>
      <c r="B2786" s="162" t="s">
        <v>4905</v>
      </c>
      <c r="C2786" s="23"/>
      <c r="D2786" s="166" t="s">
        <v>1981</v>
      </c>
      <c r="E2786" s="181" t="s">
        <v>1280</v>
      </c>
      <c r="F2786" s="158"/>
      <c r="G2786" s="135" t="s">
        <v>104</v>
      </c>
      <c r="H2786" s="135">
        <v>1.0</v>
      </c>
      <c r="I2786" s="132"/>
      <c r="J2786" s="81" t="s">
        <v>1161</v>
      </c>
      <c r="K2786" s="136"/>
      <c r="L2786" s="159"/>
    </row>
    <row r="2787" ht="20.25" hidden="1" customHeight="1">
      <c r="A2787" s="168">
        <v>46034.0</v>
      </c>
      <c r="B2787" s="162" t="s">
        <v>4905</v>
      </c>
      <c r="C2787" s="23"/>
      <c r="D2787" s="166" t="s">
        <v>4906</v>
      </c>
      <c r="E2787" s="181"/>
      <c r="F2787" s="158"/>
      <c r="G2787" s="135" t="s">
        <v>104</v>
      </c>
      <c r="H2787" s="135">
        <v>3.0</v>
      </c>
      <c r="I2787" s="132"/>
      <c r="J2787" s="81" t="s">
        <v>1966</v>
      </c>
      <c r="K2787" s="136"/>
      <c r="L2787" s="159"/>
    </row>
    <row r="2788" ht="20.25" hidden="1" customHeight="1">
      <c r="A2788" s="168">
        <v>46034.0</v>
      </c>
      <c r="B2788" s="162" t="s">
        <v>4905</v>
      </c>
      <c r="C2788" s="23"/>
      <c r="D2788" s="166" t="s">
        <v>236</v>
      </c>
      <c r="E2788" s="181"/>
      <c r="F2788" s="158"/>
      <c r="G2788" s="135" t="s">
        <v>104</v>
      </c>
      <c r="H2788" s="135">
        <v>1.0</v>
      </c>
      <c r="I2788" s="132"/>
      <c r="J2788" s="81" t="s">
        <v>1237</v>
      </c>
      <c r="K2788" s="136"/>
      <c r="L2788" s="159"/>
    </row>
    <row r="2789" ht="20.25" hidden="1" customHeight="1">
      <c r="A2789" s="168">
        <v>46034.0</v>
      </c>
      <c r="B2789" s="162" t="s">
        <v>4905</v>
      </c>
      <c r="C2789" s="23"/>
      <c r="D2789" s="166" t="s">
        <v>2191</v>
      </c>
      <c r="E2789" s="181"/>
      <c r="F2789" s="158"/>
      <c r="G2789" s="135" t="s">
        <v>104</v>
      </c>
      <c r="H2789" s="135">
        <v>2.0</v>
      </c>
      <c r="I2789" s="132"/>
      <c r="J2789" s="81" t="s">
        <v>4907</v>
      </c>
      <c r="K2789" s="136"/>
      <c r="L2789" s="159"/>
    </row>
    <row r="2790" ht="20.25" hidden="1" customHeight="1">
      <c r="A2790" s="168">
        <v>46034.0</v>
      </c>
      <c r="B2790" s="162" t="s">
        <v>4905</v>
      </c>
      <c r="C2790" s="23"/>
      <c r="D2790" s="166" t="s">
        <v>4908</v>
      </c>
      <c r="E2790" s="181"/>
      <c r="F2790" s="158"/>
      <c r="G2790" s="135" t="s">
        <v>104</v>
      </c>
      <c r="H2790" s="135">
        <v>1.0</v>
      </c>
      <c r="I2790" s="132"/>
      <c r="J2790" s="81" t="s">
        <v>443</v>
      </c>
      <c r="K2790" s="136"/>
      <c r="L2790" s="159"/>
    </row>
    <row r="2791" ht="20.25" hidden="1" customHeight="1">
      <c r="A2791" s="168">
        <v>46034.0</v>
      </c>
      <c r="B2791" s="162" t="s">
        <v>4905</v>
      </c>
      <c r="C2791" s="23"/>
      <c r="D2791" s="166" t="s">
        <v>4909</v>
      </c>
      <c r="E2791" s="181"/>
      <c r="F2791" s="158"/>
      <c r="G2791" s="135" t="s">
        <v>104</v>
      </c>
      <c r="H2791" s="135">
        <v>1.0</v>
      </c>
      <c r="I2791" s="132"/>
      <c r="J2791" s="81" t="s">
        <v>443</v>
      </c>
      <c r="K2791" s="136"/>
      <c r="L2791" s="159"/>
    </row>
    <row r="2792" ht="20.25" hidden="1" customHeight="1">
      <c r="A2792" s="128"/>
      <c r="B2792" s="139"/>
      <c r="C2792" s="154"/>
      <c r="D2792" s="132"/>
      <c r="E2792" s="157"/>
      <c r="F2792" s="158"/>
      <c r="G2792" s="131"/>
      <c r="H2792" s="131"/>
      <c r="I2792" s="132"/>
      <c r="J2792" s="132"/>
      <c r="K2792" s="136"/>
      <c r="L2792" s="127"/>
    </row>
    <row r="2793" ht="20.25" hidden="1" customHeight="1">
      <c r="A2793" s="168">
        <v>46034.0</v>
      </c>
      <c r="B2793" s="162" t="s">
        <v>4910</v>
      </c>
      <c r="C2793" s="23"/>
      <c r="D2793" s="166" t="s">
        <v>4911</v>
      </c>
      <c r="E2793" s="181"/>
      <c r="F2793" s="158"/>
      <c r="G2793" s="135" t="s">
        <v>104</v>
      </c>
      <c r="H2793" s="135">
        <v>1.0</v>
      </c>
      <c r="I2793" s="132"/>
      <c r="J2793" s="81" t="s">
        <v>2637</v>
      </c>
      <c r="K2793" s="136"/>
      <c r="L2793" s="159"/>
    </row>
    <row r="2794" ht="20.25" hidden="1" customHeight="1">
      <c r="A2794" s="168">
        <v>46034.0</v>
      </c>
      <c r="B2794" s="162" t="s">
        <v>4910</v>
      </c>
      <c r="C2794" s="23"/>
      <c r="D2794" s="166" t="s">
        <v>488</v>
      </c>
      <c r="E2794" s="181" t="s">
        <v>1806</v>
      </c>
      <c r="F2794" s="158"/>
      <c r="G2794" s="135" t="s">
        <v>104</v>
      </c>
      <c r="H2794" s="135">
        <v>1.0</v>
      </c>
      <c r="I2794" s="132"/>
      <c r="J2794" s="81" t="s">
        <v>1034</v>
      </c>
      <c r="K2794" s="136"/>
      <c r="L2794" s="159"/>
    </row>
    <row r="2795" ht="20.25" hidden="1" customHeight="1">
      <c r="A2795" s="168">
        <v>46034.0</v>
      </c>
      <c r="B2795" s="162" t="s">
        <v>4910</v>
      </c>
      <c r="C2795" s="23"/>
      <c r="D2795" s="166" t="s">
        <v>488</v>
      </c>
      <c r="E2795" s="181" t="s">
        <v>978</v>
      </c>
      <c r="F2795" s="158"/>
      <c r="G2795" s="135" t="s">
        <v>104</v>
      </c>
      <c r="H2795" s="135">
        <v>1.0</v>
      </c>
      <c r="I2795" s="132"/>
      <c r="J2795" s="81" t="s">
        <v>1034</v>
      </c>
      <c r="K2795" s="136"/>
      <c r="L2795" s="159"/>
    </row>
    <row r="2796" ht="20.25" hidden="1" customHeight="1">
      <c r="A2796" s="168">
        <v>46034.0</v>
      </c>
      <c r="B2796" s="162" t="s">
        <v>4910</v>
      </c>
      <c r="C2796" s="23"/>
      <c r="D2796" s="166" t="s">
        <v>2045</v>
      </c>
      <c r="E2796" s="181"/>
      <c r="F2796" s="158"/>
      <c r="G2796" s="135" t="s">
        <v>196</v>
      </c>
      <c r="H2796" s="135">
        <v>1.0</v>
      </c>
      <c r="I2796" s="132"/>
      <c r="J2796" s="81" t="s">
        <v>1034</v>
      </c>
      <c r="K2796" s="136"/>
      <c r="L2796" s="159"/>
    </row>
    <row r="2797" ht="20.25" hidden="1" customHeight="1">
      <c r="A2797" s="128"/>
      <c r="B2797" s="139"/>
      <c r="C2797" s="154"/>
      <c r="D2797" s="132"/>
      <c r="E2797" s="157"/>
      <c r="F2797" s="158"/>
      <c r="G2797" s="131"/>
      <c r="H2797" s="131"/>
      <c r="I2797" s="132"/>
      <c r="J2797" s="132"/>
      <c r="K2797" s="136"/>
      <c r="L2797" s="127"/>
    </row>
    <row r="2798" ht="20.25" hidden="1" customHeight="1">
      <c r="A2798" s="168">
        <v>46034.0</v>
      </c>
      <c r="B2798" s="162" t="s">
        <v>4912</v>
      </c>
      <c r="C2798" s="23"/>
      <c r="D2798" s="166" t="s">
        <v>4913</v>
      </c>
      <c r="E2798" s="181" t="s">
        <v>2278</v>
      </c>
      <c r="F2798" s="158"/>
      <c r="G2798" s="135" t="s">
        <v>104</v>
      </c>
      <c r="H2798" s="135">
        <v>1.0</v>
      </c>
      <c r="I2798" s="132"/>
      <c r="J2798" s="81" t="s">
        <v>2042</v>
      </c>
      <c r="K2798" s="136"/>
      <c r="L2798" s="159"/>
    </row>
    <row r="2799" ht="20.25" hidden="1" customHeight="1">
      <c r="A2799" s="168">
        <v>46034.0</v>
      </c>
      <c r="B2799" s="162" t="s">
        <v>4912</v>
      </c>
      <c r="C2799" s="23"/>
      <c r="D2799" s="166" t="s">
        <v>4914</v>
      </c>
      <c r="E2799" s="181"/>
      <c r="F2799" s="158"/>
      <c r="G2799" s="135" t="s">
        <v>104</v>
      </c>
      <c r="H2799" s="135">
        <v>1.0</v>
      </c>
      <c r="I2799" s="132"/>
      <c r="J2799" s="81" t="s">
        <v>2042</v>
      </c>
      <c r="K2799" s="136"/>
      <c r="L2799" s="159"/>
    </row>
    <row r="2800" ht="20.25" hidden="1" customHeight="1">
      <c r="A2800" s="128"/>
      <c r="B2800" s="139"/>
      <c r="C2800" s="154"/>
      <c r="D2800" s="132"/>
      <c r="E2800" s="157"/>
      <c r="F2800" s="158"/>
      <c r="G2800" s="131"/>
      <c r="H2800" s="131"/>
      <c r="I2800" s="132"/>
      <c r="J2800" s="132"/>
      <c r="K2800" s="136"/>
      <c r="L2800" s="127"/>
    </row>
    <row r="2801" ht="20.25" hidden="1" customHeight="1">
      <c r="A2801" s="168">
        <v>46034.0</v>
      </c>
      <c r="B2801" s="162" t="s">
        <v>4915</v>
      </c>
      <c r="C2801" s="23"/>
      <c r="D2801" s="166" t="s">
        <v>4148</v>
      </c>
      <c r="E2801" s="181"/>
      <c r="F2801" s="158"/>
      <c r="G2801" s="135" t="s">
        <v>196</v>
      </c>
      <c r="H2801" s="135">
        <v>3.0</v>
      </c>
      <c r="I2801" s="132"/>
      <c r="J2801" s="81" t="s">
        <v>1103</v>
      </c>
      <c r="K2801" s="136"/>
      <c r="L2801" s="159"/>
    </row>
    <row r="2802" ht="20.25" hidden="1" customHeight="1">
      <c r="A2802" s="128"/>
      <c r="B2802" s="139"/>
      <c r="C2802" s="154"/>
      <c r="D2802" s="132"/>
      <c r="E2802" s="157"/>
      <c r="F2802" s="158"/>
      <c r="G2802" s="131"/>
      <c r="H2802" s="131"/>
      <c r="I2802" s="132"/>
      <c r="J2802" s="132"/>
      <c r="K2802" s="136"/>
      <c r="L2802" s="127"/>
    </row>
    <row r="2803" ht="20.25" hidden="1" customHeight="1">
      <c r="A2803" s="168">
        <v>46034.0</v>
      </c>
      <c r="B2803" s="162" t="s">
        <v>4916</v>
      </c>
      <c r="C2803" s="23"/>
      <c r="D2803" s="166" t="s">
        <v>1054</v>
      </c>
      <c r="E2803" s="181"/>
      <c r="F2803" s="158"/>
      <c r="G2803" s="135" t="s">
        <v>742</v>
      </c>
      <c r="H2803" s="135">
        <v>1.0</v>
      </c>
      <c r="I2803" s="132"/>
      <c r="J2803" s="81" t="s">
        <v>2749</v>
      </c>
      <c r="K2803" s="136"/>
      <c r="L2803" s="159"/>
    </row>
    <row r="2804" ht="20.25" hidden="1" customHeight="1">
      <c r="A2804" s="168">
        <v>46034.0</v>
      </c>
      <c r="B2804" s="162" t="s">
        <v>4916</v>
      </c>
      <c r="C2804" s="23"/>
      <c r="D2804" s="166" t="s">
        <v>1553</v>
      </c>
      <c r="E2804" s="181"/>
      <c r="F2804" s="158"/>
      <c r="G2804" s="135" t="s">
        <v>742</v>
      </c>
      <c r="H2804" s="135">
        <v>1.0</v>
      </c>
      <c r="I2804" s="132"/>
      <c r="J2804" s="81" t="s">
        <v>2749</v>
      </c>
      <c r="K2804" s="136"/>
      <c r="L2804" s="159"/>
    </row>
    <row r="2805" ht="20.25" hidden="1" customHeight="1">
      <c r="A2805" s="128"/>
      <c r="B2805" s="139"/>
      <c r="C2805" s="154"/>
      <c r="D2805" s="132"/>
      <c r="E2805" s="157"/>
      <c r="F2805" s="158"/>
      <c r="G2805" s="131"/>
      <c r="H2805" s="131"/>
      <c r="I2805" s="132"/>
      <c r="J2805" s="132"/>
      <c r="K2805" s="136"/>
      <c r="L2805" s="127"/>
    </row>
    <row r="2806" ht="20.25" hidden="1" customHeight="1">
      <c r="A2806" s="168">
        <v>46035.0</v>
      </c>
      <c r="B2806" s="162" t="s">
        <v>4917</v>
      </c>
      <c r="C2806" s="23"/>
      <c r="D2806" s="166" t="s">
        <v>2045</v>
      </c>
      <c r="E2806" s="181"/>
      <c r="F2806" s="158"/>
      <c r="G2806" s="135" t="s">
        <v>196</v>
      </c>
      <c r="H2806" s="135">
        <v>2.0</v>
      </c>
      <c r="I2806" s="132"/>
      <c r="J2806" s="81" t="s">
        <v>2096</v>
      </c>
      <c r="K2806" s="136"/>
      <c r="L2806" s="159"/>
    </row>
    <row r="2807" ht="20.25" hidden="1" customHeight="1">
      <c r="A2807" s="168">
        <v>46035.0</v>
      </c>
      <c r="B2807" s="162" t="s">
        <v>4917</v>
      </c>
      <c r="C2807" s="23"/>
      <c r="D2807" s="166" t="s">
        <v>4918</v>
      </c>
      <c r="E2807" s="181"/>
      <c r="F2807" s="158"/>
      <c r="G2807" s="135" t="s">
        <v>104</v>
      </c>
      <c r="H2807" s="135">
        <v>1.0</v>
      </c>
      <c r="I2807" s="132"/>
      <c r="J2807" s="81" t="s">
        <v>2096</v>
      </c>
      <c r="K2807" s="136"/>
      <c r="L2807" s="159"/>
    </row>
    <row r="2808" ht="20.25" hidden="1" customHeight="1">
      <c r="A2808" s="168">
        <v>46035.0</v>
      </c>
      <c r="B2808" s="162" t="s">
        <v>4917</v>
      </c>
      <c r="C2808" s="23"/>
      <c r="D2808" s="166" t="s">
        <v>2339</v>
      </c>
      <c r="E2808" s="181"/>
      <c r="F2808" s="158"/>
      <c r="G2808" s="135" t="s">
        <v>104</v>
      </c>
      <c r="H2808" s="135">
        <v>7.0</v>
      </c>
      <c r="I2808" s="132"/>
      <c r="J2808" s="81" t="s">
        <v>2096</v>
      </c>
      <c r="K2808" s="136"/>
      <c r="L2808" s="159"/>
    </row>
    <row r="2809" ht="20.25" hidden="1" customHeight="1">
      <c r="A2809" s="128"/>
      <c r="B2809" s="139"/>
      <c r="C2809" s="154"/>
      <c r="D2809" s="132"/>
      <c r="E2809" s="157"/>
      <c r="F2809" s="158"/>
      <c r="G2809" s="131"/>
      <c r="H2809" s="131"/>
      <c r="I2809" s="132"/>
      <c r="J2809" s="132"/>
      <c r="K2809" s="136"/>
      <c r="L2809" s="127"/>
    </row>
    <row r="2810" ht="20.25" hidden="1" customHeight="1">
      <c r="A2810" s="168">
        <v>46035.0</v>
      </c>
      <c r="B2810" s="162" t="s">
        <v>4919</v>
      </c>
      <c r="C2810" s="23"/>
      <c r="D2810" s="166" t="s">
        <v>4920</v>
      </c>
      <c r="E2810" s="181"/>
      <c r="F2810" s="158"/>
      <c r="G2810" s="135" t="s">
        <v>104</v>
      </c>
      <c r="H2810" s="135">
        <v>1.0</v>
      </c>
      <c r="I2810" s="132"/>
      <c r="J2810" s="81" t="s">
        <v>1329</v>
      </c>
      <c r="K2810" s="136"/>
      <c r="L2810" s="159" t="s">
        <v>4331</v>
      </c>
    </row>
    <row r="2811" ht="20.25" hidden="1" customHeight="1">
      <c r="A2811" s="168">
        <v>46035.0</v>
      </c>
      <c r="B2811" s="162" t="s">
        <v>4919</v>
      </c>
      <c r="C2811" s="23"/>
      <c r="D2811" s="166" t="s">
        <v>66</v>
      </c>
      <c r="E2811" s="181" t="s">
        <v>2291</v>
      </c>
      <c r="F2811" s="158"/>
      <c r="G2811" s="135" t="s">
        <v>104</v>
      </c>
      <c r="H2811" s="135">
        <v>1.0</v>
      </c>
      <c r="I2811" s="132"/>
      <c r="J2811" s="81" t="s">
        <v>1329</v>
      </c>
      <c r="K2811" s="136"/>
      <c r="L2811" s="159" t="s">
        <v>4331</v>
      </c>
    </row>
    <row r="2812" ht="20.25" hidden="1" customHeight="1">
      <c r="A2812" s="168">
        <v>46035.0</v>
      </c>
      <c r="B2812" s="162" t="s">
        <v>4919</v>
      </c>
      <c r="C2812" s="23"/>
      <c r="D2812" s="166" t="s">
        <v>66</v>
      </c>
      <c r="E2812" s="181" t="s">
        <v>2292</v>
      </c>
      <c r="F2812" s="158"/>
      <c r="G2812" s="135" t="s">
        <v>104</v>
      </c>
      <c r="H2812" s="135">
        <v>1.0</v>
      </c>
      <c r="I2812" s="132"/>
      <c r="J2812" s="81" t="s">
        <v>1329</v>
      </c>
      <c r="K2812" s="136"/>
      <c r="L2812" s="159" t="s">
        <v>4331</v>
      </c>
    </row>
    <row r="2813" ht="20.25" hidden="1" customHeight="1">
      <c r="A2813" s="168">
        <v>46035.0</v>
      </c>
      <c r="B2813" s="162" t="s">
        <v>4919</v>
      </c>
      <c r="C2813" s="23"/>
      <c r="D2813" s="166" t="s">
        <v>209</v>
      </c>
      <c r="E2813" s="181" t="s">
        <v>4921</v>
      </c>
      <c r="F2813" s="158"/>
      <c r="G2813" s="135" t="s">
        <v>104</v>
      </c>
      <c r="H2813" s="135">
        <v>1.0</v>
      </c>
      <c r="I2813" s="132"/>
      <c r="J2813" s="81" t="s">
        <v>1329</v>
      </c>
      <c r="K2813" s="136"/>
      <c r="L2813" s="159" t="s">
        <v>4331</v>
      </c>
    </row>
    <row r="2814" ht="20.25" hidden="1" customHeight="1">
      <c r="A2814" s="128"/>
      <c r="B2814" s="139"/>
      <c r="C2814" s="154"/>
      <c r="D2814" s="132"/>
      <c r="E2814" s="157"/>
      <c r="F2814" s="158"/>
      <c r="G2814" s="131"/>
      <c r="H2814" s="131"/>
      <c r="I2814" s="132"/>
      <c r="J2814" s="132"/>
      <c r="K2814" s="136"/>
      <c r="L2814" s="127"/>
    </row>
    <row r="2815" ht="20.25" hidden="1" customHeight="1">
      <c r="A2815" s="168">
        <v>46035.0</v>
      </c>
      <c r="B2815" s="162" t="s">
        <v>4922</v>
      </c>
      <c r="C2815" s="23"/>
      <c r="D2815" s="166" t="s">
        <v>4923</v>
      </c>
      <c r="E2815" s="181"/>
      <c r="F2815" s="158"/>
      <c r="G2815" s="135" t="s">
        <v>502</v>
      </c>
      <c r="H2815" s="135">
        <v>1.0</v>
      </c>
      <c r="I2815" s="132"/>
      <c r="J2815" s="81" t="s">
        <v>1161</v>
      </c>
      <c r="K2815" s="136"/>
      <c r="L2815" s="159"/>
    </row>
    <row r="2816" ht="20.25" hidden="1" customHeight="1">
      <c r="A2816" s="168">
        <v>46035.0</v>
      </c>
      <c r="B2816" s="162" t="s">
        <v>4922</v>
      </c>
      <c r="C2816" s="23"/>
      <c r="D2816" s="166" t="s">
        <v>2282</v>
      </c>
      <c r="E2816" s="181"/>
      <c r="F2816" s="158"/>
      <c r="G2816" s="135" t="s">
        <v>104</v>
      </c>
      <c r="H2816" s="135">
        <v>3.0</v>
      </c>
      <c r="I2816" s="132"/>
      <c r="J2816" s="81" t="s">
        <v>2283</v>
      </c>
      <c r="K2816" s="136"/>
      <c r="L2816" s="159"/>
    </row>
    <row r="2817" ht="20.25" hidden="1" customHeight="1">
      <c r="A2817" s="168">
        <v>46035.0</v>
      </c>
      <c r="B2817" s="162" t="s">
        <v>4922</v>
      </c>
      <c r="C2817" s="23"/>
      <c r="D2817" s="166" t="s">
        <v>2338</v>
      </c>
      <c r="E2817" s="181"/>
      <c r="F2817" s="158"/>
      <c r="G2817" s="135" t="s">
        <v>104</v>
      </c>
      <c r="H2817" s="135">
        <v>10.0</v>
      </c>
      <c r="I2817" s="132"/>
      <c r="J2817" s="81" t="s">
        <v>1966</v>
      </c>
      <c r="K2817" s="136"/>
      <c r="L2817" s="159"/>
    </row>
    <row r="2818" ht="20.25" hidden="1" customHeight="1">
      <c r="A2818" s="168">
        <v>46035.0</v>
      </c>
      <c r="B2818" s="162" t="s">
        <v>4922</v>
      </c>
      <c r="C2818" s="23"/>
      <c r="D2818" s="166" t="s">
        <v>2285</v>
      </c>
      <c r="E2818" s="181"/>
      <c r="F2818" s="158"/>
      <c r="G2818" s="135" t="s">
        <v>104</v>
      </c>
      <c r="H2818" s="135">
        <v>7.0</v>
      </c>
      <c r="I2818" s="132"/>
      <c r="J2818" s="81" t="s">
        <v>1966</v>
      </c>
      <c r="K2818" s="136"/>
      <c r="L2818" s="159"/>
    </row>
    <row r="2819" ht="20.25" hidden="1" customHeight="1">
      <c r="A2819" s="168">
        <v>46035.0</v>
      </c>
      <c r="B2819" s="162" t="s">
        <v>4922</v>
      </c>
      <c r="C2819" s="23"/>
      <c r="D2819" s="166" t="s">
        <v>2286</v>
      </c>
      <c r="E2819" s="181"/>
      <c r="F2819" s="158"/>
      <c r="G2819" s="135" t="s">
        <v>104</v>
      </c>
      <c r="H2819" s="135">
        <v>8.0</v>
      </c>
      <c r="I2819" s="132"/>
      <c r="J2819" s="81" t="s">
        <v>1966</v>
      </c>
      <c r="K2819" s="136"/>
      <c r="L2819" s="159"/>
    </row>
    <row r="2820" ht="20.25" hidden="1" customHeight="1">
      <c r="A2820" s="168">
        <v>46035.0</v>
      </c>
      <c r="B2820" s="162" t="s">
        <v>4922</v>
      </c>
      <c r="C2820" s="23"/>
      <c r="D2820" s="166" t="s">
        <v>2287</v>
      </c>
      <c r="E2820" s="181"/>
      <c r="F2820" s="158"/>
      <c r="G2820" s="135" t="s">
        <v>104</v>
      </c>
      <c r="H2820" s="135">
        <v>1.0</v>
      </c>
      <c r="I2820" s="132"/>
      <c r="J2820" s="81" t="s">
        <v>1966</v>
      </c>
      <c r="K2820" s="136"/>
      <c r="L2820" s="159"/>
    </row>
    <row r="2821" ht="20.25" hidden="1" customHeight="1">
      <c r="A2821" s="128"/>
      <c r="B2821" s="139"/>
      <c r="C2821" s="154"/>
      <c r="D2821" s="132"/>
      <c r="E2821" s="157"/>
      <c r="F2821" s="158"/>
      <c r="G2821" s="131"/>
      <c r="H2821" s="131"/>
      <c r="I2821" s="132"/>
      <c r="J2821" s="132"/>
      <c r="K2821" s="136"/>
      <c r="L2821" s="127"/>
    </row>
    <row r="2822" ht="20.25" hidden="1" customHeight="1">
      <c r="A2822" s="168">
        <v>46036.0</v>
      </c>
      <c r="B2822" s="162" t="s">
        <v>4924</v>
      </c>
      <c r="C2822" s="23"/>
      <c r="D2822" s="166" t="s">
        <v>807</v>
      </c>
      <c r="E2822" s="181" t="s">
        <v>2684</v>
      </c>
      <c r="F2822" s="158"/>
      <c r="G2822" s="135" t="s">
        <v>104</v>
      </c>
      <c r="H2822" s="135">
        <v>1.0</v>
      </c>
      <c r="I2822" s="132"/>
      <c r="J2822" s="81" t="s">
        <v>2527</v>
      </c>
      <c r="K2822" s="136"/>
      <c r="L2822" s="159"/>
    </row>
    <row r="2823" ht="20.25" hidden="1" customHeight="1">
      <c r="A2823" s="168">
        <v>46036.0</v>
      </c>
      <c r="B2823" s="162" t="s">
        <v>4924</v>
      </c>
      <c r="C2823" s="23"/>
      <c r="D2823" s="166" t="s">
        <v>807</v>
      </c>
      <c r="E2823" s="181" t="s">
        <v>362</v>
      </c>
      <c r="F2823" s="158"/>
      <c r="G2823" s="135" t="s">
        <v>104</v>
      </c>
      <c r="H2823" s="135">
        <v>1.0</v>
      </c>
      <c r="I2823" s="132"/>
      <c r="J2823" s="81" t="s">
        <v>2527</v>
      </c>
      <c r="K2823" s="136"/>
      <c r="L2823" s="159"/>
    </row>
    <row r="2824" ht="20.25" hidden="1" customHeight="1">
      <c r="A2824" s="168">
        <v>46036.0</v>
      </c>
      <c r="B2824" s="162" t="s">
        <v>4924</v>
      </c>
      <c r="C2824" s="23"/>
      <c r="D2824" s="166" t="s">
        <v>807</v>
      </c>
      <c r="E2824" s="181" t="s">
        <v>815</v>
      </c>
      <c r="F2824" s="158"/>
      <c r="G2824" s="135" t="s">
        <v>104</v>
      </c>
      <c r="H2824" s="135">
        <v>1.0</v>
      </c>
      <c r="I2824" s="132"/>
      <c r="J2824" s="81" t="s">
        <v>2527</v>
      </c>
      <c r="K2824" s="136"/>
      <c r="L2824" s="159"/>
    </row>
    <row r="2825" ht="20.25" hidden="1" customHeight="1">
      <c r="A2825" s="168">
        <v>46036.0</v>
      </c>
      <c r="B2825" s="162" t="s">
        <v>4924</v>
      </c>
      <c r="C2825" s="23"/>
      <c r="D2825" s="166" t="s">
        <v>807</v>
      </c>
      <c r="E2825" s="181" t="s">
        <v>808</v>
      </c>
      <c r="F2825" s="158"/>
      <c r="G2825" s="135" t="s">
        <v>104</v>
      </c>
      <c r="H2825" s="135">
        <v>1.0</v>
      </c>
      <c r="I2825" s="132"/>
      <c r="J2825" s="81" t="s">
        <v>2527</v>
      </c>
      <c r="K2825" s="136"/>
      <c r="L2825" s="159"/>
    </row>
    <row r="2826" ht="20.25" hidden="1" customHeight="1">
      <c r="A2826" s="128"/>
      <c r="B2826" s="139"/>
      <c r="C2826" s="154"/>
      <c r="D2826" s="132"/>
      <c r="E2826" s="157"/>
      <c r="F2826" s="158"/>
      <c r="G2826" s="131"/>
      <c r="H2826" s="131"/>
      <c r="I2826" s="132"/>
      <c r="J2826" s="132"/>
      <c r="K2826" s="136"/>
      <c r="L2826" s="127"/>
    </row>
    <row r="2827" ht="20.25" hidden="1" customHeight="1">
      <c r="A2827" s="168">
        <v>46036.0</v>
      </c>
      <c r="B2827" s="162" t="s">
        <v>4925</v>
      </c>
      <c r="C2827" s="23"/>
      <c r="D2827" s="166" t="s">
        <v>1897</v>
      </c>
      <c r="E2827" s="181"/>
      <c r="F2827" s="158"/>
      <c r="G2827" s="135" t="s">
        <v>104</v>
      </c>
      <c r="H2827" s="135">
        <v>4.0</v>
      </c>
      <c r="I2827" s="132"/>
      <c r="J2827" s="81" t="s">
        <v>2916</v>
      </c>
      <c r="K2827" s="136"/>
      <c r="L2827" s="159"/>
    </row>
    <row r="2828" ht="20.25" hidden="1" customHeight="1">
      <c r="A2828" s="168">
        <v>46036.0</v>
      </c>
      <c r="B2828" s="162" t="s">
        <v>4925</v>
      </c>
      <c r="C2828" s="23"/>
      <c r="D2828" s="166" t="s">
        <v>2032</v>
      </c>
      <c r="E2828" s="181"/>
      <c r="F2828" s="158"/>
      <c r="G2828" s="135" t="s">
        <v>104</v>
      </c>
      <c r="H2828" s="135">
        <v>2.0</v>
      </c>
      <c r="I2828" s="132"/>
      <c r="J2828" s="81" t="s">
        <v>2916</v>
      </c>
      <c r="K2828" s="136"/>
      <c r="L2828" s="159"/>
    </row>
    <row r="2829" ht="20.25" hidden="1" customHeight="1">
      <c r="A2829" s="168">
        <v>46036.0</v>
      </c>
      <c r="B2829" s="162" t="s">
        <v>4925</v>
      </c>
      <c r="C2829" s="23"/>
      <c r="D2829" s="166" t="s">
        <v>4926</v>
      </c>
      <c r="E2829" s="181"/>
      <c r="F2829" s="158"/>
      <c r="G2829" s="135" t="s">
        <v>104</v>
      </c>
      <c r="H2829" s="135">
        <v>3.0</v>
      </c>
      <c r="I2829" s="132"/>
      <c r="J2829" s="81" t="s">
        <v>4927</v>
      </c>
      <c r="K2829" s="136"/>
      <c r="L2829" s="159"/>
    </row>
    <row r="2830" ht="20.25" hidden="1" customHeight="1">
      <c r="A2830" s="128"/>
      <c r="B2830" s="139"/>
      <c r="C2830" s="154"/>
      <c r="D2830" s="132"/>
      <c r="E2830" s="157"/>
      <c r="F2830" s="158"/>
      <c r="G2830" s="131"/>
      <c r="H2830" s="131"/>
      <c r="I2830" s="132"/>
      <c r="J2830" s="132"/>
      <c r="K2830" s="136"/>
      <c r="L2830" s="127"/>
    </row>
    <row r="2831" ht="20.25" hidden="1" customHeight="1">
      <c r="A2831" s="168">
        <v>46036.0</v>
      </c>
      <c r="B2831" s="162" t="s">
        <v>4928</v>
      </c>
      <c r="C2831" s="23"/>
      <c r="D2831" s="166" t="s">
        <v>1716</v>
      </c>
      <c r="E2831" s="181">
        <v>3.1701062E7</v>
      </c>
      <c r="F2831" s="158"/>
      <c r="G2831" s="135" t="s">
        <v>104</v>
      </c>
      <c r="H2831" s="135">
        <v>1.0</v>
      </c>
      <c r="I2831" s="132"/>
      <c r="J2831" s="81" t="s">
        <v>1655</v>
      </c>
      <c r="K2831" s="136"/>
      <c r="L2831" s="159"/>
    </row>
    <row r="2832" ht="20.25" hidden="1" customHeight="1">
      <c r="A2832" s="168">
        <v>46036.0</v>
      </c>
      <c r="B2832" s="162" t="s">
        <v>4928</v>
      </c>
      <c r="C2832" s="23"/>
      <c r="D2832" s="166" t="s">
        <v>1716</v>
      </c>
      <c r="E2832" s="181">
        <v>5711730.0</v>
      </c>
      <c r="F2832" s="158"/>
      <c r="G2832" s="135" t="s">
        <v>104</v>
      </c>
      <c r="H2832" s="135">
        <v>1.0</v>
      </c>
      <c r="I2832" s="132"/>
      <c r="J2832" s="81" t="s">
        <v>1655</v>
      </c>
      <c r="K2832" s="136"/>
      <c r="L2832" s="159"/>
    </row>
    <row r="2833" ht="20.25" hidden="1" customHeight="1">
      <c r="A2833" s="168">
        <v>46036.0</v>
      </c>
      <c r="B2833" s="162" t="s">
        <v>4928</v>
      </c>
      <c r="C2833" s="23"/>
      <c r="D2833" s="166" t="s">
        <v>1716</v>
      </c>
      <c r="E2833" s="181">
        <v>3.1780204E7</v>
      </c>
      <c r="F2833" s="158"/>
      <c r="G2833" s="135" t="s">
        <v>104</v>
      </c>
      <c r="H2833" s="135">
        <v>1.0</v>
      </c>
      <c r="I2833" s="132"/>
      <c r="J2833" s="81" t="s">
        <v>1655</v>
      </c>
      <c r="K2833" s="136"/>
      <c r="L2833" s="159"/>
    </row>
    <row r="2834" ht="20.25" hidden="1" customHeight="1">
      <c r="A2834" s="168">
        <v>46036.0</v>
      </c>
      <c r="B2834" s="162" t="s">
        <v>4928</v>
      </c>
      <c r="C2834" s="23"/>
      <c r="D2834" s="166" t="s">
        <v>1716</v>
      </c>
      <c r="E2834" s="181">
        <v>5833048.0</v>
      </c>
      <c r="F2834" s="158"/>
      <c r="G2834" s="135" t="s">
        <v>104</v>
      </c>
      <c r="H2834" s="135">
        <v>1.0</v>
      </c>
      <c r="I2834" s="132"/>
      <c r="J2834" s="81" t="s">
        <v>1655</v>
      </c>
      <c r="K2834" s="136"/>
      <c r="L2834" s="159"/>
    </row>
    <row r="2835" ht="20.25" hidden="1" customHeight="1">
      <c r="A2835" s="168">
        <v>46036.0</v>
      </c>
      <c r="B2835" s="162" t="s">
        <v>4928</v>
      </c>
      <c r="C2835" s="23"/>
      <c r="D2835" s="166" t="s">
        <v>1716</v>
      </c>
      <c r="E2835" s="181" t="s">
        <v>1596</v>
      </c>
      <c r="F2835" s="158"/>
      <c r="G2835" s="135" t="s">
        <v>104</v>
      </c>
      <c r="H2835" s="135">
        <v>1.0</v>
      </c>
      <c r="I2835" s="132"/>
      <c r="J2835" s="81" t="s">
        <v>1655</v>
      </c>
      <c r="K2835" s="136"/>
      <c r="L2835" s="159"/>
    </row>
    <row r="2836" ht="20.25" hidden="1" customHeight="1">
      <c r="A2836" s="128"/>
      <c r="B2836" s="139"/>
      <c r="C2836" s="154"/>
      <c r="D2836" s="132"/>
      <c r="E2836" s="157"/>
      <c r="F2836" s="158"/>
      <c r="G2836" s="131"/>
      <c r="H2836" s="131"/>
      <c r="I2836" s="132"/>
      <c r="J2836" s="132"/>
      <c r="K2836" s="136"/>
      <c r="L2836" s="127"/>
    </row>
    <row r="2837" ht="20.25" hidden="1" customHeight="1">
      <c r="A2837" s="168">
        <v>46036.0</v>
      </c>
      <c r="B2837" s="162" t="s">
        <v>4929</v>
      </c>
      <c r="C2837" s="23"/>
      <c r="D2837" s="166" t="s">
        <v>2093</v>
      </c>
      <c r="E2837" s="181">
        <v>5.2239491E8</v>
      </c>
      <c r="F2837" s="158"/>
      <c r="G2837" s="135" t="s">
        <v>104</v>
      </c>
      <c r="H2837" s="135">
        <v>1.0</v>
      </c>
      <c r="I2837" s="132"/>
      <c r="J2837" s="81" t="s">
        <v>1103</v>
      </c>
      <c r="K2837" s="136"/>
      <c r="L2837" s="159" t="s">
        <v>4331</v>
      </c>
    </row>
    <row r="2838" ht="20.25" hidden="1" customHeight="1">
      <c r="A2838" s="168">
        <v>46036.0</v>
      </c>
      <c r="B2838" s="162" t="s">
        <v>4929</v>
      </c>
      <c r="C2838" s="23"/>
      <c r="D2838" s="166" t="s">
        <v>2093</v>
      </c>
      <c r="E2838" s="181">
        <v>5.2239491E8</v>
      </c>
      <c r="F2838" s="158"/>
      <c r="G2838" s="135" t="s">
        <v>104</v>
      </c>
      <c r="H2838" s="135">
        <v>1.0</v>
      </c>
      <c r="I2838" s="132"/>
      <c r="J2838" s="81" t="s">
        <v>1103</v>
      </c>
      <c r="K2838" s="136"/>
      <c r="L2838" s="159" t="s">
        <v>4331</v>
      </c>
    </row>
    <row r="2839" ht="20.25" hidden="1" customHeight="1">
      <c r="A2839" s="128"/>
      <c r="B2839" s="139"/>
      <c r="C2839" s="154"/>
      <c r="D2839" s="132"/>
      <c r="E2839" s="157"/>
      <c r="F2839" s="158"/>
      <c r="G2839" s="131"/>
      <c r="H2839" s="131"/>
      <c r="I2839" s="132"/>
      <c r="J2839" s="132"/>
      <c r="K2839" s="136"/>
      <c r="L2839" s="127"/>
    </row>
    <row r="2840" ht="20.25" hidden="1" customHeight="1">
      <c r="A2840" s="168">
        <v>46036.0</v>
      </c>
      <c r="B2840" s="162" t="s">
        <v>4930</v>
      </c>
      <c r="C2840" s="23"/>
      <c r="D2840" s="166" t="s">
        <v>1054</v>
      </c>
      <c r="E2840" s="181"/>
      <c r="F2840" s="158"/>
      <c r="G2840" s="135" t="s">
        <v>742</v>
      </c>
      <c r="H2840" s="135">
        <v>1.0</v>
      </c>
      <c r="I2840" s="132"/>
      <c r="J2840" s="81" t="s">
        <v>1117</v>
      </c>
      <c r="K2840" s="136"/>
      <c r="L2840" s="159"/>
    </row>
    <row r="2841" ht="20.25" hidden="1" customHeight="1">
      <c r="A2841" s="128"/>
      <c r="B2841" s="139"/>
      <c r="C2841" s="154"/>
      <c r="D2841" s="132"/>
      <c r="E2841" s="157"/>
      <c r="F2841" s="158"/>
      <c r="G2841" s="131"/>
      <c r="H2841" s="131"/>
      <c r="I2841" s="132"/>
      <c r="J2841" s="132"/>
      <c r="K2841" s="136"/>
      <c r="L2841" s="127"/>
    </row>
    <row r="2842" ht="20.25" hidden="1" customHeight="1">
      <c r="A2842" s="168">
        <v>46037.0</v>
      </c>
      <c r="B2842" s="162" t="s">
        <v>4931</v>
      </c>
      <c r="C2842" s="23"/>
      <c r="D2842" s="166" t="s">
        <v>807</v>
      </c>
      <c r="E2842" s="181" t="s">
        <v>808</v>
      </c>
      <c r="F2842" s="158"/>
      <c r="G2842" s="135" t="s">
        <v>104</v>
      </c>
      <c r="H2842" s="135">
        <v>1.0</v>
      </c>
      <c r="I2842" s="132"/>
      <c r="J2842" s="81" t="s">
        <v>2096</v>
      </c>
      <c r="K2842" s="136"/>
      <c r="L2842" s="159" t="s">
        <v>4331</v>
      </c>
    </row>
    <row r="2843" ht="20.25" hidden="1" customHeight="1">
      <c r="A2843" s="168">
        <v>46037.0</v>
      </c>
      <c r="B2843" s="162" t="s">
        <v>4931</v>
      </c>
      <c r="C2843" s="23"/>
      <c r="D2843" s="166" t="s">
        <v>807</v>
      </c>
      <c r="E2843" s="181" t="s">
        <v>815</v>
      </c>
      <c r="F2843" s="158"/>
      <c r="G2843" s="135" t="s">
        <v>104</v>
      </c>
      <c r="H2843" s="135">
        <v>1.0</v>
      </c>
      <c r="I2843" s="132"/>
      <c r="J2843" s="81" t="s">
        <v>2096</v>
      </c>
      <c r="K2843" s="136"/>
      <c r="L2843" s="159" t="s">
        <v>4331</v>
      </c>
    </row>
    <row r="2844" ht="20.25" hidden="1" customHeight="1">
      <c r="A2844" s="168">
        <v>46037.0</v>
      </c>
      <c r="B2844" s="162" t="s">
        <v>4931</v>
      </c>
      <c r="C2844" s="23"/>
      <c r="D2844" s="166" t="s">
        <v>807</v>
      </c>
      <c r="E2844" s="181" t="s">
        <v>362</v>
      </c>
      <c r="F2844" s="158"/>
      <c r="G2844" s="135" t="s">
        <v>104</v>
      </c>
      <c r="H2844" s="135">
        <v>1.0</v>
      </c>
      <c r="I2844" s="132"/>
      <c r="J2844" s="81" t="s">
        <v>2096</v>
      </c>
      <c r="K2844" s="136"/>
      <c r="L2844" s="159" t="s">
        <v>4331</v>
      </c>
    </row>
    <row r="2845" ht="20.25" hidden="1" customHeight="1">
      <c r="A2845" s="168">
        <v>46037.0</v>
      </c>
      <c r="B2845" s="162" t="s">
        <v>4931</v>
      </c>
      <c r="C2845" s="23"/>
      <c r="D2845" s="166" t="s">
        <v>1766</v>
      </c>
      <c r="E2845" s="181" t="s">
        <v>63</v>
      </c>
      <c r="F2845" s="158"/>
      <c r="G2845" s="135" t="s">
        <v>104</v>
      </c>
      <c r="H2845" s="135">
        <v>1.0</v>
      </c>
      <c r="I2845" s="132"/>
      <c r="J2845" s="81" t="s">
        <v>2096</v>
      </c>
      <c r="K2845" s="136"/>
      <c r="L2845" s="159" t="s">
        <v>4331</v>
      </c>
    </row>
    <row r="2846" ht="20.25" hidden="1" customHeight="1">
      <c r="A2846" s="128"/>
      <c r="B2846" s="139"/>
      <c r="C2846" s="154"/>
      <c r="D2846" s="132"/>
      <c r="E2846" s="157"/>
      <c r="F2846" s="158"/>
      <c r="G2846" s="131"/>
      <c r="H2846" s="131"/>
      <c r="I2846" s="132"/>
      <c r="J2846" s="132"/>
      <c r="K2846" s="136"/>
      <c r="L2846" s="127"/>
    </row>
    <row r="2847" ht="20.25" hidden="1" customHeight="1">
      <c r="A2847" s="168">
        <v>46037.0</v>
      </c>
      <c r="B2847" s="162" t="s">
        <v>4932</v>
      </c>
      <c r="C2847" s="23"/>
      <c r="D2847" s="166" t="s">
        <v>807</v>
      </c>
      <c r="E2847" s="181" t="s">
        <v>808</v>
      </c>
      <c r="F2847" s="158"/>
      <c r="G2847" s="135" t="s">
        <v>104</v>
      </c>
      <c r="H2847" s="135">
        <v>1.0</v>
      </c>
      <c r="I2847" s="132"/>
      <c r="J2847" s="81" t="s">
        <v>2327</v>
      </c>
      <c r="K2847" s="136"/>
      <c r="L2847" s="159" t="s">
        <v>4331</v>
      </c>
    </row>
    <row r="2848" ht="20.25" hidden="1" customHeight="1">
      <c r="A2848" s="168">
        <v>46037.0</v>
      </c>
      <c r="B2848" s="162" t="s">
        <v>4932</v>
      </c>
      <c r="C2848" s="23"/>
      <c r="D2848" s="166" t="s">
        <v>807</v>
      </c>
      <c r="E2848" s="181" t="s">
        <v>815</v>
      </c>
      <c r="F2848" s="158"/>
      <c r="G2848" s="135" t="s">
        <v>104</v>
      </c>
      <c r="H2848" s="135">
        <v>1.0</v>
      </c>
      <c r="I2848" s="132"/>
      <c r="J2848" s="81" t="s">
        <v>2327</v>
      </c>
      <c r="K2848" s="136"/>
      <c r="L2848" s="159" t="s">
        <v>4331</v>
      </c>
    </row>
    <row r="2849" ht="20.25" hidden="1" customHeight="1">
      <c r="A2849" s="168">
        <v>46037.0</v>
      </c>
      <c r="B2849" s="162" t="s">
        <v>4932</v>
      </c>
      <c r="C2849" s="23"/>
      <c r="D2849" s="166" t="s">
        <v>807</v>
      </c>
      <c r="E2849" s="181" t="s">
        <v>362</v>
      </c>
      <c r="F2849" s="158"/>
      <c r="G2849" s="135" t="s">
        <v>104</v>
      </c>
      <c r="H2849" s="135">
        <v>1.0</v>
      </c>
      <c r="I2849" s="132"/>
      <c r="J2849" s="81" t="s">
        <v>2327</v>
      </c>
      <c r="K2849" s="136"/>
      <c r="L2849" s="159" t="s">
        <v>4331</v>
      </c>
    </row>
    <row r="2850" ht="20.25" hidden="1" customHeight="1">
      <c r="A2850" s="168">
        <v>46037.0</v>
      </c>
      <c r="B2850" s="162" t="s">
        <v>4932</v>
      </c>
      <c r="C2850" s="23"/>
      <c r="D2850" s="166" t="s">
        <v>1766</v>
      </c>
      <c r="E2850" s="181" t="s">
        <v>63</v>
      </c>
      <c r="F2850" s="158"/>
      <c r="G2850" s="135" t="s">
        <v>104</v>
      </c>
      <c r="H2850" s="135">
        <v>1.0</v>
      </c>
      <c r="I2850" s="132"/>
      <c r="J2850" s="81" t="s">
        <v>2327</v>
      </c>
      <c r="K2850" s="136"/>
      <c r="L2850" s="159" t="s">
        <v>4331</v>
      </c>
    </row>
    <row r="2851" ht="20.25" hidden="1" customHeight="1">
      <c r="A2851" s="128"/>
      <c r="B2851" s="139"/>
      <c r="C2851" s="154"/>
      <c r="D2851" s="132"/>
      <c r="E2851" s="157"/>
      <c r="F2851" s="158"/>
      <c r="G2851" s="131"/>
      <c r="H2851" s="131"/>
      <c r="I2851" s="132"/>
      <c r="J2851" s="132"/>
      <c r="K2851" s="136"/>
      <c r="L2851" s="127"/>
    </row>
    <row r="2852" ht="20.25" hidden="1" customHeight="1">
      <c r="A2852" s="168">
        <v>46037.0</v>
      </c>
      <c r="B2852" s="162" t="s">
        <v>4933</v>
      </c>
      <c r="C2852" s="23"/>
      <c r="D2852" s="166" t="s">
        <v>2301</v>
      </c>
      <c r="E2852" s="181"/>
      <c r="F2852" s="158"/>
      <c r="G2852" s="135" t="s">
        <v>104</v>
      </c>
      <c r="H2852" s="135">
        <v>1.0</v>
      </c>
      <c r="I2852" s="132"/>
      <c r="J2852" s="81" t="s">
        <v>2721</v>
      </c>
      <c r="K2852" s="136"/>
      <c r="L2852" s="159"/>
    </row>
    <row r="2853" ht="20.25" hidden="1" customHeight="1">
      <c r="A2853" s="168">
        <v>46037.0</v>
      </c>
      <c r="B2853" s="162" t="s">
        <v>4933</v>
      </c>
      <c r="C2853" s="23"/>
      <c r="D2853" s="166" t="s">
        <v>2015</v>
      </c>
      <c r="E2853" s="181"/>
      <c r="F2853" s="158"/>
      <c r="G2853" s="135" t="s">
        <v>104</v>
      </c>
      <c r="H2853" s="135">
        <v>1.0</v>
      </c>
      <c r="I2853" s="132"/>
      <c r="J2853" s="81" t="s">
        <v>2721</v>
      </c>
      <c r="K2853" s="136"/>
      <c r="L2853" s="159"/>
    </row>
    <row r="2854" ht="20.25" hidden="1" customHeight="1">
      <c r="A2854" s="168">
        <v>46037.0</v>
      </c>
      <c r="B2854" s="162" t="s">
        <v>4933</v>
      </c>
      <c r="C2854" s="23"/>
      <c r="D2854" s="166" t="s">
        <v>2303</v>
      </c>
      <c r="E2854" s="181"/>
      <c r="F2854" s="158"/>
      <c r="G2854" s="135" t="s">
        <v>104</v>
      </c>
      <c r="H2854" s="135">
        <v>1.0</v>
      </c>
      <c r="I2854" s="132"/>
      <c r="J2854" s="81" t="s">
        <v>2721</v>
      </c>
      <c r="K2854" s="136"/>
      <c r="L2854" s="159"/>
    </row>
    <row r="2855" ht="20.25" hidden="1" customHeight="1">
      <c r="A2855" s="128"/>
      <c r="B2855" s="139"/>
      <c r="C2855" s="154"/>
      <c r="D2855" s="132"/>
      <c r="E2855" s="157"/>
      <c r="F2855" s="158"/>
      <c r="G2855" s="131"/>
      <c r="H2855" s="131"/>
      <c r="I2855" s="132"/>
      <c r="J2855" s="132"/>
      <c r="K2855" s="136"/>
      <c r="L2855" s="127"/>
    </row>
    <row r="2856" ht="20.25" hidden="1" customHeight="1">
      <c r="A2856" s="168">
        <v>46037.0</v>
      </c>
      <c r="B2856" s="162" t="s">
        <v>4934</v>
      </c>
      <c r="C2856" s="23"/>
      <c r="D2856" s="166" t="s">
        <v>2305</v>
      </c>
      <c r="E2856" s="181"/>
      <c r="F2856" s="158"/>
      <c r="G2856" s="135" t="s">
        <v>104</v>
      </c>
      <c r="H2856" s="135">
        <v>1.0</v>
      </c>
      <c r="I2856" s="132"/>
      <c r="J2856" s="81" t="s">
        <v>375</v>
      </c>
      <c r="K2856" s="136"/>
      <c r="L2856" s="159"/>
    </row>
    <row r="2857" ht="20.25" hidden="1" customHeight="1">
      <c r="A2857" s="168">
        <v>46037.0</v>
      </c>
      <c r="B2857" s="162" t="s">
        <v>4934</v>
      </c>
      <c r="C2857" s="23"/>
      <c r="D2857" s="166" t="s">
        <v>2306</v>
      </c>
      <c r="E2857" s="181"/>
      <c r="F2857" s="158"/>
      <c r="G2857" s="135" t="s">
        <v>104</v>
      </c>
      <c r="H2857" s="135">
        <v>1.0</v>
      </c>
      <c r="I2857" s="132"/>
      <c r="J2857" s="81" t="s">
        <v>375</v>
      </c>
      <c r="K2857" s="136"/>
      <c r="L2857" s="159"/>
    </row>
    <row r="2858" ht="20.25" hidden="1" customHeight="1">
      <c r="A2858" s="168">
        <v>46037.0</v>
      </c>
      <c r="B2858" s="162" t="s">
        <v>4934</v>
      </c>
      <c r="C2858" s="23"/>
      <c r="D2858" s="166" t="s">
        <v>2307</v>
      </c>
      <c r="E2858" s="181"/>
      <c r="F2858" s="158"/>
      <c r="G2858" s="135" t="s">
        <v>104</v>
      </c>
      <c r="H2858" s="135">
        <v>6.0</v>
      </c>
      <c r="I2858" s="132"/>
      <c r="J2858" s="81" t="s">
        <v>375</v>
      </c>
      <c r="K2858" s="136"/>
      <c r="L2858" s="159"/>
    </row>
    <row r="2859" ht="20.25" hidden="1" customHeight="1">
      <c r="A2859" s="168">
        <v>46037.0</v>
      </c>
      <c r="B2859" s="162" t="s">
        <v>4934</v>
      </c>
      <c r="C2859" s="23"/>
      <c r="D2859" s="166" t="s">
        <v>2308</v>
      </c>
      <c r="E2859" s="181"/>
      <c r="F2859" s="158"/>
      <c r="G2859" s="135" t="s">
        <v>104</v>
      </c>
      <c r="H2859" s="135">
        <v>1.0</v>
      </c>
      <c r="I2859" s="132"/>
      <c r="J2859" s="81" t="s">
        <v>375</v>
      </c>
      <c r="K2859" s="136"/>
      <c r="L2859" s="159"/>
    </row>
    <row r="2860" ht="20.25" hidden="1" customHeight="1">
      <c r="A2860" s="168">
        <v>46037.0</v>
      </c>
      <c r="B2860" s="162" t="s">
        <v>4934</v>
      </c>
      <c r="C2860" s="23"/>
      <c r="D2860" s="166" t="s">
        <v>2309</v>
      </c>
      <c r="E2860" s="181"/>
      <c r="F2860" s="158"/>
      <c r="G2860" s="135" t="s">
        <v>104</v>
      </c>
      <c r="H2860" s="135">
        <v>1.0</v>
      </c>
      <c r="I2860" s="132"/>
      <c r="J2860" s="81" t="s">
        <v>375</v>
      </c>
      <c r="K2860" s="136"/>
      <c r="L2860" s="159"/>
    </row>
    <row r="2861" ht="20.25" hidden="1" customHeight="1">
      <c r="A2861" s="168">
        <v>46037.0</v>
      </c>
      <c r="B2861" s="162" t="s">
        <v>4934</v>
      </c>
      <c r="C2861" s="23"/>
      <c r="D2861" s="166" t="s">
        <v>3057</v>
      </c>
      <c r="E2861" s="181"/>
      <c r="F2861" s="158"/>
      <c r="G2861" s="135" t="s">
        <v>104</v>
      </c>
      <c r="H2861" s="135">
        <v>1.0</v>
      </c>
      <c r="I2861" s="132"/>
      <c r="J2861" s="81" t="s">
        <v>375</v>
      </c>
      <c r="K2861" s="136"/>
      <c r="L2861" s="159"/>
    </row>
    <row r="2862" ht="20.25" hidden="1" customHeight="1">
      <c r="A2862" s="168">
        <v>46037.0</v>
      </c>
      <c r="B2862" s="162" t="s">
        <v>4934</v>
      </c>
      <c r="C2862" s="23"/>
      <c r="D2862" s="166" t="s">
        <v>2311</v>
      </c>
      <c r="E2862" s="181"/>
      <c r="F2862" s="158"/>
      <c r="G2862" s="135" t="s">
        <v>104</v>
      </c>
      <c r="H2862" s="135">
        <v>24.0</v>
      </c>
      <c r="I2862" s="132"/>
      <c r="J2862" s="81" t="s">
        <v>375</v>
      </c>
      <c r="K2862" s="136"/>
      <c r="L2862" s="159"/>
    </row>
    <row r="2863" ht="20.25" hidden="1" customHeight="1">
      <c r="A2863" s="168">
        <v>46037.0</v>
      </c>
      <c r="B2863" s="162" t="s">
        <v>4934</v>
      </c>
      <c r="C2863" s="23"/>
      <c r="D2863" s="166" t="s">
        <v>2312</v>
      </c>
      <c r="E2863" s="181"/>
      <c r="F2863" s="158"/>
      <c r="G2863" s="135" t="s">
        <v>104</v>
      </c>
      <c r="H2863" s="135">
        <v>1.0</v>
      </c>
      <c r="I2863" s="132"/>
      <c r="J2863" s="81" t="s">
        <v>375</v>
      </c>
      <c r="K2863" s="136"/>
      <c r="L2863" s="159"/>
    </row>
    <row r="2864" ht="20.25" hidden="1" customHeight="1">
      <c r="A2864" s="168">
        <v>46037.0</v>
      </c>
      <c r="B2864" s="162" t="s">
        <v>4934</v>
      </c>
      <c r="C2864" s="23"/>
      <c r="D2864" s="166" t="s">
        <v>2313</v>
      </c>
      <c r="E2864" s="181"/>
      <c r="F2864" s="158"/>
      <c r="G2864" s="135" t="s">
        <v>104</v>
      </c>
      <c r="H2864" s="135">
        <v>1.0</v>
      </c>
      <c r="I2864" s="132"/>
      <c r="J2864" s="81" t="s">
        <v>375</v>
      </c>
      <c r="K2864" s="136"/>
      <c r="L2864" s="159"/>
    </row>
    <row r="2865" ht="20.25" hidden="1" customHeight="1">
      <c r="A2865" s="168">
        <v>46037.0</v>
      </c>
      <c r="B2865" s="162" t="s">
        <v>4934</v>
      </c>
      <c r="C2865" s="23"/>
      <c r="D2865" s="166" t="s">
        <v>2314</v>
      </c>
      <c r="E2865" s="181"/>
      <c r="F2865" s="158"/>
      <c r="G2865" s="135" t="s">
        <v>104</v>
      </c>
      <c r="H2865" s="135">
        <v>1.0</v>
      </c>
      <c r="I2865" s="132"/>
      <c r="J2865" s="81" t="s">
        <v>375</v>
      </c>
      <c r="K2865" s="136"/>
      <c r="L2865" s="159"/>
    </row>
    <row r="2866" ht="20.25" hidden="1" customHeight="1">
      <c r="A2866" s="128"/>
      <c r="B2866" s="139"/>
      <c r="C2866" s="154"/>
      <c r="D2866" s="132"/>
      <c r="E2866" s="157"/>
      <c r="F2866" s="158"/>
      <c r="G2866" s="131"/>
      <c r="H2866" s="131"/>
      <c r="I2866" s="132"/>
      <c r="J2866" s="132"/>
      <c r="K2866" s="136"/>
      <c r="L2866" s="127"/>
    </row>
    <row r="2867" ht="20.25" hidden="1" customHeight="1">
      <c r="A2867" s="168">
        <v>46039.0</v>
      </c>
      <c r="B2867" s="162" t="s">
        <v>4935</v>
      </c>
      <c r="C2867" s="23"/>
      <c r="D2867" s="166" t="s">
        <v>1649</v>
      </c>
      <c r="E2867" s="181"/>
      <c r="F2867" s="158"/>
      <c r="G2867" s="135" t="s">
        <v>104</v>
      </c>
      <c r="H2867" s="135">
        <v>1.0</v>
      </c>
      <c r="I2867" s="132"/>
      <c r="J2867" s="81" t="s">
        <v>1397</v>
      </c>
      <c r="K2867" s="136"/>
      <c r="L2867" s="159"/>
    </row>
    <row r="2868" ht="20.25" hidden="1" customHeight="1">
      <c r="A2868" s="128"/>
      <c r="B2868" s="139"/>
      <c r="C2868" s="154"/>
      <c r="D2868" s="132"/>
      <c r="E2868" s="157"/>
      <c r="F2868" s="158"/>
      <c r="G2868" s="131"/>
      <c r="H2868" s="131"/>
      <c r="I2868" s="132"/>
      <c r="J2868" s="132"/>
      <c r="K2868" s="136"/>
      <c r="L2868" s="127"/>
    </row>
    <row r="2869" ht="20.25" hidden="1" customHeight="1">
      <c r="A2869" s="168">
        <v>46039.0</v>
      </c>
      <c r="B2869" s="162" t="s">
        <v>4936</v>
      </c>
      <c r="C2869" s="23"/>
      <c r="D2869" s="166" t="s">
        <v>1766</v>
      </c>
      <c r="E2869" s="181" t="s">
        <v>63</v>
      </c>
      <c r="F2869" s="158"/>
      <c r="G2869" s="135" t="s">
        <v>104</v>
      </c>
      <c r="H2869" s="135">
        <v>1.0</v>
      </c>
      <c r="I2869" s="132"/>
      <c r="J2869" s="81" t="s">
        <v>385</v>
      </c>
      <c r="K2869" s="136"/>
      <c r="L2869" s="159" t="s">
        <v>4331</v>
      </c>
    </row>
    <row r="2870" ht="20.25" hidden="1" customHeight="1">
      <c r="A2870" s="168">
        <v>46039.0</v>
      </c>
      <c r="B2870" s="162" t="s">
        <v>4936</v>
      </c>
      <c r="C2870" s="23"/>
      <c r="D2870" s="166" t="s">
        <v>807</v>
      </c>
      <c r="E2870" s="181" t="s">
        <v>808</v>
      </c>
      <c r="F2870" s="158"/>
      <c r="G2870" s="135" t="s">
        <v>104</v>
      </c>
      <c r="H2870" s="135">
        <v>1.0</v>
      </c>
      <c r="I2870" s="132"/>
      <c r="J2870" s="81" t="s">
        <v>385</v>
      </c>
      <c r="K2870" s="136"/>
      <c r="L2870" s="159" t="s">
        <v>4331</v>
      </c>
    </row>
    <row r="2871" ht="20.25" hidden="1" customHeight="1">
      <c r="A2871" s="168">
        <v>46039.0</v>
      </c>
      <c r="B2871" s="162" t="s">
        <v>4936</v>
      </c>
      <c r="C2871" s="23"/>
      <c r="D2871" s="166" t="s">
        <v>807</v>
      </c>
      <c r="E2871" s="181" t="s">
        <v>815</v>
      </c>
      <c r="F2871" s="158"/>
      <c r="G2871" s="135" t="s">
        <v>104</v>
      </c>
      <c r="H2871" s="135">
        <v>1.0</v>
      </c>
      <c r="I2871" s="132"/>
      <c r="J2871" s="81" t="s">
        <v>385</v>
      </c>
      <c r="K2871" s="136"/>
      <c r="L2871" s="159" t="s">
        <v>4331</v>
      </c>
    </row>
    <row r="2872" ht="20.25" hidden="1" customHeight="1">
      <c r="A2872" s="128"/>
      <c r="B2872" s="139"/>
      <c r="C2872" s="154"/>
      <c r="D2872" s="132"/>
      <c r="E2872" s="157"/>
      <c r="F2872" s="158"/>
      <c r="G2872" s="131"/>
      <c r="H2872" s="131"/>
      <c r="I2872" s="132"/>
      <c r="J2872" s="132"/>
      <c r="K2872" s="136"/>
      <c r="L2872" s="127"/>
    </row>
    <row r="2873" ht="20.25" hidden="1" customHeight="1">
      <c r="A2873" s="168">
        <v>46039.0</v>
      </c>
      <c r="B2873" s="162" t="s">
        <v>4937</v>
      </c>
      <c r="C2873" s="23"/>
      <c r="D2873" s="166" t="s">
        <v>4938</v>
      </c>
      <c r="E2873" s="181"/>
      <c r="F2873" s="158"/>
      <c r="G2873" s="135" t="s">
        <v>104</v>
      </c>
      <c r="H2873" s="135">
        <v>10.0</v>
      </c>
      <c r="I2873" s="132"/>
      <c r="J2873" s="81" t="s">
        <v>4939</v>
      </c>
      <c r="K2873" s="136"/>
      <c r="L2873" s="159" t="s">
        <v>4331</v>
      </c>
    </row>
    <row r="2874" ht="20.25" hidden="1" customHeight="1">
      <c r="A2874" s="128"/>
      <c r="B2874" s="139"/>
      <c r="C2874" s="154"/>
      <c r="D2874" s="132"/>
      <c r="E2874" s="157"/>
      <c r="F2874" s="158"/>
      <c r="G2874" s="131"/>
      <c r="H2874" s="131"/>
      <c r="I2874" s="132"/>
      <c r="J2874" s="132"/>
      <c r="K2874" s="136"/>
      <c r="L2874" s="127"/>
    </row>
    <row r="2875" ht="20.25" hidden="1" customHeight="1">
      <c r="A2875" s="168">
        <v>46039.0</v>
      </c>
      <c r="B2875" s="162" t="s">
        <v>4940</v>
      </c>
      <c r="C2875" s="23"/>
      <c r="D2875" s="166" t="s">
        <v>4860</v>
      </c>
      <c r="E2875" s="181"/>
      <c r="F2875" s="158"/>
      <c r="G2875" s="135" t="s">
        <v>104</v>
      </c>
      <c r="H2875" s="135">
        <v>2.0</v>
      </c>
      <c r="I2875" s="132"/>
      <c r="J2875" s="81" t="s">
        <v>443</v>
      </c>
      <c r="K2875" s="136"/>
      <c r="L2875" s="159"/>
    </row>
    <row r="2876" ht="20.25" hidden="1" customHeight="1">
      <c r="A2876" s="128"/>
      <c r="B2876" s="139"/>
      <c r="C2876" s="154"/>
      <c r="D2876" s="132"/>
      <c r="E2876" s="157"/>
      <c r="F2876" s="158"/>
      <c r="G2876" s="131"/>
      <c r="H2876" s="131"/>
      <c r="I2876" s="132"/>
      <c r="J2876" s="132"/>
      <c r="K2876" s="136"/>
      <c r="L2876" s="127"/>
    </row>
    <row r="2877" ht="20.25" hidden="1" customHeight="1">
      <c r="A2877" s="168">
        <v>46039.0</v>
      </c>
      <c r="B2877" s="162" t="s">
        <v>4941</v>
      </c>
      <c r="C2877" s="23"/>
      <c r="D2877" s="166" t="s">
        <v>1054</v>
      </c>
      <c r="E2877" s="181"/>
      <c r="F2877" s="158"/>
      <c r="G2877" s="135" t="s">
        <v>742</v>
      </c>
      <c r="H2877" s="135">
        <v>1.0</v>
      </c>
      <c r="I2877" s="132"/>
      <c r="J2877" s="81" t="s">
        <v>1117</v>
      </c>
      <c r="K2877" s="136"/>
      <c r="L2877" s="159"/>
    </row>
    <row r="2878" ht="20.25" hidden="1" customHeight="1">
      <c r="A2878" s="168">
        <v>46039.0</v>
      </c>
      <c r="B2878" s="162" t="s">
        <v>4941</v>
      </c>
      <c r="C2878" s="23"/>
      <c r="D2878" s="166" t="s">
        <v>4197</v>
      </c>
      <c r="E2878" s="181"/>
      <c r="F2878" s="158"/>
      <c r="G2878" s="135" t="s">
        <v>104</v>
      </c>
      <c r="H2878" s="135">
        <v>2.0</v>
      </c>
      <c r="I2878" s="132"/>
      <c r="J2878" s="81" t="s">
        <v>1117</v>
      </c>
      <c r="K2878" s="136"/>
      <c r="L2878" s="159"/>
    </row>
    <row r="2879" ht="20.25" hidden="1" customHeight="1">
      <c r="A2879" s="168">
        <v>46039.0</v>
      </c>
      <c r="B2879" s="162" t="s">
        <v>4941</v>
      </c>
      <c r="C2879" s="23"/>
      <c r="D2879" s="166" t="s">
        <v>2317</v>
      </c>
      <c r="E2879" s="181"/>
      <c r="F2879" s="158"/>
      <c r="G2879" s="135" t="s">
        <v>104</v>
      </c>
      <c r="H2879" s="135">
        <v>1.0</v>
      </c>
      <c r="I2879" s="132"/>
      <c r="J2879" s="81" t="s">
        <v>1117</v>
      </c>
      <c r="K2879" s="136"/>
      <c r="L2879" s="159"/>
    </row>
    <row r="2880" ht="20.25" hidden="1" customHeight="1">
      <c r="A2880" s="128"/>
      <c r="B2880" s="139"/>
      <c r="C2880" s="154"/>
      <c r="D2880" s="132"/>
      <c r="E2880" s="157"/>
      <c r="F2880" s="158"/>
      <c r="G2880" s="131"/>
      <c r="H2880" s="131"/>
      <c r="I2880" s="132"/>
      <c r="J2880" s="132"/>
      <c r="K2880" s="136"/>
      <c r="L2880" s="127"/>
    </row>
    <row r="2881" ht="20.25" hidden="1" customHeight="1">
      <c r="A2881" s="168">
        <v>46040.0</v>
      </c>
      <c r="B2881" s="162" t="s">
        <v>4942</v>
      </c>
      <c r="C2881" s="23"/>
      <c r="D2881" s="166" t="s">
        <v>1054</v>
      </c>
      <c r="E2881" s="181"/>
      <c r="F2881" s="158"/>
      <c r="G2881" s="135" t="s">
        <v>742</v>
      </c>
      <c r="H2881" s="135">
        <v>2.0</v>
      </c>
      <c r="I2881" s="132"/>
      <c r="J2881" s="81" t="s">
        <v>1117</v>
      </c>
      <c r="K2881" s="136"/>
      <c r="L2881" s="159"/>
    </row>
    <row r="2882" ht="20.25" hidden="1" customHeight="1">
      <c r="A2882" s="168">
        <v>46040.0</v>
      </c>
      <c r="B2882" s="162" t="s">
        <v>4942</v>
      </c>
      <c r="C2882" s="23"/>
      <c r="D2882" s="166" t="s">
        <v>4943</v>
      </c>
      <c r="E2882" s="181"/>
      <c r="F2882" s="158"/>
      <c r="G2882" s="135" t="s">
        <v>1242</v>
      </c>
      <c r="H2882" s="135">
        <v>1.0</v>
      </c>
      <c r="I2882" s="132"/>
      <c r="J2882" s="81" t="s">
        <v>1117</v>
      </c>
      <c r="K2882" s="136"/>
      <c r="L2882" s="159"/>
    </row>
    <row r="2883" ht="20.25" hidden="1" customHeight="1">
      <c r="A2883" s="168">
        <v>46040.0</v>
      </c>
      <c r="B2883" s="162" t="s">
        <v>4942</v>
      </c>
      <c r="C2883" s="23"/>
      <c r="D2883" s="166" t="s">
        <v>2318</v>
      </c>
      <c r="E2883" s="181"/>
      <c r="F2883" s="158"/>
      <c r="G2883" s="135" t="s">
        <v>104</v>
      </c>
      <c r="H2883" s="135">
        <v>2.0</v>
      </c>
      <c r="I2883" s="132"/>
      <c r="J2883" s="81" t="s">
        <v>1117</v>
      </c>
      <c r="K2883" s="136"/>
      <c r="L2883" s="159"/>
    </row>
    <row r="2884" ht="20.25" hidden="1" customHeight="1">
      <c r="A2884" s="168">
        <v>46040.0</v>
      </c>
      <c r="B2884" s="162" t="s">
        <v>4942</v>
      </c>
      <c r="C2884" s="23"/>
      <c r="D2884" s="166" t="s">
        <v>2317</v>
      </c>
      <c r="E2884" s="181"/>
      <c r="F2884" s="158"/>
      <c r="G2884" s="135" t="s">
        <v>104</v>
      </c>
      <c r="H2884" s="135">
        <v>3.0</v>
      </c>
      <c r="I2884" s="132"/>
      <c r="J2884" s="81" t="s">
        <v>1117</v>
      </c>
      <c r="K2884" s="136"/>
      <c r="L2884" s="159"/>
    </row>
    <row r="2885" ht="20.25" hidden="1" customHeight="1">
      <c r="A2885" s="128"/>
      <c r="B2885" s="139"/>
      <c r="C2885" s="154"/>
      <c r="D2885" s="132"/>
      <c r="E2885" s="157"/>
      <c r="F2885" s="158"/>
      <c r="G2885" s="131"/>
      <c r="H2885" s="131"/>
      <c r="I2885" s="132"/>
      <c r="J2885" s="132"/>
      <c r="K2885" s="136"/>
      <c r="L2885" s="127"/>
    </row>
    <row r="2886" ht="20.25" hidden="1" customHeight="1">
      <c r="A2886" s="168">
        <v>46041.0</v>
      </c>
      <c r="B2886" s="162" t="s">
        <v>4944</v>
      </c>
      <c r="C2886" s="23"/>
      <c r="D2886" s="166" t="s">
        <v>351</v>
      </c>
      <c r="E2886" s="181" t="s">
        <v>1717</v>
      </c>
      <c r="F2886" s="158"/>
      <c r="G2886" s="135" t="s">
        <v>104</v>
      </c>
      <c r="H2886" s="135">
        <v>1.0</v>
      </c>
      <c r="I2886" s="132"/>
      <c r="J2886" s="81" t="s">
        <v>1991</v>
      </c>
      <c r="K2886" s="136"/>
      <c r="L2886" s="159"/>
    </row>
    <row r="2887" ht="20.25" hidden="1" customHeight="1">
      <c r="A2887" s="168">
        <v>46041.0</v>
      </c>
      <c r="B2887" s="162" t="s">
        <v>4944</v>
      </c>
      <c r="C2887" s="23"/>
      <c r="D2887" s="166" t="s">
        <v>66</v>
      </c>
      <c r="E2887" s="181" t="s">
        <v>76</v>
      </c>
      <c r="F2887" s="158"/>
      <c r="G2887" s="135" t="s">
        <v>104</v>
      </c>
      <c r="H2887" s="135">
        <v>1.0</v>
      </c>
      <c r="I2887" s="132"/>
      <c r="J2887" s="81" t="s">
        <v>1991</v>
      </c>
      <c r="K2887" s="136"/>
      <c r="L2887" s="159"/>
    </row>
    <row r="2888" ht="20.25" hidden="1" customHeight="1">
      <c r="A2888" s="168">
        <v>46041.0</v>
      </c>
      <c r="B2888" s="162" t="s">
        <v>4944</v>
      </c>
      <c r="C2888" s="23"/>
      <c r="D2888" s="166" t="s">
        <v>1768</v>
      </c>
      <c r="E2888" s="181" t="s">
        <v>337</v>
      </c>
      <c r="F2888" s="158"/>
      <c r="G2888" s="135" t="s">
        <v>104</v>
      </c>
      <c r="H2888" s="135">
        <v>1.0</v>
      </c>
      <c r="I2888" s="132"/>
      <c r="J2888" s="81" t="s">
        <v>1991</v>
      </c>
      <c r="K2888" s="136"/>
      <c r="L2888" s="159"/>
    </row>
    <row r="2889" ht="20.25" hidden="1" customHeight="1">
      <c r="A2889" s="168">
        <v>46041.0</v>
      </c>
      <c r="B2889" s="162" t="s">
        <v>4944</v>
      </c>
      <c r="C2889" s="23"/>
      <c r="D2889" s="166" t="s">
        <v>1768</v>
      </c>
      <c r="E2889" s="181" t="s">
        <v>337</v>
      </c>
      <c r="F2889" s="158"/>
      <c r="G2889" s="135" t="s">
        <v>104</v>
      </c>
      <c r="H2889" s="135">
        <v>1.0</v>
      </c>
      <c r="I2889" s="132"/>
      <c r="J2889" s="81" t="s">
        <v>2108</v>
      </c>
      <c r="K2889" s="136"/>
      <c r="L2889" s="159"/>
    </row>
    <row r="2890" ht="20.25" hidden="1" customHeight="1">
      <c r="A2890" s="128"/>
      <c r="B2890" s="139"/>
      <c r="C2890" s="154"/>
      <c r="D2890" s="132"/>
      <c r="E2890" s="157"/>
      <c r="F2890" s="158"/>
      <c r="G2890" s="131"/>
      <c r="H2890" s="131"/>
      <c r="I2890" s="132"/>
      <c r="J2890" s="132"/>
      <c r="K2890" s="136"/>
      <c r="L2890" s="127"/>
    </row>
    <row r="2891" ht="20.25" hidden="1" customHeight="1">
      <c r="A2891" s="168">
        <v>46041.0</v>
      </c>
      <c r="B2891" s="162" t="s">
        <v>4945</v>
      </c>
      <c r="C2891" s="23"/>
      <c r="D2891" s="166" t="s">
        <v>4946</v>
      </c>
      <c r="E2891" s="181"/>
      <c r="F2891" s="158"/>
      <c r="G2891" s="135" t="s">
        <v>104</v>
      </c>
      <c r="H2891" s="135">
        <v>2.0</v>
      </c>
      <c r="I2891" s="132"/>
      <c r="J2891" s="81" t="s">
        <v>4947</v>
      </c>
      <c r="K2891" s="136"/>
      <c r="L2891" s="159" t="s">
        <v>4331</v>
      </c>
    </row>
    <row r="2892" ht="20.25" hidden="1" customHeight="1">
      <c r="A2892" s="128"/>
      <c r="B2892" s="139"/>
      <c r="C2892" s="154"/>
      <c r="D2892" s="132"/>
      <c r="E2892" s="157"/>
      <c r="F2892" s="158"/>
      <c r="G2892" s="131"/>
      <c r="H2892" s="131"/>
      <c r="I2892" s="132"/>
      <c r="J2892" s="132"/>
      <c r="K2892" s="136"/>
      <c r="L2892" s="127"/>
    </row>
    <row r="2893" ht="20.25" hidden="1" customHeight="1">
      <c r="A2893" s="168">
        <v>46041.0</v>
      </c>
      <c r="B2893" s="162" t="s">
        <v>4948</v>
      </c>
      <c r="C2893" s="23"/>
      <c r="D2893" s="166" t="s">
        <v>2036</v>
      </c>
      <c r="E2893" s="181"/>
      <c r="F2893" s="158"/>
      <c r="G2893" s="135" t="s">
        <v>104</v>
      </c>
      <c r="H2893" s="135">
        <v>2.0</v>
      </c>
      <c r="I2893" s="132"/>
      <c r="J2893" s="81" t="s">
        <v>2117</v>
      </c>
      <c r="K2893" s="136"/>
      <c r="L2893" s="159" t="s">
        <v>4331</v>
      </c>
    </row>
    <row r="2894" ht="20.25" hidden="1" customHeight="1">
      <c r="A2894" s="168">
        <v>46041.0</v>
      </c>
      <c r="B2894" s="162" t="s">
        <v>4948</v>
      </c>
      <c r="C2894" s="23"/>
      <c r="D2894" s="166" t="s">
        <v>2035</v>
      </c>
      <c r="E2894" s="181"/>
      <c r="F2894" s="158"/>
      <c r="G2894" s="135" t="s">
        <v>104</v>
      </c>
      <c r="H2894" s="135">
        <v>1.0</v>
      </c>
      <c r="I2894" s="132"/>
      <c r="J2894" s="81" t="s">
        <v>2117</v>
      </c>
      <c r="K2894" s="136"/>
      <c r="L2894" s="159" t="s">
        <v>4331</v>
      </c>
    </row>
    <row r="2895" ht="20.25" hidden="1" customHeight="1">
      <c r="A2895" s="168">
        <v>46041.0</v>
      </c>
      <c r="B2895" s="162" t="s">
        <v>4948</v>
      </c>
      <c r="C2895" s="23"/>
      <c r="D2895" s="166" t="s">
        <v>2015</v>
      </c>
      <c r="E2895" s="181"/>
      <c r="F2895" s="158"/>
      <c r="G2895" s="135" t="s">
        <v>104</v>
      </c>
      <c r="H2895" s="135">
        <v>1.0</v>
      </c>
      <c r="I2895" s="132"/>
      <c r="J2895" s="81" t="s">
        <v>2117</v>
      </c>
      <c r="K2895" s="136"/>
      <c r="L2895" s="159"/>
    </row>
    <row r="2896" ht="20.25" hidden="1" customHeight="1">
      <c r="A2896" s="168">
        <v>46041.0</v>
      </c>
      <c r="B2896" s="162" t="s">
        <v>4948</v>
      </c>
      <c r="C2896" s="23"/>
      <c r="D2896" s="166" t="s">
        <v>2287</v>
      </c>
      <c r="E2896" s="181"/>
      <c r="F2896" s="158"/>
      <c r="G2896" s="135" t="s">
        <v>104</v>
      </c>
      <c r="H2896" s="135">
        <v>1.0</v>
      </c>
      <c r="I2896" s="132"/>
      <c r="J2896" s="81" t="s">
        <v>2117</v>
      </c>
      <c r="K2896" s="136"/>
      <c r="L2896" s="159"/>
    </row>
    <row r="2897" ht="20.25" hidden="1" customHeight="1">
      <c r="A2897" s="168">
        <v>46041.0</v>
      </c>
      <c r="B2897" s="162" t="s">
        <v>4948</v>
      </c>
      <c r="C2897" s="23"/>
      <c r="D2897" s="166" t="s">
        <v>1649</v>
      </c>
      <c r="E2897" s="181"/>
      <c r="F2897" s="158"/>
      <c r="G2897" s="135" t="s">
        <v>104</v>
      </c>
      <c r="H2897" s="135">
        <v>1.0</v>
      </c>
      <c r="I2897" s="132"/>
      <c r="J2897" s="81" t="s">
        <v>2117</v>
      </c>
      <c r="K2897" s="136"/>
      <c r="L2897" s="159" t="s">
        <v>4331</v>
      </c>
    </row>
    <row r="2898" ht="20.25" hidden="1" customHeight="1">
      <c r="A2898" s="168">
        <v>46041.0</v>
      </c>
      <c r="B2898" s="162" t="s">
        <v>4948</v>
      </c>
      <c r="C2898" s="23"/>
      <c r="D2898" s="166" t="s">
        <v>2323</v>
      </c>
      <c r="E2898" s="181"/>
      <c r="F2898" s="158"/>
      <c r="G2898" s="135" t="s">
        <v>104</v>
      </c>
      <c r="H2898" s="135">
        <v>1.0</v>
      </c>
      <c r="I2898" s="132"/>
      <c r="J2898" s="81" t="s">
        <v>2117</v>
      </c>
      <c r="K2898" s="136"/>
      <c r="L2898" s="159" t="s">
        <v>4331</v>
      </c>
    </row>
    <row r="2899" ht="20.25" hidden="1" customHeight="1">
      <c r="A2899" s="168">
        <v>46041.0</v>
      </c>
      <c r="B2899" s="162" t="s">
        <v>4948</v>
      </c>
      <c r="C2899" s="23"/>
      <c r="D2899" s="166" t="s">
        <v>2324</v>
      </c>
      <c r="E2899" s="181"/>
      <c r="F2899" s="158"/>
      <c r="G2899" s="135" t="s">
        <v>104</v>
      </c>
      <c r="H2899" s="135">
        <v>1.0</v>
      </c>
      <c r="I2899" s="132"/>
      <c r="J2899" s="81" t="s">
        <v>2117</v>
      </c>
      <c r="K2899" s="136"/>
      <c r="L2899" s="159" t="s">
        <v>4331</v>
      </c>
    </row>
    <row r="2900" ht="20.25" hidden="1" customHeight="1">
      <c r="A2900" s="168">
        <v>46041.0</v>
      </c>
      <c r="B2900" s="162" t="s">
        <v>4948</v>
      </c>
      <c r="C2900" s="23"/>
      <c r="D2900" s="166" t="s">
        <v>2325</v>
      </c>
      <c r="E2900" s="181"/>
      <c r="F2900" s="158"/>
      <c r="G2900" s="135" t="s">
        <v>104</v>
      </c>
      <c r="H2900" s="135">
        <v>2.0</v>
      </c>
      <c r="I2900" s="132"/>
      <c r="J2900" s="81" t="s">
        <v>2117</v>
      </c>
      <c r="K2900" s="136"/>
      <c r="L2900" s="159"/>
    </row>
    <row r="2901" ht="20.25" hidden="1" customHeight="1">
      <c r="A2901" s="168">
        <v>46041.0</v>
      </c>
      <c r="B2901" s="162" t="s">
        <v>4948</v>
      </c>
      <c r="C2901" s="23"/>
      <c r="D2901" s="166" t="s">
        <v>4949</v>
      </c>
      <c r="E2901" s="181"/>
      <c r="F2901" s="158"/>
      <c r="G2901" s="135" t="s">
        <v>104</v>
      </c>
      <c r="H2901" s="135">
        <v>1.0</v>
      </c>
      <c r="I2901" s="132"/>
      <c r="J2901" s="81" t="s">
        <v>2327</v>
      </c>
      <c r="K2901" s="136"/>
      <c r="L2901" s="159" t="s">
        <v>4331</v>
      </c>
    </row>
    <row r="2902" ht="20.25" hidden="1" customHeight="1">
      <c r="A2902" s="168">
        <v>46041.0</v>
      </c>
      <c r="B2902" s="162" t="s">
        <v>4948</v>
      </c>
      <c r="C2902" s="23"/>
      <c r="D2902" s="166" t="s">
        <v>4950</v>
      </c>
      <c r="E2902" s="181"/>
      <c r="F2902" s="158"/>
      <c r="G2902" s="135" t="s">
        <v>104</v>
      </c>
      <c r="H2902" s="135">
        <v>1.0</v>
      </c>
      <c r="I2902" s="132"/>
      <c r="J2902" s="81" t="s">
        <v>2327</v>
      </c>
      <c r="K2902" s="136"/>
      <c r="L2902" s="159" t="s">
        <v>4331</v>
      </c>
    </row>
    <row r="2903" ht="20.25" hidden="1" customHeight="1">
      <c r="A2903" s="168">
        <v>46041.0</v>
      </c>
      <c r="B2903" s="162" t="s">
        <v>4948</v>
      </c>
      <c r="C2903" s="23"/>
      <c r="D2903" s="166" t="s">
        <v>4951</v>
      </c>
      <c r="E2903" s="181"/>
      <c r="F2903" s="158"/>
      <c r="G2903" s="135" t="s">
        <v>104</v>
      </c>
      <c r="H2903" s="135">
        <v>2.0</v>
      </c>
      <c r="I2903" s="132"/>
      <c r="J2903" s="81" t="s">
        <v>2327</v>
      </c>
      <c r="K2903" s="136"/>
      <c r="L2903" s="159" t="s">
        <v>4331</v>
      </c>
    </row>
    <row r="2904" ht="20.25" hidden="1" customHeight="1">
      <c r="A2904" s="128"/>
      <c r="B2904" s="139"/>
      <c r="C2904" s="154"/>
      <c r="D2904" s="132"/>
      <c r="E2904" s="157"/>
      <c r="F2904" s="158"/>
      <c r="G2904" s="131"/>
      <c r="H2904" s="131"/>
      <c r="I2904" s="132"/>
      <c r="J2904" s="132"/>
      <c r="K2904" s="136"/>
      <c r="L2904" s="127"/>
    </row>
    <row r="2905" ht="20.25" hidden="1" customHeight="1">
      <c r="A2905" s="168">
        <v>46042.0</v>
      </c>
      <c r="B2905" s="162" t="s">
        <v>4952</v>
      </c>
      <c r="C2905" s="23"/>
      <c r="D2905" s="166" t="s">
        <v>1716</v>
      </c>
      <c r="E2905" s="181">
        <v>5711730.0</v>
      </c>
      <c r="F2905" s="158"/>
      <c r="G2905" s="135" t="s">
        <v>104</v>
      </c>
      <c r="H2905" s="135">
        <v>1.0</v>
      </c>
      <c r="I2905" s="132"/>
      <c r="J2905" s="81" t="s">
        <v>4232</v>
      </c>
      <c r="K2905" s="136"/>
      <c r="L2905" s="159" t="s">
        <v>4331</v>
      </c>
    </row>
    <row r="2906" ht="20.25" hidden="1" customHeight="1">
      <c r="A2906" s="168">
        <v>46042.0</v>
      </c>
      <c r="B2906" s="162" t="s">
        <v>4952</v>
      </c>
      <c r="C2906" s="23"/>
      <c r="D2906" s="166" t="s">
        <v>1716</v>
      </c>
      <c r="E2906" s="181">
        <v>5833046.0</v>
      </c>
      <c r="F2906" s="158"/>
      <c r="G2906" s="135" t="s">
        <v>104</v>
      </c>
      <c r="H2906" s="135">
        <v>1.0</v>
      </c>
      <c r="I2906" s="132"/>
      <c r="J2906" s="81" t="s">
        <v>4232</v>
      </c>
      <c r="K2906" s="136"/>
      <c r="L2906" s="159" t="s">
        <v>4331</v>
      </c>
    </row>
    <row r="2907" ht="20.25" hidden="1" customHeight="1">
      <c r="A2907" s="168">
        <v>46042.0</v>
      </c>
      <c r="B2907" s="162" t="s">
        <v>4952</v>
      </c>
      <c r="C2907" s="23"/>
      <c r="D2907" s="166" t="s">
        <v>66</v>
      </c>
      <c r="E2907" s="181" t="s">
        <v>1596</v>
      </c>
      <c r="F2907" s="158"/>
      <c r="G2907" s="135" t="s">
        <v>104</v>
      </c>
      <c r="H2907" s="135">
        <v>1.0</v>
      </c>
      <c r="I2907" s="132"/>
      <c r="J2907" s="81" t="s">
        <v>4232</v>
      </c>
      <c r="K2907" s="136"/>
      <c r="L2907" s="159" t="s">
        <v>4331</v>
      </c>
    </row>
    <row r="2908" ht="20.25" hidden="1" customHeight="1">
      <c r="A2908" s="168">
        <v>46042.0</v>
      </c>
      <c r="B2908" s="162" t="s">
        <v>4952</v>
      </c>
      <c r="C2908" s="23"/>
      <c r="D2908" s="166" t="s">
        <v>433</v>
      </c>
      <c r="E2908" s="181">
        <v>3.1780204E7</v>
      </c>
      <c r="F2908" s="158"/>
      <c r="G2908" s="135" t="s">
        <v>104</v>
      </c>
      <c r="H2908" s="135">
        <v>1.0</v>
      </c>
      <c r="I2908" s="132"/>
      <c r="J2908" s="81" t="s">
        <v>4232</v>
      </c>
      <c r="K2908" s="136"/>
      <c r="L2908" s="159" t="s">
        <v>4331</v>
      </c>
    </row>
    <row r="2909" ht="20.25" hidden="1" customHeight="1">
      <c r="A2909" s="168">
        <v>46042.0</v>
      </c>
      <c r="B2909" s="162" t="s">
        <v>4952</v>
      </c>
      <c r="C2909" s="23"/>
      <c r="D2909" s="166" t="s">
        <v>433</v>
      </c>
      <c r="E2909" s="181" t="s">
        <v>346</v>
      </c>
      <c r="F2909" s="158"/>
      <c r="G2909" s="135" t="s">
        <v>104</v>
      </c>
      <c r="H2909" s="135">
        <v>1.0</v>
      </c>
      <c r="I2909" s="132"/>
      <c r="J2909" s="81" t="s">
        <v>2011</v>
      </c>
      <c r="K2909" s="136"/>
      <c r="L2909" s="159" t="s">
        <v>4331</v>
      </c>
    </row>
    <row r="2910" ht="20.25" hidden="1" customHeight="1">
      <c r="A2910" s="168">
        <v>46042.0</v>
      </c>
      <c r="B2910" s="162" t="s">
        <v>4952</v>
      </c>
      <c r="C2910" s="23"/>
      <c r="D2910" s="166" t="s">
        <v>744</v>
      </c>
      <c r="E2910" s="181"/>
      <c r="F2910" s="158"/>
      <c r="G2910" s="135" t="s">
        <v>1385</v>
      </c>
      <c r="H2910" s="135">
        <v>1.0</v>
      </c>
      <c r="I2910" s="132"/>
      <c r="J2910" s="81" t="s">
        <v>1966</v>
      </c>
      <c r="K2910" s="136"/>
      <c r="L2910" s="159"/>
    </row>
    <row r="2911" ht="20.25" hidden="1" customHeight="1">
      <c r="A2911" s="128"/>
      <c r="B2911" s="139"/>
      <c r="C2911" s="154"/>
      <c r="D2911" s="132"/>
      <c r="E2911" s="157"/>
      <c r="F2911" s="158"/>
      <c r="G2911" s="131"/>
      <c r="H2911" s="131"/>
      <c r="I2911" s="132"/>
      <c r="J2911" s="132"/>
      <c r="K2911" s="136"/>
      <c r="L2911" s="127"/>
    </row>
    <row r="2912" ht="20.25" hidden="1" customHeight="1">
      <c r="A2912" s="168">
        <v>46043.0</v>
      </c>
      <c r="B2912" s="162" t="s">
        <v>4953</v>
      </c>
      <c r="C2912" s="23"/>
      <c r="D2912" s="166" t="s">
        <v>1963</v>
      </c>
      <c r="E2912" s="181"/>
      <c r="F2912" s="158"/>
      <c r="G2912" s="135" t="s">
        <v>104</v>
      </c>
      <c r="H2912" s="135">
        <v>1.0</v>
      </c>
      <c r="I2912" s="132"/>
      <c r="J2912" s="81" t="s">
        <v>446</v>
      </c>
      <c r="K2912" s="136"/>
      <c r="L2912" s="159" t="s">
        <v>4331</v>
      </c>
    </row>
    <row r="2913" ht="20.25" hidden="1" customHeight="1">
      <c r="A2913" s="168">
        <v>46043.0</v>
      </c>
      <c r="B2913" s="162" t="s">
        <v>4953</v>
      </c>
      <c r="C2913" s="23"/>
      <c r="D2913" s="166" t="s">
        <v>4677</v>
      </c>
      <c r="E2913" s="181"/>
      <c r="F2913" s="158"/>
      <c r="G2913" s="135" t="s">
        <v>742</v>
      </c>
      <c r="H2913" s="135">
        <v>1.0</v>
      </c>
      <c r="I2913" s="132"/>
      <c r="J2913" s="81" t="s">
        <v>1117</v>
      </c>
      <c r="K2913" s="136"/>
      <c r="L2913" s="159"/>
    </row>
    <row r="2914" ht="20.25" hidden="1" customHeight="1">
      <c r="A2914" s="168">
        <v>46043.0</v>
      </c>
      <c r="B2914" s="162" t="s">
        <v>4953</v>
      </c>
      <c r="C2914" s="23"/>
      <c r="D2914" s="166" t="s">
        <v>2333</v>
      </c>
      <c r="E2914" s="181"/>
      <c r="F2914" s="158"/>
      <c r="G2914" s="135" t="s">
        <v>104</v>
      </c>
      <c r="H2914" s="135">
        <v>1.0</v>
      </c>
      <c r="I2914" s="132"/>
      <c r="J2914" s="81" t="s">
        <v>1117</v>
      </c>
      <c r="K2914" s="136"/>
      <c r="L2914" s="159"/>
    </row>
    <row r="2915" ht="20.25" hidden="1" customHeight="1">
      <c r="A2915" s="168">
        <v>46043.0</v>
      </c>
      <c r="B2915" s="162" t="s">
        <v>4953</v>
      </c>
      <c r="C2915" s="23"/>
      <c r="D2915" s="166" t="s">
        <v>1709</v>
      </c>
      <c r="E2915" s="181"/>
      <c r="F2915" s="158"/>
      <c r="G2915" s="135" t="s">
        <v>104</v>
      </c>
      <c r="H2915" s="135">
        <v>1.0</v>
      </c>
      <c r="I2915" s="132"/>
      <c r="J2915" s="81" t="s">
        <v>1117</v>
      </c>
      <c r="K2915" s="136"/>
      <c r="L2915" s="159"/>
    </row>
    <row r="2916" ht="20.25" hidden="1" customHeight="1">
      <c r="A2916" s="168">
        <v>46043.0</v>
      </c>
      <c r="B2916" s="162" t="s">
        <v>4953</v>
      </c>
      <c r="C2916" s="23"/>
      <c r="D2916" s="166" t="s">
        <v>2876</v>
      </c>
      <c r="E2916" s="181"/>
      <c r="F2916" s="158"/>
      <c r="G2916" s="135" t="s">
        <v>104</v>
      </c>
      <c r="H2916" s="135">
        <v>1.0</v>
      </c>
      <c r="I2916" s="132"/>
      <c r="J2916" s="81" t="s">
        <v>2336</v>
      </c>
      <c r="K2916" s="136"/>
      <c r="L2916" s="159"/>
    </row>
    <row r="2917" ht="20.25" hidden="1" customHeight="1">
      <c r="A2917" s="168">
        <v>46043.0</v>
      </c>
      <c r="B2917" s="162" t="s">
        <v>4953</v>
      </c>
      <c r="C2917" s="23"/>
      <c r="D2917" s="166" t="s">
        <v>4954</v>
      </c>
      <c r="E2917" s="181"/>
      <c r="F2917" s="158"/>
      <c r="G2917" s="135" t="s">
        <v>104</v>
      </c>
      <c r="H2917" s="135">
        <v>1.0</v>
      </c>
      <c r="I2917" s="132"/>
      <c r="J2917" s="81" t="s">
        <v>2336</v>
      </c>
      <c r="K2917" s="136"/>
      <c r="L2917" s="159"/>
    </row>
    <row r="2918" ht="20.25" hidden="1" customHeight="1">
      <c r="A2918" s="128"/>
      <c r="B2918" s="139"/>
      <c r="C2918" s="154"/>
      <c r="D2918" s="132"/>
      <c r="E2918" s="157"/>
      <c r="F2918" s="158"/>
      <c r="G2918" s="131"/>
      <c r="H2918" s="131"/>
      <c r="I2918" s="132"/>
      <c r="J2918" s="132"/>
      <c r="K2918" s="136"/>
      <c r="L2918" s="127"/>
    </row>
    <row r="2919" ht="20.25" hidden="1" customHeight="1">
      <c r="A2919" s="168">
        <v>46043.0</v>
      </c>
      <c r="B2919" s="162" t="s">
        <v>4955</v>
      </c>
      <c r="C2919" s="23"/>
      <c r="D2919" s="166" t="s">
        <v>2032</v>
      </c>
      <c r="E2919" s="181"/>
      <c r="F2919" s="158"/>
      <c r="G2919" s="135" t="s">
        <v>104</v>
      </c>
      <c r="H2919" s="135">
        <v>1.0</v>
      </c>
      <c r="I2919" s="132"/>
      <c r="J2919" s="81" t="s">
        <v>2327</v>
      </c>
      <c r="K2919" s="136"/>
      <c r="L2919" s="159" t="s">
        <v>4331</v>
      </c>
    </row>
    <row r="2920" ht="20.25" hidden="1" customHeight="1">
      <c r="A2920" s="168">
        <v>46043.0</v>
      </c>
      <c r="B2920" s="162" t="s">
        <v>4955</v>
      </c>
      <c r="C2920" s="23"/>
      <c r="D2920" s="166" t="s">
        <v>2338</v>
      </c>
      <c r="E2920" s="181"/>
      <c r="F2920" s="158"/>
      <c r="G2920" s="135" t="s">
        <v>104</v>
      </c>
      <c r="H2920" s="135">
        <v>10.0</v>
      </c>
      <c r="I2920" s="132"/>
      <c r="J2920" s="81" t="s">
        <v>1966</v>
      </c>
      <c r="K2920" s="136"/>
      <c r="L2920" s="159"/>
    </row>
    <row r="2921" ht="20.25" hidden="1" customHeight="1">
      <c r="A2921" s="168">
        <v>46043.0</v>
      </c>
      <c r="B2921" s="162" t="s">
        <v>4955</v>
      </c>
      <c r="C2921" s="23"/>
      <c r="D2921" s="166" t="s">
        <v>2339</v>
      </c>
      <c r="E2921" s="181"/>
      <c r="F2921" s="158"/>
      <c r="G2921" s="135" t="s">
        <v>104</v>
      </c>
      <c r="H2921" s="135">
        <v>10.0</v>
      </c>
      <c r="I2921" s="132"/>
      <c r="J2921" s="81" t="s">
        <v>1966</v>
      </c>
      <c r="K2921" s="136"/>
      <c r="L2921" s="159"/>
    </row>
    <row r="2922" ht="20.25" hidden="1" customHeight="1">
      <c r="A2922" s="168">
        <v>46043.0</v>
      </c>
      <c r="B2922" s="162" t="s">
        <v>4955</v>
      </c>
      <c r="C2922" s="23"/>
      <c r="D2922" s="166" t="s">
        <v>4956</v>
      </c>
      <c r="E2922" s="181"/>
      <c r="F2922" s="158"/>
      <c r="G2922" s="135" t="s">
        <v>104</v>
      </c>
      <c r="H2922" s="135">
        <v>5.0</v>
      </c>
      <c r="I2922" s="132"/>
      <c r="J2922" s="81" t="s">
        <v>1966</v>
      </c>
      <c r="K2922" s="136"/>
      <c r="L2922" s="159"/>
    </row>
    <row r="2923" ht="20.25" hidden="1" customHeight="1">
      <c r="A2923" s="168">
        <v>46043.0</v>
      </c>
      <c r="B2923" s="162" t="s">
        <v>4955</v>
      </c>
      <c r="C2923" s="23"/>
      <c r="D2923" s="166" t="s">
        <v>4957</v>
      </c>
      <c r="E2923" s="181"/>
      <c r="F2923" s="158"/>
      <c r="G2923" s="135" t="s">
        <v>104</v>
      </c>
      <c r="H2923" s="135">
        <v>5.0</v>
      </c>
      <c r="I2923" s="132"/>
      <c r="J2923" s="81" t="s">
        <v>1966</v>
      </c>
      <c r="K2923" s="136"/>
      <c r="L2923" s="159"/>
    </row>
    <row r="2924" ht="20.25" hidden="1" customHeight="1">
      <c r="A2924" s="168">
        <v>46043.0</v>
      </c>
      <c r="B2924" s="162" t="s">
        <v>4955</v>
      </c>
      <c r="C2924" s="23"/>
      <c r="D2924" s="166" t="s">
        <v>236</v>
      </c>
      <c r="E2924" s="181"/>
      <c r="F2924" s="158"/>
      <c r="G2924" s="135" t="s">
        <v>104</v>
      </c>
      <c r="H2924" s="135">
        <v>1.0</v>
      </c>
      <c r="I2924" s="132"/>
      <c r="J2924" s="81" t="s">
        <v>1966</v>
      </c>
      <c r="K2924" s="136"/>
      <c r="L2924" s="159"/>
    </row>
    <row r="2925" ht="20.25" hidden="1" customHeight="1">
      <c r="A2925" s="168">
        <v>46043.0</v>
      </c>
      <c r="B2925" s="162" t="s">
        <v>4955</v>
      </c>
      <c r="C2925" s="23"/>
      <c r="D2925" s="166" t="s">
        <v>2342</v>
      </c>
      <c r="E2925" s="181"/>
      <c r="F2925" s="158"/>
      <c r="G2925" s="135" t="s">
        <v>104</v>
      </c>
      <c r="H2925" s="135">
        <v>10.0</v>
      </c>
      <c r="I2925" s="132"/>
      <c r="J2925" s="81" t="s">
        <v>1966</v>
      </c>
      <c r="K2925" s="136"/>
      <c r="L2925" s="159"/>
    </row>
    <row r="2926" ht="20.25" hidden="1" customHeight="1">
      <c r="A2926" s="168">
        <v>46043.0</v>
      </c>
      <c r="B2926" s="162" t="s">
        <v>4955</v>
      </c>
      <c r="C2926" s="23"/>
      <c r="D2926" s="166" t="s">
        <v>4958</v>
      </c>
      <c r="E2926" s="181"/>
      <c r="F2926" s="158"/>
      <c r="G2926" s="135" t="s">
        <v>502</v>
      </c>
      <c r="H2926" s="135">
        <v>1.0</v>
      </c>
      <c r="I2926" s="132"/>
      <c r="J2926" s="81" t="s">
        <v>1977</v>
      </c>
      <c r="K2926" s="136"/>
      <c r="L2926" s="159"/>
    </row>
    <row r="2927" ht="20.25" hidden="1" customHeight="1">
      <c r="A2927" s="128"/>
      <c r="B2927" s="139"/>
      <c r="C2927" s="154"/>
      <c r="D2927" s="132"/>
      <c r="E2927" s="157"/>
      <c r="F2927" s="158"/>
      <c r="G2927" s="131"/>
      <c r="H2927" s="131"/>
      <c r="I2927" s="132"/>
      <c r="J2927" s="132"/>
      <c r="K2927" s="136"/>
      <c r="L2927" s="127"/>
    </row>
    <row r="2928" ht="20.25" hidden="1" customHeight="1">
      <c r="A2928" s="168">
        <v>46043.0</v>
      </c>
      <c r="B2928" s="162" t="s">
        <v>4959</v>
      </c>
      <c r="C2928" s="23"/>
      <c r="D2928" s="166" t="s">
        <v>2345</v>
      </c>
      <c r="E2928" s="181"/>
      <c r="F2928" s="158"/>
      <c r="G2928" s="135" t="s">
        <v>104</v>
      </c>
      <c r="H2928" s="135">
        <v>2.0</v>
      </c>
      <c r="I2928" s="132"/>
      <c r="J2928" s="81" t="s">
        <v>888</v>
      </c>
      <c r="K2928" s="136"/>
      <c r="L2928" s="159"/>
    </row>
    <row r="2929" ht="20.25" hidden="1" customHeight="1">
      <c r="A2929" s="168">
        <v>46043.0</v>
      </c>
      <c r="B2929" s="162" t="s">
        <v>4959</v>
      </c>
      <c r="C2929" s="23"/>
      <c r="D2929" s="166" t="s">
        <v>2346</v>
      </c>
      <c r="E2929" s="181"/>
      <c r="F2929" s="158"/>
      <c r="G2929" s="135" t="s">
        <v>104</v>
      </c>
      <c r="H2929" s="135">
        <v>1.0</v>
      </c>
      <c r="I2929" s="132"/>
      <c r="J2929" s="81" t="s">
        <v>2117</v>
      </c>
      <c r="K2929" s="136"/>
      <c r="L2929" s="159"/>
    </row>
    <row r="2930" ht="20.25" hidden="1" customHeight="1">
      <c r="A2930" s="168">
        <v>46043.0</v>
      </c>
      <c r="B2930" s="162" t="s">
        <v>4959</v>
      </c>
      <c r="C2930" s="23"/>
      <c r="D2930" s="166" t="s">
        <v>87</v>
      </c>
      <c r="E2930" s="181"/>
      <c r="F2930" s="158"/>
      <c r="G2930" s="135" t="s">
        <v>104</v>
      </c>
      <c r="H2930" s="135">
        <v>1.0</v>
      </c>
      <c r="I2930" s="132"/>
      <c r="J2930" s="81" t="s">
        <v>2233</v>
      </c>
      <c r="K2930" s="136"/>
      <c r="L2930" s="159" t="s">
        <v>4331</v>
      </c>
    </row>
    <row r="2931" ht="20.25" hidden="1" customHeight="1">
      <c r="A2931" s="168">
        <v>46043.0</v>
      </c>
      <c r="B2931" s="162" t="s">
        <v>4959</v>
      </c>
      <c r="C2931" s="23"/>
      <c r="D2931" s="166" t="s">
        <v>2113</v>
      </c>
      <c r="E2931" s="181"/>
      <c r="F2931" s="158"/>
      <c r="G2931" s="135" t="s">
        <v>104</v>
      </c>
      <c r="H2931" s="135">
        <v>2.0</v>
      </c>
      <c r="I2931" s="132"/>
      <c r="J2931" s="81" t="s">
        <v>385</v>
      </c>
      <c r="K2931" s="136"/>
      <c r="L2931" s="159"/>
    </row>
    <row r="2932" ht="20.25" hidden="1" customHeight="1">
      <c r="A2932" s="168">
        <v>46043.0</v>
      </c>
      <c r="B2932" s="162" t="s">
        <v>4959</v>
      </c>
      <c r="C2932" s="23"/>
      <c r="D2932" s="166" t="s">
        <v>2077</v>
      </c>
      <c r="E2932" s="181"/>
      <c r="F2932" s="158"/>
      <c r="G2932" s="135" t="s">
        <v>104</v>
      </c>
      <c r="H2932" s="135">
        <v>1.0</v>
      </c>
      <c r="I2932" s="132"/>
      <c r="J2932" s="81" t="s">
        <v>385</v>
      </c>
      <c r="K2932" s="136"/>
      <c r="L2932" s="159"/>
    </row>
    <row r="2933" ht="20.25" hidden="1" customHeight="1">
      <c r="A2933" s="168">
        <v>46043.0</v>
      </c>
      <c r="B2933" s="162" t="s">
        <v>4959</v>
      </c>
      <c r="C2933" s="23"/>
      <c r="D2933" s="166" t="s">
        <v>4960</v>
      </c>
      <c r="E2933" s="181"/>
      <c r="F2933" s="158"/>
      <c r="G2933" s="135" t="s">
        <v>104</v>
      </c>
      <c r="H2933" s="135">
        <v>1.0</v>
      </c>
      <c r="I2933" s="132"/>
      <c r="J2933" s="81" t="s">
        <v>385</v>
      </c>
      <c r="K2933" s="136"/>
      <c r="L2933" s="159" t="s">
        <v>4331</v>
      </c>
    </row>
    <row r="2934" ht="20.25" hidden="1" customHeight="1">
      <c r="A2934" s="168">
        <v>46043.0</v>
      </c>
      <c r="B2934" s="162" t="s">
        <v>4959</v>
      </c>
      <c r="C2934" s="23"/>
      <c r="D2934" s="166" t="s">
        <v>2348</v>
      </c>
      <c r="E2934" s="181"/>
      <c r="F2934" s="158"/>
      <c r="G2934" s="135" t="s">
        <v>104</v>
      </c>
      <c r="H2934" s="135">
        <v>1.0</v>
      </c>
      <c r="I2934" s="132"/>
      <c r="J2934" s="81" t="s">
        <v>1971</v>
      </c>
      <c r="K2934" s="136"/>
      <c r="L2934" s="159" t="s">
        <v>4331</v>
      </c>
    </row>
    <row r="2935" ht="20.25" hidden="1" customHeight="1">
      <c r="A2935" s="128"/>
      <c r="B2935" s="139"/>
      <c r="C2935" s="154"/>
      <c r="D2935" s="132"/>
      <c r="E2935" s="157"/>
      <c r="F2935" s="158"/>
      <c r="G2935" s="131"/>
      <c r="H2935" s="131"/>
      <c r="I2935" s="132"/>
      <c r="J2935" s="132"/>
      <c r="K2935" s="136"/>
      <c r="L2935" s="127"/>
    </row>
    <row r="2936" ht="20.25" hidden="1" customHeight="1">
      <c r="A2936" s="168">
        <v>46043.0</v>
      </c>
      <c r="B2936" s="162" t="s">
        <v>4961</v>
      </c>
      <c r="C2936" s="23"/>
      <c r="D2936" s="166" t="s">
        <v>4677</v>
      </c>
      <c r="E2936" s="181"/>
      <c r="F2936" s="158"/>
      <c r="G2936" s="135" t="s">
        <v>742</v>
      </c>
      <c r="H2936" s="135">
        <v>1.0</v>
      </c>
      <c r="I2936" s="132"/>
      <c r="J2936" s="81" t="s">
        <v>1117</v>
      </c>
      <c r="K2936" s="136"/>
      <c r="L2936" s="159"/>
    </row>
    <row r="2937" ht="20.25" hidden="1" customHeight="1">
      <c r="A2937" s="168">
        <v>46043.0</v>
      </c>
      <c r="B2937" s="162" t="s">
        <v>4961</v>
      </c>
      <c r="C2937" s="23"/>
      <c r="D2937" s="166" t="s">
        <v>4962</v>
      </c>
      <c r="E2937" s="181"/>
      <c r="F2937" s="158"/>
      <c r="G2937" s="135" t="s">
        <v>742</v>
      </c>
      <c r="H2937" s="135">
        <v>1.0</v>
      </c>
      <c r="I2937" s="132"/>
      <c r="J2937" s="81" t="s">
        <v>1117</v>
      </c>
      <c r="K2937" s="136"/>
      <c r="L2937" s="159"/>
    </row>
    <row r="2938" ht="20.25" hidden="1" customHeight="1">
      <c r="A2938" s="168">
        <v>46043.0</v>
      </c>
      <c r="B2938" s="162" t="s">
        <v>4961</v>
      </c>
      <c r="C2938" s="23"/>
      <c r="D2938" s="166" t="s">
        <v>4963</v>
      </c>
      <c r="E2938" s="181"/>
      <c r="F2938" s="158"/>
      <c r="G2938" s="135" t="s">
        <v>104</v>
      </c>
      <c r="H2938" s="135">
        <v>4.0</v>
      </c>
      <c r="I2938" s="132"/>
      <c r="J2938" s="81" t="s">
        <v>2355</v>
      </c>
      <c r="K2938" s="136"/>
      <c r="L2938" s="159" t="s">
        <v>4331</v>
      </c>
    </row>
    <row r="2939" ht="20.25" hidden="1" customHeight="1">
      <c r="A2939" s="128"/>
      <c r="B2939" s="139"/>
      <c r="C2939" s="154"/>
      <c r="D2939" s="132"/>
      <c r="E2939" s="157"/>
      <c r="F2939" s="158"/>
      <c r="G2939" s="131"/>
      <c r="H2939" s="131"/>
      <c r="I2939" s="132"/>
      <c r="J2939" s="132"/>
      <c r="K2939" s="136"/>
      <c r="L2939" s="127"/>
    </row>
    <row r="2940" ht="20.25" hidden="1" customHeight="1">
      <c r="A2940" s="168">
        <v>46044.0</v>
      </c>
      <c r="B2940" s="162" t="s">
        <v>4964</v>
      </c>
      <c r="C2940" s="23"/>
      <c r="D2940" s="166" t="s">
        <v>850</v>
      </c>
      <c r="E2940" s="181"/>
      <c r="F2940" s="158"/>
      <c r="G2940" s="135" t="s">
        <v>104</v>
      </c>
      <c r="H2940" s="135">
        <v>1.0</v>
      </c>
      <c r="I2940" s="132"/>
      <c r="J2940" s="81" t="s">
        <v>2230</v>
      </c>
      <c r="K2940" s="136"/>
      <c r="L2940" s="159" t="s">
        <v>4331</v>
      </c>
    </row>
    <row r="2941" ht="20.25" hidden="1" customHeight="1">
      <c r="A2941" s="168">
        <v>46044.0</v>
      </c>
      <c r="B2941" s="162" t="s">
        <v>4964</v>
      </c>
      <c r="C2941" s="23"/>
      <c r="D2941" s="166" t="s">
        <v>4965</v>
      </c>
      <c r="E2941" s="181"/>
      <c r="F2941" s="158"/>
      <c r="G2941" s="135" t="s">
        <v>104</v>
      </c>
      <c r="H2941" s="135">
        <v>2.0</v>
      </c>
      <c r="I2941" s="132"/>
      <c r="J2941" s="81" t="s">
        <v>2117</v>
      </c>
      <c r="K2941" s="136"/>
      <c r="L2941" s="159"/>
    </row>
    <row r="2942" ht="20.25" hidden="1" customHeight="1">
      <c r="A2942" s="128"/>
      <c r="B2942" s="139"/>
      <c r="C2942" s="154"/>
      <c r="D2942" s="132"/>
      <c r="E2942" s="157"/>
      <c r="F2942" s="158"/>
      <c r="G2942" s="131"/>
      <c r="H2942" s="131"/>
      <c r="I2942" s="132"/>
      <c r="J2942" s="132"/>
      <c r="K2942" s="136"/>
      <c r="L2942" s="127"/>
    </row>
    <row r="2943" ht="20.25" hidden="1" customHeight="1">
      <c r="A2943" s="168">
        <v>46044.0</v>
      </c>
      <c r="B2943" s="162" t="s">
        <v>4966</v>
      </c>
      <c r="C2943" s="23"/>
      <c r="D2943" s="166" t="s">
        <v>1805</v>
      </c>
      <c r="E2943" s="181" t="s">
        <v>63</v>
      </c>
      <c r="F2943" s="158"/>
      <c r="G2943" s="135" t="s">
        <v>104</v>
      </c>
      <c r="H2943" s="135">
        <v>1.0</v>
      </c>
      <c r="I2943" s="132"/>
      <c r="J2943" s="81" t="s">
        <v>4967</v>
      </c>
      <c r="K2943" s="136"/>
      <c r="L2943" s="159"/>
    </row>
    <row r="2944" ht="20.25" hidden="1" customHeight="1">
      <c r="A2944" s="168">
        <v>46044.0</v>
      </c>
      <c r="B2944" s="162" t="s">
        <v>4966</v>
      </c>
      <c r="C2944" s="23"/>
      <c r="D2944" s="166" t="s">
        <v>807</v>
      </c>
      <c r="E2944" s="181" t="s">
        <v>808</v>
      </c>
      <c r="F2944" s="158"/>
      <c r="G2944" s="135" t="s">
        <v>104</v>
      </c>
      <c r="H2944" s="135">
        <v>1.0</v>
      </c>
      <c r="I2944" s="132"/>
      <c r="J2944" s="81" t="s">
        <v>1977</v>
      </c>
      <c r="K2944" s="136"/>
      <c r="L2944" s="159" t="s">
        <v>4331</v>
      </c>
    </row>
    <row r="2945" ht="20.25" hidden="1" customHeight="1">
      <c r="A2945" s="168">
        <v>46044.0</v>
      </c>
      <c r="B2945" s="162" t="s">
        <v>4966</v>
      </c>
      <c r="C2945" s="23"/>
      <c r="D2945" s="166" t="s">
        <v>807</v>
      </c>
      <c r="E2945" s="181" t="s">
        <v>362</v>
      </c>
      <c r="F2945" s="158"/>
      <c r="G2945" s="135" t="s">
        <v>104</v>
      </c>
      <c r="H2945" s="135">
        <v>1.0</v>
      </c>
      <c r="I2945" s="132"/>
      <c r="J2945" s="81" t="s">
        <v>2514</v>
      </c>
      <c r="K2945" s="136"/>
      <c r="L2945" s="159" t="s">
        <v>4331</v>
      </c>
    </row>
    <row r="2946" ht="20.25" hidden="1" customHeight="1">
      <c r="A2946" s="168">
        <v>46044.0</v>
      </c>
      <c r="B2946" s="162" t="s">
        <v>4966</v>
      </c>
      <c r="C2946" s="23"/>
      <c r="D2946" s="166" t="s">
        <v>807</v>
      </c>
      <c r="E2946" s="181" t="s">
        <v>815</v>
      </c>
      <c r="F2946" s="158"/>
      <c r="G2946" s="135" t="s">
        <v>104</v>
      </c>
      <c r="H2946" s="135">
        <v>1.0</v>
      </c>
      <c r="I2946" s="132"/>
      <c r="J2946" s="81" t="s">
        <v>4298</v>
      </c>
      <c r="K2946" s="136"/>
      <c r="L2946" s="159" t="s">
        <v>4331</v>
      </c>
    </row>
    <row r="2947" ht="20.25" hidden="1" customHeight="1">
      <c r="A2947" s="128"/>
      <c r="B2947" s="139"/>
      <c r="C2947" s="154"/>
      <c r="D2947" s="132"/>
      <c r="E2947" s="157"/>
      <c r="F2947" s="158"/>
      <c r="G2947" s="131"/>
      <c r="H2947" s="131"/>
      <c r="I2947" s="132"/>
      <c r="J2947" s="132"/>
      <c r="K2947" s="136"/>
      <c r="L2947" s="127"/>
    </row>
    <row r="2948" ht="20.25" hidden="1" customHeight="1">
      <c r="A2948" s="168">
        <v>46044.0</v>
      </c>
      <c r="B2948" s="162" t="s">
        <v>4968</v>
      </c>
      <c r="C2948" s="23"/>
      <c r="D2948" s="166" t="s">
        <v>4969</v>
      </c>
      <c r="E2948" s="181"/>
      <c r="F2948" s="158"/>
      <c r="G2948" s="135" t="s">
        <v>104</v>
      </c>
      <c r="H2948" s="135">
        <v>1.0</v>
      </c>
      <c r="I2948" s="132"/>
      <c r="J2948" s="81" t="s">
        <v>2327</v>
      </c>
      <c r="K2948" s="136"/>
      <c r="L2948" s="159" t="s">
        <v>4331</v>
      </c>
    </row>
    <row r="2949" ht="20.25" hidden="1" customHeight="1">
      <c r="A2949" s="128"/>
      <c r="B2949" s="139"/>
      <c r="C2949" s="154"/>
      <c r="D2949" s="132"/>
      <c r="E2949" s="157"/>
      <c r="F2949" s="158"/>
      <c r="G2949" s="131"/>
      <c r="H2949" s="131"/>
      <c r="I2949" s="132"/>
      <c r="J2949" s="132"/>
      <c r="K2949" s="136"/>
      <c r="L2949" s="127"/>
    </row>
    <row r="2950" ht="20.25" hidden="1" customHeight="1">
      <c r="A2950" s="168">
        <v>46044.0</v>
      </c>
      <c r="B2950" s="162" t="s">
        <v>4970</v>
      </c>
      <c r="C2950" s="23"/>
      <c r="D2950" s="166" t="s">
        <v>66</v>
      </c>
      <c r="E2950" s="181" t="s">
        <v>335</v>
      </c>
      <c r="F2950" s="158"/>
      <c r="G2950" s="135" t="s">
        <v>104</v>
      </c>
      <c r="H2950" s="135">
        <v>1.0</v>
      </c>
      <c r="I2950" s="132"/>
      <c r="J2950" s="81" t="s">
        <v>1569</v>
      </c>
      <c r="K2950" s="136"/>
      <c r="L2950" s="159" t="s">
        <v>4331</v>
      </c>
    </row>
    <row r="2951" ht="20.25" hidden="1" customHeight="1">
      <c r="A2951" s="168">
        <v>46044.0</v>
      </c>
      <c r="B2951" s="162" t="s">
        <v>4970</v>
      </c>
      <c r="C2951" s="23"/>
      <c r="D2951" s="166" t="s">
        <v>66</v>
      </c>
      <c r="E2951" s="181" t="s">
        <v>85</v>
      </c>
      <c r="F2951" s="158"/>
      <c r="G2951" s="135" t="s">
        <v>104</v>
      </c>
      <c r="H2951" s="135">
        <v>1.0</v>
      </c>
      <c r="I2951" s="132"/>
      <c r="J2951" s="81" t="s">
        <v>1569</v>
      </c>
      <c r="K2951" s="136"/>
      <c r="L2951" s="159" t="s">
        <v>4331</v>
      </c>
    </row>
    <row r="2952" ht="20.25" hidden="1" customHeight="1">
      <c r="A2952" s="168">
        <v>46044.0</v>
      </c>
      <c r="B2952" s="162" t="s">
        <v>4970</v>
      </c>
      <c r="C2952" s="23"/>
      <c r="D2952" s="166" t="s">
        <v>1768</v>
      </c>
      <c r="E2952" s="181" t="s">
        <v>337</v>
      </c>
      <c r="F2952" s="158"/>
      <c r="G2952" s="135" t="s">
        <v>104</v>
      </c>
      <c r="H2952" s="135">
        <v>1.0</v>
      </c>
      <c r="I2952" s="132"/>
      <c r="J2952" s="81" t="s">
        <v>1569</v>
      </c>
      <c r="K2952" s="136"/>
      <c r="L2952" s="159" t="s">
        <v>4331</v>
      </c>
    </row>
    <row r="2953" ht="20.25" hidden="1" customHeight="1">
      <c r="A2953" s="168">
        <v>46044.0</v>
      </c>
      <c r="B2953" s="162" t="s">
        <v>4970</v>
      </c>
      <c r="C2953" s="23"/>
      <c r="D2953" s="166" t="s">
        <v>1150</v>
      </c>
      <c r="E2953" s="181"/>
      <c r="F2953" s="158"/>
      <c r="G2953" s="135" t="s">
        <v>104</v>
      </c>
      <c r="H2953" s="135">
        <v>3.0</v>
      </c>
      <c r="I2953" s="132"/>
      <c r="J2953" s="81" t="s">
        <v>2011</v>
      </c>
      <c r="K2953" s="136"/>
      <c r="L2953" s="159" t="s">
        <v>4331</v>
      </c>
    </row>
    <row r="2954" ht="20.25" hidden="1" customHeight="1">
      <c r="A2954" s="168">
        <v>46044.0</v>
      </c>
      <c r="B2954" s="162" t="s">
        <v>4970</v>
      </c>
      <c r="C2954" s="23"/>
      <c r="D2954" s="166" t="s">
        <v>1570</v>
      </c>
      <c r="E2954" s="181"/>
      <c r="F2954" s="158"/>
      <c r="G2954" s="135" t="s">
        <v>104</v>
      </c>
      <c r="H2954" s="135">
        <v>3.0</v>
      </c>
      <c r="I2954" s="132"/>
      <c r="J2954" s="81" t="s">
        <v>2011</v>
      </c>
      <c r="K2954" s="136"/>
      <c r="L2954" s="159" t="s">
        <v>4331</v>
      </c>
    </row>
    <row r="2955" ht="20.25" hidden="1" customHeight="1">
      <c r="A2955" s="128"/>
      <c r="B2955" s="139"/>
      <c r="C2955" s="154"/>
      <c r="D2955" s="132"/>
      <c r="E2955" s="157"/>
      <c r="F2955" s="158"/>
      <c r="G2955" s="131"/>
      <c r="H2955" s="131"/>
      <c r="I2955" s="132"/>
      <c r="J2955" s="132"/>
      <c r="K2955" s="136"/>
      <c r="L2955" s="127"/>
    </row>
    <row r="2956" ht="20.25" hidden="1" customHeight="1">
      <c r="A2956" s="168">
        <v>46045.0</v>
      </c>
      <c r="B2956" s="162" t="s">
        <v>4971</v>
      </c>
      <c r="C2956" s="23"/>
      <c r="D2956" s="166" t="s">
        <v>209</v>
      </c>
      <c r="E2956" s="181" t="s">
        <v>1416</v>
      </c>
      <c r="F2956" s="158"/>
      <c r="G2956" s="135" t="s">
        <v>104</v>
      </c>
      <c r="H2956" s="135">
        <v>1.0</v>
      </c>
      <c r="I2956" s="132"/>
      <c r="J2956" s="81" t="s">
        <v>1526</v>
      </c>
      <c r="K2956" s="136"/>
      <c r="L2956" s="159" t="s">
        <v>4331</v>
      </c>
    </row>
    <row r="2957" ht="20.25" hidden="1" customHeight="1">
      <c r="A2957" s="168">
        <v>46045.0</v>
      </c>
      <c r="B2957" s="162" t="s">
        <v>4971</v>
      </c>
      <c r="C2957" s="23"/>
      <c r="D2957" s="166" t="s">
        <v>66</v>
      </c>
      <c r="E2957" s="181" t="s">
        <v>1415</v>
      </c>
      <c r="F2957" s="158"/>
      <c r="G2957" s="135" t="s">
        <v>104</v>
      </c>
      <c r="H2957" s="135">
        <v>1.0</v>
      </c>
      <c r="I2957" s="132"/>
      <c r="J2957" s="81" t="s">
        <v>1526</v>
      </c>
      <c r="K2957" s="136"/>
      <c r="L2957" s="159" t="s">
        <v>4331</v>
      </c>
    </row>
    <row r="2958" ht="20.25" hidden="1" customHeight="1">
      <c r="A2958" s="168">
        <v>46045.0</v>
      </c>
      <c r="B2958" s="162" t="s">
        <v>4971</v>
      </c>
      <c r="C2958" s="23"/>
      <c r="D2958" s="166" t="s">
        <v>783</v>
      </c>
      <c r="E2958" s="181" t="s">
        <v>3797</v>
      </c>
      <c r="F2958" s="158"/>
      <c r="G2958" s="135" t="s">
        <v>104</v>
      </c>
      <c r="H2958" s="135">
        <v>1.0</v>
      </c>
      <c r="I2958" s="132"/>
      <c r="J2958" s="81" t="s">
        <v>1526</v>
      </c>
      <c r="K2958" s="136"/>
      <c r="L2958" s="159" t="s">
        <v>4331</v>
      </c>
    </row>
    <row r="2959" ht="20.25" hidden="1" customHeight="1">
      <c r="A2959" s="168">
        <v>46045.0</v>
      </c>
      <c r="B2959" s="162" t="s">
        <v>4971</v>
      </c>
      <c r="C2959" s="23"/>
      <c r="D2959" s="166" t="s">
        <v>1716</v>
      </c>
      <c r="E2959" s="181" t="s">
        <v>4972</v>
      </c>
      <c r="F2959" s="158"/>
      <c r="G2959" s="135" t="s">
        <v>104</v>
      </c>
      <c r="H2959" s="135">
        <v>1.0</v>
      </c>
      <c r="I2959" s="132"/>
      <c r="J2959" s="81" t="s">
        <v>1526</v>
      </c>
      <c r="K2959" s="136"/>
      <c r="L2959" s="159" t="s">
        <v>4331</v>
      </c>
    </row>
    <row r="2960" ht="20.25" hidden="1" customHeight="1">
      <c r="A2960" s="168">
        <v>46045.0</v>
      </c>
      <c r="B2960" s="162" t="s">
        <v>4971</v>
      </c>
      <c r="C2960" s="23"/>
      <c r="D2960" s="166" t="s">
        <v>66</v>
      </c>
      <c r="E2960" s="181" t="s">
        <v>75</v>
      </c>
      <c r="F2960" s="158"/>
      <c r="G2960" s="135" t="s">
        <v>104</v>
      </c>
      <c r="H2960" s="135">
        <v>1.0</v>
      </c>
      <c r="I2960" s="132"/>
      <c r="J2960" s="81" t="s">
        <v>1621</v>
      </c>
      <c r="K2960" s="136"/>
      <c r="L2960" s="159" t="s">
        <v>4331</v>
      </c>
    </row>
    <row r="2961" ht="20.25" hidden="1" customHeight="1">
      <c r="A2961" s="128"/>
      <c r="B2961" s="139"/>
      <c r="C2961" s="154"/>
      <c r="D2961" s="132"/>
      <c r="E2961" s="157"/>
      <c r="F2961" s="158"/>
      <c r="G2961" s="131"/>
      <c r="H2961" s="131"/>
      <c r="I2961" s="132"/>
      <c r="J2961" s="132"/>
      <c r="K2961" s="136"/>
      <c r="L2961" s="127"/>
    </row>
    <row r="2962" ht="20.25" hidden="1" customHeight="1">
      <c r="A2962" s="168">
        <v>46045.0</v>
      </c>
      <c r="B2962" s="162" t="s">
        <v>4973</v>
      </c>
      <c r="C2962" s="23"/>
      <c r="D2962" s="166" t="s">
        <v>4148</v>
      </c>
      <c r="E2962" s="181"/>
      <c r="F2962" s="158"/>
      <c r="G2962" s="135" t="s">
        <v>196</v>
      </c>
      <c r="H2962" s="135">
        <v>3.0</v>
      </c>
      <c r="I2962" s="132"/>
      <c r="J2962" s="81" t="s">
        <v>1103</v>
      </c>
      <c r="K2962" s="136"/>
      <c r="L2962" s="159"/>
    </row>
    <row r="2963" ht="20.25" hidden="1" customHeight="1">
      <c r="A2963" s="128"/>
      <c r="B2963" s="139"/>
      <c r="C2963" s="154"/>
      <c r="D2963" s="132"/>
      <c r="E2963" s="157"/>
      <c r="F2963" s="158"/>
      <c r="G2963" s="131"/>
      <c r="H2963" s="131"/>
      <c r="I2963" s="132"/>
      <c r="J2963" s="132"/>
      <c r="K2963" s="136"/>
      <c r="L2963" s="127"/>
    </row>
    <row r="2964" ht="20.25" hidden="1" customHeight="1">
      <c r="A2964" s="168">
        <v>46045.0</v>
      </c>
      <c r="B2964" s="162" t="s">
        <v>4974</v>
      </c>
      <c r="C2964" s="23"/>
      <c r="D2964" s="166" t="s">
        <v>1745</v>
      </c>
      <c r="E2964" s="181"/>
      <c r="F2964" s="158"/>
      <c r="G2964" s="135" t="s">
        <v>104</v>
      </c>
      <c r="H2964" s="135">
        <v>4.0</v>
      </c>
      <c r="I2964" s="132"/>
      <c r="J2964" s="81" t="s">
        <v>4975</v>
      </c>
      <c r="K2964" s="136"/>
      <c r="L2964" s="159"/>
    </row>
    <row r="2965" ht="20.25" hidden="1" customHeight="1">
      <c r="A2965" s="128"/>
      <c r="B2965" s="139"/>
      <c r="C2965" s="154"/>
      <c r="D2965" s="132"/>
      <c r="E2965" s="157"/>
      <c r="F2965" s="158"/>
      <c r="G2965" s="131"/>
      <c r="H2965" s="131"/>
      <c r="I2965" s="132"/>
      <c r="J2965" s="132"/>
      <c r="K2965" s="136"/>
      <c r="L2965" s="127"/>
    </row>
    <row r="2966" ht="20.25" hidden="1" customHeight="1">
      <c r="A2966" s="168">
        <v>46045.0</v>
      </c>
      <c r="B2966" s="162" t="s">
        <v>4976</v>
      </c>
      <c r="C2966" s="23"/>
      <c r="D2966" s="166" t="s">
        <v>4977</v>
      </c>
      <c r="E2966" s="181"/>
      <c r="F2966" s="158"/>
      <c r="G2966" s="135" t="s">
        <v>104</v>
      </c>
      <c r="H2966" s="135">
        <v>3.0</v>
      </c>
      <c r="I2966" s="132"/>
      <c r="J2966" s="81" t="s">
        <v>1966</v>
      </c>
      <c r="K2966" s="136"/>
      <c r="L2966" s="159"/>
    </row>
    <row r="2967" ht="20.25" hidden="1" customHeight="1">
      <c r="A2967" s="168">
        <v>46045.0</v>
      </c>
      <c r="B2967" s="162" t="s">
        <v>4976</v>
      </c>
      <c r="C2967" s="23"/>
      <c r="D2967" s="166" t="s">
        <v>4978</v>
      </c>
      <c r="E2967" s="181"/>
      <c r="F2967" s="158"/>
      <c r="G2967" s="135" t="s">
        <v>104</v>
      </c>
      <c r="H2967" s="135">
        <v>1.0</v>
      </c>
      <c r="I2967" s="132"/>
      <c r="J2967" s="81" t="s">
        <v>2365</v>
      </c>
      <c r="K2967" s="136"/>
      <c r="L2967" s="159"/>
    </row>
    <row r="2968" ht="20.25" hidden="1" customHeight="1">
      <c r="A2968" s="168">
        <v>46045.0</v>
      </c>
      <c r="B2968" s="162" t="s">
        <v>4976</v>
      </c>
      <c r="C2968" s="23"/>
      <c r="D2968" s="166" t="s">
        <v>4979</v>
      </c>
      <c r="E2968" s="181"/>
      <c r="F2968" s="158"/>
      <c r="G2968" s="135" t="s">
        <v>104</v>
      </c>
      <c r="H2968" s="135">
        <v>1.0</v>
      </c>
      <c r="I2968" s="132"/>
      <c r="J2968" s="81" t="s">
        <v>1034</v>
      </c>
      <c r="K2968" s="136"/>
      <c r="L2968" s="159"/>
    </row>
    <row r="2969" ht="20.25" hidden="1" customHeight="1">
      <c r="A2969" s="168">
        <v>46045.0</v>
      </c>
      <c r="B2969" s="162" t="s">
        <v>4976</v>
      </c>
      <c r="C2969" s="23"/>
      <c r="D2969" s="166" t="s">
        <v>4980</v>
      </c>
      <c r="E2969" s="181"/>
      <c r="F2969" s="158"/>
      <c r="G2969" s="135" t="s">
        <v>104</v>
      </c>
      <c r="H2969" s="135">
        <v>1.0</v>
      </c>
      <c r="I2969" s="132"/>
      <c r="J2969" s="81" t="s">
        <v>1034</v>
      </c>
      <c r="K2969" s="136"/>
      <c r="L2969" s="159"/>
    </row>
    <row r="2970" ht="20.25" hidden="1" customHeight="1">
      <c r="A2970" s="168">
        <v>46045.0</v>
      </c>
      <c r="B2970" s="162" t="s">
        <v>4976</v>
      </c>
      <c r="C2970" s="23"/>
      <c r="D2970" s="166" t="s">
        <v>1901</v>
      </c>
      <c r="E2970" s="181"/>
      <c r="F2970" s="158"/>
      <c r="G2970" s="135" t="s">
        <v>104</v>
      </c>
      <c r="H2970" s="135">
        <v>2.0</v>
      </c>
      <c r="I2970" s="132"/>
      <c r="J2970" s="81" t="s">
        <v>2368</v>
      </c>
      <c r="K2970" s="136"/>
      <c r="L2970" s="159"/>
    </row>
    <row r="2971" ht="20.25" hidden="1" customHeight="1">
      <c r="A2971" s="168">
        <v>46045.0</v>
      </c>
      <c r="B2971" s="162" t="s">
        <v>4976</v>
      </c>
      <c r="C2971" s="23"/>
      <c r="D2971" s="166" t="s">
        <v>2285</v>
      </c>
      <c r="E2971" s="181"/>
      <c r="F2971" s="158"/>
      <c r="G2971" s="135" t="s">
        <v>104</v>
      </c>
      <c r="H2971" s="135">
        <v>10.0</v>
      </c>
      <c r="I2971" s="132"/>
      <c r="J2971" s="81" t="s">
        <v>1966</v>
      </c>
      <c r="K2971" s="136"/>
      <c r="L2971" s="159"/>
    </row>
    <row r="2972" ht="20.25" hidden="1" customHeight="1">
      <c r="A2972" s="168">
        <v>46045.0</v>
      </c>
      <c r="B2972" s="162" t="s">
        <v>4976</v>
      </c>
      <c r="C2972" s="23"/>
      <c r="D2972" s="166" t="s">
        <v>2286</v>
      </c>
      <c r="E2972" s="181"/>
      <c r="F2972" s="158"/>
      <c r="G2972" s="135" t="s">
        <v>104</v>
      </c>
      <c r="H2972" s="135">
        <v>10.0</v>
      </c>
      <c r="I2972" s="132"/>
      <c r="J2972" s="81" t="s">
        <v>1966</v>
      </c>
      <c r="K2972" s="136"/>
      <c r="L2972" s="159"/>
    </row>
    <row r="2973" ht="20.25" hidden="1" customHeight="1">
      <c r="A2973" s="168">
        <v>46045.0</v>
      </c>
      <c r="B2973" s="162" t="s">
        <v>4976</v>
      </c>
      <c r="C2973" s="23"/>
      <c r="D2973" s="166" t="s">
        <v>1958</v>
      </c>
      <c r="E2973" s="181"/>
      <c r="F2973" s="158"/>
      <c r="G2973" s="135" t="s">
        <v>104</v>
      </c>
      <c r="H2973" s="135">
        <v>2.0</v>
      </c>
      <c r="I2973" s="132"/>
      <c r="J2973" s="81" t="s">
        <v>1966</v>
      </c>
      <c r="K2973" s="136"/>
      <c r="L2973" s="159"/>
    </row>
    <row r="2974" ht="20.25" hidden="1" customHeight="1">
      <c r="A2974" s="168">
        <v>46045.0</v>
      </c>
      <c r="B2974" s="162" t="s">
        <v>4976</v>
      </c>
      <c r="C2974" s="23"/>
      <c r="D2974" s="166" t="s">
        <v>1238</v>
      </c>
      <c r="E2974" s="181"/>
      <c r="F2974" s="158"/>
      <c r="G2974" s="135" t="s">
        <v>104</v>
      </c>
      <c r="H2974" s="135">
        <v>1.0</v>
      </c>
      <c r="I2974" s="132"/>
      <c r="J2974" s="81" t="s">
        <v>4981</v>
      </c>
      <c r="K2974" s="136"/>
      <c r="L2974" s="159"/>
    </row>
    <row r="2975" ht="20.25" hidden="1" customHeight="1">
      <c r="A2975" s="128"/>
      <c r="B2975" s="139"/>
      <c r="C2975" s="154"/>
      <c r="D2975" s="132"/>
      <c r="E2975" s="157"/>
      <c r="F2975" s="158"/>
      <c r="G2975" s="131"/>
      <c r="H2975" s="131"/>
      <c r="I2975" s="132"/>
      <c r="J2975" s="132"/>
      <c r="K2975" s="136"/>
      <c r="L2975" s="127"/>
    </row>
    <row r="2976" ht="20.25" hidden="1" customHeight="1">
      <c r="A2976" s="168">
        <v>46046.0</v>
      </c>
      <c r="B2976" s="162" t="s">
        <v>4982</v>
      </c>
      <c r="C2976" s="23"/>
      <c r="D2976" s="166" t="s">
        <v>2370</v>
      </c>
      <c r="E2976" s="181"/>
      <c r="F2976" s="158"/>
      <c r="G2976" s="135" t="s">
        <v>104</v>
      </c>
      <c r="H2976" s="135">
        <v>1.0</v>
      </c>
      <c r="I2976" s="132"/>
      <c r="J2976" s="81" t="s">
        <v>988</v>
      </c>
      <c r="K2976" s="136"/>
      <c r="L2976" s="159"/>
    </row>
    <row r="2977" ht="20.25" hidden="1" customHeight="1">
      <c r="A2977" s="168">
        <v>46046.0</v>
      </c>
      <c r="B2977" s="162" t="s">
        <v>4982</v>
      </c>
      <c r="C2977" s="23"/>
      <c r="D2977" s="166" t="s">
        <v>2371</v>
      </c>
      <c r="E2977" s="181"/>
      <c r="F2977" s="158"/>
      <c r="G2977" s="135" t="s">
        <v>104</v>
      </c>
      <c r="H2977" s="135">
        <v>4.0</v>
      </c>
      <c r="I2977" s="132"/>
      <c r="J2977" s="81" t="s">
        <v>2230</v>
      </c>
      <c r="K2977" s="136"/>
      <c r="L2977" s="159" t="s">
        <v>4331</v>
      </c>
    </row>
    <row r="2978" ht="20.25" hidden="1" customHeight="1">
      <c r="A2978" s="168">
        <v>46046.0</v>
      </c>
      <c r="B2978" s="162" t="s">
        <v>4982</v>
      </c>
      <c r="C2978" s="23"/>
      <c r="D2978" s="166" t="s">
        <v>2345</v>
      </c>
      <c r="E2978" s="181"/>
      <c r="F2978" s="158"/>
      <c r="G2978" s="135" t="s">
        <v>104</v>
      </c>
      <c r="H2978" s="135">
        <v>1.0</v>
      </c>
      <c r="I2978" s="132"/>
      <c r="J2978" s="81" t="s">
        <v>2230</v>
      </c>
      <c r="K2978" s="136"/>
      <c r="L2978" s="159" t="s">
        <v>4331</v>
      </c>
    </row>
    <row r="2979" ht="20.25" hidden="1" customHeight="1">
      <c r="A2979" s="168">
        <v>46046.0</v>
      </c>
      <c r="B2979" s="162" t="s">
        <v>4982</v>
      </c>
      <c r="C2979" s="23"/>
      <c r="D2979" s="166" t="s">
        <v>2373</v>
      </c>
      <c r="E2979" s="181"/>
      <c r="F2979" s="158"/>
      <c r="G2979" s="135" t="s">
        <v>104</v>
      </c>
      <c r="H2979" s="135">
        <v>1.0</v>
      </c>
      <c r="I2979" s="132"/>
      <c r="J2979" s="81" t="s">
        <v>2230</v>
      </c>
      <c r="K2979" s="136"/>
      <c r="L2979" s="159" t="s">
        <v>4331</v>
      </c>
    </row>
    <row r="2980" ht="20.25" hidden="1" customHeight="1">
      <c r="A2980" s="168">
        <v>46046.0</v>
      </c>
      <c r="B2980" s="162" t="s">
        <v>4982</v>
      </c>
      <c r="C2980" s="23"/>
      <c r="D2980" s="166" t="s">
        <v>2374</v>
      </c>
      <c r="E2980" s="181"/>
      <c r="F2980" s="158"/>
      <c r="G2980" s="135" t="s">
        <v>104</v>
      </c>
      <c r="H2980" s="135">
        <v>1.0</v>
      </c>
      <c r="I2980" s="132"/>
      <c r="J2980" s="81" t="s">
        <v>2230</v>
      </c>
      <c r="K2980" s="136"/>
      <c r="L2980" s="159" t="s">
        <v>4331</v>
      </c>
    </row>
    <row r="2981" ht="20.25" hidden="1" customHeight="1">
      <c r="A2981" s="128"/>
      <c r="B2981" s="139"/>
      <c r="C2981" s="154"/>
      <c r="D2981" s="132"/>
      <c r="E2981" s="157"/>
      <c r="F2981" s="158"/>
      <c r="G2981" s="131"/>
      <c r="H2981" s="131"/>
      <c r="I2981" s="132"/>
      <c r="J2981" s="132"/>
      <c r="K2981" s="136"/>
      <c r="L2981" s="127"/>
    </row>
    <row r="2982" ht="20.25" hidden="1" customHeight="1">
      <c r="A2982" s="128"/>
      <c r="B2982" s="139"/>
      <c r="C2982" s="154"/>
      <c r="D2982" s="132"/>
      <c r="E2982" s="157"/>
      <c r="F2982" s="158"/>
      <c r="G2982" s="131"/>
      <c r="H2982" s="131"/>
      <c r="I2982" s="132"/>
      <c r="J2982" s="132"/>
      <c r="K2982" s="136"/>
      <c r="L2982" s="127"/>
    </row>
    <row r="2983" ht="20.25" hidden="1" customHeight="1">
      <c r="A2983" s="128"/>
      <c r="B2983" s="139"/>
      <c r="C2983" s="154"/>
      <c r="D2983" s="132"/>
      <c r="E2983" s="157"/>
      <c r="F2983" s="158"/>
      <c r="G2983" s="131"/>
      <c r="H2983" s="131"/>
      <c r="I2983" s="132"/>
      <c r="J2983" s="132"/>
      <c r="K2983" s="136"/>
      <c r="L2983" s="127"/>
    </row>
    <row r="2984" ht="20.25" hidden="1" customHeight="1">
      <c r="A2984" s="168">
        <v>46048.0</v>
      </c>
      <c r="B2984" s="162" t="s">
        <v>4983</v>
      </c>
      <c r="C2984" s="23"/>
      <c r="D2984" s="166" t="s">
        <v>2045</v>
      </c>
      <c r="E2984" s="181"/>
      <c r="F2984" s="158"/>
      <c r="G2984" s="135" t="s">
        <v>196</v>
      </c>
      <c r="H2984" s="135">
        <v>2.0</v>
      </c>
      <c r="I2984" s="132"/>
      <c r="J2984" s="81" t="s">
        <v>2075</v>
      </c>
      <c r="K2984" s="136"/>
      <c r="L2984" s="159"/>
    </row>
    <row r="2985" ht="20.25" hidden="1" customHeight="1">
      <c r="A2985" s="168">
        <v>46048.0</v>
      </c>
      <c r="B2985" s="162" t="s">
        <v>4983</v>
      </c>
      <c r="C2985" s="23"/>
      <c r="D2985" s="166" t="s">
        <v>2359</v>
      </c>
      <c r="E2985" s="181"/>
      <c r="F2985" s="158"/>
      <c r="G2985" s="135" t="s">
        <v>104</v>
      </c>
      <c r="H2985" s="135">
        <v>1.0</v>
      </c>
      <c r="I2985" s="132"/>
      <c r="J2985" s="81" t="s">
        <v>2075</v>
      </c>
      <c r="K2985" s="136"/>
      <c r="L2985" s="159" t="s">
        <v>4331</v>
      </c>
    </row>
    <row r="2986" ht="20.25" hidden="1" customHeight="1">
      <c r="A2986" s="168">
        <v>46048.0</v>
      </c>
      <c r="B2986" s="162" t="s">
        <v>4983</v>
      </c>
      <c r="C2986" s="23"/>
      <c r="D2986" s="166" t="s">
        <v>1238</v>
      </c>
      <c r="E2986" s="181"/>
      <c r="F2986" s="158"/>
      <c r="G2986" s="135" t="s">
        <v>104</v>
      </c>
      <c r="H2986" s="135">
        <v>1.0</v>
      </c>
      <c r="I2986" s="132"/>
      <c r="J2986" s="81" t="s">
        <v>4607</v>
      </c>
      <c r="K2986" s="136"/>
      <c r="L2986" s="159"/>
    </row>
    <row r="2987" ht="20.25" hidden="1" customHeight="1">
      <c r="A2987" s="168">
        <v>46048.0</v>
      </c>
      <c r="B2987" s="162" t="s">
        <v>4983</v>
      </c>
      <c r="C2987" s="23"/>
      <c r="D2987" s="166" t="s">
        <v>4984</v>
      </c>
      <c r="E2987" s="181"/>
      <c r="F2987" s="158"/>
      <c r="G2987" s="135" t="s">
        <v>104</v>
      </c>
      <c r="H2987" s="135">
        <v>1.0</v>
      </c>
      <c r="I2987" s="132"/>
      <c r="J2987" s="81" t="s">
        <v>888</v>
      </c>
      <c r="K2987" s="136"/>
      <c r="L2987" s="159"/>
    </row>
    <row r="2988" ht="20.25" hidden="1" customHeight="1">
      <c r="A2988" s="168">
        <v>46048.0</v>
      </c>
      <c r="B2988" s="162" t="s">
        <v>4983</v>
      </c>
      <c r="C2988" s="23"/>
      <c r="D2988" s="166" t="s">
        <v>1766</v>
      </c>
      <c r="E2988" s="181" t="s">
        <v>63</v>
      </c>
      <c r="F2988" s="158"/>
      <c r="G2988" s="135" t="s">
        <v>104</v>
      </c>
      <c r="H2988" s="135">
        <v>1.0</v>
      </c>
      <c r="I2988" s="132"/>
      <c r="J2988" s="81" t="s">
        <v>4985</v>
      </c>
      <c r="K2988" s="136"/>
      <c r="L2988" s="159" t="s">
        <v>4331</v>
      </c>
    </row>
    <row r="2989" ht="20.25" hidden="1" customHeight="1">
      <c r="A2989" s="168">
        <v>46048.0</v>
      </c>
      <c r="B2989" s="162" t="s">
        <v>4983</v>
      </c>
      <c r="C2989" s="23"/>
      <c r="D2989" s="166" t="s">
        <v>807</v>
      </c>
      <c r="E2989" s="181" t="s">
        <v>362</v>
      </c>
      <c r="F2989" s="158"/>
      <c r="G2989" s="135" t="s">
        <v>104</v>
      </c>
      <c r="H2989" s="135">
        <v>1.0</v>
      </c>
      <c r="I2989" s="132"/>
      <c r="J2989" s="81" t="s">
        <v>4985</v>
      </c>
      <c r="K2989" s="136"/>
      <c r="L2989" s="159" t="s">
        <v>4331</v>
      </c>
    </row>
    <row r="2990" ht="20.25" hidden="1" customHeight="1">
      <c r="A2990" s="168">
        <v>46048.0</v>
      </c>
      <c r="B2990" s="162" t="s">
        <v>4983</v>
      </c>
      <c r="C2990" s="23"/>
      <c r="D2990" s="166" t="s">
        <v>807</v>
      </c>
      <c r="E2990" s="181" t="s">
        <v>815</v>
      </c>
      <c r="F2990" s="158"/>
      <c r="G2990" s="135" t="s">
        <v>104</v>
      </c>
      <c r="H2990" s="135">
        <v>1.0</v>
      </c>
      <c r="I2990" s="132"/>
      <c r="J2990" s="81" t="s">
        <v>4985</v>
      </c>
      <c r="K2990" s="136"/>
      <c r="L2990" s="159" t="s">
        <v>4331</v>
      </c>
    </row>
    <row r="2991" ht="20.25" hidden="1" customHeight="1">
      <c r="A2991" s="128"/>
      <c r="B2991" s="139"/>
      <c r="C2991" s="154"/>
      <c r="D2991" s="132"/>
      <c r="E2991" s="157"/>
      <c r="F2991" s="158"/>
      <c r="G2991" s="131"/>
      <c r="H2991" s="131"/>
      <c r="I2991" s="132"/>
      <c r="J2991" s="132"/>
      <c r="K2991" s="136"/>
      <c r="L2991" s="127"/>
    </row>
    <row r="2992" ht="20.25" hidden="1" customHeight="1">
      <c r="A2992" s="168">
        <v>46049.0</v>
      </c>
      <c r="B2992" s="162" t="s">
        <v>4986</v>
      </c>
      <c r="C2992" s="23"/>
      <c r="D2992" s="166" t="s">
        <v>4987</v>
      </c>
      <c r="E2992" s="181"/>
      <c r="F2992" s="158"/>
      <c r="G2992" s="135" t="s">
        <v>104</v>
      </c>
      <c r="H2992" s="135">
        <v>5.0</v>
      </c>
      <c r="I2992" s="132"/>
      <c r="J2992" s="81" t="s">
        <v>2721</v>
      </c>
      <c r="K2992" s="136"/>
      <c r="L2992" s="159" t="s">
        <v>4331</v>
      </c>
    </row>
    <row r="2993" ht="20.25" hidden="1" customHeight="1">
      <c r="A2993" s="168">
        <v>46049.0</v>
      </c>
      <c r="B2993" s="162" t="s">
        <v>4986</v>
      </c>
      <c r="C2993" s="23"/>
      <c r="D2993" s="166" t="s">
        <v>4987</v>
      </c>
      <c r="E2993" s="181"/>
      <c r="F2993" s="158"/>
      <c r="G2993" s="135" t="s">
        <v>104</v>
      </c>
      <c r="H2993" s="135">
        <v>6.0</v>
      </c>
      <c r="I2993" s="132"/>
      <c r="J2993" s="81" t="s">
        <v>2637</v>
      </c>
      <c r="K2993" s="136"/>
      <c r="L2993" s="159" t="s">
        <v>4331</v>
      </c>
    </row>
    <row r="2994" ht="20.25" hidden="1" customHeight="1">
      <c r="A2994" s="168">
        <v>46049.0</v>
      </c>
      <c r="B2994" s="162" t="s">
        <v>4986</v>
      </c>
      <c r="C2994" s="23"/>
      <c r="D2994" s="166" t="s">
        <v>744</v>
      </c>
      <c r="E2994" s="181"/>
      <c r="F2994" s="158"/>
      <c r="G2994" s="135" t="s">
        <v>1385</v>
      </c>
      <c r="H2994" s="135">
        <v>1.0</v>
      </c>
      <c r="I2994" s="132"/>
      <c r="J2994" s="81" t="s">
        <v>1966</v>
      </c>
      <c r="K2994" s="136"/>
      <c r="L2994" s="159"/>
    </row>
    <row r="2995" ht="20.25" hidden="1" customHeight="1">
      <c r="A2995" s="168">
        <v>46049.0</v>
      </c>
      <c r="B2995" s="162" t="s">
        <v>4986</v>
      </c>
      <c r="C2995" s="23"/>
      <c r="D2995" s="166" t="s">
        <v>4988</v>
      </c>
      <c r="E2995" s="181"/>
      <c r="F2995" s="158"/>
      <c r="G2995" s="135" t="s">
        <v>104</v>
      </c>
      <c r="H2995" s="135">
        <v>1.0</v>
      </c>
      <c r="I2995" s="132"/>
      <c r="J2995" s="81" t="s">
        <v>252</v>
      </c>
      <c r="K2995" s="136"/>
      <c r="L2995" s="159" t="s">
        <v>4331</v>
      </c>
    </row>
    <row r="2996" ht="20.25" hidden="1" customHeight="1">
      <c r="A2996" s="168">
        <v>46049.0</v>
      </c>
      <c r="B2996" s="162" t="s">
        <v>4986</v>
      </c>
      <c r="C2996" s="23"/>
      <c r="D2996" s="166" t="s">
        <v>4987</v>
      </c>
      <c r="E2996" s="181"/>
      <c r="F2996" s="158"/>
      <c r="G2996" s="135" t="s">
        <v>104</v>
      </c>
      <c r="H2996" s="135">
        <v>10.0</v>
      </c>
      <c r="I2996" s="132"/>
      <c r="J2996" s="81" t="s">
        <v>2096</v>
      </c>
      <c r="K2996" s="136"/>
      <c r="L2996" s="159" t="s">
        <v>4331</v>
      </c>
    </row>
    <row r="2997" ht="20.25" hidden="1" customHeight="1">
      <c r="A2997" s="128"/>
      <c r="B2997" s="139"/>
      <c r="C2997" s="154"/>
      <c r="D2997" s="132"/>
      <c r="E2997" s="157"/>
      <c r="F2997" s="158"/>
      <c r="G2997" s="131"/>
      <c r="H2997" s="131"/>
      <c r="I2997" s="132"/>
      <c r="J2997" s="132"/>
      <c r="K2997" s="136"/>
      <c r="L2997" s="127"/>
    </row>
    <row r="2998" ht="20.25" hidden="1" customHeight="1">
      <c r="A2998" s="168">
        <v>46049.0</v>
      </c>
      <c r="B2998" s="162" t="s">
        <v>4989</v>
      </c>
      <c r="C2998" s="23"/>
      <c r="D2998" s="166" t="s">
        <v>1054</v>
      </c>
      <c r="E2998" s="181"/>
      <c r="F2998" s="158"/>
      <c r="G2998" s="135" t="s">
        <v>742</v>
      </c>
      <c r="H2998" s="135">
        <v>2.0</v>
      </c>
      <c r="I2998" s="132"/>
      <c r="J2998" s="81" t="s">
        <v>1117</v>
      </c>
      <c r="K2998" s="136"/>
      <c r="L2998" s="159"/>
    </row>
    <row r="2999" ht="20.25" hidden="1" customHeight="1">
      <c r="A2999" s="168">
        <v>46049.0</v>
      </c>
      <c r="B2999" s="162" t="s">
        <v>4989</v>
      </c>
      <c r="C2999" s="23"/>
      <c r="D2999" s="166" t="s">
        <v>1776</v>
      </c>
      <c r="E2999" s="181"/>
      <c r="F2999" s="158"/>
      <c r="G2999" s="135" t="s">
        <v>104</v>
      </c>
      <c r="H2999" s="135">
        <v>3.0</v>
      </c>
      <c r="I2999" s="132"/>
      <c r="J2999" s="81" t="s">
        <v>1117</v>
      </c>
      <c r="K2999" s="136"/>
      <c r="L2999" s="159"/>
    </row>
    <row r="3000" ht="20.25" hidden="1" customHeight="1">
      <c r="A3000" s="168">
        <v>46049.0</v>
      </c>
      <c r="B3000" s="162" t="s">
        <v>4989</v>
      </c>
      <c r="C3000" s="23"/>
      <c r="D3000" s="166" t="s">
        <v>1709</v>
      </c>
      <c r="E3000" s="181"/>
      <c r="F3000" s="158"/>
      <c r="G3000" s="135" t="s">
        <v>104</v>
      </c>
      <c r="H3000" s="135">
        <v>1.0</v>
      </c>
      <c r="I3000" s="132"/>
      <c r="J3000" s="81" t="s">
        <v>1117</v>
      </c>
      <c r="K3000" s="136"/>
      <c r="L3000" s="159"/>
    </row>
    <row r="3001" ht="20.25" hidden="1" customHeight="1">
      <c r="A3001" s="168">
        <v>46049.0</v>
      </c>
      <c r="B3001" s="162" t="s">
        <v>4989</v>
      </c>
      <c r="C3001" s="23"/>
      <c r="D3001" s="166" t="s">
        <v>686</v>
      </c>
      <c r="E3001" s="181"/>
      <c r="F3001" s="158"/>
      <c r="G3001" s="135" t="s">
        <v>104</v>
      </c>
      <c r="H3001" s="135">
        <v>1.0</v>
      </c>
      <c r="I3001" s="132"/>
      <c r="J3001" s="81" t="s">
        <v>1117</v>
      </c>
      <c r="K3001" s="136"/>
      <c r="L3001" s="159"/>
    </row>
    <row r="3002" ht="20.25" hidden="1" customHeight="1">
      <c r="A3002" s="128"/>
      <c r="B3002" s="139"/>
      <c r="C3002" s="154"/>
      <c r="D3002" s="132"/>
      <c r="E3002" s="157"/>
      <c r="F3002" s="158"/>
      <c r="G3002" s="131"/>
      <c r="H3002" s="131"/>
      <c r="I3002" s="132"/>
      <c r="J3002" s="132"/>
      <c r="K3002" s="136"/>
      <c r="L3002" s="127"/>
    </row>
    <row r="3003" ht="20.25" hidden="1" customHeight="1">
      <c r="A3003" s="168">
        <v>46049.0</v>
      </c>
      <c r="B3003" s="162" t="s">
        <v>4990</v>
      </c>
      <c r="C3003" s="23"/>
      <c r="D3003" s="166" t="s">
        <v>1155</v>
      </c>
      <c r="E3003" s="181"/>
      <c r="F3003" s="158"/>
      <c r="G3003" s="135" t="s">
        <v>104</v>
      </c>
      <c r="H3003" s="135">
        <v>2.0</v>
      </c>
      <c r="I3003" s="132"/>
      <c r="J3003" s="81" t="s">
        <v>4991</v>
      </c>
      <c r="K3003" s="136"/>
      <c r="L3003" s="159"/>
    </row>
    <row r="3004" ht="20.25" hidden="1" customHeight="1">
      <c r="A3004" s="168">
        <v>46049.0</v>
      </c>
      <c r="B3004" s="162" t="s">
        <v>4990</v>
      </c>
      <c r="C3004" s="23"/>
      <c r="D3004" s="166" t="s">
        <v>2217</v>
      </c>
      <c r="E3004" s="181"/>
      <c r="F3004" s="158"/>
      <c r="G3004" s="135" t="s">
        <v>104</v>
      </c>
      <c r="H3004" s="135">
        <v>1.0</v>
      </c>
      <c r="I3004" s="132"/>
      <c r="J3004" s="81" t="s">
        <v>991</v>
      </c>
      <c r="K3004" s="136"/>
      <c r="L3004" s="159"/>
    </row>
    <row r="3005" ht="20.25" hidden="1" customHeight="1">
      <c r="A3005" s="168">
        <v>46049.0</v>
      </c>
      <c r="B3005" s="162" t="s">
        <v>4990</v>
      </c>
      <c r="C3005" s="23"/>
      <c r="D3005" s="166" t="s">
        <v>4992</v>
      </c>
      <c r="E3005" s="181"/>
      <c r="F3005" s="158"/>
      <c r="G3005" s="135" t="s">
        <v>104</v>
      </c>
      <c r="H3005" s="135">
        <v>3.0</v>
      </c>
      <c r="I3005" s="132"/>
      <c r="J3005" s="81" t="s">
        <v>991</v>
      </c>
      <c r="K3005" s="136"/>
      <c r="L3005" s="159"/>
    </row>
    <row r="3006" ht="20.25" hidden="1" customHeight="1">
      <c r="A3006" s="168">
        <v>46049.0</v>
      </c>
      <c r="B3006" s="162" t="s">
        <v>4990</v>
      </c>
      <c r="C3006" s="23"/>
      <c r="D3006" s="166" t="s">
        <v>4993</v>
      </c>
      <c r="E3006" s="181"/>
      <c r="F3006" s="158"/>
      <c r="G3006" s="135" t="s">
        <v>104</v>
      </c>
      <c r="H3006" s="135">
        <v>4.0</v>
      </c>
      <c r="I3006" s="132"/>
      <c r="J3006" s="81" t="s">
        <v>991</v>
      </c>
      <c r="K3006" s="136"/>
      <c r="L3006" s="159"/>
    </row>
    <row r="3007" ht="20.25" hidden="1" customHeight="1">
      <c r="A3007" s="168">
        <v>46049.0</v>
      </c>
      <c r="B3007" s="162" t="s">
        <v>4990</v>
      </c>
      <c r="C3007" s="23"/>
      <c r="D3007" s="166" t="s">
        <v>4994</v>
      </c>
      <c r="E3007" s="181"/>
      <c r="F3007" s="158"/>
      <c r="G3007" s="135" t="s">
        <v>104</v>
      </c>
      <c r="H3007" s="135">
        <v>8.0</v>
      </c>
      <c r="I3007" s="132"/>
      <c r="J3007" s="81" t="s">
        <v>991</v>
      </c>
      <c r="K3007" s="136"/>
      <c r="L3007" s="159"/>
    </row>
    <row r="3008" ht="20.25" hidden="1" customHeight="1">
      <c r="A3008" s="168">
        <v>46049.0</v>
      </c>
      <c r="B3008" s="162" t="s">
        <v>4990</v>
      </c>
      <c r="C3008" s="23"/>
      <c r="D3008" s="166" t="s">
        <v>4995</v>
      </c>
      <c r="E3008" s="181"/>
      <c r="F3008" s="158"/>
      <c r="G3008" s="135" t="s">
        <v>104</v>
      </c>
      <c r="H3008" s="135">
        <v>12.0</v>
      </c>
      <c r="I3008" s="132"/>
      <c r="J3008" s="81" t="s">
        <v>991</v>
      </c>
      <c r="K3008" s="136"/>
      <c r="L3008" s="159"/>
    </row>
    <row r="3009" ht="20.25" hidden="1" customHeight="1">
      <c r="A3009" s="168">
        <v>46049.0</v>
      </c>
      <c r="B3009" s="162" t="s">
        <v>4990</v>
      </c>
      <c r="C3009" s="23"/>
      <c r="D3009" s="166" t="s">
        <v>2371</v>
      </c>
      <c r="E3009" s="181"/>
      <c r="F3009" s="158"/>
      <c r="G3009" s="135" t="s">
        <v>502</v>
      </c>
      <c r="H3009" s="135">
        <v>1.0</v>
      </c>
      <c r="I3009" s="132"/>
      <c r="J3009" s="81" t="s">
        <v>991</v>
      </c>
      <c r="K3009" s="136"/>
      <c r="L3009" s="159"/>
    </row>
    <row r="3010" ht="20.25" hidden="1" customHeight="1">
      <c r="A3010" s="168">
        <v>46049.0</v>
      </c>
      <c r="B3010" s="162" t="s">
        <v>4990</v>
      </c>
      <c r="C3010" s="23"/>
      <c r="D3010" s="166" t="s">
        <v>850</v>
      </c>
      <c r="E3010" s="181"/>
      <c r="F3010" s="158"/>
      <c r="G3010" s="135" t="s">
        <v>104</v>
      </c>
      <c r="H3010" s="135">
        <v>1.0</v>
      </c>
      <c r="I3010" s="132"/>
      <c r="J3010" s="81" t="s">
        <v>991</v>
      </c>
      <c r="K3010" s="136"/>
      <c r="L3010" s="159"/>
    </row>
    <row r="3011" ht="20.25" hidden="1" customHeight="1">
      <c r="A3011" s="168">
        <v>46049.0</v>
      </c>
      <c r="B3011" s="162" t="s">
        <v>4990</v>
      </c>
      <c r="C3011" s="23"/>
      <c r="D3011" s="166" t="s">
        <v>2045</v>
      </c>
      <c r="E3011" s="181"/>
      <c r="F3011" s="158"/>
      <c r="G3011" s="135" t="s">
        <v>196</v>
      </c>
      <c r="H3011" s="135">
        <v>2.0</v>
      </c>
      <c r="I3011" s="132"/>
      <c r="J3011" s="81" t="s">
        <v>991</v>
      </c>
      <c r="K3011" s="136"/>
      <c r="L3011" s="159"/>
    </row>
    <row r="3012" ht="20.25" hidden="1" customHeight="1">
      <c r="A3012" s="168">
        <v>46049.0</v>
      </c>
      <c r="B3012" s="162" t="s">
        <v>4990</v>
      </c>
      <c r="C3012" s="23"/>
      <c r="D3012" s="166" t="s">
        <v>1745</v>
      </c>
      <c r="E3012" s="181"/>
      <c r="F3012" s="158"/>
      <c r="G3012" s="135" t="s">
        <v>104</v>
      </c>
      <c r="H3012" s="135">
        <v>1.0</v>
      </c>
      <c r="I3012" s="132"/>
      <c r="J3012" s="81" t="s">
        <v>991</v>
      </c>
      <c r="K3012" s="136"/>
      <c r="L3012" s="159"/>
    </row>
    <row r="3013" ht="20.25" hidden="1" customHeight="1">
      <c r="A3013" s="128"/>
      <c r="B3013" s="139"/>
      <c r="C3013" s="154"/>
      <c r="D3013" s="132"/>
      <c r="E3013" s="157"/>
      <c r="F3013" s="158"/>
      <c r="G3013" s="131"/>
      <c r="H3013" s="131"/>
      <c r="I3013" s="132"/>
      <c r="J3013" s="132"/>
      <c r="K3013" s="136"/>
      <c r="L3013" s="127"/>
    </row>
    <row r="3014" ht="20.25" hidden="1" customHeight="1">
      <c r="A3014" s="168">
        <v>46050.0</v>
      </c>
      <c r="B3014" s="162" t="s">
        <v>4996</v>
      </c>
      <c r="C3014" s="23"/>
      <c r="D3014" s="166" t="s">
        <v>4997</v>
      </c>
      <c r="E3014" s="181" t="s">
        <v>335</v>
      </c>
      <c r="F3014" s="158"/>
      <c r="G3014" s="135" t="s">
        <v>104</v>
      </c>
      <c r="H3014" s="135">
        <v>1.0</v>
      </c>
      <c r="I3014" s="132"/>
      <c r="J3014" s="81" t="s">
        <v>1569</v>
      </c>
      <c r="K3014" s="136"/>
      <c r="L3014" s="159" t="s">
        <v>4331</v>
      </c>
    </row>
    <row r="3015" ht="20.25" hidden="1" customHeight="1">
      <c r="A3015" s="168">
        <v>46050.0</v>
      </c>
      <c r="B3015" s="162" t="s">
        <v>4996</v>
      </c>
      <c r="C3015" s="23"/>
      <c r="D3015" s="166" t="s">
        <v>1709</v>
      </c>
      <c r="E3015" s="181"/>
      <c r="F3015" s="158"/>
      <c r="G3015" s="135" t="s">
        <v>104</v>
      </c>
      <c r="H3015" s="135">
        <v>2.0</v>
      </c>
      <c r="I3015" s="132"/>
      <c r="J3015" s="81" t="s">
        <v>1117</v>
      </c>
      <c r="K3015" s="136"/>
      <c r="L3015" s="159"/>
    </row>
    <row r="3016" ht="20.25" hidden="1" customHeight="1">
      <c r="A3016" s="168"/>
      <c r="B3016" s="162"/>
      <c r="C3016" s="23"/>
      <c r="D3016" s="166"/>
      <c r="E3016" s="181"/>
      <c r="F3016" s="158"/>
      <c r="G3016" s="135"/>
      <c r="H3016" s="135"/>
      <c r="I3016" s="132"/>
      <c r="J3016" s="81"/>
      <c r="K3016" s="136"/>
      <c r="L3016" s="159"/>
    </row>
    <row r="3017" ht="20.25" hidden="1" customHeight="1">
      <c r="A3017" s="168">
        <v>46050.0</v>
      </c>
      <c r="B3017" s="162" t="s">
        <v>4998</v>
      </c>
      <c r="C3017" s="23"/>
      <c r="D3017" s="166" t="s">
        <v>2191</v>
      </c>
      <c r="E3017" s="181"/>
      <c r="F3017" s="158"/>
      <c r="G3017" s="135" t="s">
        <v>104</v>
      </c>
      <c r="H3017" s="135">
        <v>1.0</v>
      </c>
      <c r="I3017" s="132"/>
      <c r="J3017" s="81" t="s">
        <v>2920</v>
      </c>
      <c r="K3017" s="136"/>
      <c r="L3017" s="159"/>
    </row>
    <row r="3018" ht="20.25" hidden="1" customHeight="1">
      <c r="A3018" s="128"/>
      <c r="B3018" s="139"/>
      <c r="C3018" s="154"/>
      <c r="D3018" s="132"/>
      <c r="E3018" s="157"/>
      <c r="F3018" s="158"/>
      <c r="G3018" s="131"/>
      <c r="H3018" s="131"/>
      <c r="I3018" s="132"/>
      <c r="J3018" s="132"/>
      <c r="K3018" s="136"/>
      <c r="L3018" s="127"/>
    </row>
    <row r="3019" ht="20.25" hidden="1" customHeight="1">
      <c r="A3019" s="168">
        <v>46050.0</v>
      </c>
      <c r="B3019" s="162" t="s">
        <v>4999</v>
      </c>
      <c r="C3019" s="23"/>
      <c r="D3019" s="166" t="s">
        <v>895</v>
      </c>
      <c r="E3019" s="181" t="s">
        <v>1698</v>
      </c>
      <c r="F3019" s="158"/>
      <c r="G3019" s="135" t="s">
        <v>104</v>
      </c>
      <c r="H3019" s="135">
        <v>1.0</v>
      </c>
      <c r="I3019" s="132"/>
      <c r="J3019" s="81" t="s">
        <v>991</v>
      </c>
      <c r="K3019" s="136"/>
      <c r="L3019" s="159"/>
    </row>
    <row r="3020" ht="20.25" hidden="1" customHeight="1">
      <c r="A3020" s="168">
        <v>46050.0</v>
      </c>
      <c r="B3020" s="162" t="s">
        <v>4999</v>
      </c>
      <c r="C3020" s="23"/>
      <c r="D3020" s="166" t="s">
        <v>2015</v>
      </c>
      <c r="E3020" s="181" t="s">
        <v>2393</v>
      </c>
      <c r="F3020" s="158"/>
      <c r="G3020" s="135" t="s">
        <v>104</v>
      </c>
      <c r="H3020" s="135">
        <v>2.0</v>
      </c>
      <c r="I3020" s="132"/>
      <c r="J3020" s="81" t="s">
        <v>5000</v>
      </c>
      <c r="K3020" s="136"/>
      <c r="L3020" s="159"/>
    </row>
    <row r="3021" ht="20.25" hidden="1" customHeight="1">
      <c r="A3021" s="168">
        <v>46050.0</v>
      </c>
      <c r="B3021" s="162" t="s">
        <v>4999</v>
      </c>
      <c r="C3021" s="23"/>
      <c r="D3021" s="166" t="s">
        <v>2015</v>
      </c>
      <c r="E3021" s="181" t="s">
        <v>2395</v>
      </c>
      <c r="F3021" s="158"/>
      <c r="G3021" s="135" t="s">
        <v>104</v>
      </c>
      <c r="H3021" s="135">
        <v>1.0</v>
      </c>
      <c r="I3021" s="132"/>
      <c r="J3021" s="81" t="s">
        <v>252</v>
      </c>
      <c r="K3021" s="136"/>
      <c r="L3021" s="159"/>
    </row>
    <row r="3022" ht="20.25" hidden="1" customHeight="1">
      <c r="A3022" s="168">
        <v>46050.0</v>
      </c>
      <c r="B3022" s="162" t="s">
        <v>4999</v>
      </c>
      <c r="C3022" s="23"/>
      <c r="D3022" s="166" t="s">
        <v>398</v>
      </c>
      <c r="E3022" s="181"/>
      <c r="F3022" s="158"/>
      <c r="G3022" s="135" t="s">
        <v>104</v>
      </c>
      <c r="H3022" s="135">
        <v>4.0</v>
      </c>
      <c r="I3022" s="132"/>
      <c r="J3022" s="81" t="s">
        <v>2396</v>
      </c>
      <c r="K3022" s="136"/>
      <c r="L3022" s="159"/>
    </row>
    <row r="3023" ht="20.25" hidden="1" customHeight="1">
      <c r="A3023" s="168">
        <v>46050.0</v>
      </c>
      <c r="B3023" s="162" t="s">
        <v>4999</v>
      </c>
      <c r="C3023" s="23"/>
      <c r="D3023" s="166" t="s">
        <v>1786</v>
      </c>
      <c r="E3023" s="181"/>
      <c r="F3023" s="158"/>
      <c r="G3023" s="135" t="s">
        <v>104</v>
      </c>
      <c r="H3023" s="135">
        <v>2.0</v>
      </c>
      <c r="I3023" s="132"/>
      <c r="J3023" s="81" t="s">
        <v>252</v>
      </c>
      <c r="K3023" s="136"/>
      <c r="L3023" s="159"/>
    </row>
    <row r="3024" ht="20.25" hidden="1" customHeight="1">
      <c r="A3024" s="168">
        <v>46050.0</v>
      </c>
      <c r="B3024" s="162" t="s">
        <v>4999</v>
      </c>
      <c r="C3024" s="23"/>
      <c r="D3024" s="166" t="s">
        <v>527</v>
      </c>
      <c r="E3024" s="181"/>
      <c r="F3024" s="158"/>
      <c r="G3024" s="135" t="s">
        <v>104</v>
      </c>
      <c r="H3024" s="135">
        <v>1.0</v>
      </c>
      <c r="I3024" s="132"/>
      <c r="J3024" s="81" t="s">
        <v>1144</v>
      </c>
      <c r="K3024" s="136"/>
      <c r="L3024" s="159"/>
    </row>
    <row r="3025" ht="20.25" hidden="1" customHeight="1">
      <c r="A3025" s="128"/>
      <c r="B3025" s="139"/>
      <c r="C3025" s="154"/>
      <c r="D3025" s="132"/>
      <c r="E3025" s="157"/>
      <c r="F3025" s="158"/>
      <c r="G3025" s="131"/>
      <c r="H3025" s="131"/>
      <c r="I3025" s="132"/>
      <c r="J3025" s="132"/>
      <c r="K3025" s="136"/>
      <c r="L3025" s="127"/>
    </row>
    <row r="3026" ht="20.25" hidden="1" customHeight="1">
      <c r="A3026" s="168">
        <v>46051.0</v>
      </c>
      <c r="B3026" s="162" t="s">
        <v>5001</v>
      </c>
      <c r="C3026" s="23"/>
      <c r="D3026" s="166" t="s">
        <v>453</v>
      </c>
      <c r="E3026" s="181"/>
      <c r="F3026" s="158"/>
      <c r="G3026" s="135" t="s">
        <v>104</v>
      </c>
      <c r="H3026" s="135">
        <v>2.0</v>
      </c>
      <c r="I3026" s="132"/>
      <c r="J3026" s="81" t="s">
        <v>2527</v>
      </c>
      <c r="K3026" s="136"/>
      <c r="L3026" s="159"/>
    </row>
    <row r="3027" ht="20.25" hidden="1" customHeight="1">
      <c r="A3027" s="168">
        <v>46051.0</v>
      </c>
      <c r="B3027" s="162" t="s">
        <v>5001</v>
      </c>
      <c r="C3027" s="23"/>
      <c r="D3027" s="166" t="s">
        <v>2398</v>
      </c>
      <c r="E3027" s="181"/>
      <c r="F3027" s="158"/>
      <c r="G3027" s="135" t="s">
        <v>104</v>
      </c>
      <c r="H3027" s="135">
        <v>1.0</v>
      </c>
      <c r="I3027" s="132"/>
      <c r="J3027" s="81" t="s">
        <v>2527</v>
      </c>
      <c r="K3027" s="136"/>
      <c r="L3027" s="159"/>
    </row>
    <row r="3028" ht="20.25" hidden="1" customHeight="1">
      <c r="A3028" s="168">
        <v>46051.0</v>
      </c>
      <c r="B3028" s="162" t="s">
        <v>5001</v>
      </c>
      <c r="C3028" s="23"/>
      <c r="D3028" s="166" t="s">
        <v>2400</v>
      </c>
      <c r="E3028" s="181"/>
      <c r="F3028" s="158"/>
      <c r="G3028" s="135" t="s">
        <v>104</v>
      </c>
      <c r="H3028" s="135">
        <v>2.0</v>
      </c>
      <c r="I3028" s="132"/>
      <c r="J3028" s="81" t="s">
        <v>2527</v>
      </c>
      <c r="K3028" s="136"/>
      <c r="L3028" s="159"/>
    </row>
    <row r="3029" ht="20.25" hidden="1" customHeight="1">
      <c r="A3029" s="168">
        <v>46051.0</v>
      </c>
      <c r="B3029" s="162" t="s">
        <v>5001</v>
      </c>
      <c r="C3029" s="23"/>
      <c r="D3029" s="166" t="s">
        <v>2401</v>
      </c>
      <c r="E3029" s="181"/>
      <c r="F3029" s="158"/>
      <c r="G3029" s="135" t="s">
        <v>104</v>
      </c>
      <c r="H3029" s="135">
        <v>1.0</v>
      </c>
      <c r="I3029" s="132"/>
      <c r="J3029" s="81" t="s">
        <v>2527</v>
      </c>
      <c r="K3029" s="136"/>
      <c r="L3029" s="159"/>
    </row>
    <row r="3030" ht="20.25" hidden="1" customHeight="1">
      <c r="A3030" s="128"/>
      <c r="B3030" s="139"/>
      <c r="C3030" s="154"/>
      <c r="D3030" s="132"/>
      <c r="E3030" s="157"/>
      <c r="F3030" s="158"/>
      <c r="G3030" s="131"/>
      <c r="H3030" s="131"/>
      <c r="I3030" s="132"/>
      <c r="J3030" s="132"/>
      <c r="K3030" s="136"/>
      <c r="L3030" s="127"/>
    </row>
    <row r="3031" ht="20.25" hidden="1" customHeight="1">
      <c r="A3031" s="168">
        <v>46051.0</v>
      </c>
      <c r="B3031" s="162" t="s">
        <v>5001</v>
      </c>
      <c r="C3031" s="23"/>
      <c r="D3031" s="166" t="s">
        <v>2402</v>
      </c>
      <c r="E3031" s="181"/>
      <c r="F3031" s="158"/>
      <c r="G3031" s="135" t="s">
        <v>104</v>
      </c>
      <c r="H3031" s="135">
        <v>1.0</v>
      </c>
      <c r="I3031" s="132"/>
      <c r="J3031" s="81" t="s">
        <v>991</v>
      </c>
      <c r="K3031" s="136"/>
      <c r="L3031" s="159"/>
    </row>
    <row r="3032" ht="20.25" hidden="1" customHeight="1">
      <c r="A3032" s="168">
        <v>46051.0</v>
      </c>
      <c r="B3032" s="162" t="s">
        <v>5001</v>
      </c>
      <c r="C3032" s="23"/>
      <c r="D3032" s="166" t="s">
        <v>5002</v>
      </c>
      <c r="E3032" s="181"/>
      <c r="F3032" s="158"/>
      <c r="G3032" s="135" t="s">
        <v>104</v>
      </c>
      <c r="H3032" s="135">
        <v>6.0</v>
      </c>
      <c r="I3032" s="132"/>
      <c r="J3032" s="81" t="s">
        <v>991</v>
      </c>
      <c r="K3032" s="136"/>
      <c r="L3032" s="159"/>
    </row>
    <row r="3033" ht="20.25" hidden="1" customHeight="1">
      <c r="A3033" s="168">
        <v>46051.0</v>
      </c>
      <c r="B3033" s="162" t="s">
        <v>5001</v>
      </c>
      <c r="C3033" s="23"/>
      <c r="D3033" s="166" t="s">
        <v>2404</v>
      </c>
      <c r="E3033" s="181"/>
      <c r="F3033" s="158"/>
      <c r="G3033" s="135" t="s">
        <v>104</v>
      </c>
      <c r="H3033" s="135">
        <v>1.0</v>
      </c>
      <c r="I3033" s="132"/>
      <c r="J3033" s="81" t="s">
        <v>991</v>
      </c>
      <c r="K3033" s="136"/>
      <c r="L3033" s="159"/>
    </row>
    <row r="3034" ht="20.25" hidden="1" customHeight="1">
      <c r="A3034" s="168">
        <v>46051.0</v>
      </c>
      <c r="B3034" s="162" t="s">
        <v>5001</v>
      </c>
      <c r="C3034" s="23"/>
      <c r="D3034" s="166" t="s">
        <v>2405</v>
      </c>
      <c r="E3034" s="181"/>
      <c r="F3034" s="158"/>
      <c r="G3034" s="135" t="s">
        <v>104</v>
      </c>
      <c r="H3034" s="135">
        <v>1.0</v>
      </c>
      <c r="I3034" s="132"/>
      <c r="J3034" s="81" t="s">
        <v>991</v>
      </c>
      <c r="K3034" s="136"/>
      <c r="L3034" s="159"/>
    </row>
    <row r="3035" ht="20.25" hidden="1" customHeight="1">
      <c r="A3035" s="128"/>
      <c r="B3035" s="139"/>
      <c r="C3035" s="154"/>
      <c r="D3035" s="132"/>
      <c r="E3035" s="157"/>
      <c r="F3035" s="158"/>
      <c r="G3035" s="131"/>
      <c r="H3035" s="131"/>
      <c r="I3035" s="132"/>
      <c r="J3035" s="132"/>
      <c r="K3035" s="136"/>
      <c r="L3035" s="127"/>
    </row>
    <row r="3036" ht="20.25" hidden="1" customHeight="1">
      <c r="A3036" s="168">
        <v>46051.0</v>
      </c>
      <c r="B3036" s="162" t="s">
        <v>5001</v>
      </c>
      <c r="C3036" s="23"/>
      <c r="D3036" s="166" t="s">
        <v>2370</v>
      </c>
      <c r="E3036" s="181"/>
      <c r="F3036" s="158"/>
      <c r="G3036" s="135" t="s">
        <v>104</v>
      </c>
      <c r="H3036" s="135">
        <v>1.0</v>
      </c>
      <c r="I3036" s="132"/>
      <c r="J3036" s="81" t="s">
        <v>2368</v>
      </c>
      <c r="K3036" s="136"/>
      <c r="L3036" s="159"/>
    </row>
    <row r="3037" ht="20.25" hidden="1" customHeight="1">
      <c r="A3037" s="168">
        <v>46051.0</v>
      </c>
      <c r="B3037" s="162" t="s">
        <v>5001</v>
      </c>
      <c r="C3037" s="23"/>
      <c r="D3037" s="166" t="s">
        <v>2015</v>
      </c>
      <c r="E3037" s="181" t="s">
        <v>2395</v>
      </c>
      <c r="F3037" s="158"/>
      <c r="G3037" s="135" t="s">
        <v>104</v>
      </c>
      <c r="H3037" s="135">
        <v>1.0</v>
      </c>
      <c r="I3037" s="132"/>
      <c r="J3037" s="81" t="s">
        <v>443</v>
      </c>
      <c r="K3037" s="136"/>
      <c r="L3037" s="159"/>
    </row>
    <row r="3038" ht="20.25" hidden="1" customHeight="1">
      <c r="A3038" s="128"/>
      <c r="B3038" s="139"/>
      <c r="C3038" s="154"/>
      <c r="D3038" s="132"/>
      <c r="E3038" s="157"/>
      <c r="F3038" s="158"/>
      <c r="G3038" s="131"/>
      <c r="H3038" s="131"/>
      <c r="I3038" s="132"/>
      <c r="J3038" s="132"/>
      <c r="K3038" s="136"/>
      <c r="L3038" s="127"/>
    </row>
    <row r="3039" ht="20.25" hidden="1" customHeight="1">
      <c r="A3039" s="168">
        <v>46051.0</v>
      </c>
      <c r="B3039" s="162" t="s">
        <v>5001</v>
      </c>
      <c r="C3039" s="23"/>
      <c r="D3039" s="166" t="s">
        <v>2286</v>
      </c>
      <c r="E3039" s="181"/>
      <c r="F3039" s="158"/>
      <c r="G3039" s="135" t="s">
        <v>104</v>
      </c>
      <c r="H3039" s="135">
        <v>20.0</v>
      </c>
      <c r="I3039" s="132"/>
      <c r="J3039" s="81" t="s">
        <v>1966</v>
      </c>
      <c r="K3039" s="136"/>
      <c r="L3039" s="159"/>
    </row>
    <row r="3040" ht="20.25" hidden="1" customHeight="1">
      <c r="A3040" s="168">
        <v>46051.0</v>
      </c>
      <c r="B3040" s="162" t="s">
        <v>5001</v>
      </c>
      <c r="C3040" s="23"/>
      <c r="D3040" s="166" t="s">
        <v>2338</v>
      </c>
      <c r="E3040" s="181"/>
      <c r="F3040" s="158"/>
      <c r="G3040" s="135" t="s">
        <v>104</v>
      </c>
      <c r="H3040" s="135">
        <v>10.0</v>
      </c>
      <c r="I3040" s="132"/>
      <c r="J3040" s="81" t="s">
        <v>1966</v>
      </c>
      <c r="K3040" s="136"/>
      <c r="L3040" s="159"/>
    </row>
    <row r="3041" ht="20.25" hidden="1" customHeight="1">
      <c r="A3041" s="168">
        <v>46051.0</v>
      </c>
      <c r="B3041" s="162" t="s">
        <v>5001</v>
      </c>
      <c r="C3041" s="23"/>
      <c r="D3041" s="166" t="s">
        <v>2339</v>
      </c>
      <c r="E3041" s="181"/>
      <c r="F3041" s="158"/>
      <c r="G3041" s="135" t="s">
        <v>104</v>
      </c>
      <c r="H3041" s="135">
        <v>10.0</v>
      </c>
      <c r="I3041" s="132"/>
      <c r="J3041" s="81" t="s">
        <v>1966</v>
      </c>
      <c r="K3041" s="136"/>
      <c r="L3041" s="159"/>
    </row>
    <row r="3042" ht="20.25" hidden="1" customHeight="1">
      <c r="A3042" s="168">
        <v>46051.0</v>
      </c>
      <c r="B3042" s="162" t="s">
        <v>5001</v>
      </c>
      <c r="C3042" s="23"/>
      <c r="D3042" s="166" t="s">
        <v>236</v>
      </c>
      <c r="E3042" s="181"/>
      <c r="F3042" s="158"/>
      <c r="G3042" s="135" t="s">
        <v>104</v>
      </c>
      <c r="H3042" s="135">
        <v>1.0</v>
      </c>
      <c r="I3042" s="132"/>
      <c r="J3042" s="81" t="s">
        <v>1966</v>
      </c>
      <c r="K3042" s="136"/>
      <c r="L3042" s="159"/>
    </row>
    <row r="3043" ht="20.25" hidden="1" customHeight="1">
      <c r="A3043" s="128"/>
      <c r="B3043" s="139"/>
      <c r="C3043" s="154"/>
      <c r="D3043" s="132"/>
      <c r="E3043" s="157"/>
      <c r="F3043" s="158"/>
      <c r="G3043" s="131"/>
      <c r="H3043" s="131"/>
      <c r="I3043" s="132"/>
      <c r="J3043" s="132"/>
      <c r="K3043" s="136"/>
      <c r="L3043" s="127"/>
    </row>
    <row r="3044" ht="20.25" hidden="1" customHeight="1">
      <c r="A3044" s="168">
        <v>46052.0</v>
      </c>
      <c r="B3044" s="162" t="s">
        <v>5003</v>
      </c>
      <c r="C3044" s="23"/>
      <c r="D3044" s="166" t="s">
        <v>2285</v>
      </c>
      <c r="E3044" s="181"/>
      <c r="F3044" s="158"/>
      <c r="G3044" s="135" t="s">
        <v>104</v>
      </c>
      <c r="H3044" s="135">
        <v>10.0</v>
      </c>
      <c r="I3044" s="132"/>
      <c r="J3044" s="81" t="s">
        <v>2336</v>
      </c>
      <c r="K3044" s="136"/>
      <c r="L3044" s="159"/>
    </row>
    <row r="3045" ht="20.25" hidden="1" customHeight="1">
      <c r="A3045" s="168">
        <v>46052.0</v>
      </c>
      <c r="B3045" s="162" t="s">
        <v>5003</v>
      </c>
      <c r="C3045" s="23"/>
      <c r="D3045" s="166" t="s">
        <v>236</v>
      </c>
      <c r="E3045" s="181"/>
      <c r="F3045" s="158"/>
      <c r="G3045" s="135" t="s">
        <v>104</v>
      </c>
      <c r="H3045" s="135">
        <v>1.0</v>
      </c>
      <c r="I3045" s="132"/>
      <c r="J3045" s="81" t="s">
        <v>2336</v>
      </c>
      <c r="K3045" s="136"/>
      <c r="L3045" s="159"/>
    </row>
    <row r="3046" ht="20.25" hidden="1" customHeight="1">
      <c r="A3046" s="128"/>
      <c r="B3046" s="139"/>
      <c r="C3046" s="154"/>
      <c r="D3046" s="132"/>
      <c r="E3046" s="157"/>
      <c r="F3046" s="158"/>
      <c r="G3046" s="131"/>
      <c r="H3046" s="131"/>
      <c r="I3046" s="132"/>
      <c r="J3046" s="132"/>
      <c r="K3046" s="136"/>
      <c r="L3046" s="127"/>
    </row>
    <row r="3047" ht="20.25" hidden="1" customHeight="1">
      <c r="A3047" s="168">
        <v>46052.0</v>
      </c>
      <c r="B3047" s="162" t="s">
        <v>5004</v>
      </c>
      <c r="C3047" s="23"/>
      <c r="D3047" s="166" t="s">
        <v>2032</v>
      </c>
      <c r="E3047" s="181"/>
      <c r="F3047" s="158"/>
      <c r="G3047" s="135" t="s">
        <v>104</v>
      </c>
      <c r="H3047" s="135">
        <v>2.0</v>
      </c>
      <c r="I3047" s="132"/>
      <c r="J3047" s="81" t="s">
        <v>2166</v>
      </c>
      <c r="K3047" s="136"/>
      <c r="L3047" s="159"/>
    </row>
    <row r="3048" ht="20.25" hidden="1" customHeight="1">
      <c r="A3048" s="168">
        <v>46052.0</v>
      </c>
      <c r="B3048" s="162" t="s">
        <v>5004</v>
      </c>
      <c r="C3048" s="23"/>
      <c r="D3048" s="166" t="s">
        <v>2407</v>
      </c>
      <c r="E3048" s="181"/>
      <c r="F3048" s="158"/>
      <c r="G3048" s="135" t="s">
        <v>104</v>
      </c>
      <c r="H3048" s="135">
        <v>1.0</v>
      </c>
      <c r="I3048" s="132"/>
      <c r="J3048" s="81" t="s">
        <v>2166</v>
      </c>
      <c r="K3048" s="136"/>
      <c r="L3048" s="159"/>
    </row>
    <row r="3049" ht="20.25" hidden="1" customHeight="1">
      <c r="A3049" s="168">
        <v>46052.0</v>
      </c>
      <c r="B3049" s="162" t="s">
        <v>5004</v>
      </c>
      <c r="C3049" s="23"/>
      <c r="D3049" s="166" t="s">
        <v>3144</v>
      </c>
      <c r="E3049" s="181"/>
      <c r="F3049" s="158"/>
      <c r="G3049" s="135" t="s">
        <v>104</v>
      </c>
      <c r="H3049" s="135">
        <v>1.0</v>
      </c>
      <c r="I3049" s="132"/>
      <c r="J3049" s="81" t="s">
        <v>2166</v>
      </c>
      <c r="K3049" s="136"/>
      <c r="L3049" s="159"/>
    </row>
    <row r="3050" ht="20.25" hidden="1" customHeight="1">
      <c r="A3050" s="168">
        <v>46052.0</v>
      </c>
      <c r="B3050" s="162" t="s">
        <v>5004</v>
      </c>
      <c r="C3050" s="23"/>
      <c r="D3050" s="166" t="s">
        <v>2400</v>
      </c>
      <c r="E3050" s="181"/>
      <c r="F3050" s="158"/>
      <c r="G3050" s="135" t="s">
        <v>104</v>
      </c>
      <c r="H3050" s="135">
        <v>3.0</v>
      </c>
      <c r="I3050" s="132"/>
      <c r="J3050" s="81" t="s">
        <v>2166</v>
      </c>
      <c r="K3050" s="136"/>
      <c r="L3050" s="159"/>
    </row>
    <row r="3051" ht="20.25" hidden="1" customHeight="1">
      <c r="A3051" s="128"/>
      <c r="B3051" s="139"/>
      <c r="C3051" s="154"/>
      <c r="D3051" s="132"/>
      <c r="E3051" s="157"/>
      <c r="F3051" s="158"/>
      <c r="G3051" s="131"/>
      <c r="H3051" s="131"/>
      <c r="I3051" s="132"/>
      <c r="J3051" s="132"/>
      <c r="K3051" s="136"/>
      <c r="L3051" s="127"/>
    </row>
    <row r="3052" ht="20.25" hidden="1" customHeight="1">
      <c r="A3052" s="168">
        <v>46052.0</v>
      </c>
      <c r="B3052" s="162" t="s">
        <v>5004</v>
      </c>
      <c r="C3052" s="23"/>
      <c r="D3052" s="166" t="s">
        <v>5005</v>
      </c>
      <c r="E3052" s="181"/>
      <c r="F3052" s="158"/>
      <c r="G3052" s="135" t="s">
        <v>104</v>
      </c>
      <c r="H3052" s="135">
        <v>3.0</v>
      </c>
      <c r="I3052" s="132"/>
      <c r="J3052" s="81" t="s">
        <v>1144</v>
      </c>
      <c r="K3052" s="136"/>
      <c r="L3052" s="159"/>
    </row>
    <row r="3053" ht="20.25" hidden="1" customHeight="1">
      <c r="A3053" s="168">
        <v>46052.0</v>
      </c>
      <c r="B3053" s="162" t="s">
        <v>5004</v>
      </c>
      <c r="C3053" s="23"/>
      <c r="D3053" s="166" t="s">
        <v>5006</v>
      </c>
      <c r="E3053" s="181"/>
      <c r="F3053" s="158"/>
      <c r="G3053" s="135" t="s">
        <v>104</v>
      </c>
      <c r="H3053" s="135">
        <v>1.0</v>
      </c>
      <c r="I3053" s="132"/>
      <c r="J3053" s="81" t="s">
        <v>1144</v>
      </c>
      <c r="K3053" s="136"/>
      <c r="L3053" s="159"/>
    </row>
    <row r="3054" ht="20.25" hidden="1" customHeight="1">
      <c r="A3054" s="128"/>
      <c r="B3054" s="139"/>
      <c r="C3054" s="154"/>
      <c r="D3054" s="132"/>
      <c r="E3054" s="157"/>
      <c r="F3054" s="158"/>
      <c r="G3054" s="131"/>
      <c r="H3054" s="131"/>
      <c r="I3054" s="132"/>
      <c r="J3054" s="132"/>
      <c r="K3054" s="136"/>
      <c r="L3054" s="127"/>
    </row>
    <row r="3055" ht="20.25" hidden="1" customHeight="1">
      <c r="A3055" s="168">
        <v>46052.0</v>
      </c>
      <c r="B3055" s="162" t="s">
        <v>5004</v>
      </c>
      <c r="C3055" s="23"/>
      <c r="D3055" s="166" t="s">
        <v>2554</v>
      </c>
      <c r="E3055" s="181"/>
      <c r="F3055" s="158"/>
      <c r="G3055" s="135" t="s">
        <v>104</v>
      </c>
      <c r="H3055" s="135">
        <v>8.0</v>
      </c>
      <c r="I3055" s="132"/>
      <c r="J3055" s="81" t="s">
        <v>2409</v>
      </c>
      <c r="K3055" s="136"/>
      <c r="L3055" s="159"/>
    </row>
    <row r="3056" ht="20.25" hidden="1" customHeight="1">
      <c r="A3056" s="168">
        <v>46052.0</v>
      </c>
      <c r="B3056" s="162" t="s">
        <v>5004</v>
      </c>
      <c r="C3056" s="23"/>
      <c r="D3056" s="166" t="s">
        <v>1897</v>
      </c>
      <c r="E3056" s="181"/>
      <c r="F3056" s="158"/>
      <c r="G3056" s="135" t="s">
        <v>104</v>
      </c>
      <c r="H3056" s="135">
        <v>4.0</v>
      </c>
      <c r="I3056" s="132"/>
      <c r="J3056" s="81" t="s">
        <v>2409</v>
      </c>
      <c r="K3056" s="136"/>
      <c r="L3056" s="159"/>
    </row>
    <row r="3057" ht="20.25" hidden="1" customHeight="1">
      <c r="A3057" s="168">
        <v>46052.0</v>
      </c>
      <c r="B3057" s="162" t="s">
        <v>5004</v>
      </c>
      <c r="C3057" s="23"/>
      <c r="D3057" s="166" t="s">
        <v>2077</v>
      </c>
      <c r="E3057" s="181"/>
      <c r="F3057" s="158"/>
      <c r="G3057" s="135" t="s">
        <v>104</v>
      </c>
      <c r="H3057" s="135">
        <v>8.0</v>
      </c>
      <c r="I3057" s="132"/>
      <c r="J3057" s="81" t="s">
        <v>2409</v>
      </c>
      <c r="K3057" s="136"/>
      <c r="L3057" s="159"/>
    </row>
    <row r="3058" ht="20.25" hidden="1" customHeight="1">
      <c r="A3058" s="168">
        <v>46052.0</v>
      </c>
      <c r="B3058" s="162" t="s">
        <v>5004</v>
      </c>
      <c r="C3058" s="23"/>
      <c r="D3058" s="166" t="s">
        <v>5007</v>
      </c>
      <c r="E3058" s="181"/>
      <c r="F3058" s="158"/>
      <c r="G3058" s="135" t="s">
        <v>104</v>
      </c>
      <c r="H3058" s="135">
        <v>8.0</v>
      </c>
      <c r="I3058" s="132"/>
      <c r="J3058" s="81" t="s">
        <v>2409</v>
      </c>
      <c r="K3058" s="136"/>
      <c r="L3058" s="159"/>
    </row>
    <row r="3059" ht="20.25" hidden="1" customHeight="1">
      <c r="A3059" s="128"/>
      <c r="B3059" s="139"/>
      <c r="C3059" s="154"/>
      <c r="D3059" s="132"/>
      <c r="E3059" s="157"/>
      <c r="F3059" s="158"/>
      <c r="G3059" s="131"/>
      <c r="H3059" s="131"/>
      <c r="I3059" s="132"/>
      <c r="J3059" s="132"/>
      <c r="K3059" s="136"/>
      <c r="L3059" s="127"/>
    </row>
    <row r="3060" ht="20.25" hidden="1" customHeight="1">
      <c r="A3060" s="168">
        <v>46052.0</v>
      </c>
      <c r="B3060" s="162" t="s">
        <v>5008</v>
      </c>
      <c r="C3060" s="23"/>
      <c r="D3060" s="166" t="s">
        <v>4148</v>
      </c>
      <c r="E3060" s="181"/>
      <c r="F3060" s="158"/>
      <c r="G3060" s="135" t="s">
        <v>196</v>
      </c>
      <c r="H3060" s="135">
        <v>2.0</v>
      </c>
      <c r="I3060" s="132"/>
      <c r="J3060" s="81" t="s">
        <v>1103</v>
      </c>
      <c r="K3060" s="136"/>
      <c r="L3060" s="159"/>
    </row>
    <row r="3061" ht="20.25" hidden="1" customHeight="1">
      <c r="A3061" s="128"/>
      <c r="B3061" s="139"/>
      <c r="C3061" s="154"/>
      <c r="D3061" s="132"/>
      <c r="E3061" s="157"/>
      <c r="F3061" s="158"/>
      <c r="G3061" s="131"/>
      <c r="H3061" s="131"/>
      <c r="I3061" s="132"/>
      <c r="J3061" s="132"/>
      <c r="K3061" s="136"/>
      <c r="L3061" s="127"/>
    </row>
    <row r="3062" ht="20.25" hidden="1" customHeight="1">
      <c r="A3062" s="168">
        <v>46053.0</v>
      </c>
      <c r="B3062" s="162" t="s">
        <v>5009</v>
      </c>
      <c r="C3062" s="23"/>
      <c r="D3062" s="166" t="s">
        <v>66</v>
      </c>
      <c r="E3062" s="181" t="s">
        <v>5010</v>
      </c>
      <c r="F3062" s="158"/>
      <c r="G3062" s="135" t="s">
        <v>104</v>
      </c>
      <c r="H3062" s="135">
        <v>1.0</v>
      </c>
      <c r="I3062" s="132"/>
      <c r="J3062" s="81" t="s">
        <v>1191</v>
      </c>
      <c r="K3062" s="136"/>
      <c r="L3062" s="159"/>
    </row>
    <row r="3063" ht="20.25" hidden="1" customHeight="1">
      <c r="A3063" s="168">
        <v>46053.0</v>
      </c>
      <c r="B3063" s="162" t="s">
        <v>5009</v>
      </c>
      <c r="C3063" s="23"/>
      <c r="D3063" s="166" t="s">
        <v>66</v>
      </c>
      <c r="E3063" s="181" t="s">
        <v>975</v>
      </c>
      <c r="F3063" s="158"/>
      <c r="G3063" s="135" t="s">
        <v>104</v>
      </c>
      <c r="H3063" s="135">
        <v>1.0</v>
      </c>
      <c r="I3063" s="132"/>
      <c r="J3063" s="81" t="s">
        <v>1191</v>
      </c>
      <c r="K3063" s="136"/>
      <c r="L3063" s="159"/>
    </row>
    <row r="3064" ht="20.25" hidden="1" customHeight="1">
      <c r="A3064" s="128"/>
      <c r="B3064" s="139"/>
      <c r="C3064" s="154"/>
      <c r="D3064" s="132"/>
      <c r="E3064" s="157"/>
      <c r="F3064" s="158"/>
      <c r="G3064" s="131"/>
      <c r="H3064" s="131"/>
      <c r="I3064" s="132"/>
      <c r="J3064" s="132"/>
      <c r="K3064" s="136"/>
      <c r="L3064" s="127"/>
    </row>
    <row r="3065" ht="20.25" hidden="1" customHeight="1">
      <c r="A3065" s="168">
        <v>46053.0</v>
      </c>
      <c r="B3065" s="162" t="s">
        <v>5011</v>
      </c>
      <c r="C3065" s="23"/>
      <c r="D3065" s="166" t="s">
        <v>850</v>
      </c>
      <c r="E3065" s="181"/>
      <c r="F3065" s="158"/>
      <c r="G3065" s="135" t="s">
        <v>104</v>
      </c>
      <c r="H3065" s="135">
        <v>1.0</v>
      </c>
      <c r="I3065" s="132"/>
      <c r="J3065" s="81" t="s">
        <v>1948</v>
      </c>
      <c r="K3065" s="136"/>
      <c r="L3065" s="159"/>
    </row>
    <row r="3066" ht="20.25" hidden="1" customHeight="1">
      <c r="A3066" s="168">
        <v>46053.0</v>
      </c>
      <c r="B3066" s="162" t="s">
        <v>5011</v>
      </c>
      <c r="C3066" s="23"/>
      <c r="D3066" s="166" t="s">
        <v>1150</v>
      </c>
      <c r="E3066" s="181"/>
      <c r="F3066" s="158"/>
      <c r="G3066" s="135" t="s">
        <v>104</v>
      </c>
      <c r="H3066" s="135">
        <v>1.0</v>
      </c>
      <c r="I3066" s="132"/>
      <c r="J3066" s="81" t="s">
        <v>2108</v>
      </c>
      <c r="K3066" s="136"/>
      <c r="L3066" s="159"/>
    </row>
    <row r="3067" ht="20.25" hidden="1" customHeight="1">
      <c r="A3067" s="168">
        <v>46053.0</v>
      </c>
      <c r="B3067" s="162" t="s">
        <v>5011</v>
      </c>
      <c r="C3067" s="23"/>
      <c r="D3067" s="166" t="s">
        <v>1570</v>
      </c>
      <c r="E3067" s="181"/>
      <c r="F3067" s="158"/>
      <c r="G3067" s="135" t="s">
        <v>104</v>
      </c>
      <c r="H3067" s="135">
        <v>1.0</v>
      </c>
      <c r="I3067" s="132"/>
      <c r="J3067" s="81" t="s">
        <v>2108</v>
      </c>
      <c r="K3067" s="136"/>
      <c r="L3067" s="159"/>
    </row>
    <row r="3068" ht="20.25" hidden="1" customHeight="1">
      <c r="A3068" s="128"/>
      <c r="B3068" s="139"/>
      <c r="C3068" s="154"/>
      <c r="D3068" s="132"/>
      <c r="E3068" s="157"/>
      <c r="F3068" s="158"/>
      <c r="G3068" s="131"/>
      <c r="H3068" s="131"/>
      <c r="I3068" s="132"/>
      <c r="J3068" s="132"/>
      <c r="K3068" s="136"/>
      <c r="L3068" s="127"/>
    </row>
    <row r="3069" ht="20.25" hidden="1" customHeight="1">
      <c r="A3069" s="168">
        <v>46053.0</v>
      </c>
      <c r="B3069" s="162" t="s">
        <v>5012</v>
      </c>
      <c r="C3069" s="23"/>
      <c r="D3069" s="166" t="s">
        <v>1693</v>
      </c>
      <c r="E3069" s="181"/>
      <c r="F3069" s="158"/>
      <c r="G3069" s="135" t="s">
        <v>104</v>
      </c>
      <c r="H3069" s="135">
        <v>5.0</v>
      </c>
      <c r="I3069" s="132"/>
      <c r="J3069" s="81" t="s">
        <v>1144</v>
      </c>
      <c r="K3069" s="136"/>
      <c r="L3069" s="159"/>
    </row>
    <row r="3070" ht="20.25" hidden="1" customHeight="1">
      <c r="A3070" s="168">
        <v>46053.0</v>
      </c>
      <c r="B3070" s="162" t="s">
        <v>5012</v>
      </c>
      <c r="C3070" s="23"/>
      <c r="D3070" s="166" t="s">
        <v>1763</v>
      </c>
      <c r="E3070" s="181"/>
      <c r="F3070" s="158"/>
      <c r="G3070" s="135" t="s">
        <v>104</v>
      </c>
      <c r="H3070" s="135">
        <v>1.0</v>
      </c>
      <c r="I3070" s="132"/>
      <c r="J3070" s="81" t="s">
        <v>1144</v>
      </c>
      <c r="K3070" s="136"/>
      <c r="L3070" s="159"/>
    </row>
    <row r="3071" ht="20.25" hidden="1" customHeight="1">
      <c r="A3071" s="128"/>
      <c r="B3071" s="139"/>
      <c r="C3071" s="154"/>
      <c r="D3071" s="132"/>
      <c r="E3071" s="157"/>
      <c r="F3071" s="158"/>
      <c r="G3071" s="131"/>
      <c r="H3071" s="131"/>
      <c r="I3071" s="132"/>
      <c r="J3071" s="132"/>
      <c r="K3071" s="136"/>
      <c r="L3071" s="127"/>
    </row>
    <row r="3072" ht="20.25" hidden="1" customHeight="1">
      <c r="A3072" s="168">
        <v>46054.0</v>
      </c>
      <c r="B3072" s="162" t="s">
        <v>5013</v>
      </c>
      <c r="C3072" s="23"/>
      <c r="D3072" s="166" t="s">
        <v>807</v>
      </c>
      <c r="E3072" s="181" t="s">
        <v>362</v>
      </c>
      <c r="F3072" s="158"/>
      <c r="G3072" s="135" t="s">
        <v>104</v>
      </c>
      <c r="H3072" s="135">
        <v>1.0</v>
      </c>
      <c r="I3072" s="132"/>
      <c r="J3072" s="81" t="s">
        <v>456</v>
      </c>
      <c r="K3072" s="136"/>
      <c r="L3072" s="159"/>
    </row>
    <row r="3073" ht="20.25" hidden="1" customHeight="1">
      <c r="A3073" s="168">
        <v>46054.0</v>
      </c>
      <c r="B3073" s="162" t="s">
        <v>5013</v>
      </c>
      <c r="C3073" s="23"/>
      <c r="D3073" s="166" t="s">
        <v>807</v>
      </c>
      <c r="E3073" s="181" t="s">
        <v>1280</v>
      </c>
      <c r="F3073" s="158"/>
      <c r="G3073" s="135" t="s">
        <v>104</v>
      </c>
      <c r="H3073" s="135">
        <v>1.0</v>
      </c>
      <c r="I3073" s="132"/>
      <c r="J3073" s="81" t="s">
        <v>456</v>
      </c>
      <c r="K3073" s="136"/>
      <c r="L3073" s="159"/>
    </row>
    <row r="3074" ht="20.25" hidden="1" customHeight="1">
      <c r="A3074" s="128"/>
      <c r="B3074" s="139"/>
      <c r="C3074" s="154"/>
      <c r="D3074" s="132"/>
      <c r="E3074" s="157"/>
      <c r="F3074" s="158"/>
      <c r="G3074" s="131"/>
      <c r="H3074" s="131"/>
      <c r="I3074" s="132"/>
      <c r="J3074" s="132"/>
      <c r="K3074" s="136"/>
      <c r="L3074" s="127"/>
    </row>
    <row r="3075" ht="20.25" hidden="1" customHeight="1">
      <c r="A3075" s="168">
        <v>46054.0</v>
      </c>
      <c r="B3075" s="162" t="s">
        <v>5014</v>
      </c>
      <c r="C3075" s="23"/>
      <c r="D3075" s="166" t="s">
        <v>1766</v>
      </c>
      <c r="E3075" s="181" t="s">
        <v>978</v>
      </c>
      <c r="F3075" s="158"/>
      <c r="G3075" s="135" t="s">
        <v>104</v>
      </c>
      <c r="H3075" s="135">
        <v>1.0</v>
      </c>
      <c r="I3075" s="132"/>
      <c r="J3075" s="81" t="s">
        <v>449</v>
      </c>
      <c r="K3075" s="136"/>
      <c r="L3075" s="159"/>
    </row>
    <row r="3076" ht="20.25" hidden="1" customHeight="1">
      <c r="A3076" s="168">
        <v>46054.0</v>
      </c>
      <c r="B3076" s="162" t="s">
        <v>5014</v>
      </c>
      <c r="C3076" s="23"/>
      <c r="D3076" s="166" t="s">
        <v>1766</v>
      </c>
      <c r="E3076" s="181" t="s">
        <v>1806</v>
      </c>
      <c r="F3076" s="158"/>
      <c r="G3076" s="135" t="s">
        <v>104</v>
      </c>
      <c r="H3076" s="135">
        <v>1.0</v>
      </c>
      <c r="I3076" s="132"/>
      <c r="J3076" s="81" t="s">
        <v>449</v>
      </c>
      <c r="K3076" s="136"/>
      <c r="L3076" s="159"/>
    </row>
    <row r="3077" ht="20.25" hidden="1" customHeight="1">
      <c r="A3077" s="168">
        <v>46054.0</v>
      </c>
      <c r="B3077" s="162" t="s">
        <v>5014</v>
      </c>
      <c r="C3077" s="23"/>
      <c r="D3077" s="166" t="s">
        <v>807</v>
      </c>
      <c r="E3077" s="181" t="s">
        <v>362</v>
      </c>
      <c r="F3077" s="158"/>
      <c r="G3077" s="135" t="s">
        <v>104</v>
      </c>
      <c r="H3077" s="135">
        <v>1.0</v>
      </c>
      <c r="I3077" s="132"/>
      <c r="J3077" s="81" t="s">
        <v>449</v>
      </c>
      <c r="K3077" s="136"/>
      <c r="L3077" s="159"/>
    </row>
    <row r="3078" ht="20.25" hidden="1" customHeight="1">
      <c r="A3078" s="168">
        <v>46054.0</v>
      </c>
      <c r="B3078" s="162" t="s">
        <v>5014</v>
      </c>
      <c r="C3078" s="23"/>
      <c r="D3078" s="166" t="s">
        <v>807</v>
      </c>
      <c r="E3078" s="181" t="s">
        <v>980</v>
      </c>
      <c r="F3078" s="158"/>
      <c r="G3078" s="135" t="s">
        <v>104</v>
      </c>
      <c r="H3078" s="135">
        <v>1.0</v>
      </c>
      <c r="I3078" s="132"/>
      <c r="J3078" s="81" t="s">
        <v>449</v>
      </c>
      <c r="K3078" s="136"/>
      <c r="L3078" s="159"/>
    </row>
    <row r="3079" ht="20.25" hidden="1" customHeight="1">
      <c r="A3079" s="168">
        <v>46054.0</v>
      </c>
      <c r="B3079" s="162" t="s">
        <v>5014</v>
      </c>
      <c r="C3079" s="23"/>
      <c r="D3079" s="166" t="s">
        <v>807</v>
      </c>
      <c r="E3079" s="181" t="s">
        <v>2684</v>
      </c>
      <c r="F3079" s="158"/>
      <c r="G3079" s="135" t="s">
        <v>104</v>
      </c>
      <c r="H3079" s="135">
        <v>1.0</v>
      </c>
      <c r="I3079" s="132"/>
      <c r="J3079" s="81" t="s">
        <v>449</v>
      </c>
      <c r="K3079" s="136"/>
      <c r="L3079" s="159"/>
    </row>
    <row r="3080" ht="20.25" hidden="1" customHeight="1">
      <c r="A3080" s="128"/>
      <c r="B3080" s="139"/>
      <c r="C3080" s="154"/>
      <c r="D3080" s="132"/>
      <c r="E3080" s="157"/>
      <c r="F3080" s="158"/>
      <c r="G3080" s="131"/>
      <c r="H3080" s="131"/>
      <c r="I3080" s="132"/>
      <c r="J3080" s="132"/>
      <c r="K3080" s="136"/>
      <c r="L3080" s="127"/>
    </row>
    <row r="3081" ht="20.25" hidden="1" customHeight="1">
      <c r="A3081" s="168">
        <v>46054.0</v>
      </c>
      <c r="B3081" s="162" t="s">
        <v>5015</v>
      </c>
      <c r="C3081" s="23"/>
      <c r="D3081" s="166" t="s">
        <v>807</v>
      </c>
      <c r="E3081" s="181" t="s">
        <v>362</v>
      </c>
      <c r="F3081" s="158"/>
      <c r="G3081" s="135" t="s">
        <v>104</v>
      </c>
      <c r="H3081" s="135">
        <v>1.0</v>
      </c>
      <c r="I3081" s="132"/>
      <c r="J3081" s="81" t="s">
        <v>375</v>
      </c>
      <c r="K3081" s="136"/>
      <c r="L3081" s="159"/>
    </row>
    <row r="3082" ht="20.25" hidden="1" customHeight="1">
      <c r="A3082" s="168">
        <v>46054.0</v>
      </c>
      <c r="B3082" s="162" t="s">
        <v>5015</v>
      </c>
      <c r="C3082" s="23"/>
      <c r="D3082" s="166" t="s">
        <v>807</v>
      </c>
      <c r="E3082" s="181" t="s">
        <v>1280</v>
      </c>
      <c r="F3082" s="158"/>
      <c r="G3082" s="135" t="s">
        <v>104</v>
      </c>
      <c r="H3082" s="135">
        <v>1.0</v>
      </c>
      <c r="I3082" s="132"/>
      <c r="J3082" s="81" t="s">
        <v>375</v>
      </c>
      <c r="K3082" s="136"/>
      <c r="L3082" s="159"/>
    </row>
    <row r="3083" ht="20.25" hidden="1" customHeight="1">
      <c r="A3083" s="128"/>
      <c r="B3083" s="139"/>
      <c r="C3083" s="154"/>
      <c r="D3083" s="132"/>
      <c r="E3083" s="157"/>
      <c r="F3083" s="158"/>
      <c r="G3083" s="131"/>
      <c r="H3083" s="131"/>
      <c r="I3083" s="132"/>
      <c r="J3083" s="132"/>
      <c r="K3083" s="136"/>
      <c r="L3083" s="127"/>
    </row>
    <row r="3084" ht="20.25" hidden="1" customHeight="1">
      <c r="A3084" s="168">
        <v>46055.0</v>
      </c>
      <c r="B3084" s="162" t="s">
        <v>5016</v>
      </c>
      <c r="C3084" s="23"/>
      <c r="D3084" s="166" t="s">
        <v>5017</v>
      </c>
      <c r="E3084" s="181"/>
      <c r="F3084" s="158"/>
      <c r="G3084" s="135" t="s">
        <v>502</v>
      </c>
      <c r="H3084" s="135">
        <v>1.0</v>
      </c>
      <c r="I3084" s="132"/>
      <c r="J3084" s="81" t="s">
        <v>443</v>
      </c>
      <c r="K3084" s="136"/>
      <c r="L3084" s="159"/>
    </row>
    <row r="3085" ht="20.25" hidden="1" customHeight="1">
      <c r="A3085" s="128"/>
      <c r="B3085" s="139"/>
      <c r="C3085" s="154"/>
      <c r="D3085" s="132"/>
      <c r="E3085" s="157"/>
      <c r="F3085" s="158"/>
      <c r="G3085" s="131"/>
      <c r="H3085" s="131"/>
      <c r="I3085" s="132"/>
      <c r="J3085" s="132"/>
      <c r="K3085" s="136"/>
      <c r="L3085" s="127"/>
    </row>
    <row r="3086" ht="20.25" hidden="1" customHeight="1">
      <c r="A3086" s="168">
        <v>46056.0</v>
      </c>
      <c r="B3086" s="162" t="s">
        <v>5018</v>
      </c>
      <c r="C3086" s="23"/>
      <c r="D3086" s="166" t="s">
        <v>807</v>
      </c>
      <c r="E3086" s="181" t="s">
        <v>808</v>
      </c>
      <c r="F3086" s="158"/>
      <c r="G3086" s="135" t="s">
        <v>104</v>
      </c>
      <c r="H3086" s="135">
        <v>1.0</v>
      </c>
      <c r="I3086" s="132"/>
      <c r="J3086" s="81" t="s">
        <v>2516</v>
      </c>
      <c r="K3086" s="136"/>
      <c r="L3086" s="159" t="s">
        <v>4331</v>
      </c>
    </row>
    <row r="3087" ht="20.25" hidden="1" customHeight="1">
      <c r="A3087" s="168">
        <v>46056.0</v>
      </c>
      <c r="B3087" s="162" t="s">
        <v>5018</v>
      </c>
      <c r="C3087" s="23"/>
      <c r="D3087" s="166" t="s">
        <v>807</v>
      </c>
      <c r="E3087" s="181" t="s">
        <v>362</v>
      </c>
      <c r="F3087" s="158"/>
      <c r="G3087" s="135" t="s">
        <v>104</v>
      </c>
      <c r="H3087" s="135">
        <v>1.0</v>
      </c>
      <c r="I3087" s="132"/>
      <c r="J3087" s="81" t="s">
        <v>2516</v>
      </c>
      <c r="K3087" s="136"/>
      <c r="L3087" s="159" t="s">
        <v>4331</v>
      </c>
    </row>
    <row r="3088" ht="20.25" hidden="1" customHeight="1">
      <c r="A3088" s="168">
        <v>46056.0</v>
      </c>
      <c r="B3088" s="162" t="s">
        <v>5018</v>
      </c>
      <c r="C3088" s="23"/>
      <c r="D3088" s="166" t="s">
        <v>807</v>
      </c>
      <c r="E3088" s="181" t="s">
        <v>362</v>
      </c>
      <c r="F3088" s="158"/>
      <c r="G3088" s="135" t="s">
        <v>104</v>
      </c>
      <c r="H3088" s="135">
        <v>1.0</v>
      </c>
      <c r="I3088" s="132"/>
      <c r="J3088" s="81" t="s">
        <v>521</v>
      </c>
      <c r="K3088" s="136"/>
      <c r="L3088" s="159" t="s">
        <v>4331</v>
      </c>
    </row>
    <row r="3089" ht="20.25" hidden="1" customHeight="1">
      <c r="A3089" s="128"/>
      <c r="B3089" s="139"/>
      <c r="C3089" s="154"/>
      <c r="D3089" s="132"/>
      <c r="E3089" s="157"/>
      <c r="F3089" s="158"/>
      <c r="G3089" s="131"/>
      <c r="H3089" s="131"/>
      <c r="I3089" s="132"/>
      <c r="J3089" s="132"/>
      <c r="K3089" s="136"/>
      <c r="L3089" s="127"/>
    </row>
    <row r="3090" ht="20.25" hidden="1" customHeight="1">
      <c r="A3090" s="168">
        <v>46056.0</v>
      </c>
      <c r="B3090" s="162" t="s">
        <v>5019</v>
      </c>
      <c r="C3090" s="23"/>
      <c r="D3090" s="166" t="s">
        <v>5020</v>
      </c>
      <c r="E3090" s="181"/>
      <c r="F3090" s="158"/>
      <c r="G3090" s="135" t="s">
        <v>104</v>
      </c>
      <c r="H3090" s="135">
        <v>1.0</v>
      </c>
      <c r="I3090" s="132"/>
      <c r="J3090" s="81" t="s">
        <v>456</v>
      </c>
      <c r="K3090" s="136"/>
      <c r="L3090" s="159" t="s">
        <v>4331</v>
      </c>
    </row>
    <row r="3091" ht="20.25" hidden="1" customHeight="1">
      <c r="A3091" s="168">
        <v>46056.0</v>
      </c>
      <c r="B3091" s="162" t="s">
        <v>5019</v>
      </c>
      <c r="C3091" s="23"/>
      <c r="D3091" s="166" t="s">
        <v>5021</v>
      </c>
      <c r="E3091" s="181"/>
      <c r="F3091" s="158"/>
      <c r="G3091" s="135" t="s">
        <v>104</v>
      </c>
      <c r="H3091" s="135">
        <v>1.0</v>
      </c>
      <c r="I3091" s="132"/>
      <c r="J3091" s="81" t="s">
        <v>1237</v>
      </c>
      <c r="K3091" s="136"/>
      <c r="L3091" s="159" t="s">
        <v>4331</v>
      </c>
    </row>
    <row r="3092" ht="20.25" hidden="1" customHeight="1">
      <c r="A3092" s="168">
        <v>46056.0</v>
      </c>
      <c r="B3092" s="162" t="s">
        <v>5019</v>
      </c>
      <c r="C3092" s="23"/>
      <c r="D3092" s="166" t="s">
        <v>5022</v>
      </c>
      <c r="E3092" s="181"/>
      <c r="F3092" s="158"/>
      <c r="G3092" s="135" t="s">
        <v>104</v>
      </c>
      <c r="H3092" s="135">
        <v>2.0</v>
      </c>
      <c r="I3092" s="132"/>
      <c r="J3092" s="81" t="s">
        <v>991</v>
      </c>
      <c r="K3092" s="136"/>
      <c r="L3092" s="159"/>
    </row>
    <row r="3093" ht="20.25" hidden="1" customHeight="1">
      <c r="A3093" s="168">
        <v>46056.0</v>
      </c>
      <c r="B3093" s="162" t="s">
        <v>5019</v>
      </c>
      <c r="C3093" s="23"/>
      <c r="D3093" s="166" t="s">
        <v>1908</v>
      </c>
      <c r="E3093" s="181"/>
      <c r="F3093" s="158"/>
      <c r="G3093" s="135" t="s">
        <v>104</v>
      </c>
      <c r="H3093" s="135">
        <v>2.0</v>
      </c>
      <c r="I3093" s="132"/>
      <c r="J3093" s="81" t="s">
        <v>449</v>
      </c>
      <c r="K3093" s="136"/>
      <c r="L3093" s="159"/>
    </row>
    <row r="3094" ht="20.25" hidden="1" customHeight="1">
      <c r="A3094" s="168">
        <v>46056.0</v>
      </c>
      <c r="B3094" s="162" t="s">
        <v>5019</v>
      </c>
      <c r="C3094" s="23"/>
      <c r="D3094" s="166" t="s">
        <v>5023</v>
      </c>
      <c r="E3094" s="181"/>
      <c r="F3094" s="158"/>
      <c r="G3094" s="135" t="s">
        <v>104</v>
      </c>
      <c r="H3094" s="135">
        <v>1.0</v>
      </c>
      <c r="I3094" s="132"/>
      <c r="J3094" s="81" t="s">
        <v>449</v>
      </c>
      <c r="K3094" s="136"/>
      <c r="L3094" s="159"/>
    </row>
    <row r="3095" ht="20.25" hidden="1" customHeight="1">
      <c r="A3095" s="168">
        <v>46056.0</v>
      </c>
      <c r="B3095" s="162" t="s">
        <v>5019</v>
      </c>
      <c r="C3095" s="23"/>
      <c r="D3095" s="166" t="s">
        <v>1949</v>
      </c>
      <c r="E3095" s="181"/>
      <c r="F3095" s="158"/>
      <c r="G3095" s="135" t="s">
        <v>104</v>
      </c>
      <c r="H3095" s="135">
        <v>1.0</v>
      </c>
      <c r="I3095" s="132"/>
      <c r="J3095" s="81" t="s">
        <v>449</v>
      </c>
      <c r="K3095" s="136"/>
      <c r="L3095" s="159"/>
    </row>
    <row r="3096" ht="20.25" hidden="1" customHeight="1">
      <c r="A3096" s="168">
        <v>46056.0</v>
      </c>
      <c r="B3096" s="162" t="s">
        <v>5019</v>
      </c>
      <c r="C3096" s="23"/>
      <c r="D3096" s="166" t="s">
        <v>2398</v>
      </c>
      <c r="E3096" s="181"/>
      <c r="F3096" s="158"/>
      <c r="G3096" s="135" t="s">
        <v>104</v>
      </c>
      <c r="H3096" s="135">
        <v>1.0</v>
      </c>
      <c r="I3096" s="132"/>
      <c r="J3096" s="81" t="s">
        <v>449</v>
      </c>
      <c r="K3096" s="136"/>
      <c r="L3096" s="159"/>
    </row>
    <row r="3097" ht="20.25" hidden="1" customHeight="1">
      <c r="A3097" s="168">
        <v>46056.0</v>
      </c>
      <c r="B3097" s="162" t="s">
        <v>5019</v>
      </c>
      <c r="C3097" s="23"/>
      <c r="D3097" s="166" t="s">
        <v>1391</v>
      </c>
      <c r="E3097" s="181"/>
      <c r="F3097" s="158"/>
      <c r="G3097" s="135" t="s">
        <v>502</v>
      </c>
      <c r="H3097" s="135">
        <v>1.0</v>
      </c>
      <c r="I3097" s="132"/>
      <c r="J3097" s="81" t="s">
        <v>381</v>
      </c>
      <c r="K3097" s="136"/>
      <c r="L3097" s="159"/>
    </row>
    <row r="3098" ht="20.25" hidden="1" customHeight="1">
      <c r="A3098" s="168">
        <v>46056.0</v>
      </c>
      <c r="B3098" s="162" t="s">
        <v>5019</v>
      </c>
      <c r="C3098" s="23"/>
      <c r="D3098" s="166" t="s">
        <v>2425</v>
      </c>
      <c r="E3098" s="181"/>
      <c r="F3098" s="158"/>
      <c r="G3098" s="135" t="s">
        <v>104</v>
      </c>
      <c r="H3098" s="135">
        <v>2.0</v>
      </c>
      <c r="I3098" s="132"/>
      <c r="J3098" s="81" t="s">
        <v>2426</v>
      </c>
      <c r="K3098" s="136"/>
      <c r="L3098" s="159"/>
    </row>
    <row r="3099" ht="20.25" hidden="1" customHeight="1">
      <c r="A3099" s="128"/>
      <c r="B3099" s="139"/>
      <c r="C3099" s="154"/>
      <c r="D3099" s="132"/>
      <c r="E3099" s="157"/>
      <c r="F3099" s="158"/>
      <c r="G3099" s="131"/>
      <c r="H3099" s="131"/>
      <c r="I3099" s="132"/>
      <c r="J3099" s="132"/>
      <c r="K3099" s="136"/>
      <c r="L3099" s="127"/>
    </row>
    <row r="3100" ht="20.25" hidden="1" customHeight="1">
      <c r="A3100" s="168">
        <v>46056.0</v>
      </c>
      <c r="B3100" s="162" t="s">
        <v>5024</v>
      </c>
      <c r="C3100" s="23"/>
      <c r="D3100" s="166" t="s">
        <v>1278</v>
      </c>
      <c r="E3100" s="181" t="s">
        <v>812</v>
      </c>
      <c r="F3100" s="158"/>
      <c r="G3100" s="135" t="s">
        <v>104</v>
      </c>
      <c r="H3100" s="135">
        <v>1.0</v>
      </c>
      <c r="I3100" s="132"/>
      <c r="J3100" s="81" t="s">
        <v>2514</v>
      </c>
      <c r="K3100" s="136"/>
      <c r="L3100" s="159" t="s">
        <v>4331</v>
      </c>
    </row>
    <row r="3101" ht="20.25" hidden="1" customHeight="1">
      <c r="A3101" s="168">
        <v>46056.0</v>
      </c>
      <c r="B3101" s="162" t="s">
        <v>5024</v>
      </c>
      <c r="C3101" s="23"/>
      <c r="D3101" s="166" t="s">
        <v>1981</v>
      </c>
      <c r="E3101" s="181" t="s">
        <v>1280</v>
      </c>
      <c r="F3101" s="158"/>
      <c r="G3101" s="135" t="s">
        <v>104</v>
      </c>
      <c r="H3101" s="135">
        <v>1.0</v>
      </c>
      <c r="I3101" s="132"/>
      <c r="J3101" s="81" t="s">
        <v>988</v>
      </c>
      <c r="K3101" s="136"/>
      <c r="L3101" s="159" t="s">
        <v>4331</v>
      </c>
    </row>
    <row r="3102" ht="20.25" hidden="1" customHeight="1">
      <c r="A3102" s="128"/>
      <c r="B3102" s="139"/>
      <c r="C3102" s="154"/>
      <c r="D3102" s="132"/>
      <c r="E3102" s="157"/>
      <c r="F3102" s="158"/>
      <c r="G3102" s="131"/>
      <c r="H3102" s="131"/>
      <c r="I3102" s="132"/>
      <c r="J3102" s="132"/>
      <c r="K3102" s="136"/>
      <c r="L3102" s="127"/>
    </row>
    <row r="3103" ht="20.25" hidden="1" customHeight="1">
      <c r="A3103" s="168">
        <v>46056.0</v>
      </c>
      <c r="B3103" s="162" t="s">
        <v>5025</v>
      </c>
      <c r="C3103" s="23"/>
      <c r="D3103" s="166" t="s">
        <v>1767</v>
      </c>
      <c r="E3103" s="181" t="s">
        <v>1362</v>
      </c>
      <c r="F3103" s="158"/>
      <c r="G3103" s="135" t="s">
        <v>104</v>
      </c>
      <c r="H3103" s="135">
        <v>1.0</v>
      </c>
      <c r="I3103" s="132"/>
      <c r="J3103" s="81" t="s">
        <v>763</v>
      </c>
      <c r="K3103" s="136"/>
      <c r="L3103" s="159" t="s">
        <v>4331</v>
      </c>
    </row>
    <row r="3104" ht="20.25" hidden="1" customHeight="1">
      <c r="A3104" s="128"/>
      <c r="B3104" s="139"/>
      <c r="C3104" s="154"/>
      <c r="D3104" s="132"/>
      <c r="E3104" s="157"/>
      <c r="F3104" s="158"/>
      <c r="G3104" s="131"/>
      <c r="H3104" s="131"/>
      <c r="I3104" s="132"/>
      <c r="J3104" s="132"/>
      <c r="K3104" s="136"/>
      <c r="L3104" s="127"/>
    </row>
    <row r="3105" ht="20.25" hidden="1" customHeight="1">
      <c r="A3105" s="168">
        <v>46057.0</v>
      </c>
      <c r="B3105" s="162" t="s">
        <v>5026</v>
      </c>
      <c r="C3105" s="23"/>
      <c r="D3105" s="166" t="s">
        <v>2370</v>
      </c>
      <c r="E3105" s="181"/>
      <c r="F3105" s="158"/>
      <c r="G3105" s="135" t="s">
        <v>104</v>
      </c>
      <c r="H3105" s="135">
        <v>3.0</v>
      </c>
      <c r="I3105" s="132"/>
      <c r="J3105" s="81" t="s">
        <v>5027</v>
      </c>
      <c r="K3105" s="136"/>
      <c r="L3105" s="159"/>
    </row>
    <row r="3106" ht="20.25" hidden="1" customHeight="1">
      <c r="A3106" s="168">
        <v>46057.0</v>
      </c>
      <c r="B3106" s="162" t="s">
        <v>5026</v>
      </c>
      <c r="C3106" s="23"/>
      <c r="D3106" s="166" t="s">
        <v>5028</v>
      </c>
      <c r="E3106" s="181"/>
      <c r="F3106" s="158"/>
      <c r="G3106" s="135" t="s">
        <v>104</v>
      </c>
      <c r="H3106" s="135">
        <v>1.0</v>
      </c>
      <c r="I3106" s="132"/>
      <c r="J3106" s="81" t="s">
        <v>988</v>
      </c>
      <c r="K3106" s="136"/>
      <c r="L3106" s="159"/>
    </row>
    <row r="3107" ht="20.25" hidden="1" customHeight="1">
      <c r="A3107" s="168">
        <v>46057.0</v>
      </c>
      <c r="B3107" s="162" t="s">
        <v>5026</v>
      </c>
      <c r="C3107" s="23"/>
      <c r="D3107" s="166" t="s">
        <v>5029</v>
      </c>
      <c r="E3107" s="181"/>
      <c r="F3107" s="158"/>
      <c r="G3107" s="135" t="s">
        <v>104</v>
      </c>
      <c r="H3107" s="135">
        <v>1.0</v>
      </c>
      <c r="I3107" s="132"/>
      <c r="J3107" s="81" t="s">
        <v>1948</v>
      </c>
      <c r="K3107" s="136"/>
      <c r="L3107" s="159" t="s">
        <v>4331</v>
      </c>
    </row>
    <row r="3108" ht="20.25" hidden="1" customHeight="1">
      <c r="A3108" s="168">
        <v>46057.0</v>
      </c>
      <c r="B3108" s="162" t="s">
        <v>5026</v>
      </c>
      <c r="C3108" s="23"/>
      <c r="D3108" s="166" t="s">
        <v>2621</v>
      </c>
      <c r="E3108" s="181"/>
      <c r="F3108" s="158"/>
      <c r="G3108" s="135" t="s">
        <v>104</v>
      </c>
      <c r="H3108" s="135">
        <v>1.0</v>
      </c>
      <c r="I3108" s="132"/>
      <c r="J3108" s="81" t="s">
        <v>763</v>
      </c>
      <c r="K3108" s="136"/>
      <c r="L3108" s="159"/>
    </row>
    <row r="3109" ht="20.25" hidden="1" customHeight="1">
      <c r="A3109" s="168">
        <v>46057.0</v>
      </c>
      <c r="B3109" s="162" t="s">
        <v>5026</v>
      </c>
      <c r="C3109" s="23"/>
      <c r="D3109" s="166" t="s">
        <v>1707</v>
      </c>
      <c r="E3109" s="181"/>
      <c r="F3109" s="158"/>
      <c r="G3109" s="135" t="s">
        <v>104</v>
      </c>
      <c r="H3109" s="135">
        <v>1.0</v>
      </c>
      <c r="I3109" s="132"/>
      <c r="J3109" s="81" t="s">
        <v>375</v>
      </c>
      <c r="K3109" s="136"/>
      <c r="L3109" s="159"/>
    </row>
    <row r="3110" ht="20.25" hidden="1" customHeight="1">
      <c r="A3110" s="168"/>
      <c r="B3110" s="162"/>
      <c r="C3110" s="23"/>
      <c r="D3110" s="166"/>
      <c r="E3110" s="181"/>
      <c r="F3110" s="158"/>
      <c r="G3110" s="135"/>
      <c r="H3110" s="135"/>
      <c r="I3110" s="132"/>
      <c r="J3110" s="81"/>
      <c r="K3110" s="136"/>
      <c r="L3110" s="159"/>
    </row>
    <row r="3111" ht="20.25" hidden="1" customHeight="1">
      <c r="A3111" s="168">
        <v>46057.0</v>
      </c>
      <c r="B3111" s="162" t="s">
        <v>5030</v>
      </c>
      <c r="C3111" s="23"/>
      <c r="D3111" s="166" t="s">
        <v>2191</v>
      </c>
      <c r="E3111" s="181"/>
      <c r="F3111" s="158"/>
      <c r="G3111" s="135" t="s">
        <v>104</v>
      </c>
      <c r="H3111" s="135">
        <v>1.0</v>
      </c>
      <c r="I3111" s="132"/>
      <c r="J3111" s="81" t="s">
        <v>1034</v>
      </c>
      <c r="K3111" s="136"/>
      <c r="L3111" s="159"/>
    </row>
    <row r="3112" ht="20.25" hidden="1" customHeight="1">
      <c r="A3112" s="168">
        <v>46057.0</v>
      </c>
      <c r="B3112" s="162" t="s">
        <v>5030</v>
      </c>
      <c r="C3112" s="23"/>
      <c r="D3112" s="166" t="s">
        <v>2045</v>
      </c>
      <c r="E3112" s="181"/>
      <c r="F3112" s="158"/>
      <c r="G3112" s="135" t="s">
        <v>196</v>
      </c>
      <c r="H3112" s="135">
        <v>3.0</v>
      </c>
      <c r="I3112" s="132"/>
      <c r="J3112" s="81" t="s">
        <v>5031</v>
      </c>
      <c r="K3112" s="136"/>
      <c r="L3112" s="159"/>
    </row>
    <row r="3113" ht="20.25" hidden="1" customHeight="1">
      <c r="A3113" s="128"/>
      <c r="B3113" s="139"/>
      <c r="C3113" s="154"/>
      <c r="D3113" s="132"/>
      <c r="E3113" s="157"/>
      <c r="F3113" s="158"/>
      <c r="G3113" s="131"/>
      <c r="H3113" s="131"/>
      <c r="I3113" s="132"/>
      <c r="J3113" s="132"/>
      <c r="K3113" s="136"/>
      <c r="L3113" s="127"/>
    </row>
    <row r="3114" ht="20.25" hidden="1" customHeight="1">
      <c r="A3114" s="168">
        <v>46057.0</v>
      </c>
      <c r="B3114" s="162" t="s">
        <v>5032</v>
      </c>
      <c r="C3114" s="23"/>
      <c r="D3114" s="166" t="s">
        <v>1766</v>
      </c>
      <c r="E3114" s="181" t="s">
        <v>63</v>
      </c>
      <c r="F3114" s="158"/>
      <c r="G3114" s="135" t="s">
        <v>104</v>
      </c>
      <c r="H3114" s="135">
        <v>1.0</v>
      </c>
      <c r="I3114" s="132"/>
      <c r="J3114" s="81" t="s">
        <v>2637</v>
      </c>
      <c r="K3114" s="136"/>
      <c r="L3114" s="159" t="s">
        <v>4331</v>
      </c>
    </row>
    <row r="3115" ht="20.25" hidden="1" customHeight="1">
      <c r="A3115" s="168">
        <v>46057.0</v>
      </c>
      <c r="B3115" s="162" t="s">
        <v>5032</v>
      </c>
      <c r="C3115" s="23"/>
      <c r="D3115" s="166" t="s">
        <v>807</v>
      </c>
      <c r="E3115" s="181" t="s">
        <v>815</v>
      </c>
      <c r="F3115" s="158"/>
      <c r="G3115" s="135" t="s">
        <v>104</v>
      </c>
      <c r="H3115" s="135">
        <v>1.0</v>
      </c>
      <c r="I3115" s="132"/>
      <c r="J3115" s="81" t="s">
        <v>2637</v>
      </c>
      <c r="K3115" s="136"/>
      <c r="L3115" s="159" t="s">
        <v>4331</v>
      </c>
    </row>
    <row r="3116" ht="20.25" hidden="1" customHeight="1">
      <c r="A3116" s="168">
        <v>46057.0</v>
      </c>
      <c r="B3116" s="162" t="s">
        <v>5032</v>
      </c>
      <c r="C3116" s="23"/>
      <c r="D3116" s="166" t="s">
        <v>807</v>
      </c>
      <c r="E3116" s="181" t="s">
        <v>362</v>
      </c>
      <c r="F3116" s="158"/>
      <c r="G3116" s="135" t="s">
        <v>104</v>
      </c>
      <c r="H3116" s="135">
        <v>1.0</v>
      </c>
      <c r="I3116" s="132"/>
      <c r="J3116" s="81" t="s">
        <v>2637</v>
      </c>
      <c r="K3116" s="136"/>
      <c r="L3116" s="159" t="s">
        <v>4331</v>
      </c>
    </row>
    <row r="3117" ht="20.25" hidden="1" customHeight="1">
      <c r="A3117" s="168">
        <v>46057.0</v>
      </c>
      <c r="B3117" s="162" t="s">
        <v>5032</v>
      </c>
      <c r="C3117" s="23"/>
      <c r="D3117" s="166" t="s">
        <v>807</v>
      </c>
      <c r="E3117" s="181" t="s">
        <v>808</v>
      </c>
      <c r="F3117" s="158"/>
      <c r="G3117" s="135" t="s">
        <v>104</v>
      </c>
      <c r="H3117" s="135">
        <v>1.0</v>
      </c>
      <c r="I3117" s="132"/>
      <c r="J3117" s="81" t="s">
        <v>2637</v>
      </c>
      <c r="K3117" s="136"/>
      <c r="L3117" s="159" t="s">
        <v>4331</v>
      </c>
    </row>
    <row r="3118" ht="20.25" hidden="1" customHeight="1">
      <c r="A3118" s="168">
        <v>46057.0</v>
      </c>
      <c r="B3118" s="162" t="s">
        <v>5032</v>
      </c>
      <c r="C3118" s="23"/>
      <c r="D3118" s="166" t="s">
        <v>807</v>
      </c>
      <c r="E3118" s="181" t="s">
        <v>362</v>
      </c>
      <c r="F3118" s="158"/>
      <c r="G3118" s="135" t="s">
        <v>104</v>
      </c>
      <c r="H3118" s="135">
        <v>1.0</v>
      </c>
      <c r="I3118" s="132"/>
      <c r="J3118" s="81" t="s">
        <v>1970</v>
      </c>
      <c r="K3118" s="136"/>
      <c r="L3118" s="159" t="s">
        <v>4331</v>
      </c>
    </row>
    <row r="3119" ht="20.25" hidden="1" customHeight="1">
      <c r="A3119" s="128"/>
      <c r="B3119" s="139"/>
      <c r="C3119" s="154"/>
      <c r="D3119" s="132"/>
      <c r="E3119" s="157"/>
      <c r="F3119" s="158"/>
      <c r="G3119" s="131"/>
      <c r="H3119" s="131"/>
      <c r="I3119" s="132"/>
      <c r="J3119" s="132"/>
      <c r="K3119" s="136"/>
      <c r="L3119" s="127"/>
    </row>
    <row r="3120" ht="20.25" hidden="1" customHeight="1">
      <c r="A3120" s="168">
        <v>46058.0</v>
      </c>
      <c r="B3120" s="162" t="s">
        <v>5033</v>
      </c>
      <c r="C3120" s="23"/>
      <c r="D3120" s="166" t="s">
        <v>850</v>
      </c>
      <c r="E3120" s="181"/>
      <c r="F3120" s="158"/>
      <c r="G3120" s="135" t="s">
        <v>104</v>
      </c>
      <c r="H3120" s="135">
        <v>1.0</v>
      </c>
      <c r="I3120" s="132"/>
      <c r="J3120" s="81" t="s">
        <v>2096</v>
      </c>
      <c r="K3120" s="136"/>
      <c r="L3120" s="159" t="s">
        <v>4331</v>
      </c>
    </row>
    <row r="3121" ht="20.25" hidden="1" customHeight="1">
      <c r="A3121" s="168">
        <v>46058.0</v>
      </c>
      <c r="B3121" s="162" t="s">
        <v>5033</v>
      </c>
      <c r="C3121" s="23"/>
      <c r="D3121" s="166" t="s">
        <v>850</v>
      </c>
      <c r="E3121" s="181"/>
      <c r="F3121" s="158"/>
      <c r="G3121" s="135" t="s">
        <v>104</v>
      </c>
      <c r="H3121" s="135">
        <v>1.0</v>
      </c>
      <c r="I3121" s="132"/>
      <c r="J3121" s="81" t="s">
        <v>381</v>
      </c>
      <c r="K3121" s="136"/>
      <c r="L3121" s="159" t="s">
        <v>4331</v>
      </c>
    </row>
    <row r="3122" ht="20.25" hidden="1" customHeight="1">
      <c r="A3122" s="168">
        <v>46058.0</v>
      </c>
      <c r="B3122" s="162" t="s">
        <v>5033</v>
      </c>
      <c r="C3122" s="23"/>
      <c r="D3122" s="166" t="s">
        <v>1238</v>
      </c>
      <c r="E3122" s="181"/>
      <c r="F3122" s="158"/>
      <c r="G3122" s="135" t="s">
        <v>104</v>
      </c>
      <c r="H3122" s="135">
        <v>1.0</v>
      </c>
      <c r="I3122" s="132"/>
      <c r="J3122" s="81" t="s">
        <v>4567</v>
      </c>
      <c r="K3122" s="136"/>
      <c r="L3122" s="159"/>
    </row>
    <row r="3123" ht="20.25" hidden="1" customHeight="1">
      <c r="A3123" s="128"/>
      <c r="B3123" s="139"/>
      <c r="C3123" s="154"/>
      <c r="D3123" s="132"/>
      <c r="E3123" s="157"/>
      <c r="F3123" s="158"/>
      <c r="G3123" s="131"/>
      <c r="H3123" s="131"/>
      <c r="I3123" s="132"/>
      <c r="J3123" s="132"/>
      <c r="K3123" s="136"/>
      <c r="L3123" s="127"/>
    </row>
    <row r="3124" ht="20.25" hidden="1" customHeight="1">
      <c r="A3124" s="168">
        <v>46058.0</v>
      </c>
      <c r="B3124" s="162" t="s">
        <v>5034</v>
      </c>
      <c r="C3124" s="23"/>
      <c r="D3124" s="166" t="s">
        <v>783</v>
      </c>
      <c r="E3124" s="181" t="s">
        <v>1596</v>
      </c>
      <c r="F3124" s="158"/>
      <c r="G3124" s="135" t="s">
        <v>104</v>
      </c>
      <c r="H3124" s="135">
        <v>1.0</v>
      </c>
      <c r="I3124" s="132"/>
      <c r="J3124" s="81" t="s">
        <v>1664</v>
      </c>
      <c r="K3124" s="136"/>
      <c r="L3124" s="159" t="s">
        <v>4331</v>
      </c>
    </row>
    <row r="3125" ht="20.25" hidden="1" customHeight="1">
      <c r="A3125" s="168">
        <v>46058.0</v>
      </c>
      <c r="B3125" s="162" t="s">
        <v>5034</v>
      </c>
      <c r="C3125" s="23"/>
      <c r="D3125" s="166" t="s">
        <v>1716</v>
      </c>
      <c r="E3125" s="181">
        <v>5833046.0</v>
      </c>
      <c r="F3125" s="158"/>
      <c r="G3125" s="135" t="s">
        <v>104</v>
      </c>
      <c r="H3125" s="135">
        <v>1.0</v>
      </c>
      <c r="I3125" s="132"/>
      <c r="J3125" s="81" t="s">
        <v>1664</v>
      </c>
      <c r="K3125" s="136"/>
      <c r="L3125" s="159" t="s">
        <v>4331</v>
      </c>
    </row>
    <row r="3126" ht="20.25" hidden="1" customHeight="1">
      <c r="A3126" s="168">
        <v>46058.0</v>
      </c>
      <c r="B3126" s="162" t="s">
        <v>5034</v>
      </c>
      <c r="C3126" s="23"/>
      <c r="D3126" s="166" t="s">
        <v>1716</v>
      </c>
      <c r="E3126" s="181">
        <v>5711730.0</v>
      </c>
      <c r="F3126" s="158"/>
      <c r="G3126" s="135" t="s">
        <v>104</v>
      </c>
      <c r="H3126" s="135">
        <v>1.0</v>
      </c>
      <c r="I3126" s="132"/>
      <c r="J3126" s="81" t="s">
        <v>1664</v>
      </c>
      <c r="K3126" s="136"/>
      <c r="L3126" s="159" t="s">
        <v>4331</v>
      </c>
    </row>
    <row r="3127" ht="20.25" hidden="1" customHeight="1">
      <c r="A3127" s="168">
        <v>46058.0</v>
      </c>
      <c r="B3127" s="162" t="s">
        <v>5034</v>
      </c>
      <c r="C3127" s="23"/>
      <c r="D3127" s="166" t="s">
        <v>2904</v>
      </c>
      <c r="E3127" s="181"/>
      <c r="F3127" s="158"/>
      <c r="G3127" s="135" t="s">
        <v>104</v>
      </c>
      <c r="H3127" s="135">
        <v>2.0</v>
      </c>
      <c r="I3127" s="132"/>
      <c r="J3127" s="81" t="s">
        <v>456</v>
      </c>
      <c r="K3127" s="136"/>
      <c r="L3127" s="159"/>
    </row>
    <row r="3128" ht="20.25" hidden="1" customHeight="1">
      <c r="A3128" s="168">
        <v>46058.0</v>
      </c>
      <c r="B3128" s="162" t="s">
        <v>5034</v>
      </c>
      <c r="C3128" s="23"/>
      <c r="D3128" s="166" t="s">
        <v>5029</v>
      </c>
      <c r="E3128" s="181"/>
      <c r="F3128" s="158"/>
      <c r="G3128" s="135" t="s">
        <v>104</v>
      </c>
      <c r="H3128" s="135">
        <v>1.0</v>
      </c>
      <c r="I3128" s="132"/>
      <c r="J3128" s="81" t="s">
        <v>456</v>
      </c>
      <c r="K3128" s="136"/>
      <c r="L3128" s="159"/>
    </row>
    <row r="3129" ht="20.25" hidden="1" customHeight="1">
      <c r="A3129" s="128"/>
      <c r="B3129" s="139"/>
      <c r="C3129" s="154"/>
      <c r="D3129" s="132"/>
      <c r="E3129" s="157"/>
      <c r="F3129" s="158"/>
      <c r="G3129" s="131"/>
      <c r="H3129" s="131"/>
      <c r="I3129" s="132"/>
      <c r="J3129" s="132"/>
      <c r="K3129" s="136"/>
      <c r="L3129" s="127"/>
    </row>
    <row r="3130" ht="20.25" hidden="1" customHeight="1">
      <c r="A3130" s="168">
        <v>46058.0</v>
      </c>
      <c r="B3130" s="162" t="s">
        <v>5035</v>
      </c>
      <c r="C3130" s="23"/>
      <c r="D3130" s="166" t="s">
        <v>2045</v>
      </c>
      <c r="E3130" s="181"/>
      <c r="F3130" s="158"/>
      <c r="G3130" s="135" t="s">
        <v>196</v>
      </c>
      <c r="H3130" s="135">
        <v>1.0</v>
      </c>
      <c r="I3130" s="132"/>
      <c r="J3130" s="81" t="s">
        <v>381</v>
      </c>
      <c r="K3130" s="136"/>
      <c r="L3130" s="159"/>
    </row>
    <row r="3131" ht="20.25" hidden="1" customHeight="1">
      <c r="A3131" s="168">
        <v>46058.0</v>
      </c>
      <c r="B3131" s="162" t="s">
        <v>5035</v>
      </c>
      <c r="C3131" s="23"/>
      <c r="D3131" s="166" t="s">
        <v>2045</v>
      </c>
      <c r="E3131" s="181"/>
      <c r="F3131" s="158"/>
      <c r="G3131" s="135" t="s">
        <v>196</v>
      </c>
      <c r="H3131" s="135">
        <v>1.0</v>
      </c>
      <c r="I3131" s="132"/>
      <c r="J3131" s="81" t="s">
        <v>2233</v>
      </c>
      <c r="K3131" s="136"/>
      <c r="L3131" s="159"/>
    </row>
    <row r="3132" ht="20.25" hidden="1" customHeight="1">
      <c r="A3132" s="168">
        <v>46058.0</v>
      </c>
      <c r="B3132" s="162" t="s">
        <v>5035</v>
      </c>
      <c r="C3132" s="23"/>
      <c r="D3132" s="166" t="s">
        <v>2200</v>
      </c>
      <c r="E3132" s="181"/>
      <c r="F3132" s="158"/>
      <c r="G3132" s="135" t="s">
        <v>104</v>
      </c>
      <c r="H3132" s="135">
        <v>1.0</v>
      </c>
      <c r="I3132" s="132"/>
      <c r="J3132" s="81" t="s">
        <v>2233</v>
      </c>
      <c r="K3132" s="136"/>
      <c r="L3132" s="159"/>
    </row>
    <row r="3133" ht="20.25" hidden="1" customHeight="1">
      <c r="A3133" s="128"/>
      <c r="B3133" s="139"/>
      <c r="C3133" s="154"/>
      <c r="D3133" s="132"/>
      <c r="E3133" s="157"/>
      <c r="F3133" s="158"/>
      <c r="G3133" s="131"/>
      <c r="H3133" s="131"/>
      <c r="I3133" s="132"/>
      <c r="J3133" s="132"/>
      <c r="K3133" s="136"/>
      <c r="L3133" s="127"/>
    </row>
    <row r="3134" ht="20.25" hidden="1" customHeight="1">
      <c r="A3134" s="168">
        <v>46059.0</v>
      </c>
      <c r="B3134" s="162" t="s">
        <v>5036</v>
      </c>
      <c r="C3134" s="23"/>
      <c r="D3134" s="166" t="s">
        <v>2093</v>
      </c>
      <c r="E3134" s="181">
        <v>5.223022134E9</v>
      </c>
      <c r="F3134" s="158"/>
      <c r="G3134" s="135" t="s">
        <v>104</v>
      </c>
      <c r="H3134" s="135">
        <v>1.0</v>
      </c>
      <c r="I3134" s="132"/>
      <c r="J3134" s="81" t="s">
        <v>1103</v>
      </c>
      <c r="K3134" s="136"/>
      <c r="L3134" s="159" t="s">
        <v>4331</v>
      </c>
    </row>
    <row r="3135" ht="20.25" hidden="1" customHeight="1">
      <c r="A3135" s="168">
        <v>46059.0</v>
      </c>
      <c r="B3135" s="162" t="s">
        <v>5036</v>
      </c>
      <c r="C3135" s="23"/>
      <c r="D3135" s="166" t="s">
        <v>2093</v>
      </c>
      <c r="E3135" s="181">
        <v>5.22396491E9</v>
      </c>
      <c r="F3135" s="158"/>
      <c r="G3135" s="135" t="s">
        <v>104</v>
      </c>
      <c r="H3135" s="135">
        <v>1.0</v>
      </c>
      <c r="I3135" s="132"/>
      <c r="J3135" s="81" t="s">
        <v>1103</v>
      </c>
      <c r="K3135" s="136"/>
      <c r="L3135" s="159" t="s">
        <v>4331</v>
      </c>
    </row>
    <row r="3136" ht="20.25" hidden="1" customHeight="1">
      <c r="A3136" s="128"/>
      <c r="B3136" s="139"/>
      <c r="C3136" s="154"/>
      <c r="D3136" s="132"/>
      <c r="E3136" s="157"/>
      <c r="F3136" s="158"/>
      <c r="G3136" s="131"/>
      <c r="H3136" s="131"/>
      <c r="I3136" s="132"/>
      <c r="J3136" s="132"/>
      <c r="K3136" s="136"/>
      <c r="L3136" s="127"/>
    </row>
    <row r="3137" ht="20.25" hidden="1" customHeight="1">
      <c r="A3137" s="168">
        <v>46059.0</v>
      </c>
      <c r="B3137" s="162" t="s">
        <v>5037</v>
      </c>
      <c r="C3137" s="23"/>
      <c r="D3137" s="166" t="s">
        <v>3926</v>
      </c>
      <c r="E3137" s="181" t="s">
        <v>5038</v>
      </c>
      <c r="F3137" s="158"/>
      <c r="G3137" s="135" t="s">
        <v>104</v>
      </c>
      <c r="H3137" s="135">
        <v>1.0</v>
      </c>
      <c r="I3137" s="132"/>
      <c r="J3137" s="81" t="s">
        <v>2129</v>
      </c>
      <c r="K3137" s="136"/>
      <c r="L3137" s="159" t="s">
        <v>4331</v>
      </c>
    </row>
    <row r="3138" ht="20.25" hidden="1" customHeight="1">
      <c r="A3138" s="168">
        <v>46059.0</v>
      </c>
      <c r="B3138" s="162" t="s">
        <v>5037</v>
      </c>
      <c r="C3138" s="23"/>
      <c r="D3138" s="166" t="s">
        <v>5039</v>
      </c>
      <c r="E3138" s="181"/>
      <c r="F3138" s="158"/>
      <c r="G3138" s="135" t="s">
        <v>104</v>
      </c>
      <c r="H3138" s="135">
        <v>1.0</v>
      </c>
      <c r="I3138" s="132"/>
      <c r="J3138" s="81" t="s">
        <v>5040</v>
      </c>
      <c r="K3138" s="136"/>
      <c r="L3138" s="159"/>
    </row>
    <row r="3139" ht="20.25" hidden="1" customHeight="1">
      <c r="A3139" s="168">
        <v>46059.0</v>
      </c>
      <c r="B3139" s="162" t="s">
        <v>5037</v>
      </c>
      <c r="C3139" s="23"/>
      <c r="D3139" s="166" t="s">
        <v>496</v>
      </c>
      <c r="E3139" s="181" t="s">
        <v>5041</v>
      </c>
      <c r="F3139" s="158"/>
      <c r="G3139" s="135" t="s">
        <v>104</v>
      </c>
      <c r="H3139" s="135">
        <v>1.0</v>
      </c>
      <c r="I3139" s="132"/>
      <c r="J3139" s="81" t="s">
        <v>5040</v>
      </c>
      <c r="K3139" s="136"/>
      <c r="L3139" s="159"/>
    </row>
    <row r="3140" ht="20.25" hidden="1" customHeight="1">
      <c r="A3140" s="168">
        <v>46059.0</v>
      </c>
      <c r="B3140" s="162" t="s">
        <v>5037</v>
      </c>
      <c r="C3140" s="23"/>
      <c r="D3140" s="166" t="s">
        <v>5042</v>
      </c>
      <c r="E3140" s="181"/>
      <c r="F3140" s="158"/>
      <c r="G3140" s="135" t="s">
        <v>104</v>
      </c>
      <c r="H3140" s="135">
        <v>1.0</v>
      </c>
      <c r="I3140" s="132"/>
      <c r="J3140" s="81" t="s">
        <v>5040</v>
      </c>
      <c r="K3140" s="136"/>
      <c r="L3140" s="159"/>
    </row>
    <row r="3141" ht="20.25" hidden="1" customHeight="1">
      <c r="A3141" s="168">
        <v>46059.0</v>
      </c>
      <c r="B3141" s="162" t="s">
        <v>5037</v>
      </c>
      <c r="C3141" s="23"/>
      <c r="D3141" s="166" t="s">
        <v>850</v>
      </c>
      <c r="E3141" s="181"/>
      <c r="F3141" s="158"/>
      <c r="G3141" s="135" t="s">
        <v>104</v>
      </c>
      <c r="H3141" s="135">
        <v>1.0</v>
      </c>
      <c r="I3141" s="132"/>
      <c r="J3141" s="81" t="s">
        <v>2449</v>
      </c>
      <c r="K3141" s="136"/>
      <c r="L3141" s="159" t="s">
        <v>4331</v>
      </c>
    </row>
    <row r="3142" ht="20.25" hidden="1" customHeight="1">
      <c r="A3142" s="168">
        <v>46059.0</v>
      </c>
      <c r="B3142" s="162" t="s">
        <v>5037</v>
      </c>
      <c r="C3142" s="23"/>
      <c r="D3142" s="166" t="s">
        <v>2373</v>
      </c>
      <c r="E3142" s="181" t="s">
        <v>1698</v>
      </c>
      <c r="F3142" s="158"/>
      <c r="G3142" s="135" t="s">
        <v>104</v>
      </c>
      <c r="H3142" s="135">
        <v>1.0</v>
      </c>
      <c r="I3142" s="132"/>
      <c r="J3142" s="81" t="s">
        <v>2449</v>
      </c>
      <c r="K3142" s="136"/>
      <c r="L3142" s="159" t="s">
        <v>4331</v>
      </c>
    </row>
    <row r="3143" ht="20.25" hidden="1" customHeight="1">
      <c r="A3143" s="128"/>
      <c r="B3143" s="139"/>
      <c r="C3143" s="154"/>
      <c r="D3143" s="132"/>
      <c r="E3143" s="157"/>
      <c r="F3143" s="158"/>
      <c r="G3143" s="131"/>
      <c r="H3143" s="131"/>
      <c r="I3143" s="132"/>
      <c r="J3143" s="132"/>
      <c r="K3143" s="136"/>
      <c r="L3143" s="127"/>
    </row>
    <row r="3144" ht="20.25" hidden="1" customHeight="1">
      <c r="A3144" s="168">
        <v>46059.0</v>
      </c>
      <c r="B3144" s="162" t="s">
        <v>5043</v>
      </c>
      <c r="C3144" s="23"/>
      <c r="D3144" s="166" t="s">
        <v>2093</v>
      </c>
      <c r="E3144" s="181">
        <v>5.223022134E9</v>
      </c>
      <c r="F3144" s="158"/>
      <c r="G3144" s="135" t="s">
        <v>104</v>
      </c>
      <c r="H3144" s="135">
        <v>1.0</v>
      </c>
      <c r="I3144" s="132"/>
      <c r="J3144" s="81" t="s">
        <v>1176</v>
      </c>
      <c r="K3144" s="136"/>
      <c r="L3144" s="159" t="s">
        <v>4331</v>
      </c>
    </row>
    <row r="3145" ht="20.25" hidden="1" customHeight="1">
      <c r="A3145" s="168">
        <v>46059.0</v>
      </c>
      <c r="B3145" s="162" t="s">
        <v>5043</v>
      </c>
      <c r="C3145" s="23"/>
      <c r="D3145" s="166" t="s">
        <v>5044</v>
      </c>
      <c r="E3145" s="181" t="s">
        <v>1183</v>
      </c>
      <c r="F3145" s="158"/>
      <c r="G3145" s="135" t="s">
        <v>104</v>
      </c>
      <c r="H3145" s="135">
        <v>1.0</v>
      </c>
      <c r="I3145" s="132"/>
      <c r="J3145" s="81" t="s">
        <v>1176</v>
      </c>
      <c r="K3145" s="136"/>
      <c r="L3145" s="159" t="s">
        <v>4331</v>
      </c>
    </row>
    <row r="3146" ht="20.25" hidden="1" customHeight="1">
      <c r="A3146" s="128"/>
      <c r="B3146" s="139"/>
      <c r="C3146" s="154"/>
      <c r="D3146" s="132"/>
      <c r="E3146" s="157"/>
      <c r="F3146" s="158"/>
      <c r="G3146" s="131"/>
      <c r="H3146" s="131"/>
      <c r="I3146" s="132"/>
      <c r="J3146" s="132"/>
      <c r="K3146" s="136"/>
      <c r="L3146" s="127"/>
    </row>
    <row r="3147" ht="20.25" hidden="1" customHeight="1">
      <c r="A3147" s="168">
        <v>46060.0</v>
      </c>
      <c r="B3147" s="162" t="s">
        <v>5045</v>
      </c>
      <c r="C3147" s="23"/>
      <c r="D3147" s="166" t="s">
        <v>1766</v>
      </c>
      <c r="E3147" s="181" t="s">
        <v>63</v>
      </c>
      <c r="F3147" s="158"/>
      <c r="G3147" s="135" t="s">
        <v>104</v>
      </c>
      <c r="H3147" s="135">
        <v>1.0</v>
      </c>
      <c r="I3147" s="132"/>
      <c r="J3147" s="81" t="s">
        <v>2570</v>
      </c>
      <c r="K3147" s="136"/>
      <c r="L3147" s="159" t="s">
        <v>4331</v>
      </c>
    </row>
    <row r="3148" ht="20.25" hidden="1" customHeight="1">
      <c r="A3148" s="168">
        <v>46060.0</v>
      </c>
      <c r="B3148" s="162" t="s">
        <v>5045</v>
      </c>
      <c r="C3148" s="23"/>
      <c r="D3148" s="166" t="s">
        <v>807</v>
      </c>
      <c r="E3148" s="181" t="s">
        <v>815</v>
      </c>
      <c r="F3148" s="158"/>
      <c r="G3148" s="135" t="s">
        <v>104</v>
      </c>
      <c r="H3148" s="135">
        <v>1.0</v>
      </c>
      <c r="I3148" s="132"/>
      <c r="J3148" s="81" t="s">
        <v>2570</v>
      </c>
      <c r="K3148" s="136"/>
      <c r="L3148" s="159" t="s">
        <v>4331</v>
      </c>
    </row>
    <row r="3149" ht="20.25" hidden="1" customHeight="1">
      <c r="A3149" s="168">
        <v>46060.0</v>
      </c>
      <c r="B3149" s="162" t="s">
        <v>5045</v>
      </c>
      <c r="C3149" s="23"/>
      <c r="D3149" s="166" t="s">
        <v>807</v>
      </c>
      <c r="E3149" s="181" t="s">
        <v>362</v>
      </c>
      <c r="F3149" s="158"/>
      <c r="G3149" s="135" t="s">
        <v>104</v>
      </c>
      <c r="H3149" s="135">
        <v>1.0</v>
      </c>
      <c r="I3149" s="132"/>
      <c r="J3149" s="81" t="s">
        <v>2570</v>
      </c>
      <c r="K3149" s="136"/>
      <c r="L3149" s="159" t="s">
        <v>4331</v>
      </c>
    </row>
    <row r="3150" ht="20.25" hidden="1" customHeight="1">
      <c r="A3150" s="168">
        <v>46060.0</v>
      </c>
      <c r="B3150" s="162" t="s">
        <v>5045</v>
      </c>
      <c r="C3150" s="23"/>
      <c r="D3150" s="166" t="s">
        <v>807</v>
      </c>
      <c r="E3150" s="181" t="s">
        <v>808</v>
      </c>
      <c r="F3150" s="158"/>
      <c r="G3150" s="135" t="s">
        <v>104</v>
      </c>
      <c r="H3150" s="135">
        <v>1.0</v>
      </c>
      <c r="I3150" s="132"/>
      <c r="J3150" s="81" t="s">
        <v>2570</v>
      </c>
      <c r="K3150" s="136"/>
      <c r="L3150" s="159" t="s">
        <v>4331</v>
      </c>
    </row>
    <row r="3151" ht="20.25" hidden="1" customHeight="1">
      <c r="A3151" s="128"/>
      <c r="B3151" s="139"/>
      <c r="C3151" s="154"/>
      <c r="D3151" s="132"/>
      <c r="E3151" s="157"/>
      <c r="F3151" s="158"/>
      <c r="G3151" s="131"/>
      <c r="H3151" s="131"/>
      <c r="I3151" s="132"/>
      <c r="J3151" s="132"/>
      <c r="K3151" s="136"/>
      <c r="L3151" s="127"/>
    </row>
    <row r="3152" ht="20.25" hidden="1" customHeight="1">
      <c r="A3152" s="168">
        <v>46060.0</v>
      </c>
      <c r="B3152" s="162" t="s">
        <v>5046</v>
      </c>
      <c r="C3152" s="23"/>
      <c r="D3152" s="166" t="s">
        <v>1411</v>
      </c>
      <c r="E3152" s="181">
        <v>1.000422381E9</v>
      </c>
      <c r="F3152" s="158"/>
      <c r="G3152" s="135" t="s">
        <v>104</v>
      </c>
      <c r="H3152" s="135">
        <v>1.0</v>
      </c>
      <c r="I3152" s="132"/>
      <c r="J3152" s="81" t="s">
        <v>3235</v>
      </c>
      <c r="K3152" s="136"/>
      <c r="L3152" s="159" t="s">
        <v>4331</v>
      </c>
    </row>
    <row r="3153" ht="20.25" hidden="1" customHeight="1">
      <c r="A3153" s="168">
        <v>46060.0</v>
      </c>
      <c r="B3153" s="162" t="s">
        <v>5046</v>
      </c>
      <c r="C3153" s="23"/>
      <c r="D3153" s="166" t="s">
        <v>209</v>
      </c>
      <c r="E3153" s="181">
        <v>1.000424655E9</v>
      </c>
      <c r="F3153" s="158"/>
      <c r="G3153" s="135" t="s">
        <v>104</v>
      </c>
      <c r="H3153" s="135">
        <v>1.0</v>
      </c>
      <c r="I3153" s="132"/>
      <c r="J3153" s="81" t="s">
        <v>3235</v>
      </c>
      <c r="K3153" s="136"/>
      <c r="L3153" s="159" t="s">
        <v>4331</v>
      </c>
    </row>
    <row r="3154" ht="20.25" hidden="1" customHeight="1">
      <c r="A3154" s="168">
        <v>46060.0</v>
      </c>
      <c r="B3154" s="162" t="s">
        <v>5046</v>
      </c>
      <c r="C3154" s="23"/>
      <c r="D3154" s="166" t="s">
        <v>74</v>
      </c>
      <c r="E3154" s="181" t="s">
        <v>5047</v>
      </c>
      <c r="F3154" s="158"/>
      <c r="G3154" s="135" t="s">
        <v>104</v>
      </c>
      <c r="H3154" s="135">
        <v>2.0</v>
      </c>
      <c r="I3154" s="132"/>
      <c r="J3154" s="81" t="s">
        <v>3235</v>
      </c>
      <c r="K3154" s="136"/>
      <c r="L3154" s="159" t="s">
        <v>4331</v>
      </c>
    </row>
    <row r="3155" ht="20.25" hidden="1" customHeight="1">
      <c r="A3155" s="128"/>
      <c r="B3155" s="139"/>
      <c r="C3155" s="154"/>
      <c r="D3155" s="132"/>
      <c r="E3155" s="157"/>
      <c r="F3155" s="158"/>
      <c r="G3155" s="131"/>
      <c r="H3155" s="131"/>
      <c r="I3155" s="132"/>
      <c r="J3155" s="132"/>
      <c r="K3155" s="136"/>
      <c r="L3155" s="127"/>
    </row>
    <row r="3156" ht="20.25" hidden="1" customHeight="1">
      <c r="A3156" s="168">
        <v>46060.0</v>
      </c>
      <c r="B3156" s="162" t="s">
        <v>5048</v>
      </c>
      <c r="C3156" s="23"/>
      <c r="D3156" s="166" t="s">
        <v>2452</v>
      </c>
      <c r="E3156" s="181"/>
      <c r="F3156" s="158"/>
      <c r="G3156" s="135" t="s">
        <v>104</v>
      </c>
      <c r="H3156" s="135">
        <v>1.0</v>
      </c>
      <c r="I3156" s="132"/>
      <c r="J3156" s="81" t="s">
        <v>452</v>
      </c>
      <c r="K3156" s="136"/>
      <c r="L3156" s="159"/>
    </row>
    <row r="3157" ht="20.25" hidden="1" customHeight="1">
      <c r="A3157" s="168">
        <v>46060.0</v>
      </c>
      <c r="B3157" s="162" t="s">
        <v>5048</v>
      </c>
      <c r="C3157" s="23"/>
      <c r="D3157" s="166" t="s">
        <v>5049</v>
      </c>
      <c r="E3157" s="181"/>
      <c r="F3157" s="158"/>
      <c r="G3157" s="135" t="s">
        <v>104</v>
      </c>
      <c r="H3157" s="135">
        <v>1.0</v>
      </c>
      <c r="I3157" s="132"/>
      <c r="J3157" s="81" t="s">
        <v>2336</v>
      </c>
      <c r="K3157" s="136"/>
      <c r="L3157" s="159"/>
    </row>
    <row r="3158" ht="20.25" hidden="1" customHeight="1">
      <c r="A3158" s="168">
        <v>46060.0</v>
      </c>
      <c r="B3158" s="162" t="s">
        <v>5048</v>
      </c>
      <c r="C3158" s="23"/>
      <c r="D3158" s="166" t="s">
        <v>5050</v>
      </c>
      <c r="E3158" s="181"/>
      <c r="F3158" s="158"/>
      <c r="G3158" s="135" t="s">
        <v>104</v>
      </c>
      <c r="H3158" s="135">
        <v>1.0</v>
      </c>
      <c r="I3158" s="132"/>
      <c r="J3158" s="81" t="s">
        <v>521</v>
      </c>
      <c r="K3158" s="136"/>
      <c r="L3158" s="159" t="s">
        <v>4331</v>
      </c>
    </row>
    <row r="3159" ht="20.25" hidden="1" customHeight="1">
      <c r="A3159" s="168">
        <v>46060.0</v>
      </c>
      <c r="B3159" s="162" t="s">
        <v>5048</v>
      </c>
      <c r="C3159" s="23"/>
      <c r="D3159" s="166" t="s">
        <v>2036</v>
      </c>
      <c r="E3159" s="181"/>
      <c r="F3159" s="158"/>
      <c r="G3159" s="135" t="s">
        <v>104</v>
      </c>
      <c r="H3159" s="135">
        <v>1.0</v>
      </c>
      <c r="I3159" s="132"/>
      <c r="J3159" s="81" t="s">
        <v>521</v>
      </c>
      <c r="K3159" s="136"/>
      <c r="L3159" s="159"/>
    </row>
    <row r="3160" ht="20.25" hidden="1" customHeight="1">
      <c r="A3160" s="168">
        <v>46060.0</v>
      </c>
      <c r="B3160" s="162" t="s">
        <v>5048</v>
      </c>
      <c r="C3160" s="23"/>
      <c r="D3160" s="166" t="s">
        <v>1888</v>
      </c>
      <c r="E3160" s="181" t="s">
        <v>2393</v>
      </c>
      <c r="F3160" s="158"/>
      <c r="G3160" s="135" t="s">
        <v>104</v>
      </c>
      <c r="H3160" s="135">
        <v>1.0</v>
      </c>
      <c r="I3160" s="132"/>
      <c r="J3160" s="81" t="s">
        <v>2456</v>
      </c>
      <c r="K3160" s="136"/>
      <c r="L3160" s="159"/>
    </row>
    <row r="3161" ht="20.25" hidden="1" customHeight="1">
      <c r="A3161" s="168">
        <v>46060.0</v>
      </c>
      <c r="B3161" s="162" t="s">
        <v>5048</v>
      </c>
      <c r="C3161" s="23"/>
      <c r="D3161" s="166" t="s">
        <v>1150</v>
      </c>
      <c r="E3161" s="181"/>
      <c r="F3161" s="158"/>
      <c r="G3161" s="135" t="s">
        <v>104</v>
      </c>
      <c r="H3161" s="135">
        <v>1.0</v>
      </c>
      <c r="I3161" s="132"/>
      <c r="J3161" s="81" t="s">
        <v>5051</v>
      </c>
      <c r="K3161" s="136"/>
      <c r="L3161" s="159" t="s">
        <v>4331</v>
      </c>
    </row>
    <row r="3162" ht="20.25" hidden="1" customHeight="1">
      <c r="A3162" s="168">
        <v>46060.0</v>
      </c>
      <c r="B3162" s="162" t="s">
        <v>5048</v>
      </c>
      <c r="C3162" s="23"/>
      <c r="D3162" s="166" t="s">
        <v>1570</v>
      </c>
      <c r="E3162" s="181"/>
      <c r="F3162" s="158"/>
      <c r="G3162" s="135" t="s">
        <v>104</v>
      </c>
      <c r="H3162" s="135">
        <v>1.0</v>
      </c>
      <c r="I3162" s="132"/>
      <c r="J3162" s="81" t="s">
        <v>5051</v>
      </c>
      <c r="K3162" s="136"/>
      <c r="L3162" s="159" t="s">
        <v>4331</v>
      </c>
    </row>
    <row r="3163" ht="20.25" hidden="1" customHeight="1">
      <c r="A3163" s="128"/>
      <c r="B3163" s="139"/>
      <c r="C3163" s="154"/>
      <c r="D3163" s="132"/>
      <c r="E3163" s="157"/>
      <c r="F3163" s="158"/>
      <c r="G3163" s="131"/>
      <c r="H3163" s="131"/>
      <c r="I3163" s="132"/>
      <c r="J3163" s="132"/>
      <c r="K3163" s="136"/>
      <c r="L3163" s="127"/>
    </row>
    <row r="3164" ht="20.25" hidden="1" customHeight="1">
      <c r="A3164" s="168">
        <v>46061.0</v>
      </c>
      <c r="B3164" s="162" t="s">
        <v>5052</v>
      </c>
      <c r="C3164" s="23"/>
      <c r="D3164" s="166" t="s">
        <v>351</v>
      </c>
      <c r="E3164" s="181" t="s">
        <v>3047</v>
      </c>
      <c r="F3164" s="158"/>
      <c r="G3164" s="135" t="s">
        <v>104</v>
      </c>
      <c r="H3164" s="135">
        <v>1.0</v>
      </c>
      <c r="I3164" s="132"/>
      <c r="J3164" s="81" t="s">
        <v>1991</v>
      </c>
      <c r="K3164" s="136"/>
      <c r="L3164" s="159" t="s">
        <v>4331</v>
      </c>
    </row>
    <row r="3165" ht="20.25" hidden="1" customHeight="1">
      <c r="A3165" s="168">
        <v>46061.0</v>
      </c>
      <c r="B3165" s="162" t="s">
        <v>5052</v>
      </c>
      <c r="C3165" s="23"/>
      <c r="D3165" s="166" t="s">
        <v>66</v>
      </c>
      <c r="E3165" s="181" t="s">
        <v>2430</v>
      </c>
      <c r="F3165" s="158"/>
      <c r="G3165" s="135" t="s">
        <v>104</v>
      </c>
      <c r="H3165" s="135">
        <v>1.0</v>
      </c>
      <c r="I3165" s="132"/>
      <c r="J3165" s="81" t="s">
        <v>1991</v>
      </c>
      <c r="K3165" s="136"/>
      <c r="L3165" s="159" t="s">
        <v>4331</v>
      </c>
    </row>
    <row r="3166" ht="20.25" hidden="1" customHeight="1">
      <c r="A3166" s="168">
        <v>46061.0</v>
      </c>
      <c r="B3166" s="162" t="s">
        <v>5052</v>
      </c>
      <c r="C3166" s="23"/>
      <c r="D3166" s="166" t="s">
        <v>1411</v>
      </c>
      <c r="E3166" s="181" t="s">
        <v>76</v>
      </c>
      <c r="F3166" s="158"/>
      <c r="G3166" s="135" t="s">
        <v>104</v>
      </c>
      <c r="H3166" s="135">
        <v>1.0</v>
      </c>
      <c r="I3166" s="132"/>
      <c r="J3166" s="81" t="s">
        <v>1991</v>
      </c>
      <c r="K3166" s="136"/>
      <c r="L3166" s="159" t="s">
        <v>4331</v>
      </c>
    </row>
    <row r="3167" ht="20.25" hidden="1" customHeight="1">
      <c r="A3167" s="168">
        <v>46061.0</v>
      </c>
      <c r="B3167" s="162" t="s">
        <v>5052</v>
      </c>
      <c r="C3167" s="23"/>
      <c r="D3167" s="166" t="s">
        <v>1768</v>
      </c>
      <c r="E3167" s="181" t="s">
        <v>337</v>
      </c>
      <c r="F3167" s="158"/>
      <c r="G3167" s="135" t="s">
        <v>104</v>
      </c>
      <c r="H3167" s="135">
        <v>1.0</v>
      </c>
      <c r="I3167" s="132"/>
      <c r="J3167" s="81" t="s">
        <v>1991</v>
      </c>
      <c r="K3167" s="136"/>
      <c r="L3167" s="159" t="s">
        <v>4331</v>
      </c>
    </row>
    <row r="3168" ht="20.25" hidden="1" customHeight="1">
      <c r="A3168" s="128"/>
      <c r="B3168" s="139"/>
      <c r="C3168" s="154"/>
      <c r="D3168" s="132"/>
      <c r="E3168" s="157"/>
      <c r="F3168" s="158"/>
      <c r="G3168" s="131"/>
      <c r="H3168" s="131"/>
      <c r="I3168" s="132"/>
      <c r="J3168" s="132"/>
      <c r="K3168" s="136"/>
      <c r="L3168" s="127"/>
    </row>
    <row r="3169" ht="20.25" hidden="1" customHeight="1">
      <c r="A3169" s="168">
        <v>46062.0</v>
      </c>
      <c r="B3169" s="162" t="s">
        <v>5053</v>
      </c>
      <c r="C3169" s="23"/>
      <c r="D3169" s="166" t="s">
        <v>1155</v>
      </c>
      <c r="E3169" s="181"/>
      <c r="F3169" s="158"/>
      <c r="G3169" s="135" t="s">
        <v>104</v>
      </c>
      <c r="H3169" s="135">
        <v>1.0</v>
      </c>
      <c r="I3169" s="132"/>
      <c r="J3169" s="81" t="s">
        <v>1594</v>
      </c>
      <c r="K3169" s="136"/>
      <c r="L3169" s="159"/>
    </row>
    <row r="3170" ht="20.25" hidden="1" customHeight="1">
      <c r="A3170" s="168">
        <v>46062.0</v>
      </c>
      <c r="B3170" s="162" t="s">
        <v>5053</v>
      </c>
      <c r="C3170" s="23"/>
      <c r="D3170" s="166" t="s">
        <v>1150</v>
      </c>
      <c r="E3170" s="181"/>
      <c r="F3170" s="158"/>
      <c r="G3170" s="135" t="s">
        <v>104</v>
      </c>
      <c r="H3170" s="135">
        <v>4.0</v>
      </c>
      <c r="I3170" s="132"/>
      <c r="J3170" s="81" t="s">
        <v>5054</v>
      </c>
      <c r="K3170" s="136"/>
      <c r="L3170" s="159"/>
    </row>
    <row r="3171" ht="20.25" hidden="1" customHeight="1">
      <c r="A3171" s="168">
        <v>46062.0</v>
      </c>
      <c r="B3171" s="162" t="s">
        <v>5053</v>
      </c>
      <c r="C3171" s="23"/>
      <c r="D3171" s="166" t="s">
        <v>1570</v>
      </c>
      <c r="E3171" s="181"/>
      <c r="F3171" s="158"/>
      <c r="G3171" s="135" t="s">
        <v>104</v>
      </c>
      <c r="H3171" s="135">
        <v>4.0</v>
      </c>
      <c r="I3171" s="132"/>
      <c r="J3171" s="81" t="s">
        <v>5054</v>
      </c>
      <c r="K3171" s="136"/>
      <c r="L3171" s="159"/>
    </row>
    <row r="3172" ht="20.25" hidden="1" customHeight="1">
      <c r="A3172" s="128"/>
      <c r="B3172" s="139"/>
      <c r="C3172" s="154"/>
      <c r="D3172" s="132"/>
      <c r="E3172" s="157"/>
      <c r="F3172" s="158"/>
      <c r="G3172" s="131"/>
      <c r="H3172" s="131"/>
      <c r="I3172" s="132"/>
      <c r="J3172" s="132"/>
      <c r="K3172" s="136"/>
      <c r="L3172" s="127"/>
    </row>
    <row r="3173" ht="20.25" hidden="1" customHeight="1">
      <c r="A3173" s="168">
        <v>46062.0</v>
      </c>
      <c r="B3173" s="162" t="s">
        <v>5055</v>
      </c>
      <c r="C3173" s="23"/>
      <c r="D3173" s="166" t="s">
        <v>5056</v>
      </c>
      <c r="E3173" s="181"/>
      <c r="F3173" s="158"/>
      <c r="G3173" s="135" t="s">
        <v>104</v>
      </c>
      <c r="H3173" s="135">
        <v>2.0</v>
      </c>
      <c r="I3173" s="132"/>
      <c r="J3173" s="81" t="s">
        <v>521</v>
      </c>
      <c r="K3173" s="136"/>
      <c r="L3173" s="159"/>
    </row>
    <row r="3174" ht="20.25" hidden="1" customHeight="1">
      <c r="A3174" s="168">
        <v>46062.0</v>
      </c>
      <c r="B3174" s="162" t="s">
        <v>5055</v>
      </c>
      <c r="C3174" s="23"/>
      <c r="D3174" s="166" t="s">
        <v>1745</v>
      </c>
      <c r="E3174" s="181"/>
      <c r="F3174" s="158"/>
      <c r="G3174" s="135" t="s">
        <v>104</v>
      </c>
      <c r="H3174" s="135">
        <v>2.0</v>
      </c>
      <c r="I3174" s="132"/>
      <c r="J3174" s="81" t="s">
        <v>2868</v>
      </c>
      <c r="K3174" s="136"/>
      <c r="L3174" s="159"/>
    </row>
    <row r="3175" ht="20.25" hidden="1" customHeight="1">
      <c r="A3175" s="168">
        <v>46062.0</v>
      </c>
      <c r="B3175" s="162" t="s">
        <v>5055</v>
      </c>
      <c r="C3175" s="23"/>
      <c r="D3175" s="166" t="s">
        <v>2370</v>
      </c>
      <c r="E3175" s="181"/>
      <c r="F3175" s="158"/>
      <c r="G3175" s="135" t="s">
        <v>104</v>
      </c>
      <c r="H3175" s="135">
        <v>2.0</v>
      </c>
      <c r="I3175" s="132"/>
      <c r="J3175" s="81" t="s">
        <v>381</v>
      </c>
      <c r="K3175" s="136"/>
      <c r="L3175" s="159"/>
    </row>
    <row r="3176" ht="20.25" hidden="1" customHeight="1">
      <c r="A3176" s="128"/>
      <c r="B3176" s="139"/>
      <c r="C3176" s="154"/>
      <c r="D3176" s="132"/>
      <c r="E3176" s="157"/>
      <c r="F3176" s="158"/>
      <c r="G3176" s="131"/>
      <c r="H3176" s="131"/>
      <c r="I3176" s="132"/>
      <c r="J3176" s="132"/>
      <c r="K3176" s="136"/>
      <c r="L3176" s="127"/>
    </row>
    <row r="3177" ht="20.25" hidden="1" customHeight="1">
      <c r="A3177" s="168">
        <v>46062.0</v>
      </c>
      <c r="B3177" s="162" t="s">
        <v>5057</v>
      </c>
      <c r="C3177" s="23"/>
      <c r="D3177" s="166" t="s">
        <v>1238</v>
      </c>
      <c r="E3177" s="181"/>
      <c r="F3177" s="158"/>
      <c r="G3177" s="135" t="s">
        <v>104</v>
      </c>
      <c r="H3177" s="135">
        <v>1.0</v>
      </c>
      <c r="I3177" s="132"/>
      <c r="J3177" s="81" t="s">
        <v>381</v>
      </c>
      <c r="K3177" s="136"/>
      <c r="L3177" s="159"/>
    </row>
    <row r="3178" ht="20.25" hidden="1" customHeight="1">
      <c r="A3178" s="128"/>
      <c r="B3178" s="139"/>
      <c r="C3178" s="154"/>
      <c r="D3178" s="132"/>
      <c r="E3178" s="157"/>
      <c r="F3178" s="158"/>
      <c r="G3178" s="131"/>
      <c r="H3178" s="131"/>
      <c r="I3178" s="132"/>
      <c r="J3178" s="132"/>
      <c r="K3178" s="136"/>
      <c r="L3178" s="127"/>
    </row>
    <row r="3179" ht="20.25" hidden="1" customHeight="1">
      <c r="A3179" s="168">
        <v>46063.0</v>
      </c>
      <c r="B3179" s="162" t="s">
        <v>3268</v>
      </c>
      <c r="C3179" s="23"/>
      <c r="D3179" s="166" t="s">
        <v>5058</v>
      </c>
      <c r="E3179" s="181"/>
      <c r="F3179" s="158"/>
      <c r="G3179" s="135" t="s">
        <v>104</v>
      </c>
      <c r="H3179" s="135">
        <v>1.0</v>
      </c>
      <c r="I3179" s="132"/>
      <c r="J3179" s="81" t="s">
        <v>2449</v>
      </c>
      <c r="K3179" s="136"/>
      <c r="L3179" s="159"/>
    </row>
    <row r="3180" ht="20.25" hidden="1" customHeight="1">
      <c r="A3180" s="168">
        <v>46063.0</v>
      </c>
      <c r="B3180" s="162" t="s">
        <v>3268</v>
      </c>
      <c r="C3180" s="23"/>
      <c r="D3180" s="166" t="s">
        <v>1442</v>
      </c>
      <c r="E3180" s="181"/>
      <c r="F3180" s="158"/>
      <c r="G3180" s="135" t="s">
        <v>104</v>
      </c>
      <c r="H3180" s="135">
        <v>1.0</v>
      </c>
      <c r="I3180" s="132"/>
      <c r="J3180" s="81" t="s">
        <v>2108</v>
      </c>
      <c r="K3180" s="136"/>
      <c r="L3180" s="159"/>
    </row>
    <row r="3181" ht="20.25" hidden="1" customHeight="1">
      <c r="A3181" s="168">
        <v>46063.0</v>
      </c>
      <c r="B3181" s="162" t="s">
        <v>3268</v>
      </c>
      <c r="C3181" s="23"/>
      <c r="D3181" s="166" t="s">
        <v>2436</v>
      </c>
      <c r="E3181" s="181"/>
      <c r="F3181" s="158"/>
      <c r="G3181" s="135" t="s">
        <v>104</v>
      </c>
      <c r="H3181" s="135">
        <v>1.0</v>
      </c>
      <c r="I3181" s="132"/>
      <c r="J3181" s="81" t="s">
        <v>2459</v>
      </c>
      <c r="K3181" s="136"/>
      <c r="L3181" s="159"/>
    </row>
    <row r="3182" ht="20.25" hidden="1" customHeight="1">
      <c r="A3182" s="128">
        <v>45743.0</v>
      </c>
      <c r="B3182" s="125"/>
      <c r="C3182" s="104" t="s">
        <v>3266</v>
      </c>
      <c r="D3182" s="130" t="s">
        <v>5059</v>
      </c>
      <c r="E3182" s="182"/>
      <c r="F3182" s="158"/>
      <c r="G3182" s="131" t="s">
        <v>21</v>
      </c>
      <c r="H3182" s="131">
        <v>1.0</v>
      </c>
      <c r="I3182" s="132"/>
      <c r="J3182" s="132" t="s">
        <v>3267</v>
      </c>
      <c r="K3182" s="126"/>
      <c r="L3182" s="159"/>
    </row>
    <row r="3183" ht="20.25" hidden="1" customHeight="1">
      <c r="A3183" s="168">
        <v>46063.0</v>
      </c>
      <c r="B3183" s="162" t="s">
        <v>3268</v>
      </c>
      <c r="C3183" s="23"/>
      <c r="D3183" s="166" t="s">
        <v>2286</v>
      </c>
      <c r="E3183" s="181"/>
      <c r="F3183" s="158"/>
      <c r="G3183" s="135" t="s">
        <v>104</v>
      </c>
      <c r="H3183" s="135">
        <v>10.0</v>
      </c>
      <c r="I3183" s="132"/>
      <c r="J3183" s="81" t="s">
        <v>1966</v>
      </c>
      <c r="K3183" s="136"/>
      <c r="L3183" s="159"/>
    </row>
    <row r="3184" ht="20.25" hidden="1" customHeight="1">
      <c r="A3184" s="168">
        <v>46063.0</v>
      </c>
      <c r="B3184" s="162" t="s">
        <v>3268</v>
      </c>
      <c r="C3184" s="23"/>
      <c r="D3184" s="166" t="s">
        <v>2339</v>
      </c>
      <c r="E3184" s="181"/>
      <c r="F3184" s="158"/>
      <c r="G3184" s="135" t="s">
        <v>104</v>
      </c>
      <c r="H3184" s="135">
        <v>10.0</v>
      </c>
      <c r="I3184" s="132"/>
      <c r="J3184" s="81" t="s">
        <v>1966</v>
      </c>
      <c r="K3184" s="136"/>
      <c r="L3184" s="159"/>
    </row>
    <row r="3185" ht="20.25" hidden="1" customHeight="1">
      <c r="A3185" s="168">
        <v>46063.0</v>
      </c>
      <c r="B3185" s="162" t="s">
        <v>3268</v>
      </c>
      <c r="C3185" s="23"/>
      <c r="D3185" s="166" t="s">
        <v>2461</v>
      </c>
      <c r="E3185" s="181"/>
      <c r="F3185" s="158"/>
      <c r="G3185" s="135" t="s">
        <v>502</v>
      </c>
      <c r="H3185" s="135">
        <v>1.0</v>
      </c>
      <c r="I3185" s="132"/>
      <c r="J3185" s="81" t="s">
        <v>385</v>
      </c>
      <c r="K3185" s="136"/>
      <c r="L3185" s="159" t="s">
        <v>4331</v>
      </c>
    </row>
    <row r="3186" ht="20.25" hidden="1" customHeight="1">
      <c r="A3186" s="168">
        <v>46063.0</v>
      </c>
      <c r="B3186" s="162" t="s">
        <v>3268</v>
      </c>
      <c r="C3186" s="23"/>
      <c r="D3186" s="166" t="s">
        <v>5060</v>
      </c>
      <c r="E3186" s="181"/>
      <c r="F3186" s="158"/>
      <c r="G3186" s="135" t="s">
        <v>104</v>
      </c>
      <c r="H3186" s="135">
        <v>1.0</v>
      </c>
      <c r="I3186" s="132"/>
      <c r="J3186" s="81" t="s">
        <v>2176</v>
      </c>
      <c r="K3186" s="136"/>
      <c r="L3186" s="159"/>
    </row>
    <row r="3187" ht="20.25" hidden="1" customHeight="1">
      <c r="A3187" s="168">
        <v>46063.0</v>
      </c>
      <c r="B3187" s="162" t="s">
        <v>3268</v>
      </c>
      <c r="C3187" s="23"/>
      <c r="D3187" s="166" t="s">
        <v>5061</v>
      </c>
      <c r="E3187" s="181"/>
      <c r="F3187" s="158"/>
      <c r="G3187" s="135" t="s">
        <v>104</v>
      </c>
      <c r="H3187" s="135">
        <v>1.0</v>
      </c>
      <c r="I3187" s="132"/>
      <c r="J3187" s="81" t="s">
        <v>2233</v>
      </c>
      <c r="K3187" s="136"/>
      <c r="L3187" s="159" t="s">
        <v>4331</v>
      </c>
    </row>
    <row r="3188" ht="20.25" hidden="1" customHeight="1">
      <c r="A3188" s="168">
        <v>46063.0</v>
      </c>
      <c r="B3188" s="162" t="s">
        <v>3268</v>
      </c>
      <c r="C3188" s="23"/>
      <c r="D3188" s="166" t="s">
        <v>2462</v>
      </c>
      <c r="E3188" s="181"/>
      <c r="F3188" s="158"/>
      <c r="G3188" s="135" t="s">
        <v>1311</v>
      </c>
      <c r="H3188" s="135">
        <v>2.0</v>
      </c>
      <c r="I3188" s="132"/>
      <c r="J3188" s="81" t="s">
        <v>2327</v>
      </c>
      <c r="K3188" s="136"/>
      <c r="L3188" s="159"/>
    </row>
    <row r="3189" ht="20.25" hidden="1" customHeight="1">
      <c r="A3189" s="168">
        <v>46063.0</v>
      </c>
      <c r="B3189" s="162" t="s">
        <v>3268</v>
      </c>
      <c r="C3189" s="23"/>
      <c r="D3189" s="166" t="s">
        <v>236</v>
      </c>
      <c r="E3189" s="181"/>
      <c r="F3189" s="158"/>
      <c r="G3189" s="135" t="s">
        <v>104</v>
      </c>
      <c r="H3189" s="135">
        <v>1.0</v>
      </c>
      <c r="I3189" s="132"/>
      <c r="J3189" s="81" t="s">
        <v>2327</v>
      </c>
      <c r="K3189" s="136"/>
      <c r="L3189" s="159"/>
    </row>
    <row r="3190" ht="20.25" hidden="1" customHeight="1">
      <c r="A3190" s="168">
        <v>46063.0</v>
      </c>
      <c r="B3190" s="162" t="s">
        <v>3268</v>
      </c>
      <c r="C3190" s="23"/>
      <c r="D3190" s="166" t="s">
        <v>1150</v>
      </c>
      <c r="E3190" s="181"/>
      <c r="F3190" s="158"/>
      <c r="G3190" s="135" t="s">
        <v>104</v>
      </c>
      <c r="H3190" s="135">
        <v>1.0</v>
      </c>
      <c r="I3190" s="132"/>
      <c r="J3190" s="81" t="s">
        <v>5062</v>
      </c>
      <c r="K3190" s="136"/>
      <c r="L3190" s="159"/>
    </row>
    <row r="3191" ht="20.25" hidden="1" customHeight="1">
      <c r="A3191" s="168">
        <v>46063.0</v>
      </c>
      <c r="B3191" s="162" t="s">
        <v>3268</v>
      </c>
      <c r="C3191" s="23"/>
      <c r="D3191" s="166" t="s">
        <v>1570</v>
      </c>
      <c r="E3191" s="181"/>
      <c r="F3191" s="158"/>
      <c r="G3191" s="135" t="s">
        <v>104</v>
      </c>
      <c r="H3191" s="135">
        <v>1.0</v>
      </c>
      <c r="I3191" s="132"/>
      <c r="J3191" s="81" t="s">
        <v>5062</v>
      </c>
      <c r="K3191" s="136"/>
      <c r="L3191" s="159"/>
    </row>
    <row r="3192" ht="20.25" hidden="1" customHeight="1">
      <c r="A3192" s="128"/>
      <c r="B3192" s="139"/>
      <c r="C3192" s="154"/>
      <c r="D3192" s="132"/>
      <c r="E3192" s="157"/>
      <c r="F3192" s="158"/>
      <c r="G3192" s="131"/>
      <c r="H3192" s="131"/>
      <c r="I3192" s="132"/>
      <c r="J3192" s="132"/>
      <c r="K3192" s="136"/>
      <c r="L3192" s="127"/>
    </row>
    <row r="3193" ht="20.25" hidden="1" customHeight="1">
      <c r="A3193" s="168">
        <v>46064.0</v>
      </c>
      <c r="B3193" s="162" t="s">
        <v>5063</v>
      </c>
      <c r="C3193" s="23"/>
      <c r="D3193" s="166" t="s">
        <v>1981</v>
      </c>
      <c r="E3193" s="181" t="s">
        <v>1280</v>
      </c>
      <c r="F3193" s="158"/>
      <c r="G3193" s="135" t="s">
        <v>104</v>
      </c>
      <c r="H3193" s="135">
        <v>1.0</v>
      </c>
      <c r="I3193" s="132"/>
      <c r="J3193" s="81" t="s">
        <v>252</v>
      </c>
      <c r="K3193" s="136"/>
      <c r="L3193" s="159" t="s">
        <v>4331</v>
      </c>
    </row>
    <row r="3194" ht="20.25" hidden="1" customHeight="1">
      <c r="A3194" s="128"/>
      <c r="B3194" s="139"/>
      <c r="C3194" s="154"/>
      <c r="D3194" s="132"/>
      <c r="E3194" s="157"/>
      <c r="F3194" s="158"/>
      <c r="G3194" s="131"/>
      <c r="H3194" s="131"/>
      <c r="I3194" s="132"/>
      <c r="J3194" s="132"/>
      <c r="K3194" s="136"/>
      <c r="L3194" s="127"/>
    </row>
    <row r="3195" ht="20.25" hidden="1" customHeight="1">
      <c r="A3195" s="168">
        <v>46064.0</v>
      </c>
      <c r="B3195" s="162" t="s">
        <v>5064</v>
      </c>
      <c r="C3195" s="23"/>
      <c r="D3195" s="166" t="s">
        <v>850</v>
      </c>
      <c r="E3195" s="181"/>
      <c r="F3195" s="158"/>
      <c r="G3195" s="135" t="s">
        <v>104</v>
      </c>
      <c r="H3195" s="135">
        <v>1.0</v>
      </c>
      <c r="I3195" s="132"/>
      <c r="J3195" s="81" t="s">
        <v>2336</v>
      </c>
      <c r="K3195" s="136"/>
      <c r="L3195" s="159" t="s">
        <v>4331</v>
      </c>
    </row>
    <row r="3196" ht="20.25" hidden="1" customHeight="1">
      <c r="A3196" s="168">
        <v>46064.0</v>
      </c>
      <c r="B3196" s="162" t="s">
        <v>5064</v>
      </c>
      <c r="C3196" s="23"/>
      <c r="D3196" s="166" t="s">
        <v>2373</v>
      </c>
      <c r="E3196" s="181"/>
      <c r="F3196" s="158"/>
      <c r="G3196" s="135" t="s">
        <v>104</v>
      </c>
      <c r="H3196" s="135">
        <v>1.0</v>
      </c>
      <c r="I3196" s="132"/>
      <c r="J3196" s="81" t="s">
        <v>2336</v>
      </c>
      <c r="K3196" s="136"/>
      <c r="L3196" s="159" t="s">
        <v>4331</v>
      </c>
    </row>
    <row r="3197" ht="20.25" hidden="1" customHeight="1">
      <c r="A3197" s="128"/>
      <c r="B3197" s="139"/>
      <c r="C3197" s="154"/>
      <c r="D3197" s="132"/>
      <c r="E3197" s="157"/>
      <c r="F3197" s="158"/>
      <c r="G3197" s="131"/>
      <c r="H3197" s="131"/>
      <c r="I3197" s="132"/>
      <c r="J3197" s="132"/>
      <c r="K3197" s="136"/>
      <c r="L3197" s="127"/>
    </row>
    <row r="3198" ht="20.25" hidden="1" customHeight="1">
      <c r="A3198" s="168">
        <v>46064.0</v>
      </c>
      <c r="B3198" s="162" t="s">
        <v>5065</v>
      </c>
      <c r="C3198" s="23"/>
      <c r="D3198" s="166" t="s">
        <v>5066</v>
      </c>
      <c r="E3198" s="181" t="s">
        <v>980</v>
      </c>
      <c r="F3198" s="158"/>
      <c r="G3198" s="135" t="s">
        <v>104</v>
      </c>
      <c r="H3198" s="135">
        <v>1.0</v>
      </c>
      <c r="I3198" s="132"/>
      <c r="J3198" s="81" t="s">
        <v>2220</v>
      </c>
      <c r="K3198" s="136"/>
      <c r="L3198" s="159" t="s">
        <v>4331</v>
      </c>
    </row>
    <row r="3199" ht="20.25" hidden="1" customHeight="1">
      <c r="A3199" s="168">
        <v>46064.0</v>
      </c>
      <c r="B3199" s="162" t="s">
        <v>5065</v>
      </c>
      <c r="C3199" s="23"/>
      <c r="D3199" s="166" t="s">
        <v>5067</v>
      </c>
      <c r="E3199" s="181" t="s">
        <v>978</v>
      </c>
      <c r="F3199" s="158"/>
      <c r="G3199" s="135" t="s">
        <v>104</v>
      </c>
      <c r="H3199" s="135">
        <v>1.0</v>
      </c>
      <c r="I3199" s="132"/>
      <c r="J3199" s="81" t="s">
        <v>2220</v>
      </c>
      <c r="K3199" s="136"/>
      <c r="L3199" s="159" t="s">
        <v>4331</v>
      </c>
    </row>
    <row r="3200" ht="20.25" hidden="1" customHeight="1">
      <c r="A3200" s="168">
        <v>46064.0</v>
      </c>
      <c r="B3200" s="162" t="s">
        <v>5065</v>
      </c>
      <c r="C3200" s="23"/>
      <c r="D3200" s="166" t="s">
        <v>5067</v>
      </c>
      <c r="E3200" s="181" t="s">
        <v>1806</v>
      </c>
      <c r="F3200" s="158"/>
      <c r="G3200" s="135" t="s">
        <v>104</v>
      </c>
      <c r="H3200" s="135">
        <v>1.0</v>
      </c>
      <c r="I3200" s="132"/>
      <c r="J3200" s="81" t="s">
        <v>2220</v>
      </c>
      <c r="K3200" s="136"/>
      <c r="L3200" s="159" t="s">
        <v>4331</v>
      </c>
    </row>
    <row r="3201" ht="20.25" hidden="1" customHeight="1">
      <c r="A3201" s="128"/>
      <c r="B3201" s="139"/>
      <c r="C3201" s="154"/>
      <c r="D3201" s="132"/>
      <c r="E3201" s="157"/>
      <c r="F3201" s="158"/>
      <c r="G3201" s="131"/>
      <c r="H3201" s="131"/>
      <c r="I3201" s="132"/>
      <c r="J3201" s="132"/>
      <c r="K3201" s="136"/>
      <c r="L3201" s="127"/>
    </row>
    <row r="3202" ht="20.25" hidden="1" customHeight="1">
      <c r="A3202" s="168">
        <v>46064.0</v>
      </c>
      <c r="B3202" s="162" t="s">
        <v>5068</v>
      </c>
      <c r="C3202" s="23"/>
      <c r="D3202" s="166" t="s">
        <v>1649</v>
      </c>
      <c r="E3202" s="181"/>
      <c r="F3202" s="158"/>
      <c r="G3202" s="135" t="s">
        <v>104</v>
      </c>
      <c r="H3202" s="135">
        <v>1.0</v>
      </c>
      <c r="I3202" s="132"/>
      <c r="J3202" s="81" t="s">
        <v>2624</v>
      </c>
      <c r="K3202" s="136"/>
      <c r="L3202" s="159"/>
    </row>
    <row r="3203" ht="20.25" hidden="1" customHeight="1">
      <c r="A3203" s="168">
        <v>46064.0</v>
      </c>
      <c r="B3203" s="162" t="s">
        <v>5068</v>
      </c>
      <c r="C3203" s="23"/>
      <c r="D3203" s="166" t="s">
        <v>2045</v>
      </c>
      <c r="E3203" s="181"/>
      <c r="F3203" s="158"/>
      <c r="G3203" s="135" t="s">
        <v>196</v>
      </c>
      <c r="H3203" s="135">
        <v>2.0</v>
      </c>
      <c r="I3203" s="132"/>
      <c r="J3203" s="81" t="s">
        <v>888</v>
      </c>
      <c r="K3203" s="136"/>
      <c r="L3203" s="159"/>
    </row>
    <row r="3204" ht="20.25" hidden="1" customHeight="1">
      <c r="A3204" s="168">
        <v>46064.0</v>
      </c>
      <c r="B3204" s="162" t="s">
        <v>5068</v>
      </c>
      <c r="C3204" s="23"/>
      <c r="D3204" s="166" t="s">
        <v>2592</v>
      </c>
      <c r="E3204" s="181"/>
      <c r="F3204" s="158"/>
      <c r="G3204" s="135" t="s">
        <v>104</v>
      </c>
      <c r="H3204" s="135">
        <v>1.0</v>
      </c>
      <c r="I3204" s="132"/>
      <c r="J3204" s="81" t="s">
        <v>888</v>
      </c>
      <c r="K3204" s="136"/>
      <c r="L3204" s="159"/>
    </row>
    <row r="3205" ht="20.25" hidden="1" customHeight="1">
      <c r="A3205" s="168">
        <v>46064.0</v>
      </c>
      <c r="B3205" s="162" t="s">
        <v>5068</v>
      </c>
      <c r="C3205" s="23"/>
      <c r="D3205" s="166" t="s">
        <v>1888</v>
      </c>
      <c r="E3205" s="181" t="s">
        <v>5069</v>
      </c>
      <c r="F3205" s="158"/>
      <c r="G3205" s="135" t="s">
        <v>104</v>
      </c>
      <c r="H3205" s="135">
        <v>1.0</v>
      </c>
      <c r="I3205" s="132"/>
      <c r="J3205" s="81" t="s">
        <v>2456</v>
      </c>
      <c r="K3205" s="136"/>
      <c r="L3205" s="159"/>
    </row>
    <row r="3206" ht="20.25" hidden="1" customHeight="1">
      <c r="A3206" s="168">
        <v>46064.0</v>
      </c>
      <c r="B3206" s="162" t="s">
        <v>5068</v>
      </c>
      <c r="C3206" s="23"/>
      <c r="D3206" s="166" t="s">
        <v>398</v>
      </c>
      <c r="E3206" s="181"/>
      <c r="F3206" s="158"/>
      <c r="G3206" s="135" t="s">
        <v>104</v>
      </c>
      <c r="H3206" s="135">
        <v>1.0</v>
      </c>
      <c r="I3206" s="132"/>
      <c r="J3206" s="81" t="s">
        <v>2065</v>
      </c>
      <c r="K3206" s="136"/>
      <c r="L3206" s="159"/>
    </row>
    <row r="3207" ht="20.25" hidden="1" customHeight="1">
      <c r="A3207" s="128"/>
      <c r="B3207" s="139"/>
      <c r="C3207" s="154"/>
      <c r="D3207" s="132"/>
      <c r="E3207" s="157"/>
      <c r="F3207" s="158"/>
      <c r="G3207" s="131"/>
      <c r="H3207" s="131"/>
      <c r="I3207" s="132"/>
      <c r="J3207" s="132"/>
      <c r="K3207" s="136"/>
      <c r="L3207" s="127"/>
    </row>
    <row r="3208" ht="20.25" hidden="1" customHeight="1">
      <c r="A3208" s="168">
        <v>46065.0</v>
      </c>
      <c r="B3208" s="162" t="s">
        <v>5070</v>
      </c>
      <c r="C3208" s="23"/>
      <c r="D3208" s="166" t="s">
        <v>807</v>
      </c>
      <c r="E3208" s="181" t="s">
        <v>808</v>
      </c>
      <c r="F3208" s="158"/>
      <c r="G3208" s="135" t="s">
        <v>104</v>
      </c>
      <c r="H3208" s="135">
        <v>1.0</v>
      </c>
      <c r="I3208" s="132"/>
      <c r="J3208" s="81" t="s">
        <v>2449</v>
      </c>
      <c r="K3208" s="136"/>
      <c r="L3208" s="159" t="s">
        <v>4331</v>
      </c>
    </row>
    <row r="3209" ht="20.25" hidden="1" customHeight="1">
      <c r="A3209" s="168">
        <v>46065.0</v>
      </c>
      <c r="B3209" s="162" t="s">
        <v>5070</v>
      </c>
      <c r="C3209" s="23"/>
      <c r="D3209" s="166" t="s">
        <v>807</v>
      </c>
      <c r="E3209" s="181" t="s">
        <v>362</v>
      </c>
      <c r="F3209" s="158"/>
      <c r="G3209" s="135" t="s">
        <v>104</v>
      </c>
      <c r="H3209" s="135">
        <v>1.0</v>
      </c>
      <c r="I3209" s="132"/>
      <c r="J3209" s="81" t="s">
        <v>2449</v>
      </c>
      <c r="K3209" s="136"/>
      <c r="L3209" s="159" t="s">
        <v>4331</v>
      </c>
    </row>
    <row r="3210" ht="20.25" hidden="1" customHeight="1">
      <c r="A3210" s="168">
        <v>46065.0</v>
      </c>
      <c r="B3210" s="162" t="s">
        <v>5070</v>
      </c>
      <c r="C3210" s="23"/>
      <c r="D3210" s="166" t="s">
        <v>807</v>
      </c>
      <c r="E3210" s="181" t="s">
        <v>815</v>
      </c>
      <c r="F3210" s="158"/>
      <c r="G3210" s="135" t="s">
        <v>104</v>
      </c>
      <c r="H3210" s="135">
        <v>1.0</v>
      </c>
      <c r="I3210" s="132"/>
      <c r="J3210" s="81" t="s">
        <v>2449</v>
      </c>
      <c r="K3210" s="136"/>
      <c r="L3210" s="159" t="s">
        <v>4331</v>
      </c>
    </row>
    <row r="3211" ht="20.25" hidden="1" customHeight="1">
      <c r="A3211" s="128"/>
      <c r="B3211" s="139"/>
      <c r="C3211" s="154"/>
      <c r="D3211" s="132"/>
      <c r="E3211" s="157"/>
      <c r="F3211" s="158"/>
      <c r="G3211" s="131"/>
      <c r="H3211" s="131"/>
      <c r="I3211" s="132"/>
      <c r="J3211" s="132"/>
      <c r="K3211" s="136"/>
      <c r="L3211" s="127"/>
    </row>
    <row r="3212" ht="20.25" hidden="1" customHeight="1">
      <c r="A3212" s="168">
        <v>46065.0</v>
      </c>
      <c r="B3212" s="162" t="s">
        <v>5071</v>
      </c>
      <c r="C3212" s="23"/>
      <c r="D3212" s="166" t="s">
        <v>66</v>
      </c>
      <c r="E3212" s="181" t="s">
        <v>2486</v>
      </c>
      <c r="F3212" s="158"/>
      <c r="G3212" s="135" t="s">
        <v>104</v>
      </c>
      <c r="H3212" s="135">
        <v>1.0</v>
      </c>
      <c r="I3212" s="132"/>
      <c r="J3212" s="81" t="s">
        <v>1329</v>
      </c>
      <c r="K3212" s="136"/>
      <c r="L3212" s="159" t="s">
        <v>4331</v>
      </c>
    </row>
    <row r="3213" ht="20.25" hidden="1" customHeight="1">
      <c r="A3213" s="168">
        <v>46065.0</v>
      </c>
      <c r="B3213" s="162" t="s">
        <v>5071</v>
      </c>
      <c r="C3213" s="23"/>
      <c r="D3213" s="166" t="s">
        <v>66</v>
      </c>
      <c r="E3213" s="181" t="s">
        <v>2486</v>
      </c>
      <c r="F3213" s="158"/>
      <c r="G3213" s="135" t="s">
        <v>104</v>
      </c>
      <c r="H3213" s="135">
        <v>1.0</v>
      </c>
      <c r="I3213" s="132"/>
      <c r="J3213" s="81" t="s">
        <v>1329</v>
      </c>
      <c r="K3213" s="136"/>
      <c r="L3213" s="159" t="s">
        <v>4331</v>
      </c>
    </row>
    <row r="3214" ht="20.25" hidden="1" customHeight="1">
      <c r="A3214" s="128"/>
      <c r="B3214" s="139"/>
      <c r="C3214" s="154"/>
      <c r="D3214" s="132"/>
      <c r="E3214" s="157"/>
      <c r="F3214" s="158"/>
      <c r="G3214" s="131"/>
      <c r="H3214" s="131"/>
      <c r="I3214" s="132"/>
      <c r="J3214" s="132"/>
      <c r="K3214" s="136"/>
      <c r="L3214" s="127"/>
    </row>
    <row r="3215" ht="20.25" hidden="1" customHeight="1">
      <c r="A3215" s="168">
        <v>46065.0</v>
      </c>
      <c r="B3215" s="162" t="s">
        <v>5072</v>
      </c>
      <c r="C3215" s="23"/>
      <c r="D3215" s="166" t="s">
        <v>5073</v>
      </c>
      <c r="E3215" s="181" t="s">
        <v>492</v>
      </c>
      <c r="F3215" s="158"/>
      <c r="G3215" s="135" t="s">
        <v>104</v>
      </c>
      <c r="H3215" s="135">
        <v>1.0</v>
      </c>
      <c r="I3215" s="132"/>
      <c r="J3215" s="81" t="s">
        <v>1345</v>
      </c>
      <c r="K3215" s="136"/>
      <c r="L3215" s="159" t="s">
        <v>4331</v>
      </c>
    </row>
    <row r="3216" ht="20.25" hidden="1" customHeight="1">
      <c r="A3216" s="168">
        <v>46065.0</v>
      </c>
      <c r="B3216" s="162" t="s">
        <v>5072</v>
      </c>
      <c r="C3216" s="23"/>
      <c r="D3216" s="166" t="s">
        <v>490</v>
      </c>
      <c r="E3216" s="181" t="s">
        <v>491</v>
      </c>
      <c r="F3216" s="158"/>
      <c r="G3216" s="135" t="s">
        <v>104</v>
      </c>
      <c r="H3216" s="135">
        <v>1.0</v>
      </c>
      <c r="I3216" s="132"/>
      <c r="J3216" s="81" t="s">
        <v>1345</v>
      </c>
      <c r="K3216" s="136"/>
      <c r="L3216" s="159" t="s">
        <v>4331</v>
      </c>
    </row>
    <row r="3217" ht="20.25" hidden="1" customHeight="1">
      <c r="A3217" s="128"/>
      <c r="B3217" s="139"/>
      <c r="C3217" s="154"/>
      <c r="D3217" s="132"/>
      <c r="E3217" s="157"/>
      <c r="F3217" s="158"/>
      <c r="G3217" s="131"/>
      <c r="H3217" s="131"/>
      <c r="I3217" s="132"/>
      <c r="J3217" s="132"/>
      <c r="K3217" s="136"/>
      <c r="L3217" s="127"/>
    </row>
    <row r="3218" ht="20.25" hidden="1" customHeight="1">
      <c r="A3218" s="168">
        <v>46065.0</v>
      </c>
      <c r="B3218" s="162" t="s">
        <v>5074</v>
      </c>
      <c r="C3218" s="23"/>
      <c r="D3218" s="166" t="s">
        <v>66</v>
      </c>
      <c r="E3218" s="181" t="s">
        <v>75</v>
      </c>
      <c r="F3218" s="158"/>
      <c r="G3218" s="135" t="s">
        <v>104</v>
      </c>
      <c r="H3218" s="135">
        <v>1.0</v>
      </c>
      <c r="I3218" s="132"/>
      <c r="J3218" s="81" t="s">
        <v>1621</v>
      </c>
      <c r="K3218" s="136"/>
      <c r="L3218" s="159" t="s">
        <v>4331</v>
      </c>
    </row>
    <row r="3219" ht="20.25" hidden="1" customHeight="1">
      <c r="A3219" s="168">
        <v>46065.0</v>
      </c>
      <c r="B3219" s="162" t="s">
        <v>5074</v>
      </c>
      <c r="C3219" s="23"/>
      <c r="D3219" s="166" t="s">
        <v>2485</v>
      </c>
      <c r="E3219" s="181"/>
      <c r="F3219" s="158"/>
      <c r="G3219" s="135" t="s">
        <v>104</v>
      </c>
      <c r="H3219" s="135">
        <v>1.0</v>
      </c>
      <c r="I3219" s="132"/>
      <c r="J3219" s="81" t="s">
        <v>2166</v>
      </c>
      <c r="K3219" s="136"/>
      <c r="L3219" s="159" t="s">
        <v>4331</v>
      </c>
    </row>
    <row r="3220" ht="20.25" hidden="1" customHeight="1">
      <c r="A3220" s="168">
        <v>46065.0</v>
      </c>
      <c r="B3220" s="162" t="s">
        <v>5074</v>
      </c>
      <c r="C3220" s="23"/>
      <c r="D3220" s="166" t="s">
        <v>5029</v>
      </c>
      <c r="E3220" s="181"/>
      <c r="F3220" s="158"/>
      <c r="G3220" s="135" t="s">
        <v>104</v>
      </c>
      <c r="H3220" s="135">
        <v>1.0</v>
      </c>
      <c r="I3220" s="132"/>
      <c r="J3220" s="81" t="s">
        <v>443</v>
      </c>
      <c r="K3220" s="136"/>
      <c r="L3220" s="159"/>
    </row>
    <row r="3221" ht="20.25" hidden="1" customHeight="1">
      <c r="A3221" s="168">
        <v>46065.0</v>
      </c>
      <c r="B3221" s="162" t="s">
        <v>5074</v>
      </c>
      <c r="C3221" s="23"/>
      <c r="D3221" s="166" t="s">
        <v>1636</v>
      </c>
      <c r="E3221" s="181"/>
      <c r="F3221" s="158"/>
      <c r="G3221" s="135" t="s">
        <v>104</v>
      </c>
      <c r="H3221" s="135">
        <v>12.0</v>
      </c>
      <c r="I3221" s="132"/>
      <c r="J3221" s="81" t="s">
        <v>5075</v>
      </c>
      <c r="K3221" s="136"/>
      <c r="L3221" s="159"/>
    </row>
    <row r="3222" ht="20.25" hidden="1" customHeight="1">
      <c r="A3222" s="168">
        <v>46065.0</v>
      </c>
      <c r="B3222" s="162" t="s">
        <v>5074</v>
      </c>
      <c r="C3222" s="23"/>
      <c r="D3222" s="166" t="s">
        <v>2461</v>
      </c>
      <c r="E3222" s="181"/>
      <c r="F3222" s="158"/>
      <c r="G3222" s="135" t="s">
        <v>502</v>
      </c>
      <c r="H3222" s="135">
        <v>1.0</v>
      </c>
      <c r="I3222" s="132"/>
      <c r="J3222" s="81" t="s">
        <v>449</v>
      </c>
      <c r="K3222" s="136"/>
      <c r="L3222" s="159"/>
    </row>
    <row r="3223" ht="20.25" hidden="1" customHeight="1">
      <c r="A3223" s="128"/>
      <c r="B3223" s="139"/>
      <c r="C3223" s="154"/>
      <c r="D3223" s="132"/>
      <c r="E3223" s="157"/>
      <c r="F3223" s="158"/>
      <c r="G3223" s="131"/>
      <c r="H3223" s="131"/>
      <c r="I3223" s="132"/>
      <c r="J3223" s="132"/>
      <c r="K3223" s="136"/>
      <c r="L3223" s="127"/>
    </row>
    <row r="3224" ht="20.25" hidden="1" customHeight="1">
      <c r="A3224" s="168">
        <v>46065.0</v>
      </c>
      <c r="B3224" s="162" t="s">
        <v>5076</v>
      </c>
      <c r="C3224" s="23"/>
      <c r="D3224" s="166" t="s">
        <v>5077</v>
      </c>
      <c r="E3224" s="181"/>
      <c r="F3224" s="158"/>
      <c r="G3224" s="135" t="s">
        <v>742</v>
      </c>
      <c r="H3224" s="135">
        <v>1.0</v>
      </c>
      <c r="I3224" s="132"/>
      <c r="J3224" s="81" t="s">
        <v>1117</v>
      </c>
      <c r="K3224" s="136"/>
      <c r="L3224" s="159"/>
    </row>
    <row r="3225" ht="20.25" hidden="1" customHeight="1">
      <c r="A3225" s="168">
        <v>46065.0</v>
      </c>
      <c r="B3225" s="162" t="s">
        <v>5076</v>
      </c>
      <c r="C3225" s="23"/>
      <c r="D3225" s="166" t="s">
        <v>5078</v>
      </c>
      <c r="E3225" s="181"/>
      <c r="F3225" s="158"/>
      <c r="G3225" s="135" t="s">
        <v>742</v>
      </c>
      <c r="H3225" s="135">
        <v>1.0</v>
      </c>
      <c r="I3225" s="132"/>
      <c r="J3225" s="81" t="s">
        <v>1117</v>
      </c>
      <c r="K3225" s="136"/>
      <c r="L3225" s="159"/>
    </row>
    <row r="3226" ht="20.25" hidden="1" customHeight="1">
      <c r="A3226" s="128"/>
      <c r="B3226" s="139"/>
      <c r="C3226" s="154"/>
      <c r="D3226" s="132"/>
      <c r="E3226" s="157"/>
      <c r="F3226" s="158"/>
      <c r="G3226" s="131"/>
      <c r="H3226" s="131"/>
      <c r="I3226" s="132"/>
      <c r="J3226" s="132"/>
      <c r="K3226" s="136"/>
      <c r="L3226" s="127"/>
    </row>
    <row r="3227" ht="20.25" hidden="1" customHeight="1">
      <c r="A3227" s="168">
        <v>46066.0</v>
      </c>
      <c r="B3227" s="162" t="s">
        <v>5079</v>
      </c>
      <c r="C3227" s="23"/>
      <c r="D3227" s="166" t="s">
        <v>1766</v>
      </c>
      <c r="E3227" s="181" t="s">
        <v>63</v>
      </c>
      <c r="F3227" s="158"/>
      <c r="G3227" s="135" t="s">
        <v>104</v>
      </c>
      <c r="H3227" s="135">
        <v>1.0</v>
      </c>
      <c r="I3227" s="132"/>
      <c r="J3227" s="81" t="s">
        <v>381</v>
      </c>
      <c r="K3227" s="136"/>
      <c r="L3227" s="159" t="s">
        <v>4331</v>
      </c>
    </row>
    <row r="3228" ht="20.25" hidden="1" customHeight="1">
      <c r="A3228" s="168">
        <v>46066.0</v>
      </c>
      <c r="B3228" s="162" t="s">
        <v>5079</v>
      </c>
      <c r="C3228" s="23"/>
      <c r="D3228" s="166" t="s">
        <v>807</v>
      </c>
      <c r="E3228" s="181" t="s">
        <v>362</v>
      </c>
      <c r="F3228" s="158"/>
      <c r="G3228" s="135" t="s">
        <v>104</v>
      </c>
      <c r="H3228" s="135">
        <v>1.0</v>
      </c>
      <c r="I3228" s="132"/>
      <c r="J3228" s="81" t="s">
        <v>381</v>
      </c>
      <c r="K3228" s="136"/>
      <c r="L3228" s="159" t="s">
        <v>4331</v>
      </c>
    </row>
    <row r="3229" ht="20.25" hidden="1" customHeight="1">
      <c r="A3229" s="168">
        <v>46066.0</v>
      </c>
      <c r="B3229" s="162" t="s">
        <v>5079</v>
      </c>
      <c r="C3229" s="23"/>
      <c r="D3229" s="166" t="s">
        <v>807</v>
      </c>
      <c r="E3229" s="181" t="s">
        <v>1280</v>
      </c>
      <c r="F3229" s="158"/>
      <c r="G3229" s="135" t="s">
        <v>104</v>
      </c>
      <c r="H3229" s="135">
        <v>1.0</v>
      </c>
      <c r="I3229" s="132"/>
      <c r="J3229" s="81" t="s">
        <v>381</v>
      </c>
      <c r="K3229" s="136"/>
      <c r="L3229" s="159" t="s">
        <v>4331</v>
      </c>
    </row>
    <row r="3230" ht="20.25" hidden="1" customHeight="1">
      <c r="A3230" s="168">
        <v>46066.0</v>
      </c>
      <c r="B3230" s="162" t="s">
        <v>5079</v>
      </c>
      <c r="C3230" s="23"/>
      <c r="D3230" s="166" t="s">
        <v>807</v>
      </c>
      <c r="E3230" s="181" t="s">
        <v>362</v>
      </c>
      <c r="F3230" s="158"/>
      <c r="G3230" s="135" t="s">
        <v>104</v>
      </c>
      <c r="H3230" s="135">
        <v>1.0</v>
      </c>
      <c r="I3230" s="132"/>
      <c r="J3230" s="81" t="s">
        <v>888</v>
      </c>
      <c r="K3230" s="136"/>
      <c r="L3230" s="159" t="s">
        <v>4331</v>
      </c>
    </row>
    <row r="3231" ht="20.25" hidden="1" customHeight="1">
      <c r="A3231" s="128"/>
      <c r="B3231" s="139"/>
      <c r="C3231" s="154"/>
      <c r="D3231" s="132"/>
      <c r="E3231" s="157"/>
      <c r="F3231" s="158"/>
      <c r="G3231" s="131"/>
      <c r="H3231" s="131"/>
      <c r="I3231" s="132"/>
      <c r="J3231" s="132"/>
      <c r="K3231" s="136"/>
      <c r="L3231" s="127"/>
    </row>
    <row r="3232" ht="20.25" hidden="1" customHeight="1">
      <c r="A3232" s="168">
        <v>46066.0</v>
      </c>
      <c r="B3232" s="162" t="s">
        <v>5080</v>
      </c>
      <c r="C3232" s="23"/>
      <c r="D3232" s="166" t="s">
        <v>231</v>
      </c>
      <c r="E3232" s="181"/>
      <c r="F3232" s="158"/>
      <c r="G3232" s="135" t="s">
        <v>104</v>
      </c>
      <c r="H3232" s="135">
        <v>1.0</v>
      </c>
      <c r="I3232" s="132"/>
      <c r="J3232" s="81" t="s">
        <v>381</v>
      </c>
      <c r="K3232" s="136"/>
      <c r="L3232" s="159"/>
    </row>
    <row r="3233" ht="20.25" hidden="1" customHeight="1">
      <c r="A3233" s="168">
        <v>46066.0</v>
      </c>
      <c r="B3233" s="162" t="s">
        <v>5080</v>
      </c>
      <c r="C3233" s="23"/>
      <c r="D3233" s="166" t="s">
        <v>744</v>
      </c>
      <c r="E3233" s="181"/>
      <c r="F3233" s="158"/>
      <c r="G3233" s="135" t="s">
        <v>1385</v>
      </c>
      <c r="H3233" s="135">
        <v>1.0</v>
      </c>
      <c r="I3233" s="132"/>
      <c r="J3233" s="81" t="s">
        <v>1966</v>
      </c>
      <c r="K3233" s="136"/>
      <c r="L3233" s="159"/>
    </row>
    <row r="3234" ht="20.25" hidden="1" customHeight="1">
      <c r="A3234" s="168">
        <v>46066.0</v>
      </c>
      <c r="B3234" s="162" t="s">
        <v>5080</v>
      </c>
      <c r="C3234" s="23"/>
      <c r="D3234" s="166" t="s">
        <v>2440</v>
      </c>
      <c r="E3234" s="181"/>
      <c r="F3234" s="158"/>
      <c r="G3234" s="135" t="s">
        <v>104</v>
      </c>
      <c r="H3234" s="135">
        <v>1.0</v>
      </c>
      <c r="I3234" s="132"/>
      <c r="J3234" s="81" t="s">
        <v>1161</v>
      </c>
      <c r="K3234" s="136"/>
      <c r="L3234" s="159"/>
    </row>
    <row r="3235" ht="20.25" hidden="1" customHeight="1">
      <c r="A3235" s="128"/>
      <c r="B3235" s="139"/>
      <c r="C3235" s="154"/>
      <c r="D3235" s="132"/>
      <c r="E3235" s="157"/>
      <c r="F3235" s="158"/>
      <c r="G3235" s="131"/>
      <c r="H3235" s="131"/>
      <c r="I3235" s="132"/>
      <c r="J3235" s="132"/>
      <c r="K3235" s="136"/>
      <c r="L3235" s="127"/>
    </row>
    <row r="3236" ht="20.25" hidden="1" customHeight="1">
      <c r="A3236" s="168">
        <v>46066.0</v>
      </c>
      <c r="B3236" s="162" t="s">
        <v>5081</v>
      </c>
      <c r="C3236" s="23"/>
      <c r="D3236" s="166" t="s">
        <v>2045</v>
      </c>
      <c r="E3236" s="181"/>
      <c r="F3236" s="158"/>
      <c r="G3236" s="135" t="s">
        <v>196</v>
      </c>
      <c r="H3236" s="135">
        <v>1.0</v>
      </c>
      <c r="I3236" s="132"/>
      <c r="J3236" s="81" t="s">
        <v>2510</v>
      </c>
      <c r="K3236" s="136"/>
      <c r="L3236" s="159"/>
    </row>
    <row r="3237" ht="20.25" hidden="1" customHeight="1">
      <c r="A3237" s="168">
        <v>46066.0</v>
      </c>
      <c r="B3237" s="162" t="s">
        <v>5081</v>
      </c>
      <c r="C3237" s="23"/>
      <c r="D3237" s="166" t="s">
        <v>2338</v>
      </c>
      <c r="E3237" s="181"/>
      <c r="F3237" s="158"/>
      <c r="G3237" s="135" t="s">
        <v>104</v>
      </c>
      <c r="H3237" s="135">
        <v>2.0</v>
      </c>
      <c r="I3237" s="132"/>
      <c r="J3237" s="81" t="s">
        <v>2510</v>
      </c>
      <c r="K3237" s="136"/>
      <c r="L3237" s="159"/>
    </row>
    <row r="3238" ht="20.25" hidden="1" customHeight="1">
      <c r="A3238" s="168">
        <v>46066.0</v>
      </c>
      <c r="B3238" s="162" t="s">
        <v>5081</v>
      </c>
      <c r="C3238" s="23"/>
      <c r="D3238" s="166" t="s">
        <v>1636</v>
      </c>
      <c r="E3238" s="181"/>
      <c r="F3238" s="158"/>
      <c r="G3238" s="135" t="s">
        <v>104</v>
      </c>
      <c r="H3238" s="135">
        <v>2.0</v>
      </c>
      <c r="I3238" s="132"/>
      <c r="J3238" s="81" t="s">
        <v>2510</v>
      </c>
      <c r="K3238" s="136"/>
      <c r="L3238" s="159"/>
    </row>
    <row r="3239" ht="20.25" hidden="1" customHeight="1">
      <c r="A3239" s="168">
        <v>46066.0</v>
      </c>
      <c r="B3239" s="162" t="s">
        <v>5081</v>
      </c>
      <c r="C3239" s="23"/>
      <c r="D3239" s="166" t="s">
        <v>236</v>
      </c>
      <c r="E3239" s="181"/>
      <c r="F3239" s="158"/>
      <c r="G3239" s="135" t="s">
        <v>104</v>
      </c>
      <c r="H3239" s="135">
        <v>1.0</v>
      </c>
      <c r="I3239" s="132"/>
      <c r="J3239" s="81" t="s">
        <v>2510</v>
      </c>
      <c r="K3239" s="136"/>
      <c r="L3239" s="159"/>
    </row>
    <row r="3240" ht="20.25" hidden="1" customHeight="1">
      <c r="A3240" s="128"/>
      <c r="B3240" s="139"/>
      <c r="C3240" s="154"/>
      <c r="D3240" s="132"/>
      <c r="E3240" s="157"/>
      <c r="F3240" s="158"/>
      <c r="G3240" s="131"/>
      <c r="H3240" s="131"/>
      <c r="I3240" s="132"/>
      <c r="J3240" s="132"/>
      <c r="K3240" s="136"/>
      <c r="L3240" s="127"/>
    </row>
    <row r="3241" ht="20.25" hidden="1" customHeight="1">
      <c r="A3241" s="168">
        <v>46066.0</v>
      </c>
      <c r="B3241" s="162" t="s">
        <v>5082</v>
      </c>
      <c r="C3241" s="23"/>
      <c r="D3241" s="166" t="s">
        <v>5083</v>
      </c>
      <c r="E3241" s="181"/>
      <c r="F3241" s="158"/>
      <c r="G3241" s="135" t="s">
        <v>104</v>
      </c>
      <c r="H3241" s="135">
        <v>1.0</v>
      </c>
      <c r="I3241" s="132"/>
      <c r="J3241" s="81" t="s">
        <v>381</v>
      </c>
      <c r="K3241" s="136"/>
      <c r="L3241" s="159"/>
    </row>
    <row r="3242" ht="20.25" hidden="1" customHeight="1">
      <c r="A3242" s="168">
        <v>46066.0</v>
      </c>
      <c r="B3242" s="162" t="s">
        <v>5082</v>
      </c>
      <c r="C3242" s="23"/>
      <c r="D3242" s="166" t="s">
        <v>2491</v>
      </c>
      <c r="E3242" s="181"/>
      <c r="F3242" s="158"/>
      <c r="G3242" s="135" t="s">
        <v>104</v>
      </c>
      <c r="H3242" s="135">
        <v>1.0</v>
      </c>
      <c r="I3242" s="132"/>
      <c r="J3242" s="81" t="s">
        <v>5084</v>
      </c>
      <c r="K3242" s="136"/>
      <c r="L3242" s="159" t="s">
        <v>4331</v>
      </c>
    </row>
    <row r="3243" ht="20.25" hidden="1" customHeight="1">
      <c r="A3243" s="168">
        <v>46066.0</v>
      </c>
      <c r="B3243" s="162" t="s">
        <v>5082</v>
      </c>
      <c r="C3243" s="23"/>
      <c r="D3243" s="166" t="s">
        <v>2493</v>
      </c>
      <c r="E3243" s="181"/>
      <c r="F3243" s="158"/>
      <c r="G3243" s="135" t="s">
        <v>104</v>
      </c>
      <c r="H3243" s="135">
        <v>1.0</v>
      </c>
      <c r="I3243" s="132"/>
      <c r="J3243" s="81" t="s">
        <v>5084</v>
      </c>
      <c r="K3243" s="136"/>
      <c r="L3243" s="159" t="s">
        <v>4331</v>
      </c>
    </row>
    <row r="3244" ht="20.25" hidden="1" customHeight="1">
      <c r="A3244" s="168">
        <v>46066.0</v>
      </c>
      <c r="B3244" s="162" t="s">
        <v>5082</v>
      </c>
      <c r="C3244" s="23"/>
      <c r="D3244" s="166" t="s">
        <v>112</v>
      </c>
      <c r="E3244" s="181"/>
      <c r="F3244" s="158"/>
      <c r="G3244" s="135" t="s">
        <v>502</v>
      </c>
      <c r="H3244" s="135">
        <v>1.0</v>
      </c>
      <c r="I3244" s="132"/>
      <c r="J3244" s="81" t="s">
        <v>5084</v>
      </c>
      <c r="K3244" s="136"/>
      <c r="L3244" s="159" t="s">
        <v>4331</v>
      </c>
    </row>
    <row r="3245" ht="20.25" hidden="1" customHeight="1">
      <c r="A3245" s="128"/>
      <c r="B3245" s="139"/>
      <c r="C3245" s="154"/>
      <c r="D3245" s="132"/>
      <c r="E3245" s="157"/>
      <c r="F3245" s="158"/>
      <c r="G3245" s="131"/>
      <c r="H3245" s="131"/>
      <c r="I3245" s="132"/>
      <c r="J3245" s="132"/>
      <c r="K3245" s="136"/>
      <c r="L3245" s="127"/>
    </row>
    <row r="3246" ht="20.25" hidden="1" customHeight="1">
      <c r="A3246" s="168">
        <v>46067.0</v>
      </c>
      <c r="B3246" s="162" t="s">
        <v>5085</v>
      </c>
      <c r="C3246" s="23"/>
      <c r="D3246" s="166" t="s">
        <v>1897</v>
      </c>
      <c r="E3246" s="181"/>
      <c r="F3246" s="158"/>
      <c r="G3246" s="135" t="s">
        <v>104</v>
      </c>
      <c r="H3246" s="135">
        <v>4.0</v>
      </c>
      <c r="I3246" s="132"/>
      <c r="J3246" s="81" t="s">
        <v>2568</v>
      </c>
      <c r="K3246" s="136"/>
      <c r="L3246" s="159" t="s">
        <v>4331</v>
      </c>
    </row>
    <row r="3247" ht="20.25" hidden="1" customHeight="1">
      <c r="A3247" s="168">
        <v>46067.0</v>
      </c>
      <c r="B3247" s="162" t="s">
        <v>5085</v>
      </c>
      <c r="C3247" s="23"/>
      <c r="D3247" s="166" t="s">
        <v>5086</v>
      </c>
      <c r="E3247" s="181"/>
      <c r="F3247" s="158"/>
      <c r="G3247" s="135" t="s">
        <v>104</v>
      </c>
      <c r="H3247" s="135">
        <v>1.0</v>
      </c>
      <c r="I3247" s="132"/>
      <c r="J3247" s="81" t="s">
        <v>2568</v>
      </c>
      <c r="K3247" s="136"/>
      <c r="L3247" s="159" t="s">
        <v>4331</v>
      </c>
    </row>
    <row r="3248" ht="20.25" hidden="1" customHeight="1">
      <c r="A3248" s="168"/>
      <c r="B3248" s="162"/>
      <c r="C3248" s="23"/>
      <c r="D3248" s="166"/>
      <c r="E3248" s="181"/>
      <c r="F3248" s="158"/>
      <c r="G3248" s="135"/>
      <c r="H3248" s="135"/>
      <c r="I3248" s="132"/>
      <c r="J3248" s="81"/>
      <c r="K3248" s="136"/>
      <c r="L3248" s="159"/>
    </row>
    <row r="3249" ht="20.25" hidden="1" customHeight="1">
      <c r="A3249" s="168">
        <v>46067.0</v>
      </c>
      <c r="B3249" s="162" t="s">
        <v>5087</v>
      </c>
      <c r="C3249" s="23"/>
      <c r="D3249" s="166" t="s">
        <v>4148</v>
      </c>
      <c r="E3249" s="181"/>
      <c r="F3249" s="158"/>
      <c r="G3249" s="135" t="s">
        <v>196</v>
      </c>
      <c r="H3249" s="135">
        <v>3.0</v>
      </c>
      <c r="I3249" s="132"/>
      <c r="J3249" s="81" t="s">
        <v>1103</v>
      </c>
      <c r="K3249" s="136"/>
      <c r="L3249" s="159"/>
    </row>
    <row r="3250" ht="20.25" hidden="1" customHeight="1">
      <c r="A3250" s="128"/>
      <c r="B3250" s="139"/>
      <c r="C3250" s="154"/>
      <c r="D3250" s="132"/>
      <c r="E3250" s="157"/>
      <c r="F3250" s="158"/>
      <c r="G3250" s="131"/>
      <c r="H3250" s="131"/>
      <c r="I3250" s="132"/>
      <c r="J3250" s="132"/>
      <c r="K3250" s="136"/>
      <c r="L3250" s="127"/>
    </row>
    <row r="3251" ht="20.25" hidden="1" customHeight="1">
      <c r="A3251" s="168">
        <v>46067.0</v>
      </c>
      <c r="B3251" s="162" t="s">
        <v>5088</v>
      </c>
      <c r="C3251" s="23"/>
      <c r="D3251" s="166" t="s">
        <v>5089</v>
      </c>
      <c r="E3251" s="181" t="s">
        <v>1543</v>
      </c>
      <c r="F3251" s="158"/>
      <c r="G3251" s="135" t="s">
        <v>104</v>
      </c>
      <c r="H3251" s="135">
        <v>1.0</v>
      </c>
      <c r="I3251" s="132"/>
      <c r="J3251" s="81" t="s">
        <v>1034</v>
      </c>
      <c r="K3251" s="136"/>
      <c r="L3251" s="159" t="s">
        <v>4331</v>
      </c>
    </row>
    <row r="3252" ht="20.25" hidden="1" customHeight="1">
      <c r="A3252" s="168">
        <v>46067.0</v>
      </c>
      <c r="B3252" s="162" t="s">
        <v>5088</v>
      </c>
      <c r="C3252" s="23"/>
      <c r="D3252" s="166" t="s">
        <v>5089</v>
      </c>
      <c r="E3252" s="181" t="s">
        <v>980</v>
      </c>
      <c r="F3252" s="158"/>
      <c r="G3252" s="135" t="s">
        <v>104</v>
      </c>
      <c r="H3252" s="135">
        <v>1.0</v>
      </c>
      <c r="I3252" s="132"/>
      <c r="J3252" s="81" t="s">
        <v>1034</v>
      </c>
      <c r="K3252" s="136"/>
      <c r="L3252" s="159" t="s">
        <v>4331</v>
      </c>
    </row>
    <row r="3253" ht="20.25" hidden="1" customHeight="1">
      <c r="A3253" s="168">
        <v>46067.0</v>
      </c>
      <c r="B3253" s="162" t="s">
        <v>5088</v>
      </c>
      <c r="C3253" s="23"/>
      <c r="D3253" s="166" t="s">
        <v>5089</v>
      </c>
      <c r="E3253" s="181" t="s">
        <v>5090</v>
      </c>
      <c r="F3253" s="158"/>
      <c r="G3253" s="135" t="s">
        <v>104</v>
      </c>
      <c r="H3253" s="135">
        <v>1.0</v>
      </c>
      <c r="I3253" s="132"/>
      <c r="J3253" s="81" t="s">
        <v>1034</v>
      </c>
      <c r="K3253" s="136"/>
      <c r="L3253" s="159" t="s">
        <v>4331</v>
      </c>
    </row>
    <row r="3254" ht="20.25" hidden="1" customHeight="1">
      <c r="A3254" s="128"/>
      <c r="B3254" s="139"/>
      <c r="C3254" s="154"/>
      <c r="D3254" s="132"/>
      <c r="E3254" s="157"/>
      <c r="F3254" s="158"/>
      <c r="G3254" s="131"/>
      <c r="H3254" s="131"/>
      <c r="I3254" s="132"/>
      <c r="J3254" s="132"/>
      <c r="K3254" s="136"/>
      <c r="L3254" s="127"/>
    </row>
    <row r="3255" ht="20.25" hidden="1" customHeight="1">
      <c r="A3255" s="168">
        <v>46067.0</v>
      </c>
      <c r="B3255" s="162" t="s">
        <v>5091</v>
      </c>
      <c r="C3255" s="23"/>
      <c r="D3255" s="166" t="s">
        <v>5089</v>
      </c>
      <c r="E3255" s="181" t="s">
        <v>1543</v>
      </c>
      <c r="F3255" s="158"/>
      <c r="G3255" s="135" t="s">
        <v>104</v>
      </c>
      <c r="H3255" s="135">
        <v>1.0</v>
      </c>
      <c r="I3255" s="132"/>
      <c r="J3255" s="81" t="s">
        <v>1973</v>
      </c>
      <c r="K3255" s="136"/>
      <c r="L3255" s="159" t="s">
        <v>4331</v>
      </c>
    </row>
    <row r="3256" ht="20.25" hidden="1" customHeight="1">
      <c r="A3256" s="168">
        <v>46067.0</v>
      </c>
      <c r="B3256" s="162" t="s">
        <v>5091</v>
      </c>
      <c r="C3256" s="23"/>
      <c r="D3256" s="166" t="s">
        <v>5089</v>
      </c>
      <c r="E3256" s="181" t="s">
        <v>980</v>
      </c>
      <c r="F3256" s="158"/>
      <c r="G3256" s="135" t="s">
        <v>104</v>
      </c>
      <c r="H3256" s="135">
        <v>1.0</v>
      </c>
      <c r="I3256" s="132"/>
      <c r="J3256" s="81" t="s">
        <v>1973</v>
      </c>
      <c r="K3256" s="136"/>
      <c r="L3256" s="159" t="s">
        <v>4331</v>
      </c>
    </row>
    <row r="3257" ht="20.25" hidden="1" customHeight="1">
      <c r="A3257" s="168">
        <v>46067.0</v>
      </c>
      <c r="B3257" s="162" t="s">
        <v>5091</v>
      </c>
      <c r="C3257" s="23"/>
      <c r="D3257" s="166" t="s">
        <v>5089</v>
      </c>
      <c r="E3257" s="181" t="s">
        <v>5090</v>
      </c>
      <c r="F3257" s="158"/>
      <c r="G3257" s="135" t="s">
        <v>104</v>
      </c>
      <c r="H3257" s="135">
        <v>1.0</v>
      </c>
      <c r="I3257" s="132"/>
      <c r="J3257" s="81" t="s">
        <v>1973</v>
      </c>
      <c r="K3257" s="136"/>
      <c r="L3257" s="159" t="s">
        <v>4331</v>
      </c>
    </row>
    <row r="3258" ht="20.25" hidden="1" customHeight="1">
      <c r="A3258" s="168">
        <v>46067.0</v>
      </c>
      <c r="B3258" s="162" t="s">
        <v>5091</v>
      </c>
      <c r="C3258" s="23"/>
      <c r="D3258" s="166" t="s">
        <v>5092</v>
      </c>
      <c r="E3258" s="181" t="s">
        <v>1806</v>
      </c>
      <c r="F3258" s="158"/>
      <c r="G3258" s="135" t="s">
        <v>104</v>
      </c>
      <c r="H3258" s="135">
        <v>1.0</v>
      </c>
      <c r="I3258" s="132"/>
      <c r="J3258" s="81" t="s">
        <v>1973</v>
      </c>
      <c r="K3258" s="136"/>
      <c r="L3258" s="159" t="s">
        <v>4331</v>
      </c>
    </row>
    <row r="3259" ht="20.25" hidden="1" customHeight="1">
      <c r="A3259" s="168">
        <v>46067.0</v>
      </c>
      <c r="B3259" s="162" t="s">
        <v>5091</v>
      </c>
      <c r="C3259" s="23"/>
      <c r="D3259" s="166" t="s">
        <v>5092</v>
      </c>
      <c r="E3259" s="181" t="s">
        <v>978</v>
      </c>
      <c r="F3259" s="158"/>
      <c r="G3259" s="135" t="s">
        <v>104</v>
      </c>
      <c r="H3259" s="135">
        <v>1.0</v>
      </c>
      <c r="I3259" s="132"/>
      <c r="J3259" s="81" t="s">
        <v>1973</v>
      </c>
      <c r="K3259" s="136"/>
      <c r="L3259" s="159" t="s">
        <v>4331</v>
      </c>
    </row>
    <row r="3260" ht="20.25" hidden="1" customHeight="1">
      <c r="A3260" s="128"/>
      <c r="B3260" s="139"/>
      <c r="C3260" s="154"/>
      <c r="D3260" s="132"/>
      <c r="E3260" s="157"/>
      <c r="F3260" s="158"/>
      <c r="G3260" s="131"/>
      <c r="H3260" s="131"/>
      <c r="I3260" s="132"/>
      <c r="J3260" s="132"/>
      <c r="K3260" s="136"/>
      <c r="L3260" s="127"/>
    </row>
    <row r="3261" ht="20.25" hidden="1" customHeight="1">
      <c r="A3261" s="168">
        <v>46067.0</v>
      </c>
      <c r="B3261" s="162" t="s">
        <v>5093</v>
      </c>
      <c r="C3261" s="23"/>
      <c r="D3261" s="166" t="s">
        <v>832</v>
      </c>
      <c r="E3261" s="181"/>
      <c r="F3261" s="158"/>
      <c r="G3261" s="135" t="s">
        <v>104</v>
      </c>
      <c r="H3261" s="135">
        <v>4.0</v>
      </c>
      <c r="I3261" s="132"/>
      <c r="J3261" s="81" t="s">
        <v>2514</v>
      </c>
      <c r="K3261" s="136"/>
      <c r="L3261" s="159" t="s">
        <v>4331</v>
      </c>
    </row>
    <row r="3262" ht="20.25" hidden="1" customHeight="1">
      <c r="A3262" s="168">
        <v>46067.0</v>
      </c>
      <c r="B3262" s="162" t="s">
        <v>5093</v>
      </c>
      <c r="C3262" s="23"/>
      <c r="D3262" s="166" t="s">
        <v>2370</v>
      </c>
      <c r="E3262" s="181"/>
      <c r="F3262" s="158"/>
      <c r="G3262" s="135" t="s">
        <v>104</v>
      </c>
      <c r="H3262" s="135">
        <v>2.0</v>
      </c>
      <c r="I3262" s="132"/>
      <c r="J3262" s="81" t="s">
        <v>2514</v>
      </c>
      <c r="K3262" s="136"/>
      <c r="L3262" s="159" t="s">
        <v>4331</v>
      </c>
    </row>
    <row r="3263" ht="20.25" hidden="1" customHeight="1">
      <c r="A3263" s="168">
        <v>46067.0</v>
      </c>
      <c r="B3263" s="162" t="s">
        <v>5093</v>
      </c>
      <c r="C3263" s="23"/>
      <c r="D3263" s="166" t="s">
        <v>2285</v>
      </c>
      <c r="E3263" s="181"/>
      <c r="F3263" s="158"/>
      <c r="G3263" s="135" t="s">
        <v>104</v>
      </c>
      <c r="H3263" s="135">
        <v>10.0</v>
      </c>
      <c r="I3263" s="132"/>
      <c r="J3263" s="81" t="s">
        <v>1966</v>
      </c>
      <c r="K3263" s="136"/>
      <c r="L3263" s="159"/>
    </row>
    <row r="3264" ht="20.25" hidden="1" customHeight="1">
      <c r="A3264" s="168">
        <v>46067.0</v>
      </c>
      <c r="B3264" s="162" t="s">
        <v>5093</v>
      </c>
      <c r="C3264" s="23"/>
      <c r="D3264" s="166" t="s">
        <v>2286</v>
      </c>
      <c r="E3264" s="181"/>
      <c r="F3264" s="158"/>
      <c r="G3264" s="135" t="s">
        <v>104</v>
      </c>
      <c r="H3264" s="135">
        <v>10.0</v>
      </c>
      <c r="I3264" s="132"/>
      <c r="J3264" s="81" t="s">
        <v>1966</v>
      </c>
      <c r="K3264" s="136"/>
      <c r="L3264" s="159"/>
    </row>
    <row r="3265" ht="20.25" hidden="1" customHeight="1">
      <c r="A3265" s="168">
        <v>46067.0</v>
      </c>
      <c r="B3265" s="162" t="s">
        <v>5093</v>
      </c>
      <c r="C3265" s="23"/>
      <c r="D3265" s="166" t="s">
        <v>2345</v>
      </c>
      <c r="E3265" s="181"/>
      <c r="F3265" s="158"/>
      <c r="G3265" s="135" t="s">
        <v>104</v>
      </c>
      <c r="H3265" s="135">
        <v>1.0</v>
      </c>
      <c r="I3265" s="132"/>
      <c r="J3265" s="81" t="s">
        <v>2514</v>
      </c>
      <c r="K3265" s="136"/>
      <c r="L3265" s="159" t="s">
        <v>4331</v>
      </c>
    </row>
    <row r="3266" ht="20.25" hidden="1" customHeight="1">
      <c r="A3266" s="128"/>
      <c r="B3266" s="139"/>
      <c r="C3266" s="154"/>
      <c r="D3266" s="132"/>
      <c r="E3266" s="157"/>
      <c r="F3266" s="158"/>
      <c r="G3266" s="131"/>
      <c r="H3266" s="131"/>
      <c r="I3266" s="132"/>
      <c r="J3266" s="132"/>
      <c r="K3266" s="136"/>
      <c r="L3266" s="127"/>
    </row>
    <row r="3267" ht="20.25" hidden="1" customHeight="1">
      <c r="A3267" s="168">
        <v>46067.0</v>
      </c>
      <c r="B3267" s="162" t="s">
        <v>5094</v>
      </c>
      <c r="C3267" s="23"/>
      <c r="D3267" s="166" t="s">
        <v>1649</v>
      </c>
      <c r="E3267" s="181"/>
      <c r="F3267" s="158"/>
      <c r="G3267" s="135" t="s">
        <v>104</v>
      </c>
      <c r="H3267" s="135">
        <v>1.0</v>
      </c>
      <c r="I3267" s="132"/>
      <c r="J3267" s="81" t="s">
        <v>2492</v>
      </c>
      <c r="K3267" s="136"/>
      <c r="L3267" s="159"/>
    </row>
    <row r="3268" ht="20.25" hidden="1" customHeight="1">
      <c r="A3268" s="168">
        <v>46067.0</v>
      </c>
      <c r="B3268" s="162" t="s">
        <v>5094</v>
      </c>
      <c r="C3268" s="23"/>
      <c r="D3268" s="166" t="s">
        <v>1442</v>
      </c>
      <c r="E3268" s="181"/>
      <c r="F3268" s="158"/>
      <c r="G3268" s="135" t="s">
        <v>104</v>
      </c>
      <c r="H3268" s="135">
        <v>1.0</v>
      </c>
      <c r="I3268" s="132"/>
      <c r="J3268" s="81" t="s">
        <v>1569</v>
      </c>
      <c r="K3268" s="136"/>
      <c r="L3268" s="159"/>
    </row>
    <row r="3269" ht="20.25" hidden="1" customHeight="1">
      <c r="A3269" s="168">
        <v>46067.0</v>
      </c>
      <c r="B3269" s="162" t="s">
        <v>5094</v>
      </c>
      <c r="C3269" s="23"/>
      <c r="D3269" s="166" t="s">
        <v>1897</v>
      </c>
      <c r="E3269" s="181"/>
      <c r="F3269" s="158"/>
      <c r="G3269" s="135" t="s">
        <v>104</v>
      </c>
      <c r="H3269" s="135">
        <v>4.0</v>
      </c>
      <c r="I3269" s="132"/>
      <c r="J3269" s="81" t="s">
        <v>2514</v>
      </c>
      <c r="K3269" s="136"/>
      <c r="L3269" s="159" t="s">
        <v>4331</v>
      </c>
    </row>
    <row r="3270" ht="20.25" hidden="1" customHeight="1">
      <c r="A3270" s="168">
        <v>46067.0</v>
      </c>
      <c r="B3270" s="162" t="s">
        <v>5094</v>
      </c>
      <c r="C3270" s="23"/>
      <c r="D3270" s="166" t="s">
        <v>2515</v>
      </c>
      <c r="E3270" s="181"/>
      <c r="F3270" s="158"/>
      <c r="G3270" s="135" t="s">
        <v>104</v>
      </c>
      <c r="H3270" s="135">
        <v>8.0</v>
      </c>
      <c r="I3270" s="132"/>
      <c r="J3270" s="81" t="s">
        <v>2514</v>
      </c>
      <c r="K3270" s="136"/>
      <c r="L3270" s="159"/>
    </row>
    <row r="3271" ht="20.25" hidden="1" customHeight="1">
      <c r="A3271" s="168">
        <v>46067.0</v>
      </c>
      <c r="B3271" s="162" t="s">
        <v>5094</v>
      </c>
      <c r="C3271" s="23"/>
      <c r="D3271" s="166" t="s">
        <v>398</v>
      </c>
      <c r="E3271" s="181"/>
      <c r="F3271" s="158"/>
      <c r="G3271" s="135" t="s">
        <v>104</v>
      </c>
      <c r="H3271" s="135">
        <v>1.0</v>
      </c>
      <c r="I3271" s="132"/>
      <c r="J3271" s="81" t="s">
        <v>521</v>
      </c>
      <c r="K3271" s="136"/>
      <c r="L3271" s="159" t="s">
        <v>4331</v>
      </c>
    </row>
    <row r="3272" ht="20.25" hidden="1" customHeight="1">
      <c r="A3272" s="168">
        <v>46067.0</v>
      </c>
      <c r="B3272" s="162" t="s">
        <v>5094</v>
      </c>
      <c r="C3272" s="23"/>
      <c r="D3272" s="166" t="s">
        <v>1974</v>
      </c>
      <c r="E3272" s="181"/>
      <c r="F3272" s="158"/>
      <c r="G3272" s="135" t="s">
        <v>104</v>
      </c>
      <c r="H3272" s="135">
        <v>1.0</v>
      </c>
      <c r="I3272" s="132"/>
      <c r="J3272" s="81" t="s">
        <v>2516</v>
      </c>
      <c r="K3272" s="136"/>
      <c r="L3272" s="159"/>
    </row>
    <row r="3273" ht="20.25" hidden="1" customHeight="1">
      <c r="A3273" s="128"/>
      <c r="B3273" s="139"/>
      <c r="C3273" s="154"/>
      <c r="D3273" s="132"/>
      <c r="E3273" s="157"/>
      <c r="F3273" s="158"/>
      <c r="G3273" s="131"/>
      <c r="H3273" s="131"/>
      <c r="I3273" s="132"/>
      <c r="J3273" s="132"/>
      <c r="K3273" s="136"/>
      <c r="L3273" s="127"/>
    </row>
    <row r="3274" ht="20.25" hidden="1" customHeight="1">
      <c r="A3274" s="168">
        <v>46068.0</v>
      </c>
      <c r="B3274" s="162" t="s">
        <v>5095</v>
      </c>
      <c r="C3274" s="23"/>
      <c r="D3274" s="166" t="s">
        <v>453</v>
      </c>
      <c r="E3274" s="181"/>
      <c r="F3274" s="158"/>
      <c r="G3274" s="135" t="s">
        <v>104</v>
      </c>
      <c r="H3274" s="135">
        <v>1.0</v>
      </c>
      <c r="I3274" s="132"/>
      <c r="J3274" s="81" t="s">
        <v>1406</v>
      </c>
      <c r="K3274" s="136"/>
      <c r="L3274" s="159"/>
    </row>
    <row r="3275" ht="20.25" hidden="1" customHeight="1">
      <c r="A3275" s="168">
        <v>46068.0</v>
      </c>
      <c r="B3275" s="162" t="s">
        <v>5095</v>
      </c>
      <c r="C3275" s="23"/>
      <c r="D3275" s="166" t="s">
        <v>5096</v>
      </c>
      <c r="E3275" s="181"/>
      <c r="F3275" s="158"/>
      <c r="G3275" s="135" t="s">
        <v>104</v>
      </c>
      <c r="H3275" s="135">
        <v>2.0</v>
      </c>
      <c r="I3275" s="132"/>
      <c r="J3275" s="81" t="s">
        <v>1406</v>
      </c>
      <c r="K3275" s="136"/>
      <c r="L3275" s="159"/>
    </row>
    <row r="3276" ht="20.25" hidden="1" customHeight="1">
      <c r="A3276" s="168">
        <v>46068.0</v>
      </c>
      <c r="B3276" s="162" t="s">
        <v>5095</v>
      </c>
      <c r="C3276" s="23"/>
      <c r="D3276" s="166" t="s">
        <v>5097</v>
      </c>
      <c r="E3276" s="181"/>
      <c r="F3276" s="158"/>
      <c r="G3276" s="135" t="s">
        <v>104</v>
      </c>
      <c r="H3276" s="135">
        <v>2.0</v>
      </c>
      <c r="I3276" s="132"/>
      <c r="J3276" s="81" t="s">
        <v>1406</v>
      </c>
      <c r="K3276" s="136"/>
      <c r="L3276" s="159"/>
    </row>
    <row r="3277" ht="20.25" hidden="1" customHeight="1">
      <c r="A3277" s="128"/>
      <c r="B3277" s="139"/>
      <c r="C3277" s="154"/>
      <c r="D3277" s="132"/>
      <c r="E3277" s="157"/>
      <c r="F3277" s="158"/>
      <c r="G3277" s="131"/>
      <c r="H3277" s="131"/>
      <c r="I3277" s="132"/>
      <c r="J3277" s="132"/>
      <c r="K3277" s="136"/>
      <c r="L3277" s="127"/>
    </row>
    <row r="3278" ht="20.25" hidden="1" customHeight="1">
      <c r="A3278" s="168">
        <v>46069.0</v>
      </c>
      <c r="B3278" s="162" t="s">
        <v>5098</v>
      </c>
      <c r="C3278" s="23"/>
      <c r="D3278" s="166" t="s">
        <v>807</v>
      </c>
      <c r="E3278" s="181" t="s">
        <v>5099</v>
      </c>
      <c r="F3278" s="158"/>
      <c r="G3278" s="135" t="s">
        <v>104</v>
      </c>
      <c r="H3278" s="135">
        <v>1.0</v>
      </c>
      <c r="I3278" s="132"/>
      <c r="J3278" s="81" t="s">
        <v>385</v>
      </c>
      <c r="K3278" s="136"/>
      <c r="L3278" s="159" t="s">
        <v>4331</v>
      </c>
    </row>
    <row r="3279" ht="20.25" hidden="1" customHeight="1">
      <c r="A3279" s="168">
        <v>46069.0</v>
      </c>
      <c r="B3279" s="162" t="s">
        <v>5098</v>
      </c>
      <c r="C3279" s="23"/>
      <c r="D3279" s="166" t="s">
        <v>807</v>
      </c>
      <c r="E3279" s="181" t="s">
        <v>980</v>
      </c>
      <c r="F3279" s="158"/>
      <c r="G3279" s="135" t="s">
        <v>104</v>
      </c>
      <c r="H3279" s="135">
        <v>1.0</v>
      </c>
      <c r="I3279" s="132"/>
      <c r="J3279" s="81" t="s">
        <v>385</v>
      </c>
      <c r="K3279" s="136"/>
      <c r="L3279" s="159" t="s">
        <v>4331</v>
      </c>
    </row>
    <row r="3280" ht="20.25" hidden="1" customHeight="1">
      <c r="A3280" s="168">
        <v>46069.0</v>
      </c>
      <c r="B3280" s="162" t="s">
        <v>5098</v>
      </c>
      <c r="C3280" s="23"/>
      <c r="D3280" s="166" t="s">
        <v>807</v>
      </c>
      <c r="E3280" s="181" t="s">
        <v>362</v>
      </c>
      <c r="F3280" s="158"/>
      <c r="G3280" s="135" t="s">
        <v>104</v>
      </c>
      <c r="H3280" s="135">
        <v>1.0</v>
      </c>
      <c r="I3280" s="132"/>
      <c r="J3280" s="81" t="s">
        <v>385</v>
      </c>
      <c r="K3280" s="136"/>
      <c r="L3280" s="159" t="s">
        <v>4331</v>
      </c>
    </row>
    <row r="3281" ht="20.25" hidden="1" customHeight="1">
      <c r="A3281" s="168">
        <v>46069.0</v>
      </c>
      <c r="B3281" s="162" t="s">
        <v>5098</v>
      </c>
      <c r="C3281" s="23"/>
      <c r="D3281" s="166" t="s">
        <v>1766</v>
      </c>
      <c r="E3281" s="181" t="s">
        <v>1806</v>
      </c>
      <c r="F3281" s="158"/>
      <c r="G3281" s="135" t="s">
        <v>104</v>
      </c>
      <c r="H3281" s="135">
        <v>1.0</v>
      </c>
      <c r="I3281" s="132"/>
      <c r="J3281" s="81" t="s">
        <v>385</v>
      </c>
      <c r="K3281" s="136"/>
      <c r="L3281" s="159" t="s">
        <v>4331</v>
      </c>
    </row>
    <row r="3282" ht="20.25" hidden="1" customHeight="1">
      <c r="A3282" s="168">
        <v>46069.0</v>
      </c>
      <c r="B3282" s="162" t="s">
        <v>5098</v>
      </c>
      <c r="C3282" s="23"/>
      <c r="D3282" s="166" t="s">
        <v>1766</v>
      </c>
      <c r="E3282" s="181" t="s">
        <v>978</v>
      </c>
      <c r="F3282" s="158"/>
      <c r="G3282" s="135" t="s">
        <v>104</v>
      </c>
      <c r="H3282" s="135">
        <v>1.0</v>
      </c>
      <c r="I3282" s="132"/>
      <c r="J3282" s="81" t="s">
        <v>385</v>
      </c>
      <c r="K3282" s="136"/>
      <c r="L3282" s="159" t="s">
        <v>4331</v>
      </c>
    </row>
    <row r="3283" ht="20.25" hidden="1" customHeight="1">
      <c r="A3283" s="128"/>
      <c r="B3283" s="139"/>
      <c r="C3283" s="154"/>
      <c r="D3283" s="132"/>
      <c r="E3283" s="157"/>
      <c r="F3283" s="158"/>
      <c r="G3283" s="131"/>
      <c r="H3283" s="131"/>
      <c r="I3283" s="132"/>
      <c r="J3283" s="132"/>
      <c r="K3283" s="136"/>
      <c r="L3283" s="127"/>
    </row>
    <row r="3284" ht="20.25" hidden="1" customHeight="1">
      <c r="A3284" s="168">
        <v>46069.0</v>
      </c>
      <c r="B3284" s="162" t="s">
        <v>5100</v>
      </c>
      <c r="C3284" s="23"/>
      <c r="D3284" s="166" t="s">
        <v>744</v>
      </c>
      <c r="E3284" s="181"/>
      <c r="F3284" s="158"/>
      <c r="G3284" s="135" t="s">
        <v>1385</v>
      </c>
      <c r="H3284" s="135">
        <v>1.0</v>
      </c>
      <c r="I3284" s="132"/>
      <c r="J3284" s="81" t="s">
        <v>1991</v>
      </c>
      <c r="K3284" s="136"/>
      <c r="L3284" s="159"/>
    </row>
    <row r="3285" ht="20.25" hidden="1" customHeight="1">
      <c r="A3285" s="168">
        <v>46069.0</v>
      </c>
      <c r="B3285" s="162" t="s">
        <v>5100</v>
      </c>
      <c r="C3285" s="23"/>
      <c r="D3285" s="166" t="s">
        <v>5101</v>
      </c>
      <c r="E3285" s="181"/>
      <c r="F3285" s="158"/>
      <c r="G3285" s="135" t="s">
        <v>1742</v>
      </c>
      <c r="H3285" s="135">
        <v>60.0</v>
      </c>
      <c r="I3285" s="132"/>
      <c r="J3285" s="81" t="s">
        <v>5102</v>
      </c>
      <c r="K3285" s="136"/>
      <c r="L3285" s="159"/>
    </row>
    <row r="3286" ht="20.25" hidden="1" customHeight="1">
      <c r="A3286" s="168">
        <v>46069.0</v>
      </c>
      <c r="B3286" s="162" t="s">
        <v>5100</v>
      </c>
      <c r="C3286" s="23"/>
      <c r="D3286" s="166" t="s">
        <v>2338</v>
      </c>
      <c r="E3286" s="181"/>
      <c r="F3286" s="158"/>
      <c r="G3286" s="135" t="s">
        <v>104</v>
      </c>
      <c r="H3286" s="135">
        <v>3.0</v>
      </c>
      <c r="I3286" s="132"/>
      <c r="J3286" s="81" t="s">
        <v>1966</v>
      </c>
      <c r="K3286" s="136"/>
      <c r="L3286" s="159"/>
    </row>
    <row r="3287" ht="20.25" hidden="1" customHeight="1">
      <c r="A3287" s="168">
        <v>46069.0</v>
      </c>
      <c r="B3287" s="162" t="s">
        <v>5100</v>
      </c>
      <c r="C3287" s="23"/>
      <c r="D3287" s="166" t="s">
        <v>2339</v>
      </c>
      <c r="E3287" s="181"/>
      <c r="F3287" s="158"/>
      <c r="G3287" s="135" t="s">
        <v>104</v>
      </c>
      <c r="H3287" s="135">
        <v>3.0</v>
      </c>
      <c r="I3287" s="132"/>
      <c r="J3287" s="81" t="s">
        <v>1966</v>
      </c>
      <c r="K3287" s="136"/>
      <c r="L3287" s="159"/>
    </row>
    <row r="3288" ht="20.25" hidden="1" customHeight="1">
      <c r="A3288" s="128"/>
      <c r="B3288" s="139"/>
      <c r="C3288" s="154"/>
      <c r="D3288" s="132"/>
      <c r="E3288" s="157"/>
      <c r="F3288" s="158"/>
      <c r="G3288" s="131"/>
      <c r="H3288" s="131"/>
      <c r="I3288" s="132"/>
      <c r="J3288" s="132"/>
      <c r="K3288" s="136"/>
      <c r="L3288" s="127"/>
    </row>
    <row r="3289" ht="20.25" hidden="1" customHeight="1">
      <c r="A3289" s="168">
        <v>46071.0</v>
      </c>
      <c r="B3289" s="162" t="s">
        <v>5103</v>
      </c>
      <c r="C3289" s="23"/>
      <c r="D3289" s="166" t="s">
        <v>2550</v>
      </c>
      <c r="E3289" s="181"/>
      <c r="F3289" s="158"/>
      <c r="G3289" s="135" t="s">
        <v>742</v>
      </c>
      <c r="H3289" s="135">
        <v>1.0</v>
      </c>
      <c r="I3289" s="132"/>
      <c r="J3289" s="81" t="s">
        <v>1117</v>
      </c>
      <c r="K3289" s="136"/>
      <c r="L3289" s="159"/>
    </row>
    <row r="3290" ht="20.25" hidden="1" customHeight="1">
      <c r="A3290" s="168">
        <v>46071.0</v>
      </c>
      <c r="B3290" s="162" t="s">
        <v>5103</v>
      </c>
      <c r="C3290" s="23"/>
      <c r="D3290" s="166" t="s">
        <v>2551</v>
      </c>
      <c r="E3290" s="181"/>
      <c r="F3290" s="158"/>
      <c r="G3290" s="135" t="s">
        <v>742</v>
      </c>
      <c r="H3290" s="135">
        <v>1.0</v>
      </c>
      <c r="I3290" s="132"/>
      <c r="J3290" s="81" t="s">
        <v>1117</v>
      </c>
      <c r="K3290" s="136"/>
      <c r="L3290" s="159"/>
    </row>
    <row r="3291" ht="20.25" hidden="1" customHeight="1">
      <c r="A3291" s="168">
        <v>46071.0</v>
      </c>
      <c r="B3291" s="162" t="s">
        <v>5103</v>
      </c>
      <c r="C3291" s="23"/>
      <c r="D3291" s="166" t="s">
        <v>4197</v>
      </c>
      <c r="E3291" s="181"/>
      <c r="F3291" s="158"/>
      <c r="G3291" s="135" t="s">
        <v>104</v>
      </c>
      <c r="H3291" s="135">
        <v>2.0</v>
      </c>
      <c r="I3291" s="132"/>
      <c r="J3291" s="81" t="s">
        <v>1117</v>
      </c>
      <c r="K3291" s="136"/>
      <c r="L3291" s="159"/>
    </row>
    <row r="3292" ht="20.25" hidden="1" customHeight="1">
      <c r="A3292" s="168">
        <v>46071.0</v>
      </c>
      <c r="B3292" s="162" t="s">
        <v>5103</v>
      </c>
      <c r="C3292" s="23"/>
      <c r="D3292" s="166" t="s">
        <v>1776</v>
      </c>
      <c r="E3292" s="181"/>
      <c r="F3292" s="158"/>
      <c r="G3292" s="135" t="s">
        <v>104</v>
      </c>
      <c r="H3292" s="135">
        <v>1.0</v>
      </c>
      <c r="I3292" s="132"/>
      <c r="J3292" s="81" t="s">
        <v>1117</v>
      </c>
      <c r="K3292" s="136"/>
      <c r="L3292" s="159"/>
    </row>
    <row r="3293" ht="20.25" hidden="1" customHeight="1">
      <c r="A3293" s="168">
        <v>46071.0</v>
      </c>
      <c r="B3293" s="162" t="s">
        <v>5103</v>
      </c>
      <c r="C3293" s="23"/>
      <c r="D3293" s="166" t="s">
        <v>1709</v>
      </c>
      <c r="E3293" s="181"/>
      <c r="F3293" s="158"/>
      <c r="G3293" s="135" t="s">
        <v>104</v>
      </c>
      <c r="H3293" s="135">
        <v>1.0</v>
      </c>
      <c r="I3293" s="132"/>
      <c r="J3293" s="81" t="s">
        <v>1117</v>
      </c>
      <c r="K3293" s="136"/>
      <c r="L3293" s="159"/>
    </row>
    <row r="3294" ht="20.25" hidden="1" customHeight="1">
      <c r="A3294" s="128"/>
      <c r="B3294" s="139"/>
      <c r="C3294" s="154"/>
      <c r="D3294" s="132"/>
      <c r="E3294" s="157"/>
      <c r="F3294" s="158"/>
      <c r="G3294" s="131"/>
      <c r="H3294" s="131"/>
      <c r="I3294" s="132"/>
      <c r="J3294" s="132"/>
      <c r="K3294" s="136"/>
      <c r="L3294" s="127"/>
    </row>
    <row r="3295" ht="20.25" hidden="1" customHeight="1">
      <c r="A3295" s="168">
        <v>46071.0</v>
      </c>
      <c r="B3295" s="162" t="s">
        <v>5104</v>
      </c>
      <c r="C3295" s="23"/>
      <c r="D3295" s="166" t="s">
        <v>2191</v>
      </c>
      <c r="E3295" s="181"/>
      <c r="F3295" s="158"/>
      <c r="G3295" s="135" t="s">
        <v>104</v>
      </c>
      <c r="H3295" s="135">
        <v>1.0</v>
      </c>
      <c r="I3295" s="132"/>
      <c r="J3295" s="81" t="s">
        <v>449</v>
      </c>
      <c r="K3295" s="136"/>
      <c r="L3295" s="159"/>
    </row>
    <row r="3296" ht="20.25" hidden="1" customHeight="1">
      <c r="A3296" s="168">
        <v>46071.0</v>
      </c>
      <c r="B3296" s="162" t="s">
        <v>5104</v>
      </c>
      <c r="C3296" s="23"/>
      <c r="D3296" s="166" t="s">
        <v>5105</v>
      </c>
      <c r="E3296" s="181"/>
      <c r="F3296" s="158"/>
      <c r="G3296" s="135" t="s">
        <v>104</v>
      </c>
      <c r="H3296" s="135">
        <v>1.0</v>
      </c>
      <c r="I3296" s="132"/>
      <c r="J3296" s="81" t="s">
        <v>521</v>
      </c>
      <c r="K3296" s="136"/>
      <c r="L3296" s="159"/>
    </row>
    <row r="3297" ht="20.25" hidden="1" customHeight="1">
      <c r="A3297" s="168">
        <v>46071.0</v>
      </c>
      <c r="B3297" s="162" t="s">
        <v>5104</v>
      </c>
      <c r="C3297" s="23"/>
      <c r="D3297" s="166" t="s">
        <v>1961</v>
      </c>
      <c r="E3297" s="181"/>
      <c r="F3297" s="158"/>
      <c r="G3297" s="135" t="s">
        <v>104</v>
      </c>
      <c r="H3297" s="135">
        <v>1.0</v>
      </c>
      <c r="I3297" s="132"/>
      <c r="J3297" s="81" t="s">
        <v>2236</v>
      </c>
      <c r="K3297" s="136"/>
      <c r="L3297" s="159"/>
    </row>
    <row r="3298" ht="20.25" hidden="1" customHeight="1">
      <c r="A3298" s="168">
        <v>46071.0</v>
      </c>
      <c r="B3298" s="162" t="s">
        <v>5104</v>
      </c>
      <c r="C3298" s="23"/>
      <c r="D3298" s="166" t="s">
        <v>1745</v>
      </c>
      <c r="E3298" s="181"/>
      <c r="F3298" s="158"/>
      <c r="G3298" s="135" t="s">
        <v>502</v>
      </c>
      <c r="H3298" s="135">
        <v>2.0</v>
      </c>
      <c r="I3298" s="132"/>
      <c r="J3298" s="81" t="s">
        <v>2230</v>
      </c>
      <c r="K3298" s="136"/>
      <c r="L3298" s="159"/>
    </row>
    <row r="3299" ht="20.25" hidden="1" customHeight="1">
      <c r="A3299" s="128"/>
      <c r="B3299" s="139"/>
      <c r="C3299" s="154"/>
      <c r="D3299" s="132"/>
      <c r="E3299" s="157"/>
      <c r="F3299" s="158"/>
      <c r="G3299" s="131"/>
      <c r="H3299" s="131"/>
      <c r="I3299" s="132"/>
      <c r="J3299" s="132"/>
      <c r="K3299" s="136"/>
      <c r="L3299" s="127"/>
    </row>
    <row r="3300" ht="20.25" hidden="1" customHeight="1">
      <c r="A3300" s="168">
        <v>46071.0</v>
      </c>
      <c r="B3300" s="162" t="s">
        <v>5106</v>
      </c>
      <c r="C3300" s="23"/>
      <c r="D3300" s="166" t="s">
        <v>807</v>
      </c>
      <c r="E3300" s="181" t="s">
        <v>362</v>
      </c>
      <c r="F3300" s="158"/>
      <c r="G3300" s="135" t="s">
        <v>104</v>
      </c>
      <c r="H3300" s="135">
        <v>1.0</v>
      </c>
      <c r="I3300" s="132"/>
      <c r="J3300" s="81" t="s">
        <v>2236</v>
      </c>
      <c r="K3300" s="136"/>
      <c r="L3300" s="159" t="s">
        <v>4331</v>
      </c>
    </row>
    <row r="3301" ht="20.25" hidden="1" customHeight="1">
      <c r="A3301" s="168">
        <v>46071.0</v>
      </c>
      <c r="B3301" s="162" t="s">
        <v>5106</v>
      </c>
      <c r="C3301" s="23"/>
      <c r="D3301" s="166" t="s">
        <v>1981</v>
      </c>
      <c r="E3301" s="181" t="s">
        <v>1280</v>
      </c>
      <c r="F3301" s="158"/>
      <c r="G3301" s="135" t="s">
        <v>104</v>
      </c>
      <c r="H3301" s="135">
        <v>1.0</v>
      </c>
      <c r="I3301" s="132"/>
      <c r="J3301" s="81" t="s">
        <v>2236</v>
      </c>
      <c r="K3301" s="136"/>
      <c r="L3301" s="159" t="s">
        <v>4331</v>
      </c>
    </row>
    <row r="3302" ht="20.25" hidden="1" customHeight="1">
      <c r="A3302" s="128"/>
      <c r="B3302" s="139"/>
      <c r="C3302" s="154"/>
      <c r="D3302" s="132"/>
      <c r="E3302" s="157"/>
      <c r="F3302" s="158"/>
      <c r="G3302" s="131"/>
      <c r="H3302" s="131"/>
      <c r="I3302" s="132"/>
      <c r="J3302" s="132"/>
      <c r="K3302" s="136"/>
      <c r="L3302" s="127"/>
    </row>
    <row r="3303" ht="20.25" hidden="1" customHeight="1">
      <c r="A3303" s="168">
        <v>46071.0</v>
      </c>
      <c r="B3303" s="162" t="s">
        <v>5107</v>
      </c>
      <c r="C3303" s="23"/>
      <c r="D3303" s="166" t="s">
        <v>1981</v>
      </c>
      <c r="E3303" s="181" t="s">
        <v>1280</v>
      </c>
      <c r="F3303" s="158"/>
      <c r="G3303" s="135" t="s">
        <v>104</v>
      </c>
      <c r="H3303" s="135">
        <v>1.0</v>
      </c>
      <c r="I3303" s="132"/>
      <c r="J3303" s="81" t="s">
        <v>443</v>
      </c>
      <c r="K3303" s="136"/>
      <c r="L3303" s="159" t="s">
        <v>4331</v>
      </c>
    </row>
    <row r="3304" ht="20.25" hidden="1" customHeight="1">
      <c r="A3304" s="168">
        <v>46071.0</v>
      </c>
      <c r="B3304" s="162" t="s">
        <v>5107</v>
      </c>
      <c r="C3304" s="23"/>
      <c r="D3304" s="166" t="s">
        <v>1238</v>
      </c>
      <c r="E3304" s="181"/>
      <c r="F3304" s="158"/>
      <c r="G3304" s="135" t="s">
        <v>104</v>
      </c>
      <c r="H3304" s="135">
        <v>1.0</v>
      </c>
      <c r="I3304" s="132"/>
      <c r="J3304" s="81" t="s">
        <v>1237</v>
      </c>
      <c r="K3304" s="136"/>
      <c r="L3304" s="159"/>
    </row>
    <row r="3305" ht="20.25" hidden="1" customHeight="1">
      <c r="A3305" s="128"/>
      <c r="B3305" s="139"/>
      <c r="C3305" s="154"/>
      <c r="D3305" s="132"/>
      <c r="E3305" s="157"/>
      <c r="F3305" s="158"/>
      <c r="G3305" s="131"/>
      <c r="H3305" s="131"/>
      <c r="I3305" s="132"/>
      <c r="J3305" s="132"/>
      <c r="K3305" s="136"/>
      <c r="L3305" s="127"/>
    </row>
    <row r="3306" ht="20.25" hidden="1" customHeight="1">
      <c r="A3306" s="168">
        <v>46071.0</v>
      </c>
      <c r="B3306" s="162" t="s">
        <v>5108</v>
      </c>
      <c r="C3306" s="23"/>
      <c r="D3306" s="166" t="s">
        <v>1766</v>
      </c>
      <c r="E3306" s="181" t="s">
        <v>63</v>
      </c>
      <c r="F3306" s="158"/>
      <c r="G3306" s="135" t="s">
        <v>104</v>
      </c>
      <c r="H3306" s="135">
        <v>1.0</v>
      </c>
      <c r="I3306" s="132"/>
      <c r="J3306" s="81" t="s">
        <v>2129</v>
      </c>
      <c r="K3306" s="136"/>
      <c r="L3306" s="159" t="s">
        <v>4331</v>
      </c>
    </row>
    <row r="3307" ht="20.25" hidden="1" customHeight="1">
      <c r="A3307" s="168">
        <v>46071.0</v>
      </c>
      <c r="B3307" s="162" t="s">
        <v>5108</v>
      </c>
      <c r="C3307" s="23"/>
      <c r="D3307" s="166" t="s">
        <v>807</v>
      </c>
      <c r="E3307" s="181" t="s">
        <v>362</v>
      </c>
      <c r="F3307" s="158"/>
      <c r="G3307" s="135" t="s">
        <v>104</v>
      </c>
      <c r="H3307" s="135">
        <v>1.0</v>
      </c>
      <c r="I3307" s="132"/>
      <c r="J3307" s="81" t="s">
        <v>2129</v>
      </c>
      <c r="K3307" s="136"/>
      <c r="L3307" s="159" t="s">
        <v>4331</v>
      </c>
    </row>
    <row r="3308" ht="20.25" hidden="1" customHeight="1">
      <c r="A3308" s="168">
        <v>46071.0</v>
      </c>
      <c r="B3308" s="162" t="s">
        <v>5108</v>
      </c>
      <c r="C3308" s="23"/>
      <c r="D3308" s="166" t="s">
        <v>1981</v>
      </c>
      <c r="E3308" s="181" t="s">
        <v>1280</v>
      </c>
      <c r="F3308" s="158"/>
      <c r="G3308" s="135" t="s">
        <v>104</v>
      </c>
      <c r="H3308" s="135">
        <v>1.0</v>
      </c>
      <c r="I3308" s="132"/>
      <c r="J3308" s="81" t="s">
        <v>2129</v>
      </c>
      <c r="K3308" s="136"/>
      <c r="L3308" s="159" t="s">
        <v>4331</v>
      </c>
    </row>
    <row r="3309" ht="20.25" hidden="1" customHeight="1">
      <c r="A3309" s="168">
        <v>46071.0</v>
      </c>
      <c r="B3309" s="162" t="s">
        <v>5108</v>
      </c>
      <c r="C3309" s="23"/>
      <c r="D3309" s="166" t="s">
        <v>5109</v>
      </c>
      <c r="E3309" s="181" t="s">
        <v>1983</v>
      </c>
      <c r="F3309" s="158"/>
      <c r="G3309" s="135" t="s">
        <v>104</v>
      </c>
      <c r="H3309" s="135">
        <v>1.0</v>
      </c>
      <c r="I3309" s="132"/>
      <c r="J3309" s="81" t="s">
        <v>1997</v>
      </c>
      <c r="K3309" s="136"/>
      <c r="L3309" s="159" t="s">
        <v>4331</v>
      </c>
    </row>
    <row r="3310" ht="20.25" hidden="1" customHeight="1">
      <c r="A3310" s="168">
        <v>46071.0</v>
      </c>
      <c r="B3310" s="162" t="s">
        <v>5108</v>
      </c>
      <c r="C3310" s="23"/>
      <c r="D3310" s="166" t="s">
        <v>5109</v>
      </c>
      <c r="E3310" s="181" t="s">
        <v>1984</v>
      </c>
      <c r="F3310" s="158"/>
      <c r="G3310" s="135" t="s">
        <v>104</v>
      </c>
      <c r="H3310" s="135">
        <v>1.0</v>
      </c>
      <c r="I3310" s="132"/>
      <c r="J3310" s="81" t="s">
        <v>1997</v>
      </c>
      <c r="K3310" s="136"/>
      <c r="L3310" s="159" t="s">
        <v>4331</v>
      </c>
    </row>
    <row r="3311" ht="20.25" hidden="1" customHeight="1">
      <c r="A3311" s="128"/>
      <c r="B3311" s="139"/>
      <c r="C3311" s="154"/>
      <c r="D3311" s="132"/>
      <c r="E3311" s="157"/>
      <c r="F3311" s="158"/>
      <c r="G3311" s="131"/>
      <c r="H3311" s="131"/>
      <c r="I3311" s="132"/>
      <c r="J3311" s="132"/>
      <c r="K3311" s="136"/>
      <c r="L3311" s="127"/>
    </row>
    <row r="3312" ht="20.25" hidden="1" customHeight="1">
      <c r="A3312" s="168">
        <v>46071.0</v>
      </c>
      <c r="B3312" s="162" t="s">
        <v>5110</v>
      </c>
      <c r="C3312" s="23"/>
      <c r="D3312" s="166" t="s">
        <v>2529</v>
      </c>
      <c r="E3312" s="181"/>
      <c r="F3312" s="158"/>
      <c r="G3312" s="135" t="s">
        <v>255</v>
      </c>
      <c r="H3312" s="135">
        <v>1.0</v>
      </c>
      <c r="I3312" s="132"/>
      <c r="J3312" s="81" t="s">
        <v>1117</v>
      </c>
      <c r="K3312" s="136"/>
      <c r="L3312" s="159"/>
    </row>
    <row r="3313" ht="20.25" hidden="1" customHeight="1">
      <c r="A3313" s="168">
        <v>46071.0</v>
      </c>
      <c r="B3313" s="162" t="s">
        <v>5110</v>
      </c>
      <c r="C3313" s="23"/>
      <c r="D3313" s="166" t="s">
        <v>4679</v>
      </c>
      <c r="E3313" s="181"/>
      <c r="F3313" s="158"/>
      <c r="G3313" s="135" t="s">
        <v>104</v>
      </c>
      <c r="H3313" s="135">
        <v>4.0</v>
      </c>
      <c r="I3313" s="132"/>
      <c r="J3313" s="81" t="s">
        <v>2527</v>
      </c>
      <c r="K3313" s="136"/>
      <c r="L3313" s="159" t="s">
        <v>4331</v>
      </c>
    </row>
    <row r="3314" ht="20.25" hidden="1" customHeight="1">
      <c r="A3314" s="168">
        <v>46071.0</v>
      </c>
      <c r="B3314" s="162" t="s">
        <v>5110</v>
      </c>
      <c r="C3314" s="23"/>
      <c r="D3314" s="166" t="s">
        <v>1649</v>
      </c>
      <c r="E3314" s="181"/>
      <c r="F3314" s="158"/>
      <c r="G3314" s="135" t="s">
        <v>104</v>
      </c>
      <c r="H3314" s="135">
        <v>1.0</v>
      </c>
      <c r="I3314" s="132"/>
      <c r="J3314" s="81" t="s">
        <v>2527</v>
      </c>
      <c r="K3314" s="136"/>
      <c r="L3314" s="159" t="s">
        <v>4331</v>
      </c>
    </row>
    <row r="3315" ht="20.25" hidden="1" customHeight="1">
      <c r="A3315" s="168">
        <v>46071.0</v>
      </c>
      <c r="B3315" s="162" t="s">
        <v>5110</v>
      </c>
      <c r="C3315" s="23"/>
      <c r="D3315" s="166" t="s">
        <v>1544</v>
      </c>
      <c r="E3315" s="181" t="s">
        <v>987</v>
      </c>
      <c r="F3315" s="158"/>
      <c r="G3315" s="135" t="s">
        <v>104</v>
      </c>
      <c r="H3315" s="135">
        <v>1.0</v>
      </c>
      <c r="I3315" s="132"/>
      <c r="J3315" s="81" t="s">
        <v>443</v>
      </c>
      <c r="K3315" s="136"/>
      <c r="L3315" s="159" t="s">
        <v>4331</v>
      </c>
    </row>
    <row r="3316" ht="20.25" hidden="1" customHeight="1">
      <c r="A3316" s="168">
        <v>46071.0</v>
      </c>
      <c r="B3316" s="162" t="s">
        <v>5110</v>
      </c>
      <c r="C3316" s="23"/>
      <c r="D3316" s="166" t="s">
        <v>2506</v>
      </c>
      <c r="E3316" s="181"/>
      <c r="F3316" s="158"/>
      <c r="G3316" s="135" t="s">
        <v>104</v>
      </c>
      <c r="H3316" s="135">
        <v>4.0</v>
      </c>
      <c r="I3316" s="132"/>
      <c r="J3316" s="81" t="s">
        <v>443</v>
      </c>
      <c r="K3316" s="136"/>
      <c r="L3316" s="159"/>
    </row>
    <row r="3317" ht="20.25" hidden="1" customHeight="1">
      <c r="A3317" s="168">
        <v>46071.0</v>
      </c>
      <c r="B3317" s="162" t="s">
        <v>5110</v>
      </c>
      <c r="C3317" s="23"/>
      <c r="D3317" s="166" t="s">
        <v>1649</v>
      </c>
      <c r="E3317" s="181"/>
      <c r="F3317" s="158"/>
      <c r="G3317" s="135" t="s">
        <v>104</v>
      </c>
      <c r="H3317" s="135">
        <v>1.0</v>
      </c>
      <c r="I3317" s="132"/>
      <c r="J3317" s="81" t="s">
        <v>1505</v>
      </c>
      <c r="K3317" s="136"/>
      <c r="L3317" s="159"/>
    </row>
    <row r="3318" ht="20.25" hidden="1" customHeight="1">
      <c r="A3318" s="168">
        <v>46071.0</v>
      </c>
      <c r="B3318" s="162" t="s">
        <v>5110</v>
      </c>
      <c r="C3318" s="23"/>
      <c r="D3318" s="166" t="s">
        <v>1155</v>
      </c>
      <c r="E3318" s="181"/>
      <c r="F3318" s="158"/>
      <c r="G3318" s="135" t="s">
        <v>104</v>
      </c>
      <c r="H3318" s="135">
        <v>1.0</v>
      </c>
      <c r="I3318" s="132"/>
      <c r="J3318" s="81" t="s">
        <v>1505</v>
      </c>
      <c r="K3318" s="136"/>
      <c r="L3318" s="159"/>
    </row>
    <row r="3319" ht="20.25" hidden="1" customHeight="1">
      <c r="A3319" s="128"/>
      <c r="B3319" s="139"/>
      <c r="C3319" s="154"/>
      <c r="D3319" s="132"/>
      <c r="E3319" s="157"/>
      <c r="F3319" s="158"/>
      <c r="G3319" s="131"/>
      <c r="H3319" s="131"/>
      <c r="I3319" s="132"/>
      <c r="J3319" s="132"/>
      <c r="K3319" s="136"/>
      <c r="L3319" s="127"/>
    </row>
    <row r="3320" ht="20.25" hidden="1" customHeight="1">
      <c r="A3320" s="168">
        <v>46072.0</v>
      </c>
      <c r="B3320" s="162" t="s">
        <v>5111</v>
      </c>
      <c r="C3320" s="23"/>
      <c r="D3320" s="166" t="s">
        <v>1766</v>
      </c>
      <c r="E3320" s="181" t="s">
        <v>5112</v>
      </c>
      <c r="F3320" s="158"/>
      <c r="G3320" s="135" t="s">
        <v>104</v>
      </c>
      <c r="H3320" s="135">
        <v>1.0</v>
      </c>
      <c r="I3320" s="132"/>
      <c r="J3320" s="81" t="s">
        <v>2514</v>
      </c>
      <c r="K3320" s="136"/>
      <c r="L3320" s="159" t="s">
        <v>4331</v>
      </c>
    </row>
    <row r="3321" ht="20.25" hidden="1" customHeight="1">
      <c r="A3321" s="168">
        <v>46072.0</v>
      </c>
      <c r="B3321" s="162" t="s">
        <v>5111</v>
      </c>
      <c r="C3321" s="23"/>
      <c r="D3321" s="166" t="s">
        <v>1981</v>
      </c>
      <c r="E3321" s="181" t="s">
        <v>1280</v>
      </c>
      <c r="F3321" s="158"/>
      <c r="G3321" s="135" t="s">
        <v>104</v>
      </c>
      <c r="H3321" s="135">
        <v>1.0</v>
      </c>
      <c r="I3321" s="132"/>
      <c r="J3321" s="81" t="s">
        <v>2514</v>
      </c>
      <c r="K3321" s="136"/>
      <c r="L3321" s="159" t="s">
        <v>4331</v>
      </c>
    </row>
    <row r="3322" ht="20.25" hidden="1" customHeight="1">
      <c r="A3322" s="168">
        <v>46072.0</v>
      </c>
      <c r="B3322" s="162" t="s">
        <v>5111</v>
      </c>
      <c r="C3322" s="23"/>
      <c r="D3322" s="166" t="s">
        <v>807</v>
      </c>
      <c r="E3322" s="181" t="s">
        <v>808</v>
      </c>
      <c r="F3322" s="158"/>
      <c r="G3322" s="135" t="s">
        <v>104</v>
      </c>
      <c r="H3322" s="135">
        <v>1.0</v>
      </c>
      <c r="I3322" s="132"/>
      <c r="J3322" s="81" t="s">
        <v>2514</v>
      </c>
      <c r="K3322" s="136"/>
      <c r="L3322" s="159" t="s">
        <v>4331</v>
      </c>
    </row>
    <row r="3323" ht="20.25" hidden="1" customHeight="1">
      <c r="A3323" s="168">
        <v>46072.0</v>
      </c>
      <c r="B3323" s="162" t="s">
        <v>5111</v>
      </c>
      <c r="C3323" s="23"/>
      <c r="D3323" s="166" t="s">
        <v>807</v>
      </c>
      <c r="E3323" s="181" t="s">
        <v>362</v>
      </c>
      <c r="F3323" s="158"/>
      <c r="G3323" s="135" t="s">
        <v>104</v>
      </c>
      <c r="H3323" s="135">
        <v>1.0</v>
      </c>
      <c r="I3323" s="132"/>
      <c r="J3323" s="81" t="s">
        <v>2514</v>
      </c>
      <c r="K3323" s="136"/>
      <c r="L3323" s="159" t="s">
        <v>4331</v>
      </c>
    </row>
    <row r="3324" ht="20.25" hidden="1" customHeight="1">
      <c r="A3324" s="128"/>
      <c r="B3324" s="139"/>
      <c r="C3324" s="154"/>
      <c r="D3324" s="132"/>
      <c r="E3324" s="157"/>
      <c r="F3324" s="158"/>
      <c r="G3324" s="131"/>
      <c r="H3324" s="131"/>
      <c r="I3324" s="132"/>
      <c r="J3324" s="132"/>
      <c r="K3324" s="136"/>
      <c r="L3324" s="127"/>
    </row>
    <row r="3325" ht="20.25" hidden="1" customHeight="1">
      <c r="A3325" s="168">
        <v>46072.0</v>
      </c>
      <c r="B3325" s="162" t="s">
        <v>5113</v>
      </c>
      <c r="C3325" s="23"/>
      <c r="D3325" s="166" t="s">
        <v>2550</v>
      </c>
      <c r="E3325" s="181"/>
      <c r="F3325" s="158"/>
      <c r="G3325" s="135" t="s">
        <v>742</v>
      </c>
      <c r="H3325" s="135">
        <v>1.0</v>
      </c>
      <c r="I3325" s="132"/>
      <c r="J3325" s="81" t="s">
        <v>1117</v>
      </c>
      <c r="K3325" s="136"/>
      <c r="L3325" s="159"/>
    </row>
    <row r="3326" ht="20.25" hidden="1" customHeight="1">
      <c r="A3326" s="168">
        <v>46072.0</v>
      </c>
      <c r="B3326" s="162" t="s">
        <v>5113</v>
      </c>
      <c r="C3326" s="23"/>
      <c r="D3326" s="166" t="s">
        <v>2551</v>
      </c>
      <c r="E3326" s="181"/>
      <c r="F3326" s="158"/>
      <c r="G3326" s="135" t="s">
        <v>742</v>
      </c>
      <c r="H3326" s="135">
        <v>1.0</v>
      </c>
      <c r="I3326" s="132"/>
      <c r="J3326" s="81" t="s">
        <v>1117</v>
      </c>
      <c r="K3326" s="136"/>
      <c r="L3326" s="159"/>
    </row>
    <row r="3327" ht="20.25" hidden="1" customHeight="1">
      <c r="A3327" s="128"/>
      <c r="B3327" s="139"/>
      <c r="C3327" s="154"/>
      <c r="D3327" s="132"/>
      <c r="E3327" s="157"/>
      <c r="F3327" s="158"/>
      <c r="G3327" s="131"/>
      <c r="H3327" s="131"/>
      <c r="I3327" s="132"/>
      <c r="J3327" s="132"/>
      <c r="K3327" s="136"/>
      <c r="L3327" s="127"/>
    </row>
    <row r="3328" ht="20.25" hidden="1" customHeight="1">
      <c r="A3328" s="168">
        <v>46073.0</v>
      </c>
      <c r="B3328" s="162" t="s">
        <v>5114</v>
      </c>
      <c r="C3328" s="23"/>
      <c r="D3328" s="166" t="s">
        <v>1745</v>
      </c>
      <c r="E3328" s="181"/>
      <c r="F3328" s="158"/>
      <c r="G3328" s="135" t="s">
        <v>502</v>
      </c>
      <c r="H3328" s="135">
        <v>1.0</v>
      </c>
      <c r="I3328" s="132"/>
      <c r="J3328" s="81" t="s">
        <v>1397</v>
      </c>
      <c r="K3328" s="136"/>
      <c r="L3328" s="159"/>
    </row>
    <row r="3329" ht="20.25" hidden="1" customHeight="1">
      <c r="A3329" s="168">
        <v>46073.0</v>
      </c>
      <c r="B3329" s="162" t="s">
        <v>5114</v>
      </c>
      <c r="C3329" s="23"/>
      <c r="D3329" s="166" t="s">
        <v>2035</v>
      </c>
      <c r="E3329" s="181"/>
      <c r="F3329" s="158"/>
      <c r="G3329" s="135" t="s">
        <v>104</v>
      </c>
      <c r="H3329" s="135">
        <v>1.0</v>
      </c>
      <c r="I3329" s="132"/>
      <c r="J3329" s="81" t="s">
        <v>2527</v>
      </c>
      <c r="K3329" s="136"/>
      <c r="L3329" s="159"/>
    </row>
    <row r="3330" ht="20.25" hidden="1" customHeight="1">
      <c r="A3330" s="168">
        <v>46073.0</v>
      </c>
      <c r="B3330" s="162" t="s">
        <v>5114</v>
      </c>
      <c r="C3330" s="23"/>
      <c r="D3330" s="166" t="s">
        <v>5115</v>
      </c>
      <c r="E3330" s="181"/>
      <c r="F3330" s="158"/>
      <c r="G3330" s="135" t="s">
        <v>104</v>
      </c>
      <c r="H3330" s="135">
        <v>1.0</v>
      </c>
      <c r="I3330" s="132"/>
      <c r="J3330" s="81" t="s">
        <v>2527</v>
      </c>
      <c r="K3330" s="136"/>
      <c r="L3330" s="159"/>
    </row>
    <row r="3331" ht="20.25" hidden="1" customHeight="1">
      <c r="A3331" s="128"/>
      <c r="B3331" s="139"/>
      <c r="C3331" s="154"/>
      <c r="D3331" s="132"/>
      <c r="E3331" s="157"/>
      <c r="F3331" s="158"/>
      <c r="G3331" s="131"/>
      <c r="H3331" s="131"/>
      <c r="I3331" s="132"/>
      <c r="J3331" s="132"/>
      <c r="K3331" s="136"/>
      <c r="L3331" s="127"/>
    </row>
    <row r="3332" ht="20.25" hidden="1" customHeight="1">
      <c r="A3332" s="168">
        <v>46073.0</v>
      </c>
      <c r="B3332" s="162" t="s">
        <v>5116</v>
      </c>
      <c r="C3332" s="23"/>
      <c r="D3332" s="166" t="s">
        <v>2560</v>
      </c>
      <c r="E3332" s="181"/>
      <c r="F3332" s="158"/>
      <c r="G3332" s="135" t="s">
        <v>104</v>
      </c>
      <c r="H3332" s="135">
        <v>3.0</v>
      </c>
      <c r="I3332" s="132"/>
      <c r="J3332" s="81" t="s">
        <v>5117</v>
      </c>
      <c r="K3332" s="136"/>
      <c r="L3332" s="159"/>
    </row>
    <row r="3333" ht="20.25" hidden="1" customHeight="1">
      <c r="A3333" s="168">
        <v>46073.0</v>
      </c>
      <c r="B3333" s="162" t="s">
        <v>5116</v>
      </c>
      <c r="C3333" s="23"/>
      <c r="D3333" s="166" t="s">
        <v>744</v>
      </c>
      <c r="E3333" s="181"/>
      <c r="F3333" s="158"/>
      <c r="G3333" s="135" t="s">
        <v>1385</v>
      </c>
      <c r="H3333" s="135">
        <v>1.0</v>
      </c>
      <c r="I3333" s="132"/>
      <c r="J3333" s="81" t="s">
        <v>1966</v>
      </c>
      <c r="K3333" s="136"/>
      <c r="L3333" s="159"/>
    </row>
    <row r="3334" ht="20.25" hidden="1" customHeight="1">
      <c r="A3334" s="168">
        <v>46073.0</v>
      </c>
      <c r="B3334" s="162" t="s">
        <v>5116</v>
      </c>
      <c r="C3334" s="23"/>
      <c r="D3334" s="166" t="s">
        <v>1155</v>
      </c>
      <c r="E3334" s="181"/>
      <c r="F3334" s="158"/>
      <c r="G3334" s="135" t="s">
        <v>104</v>
      </c>
      <c r="H3334" s="135">
        <v>1.0</v>
      </c>
      <c r="I3334" s="132"/>
      <c r="J3334" s="81" t="s">
        <v>2492</v>
      </c>
      <c r="K3334" s="136"/>
      <c r="L3334" s="159"/>
    </row>
    <row r="3335" ht="20.25" hidden="1" customHeight="1">
      <c r="A3335" s="168">
        <v>46073.0</v>
      </c>
      <c r="B3335" s="162" t="s">
        <v>5116</v>
      </c>
      <c r="C3335" s="23"/>
      <c r="D3335" s="166" t="s">
        <v>5118</v>
      </c>
      <c r="E3335" s="181"/>
      <c r="F3335" s="158"/>
      <c r="G3335" s="135" t="s">
        <v>502</v>
      </c>
      <c r="H3335" s="135">
        <v>1.0</v>
      </c>
      <c r="I3335" s="132"/>
      <c r="J3335" s="81" t="s">
        <v>1526</v>
      </c>
      <c r="K3335" s="136"/>
      <c r="L3335" s="159"/>
    </row>
    <row r="3336" ht="20.25" hidden="1" customHeight="1">
      <c r="A3336" s="168">
        <v>46073.0</v>
      </c>
      <c r="B3336" s="162" t="s">
        <v>5116</v>
      </c>
      <c r="C3336" s="23"/>
      <c r="D3336" s="166" t="s">
        <v>730</v>
      </c>
      <c r="E3336" s="181"/>
      <c r="F3336" s="158"/>
      <c r="G3336" s="135" t="s">
        <v>104</v>
      </c>
      <c r="H3336" s="135">
        <v>1.0</v>
      </c>
      <c r="I3336" s="132"/>
      <c r="J3336" s="81" t="s">
        <v>2721</v>
      </c>
      <c r="K3336" s="136"/>
      <c r="L3336" s="159"/>
    </row>
    <row r="3337" ht="20.25" hidden="1" customHeight="1">
      <c r="A3337" s="168">
        <v>46073.0</v>
      </c>
      <c r="B3337" s="162" t="s">
        <v>5116</v>
      </c>
      <c r="C3337" s="23"/>
      <c r="D3337" s="166" t="s">
        <v>5119</v>
      </c>
      <c r="E3337" s="181"/>
      <c r="F3337" s="158"/>
      <c r="G3337" s="135" t="s">
        <v>104</v>
      </c>
      <c r="H3337" s="135">
        <v>2.0</v>
      </c>
      <c r="I3337" s="132"/>
      <c r="J3337" s="81" t="s">
        <v>2527</v>
      </c>
      <c r="K3337" s="136"/>
      <c r="L3337" s="159"/>
    </row>
    <row r="3338" ht="20.25" hidden="1" customHeight="1">
      <c r="A3338" s="168">
        <v>46080.0</v>
      </c>
      <c r="B3338" s="162" t="s">
        <v>5120</v>
      </c>
      <c r="C3338" s="23"/>
      <c r="D3338" s="166" t="s">
        <v>5121</v>
      </c>
      <c r="E3338" s="181"/>
      <c r="F3338" s="158"/>
      <c r="G3338" s="135" t="s">
        <v>104</v>
      </c>
      <c r="H3338" s="135">
        <v>1.0</v>
      </c>
      <c r="I3338" s="132"/>
      <c r="J3338" s="81" t="s">
        <v>1034</v>
      </c>
      <c r="K3338" s="136"/>
      <c r="L3338" s="159"/>
    </row>
    <row r="3339" ht="20.25" hidden="1" customHeight="1">
      <c r="A3339" s="128"/>
      <c r="B3339" s="139"/>
      <c r="C3339" s="154"/>
      <c r="D3339" s="132"/>
      <c r="E3339" s="157"/>
      <c r="F3339" s="158"/>
      <c r="G3339" s="131"/>
      <c r="H3339" s="131"/>
      <c r="I3339" s="132"/>
      <c r="J3339" s="132"/>
      <c r="K3339" s="136"/>
      <c r="L3339" s="127"/>
    </row>
    <row r="3340" ht="20.25" hidden="1" customHeight="1">
      <c r="A3340" s="168">
        <v>46074.0</v>
      </c>
      <c r="B3340" s="162" t="s">
        <v>5122</v>
      </c>
      <c r="C3340" s="23"/>
      <c r="D3340" s="166" t="s">
        <v>5123</v>
      </c>
      <c r="E3340" s="181"/>
      <c r="F3340" s="158"/>
      <c r="G3340" s="135" t="s">
        <v>104</v>
      </c>
      <c r="H3340" s="135">
        <v>3.0</v>
      </c>
      <c r="I3340" s="132"/>
      <c r="J3340" s="81" t="s">
        <v>1161</v>
      </c>
      <c r="K3340" s="136"/>
      <c r="L3340" s="159" t="s">
        <v>4331</v>
      </c>
    </row>
    <row r="3341" ht="20.25" hidden="1" customHeight="1">
      <c r="A3341" s="168">
        <v>46074.0</v>
      </c>
      <c r="B3341" s="162" t="s">
        <v>5122</v>
      </c>
      <c r="C3341" s="23"/>
      <c r="D3341" s="166" t="s">
        <v>795</v>
      </c>
      <c r="E3341" s="181"/>
      <c r="F3341" s="158"/>
      <c r="G3341" s="135" t="s">
        <v>104</v>
      </c>
      <c r="H3341" s="135">
        <v>1.0</v>
      </c>
      <c r="I3341" s="132"/>
      <c r="J3341" s="81" t="s">
        <v>2568</v>
      </c>
      <c r="K3341" s="136"/>
      <c r="L3341" s="159" t="s">
        <v>4331</v>
      </c>
    </row>
    <row r="3342" ht="20.25" hidden="1" customHeight="1">
      <c r="A3342" s="128"/>
      <c r="B3342" s="139"/>
      <c r="C3342" s="154"/>
      <c r="D3342" s="132"/>
      <c r="E3342" s="157"/>
      <c r="F3342" s="158"/>
      <c r="G3342" s="131"/>
      <c r="H3342" s="131"/>
      <c r="I3342" s="132"/>
      <c r="J3342" s="132"/>
      <c r="K3342" s="136"/>
      <c r="L3342" s="127"/>
    </row>
    <row r="3343" ht="20.25" hidden="1" customHeight="1">
      <c r="A3343" s="168">
        <v>46074.0</v>
      </c>
      <c r="B3343" s="162" t="s">
        <v>5124</v>
      </c>
      <c r="C3343" s="23"/>
      <c r="D3343" s="166" t="s">
        <v>1641</v>
      </c>
      <c r="E3343" s="181"/>
      <c r="F3343" s="158"/>
      <c r="G3343" s="135" t="s">
        <v>104</v>
      </c>
      <c r="H3343" s="135">
        <v>1.0</v>
      </c>
      <c r="I3343" s="132"/>
      <c r="J3343" s="81" t="s">
        <v>1505</v>
      </c>
      <c r="K3343" s="136"/>
      <c r="L3343" s="159"/>
    </row>
    <row r="3344" ht="20.25" hidden="1" customHeight="1">
      <c r="A3344" s="168">
        <v>46074.0</v>
      </c>
      <c r="B3344" s="162" t="s">
        <v>5124</v>
      </c>
      <c r="C3344" s="23"/>
      <c r="D3344" s="166" t="s">
        <v>1641</v>
      </c>
      <c r="E3344" s="181"/>
      <c r="F3344" s="158"/>
      <c r="G3344" s="135" t="s">
        <v>104</v>
      </c>
      <c r="H3344" s="135">
        <v>1.0</v>
      </c>
      <c r="I3344" s="132"/>
      <c r="J3344" s="81" t="s">
        <v>5125</v>
      </c>
      <c r="K3344" s="136"/>
      <c r="L3344" s="159"/>
    </row>
    <row r="3345" ht="20.25" hidden="1" customHeight="1">
      <c r="A3345" s="128"/>
      <c r="B3345" s="139"/>
      <c r="C3345" s="154"/>
      <c r="D3345" s="132"/>
      <c r="E3345" s="157"/>
      <c r="F3345" s="158"/>
      <c r="G3345" s="131"/>
      <c r="H3345" s="131"/>
      <c r="I3345" s="132"/>
      <c r="J3345" s="132"/>
      <c r="K3345" s="136"/>
      <c r="L3345" s="127"/>
    </row>
    <row r="3346" ht="20.25" hidden="1" customHeight="1">
      <c r="A3346" s="168">
        <v>46074.0</v>
      </c>
      <c r="B3346" s="162" t="s">
        <v>5126</v>
      </c>
      <c r="C3346" s="23"/>
      <c r="D3346" s="166" t="s">
        <v>2370</v>
      </c>
      <c r="E3346" s="181"/>
      <c r="F3346" s="158"/>
      <c r="G3346" s="135" t="s">
        <v>104</v>
      </c>
      <c r="H3346" s="135">
        <v>5.0</v>
      </c>
      <c r="I3346" s="132"/>
      <c r="J3346" s="81" t="s">
        <v>5127</v>
      </c>
      <c r="K3346" s="136"/>
      <c r="L3346" s="159"/>
    </row>
    <row r="3347" ht="20.25" hidden="1" customHeight="1">
      <c r="A3347" s="168">
        <v>46074.0</v>
      </c>
      <c r="B3347" s="162" t="s">
        <v>5126</v>
      </c>
      <c r="C3347" s="23"/>
      <c r="D3347" s="166" t="s">
        <v>231</v>
      </c>
      <c r="E3347" s="181"/>
      <c r="F3347" s="158"/>
      <c r="G3347" s="135" t="s">
        <v>104</v>
      </c>
      <c r="H3347" s="135">
        <v>1.0</v>
      </c>
      <c r="I3347" s="132"/>
      <c r="J3347" s="81" t="s">
        <v>1569</v>
      </c>
      <c r="K3347" s="136"/>
      <c r="L3347" s="159"/>
    </row>
    <row r="3348" ht="20.25" hidden="1" customHeight="1">
      <c r="A3348" s="168">
        <v>46074.0</v>
      </c>
      <c r="B3348" s="162" t="s">
        <v>5126</v>
      </c>
      <c r="C3348" s="23"/>
      <c r="D3348" s="166" t="s">
        <v>1442</v>
      </c>
      <c r="E3348" s="181"/>
      <c r="F3348" s="158"/>
      <c r="G3348" s="135" t="s">
        <v>104</v>
      </c>
      <c r="H3348" s="135">
        <v>2.0</v>
      </c>
      <c r="I3348" s="132"/>
      <c r="J3348" s="81" t="s">
        <v>1569</v>
      </c>
      <c r="K3348" s="136"/>
      <c r="L3348" s="159"/>
    </row>
    <row r="3349" ht="20.25" hidden="1" customHeight="1">
      <c r="A3349" s="168">
        <v>46074.0</v>
      </c>
      <c r="B3349" s="162" t="s">
        <v>5126</v>
      </c>
      <c r="C3349" s="23"/>
      <c r="D3349" s="166" t="s">
        <v>1142</v>
      </c>
      <c r="E3349" s="181"/>
      <c r="F3349" s="158"/>
      <c r="G3349" s="135" t="s">
        <v>104</v>
      </c>
      <c r="H3349" s="135">
        <v>1.0</v>
      </c>
      <c r="I3349" s="132"/>
      <c r="J3349" s="81" t="s">
        <v>1569</v>
      </c>
      <c r="K3349" s="136"/>
      <c r="L3349" s="159"/>
    </row>
    <row r="3350" ht="20.25" hidden="1" customHeight="1">
      <c r="A3350" s="168">
        <v>46074.0</v>
      </c>
      <c r="B3350" s="162" t="s">
        <v>5126</v>
      </c>
      <c r="C3350" s="23"/>
      <c r="D3350" s="166" t="s">
        <v>5128</v>
      </c>
      <c r="E3350" s="181"/>
      <c r="F3350" s="158"/>
      <c r="G3350" s="135" t="s">
        <v>104</v>
      </c>
      <c r="H3350" s="135">
        <v>1.0</v>
      </c>
      <c r="I3350" s="132"/>
      <c r="J3350" s="81" t="s">
        <v>2230</v>
      </c>
      <c r="K3350" s="136"/>
      <c r="L3350" s="159"/>
    </row>
    <row r="3351" ht="20.25" hidden="1" customHeight="1">
      <c r="A3351" s="168">
        <v>46074.0</v>
      </c>
      <c r="B3351" s="162" t="s">
        <v>5126</v>
      </c>
      <c r="C3351" s="23"/>
      <c r="D3351" s="166" t="s">
        <v>1391</v>
      </c>
      <c r="E3351" s="181"/>
      <c r="F3351" s="158"/>
      <c r="G3351" s="135" t="s">
        <v>502</v>
      </c>
      <c r="H3351" s="135">
        <v>1.0</v>
      </c>
      <c r="I3351" s="132"/>
      <c r="J3351" s="81" t="s">
        <v>991</v>
      </c>
      <c r="K3351" s="136"/>
      <c r="L3351" s="159" t="s">
        <v>4331</v>
      </c>
    </row>
    <row r="3352" ht="20.25" hidden="1" customHeight="1">
      <c r="A3352" s="128"/>
      <c r="B3352" s="139"/>
      <c r="C3352" s="154"/>
      <c r="D3352" s="132"/>
      <c r="E3352" s="157"/>
      <c r="F3352" s="158"/>
      <c r="G3352" s="131"/>
      <c r="H3352" s="131"/>
      <c r="I3352" s="132"/>
      <c r="J3352" s="132"/>
      <c r="K3352" s="136"/>
      <c r="L3352" s="127"/>
    </row>
    <row r="3353" ht="20.25" hidden="1" customHeight="1">
      <c r="A3353" s="168">
        <v>46076.0</v>
      </c>
      <c r="B3353" s="162" t="s">
        <v>5129</v>
      </c>
      <c r="C3353" s="23"/>
      <c r="D3353" s="166" t="s">
        <v>1766</v>
      </c>
      <c r="E3353" s="181" t="s">
        <v>5112</v>
      </c>
      <c r="F3353" s="158"/>
      <c r="G3353" s="135" t="s">
        <v>104</v>
      </c>
      <c r="H3353" s="135">
        <v>1.0</v>
      </c>
      <c r="I3353" s="132"/>
      <c r="J3353" s="81" t="s">
        <v>2639</v>
      </c>
      <c r="K3353" s="136"/>
      <c r="L3353" s="159" t="s">
        <v>4331</v>
      </c>
    </row>
    <row r="3354" ht="20.25" hidden="1" customHeight="1">
      <c r="A3354" s="168">
        <v>46076.0</v>
      </c>
      <c r="B3354" s="162" t="s">
        <v>5129</v>
      </c>
      <c r="C3354" s="23"/>
      <c r="D3354" s="166" t="s">
        <v>1278</v>
      </c>
      <c r="E3354" s="181" t="s">
        <v>812</v>
      </c>
      <c r="F3354" s="158"/>
      <c r="G3354" s="135" t="s">
        <v>104</v>
      </c>
      <c r="H3354" s="135">
        <v>1.0</v>
      </c>
      <c r="I3354" s="132"/>
      <c r="J3354" s="81" t="s">
        <v>2639</v>
      </c>
      <c r="K3354" s="136"/>
      <c r="L3354" s="159" t="s">
        <v>4331</v>
      </c>
    </row>
    <row r="3355" ht="20.25" hidden="1" customHeight="1">
      <c r="A3355" s="168">
        <v>46076.0</v>
      </c>
      <c r="B3355" s="162" t="s">
        <v>5129</v>
      </c>
      <c r="C3355" s="23"/>
      <c r="D3355" s="166" t="s">
        <v>1981</v>
      </c>
      <c r="E3355" s="181" t="s">
        <v>1280</v>
      </c>
      <c r="F3355" s="158"/>
      <c r="G3355" s="135" t="s">
        <v>104</v>
      </c>
      <c r="H3355" s="135">
        <v>1.0</v>
      </c>
      <c r="I3355" s="132"/>
      <c r="J3355" s="81" t="s">
        <v>2639</v>
      </c>
      <c r="K3355" s="136"/>
      <c r="L3355" s="159" t="s">
        <v>4331</v>
      </c>
    </row>
    <row r="3356" ht="20.25" hidden="1" customHeight="1">
      <c r="A3356" s="128"/>
      <c r="B3356" s="139"/>
      <c r="C3356" s="154"/>
      <c r="D3356" s="132"/>
      <c r="E3356" s="157"/>
      <c r="F3356" s="158"/>
      <c r="G3356" s="131"/>
      <c r="H3356" s="131"/>
      <c r="I3356" s="132"/>
      <c r="J3356" s="132"/>
      <c r="K3356" s="136"/>
      <c r="L3356" s="127"/>
    </row>
    <row r="3357" ht="20.25" hidden="1" customHeight="1">
      <c r="A3357" s="168">
        <v>46076.0</v>
      </c>
      <c r="B3357" s="162" t="s">
        <v>5130</v>
      </c>
      <c r="C3357" s="23"/>
      <c r="D3357" s="166" t="s">
        <v>1766</v>
      </c>
      <c r="E3357" s="181" t="s">
        <v>5112</v>
      </c>
      <c r="F3357" s="158"/>
      <c r="G3357" s="135" t="s">
        <v>104</v>
      </c>
      <c r="H3357" s="135">
        <v>1.0</v>
      </c>
      <c r="I3357" s="132"/>
      <c r="J3357" s="81" t="s">
        <v>2527</v>
      </c>
      <c r="K3357" s="136"/>
      <c r="L3357" s="159" t="s">
        <v>4331</v>
      </c>
    </row>
    <row r="3358" ht="20.25" hidden="1" customHeight="1">
      <c r="A3358" s="168">
        <v>46076.0</v>
      </c>
      <c r="B3358" s="162" t="s">
        <v>5130</v>
      </c>
      <c r="C3358" s="23"/>
      <c r="D3358" s="166" t="s">
        <v>1278</v>
      </c>
      <c r="E3358" s="181" t="s">
        <v>812</v>
      </c>
      <c r="F3358" s="158"/>
      <c r="G3358" s="135" t="s">
        <v>104</v>
      </c>
      <c r="H3358" s="135">
        <v>1.0</v>
      </c>
      <c r="I3358" s="132"/>
      <c r="J3358" s="81" t="s">
        <v>2527</v>
      </c>
      <c r="K3358" s="136"/>
      <c r="L3358" s="159" t="s">
        <v>4331</v>
      </c>
    </row>
    <row r="3359" ht="20.25" hidden="1" customHeight="1">
      <c r="A3359" s="168">
        <v>46076.0</v>
      </c>
      <c r="B3359" s="162" t="s">
        <v>5130</v>
      </c>
      <c r="C3359" s="23"/>
      <c r="D3359" s="166" t="s">
        <v>807</v>
      </c>
      <c r="E3359" s="181" t="s">
        <v>808</v>
      </c>
      <c r="F3359" s="158"/>
      <c r="G3359" s="135" t="s">
        <v>104</v>
      </c>
      <c r="H3359" s="135">
        <v>1.0</v>
      </c>
      <c r="I3359" s="132"/>
      <c r="J3359" s="81" t="s">
        <v>2527</v>
      </c>
      <c r="K3359" s="136"/>
      <c r="L3359" s="159" t="s">
        <v>4331</v>
      </c>
    </row>
    <row r="3360" ht="20.25" hidden="1" customHeight="1">
      <c r="A3360" s="168">
        <v>46076.0</v>
      </c>
      <c r="B3360" s="162" t="s">
        <v>5130</v>
      </c>
      <c r="C3360" s="23"/>
      <c r="D3360" s="166" t="s">
        <v>807</v>
      </c>
      <c r="E3360" s="181" t="s">
        <v>815</v>
      </c>
      <c r="F3360" s="158"/>
      <c r="G3360" s="135" t="s">
        <v>104</v>
      </c>
      <c r="H3360" s="135">
        <v>1.0</v>
      </c>
      <c r="I3360" s="132"/>
      <c r="J3360" s="81" t="s">
        <v>2527</v>
      </c>
      <c r="K3360" s="136"/>
      <c r="L3360" s="159" t="s">
        <v>4331</v>
      </c>
    </row>
    <row r="3361" ht="20.25" hidden="1" customHeight="1">
      <c r="A3361" s="128"/>
      <c r="B3361" s="139"/>
      <c r="C3361" s="154"/>
      <c r="D3361" s="132"/>
      <c r="E3361" s="157"/>
      <c r="F3361" s="158"/>
      <c r="G3361" s="131"/>
      <c r="H3361" s="131"/>
      <c r="I3361" s="132"/>
      <c r="J3361" s="132"/>
      <c r="K3361" s="136"/>
      <c r="L3361" s="127"/>
    </row>
    <row r="3362" ht="20.25" hidden="1" customHeight="1">
      <c r="A3362" s="168">
        <v>46076.0</v>
      </c>
      <c r="B3362" s="162" t="s">
        <v>5131</v>
      </c>
      <c r="C3362" s="23"/>
      <c r="D3362" s="166" t="s">
        <v>5132</v>
      </c>
      <c r="E3362" s="181"/>
      <c r="F3362" s="158"/>
      <c r="G3362" s="135" t="s">
        <v>104</v>
      </c>
      <c r="H3362" s="135">
        <v>1.0</v>
      </c>
      <c r="I3362" s="132"/>
      <c r="J3362" s="81" t="s">
        <v>1948</v>
      </c>
      <c r="K3362" s="136"/>
      <c r="L3362" s="159"/>
    </row>
    <row r="3363" ht="20.25" hidden="1" customHeight="1">
      <c r="A3363" s="168">
        <v>46076.0</v>
      </c>
      <c r="B3363" s="162" t="s">
        <v>5131</v>
      </c>
      <c r="C3363" s="23"/>
      <c r="D3363" s="166" t="s">
        <v>4949</v>
      </c>
      <c r="E3363" s="181"/>
      <c r="F3363" s="158"/>
      <c r="G3363" s="135" t="s">
        <v>104</v>
      </c>
      <c r="H3363" s="135">
        <v>1.0</v>
      </c>
      <c r="I3363" s="132"/>
      <c r="J3363" s="81" t="s">
        <v>1948</v>
      </c>
      <c r="K3363" s="136"/>
      <c r="L3363" s="159"/>
    </row>
    <row r="3364" ht="20.25" hidden="1" customHeight="1">
      <c r="A3364" s="168">
        <v>46076.0</v>
      </c>
      <c r="B3364" s="162" t="s">
        <v>5131</v>
      </c>
      <c r="C3364" s="23"/>
      <c r="D3364" s="166" t="s">
        <v>4950</v>
      </c>
      <c r="E3364" s="181"/>
      <c r="F3364" s="158"/>
      <c r="G3364" s="135" t="s">
        <v>104</v>
      </c>
      <c r="H3364" s="135">
        <v>1.0</v>
      </c>
      <c r="I3364" s="132"/>
      <c r="J3364" s="81" t="s">
        <v>1948</v>
      </c>
      <c r="K3364" s="136"/>
      <c r="L3364" s="159"/>
    </row>
    <row r="3365" ht="20.25" hidden="1" customHeight="1">
      <c r="A3365" s="168">
        <v>46076.0</v>
      </c>
      <c r="B3365" s="162" t="s">
        <v>5131</v>
      </c>
      <c r="C3365" s="23"/>
      <c r="D3365" s="166" t="s">
        <v>5133</v>
      </c>
      <c r="E3365" s="181"/>
      <c r="F3365" s="158"/>
      <c r="G3365" s="135" t="s">
        <v>104</v>
      </c>
      <c r="H3365" s="135">
        <v>1.0</v>
      </c>
      <c r="I3365" s="132"/>
      <c r="J3365" s="81" t="s">
        <v>1948</v>
      </c>
      <c r="K3365" s="136"/>
      <c r="L3365" s="159"/>
    </row>
    <row r="3366" ht="20.25" hidden="1" customHeight="1">
      <c r="A3366" s="168">
        <v>46076.0</v>
      </c>
      <c r="B3366" s="162" t="s">
        <v>5131</v>
      </c>
      <c r="C3366" s="23"/>
      <c r="D3366" s="166" t="s">
        <v>5134</v>
      </c>
      <c r="E3366" s="181"/>
      <c r="F3366" s="158"/>
      <c r="G3366" s="135" t="s">
        <v>104</v>
      </c>
      <c r="H3366" s="135">
        <v>2.0</v>
      </c>
      <c r="I3366" s="132"/>
      <c r="J3366" s="81" t="s">
        <v>1948</v>
      </c>
      <c r="K3366" s="136"/>
      <c r="L3366" s="159"/>
    </row>
    <row r="3367" ht="20.25" hidden="1" customHeight="1">
      <c r="A3367" s="168">
        <v>46076.0</v>
      </c>
      <c r="B3367" s="162" t="s">
        <v>5131</v>
      </c>
      <c r="C3367" s="23"/>
      <c r="D3367" s="166" t="s">
        <v>2035</v>
      </c>
      <c r="E3367" s="181"/>
      <c r="F3367" s="158"/>
      <c r="G3367" s="135" t="s">
        <v>104</v>
      </c>
      <c r="H3367" s="135">
        <v>2.0</v>
      </c>
      <c r="I3367" s="132"/>
      <c r="J3367" s="81" t="s">
        <v>1948</v>
      </c>
      <c r="K3367" s="136"/>
      <c r="L3367" s="159"/>
    </row>
    <row r="3368" ht="20.25" hidden="1" customHeight="1">
      <c r="A3368" s="168">
        <v>46076.0</v>
      </c>
      <c r="B3368" s="162" t="s">
        <v>5131</v>
      </c>
      <c r="C3368" s="23"/>
      <c r="D3368" s="166" t="s">
        <v>1196</v>
      </c>
      <c r="E3368" s="181"/>
      <c r="F3368" s="158"/>
      <c r="G3368" s="135" t="s">
        <v>104</v>
      </c>
      <c r="H3368" s="135">
        <v>1.0</v>
      </c>
      <c r="I3368" s="132"/>
      <c r="J3368" s="81" t="s">
        <v>1948</v>
      </c>
      <c r="K3368" s="136"/>
      <c r="L3368" s="159"/>
    </row>
    <row r="3369" ht="20.25" hidden="1" customHeight="1">
      <c r="A3369" s="168">
        <v>46076.0</v>
      </c>
      <c r="B3369" s="162" t="s">
        <v>5131</v>
      </c>
      <c r="C3369" s="23"/>
      <c r="D3369" s="166" t="s">
        <v>2032</v>
      </c>
      <c r="E3369" s="181"/>
      <c r="F3369" s="158"/>
      <c r="G3369" s="135" t="s">
        <v>104</v>
      </c>
      <c r="H3369" s="135">
        <v>1.0</v>
      </c>
      <c r="I3369" s="132"/>
      <c r="J3369" s="81" t="s">
        <v>1948</v>
      </c>
      <c r="K3369" s="136"/>
      <c r="L3369" s="159"/>
    </row>
    <row r="3370" ht="20.25" hidden="1" customHeight="1">
      <c r="A3370" s="168">
        <v>46076.0</v>
      </c>
      <c r="B3370" s="162" t="s">
        <v>5131</v>
      </c>
      <c r="C3370" s="23"/>
      <c r="D3370" s="166" t="s">
        <v>2560</v>
      </c>
      <c r="E3370" s="181"/>
      <c r="F3370" s="158"/>
      <c r="G3370" s="135" t="s">
        <v>104</v>
      </c>
      <c r="H3370" s="135">
        <v>1.0</v>
      </c>
      <c r="I3370" s="132"/>
      <c r="J3370" s="81" t="s">
        <v>1948</v>
      </c>
      <c r="K3370" s="136"/>
      <c r="L3370" s="159"/>
    </row>
    <row r="3371" ht="20.25" hidden="1" customHeight="1">
      <c r="A3371" s="168">
        <v>46076.0</v>
      </c>
      <c r="B3371" s="162" t="s">
        <v>5131</v>
      </c>
      <c r="C3371" s="23"/>
      <c r="D3371" s="166" t="s">
        <v>236</v>
      </c>
      <c r="E3371" s="181"/>
      <c r="F3371" s="158"/>
      <c r="G3371" s="135" t="s">
        <v>104</v>
      </c>
      <c r="H3371" s="135">
        <v>1.0</v>
      </c>
      <c r="I3371" s="132"/>
      <c r="J3371" s="81" t="s">
        <v>1948</v>
      </c>
      <c r="K3371" s="136"/>
      <c r="L3371" s="159"/>
    </row>
    <row r="3372" ht="20.25" hidden="1" customHeight="1">
      <c r="A3372" s="168">
        <v>46076.0</v>
      </c>
      <c r="B3372" s="162" t="s">
        <v>5131</v>
      </c>
      <c r="C3372" s="23"/>
      <c r="D3372" s="166" t="s">
        <v>744</v>
      </c>
      <c r="E3372" s="181"/>
      <c r="F3372" s="158"/>
      <c r="G3372" s="135" t="s">
        <v>1385</v>
      </c>
      <c r="H3372" s="135">
        <v>1.0</v>
      </c>
      <c r="I3372" s="132"/>
      <c r="J3372" s="81" t="s">
        <v>4834</v>
      </c>
      <c r="K3372" s="136"/>
      <c r="L3372" s="159"/>
    </row>
    <row r="3373" ht="20.25" hidden="1" customHeight="1">
      <c r="A3373" s="168">
        <v>46076.0</v>
      </c>
      <c r="B3373" s="162" t="s">
        <v>5131</v>
      </c>
      <c r="C3373" s="23"/>
      <c r="D3373" s="166" t="s">
        <v>2045</v>
      </c>
      <c r="E3373" s="181"/>
      <c r="F3373" s="158"/>
      <c r="G3373" s="135" t="s">
        <v>196</v>
      </c>
      <c r="H3373" s="135">
        <v>1.0</v>
      </c>
      <c r="I3373" s="132"/>
      <c r="J3373" s="81" t="s">
        <v>2702</v>
      </c>
      <c r="K3373" s="136"/>
      <c r="L3373" s="159"/>
    </row>
    <row r="3374" ht="20.25" hidden="1" customHeight="1">
      <c r="A3374" s="128"/>
      <c r="B3374" s="139"/>
      <c r="C3374" s="154"/>
      <c r="D3374" s="132"/>
      <c r="E3374" s="157"/>
      <c r="F3374" s="158"/>
      <c r="G3374" s="131"/>
      <c r="H3374" s="131"/>
      <c r="I3374" s="132"/>
      <c r="J3374" s="132"/>
      <c r="K3374" s="136"/>
      <c r="L3374" s="127"/>
    </row>
    <row r="3375" ht="20.25" hidden="1" customHeight="1">
      <c r="A3375" s="168">
        <v>46077.0</v>
      </c>
      <c r="B3375" s="162" t="s">
        <v>5135</v>
      </c>
      <c r="C3375" s="23"/>
      <c r="D3375" s="166" t="s">
        <v>1888</v>
      </c>
      <c r="E3375" s="181" t="s">
        <v>2393</v>
      </c>
      <c r="F3375" s="158"/>
      <c r="G3375" s="135" t="s">
        <v>104</v>
      </c>
      <c r="H3375" s="135">
        <v>1.0</v>
      </c>
      <c r="I3375" s="132"/>
      <c r="J3375" s="81" t="s">
        <v>2571</v>
      </c>
      <c r="K3375" s="136"/>
      <c r="L3375" s="159" t="s">
        <v>4331</v>
      </c>
    </row>
    <row r="3376" ht="20.25" hidden="1" customHeight="1">
      <c r="A3376" s="168">
        <v>46077.0</v>
      </c>
      <c r="B3376" s="162" t="s">
        <v>5135</v>
      </c>
      <c r="C3376" s="23"/>
      <c r="D3376" s="166" t="s">
        <v>398</v>
      </c>
      <c r="E3376" s="181"/>
      <c r="F3376" s="158"/>
      <c r="G3376" s="135" t="s">
        <v>104</v>
      </c>
      <c r="H3376" s="135">
        <v>1.0</v>
      </c>
      <c r="I3376" s="132"/>
      <c r="J3376" s="81" t="s">
        <v>2571</v>
      </c>
      <c r="K3376" s="136"/>
      <c r="L3376" s="159" t="s">
        <v>4331</v>
      </c>
    </row>
    <row r="3377" ht="20.25" hidden="1" customHeight="1">
      <c r="A3377" s="128"/>
      <c r="B3377" s="139"/>
      <c r="C3377" s="154"/>
      <c r="D3377" s="132"/>
      <c r="E3377" s="157"/>
      <c r="F3377" s="158"/>
      <c r="G3377" s="131"/>
      <c r="H3377" s="131"/>
      <c r="I3377" s="132"/>
      <c r="J3377" s="132"/>
      <c r="K3377" s="136"/>
      <c r="L3377" s="127"/>
    </row>
    <row r="3378" ht="20.25" hidden="1" customHeight="1">
      <c r="A3378" s="168">
        <v>46077.0</v>
      </c>
      <c r="B3378" s="162" t="s">
        <v>5136</v>
      </c>
      <c r="C3378" s="23"/>
      <c r="D3378" s="166" t="s">
        <v>1745</v>
      </c>
      <c r="E3378" s="181"/>
      <c r="F3378" s="158"/>
      <c r="G3378" s="135" t="s">
        <v>502</v>
      </c>
      <c r="H3378" s="135">
        <v>2.0</v>
      </c>
      <c r="I3378" s="132"/>
      <c r="J3378" s="81" t="s">
        <v>5137</v>
      </c>
      <c r="K3378" s="136"/>
      <c r="L3378" s="159"/>
    </row>
    <row r="3379" ht="20.25" hidden="1" customHeight="1">
      <c r="A3379" s="168">
        <v>46077.0</v>
      </c>
      <c r="B3379" s="162" t="s">
        <v>5136</v>
      </c>
      <c r="C3379" s="23"/>
      <c r="D3379" s="166" t="s">
        <v>1958</v>
      </c>
      <c r="E3379" s="181"/>
      <c r="F3379" s="158"/>
      <c r="G3379" s="135" t="s">
        <v>104</v>
      </c>
      <c r="H3379" s="135">
        <v>1.0</v>
      </c>
      <c r="I3379" s="132"/>
      <c r="J3379" s="81" t="s">
        <v>2176</v>
      </c>
      <c r="K3379" s="136"/>
      <c r="L3379" s="159"/>
    </row>
    <row r="3380" ht="20.25" hidden="1" customHeight="1">
      <c r="A3380" s="168">
        <v>46077.0</v>
      </c>
      <c r="B3380" s="162" t="s">
        <v>5136</v>
      </c>
      <c r="C3380" s="23"/>
      <c r="D3380" s="166" t="s">
        <v>1649</v>
      </c>
      <c r="E3380" s="181"/>
      <c r="F3380" s="158"/>
      <c r="G3380" s="135" t="s">
        <v>104</v>
      </c>
      <c r="H3380" s="135">
        <v>1.0</v>
      </c>
      <c r="I3380" s="132"/>
      <c r="J3380" s="81" t="s">
        <v>1569</v>
      </c>
      <c r="K3380" s="136"/>
      <c r="L3380" s="159"/>
    </row>
    <row r="3381" ht="20.25" hidden="1" customHeight="1">
      <c r="A3381" s="168">
        <v>46077.0</v>
      </c>
      <c r="B3381" s="162" t="s">
        <v>5136</v>
      </c>
      <c r="C3381" s="23"/>
      <c r="D3381" s="166" t="s">
        <v>1391</v>
      </c>
      <c r="E3381" s="181"/>
      <c r="F3381" s="158"/>
      <c r="G3381" s="135" t="s">
        <v>502</v>
      </c>
      <c r="H3381" s="135">
        <v>1.0</v>
      </c>
      <c r="I3381" s="132"/>
      <c r="J3381" s="81" t="s">
        <v>1971</v>
      </c>
      <c r="K3381" s="136"/>
      <c r="L3381" s="159" t="s">
        <v>4331</v>
      </c>
    </row>
    <row r="3382" ht="20.25" hidden="1" customHeight="1">
      <c r="A3382" s="168">
        <v>46077.0</v>
      </c>
      <c r="B3382" s="162" t="s">
        <v>5136</v>
      </c>
      <c r="C3382" s="23"/>
      <c r="D3382" s="166" t="s">
        <v>2338</v>
      </c>
      <c r="E3382" s="181"/>
      <c r="F3382" s="158"/>
      <c r="G3382" s="135" t="s">
        <v>104</v>
      </c>
      <c r="H3382" s="135">
        <v>1.0</v>
      </c>
      <c r="I3382" s="132"/>
      <c r="J3382" s="81" t="s">
        <v>1971</v>
      </c>
      <c r="K3382" s="136"/>
      <c r="L3382" s="159"/>
    </row>
    <row r="3383" ht="20.25" hidden="1" customHeight="1">
      <c r="A3383" s="168">
        <v>46077.0</v>
      </c>
      <c r="B3383" s="162" t="s">
        <v>5136</v>
      </c>
      <c r="C3383" s="23"/>
      <c r="D3383" s="166" t="s">
        <v>2339</v>
      </c>
      <c r="E3383" s="181"/>
      <c r="F3383" s="158"/>
      <c r="G3383" s="135" t="s">
        <v>104</v>
      </c>
      <c r="H3383" s="135">
        <v>1.0</v>
      </c>
      <c r="I3383" s="132"/>
      <c r="J3383" s="81" t="s">
        <v>1971</v>
      </c>
      <c r="K3383" s="136"/>
      <c r="L3383" s="159"/>
    </row>
    <row r="3384" ht="20.25" hidden="1" customHeight="1">
      <c r="A3384" s="128"/>
      <c r="B3384" s="139"/>
      <c r="C3384" s="154"/>
      <c r="D3384" s="132"/>
      <c r="E3384" s="157"/>
      <c r="F3384" s="158"/>
      <c r="G3384" s="131"/>
      <c r="H3384" s="131"/>
      <c r="I3384" s="132"/>
      <c r="J3384" s="132"/>
      <c r="K3384" s="136"/>
      <c r="L3384" s="127"/>
    </row>
    <row r="3385" ht="20.25" hidden="1" customHeight="1">
      <c r="A3385" s="168">
        <v>46077.0</v>
      </c>
      <c r="B3385" s="162" t="s">
        <v>5138</v>
      </c>
      <c r="C3385" s="23"/>
      <c r="D3385" s="166" t="s">
        <v>1766</v>
      </c>
      <c r="E3385" s="181" t="s">
        <v>63</v>
      </c>
      <c r="F3385" s="158"/>
      <c r="G3385" s="135" t="s">
        <v>104</v>
      </c>
      <c r="H3385" s="135">
        <v>1.0</v>
      </c>
      <c r="I3385" s="132"/>
      <c r="J3385" s="81" t="s">
        <v>1971</v>
      </c>
      <c r="K3385" s="136"/>
      <c r="L3385" s="159" t="s">
        <v>4331</v>
      </c>
    </row>
    <row r="3386" ht="20.25" hidden="1" customHeight="1">
      <c r="A3386" s="168">
        <v>46077.0</v>
      </c>
      <c r="B3386" s="162" t="s">
        <v>5138</v>
      </c>
      <c r="C3386" s="23"/>
      <c r="D3386" s="166" t="s">
        <v>807</v>
      </c>
      <c r="E3386" s="181" t="s">
        <v>815</v>
      </c>
      <c r="F3386" s="158"/>
      <c r="G3386" s="135" t="s">
        <v>104</v>
      </c>
      <c r="H3386" s="135">
        <v>1.0</v>
      </c>
      <c r="I3386" s="132"/>
      <c r="J3386" s="81" t="s">
        <v>1971</v>
      </c>
      <c r="K3386" s="136"/>
      <c r="L3386" s="159" t="s">
        <v>4331</v>
      </c>
    </row>
    <row r="3387" ht="20.25" hidden="1" customHeight="1">
      <c r="A3387" s="168">
        <v>46077.0</v>
      </c>
      <c r="B3387" s="162" t="s">
        <v>5138</v>
      </c>
      <c r="C3387" s="23"/>
      <c r="D3387" s="166" t="s">
        <v>807</v>
      </c>
      <c r="E3387" s="181" t="s">
        <v>808</v>
      </c>
      <c r="F3387" s="158"/>
      <c r="G3387" s="135" t="s">
        <v>104</v>
      </c>
      <c r="H3387" s="135">
        <v>1.0</v>
      </c>
      <c r="I3387" s="132"/>
      <c r="J3387" s="81" t="s">
        <v>1971</v>
      </c>
      <c r="K3387" s="136"/>
      <c r="L3387" s="159" t="s">
        <v>4331</v>
      </c>
    </row>
    <row r="3388" ht="20.25" hidden="1" customHeight="1">
      <c r="A3388" s="168">
        <v>46077.0</v>
      </c>
      <c r="B3388" s="162" t="s">
        <v>5138</v>
      </c>
      <c r="C3388" s="23"/>
      <c r="D3388" s="166" t="s">
        <v>1278</v>
      </c>
      <c r="E3388" s="181" t="s">
        <v>812</v>
      </c>
      <c r="F3388" s="158"/>
      <c r="G3388" s="135" t="s">
        <v>104</v>
      </c>
      <c r="H3388" s="135">
        <v>1.0</v>
      </c>
      <c r="I3388" s="132"/>
      <c r="J3388" s="81" t="s">
        <v>1971</v>
      </c>
      <c r="K3388" s="136"/>
      <c r="L3388" s="159" t="s">
        <v>4331</v>
      </c>
    </row>
    <row r="3389" ht="20.25" hidden="1" customHeight="1">
      <c r="A3389" s="128"/>
      <c r="B3389" s="139"/>
      <c r="C3389" s="154"/>
      <c r="D3389" s="132"/>
      <c r="E3389" s="157"/>
      <c r="F3389" s="158"/>
      <c r="G3389" s="131"/>
      <c r="H3389" s="131"/>
      <c r="I3389" s="132"/>
      <c r="J3389" s="132"/>
      <c r="K3389" s="136"/>
      <c r="L3389" s="127"/>
    </row>
    <row r="3390" ht="20.25" hidden="1" customHeight="1">
      <c r="A3390" s="168">
        <v>46077.0</v>
      </c>
      <c r="B3390" s="162" t="s">
        <v>5139</v>
      </c>
      <c r="C3390" s="23"/>
      <c r="D3390" s="166" t="s">
        <v>1766</v>
      </c>
      <c r="E3390" s="181" t="s">
        <v>63</v>
      </c>
      <c r="F3390" s="158"/>
      <c r="G3390" s="135" t="s">
        <v>104</v>
      </c>
      <c r="H3390" s="135">
        <v>1.0</v>
      </c>
      <c r="I3390" s="132"/>
      <c r="J3390" s="81" t="s">
        <v>1924</v>
      </c>
      <c r="K3390" s="136"/>
      <c r="L3390" s="159" t="s">
        <v>4331</v>
      </c>
    </row>
    <row r="3391" ht="20.25" hidden="1" customHeight="1">
      <c r="A3391" s="168">
        <v>46077.0</v>
      </c>
      <c r="B3391" s="162" t="s">
        <v>5139</v>
      </c>
      <c r="C3391" s="23"/>
      <c r="D3391" s="166" t="s">
        <v>807</v>
      </c>
      <c r="E3391" s="181" t="s">
        <v>815</v>
      </c>
      <c r="F3391" s="158"/>
      <c r="G3391" s="135" t="s">
        <v>104</v>
      </c>
      <c r="H3391" s="135">
        <v>1.0</v>
      </c>
      <c r="I3391" s="132"/>
      <c r="J3391" s="81" t="s">
        <v>1924</v>
      </c>
      <c r="K3391" s="136"/>
      <c r="L3391" s="159" t="s">
        <v>4331</v>
      </c>
    </row>
    <row r="3392" ht="20.25" hidden="1" customHeight="1">
      <c r="A3392" s="168">
        <v>46077.0</v>
      </c>
      <c r="B3392" s="162" t="s">
        <v>5139</v>
      </c>
      <c r="C3392" s="23"/>
      <c r="D3392" s="166" t="s">
        <v>807</v>
      </c>
      <c r="E3392" s="181" t="s">
        <v>808</v>
      </c>
      <c r="F3392" s="158"/>
      <c r="G3392" s="135" t="s">
        <v>104</v>
      </c>
      <c r="H3392" s="135">
        <v>1.0</v>
      </c>
      <c r="I3392" s="132"/>
      <c r="J3392" s="81" t="s">
        <v>1924</v>
      </c>
      <c r="K3392" s="136"/>
      <c r="L3392" s="159" t="s">
        <v>4331</v>
      </c>
    </row>
    <row r="3393" ht="20.25" hidden="1" customHeight="1">
      <c r="A3393" s="168">
        <v>46077.0</v>
      </c>
      <c r="B3393" s="162" t="s">
        <v>5139</v>
      </c>
      <c r="C3393" s="23"/>
      <c r="D3393" s="166" t="s">
        <v>1278</v>
      </c>
      <c r="E3393" s="181" t="s">
        <v>812</v>
      </c>
      <c r="F3393" s="158"/>
      <c r="G3393" s="135" t="s">
        <v>104</v>
      </c>
      <c r="H3393" s="135">
        <v>1.0</v>
      </c>
      <c r="I3393" s="132"/>
      <c r="J3393" s="81" t="s">
        <v>1924</v>
      </c>
      <c r="K3393" s="136"/>
      <c r="L3393" s="159" t="s">
        <v>4331</v>
      </c>
    </row>
    <row r="3394" ht="20.25" hidden="1" customHeight="1">
      <c r="A3394" s="128"/>
      <c r="B3394" s="139"/>
      <c r="C3394" s="154"/>
      <c r="D3394" s="132"/>
      <c r="E3394" s="157"/>
      <c r="F3394" s="158"/>
      <c r="G3394" s="131"/>
      <c r="H3394" s="131"/>
      <c r="I3394" s="132"/>
      <c r="J3394" s="132"/>
      <c r="K3394" s="136"/>
      <c r="L3394" s="127"/>
    </row>
    <row r="3395" ht="20.25" hidden="1" customHeight="1">
      <c r="A3395" s="168">
        <v>46077.0</v>
      </c>
      <c r="B3395" s="162" t="s">
        <v>5140</v>
      </c>
      <c r="C3395" s="23"/>
      <c r="D3395" s="166" t="s">
        <v>1290</v>
      </c>
      <c r="E3395" s="181" t="s">
        <v>2090</v>
      </c>
      <c r="F3395" s="158"/>
      <c r="G3395" s="135" t="s">
        <v>104</v>
      </c>
      <c r="H3395" s="135">
        <v>1.0</v>
      </c>
      <c r="I3395" s="132"/>
      <c r="J3395" s="81" t="s">
        <v>1144</v>
      </c>
      <c r="K3395" s="136"/>
      <c r="L3395" s="159" t="s">
        <v>4331</v>
      </c>
    </row>
    <row r="3396" ht="20.25" hidden="1" customHeight="1">
      <c r="A3396" s="168">
        <v>46077.0</v>
      </c>
      <c r="B3396" s="162" t="s">
        <v>5140</v>
      </c>
      <c r="C3396" s="23"/>
      <c r="D3396" s="166" t="s">
        <v>66</v>
      </c>
      <c r="E3396" s="181" t="s">
        <v>1989</v>
      </c>
      <c r="F3396" s="158"/>
      <c r="G3396" s="135" t="s">
        <v>104</v>
      </c>
      <c r="H3396" s="135">
        <v>1.0</v>
      </c>
      <c r="I3396" s="132"/>
      <c r="J3396" s="81" t="s">
        <v>1144</v>
      </c>
      <c r="K3396" s="136"/>
      <c r="L3396" s="159" t="s">
        <v>4331</v>
      </c>
    </row>
    <row r="3397" ht="20.25" hidden="1" customHeight="1">
      <c r="A3397" s="128"/>
      <c r="B3397" s="139"/>
      <c r="C3397" s="154"/>
      <c r="D3397" s="132"/>
      <c r="E3397" s="157"/>
      <c r="F3397" s="158"/>
      <c r="G3397" s="131"/>
      <c r="H3397" s="131"/>
      <c r="I3397" s="132"/>
      <c r="J3397" s="132"/>
      <c r="K3397" s="136"/>
      <c r="L3397" s="127"/>
    </row>
    <row r="3398" ht="20.25" hidden="1" customHeight="1">
      <c r="A3398" s="168">
        <v>46078.0</v>
      </c>
      <c r="B3398" s="162" t="s">
        <v>5141</v>
      </c>
      <c r="C3398" s="23"/>
      <c r="D3398" s="166" t="s">
        <v>5142</v>
      </c>
      <c r="E3398" s="181"/>
      <c r="F3398" s="158"/>
      <c r="G3398" s="135" t="s">
        <v>742</v>
      </c>
      <c r="H3398" s="135">
        <v>1.0</v>
      </c>
      <c r="I3398" s="132"/>
      <c r="J3398" s="81" t="s">
        <v>2749</v>
      </c>
      <c r="K3398" s="136"/>
      <c r="L3398" s="159"/>
    </row>
    <row r="3399" ht="20.25" hidden="1" customHeight="1">
      <c r="A3399" s="168">
        <v>46078.0</v>
      </c>
      <c r="B3399" s="162" t="s">
        <v>5141</v>
      </c>
      <c r="C3399" s="23"/>
      <c r="D3399" s="166" t="s">
        <v>1776</v>
      </c>
      <c r="E3399" s="181"/>
      <c r="F3399" s="158"/>
      <c r="G3399" s="135" t="s">
        <v>104</v>
      </c>
      <c r="H3399" s="135">
        <v>1.0</v>
      </c>
      <c r="I3399" s="132"/>
      <c r="J3399" s="81" t="s">
        <v>2749</v>
      </c>
      <c r="K3399" s="136"/>
      <c r="L3399" s="159"/>
    </row>
    <row r="3400" ht="20.25" hidden="1" customHeight="1">
      <c r="A3400" s="128"/>
      <c r="B3400" s="139"/>
      <c r="C3400" s="154"/>
      <c r="D3400" s="132"/>
      <c r="E3400" s="157"/>
      <c r="F3400" s="158"/>
      <c r="G3400" s="131"/>
      <c r="H3400" s="131"/>
      <c r="I3400" s="132"/>
      <c r="J3400" s="132"/>
      <c r="K3400" s="136"/>
      <c r="L3400" s="127"/>
    </row>
    <row r="3401" ht="20.25" hidden="1" customHeight="1">
      <c r="A3401" s="168">
        <v>46078.0</v>
      </c>
      <c r="B3401" s="162" t="s">
        <v>5143</v>
      </c>
      <c r="C3401" s="23"/>
      <c r="D3401" s="166" t="s">
        <v>807</v>
      </c>
      <c r="E3401" s="181" t="s">
        <v>808</v>
      </c>
      <c r="F3401" s="158"/>
      <c r="G3401" s="135" t="s">
        <v>104</v>
      </c>
      <c r="H3401" s="135">
        <v>2.0</v>
      </c>
      <c r="I3401" s="132"/>
      <c r="J3401" s="81" t="s">
        <v>2233</v>
      </c>
      <c r="K3401" s="136"/>
      <c r="L3401" s="159" t="s">
        <v>4331</v>
      </c>
    </row>
    <row r="3402" ht="20.25" hidden="1" customHeight="1">
      <c r="A3402" s="168">
        <v>46078.0</v>
      </c>
      <c r="B3402" s="162" t="s">
        <v>5143</v>
      </c>
      <c r="C3402" s="23"/>
      <c r="D3402" s="166" t="s">
        <v>807</v>
      </c>
      <c r="E3402" s="181" t="s">
        <v>5144</v>
      </c>
      <c r="F3402" s="158"/>
      <c r="G3402" s="135" t="s">
        <v>104</v>
      </c>
      <c r="H3402" s="135">
        <v>1.0</v>
      </c>
      <c r="I3402" s="132"/>
      <c r="J3402" s="81" t="s">
        <v>2233</v>
      </c>
      <c r="K3402" s="136"/>
      <c r="L3402" s="159" t="s">
        <v>4331</v>
      </c>
    </row>
    <row r="3403" ht="20.25" hidden="1" customHeight="1">
      <c r="A3403" s="168">
        <v>46078.0</v>
      </c>
      <c r="B3403" s="162" t="s">
        <v>5143</v>
      </c>
      <c r="C3403" s="23"/>
      <c r="D3403" s="166" t="s">
        <v>1766</v>
      </c>
      <c r="E3403" s="181" t="s">
        <v>63</v>
      </c>
      <c r="F3403" s="158"/>
      <c r="G3403" s="135" t="s">
        <v>104</v>
      </c>
      <c r="H3403" s="135">
        <v>1.0</v>
      </c>
      <c r="I3403" s="132"/>
      <c r="J3403" s="81" t="s">
        <v>2233</v>
      </c>
      <c r="K3403" s="136"/>
      <c r="L3403" s="159" t="s">
        <v>4331</v>
      </c>
    </row>
    <row r="3404" ht="20.25" hidden="1" customHeight="1">
      <c r="A3404" s="128"/>
      <c r="B3404" s="139"/>
      <c r="C3404" s="154"/>
      <c r="D3404" s="132"/>
      <c r="E3404" s="157"/>
      <c r="F3404" s="158"/>
      <c r="G3404" s="131"/>
      <c r="H3404" s="131"/>
      <c r="I3404" s="132"/>
      <c r="J3404" s="132"/>
      <c r="K3404" s="136"/>
      <c r="L3404" s="127"/>
    </row>
    <row r="3405" ht="20.25" hidden="1" customHeight="1">
      <c r="A3405" s="168">
        <v>46078.0</v>
      </c>
      <c r="B3405" s="162" t="s">
        <v>5145</v>
      </c>
      <c r="C3405" s="23"/>
      <c r="D3405" s="166" t="s">
        <v>807</v>
      </c>
      <c r="E3405" s="181" t="s">
        <v>808</v>
      </c>
      <c r="F3405" s="158"/>
      <c r="G3405" s="135" t="s">
        <v>104</v>
      </c>
      <c r="H3405" s="135">
        <v>2.0</v>
      </c>
      <c r="I3405" s="132"/>
      <c r="J3405" s="81" t="s">
        <v>443</v>
      </c>
      <c r="K3405" s="136"/>
      <c r="L3405" s="159" t="s">
        <v>4331</v>
      </c>
    </row>
    <row r="3406" ht="20.25" hidden="1" customHeight="1">
      <c r="A3406" s="168">
        <v>46078.0</v>
      </c>
      <c r="B3406" s="162" t="s">
        <v>5145</v>
      </c>
      <c r="C3406" s="23"/>
      <c r="D3406" s="166" t="s">
        <v>807</v>
      </c>
      <c r="E3406" s="181" t="s">
        <v>5144</v>
      </c>
      <c r="F3406" s="158"/>
      <c r="G3406" s="135" t="s">
        <v>104</v>
      </c>
      <c r="H3406" s="135">
        <v>1.0</v>
      </c>
      <c r="I3406" s="132"/>
      <c r="J3406" s="81" t="s">
        <v>443</v>
      </c>
      <c r="K3406" s="136"/>
      <c r="L3406" s="159" t="s">
        <v>4331</v>
      </c>
    </row>
    <row r="3407" ht="20.25" hidden="1" customHeight="1">
      <c r="A3407" s="168">
        <v>46078.0</v>
      </c>
      <c r="B3407" s="162" t="s">
        <v>5145</v>
      </c>
      <c r="C3407" s="23"/>
      <c r="D3407" s="166" t="s">
        <v>1766</v>
      </c>
      <c r="E3407" s="181" t="s">
        <v>63</v>
      </c>
      <c r="F3407" s="158"/>
      <c r="G3407" s="135" t="s">
        <v>104</v>
      </c>
      <c r="H3407" s="135">
        <v>1.0</v>
      </c>
      <c r="I3407" s="132"/>
      <c r="J3407" s="81" t="s">
        <v>443</v>
      </c>
      <c r="K3407" s="136"/>
      <c r="L3407" s="159" t="s">
        <v>4331</v>
      </c>
    </row>
    <row r="3408" ht="20.25" hidden="1" customHeight="1">
      <c r="A3408" s="128"/>
      <c r="B3408" s="139"/>
      <c r="C3408" s="154"/>
      <c r="D3408" s="132"/>
      <c r="E3408" s="157"/>
      <c r="F3408" s="158"/>
      <c r="G3408" s="131"/>
      <c r="H3408" s="131"/>
      <c r="I3408" s="132"/>
      <c r="J3408" s="132"/>
      <c r="K3408" s="136"/>
      <c r="L3408" s="127"/>
    </row>
    <row r="3409" ht="20.25" hidden="1" customHeight="1">
      <c r="A3409" s="168">
        <v>46078.0</v>
      </c>
      <c r="B3409" s="162" t="s">
        <v>5146</v>
      </c>
      <c r="C3409" s="23"/>
      <c r="D3409" s="166" t="s">
        <v>66</v>
      </c>
      <c r="E3409" s="181" t="s">
        <v>1360</v>
      </c>
      <c r="F3409" s="158"/>
      <c r="G3409" s="135" t="s">
        <v>104</v>
      </c>
      <c r="H3409" s="135">
        <v>1.0</v>
      </c>
      <c r="I3409" s="132"/>
      <c r="J3409" s="81" t="s">
        <v>1397</v>
      </c>
      <c r="K3409" s="136"/>
      <c r="L3409" s="159" t="s">
        <v>4331</v>
      </c>
    </row>
    <row r="3410" ht="20.25" hidden="1" customHeight="1">
      <c r="A3410" s="168">
        <v>46078.0</v>
      </c>
      <c r="B3410" s="162" t="s">
        <v>5146</v>
      </c>
      <c r="C3410" s="23"/>
      <c r="D3410" s="166" t="s">
        <v>1290</v>
      </c>
      <c r="E3410" s="181" t="s">
        <v>1363</v>
      </c>
      <c r="F3410" s="158"/>
      <c r="G3410" s="135" t="s">
        <v>104</v>
      </c>
      <c r="H3410" s="135">
        <v>1.0</v>
      </c>
      <c r="I3410" s="132"/>
      <c r="J3410" s="81" t="s">
        <v>1397</v>
      </c>
      <c r="K3410" s="136"/>
      <c r="L3410" s="159" t="s">
        <v>4331</v>
      </c>
    </row>
    <row r="3411" ht="20.25" hidden="1" customHeight="1">
      <c r="A3411" s="168">
        <v>46078.0</v>
      </c>
      <c r="B3411" s="162" t="s">
        <v>5146</v>
      </c>
      <c r="C3411" s="23"/>
      <c r="D3411" s="166" t="s">
        <v>1745</v>
      </c>
      <c r="E3411" s="181"/>
      <c r="F3411" s="158"/>
      <c r="G3411" s="135" t="s">
        <v>502</v>
      </c>
      <c r="H3411" s="135">
        <v>1.0</v>
      </c>
      <c r="I3411" s="132"/>
      <c r="J3411" s="81" t="s">
        <v>1397</v>
      </c>
      <c r="K3411" s="136"/>
      <c r="L3411" s="159" t="s">
        <v>4331</v>
      </c>
    </row>
    <row r="3412" ht="20.25" hidden="1" customHeight="1">
      <c r="A3412" s="168">
        <v>46078.0</v>
      </c>
      <c r="B3412" s="162" t="s">
        <v>5146</v>
      </c>
      <c r="C3412" s="23"/>
      <c r="D3412" s="166" t="s">
        <v>1745</v>
      </c>
      <c r="E3412" s="181"/>
      <c r="F3412" s="158"/>
      <c r="G3412" s="135" t="s">
        <v>502</v>
      </c>
      <c r="H3412" s="135">
        <v>1.0</v>
      </c>
      <c r="I3412" s="132"/>
      <c r="J3412" s="81" t="s">
        <v>2639</v>
      </c>
      <c r="K3412" s="136"/>
      <c r="L3412" s="159"/>
    </row>
    <row r="3413" ht="20.25" hidden="1" customHeight="1">
      <c r="A3413" s="168">
        <v>46078.0</v>
      </c>
      <c r="B3413" s="162" t="s">
        <v>5146</v>
      </c>
      <c r="C3413" s="23"/>
      <c r="D3413" s="166" t="s">
        <v>5147</v>
      </c>
      <c r="E3413" s="181"/>
      <c r="F3413" s="158"/>
      <c r="G3413" s="135" t="s">
        <v>104</v>
      </c>
      <c r="H3413" s="135">
        <v>1.0</v>
      </c>
      <c r="I3413" s="132"/>
      <c r="J3413" s="81" t="s">
        <v>1569</v>
      </c>
      <c r="K3413" s="136"/>
      <c r="L3413" s="159" t="s">
        <v>4331</v>
      </c>
    </row>
    <row r="3414" ht="20.25" hidden="1" customHeight="1">
      <c r="A3414" s="128"/>
      <c r="B3414" s="139"/>
      <c r="C3414" s="154"/>
      <c r="D3414" s="132"/>
      <c r="E3414" s="157"/>
      <c r="F3414" s="158"/>
      <c r="G3414" s="131"/>
      <c r="H3414" s="131"/>
      <c r="I3414" s="132"/>
      <c r="J3414" s="132"/>
      <c r="K3414" s="136"/>
      <c r="L3414" s="127"/>
    </row>
    <row r="3415" ht="20.25" hidden="1" customHeight="1">
      <c r="A3415" s="168">
        <v>46078.0</v>
      </c>
      <c r="B3415" s="162" t="s">
        <v>5148</v>
      </c>
      <c r="C3415" s="23"/>
      <c r="D3415" s="166" t="s">
        <v>5149</v>
      </c>
      <c r="E3415" s="181"/>
      <c r="F3415" s="158"/>
      <c r="G3415" s="135" t="s">
        <v>104</v>
      </c>
      <c r="H3415" s="135">
        <v>1.0</v>
      </c>
      <c r="I3415" s="132"/>
      <c r="J3415" s="81" t="s">
        <v>446</v>
      </c>
      <c r="K3415" s="136"/>
      <c r="L3415" s="159"/>
    </row>
    <row r="3416" ht="20.25" hidden="1" customHeight="1">
      <c r="A3416" s="168">
        <v>46078.0</v>
      </c>
      <c r="B3416" s="162" t="s">
        <v>5148</v>
      </c>
      <c r="C3416" s="23"/>
      <c r="D3416" s="166" t="s">
        <v>2286</v>
      </c>
      <c r="E3416" s="181"/>
      <c r="F3416" s="158"/>
      <c r="G3416" s="135" t="s">
        <v>104</v>
      </c>
      <c r="H3416" s="135">
        <v>10.0</v>
      </c>
      <c r="I3416" s="132"/>
      <c r="J3416" s="81" t="s">
        <v>1966</v>
      </c>
      <c r="K3416" s="136"/>
      <c r="L3416" s="159"/>
    </row>
    <row r="3417" ht="20.25" hidden="1" customHeight="1">
      <c r="A3417" s="168">
        <v>46078.0</v>
      </c>
      <c r="B3417" s="162" t="s">
        <v>5148</v>
      </c>
      <c r="C3417" s="23"/>
      <c r="D3417" s="166" t="s">
        <v>2285</v>
      </c>
      <c r="E3417" s="181"/>
      <c r="F3417" s="158"/>
      <c r="G3417" s="135" t="s">
        <v>104</v>
      </c>
      <c r="H3417" s="135">
        <v>10.0</v>
      </c>
      <c r="I3417" s="132"/>
      <c r="J3417" s="81" t="s">
        <v>1966</v>
      </c>
      <c r="K3417" s="136"/>
      <c r="L3417" s="159"/>
    </row>
    <row r="3418" ht="20.25" hidden="1" customHeight="1">
      <c r="A3418" s="168">
        <v>46078.0</v>
      </c>
      <c r="B3418" s="162" t="s">
        <v>5148</v>
      </c>
      <c r="C3418" s="23"/>
      <c r="D3418" s="166" t="s">
        <v>2579</v>
      </c>
      <c r="E3418" s="181"/>
      <c r="F3418" s="158"/>
      <c r="G3418" s="135" t="s">
        <v>104</v>
      </c>
      <c r="H3418" s="135">
        <v>1.0</v>
      </c>
      <c r="I3418" s="132"/>
      <c r="J3418" s="81" t="s">
        <v>2580</v>
      </c>
      <c r="K3418" s="136"/>
      <c r="L3418" s="159"/>
    </row>
    <row r="3419" ht="20.25" hidden="1" customHeight="1">
      <c r="A3419" s="168">
        <v>46078.0</v>
      </c>
      <c r="B3419" s="162" t="s">
        <v>5148</v>
      </c>
      <c r="C3419" s="23"/>
      <c r="D3419" s="166" t="s">
        <v>398</v>
      </c>
      <c r="E3419" s="181"/>
      <c r="F3419" s="158"/>
      <c r="G3419" s="135" t="s">
        <v>104</v>
      </c>
      <c r="H3419" s="135">
        <v>1.0</v>
      </c>
      <c r="I3419" s="132"/>
      <c r="J3419" s="81" t="s">
        <v>443</v>
      </c>
      <c r="K3419" s="136"/>
      <c r="L3419" s="159"/>
    </row>
    <row r="3420" ht="20.25" hidden="1" customHeight="1">
      <c r="A3420" s="168">
        <v>46078.0</v>
      </c>
      <c r="B3420" s="162" t="s">
        <v>5148</v>
      </c>
      <c r="C3420" s="23"/>
      <c r="D3420" s="166" t="s">
        <v>1155</v>
      </c>
      <c r="E3420" s="181"/>
      <c r="F3420" s="158"/>
      <c r="G3420" s="135" t="s">
        <v>104</v>
      </c>
      <c r="H3420" s="135">
        <v>1.0</v>
      </c>
      <c r="I3420" s="132"/>
      <c r="J3420" s="81" t="s">
        <v>1569</v>
      </c>
      <c r="K3420" s="136"/>
      <c r="L3420" s="159"/>
    </row>
    <row r="3421" ht="20.25" hidden="1" customHeight="1">
      <c r="A3421" s="128"/>
      <c r="B3421" s="139"/>
      <c r="C3421" s="154"/>
      <c r="D3421" s="132"/>
      <c r="E3421" s="157"/>
      <c r="F3421" s="158"/>
      <c r="G3421" s="131"/>
      <c r="H3421" s="131"/>
      <c r="I3421" s="132"/>
      <c r="J3421" s="132"/>
      <c r="K3421" s="136"/>
      <c r="L3421" s="127"/>
    </row>
    <row r="3422" ht="20.25" hidden="1" customHeight="1">
      <c r="A3422" s="168">
        <v>46079.0</v>
      </c>
      <c r="B3422" s="162" t="s">
        <v>5150</v>
      </c>
      <c r="C3422" s="23"/>
      <c r="D3422" s="166" t="s">
        <v>1766</v>
      </c>
      <c r="E3422" s="181" t="s">
        <v>63</v>
      </c>
      <c r="F3422" s="158"/>
      <c r="G3422" s="135" t="s">
        <v>104</v>
      </c>
      <c r="H3422" s="135">
        <v>1.0</v>
      </c>
      <c r="I3422" s="132"/>
      <c r="J3422" s="81" t="s">
        <v>2916</v>
      </c>
      <c r="K3422" s="136"/>
      <c r="L3422" s="159" t="s">
        <v>4331</v>
      </c>
    </row>
    <row r="3423" ht="20.25" hidden="1" customHeight="1">
      <c r="A3423" s="168">
        <v>46079.0</v>
      </c>
      <c r="B3423" s="162" t="s">
        <v>5150</v>
      </c>
      <c r="C3423" s="23"/>
      <c r="D3423" s="166" t="s">
        <v>807</v>
      </c>
      <c r="E3423" s="181" t="s">
        <v>808</v>
      </c>
      <c r="F3423" s="158"/>
      <c r="G3423" s="135" t="s">
        <v>104</v>
      </c>
      <c r="H3423" s="135">
        <v>2.0</v>
      </c>
      <c r="I3423" s="132"/>
      <c r="J3423" s="81" t="s">
        <v>2916</v>
      </c>
      <c r="K3423" s="136"/>
      <c r="L3423" s="159" t="s">
        <v>4331</v>
      </c>
    </row>
    <row r="3424" ht="20.25" hidden="1" customHeight="1">
      <c r="A3424" s="168">
        <v>46079.0</v>
      </c>
      <c r="B3424" s="162" t="s">
        <v>5150</v>
      </c>
      <c r="C3424" s="23"/>
      <c r="D3424" s="166" t="s">
        <v>2412</v>
      </c>
      <c r="E3424" s="181" t="s">
        <v>1280</v>
      </c>
      <c r="F3424" s="158"/>
      <c r="G3424" s="135" t="s">
        <v>104</v>
      </c>
      <c r="H3424" s="135">
        <v>1.0</v>
      </c>
      <c r="I3424" s="132"/>
      <c r="J3424" s="81" t="s">
        <v>2916</v>
      </c>
      <c r="K3424" s="136"/>
      <c r="L3424" s="159" t="s">
        <v>4331</v>
      </c>
    </row>
    <row r="3425" ht="20.25" hidden="1" customHeight="1">
      <c r="A3425" s="128"/>
      <c r="B3425" s="139"/>
      <c r="C3425" s="154"/>
      <c r="D3425" s="132"/>
      <c r="E3425" s="157"/>
      <c r="F3425" s="158"/>
      <c r="G3425" s="131"/>
      <c r="H3425" s="131"/>
      <c r="I3425" s="132"/>
      <c r="J3425" s="132"/>
      <c r="K3425" s="136"/>
      <c r="L3425" s="127"/>
    </row>
    <row r="3426" ht="20.25" hidden="1" customHeight="1">
      <c r="A3426" s="168">
        <v>46079.0</v>
      </c>
      <c r="B3426" s="162" t="s">
        <v>5151</v>
      </c>
      <c r="C3426" s="23"/>
      <c r="D3426" s="166" t="s">
        <v>2045</v>
      </c>
      <c r="E3426" s="181"/>
      <c r="F3426" s="158"/>
      <c r="G3426" s="135" t="s">
        <v>196</v>
      </c>
      <c r="H3426" s="135">
        <v>1.0</v>
      </c>
      <c r="I3426" s="132"/>
      <c r="J3426" s="81" t="s">
        <v>1329</v>
      </c>
      <c r="K3426" s="136"/>
      <c r="L3426" s="159"/>
    </row>
    <row r="3427" ht="20.25" hidden="1" customHeight="1">
      <c r="A3427" s="168">
        <v>46079.0</v>
      </c>
      <c r="B3427" s="162" t="s">
        <v>5151</v>
      </c>
      <c r="C3427" s="23"/>
      <c r="D3427" s="166" t="s">
        <v>4672</v>
      </c>
      <c r="E3427" s="181"/>
      <c r="F3427" s="158"/>
      <c r="G3427" s="135" t="s">
        <v>196</v>
      </c>
      <c r="H3427" s="135">
        <v>1.0</v>
      </c>
      <c r="I3427" s="132"/>
      <c r="J3427" s="81" t="s">
        <v>1329</v>
      </c>
      <c r="K3427" s="136"/>
      <c r="L3427" s="159"/>
    </row>
    <row r="3428" ht="20.25" hidden="1" customHeight="1">
      <c r="A3428" s="168">
        <v>46079.0</v>
      </c>
      <c r="B3428" s="162" t="s">
        <v>5151</v>
      </c>
      <c r="C3428" s="23"/>
      <c r="D3428" s="166" t="s">
        <v>744</v>
      </c>
      <c r="E3428" s="181"/>
      <c r="F3428" s="158"/>
      <c r="G3428" s="135" t="s">
        <v>1385</v>
      </c>
      <c r="H3428" s="135">
        <v>1.0</v>
      </c>
      <c r="I3428" s="132"/>
      <c r="J3428" s="81" t="s">
        <v>5152</v>
      </c>
      <c r="K3428" s="136"/>
      <c r="L3428" s="159"/>
    </row>
    <row r="3429" ht="20.25" hidden="1" customHeight="1">
      <c r="A3429" s="128"/>
      <c r="B3429" s="139"/>
      <c r="C3429" s="154"/>
      <c r="D3429" s="132"/>
      <c r="E3429" s="157"/>
      <c r="F3429" s="158"/>
      <c r="G3429" s="131"/>
      <c r="H3429" s="131"/>
      <c r="I3429" s="132"/>
      <c r="J3429" s="132"/>
      <c r="K3429" s="136"/>
      <c r="L3429" s="127"/>
    </row>
    <row r="3430" ht="20.25" hidden="1" customHeight="1">
      <c r="A3430" s="168">
        <v>46079.0</v>
      </c>
      <c r="B3430" s="162" t="s">
        <v>5153</v>
      </c>
      <c r="C3430" s="23"/>
      <c r="D3430" s="166" t="s">
        <v>2576</v>
      </c>
      <c r="E3430" s="181"/>
      <c r="F3430" s="158"/>
      <c r="G3430" s="135" t="s">
        <v>104</v>
      </c>
      <c r="H3430" s="135">
        <v>6.0</v>
      </c>
      <c r="I3430" s="132"/>
      <c r="J3430" s="81" t="s">
        <v>2514</v>
      </c>
      <c r="K3430" s="136"/>
      <c r="L3430" s="159"/>
    </row>
    <row r="3431" ht="20.25" hidden="1" customHeight="1">
      <c r="A3431" s="168">
        <v>46079.0</v>
      </c>
      <c r="B3431" s="162" t="s">
        <v>5153</v>
      </c>
      <c r="C3431" s="23"/>
      <c r="D3431" s="166" t="s">
        <v>850</v>
      </c>
      <c r="E3431" s="181"/>
      <c r="F3431" s="158"/>
      <c r="G3431" s="135" t="s">
        <v>104</v>
      </c>
      <c r="H3431" s="135">
        <v>1.0</v>
      </c>
      <c r="I3431" s="132"/>
      <c r="J3431" s="81" t="s">
        <v>2514</v>
      </c>
      <c r="K3431" s="136"/>
      <c r="L3431" s="159"/>
    </row>
    <row r="3432" ht="20.25" hidden="1" customHeight="1">
      <c r="A3432" s="168">
        <v>46079.0</v>
      </c>
      <c r="B3432" s="162" t="s">
        <v>5153</v>
      </c>
      <c r="C3432" s="23"/>
      <c r="D3432" s="166" t="s">
        <v>2577</v>
      </c>
      <c r="E3432" s="181"/>
      <c r="F3432" s="158"/>
      <c r="G3432" s="135" t="s">
        <v>104</v>
      </c>
      <c r="H3432" s="135">
        <v>1.0</v>
      </c>
      <c r="I3432" s="132"/>
      <c r="J3432" s="81" t="s">
        <v>2514</v>
      </c>
      <c r="K3432" s="136"/>
      <c r="L3432" s="159"/>
    </row>
    <row r="3433" ht="20.25" hidden="1" customHeight="1">
      <c r="A3433" s="168">
        <v>46079.0</v>
      </c>
      <c r="B3433" s="162" t="s">
        <v>5153</v>
      </c>
      <c r="C3433" s="23"/>
      <c r="D3433" s="166" t="s">
        <v>2345</v>
      </c>
      <c r="E3433" s="181"/>
      <c r="F3433" s="158"/>
      <c r="G3433" s="135" t="s">
        <v>104</v>
      </c>
      <c r="H3433" s="135">
        <v>1.0</v>
      </c>
      <c r="I3433" s="132"/>
      <c r="J3433" s="81" t="s">
        <v>2514</v>
      </c>
      <c r="K3433" s="136"/>
      <c r="L3433" s="159"/>
    </row>
    <row r="3434" ht="20.25" hidden="1" customHeight="1">
      <c r="A3434" s="168">
        <v>46079.0</v>
      </c>
      <c r="B3434" s="162" t="s">
        <v>5153</v>
      </c>
      <c r="C3434" s="23"/>
      <c r="D3434" s="166" t="s">
        <v>5154</v>
      </c>
      <c r="E3434" s="181"/>
      <c r="F3434" s="158"/>
      <c r="G3434" s="135" t="s">
        <v>104</v>
      </c>
      <c r="H3434" s="135">
        <v>2.0</v>
      </c>
      <c r="I3434" s="132"/>
      <c r="J3434" s="81" t="s">
        <v>2514</v>
      </c>
      <c r="K3434" s="136"/>
      <c r="L3434" s="159"/>
    </row>
    <row r="3435" ht="20.25" hidden="1" customHeight="1">
      <c r="A3435" s="168">
        <v>46079.0</v>
      </c>
      <c r="B3435" s="162" t="s">
        <v>5153</v>
      </c>
      <c r="C3435" s="23"/>
      <c r="D3435" s="166" t="s">
        <v>2370</v>
      </c>
      <c r="E3435" s="181"/>
      <c r="F3435" s="158"/>
      <c r="G3435" s="135" t="s">
        <v>104</v>
      </c>
      <c r="H3435" s="135">
        <v>1.0</v>
      </c>
      <c r="I3435" s="132"/>
      <c r="J3435" s="81" t="s">
        <v>2514</v>
      </c>
      <c r="K3435" s="136"/>
      <c r="L3435" s="159"/>
    </row>
    <row r="3436" ht="20.25" hidden="1" customHeight="1">
      <c r="A3436" s="128"/>
      <c r="B3436" s="139"/>
      <c r="C3436" s="154"/>
      <c r="D3436" s="132"/>
      <c r="E3436" s="157"/>
      <c r="F3436" s="158"/>
      <c r="G3436" s="131"/>
      <c r="H3436" s="131"/>
      <c r="I3436" s="132"/>
      <c r="J3436" s="132"/>
      <c r="K3436" s="136"/>
      <c r="L3436" s="127"/>
    </row>
    <row r="3437" ht="20.25" hidden="1" customHeight="1">
      <c r="A3437" s="168">
        <v>46079.0</v>
      </c>
      <c r="B3437" s="162" t="s">
        <v>5155</v>
      </c>
      <c r="C3437" s="23"/>
      <c r="D3437" s="166" t="s">
        <v>4672</v>
      </c>
      <c r="E3437" s="181"/>
      <c r="F3437" s="158"/>
      <c r="G3437" s="135" t="s">
        <v>196</v>
      </c>
      <c r="H3437" s="135">
        <v>1.0</v>
      </c>
      <c r="I3437" s="132"/>
      <c r="J3437" s="81" t="s">
        <v>2230</v>
      </c>
      <c r="K3437" s="136"/>
      <c r="L3437" s="159"/>
    </row>
    <row r="3438" ht="20.25" hidden="1" customHeight="1">
      <c r="A3438" s="168">
        <v>46079.0</v>
      </c>
      <c r="B3438" s="162" t="s">
        <v>5155</v>
      </c>
      <c r="C3438" s="23"/>
      <c r="D3438" s="166" t="s">
        <v>2560</v>
      </c>
      <c r="E3438" s="181"/>
      <c r="F3438" s="158"/>
      <c r="G3438" s="135" t="s">
        <v>104</v>
      </c>
      <c r="H3438" s="135">
        <v>2.0</v>
      </c>
      <c r="I3438" s="132"/>
      <c r="J3438" s="81" t="s">
        <v>1966</v>
      </c>
      <c r="K3438" s="136"/>
      <c r="L3438" s="159"/>
    </row>
    <row r="3439" ht="20.25" hidden="1" customHeight="1">
      <c r="A3439" s="128"/>
      <c r="B3439" s="139"/>
      <c r="C3439" s="154"/>
      <c r="D3439" s="132"/>
      <c r="E3439" s="157"/>
      <c r="F3439" s="158"/>
      <c r="G3439" s="131"/>
      <c r="H3439" s="131"/>
      <c r="I3439" s="132"/>
      <c r="J3439" s="132"/>
      <c r="K3439" s="136"/>
      <c r="L3439" s="127"/>
    </row>
    <row r="3440" ht="20.25" hidden="1" customHeight="1">
      <c r="A3440" s="168">
        <v>46080.0</v>
      </c>
      <c r="B3440" s="162" t="s">
        <v>5156</v>
      </c>
      <c r="C3440" s="23"/>
      <c r="D3440" s="166" t="s">
        <v>1766</v>
      </c>
      <c r="E3440" s="181" t="s">
        <v>63</v>
      </c>
      <c r="F3440" s="158"/>
      <c r="G3440" s="135" t="s">
        <v>104</v>
      </c>
      <c r="H3440" s="135">
        <v>1.0</v>
      </c>
      <c r="I3440" s="132"/>
      <c r="J3440" s="81" t="s">
        <v>1977</v>
      </c>
      <c r="K3440" s="136"/>
      <c r="L3440" s="159" t="s">
        <v>4331</v>
      </c>
    </row>
    <row r="3441" ht="20.25" hidden="1" customHeight="1">
      <c r="A3441" s="168">
        <v>46080.0</v>
      </c>
      <c r="B3441" s="162" t="s">
        <v>5156</v>
      </c>
      <c r="C3441" s="23"/>
      <c r="D3441" s="166" t="s">
        <v>807</v>
      </c>
      <c r="E3441" s="181" t="s">
        <v>808</v>
      </c>
      <c r="F3441" s="158"/>
      <c r="G3441" s="135" t="s">
        <v>104</v>
      </c>
      <c r="H3441" s="135">
        <v>2.0</v>
      </c>
      <c r="I3441" s="132"/>
      <c r="J3441" s="81" t="s">
        <v>1977</v>
      </c>
      <c r="K3441" s="136"/>
      <c r="L3441" s="159" t="s">
        <v>4331</v>
      </c>
    </row>
    <row r="3442" ht="20.25" hidden="1" customHeight="1">
      <c r="A3442" s="168">
        <v>46080.0</v>
      </c>
      <c r="B3442" s="162" t="s">
        <v>5156</v>
      </c>
      <c r="C3442" s="23"/>
      <c r="D3442" s="166" t="s">
        <v>1981</v>
      </c>
      <c r="E3442" s="181" t="s">
        <v>1280</v>
      </c>
      <c r="F3442" s="158"/>
      <c r="G3442" s="135" t="s">
        <v>104</v>
      </c>
      <c r="H3442" s="135">
        <v>1.0</v>
      </c>
      <c r="I3442" s="132"/>
      <c r="J3442" s="81" t="s">
        <v>1977</v>
      </c>
      <c r="K3442" s="136"/>
      <c r="L3442" s="159" t="s">
        <v>4331</v>
      </c>
    </row>
    <row r="3443" ht="20.25" hidden="1" customHeight="1">
      <c r="A3443" s="128"/>
      <c r="B3443" s="139"/>
      <c r="C3443" s="154"/>
      <c r="D3443" s="132"/>
      <c r="E3443" s="157"/>
      <c r="F3443" s="158"/>
      <c r="G3443" s="131"/>
      <c r="H3443" s="131"/>
      <c r="I3443" s="132"/>
      <c r="J3443" s="132"/>
      <c r="K3443" s="136"/>
      <c r="L3443" s="127"/>
    </row>
    <row r="3444" ht="20.25" hidden="1" customHeight="1">
      <c r="A3444" s="168">
        <v>46080.0</v>
      </c>
      <c r="B3444" s="162" t="s">
        <v>5157</v>
      </c>
      <c r="C3444" s="23"/>
      <c r="D3444" s="166" t="s">
        <v>1504</v>
      </c>
      <c r="E3444" s="181"/>
      <c r="F3444" s="158"/>
      <c r="G3444" s="135" t="s">
        <v>104</v>
      </c>
      <c r="H3444" s="135">
        <v>2.0</v>
      </c>
      <c r="I3444" s="132"/>
      <c r="J3444" s="81" t="s">
        <v>2868</v>
      </c>
      <c r="K3444" s="136"/>
      <c r="L3444" s="159"/>
    </row>
    <row r="3445" ht="20.25" hidden="1" customHeight="1">
      <c r="A3445" s="168">
        <v>46080.0</v>
      </c>
      <c r="B3445" s="162" t="s">
        <v>5157</v>
      </c>
      <c r="C3445" s="23"/>
      <c r="D3445" s="166" t="s">
        <v>2583</v>
      </c>
      <c r="E3445" s="181"/>
      <c r="F3445" s="158"/>
      <c r="G3445" s="135" t="s">
        <v>104</v>
      </c>
      <c r="H3445" s="135">
        <v>1.0</v>
      </c>
      <c r="I3445" s="132"/>
      <c r="J3445" s="81" t="s">
        <v>2868</v>
      </c>
      <c r="K3445" s="136"/>
      <c r="L3445" s="159"/>
    </row>
    <row r="3446" ht="20.25" hidden="1" customHeight="1">
      <c r="A3446" s="168">
        <v>46080.0</v>
      </c>
      <c r="B3446" s="162" t="s">
        <v>5157</v>
      </c>
      <c r="C3446" s="23"/>
      <c r="D3446" s="166" t="s">
        <v>1504</v>
      </c>
      <c r="E3446" s="181"/>
      <c r="F3446" s="158"/>
      <c r="G3446" s="135" t="s">
        <v>104</v>
      </c>
      <c r="H3446" s="135">
        <v>2.0</v>
      </c>
      <c r="I3446" s="132"/>
      <c r="J3446" s="81" t="s">
        <v>2591</v>
      </c>
      <c r="K3446" s="136"/>
      <c r="L3446" s="159"/>
    </row>
    <row r="3447" ht="20.25" hidden="1" customHeight="1">
      <c r="A3447" s="168">
        <v>46080.0</v>
      </c>
      <c r="B3447" s="162" t="s">
        <v>5157</v>
      </c>
      <c r="C3447" s="23"/>
      <c r="D3447" s="166" t="s">
        <v>2583</v>
      </c>
      <c r="E3447" s="181"/>
      <c r="F3447" s="158"/>
      <c r="G3447" s="135" t="s">
        <v>104</v>
      </c>
      <c r="H3447" s="135">
        <v>1.0</v>
      </c>
      <c r="I3447" s="132"/>
      <c r="J3447" s="81" t="s">
        <v>2591</v>
      </c>
      <c r="K3447" s="136"/>
      <c r="L3447" s="159"/>
    </row>
    <row r="3448" ht="20.25" hidden="1" customHeight="1">
      <c r="A3448" s="168">
        <v>46080.0</v>
      </c>
      <c r="B3448" s="162" t="s">
        <v>5157</v>
      </c>
      <c r="C3448" s="23"/>
      <c r="D3448" s="166" t="s">
        <v>1504</v>
      </c>
      <c r="E3448" s="181"/>
      <c r="F3448" s="158"/>
      <c r="G3448" s="135" t="s">
        <v>104</v>
      </c>
      <c r="H3448" s="135">
        <v>2.0</v>
      </c>
      <c r="I3448" s="132"/>
      <c r="J3448" s="81" t="s">
        <v>2628</v>
      </c>
      <c r="K3448" s="136"/>
      <c r="L3448" s="159"/>
    </row>
    <row r="3449" ht="20.25" hidden="1" customHeight="1">
      <c r="A3449" s="128"/>
      <c r="B3449" s="139"/>
      <c r="C3449" s="154"/>
      <c r="D3449" s="132"/>
      <c r="E3449" s="157"/>
      <c r="F3449" s="158"/>
      <c r="G3449" s="131"/>
      <c r="H3449" s="131"/>
      <c r="I3449" s="132"/>
      <c r="J3449" s="132"/>
      <c r="K3449" s="136"/>
      <c r="L3449" s="127"/>
    </row>
    <row r="3450" ht="20.25" hidden="1" customHeight="1">
      <c r="A3450" s="168">
        <v>46080.0</v>
      </c>
      <c r="B3450" s="162" t="s">
        <v>5120</v>
      </c>
      <c r="C3450" s="23"/>
      <c r="D3450" s="166" t="s">
        <v>398</v>
      </c>
      <c r="E3450" s="181"/>
      <c r="F3450" s="158"/>
      <c r="G3450" s="135" t="s">
        <v>104</v>
      </c>
      <c r="H3450" s="135">
        <v>1.0</v>
      </c>
      <c r="I3450" s="132"/>
      <c r="J3450" s="81" t="s">
        <v>2236</v>
      </c>
      <c r="K3450" s="136"/>
      <c r="L3450" s="159"/>
    </row>
    <row r="3451" ht="20.25" hidden="1" customHeight="1">
      <c r="A3451" s="168">
        <v>46080.0</v>
      </c>
      <c r="B3451" s="162" t="s">
        <v>5120</v>
      </c>
      <c r="C3451" s="23"/>
      <c r="D3451" s="166" t="s">
        <v>2592</v>
      </c>
      <c r="E3451" s="181"/>
      <c r="F3451" s="158"/>
      <c r="G3451" s="135" t="s">
        <v>104</v>
      </c>
      <c r="H3451" s="135">
        <v>1.0</v>
      </c>
      <c r="I3451" s="132"/>
      <c r="J3451" s="81" t="s">
        <v>1034</v>
      </c>
      <c r="K3451" s="136"/>
      <c r="L3451" s="159"/>
    </row>
    <row r="3452" ht="20.25" hidden="1" customHeight="1">
      <c r="A3452" s="168">
        <v>46073.0</v>
      </c>
      <c r="B3452" s="162" t="s">
        <v>5116</v>
      </c>
      <c r="C3452" s="23"/>
      <c r="D3452" s="166" t="s">
        <v>5158</v>
      </c>
      <c r="E3452" s="181"/>
      <c r="F3452" s="158"/>
      <c r="G3452" s="135" t="s">
        <v>104</v>
      </c>
      <c r="H3452" s="135">
        <v>1.0</v>
      </c>
      <c r="I3452" s="132"/>
      <c r="J3452" s="81" t="s">
        <v>2527</v>
      </c>
      <c r="K3452" s="136"/>
      <c r="L3452" s="159"/>
    </row>
    <row r="3453" ht="20.25" hidden="1" customHeight="1">
      <c r="A3453" s="168">
        <v>46080.0</v>
      </c>
      <c r="B3453" s="162" t="s">
        <v>5120</v>
      </c>
      <c r="C3453" s="23"/>
      <c r="D3453" s="166" t="s">
        <v>5159</v>
      </c>
      <c r="E3453" s="181"/>
      <c r="F3453" s="158"/>
      <c r="G3453" s="135" t="s">
        <v>104</v>
      </c>
      <c r="H3453" s="135">
        <v>2.0</v>
      </c>
      <c r="I3453" s="132"/>
      <c r="J3453" s="81" t="s">
        <v>2336</v>
      </c>
      <c r="K3453" s="136"/>
      <c r="L3453" s="159"/>
    </row>
    <row r="3454" ht="20.25" hidden="1" customHeight="1">
      <c r="A3454" s="128"/>
      <c r="B3454" s="139"/>
      <c r="C3454" s="154"/>
      <c r="D3454" s="132"/>
      <c r="E3454" s="157"/>
      <c r="F3454" s="158"/>
      <c r="G3454" s="131"/>
      <c r="H3454" s="131"/>
      <c r="I3454" s="132"/>
      <c r="J3454" s="132"/>
      <c r="K3454" s="136"/>
      <c r="L3454" s="127"/>
    </row>
    <row r="3455" ht="20.25" hidden="1" customHeight="1">
      <c r="A3455" s="168">
        <v>46081.0</v>
      </c>
      <c r="B3455" s="162" t="s">
        <v>5160</v>
      </c>
      <c r="C3455" s="23"/>
      <c r="D3455" s="166" t="s">
        <v>4225</v>
      </c>
      <c r="E3455" s="181"/>
      <c r="F3455" s="158"/>
      <c r="G3455" s="135" t="s">
        <v>104</v>
      </c>
      <c r="H3455" s="135">
        <v>1.0</v>
      </c>
      <c r="I3455" s="132"/>
      <c r="J3455" s="81" t="s">
        <v>2955</v>
      </c>
      <c r="K3455" s="136"/>
      <c r="L3455" s="159"/>
    </row>
    <row r="3456" ht="20.25" hidden="1" customHeight="1">
      <c r="A3456" s="168">
        <v>46081.0</v>
      </c>
      <c r="B3456" s="162" t="s">
        <v>5160</v>
      </c>
      <c r="C3456" s="23"/>
      <c r="D3456" s="166" t="s">
        <v>1504</v>
      </c>
      <c r="E3456" s="181"/>
      <c r="F3456" s="158"/>
      <c r="G3456" s="135" t="s">
        <v>104</v>
      </c>
      <c r="H3456" s="135">
        <v>2.0</v>
      </c>
      <c r="I3456" s="132"/>
      <c r="J3456" s="81" t="s">
        <v>2955</v>
      </c>
      <c r="K3456" s="136"/>
      <c r="L3456" s="159"/>
    </row>
    <row r="3457" ht="20.25" hidden="1" customHeight="1">
      <c r="A3457" s="128"/>
      <c r="B3457" s="139"/>
      <c r="C3457" s="154"/>
      <c r="D3457" s="132"/>
      <c r="E3457" s="157"/>
      <c r="F3457" s="158"/>
      <c r="G3457" s="131"/>
      <c r="H3457" s="131"/>
      <c r="I3457" s="132"/>
      <c r="J3457" s="132"/>
      <c r="K3457" s="136"/>
      <c r="L3457" s="127"/>
    </row>
    <row r="3458" ht="20.25" hidden="1" customHeight="1">
      <c r="A3458" s="168">
        <v>46081.0</v>
      </c>
      <c r="B3458" s="162" t="s">
        <v>5161</v>
      </c>
      <c r="C3458" s="23"/>
      <c r="D3458" s="166" t="s">
        <v>2045</v>
      </c>
      <c r="E3458" s="181"/>
      <c r="F3458" s="158"/>
      <c r="G3458" s="135" t="s">
        <v>196</v>
      </c>
      <c r="H3458" s="135">
        <v>1.0</v>
      </c>
      <c r="I3458" s="132"/>
      <c r="J3458" s="81" t="s">
        <v>1034</v>
      </c>
      <c r="K3458" s="136"/>
      <c r="L3458" s="159"/>
    </row>
    <row r="3459" ht="20.25" hidden="1" customHeight="1">
      <c r="A3459" s="168">
        <v>46081.0</v>
      </c>
      <c r="B3459" s="162" t="s">
        <v>5161</v>
      </c>
      <c r="C3459" s="23"/>
      <c r="D3459" s="166" t="s">
        <v>1707</v>
      </c>
      <c r="E3459" s="181"/>
      <c r="F3459" s="158"/>
      <c r="G3459" s="135" t="s">
        <v>104</v>
      </c>
      <c r="H3459" s="135">
        <v>1.0</v>
      </c>
      <c r="I3459" s="132"/>
      <c r="J3459" s="81" t="s">
        <v>1034</v>
      </c>
      <c r="K3459" s="136"/>
      <c r="L3459" s="159"/>
    </row>
    <row r="3460" ht="20.25" hidden="1" customHeight="1">
      <c r="A3460" s="168">
        <v>46081.0</v>
      </c>
      <c r="B3460" s="162" t="s">
        <v>5161</v>
      </c>
      <c r="C3460" s="23"/>
      <c r="D3460" s="166" t="s">
        <v>2764</v>
      </c>
      <c r="E3460" s="181"/>
      <c r="F3460" s="158"/>
      <c r="G3460" s="135" t="s">
        <v>104</v>
      </c>
      <c r="H3460" s="135">
        <v>2.0</v>
      </c>
      <c r="I3460" s="132"/>
      <c r="J3460" s="81" t="s">
        <v>1034</v>
      </c>
      <c r="K3460" s="136"/>
      <c r="L3460" s="159"/>
    </row>
    <row r="3461" ht="20.25" hidden="1" customHeight="1">
      <c r="A3461" s="168">
        <v>46081.0</v>
      </c>
      <c r="B3461" s="162" t="s">
        <v>5161</v>
      </c>
      <c r="C3461" s="23"/>
      <c r="D3461" s="166" t="s">
        <v>427</v>
      </c>
      <c r="E3461" s="181" t="s">
        <v>5162</v>
      </c>
      <c r="F3461" s="158"/>
      <c r="G3461" s="135" t="s">
        <v>104</v>
      </c>
      <c r="H3461" s="135">
        <v>1.0</v>
      </c>
      <c r="I3461" s="132"/>
      <c r="J3461" s="81" t="s">
        <v>2011</v>
      </c>
      <c r="K3461" s="136"/>
      <c r="L3461" s="159" t="s">
        <v>4331</v>
      </c>
    </row>
    <row r="3462" ht="20.25" hidden="1" customHeight="1">
      <c r="A3462" s="168">
        <v>46081.0</v>
      </c>
      <c r="B3462" s="162" t="s">
        <v>5161</v>
      </c>
      <c r="C3462" s="23"/>
      <c r="D3462" s="166" t="s">
        <v>5163</v>
      </c>
      <c r="E3462" s="181" t="s">
        <v>2609</v>
      </c>
      <c r="F3462" s="158"/>
      <c r="G3462" s="135" t="s">
        <v>104</v>
      </c>
      <c r="H3462" s="135">
        <v>1.0</v>
      </c>
      <c r="I3462" s="132"/>
      <c r="J3462" s="81" t="s">
        <v>2011</v>
      </c>
      <c r="K3462" s="136"/>
      <c r="L3462" s="159" t="s">
        <v>4331</v>
      </c>
    </row>
    <row r="3463" ht="20.25" hidden="1" customHeight="1">
      <c r="A3463" s="168">
        <v>46081.0</v>
      </c>
      <c r="B3463" s="162" t="s">
        <v>5161</v>
      </c>
      <c r="C3463" s="23"/>
      <c r="D3463" s="166" t="s">
        <v>1745</v>
      </c>
      <c r="E3463" s="181"/>
      <c r="F3463" s="158"/>
      <c r="G3463" s="135" t="s">
        <v>104</v>
      </c>
      <c r="H3463" s="135">
        <v>1.0</v>
      </c>
      <c r="I3463" s="132"/>
      <c r="J3463" s="81" t="s">
        <v>2868</v>
      </c>
      <c r="K3463" s="136"/>
      <c r="L3463" s="159"/>
    </row>
    <row r="3464" ht="20.25" hidden="1" customHeight="1">
      <c r="A3464" s="168">
        <v>46081.0</v>
      </c>
      <c r="B3464" s="162" t="s">
        <v>5161</v>
      </c>
      <c r="C3464" s="23"/>
      <c r="D3464" s="166" t="s">
        <v>2307</v>
      </c>
      <c r="E3464" s="181"/>
      <c r="F3464" s="158"/>
      <c r="G3464" s="135" t="s">
        <v>104</v>
      </c>
      <c r="H3464" s="135">
        <v>8.0</v>
      </c>
      <c r="I3464" s="132"/>
      <c r="J3464" s="81" t="s">
        <v>446</v>
      </c>
      <c r="K3464" s="136"/>
      <c r="L3464" s="159"/>
    </row>
    <row r="3465" ht="20.25" hidden="1" customHeight="1">
      <c r="A3465" s="168">
        <v>46081.0</v>
      </c>
      <c r="B3465" s="162" t="s">
        <v>5161</v>
      </c>
      <c r="C3465" s="23"/>
      <c r="D3465" s="166" t="s">
        <v>5164</v>
      </c>
      <c r="E3465" s="181"/>
      <c r="F3465" s="158"/>
      <c r="G3465" s="135" t="s">
        <v>104</v>
      </c>
      <c r="H3465" s="135">
        <v>10.0</v>
      </c>
      <c r="I3465" s="132"/>
      <c r="J3465" s="81" t="s">
        <v>1966</v>
      </c>
      <c r="K3465" s="136"/>
      <c r="L3465" s="159"/>
    </row>
    <row r="3466" ht="20.25" hidden="1" customHeight="1">
      <c r="A3466" s="168">
        <v>46081.0</v>
      </c>
      <c r="B3466" s="162" t="s">
        <v>5161</v>
      </c>
      <c r="C3466" s="23"/>
      <c r="D3466" s="166" t="s">
        <v>5020</v>
      </c>
      <c r="E3466" s="181"/>
      <c r="F3466" s="158"/>
      <c r="G3466" s="135" t="s">
        <v>104</v>
      </c>
      <c r="H3466" s="135">
        <v>1.0</v>
      </c>
      <c r="I3466" s="132"/>
      <c r="J3466" s="81" t="s">
        <v>385</v>
      </c>
      <c r="K3466" s="136"/>
      <c r="L3466" s="159"/>
    </row>
    <row r="3467" ht="20.25" hidden="1" customHeight="1">
      <c r="A3467" s="168">
        <v>46081.0</v>
      </c>
      <c r="B3467" s="162" t="s">
        <v>5161</v>
      </c>
      <c r="C3467" s="23"/>
      <c r="D3467" s="166" t="s">
        <v>795</v>
      </c>
      <c r="E3467" s="181"/>
      <c r="F3467" s="158"/>
      <c r="G3467" s="135" t="s">
        <v>104</v>
      </c>
      <c r="H3467" s="135">
        <v>1.0</v>
      </c>
      <c r="I3467" s="132"/>
      <c r="J3467" s="81" t="s">
        <v>2594</v>
      </c>
      <c r="K3467" s="136"/>
      <c r="L3467" s="159"/>
    </row>
    <row r="3468" ht="20.25" hidden="1" customHeight="1">
      <c r="A3468" s="128"/>
      <c r="B3468" s="139"/>
      <c r="C3468" s="154"/>
      <c r="D3468" s="132"/>
      <c r="E3468" s="157"/>
      <c r="F3468" s="158"/>
      <c r="G3468" s="131"/>
      <c r="H3468" s="131"/>
      <c r="I3468" s="132"/>
      <c r="J3468" s="132"/>
      <c r="K3468" s="136"/>
      <c r="L3468" s="127"/>
    </row>
    <row r="3469" ht="20.25" hidden="1" customHeight="1">
      <c r="A3469" s="168">
        <v>46081.0</v>
      </c>
      <c r="B3469" s="162" t="s">
        <v>5165</v>
      </c>
      <c r="C3469" s="23"/>
      <c r="D3469" s="166" t="s">
        <v>1150</v>
      </c>
      <c r="E3469" s="181"/>
      <c r="F3469" s="158"/>
      <c r="G3469" s="135" t="s">
        <v>104</v>
      </c>
      <c r="H3469" s="135">
        <v>5.0</v>
      </c>
      <c r="I3469" s="132"/>
      <c r="J3469" s="81" t="s">
        <v>2108</v>
      </c>
      <c r="K3469" s="136"/>
      <c r="L3469" s="159" t="s">
        <v>4331</v>
      </c>
    </row>
    <row r="3470" ht="20.25" hidden="1" customHeight="1">
      <c r="A3470" s="168">
        <v>46081.0</v>
      </c>
      <c r="B3470" s="162" t="s">
        <v>5165</v>
      </c>
      <c r="C3470" s="23"/>
      <c r="D3470" s="166" t="s">
        <v>2600</v>
      </c>
      <c r="E3470" s="181"/>
      <c r="F3470" s="158"/>
      <c r="G3470" s="135" t="s">
        <v>104</v>
      </c>
      <c r="H3470" s="135">
        <v>5.0</v>
      </c>
      <c r="I3470" s="132"/>
      <c r="J3470" s="81" t="s">
        <v>2108</v>
      </c>
      <c r="K3470" s="136"/>
      <c r="L3470" s="159" t="s">
        <v>4331</v>
      </c>
    </row>
    <row r="3471" ht="20.25" hidden="1" customHeight="1">
      <c r="A3471" s="168">
        <v>46081.0</v>
      </c>
      <c r="B3471" s="162" t="s">
        <v>5165</v>
      </c>
      <c r="C3471" s="23"/>
      <c r="D3471" s="166" t="s">
        <v>468</v>
      </c>
      <c r="E3471" s="181"/>
      <c r="F3471" s="158"/>
      <c r="G3471" s="135" t="s">
        <v>104</v>
      </c>
      <c r="H3471" s="135">
        <v>2.0</v>
      </c>
      <c r="I3471" s="132"/>
      <c r="J3471" s="81" t="s">
        <v>2108</v>
      </c>
      <c r="K3471" s="136"/>
      <c r="L3471" s="159" t="s">
        <v>4331</v>
      </c>
    </row>
    <row r="3472" ht="20.25" hidden="1" customHeight="1">
      <c r="A3472" s="168">
        <v>46081.0</v>
      </c>
      <c r="B3472" s="162" t="s">
        <v>5165</v>
      </c>
      <c r="C3472" s="23"/>
      <c r="D3472" s="166" t="s">
        <v>466</v>
      </c>
      <c r="E3472" s="181"/>
      <c r="F3472" s="158"/>
      <c r="G3472" s="135" t="s">
        <v>104</v>
      </c>
      <c r="H3472" s="135">
        <v>2.0</v>
      </c>
      <c r="I3472" s="132"/>
      <c r="J3472" s="81" t="s">
        <v>2108</v>
      </c>
      <c r="K3472" s="136"/>
      <c r="L3472" s="159" t="s">
        <v>4331</v>
      </c>
    </row>
    <row r="3473" ht="20.25" hidden="1" customHeight="1">
      <c r="A3473" s="168">
        <v>46081.0</v>
      </c>
      <c r="B3473" s="162" t="s">
        <v>5165</v>
      </c>
      <c r="C3473" s="23"/>
      <c r="D3473" s="166" t="s">
        <v>2601</v>
      </c>
      <c r="E3473" s="181"/>
      <c r="F3473" s="158"/>
      <c r="G3473" s="135" t="s">
        <v>104</v>
      </c>
      <c r="H3473" s="135">
        <v>2.0</v>
      </c>
      <c r="I3473" s="132"/>
      <c r="J3473" s="81" t="s">
        <v>2108</v>
      </c>
      <c r="K3473" s="136"/>
      <c r="L3473" s="159" t="s">
        <v>4331</v>
      </c>
    </row>
    <row r="3474" ht="20.25" hidden="1" customHeight="1">
      <c r="A3474" s="168">
        <v>46081.0</v>
      </c>
      <c r="B3474" s="162" t="s">
        <v>5165</v>
      </c>
      <c r="C3474" s="23"/>
      <c r="D3474" s="166" t="s">
        <v>1442</v>
      </c>
      <c r="E3474" s="181"/>
      <c r="F3474" s="158"/>
      <c r="G3474" s="135" t="s">
        <v>104</v>
      </c>
      <c r="H3474" s="135">
        <v>4.0</v>
      </c>
      <c r="I3474" s="132"/>
      <c r="J3474" s="81" t="s">
        <v>2108</v>
      </c>
      <c r="K3474" s="136"/>
      <c r="L3474" s="159" t="s">
        <v>4331</v>
      </c>
    </row>
    <row r="3475" ht="20.25" hidden="1" customHeight="1">
      <c r="A3475" s="168">
        <v>46081.0</v>
      </c>
      <c r="B3475" s="162" t="s">
        <v>5165</v>
      </c>
      <c r="C3475" s="23"/>
      <c r="D3475" s="166" t="s">
        <v>5166</v>
      </c>
      <c r="E3475" s="181"/>
      <c r="F3475" s="158"/>
      <c r="G3475" s="135" t="s">
        <v>104</v>
      </c>
      <c r="H3475" s="135">
        <v>2.0</v>
      </c>
      <c r="I3475" s="132"/>
      <c r="J3475" s="81" t="s">
        <v>2108</v>
      </c>
      <c r="K3475" s="136"/>
      <c r="L3475" s="159" t="s">
        <v>4331</v>
      </c>
    </row>
    <row r="3476" ht="20.25" hidden="1" customHeight="1">
      <c r="A3476" s="128"/>
      <c r="B3476" s="139"/>
      <c r="C3476" s="154"/>
      <c r="D3476" s="132"/>
      <c r="E3476" s="157"/>
      <c r="F3476" s="158"/>
      <c r="G3476" s="131"/>
      <c r="H3476" s="131"/>
      <c r="I3476" s="132"/>
      <c r="J3476" s="132"/>
      <c r="K3476" s="136"/>
      <c r="L3476" s="127"/>
    </row>
    <row r="3477" ht="20.25" hidden="1" customHeight="1">
      <c r="A3477" s="168">
        <v>46081.0</v>
      </c>
      <c r="B3477" s="162" t="s">
        <v>5167</v>
      </c>
      <c r="C3477" s="23"/>
      <c r="D3477" s="166" t="s">
        <v>807</v>
      </c>
      <c r="E3477" s="181" t="s">
        <v>808</v>
      </c>
      <c r="F3477" s="158"/>
      <c r="G3477" s="135" t="s">
        <v>104</v>
      </c>
      <c r="H3477" s="135">
        <v>2.0</v>
      </c>
      <c r="I3477" s="132"/>
      <c r="J3477" s="81" t="s">
        <v>2628</v>
      </c>
      <c r="K3477" s="136"/>
      <c r="L3477" s="159" t="s">
        <v>4331</v>
      </c>
    </row>
    <row r="3478" ht="20.25" hidden="1" customHeight="1">
      <c r="A3478" s="168">
        <v>46081.0</v>
      </c>
      <c r="B3478" s="162" t="s">
        <v>5167</v>
      </c>
      <c r="C3478" s="23"/>
      <c r="D3478" s="166" t="s">
        <v>807</v>
      </c>
      <c r="E3478" s="181" t="s">
        <v>815</v>
      </c>
      <c r="F3478" s="158"/>
      <c r="G3478" s="135" t="s">
        <v>104</v>
      </c>
      <c r="H3478" s="135">
        <v>1.0</v>
      </c>
      <c r="I3478" s="132"/>
      <c r="J3478" s="81" t="s">
        <v>2628</v>
      </c>
      <c r="K3478" s="136"/>
      <c r="L3478" s="159" t="s">
        <v>4331</v>
      </c>
    </row>
    <row r="3479" ht="20.25" hidden="1" customHeight="1">
      <c r="A3479" s="168">
        <v>46081.0</v>
      </c>
      <c r="B3479" s="162" t="s">
        <v>5167</v>
      </c>
      <c r="C3479" s="23"/>
      <c r="D3479" s="166" t="s">
        <v>112</v>
      </c>
      <c r="E3479" s="181"/>
      <c r="F3479" s="158"/>
      <c r="G3479" s="135" t="s">
        <v>502</v>
      </c>
      <c r="H3479" s="135">
        <v>1.0</v>
      </c>
      <c r="I3479" s="132"/>
      <c r="J3479" s="81" t="s">
        <v>2628</v>
      </c>
      <c r="K3479" s="136"/>
      <c r="L3479" s="159" t="s">
        <v>4331</v>
      </c>
    </row>
    <row r="3480" ht="20.25" hidden="1" customHeight="1">
      <c r="A3480" s="128"/>
      <c r="B3480" s="139"/>
      <c r="C3480" s="154"/>
      <c r="D3480" s="132"/>
      <c r="E3480" s="157"/>
      <c r="F3480" s="158"/>
      <c r="G3480" s="131"/>
      <c r="H3480" s="131"/>
      <c r="I3480" s="132"/>
      <c r="J3480" s="132"/>
      <c r="K3480" s="136"/>
      <c r="L3480" s="127"/>
    </row>
    <row r="3481" ht="20.25" hidden="1" customHeight="1">
      <c r="A3481" s="168">
        <v>46082.0</v>
      </c>
      <c r="B3481" s="162" t="s">
        <v>5168</v>
      </c>
      <c r="C3481" s="23"/>
      <c r="D3481" s="166" t="s">
        <v>1238</v>
      </c>
      <c r="E3481" s="181"/>
      <c r="F3481" s="158"/>
      <c r="G3481" s="135" t="s">
        <v>104</v>
      </c>
      <c r="H3481" s="135">
        <v>1.0</v>
      </c>
      <c r="I3481" s="132"/>
      <c r="J3481" s="81" t="s">
        <v>1117</v>
      </c>
      <c r="K3481" s="136"/>
      <c r="L3481" s="159"/>
    </row>
    <row r="3482" ht="20.25" hidden="1" customHeight="1">
      <c r="A3482" s="168">
        <v>46082.0</v>
      </c>
      <c r="B3482" s="162" t="s">
        <v>5168</v>
      </c>
      <c r="C3482" s="23"/>
      <c r="D3482" s="166" t="s">
        <v>1776</v>
      </c>
      <c r="E3482" s="181"/>
      <c r="F3482" s="158"/>
      <c r="G3482" s="135" t="s">
        <v>104</v>
      </c>
      <c r="H3482" s="135">
        <v>1.0</v>
      </c>
      <c r="I3482" s="132"/>
      <c r="J3482" s="81" t="s">
        <v>1117</v>
      </c>
      <c r="K3482" s="136"/>
      <c r="L3482" s="159"/>
    </row>
    <row r="3483" ht="20.25" hidden="1" customHeight="1">
      <c r="A3483" s="168">
        <v>46082.0</v>
      </c>
      <c r="B3483" s="162" t="s">
        <v>5168</v>
      </c>
      <c r="C3483" s="23"/>
      <c r="D3483" s="166" t="s">
        <v>1709</v>
      </c>
      <c r="E3483" s="181"/>
      <c r="F3483" s="158"/>
      <c r="G3483" s="135" t="s">
        <v>104</v>
      </c>
      <c r="H3483" s="135">
        <v>1.0</v>
      </c>
      <c r="I3483" s="132"/>
      <c r="J3483" s="81" t="s">
        <v>1117</v>
      </c>
      <c r="K3483" s="136"/>
      <c r="L3483" s="159"/>
    </row>
    <row r="3484" ht="20.25" hidden="1" customHeight="1">
      <c r="A3484" s="128"/>
      <c r="B3484" s="139"/>
      <c r="C3484" s="154"/>
      <c r="D3484" s="132"/>
      <c r="E3484" s="157"/>
      <c r="F3484" s="158"/>
      <c r="G3484" s="131"/>
      <c r="H3484" s="131"/>
      <c r="I3484" s="132"/>
      <c r="J3484" s="132"/>
      <c r="K3484" s="136"/>
      <c r="L3484" s="127"/>
    </row>
    <row r="3485" ht="20.25" hidden="1" customHeight="1">
      <c r="A3485" s="168">
        <v>46082.0</v>
      </c>
      <c r="B3485" s="162" t="s">
        <v>5169</v>
      </c>
      <c r="C3485" s="23"/>
      <c r="D3485" s="166" t="s">
        <v>4152</v>
      </c>
      <c r="E3485" s="181" t="s">
        <v>2433</v>
      </c>
      <c r="F3485" s="158"/>
      <c r="G3485" s="135" t="s">
        <v>104</v>
      </c>
      <c r="H3485" s="135">
        <v>1.0</v>
      </c>
      <c r="I3485" s="132"/>
      <c r="J3485" s="81" t="s">
        <v>5170</v>
      </c>
      <c r="K3485" s="136"/>
      <c r="L3485" s="159" t="s">
        <v>4331</v>
      </c>
    </row>
    <row r="3486" ht="20.25" hidden="1" customHeight="1">
      <c r="A3486" s="168">
        <v>46082.0</v>
      </c>
      <c r="B3486" s="162" t="s">
        <v>5169</v>
      </c>
      <c r="C3486" s="23"/>
      <c r="D3486" s="166" t="s">
        <v>66</v>
      </c>
      <c r="E3486" s="181" t="s">
        <v>2430</v>
      </c>
      <c r="F3486" s="158"/>
      <c r="G3486" s="135" t="s">
        <v>104</v>
      </c>
      <c r="H3486" s="135">
        <v>1.0</v>
      </c>
      <c r="I3486" s="132"/>
      <c r="J3486" s="81" t="s">
        <v>5170</v>
      </c>
      <c r="K3486" s="136"/>
      <c r="L3486" s="159" t="s">
        <v>4331</v>
      </c>
    </row>
    <row r="3487" ht="20.25" hidden="1" customHeight="1">
      <c r="A3487" s="128"/>
      <c r="B3487" s="139"/>
      <c r="C3487" s="154"/>
      <c r="D3487" s="132"/>
      <c r="E3487" s="157"/>
      <c r="F3487" s="158"/>
      <c r="G3487" s="131"/>
      <c r="H3487" s="131"/>
      <c r="I3487" s="132"/>
      <c r="J3487" s="132"/>
      <c r="K3487" s="136"/>
      <c r="L3487" s="127"/>
    </row>
    <row r="3488" ht="20.25" hidden="1" customHeight="1">
      <c r="A3488" s="168">
        <v>46083.0</v>
      </c>
      <c r="B3488" s="162" t="s">
        <v>5171</v>
      </c>
      <c r="C3488" s="23"/>
      <c r="D3488" s="166" t="s">
        <v>5172</v>
      </c>
      <c r="E3488" s="181"/>
      <c r="F3488" s="158"/>
      <c r="G3488" s="135" t="s">
        <v>104</v>
      </c>
      <c r="H3488" s="135">
        <v>1.0</v>
      </c>
      <c r="I3488" s="132"/>
      <c r="J3488" s="81" t="s">
        <v>2628</v>
      </c>
      <c r="K3488" s="136"/>
      <c r="L3488" s="159" t="s">
        <v>4331</v>
      </c>
    </row>
    <row r="3489" ht="20.25" hidden="1" customHeight="1">
      <c r="A3489" s="168">
        <v>46083.0</v>
      </c>
      <c r="B3489" s="162" t="s">
        <v>5171</v>
      </c>
      <c r="C3489" s="23"/>
      <c r="D3489" s="166" t="s">
        <v>1143</v>
      </c>
      <c r="E3489" s="181"/>
      <c r="F3489" s="158"/>
      <c r="G3489" s="135" t="s">
        <v>104</v>
      </c>
      <c r="H3489" s="135">
        <v>1.0</v>
      </c>
      <c r="I3489" s="132"/>
      <c r="J3489" s="81" t="s">
        <v>3180</v>
      </c>
      <c r="K3489" s="136"/>
      <c r="L3489" s="159"/>
    </row>
    <row r="3490" ht="20.25" hidden="1" customHeight="1">
      <c r="A3490" s="168">
        <v>46083.0</v>
      </c>
      <c r="B3490" s="162" t="s">
        <v>5171</v>
      </c>
      <c r="C3490" s="23"/>
      <c r="D3490" s="166" t="s">
        <v>1129</v>
      </c>
      <c r="E3490" s="181"/>
      <c r="F3490" s="158"/>
      <c r="G3490" s="135" t="s">
        <v>104</v>
      </c>
      <c r="H3490" s="135">
        <v>1.0</v>
      </c>
      <c r="I3490" s="132"/>
      <c r="J3490" s="81" t="s">
        <v>3180</v>
      </c>
      <c r="K3490" s="136"/>
      <c r="L3490" s="159"/>
    </row>
    <row r="3491" ht="20.25" hidden="1" customHeight="1">
      <c r="A3491" s="168">
        <v>46083.0</v>
      </c>
      <c r="B3491" s="162" t="s">
        <v>5171</v>
      </c>
      <c r="C3491" s="23"/>
      <c r="D3491" s="166" t="s">
        <v>2621</v>
      </c>
      <c r="E3491" s="181"/>
      <c r="F3491" s="158"/>
      <c r="G3491" s="135" t="s">
        <v>104</v>
      </c>
      <c r="H3491" s="135">
        <v>1.0</v>
      </c>
      <c r="I3491" s="132"/>
      <c r="J3491" s="81" t="s">
        <v>2622</v>
      </c>
      <c r="K3491" s="136"/>
      <c r="L3491" s="159"/>
    </row>
    <row r="3492" ht="20.25" hidden="1" customHeight="1">
      <c r="A3492" s="168">
        <v>46083.0</v>
      </c>
      <c r="B3492" s="162" t="s">
        <v>5171</v>
      </c>
      <c r="C3492" s="23"/>
      <c r="D3492" s="166" t="s">
        <v>1888</v>
      </c>
      <c r="E3492" s="181" t="s">
        <v>2395</v>
      </c>
      <c r="F3492" s="158"/>
      <c r="G3492" s="135" t="s">
        <v>104</v>
      </c>
      <c r="H3492" s="135">
        <v>1.0</v>
      </c>
      <c r="I3492" s="132"/>
      <c r="J3492" s="81" t="s">
        <v>2230</v>
      </c>
      <c r="K3492" s="136"/>
      <c r="L3492" s="159"/>
    </row>
    <row r="3493" ht="20.25" hidden="1" customHeight="1">
      <c r="A3493" s="168">
        <v>46083.0</v>
      </c>
      <c r="B3493" s="162" t="s">
        <v>5171</v>
      </c>
      <c r="C3493" s="23"/>
      <c r="D3493" s="166" t="s">
        <v>5173</v>
      </c>
      <c r="E3493" s="181"/>
      <c r="F3493" s="158"/>
      <c r="G3493" s="135" t="s">
        <v>104</v>
      </c>
      <c r="H3493" s="135">
        <v>1.0</v>
      </c>
      <c r="I3493" s="132"/>
      <c r="J3493" s="81" t="s">
        <v>2230</v>
      </c>
      <c r="K3493" s="136"/>
      <c r="L3493" s="159"/>
    </row>
    <row r="3494" ht="20.25" hidden="1" customHeight="1">
      <c r="A3494" s="168">
        <v>46083.0</v>
      </c>
      <c r="B3494" s="162" t="s">
        <v>5171</v>
      </c>
      <c r="C3494" s="23"/>
      <c r="D3494" s="166" t="s">
        <v>398</v>
      </c>
      <c r="E3494" s="181"/>
      <c r="F3494" s="158"/>
      <c r="G3494" s="135" t="s">
        <v>104</v>
      </c>
      <c r="H3494" s="135">
        <v>1.0</v>
      </c>
      <c r="I3494" s="132"/>
      <c r="J3494" s="81" t="s">
        <v>2230</v>
      </c>
      <c r="K3494" s="136"/>
      <c r="L3494" s="159"/>
    </row>
    <row r="3495" ht="20.25" hidden="1" customHeight="1">
      <c r="A3495" s="168">
        <v>46083.0</v>
      </c>
      <c r="B3495" s="162" t="s">
        <v>5171</v>
      </c>
      <c r="C3495" s="23"/>
      <c r="D3495" s="166" t="s">
        <v>5174</v>
      </c>
      <c r="E3495" s="181"/>
      <c r="F3495" s="158"/>
      <c r="G3495" s="135" t="s">
        <v>104</v>
      </c>
      <c r="H3495" s="135">
        <v>2.0</v>
      </c>
      <c r="I3495" s="132"/>
      <c r="J3495" s="81" t="s">
        <v>2594</v>
      </c>
      <c r="K3495" s="136"/>
      <c r="L3495" s="159"/>
    </row>
    <row r="3496" ht="20.25" hidden="1" customHeight="1">
      <c r="A3496" s="128"/>
      <c r="B3496" s="139"/>
      <c r="C3496" s="154"/>
      <c r="D3496" s="132"/>
      <c r="E3496" s="157"/>
      <c r="F3496" s="158"/>
      <c r="G3496" s="131"/>
      <c r="H3496" s="131"/>
      <c r="I3496" s="132"/>
      <c r="J3496" s="132"/>
      <c r="K3496" s="136"/>
      <c r="L3496" s="127"/>
    </row>
    <row r="3497" ht="20.25" hidden="1" customHeight="1">
      <c r="A3497" s="168">
        <v>46083.0</v>
      </c>
      <c r="B3497" s="162" t="s">
        <v>5175</v>
      </c>
      <c r="C3497" s="23"/>
      <c r="D3497" s="166" t="s">
        <v>4148</v>
      </c>
      <c r="E3497" s="181"/>
      <c r="F3497" s="158"/>
      <c r="G3497" s="135" t="s">
        <v>196</v>
      </c>
      <c r="H3497" s="135">
        <v>2.0</v>
      </c>
      <c r="I3497" s="132"/>
      <c r="J3497" s="81" t="s">
        <v>1103</v>
      </c>
      <c r="K3497" s="136"/>
      <c r="L3497" s="159"/>
    </row>
    <row r="3498" ht="20.25" hidden="1" customHeight="1">
      <c r="A3498" s="128"/>
      <c r="B3498" s="139"/>
      <c r="C3498" s="154"/>
      <c r="D3498" s="132"/>
      <c r="E3498" s="157"/>
      <c r="F3498" s="158"/>
      <c r="G3498" s="131"/>
      <c r="H3498" s="131"/>
      <c r="I3498" s="132"/>
      <c r="J3498" s="132"/>
      <c r="K3498" s="136"/>
      <c r="L3498" s="127"/>
    </row>
    <row r="3499" ht="20.25" hidden="1" customHeight="1">
      <c r="A3499" s="168">
        <v>46083.0</v>
      </c>
      <c r="B3499" s="162" t="s">
        <v>5176</v>
      </c>
      <c r="C3499" s="23"/>
      <c r="D3499" s="166" t="s">
        <v>5177</v>
      </c>
      <c r="E3499" s="181">
        <v>3.1780204E7</v>
      </c>
      <c r="F3499" s="158"/>
      <c r="G3499" s="135" t="s">
        <v>104</v>
      </c>
      <c r="H3499" s="135">
        <v>1.0</v>
      </c>
      <c r="I3499" s="132"/>
      <c r="J3499" s="81" t="s">
        <v>2185</v>
      </c>
      <c r="K3499" s="136"/>
      <c r="L3499" s="159" t="s">
        <v>4331</v>
      </c>
    </row>
    <row r="3500" ht="20.25" hidden="1" customHeight="1">
      <c r="A3500" s="168">
        <v>46083.0</v>
      </c>
      <c r="B3500" s="162" t="s">
        <v>5176</v>
      </c>
      <c r="C3500" s="23"/>
      <c r="D3500" s="166" t="s">
        <v>66</v>
      </c>
      <c r="E3500" s="181" t="s">
        <v>1596</v>
      </c>
      <c r="F3500" s="158"/>
      <c r="G3500" s="135" t="s">
        <v>104</v>
      </c>
      <c r="H3500" s="135">
        <v>1.0</v>
      </c>
      <c r="I3500" s="132"/>
      <c r="J3500" s="81" t="s">
        <v>2185</v>
      </c>
      <c r="K3500" s="136"/>
      <c r="L3500" s="159" t="s">
        <v>4331</v>
      </c>
    </row>
    <row r="3501" ht="20.25" hidden="1" customHeight="1">
      <c r="A3501" s="168">
        <v>46083.0</v>
      </c>
      <c r="B3501" s="162" t="s">
        <v>5176</v>
      </c>
      <c r="C3501" s="23"/>
      <c r="D3501" s="166" t="s">
        <v>1716</v>
      </c>
      <c r="E3501" s="181">
        <v>5711730.0</v>
      </c>
      <c r="F3501" s="158"/>
      <c r="G3501" s="135" t="s">
        <v>104</v>
      </c>
      <c r="H3501" s="135">
        <v>1.0</v>
      </c>
      <c r="I3501" s="132"/>
      <c r="J3501" s="81" t="s">
        <v>2185</v>
      </c>
      <c r="K3501" s="136"/>
      <c r="L3501" s="159" t="s">
        <v>4331</v>
      </c>
    </row>
    <row r="3502" ht="20.25" hidden="1" customHeight="1">
      <c r="A3502" s="168">
        <v>46083.0</v>
      </c>
      <c r="B3502" s="162" t="s">
        <v>5176</v>
      </c>
      <c r="C3502" s="23"/>
      <c r="D3502" s="166" t="s">
        <v>1716</v>
      </c>
      <c r="E3502" s="181">
        <v>5833048.0</v>
      </c>
      <c r="F3502" s="158"/>
      <c r="G3502" s="135" t="s">
        <v>104</v>
      </c>
      <c r="H3502" s="135">
        <v>1.0</v>
      </c>
      <c r="I3502" s="132"/>
      <c r="J3502" s="81" t="s">
        <v>2185</v>
      </c>
      <c r="K3502" s="136"/>
      <c r="L3502" s="159" t="s">
        <v>4331</v>
      </c>
    </row>
    <row r="3503" ht="20.25" hidden="1" customHeight="1">
      <c r="A3503" s="128"/>
      <c r="B3503" s="139"/>
      <c r="C3503" s="154"/>
      <c r="D3503" s="132"/>
      <c r="E3503" s="157"/>
      <c r="F3503" s="158"/>
      <c r="G3503" s="131"/>
      <c r="H3503" s="131"/>
      <c r="I3503" s="132"/>
      <c r="J3503" s="132"/>
      <c r="K3503" s="136"/>
      <c r="L3503" s="127"/>
    </row>
    <row r="3504" ht="20.25" hidden="1" customHeight="1">
      <c r="A3504" s="168">
        <v>46083.0</v>
      </c>
      <c r="B3504" s="162" t="s">
        <v>5178</v>
      </c>
      <c r="C3504" s="23"/>
      <c r="D3504" s="166" t="s">
        <v>1766</v>
      </c>
      <c r="E3504" s="181" t="s">
        <v>63</v>
      </c>
      <c r="F3504" s="158"/>
      <c r="G3504" s="135" t="s">
        <v>104</v>
      </c>
      <c r="H3504" s="135">
        <v>1.0</v>
      </c>
      <c r="I3504" s="132"/>
      <c r="J3504" s="81" t="s">
        <v>2516</v>
      </c>
      <c r="K3504" s="136"/>
      <c r="L3504" s="159" t="s">
        <v>4331</v>
      </c>
    </row>
    <row r="3505" ht="20.25" hidden="1" customHeight="1">
      <c r="A3505" s="168">
        <v>46083.0</v>
      </c>
      <c r="B3505" s="162" t="s">
        <v>5178</v>
      </c>
      <c r="C3505" s="23"/>
      <c r="D3505" s="166" t="s">
        <v>807</v>
      </c>
      <c r="E3505" s="181" t="s">
        <v>808</v>
      </c>
      <c r="F3505" s="158"/>
      <c r="G3505" s="135" t="s">
        <v>104</v>
      </c>
      <c r="H3505" s="135">
        <v>1.0</v>
      </c>
      <c r="I3505" s="132"/>
      <c r="J3505" s="81" t="s">
        <v>2516</v>
      </c>
      <c r="K3505" s="136"/>
      <c r="L3505" s="159" t="s">
        <v>4331</v>
      </c>
    </row>
    <row r="3506" ht="20.25" hidden="1" customHeight="1">
      <c r="A3506" s="168">
        <v>46083.0</v>
      </c>
      <c r="B3506" s="162" t="s">
        <v>5178</v>
      </c>
      <c r="C3506" s="23"/>
      <c r="D3506" s="166" t="s">
        <v>807</v>
      </c>
      <c r="E3506" s="181" t="s">
        <v>815</v>
      </c>
      <c r="F3506" s="158"/>
      <c r="G3506" s="135" t="s">
        <v>104</v>
      </c>
      <c r="H3506" s="135">
        <v>1.0</v>
      </c>
      <c r="I3506" s="132"/>
      <c r="J3506" s="81" t="s">
        <v>2516</v>
      </c>
      <c r="K3506" s="136"/>
      <c r="L3506" s="159" t="s">
        <v>4331</v>
      </c>
    </row>
    <row r="3507" ht="20.25" hidden="1" customHeight="1">
      <c r="A3507" s="128"/>
      <c r="B3507" s="139"/>
      <c r="C3507" s="154"/>
      <c r="D3507" s="132"/>
      <c r="E3507" s="157"/>
      <c r="F3507" s="158"/>
      <c r="G3507" s="131"/>
      <c r="H3507" s="131"/>
      <c r="I3507" s="132"/>
      <c r="J3507" s="132"/>
      <c r="K3507" s="136"/>
      <c r="L3507" s="127"/>
    </row>
    <row r="3508" ht="20.25" hidden="1" customHeight="1">
      <c r="A3508" s="168">
        <v>46084.0</v>
      </c>
      <c r="B3508" s="162" t="s">
        <v>5179</v>
      </c>
      <c r="C3508" s="23"/>
      <c r="D3508" s="166" t="s">
        <v>1155</v>
      </c>
      <c r="E3508" s="181"/>
      <c r="F3508" s="158"/>
      <c r="G3508" s="135" t="s">
        <v>104</v>
      </c>
      <c r="H3508" s="135">
        <v>1.0</v>
      </c>
      <c r="I3508" s="132"/>
      <c r="J3508" s="81" t="s">
        <v>1322</v>
      </c>
      <c r="K3508" s="136"/>
      <c r="L3508" s="159" t="s">
        <v>4331</v>
      </c>
    </row>
    <row r="3509" ht="20.25" hidden="1" customHeight="1">
      <c r="A3509" s="168">
        <v>46084.0</v>
      </c>
      <c r="B3509" s="162" t="s">
        <v>5179</v>
      </c>
      <c r="C3509" s="23"/>
      <c r="D3509" s="166" t="s">
        <v>1716</v>
      </c>
      <c r="E3509" s="181">
        <v>3.1701062E7</v>
      </c>
      <c r="F3509" s="158"/>
      <c r="G3509" s="135" t="s">
        <v>104</v>
      </c>
      <c r="H3509" s="135">
        <v>1.0</v>
      </c>
      <c r="I3509" s="132"/>
      <c r="J3509" s="81" t="s">
        <v>1655</v>
      </c>
      <c r="K3509" s="136"/>
      <c r="L3509" s="159" t="s">
        <v>4331</v>
      </c>
    </row>
    <row r="3510" ht="20.25" hidden="1" customHeight="1">
      <c r="A3510" s="128"/>
      <c r="B3510" s="139"/>
      <c r="C3510" s="154"/>
      <c r="D3510" s="132"/>
      <c r="E3510" s="157"/>
      <c r="F3510" s="158"/>
      <c r="G3510" s="131"/>
      <c r="H3510" s="131"/>
      <c r="I3510" s="132"/>
      <c r="J3510" s="132"/>
      <c r="K3510" s="136"/>
      <c r="L3510" s="127"/>
    </row>
    <row r="3511" ht="20.25" hidden="1" customHeight="1">
      <c r="A3511" s="168">
        <v>46084.0</v>
      </c>
      <c r="B3511" s="162" t="s">
        <v>5180</v>
      </c>
      <c r="C3511" s="23"/>
      <c r="D3511" s="166" t="s">
        <v>2440</v>
      </c>
      <c r="E3511" s="181"/>
      <c r="F3511" s="158"/>
      <c r="G3511" s="135" t="s">
        <v>104</v>
      </c>
      <c r="H3511" s="135">
        <v>1.0</v>
      </c>
      <c r="I3511" s="132"/>
      <c r="J3511" s="81" t="s">
        <v>446</v>
      </c>
      <c r="K3511" s="136"/>
      <c r="L3511" s="159"/>
    </row>
    <row r="3512" ht="20.25" hidden="1" customHeight="1">
      <c r="A3512" s="128"/>
      <c r="B3512" s="139"/>
      <c r="C3512" s="154"/>
      <c r="D3512" s="132"/>
      <c r="E3512" s="157"/>
      <c r="F3512" s="158"/>
      <c r="G3512" s="131"/>
      <c r="H3512" s="131"/>
      <c r="I3512" s="132"/>
      <c r="J3512" s="132"/>
      <c r="K3512" s="136"/>
      <c r="L3512" s="127"/>
    </row>
    <row r="3513" ht="20.25" hidden="1" customHeight="1">
      <c r="A3513" s="168">
        <v>46084.0</v>
      </c>
      <c r="B3513" s="162" t="s">
        <v>5181</v>
      </c>
      <c r="C3513" s="23"/>
      <c r="D3513" s="166" t="s">
        <v>1649</v>
      </c>
      <c r="E3513" s="181"/>
      <c r="F3513" s="158"/>
      <c r="G3513" s="135" t="s">
        <v>104</v>
      </c>
      <c r="H3513" s="135">
        <v>1.0</v>
      </c>
      <c r="I3513" s="132"/>
      <c r="J3513" s="81" t="s">
        <v>5182</v>
      </c>
      <c r="K3513" s="136"/>
      <c r="L3513" s="159"/>
    </row>
    <row r="3514" ht="20.25" hidden="1" customHeight="1">
      <c r="A3514" s="168">
        <v>46084.0</v>
      </c>
      <c r="B3514" s="162" t="s">
        <v>5181</v>
      </c>
      <c r="C3514" s="23"/>
      <c r="D3514" s="166" t="s">
        <v>1155</v>
      </c>
      <c r="E3514" s="181"/>
      <c r="F3514" s="158"/>
      <c r="G3514" s="135" t="s">
        <v>104</v>
      </c>
      <c r="H3514" s="135">
        <v>2.0</v>
      </c>
      <c r="I3514" s="132"/>
      <c r="J3514" s="81" t="s">
        <v>5183</v>
      </c>
      <c r="K3514" s="136"/>
      <c r="L3514" s="159"/>
    </row>
    <row r="3515" ht="20.25" hidden="1" customHeight="1">
      <c r="A3515" s="128"/>
      <c r="B3515" s="139"/>
      <c r="C3515" s="154"/>
      <c r="D3515" s="132"/>
      <c r="E3515" s="157"/>
      <c r="F3515" s="158"/>
      <c r="G3515" s="131"/>
      <c r="H3515" s="131"/>
      <c r="I3515" s="132"/>
      <c r="J3515" s="132"/>
      <c r="K3515" s="136"/>
      <c r="L3515" s="127"/>
    </row>
    <row r="3516" ht="20.25" hidden="1" customHeight="1">
      <c r="A3516" s="168">
        <v>46084.0</v>
      </c>
      <c r="B3516" s="162" t="s">
        <v>5184</v>
      </c>
      <c r="C3516" s="23"/>
      <c r="D3516" s="166" t="s">
        <v>1745</v>
      </c>
      <c r="E3516" s="181"/>
      <c r="F3516" s="158"/>
      <c r="G3516" s="135" t="s">
        <v>502</v>
      </c>
      <c r="H3516" s="135">
        <v>1.0</v>
      </c>
      <c r="I3516" s="132"/>
      <c r="J3516" s="81" t="s">
        <v>1397</v>
      </c>
      <c r="K3516" s="136"/>
      <c r="L3516" s="159"/>
    </row>
    <row r="3517" ht="20.25" hidden="1" customHeight="1">
      <c r="A3517" s="168">
        <v>46084.0</v>
      </c>
      <c r="B3517" s="162" t="s">
        <v>5184</v>
      </c>
      <c r="C3517" s="23"/>
      <c r="D3517" s="166" t="s">
        <v>2462</v>
      </c>
      <c r="E3517" s="181"/>
      <c r="F3517" s="158"/>
      <c r="G3517" s="135" t="s">
        <v>1311</v>
      </c>
      <c r="H3517" s="135">
        <v>1.0</v>
      </c>
      <c r="I3517" s="132"/>
      <c r="J3517" s="81" t="s">
        <v>5185</v>
      </c>
      <c r="K3517" s="136"/>
      <c r="L3517" s="159"/>
    </row>
    <row r="3518" ht="20.25" hidden="1" customHeight="1">
      <c r="A3518" s="168">
        <v>46084.0</v>
      </c>
      <c r="B3518" s="162" t="s">
        <v>5184</v>
      </c>
      <c r="C3518" s="23"/>
      <c r="D3518" s="166" t="s">
        <v>5186</v>
      </c>
      <c r="E3518" s="181"/>
      <c r="F3518" s="158"/>
      <c r="G3518" s="135" t="s">
        <v>104</v>
      </c>
      <c r="H3518" s="135">
        <v>2.0</v>
      </c>
      <c r="I3518" s="132"/>
      <c r="J3518" s="81" t="s">
        <v>2458</v>
      </c>
      <c r="K3518" s="136"/>
      <c r="L3518" s="159"/>
    </row>
    <row r="3519" ht="20.25" hidden="1" customHeight="1">
      <c r="A3519" s="168">
        <v>46084.0</v>
      </c>
      <c r="B3519" s="162" t="s">
        <v>5184</v>
      </c>
      <c r="C3519" s="23"/>
      <c r="D3519" s="166" t="s">
        <v>2405</v>
      </c>
      <c r="E3519" s="181"/>
      <c r="F3519" s="158"/>
      <c r="G3519" s="135" t="s">
        <v>104</v>
      </c>
      <c r="H3519" s="135">
        <v>1.0</v>
      </c>
      <c r="I3519" s="132"/>
      <c r="J3519" s="81" t="s">
        <v>988</v>
      </c>
      <c r="K3519" s="136"/>
      <c r="L3519" s="159" t="s">
        <v>4331</v>
      </c>
    </row>
    <row r="3520" ht="20.25" hidden="1" customHeight="1">
      <c r="A3520" s="128"/>
      <c r="B3520" s="139"/>
      <c r="C3520" s="154"/>
      <c r="D3520" s="132"/>
      <c r="E3520" s="157"/>
      <c r="F3520" s="158"/>
      <c r="G3520" s="131"/>
      <c r="H3520" s="131"/>
      <c r="I3520" s="132"/>
      <c r="J3520" s="132"/>
      <c r="K3520" s="136"/>
      <c r="L3520" s="127"/>
    </row>
    <row r="3521" ht="20.25" hidden="1" customHeight="1">
      <c r="A3521" s="168">
        <v>46084.0</v>
      </c>
      <c r="B3521" s="162" t="s">
        <v>5187</v>
      </c>
      <c r="C3521" s="23"/>
      <c r="D3521" s="166" t="s">
        <v>5188</v>
      </c>
      <c r="E3521" s="181"/>
      <c r="F3521" s="158"/>
      <c r="G3521" s="135" t="s">
        <v>104</v>
      </c>
      <c r="H3521" s="135">
        <v>4.0</v>
      </c>
      <c r="I3521" s="132"/>
      <c r="J3521" s="81" t="s">
        <v>5189</v>
      </c>
      <c r="K3521" s="136"/>
      <c r="L3521" s="159"/>
    </row>
    <row r="3522" ht="20.25" hidden="1" customHeight="1">
      <c r="A3522" s="168">
        <v>46084.0</v>
      </c>
      <c r="B3522" s="162" t="s">
        <v>5187</v>
      </c>
      <c r="C3522" s="23"/>
      <c r="D3522" s="166" t="s">
        <v>5190</v>
      </c>
      <c r="E3522" s="181"/>
      <c r="F3522" s="158"/>
      <c r="G3522" s="135" t="s">
        <v>104</v>
      </c>
      <c r="H3522" s="135">
        <v>8.0</v>
      </c>
      <c r="I3522" s="132"/>
      <c r="J3522" s="81" t="s">
        <v>5189</v>
      </c>
      <c r="K3522" s="136"/>
      <c r="L3522" s="159"/>
    </row>
    <row r="3523" ht="20.25" hidden="1" customHeight="1">
      <c r="A3523" s="168">
        <v>46084.0</v>
      </c>
      <c r="B3523" s="162" t="s">
        <v>5187</v>
      </c>
      <c r="C3523" s="23"/>
      <c r="D3523" s="166" t="s">
        <v>5191</v>
      </c>
      <c r="E3523" s="181"/>
      <c r="F3523" s="158"/>
      <c r="G3523" s="135" t="s">
        <v>1314</v>
      </c>
      <c r="H3523" s="135">
        <v>48.0</v>
      </c>
      <c r="I3523" s="132"/>
      <c r="J3523" s="81" t="s">
        <v>5189</v>
      </c>
      <c r="K3523" s="136"/>
      <c r="L3523" s="159"/>
    </row>
    <row r="3524" ht="20.25" hidden="1" customHeight="1">
      <c r="A3524" s="168">
        <v>46084.0</v>
      </c>
      <c r="B3524" s="162" t="s">
        <v>5187</v>
      </c>
      <c r="C3524" s="23"/>
      <c r="D3524" s="166" t="s">
        <v>5192</v>
      </c>
      <c r="E3524" s="181"/>
      <c r="F3524" s="158"/>
      <c r="G3524" s="135" t="s">
        <v>104</v>
      </c>
      <c r="H3524" s="135">
        <v>2.0</v>
      </c>
      <c r="I3524" s="132"/>
      <c r="J3524" s="81" t="s">
        <v>5189</v>
      </c>
      <c r="K3524" s="136"/>
      <c r="L3524" s="159"/>
    </row>
    <row r="3525" ht="20.25" hidden="1" customHeight="1">
      <c r="A3525" s="128"/>
      <c r="B3525" s="139"/>
      <c r="C3525" s="154"/>
      <c r="D3525" s="132"/>
      <c r="E3525" s="157"/>
      <c r="F3525" s="158"/>
      <c r="G3525" s="131"/>
      <c r="H3525" s="131"/>
      <c r="I3525" s="132"/>
      <c r="J3525" s="132"/>
      <c r="K3525" s="136"/>
      <c r="L3525" s="127"/>
    </row>
    <row r="3526" ht="20.25" hidden="1" customHeight="1">
      <c r="A3526" s="168">
        <v>46085.0</v>
      </c>
      <c r="B3526" s="162" t="s">
        <v>5193</v>
      </c>
      <c r="C3526" s="23"/>
      <c r="D3526" s="166" t="s">
        <v>5194</v>
      </c>
      <c r="E3526" s="181"/>
      <c r="F3526" s="158"/>
      <c r="G3526" s="135" t="s">
        <v>1385</v>
      </c>
      <c r="H3526" s="135">
        <v>1.0</v>
      </c>
      <c r="I3526" s="132"/>
      <c r="J3526" s="81" t="s">
        <v>4204</v>
      </c>
      <c r="K3526" s="136"/>
      <c r="L3526" s="159"/>
    </row>
    <row r="3527" ht="20.25" hidden="1" customHeight="1">
      <c r="A3527" s="168">
        <v>46085.0</v>
      </c>
      <c r="B3527" s="162" t="s">
        <v>5193</v>
      </c>
      <c r="C3527" s="23"/>
      <c r="D3527" s="166" t="s">
        <v>66</v>
      </c>
      <c r="E3527" s="181" t="s">
        <v>2430</v>
      </c>
      <c r="F3527" s="158"/>
      <c r="G3527" s="135" t="s">
        <v>104</v>
      </c>
      <c r="H3527" s="135">
        <v>1.0</v>
      </c>
      <c r="I3527" s="132"/>
      <c r="J3527" s="81" t="s">
        <v>4204</v>
      </c>
      <c r="K3527" s="136"/>
      <c r="L3527" s="159"/>
    </row>
    <row r="3528" ht="20.25" hidden="1" customHeight="1">
      <c r="A3528" s="128"/>
      <c r="B3528" s="139"/>
      <c r="C3528" s="154"/>
      <c r="D3528" s="132"/>
      <c r="E3528" s="157"/>
      <c r="F3528" s="158"/>
      <c r="G3528" s="131"/>
      <c r="H3528" s="131"/>
      <c r="I3528" s="132"/>
      <c r="J3528" s="132"/>
      <c r="K3528" s="136"/>
      <c r="L3528" s="127"/>
    </row>
    <row r="3529" ht="20.25" hidden="1" customHeight="1">
      <c r="A3529" s="168">
        <v>46086.0</v>
      </c>
      <c r="B3529" s="162" t="s">
        <v>5195</v>
      </c>
      <c r="C3529" s="23"/>
      <c r="D3529" s="166" t="s">
        <v>832</v>
      </c>
      <c r="E3529" s="181"/>
      <c r="F3529" s="158"/>
      <c r="G3529" s="135" t="s">
        <v>104</v>
      </c>
      <c r="H3529" s="135">
        <v>12.0</v>
      </c>
      <c r="I3529" s="132"/>
      <c r="J3529" s="81" t="s">
        <v>2637</v>
      </c>
      <c r="K3529" s="136"/>
      <c r="L3529" s="159" t="s">
        <v>4331</v>
      </c>
    </row>
    <row r="3530" ht="20.25" hidden="1" customHeight="1">
      <c r="A3530" s="128"/>
      <c r="B3530" s="139"/>
      <c r="C3530" s="154"/>
      <c r="D3530" s="132"/>
      <c r="E3530" s="157"/>
      <c r="F3530" s="158"/>
      <c r="G3530" s="131"/>
      <c r="H3530" s="131"/>
      <c r="I3530" s="132"/>
      <c r="J3530" s="132"/>
      <c r="K3530" s="136"/>
      <c r="L3530" s="127"/>
    </row>
    <row r="3531" ht="20.25" hidden="1" customHeight="1">
      <c r="A3531" s="168">
        <v>46086.0</v>
      </c>
      <c r="B3531" s="162" t="s">
        <v>5196</v>
      </c>
      <c r="C3531" s="23"/>
      <c r="D3531" s="166" t="s">
        <v>5197</v>
      </c>
      <c r="E3531" s="181"/>
      <c r="F3531" s="158"/>
      <c r="G3531" s="135" t="s">
        <v>104</v>
      </c>
      <c r="H3531" s="135">
        <v>1.0</v>
      </c>
      <c r="I3531" s="132"/>
      <c r="J3531" s="81" t="s">
        <v>2166</v>
      </c>
      <c r="K3531" s="136"/>
      <c r="L3531" s="159" t="s">
        <v>4331</v>
      </c>
    </row>
    <row r="3532" ht="20.25" hidden="1" customHeight="1">
      <c r="A3532" s="168">
        <v>46086.0</v>
      </c>
      <c r="B3532" s="162" t="s">
        <v>5196</v>
      </c>
      <c r="C3532" s="23"/>
      <c r="D3532" s="166" t="s">
        <v>398</v>
      </c>
      <c r="E3532" s="181"/>
      <c r="F3532" s="158"/>
      <c r="G3532" s="135" t="s">
        <v>104</v>
      </c>
      <c r="H3532" s="135">
        <v>2.0</v>
      </c>
      <c r="I3532" s="132"/>
      <c r="J3532" s="81" t="s">
        <v>5198</v>
      </c>
      <c r="K3532" s="136"/>
      <c r="L3532" s="159"/>
    </row>
    <row r="3533" ht="20.25" hidden="1" customHeight="1">
      <c r="A3533" s="168">
        <v>46086.0</v>
      </c>
      <c r="B3533" s="162" t="s">
        <v>5196</v>
      </c>
      <c r="C3533" s="23"/>
      <c r="D3533" s="166" t="s">
        <v>795</v>
      </c>
      <c r="E3533" s="181"/>
      <c r="F3533" s="158"/>
      <c r="G3533" s="135" t="s">
        <v>104</v>
      </c>
      <c r="H3533" s="135">
        <v>1.0</v>
      </c>
      <c r="I3533" s="132"/>
      <c r="J3533" s="81" t="s">
        <v>2218</v>
      </c>
      <c r="K3533" s="136"/>
      <c r="L3533" s="159"/>
    </row>
    <row r="3534" ht="20.25" hidden="1" customHeight="1">
      <c r="A3534" s="128"/>
      <c r="B3534" s="139"/>
      <c r="C3534" s="154"/>
      <c r="D3534" s="132"/>
      <c r="E3534" s="157"/>
      <c r="F3534" s="158"/>
      <c r="G3534" s="131"/>
      <c r="H3534" s="131"/>
      <c r="I3534" s="132"/>
      <c r="J3534" s="132"/>
      <c r="K3534" s="136"/>
      <c r="L3534" s="127"/>
    </row>
    <row r="3535" ht="20.25" hidden="1" customHeight="1">
      <c r="A3535" s="168">
        <v>46086.0</v>
      </c>
      <c r="B3535" s="162" t="s">
        <v>5199</v>
      </c>
      <c r="C3535" s="23"/>
      <c r="D3535" s="166" t="s">
        <v>66</v>
      </c>
      <c r="E3535" s="181" t="s">
        <v>75</v>
      </c>
      <c r="F3535" s="158"/>
      <c r="G3535" s="135" t="s">
        <v>104</v>
      </c>
      <c r="H3535" s="135">
        <v>1.0</v>
      </c>
      <c r="I3535" s="132"/>
      <c r="J3535" s="81" t="s">
        <v>1621</v>
      </c>
      <c r="K3535" s="136"/>
      <c r="L3535" s="159" t="s">
        <v>4331</v>
      </c>
    </row>
    <row r="3536" ht="20.25" hidden="1" customHeight="1">
      <c r="A3536" s="168">
        <v>46086.0</v>
      </c>
      <c r="B3536" s="162" t="s">
        <v>5199</v>
      </c>
      <c r="C3536" s="23"/>
      <c r="D3536" s="166" t="s">
        <v>351</v>
      </c>
      <c r="E3536" s="181" t="s">
        <v>1498</v>
      </c>
      <c r="F3536" s="158"/>
      <c r="G3536" s="135" t="s">
        <v>104</v>
      </c>
      <c r="H3536" s="135">
        <v>1.0</v>
      </c>
      <c r="I3536" s="132"/>
      <c r="J3536" s="81" t="s">
        <v>1621</v>
      </c>
      <c r="K3536" s="136"/>
      <c r="L3536" s="159" t="s">
        <v>4331</v>
      </c>
    </row>
    <row r="3537" ht="20.25" hidden="1" customHeight="1">
      <c r="A3537" s="168">
        <v>46086.0</v>
      </c>
      <c r="B3537" s="162" t="s">
        <v>5199</v>
      </c>
      <c r="C3537" s="23"/>
      <c r="D3537" s="166" t="s">
        <v>3926</v>
      </c>
      <c r="E3537" s="181" t="s">
        <v>3896</v>
      </c>
      <c r="F3537" s="158"/>
      <c r="G3537" s="135" t="s">
        <v>104</v>
      </c>
      <c r="H3537" s="135">
        <v>1.0</v>
      </c>
      <c r="I3537" s="132"/>
      <c r="J3537" s="81" t="s">
        <v>1621</v>
      </c>
      <c r="K3537" s="136"/>
      <c r="L3537" s="159" t="s">
        <v>4331</v>
      </c>
    </row>
    <row r="3538" ht="20.25" hidden="1" customHeight="1">
      <c r="A3538" s="128"/>
      <c r="B3538" s="139"/>
      <c r="C3538" s="154"/>
      <c r="D3538" s="132"/>
      <c r="E3538" s="157"/>
      <c r="F3538" s="158"/>
      <c r="G3538" s="131"/>
      <c r="H3538" s="131"/>
      <c r="I3538" s="132"/>
      <c r="J3538" s="132"/>
      <c r="K3538" s="136"/>
      <c r="L3538" s="127"/>
    </row>
    <row r="3539" ht="20.25" hidden="1" customHeight="1">
      <c r="A3539" s="168">
        <v>46087.0</v>
      </c>
      <c r="B3539" s="162" t="s">
        <v>5200</v>
      </c>
      <c r="C3539" s="23"/>
      <c r="D3539" s="166" t="s">
        <v>5201</v>
      </c>
      <c r="E3539" s="181"/>
      <c r="F3539" s="158"/>
      <c r="G3539" s="135" t="s">
        <v>104</v>
      </c>
      <c r="H3539" s="135">
        <v>2.0</v>
      </c>
      <c r="I3539" s="132"/>
      <c r="J3539" s="81" t="s">
        <v>2868</v>
      </c>
      <c r="K3539" s="136"/>
      <c r="L3539" s="159" t="s">
        <v>4331</v>
      </c>
    </row>
    <row r="3540" ht="20.25" hidden="1" customHeight="1">
      <c r="A3540" s="168">
        <v>46087.0</v>
      </c>
      <c r="B3540" s="162" t="s">
        <v>5200</v>
      </c>
      <c r="C3540" s="23"/>
      <c r="D3540" s="166" t="s">
        <v>744</v>
      </c>
      <c r="E3540" s="181"/>
      <c r="F3540" s="158"/>
      <c r="G3540" s="135" t="s">
        <v>1385</v>
      </c>
      <c r="H3540" s="135">
        <v>1.0</v>
      </c>
      <c r="I3540" s="132"/>
      <c r="J3540" s="81" t="s">
        <v>1966</v>
      </c>
      <c r="K3540" s="136"/>
      <c r="L3540" s="159"/>
    </row>
    <row r="3541" ht="20.25" hidden="1" customHeight="1">
      <c r="A3541" s="128"/>
      <c r="B3541" s="139"/>
      <c r="C3541" s="154"/>
      <c r="D3541" s="132"/>
      <c r="E3541" s="157"/>
      <c r="F3541" s="158"/>
      <c r="G3541" s="131"/>
      <c r="H3541" s="131"/>
      <c r="I3541" s="132"/>
      <c r="J3541" s="132"/>
      <c r="K3541" s="136"/>
      <c r="L3541" s="127"/>
    </row>
    <row r="3542" ht="20.25" hidden="1" customHeight="1">
      <c r="A3542" s="168">
        <v>46087.0</v>
      </c>
      <c r="B3542" s="162" t="s">
        <v>5202</v>
      </c>
      <c r="C3542" s="23"/>
      <c r="D3542" s="166" t="s">
        <v>832</v>
      </c>
      <c r="E3542" s="181"/>
      <c r="F3542" s="158"/>
      <c r="G3542" s="135" t="s">
        <v>104</v>
      </c>
      <c r="H3542" s="135">
        <v>12.0</v>
      </c>
      <c r="I3542" s="132"/>
      <c r="J3542" s="81" t="s">
        <v>2568</v>
      </c>
      <c r="K3542" s="136"/>
      <c r="L3542" s="159" t="s">
        <v>4331</v>
      </c>
    </row>
    <row r="3543" ht="20.25" hidden="1" customHeight="1">
      <c r="A3543" s="168">
        <v>46087.0</v>
      </c>
      <c r="B3543" s="162" t="s">
        <v>5202</v>
      </c>
      <c r="C3543" s="23"/>
      <c r="D3543" s="166" t="s">
        <v>1923</v>
      </c>
      <c r="E3543" s="181"/>
      <c r="F3543" s="158"/>
      <c r="G3543" s="135" t="s">
        <v>104</v>
      </c>
      <c r="H3543" s="135">
        <v>2.0</v>
      </c>
      <c r="I3543" s="132"/>
      <c r="J3543" s="81" t="s">
        <v>2568</v>
      </c>
      <c r="K3543" s="136"/>
      <c r="L3543" s="159" t="s">
        <v>4331</v>
      </c>
    </row>
    <row r="3544" ht="20.25" hidden="1" customHeight="1">
      <c r="A3544" s="128"/>
      <c r="B3544" s="139"/>
      <c r="C3544" s="154"/>
      <c r="D3544" s="132"/>
      <c r="E3544" s="157"/>
      <c r="F3544" s="158"/>
      <c r="G3544" s="131"/>
      <c r="H3544" s="131"/>
      <c r="I3544" s="132"/>
      <c r="J3544" s="132"/>
      <c r="K3544" s="136"/>
      <c r="L3544" s="127"/>
    </row>
    <row r="3545" ht="20.25" hidden="1" customHeight="1">
      <c r="A3545" s="168">
        <v>46087.0</v>
      </c>
      <c r="B3545" s="162" t="s">
        <v>5203</v>
      </c>
      <c r="C3545" s="23"/>
      <c r="D3545" s="166" t="s">
        <v>5204</v>
      </c>
      <c r="E3545" s="181"/>
      <c r="F3545" s="158"/>
      <c r="G3545" s="135" t="s">
        <v>502</v>
      </c>
      <c r="H3545" s="135">
        <v>1.0</v>
      </c>
      <c r="I3545" s="132"/>
      <c r="J3545" s="81" t="s">
        <v>1519</v>
      </c>
      <c r="K3545" s="136"/>
      <c r="L3545" s="159"/>
    </row>
    <row r="3546" ht="20.25" hidden="1" customHeight="1">
      <c r="A3546" s="168">
        <v>46087.0</v>
      </c>
      <c r="B3546" s="162" t="s">
        <v>5203</v>
      </c>
      <c r="C3546" s="23"/>
      <c r="D3546" s="166" t="s">
        <v>2645</v>
      </c>
      <c r="E3546" s="181"/>
      <c r="F3546" s="158"/>
      <c r="G3546" s="135" t="s">
        <v>502</v>
      </c>
      <c r="H3546" s="135">
        <v>1.0</v>
      </c>
      <c r="I3546" s="132"/>
      <c r="J3546" s="81" t="s">
        <v>1519</v>
      </c>
      <c r="K3546" s="136"/>
      <c r="L3546" s="159"/>
    </row>
    <row r="3547" ht="20.25" hidden="1" customHeight="1">
      <c r="A3547" s="168">
        <v>46087.0</v>
      </c>
      <c r="B3547" s="162" t="s">
        <v>5203</v>
      </c>
      <c r="C3547" s="23"/>
      <c r="D3547" s="166" t="s">
        <v>1085</v>
      </c>
      <c r="E3547" s="181"/>
      <c r="F3547" s="158"/>
      <c r="G3547" s="135" t="s">
        <v>104</v>
      </c>
      <c r="H3547" s="135">
        <v>4.0</v>
      </c>
      <c r="I3547" s="132"/>
      <c r="J3547" s="81" t="s">
        <v>1519</v>
      </c>
      <c r="K3547" s="136"/>
      <c r="L3547" s="159"/>
    </row>
    <row r="3548" ht="20.25" hidden="1" customHeight="1">
      <c r="A3548" s="128"/>
      <c r="B3548" s="139"/>
      <c r="C3548" s="154"/>
      <c r="D3548" s="132"/>
      <c r="E3548" s="157"/>
      <c r="F3548" s="158"/>
      <c r="G3548" s="131"/>
      <c r="H3548" s="131"/>
      <c r="I3548" s="132"/>
      <c r="J3548" s="132"/>
      <c r="K3548" s="136"/>
      <c r="L3548" s="127"/>
    </row>
    <row r="3549" ht="20.25" hidden="1" customHeight="1">
      <c r="A3549" s="168">
        <v>46088.0</v>
      </c>
      <c r="B3549" s="162" t="s">
        <v>5205</v>
      </c>
      <c r="C3549" s="23"/>
      <c r="D3549" s="166" t="s">
        <v>2636</v>
      </c>
      <c r="E3549" s="181"/>
      <c r="F3549" s="158"/>
      <c r="G3549" s="135" t="s">
        <v>104</v>
      </c>
      <c r="H3549" s="135">
        <v>2.0</v>
      </c>
      <c r="I3549" s="132"/>
      <c r="J3549" s="81" t="s">
        <v>1144</v>
      </c>
      <c r="K3549" s="136"/>
      <c r="L3549" s="159" t="s">
        <v>4331</v>
      </c>
    </row>
    <row r="3550" ht="20.25" hidden="1" customHeight="1">
      <c r="A3550" s="168">
        <v>46088.0</v>
      </c>
      <c r="B3550" s="162" t="s">
        <v>5205</v>
      </c>
      <c r="C3550" s="23"/>
      <c r="D3550" s="166" t="s">
        <v>1043</v>
      </c>
      <c r="E3550" s="181"/>
      <c r="F3550" s="158"/>
      <c r="G3550" s="135" t="s">
        <v>104</v>
      </c>
      <c r="H3550" s="135">
        <v>1.0</v>
      </c>
      <c r="I3550" s="132"/>
      <c r="J3550" s="81" t="s">
        <v>2570</v>
      </c>
      <c r="K3550" s="136"/>
      <c r="L3550" s="159"/>
    </row>
    <row r="3551" ht="20.25" hidden="1" customHeight="1">
      <c r="A3551" s="128"/>
      <c r="B3551" s="139"/>
      <c r="C3551" s="154"/>
      <c r="D3551" s="132"/>
      <c r="E3551" s="157"/>
      <c r="F3551" s="158"/>
      <c r="G3551" s="131"/>
      <c r="H3551" s="131"/>
      <c r="I3551" s="132"/>
      <c r="J3551" s="132"/>
      <c r="K3551" s="136"/>
      <c r="L3551" s="127"/>
    </row>
    <row r="3552" ht="20.25" hidden="1" customHeight="1">
      <c r="A3552" s="168">
        <v>46088.0</v>
      </c>
      <c r="B3552" s="162" t="s">
        <v>5206</v>
      </c>
      <c r="C3552" s="23"/>
      <c r="D3552" s="166" t="s">
        <v>5077</v>
      </c>
      <c r="E3552" s="181"/>
      <c r="F3552" s="158"/>
      <c r="G3552" s="135" t="s">
        <v>742</v>
      </c>
      <c r="H3552" s="135">
        <v>1.0</v>
      </c>
      <c r="I3552" s="132"/>
      <c r="J3552" s="81" t="s">
        <v>1117</v>
      </c>
      <c r="K3552" s="136"/>
      <c r="L3552" s="159"/>
    </row>
    <row r="3553" ht="20.25" hidden="1" customHeight="1">
      <c r="A3553" s="168">
        <v>46088.0</v>
      </c>
      <c r="B3553" s="162" t="s">
        <v>5206</v>
      </c>
      <c r="C3553" s="23"/>
      <c r="D3553" s="166" t="s">
        <v>2648</v>
      </c>
      <c r="E3553" s="181"/>
      <c r="F3553" s="158"/>
      <c r="G3553" s="135" t="s">
        <v>255</v>
      </c>
      <c r="H3553" s="135">
        <v>3.0</v>
      </c>
      <c r="I3553" s="132"/>
      <c r="J3553" s="81" t="s">
        <v>1117</v>
      </c>
      <c r="K3553" s="136"/>
      <c r="L3553" s="159"/>
    </row>
    <row r="3554" ht="20.25" hidden="1" customHeight="1">
      <c r="A3554" s="128"/>
      <c r="B3554" s="139"/>
      <c r="C3554" s="154"/>
      <c r="D3554" s="132"/>
      <c r="E3554" s="157"/>
      <c r="F3554" s="158"/>
      <c r="G3554" s="131"/>
      <c r="H3554" s="131"/>
      <c r="I3554" s="132"/>
      <c r="J3554" s="132"/>
      <c r="K3554" s="136"/>
      <c r="L3554" s="127"/>
    </row>
    <row r="3555" ht="20.25" hidden="1" customHeight="1">
      <c r="A3555" s="168">
        <v>46088.0</v>
      </c>
      <c r="B3555" s="162" t="s">
        <v>5207</v>
      </c>
      <c r="C3555" s="23"/>
      <c r="D3555" s="166" t="s">
        <v>5194</v>
      </c>
      <c r="E3555" s="181"/>
      <c r="F3555" s="158"/>
      <c r="G3555" s="135" t="s">
        <v>1385</v>
      </c>
      <c r="H3555" s="135">
        <v>1.0</v>
      </c>
      <c r="I3555" s="132"/>
      <c r="J3555" s="81" t="s">
        <v>5208</v>
      </c>
      <c r="K3555" s="136"/>
      <c r="L3555" s="159"/>
    </row>
    <row r="3556" ht="20.25" hidden="1" customHeight="1">
      <c r="A3556" s="168">
        <v>46088.0</v>
      </c>
      <c r="B3556" s="162" t="s">
        <v>5207</v>
      </c>
      <c r="C3556" s="23"/>
      <c r="D3556" s="166" t="s">
        <v>2045</v>
      </c>
      <c r="E3556" s="181"/>
      <c r="F3556" s="158"/>
      <c r="G3556" s="135" t="s">
        <v>196</v>
      </c>
      <c r="H3556" s="135">
        <v>2.0</v>
      </c>
      <c r="I3556" s="132"/>
      <c r="J3556" s="81" t="s">
        <v>988</v>
      </c>
      <c r="K3556" s="136"/>
      <c r="L3556" s="159"/>
    </row>
    <row r="3557" ht="20.25" hidden="1" customHeight="1">
      <c r="A3557" s="168">
        <v>46088.0</v>
      </c>
      <c r="B3557" s="162" t="s">
        <v>5207</v>
      </c>
      <c r="C3557" s="23"/>
      <c r="D3557" s="166" t="s">
        <v>2631</v>
      </c>
      <c r="E3557" s="181"/>
      <c r="F3557" s="158"/>
      <c r="G3557" s="135" t="s">
        <v>104</v>
      </c>
      <c r="H3557" s="135">
        <v>1.0</v>
      </c>
      <c r="I3557" s="132"/>
      <c r="J3557" s="81" t="s">
        <v>988</v>
      </c>
      <c r="K3557" s="136"/>
      <c r="L3557" s="159"/>
    </row>
    <row r="3558" ht="20.25" hidden="1" customHeight="1">
      <c r="A3558" s="168">
        <v>46088.0</v>
      </c>
      <c r="B3558" s="162" t="s">
        <v>5207</v>
      </c>
      <c r="C3558" s="23"/>
      <c r="D3558" s="166" t="s">
        <v>1142</v>
      </c>
      <c r="E3558" s="181"/>
      <c r="F3558" s="158"/>
      <c r="G3558" s="135" t="s">
        <v>104</v>
      </c>
      <c r="H3558" s="135">
        <v>1.0</v>
      </c>
      <c r="I3558" s="132"/>
      <c r="J3558" s="81" t="s">
        <v>1997</v>
      </c>
      <c r="K3558" s="136"/>
      <c r="L3558" s="159"/>
    </row>
    <row r="3559" ht="20.25" hidden="1" customHeight="1">
      <c r="A3559" s="168">
        <v>46088.0</v>
      </c>
      <c r="B3559" s="162" t="s">
        <v>5207</v>
      </c>
      <c r="C3559" s="23"/>
      <c r="D3559" s="166" t="s">
        <v>2650</v>
      </c>
      <c r="E3559" s="181"/>
      <c r="F3559" s="158"/>
      <c r="G3559" s="135" t="s">
        <v>104</v>
      </c>
      <c r="H3559" s="135">
        <v>1.0</v>
      </c>
      <c r="I3559" s="132"/>
      <c r="J3559" s="81" t="s">
        <v>2637</v>
      </c>
      <c r="K3559" s="136"/>
      <c r="L3559" s="159"/>
    </row>
    <row r="3560" ht="20.25" hidden="1" customHeight="1">
      <c r="A3560" s="168">
        <v>46088.0</v>
      </c>
      <c r="B3560" s="162" t="s">
        <v>5207</v>
      </c>
      <c r="C3560" s="23"/>
      <c r="D3560" s="166" t="s">
        <v>2200</v>
      </c>
      <c r="E3560" s="181"/>
      <c r="F3560" s="158"/>
      <c r="G3560" s="135" t="s">
        <v>104</v>
      </c>
      <c r="H3560" s="135">
        <v>1.0</v>
      </c>
      <c r="I3560" s="132"/>
      <c r="J3560" s="81" t="s">
        <v>2637</v>
      </c>
      <c r="K3560" s="136"/>
      <c r="L3560" s="159"/>
    </row>
    <row r="3561" ht="20.25" hidden="1" customHeight="1">
      <c r="A3561" s="128"/>
      <c r="B3561" s="139"/>
      <c r="C3561" s="154"/>
      <c r="D3561" s="132"/>
      <c r="E3561" s="157"/>
      <c r="F3561" s="158"/>
      <c r="G3561" s="131"/>
      <c r="H3561" s="131"/>
      <c r="I3561" s="132"/>
      <c r="J3561" s="132"/>
      <c r="K3561" s="136"/>
      <c r="L3561" s="127"/>
    </row>
    <row r="3562" ht="20.25" hidden="1" customHeight="1">
      <c r="A3562" s="168">
        <v>46088.0</v>
      </c>
      <c r="B3562" s="162" t="s">
        <v>5209</v>
      </c>
      <c r="C3562" s="23"/>
      <c r="D3562" s="166" t="s">
        <v>351</v>
      </c>
      <c r="E3562" s="181" t="s">
        <v>335</v>
      </c>
      <c r="F3562" s="158"/>
      <c r="G3562" s="135" t="s">
        <v>104</v>
      </c>
      <c r="H3562" s="135">
        <v>1.0</v>
      </c>
      <c r="I3562" s="132"/>
      <c r="J3562" s="81" t="s">
        <v>1594</v>
      </c>
      <c r="K3562" s="136"/>
      <c r="L3562" s="159"/>
    </row>
    <row r="3563" ht="20.25" hidden="1" customHeight="1">
      <c r="A3563" s="168">
        <v>46088.0</v>
      </c>
      <c r="B3563" s="162" t="s">
        <v>5209</v>
      </c>
      <c r="C3563" s="23"/>
      <c r="D3563" s="166" t="s">
        <v>66</v>
      </c>
      <c r="E3563" s="181" t="s">
        <v>2430</v>
      </c>
      <c r="F3563" s="158"/>
      <c r="G3563" s="135" t="s">
        <v>104</v>
      </c>
      <c r="H3563" s="135">
        <v>1.0</v>
      </c>
      <c r="I3563" s="132"/>
      <c r="J3563" s="81" t="s">
        <v>1594</v>
      </c>
      <c r="K3563" s="136"/>
      <c r="L3563" s="159"/>
    </row>
    <row r="3564" ht="20.25" hidden="1" customHeight="1">
      <c r="A3564" s="168">
        <v>46088.0</v>
      </c>
      <c r="B3564" s="162" t="s">
        <v>5209</v>
      </c>
      <c r="C3564" s="23"/>
      <c r="D3564" s="166" t="s">
        <v>1592</v>
      </c>
      <c r="E3564" s="181"/>
      <c r="F3564" s="158"/>
      <c r="G3564" s="135" t="s">
        <v>104</v>
      </c>
      <c r="H3564" s="135">
        <v>1.0</v>
      </c>
      <c r="I3564" s="132"/>
      <c r="J3564" s="81" t="s">
        <v>1594</v>
      </c>
      <c r="K3564" s="136"/>
      <c r="L3564" s="159"/>
    </row>
    <row r="3565" ht="20.25" hidden="1" customHeight="1">
      <c r="A3565" s="168">
        <v>46088.0</v>
      </c>
      <c r="B3565" s="162" t="s">
        <v>5209</v>
      </c>
      <c r="C3565" s="23"/>
      <c r="D3565" s="166" t="s">
        <v>5210</v>
      </c>
      <c r="E3565" s="181"/>
      <c r="F3565" s="158"/>
      <c r="G3565" s="135" t="s">
        <v>104</v>
      </c>
      <c r="H3565" s="135">
        <v>8.0</v>
      </c>
      <c r="I3565" s="132"/>
      <c r="J3565" s="81" t="s">
        <v>1594</v>
      </c>
      <c r="K3565" s="136"/>
      <c r="L3565" s="159"/>
    </row>
    <row r="3566" ht="20.25" hidden="1" customHeight="1">
      <c r="A3566" s="128"/>
      <c r="B3566" s="139"/>
      <c r="C3566" s="154"/>
      <c r="D3566" s="132"/>
      <c r="E3566" s="157"/>
      <c r="F3566" s="158"/>
      <c r="G3566" s="131"/>
      <c r="H3566" s="131"/>
      <c r="I3566" s="132"/>
      <c r="J3566" s="132"/>
      <c r="K3566" s="136"/>
      <c r="L3566" s="127"/>
    </row>
    <row r="3567" ht="20.25" hidden="1" customHeight="1">
      <c r="A3567" s="168">
        <v>46090.0</v>
      </c>
      <c r="B3567" s="162" t="s">
        <v>5211</v>
      </c>
      <c r="C3567" s="23"/>
      <c r="D3567" s="166" t="s">
        <v>1438</v>
      </c>
      <c r="E3567" s="181"/>
      <c r="F3567" s="158"/>
      <c r="G3567" s="135" t="s">
        <v>1385</v>
      </c>
      <c r="H3567" s="135">
        <v>1.0</v>
      </c>
      <c r="I3567" s="132"/>
      <c r="J3567" s="81" t="s">
        <v>5212</v>
      </c>
      <c r="K3567" s="136"/>
      <c r="L3567" s="159"/>
    </row>
    <row r="3568" ht="20.25" hidden="1" customHeight="1">
      <c r="A3568" s="128"/>
      <c r="B3568" s="139"/>
      <c r="C3568" s="154"/>
      <c r="D3568" s="132"/>
      <c r="E3568" s="157"/>
      <c r="F3568" s="158"/>
      <c r="G3568" s="131"/>
      <c r="H3568" s="131"/>
      <c r="I3568" s="132"/>
      <c r="J3568" s="132"/>
      <c r="K3568" s="136"/>
      <c r="L3568" s="127"/>
    </row>
    <row r="3569" ht="20.25" hidden="1" customHeight="1">
      <c r="A3569" s="168">
        <v>46090.0</v>
      </c>
      <c r="B3569" s="162" t="s">
        <v>5213</v>
      </c>
      <c r="C3569" s="23"/>
      <c r="D3569" s="166" t="s">
        <v>1745</v>
      </c>
      <c r="E3569" s="181"/>
      <c r="F3569" s="158"/>
      <c r="G3569" s="135" t="s">
        <v>502</v>
      </c>
      <c r="H3569" s="135">
        <v>2.0</v>
      </c>
      <c r="I3569" s="132"/>
      <c r="J3569" s="81" t="s">
        <v>5214</v>
      </c>
      <c r="K3569" s="136"/>
      <c r="L3569" s="159"/>
    </row>
    <row r="3570" ht="20.25" hidden="1" customHeight="1">
      <c r="A3570" s="168">
        <v>46090.0</v>
      </c>
      <c r="B3570" s="162" t="s">
        <v>5213</v>
      </c>
      <c r="C3570" s="23"/>
      <c r="D3570" s="166" t="s">
        <v>2657</v>
      </c>
      <c r="E3570" s="181"/>
      <c r="F3570" s="158"/>
      <c r="G3570" s="135" t="s">
        <v>104</v>
      </c>
      <c r="H3570" s="135">
        <v>1.0</v>
      </c>
      <c r="I3570" s="132"/>
      <c r="J3570" s="81" t="s">
        <v>5215</v>
      </c>
      <c r="K3570" s="136"/>
      <c r="L3570" s="159"/>
    </row>
    <row r="3571" ht="20.25" hidden="1" customHeight="1">
      <c r="A3571" s="168">
        <v>46090.0</v>
      </c>
      <c r="B3571" s="162" t="s">
        <v>5213</v>
      </c>
      <c r="C3571" s="23"/>
      <c r="D3571" s="166" t="s">
        <v>2655</v>
      </c>
      <c r="E3571" s="181"/>
      <c r="F3571" s="158"/>
      <c r="G3571" s="135" t="s">
        <v>104</v>
      </c>
      <c r="H3571" s="135">
        <v>1.0</v>
      </c>
      <c r="I3571" s="132"/>
      <c r="J3571" s="81" t="s">
        <v>5215</v>
      </c>
      <c r="K3571" s="136"/>
      <c r="L3571" s="159"/>
    </row>
    <row r="3572" ht="20.25" hidden="1" customHeight="1">
      <c r="A3572" s="128"/>
      <c r="B3572" s="139"/>
      <c r="C3572" s="154"/>
      <c r="D3572" s="132"/>
      <c r="E3572" s="157"/>
      <c r="F3572" s="158"/>
      <c r="G3572" s="131"/>
      <c r="H3572" s="131"/>
      <c r="I3572" s="132"/>
      <c r="J3572" s="132"/>
      <c r="K3572" s="136"/>
      <c r="L3572" s="127"/>
    </row>
    <row r="3573" ht="20.25" hidden="1" customHeight="1">
      <c r="A3573" s="168">
        <v>46091.0</v>
      </c>
      <c r="B3573" s="162" t="s">
        <v>5216</v>
      </c>
      <c r="C3573" s="23"/>
      <c r="D3573" s="166" t="s">
        <v>1745</v>
      </c>
      <c r="E3573" s="181"/>
      <c r="F3573" s="158"/>
      <c r="G3573" s="135" t="s">
        <v>104</v>
      </c>
      <c r="H3573" s="135">
        <v>1.0</v>
      </c>
      <c r="I3573" s="132"/>
      <c r="J3573" s="81" t="s">
        <v>1397</v>
      </c>
      <c r="K3573" s="136"/>
      <c r="L3573" s="159"/>
    </row>
    <row r="3574" ht="20.25" hidden="1" customHeight="1">
      <c r="A3574" s="168">
        <v>46091.0</v>
      </c>
      <c r="B3574" s="162" t="s">
        <v>5216</v>
      </c>
      <c r="C3574" s="23"/>
      <c r="D3574" s="166" t="s">
        <v>744</v>
      </c>
      <c r="E3574" s="181"/>
      <c r="F3574" s="158"/>
      <c r="G3574" s="135" t="s">
        <v>1385</v>
      </c>
      <c r="H3574" s="135">
        <v>1.0</v>
      </c>
      <c r="I3574" s="132"/>
      <c r="J3574" s="81" t="s">
        <v>1177</v>
      </c>
      <c r="K3574" s="136"/>
      <c r="L3574" s="159"/>
    </row>
    <row r="3575" ht="20.25" hidden="1" customHeight="1">
      <c r="A3575" s="128"/>
      <c r="B3575" s="139"/>
      <c r="C3575" s="154"/>
      <c r="D3575" s="132"/>
      <c r="E3575" s="157"/>
      <c r="F3575" s="158"/>
      <c r="G3575" s="131"/>
      <c r="H3575" s="131"/>
      <c r="I3575" s="132"/>
      <c r="J3575" s="132"/>
      <c r="K3575" s="136"/>
      <c r="L3575" s="127"/>
    </row>
    <row r="3576" ht="20.25" hidden="1" customHeight="1">
      <c r="A3576" s="168">
        <v>46091.0</v>
      </c>
      <c r="B3576" s="162" t="s">
        <v>5217</v>
      </c>
      <c r="C3576" s="23"/>
      <c r="D3576" s="166" t="s">
        <v>433</v>
      </c>
      <c r="E3576" s="181" t="s">
        <v>3357</v>
      </c>
      <c r="F3576" s="158"/>
      <c r="G3576" s="135" t="s">
        <v>104</v>
      </c>
      <c r="H3576" s="135">
        <v>1.0</v>
      </c>
      <c r="I3576" s="132"/>
      <c r="J3576" s="81" t="s">
        <v>1103</v>
      </c>
      <c r="K3576" s="136"/>
      <c r="L3576" s="159" t="s">
        <v>4331</v>
      </c>
    </row>
    <row r="3577" ht="20.25" hidden="1" customHeight="1">
      <c r="A3577" s="128"/>
      <c r="B3577" s="139"/>
      <c r="C3577" s="154"/>
      <c r="D3577" s="132"/>
      <c r="E3577" s="157"/>
      <c r="F3577" s="158"/>
      <c r="G3577" s="131"/>
      <c r="H3577" s="131"/>
      <c r="I3577" s="132"/>
      <c r="J3577" s="132"/>
      <c r="K3577" s="136"/>
      <c r="L3577" s="127"/>
    </row>
    <row r="3578" ht="20.25" hidden="1" customHeight="1">
      <c r="A3578" s="168">
        <v>46091.0</v>
      </c>
      <c r="B3578" s="162" t="s">
        <v>5218</v>
      </c>
      <c r="C3578" s="23"/>
      <c r="D3578" s="166" t="s">
        <v>2659</v>
      </c>
      <c r="E3578" s="181"/>
      <c r="F3578" s="158"/>
      <c r="G3578" s="135" t="s">
        <v>104</v>
      </c>
      <c r="H3578" s="135">
        <v>1.0</v>
      </c>
      <c r="I3578" s="132"/>
      <c r="J3578" s="81" t="s">
        <v>1329</v>
      </c>
      <c r="K3578" s="136"/>
      <c r="L3578" s="159"/>
    </row>
    <row r="3579" ht="20.25" hidden="1" customHeight="1">
      <c r="A3579" s="168">
        <v>46091.0</v>
      </c>
      <c r="B3579" s="162" t="s">
        <v>5218</v>
      </c>
      <c r="C3579" s="23"/>
      <c r="D3579" s="166" t="s">
        <v>2660</v>
      </c>
      <c r="E3579" s="181"/>
      <c r="F3579" s="158"/>
      <c r="G3579" s="135" t="s">
        <v>104</v>
      </c>
      <c r="H3579" s="135">
        <v>1.0</v>
      </c>
      <c r="I3579" s="132"/>
      <c r="J3579" s="81" t="s">
        <v>1329</v>
      </c>
      <c r="K3579" s="136"/>
      <c r="L3579" s="159" t="s">
        <v>4331</v>
      </c>
    </row>
    <row r="3580" ht="20.25" hidden="1" customHeight="1">
      <c r="A3580" s="168">
        <v>46091.0</v>
      </c>
      <c r="B3580" s="162" t="s">
        <v>5218</v>
      </c>
      <c r="C3580" s="23"/>
      <c r="D3580" s="166" t="s">
        <v>2661</v>
      </c>
      <c r="E3580" s="181"/>
      <c r="F3580" s="158"/>
      <c r="G3580" s="135" t="s">
        <v>104</v>
      </c>
      <c r="H3580" s="135">
        <v>1.0</v>
      </c>
      <c r="I3580" s="132"/>
      <c r="J3580" s="81" t="s">
        <v>1329</v>
      </c>
      <c r="K3580" s="136"/>
      <c r="L3580" s="159"/>
    </row>
    <row r="3581" ht="20.25" hidden="1" customHeight="1">
      <c r="A3581" s="168">
        <v>46091.0</v>
      </c>
      <c r="B3581" s="162" t="s">
        <v>5218</v>
      </c>
      <c r="C3581" s="23"/>
      <c r="D3581" s="166" t="s">
        <v>2307</v>
      </c>
      <c r="E3581" s="181"/>
      <c r="F3581" s="158"/>
      <c r="G3581" s="135" t="s">
        <v>104</v>
      </c>
      <c r="H3581" s="135">
        <v>3.0</v>
      </c>
      <c r="I3581" s="132"/>
      <c r="J3581" s="81" t="s">
        <v>1329</v>
      </c>
      <c r="K3581" s="136"/>
      <c r="L3581" s="159"/>
    </row>
    <row r="3582" ht="20.25" hidden="1" customHeight="1">
      <c r="A3582" s="168">
        <v>46091.0</v>
      </c>
      <c r="B3582" s="162" t="s">
        <v>5218</v>
      </c>
      <c r="C3582" s="23"/>
      <c r="D3582" s="166" t="s">
        <v>2219</v>
      </c>
      <c r="E3582" s="181"/>
      <c r="F3582" s="158"/>
      <c r="G3582" s="135" t="s">
        <v>104</v>
      </c>
      <c r="H3582" s="135">
        <v>1.0</v>
      </c>
      <c r="I3582" s="132"/>
      <c r="J3582" s="81" t="s">
        <v>1329</v>
      </c>
      <c r="K3582" s="136"/>
      <c r="L3582" s="159" t="s">
        <v>4331</v>
      </c>
    </row>
    <row r="3583" ht="20.25" hidden="1" customHeight="1">
      <c r="A3583" s="168">
        <v>46091.0</v>
      </c>
      <c r="B3583" s="162" t="s">
        <v>5218</v>
      </c>
      <c r="C3583" s="23"/>
      <c r="D3583" s="166" t="s">
        <v>2663</v>
      </c>
      <c r="E3583" s="181"/>
      <c r="F3583" s="158"/>
      <c r="G3583" s="135" t="s">
        <v>104</v>
      </c>
      <c r="H3583" s="135">
        <v>1.0</v>
      </c>
      <c r="I3583" s="132"/>
      <c r="J3583" s="81" t="s">
        <v>2245</v>
      </c>
      <c r="K3583" s="136"/>
      <c r="L3583" s="159"/>
    </row>
    <row r="3584" ht="20.25" hidden="1" customHeight="1">
      <c r="A3584" s="128"/>
      <c r="B3584" s="139"/>
      <c r="C3584" s="154"/>
      <c r="D3584" s="132"/>
      <c r="E3584" s="157"/>
      <c r="F3584" s="158"/>
      <c r="G3584" s="131"/>
      <c r="H3584" s="131"/>
      <c r="I3584" s="132"/>
      <c r="J3584" s="132"/>
      <c r="K3584" s="136"/>
      <c r="L3584" s="127"/>
    </row>
    <row r="3585" ht="20.25" hidden="1" customHeight="1">
      <c r="A3585" s="168">
        <v>46091.0</v>
      </c>
      <c r="B3585" s="162" t="s">
        <v>5219</v>
      </c>
      <c r="C3585" s="23"/>
      <c r="D3585" s="166" t="s">
        <v>1070</v>
      </c>
      <c r="E3585" s="181" t="s">
        <v>2430</v>
      </c>
      <c r="F3585" s="158"/>
      <c r="G3585" s="135" t="s">
        <v>104</v>
      </c>
      <c r="H3585" s="135">
        <v>1.0</v>
      </c>
      <c r="I3585" s="132"/>
      <c r="J3585" s="81" t="s">
        <v>5220</v>
      </c>
      <c r="K3585" s="136"/>
      <c r="L3585" s="159"/>
    </row>
    <row r="3586" ht="20.25" hidden="1" customHeight="1">
      <c r="A3586" s="128"/>
      <c r="B3586" s="139"/>
      <c r="C3586" s="154"/>
      <c r="D3586" s="132"/>
      <c r="E3586" s="157"/>
      <c r="F3586" s="158"/>
      <c r="G3586" s="131"/>
      <c r="H3586" s="131"/>
      <c r="I3586" s="132"/>
      <c r="J3586" s="132"/>
      <c r="K3586" s="136"/>
      <c r="L3586" s="127"/>
    </row>
    <row r="3587" ht="20.25" hidden="1" customHeight="1">
      <c r="A3587" s="168">
        <v>46092.0</v>
      </c>
      <c r="B3587" s="162" t="s">
        <v>5221</v>
      </c>
      <c r="C3587" s="23"/>
      <c r="D3587" s="166" t="s">
        <v>5222</v>
      </c>
      <c r="E3587" s="181"/>
      <c r="F3587" s="158"/>
      <c r="G3587" s="135" t="s">
        <v>502</v>
      </c>
      <c r="H3587" s="135">
        <v>1.0</v>
      </c>
      <c r="I3587" s="132"/>
      <c r="J3587" s="81" t="s">
        <v>1329</v>
      </c>
      <c r="K3587" s="136"/>
      <c r="L3587" s="159"/>
    </row>
    <row r="3588" ht="20.25" hidden="1" customHeight="1">
      <c r="A3588" s="168">
        <v>46092.0</v>
      </c>
      <c r="B3588" s="162" t="s">
        <v>5221</v>
      </c>
      <c r="C3588" s="23"/>
      <c r="D3588" s="166" t="s">
        <v>1974</v>
      </c>
      <c r="E3588" s="181"/>
      <c r="F3588" s="158"/>
      <c r="G3588" s="135" t="s">
        <v>104</v>
      </c>
      <c r="H3588" s="135">
        <v>1.0</v>
      </c>
      <c r="I3588" s="132"/>
      <c r="J3588" s="81" t="s">
        <v>1329</v>
      </c>
      <c r="K3588" s="136"/>
      <c r="L3588" s="159"/>
    </row>
    <row r="3589" ht="20.25" hidden="1" customHeight="1">
      <c r="A3589" s="168">
        <v>46092.0</v>
      </c>
      <c r="B3589" s="162" t="s">
        <v>5221</v>
      </c>
      <c r="C3589" s="23"/>
      <c r="D3589" s="166" t="s">
        <v>2667</v>
      </c>
      <c r="E3589" s="181"/>
      <c r="F3589" s="158"/>
      <c r="G3589" s="135" t="s">
        <v>104</v>
      </c>
      <c r="H3589" s="135">
        <v>2.0</v>
      </c>
      <c r="I3589" s="132"/>
      <c r="J3589" s="81" t="s">
        <v>1329</v>
      </c>
      <c r="K3589" s="136"/>
      <c r="L3589" s="159"/>
    </row>
    <row r="3590" ht="20.25" hidden="1" customHeight="1">
      <c r="A3590" s="168">
        <v>46092.0</v>
      </c>
      <c r="B3590" s="162" t="s">
        <v>5221</v>
      </c>
      <c r="C3590" s="23"/>
      <c r="D3590" s="166" t="s">
        <v>2668</v>
      </c>
      <c r="E3590" s="181"/>
      <c r="F3590" s="158"/>
      <c r="G3590" s="135" t="s">
        <v>104</v>
      </c>
      <c r="H3590" s="135">
        <v>2.0</v>
      </c>
      <c r="I3590" s="132"/>
      <c r="J3590" s="81" t="s">
        <v>1329</v>
      </c>
      <c r="K3590" s="136"/>
      <c r="L3590" s="159"/>
    </row>
    <row r="3591" ht="20.25" hidden="1" customHeight="1">
      <c r="A3591" s="168">
        <v>46092.0</v>
      </c>
      <c r="B3591" s="162" t="s">
        <v>5221</v>
      </c>
      <c r="C3591" s="23"/>
      <c r="D3591" s="166" t="s">
        <v>4672</v>
      </c>
      <c r="E3591" s="181"/>
      <c r="F3591" s="158"/>
      <c r="G3591" s="135" t="s">
        <v>196</v>
      </c>
      <c r="H3591" s="135">
        <v>2.0</v>
      </c>
      <c r="I3591" s="132"/>
      <c r="J3591" s="81" t="s">
        <v>1329</v>
      </c>
      <c r="K3591" s="136"/>
      <c r="L3591" s="159"/>
    </row>
    <row r="3592" ht="20.25" hidden="1" customHeight="1">
      <c r="A3592" s="128"/>
      <c r="B3592" s="139"/>
      <c r="C3592" s="154"/>
      <c r="D3592" s="132"/>
      <c r="E3592" s="157"/>
      <c r="F3592" s="158"/>
      <c r="G3592" s="131"/>
      <c r="H3592" s="131"/>
      <c r="I3592" s="132"/>
      <c r="J3592" s="132"/>
      <c r="K3592" s="136"/>
      <c r="L3592" s="127"/>
    </row>
    <row r="3593" ht="20.25" hidden="1" customHeight="1">
      <c r="A3593" s="168">
        <v>46094.0</v>
      </c>
      <c r="B3593" s="162" t="s">
        <v>5223</v>
      </c>
      <c r="C3593" s="23"/>
      <c r="D3593" s="166" t="s">
        <v>744</v>
      </c>
      <c r="E3593" s="181"/>
      <c r="F3593" s="158"/>
      <c r="G3593" s="135" t="s">
        <v>1385</v>
      </c>
      <c r="H3593" s="135">
        <v>1.0</v>
      </c>
      <c r="I3593" s="132"/>
      <c r="J3593" s="81" t="s">
        <v>5224</v>
      </c>
      <c r="K3593" s="136"/>
      <c r="L3593" s="159"/>
    </row>
    <row r="3594" ht="20.25" hidden="1" customHeight="1">
      <c r="A3594" s="168">
        <v>46094.0</v>
      </c>
      <c r="B3594" s="162" t="s">
        <v>5223</v>
      </c>
      <c r="C3594" s="23"/>
      <c r="D3594" s="166" t="s">
        <v>5142</v>
      </c>
      <c r="E3594" s="181"/>
      <c r="F3594" s="158"/>
      <c r="G3594" s="135" t="s">
        <v>742</v>
      </c>
      <c r="H3594" s="135">
        <v>1.0</v>
      </c>
      <c r="I3594" s="132"/>
      <c r="J3594" s="81" t="s">
        <v>5225</v>
      </c>
      <c r="K3594" s="136"/>
      <c r="L3594" s="159"/>
    </row>
    <row r="3595" ht="20.25" hidden="1" customHeight="1">
      <c r="A3595" s="128"/>
      <c r="B3595" s="139"/>
      <c r="C3595" s="154"/>
      <c r="D3595" s="132"/>
      <c r="E3595" s="157"/>
      <c r="F3595" s="158"/>
      <c r="G3595" s="131"/>
      <c r="H3595" s="131"/>
      <c r="I3595" s="132"/>
      <c r="J3595" s="132"/>
      <c r="K3595" s="136"/>
      <c r="L3595" s="127"/>
    </row>
    <row r="3596" ht="20.25" hidden="1" customHeight="1">
      <c r="A3596" s="168">
        <v>46095.0</v>
      </c>
      <c r="B3596" s="162" t="s">
        <v>5226</v>
      </c>
      <c r="C3596" s="23"/>
      <c r="D3596" s="166" t="s">
        <v>2681</v>
      </c>
      <c r="E3596" s="181"/>
      <c r="F3596" s="158"/>
      <c r="G3596" s="135" t="s">
        <v>104</v>
      </c>
      <c r="H3596" s="135">
        <v>40.0</v>
      </c>
      <c r="I3596" s="132"/>
      <c r="J3596" s="81" t="s">
        <v>2682</v>
      </c>
      <c r="K3596" s="136"/>
      <c r="L3596" s="159"/>
    </row>
    <row r="3597" ht="20.25" hidden="1" customHeight="1">
      <c r="A3597" s="128"/>
      <c r="B3597" s="139"/>
      <c r="C3597" s="154"/>
      <c r="D3597" s="132"/>
      <c r="E3597" s="157"/>
      <c r="F3597" s="158"/>
      <c r="G3597" s="131"/>
      <c r="H3597" s="131"/>
      <c r="I3597" s="132"/>
      <c r="J3597" s="132"/>
      <c r="K3597" s="136"/>
      <c r="L3597" s="127"/>
    </row>
    <row r="3598" ht="20.25" hidden="1" customHeight="1">
      <c r="A3598" s="168">
        <v>46095.0</v>
      </c>
      <c r="B3598" s="162" t="s">
        <v>5227</v>
      </c>
      <c r="C3598" s="23"/>
      <c r="D3598" s="166" t="s">
        <v>66</v>
      </c>
      <c r="E3598" s="181" t="s">
        <v>815</v>
      </c>
      <c r="F3598" s="158"/>
      <c r="G3598" s="135" t="s">
        <v>104</v>
      </c>
      <c r="H3598" s="135">
        <v>1.0</v>
      </c>
      <c r="I3598" s="132"/>
      <c r="J3598" s="81" t="s">
        <v>2117</v>
      </c>
      <c r="K3598" s="136"/>
      <c r="L3598" s="159" t="s">
        <v>4331</v>
      </c>
    </row>
    <row r="3599" ht="20.25" hidden="1" customHeight="1">
      <c r="A3599" s="168">
        <v>46095.0</v>
      </c>
      <c r="B3599" s="162" t="s">
        <v>5227</v>
      </c>
      <c r="C3599" s="23"/>
      <c r="D3599" s="166" t="s">
        <v>1873</v>
      </c>
      <c r="E3599" s="181"/>
      <c r="F3599" s="158"/>
      <c r="G3599" s="135" t="s">
        <v>104</v>
      </c>
      <c r="H3599" s="135">
        <v>2.0</v>
      </c>
      <c r="I3599" s="132"/>
      <c r="J3599" s="81" t="s">
        <v>2117</v>
      </c>
      <c r="K3599" s="136"/>
      <c r="L3599" s="159"/>
    </row>
    <row r="3600" ht="20.25" hidden="1" customHeight="1">
      <c r="A3600" s="128"/>
      <c r="B3600" s="139"/>
      <c r="C3600" s="154"/>
      <c r="D3600" s="132"/>
      <c r="E3600" s="157"/>
      <c r="F3600" s="158"/>
      <c r="G3600" s="131"/>
      <c r="H3600" s="131"/>
      <c r="I3600" s="132"/>
      <c r="J3600" s="132"/>
      <c r="K3600" s="136"/>
      <c r="L3600" s="127"/>
    </row>
    <row r="3601" ht="20.25" hidden="1" customHeight="1">
      <c r="A3601" s="168">
        <v>46097.0</v>
      </c>
      <c r="B3601" s="162" t="s">
        <v>5228</v>
      </c>
      <c r="C3601" s="23"/>
      <c r="D3601" s="166" t="s">
        <v>433</v>
      </c>
      <c r="E3601" s="181" t="s">
        <v>63</v>
      </c>
      <c r="F3601" s="158"/>
      <c r="G3601" s="135" t="s">
        <v>104</v>
      </c>
      <c r="H3601" s="135">
        <v>2.0</v>
      </c>
      <c r="I3601" s="132"/>
      <c r="J3601" s="81" t="s">
        <v>5229</v>
      </c>
      <c r="K3601" s="136"/>
      <c r="L3601" s="159" t="s">
        <v>4331</v>
      </c>
    </row>
    <row r="3602" ht="20.25" hidden="1" customHeight="1">
      <c r="A3602" s="168">
        <v>46097.0</v>
      </c>
      <c r="B3602" s="162" t="s">
        <v>5228</v>
      </c>
      <c r="C3602" s="23"/>
      <c r="D3602" s="166" t="s">
        <v>1544</v>
      </c>
      <c r="E3602" s="181" t="s">
        <v>808</v>
      </c>
      <c r="F3602" s="158"/>
      <c r="G3602" s="135" t="s">
        <v>104</v>
      </c>
      <c r="H3602" s="135">
        <v>2.0</v>
      </c>
      <c r="I3602" s="132"/>
      <c r="J3602" s="81" t="s">
        <v>5229</v>
      </c>
      <c r="K3602" s="136"/>
      <c r="L3602" s="159" t="s">
        <v>4331</v>
      </c>
    </row>
    <row r="3603" ht="20.25" hidden="1" customHeight="1">
      <c r="A3603" s="168">
        <v>46097.0</v>
      </c>
      <c r="B3603" s="162" t="s">
        <v>5228</v>
      </c>
      <c r="C3603" s="23"/>
      <c r="D3603" s="166" t="s">
        <v>1544</v>
      </c>
      <c r="E3603" s="181" t="s">
        <v>362</v>
      </c>
      <c r="F3603" s="158"/>
      <c r="G3603" s="135" t="s">
        <v>104</v>
      </c>
      <c r="H3603" s="135">
        <v>2.0</v>
      </c>
      <c r="I3603" s="132"/>
      <c r="J3603" s="81" t="s">
        <v>5229</v>
      </c>
      <c r="K3603" s="136"/>
      <c r="L3603" s="159" t="s">
        <v>4331</v>
      </c>
    </row>
    <row r="3604" ht="20.25" hidden="1" customHeight="1">
      <c r="A3604" s="168">
        <v>46097.0</v>
      </c>
      <c r="B3604" s="162" t="s">
        <v>5228</v>
      </c>
      <c r="C3604" s="23"/>
      <c r="D3604" s="166" t="s">
        <v>1544</v>
      </c>
      <c r="E3604" s="181" t="s">
        <v>815</v>
      </c>
      <c r="F3604" s="158"/>
      <c r="G3604" s="135" t="s">
        <v>104</v>
      </c>
      <c r="H3604" s="135">
        <v>2.0</v>
      </c>
      <c r="I3604" s="132"/>
      <c r="J3604" s="81" t="s">
        <v>5229</v>
      </c>
      <c r="K3604" s="136"/>
      <c r="L3604" s="159" t="s">
        <v>4331</v>
      </c>
    </row>
    <row r="3605" ht="20.25" hidden="1" customHeight="1">
      <c r="A3605" s="128"/>
      <c r="B3605" s="139"/>
      <c r="C3605" s="154"/>
      <c r="D3605" s="132"/>
      <c r="E3605" s="157"/>
      <c r="F3605" s="158"/>
      <c r="G3605" s="131"/>
      <c r="H3605" s="131"/>
      <c r="I3605" s="132"/>
      <c r="J3605" s="132"/>
      <c r="K3605" s="136"/>
      <c r="L3605" s="127"/>
    </row>
    <row r="3606" ht="20.25" hidden="1" customHeight="1">
      <c r="A3606" s="168">
        <v>46097.0</v>
      </c>
      <c r="B3606" s="162" t="s">
        <v>5230</v>
      </c>
      <c r="C3606" s="23"/>
      <c r="D3606" s="166" t="s">
        <v>1544</v>
      </c>
      <c r="E3606" s="181" t="s">
        <v>808</v>
      </c>
      <c r="F3606" s="158"/>
      <c r="G3606" s="135" t="s">
        <v>104</v>
      </c>
      <c r="H3606" s="135">
        <v>1.0</v>
      </c>
      <c r="I3606" s="132"/>
      <c r="J3606" s="81" t="s">
        <v>2117</v>
      </c>
      <c r="K3606" s="136"/>
      <c r="L3606" s="159" t="s">
        <v>4331</v>
      </c>
    </row>
    <row r="3607" ht="20.25" hidden="1" customHeight="1">
      <c r="A3607" s="168">
        <v>46097.0</v>
      </c>
      <c r="B3607" s="162" t="s">
        <v>5230</v>
      </c>
      <c r="C3607" s="23"/>
      <c r="D3607" s="166" t="s">
        <v>1544</v>
      </c>
      <c r="E3607" s="181" t="s">
        <v>362</v>
      </c>
      <c r="F3607" s="158"/>
      <c r="G3607" s="135" t="s">
        <v>104</v>
      </c>
      <c r="H3607" s="135">
        <v>1.0</v>
      </c>
      <c r="I3607" s="132"/>
      <c r="J3607" s="81" t="s">
        <v>2117</v>
      </c>
      <c r="K3607" s="136"/>
      <c r="L3607" s="159" t="s">
        <v>4331</v>
      </c>
    </row>
    <row r="3608" ht="20.25" hidden="1" customHeight="1">
      <c r="A3608" s="128"/>
      <c r="B3608" s="139"/>
      <c r="C3608" s="154"/>
      <c r="D3608" s="132"/>
      <c r="E3608" s="157"/>
      <c r="F3608" s="158"/>
      <c r="G3608" s="131"/>
      <c r="H3608" s="131"/>
      <c r="I3608" s="132"/>
      <c r="J3608" s="132"/>
      <c r="K3608" s="136"/>
      <c r="L3608" s="127"/>
    </row>
    <row r="3609" ht="20.25" hidden="1" customHeight="1">
      <c r="A3609" s="168">
        <v>46097.0</v>
      </c>
      <c r="B3609" s="162" t="s">
        <v>5231</v>
      </c>
      <c r="C3609" s="23"/>
      <c r="D3609" s="166" t="s">
        <v>1544</v>
      </c>
      <c r="E3609" s="181">
        <v>5.22396491E9</v>
      </c>
      <c r="F3609" s="158"/>
      <c r="G3609" s="135" t="s">
        <v>104</v>
      </c>
      <c r="H3609" s="135">
        <v>1.0</v>
      </c>
      <c r="I3609" s="132"/>
      <c r="J3609" s="81" t="s">
        <v>1103</v>
      </c>
      <c r="K3609" s="136"/>
      <c r="L3609" s="159"/>
    </row>
    <row r="3610" ht="20.25" hidden="1" customHeight="1">
      <c r="A3610" s="168">
        <v>46097.0</v>
      </c>
      <c r="B3610" s="162" t="s">
        <v>5231</v>
      </c>
      <c r="C3610" s="23"/>
      <c r="D3610" s="166" t="s">
        <v>1544</v>
      </c>
      <c r="E3610" s="181">
        <v>5.223022134E9</v>
      </c>
      <c r="F3610" s="158"/>
      <c r="G3610" s="135" t="s">
        <v>104</v>
      </c>
      <c r="H3610" s="135">
        <v>1.0</v>
      </c>
      <c r="I3610" s="132"/>
      <c r="J3610" s="81" t="s">
        <v>1103</v>
      </c>
      <c r="K3610" s="136"/>
      <c r="L3610" s="159"/>
    </row>
    <row r="3611" ht="20.25" hidden="1" customHeight="1">
      <c r="A3611" s="128"/>
      <c r="B3611" s="139"/>
      <c r="C3611" s="154"/>
      <c r="D3611" s="132"/>
      <c r="E3611" s="157"/>
      <c r="F3611" s="158"/>
      <c r="G3611" s="131"/>
      <c r="H3611" s="131"/>
      <c r="I3611" s="132"/>
      <c r="J3611" s="132"/>
      <c r="K3611" s="136"/>
      <c r="L3611" s="127"/>
    </row>
    <row r="3612" ht="20.25" hidden="1" customHeight="1">
      <c r="A3612" s="168">
        <v>46098.0</v>
      </c>
      <c r="B3612" s="162" t="s">
        <v>5232</v>
      </c>
      <c r="C3612" s="23"/>
      <c r="D3612" s="166" t="s">
        <v>744</v>
      </c>
      <c r="E3612" s="181"/>
      <c r="F3612" s="158"/>
      <c r="G3612" s="135" t="s">
        <v>1385</v>
      </c>
      <c r="H3612" s="135">
        <v>1.0</v>
      </c>
      <c r="I3612" s="132"/>
      <c r="J3612" s="81" t="s">
        <v>5233</v>
      </c>
      <c r="K3612" s="136"/>
      <c r="L3612" s="159"/>
    </row>
    <row r="3613" ht="20.25" hidden="1" customHeight="1">
      <c r="A3613" s="168">
        <v>46098.0</v>
      </c>
      <c r="B3613" s="162" t="s">
        <v>5232</v>
      </c>
      <c r="C3613" s="23"/>
      <c r="D3613" s="166" t="s">
        <v>2370</v>
      </c>
      <c r="E3613" s="181"/>
      <c r="F3613" s="158"/>
      <c r="G3613" s="135" t="s">
        <v>104</v>
      </c>
      <c r="H3613" s="135">
        <v>2.0</v>
      </c>
      <c r="I3613" s="132"/>
      <c r="J3613" s="81" t="s">
        <v>5234</v>
      </c>
      <c r="K3613" s="136"/>
      <c r="L3613" s="159"/>
    </row>
    <row r="3614" ht="20.25" hidden="1" customHeight="1">
      <c r="A3614" s="128"/>
      <c r="B3614" s="139"/>
      <c r="C3614" s="154"/>
      <c r="D3614" s="132"/>
      <c r="E3614" s="157"/>
      <c r="F3614" s="158"/>
      <c r="G3614" s="131"/>
      <c r="H3614" s="131"/>
      <c r="I3614" s="132"/>
      <c r="J3614" s="132"/>
      <c r="K3614" s="136"/>
      <c r="L3614" s="127"/>
    </row>
    <row r="3615" ht="20.25" hidden="1" customHeight="1">
      <c r="A3615" s="168">
        <v>46098.0</v>
      </c>
      <c r="B3615" s="162" t="s">
        <v>5235</v>
      </c>
      <c r="C3615" s="23"/>
      <c r="D3615" s="166" t="s">
        <v>4432</v>
      </c>
      <c r="E3615" s="181" t="s">
        <v>4540</v>
      </c>
      <c r="F3615" s="158"/>
      <c r="G3615" s="135" t="s">
        <v>104</v>
      </c>
      <c r="H3615" s="135">
        <v>1.0</v>
      </c>
      <c r="I3615" s="132"/>
      <c r="J3615" s="81" t="s">
        <v>2075</v>
      </c>
      <c r="K3615" s="136"/>
      <c r="L3615" s="159"/>
    </row>
    <row r="3616" ht="20.25" hidden="1" customHeight="1">
      <c r="A3616" s="168">
        <v>46098.0</v>
      </c>
      <c r="B3616" s="162" t="s">
        <v>5235</v>
      </c>
      <c r="C3616" s="23"/>
      <c r="D3616" s="166" t="s">
        <v>1544</v>
      </c>
      <c r="E3616" s="181" t="s">
        <v>5236</v>
      </c>
      <c r="F3616" s="158"/>
      <c r="G3616" s="135" t="s">
        <v>104</v>
      </c>
      <c r="H3616" s="135">
        <v>1.0</v>
      </c>
      <c r="I3616" s="132"/>
      <c r="J3616" s="81" t="s">
        <v>2075</v>
      </c>
      <c r="K3616" s="136"/>
      <c r="L3616" s="159"/>
    </row>
    <row r="3617" ht="20.25" hidden="1" customHeight="1">
      <c r="A3617" s="128"/>
      <c r="B3617" s="139"/>
      <c r="C3617" s="154"/>
      <c r="D3617" s="132"/>
      <c r="E3617" s="157"/>
      <c r="F3617" s="158"/>
      <c r="G3617" s="131"/>
      <c r="H3617" s="131"/>
      <c r="I3617" s="132"/>
      <c r="J3617" s="132"/>
      <c r="K3617" s="136"/>
      <c r="L3617" s="127"/>
    </row>
    <row r="3618" ht="20.25" hidden="1" customHeight="1">
      <c r="A3618" s="168">
        <v>46106.0</v>
      </c>
      <c r="B3618" s="162" t="s">
        <v>5237</v>
      </c>
      <c r="C3618" s="23"/>
      <c r="D3618" s="166" t="s">
        <v>4148</v>
      </c>
      <c r="E3618" s="181"/>
      <c r="F3618" s="158"/>
      <c r="G3618" s="135" t="s">
        <v>196</v>
      </c>
      <c r="H3618" s="135">
        <v>3.0</v>
      </c>
      <c r="I3618" s="132"/>
      <c r="J3618" s="81" t="s">
        <v>1103</v>
      </c>
      <c r="K3618" s="136"/>
      <c r="L3618" s="159"/>
    </row>
    <row r="3619" ht="20.25" hidden="1" customHeight="1">
      <c r="A3619" s="128"/>
      <c r="B3619" s="139"/>
      <c r="C3619" s="154"/>
      <c r="D3619" s="132"/>
      <c r="E3619" s="157"/>
      <c r="F3619" s="158"/>
      <c r="G3619" s="131"/>
      <c r="H3619" s="131"/>
      <c r="I3619" s="132"/>
      <c r="J3619" s="132"/>
      <c r="K3619" s="136"/>
      <c r="L3619" s="127"/>
    </row>
    <row r="3620" ht="20.25" hidden="1" customHeight="1">
      <c r="A3620" s="168">
        <v>46107.0</v>
      </c>
      <c r="B3620" s="162" t="s">
        <v>5238</v>
      </c>
      <c r="C3620" s="23"/>
      <c r="D3620" s="166" t="s">
        <v>5239</v>
      </c>
      <c r="E3620" s="181"/>
      <c r="F3620" s="158"/>
      <c r="G3620" s="135" t="s">
        <v>1385</v>
      </c>
      <c r="H3620" s="135">
        <v>1.0</v>
      </c>
      <c r="I3620" s="132"/>
      <c r="J3620" s="81" t="s">
        <v>5240</v>
      </c>
      <c r="K3620" s="136"/>
      <c r="L3620" s="159"/>
    </row>
    <row r="3621" ht="20.25" hidden="1" customHeight="1">
      <c r="A3621" s="168">
        <v>46107.0</v>
      </c>
      <c r="B3621" s="162" t="s">
        <v>5238</v>
      </c>
      <c r="C3621" s="23"/>
      <c r="D3621" s="166" t="s">
        <v>1714</v>
      </c>
      <c r="E3621" s="181">
        <v>5711730.0</v>
      </c>
      <c r="F3621" s="158"/>
      <c r="G3621" s="135" t="s">
        <v>104</v>
      </c>
      <c r="H3621" s="135">
        <v>1.0</v>
      </c>
      <c r="I3621" s="132"/>
      <c r="J3621" s="81" t="s">
        <v>5241</v>
      </c>
      <c r="K3621" s="136"/>
      <c r="L3621" s="159"/>
    </row>
    <row r="3622" ht="20.25" hidden="1" customHeight="1">
      <c r="A3622" s="168">
        <v>46107.0</v>
      </c>
      <c r="B3622" s="162" t="s">
        <v>5238</v>
      </c>
      <c r="C3622" s="23"/>
      <c r="D3622" s="166" t="s">
        <v>1544</v>
      </c>
      <c r="E3622" s="181" t="s">
        <v>1596</v>
      </c>
      <c r="F3622" s="158"/>
      <c r="G3622" s="135" t="s">
        <v>104</v>
      </c>
      <c r="H3622" s="135">
        <v>1.0</v>
      </c>
      <c r="I3622" s="132"/>
      <c r="J3622" s="81" t="s">
        <v>5241</v>
      </c>
      <c r="K3622" s="136"/>
      <c r="L3622" s="159"/>
    </row>
    <row r="3623" ht="20.25" hidden="1" customHeight="1">
      <c r="A3623" s="168">
        <v>46107.0</v>
      </c>
      <c r="B3623" s="162" t="s">
        <v>5238</v>
      </c>
      <c r="C3623" s="23"/>
      <c r="D3623" s="166" t="s">
        <v>5242</v>
      </c>
      <c r="E3623" s="181" t="s">
        <v>5243</v>
      </c>
      <c r="F3623" s="158"/>
      <c r="G3623" s="135" t="s">
        <v>104</v>
      </c>
      <c r="H3623" s="135">
        <v>2.0</v>
      </c>
      <c r="I3623" s="132"/>
      <c r="J3623" s="81" t="s">
        <v>5244</v>
      </c>
      <c r="K3623" s="136"/>
      <c r="L3623" s="159"/>
    </row>
    <row r="3624" ht="20.25" hidden="1" customHeight="1">
      <c r="A3624" s="168">
        <v>46107.0</v>
      </c>
      <c r="B3624" s="162" t="s">
        <v>5238</v>
      </c>
      <c r="C3624" s="23"/>
      <c r="D3624" s="166" t="s">
        <v>5245</v>
      </c>
      <c r="E3624" s="181" t="s">
        <v>2816</v>
      </c>
      <c r="F3624" s="158"/>
      <c r="G3624" s="135" t="s">
        <v>104</v>
      </c>
      <c r="H3624" s="135">
        <v>1.0</v>
      </c>
      <c r="I3624" s="132"/>
      <c r="J3624" s="81" t="s">
        <v>5246</v>
      </c>
      <c r="K3624" s="136"/>
      <c r="L3624" s="159"/>
    </row>
    <row r="3625" ht="20.25" hidden="1" customHeight="1">
      <c r="A3625" s="168">
        <v>46107.0</v>
      </c>
      <c r="B3625" s="162" t="s">
        <v>5238</v>
      </c>
      <c r="C3625" s="23"/>
      <c r="D3625" s="166" t="s">
        <v>2973</v>
      </c>
      <c r="E3625" s="181" t="s">
        <v>2816</v>
      </c>
      <c r="F3625" s="158"/>
      <c r="G3625" s="135" t="s">
        <v>104</v>
      </c>
      <c r="H3625" s="135">
        <v>1.0</v>
      </c>
      <c r="I3625" s="132"/>
      <c r="J3625" s="81" t="s">
        <v>5246</v>
      </c>
      <c r="K3625" s="136"/>
      <c r="L3625" s="159"/>
    </row>
    <row r="3626" ht="20.25" hidden="1" customHeight="1">
      <c r="A3626" s="128"/>
      <c r="B3626" s="139"/>
      <c r="C3626" s="154"/>
      <c r="D3626" s="132"/>
      <c r="E3626" s="157"/>
      <c r="F3626" s="158"/>
      <c r="G3626" s="131"/>
      <c r="H3626" s="131"/>
      <c r="I3626" s="132"/>
      <c r="J3626" s="132"/>
      <c r="K3626" s="136"/>
      <c r="L3626" s="127"/>
    </row>
    <row r="3627" ht="20.25" hidden="1" customHeight="1">
      <c r="A3627" s="168">
        <v>46108.0</v>
      </c>
      <c r="B3627" s="162" t="s">
        <v>5247</v>
      </c>
      <c r="C3627" s="23"/>
      <c r="D3627" s="166" t="s">
        <v>5073</v>
      </c>
      <c r="E3627" s="181" t="s">
        <v>63</v>
      </c>
      <c r="F3627" s="158"/>
      <c r="G3627" s="135" t="s">
        <v>104</v>
      </c>
      <c r="H3627" s="135">
        <v>2.0</v>
      </c>
      <c r="I3627" s="132"/>
      <c r="J3627" s="81" t="s">
        <v>5248</v>
      </c>
      <c r="K3627" s="136"/>
      <c r="L3627" s="159"/>
    </row>
    <row r="3628" ht="20.25" hidden="1" customHeight="1">
      <c r="A3628" s="168">
        <v>46108.0</v>
      </c>
      <c r="B3628" s="162" t="s">
        <v>5247</v>
      </c>
      <c r="C3628" s="23"/>
      <c r="D3628" s="166" t="s">
        <v>1544</v>
      </c>
      <c r="E3628" s="181" t="s">
        <v>362</v>
      </c>
      <c r="F3628" s="158"/>
      <c r="G3628" s="135" t="s">
        <v>104</v>
      </c>
      <c r="H3628" s="135">
        <v>2.0</v>
      </c>
      <c r="I3628" s="132"/>
      <c r="J3628" s="81" t="s">
        <v>5248</v>
      </c>
      <c r="K3628" s="136"/>
      <c r="L3628" s="159"/>
    </row>
    <row r="3629" ht="20.25" hidden="1" customHeight="1">
      <c r="A3629" s="168">
        <v>46108.0</v>
      </c>
      <c r="B3629" s="162" t="s">
        <v>5247</v>
      </c>
      <c r="C3629" s="23"/>
      <c r="D3629" s="166" t="s">
        <v>66</v>
      </c>
      <c r="E3629" s="181" t="s">
        <v>808</v>
      </c>
      <c r="F3629" s="158"/>
      <c r="G3629" s="135" t="s">
        <v>104</v>
      </c>
      <c r="H3629" s="135">
        <v>2.0</v>
      </c>
      <c r="I3629" s="132"/>
      <c r="J3629" s="81" t="s">
        <v>5248</v>
      </c>
      <c r="K3629" s="136"/>
      <c r="L3629" s="159"/>
    </row>
    <row r="3630" ht="20.25" hidden="1" customHeight="1">
      <c r="A3630" s="168">
        <v>46108.0</v>
      </c>
      <c r="B3630" s="162" t="s">
        <v>5247</v>
      </c>
      <c r="C3630" s="23"/>
      <c r="D3630" s="166" t="s">
        <v>5249</v>
      </c>
      <c r="E3630" s="181" t="s">
        <v>5250</v>
      </c>
      <c r="F3630" s="158"/>
      <c r="G3630" s="135" t="s">
        <v>104</v>
      </c>
      <c r="H3630" s="135">
        <v>2.0</v>
      </c>
      <c r="I3630" s="132"/>
      <c r="J3630" s="81" t="s">
        <v>5248</v>
      </c>
      <c r="K3630" s="136"/>
      <c r="L3630" s="159"/>
    </row>
    <row r="3631" ht="20.25" hidden="1" customHeight="1">
      <c r="A3631" s="168">
        <v>46108.0</v>
      </c>
      <c r="B3631" s="162" t="s">
        <v>5247</v>
      </c>
      <c r="C3631" s="23"/>
      <c r="D3631" s="166" t="s">
        <v>488</v>
      </c>
      <c r="E3631" s="181" t="s">
        <v>3728</v>
      </c>
      <c r="F3631" s="158"/>
      <c r="G3631" s="135" t="s">
        <v>104</v>
      </c>
      <c r="H3631" s="135">
        <v>1.0</v>
      </c>
      <c r="I3631" s="132"/>
      <c r="J3631" s="81" t="s">
        <v>1519</v>
      </c>
      <c r="K3631" s="136"/>
      <c r="L3631" s="159"/>
    </row>
    <row r="3632" ht="20.25" hidden="1" customHeight="1">
      <c r="A3632" s="168">
        <v>46108.0</v>
      </c>
      <c r="B3632" s="162" t="s">
        <v>5247</v>
      </c>
      <c r="C3632" s="23"/>
      <c r="D3632" s="166" t="s">
        <v>488</v>
      </c>
      <c r="E3632" s="181" t="s">
        <v>3728</v>
      </c>
      <c r="F3632" s="158"/>
      <c r="G3632" s="135" t="s">
        <v>104</v>
      </c>
      <c r="H3632" s="135">
        <v>1.0</v>
      </c>
      <c r="I3632" s="132"/>
      <c r="J3632" s="81" t="s">
        <v>4330</v>
      </c>
      <c r="K3632" s="136"/>
      <c r="L3632" s="159"/>
    </row>
    <row r="3633" ht="20.25" hidden="1" customHeight="1">
      <c r="A3633" s="168">
        <v>46108.0</v>
      </c>
      <c r="B3633" s="162" t="s">
        <v>5247</v>
      </c>
      <c r="C3633" s="23"/>
      <c r="D3633" s="166" t="s">
        <v>1544</v>
      </c>
      <c r="E3633" s="181">
        <v>5833046.0</v>
      </c>
      <c r="F3633" s="158"/>
      <c r="G3633" s="135" t="s">
        <v>104</v>
      </c>
      <c r="H3633" s="135">
        <v>1.0</v>
      </c>
      <c r="I3633" s="132"/>
      <c r="J3633" s="81" t="s">
        <v>4330</v>
      </c>
      <c r="K3633" s="136"/>
      <c r="L3633" s="159"/>
    </row>
    <row r="3634" ht="20.25" hidden="1" customHeight="1">
      <c r="A3634" s="168">
        <v>46108.0</v>
      </c>
      <c r="B3634" s="162" t="s">
        <v>5247</v>
      </c>
      <c r="C3634" s="23"/>
      <c r="D3634" s="166" t="s">
        <v>427</v>
      </c>
      <c r="E3634" s="181">
        <v>7993014.0</v>
      </c>
      <c r="F3634" s="158"/>
      <c r="G3634" s="135" t="s">
        <v>104</v>
      </c>
      <c r="H3634" s="135">
        <v>1.0</v>
      </c>
      <c r="I3634" s="132"/>
      <c r="J3634" s="81" t="s">
        <v>5251</v>
      </c>
      <c r="K3634" s="136"/>
      <c r="L3634" s="159"/>
    </row>
    <row r="3635" ht="20.25" hidden="1" customHeight="1">
      <c r="A3635" s="168">
        <v>46108.0</v>
      </c>
      <c r="B3635" s="162" t="s">
        <v>5247</v>
      </c>
      <c r="C3635" s="23"/>
      <c r="D3635" s="166" t="s">
        <v>1155</v>
      </c>
      <c r="E3635" s="181"/>
      <c r="F3635" s="158"/>
      <c r="G3635" s="135" t="s">
        <v>104</v>
      </c>
      <c r="H3635" s="135">
        <v>1.0</v>
      </c>
      <c r="I3635" s="132"/>
      <c r="J3635" s="81" t="s">
        <v>4330</v>
      </c>
      <c r="K3635" s="136"/>
      <c r="L3635" s="159"/>
    </row>
    <row r="3636" ht="20.25" hidden="1" customHeight="1">
      <c r="A3636" s="168">
        <v>46108.0</v>
      </c>
      <c r="B3636" s="162" t="s">
        <v>5247</v>
      </c>
      <c r="C3636" s="23"/>
      <c r="D3636" s="166" t="s">
        <v>5252</v>
      </c>
      <c r="E3636" s="181"/>
      <c r="F3636" s="158"/>
      <c r="G3636" s="135" t="s">
        <v>104</v>
      </c>
      <c r="H3636" s="135">
        <v>1.0</v>
      </c>
      <c r="I3636" s="132"/>
      <c r="J3636" s="81" t="s">
        <v>2617</v>
      </c>
      <c r="K3636" s="136"/>
      <c r="L3636" s="159"/>
    </row>
    <row r="3637" ht="20.25" hidden="1" customHeight="1">
      <c r="A3637" s="168">
        <v>46108.0</v>
      </c>
      <c r="B3637" s="162" t="s">
        <v>5247</v>
      </c>
      <c r="C3637" s="23"/>
      <c r="D3637" s="166" t="s">
        <v>1544</v>
      </c>
      <c r="E3637" s="181" t="s">
        <v>1717</v>
      </c>
      <c r="F3637" s="158"/>
      <c r="G3637" s="135" t="s">
        <v>104</v>
      </c>
      <c r="H3637" s="135">
        <v>1.0</v>
      </c>
      <c r="I3637" s="132"/>
      <c r="J3637" s="81" t="s">
        <v>5253</v>
      </c>
      <c r="K3637" s="136"/>
      <c r="L3637" s="159"/>
    </row>
    <row r="3638" ht="20.25" hidden="1" customHeight="1">
      <c r="A3638" s="168">
        <v>46108.0</v>
      </c>
      <c r="B3638" s="162" t="s">
        <v>5247</v>
      </c>
      <c r="C3638" s="23"/>
      <c r="D3638" s="166" t="s">
        <v>583</v>
      </c>
      <c r="E3638" s="181" t="s">
        <v>5254</v>
      </c>
      <c r="F3638" s="158"/>
      <c r="G3638" s="135" t="s">
        <v>104</v>
      </c>
      <c r="H3638" s="135">
        <v>1.0</v>
      </c>
      <c r="I3638" s="132"/>
      <c r="J3638" s="81" t="s">
        <v>5253</v>
      </c>
      <c r="K3638" s="136"/>
      <c r="L3638" s="159"/>
    </row>
    <row r="3639" ht="20.25" hidden="1" customHeight="1">
      <c r="A3639" s="168">
        <v>46108.0</v>
      </c>
      <c r="B3639" s="162" t="s">
        <v>5247</v>
      </c>
      <c r="C3639" s="23"/>
      <c r="D3639" s="166" t="s">
        <v>440</v>
      </c>
      <c r="E3639" s="181"/>
      <c r="F3639" s="158"/>
      <c r="G3639" s="135" t="s">
        <v>104</v>
      </c>
      <c r="H3639" s="135">
        <v>6.0</v>
      </c>
      <c r="I3639" s="132"/>
      <c r="J3639" s="81" t="s">
        <v>2719</v>
      </c>
      <c r="K3639" s="136"/>
      <c r="L3639" s="159"/>
    </row>
    <row r="3640" ht="20.25" hidden="1" customHeight="1">
      <c r="A3640" s="168">
        <v>46108.0</v>
      </c>
      <c r="B3640" s="162" t="s">
        <v>5247</v>
      </c>
      <c r="C3640" s="23"/>
      <c r="D3640" s="166" t="s">
        <v>1745</v>
      </c>
      <c r="E3640" s="181"/>
      <c r="F3640" s="158"/>
      <c r="G3640" s="135" t="s">
        <v>104</v>
      </c>
      <c r="H3640" s="135">
        <v>2.0</v>
      </c>
      <c r="I3640" s="132"/>
      <c r="J3640" s="81" t="s">
        <v>2721</v>
      </c>
      <c r="K3640" s="136"/>
      <c r="L3640" s="159"/>
    </row>
    <row r="3641" ht="20.25" hidden="1" customHeight="1">
      <c r="A3641" s="128"/>
      <c r="B3641" s="139"/>
      <c r="C3641" s="154"/>
      <c r="D3641" s="132"/>
      <c r="E3641" s="157"/>
      <c r="F3641" s="158"/>
      <c r="G3641" s="131"/>
      <c r="H3641" s="131"/>
      <c r="I3641" s="132"/>
      <c r="J3641" s="132"/>
      <c r="K3641" s="136"/>
      <c r="L3641" s="127"/>
    </row>
    <row r="3642" ht="20.25" hidden="1" customHeight="1">
      <c r="A3642" s="168">
        <v>46109.0</v>
      </c>
      <c r="B3642" s="162" t="s">
        <v>5255</v>
      </c>
      <c r="C3642" s="23"/>
      <c r="D3642" s="166" t="s">
        <v>1553</v>
      </c>
      <c r="E3642" s="181"/>
      <c r="F3642" s="158"/>
      <c r="G3642" s="135" t="s">
        <v>742</v>
      </c>
      <c r="H3642" s="135">
        <v>1.0</v>
      </c>
      <c r="I3642" s="132"/>
      <c r="J3642" s="81" t="s">
        <v>5256</v>
      </c>
      <c r="K3642" s="136"/>
      <c r="L3642" s="159"/>
    </row>
    <row r="3643" ht="20.25" hidden="1" customHeight="1">
      <c r="A3643" s="168">
        <v>46109.0</v>
      </c>
      <c r="B3643" s="162" t="s">
        <v>5255</v>
      </c>
      <c r="C3643" s="23"/>
      <c r="D3643" s="166" t="s">
        <v>5257</v>
      </c>
      <c r="E3643" s="181"/>
      <c r="F3643" s="158"/>
      <c r="G3643" s="135" t="s">
        <v>104</v>
      </c>
      <c r="H3643" s="135">
        <v>1.0</v>
      </c>
      <c r="I3643" s="132"/>
      <c r="J3643" s="81" t="s">
        <v>5258</v>
      </c>
      <c r="K3643" s="136"/>
      <c r="L3643" s="159"/>
    </row>
    <row r="3644" ht="20.25" hidden="1" customHeight="1">
      <c r="A3644" s="168">
        <v>46109.0</v>
      </c>
      <c r="B3644" s="162" t="s">
        <v>5255</v>
      </c>
      <c r="C3644" s="23"/>
      <c r="D3644" s="166" t="s">
        <v>1661</v>
      </c>
      <c r="E3644" s="181"/>
      <c r="F3644" s="158"/>
      <c r="G3644" s="135" t="s">
        <v>1311</v>
      </c>
      <c r="H3644" s="135">
        <v>1.0</v>
      </c>
      <c r="I3644" s="132"/>
      <c r="J3644" s="81" t="s">
        <v>5259</v>
      </c>
      <c r="K3644" s="136"/>
      <c r="L3644" s="159"/>
    </row>
    <row r="3645" ht="20.25" hidden="1" customHeight="1">
      <c r="A3645" s="168">
        <v>46109.0</v>
      </c>
      <c r="B3645" s="162" t="s">
        <v>5255</v>
      </c>
      <c r="C3645" s="23"/>
      <c r="D3645" s="166" t="s">
        <v>236</v>
      </c>
      <c r="E3645" s="181"/>
      <c r="F3645" s="158"/>
      <c r="G3645" s="135" t="s">
        <v>104</v>
      </c>
      <c r="H3645" s="135">
        <v>1.0</v>
      </c>
      <c r="I3645" s="132"/>
      <c r="J3645" s="81" t="s">
        <v>5259</v>
      </c>
      <c r="K3645" s="136"/>
      <c r="L3645" s="159"/>
    </row>
    <row r="3646" ht="20.25" hidden="1" customHeight="1">
      <c r="A3646" s="168">
        <v>46109.0</v>
      </c>
      <c r="B3646" s="162" t="s">
        <v>5255</v>
      </c>
      <c r="C3646" s="23"/>
      <c r="D3646" s="166" t="s">
        <v>2973</v>
      </c>
      <c r="E3646" s="181"/>
      <c r="F3646" s="158"/>
      <c r="G3646" s="135" t="s">
        <v>104</v>
      </c>
      <c r="H3646" s="135">
        <v>1.0</v>
      </c>
      <c r="I3646" s="132"/>
      <c r="J3646" s="81" t="s">
        <v>5260</v>
      </c>
      <c r="K3646" s="136"/>
      <c r="L3646" s="159"/>
    </row>
    <row r="3647" ht="20.25" hidden="1" customHeight="1">
      <c r="A3647" s="128"/>
      <c r="B3647" s="139"/>
      <c r="C3647" s="154"/>
      <c r="D3647" s="132"/>
      <c r="E3647" s="157"/>
      <c r="F3647" s="158"/>
      <c r="G3647" s="131"/>
      <c r="H3647" s="131"/>
      <c r="I3647" s="132"/>
      <c r="J3647" s="132"/>
      <c r="K3647" s="136"/>
      <c r="L3647" s="127"/>
    </row>
    <row r="3648" ht="20.25" hidden="1" customHeight="1">
      <c r="A3648" s="168">
        <v>46111.0</v>
      </c>
      <c r="B3648" s="162" t="s">
        <v>5261</v>
      </c>
      <c r="C3648" s="23"/>
      <c r="D3648" s="166" t="s">
        <v>2432</v>
      </c>
      <c r="E3648" s="181" t="s">
        <v>1596</v>
      </c>
      <c r="F3648" s="158"/>
      <c r="G3648" s="135" t="s">
        <v>104</v>
      </c>
      <c r="H3648" s="135">
        <v>1.0</v>
      </c>
      <c r="I3648" s="132"/>
      <c r="J3648" s="81" t="s">
        <v>1664</v>
      </c>
      <c r="K3648" s="136"/>
      <c r="L3648" s="159"/>
    </row>
    <row r="3649" ht="20.25" hidden="1" customHeight="1">
      <c r="A3649" s="168">
        <v>46111.0</v>
      </c>
      <c r="B3649" s="162" t="s">
        <v>5261</v>
      </c>
      <c r="C3649" s="23"/>
      <c r="D3649" s="166" t="s">
        <v>1716</v>
      </c>
      <c r="E3649" s="181">
        <v>5711730.0</v>
      </c>
      <c r="F3649" s="158"/>
      <c r="G3649" s="135" t="s">
        <v>104</v>
      </c>
      <c r="H3649" s="135">
        <v>1.0</v>
      </c>
      <c r="I3649" s="132"/>
      <c r="J3649" s="81" t="s">
        <v>1664</v>
      </c>
      <c r="K3649" s="136"/>
      <c r="L3649" s="159"/>
    </row>
    <row r="3650" ht="20.25" hidden="1" customHeight="1">
      <c r="A3650" s="168">
        <v>46111.0</v>
      </c>
      <c r="B3650" s="162" t="s">
        <v>5261</v>
      </c>
      <c r="C3650" s="23"/>
      <c r="D3650" s="166" t="s">
        <v>1776</v>
      </c>
      <c r="E3650" s="181"/>
      <c r="F3650" s="158"/>
      <c r="G3650" s="135" t="s">
        <v>104</v>
      </c>
      <c r="H3650" s="135">
        <v>2.0</v>
      </c>
      <c r="I3650" s="132"/>
      <c r="J3650" s="81" t="s">
        <v>5262</v>
      </c>
      <c r="K3650" s="136"/>
      <c r="L3650" s="159"/>
    </row>
    <row r="3651" ht="20.25" hidden="1" customHeight="1">
      <c r="A3651" s="168">
        <v>46111.0</v>
      </c>
      <c r="B3651" s="162" t="s">
        <v>5261</v>
      </c>
      <c r="C3651" s="23"/>
      <c r="D3651" s="166" t="s">
        <v>1709</v>
      </c>
      <c r="E3651" s="181"/>
      <c r="F3651" s="158"/>
      <c r="G3651" s="135" t="s">
        <v>104</v>
      </c>
      <c r="H3651" s="135">
        <v>2.0</v>
      </c>
      <c r="I3651" s="132"/>
      <c r="J3651" s="81" t="s">
        <v>5262</v>
      </c>
      <c r="K3651" s="136"/>
      <c r="L3651" s="159"/>
    </row>
    <row r="3652" ht="20.25" hidden="1" customHeight="1">
      <c r="A3652" s="168">
        <v>46111.0</v>
      </c>
      <c r="B3652" s="162" t="s">
        <v>5261</v>
      </c>
      <c r="C3652" s="23"/>
      <c r="D3652" s="166" t="s">
        <v>1054</v>
      </c>
      <c r="E3652" s="181"/>
      <c r="F3652" s="158"/>
      <c r="G3652" s="135" t="s">
        <v>742</v>
      </c>
      <c r="H3652" s="135">
        <v>1.0</v>
      </c>
      <c r="I3652" s="132"/>
      <c r="J3652" s="81" t="s">
        <v>5262</v>
      </c>
      <c r="K3652" s="136"/>
      <c r="L3652" s="159"/>
    </row>
    <row r="3653" ht="20.25" hidden="1" customHeight="1">
      <c r="A3653" s="168">
        <v>46111.0</v>
      </c>
      <c r="B3653" s="162" t="s">
        <v>5261</v>
      </c>
      <c r="C3653" s="23"/>
      <c r="D3653" s="166" t="s">
        <v>5263</v>
      </c>
      <c r="E3653" s="181" t="s">
        <v>335</v>
      </c>
      <c r="F3653" s="158"/>
      <c r="G3653" s="135" t="s">
        <v>104</v>
      </c>
      <c r="H3653" s="135">
        <v>1.0</v>
      </c>
      <c r="I3653" s="132"/>
      <c r="J3653" s="81" t="s">
        <v>2810</v>
      </c>
      <c r="K3653" s="136"/>
      <c r="L3653" s="159"/>
    </row>
    <row r="3654" ht="20.25" hidden="1" customHeight="1">
      <c r="A3654" s="168">
        <v>46111.0</v>
      </c>
      <c r="B3654" s="162" t="s">
        <v>5261</v>
      </c>
      <c r="C3654" s="23"/>
      <c r="D3654" s="166" t="s">
        <v>5264</v>
      </c>
      <c r="E3654" s="181"/>
      <c r="F3654" s="158"/>
      <c r="G3654" s="135" t="s">
        <v>5265</v>
      </c>
      <c r="H3654" s="135">
        <v>1.0</v>
      </c>
      <c r="I3654" s="132"/>
      <c r="J3654" s="81" t="s">
        <v>1144</v>
      </c>
      <c r="K3654" s="136"/>
      <c r="L3654" s="159"/>
    </row>
    <row r="3655" ht="20.25" hidden="1" customHeight="1">
      <c r="A3655" s="168">
        <v>46111.0</v>
      </c>
      <c r="B3655" s="162" t="s">
        <v>5261</v>
      </c>
      <c r="C3655" s="23"/>
      <c r="D3655" s="166" t="s">
        <v>2736</v>
      </c>
      <c r="E3655" s="181"/>
      <c r="F3655" s="158"/>
      <c r="G3655" s="135" t="s">
        <v>502</v>
      </c>
      <c r="H3655" s="135">
        <v>1.0</v>
      </c>
      <c r="I3655" s="132"/>
      <c r="J3655" s="81" t="s">
        <v>1103</v>
      </c>
      <c r="K3655" s="136"/>
      <c r="L3655" s="159"/>
    </row>
    <row r="3656" ht="20.25" hidden="1" customHeight="1">
      <c r="A3656" s="168">
        <v>46111.0</v>
      </c>
      <c r="B3656" s="162" t="s">
        <v>5261</v>
      </c>
      <c r="C3656" s="23"/>
      <c r="D3656" s="166" t="s">
        <v>744</v>
      </c>
      <c r="E3656" s="181"/>
      <c r="F3656" s="158"/>
      <c r="G3656" s="135" t="s">
        <v>1385</v>
      </c>
      <c r="H3656" s="135">
        <v>1.0</v>
      </c>
      <c r="I3656" s="132"/>
      <c r="J3656" s="81" t="s">
        <v>1383</v>
      </c>
      <c r="K3656" s="136"/>
      <c r="L3656" s="159"/>
    </row>
    <row r="3657" ht="20.25" hidden="1" customHeight="1">
      <c r="A3657" s="168">
        <v>46111.0</v>
      </c>
      <c r="B3657" s="162" t="s">
        <v>5261</v>
      </c>
      <c r="C3657" s="23"/>
      <c r="D3657" s="166" t="s">
        <v>5266</v>
      </c>
      <c r="E3657" s="181"/>
      <c r="F3657" s="158"/>
      <c r="G3657" s="135" t="s">
        <v>502</v>
      </c>
      <c r="H3657" s="135">
        <v>1.0</v>
      </c>
      <c r="I3657" s="132"/>
      <c r="J3657" s="81" t="s">
        <v>5267</v>
      </c>
      <c r="K3657" s="136"/>
      <c r="L3657" s="159"/>
    </row>
    <row r="3658" ht="20.25" hidden="1" customHeight="1">
      <c r="A3658" s="128"/>
      <c r="B3658" s="139"/>
      <c r="C3658" s="154"/>
      <c r="D3658" s="132"/>
      <c r="E3658" s="157"/>
      <c r="F3658" s="158"/>
      <c r="G3658" s="131"/>
      <c r="H3658" s="131"/>
      <c r="I3658" s="132"/>
      <c r="J3658" s="132"/>
      <c r="K3658" s="136"/>
      <c r="L3658" s="127"/>
    </row>
    <row r="3659" ht="20.25" hidden="1" customHeight="1">
      <c r="A3659" s="168">
        <v>46112.0</v>
      </c>
      <c r="B3659" s="162" t="s">
        <v>5268</v>
      </c>
      <c r="C3659" s="23"/>
      <c r="D3659" s="166" t="s">
        <v>66</v>
      </c>
      <c r="E3659" s="181" t="s">
        <v>808</v>
      </c>
      <c r="F3659" s="158"/>
      <c r="G3659" s="135" t="s">
        <v>104</v>
      </c>
      <c r="H3659" s="135">
        <v>2.0</v>
      </c>
      <c r="I3659" s="132"/>
      <c r="J3659" s="81" t="s">
        <v>5269</v>
      </c>
      <c r="K3659" s="136"/>
      <c r="L3659" s="159"/>
    </row>
    <row r="3660" ht="20.25" hidden="1" customHeight="1">
      <c r="A3660" s="168">
        <v>46112.0</v>
      </c>
      <c r="B3660" s="162" t="s">
        <v>5268</v>
      </c>
      <c r="C3660" s="23"/>
      <c r="D3660" s="166" t="s">
        <v>66</v>
      </c>
      <c r="E3660" s="181" t="s">
        <v>362</v>
      </c>
      <c r="F3660" s="158"/>
      <c r="G3660" s="135" t="s">
        <v>104</v>
      </c>
      <c r="H3660" s="135">
        <v>2.0</v>
      </c>
      <c r="I3660" s="132"/>
      <c r="J3660" s="81" t="s">
        <v>5269</v>
      </c>
      <c r="K3660" s="136"/>
      <c r="L3660" s="159"/>
    </row>
    <row r="3661" ht="20.25" hidden="1" customHeight="1">
      <c r="A3661" s="168">
        <v>46112.0</v>
      </c>
      <c r="B3661" s="162" t="s">
        <v>5268</v>
      </c>
      <c r="C3661" s="23"/>
      <c r="D3661" s="166" t="s">
        <v>66</v>
      </c>
      <c r="E3661" s="181" t="s">
        <v>808</v>
      </c>
      <c r="F3661" s="158"/>
      <c r="G3661" s="135" t="s">
        <v>104</v>
      </c>
      <c r="H3661" s="135">
        <v>1.0</v>
      </c>
      <c r="I3661" s="132"/>
      <c r="J3661" s="81" t="s">
        <v>5270</v>
      </c>
      <c r="K3661" s="136"/>
      <c r="L3661" s="159"/>
    </row>
    <row r="3662" ht="20.25" hidden="1" customHeight="1">
      <c r="A3662" s="168">
        <v>46112.0</v>
      </c>
      <c r="B3662" s="162" t="s">
        <v>5268</v>
      </c>
      <c r="C3662" s="23"/>
      <c r="D3662" s="166" t="s">
        <v>66</v>
      </c>
      <c r="E3662" s="181" t="s">
        <v>362</v>
      </c>
      <c r="F3662" s="158"/>
      <c r="G3662" s="135" t="s">
        <v>104</v>
      </c>
      <c r="H3662" s="135">
        <v>1.0</v>
      </c>
      <c r="I3662" s="132"/>
      <c r="J3662" s="81" t="s">
        <v>5270</v>
      </c>
      <c r="K3662" s="136"/>
      <c r="L3662" s="159"/>
    </row>
    <row r="3663" ht="20.25" hidden="1" customHeight="1">
      <c r="A3663" s="168">
        <v>46112.0</v>
      </c>
      <c r="B3663" s="162" t="s">
        <v>5268</v>
      </c>
      <c r="C3663" s="23"/>
      <c r="D3663" s="166" t="s">
        <v>433</v>
      </c>
      <c r="E3663" s="181" t="s">
        <v>63</v>
      </c>
      <c r="F3663" s="158"/>
      <c r="G3663" s="135" t="s">
        <v>104</v>
      </c>
      <c r="H3663" s="135">
        <v>1.0</v>
      </c>
      <c r="I3663" s="132"/>
      <c r="J3663" s="81" t="s">
        <v>5270</v>
      </c>
      <c r="K3663" s="136"/>
      <c r="L3663" s="159"/>
    </row>
    <row r="3664" ht="20.25" hidden="1" customHeight="1">
      <c r="A3664" s="168">
        <v>46112.0</v>
      </c>
      <c r="B3664" s="162" t="s">
        <v>5268</v>
      </c>
      <c r="C3664" s="23"/>
      <c r="D3664" s="166" t="s">
        <v>66</v>
      </c>
      <c r="E3664" s="181" t="s">
        <v>5271</v>
      </c>
      <c r="F3664" s="158"/>
      <c r="G3664" s="135" t="s">
        <v>104</v>
      </c>
      <c r="H3664" s="135">
        <v>1.0</v>
      </c>
      <c r="I3664" s="132"/>
      <c r="J3664" s="81" t="s">
        <v>5270</v>
      </c>
      <c r="K3664" s="136"/>
      <c r="L3664" s="159"/>
    </row>
    <row r="3665" ht="20.25" hidden="1" customHeight="1">
      <c r="A3665" s="168">
        <v>46112.0</v>
      </c>
      <c r="B3665" s="162" t="s">
        <v>5268</v>
      </c>
      <c r="C3665" s="23"/>
      <c r="D3665" s="166" t="s">
        <v>3926</v>
      </c>
      <c r="E3665" s="181" t="s">
        <v>5272</v>
      </c>
      <c r="F3665" s="158"/>
      <c r="G3665" s="135" t="s">
        <v>104</v>
      </c>
      <c r="H3665" s="135">
        <v>1.0</v>
      </c>
      <c r="I3665" s="132"/>
      <c r="J3665" s="81" t="s">
        <v>2591</v>
      </c>
      <c r="K3665" s="136"/>
      <c r="L3665" s="159"/>
    </row>
    <row r="3666" ht="20.25" hidden="1" customHeight="1">
      <c r="A3666" s="128"/>
      <c r="B3666" s="139"/>
      <c r="C3666" s="154"/>
      <c r="D3666" s="132"/>
      <c r="E3666" s="157"/>
      <c r="F3666" s="158"/>
      <c r="G3666" s="131"/>
      <c r="H3666" s="131"/>
      <c r="I3666" s="132"/>
      <c r="J3666" s="132"/>
      <c r="K3666" s="136"/>
      <c r="L3666" s="127"/>
    </row>
    <row r="3667" ht="20.25" customHeight="1">
      <c r="A3667" s="168">
        <v>46113.0</v>
      </c>
      <c r="B3667" s="162" t="s">
        <v>5273</v>
      </c>
      <c r="C3667" s="23"/>
      <c r="D3667" s="166" t="s">
        <v>5274</v>
      </c>
      <c r="E3667" s="181"/>
      <c r="F3667" s="158"/>
      <c r="G3667" s="135" t="s">
        <v>104</v>
      </c>
      <c r="H3667" s="135">
        <v>1.0</v>
      </c>
      <c r="I3667" s="132"/>
      <c r="J3667" s="81" t="s">
        <v>2753</v>
      </c>
      <c r="K3667" s="136"/>
      <c r="L3667" s="159"/>
    </row>
    <row r="3668" ht="20.25" customHeight="1">
      <c r="A3668" s="168">
        <v>46113.0</v>
      </c>
      <c r="B3668" s="162" t="s">
        <v>5273</v>
      </c>
      <c r="C3668" s="23"/>
      <c r="D3668" s="166" t="s">
        <v>795</v>
      </c>
      <c r="E3668" s="181"/>
      <c r="F3668" s="158"/>
      <c r="G3668" s="135" t="s">
        <v>104</v>
      </c>
      <c r="H3668" s="135">
        <v>3.0</v>
      </c>
      <c r="I3668" s="132"/>
      <c r="J3668" s="81" t="s">
        <v>5275</v>
      </c>
      <c r="K3668" s="136"/>
      <c r="L3668" s="159"/>
    </row>
    <row r="3669" ht="20.25" customHeight="1">
      <c r="A3669" s="168">
        <v>46113.0</v>
      </c>
      <c r="B3669" s="162" t="s">
        <v>5273</v>
      </c>
      <c r="C3669" s="23"/>
      <c r="D3669" s="166" t="s">
        <v>5276</v>
      </c>
      <c r="E3669" s="181" t="s">
        <v>85</v>
      </c>
      <c r="F3669" s="158"/>
      <c r="G3669" s="135" t="s">
        <v>104</v>
      </c>
      <c r="H3669" s="135">
        <v>1.0</v>
      </c>
      <c r="I3669" s="132"/>
      <c r="J3669" s="81" t="s">
        <v>5253</v>
      </c>
      <c r="K3669" s="136"/>
      <c r="L3669" s="159"/>
    </row>
    <row r="3670" ht="20.25" customHeight="1">
      <c r="A3670" s="168">
        <v>46113.0</v>
      </c>
      <c r="B3670" s="162" t="s">
        <v>5273</v>
      </c>
      <c r="C3670" s="23"/>
      <c r="D3670" s="166" t="s">
        <v>5277</v>
      </c>
      <c r="E3670" s="181"/>
      <c r="F3670" s="158"/>
      <c r="G3670" s="135" t="s">
        <v>502</v>
      </c>
      <c r="H3670" s="135">
        <v>1.0</v>
      </c>
      <c r="I3670" s="132"/>
      <c r="J3670" s="81" t="s">
        <v>988</v>
      </c>
      <c r="K3670" s="136"/>
      <c r="L3670" s="159"/>
    </row>
    <row r="3671" ht="20.25" hidden="1" customHeight="1">
      <c r="A3671" s="128"/>
      <c r="B3671" s="139"/>
      <c r="C3671" s="154"/>
      <c r="D3671" s="132"/>
      <c r="E3671" s="157"/>
      <c r="F3671" s="158"/>
      <c r="G3671" s="131"/>
      <c r="H3671" s="131"/>
      <c r="I3671" s="132"/>
      <c r="J3671" s="132"/>
      <c r="K3671" s="136"/>
      <c r="L3671" s="127"/>
    </row>
    <row r="3672" ht="20.25" customHeight="1">
      <c r="A3672" s="168">
        <v>46114.0</v>
      </c>
      <c r="B3672" s="162" t="s">
        <v>5278</v>
      </c>
      <c r="C3672" s="23"/>
      <c r="D3672" s="166" t="s">
        <v>2338</v>
      </c>
      <c r="E3672" s="181"/>
      <c r="F3672" s="158"/>
      <c r="G3672" s="135" t="s">
        <v>742</v>
      </c>
      <c r="H3672" s="135">
        <v>1.0</v>
      </c>
      <c r="I3672" s="132"/>
      <c r="J3672" s="81" t="s">
        <v>1177</v>
      </c>
      <c r="K3672" s="136"/>
      <c r="L3672" s="159"/>
    </row>
    <row r="3673" ht="20.25" customHeight="1">
      <c r="A3673" s="168">
        <v>46114.0</v>
      </c>
      <c r="B3673" s="162" t="s">
        <v>5278</v>
      </c>
      <c r="C3673" s="23"/>
      <c r="D3673" s="166" t="s">
        <v>1961</v>
      </c>
      <c r="E3673" s="181"/>
      <c r="F3673" s="158"/>
      <c r="G3673" s="135" t="s">
        <v>502</v>
      </c>
      <c r="H3673" s="135">
        <v>1.0</v>
      </c>
      <c r="I3673" s="132"/>
      <c r="J3673" s="81" t="s">
        <v>2365</v>
      </c>
      <c r="K3673" s="136"/>
      <c r="L3673" s="159"/>
    </row>
    <row r="3674" ht="20.25" customHeight="1">
      <c r="A3674" s="168">
        <v>46114.0</v>
      </c>
      <c r="B3674" s="162" t="s">
        <v>5278</v>
      </c>
      <c r="C3674" s="23"/>
      <c r="D3674" s="166" t="s">
        <v>4148</v>
      </c>
      <c r="E3674" s="181"/>
      <c r="F3674" s="158"/>
      <c r="G3674" s="135" t="s">
        <v>196</v>
      </c>
      <c r="H3674" s="135">
        <v>3.0</v>
      </c>
      <c r="I3674" s="132"/>
      <c r="J3674" s="81" t="s">
        <v>1103</v>
      </c>
      <c r="K3674" s="136"/>
      <c r="L3674" s="159"/>
    </row>
    <row r="3675" ht="20.25" customHeight="1">
      <c r="A3675" s="168">
        <v>46114.0</v>
      </c>
      <c r="B3675" s="162" t="s">
        <v>5278</v>
      </c>
      <c r="C3675" s="23"/>
      <c r="D3675" s="166" t="s">
        <v>744</v>
      </c>
      <c r="E3675" s="181"/>
      <c r="F3675" s="158"/>
      <c r="G3675" s="135" t="s">
        <v>1385</v>
      </c>
      <c r="H3675" s="135">
        <v>1.0</v>
      </c>
      <c r="I3675" s="132"/>
      <c r="J3675" s="81" t="s">
        <v>5279</v>
      </c>
      <c r="K3675" s="136"/>
      <c r="L3675" s="159"/>
    </row>
    <row r="3676" ht="20.25" customHeight="1">
      <c r="A3676" s="168">
        <v>46114.0</v>
      </c>
      <c r="B3676" s="162" t="s">
        <v>5278</v>
      </c>
      <c r="C3676" s="23"/>
      <c r="D3676" s="166" t="s">
        <v>66</v>
      </c>
      <c r="E3676" s="181" t="s">
        <v>362</v>
      </c>
      <c r="F3676" s="158"/>
      <c r="G3676" s="135" t="s">
        <v>104</v>
      </c>
      <c r="H3676" s="135">
        <v>3.0</v>
      </c>
      <c r="I3676" s="132"/>
      <c r="J3676" s="81" t="s">
        <v>5280</v>
      </c>
      <c r="K3676" s="136"/>
      <c r="L3676" s="159"/>
    </row>
    <row r="3677" ht="20.25" customHeight="1">
      <c r="A3677" s="168">
        <v>46114.0</v>
      </c>
      <c r="B3677" s="162" t="s">
        <v>5278</v>
      </c>
      <c r="C3677" s="23"/>
      <c r="D3677" s="166" t="s">
        <v>66</v>
      </c>
      <c r="E3677" s="181" t="s">
        <v>808</v>
      </c>
      <c r="F3677" s="158"/>
      <c r="G3677" s="135" t="s">
        <v>104</v>
      </c>
      <c r="H3677" s="135">
        <v>2.0</v>
      </c>
      <c r="I3677" s="132"/>
      <c r="J3677" s="81" t="s">
        <v>5281</v>
      </c>
      <c r="K3677" s="136"/>
      <c r="L3677" s="159"/>
    </row>
    <row r="3678" ht="20.25" customHeight="1">
      <c r="A3678" s="168">
        <v>46114.0</v>
      </c>
      <c r="B3678" s="162" t="s">
        <v>5278</v>
      </c>
      <c r="C3678" s="23"/>
      <c r="D3678" s="166" t="s">
        <v>5282</v>
      </c>
      <c r="E3678" s="181"/>
      <c r="F3678" s="158"/>
      <c r="G3678" s="135" t="s">
        <v>104</v>
      </c>
      <c r="H3678" s="135">
        <v>1.0</v>
      </c>
      <c r="I3678" s="132"/>
      <c r="J3678" s="81" t="s">
        <v>1329</v>
      </c>
      <c r="K3678" s="136"/>
      <c r="L3678" s="159"/>
    </row>
    <row r="3679" ht="20.25" customHeight="1">
      <c r="A3679" s="168">
        <v>46114.0</v>
      </c>
      <c r="B3679" s="162" t="s">
        <v>5278</v>
      </c>
      <c r="C3679" s="23"/>
      <c r="D3679" s="166" t="s">
        <v>2759</v>
      </c>
      <c r="E3679" s="181"/>
      <c r="F3679" s="158"/>
      <c r="G3679" s="135" t="s">
        <v>104</v>
      </c>
      <c r="H3679" s="135">
        <v>6.0</v>
      </c>
      <c r="I3679" s="132"/>
      <c r="J3679" s="81" t="s">
        <v>1397</v>
      </c>
      <c r="K3679" s="136"/>
      <c r="L3679" s="159"/>
    </row>
    <row r="3680" ht="20.25" customHeight="1">
      <c r="A3680" s="168">
        <v>46114.0</v>
      </c>
      <c r="B3680" s="162" t="s">
        <v>5278</v>
      </c>
      <c r="C3680" s="23"/>
      <c r="D3680" s="166" t="s">
        <v>2897</v>
      </c>
      <c r="E3680" s="181"/>
      <c r="F3680" s="158"/>
      <c r="G3680" s="135" t="s">
        <v>104</v>
      </c>
      <c r="H3680" s="135">
        <v>2.0</v>
      </c>
      <c r="I3680" s="132"/>
      <c r="J3680" s="81" t="s">
        <v>1397</v>
      </c>
      <c r="K3680" s="136"/>
      <c r="L3680" s="159"/>
    </row>
    <row r="3681" ht="20.25" customHeight="1">
      <c r="A3681" s="168">
        <v>46114.0</v>
      </c>
      <c r="B3681" s="162" t="s">
        <v>5278</v>
      </c>
      <c r="C3681" s="23"/>
      <c r="D3681" s="166" t="s">
        <v>1649</v>
      </c>
      <c r="E3681" s="181"/>
      <c r="F3681" s="158"/>
      <c r="G3681" s="135" t="s">
        <v>104</v>
      </c>
      <c r="H3681" s="135">
        <v>1.0</v>
      </c>
      <c r="I3681" s="132"/>
      <c r="J3681" s="81" t="s">
        <v>1335</v>
      </c>
      <c r="K3681" s="136"/>
      <c r="L3681" s="159"/>
    </row>
    <row r="3682" ht="20.25" hidden="1" customHeight="1">
      <c r="A3682" s="183"/>
      <c r="B3682" s="184"/>
      <c r="C3682" s="185"/>
      <c r="D3682" s="186"/>
      <c r="E3682" s="187"/>
      <c r="F3682" s="188"/>
      <c r="G3682" s="189"/>
      <c r="H3682" s="189"/>
      <c r="I3682" s="186"/>
      <c r="J3682" s="186"/>
      <c r="K3682" s="190"/>
      <c r="L3682" s="191"/>
      <c r="M3682" s="192"/>
      <c r="N3682" s="192"/>
      <c r="O3682" s="192"/>
      <c r="P3682" s="192"/>
      <c r="Q3682" s="192"/>
      <c r="R3682" s="192"/>
      <c r="S3682" s="192"/>
      <c r="T3682" s="192"/>
      <c r="U3682" s="192"/>
      <c r="V3682" s="192"/>
      <c r="W3682" s="192"/>
      <c r="X3682" s="192"/>
      <c r="Y3682" s="192"/>
      <c r="Z3682" s="192"/>
    </row>
    <row r="3683" ht="20.25" customHeight="1">
      <c r="A3683" s="168">
        <v>46116.0</v>
      </c>
      <c r="B3683" s="162" t="s">
        <v>5283</v>
      </c>
      <c r="C3683" s="23"/>
      <c r="D3683" s="166" t="s">
        <v>1442</v>
      </c>
      <c r="E3683" s="181"/>
      <c r="F3683" s="158"/>
      <c r="G3683" s="135" t="s">
        <v>104</v>
      </c>
      <c r="H3683" s="135">
        <v>1.0</v>
      </c>
      <c r="I3683" s="132"/>
      <c r="J3683" s="81" t="s">
        <v>1569</v>
      </c>
      <c r="K3683" s="136"/>
      <c r="L3683" s="159"/>
    </row>
    <row r="3684" ht="20.25" customHeight="1">
      <c r="A3684" s="168">
        <v>46116.0</v>
      </c>
      <c r="B3684" s="162" t="s">
        <v>5283</v>
      </c>
      <c r="C3684" s="23"/>
      <c r="D3684" s="166" t="s">
        <v>744</v>
      </c>
      <c r="E3684" s="181"/>
      <c r="F3684" s="158"/>
      <c r="G3684" s="135" t="s">
        <v>1385</v>
      </c>
      <c r="H3684" s="135">
        <v>1.0</v>
      </c>
      <c r="I3684" s="132"/>
      <c r="J3684" s="81" t="s">
        <v>1569</v>
      </c>
      <c r="K3684" s="136"/>
      <c r="L3684" s="159"/>
    </row>
    <row r="3685" ht="20.25" customHeight="1">
      <c r="A3685" s="168">
        <v>46116.0</v>
      </c>
      <c r="B3685" s="162" t="s">
        <v>5283</v>
      </c>
      <c r="C3685" s="23"/>
      <c r="D3685" s="166" t="s">
        <v>5083</v>
      </c>
      <c r="E3685" s="181"/>
      <c r="F3685" s="158"/>
      <c r="G3685" s="135" t="s">
        <v>104</v>
      </c>
      <c r="H3685" s="135">
        <v>1.0</v>
      </c>
      <c r="I3685" s="132"/>
      <c r="J3685" s="81" t="s">
        <v>375</v>
      </c>
      <c r="K3685" s="136"/>
      <c r="L3685" s="159"/>
    </row>
    <row r="3686" ht="20.25" customHeight="1">
      <c r="A3686" s="168">
        <v>46116.0</v>
      </c>
      <c r="B3686" s="162" t="s">
        <v>5283</v>
      </c>
      <c r="C3686" s="23"/>
      <c r="D3686" s="166" t="s">
        <v>2506</v>
      </c>
      <c r="E3686" s="181"/>
      <c r="F3686" s="158"/>
      <c r="G3686" s="135" t="s">
        <v>104</v>
      </c>
      <c r="H3686" s="135">
        <v>1.0</v>
      </c>
      <c r="I3686" s="132"/>
      <c r="J3686" s="81" t="s">
        <v>375</v>
      </c>
      <c r="K3686" s="136"/>
      <c r="L3686" s="159"/>
    </row>
    <row r="3687" ht="20.25" hidden="1" customHeight="1">
      <c r="A3687" s="183"/>
      <c r="B3687" s="184"/>
      <c r="C3687" s="185"/>
      <c r="D3687" s="186"/>
      <c r="E3687" s="187"/>
      <c r="F3687" s="188"/>
      <c r="G3687" s="189"/>
      <c r="H3687" s="189"/>
      <c r="I3687" s="186"/>
      <c r="J3687" s="186"/>
      <c r="K3687" s="190"/>
      <c r="L3687" s="191"/>
      <c r="M3687" s="192"/>
      <c r="N3687" s="192"/>
      <c r="O3687" s="192"/>
      <c r="P3687" s="192"/>
      <c r="Q3687" s="192"/>
      <c r="R3687" s="192"/>
      <c r="S3687" s="192"/>
      <c r="T3687" s="192"/>
      <c r="U3687" s="192"/>
      <c r="V3687" s="192"/>
      <c r="W3687" s="192"/>
      <c r="X3687" s="192"/>
      <c r="Y3687" s="192"/>
      <c r="Z3687" s="192"/>
    </row>
    <row r="3688" ht="20.25" customHeight="1">
      <c r="A3688" s="168">
        <v>46118.0</v>
      </c>
      <c r="B3688" s="162" t="s">
        <v>5284</v>
      </c>
      <c r="C3688" s="23"/>
      <c r="D3688" s="166" t="s">
        <v>1709</v>
      </c>
      <c r="E3688" s="181"/>
      <c r="F3688" s="158"/>
      <c r="G3688" s="135" t="s">
        <v>104</v>
      </c>
      <c r="H3688" s="135">
        <v>1.0</v>
      </c>
      <c r="I3688" s="132"/>
      <c r="J3688" s="81" t="s">
        <v>5285</v>
      </c>
      <c r="K3688" s="136"/>
      <c r="L3688" s="159"/>
    </row>
    <row r="3689" ht="20.25" customHeight="1">
      <c r="A3689" s="168">
        <v>46118.0</v>
      </c>
      <c r="B3689" s="162" t="s">
        <v>5284</v>
      </c>
      <c r="C3689" s="23"/>
      <c r="D3689" s="166" t="s">
        <v>2317</v>
      </c>
      <c r="E3689" s="181"/>
      <c r="F3689" s="158"/>
      <c r="G3689" s="135" t="s">
        <v>104</v>
      </c>
      <c r="H3689" s="135">
        <v>1.0</v>
      </c>
      <c r="I3689" s="132"/>
      <c r="J3689" s="81" t="s">
        <v>5285</v>
      </c>
      <c r="K3689" s="136"/>
      <c r="L3689" s="159"/>
    </row>
    <row r="3690" ht="20.25" customHeight="1">
      <c r="A3690" s="168">
        <v>46118.0</v>
      </c>
      <c r="B3690" s="162" t="s">
        <v>5284</v>
      </c>
      <c r="C3690" s="23"/>
      <c r="D3690" s="166" t="s">
        <v>1317</v>
      </c>
      <c r="E3690" s="181"/>
      <c r="F3690" s="158"/>
      <c r="G3690" s="135" t="s">
        <v>104</v>
      </c>
      <c r="H3690" s="135">
        <v>1.0</v>
      </c>
      <c r="I3690" s="132"/>
      <c r="J3690" s="81" t="s">
        <v>2327</v>
      </c>
      <c r="K3690" s="136"/>
      <c r="L3690" s="159"/>
    </row>
    <row r="3691" ht="20.25" customHeight="1">
      <c r="A3691" s="168">
        <v>46118.0</v>
      </c>
      <c r="B3691" s="162" t="s">
        <v>5284</v>
      </c>
      <c r="C3691" s="23"/>
      <c r="D3691" s="166" t="s">
        <v>850</v>
      </c>
      <c r="E3691" s="181"/>
      <c r="F3691" s="158"/>
      <c r="G3691" s="135" t="s">
        <v>104</v>
      </c>
      <c r="H3691" s="135">
        <v>1.0</v>
      </c>
      <c r="I3691" s="132"/>
      <c r="J3691" s="81" t="s">
        <v>1383</v>
      </c>
      <c r="K3691" s="136"/>
      <c r="L3691" s="159"/>
    </row>
    <row r="3692" ht="20.25" customHeight="1">
      <c r="A3692" s="168">
        <v>46118.0</v>
      </c>
      <c r="B3692" s="162" t="s">
        <v>5284</v>
      </c>
      <c r="C3692" s="23"/>
      <c r="D3692" s="166" t="s">
        <v>440</v>
      </c>
      <c r="E3692" s="181"/>
      <c r="F3692" s="158"/>
      <c r="G3692" s="135" t="s">
        <v>104</v>
      </c>
      <c r="H3692" s="135">
        <v>6.0</v>
      </c>
      <c r="I3692" s="132"/>
      <c r="J3692" s="81" t="s">
        <v>2707</v>
      </c>
      <c r="K3692" s="136"/>
      <c r="L3692" s="159"/>
    </row>
    <row r="3693" ht="20.25" customHeight="1">
      <c r="A3693" s="168">
        <v>46118.0</v>
      </c>
      <c r="B3693" s="162" t="s">
        <v>5284</v>
      </c>
      <c r="C3693" s="23"/>
      <c r="D3693" s="166" t="s">
        <v>5286</v>
      </c>
      <c r="E3693" s="181" t="s">
        <v>362</v>
      </c>
      <c r="F3693" s="158"/>
      <c r="G3693" s="135" t="s">
        <v>104</v>
      </c>
      <c r="H3693" s="135">
        <v>1.0</v>
      </c>
      <c r="I3693" s="132"/>
      <c r="J3693" s="81" t="s">
        <v>2236</v>
      </c>
      <c r="K3693" s="136"/>
      <c r="L3693" s="159"/>
    </row>
    <row r="3694" ht="20.25" customHeight="1">
      <c r="A3694" s="168">
        <v>46118.0</v>
      </c>
      <c r="B3694" s="162" t="s">
        <v>5284</v>
      </c>
      <c r="C3694" s="23"/>
      <c r="D3694" s="166" t="s">
        <v>209</v>
      </c>
      <c r="E3694" s="181" t="s">
        <v>1498</v>
      </c>
      <c r="F3694" s="158"/>
      <c r="G3694" s="135" t="s">
        <v>104</v>
      </c>
      <c r="H3694" s="135">
        <v>1.0</v>
      </c>
      <c r="I3694" s="132"/>
      <c r="J3694" s="81" t="s">
        <v>2108</v>
      </c>
      <c r="K3694" s="136"/>
      <c r="L3694" s="159"/>
    </row>
    <row r="3695" ht="20.25" customHeight="1">
      <c r="A3695" s="168">
        <v>46118.0</v>
      </c>
      <c r="B3695" s="162" t="s">
        <v>5284</v>
      </c>
      <c r="C3695" s="23"/>
      <c r="D3695" s="166" t="s">
        <v>5287</v>
      </c>
      <c r="E3695" s="181" t="s">
        <v>2391</v>
      </c>
      <c r="F3695" s="158"/>
      <c r="G3695" s="135" t="s">
        <v>104</v>
      </c>
      <c r="H3695" s="135">
        <v>1.0</v>
      </c>
      <c r="I3695" s="132"/>
      <c r="J3695" s="81" t="s">
        <v>2108</v>
      </c>
      <c r="K3695" s="136"/>
      <c r="L3695" s="159"/>
    </row>
    <row r="3696" ht="20.25" customHeight="1">
      <c r="A3696" s="168">
        <v>46118.0</v>
      </c>
      <c r="B3696" s="162" t="s">
        <v>5284</v>
      </c>
      <c r="C3696" s="23"/>
      <c r="D3696" s="166" t="s">
        <v>66</v>
      </c>
      <c r="E3696" s="181" t="s">
        <v>2430</v>
      </c>
      <c r="F3696" s="158"/>
      <c r="G3696" s="135" t="s">
        <v>104</v>
      </c>
      <c r="H3696" s="135">
        <v>1.0</v>
      </c>
      <c r="I3696" s="132"/>
      <c r="J3696" s="81" t="s">
        <v>2108</v>
      </c>
      <c r="K3696" s="136"/>
      <c r="L3696" s="159"/>
    </row>
    <row r="3697" ht="20.25" customHeight="1">
      <c r="A3697" s="168">
        <v>46118.0</v>
      </c>
      <c r="B3697" s="162" t="s">
        <v>5284</v>
      </c>
      <c r="C3697" s="23"/>
      <c r="D3697" s="166" t="s">
        <v>783</v>
      </c>
      <c r="E3697" s="181" t="s">
        <v>76</v>
      </c>
      <c r="F3697" s="158"/>
      <c r="G3697" s="135" t="s">
        <v>104</v>
      </c>
      <c r="H3697" s="135">
        <v>1.0</v>
      </c>
      <c r="I3697" s="132"/>
      <c r="J3697" s="81" t="s">
        <v>2108</v>
      </c>
      <c r="K3697" s="136"/>
      <c r="L3697" s="159"/>
    </row>
    <row r="3698" ht="20.25" hidden="1" customHeight="1">
      <c r="A3698" s="183"/>
      <c r="B3698" s="184"/>
      <c r="C3698" s="185"/>
      <c r="D3698" s="186"/>
      <c r="E3698" s="187"/>
      <c r="F3698" s="188"/>
      <c r="G3698" s="189"/>
      <c r="H3698" s="189"/>
      <c r="I3698" s="186"/>
      <c r="J3698" s="186"/>
      <c r="K3698" s="190"/>
      <c r="L3698" s="191"/>
      <c r="M3698" s="192"/>
      <c r="N3698" s="192"/>
      <c r="O3698" s="192"/>
      <c r="P3698" s="192"/>
      <c r="Q3698" s="192"/>
      <c r="R3698" s="192"/>
      <c r="S3698" s="192"/>
      <c r="T3698" s="192"/>
      <c r="U3698" s="192"/>
      <c r="V3698" s="192"/>
      <c r="W3698" s="192"/>
      <c r="X3698" s="192"/>
      <c r="Y3698" s="192"/>
      <c r="Z3698" s="192"/>
    </row>
    <row r="3699" ht="20.25" customHeight="1">
      <c r="A3699" s="168">
        <v>46119.0</v>
      </c>
      <c r="B3699" s="162" t="s">
        <v>5288</v>
      </c>
      <c r="C3699" s="23"/>
      <c r="D3699" s="166" t="s">
        <v>1641</v>
      </c>
      <c r="E3699" s="181"/>
      <c r="F3699" s="158"/>
      <c r="G3699" s="135" t="s">
        <v>104</v>
      </c>
      <c r="H3699" s="135">
        <v>1.0</v>
      </c>
      <c r="I3699" s="132"/>
      <c r="J3699" s="81" t="s">
        <v>5289</v>
      </c>
      <c r="K3699" s="136"/>
      <c r="L3699" s="159"/>
    </row>
    <row r="3700" ht="20.25" customHeight="1">
      <c r="A3700" s="168">
        <v>46119.0</v>
      </c>
      <c r="B3700" s="162" t="s">
        <v>5288</v>
      </c>
      <c r="C3700" s="23"/>
      <c r="D3700" s="166" t="s">
        <v>1641</v>
      </c>
      <c r="E3700" s="181"/>
      <c r="F3700" s="158"/>
      <c r="G3700" s="135" t="s">
        <v>104</v>
      </c>
      <c r="H3700" s="135">
        <v>1.0</v>
      </c>
      <c r="I3700" s="132"/>
      <c r="J3700" s="81" t="s">
        <v>5290</v>
      </c>
      <c r="K3700" s="136"/>
      <c r="L3700" s="159"/>
    </row>
    <row r="3701" ht="20.25" customHeight="1">
      <c r="A3701" s="168">
        <v>46119.0</v>
      </c>
      <c r="B3701" s="162" t="s">
        <v>5288</v>
      </c>
      <c r="C3701" s="23"/>
      <c r="D3701" s="166" t="s">
        <v>1641</v>
      </c>
      <c r="E3701" s="181"/>
      <c r="F3701" s="158"/>
      <c r="G3701" s="135" t="s">
        <v>104</v>
      </c>
      <c r="H3701" s="135">
        <v>1.0</v>
      </c>
      <c r="I3701" s="132"/>
      <c r="J3701" s="81" t="s">
        <v>2617</v>
      </c>
      <c r="K3701" s="136"/>
      <c r="L3701" s="159"/>
    </row>
    <row r="3702" ht="20.25" customHeight="1">
      <c r="A3702" s="168">
        <v>46119.0</v>
      </c>
      <c r="B3702" s="162" t="s">
        <v>5288</v>
      </c>
      <c r="C3702" s="23"/>
      <c r="D3702" s="166" t="s">
        <v>5291</v>
      </c>
      <c r="E3702" s="181"/>
      <c r="F3702" s="158"/>
      <c r="G3702" s="135" t="s">
        <v>104</v>
      </c>
      <c r="H3702" s="135">
        <v>1.0</v>
      </c>
      <c r="I3702" s="132"/>
      <c r="J3702" s="81" t="s">
        <v>2617</v>
      </c>
      <c r="K3702" s="136"/>
      <c r="L3702" s="159"/>
    </row>
    <row r="3703" ht="20.25" customHeight="1">
      <c r="A3703" s="168">
        <v>46119.0</v>
      </c>
      <c r="B3703" s="162" t="s">
        <v>5288</v>
      </c>
      <c r="C3703" s="23"/>
      <c r="D3703" s="166" t="s">
        <v>1641</v>
      </c>
      <c r="E3703" s="181"/>
      <c r="F3703" s="158"/>
      <c r="G3703" s="135" t="s">
        <v>104</v>
      </c>
      <c r="H3703" s="135">
        <v>1.0</v>
      </c>
      <c r="I3703" s="132"/>
      <c r="J3703" s="81" t="s">
        <v>5292</v>
      </c>
      <c r="K3703" s="136"/>
      <c r="L3703" s="159"/>
    </row>
    <row r="3704" ht="20.25" customHeight="1">
      <c r="A3704" s="168">
        <v>46119.0</v>
      </c>
      <c r="B3704" s="162" t="s">
        <v>5288</v>
      </c>
      <c r="C3704" s="23"/>
      <c r="D3704" s="166" t="s">
        <v>1641</v>
      </c>
      <c r="E3704" s="181"/>
      <c r="F3704" s="158"/>
      <c r="G3704" s="135" t="s">
        <v>104</v>
      </c>
      <c r="H3704" s="135">
        <v>1.0</v>
      </c>
      <c r="I3704" s="132"/>
      <c r="J3704" s="81" t="s">
        <v>5293</v>
      </c>
      <c r="K3704" s="136"/>
      <c r="L3704" s="159"/>
    </row>
    <row r="3705" ht="20.25" hidden="1" customHeight="1">
      <c r="A3705" s="183"/>
      <c r="B3705" s="184"/>
      <c r="C3705" s="185"/>
      <c r="D3705" s="186"/>
      <c r="E3705" s="187"/>
      <c r="F3705" s="188"/>
      <c r="G3705" s="189"/>
      <c r="H3705" s="189"/>
      <c r="I3705" s="186"/>
      <c r="J3705" s="186"/>
      <c r="K3705" s="190"/>
      <c r="L3705" s="191"/>
      <c r="M3705" s="192"/>
      <c r="N3705" s="192"/>
      <c r="O3705" s="192"/>
      <c r="P3705" s="192"/>
      <c r="Q3705" s="192"/>
      <c r="R3705" s="192"/>
      <c r="S3705" s="192"/>
      <c r="T3705" s="192"/>
      <c r="U3705" s="192"/>
      <c r="V3705" s="192"/>
      <c r="W3705" s="192"/>
      <c r="X3705" s="192"/>
      <c r="Y3705" s="192"/>
      <c r="Z3705" s="192"/>
    </row>
    <row r="3706" ht="20.25" customHeight="1">
      <c r="A3706" s="168">
        <v>46120.0</v>
      </c>
      <c r="B3706" s="162" t="s">
        <v>5294</v>
      </c>
      <c r="C3706" s="23"/>
      <c r="D3706" s="166" t="s">
        <v>66</v>
      </c>
      <c r="E3706" s="181" t="s">
        <v>1360</v>
      </c>
      <c r="F3706" s="158"/>
      <c r="G3706" s="135" t="s">
        <v>104</v>
      </c>
      <c r="H3706" s="135">
        <v>1.0</v>
      </c>
      <c r="I3706" s="132"/>
      <c r="J3706" s="81" t="s">
        <v>1621</v>
      </c>
      <c r="K3706" s="136"/>
      <c r="L3706" s="159"/>
    </row>
    <row r="3707" ht="20.25" customHeight="1">
      <c r="A3707" s="168">
        <v>46120.0</v>
      </c>
      <c r="B3707" s="162" t="s">
        <v>5294</v>
      </c>
      <c r="C3707" s="23"/>
      <c r="D3707" s="166" t="s">
        <v>1745</v>
      </c>
      <c r="E3707" s="181"/>
      <c r="F3707" s="158"/>
      <c r="G3707" s="135" t="s">
        <v>104</v>
      </c>
      <c r="H3707" s="135">
        <v>1.0</v>
      </c>
      <c r="I3707" s="132"/>
      <c r="J3707" s="81" t="s">
        <v>1569</v>
      </c>
      <c r="K3707" s="136"/>
      <c r="L3707" s="159"/>
    </row>
    <row r="3708" ht="20.25" customHeight="1">
      <c r="A3708" s="168">
        <v>46120.0</v>
      </c>
      <c r="B3708" s="162" t="s">
        <v>5294</v>
      </c>
      <c r="C3708" s="23"/>
      <c r="D3708" s="166" t="s">
        <v>440</v>
      </c>
      <c r="E3708" s="181"/>
      <c r="F3708" s="158"/>
      <c r="G3708" s="135" t="s">
        <v>104</v>
      </c>
      <c r="H3708" s="135">
        <v>2.0</v>
      </c>
      <c r="I3708" s="132"/>
      <c r="J3708" s="81" t="s">
        <v>521</v>
      </c>
      <c r="K3708" s="136"/>
      <c r="L3708" s="159"/>
    </row>
    <row r="3709" ht="20.25" customHeight="1">
      <c r="A3709" s="168">
        <v>46120.0</v>
      </c>
      <c r="B3709" s="162" t="s">
        <v>5294</v>
      </c>
      <c r="C3709" s="23"/>
      <c r="D3709" s="166" t="s">
        <v>440</v>
      </c>
      <c r="E3709" s="181"/>
      <c r="F3709" s="158"/>
      <c r="G3709" s="135" t="s">
        <v>104</v>
      </c>
      <c r="H3709" s="135">
        <v>2.0</v>
      </c>
      <c r="I3709" s="132"/>
      <c r="J3709" s="81" t="s">
        <v>449</v>
      </c>
      <c r="K3709" s="136"/>
      <c r="L3709" s="159"/>
    </row>
    <row r="3710" ht="20.25" customHeight="1">
      <c r="A3710" s="168">
        <v>46120.0</v>
      </c>
      <c r="B3710" s="162" t="s">
        <v>5294</v>
      </c>
      <c r="C3710" s="23"/>
      <c r="D3710" s="166" t="s">
        <v>686</v>
      </c>
      <c r="E3710" s="181"/>
      <c r="F3710" s="158"/>
      <c r="G3710" s="135" t="s">
        <v>502</v>
      </c>
      <c r="H3710" s="135">
        <v>1.0</v>
      </c>
      <c r="I3710" s="132"/>
      <c r="J3710" s="81" t="s">
        <v>2749</v>
      </c>
      <c r="K3710" s="136"/>
      <c r="L3710" s="159"/>
    </row>
    <row r="3711" ht="20.25" customHeight="1">
      <c r="A3711" s="168">
        <v>46120.0</v>
      </c>
      <c r="B3711" s="162" t="s">
        <v>5294</v>
      </c>
      <c r="C3711" s="23"/>
      <c r="D3711" s="166" t="s">
        <v>1776</v>
      </c>
      <c r="E3711" s="181"/>
      <c r="F3711" s="158"/>
      <c r="G3711" s="135" t="s">
        <v>104</v>
      </c>
      <c r="H3711" s="135">
        <v>1.0</v>
      </c>
      <c r="I3711" s="132"/>
      <c r="J3711" s="81" t="s">
        <v>2749</v>
      </c>
      <c r="K3711" s="136"/>
      <c r="L3711" s="159"/>
    </row>
    <row r="3712" ht="20.25" hidden="1" customHeight="1">
      <c r="A3712" s="183"/>
      <c r="B3712" s="184"/>
      <c r="C3712" s="185"/>
      <c r="D3712" s="186"/>
      <c r="E3712" s="187"/>
      <c r="F3712" s="188"/>
      <c r="G3712" s="189"/>
      <c r="H3712" s="189"/>
      <c r="I3712" s="186"/>
      <c r="J3712" s="186"/>
      <c r="K3712" s="190"/>
      <c r="L3712" s="191"/>
      <c r="M3712" s="192"/>
      <c r="N3712" s="192"/>
      <c r="O3712" s="192"/>
      <c r="P3712" s="192"/>
      <c r="Q3712" s="192"/>
      <c r="R3712" s="192"/>
      <c r="S3712" s="192"/>
      <c r="T3712" s="192"/>
      <c r="U3712" s="192"/>
      <c r="V3712" s="192"/>
      <c r="W3712" s="192"/>
      <c r="X3712" s="192"/>
      <c r="Y3712" s="192"/>
      <c r="Z3712" s="192"/>
    </row>
    <row r="3713" ht="20.25" customHeight="1">
      <c r="A3713" s="168">
        <v>46121.0</v>
      </c>
      <c r="B3713" s="162" t="s">
        <v>5295</v>
      </c>
      <c r="C3713" s="23"/>
      <c r="D3713" s="166" t="s">
        <v>1745</v>
      </c>
      <c r="E3713" s="181"/>
      <c r="F3713" s="158"/>
      <c r="G3713" s="135" t="s">
        <v>104</v>
      </c>
      <c r="H3713" s="135">
        <v>1.0</v>
      </c>
      <c r="I3713" s="132"/>
      <c r="J3713" s="81" t="s">
        <v>4269</v>
      </c>
      <c r="K3713" s="136"/>
      <c r="L3713" s="159"/>
    </row>
    <row r="3714" ht="20.25" customHeight="1">
      <c r="A3714" s="168">
        <v>46121.0</v>
      </c>
      <c r="B3714" s="162" t="s">
        <v>5295</v>
      </c>
      <c r="C3714" s="23"/>
      <c r="D3714" s="166" t="s">
        <v>2772</v>
      </c>
      <c r="E3714" s="181"/>
      <c r="F3714" s="158"/>
      <c r="G3714" s="135" t="s">
        <v>196</v>
      </c>
      <c r="H3714" s="135">
        <v>5.0</v>
      </c>
      <c r="I3714" s="132"/>
      <c r="J3714" s="81" t="s">
        <v>1966</v>
      </c>
      <c r="K3714" s="136"/>
      <c r="L3714" s="159"/>
    </row>
    <row r="3715" ht="20.25" customHeight="1">
      <c r="A3715" s="168">
        <v>46121.0</v>
      </c>
      <c r="B3715" s="162" t="s">
        <v>5295</v>
      </c>
      <c r="C3715" s="23"/>
      <c r="D3715" s="166" t="s">
        <v>744</v>
      </c>
      <c r="E3715" s="181"/>
      <c r="F3715" s="158"/>
      <c r="G3715" s="135" t="s">
        <v>104</v>
      </c>
      <c r="H3715" s="135">
        <v>1.0</v>
      </c>
      <c r="I3715" s="132"/>
      <c r="J3715" s="81" t="s">
        <v>1966</v>
      </c>
      <c r="K3715" s="136"/>
      <c r="L3715" s="159"/>
    </row>
    <row r="3716" ht="20.25" customHeight="1">
      <c r="A3716" s="168">
        <v>46121.0</v>
      </c>
      <c r="B3716" s="162" t="s">
        <v>5295</v>
      </c>
      <c r="C3716" s="23"/>
      <c r="D3716" s="166" t="s">
        <v>1155</v>
      </c>
      <c r="E3716" s="181"/>
      <c r="F3716" s="158"/>
      <c r="G3716" s="135" t="s">
        <v>104</v>
      </c>
      <c r="H3716" s="135">
        <v>1.0</v>
      </c>
      <c r="I3716" s="132"/>
      <c r="J3716" s="81" t="s">
        <v>4810</v>
      </c>
      <c r="K3716" s="136"/>
      <c r="L3716" s="159"/>
    </row>
    <row r="3717" ht="20.25" customHeight="1">
      <c r="A3717" s="168">
        <v>46121.0</v>
      </c>
      <c r="B3717" s="162" t="s">
        <v>5295</v>
      </c>
      <c r="C3717" s="23"/>
      <c r="D3717" s="166" t="s">
        <v>5296</v>
      </c>
      <c r="E3717" s="181"/>
      <c r="F3717" s="158"/>
      <c r="G3717" s="135" t="s">
        <v>104</v>
      </c>
      <c r="H3717" s="135">
        <v>50.0</v>
      </c>
      <c r="I3717" s="132"/>
      <c r="J3717" s="81" t="s">
        <v>1397</v>
      </c>
      <c r="K3717" s="136"/>
      <c r="L3717" s="159"/>
    </row>
    <row r="3718" ht="20.25" customHeight="1">
      <c r="A3718" s="168">
        <v>46121.0</v>
      </c>
      <c r="B3718" s="162" t="s">
        <v>5295</v>
      </c>
      <c r="C3718" s="23"/>
      <c r="D3718" s="166" t="s">
        <v>5297</v>
      </c>
      <c r="E3718" s="181"/>
      <c r="F3718" s="158"/>
      <c r="G3718" s="135" t="s">
        <v>104</v>
      </c>
      <c r="H3718" s="135">
        <v>5.0</v>
      </c>
      <c r="I3718" s="132"/>
      <c r="J3718" s="81" t="s">
        <v>1397</v>
      </c>
      <c r="K3718" s="136"/>
      <c r="L3718" s="159"/>
    </row>
    <row r="3719" ht="20.25" customHeight="1">
      <c r="A3719" s="168">
        <v>46121.0</v>
      </c>
      <c r="B3719" s="162" t="s">
        <v>5295</v>
      </c>
      <c r="C3719" s="23"/>
      <c r="D3719" s="166" t="s">
        <v>5298</v>
      </c>
      <c r="E3719" s="181"/>
      <c r="F3719" s="158"/>
      <c r="G3719" s="135" t="s">
        <v>1311</v>
      </c>
      <c r="H3719" s="135">
        <v>1.0</v>
      </c>
      <c r="I3719" s="132"/>
      <c r="J3719" s="81" t="s">
        <v>5299</v>
      </c>
      <c r="K3719" s="136"/>
      <c r="L3719" s="159"/>
    </row>
    <row r="3720" ht="20.25" customHeight="1">
      <c r="A3720" s="168">
        <v>46121.0</v>
      </c>
      <c r="B3720" s="162" t="s">
        <v>5295</v>
      </c>
      <c r="C3720" s="23"/>
      <c r="D3720" s="166" t="s">
        <v>1745</v>
      </c>
      <c r="E3720" s="181"/>
      <c r="F3720" s="158"/>
      <c r="G3720" s="135" t="s">
        <v>104</v>
      </c>
      <c r="H3720" s="135">
        <v>2.0</v>
      </c>
      <c r="I3720" s="132"/>
      <c r="J3720" s="81" t="s">
        <v>5299</v>
      </c>
      <c r="K3720" s="136"/>
      <c r="L3720" s="159"/>
    </row>
    <row r="3721" ht="20.25" customHeight="1">
      <c r="A3721" s="168">
        <v>46121.0</v>
      </c>
      <c r="B3721" s="162" t="s">
        <v>5295</v>
      </c>
      <c r="C3721" s="23"/>
      <c r="D3721" s="166" t="s">
        <v>1745</v>
      </c>
      <c r="E3721" s="181"/>
      <c r="F3721" s="158"/>
      <c r="G3721" s="135" t="s">
        <v>104</v>
      </c>
      <c r="H3721" s="135">
        <v>2.0</v>
      </c>
      <c r="I3721" s="132"/>
      <c r="J3721" s="81" t="s">
        <v>1161</v>
      </c>
      <c r="K3721" s="136"/>
      <c r="L3721" s="159"/>
    </row>
    <row r="3722" ht="20.25" customHeight="1">
      <c r="A3722" s="168">
        <v>46121.0</v>
      </c>
      <c r="B3722" s="162" t="s">
        <v>5295</v>
      </c>
      <c r="C3722" s="23"/>
      <c r="D3722" s="166" t="s">
        <v>1649</v>
      </c>
      <c r="E3722" s="181"/>
      <c r="F3722" s="158"/>
      <c r="G3722" s="135" t="s">
        <v>104</v>
      </c>
      <c r="H3722" s="135">
        <v>2.0</v>
      </c>
      <c r="I3722" s="132"/>
      <c r="J3722" s="81" t="s">
        <v>452</v>
      </c>
      <c r="K3722" s="136"/>
      <c r="L3722" s="159"/>
    </row>
    <row r="3723" ht="20.25" customHeight="1">
      <c r="A3723" s="168">
        <v>46121.0</v>
      </c>
      <c r="B3723" s="162" t="s">
        <v>5295</v>
      </c>
      <c r="C3723" s="23"/>
      <c r="D3723" s="166" t="s">
        <v>4831</v>
      </c>
      <c r="E3723" s="181"/>
      <c r="F3723" s="158"/>
      <c r="G3723" s="135" t="s">
        <v>104</v>
      </c>
      <c r="H3723" s="135">
        <v>12.0</v>
      </c>
      <c r="I3723" s="132"/>
      <c r="J3723" s="81" t="s">
        <v>5299</v>
      </c>
      <c r="K3723" s="136"/>
      <c r="L3723" s="159"/>
    </row>
    <row r="3724" ht="20.25" customHeight="1">
      <c r="A3724" s="168">
        <v>46121.0</v>
      </c>
      <c r="B3724" s="162" t="s">
        <v>5295</v>
      </c>
      <c r="C3724" s="23"/>
      <c r="D3724" s="166" t="s">
        <v>325</v>
      </c>
      <c r="E3724" s="181"/>
      <c r="F3724" s="158"/>
      <c r="G3724" s="135" t="s">
        <v>104</v>
      </c>
      <c r="H3724" s="135">
        <v>10.0</v>
      </c>
      <c r="I3724" s="132"/>
      <c r="J3724" s="81" t="s">
        <v>1966</v>
      </c>
      <c r="K3724" s="136"/>
      <c r="L3724" s="159"/>
    </row>
    <row r="3725" ht="20.25" customHeight="1">
      <c r="A3725" s="168">
        <v>46121.0</v>
      </c>
      <c r="B3725" s="162" t="s">
        <v>5295</v>
      </c>
      <c r="C3725" s="23"/>
      <c r="D3725" s="166" t="s">
        <v>324</v>
      </c>
      <c r="E3725" s="181"/>
      <c r="F3725" s="158"/>
      <c r="G3725" s="135" t="s">
        <v>104</v>
      </c>
      <c r="H3725" s="135">
        <v>10.0</v>
      </c>
      <c r="I3725" s="132"/>
      <c r="J3725" s="81" t="s">
        <v>1966</v>
      </c>
      <c r="K3725" s="136"/>
      <c r="L3725" s="159"/>
    </row>
    <row r="3726" ht="20.25" customHeight="1">
      <c r="A3726" s="168">
        <v>46121.0</v>
      </c>
      <c r="B3726" s="162" t="s">
        <v>5295</v>
      </c>
      <c r="C3726" s="23"/>
      <c r="D3726" s="166" t="s">
        <v>5300</v>
      </c>
      <c r="E3726" s="181"/>
      <c r="F3726" s="158"/>
      <c r="G3726" s="135" t="s">
        <v>104</v>
      </c>
      <c r="H3726" s="135">
        <v>10.0</v>
      </c>
      <c r="I3726" s="132"/>
      <c r="J3726" s="81" t="s">
        <v>1966</v>
      </c>
      <c r="K3726" s="136"/>
      <c r="L3726" s="159"/>
    </row>
    <row r="3727" ht="20.25" customHeight="1">
      <c r="A3727" s="168">
        <v>46121.0</v>
      </c>
      <c r="B3727" s="162" t="s">
        <v>5295</v>
      </c>
      <c r="C3727" s="23"/>
      <c r="D3727" s="166" t="s">
        <v>231</v>
      </c>
      <c r="E3727" s="181"/>
      <c r="F3727" s="158"/>
      <c r="G3727" s="135" t="s">
        <v>104</v>
      </c>
      <c r="H3727" s="135">
        <v>1.0</v>
      </c>
      <c r="I3727" s="132"/>
      <c r="J3727" s="81" t="s">
        <v>2810</v>
      </c>
      <c r="K3727" s="136"/>
      <c r="L3727" s="159"/>
    </row>
    <row r="3728" ht="20.25" customHeight="1">
      <c r="A3728" s="168">
        <v>46121.0</v>
      </c>
      <c r="B3728" s="162" t="s">
        <v>5295</v>
      </c>
      <c r="C3728" s="23"/>
      <c r="D3728" s="166" t="s">
        <v>1238</v>
      </c>
      <c r="E3728" s="181"/>
      <c r="F3728" s="158"/>
      <c r="G3728" s="135" t="s">
        <v>104</v>
      </c>
      <c r="H3728" s="135">
        <v>1.0</v>
      </c>
      <c r="I3728" s="132"/>
      <c r="J3728" s="81" t="s">
        <v>1613</v>
      </c>
      <c r="K3728" s="136"/>
      <c r="L3728" s="159"/>
    </row>
    <row r="3729" ht="20.25" customHeight="1">
      <c r="A3729" s="168">
        <v>46121.0</v>
      </c>
      <c r="B3729" s="162" t="s">
        <v>5295</v>
      </c>
      <c r="C3729" s="23"/>
      <c r="D3729" s="166" t="s">
        <v>5301</v>
      </c>
      <c r="E3729" s="181"/>
      <c r="F3729" s="158"/>
      <c r="G3729" s="135" t="s">
        <v>104</v>
      </c>
      <c r="H3729" s="135">
        <v>1.0</v>
      </c>
      <c r="I3729" s="132"/>
      <c r="J3729" s="81" t="s">
        <v>1613</v>
      </c>
      <c r="K3729" s="136"/>
      <c r="L3729" s="159"/>
    </row>
    <row r="3730" ht="20.25" customHeight="1">
      <c r="A3730" s="168">
        <v>46121.0</v>
      </c>
      <c r="B3730" s="162" t="s">
        <v>5295</v>
      </c>
      <c r="C3730" s="23"/>
      <c r="D3730" s="166" t="s">
        <v>127</v>
      </c>
      <c r="E3730" s="181"/>
      <c r="F3730" s="158"/>
      <c r="G3730" s="135" t="s">
        <v>104</v>
      </c>
      <c r="H3730" s="135">
        <v>1.0</v>
      </c>
      <c r="I3730" s="132"/>
      <c r="J3730" s="81" t="s">
        <v>1613</v>
      </c>
      <c r="K3730" s="136"/>
      <c r="L3730" s="159"/>
    </row>
    <row r="3731" ht="20.25" customHeight="1">
      <c r="A3731" s="168">
        <v>46121.0</v>
      </c>
      <c r="B3731" s="162" t="s">
        <v>5295</v>
      </c>
      <c r="C3731" s="23"/>
      <c r="D3731" s="166" t="s">
        <v>2808</v>
      </c>
      <c r="E3731" s="181"/>
      <c r="F3731" s="158"/>
      <c r="G3731" s="135" t="s">
        <v>104</v>
      </c>
      <c r="H3731" s="135">
        <v>1.0</v>
      </c>
      <c r="I3731" s="132"/>
      <c r="J3731" s="81" t="s">
        <v>1613</v>
      </c>
      <c r="K3731" s="136"/>
      <c r="L3731" s="159"/>
    </row>
    <row r="3732" ht="20.25" customHeight="1">
      <c r="A3732" s="168">
        <v>46121.0</v>
      </c>
      <c r="B3732" s="162" t="s">
        <v>5295</v>
      </c>
      <c r="C3732" s="23"/>
      <c r="D3732" s="166" t="s">
        <v>616</v>
      </c>
      <c r="E3732" s="181"/>
      <c r="F3732" s="158"/>
      <c r="G3732" s="135" t="s">
        <v>104</v>
      </c>
      <c r="H3732" s="135">
        <v>3.0</v>
      </c>
      <c r="I3732" s="132"/>
      <c r="J3732" s="81" t="s">
        <v>1613</v>
      </c>
      <c r="K3732" s="136"/>
      <c r="L3732" s="159"/>
    </row>
    <row r="3733" ht="20.25" hidden="1" customHeight="1">
      <c r="A3733" s="183"/>
      <c r="B3733" s="184"/>
      <c r="C3733" s="185"/>
      <c r="D3733" s="186"/>
      <c r="E3733" s="187"/>
      <c r="F3733" s="188"/>
      <c r="G3733" s="189"/>
      <c r="H3733" s="189"/>
      <c r="I3733" s="186"/>
      <c r="J3733" s="186"/>
      <c r="K3733" s="190"/>
      <c r="L3733" s="191"/>
      <c r="M3733" s="192"/>
      <c r="N3733" s="192"/>
      <c r="O3733" s="192"/>
      <c r="P3733" s="192"/>
      <c r="Q3733" s="192"/>
      <c r="R3733" s="192"/>
      <c r="S3733" s="192"/>
      <c r="T3733" s="192"/>
      <c r="U3733" s="192"/>
      <c r="V3733" s="192"/>
      <c r="W3733" s="192"/>
      <c r="X3733" s="192"/>
      <c r="Y3733" s="192"/>
      <c r="Z3733" s="192"/>
    </row>
    <row r="3734" ht="20.25" customHeight="1">
      <c r="A3734" s="168">
        <v>46122.0</v>
      </c>
      <c r="B3734" s="162" t="s">
        <v>5302</v>
      </c>
      <c r="C3734" s="23"/>
      <c r="D3734" s="166" t="s">
        <v>5303</v>
      </c>
      <c r="E3734" s="181"/>
      <c r="F3734" s="158"/>
      <c r="G3734" s="135" t="s">
        <v>196</v>
      </c>
      <c r="H3734" s="135">
        <v>3.0</v>
      </c>
      <c r="I3734" s="132"/>
      <c r="J3734" s="81" t="s">
        <v>1383</v>
      </c>
      <c r="K3734" s="136"/>
      <c r="L3734" s="159"/>
    </row>
    <row r="3735" ht="20.25" customHeight="1">
      <c r="A3735" s="168">
        <v>46122.0</v>
      </c>
      <c r="B3735" s="162" t="s">
        <v>5302</v>
      </c>
      <c r="C3735" s="23"/>
      <c r="D3735" s="166" t="s">
        <v>1745</v>
      </c>
      <c r="E3735" s="181"/>
      <c r="F3735" s="158"/>
      <c r="G3735" s="135" t="s">
        <v>104</v>
      </c>
      <c r="H3735" s="135">
        <v>1.0</v>
      </c>
      <c r="I3735" s="132"/>
      <c r="J3735" s="81" t="s">
        <v>1397</v>
      </c>
      <c r="K3735" s="136"/>
      <c r="L3735" s="159"/>
    </row>
    <row r="3736" ht="20.25" customHeight="1">
      <c r="A3736" s="168">
        <v>46122.0</v>
      </c>
      <c r="B3736" s="162" t="s">
        <v>5302</v>
      </c>
      <c r="C3736" s="23"/>
      <c r="D3736" s="166" t="s">
        <v>66</v>
      </c>
      <c r="E3736" s="181" t="s">
        <v>1280</v>
      </c>
      <c r="F3736" s="158"/>
      <c r="G3736" s="135" t="s">
        <v>104</v>
      </c>
      <c r="H3736" s="135">
        <v>2.0</v>
      </c>
      <c r="I3736" s="132"/>
      <c r="J3736" s="81" t="s">
        <v>5304</v>
      </c>
      <c r="K3736" s="136"/>
      <c r="L3736" s="159"/>
    </row>
    <row r="3737" ht="20.25" customHeight="1">
      <c r="A3737" s="168">
        <v>46122.0</v>
      </c>
      <c r="B3737" s="162" t="s">
        <v>5302</v>
      </c>
      <c r="C3737" s="23"/>
      <c r="D3737" s="166" t="s">
        <v>807</v>
      </c>
      <c r="E3737" s="181" t="s">
        <v>362</v>
      </c>
      <c r="F3737" s="158"/>
      <c r="G3737" s="135" t="s">
        <v>104</v>
      </c>
      <c r="H3737" s="135">
        <v>2.0</v>
      </c>
      <c r="I3737" s="132"/>
      <c r="J3737" s="81" t="s">
        <v>5304</v>
      </c>
      <c r="K3737" s="136"/>
      <c r="L3737" s="159"/>
    </row>
    <row r="3738" ht="20.25" customHeight="1">
      <c r="A3738" s="168">
        <v>46122.0</v>
      </c>
      <c r="B3738" s="162" t="s">
        <v>5302</v>
      </c>
      <c r="C3738" s="23"/>
      <c r="D3738" s="166" t="s">
        <v>807</v>
      </c>
      <c r="E3738" s="181" t="s">
        <v>808</v>
      </c>
      <c r="F3738" s="158"/>
      <c r="G3738" s="135" t="s">
        <v>104</v>
      </c>
      <c r="H3738" s="135">
        <v>2.0</v>
      </c>
      <c r="I3738" s="132"/>
      <c r="J3738" s="81" t="s">
        <v>5304</v>
      </c>
      <c r="K3738" s="136"/>
      <c r="L3738" s="159"/>
    </row>
    <row r="3739" ht="20.25" customHeight="1">
      <c r="A3739" s="168">
        <v>46122.0</v>
      </c>
      <c r="B3739" s="162" t="s">
        <v>5302</v>
      </c>
      <c r="C3739" s="23"/>
      <c r="D3739" s="166" t="s">
        <v>433</v>
      </c>
      <c r="E3739" s="181" t="s">
        <v>5305</v>
      </c>
      <c r="F3739" s="158"/>
      <c r="G3739" s="135" t="s">
        <v>104</v>
      </c>
      <c r="H3739" s="135">
        <v>1.0</v>
      </c>
      <c r="I3739" s="132"/>
      <c r="J3739" s="81" t="s">
        <v>1664</v>
      </c>
      <c r="K3739" s="136"/>
      <c r="L3739" s="159"/>
    </row>
    <row r="3740" ht="20.25" customHeight="1">
      <c r="A3740" s="168">
        <v>46122.0</v>
      </c>
      <c r="B3740" s="162" t="s">
        <v>5302</v>
      </c>
      <c r="C3740" s="23"/>
      <c r="D3740" s="166" t="s">
        <v>66</v>
      </c>
      <c r="E3740" s="181" t="s">
        <v>1597</v>
      </c>
      <c r="F3740" s="158"/>
      <c r="G3740" s="135" t="s">
        <v>104</v>
      </c>
      <c r="H3740" s="135">
        <v>1.0</v>
      </c>
      <c r="I3740" s="132"/>
      <c r="J3740" s="81" t="s">
        <v>1664</v>
      </c>
      <c r="K3740" s="136"/>
      <c r="L3740" s="159"/>
    </row>
    <row r="3741" ht="20.25" customHeight="1">
      <c r="A3741" s="168">
        <v>46122.0</v>
      </c>
      <c r="B3741" s="162" t="s">
        <v>5302</v>
      </c>
      <c r="C3741" s="23"/>
      <c r="D3741" s="166" t="s">
        <v>5306</v>
      </c>
      <c r="E3741" s="181" t="s">
        <v>1596</v>
      </c>
      <c r="F3741" s="158"/>
      <c r="G3741" s="135" t="s">
        <v>104</v>
      </c>
      <c r="H3741" s="135">
        <v>1.0</v>
      </c>
      <c r="I3741" s="132"/>
      <c r="J3741" s="81" t="s">
        <v>1664</v>
      </c>
      <c r="K3741" s="136"/>
      <c r="L3741" s="159"/>
    </row>
    <row r="3742" ht="20.25" customHeight="1">
      <c r="A3742" s="168">
        <v>46122.0</v>
      </c>
      <c r="B3742" s="162" t="s">
        <v>5302</v>
      </c>
      <c r="C3742" s="23"/>
      <c r="D3742" s="166" t="s">
        <v>1290</v>
      </c>
      <c r="E3742" s="181" t="s">
        <v>975</v>
      </c>
      <c r="F3742" s="158"/>
      <c r="G3742" s="135" t="s">
        <v>104</v>
      </c>
      <c r="H3742" s="135">
        <v>1.0</v>
      </c>
      <c r="I3742" s="132"/>
      <c r="J3742" s="81" t="s">
        <v>5307</v>
      </c>
      <c r="K3742" s="136"/>
      <c r="L3742" s="159"/>
    </row>
    <row r="3743" ht="20.25" customHeight="1">
      <c r="A3743" s="168">
        <v>46122.0</v>
      </c>
      <c r="B3743" s="162" t="s">
        <v>5302</v>
      </c>
      <c r="C3743" s="23"/>
      <c r="D3743" s="166" t="s">
        <v>66</v>
      </c>
      <c r="E3743" s="181" t="s">
        <v>1597</v>
      </c>
      <c r="F3743" s="158"/>
      <c r="G3743" s="135" t="s">
        <v>104</v>
      </c>
      <c r="H3743" s="135">
        <v>1.0</v>
      </c>
      <c r="I3743" s="132"/>
      <c r="J3743" s="81" t="s">
        <v>5307</v>
      </c>
      <c r="K3743" s="136"/>
      <c r="L3743" s="159"/>
    </row>
    <row r="3744" ht="20.25" customHeight="1">
      <c r="A3744" s="168">
        <v>46122.0</v>
      </c>
      <c r="B3744" s="162" t="s">
        <v>5302</v>
      </c>
      <c r="C3744" s="23"/>
      <c r="D3744" s="166" t="s">
        <v>433</v>
      </c>
      <c r="E3744" s="181" t="s">
        <v>2431</v>
      </c>
      <c r="F3744" s="158"/>
      <c r="G3744" s="135" t="s">
        <v>104</v>
      </c>
      <c r="H3744" s="135">
        <v>1.0</v>
      </c>
      <c r="I3744" s="132"/>
      <c r="J3744" s="81" t="s">
        <v>5307</v>
      </c>
      <c r="K3744" s="136"/>
      <c r="L3744" s="159"/>
    </row>
    <row r="3745" ht="20.25" customHeight="1">
      <c r="A3745" s="193">
        <v>46122.0</v>
      </c>
      <c r="B3745" s="194" t="s">
        <v>5302</v>
      </c>
      <c r="C3745" s="23"/>
      <c r="D3745" s="172" t="s">
        <v>66</v>
      </c>
      <c r="E3745" s="195">
        <v>3.1780219E7</v>
      </c>
      <c r="F3745" s="174"/>
      <c r="G3745" s="196" t="s">
        <v>104</v>
      </c>
      <c r="H3745" s="196">
        <v>1.0</v>
      </c>
      <c r="I3745" s="59"/>
      <c r="J3745" s="197" t="s">
        <v>5308</v>
      </c>
      <c r="K3745" s="86"/>
      <c r="L3745" s="198"/>
      <c r="M3745" s="178"/>
      <c r="N3745" s="178"/>
      <c r="O3745" s="178"/>
      <c r="P3745" s="178"/>
      <c r="Q3745" s="178"/>
      <c r="R3745" s="178"/>
      <c r="S3745" s="178"/>
      <c r="T3745" s="178"/>
      <c r="U3745" s="178"/>
      <c r="V3745" s="178"/>
      <c r="W3745" s="178"/>
      <c r="X3745" s="178"/>
      <c r="Y3745" s="178"/>
      <c r="Z3745" s="178"/>
    </row>
    <row r="3746" ht="20.25" customHeight="1">
      <c r="A3746" s="168">
        <v>46122.0</v>
      </c>
      <c r="B3746" s="162" t="s">
        <v>5302</v>
      </c>
      <c r="C3746" s="23"/>
      <c r="D3746" s="166" t="s">
        <v>66</v>
      </c>
      <c r="E3746" s="181" t="s">
        <v>1597</v>
      </c>
      <c r="F3746" s="158"/>
      <c r="G3746" s="135" t="s">
        <v>104</v>
      </c>
      <c r="H3746" s="135">
        <v>1.0</v>
      </c>
      <c r="I3746" s="132"/>
      <c r="J3746" s="81" t="s">
        <v>5308</v>
      </c>
      <c r="K3746" s="136"/>
      <c r="L3746" s="159"/>
    </row>
    <row r="3747" ht="20.25" customHeight="1">
      <c r="A3747" s="168">
        <v>46122.0</v>
      </c>
      <c r="B3747" s="162" t="s">
        <v>5302</v>
      </c>
      <c r="C3747" s="23"/>
      <c r="D3747" s="166" t="s">
        <v>433</v>
      </c>
      <c r="E3747" s="181" t="s">
        <v>3728</v>
      </c>
      <c r="F3747" s="158"/>
      <c r="G3747" s="135" t="s">
        <v>104</v>
      </c>
      <c r="H3747" s="135">
        <v>1.0</v>
      </c>
      <c r="I3747" s="132"/>
      <c r="J3747" s="81" t="s">
        <v>5308</v>
      </c>
      <c r="K3747" s="136"/>
      <c r="L3747" s="159"/>
    </row>
    <row r="3748" ht="20.25" customHeight="1">
      <c r="A3748" s="168">
        <v>46122.0</v>
      </c>
      <c r="B3748" s="162" t="s">
        <v>5302</v>
      </c>
      <c r="C3748" s="23"/>
      <c r="D3748" s="166" t="s">
        <v>66</v>
      </c>
      <c r="E3748" s="181" t="s">
        <v>1597</v>
      </c>
      <c r="F3748" s="158"/>
      <c r="G3748" s="135" t="s">
        <v>104</v>
      </c>
      <c r="H3748" s="135">
        <v>1.0</v>
      </c>
      <c r="I3748" s="132"/>
      <c r="J3748" s="81" t="s">
        <v>1519</v>
      </c>
      <c r="K3748" s="136"/>
      <c r="L3748" s="159"/>
    </row>
    <row r="3749" ht="20.25" customHeight="1">
      <c r="A3749" s="168">
        <v>46122.0</v>
      </c>
      <c r="B3749" s="162" t="s">
        <v>5302</v>
      </c>
      <c r="C3749" s="23"/>
      <c r="D3749" s="166" t="s">
        <v>433</v>
      </c>
      <c r="E3749" s="181" t="s">
        <v>2431</v>
      </c>
      <c r="F3749" s="158"/>
      <c r="G3749" s="135" t="s">
        <v>104</v>
      </c>
      <c r="H3749" s="135">
        <v>1.0</v>
      </c>
      <c r="I3749" s="132"/>
      <c r="J3749" s="81" t="s">
        <v>1519</v>
      </c>
      <c r="K3749" s="136"/>
      <c r="L3749" s="159"/>
    </row>
    <row r="3750" ht="20.25" customHeight="1">
      <c r="A3750" s="168">
        <v>46122.0</v>
      </c>
      <c r="B3750" s="162" t="s">
        <v>5302</v>
      </c>
      <c r="C3750" s="23"/>
      <c r="D3750" s="166" t="s">
        <v>2432</v>
      </c>
      <c r="E3750" s="181" t="s">
        <v>975</v>
      </c>
      <c r="F3750" s="158"/>
      <c r="G3750" s="135" t="s">
        <v>104</v>
      </c>
      <c r="H3750" s="135">
        <v>1.0</v>
      </c>
      <c r="I3750" s="132"/>
      <c r="J3750" s="81" t="s">
        <v>1519</v>
      </c>
      <c r="K3750" s="136"/>
      <c r="L3750" s="159"/>
    </row>
    <row r="3751" ht="20.25" hidden="1" customHeight="1">
      <c r="A3751" s="183"/>
      <c r="B3751" s="184"/>
      <c r="C3751" s="185"/>
      <c r="D3751" s="186"/>
      <c r="E3751" s="187"/>
      <c r="F3751" s="188"/>
      <c r="G3751" s="189"/>
      <c r="H3751" s="189"/>
      <c r="I3751" s="186"/>
      <c r="J3751" s="186"/>
      <c r="K3751" s="190"/>
      <c r="L3751" s="191"/>
      <c r="M3751" s="192"/>
      <c r="N3751" s="192"/>
      <c r="O3751" s="192"/>
      <c r="P3751" s="192"/>
      <c r="Q3751" s="192"/>
      <c r="R3751" s="192"/>
      <c r="S3751" s="192"/>
      <c r="T3751" s="192"/>
      <c r="U3751" s="192"/>
      <c r="V3751" s="192"/>
      <c r="W3751" s="192"/>
      <c r="X3751" s="192"/>
      <c r="Y3751" s="192"/>
      <c r="Z3751" s="192"/>
    </row>
    <row r="3752" ht="20.25" customHeight="1">
      <c r="A3752" s="168">
        <v>46123.0</v>
      </c>
      <c r="B3752" s="162" t="s">
        <v>5309</v>
      </c>
      <c r="C3752" s="23"/>
      <c r="D3752" s="166" t="s">
        <v>3926</v>
      </c>
      <c r="E3752" s="181" t="s">
        <v>4742</v>
      </c>
      <c r="F3752" s="158"/>
      <c r="G3752" s="135" t="s">
        <v>104</v>
      </c>
      <c r="H3752" s="135">
        <v>1.0</v>
      </c>
      <c r="I3752" s="132"/>
      <c r="J3752" s="81" t="s">
        <v>991</v>
      </c>
      <c r="K3752" s="136"/>
      <c r="L3752" s="159"/>
    </row>
    <row r="3753" ht="20.25" customHeight="1">
      <c r="A3753" s="168">
        <v>46123.0</v>
      </c>
      <c r="B3753" s="162" t="s">
        <v>5309</v>
      </c>
      <c r="C3753" s="23"/>
      <c r="D3753" s="166" t="s">
        <v>351</v>
      </c>
      <c r="E3753" s="181" t="s">
        <v>335</v>
      </c>
      <c r="F3753" s="158"/>
      <c r="G3753" s="135" t="s">
        <v>104</v>
      </c>
      <c r="H3753" s="135">
        <v>1.0</v>
      </c>
      <c r="I3753" s="132"/>
      <c r="J3753" s="81" t="s">
        <v>4834</v>
      </c>
      <c r="K3753" s="136"/>
      <c r="L3753" s="159"/>
    </row>
    <row r="3754" ht="20.25" customHeight="1">
      <c r="A3754" s="168">
        <v>46123.0</v>
      </c>
      <c r="B3754" s="162" t="s">
        <v>5309</v>
      </c>
      <c r="C3754" s="23"/>
      <c r="D3754" s="166" t="s">
        <v>351</v>
      </c>
      <c r="E3754" s="181" t="s">
        <v>3047</v>
      </c>
      <c r="F3754" s="158"/>
      <c r="G3754" s="135" t="s">
        <v>104</v>
      </c>
      <c r="H3754" s="135">
        <v>1.0</v>
      </c>
      <c r="I3754" s="132"/>
      <c r="J3754" s="81" t="s">
        <v>4834</v>
      </c>
      <c r="K3754" s="136"/>
      <c r="L3754" s="159"/>
    </row>
    <row r="3755" ht="20.25" customHeight="1">
      <c r="A3755" s="168">
        <v>46123.0</v>
      </c>
      <c r="B3755" s="162" t="s">
        <v>5309</v>
      </c>
      <c r="C3755" s="23"/>
      <c r="D3755" s="166" t="s">
        <v>66</v>
      </c>
      <c r="E3755" s="181" t="s">
        <v>2430</v>
      </c>
      <c r="F3755" s="158"/>
      <c r="G3755" s="135" t="s">
        <v>104</v>
      </c>
      <c r="H3755" s="135">
        <v>1.0</v>
      </c>
      <c r="I3755" s="132"/>
      <c r="J3755" s="81" t="s">
        <v>4834</v>
      </c>
      <c r="K3755" s="136"/>
      <c r="L3755" s="159"/>
    </row>
    <row r="3756" ht="20.25" customHeight="1">
      <c r="A3756" s="168">
        <v>46123.0</v>
      </c>
      <c r="B3756" s="162" t="s">
        <v>5309</v>
      </c>
      <c r="C3756" s="23"/>
      <c r="D3756" s="166" t="s">
        <v>5310</v>
      </c>
      <c r="E3756" s="181" t="s">
        <v>337</v>
      </c>
      <c r="F3756" s="158"/>
      <c r="G3756" s="135" t="s">
        <v>104</v>
      </c>
      <c r="H3756" s="135">
        <v>1.0</v>
      </c>
      <c r="I3756" s="132"/>
      <c r="J3756" s="81" t="s">
        <v>4834</v>
      </c>
      <c r="K3756" s="136"/>
      <c r="L3756" s="159"/>
    </row>
    <row r="3757" ht="20.25" customHeight="1">
      <c r="A3757" s="168">
        <v>46123.0</v>
      </c>
      <c r="B3757" s="162" t="s">
        <v>5309</v>
      </c>
      <c r="C3757" s="23"/>
      <c r="D3757" s="166" t="s">
        <v>3070</v>
      </c>
      <c r="E3757" s="181"/>
      <c r="F3757" s="158"/>
      <c r="G3757" s="135" t="s">
        <v>104</v>
      </c>
      <c r="H3757" s="135">
        <v>1.0</v>
      </c>
      <c r="I3757" s="132"/>
      <c r="J3757" s="81" t="s">
        <v>2749</v>
      </c>
      <c r="K3757" s="136"/>
      <c r="L3757" s="159"/>
    </row>
    <row r="3758" ht="20.25" customHeight="1">
      <c r="A3758" s="168">
        <v>46123.0</v>
      </c>
      <c r="B3758" s="162" t="s">
        <v>5309</v>
      </c>
      <c r="C3758" s="23"/>
      <c r="D3758" s="166" t="s">
        <v>112</v>
      </c>
      <c r="E3758" s="181"/>
      <c r="F3758" s="158"/>
      <c r="G3758" s="135" t="s">
        <v>104</v>
      </c>
      <c r="H3758" s="135">
        <v>1.0</v>
      </c>
      <c r="I3758" s="132"/>
      <c r="J3758" s="81" t="s">
        <v>1973</v>
      </c>
      <c r="K3758" s="136"/>
      <c r="L3758" s="159"/>
    </row>
    <row r="3759" ht="20.25" customHeight="1">
      <c r="A3759" s="168">
        <v>46123.0</v>
      </c>
      <c r="B3759" s="162" t="s">
        <v>5309</v>
      </c>
      <c r="C3759" s="23"/>
      <c r="D3759" s="166" t="s">
        <v>1681</v>
      </c>
      <c r="E3759" s="181"/>
      <c r="F3759" s="158"/>
      <c r="G3759" s="135" t="s">
        <v>104</v>
      </c>
      <c r="H3759" s="135">
        <v>1.0</v>
      </c>
      <c r="I3759" s="132"/>
      <c r="J3759" s="81" t="s">
        <v>2749</v>
      </c>
      <c r="K3759" s="136"/>
      <c r="L3759" s="159"/>
    </row>
    <row r="3760" ht="20.25" customHeight="1">
      <c r="A3760" s="168">
        <v>46123.0</v>
      </c>
      <c r="B3760" s="162" t="s">
        <v>5309</v>
      </c>
      <c r="C3760" s="23"/>
      <c r="D3760" s="166" t="s">
        <v>2837</v>
      </c>
      <c r="E3760" s="181"/>
      <c r="F3760" s="158"/>
      <c r="G3760" s="135" t="s">
        <v>104</v>
      </c>
      <c r="H3760" s="135">
        <v>4.0</v>
      </c>
      <c r="I3760" s="132"/>
      <c r="J3760" s="81" t="s">
        <v>1397</v>
      </c>
      <c r="K3760" s="136"/>
      <c r="L3760" s="159"/>
    </row>
    <row r="3761" ht="20.25" customHeight="1">
      <c r="A3761" s="168">
        <v>46123.0</v>
      </c>
      <c r="B3761" s="162" t="s">
        <v>5309</v>
      </c>
      <c r="C3761" s="23"/>
      <c r="D3761" s="166" t="s">
        <v>1054</v>
      </c>
      <c r="E3761" s="181"/>
      <c r="F3761" s="158"/>
      <c r="G3761" s="135" t="s">
        <v>742</v>
      </c>
      <c r="H3761" s="135">
        <v>1.0</v>
      </c>
      <c r="I3761" s="132"/>
      <c r="J3761" s="81" t="s">
        <v>5225</v>
      </c>
      <c r="K3761" s="136"/>
      <c r="L3761" s="159"/>
    </row>
    <row r="3762" ht="20.25" hidden="1" customHeight="1">
      <c r="A3762" s="168"/>
      <c r="B3762" s="162"/>
      <c r="C3762" s="23"/>
      <c r="D3762" s="166"/>
      <c r="E3762" s="181"/>
      <c r="F3762" s="158"/>
      <c r="G3762" s="135"/>
      <c r="H3762" s="135"/>
      <c r="I3762" s="132"/>
      <c r="J3762" s="81"/>
      <c r="K3762" s="136"/>
      <c r="L3762" s="159"/>
    </row>
    <row r="3763" ht="20.25" customHeight="1">
      <c r="A3763" s="168">
        <v>46124.0</v>
      </c>
      <c r="B3763" s="162" t="s">
        <v>5311</v>
      </c>
      <c r="C3763" s="23"/>
      <c r="D3763" s="166" t="s">
        <v>2897</v>
      </c>
      <c r="E3763" s="181"/>
      <c r="F3763" s="158"/>
      <c r="G3763" s="135"/>
      <c r="H3763" s="135"/>
      <c r="I3763" s="132"/>
      <c r="J3763" s="81" t="s">
        <v>988</v>
      </c>
      <c r="K3763" s="136"/>
      <c r="L3763" s="159"/>
    </row>
    <row r="3764" ht="20.25" customHeight="1">
      <c r="A3764" s="168">
        <v>46124.0</v>
      </c>
      <c r="B3764" s="162" t="s">
        <v>5311</v>
      </c>
      <c r="C3764" s="23"/>
      <c r="D3764" s="166" t="s">
        <v>5312</v>
      </c>
      <c r="E3764" s="181"/>
      <c r="F3764" s="158"/>
      <c r="G3764" s="135"/>
      <c r="H3764" s="135"/>
      <c r="I3764" s="132"/>
      <c r="J3764" s="81" t="s">
        <v>988</v>
      </c>
      <c r="K3764" s="136"/>
      <c r="L3764" s="159"/>
    </row>
    <row r="3765" ht="20.25" customHeight="1">
      <c r="A3765" s="168">
        <v>46124.0</v>
      </c>
      <c r="B3765" s="162" t="s">
        <v>5311</v>
      </c>
      <c r="C3765" s="23"/>
      <c r="D3765" s="166" t="s">
        <v>5313</v>
      </c>
      <c r="E3765" s="181" t="s">
        <v>5314</v>
      </c>
      <c r="F3765" s="158"/>
      <c r="G3765" s="135" t="s">
        <v>104</v>
      </c>
      <c r="H3765" s="135">
        <v>2.0</v>
      </c>
      <c r="I3765" s="132"/>
      <c r="J3765" s="81" t="s">
        <v>5315</v>
      </c>
      <c r="K3765" s="136"/>
      <c r="L3765" s="159"/>
    </row>
    <row r="3766" ht="20.25" customHeight="1">
      <c r="A3766" s="168">
        <v>46124.0</v>
      </c>
      <c r="B3766" s="162" t="s">
        <v>5311</v>
      </c>
      <c r="C3766" s="23"/>
      <c r="D3766" s="166" t="s">
        <v>5313</v>
      </c>
      <c r="E3766" s="181" t="s">
        <v>5316</v>
      </c>
      <c r="F3766" s="158"/>
      <c r="G3766" s="135" t="s">
        <v>104</v>
      </c>
      <c r="H3766" s="135">
        <v>2.0</v>
      </c>
      <c r="I3766" s="132"/>
      <c r="J3766" s="81" t="s">
        <v>5315</v>
      </c>
      <c r="K3766" s="136"/>
      <c r="L3766" s="159"/>
    </row>
    <row r="3767" ht="20.25" customHeight="1">
      <c r="A3767" s="168">
        <v>46124.0</v>
      </c>
      <c r="B3767" s="162" t="s">
        <v>5311</v>
      </c>
      <c r="C3767" s="23"/>
      <c r="D3767" s="166" t="s">
        <v>5317</v>
      </c>
      <c r="E3767" s="181" t="s">
        <v>5318</v>
      </c>
      <c r="F3767" s="158"/>
      <c r="G3767" s="135" t="s">
        <v>104</v>
      </c>
      <c r="H3767" s="135">
        <v>1.0</v>
      </c>
      <c r="I3767" s="132"/>
      <c r="J3767" s="81" t="s">
        <v>5315</v>
      </c>
      <c r="K3767" s="136"/>
      <c r="L3767" s="159"/>
    </row>
    <row r="3768" ht="20.25" customHeight="1">
      <c r="A3768" s="168">
        <v>46124.0</v>
      </c>
      <c r="B3768" s="162" t="s">
        <v>5311</v>
      </c>
      <c r="C3768" s="23"/>
      <c r="D3768" s="166" t="s">
        <v>5313</v>
      </c>
      <c r="E3768" s="181" t="s">
        <v>5319</v>
      </c>
      <c r="F3768" s="158"/>
      <c r="G3768" s="135" t="s">
        <v>104</v>
      </c>
      <c r="H3768" s="135">
        <v>1.0</v>
      </c>
      <c r="I3768" s="132"/>
      <c r="J3768" s="81" t="s">
        <v>5315</v>
      </c>
      <c r="K3768" s="136"/>
      <c r="L3768" s="159"/>
    </row>
    <row r="3769" ht="20.25" hidden="1" customHeight="1">
      <c r="A3769" s="168"/>
      <c r="B3769" s="162"/>
      <c r="C3769" s="23"/>
      <c r="D3769" s="166"/>
      <c r="E3769" s="181"/>
      <c r="F3769" s="158"/>
      <c r="G3769" s="135"/>
      <c r="H3769" s="135"/>
      <c r="I3769" s="132"/>
      <c r="J3769" s="81"/>
      <c r="K3769" s="136"/>
      <c r="L3769" s="159"/>
    </row>
    <row r="3770" ht="20.25" customHeight="1">
      <c r="A3770" s="168">
        <v>46125.0</v>
      </c>
      <c r="B3770" s="162" t="s">
        <v>5320</v>
      </c>
      <c r="C3770" s="23"/>
      <c r="D3770" s="166" t="s">
        <v>4148</v>
      </c>
      <c r="E3770" s="181"/>
      <c r="F3770" s="158"/>
      <c r="G3770" s="135" t="s">
        <v>196</v>
      </c>
      <c r="H3770" s="135">
        <v>3.0</v>
      </c>
      <c r="I3770" s="132"/>
      <c r="J3770" s="81" t="s">
        <v>1103</v>
      </c>
      <c r="K3770" s="136"/>
      <c r="L3770" s="159"/>
    </row>
    <row r="3771" ht="20.25" customHeight="1">
      <c r="A3771" s="168">
        <v>46125.0</v>
      </c>
      <c r="B3771" s="162" t="s">
        <v>5320</v>
      </c>
      <c r="C3771" s="23"/>
      <c r="D3771" s="166" t="s">
        <v>4148</v>
      </c>
      <c r="E3771" s="181"/>
      <c r="F3771" s="158"/>
      <c r="G3771" s="135" t="s">
        <v>196</v>
      </c>
      <c r="H3771" s="135">
        <v>2.0</v>
      </c>
      <c r="I3771" s="132"/>
      <c r="J3771" s="81" t="s">
        <v>5321</v>
      </c>
      <c r="K3771" s="136"/>
      <c r="L3771" s="159"/>
    </row>
    <row r="3772" ht="20.25" customHeight="1">
      <c r="A3772" s="168">
        <v>46125.0</v>
      </c>
      <c r="B3772" s="162" t="s">
        <v>5320</v>
      </c>
      <c r="C3772" s="23"/>
      <c r="D3772" s="166" t="s">
        <v>5322</v>
      </c>
      <c r="E3772" s="181"/>
      <c r="F3772" s="158"/>
      <c r="G3772" s="135" t="s">
        <v>1385</v>
      </c>
      <c r="H3772" s="135">
        <v>1.0</v>
      </c>
      <c r="I3772" s="132"/>
      <c r="J3772" s="81" t="s">
        <v>1966</v>
      </c>
      <c r="K3772" s="136"/>
      <c r="L3772" s="159"/>
    </row>
    <row r="3773" ht="20.25" customHeight="1">
      <c r="A3773" s="168">
        <v>46125.0</v>
      </c>
      <c r="B3773" s="162" t="s">
        <v>5320</v>
      </c>
      <c r="C3773" s="23"/>
      <c r="D3773" s="166" t="s">
        <v>351</v>
      </c>
      <c r="E3773" s="181" t="s">
        <v>335</v>
      </c>
      <c r="F3773" s="158"/>
      <c r="G3773" s="135" t="s">
        <v>104</v>
      </c>
      <c r="H3773" s="135">
        <v>1.0</v>
      </c>
      <c r="I3773" s="132"/>
      <c r="J3773" s="81" t="s">
        <v>1335</v>
      </c>
      <c r="K3773" s="136"/>
      <c r="L3773" s="159"/>
    </row>
    <row r="3774" ht="20.25" customHeight="1">
      <c r="A3774" s="168">
        <v>46125.0</v>
      </c>
      <c r="B3774" s="162" t="s">
        <v>5320</v>
      </c>
      <c r="C3774" s="23"/>
      <c r="D3774" s="166" t="s">
        <v>66</v>
      </c>
      <c r="E3774" s="181" t="s">
        <v>2430</v>
      </c>
      <c r="F3774" s="158"/>
      <c r="G3774" s="135" t="s">
        <v>104</v>
      </c>
      <c r="H3774" s="135">
        <v>1.0</v>
      </c>
      <c r="I3774" s="132"/>
      <c r="J3774" s="81" t="s">
        <v>1335</v>
      </c>
      <c r="K3774" s="136"/>
      <c r="L3774" s="159"/>
    </row>
    <row r="3775" ht="20.25" customHeight="1">
      <c r="A3775" s="168">
        <v>46125.0</v>
      </c>
      <c r="B3775" s="162" t="s">
        <v>5320</v>
      </c>
      <c r="C3775" s="23"/>
      <c r="D3775" s="166" t="s">
        <v>351</v>
      </c>
      <c r="E3775" s="181" t="s">
        <v>337</v>
      </c>
      <c r="F3775" s="158"/>
      <c r="G3775" s="135" t="s">
        <v>104</v>
      </c>
      <c r="H3775" s="135">
        <v>1.0</v>
      </c>
      <c r="I3775" s="132"/>
      <c r="J3775" s="81" t="s">
        <v>1335</v>
      </c>
      <c r="K3775" s="136"/>
      <c r="L3775" s="159"/>
    </row>
    <row r="3776" ht="20.25" customHeight="1">
      <c r="A3776" s="168">
        <v>46125.0</v>
      </c>
      <c r="B3776" s="162" t="s">
        <v>5320</v>
      </c>
      <c r="C3776" s="23"/>
      <c r="D3776" s="166" t="s">
        <v>4152</v>
      </c>
      <c r="E3776" s="181" t="s">
        <v>2433</v>
      </c>
      <c r="F3776" s="158"/>
      <c r="G3776" s="135" t="s">
        <v>104</v>
      </c>
      <c r="H3776" s="135">
        <v>1.0</v>
      </c>
      <c r="I3776" s="132"/>
      <c r="J3776" s="81" t="s">
        <v>1335</v>
      </c>
      <c r="K3776" s="136"/>
      <c r="L3776" s="159"/>
    </row>
    <row r="3777" ht="20.25" customHeight="1">
      <c r="A3777" s="168">
        <v>46125.0</v>
      </c>
      <c r="B3777" s="162" t="s">
        <v>5320</v>
      </c>
      <c r="C3777" s="23"/>
      <c r="D3777" s="166" t="s">
        <v>2842</v>
      </c>
      <c r="E3777" s="181"/>
      <c r="F3777" s="158"/>
      <c r="G3777" s="135" t="s">
        <v>104</v>
      </c>
      <c r="H3777" s="135">
        <v>1.0</v>
      </c>
      <c r="I3777" s="132"/>
      <c r="J3777" s="81" t="s">
        <v>2749</v>
      </c>
      <c r="K3777" s="136"/>
      <c r="L3777" s="159"/>
    </row>
    <row r="3778" ht="20.25" customHeight="1">
      <c r="A3778" s="168">
        <v>46125.0</v>
      </c>
      <c r="B3778" s="162" t="s">
        <v>5320</v>
      </c>
      <c r="C3778" s="23"/>
      <c r="D3778" s="166" t="s">
        <v>1681</v>
      </c>
      <c r="E3778" s="181"/>
      <c r="F3778" s="158"/>
      <c r="G3778" s="135" t="s">
        <v>104</v>
      </c>
      <c r="H3778" s="135">
        <v>1.0</v>
      </c>
      <c r="I3778" s="132"/>
      <c r="J3778" s="81" t="s">
        <v>2749</v>
      </c>
      <c r="K3778" s="136"/>
      <c r="L3778" s="159"/>
    </row>
    <row r="3779" ht="20.25" customHeight="1">
      <c r="A3779" s="168">
        <v>46125.0</v>
      </c>
      <c r="B3779" s="162" t="s">
        <v>5320</v>
      </c>
      <c r="C3779" s="23"/>
      <c r="D3779" s="166" t="s">
        <v>1897</v>
      </c>
      <c r="E3779" s="181"/>
      <c r="F3779" s="158"/>
      <c r="G3779" s="135" t="s">
        <v>104</v>
      </c>
      <c r="H3779" s="135">
        <v>4.0</v>
      </c>
      <c r="I3779" s="132"/>
      <c r="J3779" s="81" t="s">
        <v>1034</v>
      </c>
      <c r="K3779" s="136"/>
      <c r="L3779" s="159"/>
    </row>
    <row r="3780" ht="20.25" customHeight="1">
      <c r="A3780" s="168">
        <v>46125.0</v>
      </c>
      <c r="B3780" s="162" t="s">
        <v>5320</v>
      </c>
      <c r="C3780" s="23"/>
      <c r="D3780" s="166" t="s">
        <v>1897</v>
      </c>
      <c r="E3780" s="181"/>
      <c r="F3780" s="158"/>
      <c r="G3780" s="135" t="s">
        <v>104</v>
      </c>
      <c r="H3780" s="135">
        <v>4.0</v>
      </c>
      <c r="I3780" s="132"/>
      <c r="J3780" s="81" t="s">
        <v>2220</v>
      </c>
      <c r="K3780" s="136"/>
      <c r="L3780" s="159"/>
    </row>
    <row r="3781" ht="20.25" customHeight="1">
      <c r="A3781" s="168">
        <v>46125.0</v>
      </c>
      <c r="B3781" s="162" t="s">
        <v>5320</v>
      </c>
      <c r="C3781" s="23"/>
      <c r="D3781" s="166" t="s">
        <v>398</v>
      </c>
      <c r="E3781" s="181"/>
      <c r="F3781" s="158"/>
      <c r="G3781" s="135" t="s">
        <v>104</v>
      </c>
      <c r="H3781" s="135">
        <v>1.0</v>
      </c>
      <c r="I3781" s="132"/>
      <c r="J3781" s="81" t="s">
        <v>2220</v>
      </c>
      <c r="K3781" s="136"/>
      <c r="L3781" s="159"/>
    </row>
    <row r="3782" ht="20.25" customHeight="1">
      <c r="A3782" s="168">
        <v>46125.0</v>
      </c>
      <c r="B3782" s="162" t="s">
        <v>5320</v>
      </c>
      <c r="C3782" s="23"/>
      <c r="D3782" s="166" t="s">
        <v>231</v>
      </c>
      <c r="E3782" s="181"/>
      <c r="F3782" s="158"/>
      <c r="G3782" s="135" t="s">
        <v>104</v>
      </c>
      <c r="H3782" s="135">
        <v>1.0</v>
      </c>
      <c r="I3782" s="132"/>
      <c r="J3782" s="81" t="s">
        <v>2096</v>
      </c>
      <c r="K3782" s="136"/>
      <c r="L3782" s="159"/>
    </row>
    <row r="3783" ht="20.25" customHeight="1">
      <c r="A3783" s="168">
        <v>46125.0</v>
      </c>
      <c r="B3783" s="162" t="s">
        <v>5320</v>
      </c>
      <c r="C3783" s="23"/>
      <c r="D3783" s="166" t="s">
        <v>1649</v>
      </c>
      <c r="E3783" s="181"/>
      <c r="F3783" s="158"/>
      <c r="G3783" s="135" t="s">
        <v>104</v>
      </c>
      <c r="H3783" s="135">
        <v>1.0</v>
      </c>
      <c r="I3783" s="132"/>
      <c r="J3783" s="81" t="s">
        <v>2639</v>
      </c>
      <c r="K3783" s="136"/>
      <c r="L3783" s="159"/>
    </row>
    <row r="3784" ht="20.25" customHeight="1">
      <c r="A3784" s="168">
        <v>46125.0</v>
      </c>
      <c r="B3784" s="162" t="s">
        <v>5320</v>
      </c>
      <c r="C3784" s="23"/>
      <c r="D3784" s="166" t="s">
        <v>1611</v>
      </c>
      <c r="E3784" s="181"/>
      <c r="F3784" s="158"/>
      <c r="G3784" s="135" t="s">
        <v>104</v>
      </c>
      <c r="H3784" s="135">
        <v>10.0</v>
      </c>
      <c r="I3784" s="132"/>
      <c r="J3784" s="81" t="s">
        <v>1613</v>
      </c>
      <c r="K3784" s="136"/>
      <c r="L3784" s="159"/>
    </row>
    <row r="3785" ht="20.25" hidden="1" customHeight="1">
      <c r="A3785" s="168"/>
      <c r="B3785" s="162"/>
      <c r="C3785" s="23"/>
      <c r="D3785" s="166"/>
      <c r="E3785" s="181"/>
      <c r="F3785" s="158"/>
      <c r="G3785" s="135"/>
      <c r="H3785" s="135"/>
      <c r="I3785" s="132"/>
      <c r="J3785" s="81"/>
      <c r="K3785" s="136"/>
      <c r="L3785" s="159"/>
    </row>
    <row r="3786" ht="20.25" customHeight="1">
      <c r="A3786" s="168">
        <v>46127.0</v>
      </c>
      <c r="B3786" s="162" t="s">
        <v>5323</v>
      </c>
      <c r="C3786" s="23"/>
      <c r="D3786" s="166" t="s">
        <v>3527</v>
      </c>
      <c r="E3786" s="181"/>
      <c r="F3786" s="158"/>
      <c r="G3786" s="135" t="s">
        <v>104</v>
      </c>
      <c r="H3786" s="135">
        <v>1.0</v>
      </c>
      <c r="I3786" s="132"/>
      <c r="J3786" s="81" t="s">
        <v>2001</v>
      </c>
      <c r="K3786" s="136"/>
      <c r="L3786" s="159"/>
    </row>
    <row r="3787" ht="20.25" customHeight="1">
      <c r="A3787" s="168">
        <v>46127.0</v>
      </c>
      <c r="B3787" s="162" t="s">
        <v>5323</v>
      </c>
      <c r="C3787" s="23"/>
      <c r="D3787" s="166" t="s">
        <v>66</v>
      </c>
      <c r="E3787" s="181" t="s">
        <v>5324</v>
      </c>
      <c r="F3787" s="158"/>
      <c r="G3787" s="135" t="s">
        <v>104</v>
      </c>
      <c r="H3787" s="135">
        <v>1.0</v>
      </c>
      <c r="I3787" s="132"/>
      <c r="J3787" s="81" t="s">
        <v>1621</v>
      </c>
      <c r="K3787" s="136"/>
      <c r="L3787" s="159"/>
    </row>
    <row r="3788" ht="20.25" customHeight="1">
      <c r="A3788" s="168">
        <v>46127.0</v>
      </c>
      <c r="B3788" s="162" t="s">
        <v>5323</v>
      </c>
      <c r="C3788" s="23"/>
      <c r="D3788" s="166" t="s">
        <v>2636</v>
      </c>
      <c r="E3788" s="181"/>
      <c r="F3788" s="158"/>
      <c r="G3788" s="135" t="s">
        <v>104</v>
      </c>
      <c r="H3788" s="135">
        <v>2.0</v>
      </c>
      <c r="I3788" s="132"/>
      <c r="J3788" s="81" t="s">
        <v>375</v>
      </c>
      <c r="K3788" s="136"/>
      <c r="L3788" s="159"/>
    </row>
    <row r="3789" ht="20.25" customHeight="1">
      <c r="A3789" s="168">
        <v>46127.0</v>
      </c>
      <c r="B3789" s="162" t="s">
        <v>5323</v>
      </c>
      <c r="C3789" s="23"/>
      <c r="D3789" s="166" t="s">
        <v>231</v>
      </c>
      <c r="E3789" s="181"/>
      <c r="F3789" s="158"/>
      <c r="G3789" s="135" t="s">
        <v>104</v>
      </c>
      <c r="H3789" s="135">
        <v>1.0</v>
      </c>
      <c r="I3789" s="132"/>
      <c r="J3789" s="81" t="s">
        <v>381</v>
      </c>
      <c r="K3789" s="136"/>
      <c r="L3789" s="159"/>
    </row>
    <row r="3790" ht="20.25" customHeight="1">
      <c r="A3790" s="168">
        <v>46127.0</v>
      </c>
      <c r="B3790" s="162" t="s">
        <v>5323</v>
      </c>
      <c r="C3790" s="23"/>
      <c r="D3790" s="166" t="s">
        <v>231</v>
      </c>
      <c r="E3790" s="181"/>
      <c r="F3790" s="158"/>
      <c r="G3790" s="135" t="s">
        <v>104</v>
      </c>
      <c r="H3790" s="135">
        <v>1.0</v>
      </c>
      <c r="I3790" s="132"/>
      <c r="J3790" s="81" t="s">
        <v>2868</v>
      </c>
      <c r="K3790" s="136"/>
      <c r="L3790" s="159"/>
    </row>
    <row r="3791" ht="20.25" customHeight="1">
      <c r="A3791" s="168">
        <v>46127.0</v>
      </c>
      <c r="B3791" s="162" t="s">
        <v>5323</v>
      </c>
      <c r="C3791" s="23"/>
      <c r="D3791" s="166" t="s">
        <v>5325</v>
      </c>
      <c r="E3791" s="181"/>
      <c r="F3791" s="158"/>
      <c r="G3791" s="135" t="s">
        <v>502</v>
      </c>
      <c r="H3791" s="135">
        <v>19.0</v>
      </c>
      <c r="I3791" s="132"/>
      <c r="J3791" s="84" t="s">
        <v>5326</v>
      </c>
      <c r="K3791" s="136"/>
      <c r="L3791" s="159"/>
    </row>
    <row r="3792" ht="20.25" customHeight="1">
      <c r="A3792" s="168">
        <v>46127.0</v>
      </c>
      <c r="B3792" s="162" t="s">
        <v>5323</v>
      </c>
      <c r="C3792" s="23"/>
      <c r="D3792" s="166" t="s">
        <v>1179</v>
      </c>
      <c r="E3792" s="181"/>
      <c r="F3792" s="158"/>
      <c r="G3792" s="135" t="s">
        <v>104</v>
      </c>
      <c r="H3792" s="135">
        <v>1.0</v>
      </c>
      <c r="I3792" s="132"/>
      <c r="J3792" s="81" t="s">
        <v>2749</v>
      </c>
      <c r="K3792" s="136"/>
      <c r="L3792" s="159"/>
    </row>
    <row r="3793" ht="20.25" hidden="1" customHeight="1">
      <c r="A3793" s="183"/>
      <c r="B3793" s="184"/>
      <c r="C3793" s="185"/>
      <c r="D3793" s="186"/>
      <c r="E3793" s="187"/>
      <c r="F3793" s="188"/>
      <c r="G3793" s="189"/>
      <c r="H3793" s="189"/>
      <c r="I3793" s="186"/>
      <c r="J3793" s="186"/>
      <c r="K3793" s="190"/>
      <c r="L3793" s="191"/>
      <c r="M3793" s="192"/>
      <c r="N3793" s="192"/>
      <c r="O3793" s="192"/>
      <c r="P3793" s="192"/>
      <c r="Q3793" s="192"/>
      <c r="R3793" s="192"/>
      <c r="S3793" s="192"/>
      <c r="T3793" s="192"/>
      <c r="U3793" s="192"/>
      <c r="V3793" s="192"/>
      <c r="W3793" s="192"/>
      <c r="X3793" s="192"/>
      <c r="Y3793" s="192"/>
      <c r="Z3793" s="192"/>
    </row>
    <row r="3794" ht="20.25" customHeight="1">
      <c r="A3794" s="168">
        <v>46128.0</v>
      </c>
      <c r="B3794" s="162" t="s">
        <v>5327</v>
      </c>
      <c r="C3794" s="23"/>
      <c r="D3794" s="166" t="s">
        <v>783</v>
      </c>
      <c r="E3794" s="181" t="s">
        <v>76</v>
      </c>
      <c r="F3794" s="158"/>
      <c r="G3794" s="135" t="s">
        <v>104</v>
      </c>
      <c r="H3794" s="135">
        <v>1.0</v>
      </c>
      <c r="I3794" s="132"/>
      <c r="J3794" s="81" t="s">
        <v>5328</v>
      </c>
      <c r="K3794" s="136"/>
      <c r="L3794" s="159"/>
    </row>
    <row r="3795" ht="20.25" customHeight="1">
      <c r="A3795" s="168">
        <v>46128.0</v>
      </c>
      <c r="B3795" s="162" t="s">
        <v>5327</v>
      </c>
      <c r="C3795" s="23"/>
      <c r="D3795" s="166" t="s">
        <v>336</v>
      </c>
      <c r="E3795" s="181" t="s">
        <v>337</v>
      </c>
      <c r="F3795" s="158"/>
      <c r="G3795" s="135" t="s">
        <v>104</v>
      </c>
      <c r="H3795" s="135">
        <v>1.0</v>
      </c>
      <c r="I3795" s="132"/>
      <c r="J3795" s="81" t="s">
        <v>5328</v>
      </c>
      <c r="K3795" s="136"/>
      <c r="L3795" s="159"/>
    </row>
    <row r="3796" ht="20.25" customHeight="1">
      <c r="A3796" s="168">
        <v>46128.0</v>
      </c>
      <c r="B3796" s="162" t="s">
        <v>5327</v>
      </c>
      <c r="C3796" s="23"/>
      <c r="D3796" s="166" t="s">
        <v>66</v>
      </c>
      <c r="E3796" s="181" t="s">
        <v>2430</v>
      </c>
      <c r="F3796" s="158"/>
      <c r="G3796" s="135" t="s">
        <v>104</v>
      </c>
      <c r="H3796" s="135">
        <v>1.0</v>
      </c>
      <c r="I3796" s="132"/>
      <c r="J3796" s="81" t="s">
        <v>5328</v>
      </c>
      <c r="K3796" s="136"/>
      <c r="L3796" s="159"/>
    </row>
    <row r="3797" ht="20.25" customHeight="1">
      <c r="A3797" s="168">
        <v>46128.0</v>
      </c>
      <c r="B3797" s="162" t="s">
        <v>5327</v>
      </c>
      <c r="C3797" s="23"/>
      <c r="D3797" s="166" t="s">
        <v>351</v>
      </c>
      <c r="E3797" s="181" t="s">
        <v>5329</v>
      </c>
      <c r="F3797" s="158"/>
      <c r="G3797" s="135" t="s">
        <v>104</v>
      </c>
      <c r="H3797" s="135">
        <v>1.0</v>
      </c>
      <c r="I3797" s="132"/>
      <c r="J3797" s="81" t="s">
        <v>5328</v>
      </c>
      <c r="K3797" s="136"/>
      <c r="L3797" s="159"/>
    </row>
    <row r="3798" ht="20.25" hidden="1" customHeight="1">
      <c r="A3798" s="183"/>
      <c r="B3798" s="184"/>
      <c r="C3798" s="185"/>
      <c r="D3798" s="186"/>
      <c r="E3798" s="187"/>
      <c r="F3798" s="188"/>
      <c r="G3798" s="189"/>
      <c r="H3798" s="189"/>
      <c r="I3798" s="186"/>
      <c r="J3798" s="186"/>
      <c r="K3798" s="190"/>
      <c r="L3798" s="191"/>
      <c r="M3798" s="192"/>
      <c r="N3798" s="192"/>
      <c r="O3798" s="192"/>
      <c r="P3798" s="192"/>
      <c r="Q3798" s="192"/>
      <c r="R3798" s="192"/>
      <c r="S3798" s="192"/>
      <c r="T3798" s="192"/>
      <c r="U3798" s="192"/>
      <c r="V3798" s="192"/>
      <c r="W3798" s="192"/>
      <c r="X3798" s="192"/>
      <c r="Y3798" s="192"/>
      <c r="Z3798" s="192"/>
    </row>
    <row r="3799" ht="20.25" customHeight="1">
      <c r="A3799" s="168">
        <v>46129.0</v>
      </c>
      <c r="B3799" s="162" t="s">
        <v>5330</v>
      </c>
      <c r="C3799" s="23"/>
      <c r="D3799" s="166" t="s">
        <v>5331</v>
      </c>
      <c r="E3799" s="181">
        <v>5.223022134E9</v>
      </c>
      <c r="F3799" s="158"/>
      <c r="G3799" s="135" t="s">
        <v>104</v>
      </c>
      <c r="H3799" s="135">
        <v>1.0</v>
      </c>
      <c r="I3799" s="132"/>
      <c r="J3799" s="81" t="s">
        <v>1176</v>
      </c>
      <c r="K3799" s="136"/>
      <c r="L3799" s="159"/>
    </row>
    <row r="3800" ht="20.25" customHeight="1">
      <c r="A3800" s="168">
        <v>46129.0</v>
      </c>
      <c r="B3800" s="162" t="s">
        <v>5330</v>
      </c>
      <c r="C3800" s="23"/>
      <c r="D3800" s="166" t="s">
        <v>66</v>
      </c>
      <c r="E3800" s="181" t="s">
        <v>1183</v>
      </c>
      <c r="F3800" s="158"/>
      <c r="G3800" s="135" t="s">
        <v>104</v>
      </c>
      <c r="H3800" s="135">
        <v>1.0</v>
      </c>
      <c r="I3800" s="132"/>
      <c r="J3800" s="81" t="s">
        <v>1176</v>
      </c>
      <c r="K3800" s="136"/>
      <c r="L3800" s="159"/>
    </row>
    <row r="3801" ht="20.25" customHeight="1">
      <c r="A3801" s="168">
        <v>46129.0</v>
      </c>
      <c r="B3801" s="162" t="s">
        <v>5330</v>
      </c>
      <c r="C3801" s="23"/>
      <c r="D3801" s="166" t="s">
        <v>347</v>
      </c>
      <c r="E3801" s="181"/>
      <c r="F3801" s="158"/>
      <c r="G3801" s="135" t="s">
        <v>104</v>
      </c>
      <c r="H3801" s="135">
        <v>1.0</v>
      </c>
      <c r="I3801" s="132"/>
      <c r="J3801" s="81" t="s">
        <v>3180</v>
      </c>
      <c r="K3801" s="136"/>
      <c r="L3801" s="159"/>
    </row>
    <row r="3802" ht="20.25" hidden="1" customHeight="1">
      <c r="A3802" s="183"/>
      <c r="B3802" s="184"/>
      <c r="C3802" s="185"/>
      <c r="D3802" s="186"/>
      <c r="E3802" s="187"/>
      <c r="F3802" s="188"/>
      <c r="G3802" s="189"/>
      <c r="H3802" s="189"/>
      <c r="I3802" s="186"/>
      <c r="J3802" s="186"/>
      <c r="K3802" s="190"/>
      <c r="L3802" s="191"/>
      <c r="M3802" s="192"/>
      <c r="N3802" s="192"/>
      <c r="O3802" s="192"/>
      <c r="P3802" s="192"/>
      <c r="Q3802" s="192"/>
      <c r="R3802" s="192"/>
      <c r="S3802" s="192"/>
      <c r="T3802" s="192"/>
      <c r="U3802" s="192"/>
      <c r="V3802" s="192"/>
      <c r="W3802" s="192"/>
      <c r="X3802" s="192"/>
      <c r="Y3802" s="192"/>
      <c r="Z3802" s="192"/>
    </row>
    <row r="3803" ht="20.25" customHeight="1">
      <c r="A3803" s="168">
        <v>46130.0</v>
      </c>
      <c r="B3803" s="162" t="s">
        <v>5332</v>
      </c>
      <c r="C3803" s="23"/>
      <c r="D3803" s="166" t="s">
        <v>2863</v>
      </c>
      <c r="E3803" s="181"/>
      <c r="F3803" s="158"/>
      <c r="G3803" s="135" t="s">
        <v>104</v>
      </c>
      <c r="H3803" s="135">
        <v>2.0</v>
      </c>
      <c r="I3803" s="132"/>
      <c r="J3803" s="81" t="s">
        <v>2166</v>
      </c>
      <c r="K3803" s="136"/>
      <c r="L3803" s="159"/>
    </row>
    <row r="3804" ht="20.25" customHeight="1">
      <c r="A3804" s="168">
        <v>46130.0</v>
      </c>
      <c r="B3804" s="162" t="s">
        <v>5332</v>
      </c>
      <c r="C3804" s="23"/>
      <c r="D3804" s="166" t="s">
        <v>453</v>
      </c>
      <c r="E3804" s="181"/>
      <c r="F3804" s="158"/>
      <c r="G3804" s="135" t="s">
        <v>104</v>
      </c>
      <c r="H3804" s="135">
        <v>1.0</v>
      </c>
      <c r="I3804" s="132"/>
      <c r="J3804" s="81" t="s">
        <v>2166</v>
      </c>
      <c r="K3804" s="136"/>
      <c r="L3804" s="159"/>
    </row>
    <row r="3805" ht="20.25" customHeight="1">
      <c r="A3805" s="168">
        <v>46130.0</v>
      </c>
      <c r="B3805" s="162" t="s">
        <v>5332</v>
      </c>
      <c r="C3805" s="23"/>
      <c r="D3805" s="166" t="s">
        <v>2860</v>
      </c>
      <c r="E3805" s="181"/>
      <c r="F3805" s="158"/>
      <c r="G3805" s="135" t="s">
        <v>104</v>
      </c>
      <c r="H3805" s="135">
        <v>1.0</v>
      </c>
      <c r="I3805" s="132"/>
      <c r="J3805" s="81" t="s">
        <v>2166</v>
      </c>
      <c r="K3805" s="136"/>
      <c r="L3805" s="159"/>
    </row>
    <row r="3806" ht="20.25" customHeight="1">
      <c r="A3806" s="168">
        <v>46130.0</v>
      </c>
      <c r="B3806" s="162" t="s">
        <v>5332</v>
      </c>
      <c r="C3806" s="23"/>
      <c r="D3806" s="166" t="s">
        <v>2862</v>
      </c>
      <c r="E3806" s="181"/>
      <c r="F3806" s="158"/>
      <c r="G3806" s="135" t="s">
        <v>104</v>
      </c>
      <c r="H3806" s="135">
        <v>1.0</v>
      </c>
      <c r="I3806" s="132"/>
      <c r="J3806" s="81" t="s">
        <v>2166</v>
      </c>
      <c r="K3806" s="136"/>
      <c r="L3806" s="159"/>
    </row>
    <row r="3807" ht="20.25" customHeight="1">
      <c r="A3807" s="168">
        <v>46130.0</v>
      </c>
      <c r="B3807" s="162" t="s">
        <v>5332</v>
      </c>
      <c r="C3807" s="23"/>
      <c r="D3807" s="166" t="s">
        <v>855</v>
      </c>
      <c r="E3807" s="181"/>
      <c r="F3807" s="158"/>
      <c r="G3807" s="135" t="s">
        <v>104</v>
      </c>
      <c r="H3807" s="135">
        <v>12.0</v>
      </c>
      <c r="I3807" s="132"/>
      <c r="J3807" s="81" t="s">
        <v>375</v>
      </c>
      <c r="K3807" s="136"/>
      <c r="L3807" s="159"/>
    </row>
    <row r="3808" ht="20.25" customHeight="1">
      <c r="A3808" s="168">
        <v>46130.0</v>
      </c>
      <c r="B3808" s="162" t="s">
        <v>5332</v>
      </c>
      <c r="C3808" s="23"/>
      <c r="D3808" s="166" t="s">
        <v>5333</v>
      </c>
      <c r="E3808" s="181"/>
      <c r="F3808" s="158"/>
      <c r="G3808" s="135" t="s">
        <v>104</v>
      </c>
      <c r="H3808" s="135">
        <v>1.0</v>
      </c>
      <c r="I3808" s="132"/>
      <c r="J3808" s="81" t="s">
        <v>2868</v>
      </c>
      <c r="K3808" s="136"/>
      <c r="L3808" s="159"/>
    </row>
    <row r="3809" ht="20.25" customHeight="1">
      <c r="A3809" s="168">
        <v>46130.0</v>
      </c>
      <c r="B3809" s="162" t="s">
        <v>5332</v>
      </c>
      <c r="C3809" s="23"/>
      <c r="D3809" s="166" t="s">
        <v>398</v>
      </c>
      <c r="E3809" s="181"/>
      <c r="F3809" s="158"/>
      <c r="G3809" s="135" t="s">
        <v>104</v>
      </c>
      <c r="H3809" s="135">
        <v>1.0</v>
      </c>
      <c r="I3809" s="132"/>
      <c r="J3809" s="81" t="s">
        <v>2365</v>
      </c>
      <c r="K3809" s="136"/>
      <c r="L3809" s="159"/>
    </row>
    <row r="3810" ht="20.25" hidden="1" customHeight="1">
      <c r="A3810" s="183"/>
      <c r="B3810" s="184"/>
      <c r="C3810" s="185"/>
      <c r="D3810" s="186"/>
      <c r="E3810" s="187"/>
      <c r="F3810" s="188"/>
      <c r="G3810" s="189"/>
      <c r="H3810" s="189"/>
      <c r="I3810" s="186"/>
      <c r="J3810" s="186"/>
      <c r="K3810" s="190"/>
      <c r="L3810" s="191"/>
      <c r="M3810" s="192"/>
      <c r="N3810" s="192"/>
      <c r="O3810" s="192"/>
      <c r="P3810" s="192"/>
      <c r="Q3810" s="192"/>
      <c r="R3810" s="192"/>
      <c r="S3810" s="192"/>
      <c r="T3810" s="192"/>
      <c r="U3810" s="192"/>
      <c r="V3810" s="192"/>
      <c r="W3810" s="192"/>
      <c r="X3810" s="192"/>
      <c r="Y3810" s="192"/>
      <c r="Z3810" s="192"/>
    </row>
    <row r="3811" ht="20.25" customHeight="1">
      <c r="A3811" s="168">
        <v>46132.0</v>
      </c>
      <c r="B3811" s="162" t="s">
        <v>5334</v>
      </c>
      <c r="C3811" s="23"/>
      <c r="D3811" s="166" t="s">
        <v>744</v>
      </c>
      <c r="E3811" s="181"/>
      <c r="F3811" s="158"/>
      <c r="G3811" s="135" t="s">
        <v>1385</v>
      </c>
      <c r="H3811" s="135">
        <v>1.0</v>
      </c>
      <c r="I3811" s="132"/>
      <c r="J3811" s="81" t="s">
        <v>1966</v>
      </c>
      <c r="K3811" s="136"/>
      <c r="L3811" s="159"/>
    </row>
    <row r="3812" ht="20.25" customHeight="1">
      <c r="A3812" s="168">
        <v>46132.0</v>
      </c>
      <c r="B3812" s="162" t="s">
        <v>5334</v>
      </c>
      <c r="C3812" s="23"/>
      <c r="D3812" s="166" t="s">
        <v>5335</v>
      </c>
      <c r="E3812" s="181"/>
      <c r="F3812" s="158"/>
      <c r="G3812" s="135" t="s">
        <v>104</v>
      </c>
      <c r="H3812" s="135">
        <v>6.0</v>
      </c>
      <c r="I3812" s="132"/>
      <c r="J3812" s="81" t="s">
        <v>2272</v>
      </c>
      <c r="K3812" s="136"/>
      <c r="L3812" s="159"/>
    </row>
    <row r="3813" ht="20.25" hidden="1" customHeight="1">
      <c r="A3813" s="183"/>
      <c r="B3813" s="184"/>
      <c r="C3813" s="185"/>
      <c r="D3813" s="186"/>
      <c r="E3813" s="187"/>
      <c r="F3813" s="188"/>
      <c r="G3813" s="189"/>
      <c r="H3813" s="189"/>
      <c r="I3813" s="186"/>
      <c r="J3813" s="186"/>
      <c r="K3813" s="190"/>
      <c r="L3813" s="191"/>
      <c r="M3813" s="192"/>
      <c r="N3813" s="192"/>
      <c r="O3813" s="192"/>
      <c r="P3813" s="192"/>
      <c r="Q3813" s="192"/>
      <c r="R3813" s="192"/>
      <c r="S3813" s="192"/>
      <c r="T3813" s="192"/>
      <c r="U3813" s="192"/>
      <c r="V3813" s="192"/>
      <c r="W3813" s="192"/>
      <c r="X3813" s="192"/>
      <c r="Y3813" s="192"/>
      <c r="Z3813" s="192"/>
    </row>
    <row r="3814" ht="20.25" customHeight="1">
      <c r="A3814" s="168">
        <v>46133.0</v>
      </c>
      <c r="B3814" s="162" t="s">
        <v>5336</v>
      </c>
      <c r="C3814" s="23"/>
      <c r="D3814" s="166" t="s">
        <v>2870</v>
      </c>
      <c r="E3814" s="181"/>
      <c r="F3814" s="158"/>
      <c r="G3814" s="135" t="s">
        <v>2871</v>
      </c>
      <c r="H3814" s="135">
        <v>5.0</v>
      </c>
      <c r="I3814" s="132"/>
      <c r="J3814" s="81" t="s">
        <v>2975</v>
      </c>
      <c r="K3814" s="136"/>
      <c r="L3814" s="159"/>
    </row>
    <row r="3815" ht="20.25" customHeight="1">
      <c r="A3815" s="168">
        <v>46133.0</v>
      </c>
      <c r="B3815" s="162" t="s">
        <v>5336</v>
      </c>
      <c r="C3815" s="23"/>
      <c r="D3815" s="166" t="s">
        <v>2045</v>
      </c>
      <c r="E3815" s="181"/>
      <c r="F3815" s="158"/>
      <c r="G3815" s="135" t="s">
        <v>196</v>
      </c>
      <c r="H3815" s="135">
        <v>1.0</v>
      </c>
      <c r="I3815" s="132"/>
      <c r="J3815" s="81" t="s">
        <v>2712</v>
      </c>
      <c r="K3815" s="136"/>
      <c r="L3815" s="159"/>
    </row>
    <row r="3816" ht="20.25" customHeight="1">
      <c r="A3816" s="168">
        <v>46133.0</v>
      </c>
      <c r="B3816" s="162" t="s">
        <v>5336</v>
      </c>
      <c r="C3816" s="23"/>
      <c r="D3816" s="166" t="s">
        <v>5337</v>
      </c>
      <c r="E3816" s="181"/>
      <c r="F3816" s="158"/>
      <c r="G3816" s="135" t="s">
        <v>104</v>
      </c>
      <c r="H3816" s="135">
        <v>4.0</v>
      </c>
      <c r="I3816" s="132"/>
      <c r="J3816" s="81" t="s">
        <v>1966</v>
      </c>
      <c r="K3816" s="136"/>
      <c r="L3816" s="159"/>
    </row>
    <row r="3817" ht="20.25" customHeight="1">
      <c r="A3817" s="168">
        <v>46133.0</v>
      </c>
      <c r="B3817" s="162" t="s">
        <v>5336</v>
      </c>
      <c r="C3817" s="23"/>
      <c r="D3817" s="166" t="s">
        <v>233</v>
      </c>
      <c r="E3817" s="181"/>
      <c r="F3817" s="158"/>
      <c r="G3817" s="135" t="s">
        <v>104</v>
      </c>
      <c r="H3817" s="135">
        <v>1.0</v>
      </c>
      <c r="I3817" s="132"/>
      <c r="J3817" s="81" t="s">
        <v>1966</v>
      </c>
      <c r="K3817" s="136"/>
      <c r="L3817" s="159"/>
    </row>
    <row r="3818" ht="20.25" customHeight="1">
      <c r="A3818" s="168">
        <v>46133.0</v>
      </c>
      <c r="B3818" s="162" t="s">
        <v>5336</v>
      </c>
      <c r="C3818" s="23"/>
      <c r="D3818" s="166" t="s">
        <v>1709</v>
      </c>
      <c r="E3818" s="181"/>
      <c r="F3818" s="158"/>
      <c r="G3818" s="135" t="s">
        <v>104</v>
      </c>
      <c r="H3818" s="135">
        <v>1.0</v>
      </c>
      <c r="I3818" s="132"/>
      <c r="J3818" s="81" t="s">
        <v>2749</v>
      </c>
      <c r="K3818" s="136"/>
      <c r="L3818" s="159"/>
    </row>
    <row r="3819" ht="20.25" customHeight="1">
      <c r="A3819" s="168">
        <v>46133.0</v>
      </c>
      <c r="B3819" s="162" t="s">
        <v>5336</v>
      </c>
      <c r="C3819" s="23"/>
      <c r="D3819" s="166" t="s">
        <v>2867</v>
      </c>
      <c r="E3819" s="181"/>
      <c r="F3819" s="158"/>
      <c r="G3819" s="135" t="s">
        <v>104</v>
      </c>
      <c r="H3819" s="135">
        <v>1.0</v>
      </c>
      <c r="I3819" s="132"/>
      <c r="J3819" s="81" t="s">
        <v>2868</v>
      </c>
      <c r="K3819" s="136"/>
      <c r="L3819" s="159"/>
    </row>
    <row r="3820" ht="20.25" customHeight="1">
      <c r="A3820" s="168">
        <v>46133.0</v>
      </c>
      <c r="B3820" s="162" t="s">
        <v>5336</v>
      </c>
      <c r="C3820" s="23"/>
      <c r="D3820" s="166" t="s">
        <v>795</v>
      </c>
      <c r="E3820" s="181"/>
      <c r="F3820" s="158"/>
      <c r="G3820" s="135" t="s">
        <v>104</v>
      </c>
      <c r="H3820" s="135">
        <v>1.0</v>
      </c>
      <c r="I3820" s="132"/>
      <c r="J3820" s="81" t="s">
        <v>2869</v>
      </c>
      <c r="K3820" s="136"/>
      <c r="L3820" s="159"/>
    </row>
    <row r="3821" ht="20.25" customHeight="1">
      <c r="A3821" s="168">
        <v>46133.0</v>
      </c>
      <c r="B3821" s="162" t="s">
        <v>5336</v>
      </c>
      <c r="C3821" s="23"/>
      <c r="D3821" s="166" t="s">
        <v>2882</v>
      </c>
      <c r="E3821" s="181"/>
      <c r="F3821" s="158"/>
      <c r="G3821" s="135" t="s">
        <v>104</v>
      </c>
      <c r="H3821" s="135">
        <v>2.0</v>
      </c>
      <c r="I3821" s="132"/>
      <c r="J3821" s="81" t="s">
        <v>5338</v>
      </c>
      <c r="K3821" s="136"/>
      <c r="L3821" s="159"/>
    </row>
    <row r="3822" ht="20.25" customHeight="1">
      <c r="A3822" s="168">
        <v>46133.0</v>
      </c>
      <c r="B3822" s="162" t="s">
        <v>5336</v>
      </c>
      <c r="C3822" s="23"/>
      <c r="D3822" s="166" t="s">
        <v>2880</v>
      </c>
      <c r="E3822" s="181"/>
      <c r="F3822" s="158"/>
      <c r="G3822" s="135" t="s">
        <v>104</v>
      </c>
      <c r="H3822" s="135">
        <v>1.0</v>
      </c>
      <c r="I3822" s="132"/>
      <c r="J3822" s="81" t="s">
        <v>2881</v>
      </c>
      <c r="K3822" s="136"/>
      <c r="L3822" s="159"/>
    </row>
    <row r="3823" ht="20.25" customHeight="1">
      <c r="A3823" s="168">
        <v>46133.0</v>
      </c>
      <c r="B3823" s="162" t="s">
        <v>5336</v>
      </c>
      <c r="C3823" s="23"/>
      <c r="D3823" s="166" t="s">
        <v>2884</v>
      </c>
      <c r="E3823" s="181"/>
      <c r="F3823" s="158"/>
      <c r="G3823" s="135" t="s">
        <v>104</v>
      </c>
      <c r="H3823" s="135">
        <v>1.0</v>
      </c>
      <c r="I3823" s="132"/>
      <c r="J3823" s="81" t="s">
        <v>2492</v>
      </c>
      <c r="K3823" s="136"/>
      <c r="L3823" s="159"/>
    </row>
    <row r="3824" ht="20.25" customHeight="1">
      <c r="A3824" s="168">
        <v>46133.0</v>
      </c>
      <c r="B3824" s="162" t="s">
        <v>5336</v>
      </c>
      <c r="C3824" s="23"/>
      <c r="D3824" s="166" t="s">
        <v>2886</v>
      </c>
      <c r="E3824" s="181"/>
      <c r="F3824" s="158"/>
      <c r="G3824" s="135" t="s">
        <v>104</v>
      </c>
      <c r="H3824" s="135">
        <v>1.0</v>
      </c>
      <c r="I3824" s="132"/>
      <c r="J3824" s="81" t="s">
        <v>888</v>
      </c>
      <c r="K3824" s="136"/>
      <c r="L3824" s="159"/>
    </row>
    <row r="3825" ht="20.25" customHeight="1">
      <c r="A3825" s="168">
        <v>46133.0</v>
      </c>
      <c r="B3825" s="162" t="s">
        <v>5336</v>
      </c>
      <c r="C3825" s="23"/>
      <c r="D3825" s="166" t="s">
        <v>5339</v>
      </c>
      <c r="E3825" s="181"/>
      <c r="F3825" s="158"/>
      <c r="G3825" s="135" t="s">
        <v>104</v>
      </c>
      <c r="H3825" s="135">
        <v>1.0</v>
      </c>
      <c r="I3825" s="132"/>
      <c r="J3825" s="81" t="s">
        <v>2492</v>
      </c>
      <c r="K3825" s="136"/>
      <c r="L3825" s="159"/>
    </row>
    <row r="3826" ht="20.25" customHeight="1">
      <c r="A3826" s="168">
        <v>46133.0</v>
      </c>
      <c r="B3826" s="162" t="s">
        <v>5336</v>
      </c>
      <c r="C3826" s="23"/>
      <c r="D3826" s="166" t="s">
        <v>2908</v>
      </c>
      <c r="E3826" s="181"/>
      <c r="F3826" s="158"/>
      <c r="G3826" s="135" t="s">
        <v>104</v>
      </c>
      <c r="H3826" s="135">
        <v>8.0</v>
      </c>
      <c r="I3826" s="132"/>
      <c r="J3826" s="81" t="s">
        <v>2245</v>
      </c>
      <c r="K3826" s="136"/>
      <c r="L3826" s="159"/>
    </row>
    <row r="3827" ht="20.25" customHeight="1">
      <c r="A3827" s="168">
        <v>46133.0</v>
      </c>
      <c r="B3827" s="162" t="s">
        <v>5336</v>
      </c>
      <c r="C3827" s="23"/>
      <c r="D3827" s="166" t="s">
        <v>5340</v>
      </c>
      <c r="E3827" s="181"/>
      <c r="F3827" s="158"/>
      <c r="G3827" s="135" t="s">
        <v>104</v>
      </c>
      <c r="H3827" s="135">
        <v>3.0</v>
      </c>
      <c r="I3827" s="132"/>
      <c r="J3827" s="81" t="s">
        <v>2883</v>
      </c>
      <c r="K3827" s="136"/>
      <c r="L3827" s="159"/>
    </row>
    <row r="3828" ht="20.25" customHeight="1">
      <c r="A3828" s="168">
        <v>46133.0</v>
      </c>
      <c r="B3828" s="162" t="s">
        <v>5336</v>
      </c>
      <c r="C3828" s="23"/>
      <c r="D3828" s="166" t="s">
        <v>5341</v>
      </c>
      <c r="E3828" s="181"/>
      <c r="F3828" s="158"/>
      <c r="G3828" s="135" t="s">
        <v>104</v>
      </c>
      <c r="H3828" s="135">
        <v>1.0</v>
      </c>
      <c r="I3828" s="132"/>
      <c r="J3828" s="81" t="s">
        <v>2883</v>
      </c>
      <c r="K3828" s="136"/>
      <c r="L3828" s="159"/>
    </row>
    <row r="3829" ht="20.25" customHeight="1">
      <c r="A3829" s="168">
        <v>46133.0</v>
      </c>
      <c r="B3829" s="162" t="s">
        <v>5336</v>
      </c>
      <c r="C3829" s="23"/>
      <c r="D3829" s="166" t="s">
        <v>5342</v>
      </c>
      <c r="E3829" s="181"/>
      <c r="F3829" s="158"/>
      <c r="G3829" s="135" t="s">
        <v>104</v>
      </c>
      <c r="H3829" s="135">
        <v>3.0</v>
      </c>
      <c r="I3829" s="132"/>
      <c r="J3829" s="81" t="s">
        <v>2883</v>
      </c>
      <c r="K3829" s="136"/>
      <c r="L3829" s="159"/>
    </row>
    <row r="3830" ht="20.25" customHeight="1">
      <c r="A3830" s="168">
        <v>46133.0</v>
      </c>
      <c r="B3830" s="162" t="s">
        <v>5336</v>
      </c>
      <c r="C3830" s="23"/>
      <c r="D3830" s="166" t="s">
        <v>5343</v>
      </c>
      <c r="E3830" s="181"/>
      <c r="F3830" s="158"/>
      <c r="G3830" s="135" t="s">
        <v>104</v>
      </c>
      <c r="H3830" s="135">
        <v>2.0</v>
      </c>
      <c r="I3830" s="132"/>
      <c r="J3830" s="81" t="s">
        <v>2883</v>
      </c>
      <c r="K3830" s="136"/>
      <c r="L3830" s="159"/>
    </row>
    <row r="3831" ht="20.25" customHeight="1">
      <c r="A3831" s="168">
        <v>46133.0</v>
      </c>
      <c r="B3831" s="162" t="s">
        <v>5336</v>
      </c>
      <c r="C3831" s="23"/>
      <c r="D3831" s="166" t="s">
        <v>5344</v>
      </c>
      <c r="E3831" s="181"/>
      <c r="F3831" s="158"/>
      <c r="G3831" s="135" t="s">
        <v>104</v>
      </c>
      <c r="H3831" s="135">
        <v>2.0</v>
      </c>
      <c r="I3831" s="132"/>
      <c r="J3831" s="81" t="s">
        <v>2883</v>
      </c>
      <c r="K3831" s="136"/>
      <c r="L3831" s="159"/>
    </row>
    <row r="3832" ht="20.25" customHeight="1">
      <c r="A3832" s="168">
        <v>46133.0</v>
      </c>
      <c r="B3832" s="162" t="s">
        <v>5336</v>
      </c>
      <c r="C3832" s="23"/>
      <c r="D3832" s="166" t="s">
        <v>5345</v>
      </c>
      <c r="E3832" s="181"/>
      <c r="F3832" s="158"/>
      <c r="G3832" s="135" t="s">
        <v>104</v>
      </c>
      <c r="H3832" s="135">
        <v>3.0</v>
      </c>
      <c r="I3832" s="132"/>
      <c r="J3832" s="81" t="s">
        <v>2883</v>
      </c>
      <c r="K3832" s="136"/>
      <c r="L3832" s="159"/>
    </row>
    <row r="3833" ht="20.25" hidden="1" customHeight="1">
      <c r="A3833" s="183"/>
      <c r="B3833" s="184"/>
      <c r="C3833" s="185"/>
      <c r="D3833" s="186"/>
      <c r="E3833" s="187"/>
      <c r="F3833" s="188"/>
      <c r="G3833" s="189"/>
      <c r="H3833" s="189"/>
      <c r="I3833" s="186"/>
      <c r="J3833" s="186"/>
      <c r="K3833" s="190"/>
      <c r="L3833" s="191"/>
      <c r="M3833" s="192"/>
      <c r="N3833" s="192"/>
      <c r="O3833" s="192"/>
      <c r="P3833" s="192"/>
      <c r="Q3833" s="192"/>
      <c r="R3833" s="192"/>
      <c r="S3833" s="192"/>
      <c r="T3833" s="192"/>
      <c r="U3833" s="192"/>
      <c r="V3833" s="192"/>
      <c r="W3833" s="192"/>
      <c r="X3833" s="192"/>
      <c r="Y3833" s="192"/>
      <c r="Z3833" s="192"/>
    </row>
    <row r="3834" ht="20.25" customHeight="1">
      <c r="A3834" s="168">
        <v>46134.0</v>
      </c>
      <c r="B3834" s="162" t="s">
        <v>5346</v>
      </c>
      <c r="C3834" s="23"/>
      <c r="D3834" s="166" t="s">
        <v>1317</v>
      </c>
      <c r="E3834" s="181"/>
      <c r="F3834" s="158"/>
      <c r="G3834" s="135" t="s">
        <v>104</v>
      </c>
      <c r="H3834" s="135">
        <v>1.0</v>
      </c>
      <c r="I3834" s="132"/>
      <c r="J3834" s="81" t="s">
        <v>1613</v>
      </c>
      <c r="K3834" s="136"/>
      <c r="L3834" s="159"/>
    </row>
    <row r="3835" ht="20.25" customHeight="1">
      <c r="A3835" s="168">
        <v>46134.0</v>
      </c>
      <c r="B3835" s="162" t="s">
        <v>5346</v>
      </c>
      <c r="C3835" s="23"/>
      <c r="D3835" s="166" t="s">
        <v>5347</v>
      </c>
      <c r="E3835" s="181"/>
      <c r="F3835" s="158"/>
      <c r="G3835" s="135" t="s">
        <v>104</v>
      </c>
      <c r="H3835" s="135">
        <v>1.0</v>
      </c>
      <c r="I3835" s="132"/>
      <c r="J3835" s="81"/>
      <c r="K3835" s="136"/>
      <c r="L3835" s="159"/>
    </row>
    <row r="3836" ht="20.25" customHeight="1">
      <c r="A3836" s="168">
        <v>46134.0</v>
      </c>
      <c r="B3836" s="162" t="s">
        <v>5346</v>
      </c>
      <c r="C3836" s="23"/>
      <c r="D3836" s="166" t="s">
        <v>1641</v>
      </c>
      <c r="E3836" s="181"/>
      <c r="F3836" s="158"/>
      <c r="G3836" s="135" t="s">
        <v>104</v>
      </c>
      <c r="H3836" s="135">
        <v>1.0</v>
      </c>
      <c r="I3836" s="132"/>
      <c r="J3836" s="81" t="s">
        <v>5348</v>
      </c>
      <c r="K3836" s="136"/>
      <c r="L3836" s="159"/>
    </row>
    <row r="3837" ht="20.25" customHeight="1">
      <c r="A3837" s="168">
        <v>46134.0</v>
      </c>
      <c r="B3837" s="162" t="s">
        <v>5346</v>
      </c>
      <c r="C3837" s="23"/>
      <c r="D3837" s="166" t="s">
        <v>1641</v>
      </c>
      <c r="E3837" s="181"/>
      <c r="F3837" s="158"/>
      <c r="G3837" s="135" t="s">
        <v>104</v>
      </c>
      <c r="H3837" s="135">
        <v>1.0</v>
      </c>
      <c r="I3837" s="132"/>
      <c r="J3837" s="81" t="s">
        <v>5349</v>
      </c>
      <c r="K3837" s="136"/>
      <c r="L3837" s="159"/>
    </row>
    <row r="3838" ht="20.25" customHeight="1">
      <c r="A3838" s="168">
        <v>46134.0</v>
      </c>
      <c r="B3838" s="162" t="s">
        <v>5346</v>
      </c>
      <c r="C3838" s="23"/>
      <c r="D3838" s="166" t="s">
        <v>1317</v>
      </c>
      <c r="E3838" s="181"/>
      <c r="F3838" s="158"/>
      <c r="G3838" s="135" t="s">
        <v>104</v>
      </c>
      <c r="H3838" s="135">
        <v>1.0</v>
      </c>
      <c r="I3838" s="132"/>
      <c r="J3838" s="81" t="s">
        <v>1966</v>
      </c>
      <c r="K3838" s="136"/>
      <c r="L3838" s="159"/>
    </row>
    <row r="3839" ht="20.25" customHeight="1">
      <c r="A3839" s="168">
        <v>46134.0</v>
      </c>
      <c r="B3839" s="162" t="s">
        <v>5346</v>
      </c>
      <c r="C3839" s="23"/>
      <c r="D3839" s="166" t="s">
        <v>236</v>
      </c>
      <c r="E3839" s="181"/>
      <c r="F3839" s="158"/>
      <c r="G3839" s="135" t="s">
        <v>104</v>
      </c>
      <c r="H3839" s="135">
        <v>1.0</v>
      </c>
      <c r="I3839" s="132"/>
      <c r="J3839" s="81" t="s">
        <v>5350</v>
      </c>
      <c r="K3839" s="136"/>
      <c r="L3839" s="159"/>
    </row>
    <row r="3840" ht="20.25" customHeight="1">
      <c r="A3840" s="168">
        <v>46134.0</v>
      </c>
      <c r="B3840" s="162" t="s">
        <v>5346</v>
      </c>
      <c r="C3840" s="23"/>
      <c r="D3840" s="166" t="s">
        <v>2370</v>
      </c>
      <c r="E3840" s="181"/>
      <c r="F3840" s="158"/>
      <c r="G3840" s="135" t="s">
        <v>104</v>
      </c>
      <c r="H3840" s="135">
        <v>1.0</v>
      </c>
      <c r="I3840" s="132"/>
      <c r="J3840" s="81" t="s">
        <v>2166</v>
      </c>
      <c r="K3840" s="136"/>
      <c r="L3840" s="159"/>
    </row>
    <row r="3841" ht="20.25" customHeight="1">
      <c r="A3841" s="168">
        <v>46134.0</v>
      </c>
      <c r="B3841" s="162" t="s">
        <v>5346</v>
      </c>
      <c r="C3841" s="23"/>
      <c r="D3841" s="166" t="s">
        <v>5351</v>
      </c>
      <c r="E3841" s="181" t="s">
        <v>1280</v>
      </c>
      <c r="F3841" s="158"/>
      <c r="G3841" s="135" t="s">
        <v>104</v>
      </c>
      <c r="H3841" s="135">
        <v>1.0</v>
      </c>
      <c r="I3841" s="132"/>
      <c r="J3841" s="81" t="s">
        <v>381</v>
      </c>
      <c r="K3841" s="136"/>
      <c r="L3841" s="159"/>
    </row>
    <row r="3842" ht="20.25" customHeight="1">
      <c r="A3842" s="168">
        <v>46134.0</v>
      </c>
      <c r="B3842" s="162" t="s">
        <v>5346</v>
      </c>
      <c r="C3842" s="23"/>
      <c r="D3842" s="166" t="s">
        <v>5352</v>
      </c>
      <c r="E3842" s="181" t="s">
        <v>808</v>
      </c>
      <c r="F3842" s="158"/>
      <c r="G3842" s="135" t="s">
        <v>104</v>
      </c>
      <c r="H3842" s="135">
        <v>1.0</v>
      </c>
      <c r="I3842" s="132"/>
      <c r="J3842" s="81" t="s">
        <v>381</v>
      </c>
      <c r="K3842" s="136"/>
      <c r="L3842" s="159"/>
    </row>
    <row r="3843" ht="20.25" customHeight="1">
      <c r="A3843" s="168">
        <v>46134.0</v>
      </c>
      <c r="B3843" s="162" t="s">
        <v>5346</v>
      </c>
      <c r="C3843" s="23"/>
      <c r="D3843" s="166" t="s">
        <v>5352</v>
      </c>
      <c r="E3843" s="181" t="s">
        <v>362</v>
      </c>
      <c r="F3843" s="158"/>
      <c r="G3843" s="135" t="s">
        <v>104</v>
      </c>
      <c r="H3843" s="135">
        <v>1.0</v>
      </c>
      <c r="I3843" s="132"/>
      <c r="J3843" s="81" t="s">
        <v>381</v>
      </c>
      <c r="K3843" s="136"/>
      <c r="L3843" s="159"/>
    </row>
    <row r="3844" ht="20.25" customHeight="1">
      <c r="A3844" s="168">
        <v>46134.0</v>
      </c>
      <c r="B3844" s="162" t="s">
        <v>5346</v>
      </c>
      <c r="C3844" s="23"/>
      <c r="D3844" s="166" t="s">
        <v>5353</v>
      </c>
      <c r="E3844" s="181" t="s">
        <v>63</v>
      </c>
      <c r="F3844" s="158"/>
      <c r="G3844" s="135" t="s">
        <v>104</v>
      </c>
      <c r="H3844" s="135">
        <v>1.0</v>
      </c>
      <c r="I3844" s="132"/>
      <c r="J3844" s="81" t="s">
        <v>381</v>
      </c>
      <c r="K3844" s="136"/>
      <c r="L3844" s="159"/>
    </row>
    <row r="3845" ht="20.25" customHeight="1">
      <c r="A3845" s="168">
        <v>46134.0</v>
      </c>
      <c r="B3845" s="162" t="s">
        <v>5346</v>
      </c>
      <c r="C3845" s="23"/>
      <c r="D3845" s="166" t="s">
        <v>5354</v>
      </c>
      <c r="E3845" s="181"/>
      <c r="F3845" s="158"/>
      <c r="G3845" s="135" t="s">
        <v>104</v>
      </c>
      <c r="H3845" s="135">
        <v>1.0</v>
      </c>
      <c r="I3845" s="132"/>
      <c r="J3845" s="81" t="s">
        <v>5355</v>
      </c>
      <c r="K3845" s="136"/>
      <c r="L3845" s="159"/>
    </row>
    <row r="3846" ht="20.25" customHeight="1">
      <c r="A3846" s="168">
        <v>46134.0</v>
      </c>
      <c r="B3846" s="162" t="s">
        <v>5346</v>
      </c>
      <c r="C3846" s="23"/>
      <c r="D3846" s="166" t="s">
        <v>1649</v>
      </c>
      <c r="E3846" s="181"/>
      <c r="F3846" s="158"/>
      <c r="G3846" s="135" t="s">
        <v>104</v>
      </c>
      <c r="H3846" s="135">
        <v>1.0</v>
      </c>
      <c r="I3846" s="132"/>
      <c r="J3846" s="81" t="s">
        <v>5355</v>
      </c>
      <c r="K3846" s="136"/>
      <c r="L3846" s="159"/>
    </row>
    <row r="3847" ht="20.25" customHeight="1">
      <c r="A3847" s="168">
        <v>46134.0</v>
      </c>
      <c r="B3847" s="162" t="s">
        <v>5346</v>
      </c>
      <c r="C3847" s="23"/>
      <c r="D3847" s="166" t="s">
        <v>2897</v>
      </c>
      <c r="E3847" s="181"/>
      <c r="F3847" s="158"/>
      <c r="G3847" s="135" t="s">
        <v>104</v>
      </c>
      <c r="H3847" s="135">
        <v>1.0</v>
      </c>
      <c r="I3847" s="132"/>
      <c r="J3847" s="81"/>
      <c r="K3847" s="136"/>
      <c r="L3847" s="159"/>
    </row>
    <row r="3848" ht="20.25" customHeight="1">
      <c r="A3848" s="168">
        <v>46134.0</v>
      </c>
      <c r="B3848" s="162" t="s">
        <v>5346</v>
      </c>
      <c r="C3848" s="23"/>
      <c r="D3848" s="166" t="s">
        <v>5356</v>
      </c>
      <c r="E3848" s="181"/>
      <c r="F3848" s="158"/>
      <c r="G3848" s="135" t="s">
        <v>1311</v>
      </c>
      <c r="H3848" s="135">
        <v>1.0</v>
      </c>
      <c r="I3848" s="132"/>
      <c r="J3848" s="81" t="s">
        <v>1966</v>
      </c>
      <c r="K3848" s="136"/>
      <c r="L3848" s="159"/>
    </row>
    <row r="3849" ht="20.25" customHeight="1">
      <c r="A3849" s="168">
        <v>46134.0</v>
      </c>
      <c r="B3849" s="162" t="s">
        <v>5346</v>
      </c>
      <c r="C3849" s="23"/>
      <c r="D3849" s="166" t="s">
        <v>209</v>
      </c>
      <c r="E3849" s="181" t="s">
        <v>4540</v>
      </c>
      <c r="F3849" s="158"/>
      <c r="G3849" s="135" t="s">
        <v>104</v>
      </c>
      <c r="H3849" s="135">
        <v>1.0</v>
      </c>
      <c r="I3849" s="132"/>
      <c r="J3849" s="81" t="s">
        <v>5355</v>
      </c>
      <c r="K3849" s="136"/>
      <c r="L3849" s="159"/>
    </row>
    <row r="3850" ht="20.25" customHeight="1">
      <c r="A3850" s="168">
        <v>46134.0</v>
      </c>
      <c r="B3850" s="162" t="s">
        <v>5346</v>
      </c>
      <c r="C3850" s="23"/>
      <c r="D3850" s="166" t="s">
        <v>5357</v>
      </c>
      <c r="E3850" s="181" t="s">
        <v>4083</v>
      </c>
      <c r="F3850" s="158"/>
      <c r="G3850" s="135" t="s">
        <v>104</v>
      </c>
      <c r="H3850" s="135">
        <v>2.0</v>
      </c>
      <c r="I3850" s="81"/>
      <c r="J3850" s="81" t="s">
        <v>5358</v>
      </c>
      <c r="K3850" s="136"/>
      <c r="L3850" s="159"/>
    </row>
    <row r="3851" ht="20.25" hidden="1" customHeight="1">
      <c r="A3851" s="183"/>
      <c r="B3851" s="184"/>
      <c r="C3851" s="185"/>
      <c r="D3851" s="186"/>
      <c r="E3851" s="187"/>
      <c r="F3851" s="188"/>
      <c r="G3851" s="189"/>
      <c r="H3851" s="189"/>
      <c r="I3851" s="186"/>
      <c r="J3851" s="186"/>
      <c r="K3851" s="190"/>
      <c r="L3851" s="191"/>
      <c r="M3851" s="192"/>
      <c r="N3851" s="192"/>
      <c r="O3851" s="192"/>
      <c r="P3851" s="192"/>
      <c r="Q3851" s="192"/>
      <c r="R3851" s="192"/>
      <c r="S3851" s="192"/>
      <c r="T3851" s="192"/>
      <c r="U3851" s="192"/>
      <c r="V3851" s="192"/>
      <c r="W3851" s="192"/>
      <c r="X3851" s="192"/>
      <c r="Y3851" s="192"/>
      <c r="Z3851" s="192"/>
    </row>
    <row r="3852" ht="20.25" customHeight="1">
      <c r="A3852" s="168">
        <v>46135.0</v>
      </c>
      <c r="B3852" s="162" t="s">
        <v>5359</v>
      </c>
      <c r="C3852" s="23"/>
      <c r="D3852" s="166" t="s">
        <v>744</v>
      </c>
      <c r="E3852" s="181"/>
      <c r="F3852" s="158"/>
      <c r="G3852" s="135" t="s">
        <v>1385</v>
      </c>
      <c r="H3852" s="135">
        <v>1.0</v>
      </c>
      <c r="I3852" s="81"/>
      <c r="J3852" s="81" t="s">
        <v>1966</v>
      </c>
      <c r="K3852" s="136"/>
      <c r="L3852" s="159"/>
    </row>
    <row r="3853" ht="20.25" customHeight="1">
      <c r="A3853" s="168">
        <v>46135.0</v>
      </c>
      <c r="B3853" s="162" t="s">
        <v>5359</v>
      </c>
      <c r="C3853" s="23"/>
      <c r="D3853" s="166" t="s">
        <v>1745</v>
      </c>
      <c r="E3853" s="181"/>
      <c r="F3853" s="158"/>
      <c r="G3853" s="135" t="s">
        <v>104</v>
      </c>
      <c r="H3853" s="135">
        <v>2.0</v>
      </c>
      <c r="I3853" s="81"/>
      <c r="J3853" s="81" t="s">
        <v>1966</v>
      </c>
      <c r="K3853" s="136"/>
      <c r="L3853" s="159"/>
    </row>
    <row r="3854" ht="20.25" customHeight="1">
      <c r="A3854" s="168">
        <v>46135.0</v>
      </c>
      <c r="B3854" s="162" t="s">
        <v>5359</v>
      </c>
      <c r="C3854" s="23"/>
      <c r="D3854" s="166" t="s">
        <v>1155</v>
      </c>
      <c r="E3854" s="181"/>
      <c r="F3854" s="158"/>
      <c r="G3854" s="135" t="s">
        <v>104</v>
      </c>
      <c r="H3854" s="135">
        <v>1.0</v>
      </c>
      <c r="I3854" s="81"/>
      <c r="J3854" s="81" t="s">
        <v>3051</v>
      </c>
      <c r="K3854" s="136"/>
      <c r="L3854" s="159"/>
    </row>
    <row r="3855" ht="20.25" customHeight="1">
      <c r="A3855" s="168">
        <v>46135.0</v>
      </c>
      <c r="B3855" s="162" t="s">
        <v>5359</v>
      </c>
      <c r="C3855" s="23"/>
      <c r="D3855" s="166" t="s">
        <v>5360</v>
      </c>
      <c r="E3855" s="181"/>
      <c r="F3855" s="158"/>
      <c r="G3855" s="135" t="s">
        <v>104</v>
      </c>
      <c r="H3855" s="135">
        <v>1.0</v>
      </c>
      <c r="I3855" s="81"/>
      <c r="J3855" s="81" t="s">
        <v>1966</v>
      </c>
      <c r="K3855" s="136"/>
      <c r="L3855" s="159"/>
    </row>
    <row r="3856" ht="20.25" customHeight="1">
      <c r="A3856" s="168">
        <v>46135.0</v>
      </c>
      <c r="B3856" s="162" t="s">
        <v>5359</v>
      </c>
      <c r="C3856" s="23"/>
      <c r="D3856" s="166" t="s">
        <v>5361</v>
      </c>
      <c r="E3856" s="181"/>
      <c r="F3856" s="158"/>
      <c r="G3856" s="135" t="s">
        <v>104</v>
      </c>
      <c r="H3856" s="135">
        <v>2.0</v>
      </c>
      <c r="I3856" s="81"/>
      <c r="J3856" s="81" t="s">
        <v>1966</v>
      </c>
      <c r="K3856" s="136"/>
      <c r="L3856" s="159"/>
    </row>
    <row r="3857" ht="20.25" customHeight="1">
      <c r="A3857" s="168">
        <v>46135.0</v>
      </c>
      <c r="B3857" s="162" t="s">
        <v>5359</v>
      </c>
      <c r="C3857" s="23"/>
      <c r="D3857" s="166" t="s">
        <v>2909</v>
      </c>
      <c r="E3857" s="181"/>
      <c r="F3857" s="158"/>
      <c r="G3857" s="135" t="s">
        <v>104</v>
      </c>
      <c r="H3857" s="135">
        <v>1.0</v>
      </c>
      <c r="I3857" s="81"/>
      <c r="J3857" s="81" t="s">
        <v>2230</v>
      </c>
      <c r="K3857" s="136"/>
      <c r="L3857" s="159"/>
    </row>
    <row r="3858" ht="20.25" customHeight="1">
      <c r="A3858" s="168">
        <v>46135.0</v>
      </c>
      <c r="B3858" s="162" t="s">
        <v>5359</v>
      </c>
      <c r="C3858" s="23"/>
      <c r="D3858" s="166" t="s">
        <v>1745</v>
      </c>
      <c r="E3858" s="181"/>
      <c r="F3858" s="158"/>
      <c r="G3858" s="135" t="s">
        <v>104</v>
      </c>
      <c r="H3858" s="135">
        <v>1.0</v>
      </c>
      <c r="I3858" s="81"/>
      <c r="J3858" s="81" t="s">
        <v>2230</v>
      </c>
      <c r="K3858" s="136"/>
      <c r="L3858" s="159"/>
    </row>
    <row r="3859" ht="20.25" customHeight="1">
      <c r="A3859" s="168">
        <v>46135.0</v>
      </c>
      <c r="B3859" s="162" t="s">
        <v>5359</v>
      </c>
      <c r="C3859" s="23"/>
      <c r="D3859" s="166" t="s">
        <v>1958</v>
      </c>
      <c r="E3859" s="181"/>
      <c r="F3859" s="158"/>
      <c r="G3859" s="135" t="s">
        <v>104</v>
      </c>
      <c r="H3859" s="135">
        <v>1.0</v>
      </c>
      <c r="I3859" s="81"/>
      <c r="J3859" s="81" t="s">
        <v>2117</v>
      </c>
      <c r="K3859" s="136"/>
      <c r="L3859" s="159"/>
    </row>
    <row r="3860" ht="20.25" customHeight="1">
      <c r="A3860" s="168">
        <v>46135.0</v>
      </c>
      <c r="B3860" s="162" t="s">
        <v>5359</v>
      </c>
      <c r="C3860" s="23"/>
      <c r="D3860" s="166" t="s">
        <v>799</v>
      </c>
      <c r="E3860" s="181"/>
      <c r="F3860" s="158"/>
      <c r="G3860" s="135" t="s">
        <v>104</v>
      </c>
      <c r="H3860" s="135">
        <v>1.0</v>
      </c>
      <c r="I3860" s="81"/>
      <c r="J3860" s="81" t="s">
        <v>2916</v>
      </c>
      <c r="K3860" s="136"/>
      <c r="L3860" s="159"/>
    </row>
    <row r="3861" ht="20.25" customHeight="1">
      <c r="A3861" s="168">
        <v>46135.0</v>
      </c>
      <c r="B3861" s="162" t="s">
        <v>5359</v>
      </c>
      <c r="C3861" s="23"/>
      <c r="D3861" s="166" t="s">
        <v>2307</v>
      </c>
      <c r="E3861" s="181"/>
      <c r="F3861" s="158"/>
      <c r="G3861" s="135" t="s">
        <v>104</v>
      </c>
      <c r="H3861" s="135">
        <v>4.0</v>
      </c>
      <c r="I3861" s="81"/>
      <c r="J3861" s="81" t="s">
        <v>2230</v>
      </c>
      <c r="K3861" s="136"/>
      <c r="L3861" s="159"/>
    </row>
    <row r="3862" ht="20.25" customHeight="1">
      <c r="A3862" s="168">
        <v>46135.0</v>
      </c>
      <c r="B3862" s="162" t="s">
        <v>5359</v>
      </c>
      <c r="C3862" s="23"/>
      <c r="D3862" s="166" t="s">
        <v>1958</v>
      </c>
      <c r="E3862" s="181"/>
      <c r="F3862" s="158"/>
      <c r="G3862" s="135" t="s">
        <v>104</v>
      </c>
      <c r="H3862" s="135">
        <v>1.0</v>
      </c>
      <c r="I3862" s="81"/>
      <c r="J3862" s="81" t="s">
        <v>2075</v>
      </c>
      <c r="K3862" s="136"/>
      <c r="L3862" s="159"/>
    </row>
    <row r="3863" ht="20.25" customHeight="1">
      <c r="A3863" s="168">
        <v>46135.0</v>
      </c>
      <c r="B3863" s="162" t="s">
        <v>5359</v>
      </c>
      <c r="C3863" s="23"/>
      <c r="D3863" s="166" t="s">
        <v>1745</v>
      </c>
      <c r="E3863" s="181"/>
      <c r="F3863" s="158"/>
      <c r="G3863" s="135" t="s">
        <v>104</v>
      </c>
      <c r="H3863" s="135">
        <v>1.0</v>
      </c>
      <c r="I3863" s="81"/>
      <c r="J3863" s="81" t="s">
        <v>2075</v>
      </c>
      <c r="K3863" s="136"/>
      <c r="L3863" s="159"/>
    </row>
    <row r="3864" ht="20.25" customHeight="1">
      <c r="A3864" s="168">
        <v>46135.0</v>
      </c>
      <c r="B3864" s="162" t="s">
        <v>5359</v>
      </c>
      <c r="C3864" s="23"/>
      <c r="D3864" s="166" t="s">
        <v>2907</v>
      </c>
      <c r="E3864" s="181"/>
      <c r="F3864" s="158"/>
      <c r="G3864" s="135" t="s">
        <v>104</v>
      </c>
      <c r="H3864" s="135">
        <v>1.0</v>
      </c>
      <c r="I3864" s="81"/>
      <c r="J3864" s="81" t="s">
        <v>1970</v>
      </c>
      <c r="K3864" s="136"/>
      <c r="L3864" s="159"/>
    </row>
    <row r="3865" ht="20.25" customHeight="1">
      <c r="A3865" s="168">
        <v>46135.0</v>
      </c>
      <c r="B3865" s="162" t="s">
        <v>5359</v>
      </c>
      <c r="C3865" s="23"/>
      <c r="D3865" s="166" t="s">
        <v>398</v>
      </c>
      <c r="E3865" s="181"/>
      <c r="F3865" s="158"/>
      <c r="G3865" s="135" t="s">
        <v>104</v>
      </c>
      <c r="H3865" s="135">
        <v>2.0</v>
      </c>
      <c r="I3865" s="81"/>
      <c r="J3865" s="81" t="s">
        <v>2910</v>
      </c>
      <c r="K3865" s="136"/>
      <c r="L3865" s="159"/>
    </row>
    <row r="3866" ht="20.25" customHeight="1">
      <c r="A3866" s="168">
        <v>46135.0</v>
      </c>
      <c r="B3866" s="162" t="s">
        <v>5359</v>
      </c>
      <c r="C3866" s="23"/>
      <c r="D3866" s="166" t="s">
        <v>5362</v>
      </c>
      <c r="E3866" s="181"/>
      <c r="F3866" s="158"/>
      <c r="G3866" s="135" t="s">
        <v>104</v>
      </c>
      <c r="H3866" s="135">
        <v>4.0</v>
      </c>
      <c r="I3866" s="81"/>
      <c r="J3866" s="81" t="s">
        <v>1966</v>
      </c>
      <c r="K3866" s="136"/>
      <c r="L3866" s="159"/>
    </row>
    <row r="3867" ht="20.25" customHeight="1">
      <c r="A3867" s="168">
        <v>46135.0</v>
      </c>
      <c r="B3867" s="162" t="s">
        <v>5359</v>
      </c>
      <c r="C3867" s="23"/>
      <c r="D3867" s="166" t="s">
        <v>5363</v>
      </c>
      <c r="E3867" s="181"/>
      <c r="F3867" s="158"/>
      <c r="G3867" s="135" t="s">
        <v>104</v>
      </c>
      <c r="H3867" s="135">
        <v>4.0</v>
      </c>
      <c r="I3867" s="81"/>
      <c r="J3867" s="81" t="s">
        <v>1966</v>
      </c>
      <c r="K3867" s="136"/>
      <c r="L3867" s="159"/>
    </row>
    <row r="3868" ht="20.25" customHeight="1">
      <c r="A3868" s="168">
        <v>46135.0</v>
      </c>
      <c r="B3868" s="162" t="s">
        <v>5359</v>
      </c>
      <c r="C3868" s="23"/>
      <c r="D3868" s="166" t="s">
        <v>5364</v>
      </c>
      <c r="E3868" s="181"/>
      <c r="F3868" s="158"/>
      <c r="G3868" s="135" t="s">
        <v>104</v>
      </c>
      <c r="H3868" s="135">
        <v>10.0</v>
      </c>
      <c r="I3868" s="81"/>
      <c r="J3868" s="81" t="s">
        <v>1966</v>
      </c>
      <c r="K3868" s="136"/>
      <c r="L3868" s="159"/>
    </row>
    <row r="3869" ht="20.25" customHeight="1">
      <c r="A3869" s="168">
        <v>46135.0</v>
      </c>
      <c r="B3869" s="162" t="s">
        <v>5359</v>
      </c>
      <c r="C3869" s="23"/>
      <c r="D3869" s="166" t="s">
        <v>2905</v>
      </c>
      <c r="E3869" s="181"/>
      <c r="F3869" s="158"/>
      <c r="G3869" s="135" t="s">
        <v>104</v>
      </c>
      <c r="H3869" s="135">
        <v>1.0</v>
      </c>
      <c r="I3869" s="81"/>
      <c r="J3869" s="81" t="s">
        <v>2628</v>
      </c>
      <c r="K3869" s="136"/>
      <c r="L3869" s="159"/>
    </row>
    <row r="3870" ht="20.25" customHeight="1">
      <c r="A3870" s="168">
        <v>46135.0</v>
      </c>
      <c r="B3870" s="162" t="s">
        <v>5359</v>
      </c>
      <c r="C3870" s="23"/>
      <c r="D3870" s="166" t="s">
        <v>1155</v>
      </c>
      <c r="E3870" s="181"/>
      <c r="F3870" s="158"/>
      <c r="G3870" s="135" t="s">
        <v>104</v>
      </c>
      <c r="H3870" s="135">
        <v>1.0</v>
      </c>
      <c r="I3870" s="81"/>
      <c r="J3870" s="81" t="s">
        <v>2894</v>
      </c>
      <c r="K3870" s="136"/>
      <c r="L3870" s="159"/>
    </row>
    <row r="3871" ht="20.25" hidden="1" customHeight="1">
      <c r="A3871" s="183"/>
      <c r="B3871" s="184"/>
      <c r="C3871" s="185"/>
      <c r="D3871" s="186"/>
      <c r="E3871" s="187"/>
      <c r="F3871" s="188"/>
      <c r="G3871" s="189"/>
      <c r="H3871" s="189"/>
      <c r="I3871" s="186"/>
      <c r="J3871" s="186"/>
      <c r="K3871" s="190"/>
      <c r="L3871" s="191"/>
      <c r="M3871" s="192"/>
      <c r="N3871" s="192"/>
      <c r="O3871" s="192"/>
      <c r="P3871" s="192"/>
      <c r="Q3871" s="192"/>
      <c r="R3871" s="192"/>
      <c r="S3871" s="192"/>
      <c r="T3871" s="192"/>
      <c r="U3871" s="192"/>
      <c r="V3871" s="192"/>
      <c r="W3871" s="192"/>
      <c r="X3871" s="192"/>
      <c r="Y3871" s="192"/>
      <c r="Z3871" s="192"/>
    </row>
    <row r="3872" ht="20.25" customHeight="1">
      <c r="A3872" s="168">
        <v>46136.0</v>
      </c>
      <c r="B3872" s="162" t="s">
        <v>5365</v>
      </c>
      <c r="C3872" s="23"/>
      <c r="D3872" s="166" t="s">
        <v>74</v>
      </c>
      <c r="E3872" s="181">
        <v>5711730.0</v>
      </c>
      <c r="F3872" s="158"/>
      <c r="G3872" s="135" t="s">
        <v>104</v>
      </c>
      <c r="H3872" s="135">
        <v>1.0</v>
      </c>
      <c r="I3872" s="81"/>
      <c r="J3872" s="81" t="s">
        <v>1655</v>
      </c>
      <c r="K3872" s="136"/>
      <c r="L3872" s="159"/>
    </row>
    <row r="3873" ht="20.25" customHeight="1">
      <c r="A3873" s="168">
        <v>46136.0</v>
      </c>
      <c r="B3873" s="162" t="s">
        <v>5365</v>
      </c>
      <c r="C3873" s="23"/>
      <c r="D3873" s="166" t="s">
        <v>66</v>
      </c>
      <c r="E3873" s="181">
        <v>3.1701062E7</v>
      </c>
      <c r="F3873" s="158"/>
      <c r="G3873" s="135" t="s">
        <v>104</v>
      </c>
      <c r="H3873" s="135">
        <v>1.0</v>
      </c>
      <c r="I3873" s="81"/>
      <c r="J3873" s="81" t="s">
        <v>1655</v>
      </c>
      <c r="K3873" s="136"/>
      <c r="L3873" s="159"/>
    </row>
    <row r="3874" ht="20.25" customHeight="1">
      <c r="A3874" s="168">
        <v>46136.0</v>
      </c>
      <c r="B3874" s="162" t="s">
        <v>5365</v>
      </c>
      <c r="C3874" s="23"/>
      <c r="D3874" s="166" t="s">
        <v>66</v>
      </c>
      <c r="E3874" s="181">
        <v>3.1780219E7</v>
      </c>
      <c r="F3874" s="158"/>
      <c r="G3874" s="135" t="s">
        <v>104</v>
      </c>
      <c r="H3874" s="135">
        <v>1.0</v>
      </c>
      <c r="I3874" s="81"/>
      <c r="J3874" s="81" t="s">
        <v>1655</v>
      </c>
      <c r="K3874" s="136"/>
      <c r="L3874" s="159"/>
    </row>
    <row r="3875" ht="20.25" customHeight="1">
      <c r="A3875" s="168">
        <v>46136.0</v>
      </c>
      <c r="B3875" s="162" t="s">
        <v>5365</v>
      </c>
      <c r="C3875" s="23"/>
      <c r="D3875" s="166" t="s">
        <v>209</v>
      </c>
      <c r="E3875" s="181">
        <v>3.1780204E7</v>
      </c>
      <c r="F3875" s="158"/>
      <c r="G3875" s="135" t="s">
        <v>104</v>
      </c>
      <c r="H3875" s="135">
        <v>1.0</v>
      </c>
      <c r="I3875" s="81"/>
      <c r="J3875" s="81" t="s">
        <v>1655</v>
      </c>
      <c r="K3875" s="136"/>
      <c r="L3875" s="159"/>
    </row>
    <row r="3876" ht="20.25" customHeight="1">
      <c r="A3876" s="168">
        <v>46136.0</v>
      </c>
      <c r="B3876" s="162" t="s">
        <v>5365</v>
      </c>
      <c r="C3876" s="23"/>
      <c r="D3876" s="166" t="s">
        <v>347</v>
      </c>
      <c r="E3876" s="181" t="s">
        <v>348</v>
      </c>
      <c r="F3876" s="158"/>
      <c r="G3876" s="135" t="s">
        <v>104</v>
      </c>
      <c r="H3876" s="135">
        <v>1.0</v>
      </c>
      <c r="I3876" s="81"/>
      <c r="J3876" s="81" t="s">
        <v>1526</v>
      </c>
      <c r="K3876" s="136"/>
      <c r="L3876" s="159"/>
    </row>
    <row r="3877" ht="20.25" customHeight="1">
      <c r="A3877" s="168">
        <v>46136.0</v>
      </c>
      <c r="B3877" s="162" t="s">
        <v>5365</v>
      </c>
      <c r="C3877" s="23"/>
      <c r="D3877" s="166" t="s">
        <v>5366</v>
      </c>
      <c r="E3877" s="181" t="s">
        <v>3797</v>
      </c>
      <c r="F3877" s="158"/>
      <c r="G3877" s="135" t="s">
        <v>104</v>
      </c>
      <c r="H3877" s="135">
        <v>1.0</v>
      </c>
      <c r="I3877" s="81"/>
      <c r="J3877" s="81" t="s">
        <v>1526</v>
      </c>
      <c r="K3877" s="136"/>
      <c r="L3877" s="159"/>
    </row>
    <row r="3878" ht="20.25" customHeight="1">
      <c r="A3878" s="168">
        <v>46136.0</v>
      </c>
      <c r="B3878" s="162" t="s">
        <v>5365</v>
      </c>
      <c r="C3878" s="23"/>
      <c r="D3878" s="166" t="s">
        <v>66</v>
      </c>
      <c r="E3878" s="181" t="s">
        <v>1415</v>
      </c>
      <c r="F3878" s="158"/>
      <c r="G3878" s="135" t="s">
        <v>104</v>
      </c>
      <c r="H3878" s="135">
        <v>1.0</v>
      </c>
      <c r="I3878" s="81"/>
      <c r="J3878" s="81" t="s">
        <v>1526</v>
      </c>
      <c r="K3878" s="136"/>
      <c r="L3878" s="159"/>
    </row>
    <row r="3879" ht="20.25" customHeight="1">
      <c r="A3879" s="168">
        <v>46136.0</v>
      </c>
      <c r="B3879" s="162" t="s">
        <v>5365</v>
      </c>
      <c r="C3879" s="23"/>
      <c r="D3879" s="166" t="s">
        <v>5367</v>
      </c>
      <c r="E3879" s="181" t="s">
        <v>4491</v>
      </c>
      <c r="F3879" s="158"/>
      <c r="G3879" s="135" t="s">
        <v>104</v>
      </c>
      <c r="H3879" s="135">
        <v>1.0</v>
      </c>
      <c r="I3879" s="81"/>
      <c r="J3879" s="81" t="s">
        <v>1526</v>
      </c>
      <c r="K3879" s="136"/>
      <c r="L3879" s="159"/>
    </row>
    <row r="3880" ht="20.25" customHeight="1">
      <c r="A3880" s="168">
        <v>46136.0</v>
      </c>
      <c r="B3880" s="162" t="s">
        <v>5365</v>
      </c>
      <c r="C3880" s="23"/>
      <c r="D3880" s="166" t="s">
        <v>744</v>
      </c>
      <c r="E3880" s="181"/>
      <c r="F3880" s="158"/>
      <c r="G3880" s="135" t="s">
        <v>1385</v>
      </c>
      <c r="H3880" s="135">
        <v>1.0</v>
      </c>
      <c r="I3880" s="81"/>
      <c r="J3880" s="81" t="s">
        <v>2108</v>
      </c>
      <c r="K3880" s="136"/>
      <c r="L3880" s="159"/>
    </row>
    <row r="3881" ht="20.25" customHeight="1">
      <c r="A3881" s="168">
        <v>46136.0</v>
      </c>
      <c r="B3881" s="162" t="s">
        <v>5365</v>
      </c>
      <c r="C3881" s="23"/>
      <c r="D3881" s="166" t="s">
        <v>840</v>
      </c>
      <c r="E3881" s="181"/>
      <c r="F3881" s="158"/>
      <c r="G3881" s="135" t="s">
        <v>104</v>
      </c>
      <c r="H3881" s="135">
        <v>1.0</v>
      </c>
      <c r="I3881" s="81"/>
      <c r="J3881" s="81"/>
      <c r="K3881" s="136"/>
      <c r="L3881" s="159"/>
    </row>
    <row r="3882" ht="20.25" customHeight="1">
      <c r="A3882" s="168">
        <v>46136.0</v>
      </c>
      <c r="B3882" s="162" t="s">
        <v>5365</v>
      </c>
      <c r="C3882" s="23"/>
      <c r="D3882" s="166" t="s">
        <v>850</v>
      </c>
      <c r="E3882" s="181"/>
      <c r="F3882" s="158"/>
      <c r="G3882" s="135" t="s">
        <v>104</v>
      </c>
      <c r="H3882" s="135">
        <v>1.0</v>
      </c>
      <c r="I3882" s="81"/>
      <c r="J3882" s="81" t="s">
        <v>2920</v>
      </c>
      <c r="K3882" s="136"/>
      <c r="L3882" s="159"/>
    </row>
    <row r="3883" ht="20.25" customHeight="1">
      <c r="A3883" s="168">
        <v>46136.0</v>
      </c>
      <c r="B3883" s="162" t="s">
        <v>5365</v>
      </c>
      <c r="C3883" s="23"/>
      <c r="D3883" s="166" t="s">
        <v>1697</v>
      </c>
      <c r="E3883" s="181"/>
      <c r="F3883" s="158"/>
      <c r="G3883" s="135" t="s">
        <v>104</v>
      </c>
      <c r="H3883" s="135">
        <v>1.0</v>
      </c>
      <c r="I3883" s="81"/>
      <c r="J3883" s="81" t="s">
        <v>2920</v>
      </c>
      <c r="K3883" s="136"/>
      <c r="L3883" s="159"/>
    </row>
    <row r="3884" ht="20.25" customHeight="1">
      <c r="A3884" s="168">
        <v>46136.0</v>
      </c>
      <c r="B3884" s="162" t="s">
        <v>5365</v>
      </c>
      <c r="C3884" s="23"/>
      <c r="D3884" s="166" t="s">
        <v>440</v>
      </c>
      <c r="E3884" s="181"/>
      <c r="F3884" s="158"/>
      <c r="G3884" s="135" t="s">
        <v>104</v>
      </c>
      <c r="H3884" s="135">
        <v>6.0</v>
      </c>
      <c r="I3884" s="81"/>
      <c r="J3884" s="81" t="s">
        <v>2920</v>
      </c>
      <c r="K3884" s="136"/>
      <c r="L3884" s="159"/>
    </row>
    <row r="3885" ht="20.25" customHeight="1">
      <c r="A3885" s="168">
        <v>46136.0</v>
      </c>
      <c r="B3885" s="162" t="s">
        <v>5365</v>
      </c>
      <c r="C3885" s="23"/>
      <c r="D3885" s="166" t="s">
        <v>2045</v>
      </c>
      <c r="E3885" s="181"/>
      <c r="F3885" s="158"/>
      <c r="G3885" s="135" t="s">
        <v>104</v>
      </c>
      <c r="H3885" s="135">
        <v>1.0</v>
      </c>
      <c r="I3885" s="81"/>
      <c r="J3885" s="81" t="s">
        <v>456</v>
      </c>
      <c r="K3885" s="136"/>
      <c r="L3885" s="159"/>
    </row>
    <row r="3886" ht="20.25" customHeight="1">
      <c r="A3886" s="168">
        <v>46136.0</v>
      </c>
      <c r="B3886" s="162" t="s">
        <v>5365</v>
      </c>
      <c r="C3886" s="23"/>
      <c r="D3886" s="166" t="s">
        <v>2922</v>
      </c>
      <c r="E3886" s="181"/>
      <c r="F3886" s="158"/>
      <c r="G3886" s="135" t="s">
        <v>104</v>
      </c>
      <c r="H3886" s="135">
        <v>1.0</v>
      </c>
      <c r="I3886" s="81"/>
      <c r="J3886" s="81" t="s">
        <v>381</v>
      </c>
      <c r="K3886" s="136"/>
      <c r="L3886" s="159"/>
    </row>
    <row r="3887" ht="20.25" customHeight="1">
      <c r="A3887" s="168">
        <v>46136.0</v>
      </c>
      <c r="B3887" s="162" t="s">
        <v>5365</v>
      </c>
      <c r="C3887" s="23"/>
      <c r="D3887" s="166" t="s">
        <v>2924</v>
      </c>
      <c r="E3887" s="181"/>
      <c r="F3887" s="158"/>
      <c r="G3887" s="135" t="s">
        <v>104</v>
      </c>
      <c r="H3887" s="135">
        <v>1.0</v>
      </c>
      <c r="I3887" s="81"/>
      <c r="J3887" s="81" t="s">
        <v>2096</v>
      </c>
      <c r="K3887" s="136"/>
      <c r="L3887" s="159"/>
    </row>
    <row r="3888" ht="20.25" hidden="1" customHeight="1">
      <c r="A3888" s="183"/>
      <c r="B3888" s="184"/>
      <c r="C3888" s="185"/>
      <c r="D3888" s="186"/>
      <c r="E3888" s="187"/>
      <c r="F3888" s="188"/>
      <c r="G3888" s="189"/>
      <c r="H3888" s="189"/>
      <c r="I3888" s="186"/>
      <c r="J3888" s="186"/>
      <c r="K3888" s="190"/>
      <c r="L3888" s="191"/>
      <c r="M3888" s="192"/>
      <c r="N3888" s="192"/>
      <c r="O3888" s="192"/>
      <c r="P3888" s="192"/>
      <c r="Q3888" s="192"/>
      <c r="R3888" s="192"/>
      <c r="S3888" s="192"/>
      <c r="T3888" s="192"/>
      <c r="U3888" s="192"/>
      <c r="V3888" s="192"/>
      <c r="W3888" s="192"/>
      <c r="X3888" s="192"/>
      <c r="Y3888" s="192"/>
      <c r="Z3888" s="192"/>
    </row>
    <row r="3889" ht="20.25" customHeight="1">
      <c r="A3889" s="168">
        <v>46137.0</v>
      </c>
      <c r="B3889" s="162" t="s">
        <v>5368</v>
      </c>
      <c r="C3889" s="23"/>
      <c r="D3889" s="166" t="s">
        <v>2342</v>
      </c>
      <c r="E3889" s="181"/>
      <c r="F3889" s="158"/>
      <c r="G3889" s="135" t="s">
        <v>104</v>
      </c>
      <c r="H3889" s="135"/>
      <c r="I3889" s="81"/>
      <c r="J3889" s="81" t="s">
        <v>1971</v>
      </c>
      <c r="K3889" s="136"/>
      <c r="L3889" s="159"/>
    </row>
    <row r="3890" ht="20.25" customHeight="1">
      <c r="A3890" s="168">
        <v>46137.0</v>
      </c>
      <c r="B3890" s="162" t="s">
        <v>5368</v>
      </c>
      <c r="C3890" s="23"/>
      <c r="D3890" s="166" t="s">
        <v>5369</v>
      </c>
      <c r="E3890" s="181"/>
      <c r="F3890" s="158"/>
      <c r="G3890" s="135" t="s">
        <v>104</v>
      </c>
      <c r="H3890" s="135">
        <v>2.0</v>
      </c>
      <c r="I3890" s="81"/>
      <c r="J3890" s="81" t="s">
        <v>2117</v>
      </c>
      <c r="K3890" s="136"/>
      <c r="L3890" s="159"/>
    </row>
    <row r="3891" ht="20.25" customHeight="1">
      <c r="A3891" s="168">
        <v>46137.0</v>
      </c>
      <c r="B3891" s="162" t="s">
        <v>5368</v>
      </c>
      <c r="C3891" s="23"/>
      <c r="D3891" s="166" t="s">
        <v>1641</v>
      </c>
      <c r="E3891" s="181"/>
      <c r="F3891" s="158"/>
      <c r="G3891" s="135" t="s">
        <v>104</v>
      </c>
      <c r="H3891" s="135">
        <v>2.0</v>
      </c>
      <c r="I3891" s="81"/>
      <c r="J3891" s="81" t="s">
        <v>5370</v>
      </c>
      <c r="K3891" s="136"/>
      <c r="L3891" s="159"/>
    </row>
    <row r="3892" ht="20.25" customHeight="1">
      <c r="A3892" s="168">
        <v>46137.0</v>
      </c>
      <c r="B3892" s="162" t="s">
        <v>5368</v>
      </c>
      <c r="C3892" s="23"/>
      <c r="D3892" s="166" t="s">
        <v>398</v>
      </c>
      <c r="E3892" s="181"/>
      <c r="F3892" s="158"/>
      <c r="G3892" s="135" t="s">
        <v>104</v>
      </c>
      <c r="H3892" s="135">
        <v>1.0</v>
      </c>
      <c r="I3892" s="81"/>
      <c r="J3892" s="81" t="s">
        <v>2591</v>
      </c>
      <c r="K3892" s="136"/>
      <c r="L3892" s="159"/>
    </row>
    <row r="3893" ht="20.25" customHeight="1">
      <c r="A3893" s="168">
        <v>46137.0</v>
      </c>
      <c r="B3893" s="162" t="s">
        <v>5368</v>
      </c>
      <c r="C3893" s="23"/>
      <c r="D3893" s="166" t="s">
        <v>5371</v>
      </c>
      <c r="E3893" s="181"/>
      <c r="F3893" s="158"/>
      <c r="G3893" s="135" t="s">
        <v>742</v>
      </c>
      <c r="H3893" s="135">
        <v>1.0</v>
      </c>
      <c r="I3893" s="81"/>
      <c r="J3893" s="81" t="s">
        <v>2749</v>
      </c>
      <c r="K3893" s="136"/>
      <c r="L3893" s="159"/>
    </row>
    <row r="3894" ht="20.25" customHeight="1">
      <c r="A3894" s="168">
        <v>46137.0</v>
      </c>
      <c r="B3894" s="162" t="s">
        <v>5368</v>
      </c>
      <c r="C3894" s="23"/>
      <c r="D3894" s="166" t="s">
        <v>5372</v>
      </c>
      <c r="E3894" s="181"/>
      <c r="F3894" s="158"/>
      <c r="G3894" s="135" t="s">
        <v>104</v>
      </c>
      <c r="H3894" s="135">
        <v>1.0</v>
      </c>
      <c r="I3894" s="81"/>
      <c r="J3894" s="81" t="s">
        <v>2591</v>
      </c>
      <c r="K3894" s="136"/>
      <c r="L3894" s="159"/>
    </row>
    <row r="3895" ht="20.25" customHeight="1">
      <c r="A3895" s="168">
        <v>46137.0</v>
      </c>
      <c r="B3895" s="162" t="s">
        <v>5368</v>
      </c>
      <c r="C3895" s="23"/>
      <c r="D3895" s="166" t="s">
        <v>713</v>
      </c>
      <c r="E3895" s="181"/>
      <c r="F3895" s="158"/>
      <c r="G3895" s="135" t="s">
        <v>104</v>
      </c>
      <c r="H3895" s="135">
        <v>38.0</v>
      </c>
      <c r="I3895" s="81"/>
      <c r="J3895" s="81" t="s">
        <v>2930</v>
      </c>
      <c r="K3895" s="136"/>
      <c r="L3895" s="159"/>
    </row>
    <row r="3896" ht="20.25" customHeight="1">
      <c r="A3896" s="168">
        <v>46137.0</v>
      </c>
      <c r="B3896" s="162" t="s">
        <v>5368</v>
      </c>
      <c r="C3896" s="23"/>
      <c r="D3896" s="166" t="s">
        <v>2045</v>
      </c>
      <c r="E3896" s="181"/>
      <c r="F3896" s="158"/>
      <c r="G3896" s="135" t="s">
        <v>196</v>
      </c>
      <c r="H3896" s="135">
        <v>2.0</v>
      </c>
      <c r="I3896" s="81"/>
      <c r="J3896" s="81" t="s">
        <v>5373</v>
      </c>
      <c r="K3896" s="136"/>
      <c r="L3896" s="159"/>
    </row>
    <row r="3897" ht="20.25" customHeight="1">
      <c r="A3897" s="168">
        <v>46137.0</v>
      </c>
      <c r="B3897" s="162" t="s">
        <v>5368</v>
      </c>
      <c r="C3897" s="23"/>
      <c r="D3897" s="166" t="s">
        <v>5374</v>
      </c>
      <c r="E3897" s="181" t="s">
        <v>5375</v>
      </c>
      <c r="F3897" s="158"/>
      <c r="G3897" s="135" t="s">
        <v>104</v>
      </c>
      <c r="H3897" s="135">
        <v>1.0</v>
      </c>
      <c r="I3897" s="81"/>
      <c r="J3897" s="81" t="s">
        <v>5373</v>
      </c>
      <c r="K3897" s="136"/>
      <c r="L3897" s="159"/>
    </row>
    <row r="3898" ht="20.25" customHeight="1">
      <c r="A3898" s="168">
        <v>46137.0</v>
      </c>
      <c r="B3898" s="162" t="s">
        <v>5368</v>
      </c>
      <c r="C3898" s="23"/>
      <c r="D3898" s="166" t="s">
        <v>2932</v>
      </c>
      <c r="E3898" s="181"/>
      <c r="F3898" s="158"/>
      <c r="G3898" s="135" t="s">
        <v>104</v>
      </c>
      <c r="H3898" s="135">
        <v>5.0</v>
      </c>
      <c r="I3898" s="81"/>
      <c r="J3898" s="81" t="s">
        <v>5373</v>
      </c>
      <c r="K3898" s="136"/>
      <c r="L3898" s="159"/>
    </row>
    <row r="3899" ht="20.25" customHeight="1">
      <c r="A3899" s="168">
        <v>46137.0</v>
      </c>
      <c r="B3899" s="162" t="s">
        <v>5368</v>
      </c>
      <c r="C3899" s="23"/>
      <c r="D3899" s="166" t="s">
        <v>2933</v>
      </c>
      <c r="E3899" s="181"/>
      <c r="F3899" s="158"/>
      <c r="G3899" s="135" t="s">
        <v>104</v>
      </c>
      <c r="H3899" s="135">
        <v>5.0</v>
      </c>
      <c r="I3899" s="81"/>
      <c r="J3899" s="81" t="s">
        <v>5373</v>
      </c>
      <c r="K3899" s="136"/>
      <c r="L3899" s="159"/>
    </row>
    <row r="3900" ht="20.25" customHeight="1">
      <c r="A3900" s="168">
        <v>46137.0</v>
      </c>
      <c r="B3900" s="162" t="s">
        <v>5368</v>
      </c>
      <c r="C3900" s="23"/>
      <c r="D3900" s="166" t="s">
        <v>5376</v>
      </c>
      <c r="E3900" s="181" t="s">
        <v>5377</v>
      </c>
      <c r="F3900" s="158"/>
      <c r="G3900" s="135" t="s">
        <v>104</v>
      </c>
      <c r="H3900" s="135">
        <v>3.0</v>
      </c>
      <c r="I3900" s="81"/>
      <c r="J3900" s="81" t="s">
        <v>5373</v>
      </c>
      <c r="K3900" s="136"/>
      <c r="L3900" s="159"/>
    </row>
    <row r="3901" ht="20.25" customHeight="1">
      <c r="A3901" s="168">
        <v>46137.0</v>
      </c>
      <c r="B3901" s="162" t="s">
        <v>5368</v>
      </c>
      <c r="C3901" s="23"/>
      <c r="D3901" s="166" t="s">
        <v>2298</v>
      </c>
      <c r="E3901" s="181"/>
      <c r="F3901" s="158"/>
      <c r="G3901" s="135" t="s">
        <v>104</v>
      </c>
      <c r="H3901" s="135">
        <v>5.0</v>
      </c>
      <c r="I3901" s="81"/>
      <c r="J3901" s="81" t="s">
        <v>2923</v>
      </c>
      <c r="K3901" s="136"/>
      <c r="L3901" s="159"/>
    </row>
    <row r="3902" ht="20.25" customHeight="1">
      <c r="A3902" s="168">
        <v>46137.0</v>
      </c>
      <c r="B3902" s="162" t="s">
        <v>5368</v>
      </c>
      <c r="C3902" s="23"/>
      <c r="D3902" s="166" t="s">
        <v>4987</v>
      </c>
      <c r="E3902" s="181"/>
      <c r="F3902" s="158"/>
      <c r="G3902" s="135" t="s">
        <v>104</v>
      </c>
      <c r="H3902" s="135">
        <v>8.0</v>
      </c>
      <c r="I3902" s="81"/>
      <c r="J3902" s="81" t="s">
        <v>2492</v>
      </c>
      <c r="K3902" s="136"/>
      <c r="L3902" s="159"/>
    </row>
    <row r="3903" ht="20.25" hidden="1" customHeight="1">
      <c r="A3903" s="183"/>
      <c r="B3903" s="184"/>
      <c r="C3903" s="185"/>
      <c r="D3903" s="186"/>
      <c r="E3903" s="187"/>
      <c r="F3903" s="188"/>
      <c r="G3903" s="189"/>
      <c r="H3903" s="189"/>
      <c r="I3903" s="186"/>
      <c r="J3903" s="186"/>
      <c r="K3903" s="190"/>
      <c r="L3903" s="191"/>
      <c r="M3903" s="192"/>
      <c r="N3903" s="192"/>
      <c r="O3903" s="192"/>
      <c r="P3903" s="192"/>
      <c r="Q3903" s="192"/>
      <c r="R3903" s="192"/>
      <c r="S3903" s="192"/>
      <c r="T3903" s="192"/>
      <c r="U3903" s="192"/>
      <c r="V3903" s="192"/>
      <c r="W3903" s="192"/>
      <c r="X3903" s="192"/>
      <c r="Y3903" s="192"/>
      <c r="Z3903" s="192"/>
    </row>
    <row r="3904" ht="20.25" customHeight="1">
      <c r="A3904" s="168">
        <v>46139.0</v>
      </c>
      <c r="B3904" s="162" t="s">
        <v>5378</v>
      </c>
      <c r="C3904" s="23"/>
      <c r="D3904" s="166" t="s">
        <v>1745</v>
      </c>
      <c r="E3904" s="181"/>
      <c r="F3904" s="158"/>
      <c r="G3904" s="135" t="s">
        <v>104</v>
      </c>
      <c r="H3904" s="135">
        <v>1.0</v>
      </c>
      <c r="I3904" s="81"/>
      <c r="J3904" s="81" t="s">
        <v>2982</v>
      </c>
      <c r="K3904" s="136"/>
      <c r="L3904" s="159"/>
    </row>
    <row r="3905" ht="20.25" customHeight="1">
      <c r="A3905" s="168">
        <v>46139.0</v>
      </c>
      <c r="B3905" s="162" t="s">
        <v>5378</v>
      </c>
      <c r="C3905" s="23"/>
      <c r="D3905" s="166" t="s">
        <v>5379</v>
      </c>
      <c r="E3905" s="181"/>
      <c r="F3905" s="158"/>
      <c r="G3905" s="135" t="s">
        <v>104</v>
      </c>
      <c r="H3905" s="135">
        <v>1.0</v>
      </c>
      <c r="I3905" s="81"/>
      <c r="J3905" s="81" t="s">
        <v>2923</v>
      </c>
      <c r="K3905" s="136"/>
      <c r="L3905" s="159"/>
    </row>
    <row r="3906" ht="20.25" customHeight="1">
      <c r="A3906" s="168">
        <v>46139.0</v>
      </c>
      <c r="B3906" s="162" t="s">
        <v>5378</v>
      </c>
      <c r="C3906" s="23"/>
      <c r="D3906" s="166" t="s">
        <v>5380</v>
      </c>
      <c r="E3906" s="181"/>
      <c r="F3906" s="158"/>
      <c r="G3906" s="135" t="s">
        <v>104</v>
      </c>
      <c r="H3906" s="135">
        <v>1.0</v>
      </c>
      <c r="I3906" s="81"/>
      <c r="J3906" s="81" t="s">
        <v>5381</v>
      </c>
      <c r="K3906" s="136"/>
      <c r="L3906" s="159"/>
    </row>
    <row r="3907" ht="20.25" customHeight="1">
      <c r="A3907" s="168">
        <v>46139.0</v>
      </c>
      <c r="B3907" s="162" t="s">
        <v>5378</v>
      </c>
      <c r="C3907" s="23"/>
      <c r="D3907" s="166" t="s">
        <v>5382</v>
      </c>
      <c r="E3907" s="181"/>
      <c r="F3907" s="158"/>
      <c r="G3907" s="135" t="s">
        <v>104</v>
      </c>
      <c r="H3907" s="135">
        <v>1.0</v>
      </c>
      <c r="I3907" s="81"/>
      <c r="J3907" s="81" t="s">
        <v>5381</v>
      </c>
      <c r="K3907" s="136"/>
      <c r="L3907" s="159"/>
    </row>
    <row r="3908" ht="20.25" customHeight="1">
      <c r="A3908" s="168">
        <v>46139.0</v>
      </c>
      <c r="B3908" s="162" t="s">
        <v>5378</v>
      </c>
      <c r="C3908" s="23"/>
      <c r="D3908" s="166" t="s">
        <v>2952</v>
      </c>
      <c r="E3908" s="181"/>
      <c r="F3908" s="158"/>
      <c r="G3908" s="135" t="s">
        <v>104</v>
      </c>
      <c r="H3908" s="135">
        <v>1.0</v>
      </c>
      <c r="I3908" s="81"/>
      <c r="J3908" s="81" t="s">
        <v>5381</v>
      </c>
      <c r="K3908" s="136"/>
      <c r="L3908" s="159"/>
    </row>
    <row r="3909" ht="20.25" customHeight="1">
      <c r="A3909" s="168">
        <v>46139.0</v>
      </c>
      <c r="B3909" s="162" t="s">
        <v>5378</v>
      </c>
      <c r="C3909" s="23"/>
      <c r="D3909" s="166" t="s">
        <v>5383</v>
      </c>
      <c r="E3909" s="181"/>
      <c r="F3909" s="158"/>
      <c r="G3909" s="135" t="s">
        <v>104</v>
      </c>
      <c r="H3909" s="135">
        <v>1.0</v>
      </c>
      <c r="I3909" s="81"/>
      <c r="J3909" s="81" t="s">
        <v>5381</v>
      </c>
      <c r="K3909" s="136"/>
      <c r="L3909" s="159"/>
    </row>
    <row r="3910" ht="20.25" customHeight="1">
      <c r="A3910" s="168">
        <v>46139.0</v>
      </c>
      <c r="B3910" s="162" t="s">
        <v>5378</v>
      </c>
      <c r="C3910" s="23"/>
      <c r="D3910" s="166" t="s">
        <v>5384</v>
      </c>
      <c r="E3910" s="181"/>
      <c r="F3910" s="158"/>
      <c r="G3910" s="135" t="s">
        <v>104</v>
      </c>
      <c r="H3910" s="135">
        <v>1.0</v>
      </c>
      <c r="I3910" s="81"/>
      <c r="J3910" s="81" t="s">
        <v>5381</v>
      </c>
      <c r="K3910" s="136"/>
      <c r="L3910" s="159"/>
    </row>
    <row r="3911" ht="20.25" customHeight="1">
      <c r="A3911" s="168">
        <v>46139.0</v>
      </c>
      <c r="B3911" s="162" t="s">
        <v>5378</v>
      </c>
      <c r="C3911" s="23"/>
      <c r="D3911" s="166" t="s">
        <v>5385</v>
      </c>
      <c r="E3911" s="181"/>
      <c r="F3911" s="158"/>
      <c r="G3911" s="135" t="s">
        <v>104</v>
      </c>
      <c r="H3911" s="135">
        <v>1.0</v>
      </c>
      <c r="I3911" s="81"/>
      <c r="J3911" s="81" t="s">
        <v>5381</v>
      </c>
      <c r="K3911" s="136"/>
      <c r="L3911" s="159"/>
    </row>
    <row r="3912" ht="20.25" customHeight="1">
      <c r="A3912" s="168">
        <v>46139.0</v>
      </c>
      <c r="B3912" s="162" t="s">
        <v>5378</v>
      </c>
      <c r="C3912" s="23"/>
      <c r="D3912" s="166" t="s">
        <v>5386</v>
      </c>
      <c r="E3912" s="181"/>
      <c r="F3912" s="158"/>
      <c r="G3912" s="135" t="s">
        <v>104</v>
      </c>
      <c r="H3912" s="135">
        <v>1.0</v>
      </c>
      <c r="I3912" s="81"/>
      <c r="J3912" s="81" t="s">
        <v>5381</v>
      </c>
      <c r="K3912" s="136"/>
      <c r="L3912" s="159"/>
    </row>
    <row r="3913" ht="20.25" hidden="1" customHeight="1">
      <c r="A3913" s="183"/>
      <c r="B3913" s="184"/>
      <c r="C3913" s="185"/>
      <c r="D3913" s="186"/>
      <c r="E3913" s="187"/>
      <c r="F3913" s="188"/>
      <c r="G3913" s="189"/>
      <c r="H3913" s="189"/>
      <c r="I3913" s="186"/>
      <c r="J3913" s="186"/>
      <c r="K3913" s="190"/>
      <c r="L3913" s="191"/>
      <c r="M3913" s="192"/>
      <c r="N3913" s="192"/>
      <c r="O3913" s="192"/>
      <c r="P3913" s="192"/>
      <c r="Q3913" s="192"/>
      <c r="R3913" s="192"/>
      <c r="S3913" s="192"/>
      <c r="T3913" s="192"/>
      <c r="U3913" s="192"/>
      <c r="V3913" s="192"/>
      <c r="W3913" s="192"/>
      <c r="X3913" s="192"/>
      <c r="Y3913" s="192"/>
      <c r="Z3913" s="192"/>
    </row>
    <row r="3914" ht="20.25" customHeight="1">
      <c r="A3914" s="168">
        <v>46140.0</v>
      </c>
      <c r="B3914" s="162" t="s">
        <v>5387</v>
      </c>
      <c r="C3914" s="23"/>
      <c r="D3914" s="166" t="s">
        <v>1544</v>
      </c>
      <c r="E3914" s="181" t="s">
        <v>5388</v>
      </c>
      <c r="F3914" s="158"/>
      <c r="G3914" s="135" t="s">
        <v>104</v>
      </c>
      <c r="H3914" s="135">
        <v>1.0</v>
      </c>
      <c r="I3914" s="81"/>
      <c r="J3914" s="81" t="s">
        <v>988</v>
      </c>
      <c r="K3914" s="136"/>
      <c r="L3914" s="159"/>
    </row>
    <row r="3915" ht="20.25" customHeight="1">
      <c r="A3915" s="168">
        <v>46140.0</v>
      </c>
      <c r="B3915" s="162" t="s">
        <v>5387</v>
      </c>
      <c r="C3915" s="23"/>
      <c r="D3915" s="166" t="s">
        <v>74</v>
      </c>
      <c r="E3915" s="181" t="s">
        <v>987</v>
      </c>
      <c r="F3915" s="158"/>
      <c r="G3915" s="135" t="s">
        <v>104</v>
      </c>
      <c r="H3915" s="135">
        <v>1.0</v>
      </c>
      <c r="I3915" s="81"/>
      <c r="J3915" s="81" t="s">
        <v>988</v>
      </c>
      <c r="K3915" s="136"/>
      <c r="L3915" s="159"/>
    </row>
    <row r="3916" ht="20.25" customHeight="1">
      <c r="A3916" s="168">
        <v>46140.0</v>
      </c>
      <c r="B3916" s="162" t="s">
        <v>5387</v>
      </c>
      <c r="C3916" s="23"/>
      <c r="D3916" s="166" t="s">
        <v>2958</v>
      </c>
      <c r="E3916" s="181"/>
      <c r="F3916" s="158"/>
      <c r="G3916" s="135" t="s">
        <v>104</v>
      </c>
      <c r="H3916" s="135">
        <v>1.0</v>
      </c>
      <c r="I3916" s="81"/>
      <c r="J3916" s="81" t="s">
        <v>5389</v>
      </c>
      <c r="K3916" s="136"/>
      <c r="L3916" s="159"/>
    </row>
    <row r="3917" ht="20.25" customHeight="1">
      <c r="A3917" s="168">
        <v>46140.0</v>
      </c>
      <c r="B3917" s="162" t="s">
        <v>5387</v>
      </c>
      <c r="C3917" s="23"/>
      <c r="D3917" s="166" t="s">
        <v>5390</v>
      </c>
      <c r="E3917" s="181"/>
      <c r="F3917" s="158"/>
      <c r="G3917" s="135" t="s">
        <v>104</v>
      </c>
      <c r="H3917" s="135">
        <v>1.0</v>
      </c>
      <c r="I3917" s="81"/>
      <c r="J3917" s="81" t="s">
        <v>2639</v>
      </c>
      <c r="K3917" s="136"/>
      <c r="L3917" s="159"/>
    </row>
    <row r="3918" ht="20.25" hidden="1" customHeight="1">
      <c r="A3918" s="183"/>
      <c r="B3918" s="184"/>
      <c r="C3918" s="185"/>
      <c r="D3918" s="186"/>
      <c r="E3918" s="187"/>
      <c r="F3918" s="188"/>
      <c r="G3918" s="189"/>
      <c r="H3918" s="189"/>
      <c r="I3918" s="186"/>
      <c r="J3918" s="186"/>
      <c r="K3918" s="190"/>
      <c r="L3918" s="191"/>
      <c r="M3918" s="192"/>
      <c r="N3918" s="192"/>
      <c r="O3918" s="192"/>
      <c r="P3918" s="192"/>
      <c r="Q3918" s="192"/>
      <c r="R3918" s="192"/>
      <c r="S3918" s="192"/>
      <c r="T3918" s="192"/>
      <c r="U3918" s="192"/>
      <c r="V3918" s="192"/>
      <c r="W3918" s="192"/>
      <c r="X3918" s="192"/>
      <c r="Y3918" s="192"/>
      <c r="Z3918" s="192"/>
    </row>
    <row r="3919" ht="20.25" customHeight="1">
      <c r="A3919" s="168">
        <v>46141.0</v>
      </c>
      <c r="B3919" s="162" t="s">
        <v>5391</v>
      </c>
      <c r="C3919" s="23"/>
      <c r="D3919" s="166" t="s">
        <v>5392</v>
      </c>
      <c r="E3919" s="181"/>
      <c r="F3919" s="158"/>
      <c r="G3919" s="135" t="s">
        <v>104</v>
      </c>
      <c r="H3919" s="135">
        <v>2.0</v>
      </c>
      <c r="I3919" s="81"/>
      <c r="J3919" s="81" t="s">
        <v>2923</v>
      </c>
      <c r="K3919" s="136"/>
      <c r="L3919" s="159"/>
    </row>
    <row r="3920" ht="20.25" customHeight="1">
      <c r="A3920" s="168">
        <v>46141.0</v>
      </c>
      <c r="B3920" s="162" t="s">
        <v>5391</v>
      </c>
      <c r="C3920" s="23"/>
      <c r="D3920" s="166" t="s">
        <v>2693</v>
      </c>
      <c r="E3920" s="181"/>
      <c r="F3920" s="158"/>
      <c r="G3920" s="135" t="s">
        <v>502</v>
      </c>
      <c r="H3920" s="135">
        <v>1.0</v>
      </c>
      <c r="I3920" s="81"/>
      <c r="J3920" s="81" t="s">
        <v>1569</v>
      </c>
      <c r="K3920" s="136"/>
      <c r="L3920" s="159"/>
    </row>
    <row r="3921" ht="20.25" customHeight="1">
      <c r="A3921" s="168">
        <v>46141.0</v>
      </c>
      <c r="B3921" s="162" t="s">
        <v>5391</v>
      </c>
      <c r="C3921" s="23"/>
      <c r="D3921" s="166" t="s">
        <v>1150</v>
      </c>
      <c r="E3921" s="181"/>
      <c r="F3921" s="158"/>
      <c r="G3921" s="135" t="s">
        <v>104</v>
      </c>
      <c r="H3921" s="135">
        <v>1.0</v>
      </c>
      <c r="I3921" s="81"/>
      <c r="J3921" s="81" t="s">
        <v>1569</v>
      </c>
      <c r="K3921" s="136"/>
      <c r="L3921" s="159"/>
    </row>
    <row r="3922" ht="20.25" customHeight="1">
      <c r="A3922" s="168">
        <v>46141.0</v>
      </c>
      <c r="B3922" s="162" t="s">
        <v>5391</v>
      </c>
      <c r="C3922" s="23"/>
      <c r="D3922" s="166" t="s">
        <v>1571</v>
      </c>
      <c r="E3922" s="181"/>
      <c r="F3922" s="158"/>
      <c r="G3922" s="135" t="s">
        <v>104</v>
      </c>
      <c r="H3922" s="135">
        <v>1.0</v>
      </c>
      <c r="I3922" s="81"/>
      <c r="J3922" s="81" t="s">
        <v>1569</v>
      </c>
      <c r="K3922" s="136"/>
      <c r="L3922" s="159"/>
    </row>
    <row r="3923" ht="20.25" customHeight="1">
      <c r="A3923" s="168">
        <v>46141.0</v>
      </c>
      <c r="B3923" s="162" t="s">
        <v>5391</v>
      </c>
      <c r="C3923" s="23"/>
      <c r="D3923" s="166" t="s">
        <v>5393</v>
      </c>
      <c r="E3923" s="181"/>
      <c r="F3923" s="158"/>
      <c r="G3923" s="135" t="s">
        <v>502</v>
      </c>
      <c r="H3923" s="135">
        <v>1.0</v>
      </c>
      <c r="I3923" s="81"/>
      <c r="J3923" s="81" t="s">
        <v>5394</v>
      </c>
      <c r="K3923" s="136"/>
      <c r="L3923" s="159"/>
    </row>
    <row r="3924" ht="20.25" customHeight="1">
      <c r="A3924" s="168">
        <v>46141.0</v>
      </c>
      <c r="B3924" s="162" t="s">
        <v>5391</v>
      </c>
      <c r="C3924" s="23"/>
      <c r="D3924" s="166" t="s">
        <v>2973</v>
      </c>
      <c r="E3924" s="181"/>
      <c r="F3924" s="158"/>
      <c r="G3924" s="135" t="s">
        <v>104</v>
      </c>
      <c r="H3924" s="135">
        <v>1.0</v>
      </c>
      <c r="I3924" s="81"/>
      <c r="J3924" s="81" t="s">
        <v>2974</v>
      </c>
      <c r="K3924" s="136"/>
      <c r="L3924" s="159"/>
    </row>
    <row r="3925" ht="20.25" customHeight="1">
      <c r="A3925" s="168">
        <v>46141.0</v>
      </c>
      <c r="B3925" s="162" t="s">
        <v>5391</v>
      </c>
      <c r="C3925" s="23"/>
      <c r="D3925" s="166" t="s">
        <v>2579</v>
      </c>
      <c r="E3925" s="181"/>
      <c r="F3925" s="158"/>
      <c r="G3925" s="135" t="s">
        <v>104</v>
      </c>
      <c r="H3925" s="135">
        <v>2.0</v>
      </c>
      <c r="I3925" s="81"/>
      <c r="J3925" s="81" t="s">
        <v>5395</v>
      </c>
      <c r="K3925" s="136"/>
      <c r="L3925" s="159"/>
    </row>
    <row r="3926" ht="20.25" customHeight="1">
      <c r="A3926" s="168">
        <v>46141.0</v>
      </c>
      <c r="B3926" s="162" t="s">
        <v>5391</v>
      </c>
      <c r="C3926" s="23"/>
      <c r="D3926" s="166" t="s">
        <v>832</v>
      </c>
      <c r="E3926" s="181"/>
      <c r="F3926" s="158"/>
      <c r="G3926" s="135" t="s">
        <v>104</v>
      </c>
      <c r="H3926" s="135">
        <v>6.0</v>
      </c>
      <c r="I3926" s="81"/>
      <c r="J3926" s="81" t="s">
        <v>1924</v>
      </c>
      <c r="K3926" s="136"/>
      <c r="L3926" s="159"/>
    </row>
    <row r="3927" ht="20.25" customHeight="1">
      <c r="A3927" s="168">
        <v>46141.0</v>
      </c>
      <c r="B3927" s="162" t="s">
        <v>5391</v>
      </c>
      <c r="C3927" s="23"/>
      <c r="D3927" s="166" t="s">
        <v>850</v>
      </c>
      <c r="E3927" s="181"/>
      <c r="F3927" s="158"/>
      <c r="G3927" s="135" t="s">
        <v>104</v>
      </c>
      <c r="H3927" s="135">
        <v>1.0</v>
      </c>
      <c r="I3927" s="81"/>
      <c r="J3927" s="81" t="s">
        <v>1034</v>
      </c>
      <c r="K3927" s="136"/>
      <c r="L3927" s="159"/>
    </row>
    <row r="3928" ht="20.25" hidden="1" customHeight="1">
      <c r="A3928" s="183"/>
      <c r="B3928" s="184"/>
      <c r="C3928" s="185"/>
      <c r="D3928" s="186"/>
      <c r="E3928" s="187"/>
      <c r="F3928" s="188"/>
      <c r="G3928" s="189"/>
      <c r="H3928" s="189"/>
      <c r="I3928" s="186"/>
      <c r="J3928" s="186"/>
      <c r="K3928" s="190"/>
      <c r="L3928" s="191"/>
      <c r="M3928" s="192"/>
      <c r="N3928" s="192"/>
      <c r="O3928" s="192"/>
      <c r="P3928" s="192"/>
      <c r="Q3928" s="192"/>
      <c r="R3928" s="192"/>
      <c r="S3928" s="192"/>
      <c r="T3928" s="192"/>
      <c r="U3928" s="192"/>
      <c r="V3928" s="192"/>
      <c r="W3928" s="192"/>
      <c r="X3928" s="192"/>
      <c r="Y3928" s="192"/>
      <c r="Z3928" s="192"/>
    </row>
    <row r="3929" ht="20.25" customHeight="1">
      <c r="A3929" s="168">
        <v>46142.0</v>
      </c>
      <c r="B3929" s="162" t="s">
        <v>5396</v>
      </c>
      <c r="C3929" s="23"/>
      <c r="D3929" s="166" t="s">
        <v>1766</v>
      </c>
      <c r="E3929" s="181" t="s">
        <v>63</v>
      </c>
      <c r="F3929" s="158"/>
      <c r="G3929" s="135" t="s">
        <v>104</v>
      </c>
      <c r="H3929" s="135">
        <v>1.0</v>
      </c>
      <c r="I3929" s="81"/>
      <c r="J3929" s="81" t="s">
        <v>2065</v>
      </c>
      <c r="K3929" s="136"/>
      <c r="L3929" s="159"/>
    </row>
    <row r="3930" ht="20.25" customHeight="1">
      <c r="A3930" s="168">
        <v>46142.0</v>
      </c>
      <c r="B3930" s="162" t="s">
        <v>5396</v>
      </c>
      <c r="C3930" s="23"/>
      <c r="D3930" s="166" t="s">
        <v>807</v>
      </c>
      <c r="E3930" s="181" t="s">
        <v>362</v>
      </c>
      <c r="F3930" s="158"/>
      <c r="G3930" s="135" t="s">
        <v>104</v>
      </c>
      <c r="H3930" s="135">
        <v>1.0</v>
      </c>
      <c r="I3930" s="81"/>
      <c r="J3930" s="81" t="s">
        <v>2065</v>
      </c>
      <c r="K3930" s="136"/>
      <c r="L3930" s="159"/>
    </row>
    <row r="3931" ht="20.25" customHeight="1">
      <c r="A3931" s="168">
        <v>46142.0</v>
      </c>
      <c r="B3931" s="162" t="s">
        <v>5396</v>
      </c>
      <c r="C3931" s="23"/>
      <c r="D3931" s="166" t="s">
        <v>807</v>
      </c>
      <c r="E3931" s="181" t="s">
        <v>808</v>
      </c>
      <c r="F3931" s="158"/>
      <c r="G3931" s="135" t="s">
        <v>104</v>
      </c>
      <c r="H3931" s="135">
        <v>1.0</v>
      </c>
      <c r="I3931" s="81"/>
      <c r="J3931" s="81" t="s">
        <v>2065</v>
      </c>
      <c r="K3931" s="136"/>
      <c r="L3931" s="159"/>
    </row>
    <row r="3932" ht="20.25" customHeight="1">
      <c r="A3932" s="168">
        <v>46142.0</v>
      </c>
      <c r="B3932" s="162" t="s">
        <v>5396</v>
      </c>
      <c r="C3932" s="23"/>
      <c r="D3932" s="166" t="s">
        <v>1981</v>
      </c>
      <c r="E3932" s="181" t="s">
        <v>1280</v>
      </c>
      <c r="F3932" s="158"/>
      <c r="G3932" s="135" t="s">
        <v>104</v>
      </c>
      <c r="H3932" s="135">
        <v>1.0</v>
      </c>
      <c r="I3932" s="81"/>
      <c r="J3932" s="81" t="s">
        <v>2065</v>
      </c>
      <c r="K3932" s="136"/>
      <c r="L3932" s="159"/>
    </row>
    <row r="3933" ht="20.25" customHeight="1">
      <c r="A3933" s="168">
        <v>46142.0</v>
      </c>
      <c r="B3933" s="162" t="s">
        <v>5396</v>
      </c>
      <c r="C3933" s="23"/>
      <c r="D3933" s="166" t="s">
        <v>5397</v>
      </c>
      <c r="E3933" s="181" t="s">
        <v>5398</v>
      </c>
      <c r="F3933" s="158"/>
      <c r="G3933" s="135" t="s">
        <v>104</v>
      </c>
      <c r="H3933" s="135">
        <v>1.0</v>
      </c>
      <c r="I3933" s="81"/>
      <c r="J3933" s="81" t="s">
        <v>2065</v>
      </c>
      <c r="K3933" s="136"/>
      <c r="L3933" s="159"/>
    </row>
    <row r="3934" ht="20.25" customHeight="1">
      <c r="A3934" s="168">
        <v>46142.0</v>
      </c>
      <c r="B3934" s="162" t="s">
        <v>5396</v>
      </c>
      <c r="C3934" s="23"/>
      <c r="D3934" s="166" t="s">
        <v>5399</v>
      </c>
      <c r="E3934" s="181" t="s">
        <v>4057</v>
      </c>
      <c r="F3934" s="158"/>
      <c r="G3934" s="135" t="s">
        <v>104</v>
      </c>
      <c r="H3934" s="135">
        <v>1.0</v>
      </c>
      <c r="I3934" s="81"/>
      <c r="J3934" s="81" t="s">
        <v>2065</v>
      </c>
      <c r="K3934" s="136"/>
      <c r="L3934" s="159"/>
    </row>
    <row r="3935" ht="20.25" customHeight="1">
      <c r="A3935" s="168">
        <v>46142.0</v>
      </c>
      <c r="B3935" s="162" t="s">
        <v>5396</v>
      </c>
      <c r="C3935" s="23"/>
      <c r="D3935" s="166" t="s">
        <v>807</v>
      </c>
      <c r="E3935" s="181" t="s">
        <v>362</v>
      </c>
      <c r="F3935" s="158"/>
      <c r="G3935" s="135" t="s">
        <v>104</v>
      </c>
      <c r="H3935" s="135">
        <v>5.0</v>
      </c>
      <c r="I3935" s="81"/>
      <c r="J3935" s="62" t="s">
        <v>5400</v>
      </c>
      <c r="K3935" s="136"/>
      <c r="L3935" s="159"/>
    </row>
    <row r="3936" ht="20.25" customHeight="1">
      <c r="A3936" s="168">
        <v>46142.0</v>
      </c>
      <c r="B3936" s="162" t="s">
        <v>5396</v>
      </c>
      <c r="C3936" s="23"/>
      <c r="D3936" s="166" t="s">
        <v>1981</v>
      </c>
      <c r="E3936" s="181" t="s">
        <v>1280</v>
      </c>
      <c r="F3936" s="158"/>
      <c r="G3936" s="135" t="s">
        <v>104</v>
      </c>
      <c r="H3936" s="135">
        <v>5.0</v>
      </c>
      <c r="I3936" s="81"/>
      <c r="J3936" s="62" t="s">
        <v>5400</v>
      </c>
      <c r="K3936" s="136"/>
      <c r="L3936" s="159"/>
    </row>
    <row r="3937" ht="20.25" customHeight="1">
      <c r="A3937" s="168">
        <v>46142.0</v>
      </c>
      <c r="B3937" s="162" t="s">
        <v>5396</v>
      </c>
      <c r="C3937" s="23"/>
      <c r="D3937" s="166" t="s">
        <v>5401</v>
      </c>
      <c r="E3937" s="181" t="s">
        <v>5038</v>
      </c>
      <c r="F3937" s="158"/>
      <c r="G3937" s="135" t="s">
        <v>104</v>
      </c>
      <c r="H3937" s="135">
        <v>3.0</v>
      </c>
      <c r="I3937" s="81"/>
      <c r="J3937" s="81" t="s">
        <v>5402</v>
      </c>
      <c r="K3937" s="136"/>
      <c r="L3937" s="159"/>
    </row>
    <row r="3938" ht="20.25" customHeight="1">
      <c r="A3938" s="168">
        <v>46142.0</v>
      </c>
      <c r="B3938" s="162" t="s">
        <v>5396</v>
      </c>
      <c r="C3938" s="23"/>
      <c r="D3938" s="166" t="s">
        <v>2015</v>
      </c>
      <c r="E3938" s="181"/>
      <c r="F3938" s="158"/>
      <c r="G3938" s="135" t="s">
        <v>104</v>
      </c>
      <c r="H3938" s="135">
        <v>2.0</v>
      </c>
      <c r="I3938" s="81"/>
      <c r="J3938" s="81" t="s">
        <v>456</v>
      </c>
      <c r="K3938" s="136"/>
      <c r="L3938" s="159"/>
    </row>
    <row r="3939" ht="20.25" customHeight="1">
      <c r="A3939" s="168">
        <v>46142.0</v>
      </c>
      <c r="B3939" s="162" t="s">
        <v>5396</v>
      </c>
      <c r="C3939" s="23"/>
      <c r="D3939" s="166" t="s">
        <v>2979</v>
      </c>
      <c r="E3939" s="181"/>
      <c r="F3939" s="158"/>
      <c r="G3939" s="135" t="s">
        <v>104</v>
      </c>
      <c r="H3939" s="135">
        <v>1.0</v>
      </c>
      <c r="I3939" s="81"/>
      <c r="J3939" s="81" t="s">
        <v>456</v>
      </c>
      <c r="K3939" s="136"/>
      <c r="L3939" s="159"/>
    </row>
    <row r="3940" ht="20.25" customHeight="1">
      <c r="A3940" s="168">
        <v>46142.0</v>
      </c>
      <c r="B3940" s="162" t="s">
        <v>5396</v>
      </c>
      <c r="C3940" s="23"/>
      <c r="D3940" s="166" t="s">
        <v>2980</v>
      </c>
      <c r="E3940" s="181"/>
      <c r="F3940" s="158"/>
      <c r="G3940" s="135" t="s">
        <v>104</v>
      </c>
      <c r="H3940" s="135">
        <v>1.0</v>
      </c>
      <c r="I3940" s="81"/>
      <c r="J3940" s="81" t="s">
        <v>456</v>
      </c>
      <c r="K3940" s="136"/>
      <c r="L3940" s="159"/>
    </row>
    <row r="3941" ht="20.25" customHeight="1">
      <c r="A3941" s="168">
        <v>46142.0</v>
      </c>
      <c r="B3941" s="162" t="s">
        <v>5396</v>
      </c>
      <c r="C3941" s="23"/>
      <c r="D3941" s="166" t="s">
        <v>2942</v>
      </c>
      <c r="E3941" s="181"/>
      <c r="F3941" s="158"/>
      <c r="G3941" s="135" t="s">
        <v>104</v>
      </c>
      <c r="H3941" s="135">
        <v>1.0</v>
      </c>
      <c r="I3941" s="81"/>
      <c r="J3941" s="81" t="s">
        <v>456</v>
      </c>
      <c r="K3941" s="136"/>
      <c r="L3941" s="159"/>
    </row>
    <row r="3942" ht="20.25" hidden="1" customHeight="1">
      <c r="A3942" s="183"/>
      <c r="B3942" s="184"/>
      <c r="C3942" s="185"/>
      <c r="D3942" s="186"/>
      <c r="E3942" s="187"/>
      <c r="F3942" s="188"/>
      <c r="G3942" s="189"/>
      <c r="H3942" s="189"/>
      <c r="I3942" s="186"/>
      <c r="J3942" s="186"/>
      <c r="K3942" s="190"/>
      <c r="L3942" s="191"/>
      <c r="M3942" s="192"/>
      <c r="N3942" s="192"/>
      <c r="O3942" s="192"/>
      <c r="P3942" s="192"/>
      <c r="Q3942" s="192"/>
      <c r="R3942" s="192"/>
      <c r="S3942" s="192"/>
      <c r="T3942" s="192"/>
      <c r="U3942" s="192"/>
      <c r="V3942" s="192"/>
      <c r="W3942" s="192"/>
      <c r="X3942" s="192"/>
      <c r="Y3942" s="192"/>
      <c r="Z3942" s="192"/>
    </row>
    <row r="3943" ht="20.25" customHeight="1">
      <c r="A3943" s="168">
        <v>46144.0</v>
      </c>
      <c r="B3943" s="162" t="s">
        <v>5403</v>
      </c>
      <c r="C3943" s="23"/>
      <c r="D3943" s="166" t="s">
        <v>2015</v>
      </c>
      <c r="E3943" s="181"/>
      <c r="F3943" s="158"/>
      <c r="G3943" s="135" t="s">
        <v>104</v>
      </c>
      <c r="H3943" s="135">
        <v>1.0</v>
      </c>
      <c r="I3943" s="81"/>
      <c r="J3943" s="81" t="s">
        <v>5404</v>
      </c>
      <c r="K3943" s="136"/>
      <c r="L3943" s="159"/>
    </row>
    <row r="3944" ht="20.25" customHeight="1">
      <c r="A3944" s="168">
        <v>46144.0</v>
      </c>
      <c r="B3944" s="162" t="s">
        <v>5403</v>
      </c>
      <c r="C3944" s="23"/>
      <c r="D3944" s="166" t="s">
        <v>2981</v>
      </c>
      <c r="E3944" s="181"/>
      <c r="F3944" s="158"/>
      <c r="G3944" s="135" t="s">
        <v>104</v>
      </c>
      <c r="H3944" s="135">
        <v>2.0</v>
      </c>
      <c r="I3944" s="81"/>
      <c r="J3944" s="81" t="s">
        <v>2982</v>
      </c>
      <c r="K3944" s="136"/>
      <c r="L3944" s="159"/>
    </row>
    <row r="3945" ht="20.25" customHeight="1">
      <c r="A3945" s="168">
        <v>46144.0</v>
      </c>
      <c r="B3945" s="162" t="s">
        <v>5403</v>
      </c>
      <c r="C3945" s="23"/>
      <c r="D3945" s="166" t="s">
        <v>2983</v>
      </c>
      <c r="E3945" s="181"/>
      <c r="F3945" s="158"/>
      <c r="G3945" s="135" t="s">
        <v>104</v>
      </c>
      <c r="H3945" s="135">
        <v>4.0</v>
      </c>
      <c r="I3945" s="81"/>
      <c r="J3945" s="81" t="s">
        <v>2982</v>
      </c>
      <c r="K3945" s="136"/>
      <c r="L3945" s="159"/>
    </row>
    <row r="3946" ht="20.25" customHeight="1">
      <c r="A3946" s="168">
        <v>46144.0</v>
      </c>
      <c r="B3946" s="162" t="s">
        <v>5403</v>
      </c>
      <c r="C3946" s="23"/>
      <c r="D3946" s="166" t="s">
        <v>2984</v>
      </c>
      <c r="E3946" s="181">
        <v>33209.0</v>
      </c>
      <c r="F3946" s="158"/>
      <c r="G3946" s="135" t="s">
        <v>104</v>
      </c>
      <c r="H3946" s="135">
        <v>1.0</v>
      </c>
      <c r="I3946" s="81"/>
      <c r="J3946" s="81" t="s">
        <v>2982</v>
      </c>
      <c r="K3946" s="136"/>
      <c r="L3946" s="159"/>
    </row>
    <row r="3947" ht="20.25" customHeight="1">
      <c r="A3947" s="168">
        <v>46144.0</v>
      </c>
      <c r="B3947" s="162" t="s">
        <v>5403</v>
      </c>
      <c r="C3947" s="23"/>
      <c r="D3947" s="166" t="s">
        <v>2984</v>
      </c>
      <c r="E3947" s="181" t="s">
        <v>2985</v>
      </c>
      <c r="F3947" s="158"/>
      <c r="G3947" s="135" t="s">
        <v>104</v>
      </c>
      <c r="H3947" s="135">
        <v>1.0</v>
      </c>
      <c r="I3947" s="81"/>
      <c r="J3947" s="81" t="s">
        <v>2982</v>
      </c>
      <c r="K3947" s="136"/>
      <c r="L3947" s="159"/>
    </row>
    <row r="3948" ht="20.25" customHeight="1">
      <c r="A3948" s="168">
        <v>46144.0</v>
      </c>
      <c r="B3948" s="162" t="s">
        <v>5403</v>
      </c>
      <c r="C3948" s="23"/>
      <c r="D3948" s="166" t="s">
        <v>2986</v>
      </c>
      <c r="E3948" s="181"/>
      <c r="F3948" s="158"/>
      <c r="G3948" s="135" t="s">
        <v>104</v>
      </c>
      <c r="H3948" s="135">
        <v>1.0</v>
      </c>
      <c r="I3948" s="81"/>
      <c r="J3948" s="81" t="s">
        <v>2982</v>
      </c>
      <c r="K3948" s="136"/>
      <c r="L3948" s="159"/>
    </row>
    <row r="3949" ht="20.25" customHeight="1">
      <c r="A3949" s="168">
        <v>46144.0</v>
      </c>
      <c r="B3949" s="162" t="s">
        <v>5403</v>
      </c>
      <c r="C3949" s="23"/>
      <c r="D3949" s="166" t="s">
        <v>2987</v>
      </c>
      <c r="E3949" s="181"/>
      <c r="F3949" s="158"/>
      <c r="G3949" s="135" t="s">
        <v>104</v>
      </c>
      <c r="H3949" s="135">
        <v>1.0</v>
      </c>
      <c r="I3949" s="81"/>
      <c r="J3949" s="81" t="s">
        <v>2982</v>
      </c>
      <c r="K3949" s="136"/>
      <c r="L3949" s="159"/>
    </row>
    <row r="3950" ht="20.25" customHeight="1">
      <c r="A3950" s="168">
        <v>46144.0</v>
      </c>
      <c r="B3950" s="162" t="s">
        <v>5403</v>
      </c>
      <c r="C3950" s="23"/>
      <c r="D3950" s="166" t="s">
        <v>2988</v>
      </c>
      <c r="E3950" s="181">
        <v>33335.0</v>
      </c>
      <c r="F3950" s="158"/>
      <c r="G3950" s="135" t="s">
        <v>104</v>
      </c>
      <c r="H3950" s="135">
        <v>1.0</v>
      </c>
      <c r="I3950" s="81"/>
      <c r="J3950" s="81" t="s">
        <v>2982</v>
      </c>
      <c r="K3950" s="136"/>
      <c r="L3950" s="159"/>
    </row>
    <row r="3951" ht="20.25" customHeight="1">
      <c r="A3951" s="168">
        <v>46144.0</v>
      </c>
      <c r="B3951" s="162" t="s">
        <v>5403</v>
      </c>
      <c r="C3951" s="23"/>
      <c r="D3951" s="166" t="s">
        <v>2989</v>
      </c>
      <c r="E3951" s="181">
        <v>33368.0</v>
      </c>
      <c r="F3951" s="158"/>
      <c r="G3951" s="135" t="s">
        <v>104</v>
      </c>
      <c r="H3951" s="135">
        <v>3.0</v>
      </c>
      <c r="I3951" s="81"/>
      <c r="J3951" s="81" t="s">
        <v>2982</v>
      </c>
      <c r="K3951" s="136"/>
      <c r="L3951" s="159"/>
    </row>
    <row r="3952" ht="20.25" customHeight="1">
      <c r="A3952" s="168">
        <v>46144.0</v>
      </c>
      <c r="B3952" s="162" t="s">
        <v>5403</v>
      </c>
      <c r="C3952" s="23"/>
      <c r="D3952" s="166" t="s">
        <v>2990</v>
      </c>
      <c r="E3952" s="181"/>
      <c r="F3952" s="158"/>
      <c r="G3952" s="135" t="s">
        <v>104</v>
      </c>
      <c r="H3952" s="135">
        <v>1.0</v>
      </c>
      <c r="I3952" s="81"/>
      <c r="J3952" s="81" t="s">
        <v>2982</v>
      </c>
      <c r="K3952" s="136"/>
      <c r="L3952" s="159"/>
    </row>
    <row r="3953" ht="20.25" customHeight="1">
      <c r="A3953" s="168">
        <v>46144.0</v>
      </c>
      <c r="B3953" s="162" t="s">
        <v>5403</v>
      </c>
      <c r="C3953" s="23"/>
      <c r="D3953" s="166" t="s">
        <v>2991</v>
      </c>
      <c r="E3953" s="181">
        <v>33318.0</v>
      </c>
      <c r="F3953" s="158"/>
      <c r="G3953" s="135" t="s">
        <v>104</v>
      </c>
      <c r="H3953" s="135">
        <v>1.0</v>
      </c>
      <c r="I3953" s="81"/>
      <c r="J3953" s="81" t="s">
        <v>2982</v>
      </c>
      <c r="K3953" s="136"/>
      <c r="L3953" s="159"/>
    </row>
    <row r="3954" ht="20.25" customHeight="1">
      <c r="A3954" s="168">
        <v>46144.0</v>
      </c>
      <c r="B3954" s="162" t="s">
        <v>5403</v>
      </c>
      <c r="C3954" s="23"/>
      <c r="D3954" s="166" t="s">
        <v>2991</v>
      </c>
      <c r="E3954" s="181">
        <v>33316.0</v>
      </c>
      <c r="F3954" s="158"/>
      <c r="G3954" s="135" t="s">
        <v>104</v>
      </c>
      <c r="H3954" s="135">
        <v>1.0</v>
      </c>
      <c r="I3954" s="81"/>
      <c r="J3954" s="81" t="s">
        <v>2982</v>
      </c>
      <c r="K3954" s="136"/>
      <c r="L3954" s="159"/>
    </row>
    <row r="3955" ht="20.25" customHeight="1">
      <c r="A3955" s="168">
        <v>46144.0</v>
      </c>
      <c r="B3955" s="162" t="s">
        <v>5403</v>
      </c>
      <c r="C3955" s="23"/>
      <c r="D3955" s="166" t="s">
        <v>5405</v>
      </c>
      <c r="E3955" s="181" t="s">
        <v>5406</v>
      </c>
      <c r="F3955" s="158"/>
      <c r="G3955" s="135" t="s">
        <v>104</v>
      </c>
      <c r="H3955" s="135">
        <v>1.0</v>
      </c>
      <c r="I3955" s="81"/>
      <c r="J3955" s="81" t="s">
        <v>2982</v>
      </c>
      <c r="K3955" s="136"/>
      <c r="L3955" s="159"/>
    </row>
    <row r="3956" ht="20.25" customHeight="1">
      <c r="A3956" s="168">
        <v>46144.0</v>
      </c>
      <c r="B3956" s="162" t="s">
        <v>5403</v>
      </c>
      <c r="C3956" s="23"/>
      <c r="D3956" s="166" t="s">
        <v>1238</v>
      </c>
      <c r="E3956" s="181"/>
      <c r="F3956" s="158"/>
      <c r="G3956" s="135" t="s">
        <v>104</v>
      </c>
      <c r="H3956" s="135">
        <v>1.0</v>
      </c>
      <c r="I3956" s="81"/>
      <c r="J3956" s="81" t="s">
        <v>2982</v>
      </c>
      <c r="K3956" s="136"/>
      <c r="L3956" s="159"/>
    </row>
    <row r="3957" ht="20.25" customHeight="1">
      <c r="A3957" s="168">
        <v>46144.0</v>
      </c>
      <c r="B3957" s="162" t="s">
        <v>5403</v>
      </c>
      <c r="C3957" s="23"/>
      <c r="D3957" s="166" t="s">
        <v>5399</v>
      </c>
      <c r="E3957" s="181" t="s">
        <v>4057</v>
      </c>
      <c r="F3957" s="158"/>
      <c r="G3957" s="135" t="s">
        <v>104</v>
      </c>
      <c r="H3957" s="135">
        <v>1.0</v>
      </c>
      <c r="I3957" s="81"/>
      <c r="J3957" s="81" t="s">
        <v>2982</v>
      </c>
      <c r="K3957" s="136"/>
      <c r="L3957" s="159"/>
    </row>
    <row r="3958" ht="20.25" customHeight="1">
      <c r="A3958" s="168">
        <v>46144.0</v>
      </c>
      <c r="B3958" s="162" t="s">
        <v>5403</v>
      </c>
      <c r="C3958" s="23"/>
      <c r="D3958" s="166" t="s">
        <v>2994</v>
      </c>
      <c r="E3958" s="181"/>
      <c r="F3958" s="158"/>
      <c r="G3958" s="135" t="s">
        <v>104</v>
      </c>
      <c r="H3958" s="135">
        <v>1.0</v>
      </c>
      <c r="I3958" s="81"/>
      <c r="J3958" s="81" t="s">
        <v>2982</v>
      </c>
      <c r="K3958" s="136"/>
      <c r="L3958" s="159"/>
    </row>
    <row r="3959" ht="20.25" customHeight="1">
      <c r="A3959" s="168">
        <v>46144.0</v>
      </c>
      <c r="B3959" s="162" t="s">
        <v>5403</v>
      </c>
      <c r="C3959" s="23"/>
      <c r="D3959" s="166" t="s">
        <v>5407</v>
      </c>
      <c r="E3959" s="181"/>
      <c r="F3959" s="158"/>
      <c r="G3959" s="135" t="s">
        <v>104</v>
      </c>
      <c r="H3959" s="135">
        <v>1.0</v>
      </c>
      <c r="I3959" s="81"/>
      <c r="J3959" s="81" t="s">
        <v>2628</v>
      </c>
      <c r="K3959" s="136"/>
      <c r="L3959" s="159"/>
    </row>
    <row r="3960" ht="20.25" customHeight="1">
      <c r="A3960" s="168">
        <v>46144.0</v>
      </c>
      <c r="B3960" s="162" t="s">
        <v>5403</v>
      </c>
      <c r="C3960" s="23"/>
      <c r="D3960" s="166" t="s">
        <v>3000</v>
      </c>
      <c r="E3960" s="181"/>
      <c r="F3960" s="158"/>
      <c r="G3960" s="135" t="s">
        <v>104</v>
      </c>
      <c r="H3960" s="135">
        <v>4.0</v>
      </c>
      <c r="I3960" s="81"/>
      <c r="J3960" s="81" t="s">
        <v>1406</v>
      </c>
      <c r="K3960" s="136"/>
      <c r="L3960" s="159"/>
    </row>
    <row r="3961" ht="20.25" customHeight="1">
      <c r="A3961" s="168">
        <v>46144.0</v>
      </c>
      <c r="B3961" s="162" t="s">
        <v>5403</v>
      </c>
      <c r="C3961" s="23"/>
      <c r="D3961" s="166" t="s">
        <v>3001</v>
      </c>
      <c r="E3961" s="181"/>
      <c r="F3961" s="158"/>
      <c r="G3961" s="135" t="s">
        <v>104</v>
      </c>
      <c r="H3961" s="135">
        <v>4.0</v>
      </c>
      <c r="I3961" s="81"/>
      <c r="J3961" s="81" t="s">
        <v>1406</v>
      </c>
      <c r="K3961" s="136"/>
      <c r="L3961" s="159"/>
    </row>
    <row r="3962" ht="20.25" customHeight="1">
      <c r="A3962" s="168">
        <v>46144.0</v>
      </c>
      <c r="B3962" s="162" t="s">
        <v>5403</v>
      </c>
      <c r="C3962" s="23"/>
      <c r="D3962" s="166" t="s">
        <v>3002</v>
      </c>
      <c r="E3962" s="181"/>
      <c r="F3962" s="158"/>
      <c r="G3962" s="135" t="s">
        <v>104</v>
      </c>
      <c r="H3962" s="135">
        <v>6.0</v>
      </c>
      <c r="I3962" s="81"/>
      <c r="J3962" s="81" t="s">
        <v>1406</v>
      </c>
      <c r="K3962" s="136"/>
      <c r="L3962" s="159"/>
    </row>
    <row r="3963" ht="20.25" hidden="1" customHeight="1">
      <c r="A3963" s="183"/>
      <c r="B3963" s="184"/>
      <c r="C3963" s="185"/>
      <c r="D3963" s="186"/>
      <c r="E3963" s="187"/>
      <c r="F3963" s="188"/>
      <c r="G3963" s="189"/>
      <c r="H3963" s="189"/>
      <c r="I3963" s="186"/>
      <c r="J3963" s="186"/>
      <c r="K3963" s="190"/>
      <c r="L3963" s="191"/>
      <c r="M3963" s="192"/>
      <c r="N3963" s="192"/>
      <c r="O3963" s="192"/>
      <c r="P3963" s="192"/>
      <c r="Q3963" s="192"/>
      <c r="R3963" s="192"/>
      <c r="S3963" s="192"/>
      <c r="T3963" s="192"/>
      <c r="U3963" s="192"/>
      <c r="V3963" s="192"/>
      <c r="W3963" s="192"/>
      <c r="X3963" s="192"/>
      <c r="Y3963" s="192"/>
      <c r="Z3963" s="192"/>
    </row>
    <row r="3964" ht="20.25" customHeight="1">
      <c r="A3964" s="168">
        <v>46145.0</v>
      </c>
      <c r="B3964" s="162" t="s">
        <v>5408</v>
      </c>
      <c r="C3964" s="23"/>
      <c r="D3964" s="166" t="s">
        <v>2093</v>
      </c>
      <c r="E3964" s="181" t="s">
        <v>4055</v>
      </c>
      <c r="F3964" s="158"/>
      <c r="G3964" s="135" t="s">
        <v>104</v>
      </c>
      <c r="H3964" s="135">
        <v>1.0</v>
      </c>
      <c r="I3964" s="81"/>
      <c r="J3964" s="81" t="s">
        <v>2176</v>
      </c>
      <c r="K3964" s="136"/>
      <c r="L3964" s="159"/>
    </row>
    <row r="3965" ht="20.25" customHeight="1">
      <c r="A3965" s="168">
        <v>46145.0</v>
      </c>
      <c r="B3965" s="162" t="s">
        <v>5408</v>
      </c>
      <c r="C3965" s="23"/>
      <c r="D3965" s="166" t="s">
        <v>2093</v>
      </c>
      <c r="E3965" s="181" t="s">
        <v>4054</v>
      </c>
      <c r="F3965" s="158"/>
      <c r="G3965" s="135" t="s">
        <v>104</v>
      </c>
      <c r="H3965" s="135">
        <v>1.0</v>
      </c>
      <c r="I3965" s="81"/>
      <c r="J3965" s="81" t="s">
        <v>2176</v>
      </c>
      <c r="K3965" s="136"/>
      <c r="L3965" s="159"/>
    </row>
    <row r="3966" ht="20.25" customHeight="1">
      <c r="A3966" s="168">
        <v>46145.0</v>
      </c>
      <c r="B3966" s="162" t="s">
        <v>5408</v>
      </c>
      <c r="C3966" s="23"/>
      <c r="D3966" s="166" t="s">
        <v>5409</v>
      </c>
      <c r="E3966" s="181" t="s">
        <v>5410</v>
      </c>
      <c r="F3966" s="158"/>
      <c r="G3966" s="135" t="s">
        <v>104</v>
      </c>
      <c r="H3966" s="135">
        <v>1.0</v>
      </c>
      <c r="I3966" s="81"/>
      <c r="J3966" s="81" t="s">
        <v>2176</v>
      </c>
      <c r="K3966" s="136"/>
      <c r="L3966" s="159"/>
    </row>
    <row r="3967" ht="20.25" customHeight="1">
      <c r="A3967" s="168">
        <v>46145.0</v>
      </c>
      <c r="B3967" s="162" t="s">
        <v>5408</v>
      </c>
      <c r="C3967" s="23"/>
      <c r="D3967" s="166" t="s">
        <v>5411</v>
      </c>
      <c r="E3967" s="181">
        <v>5.282685304E9</v>
      </c>
      <c r="F3967" s="158"/>
      <c r="G3967" s="135" t="s">
        <v>104</v>
      </c>
      <c r="H3967" s="135">
        <v>1.0</v>
      </c>
      <c r="I3967" s="81"/>
      <c r="J3967" s="81" t="s">
        <v>2176</v>
      </c>
      <c r="K3967" s="136"/>
      <c r="L3967" s="159"/>
    </row>
    <row r="3968" ht="20.25" customHeight="1">
      <c r="A3968" s="168">
        <v>46145.0</v>
      </c>
      <c r="B3968" s="162" t="s">
        <v>5408</v>
      </c>
      <c r="C3968" s="23"/>
      <c r="D3968" s="166" t="s">
        <v>5412</v>
      </c>
      <c r="E3968" s="181" t="s">
        <v>5413</v>
      </c>
      <c r="F3968" s="158"/>
      <c r="G3968" s="135" t="s">
        <v>104</v>
      </c>
      <c r="H3968" s="135">
        <v>1.0</v>
      </c>
      <c r="I3968" s="81"/>
      <c r="J3968" s="81" t="s">
        <v>2176</v>
      </c>
      <c r="K3968" s="136"/>
      <c r="L3968" s="159"/>
    </row>
    <row r="3969" ht="20.25" customHeight="1">
      <c r="A3969" s="168">
        <v>46145.0</v>
      </c>
      <c r="B3969" s="162" t="s">
        <v>5408</v>
      </c>
      <c r="C3969" s="23"/>
      <c r="D3969" s="166" t="s">
        <v>3926</v>
      </c>
      <c r="E3969" s="181" t="s">
        <v>5414</v>
      </c>
      <c r="F3969" s="158"/>
      <c r="G3969" s="135" t="s">
        <v>104</v>
      </c>
      <c r="H3969" s="135">
        <v>1.0</v>
      </c>
      <c r="I3969" s="81"/>
      <c r="J3969" s="81" t="s">
        <v>2176</v>
      </c>
      <c r="K3969" s="136"/>
      <c r="L3969" s="159"/>
    </row>
    <row r="3970" ht="20.25" customHeight="1">
      <c r="A3970" s="168">
        <v>46145.0</v>
      </c>
      <c r="B3970" s="162" t="s">
        <v>5408</v>
      </c>
      <c r="C3970" s="23"/>
      <c r="D3970" s="166" t="s">
        <v>4672</v>
      </c>
      <c r="E3970" s="181"/>
      <c r="F3970" s="158"/>
      <c r="G3970" s="135" t="s">
        <v>2871</v>
      </c>
      <c r="H3970" s="135">
        <v>1.0</v>
      </c>
      <c r="I3970" s="81"/>
      <c r="J3970" s="81" t="s">
        <v>2176</v>
      </c>
      <c r="K3970" s="136"/>
      <c r="L3970" s="159"/>
    </row>
    <row r="3971" ht="20.25" customHeight="1">
      <c r="A3971" s="168">
        <v>46145.0</v>
      </c>
      <c r="B3971" s="162" t="s">
        <v>5408</v>
      </c>
      <c r="C3971" s="23"/>
      <c r="D3971" s="166" t="s">
        <v>5415</v>
      </c>
      <c r="E3971" s="181"/>
      <c r="F3971" s="158"/>
      <c r="G3971" s="135" t="s">
        <v>104</v>
      </c>
      <c r="H3971" s="135">
        <v>1.0</v>
      </c>
      <c r="I3971" s="81"/>
      <c r="J3971" s="81" t="s">
        <v>2998</v>
      </c>
      <c r="K3971" s="136"/>
      <c r="L3971" s="159"/>
    </row>
    <row r="3972" ht="20.25" customHeight="1">
      <c r="A3972" s="168">
        <v>46145.0</v>
      </c>
      <c r="B3972" s="162" t="s">
        <v>5408</v>
      </c>
      <c r="C3972" s="23"/>
      <c r="D3972" s="166" t="s">
        <v>2999</v>
      </c>
      <c r="E3972" s="181"/>
      <c r="F3972" s="158"/>
      <c r="G3972" s="135" t="s">
        <v>104</v>
      </c>
      <c r="H3972" s="135">
        <v>10.0</v>
      </c>
      <c r="I3972" s="81"/>
      <c r="J3972" s="81" t="s">
        <v>2245</v>
      </c>
      <c r="K3972" s="136"/>
      <c r="L3972" s="159"/>
    </row>
    <row r="3973" ht="20.25" customHeight="1">
      <c r="A3973" s="168">
        <v>46145.0</v>
      </c>
      <c r="B3973" s="162" t="s">
        <v>5408</v>
      </c>
      <c r="C3973" s="23"/>
      <c r="D3973" s="166" t="s">
        <v>527</v>
      </c>
      <c r="E3973" s="181"/>
      <c r="F3973" s="158"/>
      <c r="G3973" s="135" t="s">
        <v>104</v>
      </c>
      <c r="H3973" s="135">
        <v>2.0</v>
      </c>
      <c r="I3973" s="81"/>
      <c r="J3973" s="81" t="s">
        <v>2982</v>
      </c>
      <c r="K3973" s="136"/>
      <c r="L3973" s="159"/>
    </row>
    <row r="3974" ht="20.25" customHeight="1">
      <c r="A3974" s="168">
        <v>46145.0</v>
      </c>
      <c r="B3974" s="162" t="s">
        <v>5408</v>
      </c>
      <c r="C3974" s="23"/>
      <c r="D3974" s="166" t="s">
        <v>5416</v>
      </c>
      <c r="E3974" s="181"/>
      <c r="F3974" s="158"/>
      <c r="G3974" s="135" t="s">
        <v>104</v>
      </c>
      <c r="H3974" s="135">
        <v>1.0</v>
      </c>
      <c r="I3974" s="81"/>
      <c r="J3974" s="81" t="s">
        <v>2065</v>
      </c>
      <c r="K3974" s="136"/>
      <c r="L3974" s="159"/>
    </row>
    <row r="3975" ht="20.25" customHeight="1">
      <c r="A3975" s="168">
        <v>46145.0</v>
      </c>
      <c r="B3975" s="162" t="s">
        <v>5408</v>
      </c>
      <c r="C3975" s="23"/>
      <c r="D3975" s="166" t="s">
        <v>5417</v>
      </c>
      <c r="E3975" s="181"/>
      <c r="F3975" s="158"/>
      <c r="G3975" s="135" t="s">
        <v>104</v>
      </c>
      <c r="H3975" s="135">
        <v>1.0</v>
      </c>
      <c r="I3975" s="81"/>
      <c r="J3975" s="81" t="s">
        <v>2065</v>
      </c>
      <c r="K3975" s="136"/>
      <c r="L3975" s="159"/>
    </row>
    <row r="3976" ht="20.25" hidden="1" customHeight="1">
      <c r="A3976" s="183"/>
      <c r="B3976" s="184"/>
      <c r="C3976" s="185"/>
      <c r="D3976" s="186"/>
      <c r="E3976" s="187"/>
      <c r="F3976" s="188"/>
      <c r="G3976" s="189"/>
      <c r="H3976" s="189"/>
      <c r="I3976" s="186"/>
      <c r="J3976" s="186"/>
      <c r="K3976" s="190"/>
      <c r="L3976" s="191"/>
      <c r="M3976" s="192"/>
      <c r="N3976" s="192"/>
      <c r="O3976" s="192"/>
      <c r="P3976" s="192"/>
      <c r="Q3976" s="192"/>
      <c r="R3976" s="192"/>
      <c r="S3976" s="192"/>
      <c r="T3976" s="192"/>
      <c r="U3976" s="192"/>
      <c r="V3976" s="192"/>
      <c r="W3976" s="192"/>
      <c r="X3976" s="192"/>
      <c r="Y3976" s="192"/>
      <c r="Z3976" s="192"/>
    </row>
    <row r="3977" ht="20.25" customHeight="1">
      <c r="A3977" s="168">
        <v>46146.0</v>
      </c>
      <c r="B3977" s="162" t="s">
        <v>5418</v>
      </c>
      <c r="C3977" s="23"/>
      <c r="D3977" s="166" t="s">
        <v>1553</v>
      </c>
      <c r="E3977" s="181"/>
      <c r="F3977" s="158"/>
      <c r="G3977" s="135" t="s">
        <v>742</v>
      </c>
      <c r="H3977" s="135">
        <v>1.0</v>
      </c>
      <c r="I3977" s="81"/>
      <c r="J3977" s="81" t="s">
        <v>2749</v>
      </c>
      <c r="K3977" s="136"/>
      <c r="L3977" s="159"/>
    </row>
    <row r="3978" ht="20.25" customHeight="1">
      <c r="A3978" s="168">
        <v>46146.0</v>
      </c>
      <c r="B3978" s="162" t="s">
        <v>5418</v>
      </c>
      <c r="C3978" s="23"/>
      <c r="D3978" s="166" t="s">
        <v>1054</v>
      </c>
      <c r="E3978" s="181"/>
      <c r="F3978" s="158"/>
      <c r="G3978" s="135" t="s">
        <v>742</v>
      </c>
      <c r="H3978" s="135">
        <v>1.0</v>
      </c>
      <c r="I3978" s="81"/>
      <c r="J3978" s="81" t="s">
        <v>2749</v>
      </c>
      <c r="K3978" s="136"/>
      <c r="L3978" s="159"/>
    </row>
    <row r="3979" ht="20.25" customHeight="1">
      <c r="A3979" s="168">
        <v>46146.0</v>
      </c>
      <c r="B3979" s="162" t="s">
        <v>5418</v>
      </c>
      <c r="C3979" s="23"/>
      <c r="D3979" s="166" t="s">
        <v>1155</v>
      </c>
      <c r="E3979" s="181"/>
      <c r="F3979" s="158"/>
      <c r="G3979" s="135" t="s">
        <v>104</v>
      </c>
      <c r="H3979" s="135">
        <v>1.0</v>
      </c>
      <c r="I3979" s="81"/>
      <c r="J3979" s="81" t="s">
        <v>1569</v>
      </c>
      <c r="K3979" s="136"/>
      <c r="L3979" s="159"/>
    </row>
    <row r="3980" ht="20.25" customHeight="1">
      <c r="A3980" s="168">
        <v>46146.0</v>
      </c>
      <c r="B3980" s="162" t="s">
        <v>5418</v>
      </c>
      <c r="C3980" s="23"/>
      <c r="D3980" s="166" t="s">
        <v>1155</v>
      </c>
      <c r="E3980" s="181"/>
      <c r="F3980" s="158"/>
      <c r="G3980" s="135" t="s">
        <v>104</v>
      </c>
      <c r="H3980" s="135">
        <v>1.0</v>
      </c>
      <c r="I3980" s="81"/>
      <c r="J3980" s="81" t="s">
        <v>1322</v>
      </c>
      <c r="K3980" s="136"/>
      <c r="L3980" s="159"/>
    </row>
    <row r="3981" ht="20.25" customHeight="1">
      <c r="A3981" s="168">
        <v>46146.0</v>
      </c>
      <c r="B3981" s="162" t="s">
        <v>5418</v>
      </c>
      <c r="C3981" s="23"/>
      <c r="D3981" s="166" t="s">
        <v>1238</v>
      </c>
      <c r="E3981" s="181"/>
      <c r="F3981" s="158"/>
      <c r="G3981" s="135" t="s">
        <v>104</v>
      </c>
      <c r="H3981" s="135">
        <v>1.0</v>
      </c>
      <c r="I3981" s="81"/>
      <c r="J3981" s="81" t="s">
        <v>5279</v>
      </c>
      <c r="K3981" s="136"/>
      <c r="L3981" s="159"/>
    </row>
    <row r="3982" ht="20.25" customHeight="1">
      <c r="A3982" s="168">
        <v>46146.0</v>
      </c>
      <c r="B3982" s="162" t="s">
        <v>5418</v>
      </c>
      <c r="C3982" s="23"/>
      <c r="D3982" s="166" t="s">
        <v>3006</v>
      </c>
      <c r="E3982" s="181"/>
      <c r="F3982" s="158"/>
      <c r="G3982" s="135" t="s">
        <v>104</v>
      </c>
      <c r="H3982" s="135">
        <v>1.0</v>
      </c>
      <c r="I3982" s="81"/>
      <c r="J3982" s="81" t="s">
        <v>5419</v>
      </c>
      <c r="K3982" s="136"/>
      <c r="L3982" s="159"/>
    </row>
    <row r="3983" ht="20.25" hidden="1" customHeight="1">
      <c r="A3983" s="183"/>
      <c r="B3983" s="184"/>
      <c r="C3983" s="185"/>
      <c r="D3983" s="186"/>
      <c r="E3983" s="187"/>
      <c r="F3983" s="188"/>
      <c r="G3983" s="189"/>
      <c r="H3983" s="189"/>
      <c r="I3983" s="186"/>
      <c r="J3983" s="186"/>
      <c r="K3983" s="190"/>
      <c r="L3983" s="191"/>
      <c r="M3983" s="192"/>
      <c r="N3983" s="192"/>
      <c r="O3983" s="192"/>
      <c r="P3983" s="192"/>
      <c r="Q3983" s="192"/>
      <c r="R3983" s="192"/>
      <c r="S3983" s="192"/>
      <c r="T3983" s="192"/>
      <c r="U3983" s="192"/>
      <c r="V3983" s="192"/>
      <c r="W3983" s="192"/>
      <c r="X3983" s="192"/>
      <c r="Y3983" s="192"/>
      <c r="Z3983" s="192"/>
    </row>
    <row r="3984" ht="20.25" customHeight="1">
      <c r="A3984" s="168">
        <v>46147.0</v>
      </c>
      <c r="B3984" s="162" t="s">
        <v>5420</v>
      </c>
      <c r="C3984" s="23"/>
      <c r="D3984" s="166" t="s">
        <v>1745</v>
      </c>
      <c r="E3984" s="181"/>
      <c r="F3984" s="158"/>
      <c r="G3984" s="135" t="s">
        <v>104</v>
      </c>
      <c r="H3984" s="135">
        <v>1.0</v>
      </c>
      <c r="I3984" s="81"/>
      <c r="J3984" s="81" t="s">
        <v>2129</v>
      </c>
      <c r="K3984" s="136"/>
      <c r="L3984" s="159"/>
    </row>
    <row r="3985" ht="20.25" customHeight="1">
      <c r="A3985" s="168">
        <v>46147.0</v>
      </c>
      <c r="B3985" s="162" t="s">
        <v>5420</v>
      </c>
      <c r="C3985" s="23"/>
      <c r="D3985" s="166" t="s">
        <v>5421</v>
      </c>
      <c r="E3985" s="181"/>
      <c r="F3985" s="158"/>
      <c r="G3985" s="135" t="s">
        <v>502</v>
      </c>
      <c r="H3985" s="135">
        <v>1.0</v>
      </c>
      <c r="I3985" s="81"/>
      <c r="J3985" s="81" t="s">
        <v>1487</v>
      </c>
      <c r="K3985" s="136"/>
      <c r="L3985" s="159"/>
    </row>
    <row r="3986" ht="20.25" customHeight="1">
      <c r="A3986" s="168">
        <v>46147.0</v>
      </c>
      <c r="B3986" s="162" t="s">
        <v>5420</v>
      </c>
      <c r="C3986" s="23"/>
      <c r="D3986" s="166" t="s">
        <v>121</v>
      </c>
      <c r="E3986" s="181"/>
      <c r="F3986" s="158"/>
      <c r="G3986" s="135" t="s">
        <v>502</v>
      </c>
      <c r="H3986" s="135">
        <v>1.0</v>
      </c>
      <c r="I3986" s="81"/>
      <c r="J3986" s="81" t="s">
        <v>2955</v>
      </c>
      <c r="K3986" s="136"/>
      <c r="L3986" s="159"/>
    </row>
    <row r="3987" ht="20.25" customHeight="1">
      <c r="A3987" s="168">
        <v>46147.0</v>
      </c>
      <c r="B3987" s="162" t="s">
        <v>5420</v>
      </c>
      <c r="C3987" s="23"/>
      <c r="D3987" s="166" t="s">
        <v>1969</v>
      </c>
      <c r="E3987" s="181"/>
      <c r="F3987" s="158"/>
      <c r="G3987" s="135" t="s">
        <v>104</v>
      </c>
      <c r="H3987" s="135">
        <v>1.0</v>
      </c>
      <c r="I3987" s="81"/>
      <c r="J3987" s="81" t="s">
        <v>2955</v>
      </c>
      <c r="K3987" s="136"/>
      <c r="L3987" s="159"/>
    </row>
    <row r="3988" ht="20.25" customHeight="1">
      <c r="A3988" s="168">
        <v>46147.0</v>
      </c>
      <c r="B3988" s="162" t="s">
        <v>5420</v>
      </c>
      <c r="C3988" s="23"/>
      <c r="D3988" s="166" t="s">
        <v>5422</v>
      </c>
      <c r="E3988" s="181"/>
      <c r="F3988" s="158"/>
      <c r="G3988" s="135" t="s">
        <v>104</v>
      </c>
      <c r="H3988" s="135">
        <v>10.0</v>
      </c>
      <c r="I3988" s="81"/>
      <c r="J3988" s="81" t="s">
        <v>1966</v>
      </c>
      <c r="K3988" s="136"/>
      <c r="L3988" s="159"/>
    </row>
    <row r="3989" ht="20.25" customHeight="1">
      <c r="A3989" s="168">
        <v>46147.0</v>
      </c>
      <c r="B3989" s="162" t="s">
        <v>5420</v>
      </c>
      <c r="C3989" s="23"/>
      <c r="D3989" s="166" t="s">
        <v>2977</v>
      </c>
      <c r="E3989" s="181"/>
      <c r="F3989" s="158"/>
      <c r="G3989" s="135" t="s">
        <v>104</v>
      </c>
      <c r="H3989" s="135">
        <v>4.0</v>
      </c>
      <c r="I3989" s="81"/>
      <c r="J3989" s="81" t="s">
        <v>1966</v>
      </c>
      <c r="K3989" s="136"/>
      <c r="L3989" s="159"/>
    </row>
    <row r="3990" ht="20.25" customHeight="1">
      <c r="A3990" s="168">
        <v>46147.0</v>
      </c>
      <c r="B3990" s="162" t="s">
        <v>5420</v>
      </c>
      <c r="C3990" s="23"/>
      <c r="D3990" s="166" t="s">
        <v>398</v>
      </c>
      <c r="E3990" s="181"/>
      <c r="F3990" s="158"/>
      <c r="G3990" s="135" t="s">
        <v>104</v>
      </c>
      <c r="H3990" s="135">
        <v>1.0</v>
      </c>
      <c r="I3990" s="81"/>
      <c r="J3990" s="81" t="s">
        <v>2719</v>
      </c>
      <c r="K3990" s="136"/>
      <c r="L3990" s="159"/>
    </row>
    <row r="3991" ht="20.25" customHeight="1">
      <c r="A3991" s="168">
        <v>46147.0</v>
      </c>
      <c r="B3991" s="162" t="s">
        <v>5420</v>
      </c>
      <c r="C3991" s="23"/>
      <c r="D3991" s="166" t="s">
        <v>2937</v>
      </c>
      <c r="E3991" s="181"/>
      <c r="F3991" s="158"/>
      <c r="G3991" s="135" t="s">
        <v>104</v>
      </c>
      <c r="H3991" s="135">
        <v>1.0</v>
      </c>
      <c r="I3991" s="81"/>
      <c r="J3991" s="81" t="s">
        <v>1973</v>
      </c>
      <c r="K3991" s="136"/>
      <c r="L3991" s="159"/>
    </row>
    <row r="3992" ht="20.25" customHeight="1">
      <c r="A3992" s="168">
        <v>46147.0</v>
      </c>
      <c r="B3992" s="162" t="s">
        <v>5420</v>
      </c>
      <c r="C3992" s="23"/>
      <c r="D3992" s="166" t="s">
        <v>3010</v>
      </c>
      <c r="E3992" s="181"/>
      <c r="F3992" s="158"/>
      <c r="G3992" s="135" t="s">
        <v>104</v>
      </c>
      <c r="H3992" s="135">
        <v>1.0</v>
      </c>
      <c r="I3992" s="81"/>
      <c r="J3992" s="81" t="s">
        <v>2571</v>
      </c>
      <c r="K3992" s="136"/>
      <c r="L3992" s="159"/>
    </row>
    <row r="3993" ht="20.25" customHeight="1">
      <c r="A3993" s="168">
        <v>46147.0</v>
      </c>
      <c r="B3993" s="162" t="s">
        <v>5420</v>
      </c>
      <c r="C3993" s="23"/>
      <c r="D3993" s="166" t="s">
        <v>5423</v>
      </c>
      <c r="E3993" s="181"/>
      <c r="F3993" s="158"/>
      <c r="G3993" s="135" t="s">
        <v>104</v>
      </c>
      <c r="H3993" s="135">
        <v>1.0</v>
      </c>
      <c r="I3993" s="81"/>
      <c r="J3993" s="81" t="s">
        <v>888</v>
      </c>
      <c r="K3993" s="136"/>
      <c r="L3993" s="159"/>
    </row>
    <row r="3994" ht="20.25" customHeight="1">
      <c r="A3994" s="168">
        <v>46147.0</v>
      </c>
      <c r="B3994" s="162" t="s">
        <v>5420</v>
      </c>
      <c r="C3994" s="23"/>
      <c r="D3994" s="166" t="s">
        <v>3012</v>
      </c>
      <c r="E3994" s="181"/>
      <c r="F3994" s="158"/>
      <c r="G3994" s="135" t="s">
        <v>104</v>
      </c>
      <c r="H3994" s="135">
        <v>16.0</v>
      </c>
      <c r="I3994" s="81"/>
      <c r="J3994" s="81" t="s">
        <v>1406</v>
      </c>
      <c r="K3994" s="136"/>
      <c r="L3994" s="159"/>
    </row>
    <row r="3995" ht="20.25" hidden="1" customHeight="1">
      <c r="A3995" s="183"/>
      <c r="B3995" s="184"/>
      <c r="C3995" s="185"/>
      <c r="D3995" s="186"/>
      <c r="E3995" s="187"/>
      <c r="F3995" s="188"/>
      <c r="G3995" s="189"/>
      <c r="H3995" s="189"/>
      <c r="I3995" s="186"/>
      <c r="J3995" s="186"/>
      <c r="K3995" s="190"/>
      <c r="L3995" s="191"/>
      <c r="M3995" s="192"/>
      <c r="N3995" s="192"/>
      <c r="O3995" s="192"/>
      <c r="P3995" s="192"/>
      <c r="Q3995" s="192"/>
      <c r="R3995" s="192"/>
      <c r="S3995" s="192"/>
      <c r="T3995" s="192"/>
      <c r="U3995" s="192"/>
      <c r="V3995" s="192"/>
      <c r="W3995" s="192"/>
      <c r="X3995" s="192"/>
      <c r="Y3995" s="192"/>
      <c r="Z3995" s="192"/>
    </row>
    <row r="3996" ht="20.25" customHeight="1">
      <c r="A3996" s="168">
        <v>46148.0</v>
      </c>
      <c r="B3996" s="162" t="s">
        <v>5424</v>
      </c>
      <c r="C3996" s="23"/>
      <c r="D3996" s="166" t="s">
        <v>5371</v>
      </c>
      <c r="E3996" s="181"/>
      <c r="F3996" s="158"/>
      <c r="G3996" s="135" t="s">
        <v>742</v>
      </c>
      <c r="H3996" s="135">
        <v>1.0</v>
      </c>
      <c r="I3996" s="81"/>
      <c r="J3996" s="81" t="s">
        <v>2749</v>
      </c>
      <c r="K3996" s="136"/>
      <c r="L3996" s="159"/>
    </row>
    <row r="3997" ht="20.25" customHeight="1">
      <c r="A3997" s="168">
        <v>46148.0</v>
      </c>
      <c r="B3997" s="162" t="s">
        <v>5424</v>
      </c>
      <c r="C3997" s="23"/>
      <c r="D3997" s="166" t="s">
        <v>5425</v>
      </c>
      <c r="E3997" s="181"/>
      <c r="F3997" s="158"/>
      <c r="G3997" s="135" t="s">
        <v>742</v>
      </c>
      <c r="H3997" s="135">
        <v>1.0</v>
      </c>
      <c r="I3997" s="81"/>
      <c r="J3997" s="81" t="s">
        <v>2749</v>
      </c>
      <c r="K3997" s="136"/>
      <c r="L3997" s="159"/>
    </row>
    <row r="3998" ht="20.25" customHeight="1">
      <c r="A3998" s="168">
        <v>46148.0</v>
      </c>
      <c r="B3998" s="162" t="s">
        <v>5424</v>
      </c>
      <c r="C3998" s="23"/>
      <c r="D3998" s="166" t="s">
        <v>1681</v>
      </c>
      <c r="E3998" s="181"/>
      <c r="F3998" s="158"/>
      <c r="G3998" s="135" t="s">
        <v>104</v>
      </c>
      <c r="H3998" s="135">
        <v>1.0</v>
      </c>
      <c r="I3998" s="81"/>
      <c r="J3998" s="81" t="s">
        <v>2749</v>
      </c>
      <c r="K3998" s="136"/>
      <c r="L3998" s="159"/>
    </row>
    <row r="3999" ht="20.25" customHeight="1">
      <c r="A3999" s="168">
        <v>46148.0</v>
      </c>
      <c r="B3999" s="162" t="s">
        <v>5424</v>
      </c>
      <c r="C3999" s="23"/>
      <c r="D3999" s="166" t="s">
        <v>3022</v>
      </c>
      <c r="E3999" s="181"/>
      <c r="F3999" s="158"/>
      <c r="G3999" s="135" t="s">
        <v>104</v>
      </c>
      <c r="H3999" s="135">
        <v>4.0</v>
      </c>
      <c r="I3999" s="81"/>
      <c r="J3999" s="81" t="s">
        <v>1966</v>
      </c>
      <c r="K3999" s="136"/>
      <c r="L3999" s="159"/>
    </row>
    <row r="4000" ht="20.25" customHeight="1">
      <c r="A4000" s="168">
        <v>46148.0</v>
      </c>
      <c r="B4000" s="162" t="s">
        <v>5424</v>
      </c>
      <c r="C4000" s="23"/>
      <c r="D4000" s="166" t="s">
        <v>807</v>
      </c>
      <c r="E4000" s="181" t="s">
        <v>362</v>
      </c>
      <c r="F4000" s="158"/>
      <c r="G4000" s="135" t="s">
        <v>104</v>
      </c>
      <c r="H4000" s="135">
        <v>1.0</v>
      </c>
      <c r="I4000" s="81"/>
      <c r="J4000" s="81" t="s">
        <v>5426</v>
      </c>
      <c r="K4000" s="136"/>
      <c r="L4000" s="159"/>
    </row>
    <row r="4001" ht="20.25" customHeight="1">
      <c r="A4001" s="168">
        <v>46148.0</v>
      </c>
      <c r="B4001" s="162" t="s">
        <v>5424</v>
      </c>
      <c r="C4001" s="23"/>
      <c r="D4001" s="166" t="s">
        <v>807</v>
      </c>
      <c r="E4001" s="181" t="s">
        <v>808</v>
      </c>
      <c r="F4001" s="158"/>
      <c r="G4001" s="135" t="s">
        <v>104</v>
      </c>
      <c r="H4001" s="135">
        <v>1.0</v>
      </c>
      <c r="I4001" s="81"/>
      <c r="J4001" s="81" t="s">
        <v>5426</v>
      </c>
      <c r="K4001" s="136"/>
      <c r="L4001" s="159"/>
    </row>
    <row r="4002" ht="20.25" customHeight="1">
      <c r="A4002" s="168">
        <v>46148.0</v>
      </c>
      <c r="B4002" s="162" t="s">
        <v>5424</v>
      </c>
      <c r="C4002" s="23"/>
      <c r="D4002" s="166" t="s">
        <v>807</v>
      </c>
      <c r="E4002" s="181" t="s">
        <v>362</v>
      </c>
      <c r="F4002" s="158"/>
      <c r="G4002" s="135" t="s">
        <v>104</v>
      </c>
      <c r="H4002" s="135">
        <v>1.0</v>
      </c>
      <c r="I4002" s="81"/>
      <c r="J4002" s="81" t="s">
        <v>4068</v>
      </c>
      <c r="K4002" s="136"/>
      <c r="L4002" s="159"/>
    </row>
    <row r="4003" ht="20.25" customHeight="1">
      <c r="A4003" s="168">
        <v>46148.0</v>
      </c>
      <c r="B4003" s="162" t="s">
        <v>5424</v>
      </c>
      <c r="C4003" s="23"/>
      <c r="D4003" s="166" t="s">
        <v>807</v>
      </c>
      <c r="E4003" s="181" t="s">
        <v>808</v>
      </c>
      <c r="F4003" s="158"/>
      <c r="G4003" s="135" t="s">
        <v>104</v>
      </c>
      <c r="H4003" s="135">
        <v>1.0</v>
      </c>
      <c r="I4003" s="81"/>
      <c r="J4003" s="81" t="s">
        <v>4068</v>
      </c>
      <c r="K4003" s="136"/>
      <c r="L4003" s="159"/>
    </row>
    <row r="4004" ht="20.25" customHeight="1">
      <c r="A4004" s="168">
        <v>46148.0</v>
      </c>
      <c r="B4004" s="162" t="s">
        <v>5424</v>
      </c>
      <c r="C4004" s="23"/>
      <c r="D4004" s="166" t="s">
        <v>5427</v>
      </c>
      <c r="E4004" s="181" t="s">
        <v>5428</v>
      </c>
      <c r="F4004" s="158"/>
      <c r="G4004" s="135" t="s">
        <v>104</v>
      </c>
      <c r="H4004" s="135">
        <v>1.0</v>
      </c>
      <c r="I4004" s="81"/>
      <c r="J4004" s="81" t="s">
        <v>2011</v>
      </c>
      <c r="K4004" s="136"/>
      <c r="L4004" s="159"/>
    </row>
    <row r="4005" ht="20.25" customHeight="1">
      <c r="A4005" s="168">
        <v>46148.0</v>
      </c>
      <c r="B4005" s="162" t="s">
        <v>5424</v>
      </c>
      <c r="C4005" s="23"/>
      <c r="D4005" s="166" t="s">
        <v>5425</v>
      </c>
      <c r="E4005" s="181"/>
      <c r="F4005" s="158"/>
      <c r="G4005" s="135" t="s">
        <v>742</v>
      </c>
      <c r="H4005" s="135">
        <v>1.0</v>
      </c>
      <c r="I4005" s="81"/>
      <c r="J4005" s="81" t="s">
        <v>2749</v>
      </c>
      <c r="K4005" s="136"/>
      <c r="L4005" s="159"/>
    </row>
    <row r="4006" ht="20.25" customHeight="1">
      <c r="A4006" s="168">
        <v>46148.0</v>
      </c>
      <c r="B4006" s="162" t="s">
        <v>5424</v>
      </c>
      <c r="C4006" s="23"/>
      <c r="D4006" s="166" t="s">
        <v>1776</v>
      </c>
      <c r="E4006" s="181"/>
      <c r="F4006" s="158"/>
      <c r="G4006" s="135" t="s">
        <v>104</v>
      </c>
      <c r="H4006" s="135">
        <v>1.0</v>
      </c>
      <c r="I4006" s="81"/>
      <c r="J4006" s="81" t="s">
        <v>2749</v>
      </c>
      <c r="K4006" s="136"/>
      <c r="L4006" s="159"/>
    </row>
    <row r="4007" ht="20.25" customHeight="1">
      <c r="A4007" s="168">
        <v>46148.0</v>
      </c>
      <c r="B4007" s="162" t="s">
        <v>5424</v>
      </c>
      <c r="C4007" s="23"/>
      <c r="D4007" s="166" t="s">
        <v>1681</v>
      </c>
      <c r="E4007" s="181"/>
      <c r="F4007" s="158"/>
      <c r="G4007" s="135" t="s">
        <v>104</v>
      </c>
      <c r="H4007" s="135">
        <v>1.0</v>
      </c>
      <c r="I4007" s="81"/>
      <c r="J4007" s="81" t="s">
        <v>2749</v>
      </c>
      <c r="K4007" s="136"/>
      <c r="L4007" s="159"/>
    </row>
    <row r="4008" ht="20.25" customHeight="1">
      <c r="A4008" s="168">
        <v>46148.0</v>
      </c>
      <c r="B4008" s="162" t="s">
        <v>5424</v>
      </c>
      <c r="C4008" s="23"/>
      <c r="D4008" s="166" t="s">
        <v>351</v>
      </c>
      <c r="E4008" s="181" t="s">
        <v>335</v>
      </c>
      <c r="F4008" s="158"/>
      <c r="G4008" s="135" t="s">
        <v>104</v>
      </c>
      <c r="H4008" s="135">
        <v>1.0</v>
      </c>
      <c r="I4008" s="81"/>
      <c r="J4008" s="81" t="s">
        <v>1569</v>
      </c>
      <c r="K4008" s="136"/>
      <c r="L4008" s="159"/>
    </row>
    <row r="4009" ht="20.25" customHeight="1">
      <c r="A4009" s="168">
        <v>46148.0</v>
      </c>
      <c r="B4009" s="162" t="s">
        <v>5424</v>
      </c>
      <c r="C4009" s="23"/>
      <c r="D4009" s="166" t="s">
        <v>351</v>
      </c>
      <c r="E4009" s="181" t="s">
        <v>3047</v>
      </c>
      <c r="F4009" s="158"/>
      <c r="G4009" s="135" t="s">
        <v>104</v>
      </c>
      <c r="H4009" s="135">
        <v>1.0</v>
      </c>
      <c r="I4009" s="81"/>
      <c r="J4009" s="81" t="s">
        <v>1569</v>
      </c>
      <c r="K4009" s="136"/>
      <c r="L4009" s="159"/>
    </row>
    <row r="4010" ht="20.25" customHeight="1">
      <c r="A4010" s="168">
        <v>46148.0</v>
      </c>
      <c r="B4010" s="162" t="s">
        <v>5424</v>
      </c>
      <c r="C4010" s="23"/>
      <c r="D4010" s="166" t="s">
        <v>336</v>
      </c>
      <c r="E4010" s="181" t="s">
        <v>337</v>
      </c>
      <c r="F4010" s="158"/>
      <c r="G4010" s="135" t="s">
        <v>104</v>
      </c>
      <c r="H4010" s="135">
        <v>1.0</v>
      </c>
      <c r="I4010" s="81"/>
      <c r="J4010" s="81" t="s">
        <v>1569</v>
      </c>
      <c r="K4010" s="136"/>
      <c r="L4010" s="159"/>
    </row>
    <row r="4011" ht="20.25" customHeight="1">
      <c r="A4011" s="168">
        <v>46148.0</v>
      </c>
      <c r="B4011" s="162" t="s">
        <v>5424</v>
      </c>
      <c r="C4011" s="23"/>
      <c r="D4011" s="166" t="s">
        <v>583</v>
      </c>
      <c r="E4011" s="181" t="s">
        <v>421</v>
      </c>
      <c r="F4011" s="158"/>
      <c r="G4011" s="135" t="s">
        <v>104</v>
      </c>
      <c r="H4011" s="135">
        <v>1.0</v>
      </c>
      <c r="I4011" s="81"/>
      <c r="J4011" s="81" t="s">
        <v>1569</v>
      </c>
      <c r="K4011" s="136"/>
      <c r="L4011" s="159"/>
    </row>
    <row r="4012" ht="20.25" customHeight="1">
      <c r="A4012" s="168">
        <v>46148.0</v>
      </c>
      <c r="B4012" s="162" t="s">
        <v>5424</v>
      </c>
      <c r="C4012" s="23"/>
      <c r="D4012" s="166" t="s">
        <v>2032</v>
      </c>
      <c r="E4012" s="181"/>
      <c r="F4012" s="158"/>
      <c r="G4012" s="135" t="s">
        <v>104</v>
      </c>
      <c r="H4012" s="135">
        <v>1.0</v>
      </c>
      <c r="I4012" s="81"/>
      <c r="J4012" s="81" t="s">
        <v>2245</v>
      </c>
      <c r="K4012" s="136"/>
      <c r="L4012" s="159"/>
    </row>
    <row r="4013" ht="20.25" customHeight="1">
      <c r="A4013" s="168">
        <v>46148.0</v>
      </c>
      <c r="B4013" s="162" t="s">
        <v>5424</v>
      </c>
      <c r="C4013" s="23"/>
      <c r="D4013" s="166" t="s">
        <v>3018</v>
      </c>
      <c r="E4013" s="181"/>
      <c r="F4013" s="158"/>
      <c r="G4013" s="135" t="s">
        <v>104</v>
      </c>
      <c r="H4013" s="135">
        <v>3.0</v>
      </c>
      <c r="I4013" s="81"/>
      <c r="J4013" s="81" t="s">
        <v>2245</v>
      </c>
      <c r="K4013" s="136"/>
      <c r="L4013" s="159"/>
    </row>
    <row r="4014" ht="20.25" customHeight="1">
      <c r="A4014" s="168">
        <v>46148.0</v>
      </c>
      <c r="B4014" s="162" t="s">
        <v>5424</v>
      </c>
      <c r="C4014" s="23"/>
      <c r="D4014" s="166" t="s">
        <v>3019</v>
      </c>
      <c r="E4014" s="181"/>
      <c r="F4014" s="158"/>
      <c r="G4014" s="135" t="s">
        <v>104</v>
      </c>
      <c r="H4014" s="135">
        <v>1.0</v>
      </c>
      <c r="I4014" s="81"/>
      <c r="J4014" s="81" t="s">
        <v>1997</v>
      </c>
      <c r="K4014" s="136"/>
      <c r="L4014" s="159"/>
    </row>
    <row r="4015" ht="20.25" customHeight="1">
      <c r="A4015" s="168">
        <v>46148.0</v>
      </c>
      <c r="B4015" s="162" t="s">
        <v>5424</v>
      </c>
      <c r="C4015" s="23"/>
      <c r="D4015" s="166" t="s">
        <v>3020</v>
      </c>
      <c r="E4015" s="181"/>
      <c r="F4015" s="158"/>
      <c r="G4015" s="135" t="s">
        <v>104</v>
      </c>
      <c r="H4015" s="135">
        <v>1.0</v>
      </c>
      <c r="I4015" s="81"/>
      <c r="J4015" s="81" t="s">
        <v>2245</v>
      </c>
      <c r="K4015" s="136"/>
      <c r="L4015" s="159"/>
    </row>
    <row r="4016" ht="20.25" customHeight="1">
      <c r="A4016" s="168">
        <v>46148.0</v>
      </c>
      <c r="B4016" s="162" t="s">
        <v>5424</v>
      </c>
      <c r="C4016" s="23"/>
      <c r="D4016" s="166" t="s">
        <v>3021</v>
      </c>
      <c r="E4016" s="181"/>
      <c r="F4016" s="158"/>
      <c r="G4016" s="135" t="s">
        <v>104</v>
      </c>
      <c r="H4016" s="135">
        <v>1.0</v>
      </c>
      <c r="I4016" s="81"/>
      <c r="J4016" s="81" t="s">
        <v>2245</v>
      </c>
      <c r="K4016" s="136"/>
      <c r="L4016" s="159"/>
    </row>
    <row r="4017" ht="20.25" hidden="1" customHeight="1">
      <c r="A4017" s="183"/>
      <c r="B4017" s="184"/>
      <c r="C4017" s="185"/>
      <c r="D4017" s="186"/>
      <c r="E4017" s="187"/>
      <c r="F4017" s="188"/>
      <c r="G4017" s="189"/>
      <c r="H4017" s="189"/>
      <c r="I4017" s="186"/>
      <c r="J4017" s="186"/>
      <c r="K4017" s="190"/>
      <c r="L4017" s="191"/>
      <c r="M4017" s="192"/>
      <c r="N4017" s="192"/>
      <c r="O4017" s="192"/>
      <c r="P4017" s="192"/>
      <c r="Q4017" s="192"/>
      <c r="R4017" s="192"/>
      <c r="S4017" s="192"/>
      <c r="T4017" s="192"/>
      <c r="U4017" s="192"/>
      <c r="V4017" s="192"/>
      <c r="W4017" s="192"/>
      <c r="X4017" s="192"/>
      <c r="Y4017" s="192"/>
      <c r="Z4017" s="192"/>
    </row>
    <row r="4018" ht="20.25" customHeight="1">
      <c r="A4018" s="168">
        <v>46149.0</v>
      </c>
      <c r="B4018" s="162" t="s">
        <v>5429</v>
      </c>
      <c r="C4018" s="23"/>
      <c r="D4018" s="166" t="s">
        <v>1238</v>
      </c>
      <c r="E4018" s="181"/>
      <c r="F4018" s="158"/>
      <c r="G4018" s="135" t="s">
        <v>104</v>
      </c>
      <c r="H4018" s="135">
        <v>1.0</v>
      </c>
      <c r="I4018" s="81"/>
      <c r="J4018" s="81" t="s">
        <v>5430</v>
      </c>
      <c r="K4018" s="136"/>
      <c r="L4018" s="159"/>
    </row>
    <row r="4019" ht="20.25" customHeight="1">
      <c r="A4019" s="168">
        <v>46149.0</v>
      </c>
      <c r="B4019" s="162" t="s">
        <v>5429</v>
      </c>
      <c r="C4019" s="23"/>
      <c r="D4019" s="166" t="s">
        <v>4148</v>
      </c>
      <c r="E4019" s="181"/>
      <c r="F4019" s="158"/>
      <c r="G4019" s="135" t="s">
        <v>196</v>
      </c>
      <c r="H4019" s="135">
        <v>1.0</v>
      </c>
      <c r="I4019" s="81"/>
      <c r="J4019" s="81" t="s">
        <v>1103</v>
      </c>
      <c r="K4019" s="136"/>
      <c r="L4019" s="159"/>
    </row>
    <row r="4020" ht="20.25" hidden="1" customHeight="1">
      <c r="A4020" s="183"/>
      <c r="B4020" s="184"/>
      <c r="C4020" s="185"/>
      <c r="D4020" s="186"/>
      <c r="E4020" s="187"/>
      <c r="F4020" s="188"/>
      <c r="G4020" s="189"/>
      <c r="H4020" s="189"/>
      <c r="I4020" s="186"/>
      <c r="J4020" s="186"/>
      <c r="K4020" s="190"/>
      <c r="L4020" s="191"/>
      <c r="M4020" s="192"/>
      <c r="N4020" s="192"/>
      <c r="O4020" s="192"/>
      <c r="P4020" s="192"/>
      <c r="Q4020" s="192"/>
      <c r="R4020" s="192"/>
      <c r="S4020" s="192"/>
      <c r="T4020" s="192"/>
      <c r="U4020" s="192"/>
      <c r="V4020" s="192"/>
      <c r="W4020" s="192"/>
      <c r="X4020" s="192"/>
      <c r="Y4020" s="192"/>
      <c r="Z4020" s="192"/>
    </row>
    <row r="4021" ht="20.25" customHeight="1">
      <c r="A4021" s="168">
        <v>46150.0</v>
      </c>
      <c r="B4021" s="162" t="s">
        <v>5431</v>
      </c>
      <c r="C4021" s="23"/>
      <c r="D4021" s="166" t="s">
        <v>351</v>
      </c>
      <c r="E4021" s="181" t="s">
        <v>335</v>
      </c>
      <c r="F4021" s="158"/>
      <c r="G4021" s="135" t="s">
        <v>104</v>
      </c>
      <c r="H4021" s="135">
        <v>1.0</v>
      </c>
      <c r="I4021" s="81"/>
      <c r="J4021" s="81" t="s">
        <v>5432</v>
      </c>
      <c r="K4021" s="136"/>
      <c r="L4021" s="159"/>
    </row>
    <row r="4022" ht="20.25" customHeight="1">
      <c r="A4022" s="168">
        <v>46150.0</v>
      </c>
      <c r="B4022" s="162" t="s">
        <v>5431</v>
      </c>
      <c r="C4022" s="23"/>
      <c r="D4022" s="166" t="s">
        <v>351</v>
      </c>
      <c r="E4022" s="181" t="s">
        <v>3047</v>
      </c>
      <c r="F4022" s="158"/>
      <c r="G4022" s="135" t="s">
        <v>104</v>
      </c>
      <c r="H4022" s="135">
        <v>1.0</v>
      </c>
      <c r="I4022" s="81"/>
      <c r="J4022" s="81" t="s">
        <v>5432</v>
      </c>
      <c r="K4022" s="136"/>
      <c r="L4022" s="159"/>
    </row>
    <row r="4023" ht="20.25" customHeight="1">
      <c r="A4023" s="168">
        <v>46150.0</v>
      </c>
      <c r="B4023" s="162" t="s">
        <v>5431</v>
      </c>
      <c r="C4023" s="23"/>
      <c r="D4023" s="166" t="s">
        <v>336</v>
      </c>
      <c r="E4023" s="181" t="s">
        <v>337</v>
      </c>
      <c r="F4023" s="158"/>
      <c r="G4023" s="135" t="s">
        <v>104</v>
      </c>
      <c r="H4023" s="135">
        <v>1.0</v>
      </c>
      <c r="I4023" s="81"/>
      <c r="J4023" s="81" t="s">
        <v>5432</v>
      </c>
      <c r="K4023" s="136"/>
      <c r="L4023" s="159"/>
    </row>
    <row r="4024" ht="20.25" customHeight="1">
      <c r="A4024" s="168">
        <v>46150.0</v>
      </c>
      <c r="B4024" s="162" t="s">
        <v>5431</v>
      </c>
      <c r="C4024" s="23"/>
      <c r="D4024" s="166" t="s">
        <v>1365</v>
      </c>
      <c r="E4024" s="181" t="s">
        <v>421</v>
      </c>
      <c r="F4024" s="158"/>
      <c r="G4024" s="135" t="s">
        <v>104</v>
      </c>
      <c r="H4024" s="135">
        <v>1.0</v>
      </c>
      <c r="I4024" s="81"/>
      <c r="J4024" s="81" t="s">
        <v>5432</v>
      </c>
      <c r="K4024" s="136"/>
      <c r="L4024" s="159"/>
    </row>
    <row r="4025" ht="20.25" customHeight="1">
      <c r="A4025" s="168">
        <v>46150.0</v>
      </c>
      <c r="B4025" s="162" t="s">
        <v>5431</v>
      </c>
      <c r="C4025" s="23"/>
      <c r="D4025" s="166" t="s">
        <v>3025</v>
      </c>
      <c r="E4025" s="181" t="s">
        <v>5433</v>
      </c>
      <c r="F4025" s="158"/>
      <c r="G4025" s="135" t="s">
        <v>104</v>
      </c>
      <c r="H4025" s="135">
        <v>1.0</v>
      </c>
      <c r="I4025" s="81"/>
      <c r="J4025" s="81" t="s">
        <v>1041</v>
      </c>
      <c r="K4025" s="136"/>
      <c r="L4025" s="159"/>
    </row>
    <row r="4026" ht="20.25" customHeight="1">
      <c r="A4026" s="168">
        <v>46150.0</v>
      </c>
      <c r="B4026" s="162" t="s">
        <v>5431</v>
      </c>
      <c r="C4026" s="23"/>
      <c r="D4026" s="166" t="s">
        <v>5434</v>
      </c>
      <c r="E4026" s="181" t="s">
        <v>2262</v>
      </c>
      <c r="F4026" s="158"/>
      <c r="G4026" s="135" t="s">
        <v>104</v>
      </c>
      <c r="H4026" s="135">
        <v>1.0</v>
      </c>
      <c r="I4026" s="81"/>
      <c r="J4026" s="81" t="s">
        <v>1041</v>
      </c>
      <c r="K4026" s="136"/>
      <c r="L4026" s="159"/>
    </row>
    <row r="4027" ht="20.25" customHeight="1">
      <c r="A4027" s="168">
        <v>46150.0</v>
      </c>
      <c r="B4027" s="162" t="s">
        <v>5431</v>
      </c>
      <c r="C4027" s="23"/>
      <c r="D4027" s="166" t="s">
        <v>3025</v>
      </c>
      <c r="E4027" s="181" t="s">
        <v>3028</v>
      </c>
      <c r="F4027" s="158"/>
      <c r="G4027" s="135" t="s">
        <v>104</v>
      </c>
      <c r="H4027" s="135">
        <v>1.0</v>
      </c>
      <c r="I4027" s="81"/>
      <c r="J4027" s="81" t="s">
        <v>1041</v>
      </c>
      <c r="K4027" s="136"/>
      <c r="L4027" s="159"/>
    </row>
    <row r="4028" ht="20.25" customHeight="1">
      <c r="A4028" s="168">
        <v>46150.0</v>
      </c>
      <c r="B4028" s="162" t="s">
        <v>5431</v>
      </c>
      <c r="C4028" s="23"/>
      <c r="D4028" s="166" t="s">
        <v>1901</v>
      </c>
      <c r="E4028" s="181"/>
      <c r="F4028" s="158"/>
      <c r="G4028" s="135" t="s">
        <v>104</v>
      </c>
      <c r="H4028" s="135">
        <v>4.0</v>
      </c>
      <c r="I4028" s="81"/>
      <c r="J4028" s="81" t="s">
        <v>5435</v>
      </c>
      <c r="K4028" s="136"/>
      <c r="L4028" s="159"/>
    </row>
    <row r="4029" ht="20.25" customHeight="1">
      <c r="A4029" s="168">
        <v>46150.0</v>
      </c>
      <c r="B4029" s="162" t="s">
        <v>5431</v>
      </c>
      <c r="C4029" s="23"/>
      <c r="D4029" s="166" t="s">
        <v>2621</v>
      </c>
      <c r="E4029" s="181"/>
      <c r="F4029" s="158"/>
      <c r="G4029" s="135" t="s">
        <v>104</v>
      </c>
      <c r="H4029" s="135">
        <v>2.0</v>
      </c>
      <c r="I4029" s="81"/>
      <c r="J4029" s="81" t="s">
        <v>2459</v>
      </c>
      <c r="K4029" s="136"/>
      <c r="L4029" s="159"/>
    </row>
    <row r="4030" ht="20.25" customHeight="1">
      <c r="A4030" s="168">
        <v>46150.0</v>
      </c>
      <c r="B4030" s="162" t="s">
        <v>5431</v>
      </c>
      <c r="C4030" s="23"/>
      <c r="D4030" s="166" t="s">
        <v>3030</v>
      </c>
      <c r="E4030" s="181"/>
      <c r="F4030" s="158"/>
      <c r="G4030" s="135" t="s">
        <v>104</v>
      </c>
      <c r="H4030" s="135">
        <v>1.0</v>
      </c>
      <c r="I4030" s="81"/>
      <c r="J4030" s="81" t="s">
        <v>2065</v>
      </c>
      <c r="K4030" s="136"/>
      <c r="L4030" s="159"/>
    </row>
    <row r="4031" ht="20.25" customHeight="1">
      <c r="A4031" s="168">
        <v>46150.0</v>
      </c>
      <c r="B4031" s="162" t="s">
        <v>5431</v>
      </c>
      <c r="C4031" s="23"/>
      <c r="D4031" s="166" t="s">
        <v>3031</v>
      </c>
      <c r="E4031" s="181"/>
      <c r="F4031" s="158"/>
      <c r="G4031" s="135" t="s">
        <v>104</v>
      </c>
      <c r="H4031" s="135">
        <v>1.0</v>
      </c>
      <c r="I4031" s="81"/>
      <c r="J4031" s="81" t="s">
        <v>3032</v>
      </c>
      <c r="K4031" s="136"/>
      <c r="L4031" s="159"/>
    </row>
    <row r="4032" ht="20.25" customHeight="1">
      <c r="A4032" s="168">
        <v>46150.0</v>
      </c>
      <c r="B4032" s="162" t="s">
        <v>5431</v>
      </c>
      <c r="C4032" s="23"/>
      <c r="D4032" s="166" t="s">
        <v>2498</v>
      </c>
      <c r="E4032" s="181"/>
      <c r="F4032" s="158"/>
      <c r="G4032" s="135" t="s">
        <v>104</v>
      </c>
      <c r="H4032" s="135">
        <v>1.0</v>
      </c>
      <c r="I4032" s="81"/>
      <c r="J4032" s="81" t="s">
        <v>888</v>
      </c>
      <c r="K4032" s="136"/>
      <c r="L4032" s="159"/>
    </row>
    <row r="4033" ht="20.25" customHeight="1">
      <c r="A4033" s="168">
        <v>46150.0</v>
      </c>
      <c r="B4033" s="162" t="s">
        <v>5431</v>
      </c>
      <c r="C4033" s="23"/>
      <c r="D4033" s="166" t="s">
        <v>5436</v>
      </c>
      <c r="E4033" s="181"/>
      <c r="F4033" s="158"/>
      <c r="G4033" s="135" t="s">
        <v>104</v>
      </c>
      <c r="H4033" s="135">
        <v>1.0</v>
      </c>
      <c r="I4033" s="81"/>
      <c r="J4033" s="81" t="s">
        <v>888</v>
      </c>
      <c r="K4033" s="136"/>
      <c r="L4033" s="159"/>
    </row>
    <row r="4034" ht="20.25" customHeight="1">
      <c r="A4034" s="168">
        <v>46150.0</v>
      </c>
      <c r="B4034" s="162" t="s">
        <v>5431</v>
      </c>
      <c r="C4034" s="23"/>
      <c r="D4034" s="166" t="s">
        <v>637</v>
      </c>
      <c r="E4034" s="181"/>
      <c r="F4034" s="158"/>
      <c r="G4034" s="135" t="s">
        <v>104</v>
      </c>
      <c r="H4034" s="135">
        <v>4.0</v>
      </c>
      <c r="I4034" s="81"/>
      <c r="J4034" s="81" t="s">
        <v>1406</v>
      </c>
      <c r="K4034" s="136"/>
      <c r="L4034" s="159"/>
    </row>
    <row r="4035" ht="20.25" customHeight="1">
      <c r="A4035" s="168">
        <v>46150.0</v>
      </c>
      <c r="B4035" s="162" t="s">
        <v>5431</v>
      </c>
      <c r="C4035" s="23"/>
      <c r="D4035" s="166" t="s">
        <v>5437</v>
      </c>
      <c r="E4035" s="181"/>
      <c r="F4035" s="158"/>
      <c r="G4035" s="135" t="s">
        <v>104</v>
      </c>
      <c r="H4035" s="135">
        <v>6.0</v>
      </c>
      <c r="I4035" s="81"/>
      <c r="J4035" s="81" t="s">
        <v>1406</v>
      </c>
      <c r="K4035" s="136"/>
      <c r="L4035" s="159"/>
    </row>
    <row r="4036" ht="20.25" customHeight="1">
      <c r="A4036" s="168">
        <v>46150.0</v>
      </c>
      <c r="B4036" s="162" t="s">
        <v>5431</v>
      </c>
      <c r="C4036" s="23"/>
      <c r="D4036" s="166" t="s">
        <v>5438</v>
      </c>
      <c r="E4036" s="181"/>
      <c r="F4036" s="158"/>
      <c r="G4036" s="135" t="s">
        <v>104</v>
      </c>
      <c r="H4036" s="135">
        <v>6.0</v>
      </c>
      <c r="I4036" s="81"/>
      <c r="J4036" s="81" t="s">
        <v>1406</v>
      </c>
      <c r="K4036" s="136"/>
      <c r="L4036" s="159"/>
    </row>
    <row r="4037" ht="20.25" customHeight="1">
      <c r="A4037" s="168">
        <v>46150.0</v>
      </c>
      <c r="B4037" s="162" t="s">
        <v>5431</v>
      </c>
      <c r="C4037" s="23"/>
      <c r="D4037" s="166" t="s">
        <v>1482</v>
      </c>
      <c r="E4037" s="181"/>
      <c r="F4037" s="158"/>
      <c r="G4037" s="135" t="s">
        <v>104</v>
      </c>
      <c r="H4037" s="135">
        <v>4.0</v>
      </c>
      <c r="I4037" s="81"/>
      <c r="J4037" s="81" t="s">
        <v>1406</v>
      </c>
      <c r="K4037" s="136"/>
      <c r="L4037" s="159"/>
    </row>
    <row r="4038" ht="20.25" hidden="1" customHeight="1">
      <c r="A4038" s="183"/>
      <c r="B4038" s="184"/>
      <c r="C4038" s="185"/>
      <c r="D4038" s="186"/>
      <c r="E4038" s="187"/>
      <c r="F4038" s="188"/>
      <c r="G4038" s="189"/>
      <c r="H4038" s="189"/>
      <c r="I4038" s="186"/>
      <c r="J4038" s="186"/>
      <c r="K4038" s="190"/>
      <c r="L4038" s="191"/>
      <c r="M4038" s="192"/>
      <c r="N4038" s="192"/>
      <c r="O4038" s="192"/>
      <c r="P4038" s="192"/>
      <c r="Q4038" s="192"/>
      <c r="R4038" s="192"/>
      <c r="S4038" s="192"/>
      <c r="T4038" s="192"/>
      <c r="U4038" s="192"/>
      <c r="V4038" s="192"/>
      <c r="W4038" s="192"/>
      <c r="X4038" s="192"/>
      <c r="Y4038" s="192"/>
      <c r="Z4038" s="192"/>
    </row>
    <row r="4039" ht="20.25" customHeight="1">
      <c r="A4039" s="168">
        <v>46151.0</v>
      </c>
      <c r="B4039" s="162" t="s">
        <v>5439</v>
      </c>
      <c r="C4039" s="23"/>
      <c r="D4039" s="166" t="s">
        <v>5440</v>
      </c>
      <c r="E4039" s="181" t="s">
        <v>4054</v>
      </c>
      <c r="F4039" s="158"/>
      <c r="G4039" s="135" t="s">
        <v>104</v>
      </c>
      <c r="H4039" s="135">
        <v>1.0</v>
      </c>
      <c r="I4039" s="81"/>
      <c r="J4039" s="81" t="s">
        <v>1103</v>
      </c>
      <c r="K4039" s="136"/>
      <c r="L4039" s="159"/>
    </row>
    <row r="4040" ht="20.25" customHeight="1">
      <c r="A4040" s="168">
        <v>46151.0</v>
      </c>
      <c r="B4040" s="162" t="s">
        <v>5439</v>
      </c>
      <c r="C4040" s="23"/>
      <c r="D4040" s="166" t="s">
        <v>2093</v>
      </c>
      <c r="E4040" s="181" t="s">
        <v>4055</v>
      </c>
      <c r="F4040" s="158"/>
      <c r="G4040" s="135" t="s">
        <v>104</v>
      </c>
      <c r="H4040" s="135">
        <v>1.0</v>
      </c>
      <c r="I4040" s="81"/>
      <c r="J4040" s="81" t="s">
        <v>1103</v>
      </c>
      <c r="K4040" s="136"/>
      <c r="L4040" s="159"/>
    </row>
    <row r="4041" ht="20.25" customHeight="1">
      <c r="A4041" s="168">
        <v>46151.0</v>
      </c>
      <c r="B4041" s="162" t="s">
        <v>5439</v>
      </c>
      <c r="C4041" s="23"/>
      <c r="D4041" s="166" t="s">
        <v>1766</v>
      </c>
      <c r="E4041" s="181" t="s">
        <v>63</v>
      </c>
      <c r="F4041" s="158"/>
      <c r="G4041" s="135" t="s">
        <v>104</v>
      </c>
      <c r="H4041" s="135">
        <v>1.0</v>
      </c>
      <c r="I4041" s="81"/>
      <c r="J4041" s="81" t="s">
        <v>888</v>
      </c>
      <c r="K4041" s="136"/>
      <c r="L4041" s="159"/>
    </row>
    <row r="4042" ht="20.25" customHeight="1">
      <c r="A4042" s="168">
        <v>46151.0</v>
      </c>
      <c r="B4042" s="162" t="s">
        <v>5439</v>
      </c>
      <c r="C4042" s="23"/>
      <c r="D4042" s="166" t="s">
        <v>1766</v>
      </c>
      <c r="E4042" s="181" t="s">
        <v>362</v>
      </c>
      <c r="F4042" s="158"/>
      <c r="G4042" s="135" t="s">
        <v>104</v>
      </c>
      <c r="H4042" s="135">
        <v>1.0</v>
      </c>
      <c r="I4042" s="81"/>
      <c r="J4042" s="81" t="s">
        <v>888</v>
      </c>
      <c r="K4042" s="136"/>
      <c r="L4042" s="159"/>
    </row>
    <row r="4043" ht="20.25" customHeight="1">
      <c r="A4043" s="168">
        <v>46151.0</v>
      </c>
      <c r="B4043" s="162" t="s">
        <v>5439</v>
      </c>
      <c r="C4043" s="23"/>
      <c r="D4043" s="166" t="s">
        <v>5440</v>
      </c>
      <c r="E4043" s="181" t="s">
        <v>1280</v>
      </c>
      <c r="F4043" s="158"/>
      <c r="G4043" s="135" t="s">
        <v>104</v>
      </c>
      <c r="H4043" s="135">
        <v>1.0</v>
      </c>
      <c r="I4043" s="81"/>
      <c r="J4043" s="81" t="s">
        <v>888</v>
      </c>
      <c r="K4043" s="136"/>
      <c r="L4043" s="159"/>
    </row>
    <row r="4044" ht="20.25" customHeight="1">
      <c r="A4044" s="168">
        <v>46151.0</v>
      </c>
      <c r="B4044" s="162" t="s">
        <v>5439</v>
      </c>
      <c r="C4044" s="23"/>
      <c r="D4044" s="166" t="s">
        <v>1766</v>
      </c>
      <c r="E4044" s="181" t="s">
        <v>5398</v>
      </c>
      <c r="F4044" s="158"/>
      <c r="G4044" s="135" t="s">
        <v>104</v>
      </c>
      <c r="H4044" s="135">
        <v>1.0</v>
      </c>
      <c r="I4044" s="81"/>
      <c r="J4044" s="81" t="s">
        <v>888</v>
      </c>
      <c r="K4044" s="136"/>
      <c r="L4044" s="159"/>
    </row>
    <row r="4045" ht="20.25" customHeight="1">
      <c r="A4045" s="168">
        <v>46151.0</v>
      </c>
      <c r="B4045" s="162" t="s">
        <v>5439</v>
      </c>
      <c r="C4045" s="23"/>
      <c r="D4045" s="166" t="s">
        <v>5441</v>
      </c>
      <c r="E4045" s="181" t="s">
        <v>4057</v>
      </c>
      <c r="F4045" s="158"/>
      <c r="G4045" s="135" t="s">
        <v>104</v>
      </c>
      <c r="H4045" s="135">
        <v>1.0</v>
      </c>
      <c r="I4045" s="81"/>
      <c r="J4045" s="81" t="s">
        <v>888</v>
      </c>
      <c r="K4045" s="136"/>
      <c r="L4045" s="159"/>
    </row>
    <row r="4046" ht="20.25" customHeight="1">
      <c r="A4046" s="168">
        <v>46151.0</v>
      </c>
      <c r="B4046" s="162" t="s">
        <v>5439</v>
      </c>
      <c r="C4046" s="23"/>
      <c r="D4046" s="166" t="s">
        <v>3926</v>
      </c>
      <c r="E4046" s="181" t="s">
        <v>4083</v>
      </c>
      <c r="F4046" s="158"/>
      <c r="G4046" s="135" t="s">
        <v>104</v>
      </c>
      <c r="H4046" s="135">
        <v>1.0</v>
      </c>
      <c r="I4046" s="81"/>
      <c r="J4046" s="81" t="s">
        <v>888</v>
      </c>
      <c r="K4046" s="136"/>
      <c r="L4046" s="159"/>
    </row>
    <row r="4047" ht="20.25" customHeight="1">
      <c r="A4047" s="168">
        <v>46151.0</v>
      </c>
      <c r="B4047" s="162" t="s">
        <v>5439</v>
      </c>
      <c r="C4047" s="23"/>
      <c r="D4047" s="166" t="s">
        <v>3037</v>
      </c>
      <c r="E4047" s="181"/>
      <c r="F4047" s="158"/>
      <c r="G4047" s="135" t="s">
        <v>104</v>
      </c>
      <c r="H4047" s="135">
        <v>1.0</v>
      </c>
      <c r="I4047" s="81"/>
      <c r="J4047" s="81" t="s">
        <v>1144</v>
      </c>
      <c r="K4047" s="136"/>
      <c r="L4047" s="159"/>
    </row>
    <row r="4048" ht="20.25" customHeight="1">
      <c r="A4048" s="168">
        <v>46151.0</v>
      </c>
      <c r="B4048" s="162" t="s">
        <v>5439</v>
      </c>
      <c r="C4048" s="23"/>
      <c r="D4048" s="166" t="s">
        <v>1238</v>
      </c>
      <c r="E4048" s="181"/>
      <c r="F4048" s="158"/>
      <c r="G4048" s="135" t="s">
        <v>104</v>
      </c>
      <c r="H4048" s="135">
        <v>1.0</v>
      </c>
      <c r="I4048" s="81"/>
      <c r="J4048" s="81" t="s">
        <v>1144</v>
      </c>
      <c r="K4048" s="136"/>
      <c r="L4048" s="159"/>
    </row>
    <row r="4049" ht="20.25" hidden="1" customHeight="1">
      <c r="A4049" s="183"/>
      <c r="B4049" s="184"/>
      <c r="C4049" s="185"/>
      <c r="D4049" s="186"/>
      <c r="E4049" s="187"/>
      <c r="F4049" s="188"/>
      <c r="G4049" s="189"/>
      <c r="H4049" s="189"/>
      <c r="I4049" s="186"/>
      <c r="J4049" s="186"/>
      <c r="K4049" s="190"/>
      <c r="L4049" s="191"/>
      <c r="M4049" s="192"/>
      <c r="N4049" s="192"/>
      <c r="O4049" s="192"/>
      <c r="P4049" s="192"/>
      <c r="Q4049" s="192"/>
      <c r="R4049" s="192"/>
      <c r="S4049" s="192"/>
      <c r="T4049" s="192"/>
      <c r="U4049" s="192"/>
      <c r="V4049" s="192"/>
      <c r="W4049" s="192"/>
      <c r="X4049" s="192"/>
      <c r="Y4049" s="192"/>
      <c r="Z4049" s="192"/>
    </row>
    <row r="4050" ht="20.25" customHeight="1">
      <c r="A4050" s="168">
        <v>46153.0</v>
      </c>
      <c r="B4050" s="162" t="s">
        <v>5442</v>
      </c>
      <c r="C4050" s="23"/>
      <c r="D4050" s="166" t="s">
        <v>236</v>
      </c>
      <c r="E4050" s="181"/>
      <c r="F4050" s="158"/>
      <c r="G4050" s="135" t="s">
        <v>104</v>
      </c>
      <c r="H4050" s="135">
        <v>1.0</v>
      </c>
      <c r="I4050" s="81"/>
      <c r="J4050" s="81" t="s">
        <v>1144</v>
      </c>
      <c r="K4050" s="136"/>
      <c r="L4050" s="159"/>
    </row>
    <row r="4051" ht="20.25" customHeight="1">
      <c r="A4051" s="168">
        <v>46153.0</v>
      </c>
      <c r="B4051" s="162" t="s">
        <v>5442</v>
      </c>
      <c r="C4051" s="23"/>
      <c r="D4051" s="166" t="s">
        <v>5443</v>
      </c>
      <c r="E4051" s="181"/>
      <c r="F4051" s="158"/>
      <c r="G4051" s="135" t="s">
        <v>104</v>
      </c>
      <c r="H4051" s="135">
        <v>1.0</v>
      </c>
      <c r="I4051" s="81"/>
      <c r="J4051" s="81" t="s">
        <v>1144</v>
      </c>
      <c r="K4051" s="136"/>
      <c r="L4051" s="159"/>
    </row>
    <row r="4052" ht="20.25" customHeight="1">
      <c r="A4052" s="168">
        <v>46153.0</v>
      </c>
      <c r="B4052" s="162" t="s">
        <v>5442</v>
      </c>
      <c r="C4052" s="23"/>
      <c r="D4052" s="166" t="s">
        <v>5444</v>
      </c>
      <c r="E4052" s="181"/>
      <c r="F4052" s="158"/>
      <c r="G4052" s="135" t="s">
        <v>104</v>
      </c>
      <c r="H4052" s="135">
        <v>1.0</v>
      </c>
      <c r="I4052" s="81"/>
      <c r="J4052" s="81" t="s">
        <v>1144</v>
      </c>
      <c r="K4052" s="136"/>
      <c r="L4052" s="159"/>
    </row>
    <row r="4053" ht="20.25" customHeight="1">
      <c r="A4053" s="168">
        <v>46153.0</v>
      </c>
      <c r="B4053" s="162" t="s">
        <v>5442</v>
      </c>
      <c r="C4053" s="23"/>
      <c r="D4053" s="166" t="s">
        <v>351</v>
      </c>
      <c r="E4053" s="181" t="s">
        <v>335</v>
      </c>
      <c r="F4053" s="158"/>
      <c r="G4053" s="135" t="s">
        <v>104</v>
      </c>
      <c r="H4053" s="135">
        <v>1.0</v>
      </c>
      <c r="I4053" s="81"/>
      <c r="J4053" s="81" t="s">
        <v>1569</v>
      </c>
      <c r="K4053" s="136"/>
      <c r="L4053" s="159"/>
    </row>
    <row r="4054" ht="20.25" customHeight="1">
      <c r="A4054" s="168">
        <v>46153.0</v>
      </c>
      <c r="B4054" s="162" t="s">
        <v>5442</v>
      </c>
      <c r="C4054" s="23"/>
      <c r="D4054" s="166" t="s">
        <v>351</v>
      </c>
      <c r="E4054" s="181" t="s">
        <v>3047</v>
      </c>
      <c r="F4054" s="158"/>
      <c r="G4054" s="135" t="s">
        <v>104</v>
      </c>
      <c r="H4054" s="135">
        <v>1.0</v>
      </c>
      <c r="I4054" s="81"/>
      <c r="J4054" s="81" t="s">
        <v>1569</v>
      </c>
      <c r="K4054" s="136"/>
      <c r="L4054" s="159"/>
    </row>
    <row r="4055" ht="20.25" customHeight="1">
      <c r="A4055" s="168">
        <v>46153.0</v>
      </c>
      <c r="B4055" s="162" t="s">
        <v>5442</v>
      </c>
      <c r="C4055" s="23"/>
      <c r="D4055" s="166" t="s">
        <v>336</v>
      </c>
      <c r="E4055" s="181" t="s">
        <v>337</v>
      </c>
      <c r="F4055" s="158"/>
      <c r="G4055" s="135" t="s">
        <v>104</v>
      </c>
      <c r="H4055" s="135">
        <v>1.0</v>
      </c>
      <c r="I4055" s="81"/>
      <c r="J4055" s="81" t="s">
        <v>1569</v>
      </c>
      <c r="K4055" s="136"/>
      <c r="L4055" s="159"/>
    </row>
    <row r="4056" ht="20.25" customHeight="1">
      <c r="A4056" s="168">
        <v>46153.0</v>
      </c>
      <c r="B4056" s="162" t="s">
        <v>5442</v>
      </c>
      <c r="C4056" s="23"/>
      <c r="D4056" s="166" t="s">
        <v>66</v>
      </c>
      <c r="E4056" s="181" t="s">
        <v>4699</v>
      </c>
      <c r="F4056" s="158"/>
      <c r="G4056" s="135" t="s">
        <v>104</v>
      </c>
      <c r="H4056" s="135">
        <v>1.0</v>
      </c>
      <c r="I4056" s="81"/>
      <c r="J4056" s="81" t="s">
        <v>1569</v>
      </c>
      <c r="K4056" s="136"/>
      <c r="L4056" s="159"/>
    </row>
    <row r="4057" ht="20.25" customHeight="1">
      <c r="A4057" s="168">
        <v>46153.0</v>
      </c>
      <c r="B4057" s="162" t="s">
        <v>5442</v>
      </c>
      <c r="C4057" s="23"/>
      <c r="D4057" s="166" t="s">
        <v>1716</v>
      </c>
      <c r="E4057" s="181">
        <v>4.21603517E9</v>
      </c>
      <c r="F4057" s="158"/>
      <c r="G4057" s="135" t="s">
        <v>104</v>
      </c>
      <c r="H4057" s="135">
        <v>1.0</v>
      </c>
      <c r="I4057" s="81"/>
      <c r="J4057" s="81" t="s">
        <v>1569</v>
      </c>
      <c r="K4057" s="136"/>
      <c r="L4057" s="159"/>
    </row>
    <row r="4058" ht="20.25" customHeight="1">
      <c r="A4058" s="168">
        <v>46153.0</v>
      </c>
      <c r="B4058" s="162" t="s">
        <v>5442</v>
      </c>
      <c r="C4058" s="23"/>
      <c r="D4058" s="166" t="s">
        <v>1714</v>
      </c>
      <c r="E4058" s="181" t="s">
        <v>5445</v>
      </c>
      <c r="F4058" s="158"/>
      <c r="G4058" s="135" t="s">
        <v>104</v>
      </c>
      <c r="H4058" s="135">
        <v>1.0</v>
      </c>
      <c r="I4058" s="81"/>
      <c r="J4058" s="81" t="s">
        <v>2185</v>
      </c>
      <c r="K4058" s="136"/>
      <c r="L4058" s="159"/>
    </row>
    <row r="4059" ht="20.25" customHeight="1">
      <c r="A4059" s="168">
        <v>46153.0</v>
      </c>
      <c r="B4059" s="162" t="s">
        <v>5442</v>
      </c>
      <c r="C4059" s="23"/>
      <c r="D4059" s="166" t="s">
        <v>1714</v>
      </c>
      <c r="E4059" s="181" t="s">
        <v>5446</v>
      </c>
      <c r="F4059" s="158"/>
      <c r="G4059" s="135" t="s">
        <v>104</v>
      </c>
      <c r="H4059" s="135">
        <v>1.0</v>
      </c>
      <c r="I4059" s="81"/>
      <c r="J4059" s="81" t="s">
        <v>2185</v>
      </c>
      <c r="K4059" s="136"/>
      <c r="L4059" s="159"/>
    </row>
    <row r="4060" ht="20.25" customHeight="1">
      <c r="A4060" s="168">
        <v>46153.0</v>
      </c>
      <c r="B4060" s="162" t="s">
        <v>5442</v>
      </c>
      <c r="C4060" s="23"/>
      <c r="D4060" s="166" t="s">
        <v>1290</v>
      </c>
      <c r="E4060" s="181" t="s">
        <v>3050</v>
      </c>
      <c r="F4060" s="158"/>
      <c r="G4060" s="135" t="s">
        <v>104</v>
      </c>
      <c r="H4060" s="135">
        <v>1.0</v>
      </c>
      <c r="I4060" s="81"/>
      <c r="J4060" s="81" t="s">
        <v>3051</v>
      </c>
      <c r="K4060" s="136"/>
      <c r="L4060" s="159"/>
    </row>
    <row r="4061" ht="20.25" customHeight="1">
      <c r="A4061" s="168">
        <v>46153.0</v>
      </c>
      <c r="B4061" s="162" t="s">
        <v>5442</v>
      </c>
      <c r="C4061" s="23"/>
      <c r="D4061" s="166" t="s">
        <v>3052</v>
      </c>
      <c r="E4061" s="181"/>
      <c r="F4061" s="158"/>
      <c r="G4061" s="135" t="s">
        <v>104</v>
      </c>
      <c r="H4061" s="135">
        <v>2.0</v>
      </c>
      <c r="I4061" s="81"/>
      <c r="J4061" s="81" t="s">
        <v>1176</v>
      </c>
      <c r="K4061" s="136"/>
      <c r="L4061" s="159"/>
    </row>
    <row r="4062" ht="20.25" customHeight="1">
      <c r="A4062" s="168">
        <v>46153.0</v>
      </c>
      <c r="B4062" s="162" t="s">
        <v>5442</v>
      </c>
      <c r="C4062" s="23"/>
      <c r="D4062" s="166" t="s">
        <v>1142</v>
      </c>
      <c r="E4062" s="181"/>
      <c r="F4062" s="158"/>
      <c r="G4062" s="135" t="s">
        <v>104</v>
      </c>
      <c r="H4062" s="135">
        <v>1.0</v>
      </c>
      <c r="I4062" s="81"/>
      <c r="J4062" s="81" t="s">
        <v>1991</v>
      </c>
      <c r="K4062" s="136"/>
      <c r="L4062" s="159"/>
    </row>
    <row r="4063" ht="20.25" customHeight="1">
      <c r="A4063" s="168">
        <v>46153.0</v>
      </c>
      <c r="B4063" s="162" t="s">
        <v>5442</v>
      </c>
      <c r="C4063" s="23"/>
      <c r="D4063" s="166" t="s">
        <v>1633</v>
      </c>
      <c r="E4063" s="181"/>
      <c r="F4063" s="158"/>
      <c r="G4063" s="135" t="s">
        <v>104</v>
      </c>
      <c r="H4063" s="135">
        <v>1.0</v>
      </c>
      <c r="I4063" s="81"/>
      <c r="J4063" s="81" t="s">
        <v>1948</v>
      </c>
      <c r="K4063" s="136"/>
      <c r="L4063" s="159"/>
    </row>
    <row r="4064" ht="20.25" hidden="1" customHeight="1">
      <c r="A4064" s="183"/>
      <c r="B4064" s="184"/>
      <c r="C4064" s="185"/>
      <c r="D4064" s="186"/>
      <c r="E4064" s="187"/>
      <c r="F4064" s="188"/>
      <c r="G4064" s="189"/>
      <c r="H4064" s="189"/>
      <c r="I4064" s="186"/>
      <c r="J4064" s="186"/>
      <c r="K4064" s="190"/>
      <c r="L4064" s="191"/>
      <c r="M4064" s="192"/>
      <c r="N4064" s="192"/>
      <c r="O4064" s="192"/>
      <c r="P4064" s="192"/>
      <c r="Q4064" s="192"/>
      <c r="R4064" s="192"/>
      <c r="S4064" s="192"/>
      <c r="T4064" s="192"/>
      <c r="U4064" s="192"/>
      <c r="V4064" s="192"/>
      <c r="W4064" s="192"/>
      <c r="X4064" s="192"/>
      <c r="Y4064" s="192"/>
      <c r="Z4064" s="192"/>
    </row>
    <row r="4065" ht="20.25" customHeight="1">
      <c r="A4065" s="168">
        <v>46154.0</v>
      </c>
      <c r="B4065" s="162" t="s">
        <v>5447</v>
      </c>
      <c r="C4065" s="23"/>
      <c r="D4065" s="166" t="s">
        <v>5448</v>
      </c>
      <c r="E4065" s="181" t="s">
        <v>980</v>
      </c>
      <c r="F4065" s="158"/>
      <c r="G4065" s="135" t="s">
        <v>104</v>
      </c>
      <c r="H4065" s="135">
        <v>1.0</v>
      </c>
      <c r="I4065" s="81"/>
      <c r="J4065" s="81" t="s">
        <v>2220</v>
      </c>
      <c r="K4065" s="136"/>
      <c r="L4065" s="159"/>
    </row>
    <row r="4066" ht="20.25" customHeight="1">
      <c r="A4066" s="168">
        <v>46154.0</v>
      </c>
      <c r="B4066" s="162" t="s">
        <v>5447</v>
      </c>
      <c r="C4066" s="23"/>
      <c r="D4066" s="166" t="s">
        <v>5067</v>
      </c>
      <c r="E4066" s="181" t="s">
        <v>3378</v>
      </c>
      <c r="F4066" s="158"/>
      <c r="G4066" s="135" t="s">
        <v>104</v>
      </c>
      <c r="H4066" s="135">
        <v>1.0</v>
      </c>
      <c r="I4066" s="81"/>
      <c r="J4066" s="81" t="s">
        <v>2220</v>
      </c>
      <c r="K4066" s="136"/>
      <c r="L4066" s="159"/>
    </row>
    <row r="4067" ht="20.25" customHeight="1">
      <c r="A4067" s="168">
        <v>46154.0</v>
      </c>
      <c r="B4067" s="162" t="s">
        <v>5447</v>
      </c>
      <c r="C4067" s="23"/>
      <c r="D4067" s="166" t="s">
        <v>5067</v>
      </c>
      <c r="E4067" s="181" t="s">
        <v>3378</v>
      </c>
      <c r="F4067" s="158"/>
      <c r="G4067" s="135" t="s">
        <v>104</v>
      </c>
      <c r="H4067" s="135">
        <v>1.0</v>
      </c>
      <c r="I4067" s="81"/>
      <c r="J4067" s="81" t="s">
        <v>2220</v>
      </c>
      <c r="K4067" s="136"/>
      <c r="L4067" s="159"/>
    </row>
    <row r="4068" ht="20.25" customHeight="1">
      <c r="A4068" s="168">
        <v>46154.0</v>
      </c>
      <c r="B4068" s="162" t="s">
        <v>5447</v>
      </c>
      <c r="C4068" s="23"/>
      <c r="D4068" s="166" t="s">
        <v>1766</v>
      </c>
      <c r="E4068" s="181" t="s">
        <v>63</v>
      </c>
      <c r="F4068" s="158"/>
      <c r="G4068" s="135" t="s">
        <v>104</v>
      </c>
      <c r="H4068" s="135">
        <v>1.0</v>
      </c>
      <c r="I4068" s="81"/>
      <c r="J4068" s="81" t="s">
        <v>1970</v>
      </c>
      <c r="K4068" s="136"/>
      <c r="L4068" s="159"/>
    </row>
    <row r="4069" ht="20.25" customHeight="1">
      <c r="A4069" s="168">
        <v>46154.0</v>
      </c>
      <c r="B4069" s="162" t="s">
        <v>5447</v>
      </c>
      <c r="C4069" s="23"/>
      <c r="D4069" s="166" t="s">
        <v>807</v>
      </c>
      <c r="E4069" s="181" t="s">
        <v>362</v>
      </c>
      <c r="F4069" s="158"/>
      <c r="G4069" s="135" t="s">
        <v>104</v>
      </c>
      <c r="H4069" s="135">
        <v>1.0</v>
      </c>
      <c r="I4069" s="81"/>
      <c r="J4069" s="81" t="s">
        <v>1970</v>
      </c>
      <c r="K4069" s="136"/>
      <c r="L4069" s="159"/>
    </row>
    <row r="4070" ht="20.25" customHeight="1">
      <c r="A4070" s="168">
        <v>46154.0</v>
      </c>
      <c r="B4070" s="162" t="s">
        <v>5447</v>
      </c>
      <c r="C4070" s="23"/>
      <c r="D4070" s="166" t="s">
        <v>807</v>
      </c>
      <c r="E4070" s="181" t="s">
        <v>808</v>
      </c>
      <c r="F4070" s="158"/>
      <c r="G4070" s="135" t="s">
        <v>104</v>
      </c>
      <c r="H4070" s="135">
        <v>1.0</v>
      </c>
      <c r="I4070" s="81"/>
      <c r="J4070" s="81" t="s">
        <v>1970</v>
      </c>
      <c r="K4070" s="136"/>
      <c r="L4070" s="159"/>
    </row>
    <row r="4071" ht="20.25" customHeight="1">
      <c r="A4071" s="168">
        <v>46154.0</v>
      </c>
      <c r="B4071" s="162" t="s">
        <v>5447</v>
      </c>
      <c r="C4071" s="23"/>
      <c r="D4071" s="166" t="s">
        <v>807</v>
      </c>
      <c r="E4071" s="181" t="s">
        <v>815</v>
      </c>
      <c r="F4071" s="158"/>
      <c r="G4071" s="135" t="s">
        <v>104</v>
      </c>
      <c r="H4071" s="135">
        <v>1.0</v>
      </c>
      <c r="I4071" s="81"/>
      <c r="J4071" s="81" t="s">
        <v>1970</v>
      </c>
      <c r="K4071" s="136"/>
      <c r="L4071" s="159"/>
    </row>
    <row r="4072" ht="20.25" customHeight="1">
      <c r="A4072" s="168">
        <v>46154.0</v>
      </c>
      <c r="B4072" s="162" t="s">
        <v>5447</v>
      </c>
      <c r="C4072" s="23"/>
      <c r="D4072" s="166" t="s">
        <v>1766</v>
      </c>
      <c r="E4072" s="181" t="s">
        <v>63</v>
      </c>
      <c r="F4072" s="158"/>
      <c r="G4072" s="135" t="s">
        <v>104</v>
      </c>
      <c r="H4072" s="135">
        <v>1.0</v>
      </c>
      <c r="I4072" s="81"/>
      <c r="J4072" s="81" t="s">
        <v>2998</v>
      </c>
      <c r="K4072" s="136"/>
      <c r="L4072" s="159"/>
    </row>
    <row r="4073" ht="20.25" customHeight="1">
      <c r="A4073" s="168">
        <v>46154.0</v>
      </c>
      <c r="B4073" s="162" t="s">
        <v>5447</v>
      </c>
      <c r="C4073" s="23"/>
      <c r="D4073" s="166" t="s">
        <v>807</v>
      </c>
      <c r="E4073" s="181" t="s">
        <v>362</v>
      </c>
      <c r="F4073" s="158"/>
      <c r="G4073" s="135" t="s">
        <v>104</v>
      </c>
      <c r="H4073" s="135">
        <v>1.0</v>
      </c>
      <c r="I4073" s="81"/>
      <c r="J4073" s="81" t="s">
        <v>2998</v>
      </c>
      <c r="K4073" s="136"/>
      <c r="L4073" s="159"/>
    </row>
    <row r="4074" ht="20.25" customHeight="1">
      <c r="A4074" s="168">
        <v>46154.0</v>
      </c>
      <c r="B4074" s="162" t="s">
        <v>5447</v>
      </c>
      <c r="C4074" s="23"/>
      <c r="D4074" s="166" t="s">
        <v>807</v>
      </c>
      <c r="E4074" s="181" t="s">
        <v>808</v>
      </c>
      <c r="F4074" s="158"/>
      <c r="G4074" s="135" t="s">
        <v>104</v>
      </c>
      <c r="H4074" s="135">
        <v>1.0</v>
      </c>
      <c r="I4074" s="81"/>
      <c r="J4074" s="81" t="s">
        <v>2998</v>
      </c>
      <c r="K4074" s="136"/>
      <c r="L4074" s="159"/>
    </row>
    <row r="4075" ht="20.25" customHeight="1">
      <c r="A4075" s="168">
        <v>46154.0</v>
      </c>
      <c r="B4075" s="162" t="s">
        <v>5447</v>
      </c>
      <c r="C4075" s="23"/>
      <c r="D4075" s="166" t="s">
        <v>807</v>
      </c>
      <c r="E4075" s="181" t="s">
        <v>815</v>
      </c>
      <c r="F4075" s="158"/>
      <c r="G4075" s="135" t="s">
        <v>104</v>
      </c>
      <c r="H4075" s="135">
        <v>1.0</v>
      </c>
      <c r="I4075" s="81"/>
      <c r="J4075" s="81" t="s">
        <v>2998</v>
      </c>
      <c r="K4075" s="136"/>
      <c r="L4075" s="159"/>
    </row>
    <row r="4076" ht="20.25" customHeight="1">
      <c r="A4076" s="168">
        <v>46154.0</v>
      </c>
      <c r="B4076" s="162" t="s">
        <v>5447</v>
      </c>
      <c r="C4076" s="23"/>
      <c r="D4076" s="166" t="s">
        <v>1766</v>
      </c>
      <c r="E4076" s="181" t="s">
        <v>63</v>
      </c>
      <c r="F4076" s="158"/>
      <c r="G4076" s="135" t="s">
        <v>104</v>
      </c>
      <c r="H4076" s="135">
        <v>1.0</v>
      </c>
      <c r="I4076" s="81"/>
      <c r="J4076" s="81" t="s">
        <v>2245</v>
      </c>
      <c r="K4076" s="136"/>
      <c r="L4076" s="159"/>
    </row>
    <row r="4077" ht="20.25" customHeight="1">
      <c r="A4077" s="168">
        <v>46154.0</v>
      </c>
      <c r="B4077" s="162" t="s">
        <v>5447</v>
      </c>
      <c r="C4077" s="23"/>
      <c r="D4077" s="166" t="s">
        <v>807</v>
      </c>
      <c r="E4077" s="181" t="s">
        <v>362</v>
      </c>
      <c r="F4077" s="158"/>
      <c r="G4077" s="135" t="s">
        <v>104</v>
      </c>
      <c r="H4077" s="135">
        <v>1.0</v>
      </c>
      <c r="I4077" s="81"/>
      <c r="J4077" s="81" t="s">
        <v>2245</v>
      </c>
      <c r="K4077" s="136"/>
      <c r="L4077" s="159"/>
    </row>
    <row r="4078" ht="20.25" customHeight="1">
      <c r="A4078" s="168">
        <v>46154.0</v>
      </c>
      <c r="B4078" s="162" t="s">
        <v>5447</v>
      </c>
      <c r="C4078" s="23"/>
      <c r="D4078" s="166" t="s">
        <v>807</v>
      </c>
      <c r="E4078" s="181" t="s">
        <v>808</v>
      </c>
      <c r="F4078" s="158"/>
      <c r="G4078" s="135" t="s">
        <v>104</v>
      </c>
      <c r="H4078" s="135">
        <v>1.0</v>
      </c>
      <c r="I4078" s="81"/>
      <c r="J4078" s="81" t="s">
        <v>2245</v>
      </c>
      <c r="K4078" s="136"/>
      <c r="L4078" s="159"/>
    </row>
    <row r="4079" ht="20.25" customHeight="1">
      <c r="A4079" s="168">
        <v>46154.0</v>
      </c>
      <c r="B4079" s="162" t="s">
        <v>5447</v>
      </c>
      <c r="C4079" s="23"/>
      <c r="D4079" s="166" t="s">
        <v>807</v>
      </c>
      <c r="E4079" s="181" t="s">
        <v>815</v>
      </c>
      <c r="F4079" s="158"/>
      <c r="G4079" s="135" t="s">
        <v>104</v>
      </c>
      <c r="H4079" s="135">
        <v>1.0</v>
      </c>
      <c r="I4079" s="81"/>
      <c r="J4079" s="81" t="s">
        <v>2245</v>
      </c>
      <c r="K4079" s="136"/>
      <c r="L4079" s="159"/>
    </row>
    <row r="4080" ht="20.25" customHeight="1">
      <c r="A4080" s="168">
        <v>46154.0</v>
      </c>
      <c r="B4080" s="162" t="s">
        <v>5447</v>
      </c>
      <c r="C4080" s="23"/>
      <c r="D4080" s="166" t="s">
        <v>5449</v>
      </c>
      <c r="E4080" s="181" t="s">
        <v>5450</v>
      </c>
      <c r="F4080" s="158"/>
      <c r="G4080" s="135" t="s">
        <v>502</v>
      </c>
      <c r="H4080" s="135">
        <v>1.0</v>
      </c>
      <c r="I4080" s="81"/>
      <c r="J4080" s="81" t="s">
        <v>5451</v>
      </c>
      <c r="K4080" s="136"/>
      <c r="L4080" s="159"/>
    </row>
    <row r="4081" ht="20.25" customHeight="1">
      <c r="A4081" s="168">
        <v>46154.0</v>
      </c>
      <c r="B4081" s="162" t="s">
        <v>5447</v>
      </c>
      <c r="C4081" s="23"/>
      <c r="D4081" s="166" t="s">
        <v>5452</v>
      </c>
      <c r="E4081" s="181" t="s">
        <v>5453</v>
      </c>
      <c r="F4081" s="158"/>
      <c r="G4081" s="135" t="s">
        <v>502</v>
      </c>
      <c r="H4081" s="135">
        <v>1.0</v>
      </c>
      <c r="I4081" s="81"/>
      <c r="J4081" s="81" t="s">
        <v>5451</v>
      </c>
      <c r="K4081" s="136"/>
      <c r="L4081" s="159"/>
    </row>
    <row r="4082" ht="20.25" hidden="1" customHeight="1">
      <c r="A4082" s="168"/>
      <c r="B4082" s="164"/>
      <c r="C4082" s="164"/>
      <c r="D4082" s="166"/>
      <c r="E4082" s="181"/>
      <c r="F4082" s="158"/>
      <c r="G4082" s="135"/>
      <c r="H4082" s="135"/>
      <c r="I4082" s="81"/>
      <c r="J4082" s="81"/>
      <c r="K4082" s="136"/>
      <c r="L4082" s="159"/>
    </row>
    <row r="4083" ht="20.25" customHeight="1">
      <c r="A4083" s="168">
        <v>46155.0</v>
      </c>
      <c r="B4083" s="162" t="s">
        <v>5454</v>
      </c>
      <c r="C4083" s="23"/>
      <c r="D4083" s="166" t="s">
        <v>488</v>
      </c>
      <c r="E4083" s="181" t="s">
        <v>492</v>
      </c>
      <c r="F4083" s="158"/>
      <c r="G4083" s="135" t="s">
        <v>104</v>
      </c>
      <c r="H4083" s="135">
        <v>1.0</v>
      </c>
      <c r="I4083" s="81"/>
      <c r="J4083" s="81" t="s">
        <v>5455</v>
      </c>
      <c r="K4083" s="136"/>
      <c r="L4083" s="159"/>
    </row>
    <row r="4084" ht="20.25" customHeight="1">
      <c r="A4084" s="168">
        <v>46155.0</v>
      </c>
      <c r="B4084" s="162" t="s">
        <v>5454</v>
      </c>
      <c r="C4084" s="23"/>
      <c r="D4084" s="166" t="s">
        <v>783</v>
      </c>
      <c r="E4084" s="181"/>
      <c r="F4084" s="158"/>
      <c r="G4084" s="135" t="s">
        <v>104</v>
      </c>
      <c r="H4084" s="135">
        <v>1.0</v>
      </c>
      <c r="I4084" s="81"/>
      <c r="J4084" s="81" t="s">
        <v>5455</v>
      </c>
      <c r="K4084" s="136"/>
      <c r="L4084" s="159"/>
    </row>
    <row r="4085" ht="20.25" customHeight="1">
      <c r="A4085" s="168">
        <v>46155.0</v>
      </c>
      <c r="B4085" s="162" t="s">
        <v>5454</v>
      </c>
      <c r="C4085" s="23"/>
      <c r="D4085" s="166" t="s">
        <v>1054</v>
      </c>
      <c r="E4085" s="181"/>
      <c r="F4085" s="158"/>
      <c r="G4085" s="135" t="s">
        <v>742</v>
      </c>
      <c r="H4085" s="135">
        <v>1.0</v>
      </c>
      <c r="I4085" s="81"/>
      <c r="J4085" s="81" t="s">
        <v>2749</v>
      </c>
      <c r="K4085" s="136"/>
      <c r="L4085" s="159"/>
    </row>
    <row r="4086" ht="20.25" hidden="1" customHeight="1">
      <c r="A4086" s="183"/>
      <c r="B4086" s="184"/>
      <c r="C4086" s="185"/>
      <c r="D4086" s="186"/>
      <c r="E4086" s="187"/>
      <c r="F4086" s="188"/>
      <c r="G4086" s="189"/>
      <c r="H4086" s="189"/>
      <c r="I4086" s="186"/>
      <c r="J4086" s="186"/>
      <c r="K4086" s="190"/>
      <c r="L4086" s="191"/>
      <c r="M4086" s="192"/>
      <c r="N4086" s="192"/>
      <c r="O4086" s="192"/>
      <c r="P4086" s="192"/>
      <c r="Q4086" s="192"/>
      <c r="R4086" s="192"/>
      <c r="S4086" s="192"/>
      <c r="T4086" s="192"/>
      <c r="U4086" s="192"/>
      <c r="V4086" s="192"/>
      <c r="W4086" s="192"/>
      <c r="X4086" s="192"/>
      <c r="Y4086" s="192"/>
      <c r="Z4086" s="192"/>
    </row>
    <row r="4087" ht="20.25" customHeight="1">
      <c r="A4087" s="168">
        <v>46156.0</v>
      </c>
      <c r="B4087" s="162" t="s">
        <v>5456</v>
      </c>
      <c r="C4087" s="23"/>
      <c r="D4087" s="166" t="s">
        <v>66</v>
      </c>
      <c r="E4087" s="181" t="s">
        <v>1886</v>
      </c>
      <c r="F4087" s="158"/>
      <c r="G4087" s="135" t="s">
        <v>104</v>
      </c>
      <c r="H4087" s="135">
        <v>1.0</v>
      </c>
      <c r="I4087" s="81"/>
      <c r="J4087" s="81" t="s">
        <v>5457</v>
      </c>
      <c r="K4087" s="136"/>
      <c r="L4087" s="159"/>
    </row>
    <row r="4088" ht="20.25" customHeight="1">
      <c r="A4088" s="168">
        <v>46156.0</v>
      </c>
      <c r="B4088" s="162" t="s">
        <v>5456</v>
      </c>
      <c r="C4088" s="23"/>
      <c r="D4088" s="166" t="s">
        <v>3054</v>
      </c>
      <c r="E4088" s="181"/>
      <c r="F4088" s="158"/>
      <c r="G4088" s="135" t="s">
        <v>104</v>
      </c>
      <c r="H4088" s="135">
        <v>6.0</v>
      </c>
      <c r="I4088" s="81"/>
      <c r="J4088" s="81" t="s">
        <v>446</v>
      </c>
      <c r="K4088" s="136"/>
      <c r="L4088" s="159"/>
    </row>
    <row r="4089" ht="20.25" customHeight="1">
      <c r="A4089" s="168">
        <v>46156.0</v>
      </c>
      <c r="B4089" s="162" t="s">
        <v>5456</v>
      </c>
      <c r="C4089" s="23"/>
      <c r="D4089" s="166" t="s">
        <v>3055</v>
      </c>
      <c r="E4089" s="181"/>
      <c r="F4089" s="158"/>
      <c r="G4089" s="135" t="s">
        <v>104</v>
      </c>
      <c r="H4089" s="135">
        <v>1.0</v>
      </c>
      <c r="I4089" s="81"/>
      <c r="J4089" s="81" t="s">
        <v>446</v>
      </c>
      <c r="K4089" s="136"/>
      <c r="L4089" s="159"/>
    </row>
    <row r="4090" ht="20.25" customHeight="1">
      <c r="A4090" s="168">
        <v>46156.0</v>
      </c>
      <c r="B4090" s="162" t="s">
        <v>5456</v>
      </c>
      <c r="C4090" s="23"/>
      <c r="D4090" s="166" t="s">
        <v>2308</v>
      </c>
      <c r="E4090" s="181"/>
      <c r="F4090" s="158"/>
      <c r="G4090" s="135" t="s">
        <v>104</v>
      </c>
      <c r="H4090" s="135">
        <v>1.0</v>
      </c>
      <c r="I4090" s="81"/>
      <c r="J4090" s="81" t="s">
        <v>446</v>
      </c>
      <c r="K4090" s="136"/>
      <c r="L4090" s="159"/>
    </row>
    <row r="4091" ht="20.25" customHeight="1">
      <c r="A4091" s="168">
        <v>46156.0</v>
      </c>
      <c r="B4091" s="162" t="s">
        <v>5456</v>
      </c>
      <c r="C4091" s="23"/>
      <c r="D4091" s="166" t="s">
        <v>5458</v>
      </c>
      <c r="E4091" s="181"/>
      <c r="F4091" s="158"/>
      <c r="G4091" s="135" t="s">
        <v>104</v>
      </c>
      <c r="H4091" s="135">
        <v>2.0</v>
      </c>
      <c r="I4091" s="81"/>
      <c r="J4091" s="81" t="s">
        <v>446</v>
      </c>
      <c r="K4091" s="136"/>
      <c r="L4091" s="159"/>
    </row>
    <row r="4092" ht="20.25" customHeight="1">
      <c r="A4092" s="168">
        <v>46156.0</v>
      </c>
      <c r="B4092" s="162" t="s">
        <v>5456</v>
      </c>
      <c r="C4092" s="23"/>
      <c r="D4092" s="166" t="s">
        <v>2506</v>
      </c>
      <c r="E4092" s="181"/>
      <c r="F4092" s="158"/>
      <c r="G4092" s="135" t="s">
        <v>104</v>
      </c>
      <c r="H4092" s="135">
        <v>1.0</v>
      </c>
      <c r="I4092" s="81"/>
      <c r="J4092" s="81" t="s">
        <v>446</v>
      </c>
      <c r="K4092" s="136"/>
      <c r="L4092" s="159"/>
    </row>
    <row r="4093" ht="20.25" customHeight="1">
      <c r="A4093" s="168">
        <v>46156.0</v>
      </c>
      <c r="B4093" s="162" t="s">
        <v>5456</v>
      </c>
      <c r="C4093" s="23"/>
      <c r="D4093" s="166" t="s">
        <v>5459</v>
      </c>
      <c r="E4093" s="181"/>
      <c r="F4093" s="158"/>
      <c r="G4093" s="135" t="s">
        <v>104</v>
      </c>
      <c r="H4093" s="135">
        <v>1.0</v>
      </c>
      <c r="I4093" s="81"/>
      <c r="J4093" s="81" t="s">
        <v>446</v>
      </c>
      <c r="K4093" s="136"/>
      <c r="L4093" s="159"/>
    </row>
    <row r="4094" ht="20.25" customHeight="1">
      <c r="A4094" s="168">
        <v>46156.0</v>
      </c>
      <c r="B4094" s="162" t="s">
        <v>5456</v>
      </c>
      <c r="C4094" s="23"/>
      <c r="D4094" s="166" t="s">
        <v>433</v>
      </c>
      <c r="E4094" s="181" t="s">
        <v>5460</v>
      </c>
      <c r="F4094" s="158"/>
      <c r="G4094" s="135" t="s">
        <v>104</v>
      </c>
      <c r="H4094" s="135">
        <v>1.0</v>
      </c>
      <c r="I4094" s="81"/>
      <c r="J4094" s="81" t="s">
        <v>446</v>
      </c>
      <c r="K4094" s="136"/>
      <c r="L4094" s="159"/>
    </row>
    <row r="4095" ht="20.25" customHeight="1">
      <c r="A4095" s="168">
        <v>46156.0</v>
      </c>
      <c r="B4095" s="162" t="s">
        <v>5456</v>
      </c>
      <c r="C4095" s="23"/>
      <c r="D4095" s="166" t="s">
        <v>3058</v>
      </c>
      <c r="E4095" s="181"/>
      <c r="F4095" s="158"/>
      <c r="G4095" s="135" t="s">
        <v>502</v>
      </c>
      <c r="H4095" s="135">
        <v>1.0</v>
      </c>
      <c r="I4095" s="81"/>
      <c r="J4095" s="81" t="s">
        <v>446</v>
      </c>
      <c r="K4095" s="136"/>
      <c r="L4095" s="159"/>
    </row>
    <row r="4096" ht="20.25" customHeight="1">
      <c r="A4096" s="168">
        <v>46156.0</v>
      </c>
      <c r="B4096" s="162" t="s">
        <v>5456</v>
      </c>
      <c r="C4096" s="23"/>
      <c r="D4096" s="166" t="s">
        <v>5461</v>
      </c>
      <c r="E4096" s="181"/>
      <c r="F4096" s="158"/>
      <c r="G4096" s="135" t="s">
        <v>104</v>
      </c>
      <c r="H4096" s="135">
        <v>1.0</v>
      </c>
      <c r="I4096" s="81"/>
      <c r="J4096" s="81" t="s">
        <v>446</v>
      </c>
      <c r="K4096" s="136"/>
      <c r="L4096" s="159"/>
    </row>
    <row r="4097" ht="20.25" customHeight="1">
      <c r="A4097" s="168">
        <v>46156.0</v>
      </c>
      <c r="B4097" s="162" t="s">
        <v>5456</v>
      </c>
      <c r="C4097" s="23"/>
      <c r="D4097" s="166" t="s">
        <v>2496</v>
      </c>
      <c r="E4097" s="181"/>
      <c r="F4097" s="158"/>
      <c r="G4097" s="135" t="s">
        <v>104</v>
      </c>
      <c r="H4097" s="135">
        <v>1.0</v>
      </c>
      <c r="I4097" s="81"/>
      <c r="J4097" s="81" t="s">
        <v>446</v>
      </c>
      <c r="K4097" s="136"/>
      <c r="L4097" s="159"/>
    </row>
    <row r="4098" ht="20.25" customHeight="1">
      <c r="A4098" s="168">
        <v>46156.0</v>
      </c>
      <c r="B4098" s="162" t="s">
        <v>5456</v>
      </c>
      <c r="C4098" s="23"/>
      <c r="D4098" s="166" t="s">
        <v>1085</v>
      </c>
      <c r="E4098" s="181"/>
      <c r="F4098" s="158"/>
      <c r="G4098" s="135" t="s">
        <v>502</v>
      </c>
      <c r="H4098" s="135">
        <v>1.0</v>
      </c>
      <c r="I4098" s="81"/>
      <c r="J4098" s="81" t="s">
        <v>446</v>
      </c>
      <c r="K4098" s="136"/>
      <c r="L4098" s="159"/>
    </row>
    <row r="4099" ht="20.25" customHeight="1">
      <c r="A4099" s="168">
        <v>46156.0</v>
      </c>
      <c r="B4099" s="162" t="s">
        <v>5456</v>
      </c>
      <c r="C4099" s="23"/>
      <c r="D4099" s="166" t="s">
        <v>1282</v>
      </c>
      <c r="E4099" s="181">
        <v>5711730.0</v>
      </c>
      <c r="F4099" s="158"/>
      <c r="G4099" s="135" t="s">
        <v>104</v>
      </c>
      <c r="H4099" s="135">
        <v>1.0</v>
      </c>
      <c r="I4099" s="81"/>
      <c r="J4099" s="81" t="s">
        <v>4232</v>
      </c>
      <c r="K4099" s="136"/>
      <c r="L4099" s="159"/>
    </row>
    <row r="4100" ht="20.25" customHeight="1">
      <c r="A4100" s="168">
        <v>46156.0</v>
      </c>
      <c r="B4100" s="162" t="s">
        <v>5456</v>
      </c>
      <c r="C4100" s="23"/>
      <c r="D4100" s="166" t="s">
        <v>1714</v>
      </c>
      <c r="E4100" s="181">
        <v>3.1780219E7</v>
      </c>
      <c r="F4100" s="158"/>
      <c r="G4100" s="135" t="s">
        <v>104</v>
      </c>
      <c r="H4100" s="135">
        <v>1.0</v>
      </c>
      <c r="I4100" s="81"/>
      <c r="J4100" s="81" t="s">
        <v>4232</v>
      </c>
      <c r="K4100" s="136"/>
      <c r="L4100" s="159"/>
    </row>
    <row r="4101" ht="20.25" customHeight="1">
      <c r="A4101" s="168">
        <v>46156.0</v>
      </c>
      <c r="B4101" s="162" t="s">
        <v>5456</v>
      </c>
      <c r="C4101" s="23"/>
      <c r="D4101" s="166" t="s">
        <v>1714</v>
      </c>
      <c r="E4101" s="181">
        <v>3.1780204E7</v>
      </c>
      <c r="F4101" s="158"/>
      <c r="G4101" s="135" t="s">
        <v>104</v>
      </c>
      <c r="H4101" s="135">
        <v>1.0</v>
      </c>
      <c r="I4101" s="81"/>
      <c r="J4101" s="81" t="s">
        <v>4232</v>
      </c>
      <c r="K4101" s="136"/>
      <c r="L4101" s="159"/>
    </row>
    <row r="4102" ht="20.25" hidden="1" customHeight="1">
      <c r="A4102" s="183"/>
      <c r="B4102" s="184"/>
      <c r="C4102" s="185"/>
      <c r="D4102" s="186"/>
      <c r="E4102" s="187"/>
      <c r="F4102" s="188"/>
      <c r="G4102" s="189"/>
      <c r="H4102" s="189"/>
      <c r="I4102" s="186"/>
      <c r="J4102" s="186"/>
      <c r="K4102" s="190"/>
      <c r="L4102" s="191"/>
      <c r="M4102" s="192"/>
      <c r="N4102" s="192"/>
      <c r="O4102" s="192"/>
      <c r="P4102" s="192"/>
      <c r="Q4102" s="192"/>
      <c r="R4102" s="192"/>
      <c r="S4102" s="192"/>
      <c r="T4102" s="192"/>
      <c r="U4102" s="192"/>
      <c r="V4102" s="192"/>
      <c r="W4102" s="192"/>
      <c r="X4102" s="192"/>
      <c r="Y4102" s="192"/>
      <c r="Z4102" s="192"/>
    </row>
    <row r="4103" ht="20.25" customHeight="1">
      <c r="A4103" s="168">
        <v>46157.0</v>
      </c>
      <c r="B4103" s="162" t="s">
        <v>5462</v>
      </c>
      <c r="C4103" s="23"/>
      <c r="D4103" s="166" t="s">
        <v>1641</v>
      </c>
      <c r="E4103" s="181"/>
      <c r="F4103" s="158"/>
      <c r="G4103" s="135" t="s">
        <v>742</v>
      </c>
      <c r="H4103" s="135">
        <v>1.0</v>
      </c>
      <c r="I4103" s="81"/>
      <c r="J4103" s="81" t="s">
        <v>5463</v>
      </c>
      <c r="K4103" s="136"/>
      <c r="L4103" s="159"/>
    </row>
    <row r="4104" ht="20.25" customHeight="1">
      <c r="A4104" s="168">
        <v>46157.0</v>
      </c>
      <c r="B4104" s="162" t="s">
        <v>5462</v>
      </c>
      <c r="C4104" s="23"/>
      <c r="D4104" s="166" t="s">
        <v>336</v>
      </c>
      <c r="E4104" s="181" t="s">
        <v>337</v>
      </c>
      <c r="F4104" s="158"/>
      <c r="G4104" s="135" t="s">
        <v>104</v>
      </c>
      <c r="H4104" s="135">
        <v>1.0</v>
      </c>
      <c r="I4104" s="81"/>
      <c r="J4104" s="81" t="s">
        <v>5464</v>
      </c>
      <c r="K4104" s="136"/>
      <c r="L4104" s="159"/>
    </row>
    <row r="4105" ht="20.25" customHeight="1">
      <c r="A4105" s="168">
        <v>46157.0</v>
      </c>
      <c r="B4105" s="162" t="s">
        <v>5462</v>
      </c>
      <c r="C4105" s="23"/>
      <c r="D4105" s="166" t="s">
        <v>351</v>
      </c>
      <c r="E4105" s="181" t="s">
        <v>335</v>
      </c>
      <c r="F4105" s="158"/>
      <c r="G4105" s="135" t="s">
        <v>104</v>
      </c>
      <c r="H4105" s="135">
        <v>1.0</v>
      </c>
      <c r="I4105" s="81"/>
      <c r="J4105" s="81" t="s">
        <v>5464</v>
      </c>
      <c r="K4105" s="136"/>
      <c r="L4105" s="159"/>
    </row>
    <row r="4106" ht="20.25" customHeight="1">
      <c r="A4106" s="168">
        <v>46157.0</v>
      </c>
      <c r="B4106" s="162" t="s">
        <v>5462</v>
      </c>
      <c r="C4106" s="23"/>
      <c r="D4106" s="166" t="s">
        <v>347</v>
      </c>
      <c r="E4106" s="181" t="s">
        <v>5465</v>
      </c>
      <c r="F4106" s="158"/>
      <c r="G4106" s="135" t="s">
        <v>104</v>
      </c>
      <c r="H4106" s="135">
        <v>1.0</v>
      </c>
      <c r="I4106" s="81"/>
      <c r="J4106" s="81" t="s">
        <v>5464</v>
      </c>
      <c r="K4106" s="136"/>
      <c r="L4106" s="159"/>
    </row>
    <row r="4107" ht="20.25" customHeight="1">
      <c r="A4107" s="168">
        <v>46157.0</v>
      </c>
      <c r="B4107" s="162" t="s">
        <v>5462</v>
      </c>
      <c r="C4107" s="23"/>
      <c r="D4107" s="166" t="s">
        <v>66</v>
      </c>
      <c r="E4107" s="181" t="s">
        <v>5466</v>
      </c>
      <c r="F4107" s="158"/>
      <c r="G4107" s="135" t="s">
        <v>104</v>
      </c>
      <c r="H4107" s="135">
        <v>1.0</v>
      </c>
      <c r="I4107" s="81"/>
      <c r="J4107" s="81" t="s">
        <v>5464</v>
      </c>
      <c r="K4107" s="136"/>
      <c r="L4107" s="159"/>
    </row>
    <row r="4108" ht="20.25" hidden="1" customHeight="1">
      <c r="A4108" s="183"/>
      <c r="B4108" s="184"/>
      <c r="C4108" s="185"/>
      <c r="D4108" s="186"/>
      <c r="E4108" s="187"/>
      <c r="F4108" s="188"/>
      <c r="G4108" s="189"/>
      <c r="H4108" s="189"/>
      <c r="I4108" s="186"/>
      <c r="J4108" s="186"/>
      <c r="K4108" s="190"/>
      <c r="L4108" s="191"/>
      <c r="M4108" s="192"/>
      <c r="N4108" s="192"/>
      <c r="O4108" s="192"/>
      <c r="P4108" s="192"/>
      <c r="Q4108" s="192"/>
      <c r="R4108" s="192"/>
      <c r="S4108" s="192"/>
      <c r="T4108" s="192"/>
      <c r="U4108" s="192"/>
      <c r="V4108" s="192"/>
      <c r="W4108" s="192"/>
      <c r="X4108" s="192"/>
      <c r="Y4108" s="192"/>
      <c r="Z4108" s="192"/>
    </row>
    <row r="4109" ht="20.25" customHeight="1">
      <c r="A4109" s="168">
        <v>46158.0</v>
      </c>
      <c r="B4109" s="162" t="s">
        <v>5467</v>
      </c>
      <c r="C4109" s="23"/>
      <c r="D4109" s="166" t="s">
        <v>5468</v>
      </c>
      <c r="E4109" s="181"/>
      <c r="F4109" s="158"/>
      <c r="G4109" s="135" t="s">
        <v>104</v>
      </c>
      <c r="H4109" s="135">
        <v>3.0</v>
      </c>
      <c r="I4109" s="81"/>
      <c r="J4109" s="81" t="s">
        <v>1176</v>
      </c>
      <c r="K4109" s="136"/>
      <c r="L4109" s="159"/>
    </row>
    <row r="4110" ht="20.25" customHeight="1">
      <c r="A4110" s="168">
        <v>46158.0</v>
      </c>
      <c r="B4110" s="162" t="s">
        <v>5467</v>
      </c>
      <c r="C4110" s="23"/>
      <c r="D4110" s="166" t="s">
        <v>5469</v>
      </c>
      <c r="E4110" s="181"/>
      <c r="F4110" s="158"/>
      <c r="G4110" s="135" t="s">
        <v>104</v>
      </c>
      <c r="H4110" s="135">
        <v>6.0</v>
      </c>
      <c r="I4110" s="81"/>
      <c r="J4110" s="81" t="s">
        <v>1613</v>
      </c>
      <c r="K4110" s="136"/>
      <c r="L4110" s="159"/>
    </row>
    <row r="4111" ht="20.25" customHeight="1">
      <c r="A4111" s="168">
        <v>46158.0</v>
      </c>
      <c r="B4111" s="162" t="s">
        <v>5467</v>
      </c>
      <c r="C4111" s="23"/>
      <c r="D4111" s="166" t="s">
        <v>1155</v>
      </c>
      <c r="E4111" s="181"/>
      <c r="F4111" s="158"/>
      <c r="G4111" s="135" t="s">
        <v>104</v>
      </c>
      <c r="H4111" s="135">
        <v>6.0</v>
      </c>
      <c r="I4111" s="81"/>
      <c r="J4111" s="81" t="s">
        <v>5470</v>
      </c>
      <c r="K4111" s="136"/>
      <c r="L4111" s="159"/>
    </row>
    <row r="4112" ht="20.25" hidden="1" customHeight="1">
      <c r="A4112" s="183"/>
      <c r="B4112" s="184"/>
      <c r="C4112" s="185"/>
      <c r="D4112" s="186"/>
      <c r="E4112" s="187"/>
      <c r="F4112" s="188"/>
      <c r="G4112" s="189"/>
      <c r="H4112" s="189"/>
      <c r="I4112" s="186"/>
      <c r="J4112" s="186"/>
      <c r="K4112" s="190"/>
      <c r="L4112" s="191"/>
      <c r="M4112" s="192"/>
      <c r="N4112" s="192"/>
      <c r="O4112" s="192"/>
      <c r="P4112" s="192"/>
      <c r="Q4112" s="192"/>
      <c r="R4112" s="192"/>
      <c r="S4112" s="192"/>
      <c r="T4112" s="192"/>
      <c r="U4112" s="192"/>
      <c r="V4112" s="192"/>
      <c r="W4112" s="192"/>
      <c r="X4112" s="192"/>
      <c r="Y4112" s="192"/>
      <c r="Z4112" s="192"/>
    </row>
    <row r="4113" ht="20.25" customHeight="1">
      <c r="A4113" s="168">
        <v>46160.0</v>
      </c>
      <c r="B4113" s="162" t="s">
        <v>5471</v>
      </c>
      <c r="C4113" s="23"/>
      <c r="D4113" s="166" t="s">
        <v>5472</v>
      </c>
      <c r="E4113" s="181" t="s">
        <v>63</v>
      </c>
      <c r="F4113" s="158"/>
      <c r="G4113" s="135" t="s">
        <v>104</v>
      </c>
      <c r="H4113" s="135">
        <v>1.0</v>
      </c>
      <c r="I4113" s="81"/>
      <c r="J4113" s="81"/>
      <c r="K4113" s="136"/>
      <c r="L4113" s="159"/>
    </row>
    <row r="4114" ht="20.25" customHeight="1">
      <c r="A4114" s="168">
        <v>46160.0</v>
      </c>
      <c r="B4114" s="162" t="s">
        <v>5471</v>
      </c>
      <c r="C4114" s="23"/>
      <c r="D4114" s="166" t="s">
        <v>5473</v>
      </c>
      <c r="E4114" s="181" t="s">
        <v>362</v>
      </c>
      <c r="F4114" s="158"/>
      <c r="G4114" s="135" t="s">
        <v>104</v>
      </c>
      <c r="H4114" s="135">
        <v>1.0</v>
      </c>
      <c r="I4114" s="81"/>
      <c r="J4114" s="81"/>
      <c r="K4114" s="136"/>
      <c r="L4114" s="159"/>
    </row>
    <row r="4115" ht="20.25" customHeight="1">
      <c r="A4115" s="168">
        <v>46160.0</v>
      </c>
      <c r="B4115" s="162" t="s">
        <v>5471</v>
      </c>
      <c r="C4115" s="23"/>
      <c r="D4115" s="166" t="s">
        <v>5473</v>
      </c>
      <c r="E4115" s="181" t="s">
        <v>808</v>
      </c>
      <c r="F4115" s="158"/>
      <c r="G4115" s="135" t="s">
        <v>104</v>
      </c>
      <c r="H4115" s="135">
        <v>1.0</v>
      </c>
      <c r="I4115" s="81"/>
      <c r="J4115" s="81"/>
      <c r="K4115" s="136"/>
      <c r="L4115" s="159"/>
    </row>
    <row r="4116" ht="20.25" customHeight="1">
      <c r="A4116" s="168">
        <v>46160.0</v>
      </c>
      <c r="B4116" s="162" t="s">
        <v>5471</v>
      </c>
      <c r="C4116" s="23"/>
      <c r="D4116" s="166" t="s">
        <v>5473</v>
      </c>
      <c r="E4116" s="181" t="s">
        <v>815</v>
      </c>
      <c r="F4116" s="158"/>
      <c r="G4116" s="135" t="s">
        <v>104</v>
      </c>
      <c r="H4116" s="135">
        <v>1.0</v>
      </c>
      <c r="I4116" s="81"/>
      <c r="J4116" s="81"/>
      <c r="K4116" s="136"/>
      <c r="L4116" s="159"/>
    </row>
    <row r="4117" ht="20.25" customHeight="1">
      <c r="A4117" s="168">
        <v>46160.0</v>
      </c>
      <c r="B4117" s="162" t="s">
        <v>5471</v>
      </c>
      <c r="C4117" s="23"/>
      <c r="D4117" s="166" t="s">
        <v>3142</v>
      </c>
      <c r="E4117" s="181"/>
      <c r="F4117" s="158"/>
      <c r="G4117" s="135" t="s">
        <v>1385</v>
      </c>
      <c r="H4117" s="135">
        <v>1.0</v>
      </c>
      <c r="I4117" s="81"/>
      <c r="J4117" s="81" t="s">
        <v>1966</v>
      </c>
      <c r="K4117" s="136"/>
      <c r="L4117" s="159"/>
    </row>
    <row r="4118" ht="20.25" customHeight="1">
      <c r="A4118" s="168">
        <v>46160.0</v>
      </c>
      <c r="B4118" s="162" t="s">
        <v>5471</v>
      </c>
      <c r="C4118" s="23"/>
      <c r="D4118" s="166" t="s">
        <v>4148</v>
      </c>
      <c r="E4118" s="181"/>
      <c r="F4118" s="158"/>
      <c r="G4118" s="135" t="s">
        <v>3466</v>
      </c>
      <c r="H4118" s="135">
        <v>3.0</v>
      </c>
      <c r="I4118" s="81"/>
      <c r="J4118" s="81" t="s">
        <v>1103</v>
      </c>
      <c r="K4118" s="136"/>
      <c r="L4118" s="159"/>
    </row>
    <row r="4119" ht="20.25" customHeight="1">
      <c r="A4119" s="168">
        <v>46160.0</v>
      </c>
      <c r="B4119" s="162" t="s">
        <v>5471</v>
      </c>
      <c r="C4119" s="23"/>
      <c r="D4119" s="166" t="s">
        <v>5474</v>
      </c>
      <c r="E4119" s="181" t="s">
        <v>5475</v>
      </c>
      <c r="F4119" s="158"/>
      <c r="G4119" s="135" t="s">
        <v>104</v>
      </c>
      <c r="H4119" s="135">
        <v>1.0</v>
      </c>
      <c r="I4119" s="81"/>
      <c r="J4119" s="81" t="s">
        <v>1991</v>
      </c>
      <c r="K4119" s="136"/>
      <c r="L4119" s="159"/>
    </row>
    <row r="4120" ht="20.25" customHeight="1">
      <c r="A4120" s="168">
        <v>46160.0</v>
      </c>
      <c r="B4120" s="162" t="s">
        <v>5471</v>
      </c>
      <c r="C4120" s="23"/>
      <c r="D4120" s="166" t="s">
        <v>5476</v>
      </c>
      <c r="E4120" s="181" t="s">
        <v>5477</v>
      </c>
      <c r="F4120" s="158"/>
      <c r="G4120" s="135" t="s">
        <v>104</v>
      </c>
      <c r="H4120" s="135">
        <v>1.0</v>
      </c>
      <c r="I4120" s="81"/>
      <c r="J4120" s="81" t="s">
        <v>1991</v>
      </c>
      <c r="K4120" s="136"/>
      <c r="L4120" s="159"/>
    </row>
    <row r="4121" ht="20.25" customHeight="1">
      <c r="A4121" s="168">
        <v>46160.0</v>
      </c>
      <c r="B4121" s="162" t="s">
        <v>5471</v>
      </c>
      <c r="C4121" s="23"/>
      <c r="D4121" s="166" t="s">
        <v>66</v>
      </c>
      <c r="E4121" s="181" t="s">
        <v>5478</v>
      </c>
      <c r="F4121" s="158"/>
      <c r="G4121" s="135" t="s">
        <v>104</v>
      </c>
      <c r="H4121" s="135">
        <v>1.0</v>
      </c>
      <c r="I4121" s="81"/>
      <c r="J4121" s="81" t="s">
        <v>1991</v>
      </c>
      <c r="K4121" s="136"/>
      <c r="L4121" s="159"/>
    </row>
    <row r="4122" ht="20.25" customHeight="1">
      <c r="A4122" s="168">
        <v>46160.0</v>
      </c>
      <c r="B4122" s="162" t="s">
        <v>5471</v>
      </c>
      <c r="C4122" s="23"/>
      <c r="D4122" s="166" t="s">
        <v>351</v>
      </c>
      <c r="E4122" s="181" t="s">
        <v>335</v>
      </c>
      <c r="F4122" s="158"/>
      <c r="G4122" s="135" t="s">
        <v>104</v>
      </c>
      <c r="H4122" s="135">
        <v>1.0</v>
      </c>
      <c r="I4122" s="81"/>
      <c r="J4122" s="81" t="s">
        <v>1991</v>
      </c>
      <c r="K4122" s="136"/>
      <c r="L4122" s="159"/>
    </row>
    <row r="4123" ht="20.25" customHeight="1">
      <c r="A4123" s="168">
        <v>46160.0</v>
      </c>
      <c r="B4123" s="162" t="s">
        <v>5471</v>
      </c>
      <c r="C4123" s="23"/>
      <c r="D4123" s="166" t="s">
        <v>351</v>
      </c>
      <c r="E4123" s="181" t="s">
        <v>3047</v>
      </c>
      <c r="F4123" s="158"/>
      <c r="G4123" s="135" t="s">
        <v>104</v>
      </c>
      <c r="H4123" s="135">
        <v>1.0</v>
      </c>
      <c r="I4123" s="81"/>
      <c r="J4123" s="81" t="s">
        <v>1991</v>
      </c>
      <c r="K4123" s="136"/>
      <c r="L4123" s="159"/>
    </row>
    <row r="4124" ht="20.25" customHeight="1">
      <c r="A4124" s="168">
        <v>46160.0</v>
      </c>
      <c r="B4124" s="162" t="s">
        <v>5471</v>
      </c>
      <c r="C4124" s="23"/>
      <c r="D4124" s="166" t="s">
        <v>66</v>
      </c>
      <c r="E4124" s="181" t="s">
        <v>4699</v>
      </c>
      <c r="F4124" s="158"/>
      <c r="G4124" s="135" t="s">
        <v>104</v>
      </c>
      <c r="H4124" s="135">
        <v>1.0</v>
      </c>
      <c r="I4124" s="81"/>
      <c r="J4124" s="81" t="s">
        <v>1991</v>
      </c>
      <c r="K4124" s="136"/>
      <c r="L4124" s="159"/>
    </row>
    <row r="4125" ht="20.25" customHeight="1">
      <c r="A4125" s="168">
        <v>46160.0</v>
      </c>
      <c r="B4125" s="162" t="s">
        <v>5471</v>
      </c>
      <c r="C4125" s="23"/>
      <c r="D4125" s="166" t="s">
        <v>336</v>
      </c>
      <c r="E4125" s="181" t="s">
        <v>337</v>
      </c>
      <c r="F4125" s="158"/>
      <c r="G4125" s="135" t="s">
        <v>104</v>
      </c>
      <c r="H4125" s="135">
        <v>1.0</v>
      </c>
      <c r="I4125" s="81"/>
      <c r="J4125" s="81" t="s">
        <v>1991</v>
      </c>
      <c r="K4125" s="136"/>
      <c r="L4125" s="159"/>
    </row>
    <row r="4126" ht="20.25" customHeight="1">
      <c r="A4126" s="168">
        <v>46160.0</v>
      </c>
      <c r="B4126" s="162" t="s">
        <v>5471</v>
      </c>
      <c r="C4126" s="23"/>
      <c r="D4126" s="166" t="s">
        <v>583</v>
      </c>
      <c r="E4126" s="181" t="s">
        <v>421</v>
      </c>
      <c r="F4126" s="158"/>
      <c r="G4126" s="135" t="s">
        <v>104</v>
      </c>
      <c r="H4126" s="135">
        <v>1.0</v>
      </c>
      <c r="I4126" s="81"/>
      <c r="J4126" s="81" t="s">
        <v>1991</v>
      </c>
      <c r="K4126" s="136"/>
      <c r="L4126" s="159"/>
    </row>
    <row r="4127" ht="20.25" customHeight="1">
      <c r="A4127" s="168">
        <v>46160.0</v>
      </c>
      <c r="B4127" s="162" t="s">
        <v>5471</v>
      </c>
      <c r="C4127" s="23"/>
      <c r="D4127" s="166" t="s">
        <v>66</v>
      </c>
      <c r="E4127" s="181" t="s">
        <v>4699</v>
      </c>
      <c r="F4127" s="158"/>
      <c r="G4127" s="135" t="s">
        <v>104</v>
      </c>
      <c r="H4127" s="135">
        <v>1.0</v>
      </c>
      <c r="I4127" s="81"/>
      <c r="J4127" s="81" t="s">
        <v>1335</v>
      </c>
      <c r="K4127" s="136"/>
      <c r="L4127" s="159"/>
    </row>
    <row r="4128" ht="20.25" customHeight="1">
      <c r="A4128" s="168">
        <v>46160.0</v>
      </c>
      <c r="B4128" s="162" t="s">
        <v>5471</v>
      </c>
      <c r="C4128" s="23"/>
      <c r="D4128" s="166" t="s">
        <v>5472</v>
      </c>
      <c r="E4128" s="181" t="s">
        <v>63</v>
      </c>
      <c r="F4128" s="158"/>
      <c r="G4128" s="135" t="s">
        <v>104</v>
      </c>
      <c r="H4128" s="135">
        <v>1.0</v>
      </c>
      <c r="I4128" s="81"/>
      <c r="J4128" s="81" t="s">
        <v>4270</v>
      </c>
      <c r="K4128" s="136"/>
      <c r="L4128" s="159"/>
    </row>
    <row r="4129" ht="20.25" customHeight="1">
      <c r="A4129" s="168">
        <v>46160.0</v>
      </c>
      <c r="B4129" s="162" t="s">
        <v>5471</v>
      </c>
      <c r="C4129" s="23"/>
      <c r="D4129" s="166" t="s">
        <v>5473</v>
      </c>
      <c r="E4129" s="181" t="s">
        <v>362</v>
      </c>
      <c r="F4129" s="158"/>
      <c r="G4129" s="135" t="s">
        <v>104</v>
      </c>
      <c r="H4129" s="135">
        <v>1.0</v>
      </c>
      <c r="I4129" s="81"/>
      <c r="J4129" s="81" t="s">
        <v>4270</v>
      </c>
      <c r="K4129" s="136"/>
      <c r="L4129" s="159"/>
    </row>
    <row r="4130" ht="20.25" customHeight="1">
      <c r="A4130" s="168">
        <v>46160.0</v>
      </c>
      <c r="B4130" s="162" t="s">
        <v>5471</v>
      </c>
      <c r="C4130" s="23"/>
      <c r="D4130" s="166" t="s">
        <v>1279</v>
      </c>
      <c r="E4130" s="181"/>
      <c r="F4130" s="158"/>
      <c r="G4130" s="135" t="s">
        <v>104</v>
      </c>
      <c r="H4130" s="135">
        <v>1.0</v>
      </c>
      <c r="I4130" s="81"/>
      <c r="J4130" s="81" t="s">
        <v>4270</v>
      </c>
      <c r="K4130" s="136"/>
      <c r="L4130" s="159"/>
    </row>
    <row r="4131" ht="20.25" customHeight="1">
      <c r="A4131" s="168">
        <v>46160.0</v>
      </c>
      <c r="B4131" s="162" t="s">
        <v>5471</v>
      </c>
      <c r="C4131" s="23"/>
      <c r="D4131" s="166" t="s">
        <v>1738</v>
      </c>
      <c r="E4131" s="181" t="s">
        <v>4083</v>
      </c>
      <c r="F4131" s="158"/>
      <c r="G4131" s="135" t="s">
        <v>104</v>
      </c>
      <c r="H4131" s="135">
        <v>1.0</v>
      </c>
      <c r="I4131" s="81"/>
      <c r="J4131" s="81" t="s">
        <v>4270</v>
      </c>
      <c r="K4131" s="136"/>
      <c r="L4131" s="159"/>
    </row>
    <row r="4132" ht="20.25" customHeight="1">
      <c r="A4132" s="168">
        <v>46160.0</v>
      </c>
      <c r="B4132" s="162" t="s">
        <v>5471</v>
      </c>
      <c r="C4132" s="23"/>
      <c r="D4132" s="166" t="s">
        <v>1776</v>
      </c>
      <c r="E4132" s="181"/>
      <c r="F4132" s="158"/>
      <c r="G4132" s="135" t="s">
        <v>104</v>
      </c>
      <c r="H4132" s="135">
        <v>1.0</v>
      </c>
      <c r="I4132" s="81"/>
      <c r="J4132" s="81" t="s">
        <v>2749</v>
      </c>
      <c r="K4132" s="136"/>
      <c r="L4132" s="159"/>
    </row>
    <row r="4133" ht="20.25" hidden="1" customHeight="1">
      <c r="A4133" s="183"/>
      <c r="B4133" s="184"/>
      <c r="C4133" s="185"/>
      <c r="D4133" s="186"/>
      <c r="E4133" s="187"/>
      <c r="F4133" s="188"/>
      <c r="G4133" s="189"/>
      <c r="H4133" s="189"/>
      <c r="I4133" s="186"/>
      <c r="J4133" s="186"/>
      <c r="K4133" s="190"/>
      <c r="L4133" s="191"/>
      <c r="M4133" s="192"/>
      <c r="N4133" s="192"/>
      <c r="O4133" s="192"/>
      <c r="P4133" s="192"/>
      <c r="Q4133" s="192"/>
      <c r="R4133" s="192"/>
      <c r="S4133" s="192"/>
      <c r="T4133" s="192"/>
      <c r="U4133" s="192"/>
      <c r="V4133" s="192"/>
      <c r="W4133" s="192"/>
      <c r="X4133" s="192"/>
      <c r="Y4133" s="192"/>
      <c r="Z4133" s="192"/>
    </row>
    <row r="4134" ht="20.25" customHeight="1">
      <c r="A4134" s="168">
        <v>46161.0</v>
      </c>
      <c r="B4134" s="162" t="s">
        <v>5479</v>
      </c>
      <c r="C4134" s="23"/>
      <c r="D4134" s="166" t="s">
        <v>5472</v>
      </c>
      <c r="E4134" s="181" t="s">
        <v>63</v>
      </c>
      <c r="F4134" s="158"/>
      <c r="G4134" s="135" t="s">
        <v>104</v>
      </c>
      <c r="H4134" s="135">
        <v>1.0</v>
      </c>
      <c r="I4134" s="81"/>
      <c r="J4134" s="81" t="s">
        <v>5480</v>
      </c>
      <c r="K4134" s="136"/>
      <c r="L4134" s="159"/>
    </row>
    <row r="4135" ht="20.25" customHeight="1">
      <c r="A4135" s="168">
        <v>46161.0</v>
      </c>
      <c r="B4135" s="162" t="s">
        <v>5479</v>
      </c>
      <c r="C4135" s="23"/>
      <c r="D4135" s="166" t="s">
        <v>5473</v>
      </c>
      <c r="E4135" s="181" t="s">
        <v>808</v>
      </c>
      <c r="F4135" s="158"/>
      <c r="G4135" s="135" t="s">
        <v>104</v>
      </c>
      <c r="H4135" s="135">
        <v>1.0</v>
      </c>
      <c r="I4135" s="81"/>
      <c r="J4135" s="81" t="s">
        <v>5480</v>
      </c>
      <c r="K4135" s="136"/>
      <c r="L4135" s="159"/>
    </row>
    <row r="4136" ht="20.25" customHeight="1">
      <c r="A4136" s="168">
        <v>46161.0</v>
      </c>
      <c r="B4136" s="162" t="s">
        <v>5479</v>
      </c>
      <c r="C4136" s="23"/>
      <c r="D4136" s="166" t="s">
        <v>5473</v>
      </c>
      <c r="E4136" s="181" t="s">
        <v>362</v>
      </c>
      <c r="F4136" s="158"/>
      <c r="G4136" s="135" t="s">
        <v>104</v>
      </c>
      <c r="H4136" s="135">
        <v>1.0</v>
      </c>
      <c r="I4136" s="81"/>
      <c r="J4136" s="81" t="s">
        <v>5480</v>
      </c>
      <c r="K4136" s="136"/>
      <c r="L4136" s="159"/>
    </row>
    <row r="4137" ht="20.25" customHeight="1">
      <c r="A4137" s="168">
        <v>46161.0</v>
      </c>
      <c r="B4137" s="162" t="s">
        <v>5479</v>
      </c>
      <c r="C4137" s="23"/>
      <c r="D4137" s="166" t="s">
        <v>66</v>
      </c>
      <c r="E4137" s="181" t="s">
        <v>1280</v>
      </c>
      <c r="F4137" s="158"/>
      <c r="G4137" s="135" t="s">
        <v>104</v>
      </c>
      <c r="H4137" s="135">
        <v>1.0</v>
      </c>
      <c r="I4137" s="81"/>
      <c r="J4137" s="81" t="s">
        <v>5480</v>
      </c>
      <c r="K4137" s="136"/>
      <c r="L4137" s="159"/>
    </row>
    <row r="4138" ht="20.25" customHeight="1">
      <c r="A4138" s="168">
        <v>46161.0</v>
      </c>
      <c r="B4138" s="162" t="s">
        <v>5479</v>
      </c>
      <c r="C4138" s="23"/>
      <c r="D4138" s="166" t="s">
        <v>5473</v>
      </c>
      <c r="E4138" s="181" t="s">
        <v>815</v>
      </c>
      <c r="F4138" s="158"/>
      <c r="G4138" s="135" t="s">
        <v>104</v>
      </c>
      <c r="H4138" s="135">
        <v>1.0</v>
      </c>
      <c r="I4138" s="81"/>
      <c r="J4138" s="81" t="s">
        <v>5480</v>
      </c>
      <c r="K4138" s="136"/>
      <c r="L4138" s="159"/>
    </row>
    <row r="4139" ht="20.25" customHeight="1">
      <c r="A4139" s="168">
        <v>46161.0</v>
      </c>
      <c r="B4139" s="162" t="s">
        <v>5479</v>
      </c>
      <c r="C4139" s="23"/>
      <c r="D4139" s="166" t="s">
        <v>66</v>
      </c>
      <c r="E4139" s="181" t="s">
        <v>5481</v>
      </c>
      <c r="F4139" s="158"/>
      <c r="G4139" s="135" t="s">
        <v>104</v>
      </c>
      <c r="H4139" s="135">
        <v>1.0</v>
      </c>
      <c r="I4139" s="81"/>
      <c r="J4139" s="81" t="s">
        <v>1144</v>
      </c>
      <c r="K4139" s="136"/>
      <c r="L4139" s="159"/>
    </row>
    <row r="4140" ht="20.25" customHeight="1">
      <c r="A4140" s="168">
        <v>46161.0</v>
      </c>
      <c r="B4140" s="162" t="s">
        <v>5479</v>
      </c>
      <c r="C4140" s="23"/>
      <c r="D4140" s="166" t="s">
        <v>1361</v>
      </c>
      <c r="E4140" s="181" t="s">
        <v>1362</v>
      </c>
      <c r="F4140" s="158"/>
      <c r="G4140" s="135" t="s">
        <v>104</v>
      </c>
      <c r="H4140" s="135">
        <v>1.0</v>
      </c>
      <c r="I4140" s="81"/>
      <c r="J4140" s="81" t="s">
        <v>1144</v>
      </c>
      <c r="K4140" s="136"/>
      <c r="L4140" s="159"/>
    </row>
    <row r="4141" ht="20.25" customHeight="1">
      <c r="A4141" s="168">
        <v>46161.0</v>
      </c>
      <c r="B4141" s="162" t="s">
        <v>5479</v>
      </c>
      <c r="C4141" s="23"/>
      <c r="D4141" s="166" t="s">
        <v>66</v>
      </c>
      <c r="E4141" s="181" t="s">
        <v>2090</v>
      </c>
      <c r="F4141" s="158"/>
      <c r="G4141" s="135" t="s">
        <v>104</v>
      </c>
      <c r="H4141" s="135">
        <v>1.0</v>
      </c>
      <c r="I4141" s="81"/>
      <c r="J4141" s="81" t="s">
        <v>1144</v>
      </c>
      <c r="K4141" s="136"/>
      <c r="L4141" s="159"/>
    </row>
    <row r="4142" ht="20.25" customHeight="1">
      <c r="A4142" s="168">
        <v>46161.0</v>
      </c>
      <c r="B4142" s="162" t="s">
        <v>5479</v>
      </c>
      <c r="C4142" s="23"/>
      <c r="D4142" s="166" t="s">
        <v>5482</v>
      </c>
      <c r="E4142" s="181" t="s">
        <v>2542</v>
      </c>
      <c r="F4142" s="158"/>
      <c r="G4142" s="135" t="s">
        <v>104</v>
      </c>
      <c r="H4142" s="135">
        <v>1.0</v>
      </c>
      <c r="I4142" s="81"/>
      <c r="J4142" s="81" t="s">
        <v>1144</v>
      </c>
      <c r="K4142" s="136"/>
      <c r="L4142" s="159"/>
    </row>
    <row r="4143" ht="20.25" customHeight="1">
      <c r="A4143" s="168">
        <v>46161.0</v>
      </c>
      <c r="B4143" s="162" t="s">
        <v>5479</v>
      </c>
      <c r="C4143" s="23"/>
      <c r="D4143" s="166" t="s">
        <v>5483</v>
      </c>
      <c r="E4143" s="181" t="s">
        <v>4146</v>
      </c>
      <c r="F4143" s="158"/>
      <c r="G4143" s="135" t="s">
        <v>104</v>
      </c>
      <c r="H4143" s="135">
        <v>1.0</v>
      </c>
      <c r="I4143" s="81"/>
      <c r="J4143" s="81" t="s">
        <v>1144</v>
      </c>
      <c r="K4143" s="136"/>
      <c r="L4143" s="159"/>
    </row>
    <row r="4144" ht="20.25" customHeight="1">
      <c r="A4144" s="168">
        <v>46161.0</v>
      </c>
      <c r="B4144" s="162" t="s">
        <v>5479</v>
      </c>
      <c r="C4144" s="23"/>
      <c r="D4144" s="166" t="s">
        <v>5473</v>
      </c>
      <c r="E4144" s="181" t="s">
        <v>808</v>
      </c>
      <c r="F4144" s="158"/>
      <c r="G4144" s="135" t="s">
        <v>104</v>
      </c>
      <c r="H4144" s="135">
        <v>1.0</v>
      </c>
      <c r="I4144" s="81"/>
      <c r="J4144" s="81" t="s">
        <v>2719</v>
      </c>
      <c r="K4144" s="136"/>
      <c r="L4144" s="159"/>
    </row>
    <row r="4145" ht="20.25" customHeight="1">
      <c r="A4145" s="199">
        <v>46161.0</v>
      </c>
      <c r="B4145" s="162" t="s">
        <v>5479</v>
      </c>
      <c r="C4145" s="23"/>
      <c r="D4145" s="166" t="s">
        <v>5473</v>
      </c>
      <c r="E4145" s="181" t="s">
        <v>362</v>
      </c>
      <c r="F4145" s="158"/>
      <c r="G4145" s="135" t="s">
        <v>104</v>
      </c>
      <c r="H4145" s="135">
        <v>1.0</v>
      </c>
      <c r="I4145" s="81"/>
      <c r="J4145" s="81" t="s">
        <v>2719</v>
      </c>
      <c r="K4145" s="136"/>
      <c r="L4145" s="159"/>
    </row>
    <row r="4146" ht="20.25" customHeight="1">
      <c r="A4146" s="168">
        <v>46161.0</v>
      </c>
      <c r="B4146" s="162" t="s">
        <v>5479</v>
      </c>
      <c r="C4146" s="23"/>
      <c r="D4146" s="166" t="s">
        <v>1155</v>
      </c>
      <c r="E4146" s="181"/>
      <c r="F4146" s="158"/>
      <c r="G4146" s="135" t="s">
        <v>104</v>
      </c>
      <c r="H4146" s="135">
        <v>1.0</v>
      </c>
      <c r="I4146" s="81"/>
      <c r="J4146" s="81" t="s">
        <v>3051</v>
      </c>
      <c r="K4146" s="136"/>
      <c r="L4146" s="159"/>
    </row>
    <row r="4147" ht="20.25" customHeight="1">
      <c r="A4147" s="168">
        <v>46161.0</v>
      </c>
      <c r="B4147" s="162" t="s">
        <v>5479</v>
      </c>
      <c r="C4147" s="23"/>
      <c r="D4147" s="166" t="s">
        <v>1649</v>
      </c>
      <c r="E4147" s="181"/>
      <c r="F4147" s="158"/>
      <c r="G4147" s="135" t="s">
        <v>104</v>
      </c>
      <c r="H4147" s="135">
        <v>1.0</v>
      </c>
      <c r="I4147" s="81"/>
      <c r="J4147" s="81" t="s">
        <v>5484</v>
      </c>
      <c r="K4147" s="136"/>
      <c r="L4147" s="159"/>
    </row>
    <row r="4148" ht="20.25" customHeight="1">
      <c r="A4148" s="168">
        <v>46161.0</v>
      </c>
      <c r="B4148" s="162" t="s">
        <v>5479</v>
      </c>
      <c r="C4148" s="23"/>
      <c r="D4148" s="166" t="s">
        <v>5485</v>
      </c>
      <c r="E4148" s="181"/>
      <c r="F4148" s="158"/>
      <c r="G4148" s="135" t="s">
        <v>104</v>
      </c>
      <c r="H4148" s="135">
        <v>10.0</v>
      </c>
      <c r="I4148" s="81"/>
      <c r="J4148" s="81" t="s">
        <v>5484</v>
      </c>
      <c r="K4148" s="136"/>
      <c r="L4148" s="159"/>
    </row>
    <row r="4149" ht="20.25" customHeight="1">
      <c r="A4149" s="168">
        <v>46161.0</v>
      </c>
      <c r="B4149" s="162" t="s">
        <v>5479</v>
      </c>
      <c r="C4149" s="23"/>
      <c r="D4149" s="166" t="s">
        <v>5486</v>
      </c>
      <c r="E4149" s="181"/>
      <c r="F4149" s="158"/>
      <c r="G4149" s="135" t="s">
        <v>104</v>
      </c>
      <c r="H4149" s="135">
        <v>10.0</v>
      </c>
      <c r="I4149" s="81"/>
      <c r="J4149" s="81" t="s">
        <v>5484</v>
      </c>
      <c r="K4149" s="136"/>
      <c r="L4149" s="159"/>
    </row>
    <row r="4150" ht="20.25" customHeight="1">
      <c r="A4150" s="168">
        <v>46161.0</v>
      </c>
      <c r="B4150" s="162" t="s">
        <v>5479</v>
      </c>
      <c r="C4150" s="23"/>
      <c r="D4150" s="166" t="s">
        <v>5487</v>
      </c>
      <c r="E4150" s="181"/>
      <c r="F4150" s="158"/>
      <c r="G4150" s="135" t="s">
        <v>104</v>
      </c>
      <c r="H4150" s="135">
        <v>10.0</v>
      </c>
      <c r="I4150" s="81"/>
      <c r="J4150" s="81" t="s">
        <v>5484</v>
      </c>
      <c r="K4150" s="136"/>
      <c r="L4150" s="159"/>
    </row>
    <row r="4151" ht="20.25" hidden="1" customHeight="1">
      <c r="A4151" s="183"/>
      <c r="B4151" s="184"/>
      <c r="C4151" s="185"/>
      <c r="D4151" s="186"/>
      <c r="E4151" s="187"/>
      <c r="F4151" s="188"/>
      <c r="G4151" s="189"/>
      <c r="H4151" s="189"/>
      <c r="I4151" s="186"/>
      <c r="J4151" s="186"/>
      <c r="K4151" s="190"/>
      <c r="L4151" s="191"/>
      <c r="M4151" s="192"/>
      <c r="N4151" s="192"/>
      <c r="O4151" s="192"/>
      <c r="P4151" s="192"/>
      <c r="Q4151" s="192"/>
      <c r="R4151" s="192"/>
      <c r="S4151" s="192"/>
      <c r="T4151" s="192"/>
      <c r="U4151" s="192"/>
      <c r="V4151" s="192"/>
      <c r="W4151" s="192"/>
      <c r="X4151" s="192"/>
      <c r="Y4151" s="192"/>
      <c r="Z4151" s="192"/>
    </row>
    <row r="4152" ht="20.25" customHeight="1">
      <c r="A4152" s="168">
        <v>46162.0</v>
      </c>
      <c r="B4152" s="162" t="s">
        <v>5488</v>
      </c>
      <c r="C4152" s="23"/>
      <c r="D4152" s="166" t="s">
        <v>5472</v>
      </c>
      <c r="E4152" s="181" t="s">
        <v>63</v>
      </c>
      <c r="F4152" s="158"/>
      <c r="G4152" s="135" t="s">
        <v>104</v>
      </c>
      <c r="H4152" s="135">
        <v>1.0</v>
      </c>
      <c r="I4152" s="81"/>
      <c r="J4152" s="81" t="s">
        <v>2920</v>
      </c>
      <c r="K4152" s="136"/>
      <c r="L4152" s="159"/>
    </row>
    <row r="4153" ht="20.25" customHeight="1">
      <c r="A4153" s="168">
        <v>46162.0</v>
      </c>
      <c r="B4153" s="162" t="s">
        <v>5488</v>
      </c>
      <c r="C4153" s="23"/>
      <c r="D4153" s="166" t="s">
        <v>5473</v>
      </c>
      <c r="E4153" s="181" t="s">
        <v>815</v>
      </c>
      <c r="F4153" s="158"/>
      <c r="G4153" s="135" t="s">
        <v>104</v>
      </c>
      <c r="H4153" s="135">
        <v>1.0</v>
      </c>
      <c r="I4153" s="81"/>
      <c r="J4153" s="81" t="s">
        <v>2920</v>
      </c>
      <c r="K4153" s="136"/>
      <c r="L4153" s="159"/>
    </row>
    <row r="4154" ht="20.25" customHeight="1">
      <c r="A4154" s="168">
        <v>46162.0</v>
      </c>
      <c r="B4154" s="162" t="s">
        <v>5488</v>
      </c>
      <c r="C4154" s="23"/>
      <c r="D4154" s="166" t="s">
        <v>5473</v>
      </c>
      <c r="E4154" s="181" t="s">
        <v>362</v>
      </c>
      <c r="F4154" s="158"/>
      <c r="G4154" s="135" t="s">
        <v>104</v>
      </c>
      <c r="H4154" s="135">
        <v>1.0</v>
      </c>
      <c r="I4154" s="81"/>
      <c r="J4154" s="81" t="s">
        <v>2920</v>
      </c>
      <c r="K4154" s="136"/>
      <c r="L4154" s="159"/>
    </row>
    <row r="4155" ht="20.25" customHeight="1">
      <c r="A4155" s="168">
        <v>46162.0</v>
      </c>
      <c r="B4155" s="162" t="s">
        <v>5488</v>
      </c>
      <c r="C4155" s="23"/>
      <c r="D4155" s="166" t="s">
        <v>5473</v>
      </c>
      <c r="E4155" s="181" t="s">
        <v>808</v>
      </c>
      <c r="F4155" s="158"/>
      <c r="G4155" s="135" t="s">
        <v>104</v>
      </c>
      <c r="H4155" s="135">
        <v>1.0</v>
      </c>
      <c r="I4155" s="81"/>
      <c r="J4155" s="81" t="s">
        <v>2920</v>
      </c>
      <c r="K4155" s="136"/>
      <c r="L4155" s="159"/>
    </row>
    <row r="4156" ht="20.25" customHeight="1">
      <c r="A4156" s="168">
        <v>46162.0</v>
      </c>
      <c r="B4156" s="162" t="s">
        <v>5488</v>
      </c>
      <c r="C4156" s="23"/>
      <c r="D4156" s="166" t="s">
        <v>5472</v>
      </c>
      <c r="E4156" s="181" t="s">
        <v>63</v>
      </c>
      <c r="F4156" s="158"/>
      <c r="G4156" s="135" t="s">
        <v>104</v>
      </c>
      <c r="H4156" s="135">
        <v>1.0</v>
      </c>
      <c r="I4156" s="81"/>
      <c r="J4156" s="81" t="s">
        <v>5426</v>
      </c>
      <c r="K4156" s="136"/>
      <c r="L4156" s="159"/>
    </row>
    <row r="4157" ht="20.25" customHeight="1">
      <c r="A4157" s="168">
        <v>46162.0</v>
      </c>
      <c r="B4157" s="162" t="s">
        <v>5488</v>
      </c>
      <c r="C4157" s="23"/>
      <c r="D4157" s="166" t="s">
        <v>5473</v>
      </c>
      <c r="E4157" s="181" t="s">
        <v>815</v>
      </c>
      <c r="F4157" s="158"/>
      <c r="G4157" s="135" t="s">
        <v>104</v>
      </c>
      <c r="H4157" s="135">
        <v>1.0</v>
      </c>
      <c r="I4157" s="81"/>
      <c r="J4157" s="81" t="s">
        <v>5426</v>
      </c>
      <c r="K4157" s="136"/>
      <c r="L4157" s="159"/>
    </row>
    <row r="4158" ht="20.25" customHeight="1">
      <c r="A4158" s="168">
        <v>46162.0</v>
      </c>
      <c r="B4158" s="162" t="s">
        <v>5488</v>
      </c>
      <c r="C4158" s="23"/>
      <c r="D4158" s="166" t="s">
        <v>1981</v>
      </c>
      <c r="E4158" s="181" t="s">
        <v>1280</v>
      </c>
      <c r="F4158" s="158"/>
      <c r="G4158" s="135" t="s">
        <v>104</v>
      </c>
      <c r="H4158" s="135">
        <v>1.0</v>
      </c>
      <c r="I4158" s="81"/>
      <c r="J4158" s="81" t="s">
        <v>5426</v>
      </c>
      <c r="K4158" s="136"/>
      <c r="L4158" s="159"/>
    </row>
    <row r="4159" ht="20.25" customHeight="1">
      <c r="A4159" s="168">
        <v>46162.0</v>
      </c>
      <c r="B4159" s="162" t="s">
        <v>5488</v>
      </c>
      <c r="C4159" s="23"/>
      <c r="D4159" s="166" t="s">
        <v>5473</v>
      </c>
      <c r="E4159" s="181" t="s">
        <v>362</v>
      </c>
      <c r="F4159" s="158"/>
      <c r="G4159" s="135" t="s">
        <v>104</v>
      </c>
      <c r="H4159" s="135">
        <v>1.0</v>
      </c>
      <c r="I4159" s="81"/>
      <c r="J4159" s="81" t="s">
        <v>5426</v>
      </c>
      <c r="K4159" s="136"/>
      <c r="L4159" s="159"/>
    </row>
    <row r="4160" ht="20.25" customHeight="1">
      <c r="A4160" s="168">
        <v>46162.0</v>
      </c>
      <c r="B4160" s="162" t="s">
        <v>5488</v>
      </c>
      <c r="C4160" s="23"/>
      <c r="D4160" s="166" t="s">
        <v>5473</v>
      </c>
      <c r="E4160" s="181" t="s">
        <v>808</v>
      </c>
      <c r="F4160" s="158"/>
      <c r="G4160" s="135" t="s">
        <v>104</v>
      </c>
      <c r="H4160" s="135">
        <v>1.0</v>
      </c>
      <c r="I4160" s="81"/>
      <c r="J4160" s="81" t="s">
        <v>5426</v>
      </c>
      <c r="K4160" s="136"/>
      <c r="L4160" s="159"/>
    </row>
    <row r="4161" ht="20.25" customHeight="1">
      <c r="A4161" s="168">
        <v>46162.0</v>
      </c>
      <c r="B4161" s="162" t="s">
        <v>5488</v>
      </c>
      <c r="C4161" s="23"/>
      <c r="D4161" s="166" t="s">
        <v>5489</v>
      </c>
      <c r="E4161" s="181"/>
      <c r="F4161" s="158"/>
      <c r="G4161" s="135" t="s">
        <v>742</v>
      </c>
      <c r="H4161" s="135">
        <v>1.0</v>
      </c>
      <c r="I4161" s="81"/>
      <c r="J4161" s="81" t="s">
        <v>1966</v>
      </c>
      <c r="K4161" s="136"/>
      <c r="L4161" s="159"/>
    </row>
    <row r="4162" ht="20.25" customHeight="1">
      <c r="A4162" s="168">
        <v>46162.0</v>
      </c>
      <c r="B4162" s="162" t="s">
        <v>5488</v>
      </c>
      <c r="C4162" s="23"/>
      <c r="D4162" s="166" t="s">
        <v>5490</v>
      </c>
      <c r="E4162" s="181"/>
      <c r="F4162" s="158"/>
      <c r="G4162" s="135" t="s">
        <v>104</v>
      </c>
      <c r="H4162" s="135">
        <v>20.0</v>
      </c>
      <c r="I4162" s="81"/>
      <c r="J4162" s="81" t="s">
        <v>5491</v>
      </c>
      <c r="K4162" s="136"/>
      <c r="L4162" s="159"/>
    </row>
    <row r="4163" ht="20.25" customHeight="1">
      <c r="A4163" s="168">
        <v>46162.0</v>
      </c>
      <c r="B4163" s="162" t="s">
        <v>5488</v>
      </c>
      <c r="C4163" s="23"/>
      <c r="D4163" s="166" t="s">
        <v>5492</v>
      </c>
      <c r="E4163" s="181"/>
      <c r="F4163" s="158"/>
      <c r="G4163" s="135" t="s">
        <v>104</v>
      </c>
      <c r="H4163" s="135">
        <v>10.0</v>
      </c>
      <c r="I4163" s="81"/>
      <c r="J4163" s="81" t="s">
        <v>5491</v>
      </c>
      <c r="K4163" s="136"/>
      <c r="L4163" s="159"/>
    </row>
    <row r="4164" ht="20.25" customHeight="1">
      <c r="A4164" s="168">
        <v>46162.0</v>
      </c>
      <c r="B4164" s="162" t="s">
        <v>5488</v>
      </c>
      <c r="C4164" s="23"/>
      <c r="D4164" s="166" t="s">
        <v>5493</v>
      </c>
      <c r="E4164" s="181"/>
      <c r="F4164" s="158"/>
      <c r="G4164" s="135" t="s">
        <v>104</v>
      </c>
      <c r="H4164" s="135">
        <v>1.0</v>
      </c>
      <c r="I4164" s="81"/>
      <c r="J4164" s="81" t="s">
        <v>5494</v>
      </c>
      <c r="K4164" s="136"/>
      <c r="L4164" s="159"/>
    </row>
    <row r="4165" ht="20.25" customHeight="1">
      <c r="A4165" s="168">
        <v>46162.0</v>
      </c>
      <c r="B4165" s="162" t="s">
        <v>5488</v>
      </c>
      <c r="C4165" s="23"/>
      <c r="D4165" s="166" t="s">
        <v>5495</v>
      </c>
      <c r="E4165" s="181"/>
      <c r="F4165" s="158"/>
      <c r="G4165" s="135" t="s">
        <v>104</v>
      </c>
      <c r="H4165" s="135">
        <v>1.0</v>
      </c>
      <c r="I4165" s="81"/>
      <c r="J4165" s="81" t="s">
        <v>2923</v>
      </c>
      <c r="K4165" s="136"/>
      <c r="L4165" s="159"/>
    </row>
    <row r="4166" ht="20.25" customHeight="1">
      <c r="A4166" s="168">
        <v>46162.0</v>
      </c>
      <c r="B4166" s="162" t="s">
        <v>5488</v>
      </c>
      <c r="C4166" s="23"/>
      <c r="D4166" s="166" t="s">
        <v>1805</v>
      </c>
      <c r="E4166" s="181" t="s">
        <v>1806</v>
      </c>
      <c r="F4166" s="158"/>
      <c r="G4166" s="135" t="s">
        <v>104</v>
      </c>
      <c r="H4166" s="135">
        <v>2.0</v>
      </c>
      <c r="I4166" s="81"/>
      <c r="J4166" s="81" t="s">
        <v>5496</v>
      </c>
      <c r="K4166" s="136"/>
      <c r="L4166" s="159"/>
    </row>
    <row r="4167" ht="20.25" customHeight="1">
      <c r="A4167" s="168">
        <v>46162.0</v>
      </c>
      <c r="B4167" s="162" t="s">
        <v>5488</v>
      </c>
      <c r="C4167" s="23"/>
      <c r="D4167" s="166" t="s">
        <v>1805</v>
      </c>
      <c r="E4167" s="181" t="s">
        <v>978</v>
      </c>
      <c r="F4167" s="158"/>
      <c r="G4167" s="135" t="s">
        <v>104</v>
      </c>
      <c r="H4167" s="135">
        <v>2.0</v>
      </c>
      <c r="I4167" s="81"/>
      <c r="J4167" s="81" t="s">
        <v>5496</v>
      </c>
      <c r="K4167" s="136"/>
      <c r="L4167" s="159"/>
    </row>
    <row r="4168" ht="20.25" customHeight="1">
      <c r="A4168" s="199">
        <v>46162.0</v>
      </c>
      <c r="B4168" s="162" t="s">
        <v>5488</v>
      </c>
      <c r="C4168" s="23"/>
      <c r="D4168" s="166" t="s">
        <v>5473</v>
      </c>
      <c r="E4168" s="181" t="s">
        <v>808</v>
      </c>
      <c r="F4168" s="158"/>
      <c r="G4168" s="135" t="s">
        <v>104</v>
      </c>
      <c r="H4168" s="135">
        <v>2.0</v>
      </c>
      <c r="I4168" s="81"/>
      <c r="J4168" s="81" t="s">
        <v>5496</v>
      </c>
      <c r="K4168" s="136"/>
      <c r="L4168" s="159"/>
    </row>
    <row r="4169" ht="20.25" customHeight="1">
      <c r="A4169" s="168">
        <v>46162.0</v>
      </c>
      <c r="B4169" s="162" t="s">
        <v>5488</v>
      </c>
      <c r="C4169" s="23"/>
      <c r="D4169" s="166" t="s">
        <v>5497</v>
      </c>
      <c r="E4169" s="181" t="s">
        <v>980</v>
      </c>
      <c r="F4169" s="158"/>
      <c r="G4169" s="135" t="s">
        <v>104</v>
      </c>
      <c r="H4169" s="135">
        <v>2.0</v>
      </c>
      <c r="I4169" s="81"/>
      <c r="J4169" s="81" t="s">
        <v>5496</v>
      </c>
      <c r="K4169" s="136"/>
      <c r="L4169" s="159"/>
    </row>
    <row r="4170" ht="20.25" customHeight="1">
      <c r="A4170" s="168">
        <v>46162.0</v>
      </c>
      <c r="B4170" s="162" t="s">
        <v>5488</v>
      </c>
      <c r="C4170" s="23"/>
      <c r="D4170" s="166" t="s">
        <v>5322</v>
      </c>
      <c r="E4170" s="181"/>
      <c r="F4170" s="158"/>
      <c r="G4170" s="135" t="s">
        <v>1385</v>
      </c>
      <c r="H4170" s="135">
        <v>1.0</v>
      </c>
      <c r="I4170" s="81"/>
      <c r="J4170" s="81" t="s">
        <v>2930</v>
      </c>
      <c r="K4170" s="136"/>
      <c r="L4170" s="159"/>
    </row>
    <row r="4171" ht="20.25" customHeight="1">
      <c r="A4171" s="168">
        <v>46162.0</v>
      </c>
      <c r="B4171" s="162" t="s">
        <v>5488</v>
      </c>
      <c r="C4171" s="23"/>
      <c r="D4171" s="166" t="s">
        <v>5472</v>
      </c>
      <c r="E4171" s="181" t="s">
        <v>63</v>
      </c>
      <c r="F4171" s="158"/>
      <c r="G4171" s="135" t="s">
        <v>104</v>
      </c>
      <c r="H4171" s="135">
        <v>8.0</v>
      </c>
      <c r="I4171" s="81"/>
      <c r="J4171" s="81" t="s">
        <v>5470</v>
      </c>
      <c r="K4171" s="136"/>
      <c r="L4171" s="159"/>
    </row>
    <row r="4172" ht="20.25" customHeight="1">
      <c r="A4172" s="168">
        <v>46162.0</v>
      </c>
      <c r="B4172" s="162" t="s">
        <v>5488</v>
      </c>
      <c r="C4172" s="23"/>
      <c r="D4172" s="166" t="s">
        <v>5473</v>
      </c>
      <c r="E4172" s="181" t="s">
        <v>808</v>
      </c>
      <c r="F4172" s="158"/>
      <c r="G4172" s="135" t="s">
        <v>104</v>
      </c>
      <c r="H4172" s="135">
        <v>8.0</v>
      </c>
      <c r="I4172" s="81"/>
      <c r="J4172" s="81" t="s">
        <v>5470</v>
      </c>
      <c r="K4172" s="136"/>
      <c r="L4172" s="159"/>
    </row>
    <row r="4173" ht="20.25" customHeight="1">
      <c r="A4173" s="168">
        <v>46162.0</v>
      </c>
      <c r="B4173" s="162" t="s">
        <v>5488</v>
      </c>
      <c r="C4173" s="23"/>
      <c r="D4173" s="166" t="s">
        <v>5473</v>
      </c>
      <c r="E4173" s="181" t="s">
        <v>362</v>
      </c>
      <c r="F4173" s="158"/>
      <c r="G4173" s="135" t="s">
        <v>104</v>
      </c>
      <c r="H4173" s="135">
        <v>8.0</v>
      </c>
      <c r="I4173" s="81"/>
      <c r="J4173" s="81" t="s">
        <v>5470</v>
      </c>
      <c r="K4173" s="136"/>
      <c r="L4173" s="159"/>
    </row>
    <row r="4174" ht="20.25" customHeight="1">
      <c r="A4174" s="168">
        <v>46162.0</v>
      </c>
      <c r="B4174" s="162" t="s">
        <v>5488</v>
      </c>
      <c r="C4174" s="23"/>
      <c r="D4174" s="166" t="s">
        <v>66</v>
      </c>
      <c r="E4174" s="181" t="s">
        <v>1280</v>
      </c>
      <c r="F4174" s="158"/>
      <c r="G4174" s="135" t="s">
        <v>104</v>
      </c>
      <c r="H4174" s="135">
        <v>6.0</v>
      </c>
      <c r="I4174" s="81"/>
      <c r="J4174" s="81" t="s">
        <v>5470</v>
      </c>
      <c r="K4174" s="136"/>
      <c r="L4174" s="159"/>
    </row>
    <row r="4175" ht="20.25" customHeight="1">
      <c r="A4175" s="168">
        <v>46162.0</v>
      </c>
      <c r="B4175" s="162" t="s">
        <v>5488</v>
      </c>
      <c r="C4175" s="23"/>
      <c r="D4175" s="166" t="s">
        <v>5473</v>
      </c>
      <c r="E4175" s="181" t="s">
        <v>815</v>
      </c>
      <c r="F4175" s="158"/>
      <c r="G4175" s="135" t="s">
        <v>104</v>
      </c>
      <c r="H4175" s="135">
        <v>2.0</v>
      </c>
      <c r="I4175" s="81"/>
      <c r="J4175" s="81" t="s">
        <v>5470</v>
      </c>
      <c r="K4175" s="136"/>
      <c r="L4175" s="159"/>
    </row>
    <row r="4176" ht="20.25" customHeight="1">
      <c r="A4176" s="168">
        <v>46162.0</v>
      </c>
      <c r="B4176" s="162" t="s">
        <v>5488</v>
      </c>
      <c r="C4176" s="23"/>
      <c r="D4176" s="166" t="s">
        <v>5498</v>
      </c>
      <c r="E4176" s="181"/>
      <c r="F4176" s="158"/>
      <c r="G4176" s="135" t="s">
        <v>502</v>
      </c>
      <c r="H4176" s="135">
        <v>1.0</v>
      </c>
      <c r="I4176" s="81"/>
      <c r="J4176" s="81" t="s">
        <v>2930</v>
      </c>
      <c r="K4176" s="136"/>
      <c r="L4176" s="159"/>
    </row>
    <row r="4177" ht="20.25" customHeight="1">
      <c r="A4177" s="168">
        <v>46162.0</v>
      </c>
      <c r="B4177" s="162" t="s">
        <v>5488</v>
      </c>
      <c r="C4177" s="23"/>
      <c r="D4177" s="166" t="s">
        <v>1504</v>
      </c>
      <c r="E4177" s="181"/>
      <c r="F4177" s="158"/>
      <c r="G4177" s="135" t="s">
        <v>104</v>
      </c>
      <c r="H4177" s="135">
        <v>4.0</v>
      </c>
      <c r="I4177" s="81"/>
      <c r="J4177" s="81" t="s">
        <v>5496</v>
      </c>
      <c r="K4177" s="136"/>
      <c r="L4177" s="159"/>
    </row>
    <row r="4178" ht="20.25" customHeight="1">
      <c r="A4178" s="168">
        <v>46162.0</v>
      </c>
      <c r="B4178" s="162" t="s">
        <v>5488</v>
      </c>
      <c r="C4178" s="23"/>
      <c r="D4178" s="166" t="s">
        <v>5499</v>
      </c>
      <c r="E4178" s="181"/>
      <c r="F4178" s="158"/>
      <c r="G4178" s="135" t="s">
        <v>104</v>
      </c>
      <c r="H4178" s="135">
        <v>2.0</v>
      </c>
      <c r="I4178" s="81"/>
      <c r="J4178" s="81" t="s">
        <v>5496</v>
      </c>
      <c r="K4178" s="136"/>
      <c r="L4178" s="159"/>
    </row>
    <row r="4179" ht="20.25" customHeight="1">
      <c r="A4179" s="168">
        <v>46162.0</v>
      </c>
      <c r="B4179" s="162" t="s">
        <v>5488</v>
      </c>
      <c r="C4179" s="23"/>
      <c r="D4179" s="166" t="s">
        <v>1155</v>
      </c>
      <c r="E4179" s="181"/>
      <c r="F4179" s="158"/>
      <c r="G4179" s="135" t="s">
        <v>104</v>
      </c>
      <c r="H4179" s="135">
        <v>1.0</v>
      </c>
      <c r="I4179" s="81"/>
      <c r="J4179" s="81" t="s">
        <v>385</v>
      </c>
      <c r="K4179" s="136"/>
      <c r="L4179" s="159"/>
    </row>
    <row r="4180" ht="20.25" customHeight="1">
      <c r="A4180" s="168">
        <v>46162.0</v>
      </c>
      <c r="B4180" s="162" t="s">
        <v>5488</v>
      </c>
      <c r="C4180" s="23"/>
      <c r="D4180" s="166" t="s">
        <v>5500</v>
      </c>
      <c r="E4180" s="181"/>
      <c r="F4180" s="158"/>
      <c r="G4180" s="135" t="s">
        <v>104</v>
      </c>
      <c r="H4180" s="135">
        <v>1.0</v>
      </c>
      <c r="I4180" s="81"/>
      <c r="J4180" s="81" t="s">
        <v>5501</v>
      </c>
      <c r="K4180" s="136"/>
      <c r="L4180" s="159"/>
    </row>
    <row r="4181" ht="20.25" customHeight="1">
      <c r="A4181" s="168">
        <v>46162.0</v>
      </c>
      <c r="B4181" s="162" t="s">
        <v>5488</v>
      </c>
      <c r="C4181" s="23"/>
      <c r="D4181" s="166" t="s">
        <v>1504</v>
      </c>
      <c r="E4181" s="181"/>
      <c r="F4181" s="158"/>
      <c r="G4181" s="135" t="s">
        <v>104</v>
      </c>
      <c r="H4181" s="135">
        <v>2.0</v>
      </c>
      <c r="I4181" s="81"/>
      <c r="J4181" s="81" t="s">
        <v>5501</v>
      </c>
      <c r="K4181" s="136"/>
      <c r="L4181" s="159"/>
    </row>
    <row r="4182" ht="20.25" customHeight="1">
      <c r="A4182" s="168">
        <v>46162.0</v>
      </c>
      <c r="B4182" s="162" t="s">
        <v>5488</v>
      </c>
      <c r="C4182" s="23"/>
      <c r="D4182" s="166" t="s">
        <v>1969</v>
      </c>
      <c r="E4182" s="181"/>
      <c r="F4182" s="158"/>
      <c r="G4182" s="135" t="s">
        <v>104</v>
      </c>
      <c r="H4182" s="135">
        <v>1.0</v>
      </c>
      <c r="I4182" s="81"/>
      <c r="J4182" s="81" t="s">
        <v>5501</v>
      </c>
      <c r="K4182" s="136"/>
      <c r="L4182" s="159"/>
    </row>
    <row r="4183" ht="20.25" customHeight="1">
      <c r="A4183" s="168">
        <v>46162.0</v>
      </c>
      <c r="B4183" s="162" t="s">
        <v>5488</v>
      </c>
      <c r="C4183" s="23"/>
      <c r="D4183" s="166" t="s">
        <v>5500</v>
      </c>
      <c r="E4183" s="181"/>
      <c r="F4183" s="158"/>
      <c r="G4183" s="135" t="s">
        <v>104</v>
      </c>
      <c r="H4183" s="135">
        <v>1.0</v>
      </c>
      <c r="I4183" s="81"/>
      <c r="J4183" s="81" t="s">
        <v>5502</v>
      </c>
      <c r="K4183" s="136"/>
      <c r="L4183" s="159"/>
    </row>
    <row r="4184" ht="20.25" customHeight="1">
      <c r="A4184" s="168">
        <v>46162.0</v>
      </c>
      <c r="B4184" s="162" t="s">
        <v>5488</v>
      </c>
      <c r="C4184" s="23"/>
      <c r="D4184" s="166" t="s">
        <v>1504</v>
      </c>
      <c r="E4184" s="181"/>
      <c r="F4184" s="158"/>
      <c r="G4184" s="135" t="s">
        <v>104</v>
      </c>
      <c r="H4184" s="135">
        <v>2.0</v>
      </c>
      <c r="I4184" s="81"/>
      <c r="J4184" s="81" t="s">
        <v>5502</v>
      </c>
      <c r="K4184" s="136"/>
      <c r="L4184" s="159"/>
    </row>
    <row r="4185" ht="20.25" customHeight="1">
      <c r="A4185" s="168">
        <v>46162.0</v>
      </c>
      <c r="B4185" s="162" t="s">
        <v>5488</v>
      </c>
      <c r="C4185" s="23"/>
      <c r="D4185" s="166" t="s">
        <v>1969</v>
      </c>
      <c r="E4185" s="181"/>
      <c r="F4185" s="158"/>
      <c r="G4185" s="135" t="s">
        <v>104</v>
      </c>
      <c r="H4185" s="135">
        <v>1.0</v>
      </c>
      <c r="I4185" s="81"/>
      <c r="J4185" s="81" t="s">
        <v>5502</v>
      </c>
      <c r="K4185" s="136"/>
      <c r="L4185" s="159"/>
    </row>
    <row r="4186" ht="20.25" customHeight="1">
      <c r="A4186" s="168">
        <v>46162.0</v>
      </c>
      <c r="B4186" s="162" t="s">
        <v>5488</v>
      </c>
      <c r="C4186" s="23"/>
      <c r="D4186" s="166" t="s">
        <v>5500</v>
      </c>
      <c r="E4186" s="181"/>
      <c r="F4186" s="158"/>
      <c r="G4186" s="135" t="s">
        <v>104</v>
      </c>
      <c r="H4186" s="135">
        <v>1.0</v>
      </c>
      <c r="I4186" s="81"/>
      <c r="J4186" s="81" t="s">
        <v>5503</v>
      </c>
      <c r="K4186" s="136"/>
      <c r="L4186" s="159"/>
    </row>
    <row r="4187" ht="20.25" customHeight="1">
      <c r="A4187" s="168">
        <v>46162.0</v>
      </c>
      <c r="B4187" s="162" t="s">
        <v>5488</v>
      </c>
      <c r="C4187" s="23"/>
      <c r="D4187" s="166" t="s">
        <v>1504</v>
      </c>
      <c r="E4187" s="181"/>
      <c r="F4187" s="158"/>
      <c r="G4187" s="135" t="s">
        <v>104</v>
      </c>
      <c r="H4187" s="135">
        <v>2.0</v>
      </c>
      <c r="I4187" s="81"/>
      <c r="J4187" s="81" t="s">
        <v>5503</v>
      </c>
      <c r="K4187" s="136"/>
      <c r="L4187" s="159"/>
    </row>
    <row r="4188" ht="20.25" customHeight="1">
      <c r="A4188" s="168">
        <v>46162.0</v>
      </c>
      <c r="B4188" s="162" t="s">
        <v>5488</v>
      </c>
      <c r="C4188" s="23"/>
      <c r="D4188" s="166" t="s">
        <v>1969</v>
      </c>
      <c r="E4188" s="181"/>
      <c r="F4188" s="158"/>
      <c r="G4188" s="135" t="s">
        <v>104</v>
      </c>
      <c r="H4188" s="135">
        <v>1.0</v>
      </c>
      <c r="I4188" s="81"/>
      <c r="J4188" s="81" t="s">
        <v>5503</v>
      </c>
      <c r="K4188" s="136"/>
      <c r="L4188" s="159"/>
    </row>
    <row r="4189" ht="20.25" customHeight="1">
      <c r="A4189" s="168">
        <v>46162.0</v>
      </c>
      <c r="B4189" s="162" t="s">
        <v>5488</v>
      </c>
      <c r="C4189" s="23"/>
      <c r="D4189" s="166" t="s">
        <v>5500</v>
      </c>
      <c r="E4189" s="181"/>
      <c r="F4189" s="158"/>
      <c r="G4189" s="135" t="s">
        <v>104</v>
      </c>
      <c r="H4189" s="135">
        <v>1.0</v>
      </c>
      <c r="I4189" s="81"/>
      <c r="J4189" s="81" t="s">
        <v>5504</v>
      </c>
      <c r="K4189" s="136"/>
      <c r="L4189" s="159"/>
    </row>
    <row r="4190" ht="20.25" customHeight="1">
      <c r="A4190" s="168">
        <v>46162.0</v>
      </c>
      <c r="B4190" s="162" t="s">
        <v>5488</v>
      </c>
      <c r="C4190" s="23"/>
      <c r="D4190" s="166" t="s">
        <v>1504</v>
      </c>
      <c r="E4190" s="181"/>
      <c r="F4190" s="158"/>
      <c r="G4190" s="135" t="s">
        <v>104</v>
      </c>
      <c r="H4190" s="135">
        <v>2.0</v>
      </c>
      <c r="I4190" s="81"/>
      <c r="J4190" s="81" t="s">
        <v>5504</v>
      </c>
      <c r="K4190" s="136"/>
      <c r="L4190" s="159"/>
    </row>
    <row r="4191" ht="20.25" customHeight="1">
      <c r="A4191" s="168">
        <v>46162.0</v>
      </c>
      <c r="B4191" s="162" t="s">
        <v>5488</v>
      </c>
      <c r="C4191" s="23"/>
      <c r="D4191" s="166" t="s">
        <v>1969</v>
      </c>
      <c r="E4191" s="181"/>
      <c r="F4191" s="158"/>
      <c r="G4191" s="135" t="s">
        <v>104</v>
      </c>
      <c r="H4191" s="135">
        <v>1.0</v>
      </c>
      <c r="I4191" s="81"/>
      <c r="J4191" s="81" t="s">
        <v>5504</v>
      </c>
      <c r="K4191" s="136"/>
      <c r="L4191" s="159"/>
    </row>
    <row r="4192" ht="20.25" customHeight="1">
      <c r="A4192" s="168">
        <v>46162.0</v>
      </c>
      <c r="B4192" s="162" t="s">
        <v>5488</v>
      </c>
      <c r="C4192" s="23"/>
      <c r="D4192" s="166" t="s">
        <v>5500</v>
      </c>
      <c r="E4192" s="181"/>
      <c r="F4192" s="158"/>
      <c r="G4192" s="135" t="s">
        <v>104</v>
      </c>
      <c r="H4192" s="135">
        <v>1.0</v>
      </c>
      <c r="I4192" s="81"/>
      <c r="J4192" s="81" t="s">
        <v>5451</v>
      </c>
      <c r="K4192" s="136"/>
      <c r="L4192" s="159"/>
    </row>
    <row r="4193" ht="20.25" customHeight="1">
      <c r="A4193" s="168">
        <v>46162.0</v>
      </c>
      <c r="B4193" s="162" t="s">
        <v>5488</v>
      </c>
      <c r="C4193" s="23"/>
      <c r="D4193" s="166" t="s">
        <v>1504</v>
      </c>
      <c r="E4193" s="181"/>
      <c r="F4193" s="158"/>
      <c r="G4193" s="135" t="s">
        <v>104</v>
      </c>
      <c r="H4193" s="135">
        <v>2.0</v>
      </c>
      <c r="I4193" s="81"/>
      <c r="J4193" s="81" t="s">
        <v>5451</v>
      </c>
      <c r="K4193" s="136"/>
      <c r="L4193" s="159"/>
    </row>
    <row r="4194" ht="20.25" customHeight="1">
      <c r="A4194" s="168">
        <v>46162.0</v>
      </c>
      <c r="B4194" s="162" t="s">
        <v>5488</v>
      </c>
      <c r="C4194" s="23"/>
      <c r="D4194" s="166" t="s">
        <v>1969</v>
      </c>
      <c r="E4194" s="181"/>
      <c r="F4194" s="158"/>
      <c r="G4194" s="135" t="s">
        <v>104</v>
      </c>
      <c r="H4194" s="135">
        <v>1.0</v>
      </c>
      <c r="I4194" s="81"/>
      <c r="J4194" s="81" t="s">
        <v>5451</v>
      </c>
      <c r="K4194" s="136"/>
      <c r="L4194" s="159"/>
    </row>
    <row r="4195" ht="20.25" hidden="1" customHeight="1">
      <c r="A4195" s="183"/>
      <c r="B4195" s="184"/>
      <c r="C4195" s="185"/>
      <c r="D4195" s="186"/>
      <c r="E4195" s="187"/>
      <c r="F4195" s="188"/>
      <c r="G4195" s="189"/>
      <c r="H4195" s="189"/>
      <c r="I4195" s="186"/>
      <c r="J4195" s="186"/>
      <c r="K4195" s="190"/>
      <c r="L4195" s="191"/>
      <c r="M4195" s="192"/>
      <c r="N4195" s="192"/>
      <c r="O4195" s="192"/>
      <c r="P4195" s="192"/>
      <c r="Q4195" s="192"/>
      <c r="R4195" s="192"/>
      <c r="S4195" s="192"/>
      <c r="T4195" s="192"/>
      <c r="U4195" s="192"/>
      <c r="V4195" s="192"/>
      <c r="W4195" s="192"/>
      <c r="X4195" s="192"/>
      <c r="Y4195" s="192"/>
      <c r="Z4195" s="192"/>
    </row>
    <row r="4196" ht="20.25" customHeight="1">
      <c r="A4196" s="168">
        <v>46164.0</v>
      </c>
      <c r="B4196" s="162" t="s">
        <v>5505</v>
      </c>
      <c r="C4196" s="23"/>
      <c r="D4196" s="166" t="s">
        <v>527</v>
      </c>
      <c r="E4196" s="181"/>
      <c r="F4196" s="158"/>
      <c r="G4196" s="135" t="s">
        <v>104</v>
      </c>
      <c r="H4196" s="135">
        <v>1.0</v>
      </c>
      <c r="I4196" s="81"/>
      <c r="J4196" s="81" t="s">
        <v>1613</v>
      </c>
      <c r="K4196" s="136"/>
      <c r="L4196" s="159"/>
    </row>
    <row r="4197" ht="20.25" customHeight="1">
      <c r="A4197" s="168">
        <v>46164.0</v>
      </c>
      <c r="B4197" s="162" t="s">
        <v>5505</v>
      </c>
      <c r="C4197" s="23"/>
      <c r="D4197" s="166" t="s">
        <v>1745</v>
      </c>
      <c r="E4197" s="181"/>
      <c r="F4197" s="158"/>
      <c r="G4197" s="135" t="s">
        <v>104</v>
      </c>
      <c r="H4197" s="135">
        <v>1.0</v>
      </c>
      <c r="I4197" s="81"/>
      <c r="J4197" s="81" t="s">
        <v>5506</v>
      </c>
      <c r="K4197" s="136"/>
      <c r="L4197" s="159"/>
    </row>
    <row r="4198" ht="20.25" customHeight="1">
      <c r="A4198" s="168">
        <v>46164.0</v>
      </c>
      <c r="B4198" s="162" t="s">
        <v>5505</v>
      </c>
      <c r="C4198" s="23"/>
      <c r="D4198" s="166" t="s">
        <v>5507</v>
      </c>
      <c r="E4198" s="181"/>
      <c r="F4198" s="158"/>
      <c r="G4198" s="135" t="s">
        <v>104</v>
      </c>
      <c r="H4198" s="135">
        <v>1.0</v>
      </c>
      <c r="I4198" s="81"/>
      <c r="J4198" s="81" t="s">
        <v>5508</v>
      </c>
      <c r="K4198" s="136"/>
      <c r="L4198" s="159"/>
    </row>
    <row r="4199" ht="20.25" customHeight="1">
      <c r="A4199" s="168">
        <v>46164.0</v>
      </c>
      <c r="B4199" s="162" t="s">
        <v>5505</v>
      </c>
      <c r="C4199" s="23"/>
      <c r="D4199" s="166" t="s">
        <v>1709</v>
      </c>
      <c r="E4199" s="181"/>
      <c r="F4199" s="158"/>
      <c r="G4199" s="135" t="s">
        <v>104</v>
      </c>
      <c r="H4199" s="135">
        <v>2.0</v>
      </c>
      <c r="I4199" s="81"/>
      <c r="J4199" s="81" t="s">
        <v>5508</v>
      </c>
      <c r="K4199" s="136"/>
      <c r="L4199" s="159"/>
    </row>
    <row r="4200" ht="20.25" customHeight="1">
      <c r="A4200" s="168">
        <v>46164.0</v>
      </c>
      <c r="B4200" s="162" t="s">
        <v>5505</v>
      </c>
      <c r="C4200" s="23"/>
      <c r="D4200" s="166" t="s">
        <v>5509</v>
      </c>
      <c r="E4200" s="181"/>
      <c r="F4200" s="158"/>
      <c r="G4200" s="135" t="s">
        <v>104</v>
      </c>
      <c r="H4200" s="135">
        <v>1.0</v>
      </c>
      <c r="I4200" s="81"/>
      <c r="J4200" s="81" t="s">
        <v>4066</v>
      </c>
      <c r="K4200" s="136"/>
      <c r="L4200" s="159"/>
    </row>
    <row r="4201" ht="20.25" customHeight="1">
      <c r="A4201" s="168">
        <v>46164.0</v>
      </c>
      <c r="B4201" s="162" t="s">
        <v>5505</v>
      </c>
      <c r="C4201" s="23"/>
      <c r="D4201" s="166" t="s">
        <v>1813</v>
      </c>
      <c r="E4201" s="181"/>
      <c r="F4201" s="158"/>
      <c r="G4201" s="135" t="s">
        <v>104</v>
      </c>
      <c r="H4201" s="135">
        <v>1.0</v>
      </c>
      <c r="I4201" s="81"/>
      <c r="J4201" s="81" t="s">
        <v>2721</v>
      </c>
      <c r="K4201" s="136"/>
      <c r="L4201" s="159"/>
    </row>
    <row r="4202" ht="20.25" customHeight="1">
      <c r="A4202" s="168">
        <v>46164.0</v>
      </c>
      <c r="B4202" s="162" t="s">
        <v>5505</v>
      </c>
      <c r="C4202" s="23"/>
      <c r="D4202" s="166" t="s">
        <v>5472</v>
      </c>
      <c r="E4202" s="181" t="s">
        <v>63</v>
      </c>
      <c r="F4202" s="158"/>
      <c r="G4202" s="135" t="s">
        <v>104</v>
      </c>
      <c r="H4202" s="135">
        <v>2.0</v>
      </c>
      <c r="I4202" s="81"/>
      <c r="J4202" s="81" t="s">
        <v>5510</v>
      </c>
      <c r="K4202" s="136"/>
      <c r="L4202" s="159"/>
    </row>
    <row r="4203" ht="20.25" customHeight="1">
      <c r="A4203" s="168">
        <v>46164.0</v>
      </c>
      <c r="B4203" s="162" t="s">
        <v>5505</v>
      </c>
      <c r="C4203" s="23"/>
      <c r="D4203" s="166" t="s">
        <v>5473</v>
      </c>
      <c r="E4203" s="181" t="s">
        <v>815</v>
      </c>
      <c r="F4203" s="158"/>
      <c r="G4203" s="135" t="s">
        <v>104</v>
      </c>
      <c r="H4203" s="135">
        <v>2.0</v>
      </c>
      <c r="I4203" s="81"/>
      <c r="J4203" s="81" t="s">
        <v>5510</v>
      </c>
      <c r="K4203" s="136"/>
      <c r="L4203" s="159"/>
    </row>
    <row r="4204" ht="20.25" customHeight="1">
      <c r="A4204" s="168">
        <v>46164.0</v>
      </c>
      <c r="B4204" s="162" t="s">
        <v>5505</v>
      </c>
      <c r="C4204" s="23"/>
      <c r="D4204" s="166" t="s">
        <v>5473</v>
      </c>
      <c r="E4204" s="181" t="s">
        <v>808</v>
      </c>
      <c r="F4204" s="158"/>
      <c r="G4204" s="135" t="s">
        <v>104</v>
      </c>
      <c r="H4204" s="135">
        <v>1.0</v>
      </c>
      <c r="I4204" s="81"/>
      <c r="J4204" s="81" t="s">
        <v>2719</v>
      </c>
      <c r="K4204" s="136"/>
      <c r="L4204" s="159"/>
    </row>
    <row r="4205" ht="20.25" customHeight="1">
      <c r="A4205" s="168">
        <v>46164.0</v>
      </c>
      <c r="B4205" s="162" t="s">
        <v>5505</v>
      </c>
      <c r="C4205" s="23"/>
      <c r="D4205" s="166" t="s">
        <v>5473</v>
      </c>
      <c r="E4205" s="181" t="s">
        <v>362</v>
      </c>
      <c r="F4205" s="158"/>
      <c r="G4205" s="135" t="s">
        <v>104</v>
      </c>
      <c r="H4205" s="135">
        <v>1.0</v>
      </c>
      <c r="I4205" s="81"/>
      <c r="J4205" s="81" t="s">
        <v>2456</v>
      </c>
      <c r="K4205" s="136"/>
      <c r="L4205" s="159"/>
    </row>
    <row r="4206" ht="20.25" hidden="1" customHeight="1">
      <c r="A4206" s="183"/>
      <c r="B4206" s="184"/>
      <c r="C4206" s="185"/>
      <c r="D4206" s="186"/>
      <c r="E4206" s="187"/>
      <c r="F4206" s="188"/>
      <c r="G4206" s="189"/>
      <c r="H4206" s="189"/>
      <c r="I4206" s="186"/>
      <c r="J4206" s="186"/>
      <c r="K4206" s="190"/>
      <c r="L4206" s="191"/>
      <c r="M4206" s="192"/>
      <c r="N4206" s="192"/>
      <c r="O4206" s="192"/>
      <c r="P4206" s="192"/>
      <c r="Q4206" s="192"/>
      <c r="R4206" s="192"/>
      <c r="S4206" s="192"/>
      <c r="T4206" s="192"/>
      <c r="U4206" s="192"/>
      <c r="V4206" s="192"/>
      <c r="W4206" s="192"/>
      <c r="X4206" s="192"/>
      <c r="Y4206" s="192"/>
      <c r="Z4206" s="192"/>
    </row>
    <row r="4207" ht="20.25" customHeight="1">
      <c r="A4207" s="168">
        <v>46165.0</v>
      </c>
      <c r="B4207" s="162" t="s">
        <v>5511</v>
      </c>
      <c r="C4207" s="23"/>
      <c r="D4207" s="166" t="s">
        <v>3142</v>
      </c>
      <c r="E4207" s="181"/>
      <c r="F4207" s="158"/>
      <c r="G4207" s="135" t="s">
        <v>1385</v>
      </c>
      <c r="H4207" s="135">
        <v>1.0</v>
      </c>
      <c r="I4207" s="81"/>
      <c r="J4207" s="81" t="s">
        <v>2108</v>
      </c>
      <c r="K4207" s="136"/>
      <c r="L4207" s="159"/>
    </row>
    <row r="4208" ht="20.25" customHeight="1">
      <c r="A4208" s="168">
        <v>46165.0</v>
      </c>
      <c r="B4208" s="162" t="s">
        <v>5511</v>
      </c>
      <c r="C4208" s="23"/>
      <c r="D4208" s="166" t="s">
        <v>3142</v>
      </c>
      <c r="E4208" s="181"/>
      <c r="F4208" s="158"/>
      <c r="G4208" s="135" t="s">
        <v>1385</v>
      </c>
      <c r="H4208" s="135">
        <v>1.0</v>
      </c>
      <c r="I4208" s="81"/>
      <c r="J4208" s="81" t="s">
        <v>5315</v>
      </c>
      <c r="K4208" s="136"/>
      <c r="L4208" s="159"/>
    </row>
    <row r="4209" ht="20.25" customHeight="1">
      <c r="A4209" s="168">
        <v>46165.0</v>
      </c>
      <c r="B4209" s="162" t="s">
        <v>5511</v>
      </c>
      <c r="C4209" s="23"/>
      <c r="D4209" s="166" t="s">
        <v>5512</v>
      </c>
      <c r="E4209" s="181"/>
      <c r="F4209" s="158"/>
      <c r="G4209" s="135" t="s">
        <v>104</v>
      </c>
      <c r="H4209" s="135">
        <v>2.0</v>
      </c>
      <c r="I4209" s="81"/>
      <c r="J4209" s="81" t="s">
        <v>2108</v>
      </c>
      <c r="K4209" s="136"/>
      <c r="L4209" s="159"/>
    </row>
    <row r="4210" ht="20.25" customHeight="1">
      <c r="A4210" s="168">
        <v>46165.0</v>
      </c>
      <c r="B4210" s="162" t="s">
        <v>5511</v>
      </c>
      <c r="C4210" s="23"/>
      <c r="D4210" s="166" t="s">
        <v>3085</v>
      </c>
      <c r="E4210" s="181"/>
      <c r="F4210" s="158"/>
      <c r="G4210" s="135" t="s">
        <v>104</v>
      </c>
      <c r="H4210" s="135">
        <v>2.0</v>
      </c>
      <c r="I4210" s="81"/>
      <c r="J4210" s="81" t="s">
        <v>2108</v>
      </c>
      <c r="K4210" s="136"/>
      <c r="L4210" s="159"/>
    </row>
    <row r="4211" ht="20.25" customHeight="1">
      <c r="A4211" s="168">
        <v>46165.0</v>
      </c>
      <c r="B4211" s="162" t="s">
        <v>5511</v>
      </c>
      <c r="C4211" s="23"/>
      <c r="D4211" s="166" t="s">
        <v>3086</v>
      </c>
      <c r="E4211" s="181"/>
      <c r="F4211" s="158"/>
      <c r="G4211" s="135" t="s">
        <v>104</v>
      </c>
      <c r="H4211" s="135">
        <v>1.0</v>
      </c>
      <c r="I4211" s="81"/>
      <c r="J4211" s="81" t="s">
        <v>2108</v>
      </c>
      <c r="K4211" s="136"/>
      <c r="L4211" s="159"/>
    </row>
    <row r="4212" ht="20.25" customHeight="1">
      <c r="A4212" s="168">
        <v>46165.0</v>
      </c>
      <c r="B4212" s="162" t="s">
        <v>5511</v>
      </c>
      <c r="C4212" s="23"/>
      <c r="D4212" s="166" t="s">
        <v>5513</v>
      </c>
      <c r="E4212" s="181"/>
      <c r="F4212" s="158"/>
      <c r="G4212" s="135" t="s">
        <v>104</v>
      </c>
      <c r="H4212" s="135">
        <v>1.0</v>
      </c>
      <c r="I4212" s="81"/>
      <c r="J4212" s="81" t="s">
        <v>2108</v>
      </c>
      <c r="K4212" s="136"/>
      <c r="L4212" s="159"/>
    </row>
    <row r="4213" ht="20.25" customHeight="1">
      <c r="A4213" s="168">
        <v>46165.0</v>
      </c>
      <c r="B4213" s="162" t="s">
        <v>5511</v>
      </c>
      <c r="C4213" s="23"/>
      <c r="D4213" s="166" t="s">
        <v>5514</v>
      </c>
      <c r="E4213" s="181"/>
      <c r="F4213" s="158"/>
      <c r="G4213" s="135" t="s">
        <v>104</v>
      </c>
      <c r="H4213" s="135">
        <v>1.0</v>
      </c>
      <c r="I4213" s="81"/>
      <c r="J4213" s="81" t="s">
        <v>2108</v>
      </c>
      <c r="K4213" s="136"/>
      <c r="L4213" s="159"/>
    </row>
    <row r="4214" ht="20.25" customHeight="1">
      <c r="A4214" s="168">
        <v>46165.0</v>
      </c>
      <c r="B4214" s="162" t="s">
        <v>5511</v>
      </c>
      <c r="C4214" s="23"/>
      <c r="D4214" s="166" t="s">
        <v>5515</v>
      </c>
      <c r="E4214" s="181"/>
      <c r="F4214" s="158"/>
      <c r="G4214" s="135" t="s">
        <v>104</v>
      </c>
      <c r="H4214" s="135">
        <v>1.0</v>
      </c>
      <c r="I4214" s="81"/>
      <c r="J4214" s="81" t="s">
        <v>2108</v>
      </c>
      <c r="K4214" s="136"/>
      <c r="L4214" s="159"/>
    </row>
    <row r="4215" ht="20.25" customHeight="1">
      <c r="A4215" s="168">
        <v>46165.0</v>
      </c>
      <c r="B4215" s="162" t="s">
        <v>5511</v>
      </c>
      <c r="C4215" s="23"/>
      <c r="D4215" s="166" t="s">
        <v>5516</v>
      </c>
      <c r="E4215" s="181"/>
      <c r="F4215" s="158"/>
      <c r="G4215" s="135" t="s">
        <v>104</v>
      </c>
      <c r="H4215" s="135">
        <v>1.0</v>
      </c>
      <c r="I4215" s="81"/>
      <c r="J4215" s="81" t="s">
        <v>2108</v>
      </c>
      <c r="K4215" s="136"/>
      <c r="L4215" s="159"/>
    </row>
    <row r="4216" ht="20.25" customHeight="1">
      <c r="A4216" s="168">
        <v>46165.0</v>
      </c>
      <c r="B4216" s="162" t="s">
        <v>5511</v>
      </c>
      <c r="C4216" s="23"/>
      <c r="D4216" s="166" t="s">
        <v>3091</v>
      </c>
      <c r="E4216" s="181"/>
      <c r="F4216" s="158"/>
      <c r="G4216" s="135" t="s">
        <v>104</v>
      </c>
      <c r="H4216" s="135">
        <v>6.0</v>
      </c>
      <c r="I4216" s="81"/>
      <c r="J4216" s="81" t="s">
        <v>2108</v>
      </c>
      <c r="K4216" s="136"/>
      <c r="L4216" s="159"/>
    </row>
    <row r="4217" ht="20.25" customHeight="1">
      <c r="A4217" s="168">
        <v>46165.0</v>
      </c>
      <c r="B4217" s="162" t="s">
        <v>5511</v>
      </c>
      <c r="C4217" s="23"/>
      <c r="D4217" s="166" t="s">
        <v>3092</v>
      </c>
      <c r="E4217" s="181"/>
      <c r="F4217" s="158"/>
      <c r="G4217" s="135" t="s">
        <v>104</v>
      </c>
      <c r="H4217" s="135">
        <v>6.0</v>
      </c>
      <c r="I4217" s="81"/>
      <c r="J4217" s="81" t="s">
        <v>2108</v>
      </c>
      <c r="K4217" s="136"/>
      <c r="L4217" s="159"/>
    </row>
    <row r="4218" ht="20.25" customHeight="1">
      <c r="A4218" s="168">
        <v>46165.0</v>
      </c>
      <c r="B4218" s="162" t="s">
        <v>5511</v>
      </c>
      <c r="C4218" s="23"/>
      <c r="D4218" s="166" t="s">
        <v>3093</v>
      </c>
      <c r="E4218" s="181"/>
      <c r="F4218" s="158"/>
      <c r="G4218" s="135" t="s">
        <v>104</v>
      </c>
      <c r="H4218" s="135">
        <v>2.0</v>
      </c>
      <c r="I4218" s="81"/>
      <c r="J4218" s="81" t="s">
        <v>2108</v>
      </c>
      <c r="K4218" s="136"/>
      <c r="L4218" s="159"/>
    </row>
    <row r="4219" ht="20.25" customHeight="1">
      <c r="A4219" s="168">
        <v>46165.0</v>
      </c>
      <c r="B4219" s="162" t="s">
        <v>5511</v>
      </c>
      <c r="C4219" s="23"/>
      <c r="D4219" s="166" t="s">
        <v>1442</v>
      </c>
      <c r="E4219" s="181"/>
      <c r="F4219" s="158"/>
      <c r="G4219" s="135" t="s">
        <v>104</v>
      </c>
      <c r="H4219" s="135">
        <v>4.0</v>
      </c>
      <c r="I4219" s="81"/>
      <c r="J4219" s="81" t="s">
        <v>2108</v>
      </c>
      <c r="K4219" s="136"/>
      <c r="L4219" s="159"/>
    </row>
    <row r="4220" ht="20.25" customHeight="1">
      <c r="A4220" s="168">
        <v>46165.0</v>
      </c>
      <c r="B4220" s="162" t="s">
        <v>5511</v>
      </c>
      <c r="C4220" s="23"/>
      <c r="D4220" s="166" t="s">
        <v>3094</v>
      </c>
      <c r="E4220" s="181"/>
      <c r="F4220" s="158"/>
      <c r="G4220" s="135" t="s">
        <v>104</v>
      </c>
      <c r="H4220" s="135">
        <v>6.0</v>
      </c>
      <c r="I4220" s="81"/>
      <c r="J4220" s="81" t="s">
        <v>2108</v>
      </c>
      <c r="K4220" s="136"/>
      <c r="L4220" s="159"/>
    </row>
    <row r="4221" ht="20.25" hidden="1" customHeight="1">
      <c r="A4221" s="183"/>
      <c r="B4221" s="184"/>
      <c r="C4221" s="185"/>
      <c r="D4221" s="186"/>
      <c r="E4221" s="187"/>
      <c r="F4221" s="188"/>
      <c r="G4221" s="189"/>
      <c r="H4221" s="189"/>
      <c r="I4221" s="186"/>
      <c r="J4221" s="186"/>
      <c r="K4221" s="190"/>
      <c r="L4221" s="191"/>
      <c r="M4221" s="192"/>
      <c r="N4221" s="192"/>
      <c r="O4221" s="192"/>
      <c r="P4221" s="192"/>
      <c r="Q4221" s="192"/>
      <c r="R4221" s="192"/>
      <c r="S4221" s="192"/>
      <c r="T4221" s="192"/>
      <c r="U4221" s="192"/>
      <c r="V4221" s="192"/>
      <c r="W4221" s="192"/>
      <c r="X4221" s="192"/>
      <c r="Y4221" s="192"/>
      <c r="Z4221" s="192"/>
    </row>
    <row r="4222" ht="20.25" customHeight="1">
      <c r="A4222" s="168">
        <v>46167.0</v>
      </c>
      <c r="B4222" s="162" t="s">
        <v>5517</v>
      </c>
      <c r="C4222" s="23"/>
      <c r="D4222" s="166" t="s">
        <v>783</v>
      </c>
      <c r="E4222" s="181" t="s">
        <v>2532</v>
      </c>
      <c r="F4222" s="158"/>
      <c r="G4222" s="135" t="s">
        <v>104</v>
      </c>
      <c r="H4222" s="135">
        <v>1.0</v>
      </c>
      <c r="I4222" s="81"/>
      <c r="J4222" s="81" t="s">
        <v>5518</v>
      </c>
      <c r="K4222" s="136"/>
      <c r="L4222" s="159"/>
    </row>
    <row r="4223" ht="20.25" customHeight="1">
      <c r="A4223" s="168">
        <v>46167.0</v>
      </c>
      <c r="B4223" s="162" t="s">
        <v>5517</v>
      </c>
      <c r="C4223" s="23"/>
      <c r="D4223" s="166" t="s">
        <v>66</v>
      </c>
      <c r="E4223" s="181" t="s">
        <v>2533</v>
      </c>
      <c r="F4223" s="158"/>
      <c r="G4223" s="135" t="s">
        <v>104</v>
      </c>
      <c r="H4223" s="135">
        <v>1.0</v>
      </c>
      <c r="I4223" s="81"/>
      <c r="J4223" s="81" t="s">
        <v>5518</v>
      </c>
      <c r="K4223" s="136"/>
      <c r="L4223" s="159"/>
    </row>
    <row r="4224" ht="20.25" customHeight="1">
      <c r="A4224" s="168">
        <v>46167.0</v>
      </c>
      <c r="B4224" s="162" t="s">
        <v>5517</v>
      </c>
      <c r="C4224" s="23"/>
      <c r="D4224" s="166" t="s">
        <v>1361</v>
      </c>
      <c r="E4224" s="181" t="s">
        <v>5519</v>
      </c>
      <c r="F4224" s="158"/>
      <c r="G4224" s="135" t="s">
        <v>104</v>
      </c>
      <c r="H4224" s="135">
        <v>1.0</v>
      </c>
      <c r="I4224" s="81"/>
      <c r="J4224" s="81" t="s">
        <v>5518</v>
      </c>
      <c r="K4224" s="136"/>
      <c r="L4224" s="159"/>
    </row>
    <row r="4225" ht="20.25" customHeight="1">
      <c r="A4225" s="168">
        <v>46167.0</v>
      </c>
      <c r="B4225" s="162" t="s">
        <v>5517</v>
      </c>
      <c r="C4225" s="23"/>
      <c r="D4225" s="166" t="s">
        <v>5520</v>
      </c>
      <c r="E4225" s="181">
        <v>168874.0</v>
      </c>
      <c r="F4225" s="158"/>
      <c r="G4225" s="135" t="s">
        <v>104</v>
      </c>
      <c r="H4225" s="135">
        <v>1.0</v>
      </c>
      <c r="I4225" s="81"/>
      <c r="J4225" s="81" t="s">
        <v>5518</v>
      </c>
      <c r="K4225" s="136"/>
      <c r="L4225" s="159"/>
    </row>
    <row r="4226" ht="20.25" customHeight="1">
      <c r="A4226" s="168">
        <v>46167.0</v>
      </c>
      <c r="B4226" s="162" t="s">
        <v>5517</v>
      </c>
      <c r="C4226" s="23"/>
      <c r="D4226" s="166" t="s">
        <v>3926</v>
      </c>
      <c r="E4226" s="181">
        <v>2229020.0</v>
      </c>
      <c r="F4226" s="158"/>
      <c r="G4226" s="135" t="s">
        <v>104</v>
      </c>
      <c r="H4226" s="135">
        <v>1.0</v>
      </c>
      <c r="I4226" s="81"/>
      <c r="J4226" s="81" t="s">
        <v>5518</v>
      </c>
      <c r="K4226" s="136"/>
      <c r="L4226" s="159"/>
    </row>
    <row r="4227" ht="20.25" customHeight="1">
      <c r="A4227" s="168">
        <v>46167.0</v>
      </c>
      <c r="B4227" s="162" t="s">
        <v>5517</v>
      </c>
      <c r="C4227" s="23"/>
      <c r="D4227" s="166" t="s">
        <v>4148</v>
      </c>
      <c r="E4227" s="181"/>
      <c r="F4227" s="158"/>
      <c r="G4227" s="135" t="s">
        <v>3466</v>
      </c>
      <c r="H4227" s="135">
        <v>3.0</v>
      </c>
      <c r="I4227" s="81"/>
      <c r="J4227" s="81" t="s">
        <v>1103</v>
      </c>
      <c r="K4227" s="136"/>
      <c r="L4227" s="159"/>
    </row>
    <row r="4228" ht="20.25" customHeight="1">
      <c r="A4228" s="168">
        <v>46167.0</v>
      </c>
      <c r="B4228" s="162" t="s">
        <v>5517</v>
      </c>
      <c r="C4228" s="23"/>
      <c r="D4228" s="166" t="s">
        <v>3142</v>
      </c>
      <c r="E4228" s="181"/>
      <c r="F4228" s="158"/>
      <c r="G4228" s="135" t="s">
        <v>1385</v>
      </c>
      <c r="H4228" s="135">
        <v>1.0</v>
      </c>
      <c r="I4228" s="81"/>
      <c r="J4228" s="81" t="s">
        <v>5521</v>
      </c>
      <c r="K4228" s="136"/>
      <c r="L4228" s="159"/>
    </row>
    <row r="4229" ht="20.25" customHeight="1">
      <c r="A4229" s="168">
        <v>46167.0</v>
      </c>
      <c r="B4229" s="162" t="s">
        <v>5517</v>
      </c>
      <c r="C4229" s="23"/>
      <c r="D4229" s="166" t="s">
        <v>3020</v>
      </c>
      <c r="E4229" s="181"/>
      <c r="F4229" s="158"/>
      <c r="G4229" s="135" t="s">
        <v>104</v>
      </c>
      <c r="H4229" s="135">
        <v>1.0</v>
      </c>
      <c r="I4229" s="81"/>
      <c r="J4229" s="81" t="s">
        <v>3096</v>
      </c>
      <c r="K4229" s="136"/>
      <c r="L4229" s="159"/>
    </row>
    <row r="4230" ht="20.25" customHeight="1">
      <c r="A4230" s="168">
        <v>46167.0</v>
      </c>
      <c r="B4230" s="162" t="s">
        <v>5517</v>
      </c>
      <c r="C4230" s="23"/>
      <c r="D4230" s="166" t="s">
        <v>2035</v>
      </c>
      <c r="E4230" s="181"/>
      <c r="F4230" s="158"/>
      <c r="G4230" s="135" t="s">
        <v>104</v>
      </c>
      <c r="H4230" s="135">
        <v>1.0</v>
      </c>
      <c r="I4230" s="81"/>
      <c r="J4230" s="81" t="s">
        <v>3096</v>
      </c>
      <c r="K4230" s="136"/>
      <c r="L4230" s="159"/>
    </row>
    <row r="4231" ht="20.25" customHeight="1">
      <c r="A4231" s="168">
        <v>46167.0</v>
      </c>
      <c r="B4231" s="162" t="s">
        <v>5517</v>
      </c>
      <c r="C4231" s="23"/>
      <c r="D4231" s="166" t="s">
        <v>5522</v>
      </c>
      <c r="E4231" s="181"/>
      <c r="F4231" s="158"/>
      <c r="G4231" s="135" t="s">
        <v>104</v>
      </c>
      <c r="H4231" s="135">
        <v>2.0</v>
      </c>
      <c r="I4231" s="81"/>
      <c r="J4231" s="81" t="s">
        <v>3096</v>
      </c>
      <c r="K4231" s="136"/>
      <c r="L4231" s="159"/>
    </row>
    <row r="4232" ht="20.25" customHeight="1">
      <c r="A4232" s="168">
        <v>46167.0</v>
      </c>
      <c r="B4232" s="162" t="s">
        <v>5517</v>
      </c>
      <c r="C4232" s="23"/>
      <c r="D4232" s="166" t="s">
        <v>3098</v>
      </c>
      <c r="E4232" s="181"/>
      <c r="F4232" s="158"/>
      <c r="G4232" s="135" t="s">
        <v>104</v>
      </c>
      <c r="H4232" s="135">
        <v>4.0</v>
      </c>
      <c r="I4232" s="81"/>
      <c r="J4232" s="81" t="s">
        <v>3099</v>
      </c>
      <c r="K4232" s="136"/>
      <c r="L4232" s="159"/>
    </row>
    <row r="4233" ht="20.25" customHeight="1">
      <c r="A4233" s="168">
        <v>46167.0</v>
      </c>
      <c r="B4233" s="162" t="s">
        <v>5517</v>
      </c>
      <c r="C4233" s="23"/>
      <c r="D4233" s="166" t="s">
        <v>5523</v>
      </c>
      <c r="E4233" s="181"/>
      <c r="F4233" s="158"/>
      <c r="G4233" s="135" t="s">
        <v>104</v>
      </c>
      <c r="H4233" s="135">
        <v>2.0</v>
      </c>
      <c r="I4233" s="81"/>
      <c r="J4233" s="81" t="s">
        <v>3099</v>
      </c>
      <c r="K4233" s="136"/>
      <c r="L4233" s="159"/>
    </row>
    <row r="4234" ht="20.25" customHeight="1">
      <c r="A4234" s="168">
        <v>46167.0</v>
      </c>
      <c r="B4234" s="162" t="s">
        <v>5517</v>
      </c>
      <c r="C4234" s="23"/>
      <c r="D4234" s="166" t="s">
        <v>2506</v>
      </c>
      <c r="E4234" s="181"/>
      <c r="F4234" s="158"/>
      <c r="G4234" s="135" t="s">
        <v>104</v>
      </c>
      <c r="H4234" s="135">
        <v>4.0</v>
      </c>
      <c r="I4234" s="81"/>
      <c r="J4234" s="81" t="s">
        <v>3099</v>
      </c>
      <c r="K4234" s="136"/>
      <c r="L4234" s="159"/>
    </row>
    <row r="4235" ht="20.25" hidden="1" customHeight="1">
      <c r="A4235" s="183"/>
      <c r="B4235" s="184"/>
      <c r="C4235" s="185"/>
      <c r="D4235" s="186"/>
      <c r="E4235" s="187"/>
      <c r="F4235" s="188"/>
      <c r="G4235" s="189"/>
      <c r="H4235" s="189"/>
      <c r="I4235" s="186"/>
      <c r="J4235" s="186"/>
      <c r="K4235" s="190"/>
      <c r="L4235" s="191"/>
      <c r="M4235" s="192"/>
      <c r="N4235" s="192"/>
      <c r="O4235" s="192"/>
      <c r="P4235" s="192"/>
      <c r="Q4235" s="192"/>
      <c r="R4235" s="192"/>
      <c r="S4235" s="192"/>
      <c r="T4235" s="192"/>
      <c r="U4235" s="192"/>
      <c r="V4235" s="192"/>
      <c r="W4235" s="192"/>
      <c r="X4235" s="192"/>
      <c r="Y4235" s="192"/>
      <c r="Z4235" s="192"/>
    </row>
    <row r="4236" ht="20.25" customHeight="1">
      <c r="A4236" s="168">
        <v>46168.0</v>
      </c>
      <c r="B4236" s="162" t="s">
        <v>5524</v>
      </c>
      <c r="C4236" s="23"/>
      <c r="D4236" s="166" t="s">
        <v>1054</v>
      </c>
      <c r="E4236" s="181"/>
      <c r="F4236" s="158"/>
      <c r="G4236" s="135" t="s">
        <v>742</v>
      </c>
      <c r="H4236" s="135">
        <v>1.0</v>
      </c>
      <c r="I4236" s="81"/>
      <c r="J4236" s="81" t="s">
        <v>2749</v>
      </c>
      <c r="K4236" s="136"/>
      <c r="L4236" s="159"/>
    </row>
    <row r="4237" ht="20.25" hidden="1" customHeight="1">
      <c r="A4237" s="183"/>
      <c r="B4237" s="184"/>
      <c r="C4237" s="185"/>
      <c r="D4237" s="186"/>
      <c r="E4237" s="187"/>
      <c r="F4237" s="188"/>
      <c r="G4237" s="189"/>
      <c r="H4237" s="189"/>
      <c r="I4237" s="186"/>
      <c r="J4237" s="186"/>
      <c r="K4237" s="190"/>
      <c r="L4237" s="191"/>
      <c r="M4237" s="192"/>
      <c r="N4237" s="192"/>
      <c r="O4237" s="192"/>
      <c r="P4237" s="192"/>
      <c r="Q4237" s="192"/>
      <c r="R4237" s="192"/>
      <c r="S4237" s="192"/>
      <c r="T4237" s="192"/>
      <c r="U4237" s="192"/>
      <c r="V4237" s="192"/>
      <c r="W4237" s="192"/>
      <c r="X4237" s="192"/>
      <c r="Y4237" s="192"/>
      <c r="Z4237" s="192"/>
    </row>
    <row r="4238" ht="20.25" customHeight="1">
      <c r="A4238" s="168">
        <v>46170.0</v>
      </c>
      <c r="B4238" s="162" t="s">
        <v>5525</v>
      </c>
      <c r="C4238" s="23"/>
      <c r="D4238" s="166" t="s">
        <v>5526</v>
      </c>
      <c r="E4238" s="181"/>
      <c r="F4238" s="158"/>
      <c r="G4238" s="135" t="s">
        <v>104</v>
      </c>
      <c r="H4238" s="135">
        <v>50.0</v>
      </c>
      <c r="I4238" s="81"/>
      <c r="J4238" s="81" t="s">
        <v>5491</v>
      </c>
      <c r="K4238" s="136"/>
      <c r="L4238" s="159"/>
    </row>
    <row r="4239" ht="20.25" customHeight="1">
      <c r="A4239" s="168">
        <v>46170.0</v>
      </c>
      <c r="B4239" s="162" t="s">
        <v>5525</v>
      </c>
      <c r="C4239" s="23"/>
      <c r="D4239" s="166" t="s">
        <v>5526</v>
      </c>
      <c r="E4239" s="181"/>
      <c r="F4239" s="158"/>
      <c r="G4239" s="135" t="s">
        <v>104</v>
      </c>
      <c r="H4239" s="135">
        <v>49.0</v>
      </c>
      <c r="I4239" s="81"/>
      <c r="J4239" s="81" t="s">
        <v>5491</v>
      </c>
      <c r="K4239" s="136"/>
      <c r="L4239" s="159"/>
    </row>
    <row r="4240" ht="20.25" customHeight="1">
      <c r="A4240" s="168">
        <v>46170.0</v>
      </c>
      <c r="B4240" s="162" t="s">
        <v>5525</v>
      </c>
      <c r="C4240" s="23"/>
      <c r="D4240" s="166" t="s">
        <v>66</v>
      </c>
      <c r="E4240" s="181" t="s">
        <v>5527</v>
      </c>
      <c r="F4240" s="158"/>
      <c r="G4240" s="135" t="s">
        <v>104</v>
      </c>
      <c r="H4240" s="135">
        <v>1.0</v>
      </c>
      <c r="I4240" s="81"/>
      <c r="J4240" s="81" t="s">
        <v>3146</v>
      </c>
      <c r="K4240" s="136"/>
      <c r="L4240" s="159"/>
    </row>
    <row r="4241" ht="20.25" customHeight="1">
      <c r="A4241" s="168">
        <v>46170.0</v>
      </c>
      <c r="B4241" s="162" t="s">
        <v>5525</v>
      </c>
      <c r="C4241" s="23"/>
      <c r="D4241" s="166" t="s">
        <v>1681</v>
      </c>
      <c r="E4241" s="181"/>
      <c r="F4241" s="158"/>
      <c r="G4241" s="135" t="s">
        <v>104</v>
      </c>
      <c r="H4241" s="135">
        <v>1.0</v>
      </c>
      <c r="I4241" s="81"/>
      <c r="J4241" s="81" t="s">
        <v>2749</v>
      </c>
      <c r="K4241" s="136"/>
      <c r="L4241" s="159"/>
    </row>
    <row r="4242" ht="20.25" customHeight="1">
      <c r="A4242" s="168">
        <v>46170.0</v>
      </c>
      <c r="B4242" s="162" t="s">
        <v>5525</v>
      </c>
      <c r="C4242" s="23"/>
      <c r="D4242" s="166" t="s">
        <v>1150</v>
      </c>
      <c r="E4242" s="181"/>
      <c r="F4242" s="158"/>
      <c r="G4242" s="135" t="s">
        <v>104</v>
      </c>
      <c r="H4242" s="135">
        <v>5.0</v>
      </c>
      <c r="I4242" s="81"/>
      <c r="J4242" s="81" t="s">
        <v>1594</v>
      </c>
      <c r="K4242" s="136"/>
      <c r="L4242" s="159"/>
    </row>
    <row r="4243" ht="20.25" customHeight="1">
      <c r="A4243" s="168">
        <v>46170.0</v>
      </c>
      <c r="B4243" s="162" t="s">
        <v>5525</v>
      </c>
      <c r="C4243" s="23"/>
      <c r="D4243" s="166" t="s">
        <v>1570</v>
      </c>
      <c r="E4243" s="181"/>
      <c r="F4243" s="158"/>
      <c r="G4243" s="135" t="s">
        <v>104</v>
      </c>
      <c r="H4243" s="135">
        <v>5.0</v>
      </c>
      <c r="I4243" s="81"/>
      <c r="J4243" s="81" t="s">
        <v>1594</v>
      </c>
      <c r="K4243" s="136"/>
      <c r="L4243" s="159"/>
    </row>
    <row r="4244" ht="20.25" customHeight="1">
      <c r="A4244" s="168">
        <v>46170.0</v>
      </c>
      <c r="B4244" s="162" t="s">
        <v>5525</v>
      </c>
      <c r="C4244" s="23"/>
      <c r="D4244" s="166" t="s">
        <v>3103</v>
      </c>
      <c r="E4244" s="181"/>
      <c r="F4244" s="158"/>
      <c r="G4244" s="135" t="s">
        <v>104</v>
      </c>
      <c r="H4244" s="135">
        <v>5.0</v>
      </c>
      <c r="I4244" s="81"/>
      <c r="J4244" s="81" t="s">
        <v>1594</v>
      </c>
      <c r="K4244" s="136"/>
      <c r="L4244" s="159"/>
    </row>
    <row r="4245" ht="20.25" customHeight="1">
      <c r="A4245" s="168">
        <v>46170.0</v>
      </c>
      <c r="B4245" s="162" t="s">
        <v>5525</v>
      </c>
      <c r="C4245" s="23"/>
      <c r="D4245" s="166" t="s">
        <v>2992</v>
      </c>
      <c r="E4245" s="181"/>
      <c r="F4245" s="158"/>
      <c r="G4245" s="135" t="s">
        <v>104</v>
      </c>
      <c r="H4245" s="135">
        <v>1.0</v>
      </c>
      <c r="I4245" s="81"/>
      <c r="J4245" s="81" t="s">
        <v>3104</v>
      </c>
      <c r="K4245" s="136"/>
      <c r="L4245" s="159"/>
    </row>
    <row r="4246" ht="20.25" customHeight="1">
      <c r="A4246" s="168">
        <v>46170.0</v>
      </c>
      <c r="B4246" s="162" t="s">
        <v>5525</v>
      </c>
      <c r="C4246" s="23"/>
      <c r="D4246" s="166" t="s">
        <v>1254</v>
      </c>
      <c r="E4246" s="181" t="s">
        <v>5528</v>
      </c>
      <c r="F4246" s="158"/>
      <c r="G4246" s="135" t="s">
        <v>104</v>
      </c>
      <c r="H4246" s="135">
        <v>1.0</v>
      </c>
      <c r="I4246" s="81"/>
      <c r="J4246" s="81" t="s">
        <v>3104</v>
      </c>
      <c r="K4246" s="136"/>
      <c r="L4246" s="159"/>
    </row>
    <row r="4247" ht="20.25" customHeight="1">
      <c r="A4247" s="168">
        <v>46170.0</v>
      </c>
      <c r="B4247" s="162" t="s">
        <v>5525</v>
      </c>
      <c r="C4247" s="23"/>
      <c r="D4247" s="166" t="s">
        <v>3107</v>
      </c>
      <c r="E4247" s="181"/>
      <c r="F4247" s="158"/>
      <c r="G4247" s="135" t="s">
        <v>104</v>
      </c>
      <c r="H4247" s="135">
        <v>3.0</v>
      </c>
      <c r="I4247" s="81"/>
      <c r="J4247" s="81" t="s">
        <v>888</v>
      </c>
      <c r="K4247" s="136"/>
      <c r="L4247" s="159"/>
    </row>
    <row r="4248" ht="20.25" customHeight="1">
      <c r="A4248" s="168">
        <v>46170.0</v>
      </c>
      <c r="B4248" s="162" t="s">
        <v>5525</v>
      </c>
      <c r="C4248" s="23"/>
      <c r="D4248" s="166" t="s">
        <v>3108</v>
      </c>
      <c r="E4248" s="181"/>
      <c r="F4248" s="158"/>
      <c r="G4248" s="135" t="s">
        <v>104</v>
      </c>
      <c r="H4248" s="135">
        <v>1.0</v>
      </c>
      <c r="I4248" s="81"/>
      <c r="J4248" s="81" t="s">
        <v>888</v>
      </c>
      <c r="K4248" s="136"/>
      <c r="L4248" s="159"/>
    </row>
    <row r="4249" ht="20.25" customHeight="1">
      <c r="A4249" s="168">
        <v>46170.0</v>
      </c>
      <c r="B4249" s="162" t="s">
        <v>5525</v>
      </c>
      <c r="C4249" s="23"/>
      <c r="D4249" s="166" t="s">
        <v>3109</v>
      </c>
      <c r="E4249" s="181"/>
      <c r="F4249" s="158"/>
      <c r="G4249" s="135" t="s">
        <v>104</v>
      </c>
      <c r="H4249" s="135">
        <v>5.0</v>
      </c>
      <c r="I4249" s="81"/>
      <c r="J4249" s="81" t="s">
        <v>888</v>
      </c>
      <c r="K4249" s="136"/>
      <c r="L4249" s="159"/>
    </row>
    <row r="4250" ht="20.25" customHeight="1">
      <c r="A4250" s="168">
        <v>46170.0</v>
      </c>
      <c r="B4250" s="162" t="s">
        <v>5525</v>
      </c>
      <c r="C4250" s="23"/>
      <c r="D4250" s="166" t="s">
        <v>3022</v>
      </c>
      <c r="E4250" s="181"/>
      <c r="F4250" s="158"/>
      <c r="G4250" s="135" t="s">
        <v>196</v>
      </c>
      <c r="H4250" s="135">
        <v>5.0</v>
      </c>
      <c r="I4250" s="81"/>
      <c r="J4250" s="81" t="s">
        <v>888</v>
      </c>
      <c r="K4250" s="136"/>
      <c r="L4250" s="159"/>
    </row>
    <row r="4251" ht="20.25" customHeight="1">
      <c r="A4251" s="168">
        <v>46170.0</v>
      </c>
      <c r="B4251" s="162" t="s">
        <v>5525</v>
      </c>
      <c r="C4251" s="23"/>
      <c r="D4251" s="166" t="s">
        <v>3112</v>
      </c>
      <c r="E4251" s="181"/>
      <c r="F4251" s="158"/>
      <c r="G4251" s="135" t="s">
        <v>502</v>
      </c>
      <c r="H4251" s="135">
        <v>1.0</v>
      </c>
      <c r="I4251" s="81"/>
      <c r="J4251" s="81" t="s">
        <v>3111</v>
      </c>
      <c r="K4251" s="136"/>
      <c r="L4251" s="159"/>
    </row>
    <row r="4252" ht="20.25" customHeight="1">
      <c r="A4252" s="168">
        <v>46170.0</v>
      </c>
      <c r="B4252" s="162" t="s">
        <v>5525</v>
      </c>
      <c r="C4252" s="23"/>
      <c r="D4252" s="166" t="s">
        <v>2045</v>
      </c>
      <c r="E4252" s="181"/>
      <c r="F4252" s="158"/>
      <c r="G4252" s="135" t="s">
        <v>196</v>
      </c>
      <c r="H4252" s="135">
        <v>2.0</v>
      </c>
      <c r="I4252" s="81"/>
      <c r="J4252" s="81" t="s">
        <v>3111</v>
      </c>
      <c r="K4252" s="136"/>
      <c r="L4252" s="159"/>
    </row>
    <row r="4253" ht="20.25" customHeight="1">
      <c r="A4253" s="168">
        <v>46170.0</v>
      </c>
      <c r="B4253" s="162" t="s">
        <v>5525</v>
      </c>
      <c r="C4253" s="23"/>
      <c r="D4253" s="166" t="s">
        <v>5529</v>
      </c>
      <c r="E4253" s="181"/>
      <c r="F4253" s="158"/>
      <c r="G4253" s="135" t="s">
        <v>104</v>
      </c>
      <c r="H4253" s="135">
        <v>2.0</v>
      </c>
      <c r="I4253" s="81"/>
      <c r="J4253" s="81" t="s">
        <v>3111</v>
      </c>
      <c r="K4253" s="136"/>
      <c r="L4253" s="159"/>
    </row>
    <row r="4254" ht="20.25" customHeight="1">
      <c r="A4254" s="168">
        <v>46170.0</v>
      </c>
      <c r="B4254" s="162" t="s">
        <v>5525</v>
      </c>
      <c r="C4254" s="23"/>
      <c r="D4254" s="166" t="s">
        <v>3114</v>
      </c>
      <c r="E4254" s="181"/>
      <c r="F4254" s="158"/>
      <c r="G4254" s="135" t="s">
        <v>1314</v>
      </c>
      <c r="H4254" s="135" t="s">
        <v>3115</v>
      </c>
      <c r="I4254" s="81"/>
      <c r="J4254" s="81" t="s">
        <v>3111</v>
      </c>
      <c r="K4254" s="136"/>
      <c r="L4254" s="159"/>
    </row>
    <row r="4255" ht="20.25" customHeight="1">
      <c r="A4255" s="168">
        <v>46170.0</v>
      </c>
      <c r="B4255" s="162" t="s">
        <v>5525</v>
      </c>
      <c r="C4255" s="23"/>
      <c r="D4255" s="166" t="s">
        <v>850</v>
      </c>
      <c r="E4255" s="181"/>
      <c r="F4255" s="158"/>
      <c r="G4255" s="135" t="s">
        <v>104</v>
      </c>
      <c r="H4255" s="135">
        <v>1.0</v>
      </c>
      <c r="I4255" s="81"/>
      <c r="J4255" s="81" t="s">
        <v>3096</v>
      </c>
      <c r="K4255" s="136"/>
      <c r="L4255" s="159"/>
    </row>
    <row r="4256" ht="20.25" customHeight="1">
      <c r="A4256" s="168">
        <v>46170.0</v>
      </c>
      <c r="B4256" s="162" t="s">
        <v>5525</v>
      </c>
      <c r="C4256" s="23"/>
      <c r="D4256" s="166" t="s">
        <v>3116</v>
      </c>
      <c r="E4256" s="181"/>
      <c r="F4256" s="158"/>
      <c r="G4256" s="135" t="s">
        <v>104</v>
      </c>
      <c r="H4256" s="135">
        <v>2.0</v>
      </c>
      <c r="I4256" s="81"/>
      <c r="J4256" s="81" t="s">
        <v>2749</v>
      </c>
      <c r="K4256" s="136"/>
      <c r="L4256" s="159"/>
    </row>
    <row r="4257" ht="20.25" customHeight="1">
      <c r="A4257" s="168">
        <v>46170.0</v>
      </c>
      <c r="B4257" s="162" t="s">
        <v>5525</v>
      </c>
      <c r="C4257" s="23"/>
      <c r="D4257" s="166" t="s">
        <v>3117</v>
      </c>
      <c r="E4257" s="181"/>
      <c r="F4257" s="158"/>
      <c r="G4257" s="135" t="s">
        <v>502</v>
      </c>
      <c r="H4257" s="135">
        <v>1.0</v>
      </c>
      <c r="I4257" s="81"/>
      <c r="J4257" s="81" t="s">
        <v>3127</v>
      </c>
      <c r="K4257" s="136"/>
      <c r="L4257" s="159"/>
    </row>
    <row r="4258" ht="20.25" hidden="1" customHeight="1">
      <c r="A4258" s="183"/>
      <c r="B4258" s="184"/>
      <c r="C4258" s="185"/>
      <c r="D4258" s="186"/>
      <c r="E4258" s="187"/>
      <c r="F4258" s="188"/>
      <c r="G4258" s="189"/>
      <c r="H4258" s="189"/>
      <c r="I4258" s="186"/>
      <c r="J4258" s="186"/>
      <c r="K4258" s="190"/>
      <c r="L4258" s="191"/>
      <c r="M4258" s="192"/>
      <c r="N4258" s="192"/>
      <c r="O4258" s="192"/>
      <c r="P4258" s="192"/>
      <c r="Q4258" s="192"/>
      <c r="R4258" s="192"/>
      <c r="S4258" s="192"/>
      <c r="T4258" s="192"/>
      <c r="U4258" s="192"/>
      <c r="V4258" s="192"/>
      <c r="W4258" s="192"/>
      <c r="X4258" s="192"/>
      <c r="Y4258" s="192"/>
      <c r="Z4258" s="192"/>
    </row>
    <row r="4259" ht="20.25" customHeight="1">
      <c r="A4259" s="168">
        <v>46171.0</v>
      </c>
      <c r="B4259" s="162" t="s">
        <v>5530</v>
      </c>
      <c r="C4259" s="23"/>
      <c r="D4259" s="166" t="s">
        <v>5531</v>
      </c>
      <c r="E4259" s="181"/>
      <c r="F4259" s="158"/>
      <c r="G4259" s="135" t="s">
        <v>104</v>
      </c>
      <c r="H4259" s="135">
        <v>1.0</v>
      </c>
      <c r="I4259" s="81"/>
      <c r="J4259" s="81" t="s">
        <v>3121</v>
      </c>
      <c r="K4259" s="136"/>
      <c r="L4259" s="159"/>
    </row>
    <row r="4260" ht="20.25" customHeight="1">
      <c r="A4260" s="168">
        <v>46171.0</v>
      </c>
      <c r="B4260" s="162" t="s">
        <v>5530</v>
      </c>
      <c r="C4260" s="23"/>
      <c r="D4260" s="166" t="s">
        <v>5532</v>
      </c>
      <c r="E4260" s="181"/>
      <c r="F4260" s="158"/>
      <c r="G4260" s="135" t="s">
        <v>104</v>
      </c>
      <c r="H4260" s="135">
        <v>1.0</v>
      </c>
      <c r="I4260" s="81"/>
      <c r="J4260" s="81" t="s">
        <v>3121</v>
      </c>
      <c r="K4260" s="136"/>
      <c r="L4260" s="159"/>
    </row>
    <row r="4261" ht="20.25" customHeight="1">
      <c r="A4261" s="168">
        <v>46171.0</v>
      </c>
      <c r="B4261" s="162" t="s">
        <v>5530</v>
      </c>
      <c r="C4261" s="23"/>
      <c r="D4261" s="166" t="s">
        <v>398</v>
      </c>
      <c r="E4261" s="181"/>
      <c r="F4261" s="158"/>
      <c r="G4261" s="135" t="s">
        <v>104</v>
      </c>
      <c r="H4261" s="135">
        <v>1.0</v>
      </c>
      <c r="I4261" s="81"/>
      <c r="J4261" s="81" t="s">
        <v>3096</v>
      </c>
      <c r="K4261" s="136"/>
      <c r="L4261" s="159"/>
    </row>
    <row r="4262" ht="20.25" customHeight="1">
      <c r="A4262" s="168">
        <v>46171.0</v>
      </c>
      <c r="B4262" s="162" t="s">
        <v>5530</v>
      </c>
      <c r="C4262" s="23"/>
      <c r="D4262" s="166" t="s">
        <v>2015</v>
      </c>
      <c r="E4262" s="181"/>
      <c r="F4262" s="158"/>
      <c r="G4262" s="135" t="s">
        <v>104</v>
      </c>
      <c r="H4262" s="135">
        <v>1.0</v>
      </c>
      <c r="I4262" s="81"/>
      <c r="J4262" s="81" t="s">
        <v>3096</v>
      </c>
      <c r="K4262" s="136"/>
      <c r="L4262" s="159"/>
    </row>
    <row r="4263" ht="20.25" customHeight="1">
      <c r="A4263" s="168">
        <v>46171.0</v>
      </c>
      <c r="B4263" s="162" t="s">
        <v>5530</v>
      </c>
      <c r="C4263" s="23"/>
      <c r="D4263" s="166" t="s">
        <v>3123</v>
      </c>
      <c r="E4263" s="181"/>
      <c r="F4263" s="158"/>
      <c r="G4263" s="135" t="s">
        <v>104</v>
      </c>
      <c r="H4263" s="135">
        <v>1.0</v>
      </c>
      <c r="I4263" s="81"/>
      <c r="J4263" s="81" t="s">
        <v>3104</v>
      </c>
      <c r="K4263" s="136"/>
      <c r="L4263" s="159"/>
    </row>
    <row r="4264" ht="20.25" customHeight="1">
      <c r="A4264" s="168">
        <v>46171.0</v>
      </c>
      <c r="B4264" s="162" t="s">
        <v>5530</v>
      </c>
      <c r="C4264" s="23"/>
      <c r="D4264" s="166" t="s">
        <v>3109</v>
      </c>
      <c r="E4264" s="181"/>
      <c r="F4264" s="158"/>
      <c r="G4264" s="135" t="s">
        <v>104</v>
      </c>
      <c r="H4264" s="135">
        <v>1.0</v>
      </c>
      <c r="I4264" s="81"/>
      <c r="J4264" s="81" t="s">
        <v>3104</v>
      </c>
      <c r="K4264" s="136"/>
      <c r="L4264" s="159"/>
    </row>
    <row r="4265" ht="20.25" customHeight="1">
      <c r="A4265" s="168">
        <v>46171.0</v>
      </c>
      <c r="B4265" s="162" t="s">
        <v>5530</v>
      </c>
      <c r="C4265" s="23"/>
      <c r="D4265" s="166" t="s">
        <v>1054</v>
      </c>
      <c r="E4265" s="181"/>
      <c r="F4265" s="158"/>
      <c r="G4265" s="135" t="s">
        <v>742</v>
      </c>
      <c r="H4265" s="135">
        <v>1.0</v>
      </c>
      <c r="I4265" s="81"/>
      <c r="J4265" s="81" t="s">
        <v>2749</v>
      </c>
      <c r="K4265" s="136"/>
      <c r="L4265" s="159"/>
    </row>
    <row r="4266" ht="20.25" customHeight="1">
      <c r="A4266" s="168">
        <v>46171.0</v>
      </c>
      <c r="B4266" s="162" t="s">
        <v>5530</v>
      </c>
      <c r="C4266" s="23"/>
      <c r="D4266" s="166" t="s">
        <v>3126</v>
      </c>
      <c r="E4266" s="181"/>
      <c r="F4266" s="158"/>
      <c r="G4266" s="135" t="s">
        <v>1314</v>
      </c>
      <c r="H4266" s="135">
        <v>7.0</v>
      </c>
      <c r="I4266" s="81"/>
      <c r="J4266" s="81" t="s">
        <v>3127</v>
      </c>
      <c r="K4266" s="136"/>
      <c r="L4266" s="159"/>
    </row>
    <row r="4267" ht="20.25" customHeight="1">
      <c r="A4267" s="168">
        <v>46171.0</v>
      </c>
      <c r="B4267" s="162" t="s">
        <v>5530</v>
      </c>
      <c r="C4267" s="23"/>
      <c r="D4267" s="166" t="s">
        <v>3128</v>
      </c>
      <c r="E4267" s="181"/>
      <c r="F4267" s="158"/>
      <c r="G4267" s="135" t="s">
        <v>104</v>
      </c>
      <c r="H4267" s="135">
        <v>1.0</v>
      </c>
      <c r="I4267" s="81"/>
      <c r="J4267" s="81" t="s">
        <v>3127</v>
      </c>
      <c r="K4267" s="136"/>
      <c r="L4267" s="159"/>
    </row>
    <row r="4268" ht="20.25" customHeight="1">
      <c r="A4268" s="168">
        <v>46171.0</v>
      </c>
      <c r="B4268" s="162" t="s">
        <v>5530</v>
      </c>
      <c r="C4268" s="23"/>
      <c r="D4268" s="166" t="s">
        <v>3129</v>
      </c>
      <c r="E4268" s="181"/>
      <c r="F4268" s="158"/>
      <c r="G4268" s="135" t="s">
        <v>104</v>
      </c>
      <c r="H4268" s="135">
        <v>4.0</v>
      </c>
      <c r="I4268" s="81"/>
      <c r="J4268" s="81" t="s">
        <v>3127</v>
      </c>
      <c r="K4268" s="136"/>
      <c r="L4268" s="159"/>
    </row>
    <row r="4269" ht="20.25" hidden="1" customHeight="1">
      <c r="A4269" s="183"/>
      <c r="B4269" s="184"/>
      <c r="C4269" s="185"/>
      <c r="D4269" s="186"/>
      <c r="E4269" s="187"/>
      <c r="F4269" s="188"/>
      <c r="G4269" s="189"/>
      <c r="H4269" s="189"/>
      <c r="I4269" s="186"/>
      <c r="J4269" s="186"/>
      <c r="K4269" s="190"/>
      <c r="L4269" s="191"/>
      <c r="M4269" s="192"/>
      <c r="N4269" s="192"/>
      <c r="O4269" s="192"/>
      <c r="P4269" s="192"/>
      <c r="Q4269" s="192"/>
      <c r="R4269" s="192"/>
      <c r="S4269" s="192"/>
      <c r="T4269" s="192"/>
      <c r="U4269" s="192"/>
      <c r="V4269" s="192"/>
      <c r="W4269" s="192"/>
      <c r="X4269" s="192"/>
      <c r="Y4269" s="192"/>
      <c r="Z4269" s="192"/>
    </row>
    <row r="4270" ht="20.25" customHeight="1">
      <c r="A4270" s="168">
        <v>46175.0</v>
      </c>
      <c r="B4270" s="162" t="s">
        <v>5533</v>
      </c>
      <c r="C4270" s="23"/>
      <c r="D4270" s="166" t="s">
        <v>4148</v>
      </c>
      <c r="E4270" s="181"/>
      <c r="F4270" s="158"/>
      <c r="G4270" s="135" t="s">
        <v>104</v>
      </c>
      <c r="H4270" s="135">
        <v>3.0</v>
      </c>
      <c r="I4270" s="81"/>
      <c r="J4270" s="81" t="s">
        <v>1103</v>
      </c>
      <c r="K4270" s="136"/>
      <c r="L4270" s="159"/>
    </row>
    <row r="4271" ht="20.25" customHeight="1">
      <c r="A4271" s="168">
        <v>46175.0</v>
      </c>
      <c r="B4271" s="162" t="s">
        <v>5533</v>
      </c>
      <c r="C4271" s="23"/>
      <c r="D4271" s="166" t="s">
        <v>1054</v>
      </c>
      <c r="E4271" s="181"/>
      <c r="F4271" s="158"/>
      <c r="G4271" s="135" t="s">
        <v>742</v>
      </c>
      <c r="H4271" s="135">
        <v>1.0</v>
      </c>
      <c r="I4271" s="81"/>
      <c r="J4271" s="81" t="s">
        <v>2749</v>
      </c>
      <c r="K4271" s="136"/>
      <c r="L4271" s="159"/>
    </row>
    <row r="4272" ht="20.25" customHeight="1">
      <c r="A4272" s="168">
        <v>46175.0</v>
      </c>
      <c r="B4272" s="162" t="s">
        <v>5533</v>
      </c>
      <c r="C4272" s="23"/>
      <c r="D4272" s="166" t="s">
        <v>686</v>
      </c>
      <c r="E4272" s="181"/>
      <c r="F4272" s="158"/>
      <c r="G4272" s="135" t="s">
        <v>104</v>
      </c>
      <c r="H4272" s="135">
        <v>1.0</v>
      </c>
      <c r="I4272" s="81"/>
      <c r="J4272" s="81" t="s">
        <v>2749</v>
      </c>
      <c r="K4272" s="136"/>
      <c r="L4272" s="159"/>
    </row>
    <row r="4273" ht="20.25" customHeight="1">
      <c r="A4273" s="168">
        <v>46175.0</v>
      </c>
      <c r="B4273" s="162" t="s">
        <v>5533</v>
      </c>
      <c r="C4273" s="23"/>
      <c r="D4273" s="166" t="s">
        <v>2093</v>
      </c>
      <c r="E4273" s="181">
        <v>5.22302134E8</v>
      </c>
      <c r="F4273" s="158"/>
      <c r="G4273" s="135" t="s">
        <v>104</v>
      </c>
      <c r="H4273" s="135">
        <v>1.0</v>
      </c>
      <c r="I4273" s="81"/>
      <c r="J4273" s="81" t="s">
        <v>1103</v>
      </c>
      <c r="K4273" s="136"/>
      <c r="L4273" s="159"/>
    </row>
    <row r="4274" ht="20.25" customHeight="1">
      <c r="A4274" s="168">
        <v>46175.0</v>
      </c>
      <c r="B4274" s="162" t="s">
        <v>5533</v>
      </c>
      <c r="C4274" s="23"/>
      <c r="D4274" s="166" t="s">
        <v>2093</v>
      </c>
      <c r="E4274" s="181" t="s">
        <v>4055</v>
      </c>
      <c r="F4274" s="158"/>
      <c r="G4274" s="135" t="s">
        <v>104</v>
      </c>
      <c r="H4274" s="135">
        <v>1.0</v>
      </c>
      <c r="I4274" s="81"/>
      <c r="J4274" s="81" t="s">
        <v>1103</v>
      </c>
      <c r="K4274" s="136"/>
      <c r="L4274" s="159"/>
    </row>
    <row r="4275" ht="20.25" customHeight="1">
      <c r="A4275" s="168">
        <v>46175.0</v>
      </c>
      <c r="B4275" s="162" t="s">
        <v>5533</v>
      </c>
      <c r="C4275" s="23"/>
      <c r="D4275" s="166" t="s">
        <v>3142</v>
      </c>
      <c r="E4275" s="181"/>
      <c r="F4275" s="158"/>
      <c r="G4275" s="135" t="s">
        <v>1385</v>
      </c>
      <c r="H4275" s="135">
        <v>1.0</v>
      </c>
      <c r="I4275" s="81"/>
      <c r="J4275" s="81" t="s">
        <v>1966</v>
      </c>
      <c r="K4275" s="136"/>
      <c r="L4275" s="159"/>
    </row>
    <row r="4276" ht="20.25" customHeight="1">
      <c r="A4276" s="168">
        <v>46175.0</v>
      </c>
      <c r="B4276" s="162" t="s">
        <v>5533</v>
      </c>
      <c r="C4276" s="23"/>
      <c r="D4276" s="166" t="s">
        <v>3133</v>
      </c>
      <c r="E4276" s="181"/>
      <c r="F4276" s="158"/>
      <c r="G4276" s="135" t="s">
        <v>502</v>
      </c>
      <c r="H4276" s="135">
        <v>1.0</v>
      </c>
      <c r="I4276" s="81"/>
      <c r="J4276" s="81" t="s">
        <v>2176</v>
      </c>
      <c r="K4276" s="136"/>
      <c r="L4276" s="159"/>
    </row>
    <row r="4277" ht="20.25" customHeight="1">
      <c r="A4277" s="168">
        <v>46175.0</v>
      </c>
      <c r="B4277" s="162" t="s">
        <v>5533</v>
      </c>
      <c r="C4277" s="23"/>
      <c r="D4277" s="166" t="s">
        <v>3134</v>
      </c>
      <c r="E4277" s="181"/>
      <c r="F4277" s="158"/>
      <c r="G4277" s="135" t="s">
        <v>502</v>
      </c>
      <c r="H4277" s="135">
        <v>1.0</v>
      </c>
      <c r="I4277" s="81"/>
      <c r="J4277" s="81" t="s">
        <v>2176</v>
      </c>
      <c r="K4277" s="136"/>
      <c r="L4277" s="159"/>
    </row>
    <row r="4278" ht="20.25" customHeight="1">
      <c r="A4278" s="168">
        <v>46175.0</v>
      </c>
      <c r="B4278" s="162" t="s">
        <v>5533</v>
      </c>
      <c r="C4278" s="23"/>
      <c r="D4278" s="166" t="s">
        <v>3135</v>
      </c>
      <c r="E4278" s="181"/>
      <c r="F4278" s="158"/>
      <c r="G4278" s="135" t="s">
        <v>502</v>
      </c>
      <c r="H4278" s="135">
        <v>1.0</v>
      </c>
      <c r="I4278" s="81"/>
      <c r="J4278" s="81" t="s">
        <v>2176</v>
      </c>
      <c r="K4278" s="136"/>
      <c r="L4278" s="159"/>
    </row>
    <row r="4279" ht="20.25" customHeight="1">
      <c r="A4279" s="168">
        <v>46175.0</v>
      </c>
      <c r="B4279" s="162" t="s">
        <v>5533</v>
      </c>
      <c r="C4279" s="23"/>
      <c r="D4279" s="166" t="s">
        <v>2638</v>
      </c>
      <c r="E4279" s="181"/>
      <c r="F4279" s="158"/>
      <c r="G4279" s="135" t="s">
        <v>502</v>
      </c>
      <c r="H4279" s="135">
        <v>1.0</v>
      </c>
      <c r="I4279" s="81"/>
      <c r="J4279" s="81" t="s">
        <v>2176</v>
      </c>
      <c r="K4279" s="136"/>
      <c r="L4279" s="159"/>
    </row>
    <row r="4280" ht="20.25" customHeight="1">
      <c r="A4280" s="168">
        <v>46175.0</v>
      </c>
      <c r="B4280" s="162" t="s">
        <v>5533</v>
      </c>
      <c r="C4280" s="23"/>
      <c r="D4280" s="166" t="s">
        <v>3136</v>
      </c>
      <c r="E4280" s="181"/>
      <c r="F4280" s="158"/>
      <c r="G4280" s="135" t="s">
        <v>502</v>
      </c>
      <c r="H4280" s="135">
        <v>1.0</v>
      </c>
      <c r="I4280" s="81"/>
      <c r="J4280" s="81" t="s">
        <v>2176</v>
      </c>
      <c r="K4280" s="136"/>
      <c r="L4280" s="159"/>
    </row>
    <row r="4281" ht="20.25" customHeight="1">
      <c r="A4281" s="168">
        <v>46175.0</v>
      </c>
      <c r="B4281" s="162" t="s">
        <v>5533</v>
      </c>
      <c r="C4281" s="23"/>
      <c r="D4281" s="166" t="s">
        <v>3137</v>
      </c>
      <c r="E4281" s="181"/>
      <c r="F4281" s="158"/>
      <c r="G4281" s="135" t="s">
        <v>104</v>
      </c>
      <c r="H4281" s="135">
        <v>1.0</v>
      </c>
      <c r="I4281" s="81"/>
      <c r="J4281" s="81" t="s">
        <v>2176</v>
      </c>
      <c r="K4281" s="136"/>
      <c r="L4281" s="159"/>
    </row>
    <row r="4282" ht="20.25" customHeight="1">
      <c r="A4282" s="168">
        <v>46175.0</v>
      </c>
      <c r="B4282" s="162" t="s">
        <v>5533</v>
      </c>
      <c r="C4282" s="23"/>
      <c r="D4282" s="166" t="s">
        <v>4987</v>
      </c>
      <c r="E4282" s="181"/>
      <c r="F4282" s="158"/>
      <c r="G4282" s="135" t="s">
        <v>104</v>
      </c>
      <c r="H4282" s="135">
        <v>6.0</v>
      </c>
      <c r="I4282" s="81"/>
      <c r="J4282" s="81" t="s">
        <v>2176</v>
      </c>
      <c r="K4282" s="136"/>
      <c r="L4282" s="159"/>
    </row>
    <row r="4283" ht="20.25" customHeight="1">
      <c r="A4283" s="168">
        <v>46175.0</v>
      </c>
      <c r="B4283" s="162" t="s">
        <v>5533</v>
      </c>
      <c r="C4283" s="23"/>
      <c r="D4283" s="166" t="s">
        <v>3138</v>
      </c>
      <c r="E4283" s="181"/>
      <c r="F4283" s="158"/>
      <c r="G4283" s="135" t="s">
        <v>104</v>
      </c>
      <c r="H4283" s="135">
        <v>1.0</v>
      </c>
      <c r="I4283" s="81"/>
      <c r="J4283" s="81" t="s">
        <v>1397</v>
      </c>
      <c r="K4283" s="136"/>
      <c r="L4283" s="159"/>
    </row>
    <row r="4284" ht="20.25" customHeight="1">
      <c r="A4284" s="168">
        <v>46175.0</v>
      </c>
      <c r="B4284" s="162" t="s">
        <v>5533</v>
      </c>
      <c r="C4284" s="23"/>
      <c r="D4284" s="166" t="s">
        <v>3139</v>
      </c>
      <c r="E4284" s="181"/>
      <c r="F4284" s="158"/>
      <c r="G4284" s="135" t="s">
        <v>104</v>
      </c>
      <c r="H4284" s="135">
        <v>1.0</v>
      </c>
      <c r="I4284" s="81"/>
      <c r="J4284" s="81" t="s">
        <v>5534</v>
      </c>
      <c r="K4284" s="136"/>
      <c r="L4284" s="159"/>
    </row>
    <row r="4285" ht="20.25" customHeight="1">
      <c r="A4285" s="168">
        <v>46175.0</v>
      </c>
      <c r="B4285" s="162" t="s">
        <v>5533</v>
      </c>
      <c r="C4285" s="23"/>
      <c r="D4285" s="166" t="s">
        <v>3110</v>
      </c>
      <c r="E4285" s="181"/>
      <c r="F4285" s="158"/>
      <c r="G4285" s="135" t="s">
        <v>104</v>
      </c>
      <c r="H4285" s="135">
        <v>1.0</v>
      </c>
      <c r="I4285" s="81"/>
      <c r="J4285" s="81"/>
      <c r="K4285" s="136"/>
      <c r="L4285" s="159"/>
    </row>
    <row r="4286" ht="20.25" customHeight="1">
      <c r="A4286" s="168">
        <v>46175.0</v>
      </c>
      <c r="B4286" s="162" t="s">
        <v>5533</v>
      </c>
      <c r="C4286" s="23"/>
      <c r="D4286" s="166" t="s">
        <v>3131</v>
      </c>
      <c r="E4286" s="181"/>
      <c r="F4286" s="158"/>
      <c r="G4286" s="135" t="s">
        <v>104</v>
      </c>
      <c r="H4286" s="135">
        <v>20.0</v>
      </c>
      <c r="I4286" s="81"/>
      <c r="J4286" s="81" t="s">
        <v>1594</v>
      </c>
      <c r="K4286" s="136"/>
      <c r="L4286" s="159"/>
    </row>
    <row r="4287" ht="20.25" hidden="1" customHeight="1">
      <c r="A4287" s="183"/>
      <c r="B4287" s="184"/>
      <c r="C4287" s="185"/>
      <c r="D4287" s="186"/>
      <c r="E4287" s="187"/>
      <c r="F4287" s="188"/>
      <c r="G4287" s="189"/>
      <c r="H4287" s="189"/>
      <c r="I4287" s="186"/>
      <c r="J4287" s="186"/>
      <c r="K4287" s="190"/>
      <c r="L4287" s="191"/>
      <c r="M4287" s="192"/>
      <c r="N4287" s="192"/>
      <c r="O4287" s="192"/>
      <c r="P4287" s="192"/>
      <c r="Q4287" s="192"/>
      <c r="R4287" s="192"/>
      <c r="S4287" s="192"/>
      <c r="T4287" s="192"/>
      <c r="U4287" s="192"/>
      <c r="V4287" s="192"/>
      <c r="W4287" s="192"/>
      <c r="X4287" s="192"/>
      <c r="Y4287" s="192"/>
      <c r="Z4287" s="192"/>
    </row>
    <row r="4288" ht="20.25" customHeight="1">
      <c r="A4288" s="168">
        <v>46176.0</v>
      </c>
      <c r="B4288" s="162" t="s">
        <v>5535</v>
      </c>
      <c r="C4288" s="23"/>
      <c r="D4288" s="166" t="s">
        <v>2398</v>
      </c>
      <c r="E4288" s="181"/>
      <c r="F4288" s="158"/>
      <c r="G4288" s="135" t="s">
        <v>104</v>
      </c>
      <c r="H4288" s="135">
        <v>1.0</v>
      </c>
      <c r="I4288" s="81"/>
      <c r="J4288" s="81" t="s">
        <v>2568</v>
      </c>
      <c r="K4288" s="136"/>
      <c r="L4288" s="159"/>
    </row>
    <row r="4289" ht="20.25" customHeight="1">
      <c r="A4289" s="168">
        <v>46176.0</v>
      </c>
      <c r="B4289" s="162" t="s">
        <v>5535</v>
      </c>
      <c r="C4289" s="23"/>
      <c r="D4289" s="166" t="s">
        <v>2035</v>
      </c>
      <c r="E4289" s="181"/>
      <c r="F4289" s="158"/>
      <c r="G4289" s="135" t="s">
        <v>104</v>
      </c>
      <c r="H4289" s="135">
        <v>1.0</v>
      </c>
      <c r="I4289" s="81"/>
      <c r="J4289" s="81" t="s">
        <v>2568</v>
      </c>
      <c r="K4289" s="136"/>
      <c r="L4289" s="159"/>
    </row>
    <row r="4290" ht="20.25" customHeight="1">
      <c r="A4290" s="168">
        <v>46176.0</v>
      </c>
      <c r="B4290" s="162" t="s">
        <v>5535</v>
      </c>
      <c r="C4290" s="23"/>
      <c r="D4290" s="166" t="s">
        <v>3145</v>
      </c>
      <c r="E4290" s="181"/>
      <c r="F4290" s="158"/>
      <c r="G4290" s="135" t="s">
        <v>104</v>
      </c>
      <c r="H4290" s="135">
        <v>10.0</v>
      </c>
      <c r="I4290" s="81"/>
      <c r="J4290" s="81" t="s">
        <v>3146</v>
      </c>
      <c r="K4290" s="136"/>
      <c r="L4290" s="159"/>
    </row>
    <row r="4291" ht="20.25" customHeight="1">
      <c r="A4291" s="168">
        <v>46176.0</v>
      </c>
      <c r="B4291" s="162" t="s">
        <v>5535</v>
      </c>
      <c r="C4291" s="23"/>
      <c r="D4291" s="166" t="s">
        <v>3147</v>
      </c>
      <c r="E4291" s="181"/>
      <c r="F4291" s="158"/>
      <c r="G4291" s="135" t="s">
        <v>104</v>
      </c>
      <c r="H4291" s="135">
        <v>18.0</v>
      </c>
      <c r="I4291" s="81"/>
      <c r="J4291" s="81" t="s">
        <v>3146</v>
      </c>
      <c r="K4291" s="136"/>
      <c r="L4291" s="159"/>
    </row>
    <row r="4292" ht="20.25" customHeight="1">
      <c r="A4292" s="168">
        <v>46176.0</v>
      </c>
      <c r="B4292" s="162" t="s">
        <v>5535</v>
      </c>
      <c r="C4292" s="23"/>
      <c r="D4292" s="166" t="s">
        <v>3023</v>
      </c>
      <c r="E4292" s="181"/>
      <c r="F4292" s="158"/>
      <c r="G4292" s="135" t="s">
        <v>104</v>
      </c>
      <c r="H4292" s="135">
        <v>4.0</v>
      </c>
      <c r="I4292" s="81"/>
      <c r="J4292" s="81" t="s">
        <v>2176</v>
      </c>
      <c r="K4292" s="136"/>
      <c r="L4292" s="159"/>
    </row>
    <row r="4293" ht="20.25" customHeight="1">
      <c r="A4293" s="168">
        <v>46176.0</v>
      </c>
      <c r="B4293" s="162" t="s">
        <v>5535</v>
      </c>
      <c r="C4293" s="23"/>
      <c r="D4293" s="166" t="s">
        <v>3137</v>
      </c>
      <c r="E4293" s="181"/>
      <c r="F4293" s="158"/>
      <c r="G4293" s="135" t="s">
        <v>104</v>
      </c>
      <c r="H4293" s="135">
        <v>1.0</v>
      </c>
      <c r="I4293" s="81"/>
      <c r="J4293" s="81" t="s">
        <v>2176</v>
      </c>
      <c r="K4293" s="136"/>
      <c r="L4293" s="159"/>
    </row>
    <row r="4294" ht="20.25" customHeight="1">
      <c r="A4294" s="168">
        <v>46176.0</v>
      </c>
      <c r="B4294" s="162" t="s">
        <v>5535</v>
      </c>
      <c r="C4294" s="23"/>
      <c r="D4294" s="166" t="s">
        <v>1958</v>
      </c>
      <c r="E4294" s="181"/>
      <c r="F4294" s="158"/>
      <c r="G4294" s="135" t="s">
        <v>104</v>
      </c>
      <c r="H4294" s="135">
        <v>2.0</v>
      </c>
      <c r="I4294" s="81"/>
      <c r="J4294" s="81" t="s">
        <v>1034</v>
      </c>
      <c r="K4294" s="136"/>
      <c r="L4294" s="159"/>
    </row>
    <row r="4295" ht="20.25" customHeight="1">
      <c r="A4295" s="168">
        <v>46176.0</v>
      </c>
      <c r="B4295" s="162" t="s">
        <v>5535</v>
      </c>
      <c r="C4295" s="23"/>
      <c r="D4295" s="166" t="s">
        <v>5473</v>
      </c>
      <c r="E4295" s="181" t="s">
        <v>362</v>
      </c>
      <c r="F4295" s="158"/>
      <c r="G4295" s="135" t="s">
        <v>104</v>
      </c>
      <c r="H4295" s="135">
        <v>1.0</v>
      </c>
      <c r="I4295" s="81"/>
      <c r="J4295" s="81" t="s">
        <v>2568</v>
      </c>
      <c r="K4295" s="136"/>
      <c r="L4295" s="159"/>
    </row>
    <row r="4296" ht="20.25" customHeight="1">
      <c r="A4296" s="168">
        <v>46176.0</v>
      </c>
      <c r="B4296" s="162" t="s">
        <v>5535</v>
      </c>
      <c r="C4296" s="23"/>
      <c r="D4296" s="166" t="s">
        <v>5473</v>
      </c>
      <c r="E4296" s="181" t="s">
        <v>808</v>
      </c>
      <c r="F4296" s="158"/>
      <c r="G4296" s="135" t="s">
        <v>104</v>
      </c>
      <c r="H4296" s="135">
        <v>1.0</v>
      </c>
      <c r="I4296" s="81"/>
      <c r="J4296" s="81" t="s">
        <v>2568</v>
      </c>
      <c r="K4296" s="136"/>
      <c r="L4296" s="159"/>
    </row>
    <row r="4297" ht="20.25" customHeight="1">
      <c r="A4297" s="168">
        <v>46176.0</v>
      </c>
      <c r="B4297" s="162" t="s">
        <v>5535</v>
      </c>
      <c r="C4297" s="23"/>
      <c r="D4297" s="166" t="s">
        <v>5473</v>
      </c>
      <c r="E4297" s="181" t="s">
        <v>815</v>
      </c>
      <c r="F4297" s="158"/>
      <c r="G4297" s="135" t="s">
        <v>104</v>
      </c>
      <c r="H4297" s="135">
        <v>1.0</v>
      </c>
      <c r="I4297" s="81"/>
      <c r="J4297" s="81" t="s">
        <v>2568</v>
      </c>
      <c r="K4297" s="136"/>
      <c r="L4297" s="159"/>
    </row>
    <row r="4298" ht="20.25" customHeight="1">
      <c r="A4298" s="168">
        <v>46176.0</v>
      </c>
      <c r="B4298" s="162" t="s">
        <v>5535</v>
      </c>
      <c r="C4298" s="23"/>
      <c r="D4298" s="166" t="s">
        <v>433</v>
      </c>
      <c r="E4298" s="181" t="s">
        <v>63</v>
      </c>
      <c r="F4298" s="158"/>
      <c r="G4298" s="135" t="s">
        <v>104</v>
      </c>
      <c r="H4298" s="135">
        <v>1.0</v>
      </c>
      <c r="I4298" s="81"/>
      <c r="J4298" s="81" t="s">
        <v>2568</v>
      </c>
      <c r="K4298" s="136"/>
      <c r="L4298" s="159"/>
    </row>
    <row r="4299" ht="20.25" hidden="1" customHeight="1">
      <c r="A4299" s="183"/>
      <c r="B4299" s="184"/>
      <c r="C4299" s="185"/>
      <c r="D4299" s="186"/>
      <c r="E4299" s="187"/>
      <c r="F4299" s="188"/>
      <c r="G4299" s="189"/>
      <c r="H4299" s="189"/>
      <c r="I4299" s="186"/>
      <c r="J4299" s="186"/>
      <c r="K4299" s="190"/>
      <c r="L4299" s="191"/>
      <c r="M4299" s="192"/>
      <c r="N4299" s="192"/>
      <c r="O4299" s="192"/>
      <c r="P4299" s="192"/>
      <c r="Q4299" s="192"/>
      <c r="R4299" s="192"/>
      <c r="S4299" s="192"/>
      <c r="T4299" s="192"/>
      <c r="U4299" s="192"/>
      <c r="V4299" s="192"/>
      <c r="W4299" s="192"/>
      <c r="X4299" s="192"/>
      <c r="Y4299" s="192"/>
      <c r="Z4299" s="192"/>
    </row>
    <row r="4300" ht="20.25" customHeight="1">
      <c r="A4300" s="168">
        <v>46177.0</v>
      </c>
      <c r="B4300" s="162" t="s">
        <v>5536</v>
      </c>
      <c r="C4300" s="23"/>
      <c r="D4300" s="166" t="s">
        <v>3926</v>
      </c>
      <c r="E4300" s="181">
        <v>5821147.0</v>
      </c>
      <c r="F4300" s="158"/>
      <c r="G4300" s="135" t="s">
        <v>104</v>
      </c>
      <c r="H4300" s="135">
        <v>1.0</v>
      </c>
      <c r="I4300" s="81"/>
      <c r="J4300" s="81" t="s">
        <v>1191</v>
      </c>
      <c r="K4300" s="136"/>
      <c r="L4300" s="159"/>
    </row>
    <row r="4301" ht="20.25" customHeight="1">
      <c r="A4301" s="168">
        <v>46177.0</v>
      </c>
      <c r="B4301" s="162" t="s">
        <v>5536</v>
      </c>
      <c r="C4301" s="23"/>
      <c r="D4301" s="166" t="s">
        <v>3926</v>
      </c>
      <c r="E4301" s="181">
        <v>5821148.0</v>
      </c>
      <c r="F4301" s="158"/>
      <c r="G4301" s="135" t="s">
        <v>104</v>
      </c>
      <c r="H4301" s="135">
        <v>1.0</v>
      </c>
      <c r="I4301" s="81"/>
      <c r="J4301" s="81" t="s">
        <v>1191</v>
      </c>
      <c r="K4301" s="136"/>
      <c r="L4301" s="159"/>
    </row>
    <row r="4302" ht="20.25" customHeight="1">
      <c r="A4302" s="168">
        <v>46177.0</v>
      </c>
      <c r="B4302" s="162" t="s">
        <v>5536</v>
      </c>
      <c r="C4302" s="23"/>
      <c r="D4302" s="166" t="s">
        <v>433</v>
      </c>
      <c r="E4302" s="181">
        <v>5710640.0</v>
      </c>
      <c r="F4302" s="158"/>
      <c r="G4302" s="135" t="s">
        <v>104</v>
      </c>
      <c r="H4302" s="135">
        <v>1.0</v>
      </c>
      <c r="I4302" s="81"/>
      <c r="J4302" s="81" t="s">
        <v>1191</v>
      </c>
      <c r="K4302" s="136"/>
      <c r="L4302" s="159"/>
    </row>
    <row r="4303" ht="20.25" customHeight="1">
      <c r="A4303" s="168">
        <v>46177.0</v>
      </c>
      <c r="B4303" s="162" t="s">
        <v>5536</v>
      </c>
      <c r="C4303" s="23"/>
      <c r="D4303" s="166" t="s">
        <v>66</v>
      </c>
      <c r="E4303" s="181">
        <v>5716779.0</v>
      </c>
      <c r="F4303" s="158"/>
      <c r="G4303" s="135" t="s">
        <v>104</v>
      </c>
      <c r="H4303" s="135">
        <v>1.0</v>
      </c>
      <c r="I4303" s="81"/>
      <c r="J4303" s="81" t="s">
        <v>1191</v>
      </c>
      <c r="K4303" s="136"/>
      <c r="L4303" s="159"/>
    </row>
    <row r="4304" ht="20.25" customHeight="1">
      <c r="A4304" s="168">
        <v>46177.0</v>
      </c>
      <c r="B4304" s="162" t="s">
        <v>5536</v>
      </c>
      <c r="C4304" s="23"/>
      <c r="D4304" s="166" t="s">
        <v>5537</v>
      </c>
      <c r="E4304" s="181">
        <v>7993014.0</v>
      </c>
      <c r="F4304" s="158"/>
      <c r="G4304" s="135" t="s">
        <v>104</v>
      </c>
      <c r="H4304" s="135">
        <v>1.0</v>
      </c>
      <c r="I4304" s="81"/>
      <c r="J4304" s="81" t="s">
        <v>1191</v>
      </c>
      <c r="K4304" s="136"/>
      <c r="L4304" s="159"/>
    </row>
    <row r="4305" ht="20.25" customHeight="1">
      <c r="A4305" s="168">
        <v>46177.0</v>
      </c>
      <c r="B4305" s="162" t="s">
        <v>5536</v>
      </c>
      <c r="C4305" s="23"/>
      <c r="D4305" s="166" t="s">
        <v>66</v>
      </c>
      <c r="E4305" s="181">
        <v>5825015.0</v>
      </c>
      <c r="F4305" s="158"/>
      <c r="G4305" s="135" t="s">
        <v>104</v>
      </c>
      <c r="H4305" s="135">
        <v>1.0</v>
      </c>
      <c r="I4305" s="81"/>
      <c r="J4305" s="81" t="s">
        <v>1191</v>
      </c>
      <c r="K4305" s="136"/>
      <c r="L4305" s="159"/>
    </row>
    <row r="4306" ht="20.25" hidden="1" customHeight="1">
      <c r="A4306" s="183"/>
      <c r="B4306" s="184"/>
      <c r="C4306" s="185"/>
      <c r="D4306" s="186"/>
      <c r="E4306" s="187"/>
      <c r="F4306" s="188"/>
      <c r="G4306" s="189"/>
      <c r="H4306" s="189"/>
      <c r="I4306" s="186"/>
      <c r="J4306" s="186"/>
      <c r="K4306" s="190"/>
      <c r="L4306" s="191"/>
      <c r="M4306" s="192"/>
      <c r="N4306" s="192"/>
      <c r="O4306" s="192"/>
      <c r="P4306" s="192"/>
      <c r="Q4306" s="192"/>
      <c r="R4306" s="192"/>
      <c r="S4306" s="192"/>
      <c r="T4306" s="192"/>
      <c r="U4306" s="192"/>
      <c r="V4306" s="192"/>
      <c r="W4306" s="192"/>
      <c r="X4306" s="192"/>
      <c r="Y4306" s="192"/>
      <c r="Z4306" s="192"/>
    </row>
    <row r="4307" ht="20.25" customHeight="1">
      <c r="A4307" s="168">
        <v>46178.0</v>
      </c>
      <c r="B4307" s="162" t="s">
        <v>5538</v>
      </c>
      <c r="C4307" s="23"/>
      <c r="D4307" s="166" t="s">
        <v>1054</v>
      </c>
      <c r="E4307" s="181"/>
      <c r="F4307" s="158"/>
      <c r="G4307" s="135" t="s">
        <v>742</v>
      </c>
      <c r="H4307" s="135">
        <v>1.0</v>
      </c>
      <c r="I4307" s="81"/>
      <c r="J4307" s="81" t="s">
        <v>2749</v>
      </c>
      <c r="K4307" s="136"/>
      <c r="L4307" s="159"/>
    </row>
    <row r="4308" ht="20.25" customHeight="1">
      <c r="A4308" s="168">
        <v>46178.0</v>
      </c>
      <c r="B4308" s="162" t="s">
        <v>5538</v>
      </c>
      <c r="C4308" s="23"/>
      <c r="D4308" s="166" t="s">
        <v>5539</v>
      </c>
      <c r="E4308" s="181"/>
      <c r="F4308" s="158"/>
      <c r="G4308" s="135" t="s">
        <v>104</v>
      </c>
      <c r="H4308" s="135">
        <v>5.0</v>
      </c>
      <c r="I4308" s="81"/>
      <c r="J4308" s="81" t="s">
        <v>2810</v>
      </c>
      <c r="K4308" s="136"/>
      <c r="L4308" s="159"/>
    </row>
    <row r="4309" ht="20.25" customHeight="1">
      <c r="A4309" s="168">
        <v>46178.0</v>
      </c>
      <c r="B4309" s="162" t="s">
        <v>5538</v>
      </c>
      <c r="C4309" s="23"/>
      <c r="D4309" s="166" t="s">
        <v>5540</v>
      </c>
      <c r="E4309" s="181"/>
      <c r="F4309" s="158"/>
      <c r="G4309" s="135" t="s">
        <v>104</v>
      </c>
      <c r="H4309" s="135">
        <v>2.0</v>
      </c>
      <c r="I4309" s="81"/>
      <c r="J4309" s="81" t="s">
        <v>1569</v>
      </c>
      <c r="K4309" s="136"/>
      <c r="L4309" s="159"/>
    </row>
    <row r="4310" ht="20.25" hidden="1" customHeight="1">
      <c r="A4310" s="183"/>
      <c r="B4310" s="184"/>
      <c r="C4310" s="185"/>
      <c r="D4310" s="186"/>
      <c r="E4310" s="187"/>
      <c r="F4310" s="188"/>
      <c r="G4310" s="189"/>
      <c r="H4310" s="189"/>
      <c r="I4310" s="186"/>
      <c r="J4310" s="186"/>
      <c r="K4310" s="190"/>
      <c r="L4310" s="191"/>
      <c r="M4310" s="192"/>
      <c r="N4310" s="192"/>
      <c r="O4310" s="192"/>
      <c r="P4310" s="192"/>
      <c r="Q4310" s="192"/>
      <c r="R4310" s="192"/>
      <c r="S4310" s="192"/>
      <c r="T4310" s="192"/>
      <c r="U4310" s="192"/>
      <c r="V4310" s="192"/>
      <c r="W4310" s="192"/>
      <c r="X4310" s="192"/>
      <c r="Y4310" s="192"/>
      <c r="Z4310" s="192"/>
    </row>
    <row r="4311" ht="20.25" customHeight="1">
      <c r="A4311" s="168">
        <v>46179.0</v>
      </c>
      <c r="B4311" s="162" t="s">
        <v>5541</v>
      </c>
      <c r="C4311" s="23"/>
      <c r="D4311" s="166" t="s">
        <v>3275</v>
      </c>
      <c r="E4311" s="181" t="s">
        <v>1983</v>
      </c>
      <c r="F4311" s="158"/>
      <c r="G4311" s="135" t="s">
        <v>104</v>
      </c>
      <c r="H4311" s="135">
        <v>1.0</v>
      </c>
      <c r="I4311" s="81"/>
      <c r="J4311" s="81" t="s">
        <v>1970</v>
      </c>
      <c r="K4311" s="136"/>
      <c r="L4311" s="159"/>
    </row>
    <row r="4312" ht="20.25" customHeight="1">
      <c r="A4312" s="168">
        <v>46179.0</v>
      </c>
      <c r="B4312" s="162" t="s">
        <v>5541</v>
      </c>
      <c r="C4312" s="23"/>
      <c r="D4312" s="166" t="s">
        <v>3275</v>
      </c>
      <c r="E4312" s="181" t="s">
        <v>1984</v>
      </c>
      <c r="F4312" s="158"/>
      <c r="G4312" s="135" t="s">
        <v>104</v>
      </c>
      <c r="H4312" s="135">
        <v>1.0</v>
      </c>
      <c r="I4312" s="81"/>
      <c r="J4312" s="81" t="s">
        <v>1970</v>
      </c>
      <c r="K4312" s="136"/>
      <c r="L4312" s="159"/>
    </row>
    <row r="4313" ht="20.25" customHeight="1">
      <c r="A4313" s="168">
        <v>46179.0</v>
      </c>
      <c r="B4313" s="162" t="s">
        <v>5541</v>
      </c>
      <c r="C4313" s="23"/>
      <c r="D4313" s="166" t="s">
        <v>211</v>
      </c>
      <c r="E4313" s="181" t="s">
        <v>5475</v>
      </c>
      <c r="F4313" s="158"/>
      <c r="G4313" s="135" t="s">
        <v>104</v>
      </c>
      <c r="H4313" s="135">
        <v>1.0</v>
      </c>
      <c r="I4313" s="81"/>
      <c r="J4313" s="81" t="s">
        <v>1991</v>
      </c>
      <c r="K4313" s="136"/>
      <c r="L4313" s="159"/>
    </row>
    <row r="4314" ht="20.25" customHeight="1">
      <c r="A4314" s="168">
        <v>46179.0</v>
      </c>
      <c r="B4314" s="162" t="s">
        <v>5541</v>
      </c>
      <c r="C4314" s="23"/>
      <c r="D4314" s="166" t="s">
        <v>5542</v>
      </c>
      <c r="E4314" s="181"/>
      <c r="F4314" s="158"/>
      <c r="G4314" s="135" t="s">
        <v>104</v>
      </c>
      <c r="H4314" s="135">
        <v>1.0</v>
      </c>
      <c r="I4314" s="81"/>
      <c r="J4314" s="81" t="s">
        <v>2749</v>
      </c>
      <c r="K4314" s="136"/>
      <c r="L4314" s="159"/>
    </row>
    <row r="4315" ht="20.25" customHeight="1">
      <c r="A4315" s="168">
        <v>46179.0</v>
      </c>
      <c r="B4315" s="162" t="s">
        <v>5541</v>
      </c>
      <c r="C4315" s="23"/>
      <c r="D4315" s="166" t="s">
        <v>5472</v>
      </c>
      <c r="E4315" s="181" t="s">
        <v>63</v>
      </c>
      <c r="F4315" s="158"/>
      <c r="G4315" s="135" t="s">
        <v>104</v>
      </c>
      <c r="H4315" s="135">
        <v>1.0</v>
      </c>
      <c r="I4315" s="81"/>
      <c r="J4315" s="81" t="s">
        <v>4068</v>
      </c>
      <c r="K4315" s="136"/>
      <c r="L4315" s="159"/>
    </row>
    <row r="4316" ht="20.25" customHeight="1">
      <c r="A4316" s="168">
        <v>46179.0</v>
      </c>
      <c r="B4316" s="162" t="s">
        <v>5541</v>
      </c>
      <c r="C4316" s="23"/>
      <c r="D4316" s="166" t="s">
        <v>5473</v>
      </c>
      <c r="E4316" s="181" t="s">
        <v>808</v>
      </c>
      <c r="F4316" s="158"/>
      <c r="G4316" s="135" t="s">
        <v>104</v>
      </c>
      <c r="H4316" s="135">
        <v>1.0</v>
      </c>
      <c r="I4316" s="81"/>
      <c r="J4316" s="81" t="s">
        <v>4068</v>
      </c>
      <c r="K4316" s="136"/>
      <c r="L4316" s="159"/>
    </row>
    <row r="4317" ht="20.25" customHeight="1">
      <c r="A4317" s="168">
        <v>46179.0</v>
      </c>
      <c r="B4317" s="162" t="s">
        <v>5541</v>
      </c>
      <c r="C4317" s="23"/>
      <c r="D4317" s="166" t="s">
        <v>5473</v>
      </c>
      <c r="E4317" s="181" t="s">
        <v>362</v>
      </c>
      <c r="F4317" s="158"/>
      <c r="G4317" s="135" t="s">
        <v>104</v>
      </c>
      <c r="H4317" s="135">
        <v>1.0</v>
      </c>
      <c r="I4317" s="81"/>
      <c r="J4317" s="81" t="s">
        <v>4068</v>
      </c>
      <c r="K4317" s="136"/>
      <c r="L4317" s="159"/>
    </row>
    <row r="4318" ht="20.25" customHeight="1">
      <c r="A4318" s="168">
        <v>46179.0</v>
      </c>
      <c r="B4318" s="162" t="s">
        <v>5541</v>
      </c>
      <c r="C4318" s="23"/>
      <c r="D4318" s="166" t="s">
        <v>5473</v>
      </c>
      <c r="E4318" s="181" t="s">
        <v>815</v>
      </c>
      <c r="F4318" s="158"/>
      <c r="G4318" s="135" t="s">
        <v>104</v>
      </c>
      <c r="H4318" s="135">
        <v>1.0</v>
      </c>
      <c r="I4318" s="81"/>
      <c r="J4318" s="81" t="s">
        <v>4068</v>
      </c>
      <c r="K4318" s="136"/>
      <c r="L4318" s="159"/>
    </row>
    <row r="4319" ht="20.25" hidden="1" customHeight="1">
      <c r="A4319" s="183"/>
      <c r="B4319" s="184"/>
      <c r="C4319" s="185"/>
      <c r="D4319" s="186"/>
      <c r="E4319" s="187"/>
      <c r="F4319" s="188"/>
      <c r="G4319" s="189"/>
      <c r="H4319" s="189"/>
      <c r="I4319" s="186"/>
      <c r="J4319" s="186"/>
      <c r="K4319" s="190"/>
      <c r="L4319" s="191"/>
      <c r="M4319" s="192"/>
      <c r="N4319" s="192"/>
      <c r="O4319" s="192"/>
      <c r="P4319" s="192"/>
      <c r="Q4319" s="192"/>
      <c r="R4319" s="192"/>
      <c r="S4319" s="192"/>
      <c r="T4319" s="192"/>
      <c r="U4319" s="192"/>
      <c r="V4319" s="192"/>
      <c r="W4319" s="192"/>
      <c r="X4319" s="192"/>
      <c r="Y4319" s="192"/>
      <c r="Z4319" s="192"/>
    </row>
    <row r="4320" ht="20.25" customHeight="1">
      <c r="A4320" s="168">
        <v>46181.0</v>
      </c>
      <c r="B4320" s="162" t="s">
        <v>5543</v>
      </c>
      <c r="C4320" s="23"/>
      <c r="D4320" s="166" t="s">
        <v>209</v>
      </c>
      <c r="E4320" s="181" t="s">
        <v>5544</v>
      </c>
      <c r="F4320" s="158"/>
      <c r="G4320" s="135" t="s">
        <v>104</v>
      </c>
      <c r="H4320" s="135">
        <v>1.0</v>
      </c>
      <c r="I4320" s="81"/>
      <c r="J4320" s="81" t="s">
        <v>3146</v>
      </c>
      <c r="K4320" s="136"/>
      <c r="L4320" s="159"/>
    </row>
    <row r="4321" ht="20.25" customHeight="1">
      <c r="A4321" s="168">
        <v>46181.0</v>
      </c>
      <c r="B4321" s="162" t="s">
        <v>5543</v>
      </c>
      <c r="C4321" s="23"/>
      <c r="D4321" s="166" t="s">
        <v>209</v>
      </c>
      <c r="E4321" s="181" t="s">
        <v>5545</v>
      </c>
      <c r="F4321" s="158"/>
      <c r="G4321" s="135" t="s">
        <v>104</v>
      </c>
      <c r="H4321" s="135">
        <v>1.0</v>
      </c>
      <c r="I4321" s="81"/>
      <c r="J4321" s="81" t="s">
        <v>3146</v>
      </c>
      <c r="K4321" s="136"/>
      <c r="L4321" s="159"/>
    </row>
    <row r="4322" ht="20.25" customHeight="1">
      <c r="A4322" s="168">
        <v>46181.0</v>
      </c>
      <c r="B4322" s="162" t="s">
        <v>5543</v>
      </c>
      <c r="C4322" s="23"/>
      <c r="D4322" s="166" t="s">
        <v>1759</v>
      </c>
      <c r="E4322" s="181"/>
      <c r="F4322" s="158"/>
      <c r="G4322" s="135" t="s">
        <v>104</v>
      </c>
      <c r="H4322" s="135">
        <v>8.0</v>
      </c>
      <c r="I4322" s="81"/>
      <c r="J4322" s="81" t="s">
        <v>2637</v>
      </c>
      <c r="K4322" s="136"/>
      <c r="L4322" s="159"/>
    </row>
    <row r="4323" ht="20.25" customHeight="1">
      <c r="A4323" s="168">
        <v>46181.0</v>
      </c>
      <c r="B4323" s="162" t="s">
        <v>5543</v>
      </c>
      <c r="C4323" s="23"/>
      <c r="D4323" s="166" t="s">
        <v>2338</v>
      </c>
      <c r="E4323" s="181"/>
      <c r="F4323" s="158"/>
      <c r="G4323" s="135" t="s">
        <v>104</v>
      </c>
      <c r="H4323" s="135">
        <v>3.0</v>
      </c>
      <c r="I4323" s="81"/>
      <c r="J4323" s="81" t="s">
        <v>2637</v>
      </c>
      <c r="K4323" s="136"/>
      <c r="L4323" s="159"/>
    </row>
    <row r="4324" ht="20.25" customHeight="1">
      <c r="A4324" s="168">
        <v>46181.0</v>
      </c>
      <c r="B4324" s="162" t="s">
        <v>5543</v>
      </c>
      <c r="C4324" s="23"/>
      <c r="D4324" s="166" t="s">
        <v>5546</v>
      </c>
      <c r="E4324" s="181"/>
      <c r="F4324" s="158"/>
      <c r="G4324" s="135" t="s">
        <v>104</v>
      </c>
      <c r="H4324" s="135">
        <v>1.0</v>
      </c>
      <c r="I4324" s="81"/>
      <c r="J4324" s="81" t="s">
        <v>2637</v>
      </c>
      <c r="K4324" s="136"/>
      <c r="L4324" s="159"/>
    </row>
    <row r="4325" ht="20.25" customHeight="1">
      <c r="A4325" s="168">
        <v>46181.0</v>
      </c>
      <c r="B4325" s="162" t="s">
        <v>5543</v>
      </c>
      <c r="C4325" s="23"/>
      <c r="D4325" s="166" t="s">
        <v>3154</v>
      </c>
      <c r="E4325" s="181"/>
      <c r="F4325" s="158"/>
      <c r="G4325" s="135" t="s">
        <v>104</v>
      </c>
      <c r="H4325" s="135">
        <v>6.0</v>
      </c>
      <c r="I4325" s="81"/>
      <c r="J4325" s="81" t="s">
        <v>874</v>
      </c>
      <c r="K4325" s="136"/>
      <c r="L4325" s="159"/>
    </row>
    <row r="4326" ht="20.25" hidden="1" customHeight="1">
      <c r="A4326" s="183"/>
      <c r="B4326" s="184"/>
      <c r="C4326" s="185"/>
      <c r="D4326" s="186"/>
      <c r="E4326" s="187"/>
      <c r="F4326" s="188"/>
      <c r="G4326" s="189"/>
      <c r="H4326" s="189"/>
      <c r="I4326" s="186"/>
      <c r="J4326" s="186"/>
      <c r="K4326" s="190"/>
      <c r="L4326" s="191"/>
      <c r="M4326" s="192"/>
      <c r="N4326" s="192"/>
      <c r="O4326" s="192"/>
      <c r="P4326" s="192"/>
      <c r="Q4326" s="192"/>
      <c r="R4326" s="192"/>
      <c r="S4326" s="192"/>
      <c r="T4326" s="192"/>
      <c r="U4326" s="192"/>
      <c r="V4326" s="192"/>
      <c r="W4326" s="192"/>
      <c r="X4326" s="192"/>
      <c r="Y4326" s="192"/>
      <c r="Z4326" s="192"/>
    </row>
    <row r="4327" ht="20.25" customHeight="1">
      <c r="A4327" s="168">
        <v>46182.0</v>
      </c>
      <c r="B4327" s="162" t="s">
        <v>5547</v>
      </c>
      <c r="C4327" s="23"/>
      <c r="D4327" s="166" t="s">
        <v>5448</v>
      </c>
      <c r="E4327" s="181" t="s">
        <v>980</v>
      </c>
      <c r="F4327" s="158"/>
      <c r="G4327" s="135" t="s">
        <v>104</v>
      </c>
      <c r="H4327" s="135">
        <v>1.0</v>
      </c>
      <c r="I4327" s="81"/>
      <c r="J4327" s="81" t="s">
        <v>3187</v>
      </c>
      <c r="K4327" s="136"/>
      <c r="L4327" s="159"/>
    </row>
    <row r="4328" ht="20.25" customHeight="1">
      <c r="A4328" s="168">
        <v>46182.0</v>
      </c>
      <c r="B4328" s="162" t="s">
        <v>5547</v>
      </c>
      <c r="C4328" s="23"/>
      <c r="D4328" s="166" t="s">
        <v>1805</v>
      </c>
      <c r="E4328" s="181" t="s">
        <v>1806</v>
      </c>
      <c r="F4328" s="158"/>
      <c r="G4328" s="135" t="s">
        <v>104</v>
      </c>
      <c r="H4328" s="135">
        <v>1.0</v>
      </c>
      <c r="I4328" s="81"/>
      <c r="J4328" s="81" t="s">
        <v>3187</v>
      </c>
      <c r="K4328" s="136"/>
      <c r="L4328" s="159"/>
    </row>
    <row r="4329" ht="20.25" customHeight="1">
      <c r="A4329" s="168">
        <v>46182.0</v>
      </c>
      <c r="B4329" s="162" t="s">
        <v>5547</v>
      </c>
      <c r="C4329" s="23"/>
      <c r="D4329" s="166" t="s">
        <v>1805</v>
      </c>
      <c r="E4329" s="181" t="s">
        <v>978</v>
      </c>
      <c r="F4329" s="158"/>
      <c r="G4329" s="135" t="s">
        <v>104</v>
      </c>
      <c r="H4329" s="135">
        <v>1.0</v>
      </c>
      <c r="I4329" s="81"/>
      <c r="J4329" s="81" t="s">
        <v>3187</v>
      </c>
      <c r="K4329" s="136"/>
      <c r="L4329" s="159"/>
    </row>
    <row r="4330" ht="20.25" customHeight="1">
      <c r="A4330" s="168">
        <v>46182.0</v>
      </c>
      <c r="B4330" s="162" t="s">
        <v>5547</v>
      </c>
      <c r="C4330" s="23"/>
      <c r="D4330" s="166" t="s">
        <v>807</v>
      </c>
      <c r="E4330" s="181" t="s">
        <v>362</v>
      </c>
      <c r="F4330" s="158"/>
      <c r="G4330" s="135" t="s">
        <v>104</v>
      </c>
      <c r="H4330" s="135">
        <v>1.0</v>
      </c>
      <c r="I4330" s="81"/>
      <c r="J4330" s="81" t="s">
        <v>3187</v>
      </c>
      <c r="K4330" s="136"/>
      <c r="L4330" s="159"/>
    </row>
    <row r="4331" ht="20.25" customHeight="1">
      <c r="A4331" s="168">
        <v>46182.0</v>
      </c>
      <c r="B4331" s="162" t="s">
        <v>5547</v>
      </c>
      <c r="C4331" s="23"/>
      <c r="D4331" s="166" t="s">
        <v>807</v>
      </c>
      <c r="E4331" s="181" t="s">
        <v>2684</v>
      </c>
      <c r="F4331" s="158"/>
      <c r="G4331" s="135" t="s">
        <v>104</v>
      </c>
      <c r="H4331" s="135">
        <v>1.0</v>
      </c>
      <c r="I4331" s="81"/>
      <c r="J4331" s="81" t="s">
        <v>3187</v>
      </c>
      <c r="K4331" s="136"/>
      <c r="L4331" s="159"/>
    </row>
    <row r="4332" ht="20.25" customHeight="1">
      <c r="A4332" s="168">
        <v>46182.0</v>
      </c>
      <c r="B4332" s="162" t="s">
        <v>5547</v>
      </c>
      <c r="C4332" s="23"/>
      <c r="D4332" s="166" t="s">
        <v>5548</v>
      </c>
      <c r="E4332" s="181"/>
      <c r="F4332" s="158"/>
      <c r="G4332" s="135" t="s">
        <v>104</v>
      </c>
      <c r="H4332" s="135">
        <v>50.0</v>
      </c>
      <c r="I4332" s="81"/>
      <c r="J4332" s="81" t="s">
        <v>5549</v>
      </c>
      <c r="K4332" s="136"/>
      <c r="L4332" s="159"/>
    </row>
    <row r="4333" ht="20.25" customHeight="1">
      <c r="A4333" s="168">
        <v>46182.0</v>
      </c>
      <c r="B4333" s="162" t="s">
        <v>5547</v>
      </c>
      <c r="C4333" s="23"/>
      <c r="D4333" s="166" t="s">
        <v>1054</v>
      </c>
      <c r="E4333" s="181"/>
      <c r="F4333" s="158"/>
      <c r="G4333" s="135" t="s">
        <v>742</v>
      </c>
      <c r="H4333" s="135">
        <v>1.0</v>
      </c>
      <c r="I4333" s="81"/>
      <c r="J4333" s="81" t="s">
        <v>5550</v>
      </c>
      <c r="K4333" s="136"/>
      <c r="L4333" s="159"/>
    </row>
    <row r="4334" ht="20.25" hidden="1" customHeight="1">
      <c r="A4334" s="183"/>
      <c r="B4334" s="184"/>
      <c r="C4334" s="185"/>
      <c r="D4334" s="186"/>
      <c r="E4334" s="187"/>
      <c r="F4334" s="188"/>
      <c r="G4334" s="189"/>
      <c r="H4334" s="189"/>
      <c r="I4334" s="186"/>
      <c r="J4334" s="186"/>
      <c r="K4334" s="190"/>
      <c r="L4334" s="191"/>
      <c r="M4334" s="192"/>
      <c r="N4334" s="192"/>
      <c r="O4334" s="192"/>
      <c r="P4334" s="192"/>
      <c r="Q4334" s="192"/>
      <c r="R4334" s="192"/>
      <c r="S4334" s="192"/>
      <c r="T4334" s="192"/>
      <c r="U4334" s="192"/>
      <c r="V4334" s="192"/>
      <c r="W4334" s="192"/>
      <c r="X4334" s="192"/>
      <c r="Y4334" s="192"/>
      <c r="Z4334" s="192"/>
    </row>
    <row r="4335" ht="20.25" customHeight="1">
      <c r="A4335" s="168">
        <v>46183.0</v>
      </c>
      <c r="B4335" s="162" t="s">
        <v>5551</v>
      </c>
      <c r="C4335" s="23"/>
      <c r="D4335" s="166" t="s">
        <v>1766</v>
      </c>
      <c r="E4335" s="181" t="s">
        <v>63</v>
      </c>
      <c r="F4335" s="158"/>
      <c r="G4335" s="135" t="s">
        <v>104</v>
      </c>
      <c r="H4335" s="135">
        <v>1.0</v>
      </c>
      <c r="I4335" s="81"/>
      <c r="J4335" s="81" t="s">
        <v>4298</v>
      </c>
      <c r="K4335" s="136"/>
      <c r="L4335" s="159"/>
    </row>
    <row r="4336" ht="20.25" customHeight="1">
      <c r="A4336" s="168">
        <v>46183.0</v>
      </c>
      <c r="B4336" s="162" t="s">
        <v>5551</v>
      </c>
      <c r="C4336" s="23"/>
      <c r="D4336" s="166" t="s">
        <v>807</v>
      </c>
      <c r="E4336" s="181" t="s">
        <v>808</v>
      </c>
      <c r="F4336" s="158"/>
      <c r="G4336" s="135" t="s">
        <v>104</v>
      </c>
      <c r="H4336" s="135">
        <v>1.0</v>
      </c>
      <c r="I4336" s="81"/>
      <c r="J4336" s="81" t="s">
        <v>4298</v>
      </c>
      <c r="K4336" s="136"/>
      <c r="L4336" s="159"/>
    </row>
    <row r="4337" ht="20.25" customHeight="1">
      <c r="A4337" s="168">
        <v>46183.0</v>
      </c>
      <c r="B4337" s="162" t="s">
        <v>5551</v>
      </c>
      <c r="C4337" s="23"/>
      <c r="D4337" s="166" t="s">
        <v>807</v>
      </c>
      <c r="E4337" s="181" t="s">
        <v>362</v>
      </c>
      <c r="F4337" s="158"/>
      <c r="G4337" s="135" t="s">
        <v>104</v>
      </c>
      <c r="H4337" s="135">
        <v>1.0</v>
      </c>
      <c r="I4337" s="81"/>
      <c r="J4337" s="81" t="s">
        <v>4298</v>
      </c>
      <c r="K4337" s="136"/>
      <c r="L4337" s="159"/>
    </row>
    <row r="4338" ht="20.25" customHeight="1">
      <c r="A4338" s="168">
        <v>46183.0</v>
      </c>
      <c r="B4338" s="162" t="s">
        <v>5551</v>
      </c>
      <c r="C4338" s="23"/>
      <c r="D4338" s="166" t="s">
        <v>807</v>
      </c>
      <c r="E4338" s="181" t="s">
        <v>815</v>
      </c>
      <c r="F4338" s="158"/>
      <c r="G4338" s="135" t="s">
        <v>104</v>
      </c>
      <c r="H4338" s="135">
        <v>1.0</v>
      </c>
      <c r="I4338" s="81"/>
      <c r="J4338" s="81" t="s">
        <v>4298</v>
      </c>
      <c r="K4338" s="136"/>
      <c r="L4338" s="159"/>
    </row>
    <row r="4339" ht="20.25" customHeight="1">
      <c r="A4339" s="168">
        <v>46183.0</v>
      </c>
      <c r="B4339" s="162" t="s">
        <v>5551</v>
      </c>
      <c r="C4339" s="23"/>
      <c r="D4339" s="166" t="s">
        <v>1766</v>
      </c>
      <c r="E4339" s="181" t="s">
        <v>63</v>
      </c>
      <c r="F4339" s="158"/>
      <c r="G4339" s="135" t="s">
        <v>104</v>
      </c>
      <c r="H4339" s="135">
        <v>1.0</v>
      </c>
      <c r="I4339" s="81"/>
      <c r="J4339" s="81" t="s">
        <v>2594</v>
      </c>
      <c r="K4339" s="136"/>
      <c r="L4339" s="159"/>
    </row>
    <row r="4340" ht="20.25" customHeight="1">
      <c r="A4340" s="168">
        <v>46183.0</v>
      </c>
      <c r="B4340" s="162" t="s">
        <v>5551</v>
      </c>
      <c r="C4340" s="23"/>
      <c r="D4340" s="166" t="s">
        <v>807</v>
      </c>
      <c r="E4340" s="181" t="s">
        <v>808</v>
      </c>
      <c r="F4340" s="158"/>
      <c r="G4340" s="135" t="s">
        <v>104</v>
      </c>
      <c r="H4340" s="135">
        <v>1.0</v>
      </c>
      <c r="I4340" s="81"/>
      <c r="J4340" s="81" t="s">
        <v>2594</v>
      </c>
      <c r="K4340" s="136"/>
      <c r="L4340" s="159"/>
    </row>
    <row r="4341" ht="20.25" customHeight="1">
      <c r="A4341" s="168">
        <v>46183.0</v>
      </c>
      <c r="B4341" s="162" t="s">
        <v>5551</v>
      </c>
      <c r="C4341" s="23"/>
      <c r="D4341" s="166" t="s">
        <v>807</v>
      </c>
      <c r="E4341" s="181" t="s">
        <v>362</v>
      </c>
      <c r="F4341" s="158"/>
      <c r="G4341" s="135" t="s">
        <v>104</v>
      </c>
      <c r="H4341" s="135">
        <v>1.0</v>
      </c>
      <c r="I4341" s="81"/>
      <c r="J4341" s="81" t="s">
        <v>2594</v>
      </c>
      <c r="K4341" s="136"/>
      <c r="L4341" s="159"/>
    </row>
    <row r="4342" ht="20.25" customHeight="1">
      <c r="A4342" s="168">
        <v>46183.0</v>
      </c>
      <c r="B4342" s="162" t="s">
        <v>5551</v>
      </c>
      <c r="C4342" s="23"/>
      <c r="D4342" s="166" t="s">
        <v>807</v>
      </c>
      <c r="E4342" s="181" t="s">
        <v>815</v>
      </c>
      <c r="F4342" s="158"/>
      <c r="G4342" s="135" t="s">
        <v>104</v>
      </c>
      <c r="H4342" s="135">
        <v>1.0</v>
      </c>
      <c r="I4342" s="81"/>
      <c r="J4342" s="81" t="s">
        <v>2594</v>
      </c>
      <c r="K4342" s="136"/>
      <c r="L4342" s="159"/>
    </row>
    <row r="4343" ht="20.25" customHeight="1">
      <c r="A4343" s="168">
        <v>46183.0</v>
      </c>
      <c r="B4343" s="162" t="s">
        <v>5551</v>
      </c>
      <c r="C4343" s="23"/>
      <c r="D4343" s="166" t="s">
        <v>5552</v>
      </c>
      <c r="E4343" s="181"/>
      <c r="F4343" s="158"/>
      <c r="G4343" s="135" t="s">
        <v>104</v>
      </c>
      <c r="H4343" s="135">
        <v>1.0</v>
      </c>
      <c r="I4343" s="81"/>
      <c r="J4343" s="81" t="s">
        <v>5484</v>
      </c>
      <c r="K4343" s="136"/>
      <c r="L4343" s="159"/>
    </row>
    <row r="4344" ht="20.25" customHeight="1">
      <c r="A4344" s="168">
        <v>46183.0</v>
      </c>
      <c r="B4344" s="162" t="s">
        <v>5551</v>
      </c>
      <c r="C4344" s="23"/>
      <c r="D4344" s="166" t="s">
        <v>5553</v>
      </c>
      <c r="E4344" s="181"/>
      <c r="F4344" s="158"/>
      <c r="G4344" s="135" t="s">
        <v>104</v>
      </c>
      <c r="H4344" s="135">
        <v>2.0</v>
      </c>
      <c r="I4344" s="81"/>
      <c r="J4344" s="81" t="s">
        <v>5554</v>
      </c>
      <c r="K4344" s="136"/>
      <c r="L4344" s="159"/>
    </row>
    <row r="4345" ht="20.25" customHeight="1">
      <c r="A4345" s="168">
        <v>46183.0</v>
      </c>
      <c r="B4345" s="162" t="s">
        <v>5551</v>
      </c>
      <c r="C4345" s="23"/>
      <c r="D4345" s="166" t="s">
        <v>2898</v>
      </c>
      <c r="E4345" s="181"/>
      <c r="F4345" s="158"/>
      <c r="G4345" s="135" t="s">
        <v>104</v>
      </c>
      <c r="H4345" s="135">
        <v>1.0</v>
      </c>
      <c r="I4345" s="81"/>
      <c r="J4345" s="81" t="s">
        <v>3159</v>
      </c>
      <c r="K4345" s="136"/>
      <c r="L4345" s="159"/>
    </row>
    <row r="4346" ht="20.25" customHeight="1">
      <c r="A4346" s="168">
        <v>46183.0</v>
      </c>
      <c r="B4346" s="162" t="s">
        <v>5551</v>
      </c>
      <c r="C4346" s="23"/>
      <c r="D4346" s="166" t="s">
        <v>5555</v>
      </c>
      <c r="E4346" s="181"/>
      <c r="F4346" s="158"/>
      <c r="G4346" s="135" t="s">
        <v>104</v>
      </c>
      <c r="H4346" s="135">
        <v>1.0</v>
      </c>
      <c r="I4346" s="81"/>
      <c r="J4346" s="81" t="s">
        <v>3159</v>
      </c>
      <c r="K4346" s="136"/>
      <c r="L4346" s="159"/>
    </row>
    <row r="4347" ht="20.25" customHeight="1">
      <c r="A4347" s="168">
        <v>46183.0</v>
      </c>
      <c r="B4347" s="162" t="s">
        <v>5551</v>
      </c>
      <c r="C4347" s="23"/>
      <c r="D4347" s="166" t="s">
        <v>2898</v>
      </c>
      <c r="E4347" s="181"/>
      <c r="F4347" s="158"/>
      <c r="G4347" s="135" t="s">
        <v>104</v>
      </c>
      <c r="H4347" s="135">
        <v>11.0</v>
      </c>
      <c r="I4347" s="81"/>
      <c r="J4347" s="81" t="s">
        <v>5556</v>
      </c>
      <c r="K4347" s="136"/>
      <c r="L4347" s="159"/>
    </row>
    <row r="4348" ht="20.25" customHeight="1">
      <c r="A4348" s="168">
        <v>46183.0</v>
      </c>
      <c r="B4348" s="162" t="s">
        <v>5551</v>
      </c>
      <c r="C4348" s="23"/>
      <c r="D4348" s="166" t="s">
        <v>832</v>
      </c>
      <c r="E4348" s="181"/>
      <c r="F4348" s="158"/>
      <c r="G4348" s="135" t="s">
        <v>104</v>
      </c>
      <c r="H4348" s="135">
        <v>24.0</v>
      </c>
      <c r="I4348" s="81"/>
      <c r="J4348" s="81" t="s">
        <v>5556</v>
      </c>
      <c r="K4348" s="136"/>
      <c r="L4348" s="159"/>
    </row>
    <row r="4349" ht="20.25" customHeight="1">
      <c r="A4349" s="168">
        <v>46183.0</v>
      </c>
      <c r="B4349" s="162" t="s">
        <v>5551</v>
      </c>
      <c r="C4349" s="23"/>
      <c r="D4349" s="166" t="s">
        <v>236</v>
      </c>
      <c r="E4349" s="181"/>
      <c r="F4349" s="158"/>
      <c r="G4349" s="135" t="s">
        <v>104</v>
      </c>
      <c r="H4349" s="135">
        <v>2.0</v>
      </c>
      <c r="I4349" s="81"/>
      <c r="J4349" s="81" t="s">
        <v>5556</v>
      </c>
      <c r="K4349" s="136"/>
      <c r="L4349" s="159"/>
    </row>
    <row r="4350" ht="20.25" customHeight="1">
      <c r="A4350" s="168">
        <v>46183.0</v>
      </c>
      <c r="B4350" s="162" t="s">
        <v>5551</v>
      </c>
      <c r="C4350" s="23"/>
      <c r="D4350" s="166" t="s">
        <v>1661</v>
      </c>
      <c r="E4350" s="181"/>
      <c r="F4350" s="158"/>
      <c r="G4350" s="135" t="s">
        <v>1311</v>
      </c>
      <c r="H4350" s="135">
        <v>2.0</v>
      </c>
      <c r="I4350" s="81"/>
      <c r="J4350" s="81" t="s">
        <v>5556</v>
      </c>
      <c r="K4350" s="136"/>
      <c r="L4350" s="159"/>
    </row>
    <row r="4351" ht="20.25" customHeight="1">
      <c r="A4351" s="168">
        <v>46183.0</v>
      </c>
      <c r="B4351" s="162" t="s">
        <v>5551</v>
      </c>
      <c r="C4351" s="23"/>
      <c r="D4351" s="166" t="s">
        <v>1923</v>
      </c>
      <c r="E4351" s="181"/>
      <c r="F4351" s="158"/>
      <c r="G4351" s="135" t="s">
        <v>104</v>
      </c>
      <c r="H4351" s="135">
        <v>2.0</v>
      </c>
      <c r="I4351" s="81"/>
      <c r="J4351" s="81" t="s">
        <v>5556</v>
      </c>
      <c r="K4351" s="136"/>
      <c r="L4351" s="159"/>
    </row>
    <row r="4352" ht="20.25" customHeight="1">
      <c r="A4352" s="168">
        <v>46183.0</v>
      </c>
      <c r="B4352" s="162" t="s">
        <v>5551</v>
      </c>
      <c r="C4352" s="23"/>
      <c r="D4352" s="166" t="s">
        <v>3161</v>
      </c>
      <c r="E4352" s="181"/>
      <c r="F4352" s="158"/>
      <c r="G4352" s="135" t="s">
        <v>104</v>
      </c>
      <c r="H4352" s="135">
        <v>1.0</v>
      </c>
      <c r="I4352" s="81"/>
      <c r="J4352" s="81" t="s">
        <v>5556</v>
      </c>
      <c r="K4352" s="136"/>
      <c r="L4352" s="159"/>
    </row>
    <row r="4353" ht="20.25" hidden="1" customHeight="1">
      <c r="A4353" s="183"/>
      <c r="B4353" s="184"/>
      <c r="C4353" s="185"/>
      <c r="D4353" s="186"/>
      <c r="E4353" s="187"/>
      <c r="F4353" s="188"/>
      <c r="G4353" s="189"/>
      <c r="H4353" s="189"/>
      <c r="I4353" s="186"/>
      <c r="J4353" s="186"/>
      <c r="K4353" s="190"/>
      <c r="L4353" s="191"/>
      <c r="M4353" s="192"/>
      <c r="N4353" s="192"/>
      <c r="O4353" s="192"/>
      <c r="P4353" s="192"/>
      <c r="Q4353" s="192"/>
      <c r="R4353" s="192"/>
      <c r="S4353" s="192"/>
      <c r="T4353" s="192"/>
      <c r="U4353" s="192"/>
      <c r="V4353" s="192"/>
      <c r="W4353" s="192"/>
      <c r="X4353" s="192"/>
      <c r="Y4353" s="192"/>
      <c r="Z4353" s="192"/>
    </row>
    <row r="4354" ht="20.25" customHeight="1">
      <c r="A4354" s="168">
        <v>46184.0</v>
      </c>
      <c r="B4354" s="162" t="s">
        <v>5557</v>
      </c>
      <c r="C4354" s="23"/>
      <c r="D4354" s="166" t="s">
        <v>1438</v>
      </c>
      <c r="E4354" s="181"/>
      <c r="F4354" s="158"/>
      <c r="G4354" s="135" t="s">
        <v>1385</v>
      </c>
      <c r="H4354" s="135">
        <v>1.0</v>
      </c>
      <c r="I4354" s="81"/>
      <c r="J4354" s="81" t="s">
        <v>5558</v>
      </c>
      <c r="K4354" s="136"/>
      <c r="L4354" s="159"/>
    </row>
    <row r="4355" ht="20.25" customHeight="1">
      <c r="A4355" s="168">
        <v>46184.0</v>
      </c>
      <c r="B4355" s="162" t="s">
        <v>5557</v>
      </c>
      <c r="C4355" s="23"/>
      <c r="D4355" s="166" t="s">
        <v>1054</v>
      </c>
      <c r="E4355" s="181"/>
      <c r="F4355" s="158"/>
      <c r="G4355" s="135" t="s">
        <v>104</v>
      </c>
      <c r="H4355" s="135">
        <v>1.0</v>
      </c>
      <c r="I4355" s="81"/>
      <c r="J4355" s="81" t="s">
        <v>2749</v>
      </c>
      <c r="K4355" s="136"/>
      <c r="L4355" s="159"/>
    </row>
    <row r="4356" ht="20.25" customHeight="1">
      <c r="A4356" s="168">
        <v>46184.0</v>
      </c>
      <c r="B4356" s="162" t="s">
        <v>5557</v>
      </c>
      <c r="C4356" s="23"/>
      <c r="D4356" s="166" t="s">
        <v>66</v>
      </c>
      <c r="E4356" s="181" t="s">
        <v>487</v>
      </c>
      <c r="F4356" s="158"/>
      <c r="G4356" s="135" t="s">
        <v>104</v>
      </c>
      <c r="H4356" s="135">
        <v>1.0</v>
      </c>
      <c r="I4356" s="81"/>
      <c r="J4356" s="81" t="s">
        <v>1397</v>
      </c>
      <c r="K4356" s="136"/>
      <c r="L4356" s="159"/>
    </row>
    <row r="4357" ht="20.25" customHeight="1">
      <c r="A4357" s="168">
        <v>46184.0</v>
      </c>
      <c r="B4357" s="162" t="s">
        <v>5557</v>
      </c>
      <c r="C4357" s="23"/>
      <c r="D4357" s="166" t="s">
        <v>5559</v>
      </c>
      <c r="E4357" s="181"/>
      <c r="F4357" s="158"/>
      <c r="G4357" s="135" t="s">
        <v>1742</v>
      </c>
      <c r="H4357" s="135">
        <v>5.0</v>
      </c>
      <c r="I4357" s="81"/>
      <c r="J4357" s="81" t="s">
        <v>1621</v>
      </c>
      <c r="K4357" s="136"/>
      <c r="L4357" s="159"/>
    </row>
    <row r="4358" ht="20.25" customHeight="1">
      <c r="A4358" s="168">
        <v>46184.0</v>
      </c>
      <c r="B4358" s="162" t="s">
        <v>5557</v>
      </c>
      <c r="C4358" s="23"/>
      <c r="D4358" s="166" t="s">
        <v>5560</v>
      </c>
      <c r="E4358" s="181"/>
      <c r="F4358" s="158"/>
      <c r="G4358" s="135" t="s">
        <v>104</v>
      </c>
      <c r="H4358" s="135">
        <v>1.0</v>
      </c>
      <c r="I4358" s="81"/>
      <c r="J4358" s="81" t="s">
        <v>5561</v>
      </c>
      <c r="K4358" s="136"/>
      <c r="L4358" s="159"/>
    </row>
    <row r="4359" ht="20.25" customHeight="1">
      <c r="A4359" s="168">
        <v>46184.0</v>
      </c>
      <c r="B4359" s="162" t="s">
        <v>5557</v>
      </c>
      <c r="C4359" s="23"/>
      <c r="D4359" s="166" t="s">
        <v>112</v>
      </c>
      <c r="E4359" s="181"/>
      <c r="F4359" s="158"/>
      <c r="G4359" s="135" t="s">
        <v>104</v>
      </c>
      <c r="H4359" s="135">
        <v>1.0</v>
      </c>
      <c r="I4359" s="81"/>
      <c r="J4359" s="81" t="s">
        <v>3187</v>
      </c>
      <c r="K4359" s="136"/>
      <c r="L4359" s="159"/>
    </row>
    <row r="4360" ht="20.25" customHeight="1">
      <c r="A4360" s="168">
        <v>46184.0</v>
      </c>
      <c r="B4360" s="162" t="s">
        <v>5557</v>
      </c>
      <c r="C4360" s="23"/>
      <c r="D4360" s="166" t="s">
        <v>2169</v>
      </c>
      <c r="E4360" s="181"/>
      <c r="F4360" s="158"/>
      <c r="G4360" s="135" t="s">
        <v>104</v>
      </c>
      <c r="H4360" s="135">
        <v>1.0</v>
      </c>
      <c r="I4360" s="81"/>
      <c r="J4360" s="81" t="s">
        <v>3187</v>
      </c>
      <c r="K4360" s="136"/>
      <c r="L4360" s="159"/>
    </row>
    <row r="4361" ht="20.25" hidden="1" customHeight="1">
      <c r="A4361" s="168"/>
      <c r="B4361" s="162"/>
      <c r="C4361" s="23"/>
      <c r="D4361" s="166"/>
      <c r="E4361" s="181"/>
      <c r="F4361" s="158"/>
      <c r="G4361" s="135"/>
      <c r="H4361" s="135"/>
      <c r="I4361" s="81"/>
      <c r="J4361" s="81"/>
      <c r="K4361" s="136"/>
      <c r="L4361" s="159"/>
    </row>
    <row r="4362" ht="20.25" customHeight="1">
      <c r="A4362" s="168">
        <v>46185.0</v>
      </c>
      <c r="B4362" s="162" t="s">
        <v>5562</v>
      </c>
      <c r="C4362" s="23"/>
      <c r="D4362" s="166" t="s">
        <v>2298</v>
      </c>
      <c r="E4362" s="181"/>
      <c r="F4362" s="158"/>
      <c r="G4362" s="135" t="s">
        <v>104</v>
      </c>
      <c r="H4362" s="135">
        <v>1.0</v>
      </c>
      <c r="I4362" s="81"/>
      <c r="J4362" s="81" t="s">
        <v>3187</v>
      </c>
      <c r="K4362" s="136"/>
      <c r="L4362" s="159"/>
    </row>
    <row r="4363" ht="20.25" customHeight="1">
      <c r="A4363" s="168">
        <v>46185.0</v>
      </c>
      <c r="B4363" s="162" t="s">
        <v>5562</v>
      </c>
      <c r="C4363" s="23"/>
      <c r="D4363" s="166" t="s">
        <v>4148</v>
      </c>
      <c r="E4363" s="181"/>
      <c r="F4363" s="158"/>
      <c r="G4363" s="135" t="s">
        <v>104</v>
      </c>
      <c r="H4363" s="135">
        <v>3.0</v>
      </c>
      <c r="I4363" s="81"/>
      <c r="J4363" s="81" t="s">
        <v>5563</v>
      </c>
      <c r="K4363" s="136"/>
      <c r="L4363" s="159"/>
    </row>
    <row r="4364" ht="20.25" customHeight="1">
      <c r="A4364" s="168">
        <v>46185.0</v>
      </c>
      <c r="B4364" s="162" t="s">
        <v>5562</v>
      </c>
      <c r="C4364" s="23"/>
      <c r="D4364" s="166" t="s">
        <v>1897</v>
      </c>
      <c r="E4364" s="181"/>
      <c r="F4364" s="158"/>
      <c r="G4364" s="135" t="s">
        <v>104</v>
      </c>
      <c r="H4364" s="135">
        <v>30.0</v>
      </c>
      <c r="I4364" s="81"/>
      <c r="J4364" s="81" t="s">
        <v>3160</v>
      </c>
      <c r="K4364" s="136"/>
      <c r="L4364" s="159"/>
    </row>
    <row r="4365" ht="20.25" customHeight="1">
      <c r="A4365" s="168">
        <v>46185.0</v>
      </c>
      <c r="B4365" s="162" t="s">
        <v>5562</v>
      </c>
      <c r="C4365" s="23"/>
      <c r="D4365" s="166" t="s">
        <v>3165</v>
      </c>
      <c r="E4365" s="181"/>
      <c r="F4365" s="158"/>
      <c r="G4365" s="135" t="s">
        <v>104</v>
      </c>
      <c r="H4365" s="135">
        <v>16.0</v>
      </c>
      <c r="I4365" s="81"/>
      <c r="J4365" s="81" t="s">
        <v>3160</v>
      </c>
      <c r="K4365" s="136"/>
      <c r="L4365" s="159"/>
    </row>
    <row r="4366" ht="20.25" customHeight="1">
      <c r="A4366" s="168">
        <v>46185.0</v>
      </c>
      <c r="B4366" s="162" t="s">
        <v>5562</v>
      </c>
      <c r="C4366" s="23"/>
      <c r="D4366" s="166" t="s">
        <v>1993</v>
      </c>
      <c r="E4366" s="181"/>
      <c r="F4366" s="158"/>
      <c r="G4366" s="135" t="s">
        <v>104</v>
      </c>
      <c r="H4366" s="135">
        <v>2.0</v>
      </c>
      <c r="I4366" s="81"/>
      <c r="J4366" s="81" t="s">
        <v>3160</v>
      </c>
      <c r="K4366" s="136"/>
      <c r="L4366" s="159"/>
    </row>
    <row r="4367" ht="20.25" customHeight="1">
      <c r="A4367" s="168">
        <v>46185.0</v>
      </c>
      <c r="B4367" s="162" t="s">
        <v>5562</v>
      </c>
      <c r="C4367" s="23"/>
      <c r="D4367" s="166" t="s">
        <v>1901</v>
      </c>
      <c r="E4367" s="181"/>
      <c r="F4367" s="158"/>
      <c r="G4367" s="135" t="s">
        <v>104</v>
      </c>
      <c r="H4367" s="135">
        <v>4.0</v>
      </c>
      <c r="I4367" s="81"/>
      <c r="J4367" s="81" t="s">
        <v>3160</v>
      </c>
      <c r="K4367" s="136"/>
      <c r="L4367" s="159"/>
    </row>
    <row r="4368" ht="20.25" customHeight="1">
      <c r="A4368" s="168">
        <v>46185.0</v>
      </c>
      <c r="B4368" s="162" t="s">
        <v>5562</v>
      </c>
      <c r="C4368" s="23"/>
      <c r="D4368" s="166" t="s">
        <v>5564</v>
      </c>
      <c r="E4368" s="181"/>
      <c r="F4368" s="158"/>
      <c r="G4368" s="135" t="s">
        <v>104</v>
      </c>
      <c r="H4368" s="135">
        <v>2.0</v>
      </c>
      <c r="I4368" s="81"/>
      <c r="J4368" s="81" t="s">
        <v>3160</v>
      </c>
      <c r="K4368" s="136"/>
      <c r="L4368" s="159"/>
    </row>
    <row r="4369" ht="20.25" customHeight="1">
      <c r="A4369" s="168">
        <v>46185.0</v>
      </c>
      <c r="B4369" s="162" t="s">
        <v>5562</v>
      </c>
      <c r="C4369" s="23"/>
      <c r="D4369" s="166" t="s">
        <v>5565</v>
      </c>
      <c r="E4369" s="181"/>
      <c r="F4369" s="158"/>
      <c r="G4369" s="135" t="s">
        <v>104</v>
      </c>
      <c r="H4369" s="135">
        <v>2.0</v>
      </c>
      <c r="I4369" s="81"/>
      <c r="J4369" s="81" t="s">
        <v>3160</v>
      </c>
      <c r="K4369" s="136"/>
      <c r="L4369" s="159"/>
    </row>
    <row r="4370" ht="20.25" hidden="1" customHeight="1">
      <c r="A4370" s="183"/>
      <c r="B4370" s="184"/>
      <c r="C4370" s="185"/>
      <c r="D4370" s="186"/>
      <c r="E4370" s="187"/>
      <c r="F4370" s="188"/>
      <c r="G4370" s="189"/>
      <c r="H4370" s="189"/>
      <c r="I4370" s="186"/>
      <c r="J4370" s="186"/>
      <c r="K4370" s="190"/>
      <c r="L4370" s="191"/>
      <c r="M4370" s="192"/>
      <c r="N4370" s="192"/>
      <c r="O4370" s="192"/>
      <c r="P4370" s="192"/>
      <c r="Q4370" s="192"/>
      <c r="R4370" s="192"/>
      <c r="S4370" s="192"/>
      <c r="T4370" s="192"/>
      <c r="U4370" s="192"/>
      <c r="V4370" s="192"/>
      <c r="W4370" s="192"/>
      <c r="X4370" s="192"/>
      <c r="Y4370" s="192"/>
      <c r="Z4370" s="192"/>
    </row>
    <row r="4371" ht="20.25" customHeight="1">
      <c r="A4371" s="168">
        <v>46186.0</v>
      </c>
      <c r="B4371" s="162" t="s">
        <v>5566</v>
      </c>
      <c r="C4371" s="23"/>
      <c r="D4371" s="166" t="s">
        <v>1290</v>
      </c>
      <c r="E4371" s="181" t="s">
        <v>2090</v>
      </c>
      <c r="F4371" s="158"/>
      <c r="G4371" s="135" t="s">
        <v>104</v>
      </c>
      <c r="H4371" s="135">
        <v>1.0</v>
      </c>
      <c r="I4371" s="81"/>
      <c r="J4371" s="81" t="s">
        <v>5549</v>
      </c>
      <c r="K4371" s="136"/>
      <c r="L4371" s="159"/>
    </row>
    <row r="4372" ht="20.25" customHeight="1">
      <c r="A4372" s="168">
        <v>46186.0</v>
      </c>
      <c r="B4372" s="162" t="s">
        <v>5566</v>
      </c>
      <c r="C4372" s="23"/>
      <c r="D4372" s="166" t="s">
        <v>1745</v>
      </c>
      <c r="E4372" s="181"/>
      <c r="F4372" s="158"/>
      <c r="G4372" s="135" t="s">
        <v>104</v>
      </c>
      <c r="H4372" s="135">
        <v>2.0</v>
      </c>
      <c r="I4372" s="81"/>
      <c r="J4372" s="81" t="s">
        <v>5567</v>
      </c>
      <c r="K4372" s="136"/>
      <c r="L4372" s="159"/>
    </row>
    <row r="4373" ht="20.25" customHeight="1">
      <c r="A4373" s="168">
        <v>46186.0</v>
      </c>
      <c r="B4373" s="162" t="s">
        <v>5566</v>
      </c>
      <c r="C4373" s="23"/>
      <c r="D4373" s="166" t="s">
        <v>5568</v>
      </c>
      <c r="E4373" s="181"/>
      <c r="F4373" s="158"/>
      <c r="G4373" s="135" t="s">
        <v>104</v>
      </c>
      <c r="H4373" s="135">
        <v>4.0</v>
      </c>
      <c r="I4373" s="81"/>
      <c r="J4373" s="81" t="s">
        <v>5567</v>
      </c>
      <c r="K4373" s="136"/>
      <c r="L4373" s="159"/>
    </row>
    <row r="4374" ht="20.25" customHeight="1">
      <c r="A4374" s="168">
        <v>46186.0</v>
      </c>
      <c r="B4374" s="162" t="s">
        <v>5566</v>
      </c>
      <c r="C4374" s="23"/>
      <c r="D4374" s="166" t="s">
        <v>3018</v>
      </c>
      <c r="E4374" s="181"/>
      <c r="F4374" s="158"/>
      <c r="G4374" s="135" t="s">
        <v>104</v>
      </c>
      <c r="H4374" s="135">
        <v>25.0</v>
      </c>
      <c r="I4374" s="81"/>
      <c r="J4374" s="81" t="s">
        <v>3160</v>
      </c>
      <c r="K4374" s="136"/>
      <c r="L4374" s="159"/>
    </row>
    <row r="4375" ht="20.25" customHeight="1">
      <c r="A4375" s="168">
        <v>46186.0</v>
      </c>
      <c r="B4375" s="162" t="s">
        <v>5566</v>
      </c>
      <c r="C4375" s="23"/>
      <c r="D4375" s="166" t="s">
        <v>1923</v>
      </c>
      <c r="E4375" s="181"/>
      <c r="F4375" s="158"/>
      <c r="G4375" s="135" t="s">
        <v>104</v>
      </c>
      <c r="H4375" s="135">
        <v>4.0</v>
      </c>
      <c r="I4375" s="81"/>
      <c r="J4375" s="81" t="s">
        <v>3160</v>
      </c>
      <c r="K4375" s="136"/>
      <c r="L4375" s="159"/>
    </row>
    <row r="4376" ht="20.25" hidden="1" customHeight="1">
      <c r="A4376" s="183"/>
      <c r="B4376" s="184"/>
      <c r="C4376" s="185"/>
      <c r="D4376" s="186"/>
      <c r="E4376" s="187"/>
      <c r="F4376" s="188"/>
      <c r="G4376" s="189"/>
      <c r="H4376" s="189"/>
      <c r="I4376" s="186"/>
      <c r="J4376" s="186"/>
      <c r="K4376" s="190"/>
      <c r="L4376" s="191"/>
      <c r="M4376" s="192"/>
      <c r="N4376" s="192"/>
      <c r="O4376" s="192"/>
      <c r="P4376" s="192"/>
      <c r="Q4376" s="192"/>
      <c r="R4376" s="192"/>
      <c r="S4376" s="192"/>
      <c r="T4376" s="192"/>
      <c r="U4376" s="192"/>
      <c r="V4376" s="192"/>
      <c r="W4376" s="192"/>
      <c r="X4376" s="192"/>
      <c r="Y4376" s="192"/>
      <c r="Z4376" s="192"/>
    </row>
    <row r="4377" ht="20.25" customHeight="1">
      <c r="A4377" s="168">
        <v>46187.0</v>
      </c>
      <c r="B4377" s="162" t="s">
        <v>5569</v>
      </c>
      <c r="C4377" s="23"/>
      <c r="D4377" s="166" t="s">
        <v>1054</v>
      </c>
      <c r="E4377" s="181"/>
      <c r="F4377" s="158"/>
      <c r="G4377" s="135" t="s">
        <v>742</v>
      </c>
      <c r="H4377" s="135">
        <v>1.0</v>
      </c>
      <c r="I4377" s="81"/>
      <c r="J4377" s="81" t="s">
        <v>2749</v>
      </c>
      <c r="K4377" s="136"/>
      <c r="L4377" s="159"/>
    </row>
    <row r="4378" ht="20.25" hidden="1" customHeight="1">
      <c r="A4378" s="168"/>
      <c r="B4378" s="162"/>
      <c r="C4378" s="23"/>
      <c r="D4378" s="166"/>
      <c r="E4378" s="181"/>
      <c r="F4378" s="158"/>
      <c r="G4378" s="135"/>
      <c r="H4378" s="135"/>
      <c r="I4378" s="81"/>
      <c r="J4378" s="81"/>
      <c r="K4378" s="136"/>
      <c r="L4378" s="159"/>
    </row>
    <row r="4379" ht="20.25" customHeight="1">
      <c r="A4379" s="168">
        <v>46188.0</v>
      </c>
      <c r="B4379" s="162" t="s">
        <v>5570</v>
      </c>
      <c r="C4379" s="23"/>
      <c r="D4379" s="166" t="s">
        <v>2191</v>
      </c>
      <c r="E4379" s="181"/>
      <c r="F4379" s="158"/>
      <c r="G4379" s="135" t="s">
        <v>104</v>
      </c>
      <c r="H4379" s="135">
        <v>1.0</v>
      </c>
      <c r="I4379" s="81"/>
      <c r="J4379" s="81" t="s">
        <v>2637</v>
      </c>
      <c r="K4379" s="136"/>
      <c r="L4379" s="159"/>
    </row>
    <row r="4380" ht="20.25" customHeight="1">
      <c r="A4380" s="168">
        <v>46188.0</v>
      </c>
      <c r="B4380" s="162" t="s">
        <v>5570</v>
      </c>
      <c r="C4380" s="23"/>
      <c r="D4380" s="166" t="s">
        <v>2298</v>
      </c>
      <c r="E4380" s="181"/>
      <c r="F4380" s="158"/>
      <c r="G4380" s="135" t="s">
        <v>104</v>
      </c>
      <c r="H4380" s="135">
        <v>1.0</v>
      </c>
      <c r="I4380" s="81"/>
      <c r="J4380" s="81" t="s">
        <v>2637</v>
      </c>
      <c r="K4380" s="136"/>
      <c r="L4380" s="159"/>
    </row>
    <row r="4381" ht="20.25" customHeight="1">
      <c r="A4381" s="168">
        <v>46188.0</v>
      </c>
      <c r="B4381" s="162" t="s">
        <v>5570</v>
      </c>
      <c r="C4381" s="23"/>
      <c r="D4381" s="166" t="s">
        <v>1766</v>
      </c>
      <c r="E4381" s="181" t="s">
        <v>362</v>
      </c>
      <c r="F4381" s="158"/>
      <c r="G4381" s="135" t="s">
        <v>104</v>
      </c>
      <c r="H4381" s="135">
        <v>1.0</v>
      </c>
      <c r="I4381" s="81"/>
      <c r="J4381" s="81" t="s">
        <v>5571</v>
      </c>
      <c r="K4381" s="136"/>
      <c r="L4381" s="159"/>
    </row>
    <row r="4382" ht="20.25" customHeight="1">
      <c r="A4382" s="168">
        <v>46188.0</v>
      </c>
      <c r="B4382" s="162" t="s">
        <v>5570</v>
      </c>
      <c r="C4382" s="23"/>
      <c r="D4382" s="166" t="s">
        <v>807</v>
      </c>
      <c r="E4382" s="181" t="s">
        <v>808</v>
      </c>
      <c r="F4382" s="158"/>
      <c r="G4382" s="135" t="s">
        <v>104</v>
      </c>
      <c r="H4382" s="135">
        <v>1.0</v>
      </c>
      <c r="I4382" s="81"/>
      <c r="J4382" s="81" t="s">
        <v>5571</v>
      </c>
      <c r="K4382" s="136"/>
      <c r="L4382" s="159"/>
    </row>
    <row r="4383" ht="20.25" customHeight="1">
      <c r="A4383" s="168">
        <v>46188.0</v>
      </c>
      <c r="B4383" s="162" t="s">
        <v>5570</v>
      </c>
      <c r="C4383" s="23"/>
      <c r="D4383" s="166" t="s">
        <v>807</v>
      </c>
      <c r="E4383" s="181" t="s">
        <v>815</v>
      </c>
      <c r="F4383" s="158"/>
      <c r="G4383" s="135" t="s">
        <v>104</v>
      </c>
      <c r="H4383" s="135">
        <v>1.0</v>
      </c>
      <c r="I4383" s="81"/>
      <c r="J4383" s="81" t="s">
        <v>5571</v>
      </c>
      <c r="K4383" s="136"/>
      <c r="L4383" s="159"/>
    </row>
    <row r="4384" ht="20.25" customHeight="1">
      <c r="A4384" s="168">
        <v>46188.0</v>
      </c>
      <c r="B4384" s="162" t="s">
        <v>5570</v>
      </c>
      <c r="C4384" s="23"/>
      <c r="D4384" s="166" t="s">
        <v>66</v>
      </c>
      <c r="E4384" s="181" t="s">
        <v>1289</v>
      </c>
      <c r="F4384" s="158"/>
      <c r="G4384" s="135" t="s">
        <v>104</v>
      </c>
      <c r="H4384" s="135">
        <v>1.0</v>
      </c>
      <c r="I4384" s="81"/>
      <c r="J4384" s="81" t="s">
        <v>5572</v>
      </c>
      <c r="K4384" s="136"/>
      <c r="L4384" s="159"/>
    </row>
    <row r="4385" ht="20.25" customHeight="1">
      <c r="A4385" s="168">
        <v>46188.0</v>
      </c>
      <c r="B4385" s="162" t="s">
        <v>5570</v>
      </c>
      <c r="C4385" s="23"/>
      <c r="D4385" s="166" t="s">
        <v>209</v>
      </c>
      <c r="E4385" s="181" t="s">
        <v>346</v>
      </c>
      <c r="F4385" s="158"/>
      <c r="G4385" s="135" t="s">
        <v>104</v>
      </c>
      <c r="H4385" s="135">
        <v>1.0</v>
      </c>
      <c r="I4385" s="81"/>
      <c r="J4385" s="81" t="s">
        <v>2011</v>
      </c>
      <c r="K4385" s="136"/>
      <c r="L4385" s="159"/>
    </row>
    <row r="4386" ht="20.25" customHeight="1">
      <c r="A4386" s="168">
        <v>46188.0</v>
      </c>
      <c r="B4386" s="162" t="s">
        <v>5570</v>
      </c>
      <c r="C4386" s="23"/>
      <c r="D4386" s="166" t="s">
        <v>1290</v>
      </c>
      <c r="E4386" s="181" t="s">
        <v>345</v>
      </c>
      <c r="F4386" s="158"/>
      <c r="G4386" s="135" t="s">
        <v>104</v>
      </c>
      <c r="H4386" s="135">
        <v>1.0</v>
      </c>
      <c r="I4386" s="81"/>
      <c r="J4386" s="81" t="s">
        <v>2011</v>
      </c>
      <c r="K4386" s="136"/>
      <c r="L4386" s="159"/>
    </row>
    <row r="4387" ht="20.25" hidden="1" customHeight="1">
      <c r="A4387" s="183"/>
      <c r="B4387" s="184"/>
      <c r="C4387" s="185"/>
      <c r="D4387" s="186"/>
      <c r="E4387" s="187"/>
      <c r="F4387" s="188"/>
      <c r="G4387" s="189"/>
      <c r="H4387" s="189"/>
      <c r="I4387" s="186"/>
      <c r="J4387" s="186"/>
      <c r="K4387" s="190"/>
      <c r="L4387" s="191"/>
      <c r="M4387" s="192"/>
      <c r="N4387" s="192"/>
      <c r="O4387" s="192"/>
      <c r="P4387" s="192"/>
      <c r="Q4387" s="192"/>
      <c r="R4387" s="192"/>
      <c r="S4387" s="192"/>
      <c r="T4387" s="192"/>
      <c r="U4387" s="192"/>
      <c r="V4387" s="192"/>
      <c r="W4387" s="192"/>
      <c r="X4387" s="192"/>
      <c r="Y4387" s="192"/>
      <c r="Z4387" s="192"/>
    </row>
    <row r="4388" ht="20.25" customHeight="1">
      <c r="A4388" s="168">
        <v>46189.0</v>
      </c>
      <c r="B4388" s="162" t="s">
        <v>5573</v>
      </c>
      <c r="C4388" s="23"/>
      <c r="D4388" s="166" t="s">
        <v>1745</v>
      </c>
      <c r="E4388" s="181"/>
      <c r="F4388" s="158"/>
      <c r="G4388" s="135" t="s">
        <v>104</v>
      </c>
      <c r="H4388" s="135">
        <v>1.0</v>
      </c>
      <c r="I4388" s="81"/>
      <c r="J4388" s="81" t="s">
        <v>5574</v>
      </c>
      <c r="K4388" s="136"/>
      <c r="L4388" s="159"/>
    </row>
    <row r="4389" ht="20.25" customHeight="1">
      <c r="A4389" s="168">
        <v>46189.0</v>
      </c>
      <c r="B4389" s="162" t="s">
        <v>5573</v>
      </c>
      <c r="C4389" s="23"/>
      <c r="D4389" s="166" t="s">
        <v>1319</v>
      </c>
      <c r="E4389" s="181"/>
      <c r="F4389" s="158"/>
      <c r="G4389" s="135" t="s">
        <v>104</v>
      </c>
      <c r="H4389" s="135">
        <v>1.0</v>
      </c>
      <c r="I4389" s="81"/>
      <c r="J4389" s="81" t="s">
        <v>5575</v>
      </c>
      <c r="K4389" s="136"/>
      <c r="L4389" s="159"/>
    </row>
    <row r="4390" ht="20.25" customHeight="1">
      <c r="A4390" s="168">
        <v>46189.0</v>
      </c>
      <c r="B4390" s="162" t="s">
        <v>5573</v>
      </c>
      <c r="C4390" s="23"/>
      <c r="D4390" s="166" t="s">
        <v>1745</v>
      </c>
      <c r="E4390" s="181"/>
      <c r="F4390" s="158"/>
      <c r="G4390" s="135" t="s">
        <v>104</v>
      </c>
      <c r="H4390" s="135">
        <v>2.0</v>
      </c>
      <c r="I4390" s="81"/>
      <c r="J4390" s="81" t="s">
        <v>5576</v>
      </c>
      <c r="K4390" s="136"/>
      <c r="L4390" s="159"/>
    </row>
    <row r="4391" ht="20.25" customHeight="1">
      <c r="A4391" s="168">
        <v>46189.0</v>
      </c>
      <c r="B4391" s="162" t="s">
        <v>5573</v>
      </c>
      <c r="C4391" s="23"/>
      <c r="D4391" s="166" t="s">
        <v>3218</v>
      </c>
      <c r="E4391" s="181"/>
      <c r="F4391" s="158"/>
      <c r="G4391" s="135" t="s">
        <v>104</v>
      </c>
      <c r="H4391" s="135">
        <v>5.0</v>
      </c>
      <c r="I4391" s="81"/>
      <c r="J4391" s="81" t="s">
        <v>5576</v>
      </c>
      <c r="K4391" s="136"/>
      <c r="L4391" s="159"/>
    </row>
    <row r="4392" ht="20.25" customHeight="1">
      <c r="A4392" s="168">
        <v>46189.0</v>
      </c>
      <c r="B4392" s="162" t="s">
        <v>5573</v>
      </c>
      <c r="C4392" s="23"/>
      <c r="D4392" s="166" t="s">
        <v>3219</v>
      </c>
      <c r="E4392" s="181"/>
      <c r="F4392" s="158"/>
      <c r="G4392" s="135" t="s">
        <v>104</v>
      </c>
      <c r="H4392" s="135">
        <v>5.0</v>
      </c>
      <c r="I4392" s="81"/>
      <c r="J4392" s="81" t="s">
        <v>5576</v>
      </c>
      <c r="K4392" s="136"/>
      <c r="L4392" s="159"/>
    </row>
    <row r="4393" ht="20.25" customHeight="1">
      <c r="A4393" s="168">
        <v>46189.0</v>
      </c>
      <c r="B4393" s="162" t="s">
        <v>5573</v>
      </c>
      <c r="C4393" s="23"/>
      <c r="D4393" s="166" t="s">
        <v>2199</v>
      </c>
      <c r="E4393" s="181"/>
      <c r="F4393" s="158"/>
      <c r="G4393" s="135" t="s">
        <v>104</v>
      </c>
      <c r="H4393" s="135">
        <v>5.0</v>
      </c>
      <c r="I4393" s="81"/>
      <c r="J4393" s="81" t="s">
        <v>5576</v>
      </c>
      <c r="K4393" s="136"/>
      <c r="L4393" s="159"/>
    </row>
    <row r="4394" ht="20.25" hidden="1" customHeight="1">
      <c r="A4394" s="183"/>
      <c r="B4394" s="184"/>
      <c r="C4394" s="185"/>
      <c r="D4394" s="186"/>
      <c r="E4394" s="187"/>
      <c r="F4394" s="188"/>
      <c r="G4394" s="189"/>
      <c r="H4394" s="189"/>
      <c r="I4394" s="186"/>
      <c r="J4394" s="186"/>
      <c r="K4394" s="190"/>
      <c r="L4394" s="191"/>
      <c r="M4394" s="192"/>
      <c r="N4394" s="192"/>
      <c r="O4394" s="192"/>
      <c r="P4394" s="192"/>
      <c r="Q4394" s="192"/>
      <c r="R4394" s="192"/>
      <c r="S4394" s="192"/>
      <c r="T4394" s="192"/>
      <c r="U4394" s="192"/>
      <c r="V4394" s="192"/>
      <c r="W4394" s="192"/>
      <c r="X4394" s="192"/>
      <c r="Y4394" s="192"/>
      <c r="Z4394" s="192"/>
    </row>
    <row r="4395" ht="20.25" customHeight="1">
      <c r="A4395" s="168">
        <v>46190.0</v>
      </c>
      <c r="B4395" s="162" t="s">
        <v>5577</v>
      </c>
      <c r="C4395" s="23"/>
      <c r="D4395" s="166" t="s">
        <v>807</v>
      </c>
      <c r="E4395" s="181" t="s">
        <v>3735</v>
      </c>
      <c r="F4395" s="158"/>
      <c r="G4395" s="135" t="s">
        <v>104</v>
      </c>
      <c r="H4395" s="135">
        <v>2.0</v>
      </c>
      <c r="I4395" s="81"/>
      <c r="J4395" s="81" t="s">
        <v>5578</v>
      </c>
      <c r="K4395" s="136"/>
      <c r="L4395" s="159"/>
    </row>
    <row r="4396" ht="20.25" customHeight="1">
      <c r="A4396" s="168">
        <v>46190.0</v>
      </c>
      <c r="B4396" s="162" t="s">
        <v>5577</v>
      </c>
      <c r="C4396" s="23"/>
      <c r="D4396" s="166" t="s">
        <v>807</v>
      </c>
      <c r="E4396" s="181" t="s">
        <v>3733</v>
      </c>
      <c r="F4396" s="158"/>
      <c r="G4396" s="135" t="s">
        <v>104</v>
      </c>
      <c r="H4396" s="135">
        <v>2.0</v>
      </c>
      <c r="I4396" s="81"/>
      <c r="J4396" s="81" t="s">
        <v>5578</v>
      </c>
      <c r="K4396" s="136"/>
      <c r="L4396" s="159"/>
    </row>
    <row r="4397" ht="20.25" customHeight="1">
      <c r="A4397" s="168">
        <v>46190.0</v>
      </c>
      <c r="B4397" s="162" t="s">
        <v>5577</v>
      </c>
      <c r="C4397" s="23"/>
      <c r="D4397" s="166" t="s">
        <v>807</v>
      </c>
      <c r="E4397" s="181" t="s">
        <v>5579</v>
      </c>
      <c r="F4397" s="158"/>
      <c r="G4397" s="135" t="s">
        <v>104</v>
      </c>
      <c r="H4397" s="135">
        <v>2.0</v>
      </c>
      <c r="I4397" s="81"/>
      <c r="J4397" s="81" t="s">
        <v>5578</v>
      </c>
      <c r="K4397" s="136"/>
      <c r="L4397" s="159"/>
    </row>
    <row r="4398" ht="20.25" customHeight="1">
      <c r="A4398" s="168">
        <v>46190.0</v>
      </c>
      <c r="B4398" s="162" t="s">
        <v>5577</v>
      </c>
      <c r="C4398" s="23"/>
      <c r="D4398" s="166" t="s">
        <v>1766</v>
      </c>
      <c r="E4398" s="181" t="s">
        <v>5580</v>
      </c>
      <c r="F4398" s="158"/>
      <c r="G4398" s="135" t="s">
        <v>104</v>
      </c>
      <c r="H4398" s="135">
        <v>2.0</v>
      </c>
      <c r="I4398" s="81"/>
      <c r="J4398" s="81" t="s">
        <v>5578</v>
      </c>
      <c r="K4398" s="136"/>
      <c r="L4398" s="159"/>
    </row>
    <row r="4399" ht="20.25" customHeight="1">
      <c r="A4399" s="168">
        <v>46190.0</v>
      </c>
      <c r="B4399" s="162" t="s">
        <v>5577</v>
      </c>
      <c r="C4399" s="23"/>
      <c r="D4399" s="166" t="s">
        <v>66</v>
      </c>
      <c r="E4399" s="181" t="s">
        <v>4699</v>
      </c>
      <c r="F4399" s="158"/>
      <c r="G4399" s="135" t="s">
        <v>104</v>
      </c>
      <c r="H4399" s="135">
        <v>1.0</v>
      </c>
      <c r="I4399" s="81"/>
      <c r="J4399" s="81" t="s">
        <v>4897</v>
      </c>
      <c r="K4399" s="136"/>
      <c r="L4399" s="159"/>
    </row>
    <row r="4400" ht="20.25" customHeight="1">
      <c r="A4400" s="168">
        <v>46190.0</v>
      </c>
      <c r="B4400" s="162" t="s">
        <v>5577</v>
      </c>
      <c r="C4400" s="23"/>
      <c r="D4400" s="166" t="s">
        <v>3142</v>
      </c>
      <c r="E4400" s="181"/>
      <c r="F4400" s="158"/>
      <c r="G4400" s="135" t="s">
        <v>1385</v>
      </c>
      <c r="H4400" s="135">
        <v>1.0</v>
      </c>
      <c r="I4400" s="81"/>
      <c r="J4400" s="81" t="s">
        <v>1966</v>
      </c>
      <c r="K4400" s="136"/>
      <c r="L4400" s="159"/>
    </row>
    <row r="4401" ht="20.25" customHeight="1">
      <c r="A4401" s="168">
        <v>46190.0</v>
      </c>
      <c r="B4401" s="162" t="s">
        <v>5577</v>
      </c>
      <c r="C4401" s="23"/>
      <c r="D4401" s="166" t="s">
        <v>1155</v>
      </c>
      <c r="E4401" s="181"/>
      <c r="F4401" s="158"/>
      <c r="G4401" s="135" t="s">
        <v>104</v>
      </c>
      <c r="H4401" s="135">
        <v>1.0</v>
      </c>
      <c r="I4401" s="81"/>
      <c r="J4401" s="81" t="s">
        <v>1664</v>
      </c>
      <c r="K4401" s="136"/>
      <c r="L4401" s="159"/>
    </row>
    <row r="4402" ht="20.25" customHeight="1">
      <c r="A4402" s="168">
        <v>46190.0</v>
      </c>
      <c r="B4402" s="162" t="s">
        <v>5577</v>
      </c>
      <c r="C4402" s="23"/>
      <c r="D4402" s="166" t="s">
        <v>1745</v>
      </c>
      <c r="E4402" s="181"/>
      <c r="F4402" s="158"/>
      <c r="G4402" s="135" t="s">
        <v>104</v>
      </c>
      <c r="H4402" s="135">
        <v>1.0</v>
      </c>
      <c r="I4402" s="81"/>
      <c r="J4402" s="81" t="s">
        <v>1664</v>
      </c>
      <c r="K4402" s="136"/>
      <c r="L4402" s="159"/>
    </row>
    <row r="4403" ht="20.25" customHeight="1">
      <c r="A4403" s="168">
        <v>46190.0</v>
      </c>
      <c r="B4403" s="162" t="s">
        <v>5577</v>
      </c>
      <c r="C4403" s="23"/>
      <c r="D4403" s="166" t="s">
        <v>1150</v>
      </c>
      <c r="E4403" s="181"/>
      <c r="F4403" s="158"/>
      <c r="G4403" s="135" t="s">
        <v>104</v>
      </c>
      <c r="H4403" s="135">
        <v>4.0</v>
      </c>
      <c r="I4403" s="81"/>
      <c r="J4403" s="81" t="s">
        <v>2001</v>
      </c>
      <c r="K4403" s="136"/>
      <c r="L4403" s="159"/>
    </row>
    <row r="4404" ht="20.25" customHeight="1">
      <c r="A4404" s="168">
        <v>46190.0</v>
      </c>
      <c r="B4404" s="162" t="s">
        <v>5577</v>
      </c>
      <c r="C4404" s="23"/>
      <c r="D4404" s="166" t="s">
        <v>1570</v>
      </c>
      <c r="E4404" s="181"/>
      <c r="F4404" s="158"/>
      <c r="G4404" s="135" t="s">
        <v>104</v>
      </c>
      <c r="H4404" s="135">
        <v>4.0</v>
      </c>
      <c r="I4404" s="81"/>
      <c r="J4404" s="81" t="s">
        <v>2001</v>
      </c>
      <c r="K4404" s="136"/>
      <c r="L4404" s="159"/>
    </row>
    <row r="4405" ht="20.25" customHeight="1">
      <c r="A4405" s="168">
        <v>46190.0</v>
      </c>
      <c r="B4405" s="162" t="s">
        <v>5577</v>
      </c>
      <c r="C4405" s="23"/>
      <c r="D4405" s="166" t="s">
        <v>5581</v>
      </c>
      <c r="E4405" s="181"/>
      <c r="F4405" s="158"/>
      <c r="G4405" s="135" t="s">
        <v>104</v>
      </c>
      <c r="H4405" s="135">
        <v>2.0</v>
      </c>
      <c r="I4405" s="81"/>
      <c r="J4405" s="81" t="s">
        <v>2001</v>
      </c>
      <c r="K4405" s="136"/>
      <c r="L4405" s="159"/>
    </row>
    <row r="4406" ht="20.25" customHeight="1">
      <c r="A4406" s="168">
        <v>46190.0</v>
      </c>
      <c r="B4406" s="162" t="s">
        <v>5577</v>
      </c>
      <c r="C4406" s="23"/>
      <c r="D4406" s="166" t="s">
        <v>1649</v>
      </c>
      <c r="E4406" s="181"/>
      <c r="F4406" s="158"/>
      <c r="G4406" s="135" t="s">
        <v>104</v>
      </c>
      <c r="H4406" s="135">
        <v>1.0</v>
      </c>
      <c r="I4406" s="81"/>
      <c r="J4406" s="81" t="s">
        <v>1519</v>
      </c>
      <c r="K4406" s="136"/>
      <c r="L4406" s="159"/>
    </row>
    <row r="4407" ht="20.25" customHeight="1">
      <c r="A4407" s="168">
        <v>46190.0</v>
      </c>
      <c r="B4407" s="162" t="s">
        <v>5577</v>
      </c>
      <c r="C4407" s="23"/>
      <c r="D4407" s="166" t="s">
        <v>1649</v>
      </c>
      <c r="E4407" s="181"/>
      <c r="F4407" s="158"/>
      <c r="G4407" s="135" t="s">
        <v>104</v>
      </c>
      <c r="H4407" s="135">
        <v>1.0</v>
      </c>
      <c r="I4407" s="81"/>
      <c r="J4407" s="81" t="s">
        <v>446</v>
      </c>
      <c r="K4407" s="136"/>
      <c r="L4407" s="159"/>
    </row>
    <row r="4408" ht="20.25" customHeight="1">
      <c r="A4408" s="168">
        <v>46190.0</v>
      </c>
      <c r="B4408" s="162" t="s">
        <v>5577</v>
      </c>
      <c r="C4408" s="23"/>
      <c r="D4408" s="166" t="s">
        <v>5582</v>
      </c>
      <c r="E4408" s="181"/>
      <c r="F4408" s="158"/>
      <c r="G4408" s="135" t="s">
        <v>104</v>
      </c>
      <c r="H4408" s="135">
        <v>1.0</v>
      </c>
      <c r="I4408" s="81"/>
      <c r="J4408" s="81" t="s">
        <v>446</v>
      </c>
      <c r="K4408" s="136"/>
      <c r="L4408" s="159"/>
    </row>
    <row r="4409" ht="20.25" hidden="1" customHeight="1">
      <c r="A4409" s="183"/>
      <c r="B4409" s="184"/>
      <c r="C4409" s="185"/>
      <c r="D4409" s="186"/>
      <c r="E4409" s="187"/>
      <c r="F4409" s="188"/>
      <c r="G4409" s="189"/>
      <c r="H4409" s="189"/>
      <c r="I4409" s="186"/>
      <c r="J4409" s="186"/>
      <c r="K4409" s="190"/>
      <c r="L4409" s="191"/>
      <c r="M4409" s="192"/>
      <c r="N4409" s="192"/>
      <c r="O4409" s="192"/>
      <c r="P4409" s="192"/>
      <c r="Q4409" s="192"/>
      <c r="R4409" s="192"/>
      <c r="S4409" s="192"/>
      <c r="T4409" s="192"/>
      <c r="U4409" s="192"/>
      <c r="V4409" s="192"/>
      <c r="W4409" s="192"/>
      <c r="X4409" s="192"/>
      <c r="Y4409" s="192"/>
      <c r="Z4409" s="192"/>
    </row>
    <row r="4410" ht="20.25" customHeight="1">
      <c r="A4410" s="168">
        <v>46191.0</v>
      </c>
      <c r="B4410" s="162" t="s">
        <v>5583</v>
      </c>
      <c r="C4410" s="23"/>
      <c r="D4410" s="166" t="s">
        <v>1766</v>
      </c>
      <c r="E4410" s="181" t="s">
        <v>63</v>
      </c>
      <c r="F4410" s="158"/>
      <c r="G4410" s="135" t="s">
        <v>104</v>
      </c>
      <c r="H4410" s="135">
        <v>1.0</v>
      </c>
      <c r="I4410" s="81"/>
      <c r="J4410" s="81" t="s">
        <v>446</v>
      </c>
      <c r="K4410" s="136"/>
      <c r="L4410" s="159"/>
    </row>
    <row r="4411" ht="20.25" customHeight="1">
      <c r="A4411" s="168">
        <v>46191.0</v>
      </c>
      <c r="B4411" s="162" t="s">
        <v>5583</v>
      </c>
      <c r="C4411" s="23"/>
      <c r="D4411" s="166" t="s">
        <v>807</v>
      </c>
      <c r="E4411" s="181" t="s">
        <v>362</v>
      </c>
      <c r="F4411" s="158"/>
      <c r="G4411" s="135" t="s">
        <v>104</v>
      </c>
      <c r="H4411" s="135">
        <v>1.0</v>
      </c>
      <c r="I4411" s="81"/>
      <c r="J4411" s="81" t="s">
        <v>4406</v>
      </c>
      <c r="K4411" s="136"/>
      <c r="L4411" s="159"/>
    </row>
    <row r="4412" ht="20.25" customHeight="1">
      <c r="A4412" s="168">
        <v>46191.0</v>
      </c>
      <c r="B4412" s="162" t="s">
        <v>5583</v>
      </c>
      <c r="C4412" s="23"/>
      <c r="D4412" s="166" t="s">
        <v>807</v>
      </c>
      <c r="E4412" s="181" t="s">
        <v>808</v>
      </c>
      <c r="F4412" s="158"/>
      <c r="G4412" s="135" t="s">
        <v>104</v>
      </c>
      <c r="H4412" s="135">
        <v>1.0</v>
      </c>
      <c r="I4412" s="81"/>
      <c r="J4412" s="81" t="s">
        <v>4406</v>
      </c>
      <c r="K4412" s="136"/>
      <c r="L4412" s="159"/>
    </row>
    <row r="4413" ht="20.25" customHeight="1">
      <c r="A4413" s="168">
        <v>46191.0</v>
      </c>
      <c r="B4413" s="162" t="s">
        <v>5583</v>
      </c>
      <c r="C4413" s="23"/>
      <c r="D4413" s="166" t="s">
        <v>807</v>
      </c>
      <c r="E4413" s="181" t="s">
        <v>815</v>
      </c>
      <c r="F4413" s="158"/>
      <c r="G4413" s="135" t="s">
        <v>104</v>
      </c>
      <c r="H4413" s="135">
        <v>1.0</v>
      </c>
      <c r="I4413" s="81"/>
      <c r="J4413" s="81" t="s">
        <v>4406</v>
      </c>
      <c r="K4413" s="136"/>
      <c r="L4413" s="159"/>
    </row>
    <row r="4414" ht="20.25" customHeight="1">
      <c r="A4414" s="168">
        <v>46191.0</v>
      </c>
      <c r="B4414" s="162" t="s">
        <v>5583</v>
      </c>
      <c r="C4414" s="23"/>
      <c r="D4414" s="166" t="s">
        <v>807</v>
      </c>
      <c r="E4414" s="181" t="s">
        <v>362</v>
      </c>
      <c r="F4414" s="158"/>
      <c r="G4414" s="135" t="s">
        <v>104</v>
      </c>
      <c r="H4414" s="135">
        <v>1.0</v>
      </c>
      <c r="I4414" s="81"/>
      <c r="J4414" s="81" t="s">
        <v>2218</v>
      </c>
      <c r="K4414" s="136"/>
      <c r="L4414" s="159"/>
    </row>
    <row r="4415" ht="20.25" customHeight="1">
      <c r="A4415" s="168">
        <v>46191.0</v>
      </c>
      <c r="B4415" s="162" t="s">
        <v>5583</v>
      </c>
      <c r="C4415" s="23"/>
      <c r="D4415" s="166" t="s">
        <v>807</v>
      </c>
      <c r="E4415" s="181" t="s">
        <v>808</v>
      </c>
      <c r="F4415" s="158"/>
      <c r="G4415" s="135" t="s">
        <v>104</v>
      </c>
      <c r="H4415" s="135">
        <v>1.0</v>
      </c>
      <c r="I4415" s="81"/>
      <c r="J4415" s="81" t="s">
        <v>2218</v>
      </c>
      <c r="K4415" s="136"/>
      <c r="L4415" s="159"/>
    </row>
    <row r="4416" ht="20.25" customHeight="1">
      <c r="A4416" s="168">
        <v>46191.0</v>
      </c>
      <c r="B4416" s="162" t="s">
        <v>5583</v>
      </c>
      <c r="C4416" s="23"/>
      <c r="D4416" s="166" t="s">
        <v>807</v>
      </c>
      <c r="E4416" s="181" t="s">
        <v>815</v>
      </c>
      <c r="F4416" s="158"/>
      <c r="G4416" s="135" t="s">
        <v>104</v>
      </c>
      <c r="H4416" s="135">
        <v>1.0</v>
      </c>
      <c r="I4416" s="81"/>
      <c r="J4416" s="81" t="s">
        <v>2218</v>
      </c>
      <c r="K4416" s="136"/>
      <c r="L4416" s="159"/>
    </row>
    <row r="4417" ht="20.25" customHeight="1">
      <c r="A4417" s="199">
        <v>46191.0</v>
      </c>
      <c r="B4417" s="162" t="s">
        <v>5583</v>
      </c>
      <c r="C4417" s="23"/>
      <c r="D4417" s="166" t="s">
        <v>807</v>
      </c>
      <c r="E4417" s="181" t="s">
        <v>362</v>
      </c>
      <c r="F4417" s="158"/>
      <c r="G4417" s="135" t="s">
        <v>104</v>
      </c>
      <c r="H4417" s="135">
        <v>5.0</v>
      </c>
      <c r="I4417" s="81"/>
      <c r="J4417" s="81" t="s">
        <v>5584</v>
      </c>
      <c r="K4417" s="136"/>
      <c r="L4417" s="159"/>
    </row>
    <row r="4418" ht="20.25" customHeight="1">
      <c r="A4418" s="168">
        <v>46191.0</v>
      </c>
      <c r="B4418" s="162" t="s">
        <v>5583</v>
      </c>
      <c r="C4418" s="23"/>
      <c r="D4418" s="166" t="s">
        <v>3218</v>
      </c>
      <c r="E4418" s="181"/>
      <c r="F4418" s="158"/>
      <c r="G4418" s="135" t="s">
        <v>104</v>
      </c>
      <c r="H4418" s="135">
        <v>5.0</v>
      </c>
      <c r="I4418" s="81"/>
      <c r="J4418" s="81" t="s">
        <v>5585</v>
      </c>
      <c r="K4418" s="136"/>
      <c r="L4418" s="159"/>
    </row>
    <row r="4419" ht="20.25" customHeight="1">
      <c r="A4419" s="168">
        <v>46191.0</v>
      </c>
      <c r="B4419" s="162" t="s">
        <v>5583</v>
      </c>
      <c r="C4419" s="23"/>
      <c r="D4419" s="166" t="s">
        <v>3219</v>
      </c>
      <c r="E4419" s="181"/>
      <c r="F4419" s="158"/>
      <c r="G4419" s="135" t="s">
        <v>104</v>
      </c>
      <c r="H4419" s="135">
        <v>5.0</v>
      </c>
      <c r="I4419" s="81"/>
      <c r="J4419" s="81" t="s">
        <v>5585</v>
      </c>
      <c r="K4419" s="136"/>
      <c r="L4419" s="159"/>
    </row>
    <row r="4420" ht="20.25" customHeight="1">
      <c r="A4420" s="168">
        <v>46191.0</v>
      </c>
      <c r="B4420" s="162" t="s">
        <v>5583</v>
      </c>
      <c r="C4420" s="23"/>
      <c r="D4420" s="166" t="s">
        <v>5586</v>
      </c>
      <c r="E4420" s="181"/>
      <c r="F4420" s="158"/>
      <c r="G4420" s="135" t="s">
        <v>1311</v>
      </c>
      <c r="H4420" s="135">
        <v>1.0</v>
      </c>
      <c r="I4420" s="81"/>
      <c r="J4420" s="81" t="s">
        <v>3180</v>
      </c>
      <c r="K4420" s="136"/>
      <c r="L4420" s="159"/>
    </row>
    <row r="4421" ht="20.25" customHeight="1">
      <c r="A4421" s="168">
        <v>46191.0</v>
      </c>
      <c r="B4421" s="162" t="s">
        <v>5583</v>
      </c>
      <c r="C4421" s="23"/>
      <c r="D4421" s="166" t="s">
        <v>236</v>
      </c>
      <c r="E4421" s="181"/>
      <c r="F4421" s="158"/>
      <c r="G4421" s="135" t="s">
        <v>104</v>
      </c>
      <c r="H4421" s="135">
        <v>1.0</v>
      </c>
      <c r="I4421" s="81"/>
      <c r="J4421" s="81" t="s">
        <v>3180</v>
      </c>
      <c r="K4421" s="136"/>
      <c r="L4421" s="159"/>
    </row>
    <row r="4422" ht="20.25" customHeight="1">
      <c r="A4422" s="168">
        <v>46191.0</v>
      </c>
      <c r="B4422" s="162" t="s">
        <v>5583</v>
      </c>
      <c r="C4422" s="23"/>
      <c r="D4422" s="166" t="s">
        <v>5587</v>
      </c>
      <c r="E4422" s="181"/>
      <c r="F4422" s="158"/>
      <c r="G4422" s="135" t="s">
        <v>104</v>
      </c>
      <c r="H4422" s="135">
        <v>1.0</v>
      </c>
      <c r="I4422" s="81"/>
      <c r="J4422" s="81" t="s">
        <v>2920</v>
      </c>
      <c r="K4422" s="136"/>
      <c r="L4422" s="159"/>
    </row>
    <row r="4423" ht="20.25" customHeight="1">
      <c r="A4423" s="168">
        <v>46191.0</v>
      </c>
      <c r="B4423" s="162" t="s">
        <v>5583</v>
      </c>
      <c r="C4423" s="23"/>
      <c r="D4423" s="166" t="s">
        <v>5588</v>
      </c>
      <c r="E4423" s="181"/>
      <c r="F4423" s="158"/>
      <c r="G4423" s="135" t="s">
        <v>104</v>
      </c>
      <c r="H4423" s="135">
        <v>1.0</v>
      </c>
      <c r="I4423" s="81"/>
      <c r="J4423" s="81" t="s">
        <v>381</v>
      </c>
      <c r="K4423" s="136"/>
      <c r="L4423" s="159"/>
    </row>
    <row r="4424" ht="20.25" hidden="1" customHeight="1">
      <c r="A4424" s="183"/>
      <c r="B4424" s="184"/>
      <c r="C4424" s="185"/>
      <c r="D4424" s="186"/>
      <c r="E4424" s="187"/>
      <c r="F4424" s="188"/>
      <c r="G4424" s="189"/>
      <c r="H4424" s="189"/>
      <c r="I4424" s="186"/>
      <c r="J4424" s="186"/>
      <c r="K4424" s="190"/>
      <c r="L4424" s="191"/>
      <c r="M4424" s="192"/>
      <c r="N4424" s="192"/>
      <c r="O4424" s="192"/>
      <c r="P4424" s="192"/>
      <c r="Q4424" s="192"/>
      <c r="R4424" s="192"/>
      <c r="S4424" s="192"/>
      <c r="T4424" s="192"/>
      <c r="U4424" s="192"/>
      <c r="V4424" s="192"/>
      <c r="W4424" s="192"/>
      <c r="X4424" s="192"/>
      <c r="Y4424" s="192"/>
      <c r="Z4424" s="192"/>
    </row>
    <row r="4425" ht="20.25" customHeight="1">
      <c r="A4425" s="168">
        <v>46192.0</v>
      </c>
      <c r="B4425" s="162" t="s">
        <v>5589</v>
      </c>
      <c r="C4425" s="23"/>
      <c r="D4425" s="166" t="s">
        <v>807</v>
      </c>
      <c r="E4425" s="181" t="s">
        <v>362</v>
      </c>
      <c r="F4425" s="158"/>
      <c r="G4425" s="135" t="s">
        <v>104</v>
      </c>
      <c r="H4425" s="135">
        <v>2.0</v>
      </c>
      <c r="I4425" s="81"/>
      <c r="J4425" s="81" t="s">
        <v>5590</v>
      </c>
      <c r="K4425" s="136"/>
      <c r="L4425" s="159"/>
    </row>
    <row r="4426" ht="20.25" customHeight="1">
      <c r="A4426" s="168">
        <v>46192.0</v>
      </c>
      <c r="B4426" s="162" t="s">
        <v>5589</v>
      </c>
      <c r="C4426" s="23"/>
      <c r="D4426" s="166" t="s">
        <v>807</v>
      </c>
      <c r="E4426" s="181" t="s">
        <v>1280</v>
      </c>
      <c r="F4426" s="158"/>
      <c r="G4426" s="135" t="s">
        <v>104</v>
      </c>
      <c r="H4426" s="135">
        <v>1.0</v>
      </c>
      <c r="I4426" s="81"/>
      <c r="J4426" s="81" t="s">
        <v>381</v>
      </c>
      <c r="K4426" s="136"/>
      <c r="L4426" s="159"/>
    </row>
    <row r="4427" ht="20.25" customHeight="1">
      <c r="A4427" s="168">
        <v>46192.0</v>
      </c>
      <c r="B4427" s="162" t="s">
        <v>5589</v>
      </c>
      <c r="C4427" s="23"/>
      <c r="D4427" s="166" t="s">
        <v>807</v>
      </c>
      <c r="E4427" s="181" t="s">
        <v>815</v>
      </c>
      <c r="F4427" s="158"/>
      <c r="G4427" s="135" t="s">
        <v>104</v>
      </c>
      <c r="H4427" s="135">
        <v>1.0</v>
      </c>
      <c r="I4427" s="81"/>
      <c r="J4427" s="81" t="s">
        <v>1975</v>
      </c>
      <c r="K4427" s="136"/>
      <c r="L4427" s="159"/>
    </row>
    <row r="4428" ht="20.25" customHeight="1">
      <c r="A4428" s="168">
        <v>46192.0</v>
      </c>
      <c r="B4428" s="162" t="s">
        <v>5589</v>
      </c>
      <c r="C4428" s="23"/>
      <c r="D4428" s="166" t="s">
        <v>1766</v>
      </c>
      <c r="E4428" s="181" t="s">
        <v>63</v>
      </c>
      <c r="F4428" s="158"/>
      <c r="G4428" s="135" t="s">
        <v>104</v>
      </c>
      <c r="H4428" s="135">
        <v>2.0</v>
      </c>
      <c r="I4428" s="81"/>
      <c r="J4428" s="81" t="s">
        <v>5590</v>
      </c>
      <c r="K4428" s="136"/>
      <c r="L4428" s="159"/>
    </row>
    <row r="4429" ht="20.25" customHeight="1">
      <c r="A4429" s="168">
        <v>46192.0</v>
      </c>
      <c r="B4429" s="162" t="s">
        <v>5589</v>
      </c>
      <c r="C4429" s="23"/>
      <c r="D4429" s="166" t="s">
        <v>783</v>
      </c>
      <c r="E4429" s="181" t="s">
        <v>3192</v>
      </c>
      <c r="F4429" s="158"/>
      <c r="G4429" s="135" t="s">
        <v>104</v>
      </c>
      <c r="H4429" s="135">
        <v>1.0</v>
      </c>
      <c r="I4429" s="81"/>
      <c r="J4429" s="81" t="s">
        <v>1322</v>
      </c>
      <c r="K4429" s="136"/>
      <c r="L4429" s="159"/>
    </row>
    <row r="4430" ht="20.25" customHeight="1">
      <c r="A4430" s="168">
        <v>46192.0</v>
      </c>
      <c r="B4430" s="162" t="s">
        <v>5589</v>
      </c>
      <c r="C4430" s="23"/>
      <c r="D4430" s="166" t="s">
        <v>209</v>
      </c>
      <c r="E4430" s="181">
        <v>1.000424655E9</v>
      </c>
      <c r="F4430" s="158"/>
      <c r="G4430" s="135" t="s">
        <v>104</v>
      </c>
      <c r="H4430" s="135">
        <v>2.0</v>
      </c>
      <c r="I4430" s="81"/>
      <c r="J4430" s="81" t="s">
        <v>1322</v>
      </c>
      <c r="K4430" s="136"/>
      <c r="L4430" s="159"/>
    </row>
    <row r="4431" ht="20.25" customHeight="1">
      <c r="A4431" s="168">
        <v>46192.0</v>
      </c>
      <c r="B4431" s="162" t="s">
        <v>5589</v>
      </c>
      <c r="C4431" s="23"/>
      <c r="D4431" s="166" t="s">
        <v>1164</v>
      </c>
      <c r="E4431" s="181">
        <v>6.12600081334E11</v>
      </c>
      <c r="F4431" s="158"/>
      <c r="G4431" s="135" t="s">
        <v>104</v>
      </c>
      <c r="H4431" s="135">
        <v>2.0</v>
      </c>
      <c r="I4431" s="81"/>
      <c r="J4431" s="81" t="s">
        <v>1322</v>
      </c>
      <c r="K4431" s="136"/>
      <c r="L4431" s="159"/>
    </row>
    <row r="4432" ht="20.25" customHeight="1">
      <c r="A4432" s="168">
        <v>46192.0</v>
      </c>
      <c r="B4432" s="162" t="s">
        <v>5589</v>
      </c>
      <c r="C4432" s="23"/>
      <c r="D4432" s="166" t="s">
        <v>1054</v>
      </c>
      <c r="E4432" s="181"/>
      <c r="F4432" s="158"/>
      <c r="G4432" s="135" t="s">
        <v>742</v>
      </c>
      <c r="H4432" s="135">
        <v>1.0</v>
      </c>
      <c r="I4432" s="81"/>
      <c r="J4432" s="81" t="s">
        <v>2749</v>
      </c>
      <c r="K4432" s="136"/>
      <c r="L4432" s="159"/>
    </row>
    <row r="4433" ht="20.25" customHeight="1">
      <c r="A4433" s="168">
        <v>46192.0</v>
      </c>
      <c r="B4433" s="162" t="s">
        <v>5589</v>
      </c>
      <c r="C4433" s="23"/>
      <c r="D4433" s="166" t="s">
        <v>807</v>
      </c>
      <c r="E4433" s="181" t="s">
        <v>808</v>
      </c>
      <c r="F4433" s="158"/>
      <c r="G4433" s="135" t="s">
        <v>104</v>
      </c>
      <c r="H4433" s="135">
        <v>1.0</v>
      </c>
      <c r="I4433" s="81"/>
      <c r="J4433" s="81" t="s">
        <v>4257</v>
      </c>
      <c r="K4433" s="136"/>
      <c r="L4433" s="159"/>
    </row>
    <row r="4434" ht="20.25" customHeight="1">
      <c r="A4434" s="168">
        <v>46192.0</v>
      </c>
      <c r="B4434" s="162" t="s">
        <v>5589</v>
      </c>
      <c r="C4434" s="23"/>
      <c r="D4434" s="166" t="s">
        <v>807</v>
      </c>
      <c r="E4434" s="181" t="s">
        <v>362</v>
      </c>
      <c r="F4434" s="158"/>
      <c r="G4434" s="135" t="s">
        <v>104</v>
      </c>
      <c r="H4434" s="135">
        <v>1.0</v>
      </c>
      <c r="I4434" s="81"/>
      <c r="J4434" s="81" t="s">
        <v>4257</v>
      </c>
      <c r="K4434" s="136"/>
      <c r="L4434" s="159"/>
    </row>
    <row r="4435" ht="20.25" customHeight="1">
      <c r="A4435" s="168">
        <v>46192.0</v>
      </c>
      <c r="B4435" s="162" t="s">
        <v>5589</v>
      </c>
      <c r="C4435" s="23"/>
      <c r="D4435" s="166" t="s">
        <v>832</v>
      </c>
      <c r="E4435" s="181"/>
      <c r="F4435" s="158"/>
      <c r="G4435" s="135" t="s">
        <v>104</v>
      </c>
      <c r="H4435" s="135">
        <v>8.0</v>
      </c>
      <c r="I4435" s="81"/>
      <c r="J4435" s="81" t="s">
        <v>3198</v>
      </c>
      <c r="K4435" s="136"/>
      <c r="L4435" s="159"/>
    </row>
    <row r="4436" ht="20.25" customHeight="1">
      <c r="A4436" s="168">
        <v>46192.0</v>
      </c>
      <c r="B4436" s="162" t="s">
        <v>5589</v>
      </c>
      <c r="C4436" s="23"/>
      <c r="D4436" s="166" t="s">
        <v>3196</v>
      </c>
      <c r="E4436" s="181"/>
      <c r="F4436" s="158"/>
      <c r="G4436" s="135" t="s">
        <v>104</v>
      </c>
      <c r="H4436" s="135">
        <v>1.0</v>
      </c>
      <c r="I4436" s="81"/>
      <c r="J4436" s="81" t="s">
        <v>446</v>
      </c>
      <c r="K4436" s="136"/>
      <c r="L4436" s="159"/>
    </row>
    <row r="4437" ht="20.25" customHeight="1">
      <c r="A4437" s="168">
        <v>46192.0</v>
      </c>
      <c r="B4437" s="162" t="s">
        <v>5589</v>
      </c>
      <c r="C4437" s="23"/>
      <c r="D4437" s="166" t="s">
        <v>1239</v>
      </c>
      <c r="E4437" s="181"/>
      <c r="F4437" s="158"/>
      <c r="G4437" s="135" t="s">
        <v>104</v>
      </c>
      <c r="H4437" s="135">
        <v>2.0</v>
      </c>
      <c r="I4437" s="81"/>
      <c r="J4437" s="81" t="s">
        <v>446</v>
      </c>
      <c r="K4437" s="136"/>
      <c r="L4437" s="159"/>
    </row>
    <row r="4438" ht="20.25" customHeight="1">
      <c r="A4438" s="168">
        <v>46192.0</v>
      </c>
      <c r="B4438" s="162" t="s">
        <v>5589</v>
      </c>
      <c r="C4438" s="23"/>
      <c r="D4438" s="166" t="s">
        <v>297</v>
      </c>
      <c r="E4438" s="181"/>
      <c r="F4438" s="158"/>
      <c r="G4438" s="135" t="s">
        <v>104</v>
      </c>
      <c r="H4438" s="135">
        <v>1.0</v>
      </c>
      <c r="I4438" s="81"/>
      <c r="J4438" s="81" t="s">
        <v>446</v>
      </c>
      <c r="K4438" s="136"/>
      <c r="L4438" s="159"/>
    </row>
    <row r="4439" ht="20.25" customHeight="1">
      <c r="A4439" s="168">
        <v>46192.0</v>
      </c>
      <c r="B4439" s="162" t="s">
        <v>5589</v>
      </c>
      <c r="C4439" s="23"/>
      <c r="D4439" s="166" t="s">
        <v>2015</v>
      </c>
      <c r="E4439" s="181"/>
      <c r="F4439" s="158"/>
      <c r="G4439" s="135" t="s">
        <v>104</v>
      </c>
      <c r="H4439" s="135">
        <v>1.0</v>
      </c>
      <c r="I4439" s="81"/>
      <c r="J4439" s="81" t="s">
        <v>2245</v>
      </c>
      <c r="K4439" s="136"/>
      <c r="L4439" s="159"/>
    </row>
    <row r="4440" ht="20.25" customHeight="1">
      <c r="A4440" s="168">
        <v>46192.0</v>
      </c>
      <c r="B4440" s="162" t="s">
        <v>5589</v>
      </c>
      <c r="C4440" s="23"/>
      <c r="D4440" s="166" t="s">
        <v>2015</v>
      </c>
      <c r="E4440" s="181"/>
      <c r="F4440" s="158"/>
      <c r="G4440" s="135" t="s">
        <v>104</v>
      </c>
      <c r="H4440" s="135">
        <v>1.0</v>
      </c>
      <c r="I4440" s="81"/>
      <c r="J4440" s="81" t="s">
        <v>2365</v>
      </c>
      <c r="K4440" s="136"/>
      <c r="L4440" s="159"/>
    </row>
    <row r="4441" ht="20.25" hidden="1" customHeight="1">
      <c r="A4441" s="183"/>
      <c r="B4441" s="184"/>
      <c r="C4441" s="185"/>
      <c r="D4441" s="186"/>
      <c r="E4441" s="187"/>
      <c r="F4441" s="188"/>
      <c r="G4441" s="189"/>
      <c r="H4441" s="189"/>
      <c r="I4441" s="186"/>
      <c r="J4441" s="186"/>
      <c r="K4441" s="190"/>
      <c r="L4441" s="191"/>
      <c r="M4441" s="192"/>
      <c r="N4441" s="192"/>
      <c r="O4441" s="192"/>
      <c r="P4441" s="192"/>
      <c r="Q4441" s="192"/>
      <c r="R4441" s="192"/>
      <c r="S4441" s="192"/>
      <c r="T4441" s="192"/>
      <c r="U4441" s="192"/>
      <c r="V4441" s="192"/>
      <c r="W4441" s="192"/>
      <c r="X4441" s="192"/>
      <c r="Y4441" s="192"/>
      <c r="Z4441" s="192"/>
    </row>
    <row r="4442" ht="20.25" customHeight="1">
      <c r="A4442" s="168">
        <v>46193.0</v>
      </c>
      <c r="B4442" s="162" t="s">
        <v>5591</v>
      </c>
      <c r="C4442" s="23"/>
      <c r="D4442" s="166" t="s">
        <v>1805</v>
      </c>
      <c r="E4442" s="181" t="s">
        <v>3378</v>
      </c>
      <c r="F4442" s="158"/>
      <c r="G4442" s="135" t="s">
        <v>104</v>
      </c>
      <c r="H4442" s="135">
        <v>1.0</v>
      </c>
      <c r="I4442" s="81"/>
      <c r="J4442" s="81" t="s">
        <v>1034</v>
      </c>
      <c r="K4442" s="136"/>
      <c r="L4442" s="159"/>
    </row>
    <row r="4443" ht="20.25" customHeight="1">
      <c r="A4443" s="168">
        <v>46193.0</v>
      </c>
      <c r="B4443" s="162" t="s">
        <v>5591</v>
      </c>
      <c r="C4443" s="23"/>
      <c r="D4443" s="166" t="s">
        <v>1805</v>
      </c>
      <c r="E4443" s="181" t="s">
        <v>3379</v>
      </c>
      <c r="F4443" s="158"/>
      <c r="G4443" s="135" t="s">
        <v>104</v>
      </c>
      <c r="H4443" s="135">
        <v>1.0</v>
      </c>
      <c r="I4443" s="81"/>
      <c r="J4443" s="81" t="s">
        <v>1034</v>
      </c>
      <c r="K4443" s="136"/>
      <c r="L4443" s="159"/>
    </row>
    <row r="4444" ht="20.25" customHeight="1">
      <c r="A4444" s="168">
        <v>46193.0</v>
      </c>
      <c r="B4444" s="162" t="s">
        <v>5591</v>
      </c>
      <c r="C4444" s="23"/>
      <c r="D4444" s="166" t="s">
        <v>5592</v>
      </c>
      <c r="E4444" s="181" t="s">
        <v>980</v>
      </c>
      <c r="F4444" s="158"/>
      <c r="G4444" s="135" t="s">
        <v>104</v>
      </c>
      <c r="H4444" s="135">
        <v>1.0</v>
      </c>
      <c r="I4444" s="81"/>
      <c r="J4444" s="81" t="s">
        <v>1034</v>
      </c>
      <c r="K4444" s="136"/>
      <c r="L4444" s="159"/>
    </row>
    <row r="4445" ht="20.25" customHeight="1">
      <c r="A4445" s="168">
        <v>46193.0</v>
      </c>
      <c r="B4445" s="162" t="s">
        <v>5591</v>
      </c>
      <c r="C4445" s="23"/>
      <c r="D4445" s="166" t="s">
        <v>807</v>
      </c>
      <c r="E4445" s="181" t="s">
        <v>2684</v>
      </c>
      <c r="F4445" s="158"/>
      <c r="G4445" s="135" t="s">
        <v>104</v>
      </c>
      <c r="H4445" s="135">
        <v>1.0</v>
      </c>
      <c r="I4445" s="81"/>
      <c r="J4445" s="81" t="s">
        <v>1034</v>
      </c>
      <c r="K4445" s="136"/>
      <c r="L4445" s="159"/>
    </row>
    <row r="4446" ht="20.25" customHeight="1">
      <c r="A4446" s="168">
        <v>46193.0</v>
      </c>
      <c r="B4446" s="162" t="s">
        <v>5591</v>
      </c>
      <c r="C4446" s="23"/>
      <c r="D4446" s="166" t="s">
        <v>807</v>
      </c>
      <c r="E4446" s="181" t="s">
        <v>362</v>
      </c>
      <c r="F4446" s="158"/>
      <c r="G4446" s="135" t="s">
        <v>104</v>
      </c>
      <c r="H4446" s="135">
        <v>1.0</v>
      </c>
      <c r="I4446" s="81"/>
      <c r="J4446" s="81" t="s">
        <v>1034</v>
      </c>
      <c r="K4446" s="136"/>
      <c r="L4446" s="159"/>
    </row>
    <row r="4447" ht="20.25" customHeight="1">
      <c r="A4447" s="168">
        <v>46193.0</v>
      </c>
      <c r="B4447" s="162" t="s">
        <v>5591</v>
      </c>
      <c r="C4447" s="23"/>
      <c r="D4447" s="166" t="s">
        <v>3738</v>
      </c>
      <c r="E4447" s="181" t="s">
        <v>63</v>
      </c>
      <c r="F4447" s="158"/>
      <c r="G4447" s="135" t="s">
        <v>104</v>
      </c>
      <c r="H4447" s="135">
        <v>1.0</v>
      </c>
      <c r="I4447" s="81"/>
      <c r="J4447" s="81" t="s">
        <v>3217</v>
      </c>
      <c r="K4447" s="136"/>
      <c r="L4447" s="159"/>
    </row>
    <row r="4448" ht="20.25" customHeight="1">
      <c r="A4448" s="168">
        <v>46193.0</v>
      </c>
      <c r="B4448" s="162" t="s">
        <v>5591</v>
      </c>
      <c r="C4448" s="23"/>
      <c r="D4448" s="166" t="s">
        <v>5286</v>
      </c>
      <c r="E4448" s="181" t="s">
        <v>362</v>
      </c>
      <c r="F4448" s="158"/>
      <c r="G4448" s="135" t="s">
        <v>104</v>
      </c>
      <c r="H4448" s="135">
        <v>1.0</v>
      </c>
      <c r="I4448" s="81"/>
      <c r="J4448" s="81" t="s">
        <v>3217</v>
      </c>
      <c r="K4448" s="136"/>
      <c r="L4448" s="159"/>
    </row>
    <row r="4449" ht="20.25" customHeight="1">
      <c r="A4449" s="168">
        <v>46193.0</v>
      </c>
      <c r="B4449" s="162" t="s">
        <v>5591</v>
      </c>
      <c r="C4449" s="23"/>
      <c r="D4449" s="166" t="s">
        <v>5286</v>
      </c>
      <c r="E4449" s="181" t="s">
        <v>808</v>
      </c>
      <c r="F4449" s="158"/>
      <c r="G4449" s="135" t="s">
        <v>104</v>
      </c>
      <c r="H4449" s="135">
        <v>1.0</v>
      </c>
      <c r="I4449" s="81"/>
      <c r="J4449" s="81" t="s">
        <v>3217</v>
      </c>
      <c r="K4449" s="136"/>
      <c r="L4449" s="159"/>
    </row>
    <row r="4450" ht="20.25" customHeight="1">
      <c r="A4450" s="168">
        <v>46193.0</v>
      </c>
      <c r="B4450" s="162" t="s">
        <v>5591</v>
      </c>
      <c r="C4450" s="23"/>
      <c r="D4450" s="166" t="s">
        <v>1981</v>
      </c>
      <c r="E4450" s="181" t="s">
        <v>1280</v>
      </c>
      <c r="F4450" s="158"/>
      <c r="G4450" s="135" t="s">
        <v>104</v>
      </c>
      <c r="H4450" s="135">
        <v>1.0</v>
      </c>
      <c r="I4450" s="81"/>
      <c r="J4450" s="81" t="s">
        <v>3217</v>
      </c>
      <c r="K4450" s="136"/>
      <c r="L4450" s="159"/>
    </row>
    <row r="4451" ht="20.25" customHeight="1">
      <c r="A4451" s="168">
        <v>46193.0</v>
      </c>
      <c r="B4451" s="162" t="s">
        <v>5591</v>
      </c>
      <c r="C4451" s="23"/>
      <c r="D4451" s="166" t="s">
        <v>209</v>
      </c>
      <c r="E4451" s="181" t="s">
        <v>5593</v>
      </c>
      <c r="F4451" s="158"/>
      <c r="G4451" s="135" t="s">
        <v>104</v>
      </c>
      <c r="H4451" s="135">
        <v>1.0</v>
      </c>
      <c r="I4451" s="81"/>
      <c r="J4451" s="81" t="s">
        <v>1505</v>
      </c>
      <c r="K4451" s="136"/>
      <c r="L4451" s="159"/>
    </row>
    <row r="4452" ht="20.25" customHeight="1">
      <c r="A4452" s="168">
        <v>46193.0</v>
      </c>
      <c r="B4452" s="162" t="s">
        <v>5591</v>
      </c>
      <c r="C4452" s="23"/>
      <c r="D4452" s="166" t="s">
        <v>66</v>
      </c>
      <c r="E4452" s="181" t="s">
        <v>5594</v>
      </c>
      <c r="F4452" s="158"/>
      <c r="G4452" s="135" t="s">
        <v>104</v>
      </c>
      <c r="H4452" s="135">
        <v>2.0</v>
      </c>
      <c r="I4452" s="81"/>
      <c r="J4452" s="81" t="s">
        <v>1505</v>
      </c>
      <c r="K4452" s="136"/>
      <c r="L4452" s="159"/>
    </row>
    <row r="4453" ht="20.25" customHeight="1">
      <c r="A4453" s="168">
        <v>46193.0</v>
      </c>
      <c r="B4453" s="162" t="s">
        <v>5591</v>
      </c>
      <c r="C4453" s="23"/>
      <c r="D4453" s="166" t="s">
        <v>5595</v>
      </c>
      <c r="E4453" s="181"/>
      <c r="F4453" s="158"/>
      <c r="G4453" s="135" t="s">
        <v>104</v>
      </c>
      <c r="H4453" s="135">
        <v>4.0</v>
      </c>
      <c r="I4453" s="81"/>
      <c r="J4453" s="81" t="s">
        <v>2810</v>
      </c>
      <c r="K4453" s="136"/>
      <c r="L4453" s="159"/>
    </row>
    <row r="4454" ht="20.25" hidden="1" customHeight="1">
      <c r="A4454" s="183"/>
      <c r="B4454" s="184"/>
      <c r="C4454" s="185"/>
      <c r="D4454" s="186"/>
      <c r="E4454" s="187"/>
      <c r="F4454" s="188"/>
      <c r="G4454" s="189"/>
      <c r="H4454" s="189"/>
      <c r="I4454" s="186"/>
      <c r="J4454" s="186"/>
      <c r="K4454" s="190"/>
      <c r="L4454" s="191"/>
      <c r="M4454" s="192"/>
      <c r="N4454" s="192"/>
      <c r="O4454" s="192"/>
      <c r="P4454" s="192"/>
      <c r="Q4454" s="192"/>
      <c r="R4454" s="192"/>
      <c r="S4454" s="192"/>
      <c r="T4454" s="192"/>
      <c r="U4454" s="192"/>
      <c r="V4454" s="192"/>
      <c r="W4454" s="192"/>
      <c r="X4454" s="192"/>
      <c r="Y4454" s="192"/>
      <c r="Z4454" s="192"/>
    </row>
    <row r="4455" ht="20.25" customHeight="1">
      <c r="A4455" s="168">
        <v>46195.0</v>
      </c>
      <c r="B4455" s="162" t="s">
        <v>5596</v>
      </c>
      <c r="C4455" s="23"/>
      <c r="D4455" s="166" t="s">
        <v>5597</v>
      </c>
      <c r="E4455" s="181"/>
      <c r="F4455" s="158"/>
      <c r="G4455" s="135" t="s">
        <v>502</v>
      </c>
      <c r="H4455" s="135">
        <v>1.0</v>
      </c>
      <c r="I4455" s="81"/>
      <c r="J4455" s="81" t="s">
        <v>446</v>
      </c>
      <c r="K4455" s="136"/>
      <c r="L4455" s="159"/>
    </row>
    <row r="4456" ht="20.25" customHeight="1">
      <c r="A4456" s="168">
        <v>46195.0</v>
      </c>
      <c r="B4456" s="162" t="s">
        <v>5596</v>
      </c>
      <c r="C4456" s="23"/>
      <c r="D4456" s="166" t="s">
        <v>3169</v>
      </c>
      <c r="E4456" s="181"/>
      <c r="F4456" s="158"/>
      <c r="G4456" s="135" t="s">
        <v>1314</v>
      </c>
      <c r="H4456" s="135">
        <v>5.0</v>
      </c>
      <c r="I4456" s="81"/>
      <c r="J4456" s="81" t="s">
        <v>446</v>
      </c>
      <c r="K4456" s="136"/>
      <c r="L4456" s="159"/>
    </row>
    <row r="4457" ht="20.25" customHeight="1">
      <c r="A4457" s="168">
        <v>46195.0</v>
      </c>
      <c r="B4457" s="162" t="s">
        <v>5596</v>
      </c>
      <c r="C4457" s="23"/>
      <c r="D4457" s="166" t="s">
        <v>3170</v>
      </c>
      <c r="E4457" s="181"/>
      <c r="F4457" s="158"/>
      <c r="G4457" s="135" t="s">
        <v>1314</v>
      </c>
      <c r="H4457" s="135">
        <v>5.0</v>
      </c>
      <c r="I4457" s="81"/>
      <c r="J4457" s="81" t="s">
        <v>446</v>
      </c>
      <c r="K4457" s="136"/>
      <c r="L4457" s="159"/>
    </row>
    <row r="4458" ht="20.25" customHeight="1">
      <c r="A4458" s="168">
        <v>46195.0</v>
      </c>
      <c r="B4458" s="162" t="s">
        <v>5596</v>
      </c>
      <c r="C4458" s="23"/>
      <c r="D4458" s="166" t="s">
        <v>4312</v>
      </c>
      <c r="E4458" s="181"/>
      <c r="F4458" s="158"/>
      <c r="G4458" s="135" t="s">
        <v>104</v>
      </c>
      <c r="H4458" s="135">
        <v>1.0</v>
      </c>
      <c r="I4458" s="81"/>
      <c r="J4458" s="81" t="s">
        <v>446</v>
      </c>
      <c r="K4458" s="136"/>
      <c r="L4458" s="159"/>
    </row>
    <row r="4459" ht="20.25" customHeight="1">
      <c r="A4459" s="168">
        <v>46195.0</v>
      </c>
      <c r="B4459" s="162" t="s">
        <v>5596</v>
      </c>
      <c r="C4459" s="23"/>
      <c r="D4459" s="166" t="s">
        <v>5598</v>
      </c>
      <c r="E4459" s="181"/>
      <c r="F4459" s="158"/>
      <c r="G4459" s="135" t="s">
        <v>1314</v>
      </c>
      <c r="H4459" s="135">
        <v>2.0</v>
      </c>
      <c r="I4459" s="81"/>
      <c r="J4459" s="81" t="s">
        <v>446</v>
      </c>
      <c r="K4459" s="136"/>
      <c r="L4459" s="159"/>
    </row>
    <row r="4460" ht="20.25" customHeight="1">
      <c r="A4460" s="168">
        <v>46195.0</v>
      </c>
      <c r="B4460" s="162" t="s">
        <v>5596</v>
      </c>
      <c r="C4460" s="23"/>
      <c r="D4460" s="166" t="s">
        <v>3170</v>
      </c>
      <c r="E4460" s="181"/>
      <c r="F4460" s="158"/>
      <c r="G4460" s="135" t="s">
        <v>1314</v>
      </c>
      <c r="H4460" s="135">
        <v>2.0</v>
      </c>
      <c r="I4460" s="81"/>
      <c r="J4460" s="81" t="s">
        <v>446</v>
      </c>
      <c r="K4460" s="136"/>
      <c r="L4460" s="159"/>
    </row>
    <row r="4461" ht="20.25" customHeight="1">
      <c r="A4461" s="168">
        <v>46195.0</v>
      </c>
      <c r="B4461" s="162" t="s">
        <v>5596</v>
      </c>
      <c r="C4461" s="23"/>
      <c r="D4461" s="166" t="s">
        <v>4312</v>
      </c>
      <c r="E4461" s="181"/>
      <c r="F4461" s="158"/>
      <c r="G4461" s="135" t="s">
        <v>104</v>
      </c>
      <c r="H4461" s="135">
        <v>1.0</v>
      </c>
      <c r="I4461" s="81"/>
      <c r="J4461" s="81" t="s">
        <v>446</v>
      </c>
      <c r="K4461" s="136"/>
      <c r="L4461" s="159"/>
    </row>
    <row r="4462" ht="20.25" customHeight="1">
      <c r="A4462" s="168">
        <v>46195.0</v>
      </c>
      <c r="B4462" s="162" t="s">
        <v>5596</v>
      </c>
      <c r="C4462" s="23"/>
      <c r="D4462" s="166" t="s">
        <v>2645</v>
      </c>
      <c r="E4462" s="181"/>
      <c r="F4462" s="158"/>
      <c r="G4462" s="135" t="s">
        <v>104</v>
      </c>
      <c r="H4462" s="135">
        <v>1.0</v>
      </c>
      <c r="I4462" s="81"/>
      <c r="J4462" s="81" t="s">
        <v>446</v>
      </c>
      <c r="K4462" s="136"/>
      <c r="L4462" s="159"/>
    </row>
    <row r="4463" ht="20.25" customHeight="1">
      <c r="A4463" s="168">
        <v>46195.0</v>
      </c>
      <c r="B4463" s="162" t="s">
        <v>5596</v>
      </c>
      <c r="C4463" s="23"/>
      <c r="D4463" s="166" t="s">
        <v>5599</v>
      </c>
      <c r="E4463" s="181"/>
      <c r="F4463" s="158"/>
      <c r="G4463" s="135" t="s">
        <v>104</v>
      </c>
      <c r="H4463" s="135">
        <v>1.0</v>
      </c>
      <c r="I4463" s="81"/>
      <c r="J4463" s="81" t="s">
        <v>446</v>
      </c>
      <c r="K4463" s="136"/>
      <c r="L4463" s="159"/>
    </row>
    <row r="4464" ht="20.25" customHeight="1">
      <c r="A4464" s="168">
        <v>46195.0</v>
      </c>
      <c r="B4464" s="162" t="s">
        <v>5596</v>
      </c>
      <c r="C4464" s="23"/>
      <c r="D4464" s="166" t="s">
        <v>527</v>
      </c>
      <c r="E4464" s="181"/>
      <c r="F4464" s="158"/>
      <c r="G4464" s="135" t="s">
        <v>104</v>
      </c>
      <c r="H4464" s="135">
        <v>2.0</v>
      </c>
      <c r="I4464" s="81"/>
      <c r="J4464" s="81" t="s">
        <v>446</v>
      </c>
      <c r="K4464" s="136"/>
      <c r="L4464" s="159"/>
    </row>
    <row r="4465" ht="20.25" customHeight="1">
      <c r="A4465" s="168">
        <v>46195.0</v>
      </c>
      <c r="B4465" s="162" t="s">
        <v>5596</v>
      </c>
      <c r="C4465" s="23"/>
      <c r="D4465" s="166" t="s">
        <v>1509</v>
      </c>
      <c r="E4465" s="181"/>
      <c r="F4465" s="158"/>
      <c r="G4465" s="135" t="s">
        <v>104</v>
      </c>
      <c r="H4465" s="135">
        <v>1.0</v>
      </c>
      <c r="I4465" s="81"/>
      <c r="J4465" s="81" t="s">
        <v>446</v>
      </c>
      <c r="K4465" s="136"/>
      <c r="L4465" s="159"/>
    </row>
    <row r="4466" ht="20.25" customHeight="1">
      <c r="A4466" s="168">
        <v>46195.0</v>
      </c>
      <c r="B4466" s="162" t="s">
        <v>5596</v>
      </c>
      <c r="C4466" s="23"/>
      <c r="D4466" s="166" t="s">
        <v>3176</v>
      </c>
      <c r="E4466" s="181"/>
      <c r="F4466" s="158"/>
      <c r="G4466" s="135" t="s">
        <v>104</v>
      </c>
      <c r="H4466" s="135">
        <v>6.0</v>
      </c>
      <c r="I4466" s="81"/>
      <c r="J4466" s="81" t="s">
        <v>446</v>
      </c>
      <c r="K4466" s="136"/>
      <c r="L4466" s="159"/>
    </row>
    <row r="4467" ht="20.25" customHeight="1">
      <c r="A4467" s="168">
        <v>46195.0</v>
      </c>
      <c r="B4467" s="162" t="s">
        <v>5596</v>
      </c>
      <c r="C4467" s="23"/>
      <c r="D4467" s="166" t="s">
        <v>2311</v>
      </c>
      <c r="E4467" s="181"/>
      <c r="F4467" s="158"/>
      <c r="G4467" s="135" t="s">
        <v>104</v>
      </c>
      <c r="H4467" s="135">
        <v>24.0</v>
      </c>
      <c r="I4467" s="81"/>
      <c r="J4467" s="81" t="s">
        <v>446</v>
      </c>
      <c r="K4467" s="136"/>
      <c r="L4467" s="159"/>
    </row>
    <row r="4468" ht="20.25" customHeight="1">
      <c r="A4468" s="168">
        <v>46195.0</v>
      </c>
      <c r="B4468" s="162" t="s">
        <v>5596</v>
      </c>
      <c r="C4468" s="23"/>
      <c r="D4468" s="166" t="s">
        <v>807</v>
      </c>
      <c r="E4468" s="181" t="s">
        <v>362</v>
      </c>
      <c r="F4468" s="158"/>
      <c r="G4468" s="135" t="s">
        <v>104</v>
      </c>
      <c r="H4468" s="135">
        <v>1.0</v>
      </c>
      <c r="I4468" s="81"/>
      <c r="J4468" s="81" t="s">
        <v>446</v>
      </c>
      <c r="K4468" s="136"/>
      <c r="L4468" s="159"/>
    </row>
    <row r="4469" ht="20.25" customHeight="1">
      <c r="A4469" s="168">
        <v>46195.0</v>
      </c>
      <c r="B4469" s="162" t="s">
        <v>5596</v>
      </c>
      <c r="C4469" s="23"/>
      <c r="D4469" s="166" t="s">
        <v>1279</v>
      </c>
      <c r="E4469" s="181" t="s">
        <v>1280</v>
      </c>
      <c r="F4469" s="158"/>
      <c r="G4469" s="135" t="s">
        <v>104</v>
      </c>
      <c r="H4469" s="135">
        <v>1.0</v>
      </c>
      <c r="I4469" s="81"/>
      <c r="J4469" s="81" t="s">
        <v>446</v>
      </c>
      <c r="K4469" s="136"/>
      <c r="L4469" s="159"/>
    </row>
    <row r="4470" ht="20.25" customHeight="1">
      <c r="A4470" s="168">
        <v>46195.0</v>
      </c>
      <c r="B4470" s="162" t="s">
        <v>5596</v>
      </c>
      <c r="C4470" s="23"/>
      <c r="D4470" s="166" t="s">
        <v>5600</v>
      </c>
      <c r="E4470" s="181"/>
      <c r="F4470" s="158"/>
      <c r="G4470" s="135" t="s">
        <v>104</v>
      </c>
      <c r="H4470" s="135">
        <v>1.0</v>
      </c>
      <c r="I4470" s="81"/>
      <c r="J4470" s="81" t="s">
        <v>446</v>
      </c>
      <c r="K4470" s="136"/>
      <c r="L4470" s="159"/>
    </row>
    <row r="4471" ht="20.25" customHeight="1">
      <c r="A4471" s="168">
        <v>46195.0</v>
      </c>
      <c r="B4471" s="162" t="s">
        <v>5596</v>
      </c>
      <c r="C4471" s="23"/>
      <c r="D4471" s="166" t="s">
        <v>3033</v>
      </c>
      <c r="E4471" s="181"/>
      <c r="F4471" s="158"/>
      <c r="G4471" s="135" t="s">
        <v>104</v>
      </c>
      <c r="H4471" s="135">
        <v>1.0</v>
      </c>
      <c r="I4471" s="81"/>
      <c r="J4471" s="81" t="s">
        <v>446</v>
      </c>
      <c r="K4471" s="136"/>
      <c r="L4471" s="159"/>
    </row>
    <row r="4472" ht="20.25" customHeight="1">
      <c r="A4472" s="168">
        <v>46195.0</v>
      </c>
      <c r="B4472" s="162" t="s">
        <v>5596</v>
      </c>
      <c r="C4472" s="23"/>
      <c r="D4472" s="166" t="s">
        <v>527</v>
      </c>
      <c r="E4472" s="181"/>
      <c r="F4472" s="158"/>
      <c r="G4472" s="135" t="s">
        <v>104</v>
      </c>
      <c r="H4472" s="135">
        <v>1.0</v>
      </c>
      <c r="I4472" s="81"/>
      <c r="J4472" s="81" t="s">
        <v>446</v>
      </c>
      <c r="K4472" s="136"/>
      <c r="L4472" s="159"/>
    </row>
    <row r="4473" ht="20.25" customHeight="1">
      <c r="A4473" s="168">
        <v>46195.0</v>
      </c>
      <c r="B4473" s="162" t="s">
        <v>5596</v>
      </c>
      <c r="C4473" s="23"/>
      <c r="D4473" s="166" t="s">
        <v>66</v>
      </c>
      <c r="E4473" s="181" t="s">
        <v>4699</v>
      </c>
      <c r="F4473" s="158"/>
      <c r="G4473" s="135" t="s">
        <v>104</v>
      </c>
      <c r="H4473" s="135">
        <v>1.0</v>
      </c>
      <c r="I4473" s="81"/>
      <c r="J4473" s="81" t="s">
        <v>2810</v>
      </c>
      <c r="K4473" s="136"/>
      <c r="L4473" s="159"/>
    </row>
    <row r="4474" ht="20.25" customHeight="1">
      <c r="A4474" s="168">
        <v>46195.0</v>
      </c>
      <c r="B4474" s="162" t="s">
        <v>5596</v>
      </c>
      <c r="C4474" s="23"/>
      <c r="D4474" s="166" t="s">
        <v>1290</v>
      </c>
      <c r="E4474" s="181" t="s">
        <v>76</v>
      </c>
      <c r="F4474" s="158"/>
      <c r="G4474" s="135" t="s">
        <v>104</v>
      </c>
      <c r="H4474" s="135">
        <v>1.0</v>
      </c>
      <c r="I4474" s="81"/>
      <c r="J4474" s="81" t="s">
        <v>2810</v>
      </c>
      <c r="K4474" s="136"/>
      <c r="L4474" s="159"/>
    </row>
    <row r="4475" ht="20.25" customHeight="1">
      <c r="A4475" s="168">
        <v>46195.0</v>
      </c>
      <c r="B4475" s="162" t="s">
        <v>5596</v>
      </c>
      <c r="C4475" s="23"/>
      <c r="D4475" s="166" t="s">
        <v>209</v>
      </c>
      <c r="E4475" s="181" t="s">
        <v>5601</v>
      </c>
      <c r="F4475" s="158"/>
      <c r="G4475" s="135" t="s">
        <v>104</v>
      </c>
      <c r="H4475" s="135">
        <v>1.0</v>
      </c>
      <c r="I4475" s="81"/>
      <c r="J4475" s="81" t="s">
        <v>2810</v>
      </c>
      <c r="K4475" s="136"/>
      <c r="L4475" s="159"/>
    </row>
    <row r="4476" ht="20.25" customHeight="1">
      <c r="A4476" s="168">
        <v>46195.0</v>
      </c>
      <c r="B4476" s="162" t="s">
        <v>5596</v>
      </c>
      <c r="C4476" s="23"/>
      <c r="D4476" s="166" t="s">
        <v>336</v>
      </c>
      <c r="E4476" s="181" t="s">
        <v>337</v>
      </c>
      <c r="F4476" s="158"/>
      <c r="G4476" s="135" t="s">
        <v>104</v>
      </c>
      <c r="H4476" s="135">
        <v>1.0</v>
      </c>
      <c r="I4476" s="81"/>
      <c r="J4476" s="81" t="s">
        <v>2810</v>
      </c>
      <c r="K4476" s="136"/>
      <c r="L4476" s="159"/>
    </row>
    <row r="4477" ht="20.25" customHeight="1">
      <c r="A4477" s="168">
        <v>46195.0</v>
      </c>
      <c r="B4477" s="162" t="s">
        <v>5596</v>
      </c>
      <c r="C4477" s="23"/>
      <c r="D4477" s="166" t="s">
        <v>583</v>
      </c>
      <c r="E4477" s="181" t="s">
        <v>421</v>
      </c>
      <c r="F4477" s="158"/>
      <c r="G4477" s="135" t="s">
        <v>104</v>
      </c>
      <c r="H4477" s="135">
        <v>2.0</v>
      </c>
      <c r="I4477" s="81"/>
      <c r="J4477" s="81" t="s">
        <v>2810</v>
      </c>
      <c r="K4477" s="136"/>
      <c r="L4477" s="159"/>
    </row>
    <row r="4478" ht="20.25" customHeight="1">
      <c r="A4478" s="168">
        <v>46195.0</v>
      </c>
      <c r="B4478" s="162" t="s">
        <v>5596</v>
      </c>
      <c r="C4478" s="23"/>
      <c r="D4478" s="166" t="s">
        <v>427</v>
      </c>
      <c r="E4478" s="181" t="s">
        <v>1366</v>
      </c>
      <c r="F4478" s="158"/>
      <c r="G4478" s="135" t="s">
        <v>104</v>
      </c>
      <c r="H4478" s="135">
        <v>1.0</v>
      </c>
      <c r="I4478" s="81"/>
      <c r="J4478" s="81" t="s">
        <v>2810</v>
      </c>
      <c r="K4478" s="136"/>
      <c r="L4478" s="159"/>
    </row>
    <row r="4479" ht="20.25" customHeight="1">
      <c r="A4479" s="168">
        <v>46195.0</v>
      </c>
      <c r="B4479" s="162" t="s">
        <v>5596</v>
      </c>
      <c r="C4479" s="23"/>
      <c r="D4479" s="166" t="s">
        <v>1155</v>
      </c>
      <c r="E4479" s="181"/>
      <c r="F4479" s="158"/>
      <c r="G4479" s="135" t="s">
        <v>104</v>
      </c>
      <c r="H4479" s="135">
        <v>1.0</v>
      </c>
      <c r="I4479" s="81"/>
      <c r="J4479" s="81" t="s">
        <v>3205</v>
      </c>
      <c r="K4479" s="136"/>
      <c r="L4479" s="159"/>
    </row>
    <row r="4480" ht="20.25" customHeight="1">
      <c r="A4480" s="168">
        <v>46195.0</v>
      </c>
      <c r="B4480" s="162" t="s">
        <v>5596</v>
      </c>
      <c r="C4480" s="23"/>
      <c r="D4480" s="166" t="s">
        <v>1054</v>
      </c>
      <c r="E4480" s="181"/>
      <c r="F4480" s="158"/>
      <c r="G4480" s="135" t="s">
        <v>742</v>
      </c>
      <c r="H4480" s="135">
        <v>1.0</v>
      </c>
      <c r="I4480" s="81"/>
      <c r="J4480" s="81" t="s">
        <v>2749</v>
      </c>
      <c r="K4480" s="136"/>
      <c r="L4480" s="159"/>
    </row>
    <row r="4481" ht="20.25" customHeight="1">
      <c r="A4481" s="168">
        <v>46195.0</v>
      </c>
      <c r="B4481" s="162" t="s">
        <v>5596</v>
      </c>
      <c r="C4481" s="23"/>
      <c r="D4481" s="166" t="s">
        <v>5602</v>
      </c>
      <c r="E4481" s="181"/>
      <c r="F4481" s="158"/>
      <c r="G4481" s="135" t="s">
        <v>104</v>
      </c>
      <c r="H4481" s="135">
        <v>1.0</v>
      </c>
      <c r="I4481" s="81"/>
      <c r="J4481" s="81" t="s">
        <v>2749</v>
      </c>
      <c r="K4481" s="136"/>
      <c r="L4481" s="159"/>
    </row>
    <row r="4482" ht="20.25" customHeight="1">
      <c r="A4482" s="168">
        <v>46195.0</v>
      </c>
      <c r="B4482" s="162" t="s">
        <v>5596</v>
      </c>
      <c r="C4482" s="23"/>
      <c r="D4482" s="166" t="s">
        <v>5603</v>
      </c>
      <c r="E4482" s="181"/>
      <c r="F4482" s="158"/>
      <c r="G4482" s="135" t="s">
        <v>104</v>
      </c>
      <c r="H4482" s="135">
        <v>1.0</v>
      </c>
      <c r="I4482" s="81"/>
      <c r="J4482" s="81" t="s">
        <v>4254</v>
      </c>
      <c r="K4482" s="136"/>
      <c r="L4482" s="159"/>
    </row>
    <row r="4483" ht="20.25" customHeight="1">
      <c r="A4483" s="168">
        <v>46195.0</v>
      </c>
      <c r="B4483" s="162" t="s">
        <v>5596</v>
      </c>
      <c r="C4483" s="23"/>
      <c r="D4483" s="166" t="s">
        <v>2432</v>
      </c>
      <c r="E4483" s="181" t="s">
        <v>975</v>
      </c>
      <c r="F4483" s="158"/>
      <c r="G4483" s="135" t="s">
        <v>104</v>
      </c>
      <c r="H4483" s="135">
        <v>1.0</v>
      </c>
      <c r="I4483" s="81"/>
      <c r="J4483" s="81" t="s">
        <v>2459</v>
      </c>
      <c r="K4483" s="136"/>
      <c r="L4483" s="159"/>
    </row>
    <row r="4484" ht="20.25" customHeight="1">
      <c r="A4484" s="168">
        <v>46195.0</v>
      </c>
      <c r="B4484" s="162" t="s">
        <v>5596</v>
      </c>
      <c r="C4484" s="23"/>
      <c r="D4484" s="166" t="s">
        <v>209</v>
      </c>
      <c r="E4484" s="181" t="s">
        <v>2431</v>
      </c>
      <c r="F4484" s="158"/>
      <c r="G4484" s="135" t="s">
        <v>104</v>
      </c>
      <c r="H4484" s="135">
        <v>1.0</v>
      </c>
      <c r="I4484" s="81"/>
      <c r="J4484" s="81" t="s">
        <v>2459</v>
      </c>
      <c r="K4484" s="136"/>
      <c r="L4484" s="159"/>
    </row>
    <row r="4485" ht="20.25" customHeight="1">
      <c r="A4485" s="168">
        <v>46195.0</v>
      </c>
      <c r="B4485" s="162" t="s">
        <v>5596</v>
      </c>
      <c r="C4485" s="23"/>
      <c r="D4485" s="166" t="s">
        <v>66</v>
      </c>
      <c r="E4485" s="181" t="s">
        <v>5604</v>
      </c>
      <c r="F4485" s="158"/>
      <c r="G4485" s="135" t="s">
        <v>104</v>
      </c>
      <c r="H4485" s="135">
        <v>1.0</v>
      </c>
      <c r="I4485" s="81"/>
      <c r="J4485" s="81" t="s">
        <v>2459</v>
      </c>
      <c r="K4485" s="136"/>
      <c r="L4485" s="159"/>
    </row>
    <row r="4486" ht="20.25" customHeight="1">
      <c r="A4486" s="168">
        <v>46195.0</v>
      </c>
      <c r="B4486" s="162" t="s">
        <v>5596</v>
      </c>
      <c r="C4486" s="23"/>
      <c r="D4486" s="166" t="s">
        <v>1054</v>
      </c>
      <c r="E4486" s="181"/>
      <c r="F4486" s="158"/>
      <c r="G4486" s="135" t="s">
        <v>742</v>
      </c>
      <c r="H4486" s="135">
        <v>2.0</v>
      </c>
      <c r="I4486" s="81"/>
      <c r="J4486" s="81" t="s">
        <v>2749</v>
      </c>
      <c r="K4486" s="136"/>
      <c r="L4486" s="159"/>
    </row>
    <row r="4487" ht="20.25" hidden="1" customHeight="1">
      <c r="A4487" s="183"/>
      <c r="B4487" s="184"/>
      <c r="C4487" s="185"/>
      <c r="D4487" s="186"/>
      <c r="E4487" s="187"/>
      <c r="F4487" s="188"/>
      <c r="G4487" s="189"/>
      <c r="H4487" s="189"/>
      <c r="I4487" s="186"/>
      <c r="J4487" s="186"/>
      <c r="K4487" s="190"/>
      <c r="L4487" s="191"/>
      <c r="M4487" s="192"/>
      <c r="N4487" s="192"/>
      <c r="O4487" s="192"/>
      <c r="P4487" s="192"/>
      <c r="Q4487" s="192"/>
      <c r="R4487" s="192"/>
      <c r="S4487" s="192"/>
      <c r="T4487" s="192"/>
      <c r="U4487" s="192"/>
      <c r="V4487" s="192"/>
      <c r="W4487" s="192"/>
      <c r="X4487" s="192"/>
      <c r="Y4487" s="192"/>
      <c r="Z4487" s="192"/>
    </row>
    <row r="4488" ht="20.25" customHeight="1">
      <c r="A4488" s="168">
        <v>46196.0</v>
      </c>
      <c r="B4488" s="162" t="s">
        <v>5605</v>
      </c>
      <c r="C4488" s="23"/>
      <c r="D4488" s="166" t="s">
        <v>2370</v>
      </c>
      <c r="E4488" s="181"/>
      <c r="F4488" s="158"/>
      <c r="G4488" s="135" t="s">
        <v>104</v>
      </c>
      <c r="H4488" s="135">
        <v>1.0</v>
      </c>
      <c r="I4488" s="81"/>
      <c r="J4488" s="81" t="s">
        <v>2959</v>
      </c>
      <c r="K4488" s="136"/>
      <c r="L4488" s="159"/>
    </row>
    <row r="4489" ht="20.25" customHeight="1">
      <c r="A4489" s="168">
        <v>46196.0</v>
      </c>
      <c r="B4489" s="162" t="s">
        <v>5605</v>
      </c>
      <c r="C4489" s="23"/>
      <c r="D4489" s="166" t="s">
        <v>1759</v>
      </c>
      <c r="E4489" s="181"/>
      <c r="F4489" s="158"/>
      <c r="G4489" s="135" t="s">
        <v>104</v>
      </c>
      <c r="H4489" s="135">
        <v>4.0</v>
      </c>
      <c r="I4489" s="81"/>
      <c r="J4489" s="81" t="s">
        <v>2959</v>
      </c>
      <c r="K4489" s="136"/>
      <c r="L4489" s="159"/>
    </row>
    <row r="4490" ht="20.25" customHeight="1">
      <c r="A4490" s="168">
        <v>46196.0</v>
      </c>
      <c r="B4490" s="162" t="s">
        <v>5605</v>
      </c>
      <c r="C4490" s="23"/>
      <c r="D4490" s="166" t="s">
        <v>1632</v>
      </c>
      <c r="E4490" s="181"/>
      <c r="F4490" s="158"/>
      <c r="G4490" s="135" t="s">
        <v>104</v>
      </c>
      <c r="H4490" s="135">
        <v>4.0</v>
      </c>
      <c r="I4490" s="81"/>
      <c r="J4490" s="81" t="s">
        <v>2959</v>
      </c>
      <c r="K4490" s="136"/>
      <c r="L4490" s="159"/>
    </row>
    <row r="4491" ht="20.25" customHeight="1">
      <c r="A4491" s="168">
        <v>46196.0</v>
      </c>
      <c r="B4491" s="162" t="s">
        <v>5605</v>
      </c>
      <c r="C4491" s="23"/>
      <c r="D4491" s="166" t="s">
        <v>5592</v>
      </c>
      <c r="E4491" s="181" t="s">
        <v>5090</v>
      </c>
      <c r="F4491" s="158"/>
      <c r="G4491" s="135" t="s">
        <v>104</v>
      </c>
      <c r="H4491" s="135">
        <v>1.0</v>
      </c>
      <c r="I4491" s="81"/>
      <c r="J4491" s="81" t="s">
        <v>5606</v>
      </c>
      <c r="K4491" s="136"/>
      <c r="L4491" s="159"/>
    </row>
    <row r="4492" ht="20.25" customHeight="1">
      <c r="A4492" s="168">
        <v>46196.0</v>
      </c>
      <c r="B4492" s="162" t="s">
        <v>5605</v>
      </c>
      <c r="C4492" s="23"/>
      <c r="D4492" s="166" t="s">
        <v>807</v>
      </c>
      <c r="E4492" s="181" t="s">
        <v>5607</v>
      </c>
      <c r="F4492" s="158"/>
      <c r="G4492" s="135" t="s">
        <v>104</v>
      </c>
      <c r="H4492" s="135">
        <v>1.0</v>
      </c>
      <c r="I4492" s="81"/>
      <c r="J4492" s="81" t="s">
        <v>5606</v>
      </c>
      <c r="K4492" s="136"/>
      <c r="L4492" s="159"/>
    </row>
    <row r="4493" ht="20.25" customHeight="1">
      <c r="A4493" s="168">
        <v>46196.0</v>
      </c>
      <c r="B4493" s="162" t="s">
        <v>5605</v>
      </c>
      <c r="C4493" s="23"/>
      <c r="D4493" s="166" t="s">
        <v>807</v>
      </c>
      <c r="E4493" s="181" t="s">
        <v>5090</v>
      </c>
      <c r="F4493" s="158"/>
      <c r="G4493" s="135" t="s">
        <v>104</v>
      </c>
      <c r="H4493" s="135">
        <v>1.0</v>
      </c>
      <c r="I4493" s="81"/>
      <c r="J4493" s="81" t="s">
        <v>5606</v>
      </c>
      <c r="K4493" s="136"/>
      <c r="L4493" s="159"/>
    </row>
    <row r="4494" ht="20.25" customHeight="1">
      <c r="A4494" s="168">
        <v>46196.0</v>
      </c>
      <c r="B4494" s="162" t="s">
        <v>5605</v>
      </c>
      <c r="C4494" s="23"/>
      <c r="D4494" s="166" t="s">
        <v>1805</v>
      </c>
      <c r="E4494" s="181" t="s">
        <v>5608</v>
      </c>
      <c r="F4494" s="158"/>
      <c r="G4494" s="135" t="s">
        <v>104</v>
      </c>
      <c r="H4494" s="135">
        <v>1.0</v>
      </c>
      <c r="I4494" s="81"/>
      <c r="J4494" s="81" t="s">
        <v>5606</v>
      </c>
      <c r="K4494" s="136"/>
      <c r="L4494" s="159"/>
    </row>
    <row r="4495" ht="20.25" customHeight="1">
      <c r="A4495" s="168">
        <v>46196.0</v>
      </c>
      <c r="B4495" s="162" t="s">
        <v>5605</v>
      </c>
      <c r="C4495" s="23"/>
      <c r="D4495" s="166" t="s">
        <v>1805</v>
      </c>
      <c r="E4495" s="181" t="s">
        <v>3379</v>
      </c>
      <c r="F4495" s="158"/>
      <c r="G4495" s="135" t="s">
        <v>104</v>
      </c>
      <c r="H4495" s="135">
        <v>1.0</v>
      </c>
      <c r="I4495" s="81"/>
      <c r="J4495" s="81" t="s">
        <v>5606</v>
      </c>
      <c r="K4495" s="136"/>
      <c r="L4495" s="159"/>
    </row>
    <row r="4496" ht="20.25" customHeight="1">
      <c r="A4496" s="168">
        <v>46196.0</v>
      </c>
      <c r="B4496" s="162" t="s">
        <v>5605</v>
      </c>
      <c r="C4496" s="23"/>
      <c r="D4496" s="166" t="s">
        <v>1805</v>
      </c>
      <c r="E4496" s="181" t="s">
        <v>63</v>
      </c>
      <c r="F4496" s="158"/>
      <c r="G4496" s="135" t="s">
        <v>104</v>
      </c>
      <c r="H4496" s="135">
        <v>1.0</v>
      </c>
      <c r="I4496" s="81"/>
      <c r="J4496" s="81" t="s">
        <v>2974</v>
      </c>
      <c r="K4496" s="136"/>
      <c r="L4496" s="159"/>
    </row>
    <row r="4497" ht="20.25" customHeight="1">
      <c r="A4497" s="168">
        <v>46196.0</v>
      </c>
      <c r="B4497" s="162" t="s">
        <v>5605</v>
      </c>
      <c r="C4497" s="23"/>
      <c r="D4497" s="166" t="s">
        <v>5286</v>
      </c>
      <c r="E4497" s="181" t="s">
        <v>362</v>
      </c>
      <c r="F4497" s="158"/>
      <c r="G4497" s="135" t="s">
        <v>104</v>
      </c>
      <c r="H4497" s="135">
        <v>1.0</v>
      </c>
      <c r="I4497" s="81"/>
      <c r="J4497" s="81" t="s">
        <v>2974</v>
      </c>
      <c r="K4497" s="136"/>
      <c r="L4497" s="159"/>
    </row>
    <row r="4498" ht="20.25" customHeight="1">
      <c r="A4498" s="168">
        <v>46196.0</v>
      </c>
      <c r="B4498" s="162" t="s">
        <v>5605</v>
      </c>
      <c r="C4498" s="23"/>
      <c r="D4498" s="166" t="s">
        <v>5286</v>
      </c>
      <c r="E4498" s="181" t="s">
        <v>808</v>
      </c>
      <c r="F4498" s="158"/>
      <c r="G4498" s="135" t="s">
        <v>104</v>
      </c>
      <c r="H4498" s="135">
        <v>1.0</v>
      </c>
      <c r="I4498" s="81"/>
      <c r="J4498" s="81" t="s">
        <v>2974</v>
      </c>
      <c r="K4498" s="136"/>
      <c r="L4498" s="159"/>
    </row>
    <row r="4499" ht="20.25" customHeight="1">
      <c r="A4499" s="168">
        <v>46196.0</v>
      </c>
      <c r="B4499" s="162" t="s">
        <v>5605</v>
      </c>
      <c r="C4499" s="23"/>
      <c r="D4499" s="166" t="s">
        <v>5286</v>
      </c>
      <c r="E4499" s="181" t="s">
        <v>815</v>
      </c>
      <c r="F4499" s="158"/>
      <c r="G4499" s="135" t="s">
        <v>104</v>
      </c>
      <c r="H4499" s="135">
        <v>1.0</v>
      </c>
      <c r="I4499" s="81"/>
      <c r="J4499" s="81" t="s">
        <v>2974</v>
      </c>
      <c r="K4499" s="136"/>
      <c r="L4499" s="159"/>
    </row>
    <row r="4500" ht="20.25" hidden="1" customHeight="1">
      <c r="A4500" s="183"/>
      <c r="B4500" s="184"/>
      <c r="C4500" s="185"/>
      <c r="D4500" s="186"/>
      <c r="E4500" s="187"/>
      <c r="F4500" s="188"/>
      <c r="G4500" s="189"/>
      <c r="H4500" s="189"/>
      <c r="I4500" s="186"/>
      <c r="J4500" s="186"/>
      <c r="K4500" s="190"/>
      <c r="L4500" s="191"/>
      <c r="M4500" s="192"/>
      <c r="N4500" s="192"/>
      <c r="O4500" s="192"/>
      <c r="P4500" s="192"/>
      <c r="Q4500" s="192"/>
      <c r="R4500" s="192"/>
      <c r="S4500" s="192"/>
      <c r="T4500" s="192"/>
      <c r="U4500" s="192"/>
      <c r="V4500" s="192"/>
      <c r="W4500" s="192"/>
      <c r="X4500" s="192"/>
      <c r="Y4500" s="192"/>
      <c r="Z4500" s="192"/>
    </row>
    <row r="4501" ht="20.25" customHeight="1">
      <c r="A4501" s="168">
        <v>46197.0</v>
      </c>
      <c r="B4501" s="162" t="s">
        <v>5609</v>
      </c>
      <c r="C4501" s="23"/>
      <c r="D4501" s="166" t="s">
        <v>1155</v>
      </c>
      <c r="E4501" s="181"/>
      <c r="F4501" s="158"/>
      <c r="G4501" s="135" t="s">
        <v>104</v>
      </c>
      <c r="H4501" s="135">
        <v>1.0</v>
      </c>
      <c r="I4501" s="81"/>
      <c r="J4501" s="81" t="s">
        <v>1176</v>
      </c>
      <c r="K4501" s="136"/>
      <c r="L4501" s="159"/>
    </row>
    <row r="4502" ht="20.25" customHeight="1">
      <c r="A4502" s="168">
        <v>46197.0</v>
      </c>
      <c r="B4502" s="162" t="s">
        <v>5609</v>
      </c>
      <c r="C4502" s="23"/>
      <c r="D4502" s="166" t="s">
        <v>5610</v>
      </c>
      <c r="E4502" s="181"/>
      <c r="F4502" s="158"/>
      <c r="G4502" s="135" t="s">
        <v>3466</v>
      </c>
      <c r="H4502" s="135">
        <v>2.0</v>
      </c>
      <c r="I4502" s="81"/>
      <c r="J4502" s="81" t="s">
        <v>1103</v>
      </c>
      <c r="K4502" s="136"/>
      <c r="L4502" s="159"/>
    </row>
    <row r="4503" ht="20.25" customHeight="1">
      <c r="A4503" s="168">
        <v>46197.0</v>
      </c>
      <c r="B4503" s="162" t="s">
        <v>5609</v>
      </c>
      <c r="C4503" s="23"/>
      <c r="D4503" s="166" t="s">
        <v>5490</v>
      </c>
      <c r="E4503" s="181"/>
      <c r="F4503" s="158"/>
      <c r="G4503" s="135" t="s">
        <v>104</v>
      </c>
      <c r="H4503" s="135">
        <v>50.0</v>
      </c>
      <c r="I4503" s="81"/>
      <c r="J4503" s="81" t="s">
        <v>5491</v>
      </c>
      <c r="K4503" s="136"/>
      <c r="L4503" s="159"/>
    </row>
    <row r="4504" ht="20.25" customHeight="1">
      <c r="A4504" s="168">
        <v>46197.0</v>
      </c>
      <c r="B4504" s="162" t="s">
        <v>5609</v>
      </c>
      <c r="C4504" s="23"/>
      <c r="D4504" s="166" t="s">
        <v>398</v>
      </c>
      <c r="E4504" s="181"/>
      <c r="F4504" s="158"/>
      <c r="G4504" s="135" t="s">
        <v>104</v>
      </c>
      <c r="H4504" s="135">
        <v>1.0</v>
      </c>
      <c r="I4504" s="81"/>
      <c r="J4504" s="81" t="s">
        <v>2399</v>
      </c>
      <c r="K4504" s="136"/>
      <c r="L4504" s="159"/>
    </row>
    <row r="4505" ht="20.25" customHeight="1">
      <c r="A4505" s="168">
        <v>46197.0</v>
      </c>
      <c r="B4505" s="162" t="s">
        <v>5609</v>
      </c>
      <c r="C4505" s="23"/>
      <c r="D4505" s="166" t="s">
        <v>2338</v>
      </c>
      <c r="E4505" s="181"/>
      <c r="F4505" s="158"/>
      <c r="G4505" s="135" t="s">
        <v>104</v>
      </c>
      <c r="H4505" s="135">
        <v>10.0</v>
      </c>
      <c r="I4505" s="81"/>
      <c r="J4505" s="81" t="s">
        <v>1966</v>
      </c>
      <c r="K4505" s="136"/>
      <c r="L4505" s="159"/>
    </row>
    <row r="4506" ht="20.25" customHeight="1">
      <c r="A4506" s="168">
        <v>46197.0</v>
      </c>
      <c r="B4506" s="162" t="s">
        <v>5609</v>
      </c>
      <c r="C4506" s="23"/>
      <c r="D4506" s="166" t="s">
        <v>2339</v>
      </c>
      <c r="E4506" s="181"/>
      <c r="F4506" s="158"/>
      <c r="G4506" s="135" t="s">
        <v>104</v>
      </c>
      <c r="H4506" s="135">
        <v>10.0</v>
      </c>
      <c r="I4506" s="81"/>
      <c r="J4506" s="81" t="s">
        <v>1966</v>
      </c>
      <c r="K4506" s="136"/>
      <c r="L4506" s="159"/>
    </row>
    <row r="4507" ht="20.25" customHeight="1">
      <c r="A4507" s="168">
        <v>46197.0</v>
      </c>
      <c r="B4507" s="162" t="s">
        <v>5609</v>
      </c>
      <c r="C4507" s="23"/>
      <c r="D4507" s="166" t="s">
        <v>5611</v>
      </c>
      <c r="E4507" s="181"/>
      <c r="F4507" s="158"/>
      <c r="G4507" s="135" t="s">
        <v>104</v>
      </c>
      <c r="H4507" s="135">
        <v>4.0</v>
      </c>
      <c r="I4507" s="81"/>
      <c r="J4507" s="81" t="s">
        <v>1966</v>
      </c>
      <c r="K4507" s="136"/>
      <c r="L4507" s="159"/>
    </row>
    <row r="4508" ht="20.25" customHeight="1">
      <c r="A4508" s="168">
        <v>46197.0</v>
      </c>
      <c r="B4508" s="162" t="s">
        <v>5609</v>
      </c>
      <c r="C4508" s="23"/>
      <c r="D4508" s="166" t="s">
        <v>5612</v>
      </c>
      <c r="E4508" s="181"/>
      <c r="F4508" s="158"/>
      <c r="G4508" s="135" t="s">
        <v>104</v>
      </c>
      <c r="H4508" s="135">
        <v>5.0</v>
      </c>
      <c r="I4508" s="81"/>
      <c r="J4508" s="81" t="s">
        <v>1966</v>
      </c>
      <c r="K4508" s="136"/>
      <c r="L4508" s="159"/>
    </row>
    <row r="4509" ht="20.25" customHeight="1">
      <c r="A4509" s="168">
        <v>46197.0</v>
      </c>
      <c r="B4509" s="162" t="s">
        <v>5609</v>
      </c>
      <c r="C4509" s="23"/>
      <c r="D4509" s="166" t="s">
        <v>112</v>
      </c>
      <c r="E4509" s="181"/>
      <c r="F4509" s="158"/>
      <c r="G4509" s="135" t="s">
        <v>104</v>
      </c>
      <c r="H4509" s="135">
        <v>1.0</v>
      </c>
      <c r="I4509" s="81"/>
      <c r="J4509" s="81" t="s">
        <v>1997</v>
      </c>
      <c r="K4509" s="136"/>
      <c r="L4509" s="159"/>
    </row>
    <row r="4510" ht="20.25" customHeight="1">
      <c r="A4510" s="168">
        <v>46197.0</v>
      </c>
      <c r="B4510" s="162" t="s">
        <v>5609</v>
      </c>
      <c r="C4510" s="23"/>
      <c r="D4510" s="166" t="s">
        <v>2625</v>
      </c>
      <c r="E4510" s="181"/>
      <c r="F4510" s="158"/>
      <c r="G4510" s="135" t="s">
        <v>104</v>
      </c>
      <c r="H4510" s="135">
        <v>2.0</v>
      </c>
      <c r="I4510" s="81"/>
      <c r="J4510" s="81" t="s">
        <v>1335</v>
      </c>
      <c r="K4510" s="136"/>
      <c r="L4510" s="159"/>
    </row>
    <row r="4511" ht="20.25" customHeight="1">
      <c r="A4511" s="168">
        <v>46197.0</v>
      </c>
      <c r="B4511" s="162" t="s">
        <v>5609</v>
      </c>
      <c r="C4511" s="23"/>
      <c r="D4511" s="166" t="s">
        <v>3210</v>
      </c>
      <c r="E4511" s="181"/>
      <c r="F4511" s="158"/>
      <c r="G4511" s="135" t="s">
        <v>104</v>
      </c>
      <c r="H4511" s="135">
        <v>2.0</v>
      </c>
      <c r="I4511" s="81"/>
      <c r="J4511" s="81" t="s">
        <v>1335</v>
      </c>
      <c r="K4511" s="136"/>
      <c r="L4511" s="159"/>
    </row>
    <row r="4512" ht="20.25" customHeight="1">
      <c r="A4512" s="168">
        <v>46197.0</v>
      </c>
      <c r="B4512" s="162" t="s">
        <v>5609</v>
      </c>
      <c r="C4512" s="23"/>
      <c r="D4512" s="166" t="s">
        <v>297</v>
      </c>
      <c r="E4512" s="181"/>
      <c r="F4512" s="158"/>
      <c r="G4512" s="135" t="s">
        <v>104</v>
      </c>
      <c r="H4512" s="135">
        <v>1.0</v>
      </c>
      <c r="I4512" s="81"/>
      <c r="J4512" s="81" t="s">
        <v>2236</v>
      </c>
      <c r="K4512" s="136"/>
      <c r="L4512" s="159"/>
    </row>
    <row r="4513" ht="20.25" customHeight="1">
      <c r="A4513" s="168">
        <v>46197.0</v>
      </c>
      <c r="B4513" s="162" t="s">
        <v>5609</v>
      </c>
      <c r="C4513" s="23"/>
      <c r="D4513" s="166" t="s">
        <v>807</v>
      </c>
      <c r="E4513" s="181" t="s">
        <v>362</v>
      </c>
      <c r="F4513" s="158"/>
      <c r="G4513" s="135" t="s">
        <v>104</v>
      </c>
      <c r="H4513" s="135">
        <v>1.0</v>
      </c>
      <c r="I4513" s="81"/>
      <c r="J4513" s="81" t="s">
        <v>2236</v>
      </c>
      <c r="K4513" s="136"/>
      <c r="L4513" s="159"/>
    </row>
    <row r="4514" ht="20.25" customHeight="1">
      <c r="A4514" s="168">
        <v>46197.0</v>
      </c>
      <c r="B4514" s="162" t="s">
        <v>5609</v>
      </c>
      <c r="C4514" s="23"/>
      <c r="D4514" s="166" t="s">
        <v>1649</v>
      </c>
      <c r="E4514" s="181"/>
      <c r="F4514" s="158"/>
      <c r="G4514" s="135" t="s">
        <v>104</v>
      </c>
      <c r="H4514" s="135">
        <v>1.0</v>
      </c>
      <c r="I4514" s="81"/>
      <c r="J4514" s="81" t="s">
        <v>1335</v>
      </c>
      <c r="K4514" s="136"/>
      <c r="L4514" s="159"/>
    </row>
    <row r="4515" ht="20.25" customHeight="1">
      <c r="A4515" s="168">
        <v>46197.0</v>
      </c>
      <c r="B4515" s="162" t="s">
        <v>5609</v>
      </c>
      <c r="C4515" s="23"/>
      <c r="D4515" s="166" t="s">
        <v>236</v>
      </c>
      <c r="E4515" s="181"/>
      <c r="F4515" s="158"/>
      <c r="G4515" s="135" t="s">
        <v>104</v>
      </c>
      <c r="H4515" s="135">
        <v>1.0</v>
      </c>
      <c r="I4515" s="81"/>
      <c r="J4515" s="81" t="s">
        <v>1335</v>
      </c>
      <c r="K4515" s="136"/>
      <c r="L4515" s="159"/>
    </row>
    <row r="4516" ht="20.25" customHeight="1">
      <c r="A4516" s="168">
        <v>46197.0</v>
      </c>
      <c r="B4516" s="162" t="s">
        <v>5609</v>
      </c>
      <c r="C4516" s="23"/>
      <c r="D4516" s="166" t="s">
        <v>2432</v>
      </c>
      <c r="E4516" s="181" t="s">
        <v>5318</v>
      </c>
      <c r="F4516" s="158"/>
      <c r="G4516" s="135" t="s">
        <v>104</v>
      </c>
      <c r="H4516" s="135">
        <v>1.0</v>
      </c>
      <c r="I4516" s="81"/>
      <c r="J4516" s="81" t="s">
        <v>5315</v>
      </c>
      <c r="K4516" s="136"/>
      <c r="L4516" s="159"/>
    </row>
    <row r="4517" ht="20.25" customHeight="1">
      <c r="A4517" s="168">
        <v>46197.0</v>
      </c>
      <c r="B4517" s="162" t="s">
        <v>5609</v>
      </c>
      <c r="C4517" s="23"/>
      <c r="D4517" s="166" t="s">
        <v>433</v>
      </c>
      <c r="E4517" s="181" t="s">
        <v>5314</v>
      </c>
      <c r="F4517" s="158"/>
      <c r="G4517" s="135" t="s">
        <v>104</v>
      </c>
      <c r="H4517" s="135">
        <v>2.0</v>
      </c>
      <c r="I4517" s="81"/>
      <c r="J4517" s="81" t="s">
        <v>5315</v>
      </c>
      <c r="K4517" s="136"/>
      <c r="L4517" s="159"/>
    </row>
    <row r="4518" ht="20.25" customHeight="1">
      <c r="A4518" s="168">
        <v>46197.0</v>
      </c>
      <c r="B4518" s="162" t="s">
        <v>5609</v>
      </c>
      <c r="C4518" s="23"/>
      <c r="D4518" s="166" t="s">
        <v>66</v>
      </c>
      <c r="E4518" s="181" t="s">
        <v>5316</v>
      </c>
      <c r="F4518" s="158"/>
      <c r="G4518" s="135" t="s">
        <v>104</v>
      </c>
      <c r="H4518" s="135">
        <v>2.0</v>
      </c>
      <c r="I4518" s="81"/>
      <c r="J4518" s="81" t="s">
        <v>5315</v>
      </c>
      <c r="K4518" s="136"/>
      <c r="L4518" s="159"/>
    </row>
    <row r="4519" ht="20.25" hidden="1" customHeight="1">
      <c r="A4519" s="128"/>
      <c r="B4519" s="139"/>
      <c r="C4519" s="154"/>
      <c r="D4519" s="132"/>
      <c r="E4519" s="157"/>
      <c r="F4519" s="158"/>
      <c r="G4519" s="131"/>
      <c r="H4519" s="131"/>
      <c r="I4519" s="132"/>
      <c r="J4519" s="132"/>
      <c r="K4519" s="136"/>
      <c r="L4519" s="127"/>
    </row>
    <row r="4520" ht="20.25" customHeight="1">
      <c r="A4520" s="168">
        <v>46198.0</v>
      </c>
      <c r="B4520" s="162" t="s">
        <v>5613</v>
      </c>
      <c r="C4520" s="23"/>
      <c r="D4520" s="166" t="s">
        <v>3211</v>
      </c>
      <c r="E4520" s="181"/>
      <c r="F4520" s="158"/>
      <c r="G4520" s="135" t="s">
        <v>104</v>
      </c>
      <c r="H4520" s="135">
        <v>2.0</v>
      </c>
      <c r="I4520" s="81"/>
      <c r="J4520" s="81" t="s">
        <v>3212</v>
      </c>
      <c r="K4520" s="136"/>
      <c r="L4520" s="159"/>
    </row>
    <row r="4521" ht="20.25" customHeight="1">
      <c r="A4521" s="168">
        <v>46198.0</v>
      </c>
      <c r="B4521" s="162" t="s">
        <v>5613</v>
      </c>
      <c r="C4521" s="23"/>
      <c r="D4521" s="166" t="s">
        <v>3103</v>
      </c>
      <c r="E4521" s="181"/>
      <c r="F4521" s="158"/>
      <c r="G4521" s="135" t="s">
        <v>104</v>
      </c>
      <c r="H4521" s="135">
        <v>2.0</v>
      </c>
      <c r="I4521" s="81"/>
      <c r="J4521" s="81" t="s">
        <v>3212</v>
      </c>
      <c r="K4521" s="136"/>
      <c r="L4521" s="159"/>
    </row>
    <row r="4522" ht="20.25" customHeight="1">
      <c r="A4522" s="168">
        <v>46198.0</v>
      </c>
      <c r="B4522" s="162" t="s">
        <v>5613</v>
      </c>
      <c r="C4522" s="23"/>
      <c r="D4522" s="166" t="s">
        <v>3213</v>
      </c>
      <c r="E4522" s="181"/>
      <c r="F4522" s="158"/>
      <c r="G4522" s="135" t="s">
        <v>104</v>
      </c>
      <c r="H4522" s="135">
        <v>5.0</v>
      </c>
      <c r="I4522" s="81"/>
      <c r="J4522" s="81" t="s">
        <v>3212</v>
      </c>
      <c r="K4522" s="136"/>
      <c r="L4522" s="159"/>
    </row>
    <row r="4523" ht="20.25" customHeight="1">
      <c r="A4523" s="168">
        <v>46198.0</v>
      </c>
      <c r="B4523" s="162" t="s">
        <v>5613</v>
      </c>
      <c r="C4523" s="23"/>
      <c r="D4523" s="166" t="s">
        <v>1570</v>
      </c>
      <c r="E4523" s="181"/>
      <c r="F4523" s="158"/>
      <c r="G4523" s="135" t="s">
        <v>104</v>
      </c>
      <c r="H4523" s="135">
        <v>3.0</v>
      </c>
      <c r="I4523" s="81"/>
      <c r="J4523" s="81" t="s">
        <v>3212</v>
      </c>
      <c r="K4523" s="136"/>
      <c r="L4523" s="159"/>
    </row>
    <row r="4524" ht="20.25" customHeight="1">
      <c r="A4524" s="168">
        <v>46198.0</v>
      </c>
      <c r="B4524" s="162" t="s">
        <v>5613</v>
      </c>
      <c r="C4524" s="23"/>
      <c r="D4524" s="166" t="s">
        <v>5614</v>
      </c>
      <c r="E4524" s="181"/>
      <c r="F4524" s="158"/>
      <c r="G4524" s="135" t="s">
        <v>104</v>
      </c>
      <c r="H4524" s="135">
        <v>1.0</v>
      </c>
      <c r="I4524" s="81"/>
      <c r="J4524" s="81" t="s">
        <v>3212</v>
      </c>
      <c r="K4524" s="136"/>
      <c r="L4524" s="159"/>
    </row>
    <row r="4525" ht="20.25" customHeight="1">
      <c r="A4525" s="168">
        <v>46198.0</v>
      </c>
      <c r="B4525" s="162" t="s">
        <v>5613</v>
      </c>
      <c r="C4525" s="23"/>
      <c r="D4525" s="166" t="s">
        <v>3215</v>
      </c>
      <c r="E4525" s="181"/>
      <c r="F4525" s="158"/>
      <c r="G4525" s="135" t="s">
        <v>104</v>
      </c>
      <c r="H4525" s="135">
        <v>1.0</v>
      </c>
      <c r="I4525" s="81"/>
      <c r="J4525" s="81" t="s">
        <v>3212</v>
      </c>
      <c r="K4525" s="136"/>
      <c r="L4525" s="159"/>
    </row>
    <row r="4526" ht="20.25" customHeight="1">
      <c r="A4526" s="168">
        <v>46198.0</v>
      </c>
      <c r="B4526" s="162" t="s">
        <v>5613</v>
      </c>
      <c r="C4526" s="23"/>
      <c r="D4526" s="166" t="s">
        <v>5425</v>
      </c>
      <c r="E4526" s="181"/>
      <c r="F4526" s="158"/>
      <c r="G4526" s="135" t="s">
        <v>742</v>
      </c>
      <c r="H4526" s="135">
        <v>2.0</v>
      </c>
      <c r="I4526" s="81"/>
      <c r="J4526" s="81" t="s">
        <v>5615</v>
      </c>
      <c r="K4526" s="136"/>
      <c r="L4526" s="159"/>
    </row>
    <row r="4527" ht="20.25" customHeight="1">
      <c r="A4527" s="168">
        <v>46198.0</v>
      </c>
      <c r="B4527" s="162" t="s">
        <v>5613</v>
      </c>
      <c r="C4527" s="23"/>
      <c r="D4527" s="166" t="s">
        <v>686</v>
      </c>
      <c r="E4527" s="181"/>
      <c r="F4527" s="158"/>
      <c r="G4527" s="135" t="s">
        <v>502</v>
      </c>
      <c r="H4527" s="135">
        <v>1.0</v>
      </c>
      <c r="I4527" s="81"/>
      <c r="J4527" s="81" t="s">
        <v>5615</v>
      </c>
      <c r="K4527" s="136"/>
      <c r="L4527" s="159"/>
    </row>
    <row r="4528" ht="20.25" customHeight="1">
      <c r="A4528" s="168">
        <v>46198.0</v>
      </c>
      <c r="B4528" s="162" t="s">
        <v>5613</v>
      </c>
      <c r="C4528" s="23"/>
      <c r="D4528" s="166" t="s">
        <v>1681</v>
      </c>
      <c r="E4528" s="181"/>
      <c r="F4528" s="158"/>
      <c r="G4528" s="135" t="s">
        <v>104</v>
      </c>
      <c r="H4528" s="135">
        <v>1.0</v>
      </c>
      <c r="I4528" s="81"/>
      <c r="J4528" s="81" t="s">
        <v>5615</v>
      </c>
      <c r="K4528" s="136"/>
      <c r="L4528" s="159"/>
    </row>
    <row r="4529" ht="20.25" customHeight="1">
      <c r="A4529" s="168">
        <v>46198.0</v>
      </c>
      <c r="B4529" s="162" t="s">
        <v>5613</v>
      </c>
      <c r="C4529" s="23"/>
      <c r="D4529" s="166" t="s">
        <v>5616</v>
      </c>
      <c r="E4529" s="181" t="s">
        <v>5617</v>
      </c>
      <c r="F4529" s="158"/>
      <c r="G4529" s="135" t="s">
        <v>255</v>
      </c>
      <c r="H4529" s="135">
        <v>1.0</v>
      </c>
      <c r="I4529" s="81"/>
      <c r="J4529" s="81" t="s">
        <v>3205</v>
      </c>
      <c r="K4529" s="136"/>
      <c r="L4529" s="159"/>
    </row>
    <row r="4530" ht="20.25" customHeight="1">
      <c r="A4530" s="168">
        <v>46198.0</v>
      </c>
      <c r="B4530" s="162" t="s">
        <v>5613</v>
      </c>
      <c r="C4530" s="23"/>
      <c r="D4530" s="166" t="s">
        <v>5616</v>
      </c>
      <c r="E4530" s="181" t="s">
        <v>5618</v>
      </c>
      <c r="F4530" s="158"/>
      <c r="G4530" s="135" t="s">
        <v>255</v>
      </c>
      <c r="H4530" s="135">
        <v>1.0</v>
      </c>
      <c r="I4530" s="81"/>
      <c r="J4530" s="81" t="s">
        <v>446</v>
      </c>
      <c r="K4530" s="136"/>
      <c r="L4530" s="159"/>
    </row>
    <row r="4531" ht="20.25" hidden="1" customHeight="1">
      <c r="A4531" s="128"/>
      <c r="B4531" s="139"/>
      <c r="C4531" s="154"/>
      <c r="D4531" s="132"/>
      <c r="E4531" s="157"/>
      <c r="F4531" s="158"/>
      <c r="G4531" s="131"/>
      <c r="H4531" s="131"/>
      <c r="I4531" s="132"/>
      <c r="J4531" s="132"/>
      <c r="K4531" s="136"/>
      <c r="L4531" s="127"/>
    </row>
    <row r="4532" ht="20.25" hidden="1" customHeight="1">
      <c r="A4532" s="128"/>
      <c r="B4532" s="139"/>
      <c r="C4532" s="154"/>
      <c r="D4532" s="132"/>
      <c r="E4532" s="157"/>
      <c r="F4532" s="158"/>
      <c r="G4532" s="131"/>
      <c r="H4532" s="131"/>
      <c r="I4532" s="132"/>
      <c r="J4532" s="132"/>
      <c r="K4532" s="136"/>
      <c r="L4532" s="127"/>
    </row>
    <row r="4533" ht="20.25" hidden="1" customHeight="1">
      <c r="A4533" s="128"/>
      <c r="B4533" s="139"/>
      <c r="C4533" s="154"/>
      <c r="D4533" s="132"/>
      <c r="E4533" s="157"/>
      <c r="F4533" s="158"/>
      <c r="G4533" s="131"/>
      <c r="H4533" s="131"/>
      <c r="I4533" s="132"/>
      <c r="J4533" s="132"/>
      <c r="K4533" s="136"/>
      <c r="L4533" s="127"/>
    </row>
    <row r="4534" ht="20.25" hidden="1" customHeight="1">
      <c r="A4534" s="128"/>
      <c r="B4534" s="139"/>
      <c r="C4534" s="154"/>
      <c r="D4534" s="132"/>
      <c r="E4534" s="157"/>
      <c r="F4534" s="158"/>
      <c r="G4534" s="131"/>
      <c r="H4534" s="131"/>
      <c r="I4534" s="132"/>
      <c r="J4534" s="132"/>
      <c r="K4534" s="136"/>
      <c r="L4534" s="127"/>
    </row>
    <row r="4535" ht="20.25" hidden="1" customHeight="1">
      <c r="A4535" s="128"/>
      <c r="B4535" s="139"/>
      <c r="C4535" s="154"/>
      <c r="D4535" s="132"/>
      <c r="E4535" s="157"/>
      <c r="F4535" s="158"/>
      <c r="G4535" s="131"/>
      <c r="H4535" s="131"/>
      <c r="I4535" s="132"/>
      <c r="J4535" s="132"/>
      <c r="K4535" s="136"/>
      <c r="L4535" s="127"/>
    </row>
    <row r="4536" ht="20.25" hidden="1" customHeight="1">
      <c r="A4536" s="128"/>
      <c r="B4536" s="139"/>
      <c r="C4536" s="154"/>
      <c r="D4536" s="132"/>
      <c r="E4536" s="157"/>
      <c r="F4536" s="158"/>
      <c r="G4536" s="131"/>
      <c r="H4536" s="131"/>
      <c r="I4536" s="132"/>
      <c r="J4536" s="132"/>
      <c r="K4536" s="136"/>
      <c r="L4536" s="127"/>
    </row>
    <row r="4537" ht="20.25" hidden="1" customHeight="1">
      <c r="A4537" s="128"/>
      <c r="B4537" s="139"/>
      <c r="C4537" s="154"/>
      <c r="D4537" s="132"/>
      <c r="E4537" s="157"/>
      <c r="F4537" s="158"/>
      <c r="G4537" s="131"/>
      <c r="H4537" s="131"/>
      <c r="I4537" s="132"/>
      <c r="J4537" s="132"/>
      <c r="K4537" s="136"/>
      <c r="L4537" s="127"/>
    </row>
    <row r="4538" ht="20.25" hidden="1" customHeight="1">
      <c r="A4538" s="128"/>
      <c r="B4538" s="139"/>
      <c r="C4538" s="154"/>
      <c r="D4538" s="132"/>
      <c r="E4538" s="157"/>
      <c r="F4538" s="158"/>
      <c r="G4538" s="131"/>
      <c r="H4538" s="131"/>
      <c r="I4538" s="132"/>
      <c r="J4538" s="132"/>
      <c r="K4538" s="136"/>
      <c r="L4538" s="127"/>
    </row>
    <row r="4539" ht="20.25" hidden="1" customHeight="1">
      <c r="A4539" s="128"/>
      <c r="B4539" s="139"/>
      <c r="C4539" s="154"/>
      <c r="D4539" s="132"/>
      <c r="E4539" s="157"/>
      <c r="F4539" s="158"/>
      <c r="G4539" s="131"/>
      <c r="H4539" s="131"/>
      <c r="I4539" s="132"/>
      <c r="J4539" s="132"/>
      <c r="K4539" s="136"/>
      <c r="L4539" s="127"/>
    </row>
    <row r="4540" ht="20.25" hidden="1" customHeight="1">
      <c r="A4540" s="128"/>
      <c r="B4540" s="139"/>
      <c r="C4540" s="154"/>
      <c r="D4540" s="132"/>
      <c r="E4540" s="157"/>
      <c r="F4540" s="158"/>
      <c r="G4540" s="131"/>
      <c r="H4540" s="131"/>
      <c r="I4540" s="132"/>
      <c r="J4540" s="132"/>
      <c r="K4540" s="136"/>
      <c r="L4540" s="127"/>
    </row>
    <row r="4541" ht="20.25" hidden="1" customHeight="1">
      <c r="A4541" s="128"/>
      <c r="B4541" s="139"/>
      <c r="C4541" s="154"/>
      <c r="D4541" s="132"/>
      <c r="E4541" s="157"/>
      <c r="F4541" s="158"/>
      <c r="G4541" s="131"/>
      <c r="H4541" s="131"/>
      <c r="I4541" s="132"/>
      <c r="J4541" s="132"/>
      <c r="K4541" s="136"/>
      <c r="L4541" s="127"/>
    </row>
    <row r="4542" ht="20.25" hidden="1" customHeight="1">
      <c r="A4542" s="128"/>
      <c r="B4542" s="139"/>
      <c r="C4542" s="154"/>
      <c r="D4542" s="132"/>
      <c r="E4542" s="157"/>
      <c r="F4542" s="158"/>
      <c r="G4542" s="131"/>
      <c r="H4542" s="131"/>
      <c r="I4542" s="132"/>
      <c r="J4542" s="132"/>
      <c r="K4542" s="136"/>
      <c r="L4542" s="127"/>
    </row>
    <row r="4543" ht="20.25" hidden="1" customHeight="1">
      <c r="A4543" s="128"/>
      <c r="B4543" s="139"/>
      <c r="C4543" s="154"/>
      <c r="D4543" s="132"/>
      <c r="E4543" s="157"/>
      <c r="F4543" s="158"/>
      <c r="G4543" s="131"/>
      <c r="H4543" s="131"/>
      <c r="I4543" s="132"/>
      <c r="J4543" s="132"/>
      <c r="K4543" s="136"/>
      <c r="L4543" s="127"/>
    </row>
    <row r="4544" ht="20.25" hidden="1" customHeight="1">
      <c r="A4544" s="128"/>
      <c r="B4544" s="139"/>
      <c r="C4544" s="154"/>
      <c r="D4544" s="132"/>
      <c r="E4544" s="157"/>
      <c r="F4544" s="158"/>
      <c r="G4544" s="131"/>
      <c r="H4544" s="131"/>
      <c r="I4544" s="132"/>
      <c r="J4544" s="132"/>
      <c r="K4544" s="136"/>
      <c r="L4544" s="127"/>
    </row>
    <row r="4545" ht="20.25" hidden="1" customHeight="1">
      <c r="A4545" s="128"/>
      <c r="B4545" s="139"/>
      <c r="C4545" s="154"/>
      <c r="D4545" s="132"/>
      <c r="E4545" s="157"/>
      <c r="F4545" s="158"/>
      <c r="G4545" s="131"/>
      <c r="H4545" s="131"/>
      <c r="I4545" s="132"/>
      <c r="J4545" s="132"/>
      <c r="K4545" s="136"/>
      <c r="L4545" s="127"/>
    </row>
    <row r="4546" ht="20.25" hidden="1" customHeight="1">
      <c r="A4546" s="128"/>
      <c r="B4546" s="139"/>
      <c r="C4546" s="154"/>
      <c r="D4546" s="132"/>
      <c r="E4546" s="157"/>
      <c r="F4546" s="158"/>
      <c r="G4546" s="131"/>
      <c r="H4546" s="131"/>
      <c r="I4546" s="132"/>
      <c r="J4546" s="132"/>
      <c r="K4546" s="136"/>
      <c r="L4546" s="127"/>
    </row>
    <row r="4547" ht="20.25" hidden="1" customHeight="1">
      <c r="A4547" s="128"/>
      <c r="B4547" s="139"/>
      <c r="C4547" s="154"/>
      <c r="D4547" s="132"/>
      <c r="E4547" s="157"/>
      <c r="F4547" s="158"/>
      <c r="G4547" s="131"/>
      <c r="H4547" s="131"/>
      <c r="I4547" s="132"/>
      <c r="J4547" s="132"/>
      <c r="K4547" s="136"/>
      <c r="L4547" s="127"/>
    </row>
    <row r="4548" ht="20.25" hidden="1" customHeight="1">
      <c r="A4548" s="128"/>
      <c r="B4548" s="139"/>
      <c r="C4548" s="154"/>
      <c r="D4548" s="132"/>
      <c r="E4548" s="157"/>
      <c r="F4548" s="158"/>
      <c r="G4548" s="131"/>
      <c r="H4548" s="131"/>
      <c r="I4548" s="132"/>
      <c r="J4548" s="132"/>
      <c r="K4548" s="136"/>
      <c r="L4548" s="127"/>
    </row>
    <row r="4549" ht="20.25" hidden="1" customHeight="1">
      <c r="A4549" s="128"/>
      <c r="B4549" s="139"/>
      <c r="C4549" s="154"/>
      <c r="D4549" s="132"/>
      <c r="E4549" s="157"/>
      <c r="F4549" s="158"/>
      <c r="G4549" s="131"/>
      <c r="H4549" s="131"/>
      <c r="I4549" s="132"/>
      <c r="J4549" s="132"/>
      <c r="K4549" s="136"/>
      <c r="L4549" s="127"/>
    </row>
    <row r="4550" ht="20.25" hidden="1" customHeight="1">
      <c r="A4550" s="128"/>
      <c r="B4550" s="139"/>
      <c r="C4550" s="154"/>
      <c r="D4550" s="132"/>
      <c r="E4550" s="132"/>
      <c r="F4550" s="131"/>
      <c r="G4550" s="131"/>
      <c r="H4550" s="131"/>
      <c r="I4550" s="132"/>
      <c r="J4550" s="132"/>
      <c r="K4550" s="136"/>
      <c r="L4550" s="127"/>
    </row>
    <row r="4551" ht="20.25" customHeight="1">
      <c r="A4551" s="200"/>
      <c r="B4551" s="200"/>
      <c r="C4551" s="201"/>
      <c r="D4551" s="201"/>
      <c r="E4551" s="201"/>
      <c r="F4551" s="200"/>
      <c r="G4551" s="200"/>
      <c r="H4551" s="202"/>
      <c r="I4551" s="202"/>
      <c r="J4551" s="202"/>
      <c r="K4551" s="48"/>
    </row>
    <row r="4552" ht="20.25" customHeight="1">
      <c r="A4552" s="36"/>
      <c r="B4552" s="36"/>
      <c r="C4552" s="36"/>
      <c r="D4552" s="36"/>
      <c r="E4552" s="36"/>
      <c r="F4552" s="36"/>
      <c r="G4552" s="36"/>
      <c r="H4552" s="36"/>
      <c r="I4552" s="203"/>
      <c r="J4552" s="100" t="s">
        <v>5619</v>
      </c>
      <c r="K4552" s="48"/>
    </row>
    <row r="4553" ht="20.25" customHeight="1">
      <c r="A4553" s="36"/>
      <c r="B4553" s="204" t="s">
        <v>3237</v>
      </c>
      <c r="C4553" s="36"/>
      <c r="D4553" s="205" t="s">
        <v>5620</v>
      </c>
      <c r="E4553" s="206"/>
      <c r="F4553" s="204"/>
      <c r="G4553" s="204"/>
      <c r="H4553" s="204"/>
      <c r="I4553" s="204"/>
      <c r="J4553" s="204" t="s">
        <v>5621</v>
      </c>
      <c r="K4553" s="48"/>
    </row>
    <row r="4554" ht="20.25" customHeight="1">
      <c r="A4554" s="36"/>
      <c r="B4554" s="204"/>
      <c r="C4554" s="36"/>
      <c r="D4554" s="204"/>
      <c r="E4554" s="204"/>
      <c r="F4554" s="204"/>
      <c r="G4554" s="204"/>
      <c r="H4554" s="204"/>
      <c r="I4554" s="207"/>
      <c r="J4554" s="207"/>
      <c r="K4554" s="48"/>
    </row>
    <row r="4555" ht="20.25" customHeight="1">
      <c r="A4555" s="36"/>
      <c r="B4555" s="204"/>
      <c r="C4555" s="36"/>
      <c r="D4555" s="204"/>
      <c r="E4555" s="204"/>
      <c r="F4555" s="204"/>
      <c r="G4555" s="204"/>
      <c r="H4555" s="204"/>
      <c r="I4555" s="207"/>
      <c r="J4555" s="207"/>
      <c r="K4555" s="48"/>
    </row>
    <row r="4556" ht="20.25" customHeight="1">
      <c r="A4556" s="36"/>
      <c r="B4556" s="204"/>
      <c r="C4556" s="36"/>
      <c r="D4556" s="204"/>
      <c r="E4556" s="204"/>
      <c r="F4556" s="204"/>
      <c r="G4556" s="204"/>
      <c r="H4556" s="204"/>
      <c r="I4556" s="207"/>
      <c r="J4556" s="207"/>
      <c r="K4556" s="48"/>
    </row>
    <row r="4557" ht="20.25" customHeight="1">
      <c r="A4557" s="36"/>
      <c r="B4557" s="204"/>
      <c r="C4557" s="36"/>
      <c r="D4557" s="204"/>
      <c r="E4557" s="204"/>
      <c r="F4557" s="204"/>
      <c r="G4557" s="204"/>
      <c r="H4557" s="204"/>
      <c r="I4557" s="207"/>
      <c r="J4557" s="207"/>
      <c r="K4557" s="48"/>
    </row>
    <row r="4558" ht="20.25" customHeight="1">
      <c r="A4558" s="36"/>
      <c r="B4558" s="208" t="s">
        <v>5622</v>
      </c>
      <c r="C4558" s="36"/>
      <c r="D4558" s="209" t="s">
        <v>3241</v>
      </c>
      <c r="E4558" s="210" t="s">
        <v>3242</v>
      </c>
      <c r="F4558" s="208"/>
      <c r="G4558" s="208"/>
      <c r="H4558" s="208"/>
      <c r="I4558" s="209"/>
      <c r="J4558" s="211" t="s">
        <v>3243</v>
      </c>
      <c r="K4558" s="48"/>
    </row>
    <row r="4559" ht="20.25" customHeight="1">
      <c r="A4559" s="36"/>
      <c r="B4559" s="204" t="s">
        <v>3244</v>
      </c>
      <c r="C4559" s="36"/>
      <c r="D4559" s="203" t="s">
        <v>3245</v>
      </c>
      <c r="E4559" s="212" t="s">
        <v>5623</v>
      </c>
      <c r="F4559" s="204"/>
      <c r="G4559" s="204"/>
      <c r="H4559" s="204"/>
      <c r="I4559" s="213"/>
      <c r="J4559" s="203" t="s">
        <v>3247</v>
      </c>
      <c r="K4559" s="48"/>
    </row>
    <row r="4560" ht="20.25" customHeight="1">
      <c r="K4560" s="48"/>
    </row>
    <row r="4561" ht="20.25" customHeight="1">
      <c r="K4561" s="103"/>
    </row>
    <row r="4562" ht="20.25" customHeight="1">
      <c r="K4562" s="103"/>
    </row>
    <row r="4563" ht="20.25" customHeight="1">
      <c r="K4563" s="103"/>
    </row>
    <row r="4564" ht="20.25" customHeight="1">
      <c r="K4564" s="103"/>
    </row>
    <row r="4565" ht="20.25" customHeight="1">
      <c r="K4565" s="103"/>
    </row>
    <row r="4566" ht="20.25" customHeight="1">
      <c r="K4566" s="103"/>
    </row>
    <row r="4567" ht="20.25" customHeight="1">
      <c r="K4567" s="103"/>
    </row>
    <row r="4568" ht="20.25" customHeight="1">
      <c r="K4568" s="103"/>
    </row>
    <row r="4569" ht="20.25" customHeight="1">
      <c r="K4569" s="103"/>
    </row>
    <row r="4570" ht="20.25" customHeight="1">
      <c r="K4570" s="103"/>
    </row>
    <row r="4571" ht="20.25" customHeight="1">
      <c r="K4571" s="103"/>
    </row>
    <row r="4572" ht="20.25" customHeight="1">
      <c r="K4572" s="103"/>
    </row>
    <row r="4573" ht="20.25" customHeight="1">
      <c r="K4573" s="103"/>
    </row>
    <row r="4574" ht="20.25" customHeight="1">
      <c r="K4574" s="103"/>
    </row>
    <row r="4575" ht="20.25" customHeight="1">
      <c r="K4575" s="103"/>
    </row>
    <row r="4576" ht="20.25" customHeight="1">
      <c r="K4576" s="103"/>
    </row>
    <row r="4577" ht="20.25" customHeight="1">
      <c r="K4577" s="103"/>
    </row>
    <row r="4578" ht="20.25" customHeight="1">
      <c r="K4578" s="103"/>
    </row>
    <row r="4579" ht="20.25" customHeight="1">
      <c r="K4579" s="103"/>
    </row>
    <row r="4580" ht="20.25" customHeight="1">
      <c r="K4580" s="103"/>
    </row>
    <row r="4581" ht="20.25" customHeight="1">
      <c r="K4581" s="103"/>
    </row>
    <row r="4582" ht="20.25" customHeight="1">
      <c r="K4582" s="103"/>
    </row>
    <row r="4583" ht="20.25" customHeight="1">
      <c r="K4583" s="103"/>
    </row>
    <row r="4584" ht="20.25" customHeight="1">
      <c r="K4584" s="103"/>
    </row>
    <row r="4585" ht="20.25" customHeight="1">
      <c r="K4585" s="103"/>
    </row>
    <row r="4586" ht="20.25" customHeight="1">
      <c r="K4586" s="103"/>
    </row>
    <row r="4587" ht="20.25" customHeight="1">
      <c r="K4587" s="103"/>
    </row>
    <row r="4588" ht="20.25" customHeight="1">
      <c r="K4588" s="103"/>
    </row>
    <row r="4589" ht="20.25" customHeight="1">
      <c r="K4589" s="103"/>
    </row>
    <row r="4590" ht="20.25" customHeight="1">
      <c r="K4590" s="103"/>
    </row>
    <row r="4591" ht="20.25" customHeight="1">
      <c r="K4591" s="103"/>
    </row>
    <row r="4592" ht="20.25" customHeight="1">
      <c r="K4592" s="103"/>
    </row>
    <row r="4593" ht="20.25" customHeight="1">
      <c r="K4593" s="103"/>
    </row>
    <row r="4594" ht="20.25" customHeight="1">
      <c r="K4594" s="103"/>
    </row>
    <row r="4595" ht="20.25" customHeight="1">
      <c r="K4595" s="103"/>
    </row>
    <row r="4596" ht="20.25" customHeight="1">
      <c r="K4596" s="103"/>
    </row>
    <row r="4597" ht="20.25" customHeight="1">
      <c r="K4597" s="103"/>
    </row>
    <row r="4598" ht="20.25" customHeight="1">
      <c r="K4598" s="103"/>
    </row>
    <row r="4599" ht="20.25" customHeight="1">
      <c r="K4599" s="103"/>
    </row>
    <row r="4600" ht="20.25" customHeight="1">
      <c r="K4600" s="103"/>
    </row>
    <row r="4601" ht="20.25" customHeight="1">
      <c r="K4601" s="103"/>
    </row>
    <row r="4602" ht="20.25" customHeight="1">
      <c r="K4602" s="103"/>
    </row>
    <row r="4603" ht="20.25" customHeight="1">
      <c r="K4603" s="103"/>
    </row>
    <row r="4604" ht="20.25" customHeight="1">
      <c r="K4604" s="103"/>
    </row>
    <row r="4605" ht="20.25" customHeight="1">
      <c r="K4605" s="103"/>
    </row>
    <row r="4606" ht="20.25" customHeight="1">
      <c r="K4606" s="103"/>
    </row>
    <row r="4607" ht="20.25" customHeight="1">
      <c r="K4607" s="103"/>
    </row>
    <row r="4608" ht="20.25" customHeight="1">
      <c r="K4608" s="103"/>
    </row>
    <row r="4609" ht="20.25" customHeight="1">
      <c r="K4609" s="103"/>
    </row>
    <row r="4610" ht="20.25" customHeight="1">
      <c r="K4610" s="103"/>
    </row>
    <row r="4611" ht="20.25" customHeight="1">
      <c r="K4611" s="103"/>
    </row>
    <row r="4612" ht="20.25" customHeight="1">
      <c r="K4612" s="103"/>
    </row>
    <row r="4613" ht="20.25" customHeight="1">
      <c r="K4613" s="103"/>
    </row>
    <row r="4614" ht="20.25" customHeight="1">
      <c r="K4614" s="103"/>
    </row>
    <row r="4615" ht="20.25" customHeight="1">
      <c r="K4615" s="103"/>
    </row>
    <row r="4616" ht="20.25" customHeight="1">
      <c r="K4616" s="103"/>
    </row>
    <row r="4617" ht="20.25" customHeight="1">
      <c r="K4617" s="103"/>
    </row>
    <row r="4618" ht="20.25" customHeight="1">
      <c r="K4618" s="103"/>
    </row>
    <row r="4619" ht="20.25" customHeight="1">
      <c r="K4619" s="103"/>
    </row>
    <row r="4620" ht="20.25" customHeight="1">
      <c r="K4620" s="103"/>
    </row>
    <row r="4621" ht="20.25" customHeight="1">
      <c r="K4621" s="103"/>
    </row>
    <row r="4622" ht="20.25" customHeight="1">
      <c r="K4622" s="103"/>
    </row>
    <row r="4623" ht="20.25" customHeight="1">
      <c r="K4623" s="103"/>
    </row>
    <row r="4624" ht="20.25" customHeight="1">
      <c r="K4624" s="103"/>
    </row>
    <row r="4625" ht="20.25" customHeight="1">
      <c r="K4625" s="103"/>
    </row>
    <row r="4626" ht="20.25" customHeight="1">
      <c r="K4626" s="103"/>
    </row>
    <row r="4627" ht="20.25" customHeight="1">
      <c r="K4627" s="103"/>
    </row>
    <row r="4628" ht="20.25" customHeight="1">
      <c r="K4628" s="103"/>
    </row>
    <row r="4629" ht="20.25" customHeight="1">
      <c r="K4629" s="103"/>
    </row>
    <row r="4630" ht="20.25" customHeight="1">
      <c r="K4630" s="103"/>
    </row>
    <row r="4631" ht="20.25" customHeight="1">
      <c r="K4631" s="103"/>
    </row>
    <row r="4632" ht="20.25" customHeight="1">
      <c r="K4632" s="103"/>
    </row>
    <row r="4633" ht="20.25" customHeight="1">
      <c r="K4633" s="103"/>
    </row>
    <row r="4634" ht="20.25" customHeight="1">
      <c r="K4634" s="103"/>
    </row>
    <row r="4635" ht="20.25" customHeight="1">
      <c r="K4635" s="103"/>
    </row>
    <row r="4636" ht="20.25" customHeight="1">
      <c r="K4636" s="103"/>
    </row>
    <row r="4637" ht="20.25" customHeight="1">
      <c r="K4637" s="103"/>
    </row>
    <row r="4638" ht="20.25" customHeight="1">
      <c r="K4638" s="103"/>
    </row>
    <row r="4639" ht="20.25" customHeight="1">
      <c r="K4639" s="103"/>
    </row>
    <row r="4640" ht="20.25" customHeight="1">
      <c r="K4640" s="103"/>
    </row>
    <row r="4641" ht="20.25" customHeight="1">
      <c r="K4641" s="103"/>
    </row>
    <row r="4642" ht="20.25" customHeight="1">
      <c r="K4642" s="103"/>
    </row>
    <row r="4643" ht="20.25" customHeight="1">
      <c r="K4643" s="103"/>
    </row>
    <row r="4644" ht="20.25" customHeight="1">
      <c r="K4644" s="103"/>
    </row>
    <row r="4645" ht="20.25" customHeight="1">
      <c r="K4645" s="103"/>
    </row>
    <row r="4646" ht="20.25" customHeight="1">
      <c r="K4646" s="103"/>
    </row>
    <row r="4647" ht="20.25" customHeight="1">
      <c r="K4647" s="103"/>
    </row>
    <row r="4648" ht="20.25" customHeight="1">
      <c r="K4648" s="103"/>
    </row>
    <row r="4649" ht="20.25" customHeight="1">
      <c r="K4649" s="103"/>
    </row>
    <row r="4650" ht="20.25" customHeight="1">
      <c r="K4650" s="103"/>
    </row>
    <row r="4651" ht="20.25" customHeight="1">
      <c r="K4651" s="103"/>
    </row>
    <row r="4652" ht="20.25" customHeight="1">
      <c r="K4652" s="103"/>
    </row>
    <row r="4653" ht="20.25" customHeight="1">
      <c r="K4653" s="103"/>
    </row>
    <row r="4654" ht="20.25" customHeight="1">
      <c r="K4654" s="103"/>
    </row>
    <row r="4655" ht="20.25" customHeight="1">
      <c r="K4655" s="103"/>
    </row>
    <row r="4656" ht="20.25" customHeight="1">
      <c r="K4656" s="103"/>
    </row>
    <row r="4657" ht="20.25" customHeight="1">
      <c r="K4657" s="103"/>
    </row>
    <row r="4658" ht="20.25" customHeight="1">
      <c r="K4658" s="103"/>
    </row>
    <row r="4659" ht="20.25" customHeight="1">
      <c r="K4659" s="103"/>
    </row>
    <row r="4660" ht="20.25" customHeight="1">
      <c r="K4660" s="103"/>
    </row>
    <row r="4661" ht="20.25" customHeight="1">
      <c r="K4661" s="103"/>
    </row>
    <row r="4662" ht="20.25" customHeight="1">
      <c r="K4662" s="103"/>
    </row>
    <row r="4663" ht="20.25" customHeight="1">
      <c r="K4663" s="103"/>
    </row>
    <row r="4664" ht="20.25" customHeight="1">
      <c r="K4664" s="103"/>
    </row>
    <row r="4665" ht="20.25" customHeight="1">
      <c r="K4665" s="103"/>
    </row>
    <row r="4666" ht="20.25" customHeight="1">
      <c r="K4666" s="103"/>
    </row>
    <row r="4667" ht="20.25" customHeight="1">
      <c r="K4667" s="103"/>
    </row>
    <row r="4668" ht="20.25" customHeight="1">
      <c r="K4668" s="103"/>
    </row>
    <row r="4669" ht="20.25" customHeight="1">
      <c r="K4669" s="103"/>
    </row>
    <row r="4670" ht="20.25" customHeight="1">
      <c r="K4670" s="103"/>
    </row>
    <row r="4671" ht="20.25" customHeight="1">
      <c r="K4671" s="103"/>
    </row>
    <row r="4672" ht="20.25" customHeight="1">
      <c r="K4672" s="103"/>
    </row>
    <row r="4673" ht="20.25" customHeight="1">
      <c r="K4673" s="103"/>
    </row>
    <row r="4674" ht="20.25" customHeight="1">
      <c r="K4674" s="103"/>
    </row>
    <row r="4675" ht="20.25" customHeight="1">
      <c r="K4675" s="103"/>
    </row>
    <row r="4676" ht="20.25" customHeight="1">
      <c r="K4676" s="103"/>
    </row>
    <row r="4677" ht="20.25" customHeight="1">
      <c r="K4677" s="103"/>
    </row>
    <row r="4678" ht="20.25" customHeight="1">
      <c r="K4678" s="103"/>
    </row>
    <row r="4679" ht="20.25" customHeight="1">
      <c r="K4679" s="103"/>
    </row>
    <row r="4680" ht="20.25" customHeight="1">
      <c r="K4680" s="103"/>
    </row>
    <row r="4681" ht="20.25" customHeight="1">
      <c r="K4681" s="103"/>
    </row>
    <row r="4682" ht="20.25" customHeight="1">
      <c r="K4682" s="103"/>
    </row>
    <row r="4683" ht="20.25" customHeight="1">
      <c r="K4683" s="103"/>
    </row>
    <row r="4684" ht="20.25" customHeight="1">
      <c r="K4684" s="103"/>
    </row>
    <row r="4685" ht="20.25" customHeight="1">
      <c r="K4685" s="103"/>
    </row>
    <row r="4686" ht="20.25" customHeight="1">
      <c r="K4686" s="103"/>
    </row>
    <row r="4687" ht="20.25" customHeight="1">
      <c r="K4687" s="103"/>
    </row>
    <row r="4688" ht="20.25" customHeight="1">
      <c r="K4688" s="103"/>
    </row>
    <row r="4689" ht="20.25" customHeight="1">
      <c r="K4689" s="103"/>
    </row>
    <row r="4690" ht="20.25" customHeight="1">
      <c r="K4690" s="103"/>
    </row>
    <row r="4691" ht="20.25" customHeight="1">
      <c r="K4691" s="103"/>
    </row>
    <row r="4692" ht="20.25" customHeight="1">
      <c r="K4692" s="103"/>
    </row>
    <row r="4693" ht="20.25" customHeight="1">
      <c r="K4693" s="103"/>
    </row>
    <row r="4694" ht="20.25" customHeight="1">
      <c r="K4694" s="103"/>
    </row>
    <row r="4695" ht="20.25" customHeight="1">
      <c r="K4695" s="103"/>
    </row>
    <row r="4696" ht="20.25" customHeight="1">
      <c r="K4696" s="103"/>
    </row>
    <row r="4697" ht="20.25" customHeight="1">
      <c r="K4697" s="103"/>
    </row>
    <row r="4698" ht="20.25" customHeight="1">
      <c r="K4698" s="103"/>
    </row>
    <row r="4699" ht="20.25" customHeight="1">
      <c r="K4699" s="103"/>
    </row>
    <row r="4700" ht="20.25" customHeight="1">
      <c r="K4700" s="103"/>
    </row>
    <row r="4701" ht="20.25" customHeight="1">
      <c r="K4701" s="103"/>
    </row>
    <row r="4702" ht="20.25" customHeight="1">
      <c r="K4702" s="103"/>
    </row>
    <row r="4703" ht="20.25" customHeight="1">
      <c r="K4703" s="103"/>
    </row>
    <row r="4704" ht="20.25" customHeight="1">
      <c r="K4704" s="103"/>
    </row>
    <row r="4705" ht="20.25" customHeight="1">
      <c r="K4705" s="103"/>
    </row>
    <row r="4706" ht="20.25" customHeight="1">
      <c r="K4706" s="103"/>
    </row>
    <row r="4707" ht="20.25" customHeight="1">
      <c r="K4707" s="103"/>
    </row>
    <row r="4708" ht="20.25" customHeight="1">
      <c r="K4708" s="103"/>
    </row>
    <row r="4709" ht="20.25" customHeight="1">
      <c r="K4709" s="103"/>
    </row>
    <row r="4710" ht="20.25" customHeight="1">
      <c r="K4710" s="103"/>
    </row>
    <row r="4711" ht="20.25" customHeight="1">
      <c r="K4711" s="103"/>
    </row>
    <row r="4712" ht="20.25" customHeight="1">
      <c r="K4712" s="103"/>
    </row>
    <row r="4713" ht="20.25" customHeight="1">
      <c r="K4713" s="103"/>
    </row>
    <row r="4714" ht="20.25" customHeight="1">
      <c r="K4714" s="103"/>
    </row>
    <row r="4715" ht="20.25" customHeight="1">
      <c r="K4715" s="103"/>
    </row>
    <row r="4716" ht="20.25" customHeight="1">
      <c r="K4716" s="103"/>
    </row>
    <row r="4717" ht="20.25" customHeight="1">
      <c r="K4717" s="103"/>
    </row>
    <row r="4718" ht="20.25" customHeight="1">
      <c r="K4718" s="103"/>
    </row>
    <row r="4719" ht="20.25" customHeight="1">
      <c r="K4719" s="103"/>
    </row>
    <row r="4720" ht="20.25" customHeight="1">
      <c r="K4720" s="103"/>
    </row>
    <row r="4721" ht="20.25" customHeight="1">
      <c r="K4721" s="103"/>
    </row>
    <row r="4722" ht="20.25" customHeight="1">
      <c r="K4722" s="103"/>
    </row>
    <row r="4723" ht="20.25" customHeight="1">
      <c r="K4723" s="103"/>
    </row>
    <row r="4724" ht="20.25" customHeight="1">
      <c r="K4724" s="103"/>
    </row>
    <row r="4725" ht="20.25" customHeight="1">
      <c r="K4725" s="103"/>
    </row>
    <row r="4726" ht="20.25" customHeight="1">
      <c r="K4726" s="103"/>
    </row>
    <row r="4727" ht="20.25" customHeight="1">
      <c r="K4727" s="103"/>
    </row>
    <row r="4728" ht="20.25" customHeight="1">
      <c r="K4728" s="103"/>
    </row>
    <row r="4729" ht="20.25" customHeight="1">
      <c r="K4729" s="103"/>
    </row>
    <row r="4730" ht="20.25" customHeight="1">
      <c r="K4730" s="103"/>
    </row>
    <row r="4731" ht="20.25" customHeight="1">
      <c r="K4731" s="103"/>
    </row>
    <row r="4732" ht="20.25" customHeight="1">
      <c r="K4732" s="103"/>
    </row>
    <row r="4733" ht="20.25" customHeight="1">
      <c r="K4733" s="103"/>
    </row>
    <row r="4734" ht="20.25" customHeight="1">
      <c r="K4734" s="103"/>
    </row>
    <row r="4735" ht="20.25" customHeight="1">
      <c r="K4735" s="103"/>
    </row>
    <row r="4736" ht="20.25" customHeight="1">
      <c r="K4736" s="103"/>
    </row>
    <row r="4737" ht="20.25" customHeight="1">
      <c r="K4737" s="103"/>
    </row>
    <row r="4738" ht="20.25" customHeight="1">
      <c r="K4738" s="103"/>
    </row>
    <row r="4739" ht="20.25" customHeight="1">
      <c r="K4739" s="103"/>
    </row>
    <row r="4740" ht="20.25" customHeight="1">
      <c r="K4740" s="103"/>
    </row>
    <row r="4741" ht="20.25" customHeight="1">
      <c r="K4741" s="103"/>
    </row>
    <row r="4742" ht="20.25" customHeight="1">
      <c r="K4742" s="103"/>
    </row>
    <row r="4743" ht="20.25" customHeight="1">
      <c r="K4743" s="103"/>
    </row>
    <row r="4744" ht="20.25" customHeight="1">
      <c r="K4744" s="103"/>
    </row>
    <row r="4745" ht="20.25" customHeight="1">
      <c r="K4745" s="103"/>
    </row>
    <row r="4746" ht="20.25" customHeight="1">
      <c r="K4746" s="103"/>
    </row>
    <row r="4747" ht="20.25" customHeight="1">
      <c r="K4747" s="103"/>
    </row>
    <row r="4748" ht="20.25" customHeight="1">
      <c r="K4748" s="103"/>
    </row>
    <row r="4749" ht="20.25" customHeight="1">
      <c r="K4749" s="103"/>
    </row>
    <row r="4750" ht="20.25" customHeight="1">
      <c r="K4750" s="103"/>
    </row>
    <row r="4751" ht="20.25" customHeight="1">
      <c r="K4751" s="103"/>
    </row>
    <row r="4752" ht="20.25" customHeight="1">
      <c r="K4752" s="103"/>
    </row>
    <row r="4753" ht="20.25" customHeight="1">
      <c r="K4753" s="103"/>
    </row>
    <row r="4754" ht="20.25" customHeight="1">
      <c r="K4754" s="103"/>
    </row>
    <row r="4755" ht="20.25" customHeight="1">
      <c r="K4755" s="103"/>
    </row>
    <row r="4756" ht="20.25" customHeight="1">
      <c r="K4756" s="103"/>
    </row>
    <row r="4757" ht="20.25" customHeight="1">
      <c r="K4757" s="103"/>
    </row>
    <row r="4758" ht="20.25" customHeight="1">
      <c r="K4758" s="103"/>
    </row>
    <row r="4759" ht="20.25" customHeight="1">
      <c r="K4759" s="103"/>
    </row>
    <row r="4760" ht="20.25" customHeight="1">
      <c r="K4760" s="103"/>
    </row>
    <row r="4761" ht="20.25" customHeight="1">
      <c r="K4761" s="103"/>
    </row>
    <row r="4762" ht="20.25" customHeight="1">
      <c r="K4762" s="103"/>
    </row>
    <row r="4763" ht="20.25" customHeight="1">
      <c r="K4763" s="103"/>
    </row>
    <row r="4764" ht="20.25" customHeight="1">
      <c r="K4764" s="103"/>
    </row>
    <row r="4765" ht="20.25" customHeight="1">
      <c r="K4765" s="103"/>
    </row>
    <row r="4766" ht="20.25" customHeight="1">
      <c r="K4766" s="103"/>
    </row>
    <row r="4767" ht="20.25" customHeight="1">
      <c r="K4767" s="103"/>
    </row>
    <row r="4768" ht="20.25" customHeight="1">
      <c r="K4768" s="103"/>
    </row>
    <row r="4769" ht="20.25" customHeight="1">
      <c r="K4769" s="103"/>
    </row>
    <row r="4770" ht="20.25" customHeight="1">
      <c r="K4770" s="103"/>
    </row>
    <row r="4771" ht="20.25" customHeight="1">
      <c r="K4771" s="103"/>
    </row>
    <row r="4772" ht="20.25" customHeight="1">
      <c r="K4772" s="103"/>
    </row>
    <row r="4773" ht="20.25" customHeight="1">
      <c r="K4773" s="103"/>
    </row>
    <row r="4774" ht="20.25" customHeight="1">
      <c r="K4774" s="103"/>
    </row>
    <row r="4775" ht="20.25" customHeight="1">
      <c r="K4775" s="103"/>
    </row>
    <row r="4776" ht="20.25" customHeight="1">
      <c r="K4776" s="103"/>
    </row>
    <row r="4777" ht="20.25" customHeight="1">
      <c r="K4777" s="103"/>
    </row>
    <row r="4778" ht="20.25" customHeight="1">
      <c r="K4778" s="103"/>
    </row>
    <row r="4779" ht="20.25" customHeight="1">
      <c r="K4779" s="103"/>
    </row>
    <row r="4780" ht="20.25" customHeight="1">
      <c r="K4780" s="103"/>
    </row>
    <row r="4781" ht="20.25" customHeight="1">
      <c r="K4781" s="103"/>
    </row>
    <row r="4782" ht="20.25" customHeight="1">
      <c r="K4782" s="103"/>
    </row>
    <row r="4783" ht="20.25" customHeight="1">
      <c r="K4783" s="103"/>
    </row>
    <row r="4784" ht="20.25" customHeight="1">
      <c r="K4784" s="103"/>
    </row>
    <row r="4785" ht="20.25" customHeight="1">
      <c r="K4785" s="103"/>
    </row>
    <row r="4786" ht="20.25" customHeight="1">
      <c r="K4786" s="103"/>
    </row>
    <row r="4787" ht="20.25" customHeight="1">
      <c r="K4787" s="103"/>
    </row>
    <row r="4788" ht="20.25" customHeight="1">
      <c r="K4788" s="103"/>
    </row>
    <row r="4789" ht="20.25" customHeight="1">
      <c r="K4789" s="103"/>
    </row>
    <row r="4790" ht="20.25" customHeight="1">
      <c r="K4790" s="103"/>
    </row>
    <row r="4791" ht="20.25" customHeight="1">
      <c r="K4791" s="103"/>
    </row>
    <row r="4792" ht="20.25" customHeight="1">
      <c r="K4792" s="103"/>
    </row>
    <row r="4793" ht="20.25" customHeight="1">
      <c r="K4793" s="103"/>
    </row>
    <row r="4794" ht="20.25" customHeight="1">
      <c r="K4794" s="103"/>
    </row>
    <row r="4795" ht="20.25" customHeight="1">
      <c r="K4795" s="103"/>
    </row>
    <row r="4796" ht="20.25" customHeight="1">
      <c r="K4796" s="103"/>
    </row>
    <row r="4797" ht="20.25" customHeight="1">
      <c r="K4797" s="103"/>
    </row>
    <row r="4798" ht="20.25" customHeight="1">
      <c r="K4798" s="103"/>
    </row>
    <row r="4799" ht="20.25" customHeight="1">
      <c r="K4799" s="103"/>
    </row>
    <row r="4800" ht="20.25" customHeight="1">
      <c r="K4800" s="103"/>
    </row>
    <row r="4801" ht="20.25" customHeight="1">
      <c r="K4801" s="103"/>
    </row>
    <row r="4802" ht="20.25" customHeight="1">
      <c r="K4802" s="103"/>
    </row>
    <row r="4803" ht="20.25" customHeight="1">
      <c r="K4803" s="103"/>
    </row>
    <row r="4804" ht="20.25" customHeight="1">
      <c r="K4804" s="103"/>
    </row>
    <row r="4805" ht="20.25" customHeight="1">
      <c r="K4805" s="103"/>
    </row>
    <row r="4806" ht="20.25" customHeight="1">
      <c r="K4806" s="103"/>
    </row>
    <row r="4807" ht="20.25" customHeight="1">
      <c r="K4807" s="103"/>
    </row>
    <row r="4808" ht="20.25" customHeight="1">
      <c r="K4808" s="103"/>
    </row>
    <row r="4809" ht="20.25" customHeight="1">
      <c r="K4809" s="103"/>
    </row>
    <row r="4810" ht="20.25" customHeight="1">
      <c r="K4810" s="103"/>
    </row>
    <row r="4811" ht="20.25" customHeight="1">
      <c r="K4811" s="103"/>
    </row>
    <row r="4812" ht="20.25" customHeight="1">
      <c r="K4812" s="103"/>
    </row>
    <row r="4813" ht="20.25" customHeight="1">
      <c r="K4813" s="103"/>
    </row>
    <row r="4814" ht="20.25" customHeight="1">
      <c r="K4814" s="103"/>
    </row>
    <row r="4815" ht="20.25" customHeight="1">
      <c r="K4815" s="103"/>
    </row>
    <row r="4816" ht="20.25" customHeight="1">
      <c r="K4816" s="103"/>
    </row>
    <row r="4817" ht="20.25" customHeight="1">
      <c r="K4817" s="103"/>
    </row>
    <row r="4818" ht="20.25" customHeight="1">
      <c r="K4818" s="103"/>
    </row>
    <row r="4819" ht="20.25" customHeight="1">
      <c r="K4819" s="103"/>
    </row>
    <row r="4820" ht="20.25" customHeight="1">
      <c r="K4820" s="103"/>
    </row>
    <row r="4821" ht="20.25" customHeight="1">
      <c r="K4821" s="103"/>
    </row>
    <row r="4822" ht="20.25" customHeight="1">
      <c r="K4822" s="103"/>
    </row>
    <row r="4823" ht="20.25" customHeight="1">
      <c r="K4823" s="103"/>
    </row>
    <row r="4824" ht="20.25" customHeight="1">
      <c r="K4824" s="103"/>
    </row>
    <row r="4825" ht="20.25" customHeight="1">
      <c r="K4825" s="103"/>
    </row>
    <row r="4826" ht="20.25" customHeight="1">
      <c r="K4826" s="103"/>
    </row>
    <row r="4827" ht="20.25" customHeight="1">
      <c r="K4827" s="103"/>
    </row>
    <row r="4828" ht="20.25" customHeight="1">
      <c r="K4828" s="103"/>
    </row>
    <row r="4829" ht="20.25" customHeight="1">
      <c r="K4829" s="103"/>
    </row>
    <row r="4830" ht="20.25" customHeight="1">
      <c r="K4830" s="103"/>
    </row>
    <row r="4831" ht="20.25" customHeight="1">
      <c r="K4831" s="103"/>
    </row>
    <row r="4832" ht="20.25" customHeight="1">
      <c r="K4832" s="103"/>
    </row>
    <row r="4833" ht="20.25" customHeight="1">
      <c r="K4833" s="103"/>
    </row>
    <row r="4834" ht="20.25" customHeight="1">
      <c r="K4834" s="103"/>
    </row>
    <row r="4835" ht="20.25" customHeight="1">
      <c r="K4835" s="103"/>
    </row>
    <row r="4836" ht="20.25" customHeight="1">
      <c r="K4836" s="103"/>
    </row>
    <row r="4837" ht="20.25" customHeight="1">
      <c r="K4837" s="103"/>
    </row>
    <row r="4838" ht="20.25" customHeight="1">
      <c r="K4838" s="103"/>
    </row>
    <row r="4839" ht="20.25" customHeight="1">
      <c r="K4839" s="103"/>
    </row>
    <row r="4840" ht="20.25" customHeight="1">
      <c r="K4840" s="103"/>
    </row>
    <row r="4841" ht="20.25" customHeight="1">
      <c r="K4841" s="103"/>
    </row>
    <row r="4842" ht="20.25" customHeight="1">
      <c r="K4842" s="103"/>
    </row>
    <row r="4843" ht="20.25" customHeight="1">
      <c r="K4843" s="103"/>
    </row>
    <row r="4844" ht="20.25" customHeight="1">
      <c r="K4844" s="103"/>
    </row>
    <row r="4845" ht="20.25" customHeight="1">
      <c r="K4845" s="103"/>
    </row>
    <row r="4846" ht="20.25" customHeight="1">
      <c r="K4846" s="103"/>
    </row>
    <row r="4847" ht="20.25" customHeight="1">
      <c r="K4847" s="103"/>
    </row>
    <row r="4848" ht="20.25" customHeight="1">
      <c r="K4848" s="103"/>
    </row>
    <row r="4849" ht="20.25" customHeight="1">
      <c r="K4849" s="103"/>
    </row>
    <row r="4850" ht="20.25" customHeight="1">
      <c r="K4850" s="103"/>
    </row>
    <row r="4851" ht="20.25" customHeight="1">
      <c r="K4851" s="103"/>
    </row>
    <row r="4852" ht="20.25" customHeight="1">
      <c r="K4852" s="103"/>
    </row>
    <row r="4853" ht="20.25" customHeight="1">
      <c r="K4853" s="103"/>
    </row>
    <row r="4854" ht="20.25" customHeight="1">
      <c r="K4854" s="103"/>
    </row>
    <row r="4855" ht="20.25" customHeight="1">
      <c r="K4855" s="103"/>
    </row>
    <row r="4856" ht="20.25" customHeight="1">
      <c r="K4856" s="103"/>
    </row>
    <row r="4857" ht="20.25" customHeight="1">
      <c r="K4857" s="103"/>
    </row>
    <row r="4858" ht="20.25" customHeight="1">
      <c r="K4858" s="103"/>
    </row>
    <row r="4859" ht="20.25" customHeight="1">
      <c r="K4859" s="103"/>
    </row>
    <row r="4860" ht="20.25" customHeight="1">
      <c r="K4860" s="103"/>
    </row>
    <row r="4861" ht="20.25" customHeight="1">
      <c r="K4861" s="103"/>
    </row>
    <row r="4862" ht="20.25" customHeight="1">
      <c r="K4862" s="103"/>
    </row>
    <row r="4863" ht="20.25" customHeight="1">
      <c r="K4863" s="103"/>
    </row>
    <row r="4864" ht="20.25" customHeight="1">
      <c r="K4864" s="103"/>
    </row>
    <row r="4865" ht="20.25" customHeight="1">
      <c r="K4865" s="103"/>
    </row>
    <row r="4866" ht="20.25" customHeight="1">
      <c r="K4866" s="103"/>
    </row>
    <row r="4867" ht="20.25" customHeight="1">
      <c r="K4867" s="103"/>
    </row>
    <row r="4868" ht="20.25" customHeight="1">
      <c r="K4868" s="103"/>
    </row>
    <row r="4869" ht="20.25" customHeight="1">
      <c r="K4869" s="103"/>
    </row>
    <row r="4870" ht="20.25" customHeight="1">
      <c r="K4870" s="103"/>
    </row>
    <row r="4871" ht="20.25" customHeight="1">
      <c r="K4871" s="103"/>
    </row>
    <row r="4872" ht="20.25" customHeight="1">
      <c r="K4872" s="103"/>
    </row>
    <row r="4873" ht="20.25" customHeight="1">
      <c r="K4873" s="103"/>
    </row>
    <row r="4874" ht="20.25" customHeight="1">
      <c r="K4874" s="103"/>
    </row>
    <row r="4875" ht="20.25" customHeight="1">
      <c r="K4875" s="103"/>
    </row>
    <row r="4876" ht="20.25" customHeight="1">
      <c r="K4876" s="103"/>
    </row>
    <row r="4877" ht="20.25" customHeight="1">
      <c r="K4877" s="103"/>
    </row>
    <row r="4878" ht="20.25" customHeight="1">
      <c r="K4878" s="103"/>
    </row>
    <row r="4879" ht="20.25" customHeight="1">
      <c r="K4879" s="103"/>
    </row>
    <row r="4880" ht="20.25" customHeight="1">
      <c r="K4880" s="103"/>
    </row>
    <row r="4881" ht="20.25" customHeight="1">
      <c r="K4881" s="103"/>
    </row>
    <row r="4882" ht="20.25" customHeight="1">
      <c r="K4882" s="103"/>
    </row>
    <row r="4883" ht="20.25" customHeight="1">
      <c r="K4883" s="103"/>
    </row>
    <row r="4884" ht="20.25" customHeight="1">
      <c r="K4884" s="103"/>
    </row>
    <row r="4885" ht="20.25" customHeight="1">
      <c r="K4885" s="103"/>
    </row>
    <row r="4886" ht="20.25" customHeight="1">
      <c r="K4886" s="103"/>
    </row>
    <row r="4887" ht="20.25" customHeight="1">
      <c r="K4887" s="103"/>
    </row>
    <row r="4888" ht="20.25" customHeight="1">
      <c r="K4888" s="103"/>
    </row>
    <row r="4889" ht="20.25" customHeight="1">
      <c r="K4889" s="103"/>
    </row>
    <row r="4890" ht="20.25" customHeight="1">
      <c r="K4890" s="103"/>
    </row>
    <row r="4891" ht="20.25" customHeight="1">
      <c r="K4891" s="103"/>
    </row>
    <row r="4892" ht="20.25" customHeight="1">
      <c r="K4892" s="103"/>
    </row>
    <row r="4893" ht="20.25" customHeight="1">
      <c r="K4893" s="103"/>
    </row>
    <row r="4894" ht="20.25" customHeight="1">
      <c r="K4894" s="103"/>
    </row>
    <row r="4895" ht="20.25" customHeight="1">
      <c r="K4895" s="103"/>
    </row>
    <row r="4896" ht="20.25" customHeight="1">
      <c r="K4896" s="103"/>
    </row>
    <row r="4897" ht="20.25" customHeight="1">
      <c r="K4897" s="103"/>
    </row>
    <row r="4898" ht="20.25" customHeight="1">
      <c r="K4898" s="103"/>
    </row>
    <row r="4899" ht="20.25" customHeight="1">
      <c r="K4899" s="103"/>
    </row>
    <row r="4900" ht="20.25" customHeight="1">
      <c r="K4900" s="103"/>
    </row>
    <row r="4901" ht="20.25" customHeight="1">
      <c r="K4901" s="103"/>
    </row>
    <row r="4902" ht="20.25" customHeight="1">
      <c r="K4902" s="103"/>
    </row>
    <row r="4903" ht="20.25" customHeight="1">
      <c r="K4903" s="103"/>
    </row>
    <row r="4904" ht="20.25" customHeight="1">
      <c r="K4904" s="103"/>
    </row>
    <row r="4905" ht="20.25" customHeight="1">
      <c r="K4905" s="103"/>
    </row>
    <row r="4906" ht="20.25" customHeight="1">
      <c r="K4906" s="103"/>
    </row>
    <row r="4907" ht="20.25" customHeight="1">
      <c r="K4907" s="103"/>
    </row>
    <row r="4908" ht="20.25" customHeight="1">
      <c r="K4908" s="103"/>
    </row>
    <row r="4909" ht="20.25" customHeight="1">
      <c r="K4909" s="103"/>
    </row>
    <row r="4910" ht="20.25" customHeight="1">
      <c r="K4910" s="103"/>
    </row>
    <row r="4911" ht="20.25" customHeight="1">
      <c r="K4911" s="103"/>
    </row>
    <row r="4912" ht="20.25" customHeight="1">
      <c r="K4912" s="103"/>
    </row>
    <row r="4913" ht="20.25" customHeight="1">
      <c r="K4913" s="103"/>
    </row>
    <row r="4914" ht="20.25" customHeight="1">
      <c r="K4914" s="103"/>
    </row>
    <row r="4915" ht="20.25" customHeight="1">
      <c r="K4915" s="103"/>
    </row>
    <row r="4916" ht="20.25" customHeight="1">
      <c r="K4916" s="103"/>
    </row>
    <row r="4917" ht="20.25" customHeight="1">
      <c r="K4917" s="103"/>
    </row>
    <row r="4918" ht="20.25" customHeight="1">
      <c r="K4918" s="103"/>
    </row>
    <row r="4919" ht="20.25" customHeight="1">
      <c r="K4919" s="103"/>
    </row>
    <row r="4920" ht="20.25" customHeight="1">
      <c r="K4920" s="103"/>
    </row>
    <row r="4921" ht="20.25" customHeight="1">
      <c r="K4921" s="103"/>
    </row>
    <row r="4922" ht="20.25" customHeight="1">
      <c r="K4922" s="103"/>
    </row>
    <row r="4923" ht="20.25" customHeight="1">
      <c r="K4923" s="103"/>
    </row>
    <row r="4924" ht="20.25" customHeight="1">
      <c r="K4924" s="103"/>
    </row>
    <row r="4925" ht="20.25" customHeight="1">
      <c r="K4925" s="103"/>
    </row>
    <row r="4926" ht="20.25" customHeight="1">
      <c r="K4926" s="103"/>
    </row>
    <row r="4927" ht="20.25" customHeight="1">
      <c r="K4927" s="103"/>
    </row>
    <row r="4928" ht="20.25" customHeight="1">
      <c r="K4928" s="103"/>
    </row>
    <row r="4929" ht="20.25" customHeight="1">
      <c r="K4929" s="103"/>
    </row>
    <row r="4930" ht="20.25" customHeight="1">
      <c r="K4930" s="103"/>
    </row>
    <row r="4931" ht="20.25" customHeight="1">
      <c r="K4931" s="103"/>
    </row>
    <row r="4932" ht="20.25" customHeight="1">
      <c r="K4932" s="103"/>
    </row>
    <row r="4933" ht="20.25" customHeight="1">
      <c r="K4933" s="103"/>
    </row>
    <row r="4934" ht="20.25" customHeight="1">
      <c r="K4934" s="103"/>
    </row>
    <row r="4935" ht="20.25" customHeight="1">
      <c r="K4935" s="103"/>
    </row>
    <row r="4936" ht="20.25" customHeight="1">
      <c r="K4936" s="103"/>
    </row>
    <row r="4937" ht="20.25" customHeight="1">
      <c r="K4937" s="103"/>
    </row>
    <row r="4938" ht="20.25" customHeight="1">
      <c r="K4938" s="103"/>
    </row>
    <row r="4939" ht="20.25" customHeight="1">
      <c r="K4939" s="103"/>
    </row>
    <row r="4940" ht="20.25" customHeight="1">
      <c r="K4940" s="103"/>
    </row>
    <row r="4941" ht="20.25" customHeight="1">
      <c r="K4941" s="103"/>
    </row>
    <row r="4942" ht="20.25" customHeight="1">
      <c r="K4942" s="103"/>
    </row>
    <row r="4943" ht="20.25" customHeight="1">
      <c r="K4943" s="103"/>
    </row>
    <row r="4944" ht="20.25" customHeight="1">
      <c r="K4944" s="103"/>
    </row>
    <row r="4945" ht="20.25" customHeight="1">
      <c r="K4945" s="103"/>
    </row>
    <row r="4946" ht="20.25" customHeight="1">
      <c r="K4946" s="103"/>
    </row>
    <row r="4947" ht="20.25" customHeight="1">
      <c r="K4947" s="103"/>
    </row>
    <row r="4948" ht="20.25" customHeight="1">
      <c r="K4948" s="103"/>
    </row>
    <row r="4949" ht="20.25" customHeight="1">
      <c r="K4949" s="103"/>
    </row>
    <row r="4950" ht="20.25" customHeight="1">
      <c r="K4950" s="103"/>
    </row>
    <row r="4951" ht="20.25" customHeight="1">
      <c r="K4951" s="103"/>
    </row>
    <row r="4952" ht="20.25" customHeight="1">
      <c r="K4952" s="103"/>
    </row>
    <row r="4953" ht="20.25" customHeight="1">
      <c r="K4953" s="103"/>
    </row>
    <row r="4954" ht="20.25" customHeight="1">
      <c r="K4954" s="103"/>
    </row>
    <row r="4955" ht="20.25" customHeight="1">
      <c r="K4955" s="103"/>
    </row>
    <row r="4956" ht="20.25" customHeight="1">
      <c r="K4956" s="103"/>
    </row>
    <row r="4957" ht="20.25" customHeight="1">
      <c r="K4957" s="103"/>
    </row>
    <row r="4958" ht="20.25" customHeight="1">
      <c r="K4958" s="103"/>
    </row>
    <row r="4959" ht="20.25" customHeight="1">
      <c r="K4959" s="103"/>
    </row>
    <row r="4960" ht="20.25" customHeight="1">
      <c r="K4960" s="103"/>
    </row>
    <row r="4961" ht="20.25" customHeight="1">
      <c r="K4961" s="103"/>
    </row>
    <row r="4962" ht="20.25" customHeight="1">
      <c r="K4962" s="103"/>
    </row>
    <row r="4963" ht="20.25" customHeight="1">
      <c r="K4963" s="103"/>
    </row>
    <row r="4964" ht="20.25" customHeight="1">
      <c r="K4964" s="103"/>
    </row>
    <row r="4965" ht="20.25" customHeight="1">
      <c r="K4965" s="103"/>
    </row>
    <row r="4966" ht="20.25" customHeight="1">
      <c r="K4966" s="103"/>
    </row>
    <row r="4967" ht="20.25" customHeight="1">
      <c r="K4967" s="103"/>
    </row>
    <row r="4968" ht="20.25" customHeight="1">
      <c r="K4968" s="103"/>
    </row>
    <row r="4969" ht="20.25" customHeight="1">
      <c r="K4969" s="103"/>
    </row>
    <row r="4970" ht="20.25" customHeight="1">
      <c r="K4970" s="103"/>
    </row>
    <row r="4971" ht="20.25" customHeight="1">
      <c r="K4971" s="103"/>
    </row>
    <row r="4972" ht="20.25" customHeight="1">
      <c r="K4972" s="103"/>
    </row>
    <row r="4973" ht="20.25" customHeight="1">
      <c r="K4973" s="103"/>
    </row>
    <row r="4974" ht="20.25" customHeight="1">
      <c r="K4974" s="103"/>
    </row>
    <row r="4975" ht="20.25" customHeight="1">
      <c r="K4975" s="103"/>
    </row>
    <row r="4976" ht="20.25" customHeight="1">
      <c r="K4976" s="103"/>
    </row>
    <row r="4977" ht="20.25" customHeight="1">
      <c r="K4977" s="103"/>
    </row>
    <row r="4978" ht="20.25" customHeight="1">
      <c r="K4978" s="103"/>
    </row>
    <row r="4979" ht="20.25" customHeight="1">
      <c r="K4979" s="103"/>
    </row>
    <row r="4980" ht="20.25" customHeight="1">
      <c r="K4980" s="103"/>
    </row>
    <row r="4981" ht="20.25" customHeight="1">
      <c r="K4981" s="103"/>
    </row>
    <row r="4982" ht="20.25" customHeight="1">
      <c r="K4982" s="103"/>
    </row>
    <row r="4983" ht="20.25" customHeight="1">
      <c r="K4983" s="103"/>
    </row>
    <row r="4984" ht="20.25" customHeight="1">
      <c r="K4984" s="103"/>
    </row>
    <row r="4985" ht="20.25" customHeight="1">
      <c r="K4985" s="103"/>
    </row>
    <row r="4986" ht="20.25" customHeight="1">
      <c r="K4986" s="103"/>
    </row>
    <row r="4987" ht="20.25" customHeight="1">
      <c r="K4987" s="103"/>
    </row>
    <row r="4988" ht="20.25" customHeight="1">
      <c r="K4988" s="103"/>
    </row>
    <row r="4989" ht="20.25" customHeight="1">
      <c r="K4989" s="103"/>
    </row>
    <row r="4990" ht="20.25" customHeight="1">
      <c r="K4990" s="103"/>
    </row>
    <row r="4991" ht="20.25" customHeight="1">
      <c r="K4991" s="103"/>
    </row>
    <row r="4992" ht="20.25" customHeight="1">
      <c r="K4992" s="103"/>
    </row>
    <row r="4993" ht="20.25" customHeight="1">
      <c r="K4993" s="103"/>
    </row>
    <row r="4994" ht="20.25" customHeight="1">
      <c r="K4994" s="103"/>
    </row>
    <row r="4995" ht="20.25" customHeight="1">
      <c r="K4995" s="103"/>
    </row>
    <row r="4996" ht="20.25" customHeight="1">
      <c r="K4996" s="103"/>
    </row>
    <row r="4997" ht="20.25" customHeight="1">
      <c r="K4997" s="103"/>
    </row>
    <row r="4998" ht="20.25" customHeight="1">
      <c r="K4998" s="103"/>
    </row>
    <row r="4999" ht="20.25" customHeight="1">
      <c r="K4999" s="103"/>
    </row>
    <row r="5000" ht="20.25" customHeight="1">
      <c r="K5000" s="103"/>
    </row>
    <row r="5001" ht="20.25" customHeight="1">
      <c r="K5001" s="103"/>
    </row>
    <row r="5002" ht="20.25" customHeight="1">
      <c r="K5002" s="103"/>
    </row>
    <row r="5003" ht="20.25" customHeight="1">
      <c r="K5003" s="103"/>
    </row>
    <row r="5004" ht="20.25" customHeight="1">
      <c r="K5004" s="103"/>
    </row>
    <row r="5005" ht="20.25" customHeight="1">
      <c r="K5005" s="103"/>
    </row>
    <row r="5006" ht="20.25" customHeight="1">
      <c r="K5006" s="103"/>
    </row>
    <row r="5007" ht="20.25" customHeight="1">
      <c r="K5007" s="103"/>
    </row>
    <row r="5008" ht="20.25" customHeight="1">
      <c r="K5008" s="103"/>
    </row>
    <row r="5009" ht="20.25" customHeight="1">
      <c r="K5009" s="103"/>
    </row>
    <row r="5010" ht="20.25" customHeight="1">
      <c r="K5010" s="103"/>
    </row>
    <row r="5011" ht="20.25" customHeight="1">
      <c r="K5011" s="103"/>
    </row>
    <row r="5012" ht="20.25" customHeight="1">
      <c r="K5012" s="103"/>
    </row>
    <row r="5013" ht="20.25" customHeight="1">
      <c r="K5013" s="103"/>
    </row>
    <row r="5014" ht="20.25" customHeight="1">
      <c r="K5014" s="103"/>
    </row>
    <row r="5015" ht="20.25" customHeight="1">
      <c r="K5015" s="103"/>
    </row>
    <row r="5016" ht="20.25" customHeight="1">
      <c r="K5016" s="103"/>
    </row>
    <row r="5017" ht="20.25" customHeight="1">
      <c r="K5017" s="103"/>
    </row>
    <row r="5018" ht="20.25" customHeight="1">
      <c r="K5018" s="103"/>
    </row>
    <row r="5019" ht="20.25" customHeight="1">
      <c r="K5019" s="103"/>
    </row>
    <row r="5020" ht="20.25" customHeight="1">
      <c r="K5020" s="103"/>
    </row>
    <row r="5021" ht="20.25" customHeight="1">
      <c r="K5021" s="103"/>
    </row>
    <row r="5022" ht="20.25" customHeight="1">
      <c r="K5022" s="103"/>
    </row>
    <row r="5023" ht="20.25" customHeight="1">
      <c r="K5023" s="103"/>
    </row>
    <row r="5024" ht="20.25" customHeight="1">
      <c r="K5024" s="103"/>
    </row>
    <row r="5025" ht="20.25" customHeight="1">
      <c r="K5025" s="103"/>
    </row>
    <row r="5026" ht="20.25" customHeight="1">
      <c r="K5026" s="103"/>
    </row>
    <row r="5027" ht="20.25" customHeight="1">
      <c r="K5027" s="103"/>
    </row>
    <row r="5028" ht="20.25" customHeight="1">
      <c r="K5028" s="103"/>
    </row>
    <row r="5029" ht="20.25" customHeight="1">
      <c r="K5029" s="103"/>
    </row>
    <row r="5030" ht="20.25" customHeight="1">
      <c r="K5030" s="103"/>
    </row>
    <row r="5031" ht="20.25" customHeight="1">
      <c r="K5031" s="103"/>
    </row>
    <row r="5032" ht="20.25" customHeight="1">
      <c r="K5032" s="103"/>
    </row>
    <row r="5033" ht="20.25" customHeight="1">
      <c r="K5033" s="103"/>
    </row>
    <row r="5034" ht="20.25" customHeight="1">
      <c r="K5034" s="103"/>
    </row>
    <row r="5035" ht="20.25" customHeight="1">
      <c r="K5035" s="103"/>
    </row>
    <row r="5036" ht="20.25" customHeight="1">
      <c r="K5036" s="103"/>
    </row>
    <row r="5037" ht="20.25" customHeight="1">
      <c r="K5037" s="103"/>
    </row>
    <row r="5038" ht="20.25" customHeight="1">
      <c r="K5038" s="103"/>
    </row>
    <row r="5039" ht="20.25" customHeight="1">
      <c r="K5039" s="103"/>
    </row>
    <row r="5040" ht="20.25" customHeight="1">
      <c r="K5040" s="103"/>
    </row>
    <row r="5041" ht="20.25" customHeight="1">
      <c r="K5041" s="103"/>
    </row>
    <row r="5042" ht="20.25" customHeight="1">
      <c r="K5042" s="103"/>
    </row>
    <row r="5043" ht="20.25" customHeight="1">
      <c r="K5043" s="103"/>
    </row>
    <row r="5044" ht="20.25" customHeight="1">
      <c r="K5044" s="103"/>
    </row>
    <row r="5045" ht="20.25" customHeight="1">
      <c r="K5045" s="103"/>
    </row>
    <row r="5046" ht="20.25" customHeight="1">
      <c r="K5046" s="103"/>
    </row>
    <row r="5047" ht="20.25" customHeight="1">
      <c r="K5047" s="103"/>
    </row>
    <row r="5048" ht="20.25" customHeight="1">
      <c r="K5048" s="103"/>
    </row>
    <row r="5049" ht="20.25" customHeight="1">
      <c r="K5049" s="103"/>
    </row>
    <row r="5050" ht="20.25" customHeight="1">
      <c r="K5050" s="103"/>
    </row>
    <row r="5051" ht="20.25" customHeight="1">
      <c r="K5051" s="103"/>
    </row>
    <row r="5052" ht="20.25" customHeight="1">
      <c r="K5052" s="103"/>
    </row>
    <row r="5053" ht="20.25" customHeight="1">
      <c r="K5053" s="103"/>
    </row>
    <row r="5054" ht="20.25" customHeight="1">
      <c r="K5054" s="103"/>
    </row>
    <row r="5055" ht="20.25" customHeight="1">
      <c r="K5055" s="103"/>
    </row>
    <row r="5056" ht="20.25" customHeight="1">
      <c r="K5056" s="103"/>
    </row>
    <row r="5057" ht="20.25" customHeight="1">
      <c r="K5057" s="103"/>
    </row>
    <row r="5058" ht="20.25" customHeight="1">
      <c r="K5058" s="103"/>
    </row>
    <row r="5059" ht="20.25" customHeight="1">
      <c r="K5059" s="103"/>
    </row>
    <row r="5060" ht="20.25" customHeight="1">
      <c r="K5060" s="103"/>
    </row>
    <row r="5061" ht="20.25" customHeight="1">
      <c r="K5061" s="103"/>
    </row>
    <row r="5062" ht="20.25" customHeight="1">
      <c r="K5062" s="103"/>
    </row>
    <row r="5063" ht="20.25" customHeight="1">
      <c r="K5063" s="103"/>
    </row>
    <row r="5064" ht="20.25" customHeight="1">
      <c r="K5064" s="103"/>
    </row>
    <row r="5065" ht="20.25" customHeight="1">
      <c r="K5065" s="103"/>
    </row>
    <row r="5066" ht="20.25" customHeight="1">
      <c r="K5066" s="103"/>
    </row>
    <row r="5067" ht="20.25" customHeight="1">
      <c r="K5067" s="103"/>
    </row>
    <row r="5068" ht="20.25" customHeight="1">
      <c r="K5068" s="103"/>
    </row>
    <row r="5069" ht="20.25" customHeight="1">
      <c r="K5069" s="103"/>
    </row>
    <row r="5070" ht="20.25" customHeight="1">
      <c r="K5070" s="103"/>
    </row>
    <row r="5071" ht="20.25" customHeight="1">
      <c r="K5071" s="103"/>
    </row>
    <row r="5072" ht="20.25" customHeight="1">
      <c r="K5072" s="103"/>
    </row>
    <row r="5073" ht="20.25" customHeight="1">
      <c r="K5073" s="103"/>
    </row>
    <row r="5074" ht="20.25" customHeight="1">
      <c r="K5074" s="103"/>
    </row>
    <row r="5075" ht="20.25" customHeight="1">
      <c r="K5075" s="103"/>
    </row>
    <row r="5076" ht="20.25" customHeight="1">
      <c r="K5076" s="103"/>
    </row>
    <row r="5077" ht="20.25" customHeight="1">
      <c r="K5077" s="103"/>
    </row>
    <row r="5078" ht="20.25" customHeight="1">
      <c r="K5078" s="103"/>
    </row>
    <row r="5079" ht="20.25" customHeight="1">
      <c r="K5079" s="103"/>
    </row>
    <row r="5080" ht="20.25" customHeight="1">
      <c r="K5080" s="103"/>
    </row>
    <row r="5081" ht="20.25" customHeight="1">
      <c r="K5081" s="103"/>
    </row>
    <row r="5082" ht="20.25" customHeight="1">
      <c r="K5082" s="103"/>
    </row>
    <row r="5083" ht="20.25" customHeight="1">
      <c r="K5083" s="103"/>
    </row>
    <row r="5084" ht="20.25" customHeight="1">
      <c r="K5084" s="103"/>
    </row>
    <row r="5085" ht="20.25" customHeight="1">
      <c r="K5085" s="103"/>
    </row>
    <row r="5086" ht="20.25" customHeight="1">
      <c r="K5086" s="103"/>
    </row>
    <row r="5087" ht="20.25" customHeight="1">
      <c r="K5087" s="103"/>
    </row>
    <row r="5088" ht="20.25" customHeight="1">
      <c r="K5088" s="103"/>
    </row>
    <row r="5089" ht="20.25" customHeight="1">
      <c r="K5089" s="103"/>
    </row>
    <row r="5090" ht="20.25" customHeight="1">
      <c r="K5090" s="103"/>
    </row>
    <row r="5091" ht="20.25" customHeight="1">
      <c r="K5091" s="103"/>
    </row>
    <row r="5092" ht="20.25" customHeight="1">
      <c r="K5092" s="103"/>
    </row>
    <row r="5093" ht="20.25" customHeight="1">
      <c r="K5093" s="103"/>
    </row>
    <row r="5094" ht="20.25" customHeight="1">
      <c r="K5094" s="103"/>
    </row>
    <row r="5095" ht="20.25" customHeight="1">
      <c r="K5095" s="103"/>
    </row>
    <row r="5096" ht="20.25" customHeight="1">
      <c r="K5096" s="103"/>
    </row>
    <row r="5097" ht="20.25" customHeight="1">
      <c r="K5097" s="103"/>
    </row>
    <row r="5098" ht="20.25" customHeight="1">
      <c r="K5098" s="103"/>
    </row>
    <row r="5099" ht="20.25" customHeight="1">
      <c r="K5099" s="103"/>
    </row>
    <row r="5100" ht="20.25" customHeight="1">
      <c r="K5100" s="103"/>
    </row>
    <row r="5101" ht="20.25" customHeight="1">
      <c r="K5101" s="103"/>
    </row>
    <row r="5102" ht="20.25" customHeight="1">
      <c r="K5102" s="103"/>
    </row>
    <row r="5103" ht="20.25" customHeight="1">
      <c r="K5103" s="103"/>
    </row>
    <row r="5104" ht="20.25" customHeight="1">
      <c r="K5104" s="103"/>
    </row>
    <row r="5105" ht="20.25" customHeight="1">
      <c r="K5105" s="103"/>
    </row>
    <row r="5106" ht="20.25" customHeight="1">
      <c r="K5106" s="103"/>
    </row>
    <row r="5107" ht="20.25" customHeight="1">
      <c r="K5107" s="103"/>
    </row>
    <row r="5108" ht="20.25" customHeight="1">
      <c r="K5108" s="103"/>
    </row>
    <row r="5109" ht="20.25" customHeight="1">
      <c r="K5109" s="103"/>
    </row>
    <row r="5110" ht="20.25" customHeight="1">
      <c r="K5110" s="103"/>
    </row>
    <row r="5111" ht="20.25" customHeight="1">
      <c r="K5111" s="103"/>
    </row>
    <row r="5112" ht="20.25" customHeight="1">
      <c r="K5112" s="103"/>
    </row>
    <row r="5113" ht="20.25" customHeight="1">
      <c r="K5113" s="103"/>
    </row>
    <row r="5114" ht="20.25" customHeight="1">
      <c r="K5114" s="103"/>
    </row>
    <row r="5115" ht="20.25" customHeight="1">
      <c r="K5115" s="103"/>
    </row>
    <row r="5116" ht="20.25" customHeight="1">
      <c r="K5116" s="103"/>
    </row>
    <row r="5117" ht="20.25" customHeight="1">
      <c r="K5117" s="103"/>
    </row>
    <row r="5118" ht="20.25" customHeight="1">
      <c r="K5118" s="103"/>
    </row>
    <row r="5119" ht="20.25" customHeight="1">
      <c r="K5119" s="103"/>
    </row>
    <row r="5120" ht="20.25" customHeight="1">
      <c r="K5120" s="103"/>
    </row>
    <row r="5121" ht="20.25" customHeight="1">
      <c r="K5121" s="103"/>
    </row>
    <row r="5122" ht="20.25" customHeight="1">
      <c r="K5122" s="103"/>
    </row>
    <row r="5123" ht="20.25" customHeight="1">
      <c r="K5123" s="103"/>
    </row>
    <row r="5124" ht="20.25" customHeight="1">
      <c r="K5124" s="103"/>
    </row>
    <row r="5125" ht="20.25" customHeight="1">
      <c r="K5125" s="103"/>
    </row>
    <row r="5126" ht="20.25" customHeight="1">
      <c r="K5126" s="103"/>
    </row>
    <row r="5127" ht="20.25" customHeight="1">
      <c r="K5127" s="103"/>
    </row>
    <row r="5128" ht="20.25" customHeight="1">
      <c r="K5128" s="103"/>
    </row>
    <row r="5129" ht="20.25" customHeight="1">
      <c r="K5129" s="103"/>
    </row>
    <row r="5130" ht="20.25" customHeight="1">
      <c r="K5130" s="103"/>
    </row>
    <row r="5131" ht="20.25" customHeight="1">
      <c r="K5131" s="103"/>
    </row>
    <row r="5132" ht="20.25" customHeight="1">
      <c r="K5132" s="103"/>
    </row>
    <row r="5133" ht="20.25" customHeight="1">
      <c r="K5133" s="103"/>
    </row>
    <row r="5134" ht="20.25" customHeight="1">
      <c r="K5134" s="103"/>
    </row>
    <row r="5135" ht="20.25" customHeight="1">
      <c r="K5135" s="103"/>
    </row>
    <row r="5136" ht="20.25" customHeight="1">
      <c r="K5136" s="103"/>
    </row>
    <row r="5137" ht="20.25" customHeight="1">
      <c r="K5137" s="103"/>
    </row>
    <row r="5138" ht="20.25" customHeight="1">
      <c r="K5138" s="103"/>
    </row>
    <row r="5139" ht="20.25" customHeight="1">
      <c r="K5139" s="103"/>
    </row>
    <row r="5140" ht="20.25" customHeight="1">
      <c r="K5140" s="103"/>
    </row>
    <row r="5141" ht="20.25" customHeight="1">
      <c r="K5141" s="103"/>
    </row>
    <row r="5142" ht="20.25" customHeight="1">
      <c r="K5142" s="103"/>
    </row>
    <row r="5143" ht="20.25" customHeight="1">
      <c r="K5143" s="103"/>
    </row>
    <row r="5144" ht="20.25" customHeight="1">
      <c r="K5144" s="103"/>
    </row>
    <row r="5145" ht="20.25" customHeight="1">
      <c r="K5145" s="103"/>
    </row>
    <row r="5146" ht="20.25" customHeight="1">
      <c r="K5146" s="103"/>
    </row>
    <row r="5147" ht="20.25" customHeight="1">
      <c r="K5147" s="103"/>
    </row>
    <row r="5148" ht="20.25" customHeight="1">
      <c r="K5148" s="103"/>
    </row>
    <row r="5149" ht="20.25" customHeight="1">
      <c r="K5149" s="103"/>
    </row>
    <row r="5150" ht="20.25" customHeight="1">
      <c r="K5150" s="103"/>
    </row>
    <row r="5151" ht="20.25" customHeight="1">
      <c r="K5151" s="103"/>
    </row>
    <row r="5152" ht="20.25" customHeight="1">
      <c r="K5152" s="103"/>
    </row>
    <row r="5153" ht="20.25" customHeight="1">
      <c r="K5153" s="103"/>
    </row>
    <row r="5154" ht="20.25" customHeight="1">
      <c r="K5154" s="103"/>
    </row>
    <row r="5155" ht="20.25" customHeight="1">
      <c r="K5155" s="103"/>
    </row>
    <row r="5156" ht="20.25" customHeight="1">
      <c r="K5156" s="103"/>
    </row>
    <row r="5157" ht="20.25" customHeight="1">
      <c r="K5157" s="103"/>
    </row>
    <row r="5158" ht="20.25" customHeight="1">
      <c r="K5158" s="103"/>
    </row>
    <row r="5159" ht="20.25" customHeight="1">
      <c r="K5159" s="103"/>
    </row>
    <row r="5160" ht="20.25" customHeight="1">
      <c r="K5160" s="103"/>
    </row>
    <row r="5161" ht="20.25" customHeight="1">
      <c r="K5161" s="103"/>
    </row>
    <row r="5162" ht="20.25" customHeight="1">
      <c r="K5162" s="103"/>
    </row>
    <row r="5163" ht="20.25" customHeight="1">
      <c r="K5163" s="103"/>
    </row>
    <row r="5164" ht="20.25" customHeight="1">
      <c r="K5164" s="103"/>
    </row>
    <row r="5165" ht="20.25" customHeight="1">
      <c r="K5165" s="103"/>
    </row>
    <row r="5166" ht="20.25" customHeight="1">
      <c r="K5166" s="103"/>
    </row>
    <row r="5167" ht="20.25" customHeight="1">
      <c r="K5167" s="103"/>
    </row>
    <row r="5168" ht="20.25" customHeight="1">
      <c r="K5168" s="103"/>
    </row>
    <row r="5169" ht="20.25" customHeight="1">
      <c r="K5169" s="103"/>
    </row>
    <row r="5170" ht="20.25" customHeight="1">
      <c r="K5170" s="103"/>
    </row>
    <row r="5171" ht="20.25" customHeight="1">
      <c r="K5171" s="103"/>
    </row>
    <row r="5172" ht="20.25" customHeight="1">
      <c r="K5172" s="103"/>
    </row>
    <row r="5173" ht="20.25" customHeight="1">
      <c r="K5173" s="103"/>
    </row>
    <row r="5174" ht="20.25" customHeight="1">
      <c r="K5174" s="103"/>
    </row>
    <row r="5175" ht="20.25" customHeight="1">
      <c r="K5175" s="103"/>
    </row>
    <row r="5176" ht="20.25" customHeight="1">
      <c r="K5176" s="103"/>
    </row>
    <row r="5177" ht="20.25" customHeight="1">
      <c r="K5177" s="103"/>
    </row>
    <row r="5178" ht="20.25" customHeight="1">
      <c r="K5178" s="103"/>
    </row>
    <row r="5179" ht="20.25" customHeight="1">
      <c r="K5179" s="103"/>
    </row>
    <row r="5180" ht="20.25" customHeight="1">
      <c r="K5180" s="103"/>
    </row>
    <row r="5181" ht="20.25" customHeight="1">
      <c r="K5181" s="103"/>
    </row>
    <row r="5182" ht="20.25" customHeight="1">
      <c r="K5182" s="103"/>
    </row>
    <row r="5183" ht="20.25" customHeight="1">
      <c r="K5183" s="103"/>
    </row>
    <row r="5184" ht="20.25" customHeight="1">
      <c r="K5184" s="103"/>
    </row>
    <row r="5185" ht="20.25" customHeight="1">
      <c r="K5185" s="103"/>
    </row>
    <row r="5186" ht="20.25" customHeight="1">
      <c r="K5186" s="103"/>
    </row>
    <row r="5187" ht="20.25" customHeight="1">
      <c r="K5187" s="103"/>
    </row>
    <row r="5188" ht="20.25" customHeight="1">
      <c r="K5188" s="103"/>
    </row>
    <row r="5189" ht="20.25" customHeight="1">
      <c r="K5189" s="103"/>
    </row>
    <row r="5190" ht="20.25" customHeight="1">
      <c r="K5190" s="103"/>
    </row>
    <row r="5191" ht="20.25" customHeight="1">
      <c r="K5191" s="103"/>
    </row>
    <row r="5192" ht="20.25" customHeight="1">
      <c r="K5192" s="103"/>
    </row>
    <row r="5193" ht="20.25" customHeight="1">
      <c r="K5193" s="103"/>
    </row>
    <row r="5194" ht="20.25" customHeight="1">
      <c r="K5194" s="103"/>
    </row>
    <row r="5195" ht="20.25" customHeight="1">
      <c r="K5195" s="103"/>
    </row>
    <row r="5196" ht="20.25" customHeight="1">
      <c r="K5196" s="103"/>
    </row>
    <row r="5197" ht="20.25" customHeight="1">
      <c r="K5197" s="103"/>
    </row>
    <row r="5198" ht="20.25" customHeight="1">
      <c r="K5198" s="103"/>
    </row>
    <row r="5199" ht="20.25" customHeight="1">
      <c r="K5199" s="103"/>
    </row>
    <row r="5200" ht="20.25" customHeight="1">
      <c r="K5200" s="103"/>
    </row>
    <row r="5201" ht="20.25" customHeight="1">
      <c r="K5201" s="103"/>
    </row>
    <row r="5202" ht="20.25" customHeight="1">
      <c r="K5202" s="103"/>
    </row>
    <row r="5203" ht="20.25" customHeight="1">
      <c r="K5203" s="103"/>
    </row>
    <row r="5204" ht="20.25" customHeight="1">
      <c r="K5204" s="103"/>
    </row>
    <row r="5205" ht="20.25" customHeight="1">
      <c r="K5205" s="103"/>
    </row>
    <row r="5206" ht="20.25" customHeight="1">
      <c r="K5206" s="103"/>
    </row>
    <row r="5207" ht="20.25" customHeight="1">
      <c r="K5207" s="103"/>
    </row>
    <row r="5208" ht="20.25" customHeight="1">
      <c r="K5208" s="103"/>
    </row>
    <row r="5209" ht="20.25" customHeight="1">
      <c r="K5209" s="103"/>
    </row>
    <row r="5210" ht="20.25" customHeight="1">
      <c r="K5210" s="103"/>
    </row>
    <row r="5211" ht="20.25" customHeight="1">
      <c r="K5211" s="103"/>
    </row>
    <row r="5212" ht="20.25" customHeight="1">
      <c r="K5212" s="103"/>
    </row>
    <row r="5213" ht="20.25" customHeight="1">
      <c r="K5213" s="103"/>
    </row>
    <row r="5214" ht="20.25" customHeight="1">
      <c r="K5214" s="103"/>
    </row>
    <row r="5215" ht="20.25" customHeight="1">
      <c r="K5215" s="103"/>
    </row>
    <row r="5216" ht="20.25" customHeight="1">
      <c r="K5216" s="103"/>
    </row>
    <row r="5217" ht="20.25" customHeight="1">
      <c r="K5217" s="103"/>
    </row>
    <row r="5218" ht="20.25" customHeight="1">
      <c r="K5218" s="103"/>
    </row>
    <row r="5219" ht="20.25" customHeight="1">
      <c r="K5219" s="103"/>
    </row>
    <row r="5220" ht="20.25" customHeight="1">
      <c r="K5220" s="103"/>
    </row>
    <row r="5221" ht="20.25" customHeight="1">
      <c r="K5221" s="103"/>
    </row>
    <row r="5222" ht="20.25" customHeight="1">
      <c r="K5222" s="103"/>
    </row>
    <row r="5223" ht="20.25" customHeight="1">
      <c r="K5223" s="103"/>
    </row>
    <row r="5224" ht="20.25" customHeight="1">
      <c r="K5224" s="103"/>
    </row>
    <row r="5225" ht="20.25" customHeight="1">
      <c r="K5225" s="103"/>
    </row>
    <row r="5226" ht="20.25" customHeight="1">
      <c r="K5226" s="103"/>
    </row>
    <row r="5227" ht="20.25" customHeight="1">
      <c r="K5227" s="103"/>
    </row>
    <row r="5228" ht="20.25" customHeight="1">
      <c r="K5228" s="103"/>
    </row>
    <row r="5229" ht="20.25" customHeight="1">
      <c r="K5229" s="103"/>
    </row>
    <row r="5230" ht="20.25" customHeight="1">
      <c r="K5230" s="103"/>
    </row>
    <row r="5231" ht="20.25" customHeight="1">
      <c r="K5231" s="103"/>
    </row>
    <row r="5232" ht="20.25" customHeight="1">
      <c r="K5232" s="103"/>
    </row>
    <row r="5233" ht="20.25" customHeight="1">
      <c r="K5233" s="103"/>
    </row>
    <row r="5234" ht="20.25" customHeight="1">
      <c r="K5234" s="103"/>
    </row>
    <row r="5235" ht="20.25" customHeight="1">
      <c r="K5235" s="103"/>
    </row>
    <row r="5236" ht="20.25" customHeight="1">
      <c r="K5236" s="103"/>
    </row>
    <row r="5237" ht="20.25" customHeight="1">
      <c r="K5237" s="103"/>
    </row>
    <row r="5238" ht="20.25" customHeight="1">
      <c r="K5238" s="103"/>
    </row>
    <row r="5239" ht="20.25" customHeight="1">
      <c r="K5239" s="103"/>
    </row>
    <row r="5240" ht="20.25" customHeight="1">
      <c r="K5240" s="103"/>
    </row>
    <row r="5241" ht="20.25" customHeight="1">
      <c r="K5241" s="103"/>
    </row>
    <row r="5242" ht="20.25" customHeight="1">
      <c r="K5242" s="103"/>
    </row>
    <row r="5243" ht="20.25" customHeight="1">
      <c r="K5243" s="103"/>
    </row>
    <row r="5244" ht="20.25" customHeight="1">
      <c r="K5244" s="103"/>
    </row>
    <row r="5245" ht="20.25" customHeight="1">
      <c r="K5245" s="103"/>
    </row>
    <row r="5246" ht="20.25" customHeight="1">
      <c r="K5246" s="103"/>
    </row>
    <row r="5247" ht="20.25" customHeight="1">
      <c r="K5247" s="103"/>
    </row>
    <row r="5248" ht="20.25" customHeight="1">
      <c r="K5248" s="103"/>
    </row>
    <row r="5249" ht="20.25" customHeight="1">
      <c r="K5249" s="103"/>
    </row>
    <row r="5250" ht="20.25" customHeight="1">
      <c r="K5250" s="103"/>
    </row>
    <row r="5251" ht="20.25" customHeight="1">
      <c r="K5251" s="103"/>
    </row>
    <row r="5252" ht="20.25" customHeight="1">
      <c r="K5252" s="103"/>
    </row>
    <row r="5253" ht="20.25" customHeight="1">
      <c r="K5253" s="103"/>
    </row>
    <row r="5254" ht="20.25" customHeight="1">
      <c r="K5254" s="103"/>
    </row>
    <row r="5255" ht="20.25" customHeight="1">
      <c r="K5255" s="103"/>
    </row>
    <row r="5256" ht="20.25" customHeight="1">
      <c r="K5256" s="103"/>
    </row>
    <row r="5257" ht="20.25" customHeight="1">
      <c r="K5257" s="103"/>
    </row>
    <row r="5258" ht="20.25" customHeight="1">
      <c r="K5258" s="103"/>
    </row>
    <row r="5259" ht="20.25" customHeight="1">
      <c r="K5259" s="103"/>
    </row>
    <row r="5260" ht="20.25" customHeight="1">
      <c r="K5260" s="103"/>
    </row>
    <row r="5261" ht="20.25" customHeight="1">
      <c r="K5261" s="103"/>
    </row>
    <row r="5262" ht="20.25" customHeight="1">
      <c r="K5262" s="103"/>
    </row>
    <row r="5263" ht="20.25" customHeight="1">
      <c r="K5263" s="103"/>
    </row>
    <row r="5264" ht="20.25" customHeight="1">
      <c r="K5264" s="103"/>
    </row>
    <row r="5265" ht="20.25" customHeight="1">
      <c r="K5265" s="103"/>
    </row>
    <row r="5266" ht="20.25" customHeight="1">
      <c r="K5266" s="103"/>
    </row>
    <row r="5267" ht="20.25" customHeight="1">
      <c r="K5267" s="103"/>
    </row>
    <row r="5268" ht="20.25" customHeight="1">
      <c r="K5268" s="103"/>
    </row>
    <row r="5269" ht="20.25" customHeight="1">
      <c r="K5269" s="103"/>
    </row>
    <row r="5270" ht="20.25" customHeight="1">
      <c r="K5270" s="103"/>
    </row>
    <row r="5271" ht="20.25" customHeight="1">
      <c r="K5271" s="103"/>
    </row>
    <row r="5272" ht="20.25" customHeight="1">
      <c r="K5272" s="103"/>
    </row>
    <row r="5273" ht="20.25" customHeight="1">
      <c r="K5273" s="103"/>
    </row>
    <row r="5274" ht="20.25" customHeight="1">
      <c r="K5274" s="103"/>
    </row>
    <row r="5275" ht="20.25" customHeight="1">
      <c r="K5275" s="103"/>
    </row>
    <row r="5276" ht="20.25" customHeight="1">
      <c r="K5276" s="103"/>
    </row>
    <row r="5277" ht="20.25" customHeight="1">
      <c r="K5277" s="103"/>
    </row>
    <row r="5278" ht="20.25" customHeight="1">
      <c r="K5278" s="103"/>
    </row>
    <row r="5279" ht="20.25" customHeight="1">
      <c r="K5279" s="103"/>
    </row>
    <row r="5280" ht="20.25" customHeight="1">
      <c r="K5280" s="103"/>
    </row>
    <row r="5281" ht="20.25" customHeight="1">
      <c r="K5281" s="103"/>
    </row>
    <row r="5282" ht="20.25" customHeight="1">
      <c r="K5282" s="103"/>
    </row>
    <row r="5283" ht="20.25" customHeight="1">
      <c r="K5283" s="103"/>
    </row>
    <row r="5284" ht="20.25" customHeight="1">
      <c r="K5284" s="103"/>
    </row>
    <row r="5285" ht="20.25" customHeight="1">
      <c r="K5285" s="103"/>
    </row>
    <row r="5286" ht="20.25" customHeight="1">
      <c r="K5286" s="103"/>
    </row>
    <row r="5287" ht="20.25" customHeight="1">
      <c r="K5287" s="103"/>
    </row>
    <row r="5288" ht="20.25" customHeight="1">
      <c r="K5288" s="103"/>
    </row>
    <row r="5289" ht="20.25" customHeight="1">
      <c r="K5289" s="103"/>
    </row>
    <row r="5290" ht="20.25" customHeight="1">
      <c r="K5290" s="103"/>
    </row>
    <row r="5291" ht="20.25" customHeight="1">
      <c r="K5291" s="103"/>
    </row>
    <row r="5292" ht="20.25" customHeight="1">
      <c r="K5292" s="103"/>
    </row>
    <row r="5293" ht="20.25" customHeight="1">
      <c r="K5293" s="103"/>
    </row>
    <row r="5294" ht="20.25" customHeight="1">
      <c r="K5294" s="103"/>
    </row>
    <row r="5295" ht="20.25" customHeight="1">
      <c r="K5295" s="103"/>
    </row>
    <row r="5296" ht="20.25" customHeight="1">
      <c r="K5296" s="103"/>
    </row>
    <row r="5297" ht="20.25" customHeight="1">
      <c r="K5297" s="103"/>
    </row>
    <row r="5298" ht="20.25" customHeight="1">
      <c r="K5298" s="103"/>
    </row>
    <row r="5299" ht="20.25" customHeight="1">
      <c r="K5299" s="103"/>
    </row>
    <row r="5300" ht="20.25" customHeight="1">
      <c r="K5300" s="103"/>
    </row>
    <row r="5301" ht="20.25" customHeight="1">
      <c r="K5301" s="103"/>
    </row>
    <row r="5302" ht="20.25" customHeight="1">
      <c r="K5302" s="103"/>
    </row>
    <row r="5303" ht="20.25" customHeight="1">
      <c r="K5303" s="103"/>
    </row>
    <row r="5304" ht="20.25" customHeight="1">
      <c r="K5304" s="103"/>
    </row>
    <row r="5305" ht="20.25" customHeight="1">
      <c r="K5305" s="103"/>
    </row>
    <row r="5306" ht="20.25" customHeight="1">
      <c r="K5306" s="103"/>
    </row>
    <row r="5307" ht="20.25" customHeight="1">
      <c r="K5307" s="103"/>
    </row>
    <row r="5308" ht="20.25" customHeight="1">
      <c r="K5308" s="103"/>
    </row>
    <row r="5309" ht="20.25" customHeight="1">
      <c r="K5309" s="103"/>
    </row>
    <row r="5310" ht="20.25" customHeight="1">
      <c r="K5310" s="103"/>
    </row>
    <row r="5311" ht="20.25" customHeight="1">
      <c r="K5311" s="103"/>
    </row>
    <row r="5312" ht="20.25" customHeight="1">
      <c r="K5312" s="103"/>
    </row>
    <row r="5313" ht="20.25" customHeight="1">
      <c r="K5313" s="103"/>
    </row>
    <row r="5314" ht="20.25" customHeight="1">
      <c r="K5314" s="103"/>
    </row>
    <row r="5315" ht="20.25" customHeight="1">
      <c r="K5315" s="103"/>
    </row>
    <row r="5316" ht="20.25" customHeight="1">
      <c r="K5316" s="103"/>
    </row>
    <row r="5317" ht="20.25" customHeight="1">
      <c r="K5317" s="103"/>
    </row>
    <row r="5318" ht="20.25" customHeight="1">
      <c r="K5318" s="103"/>
    </row>
    <row r="5319" ht="20.25" customHeight="1">
      <c r="K5319" s="103"/>
    </row>
    <row r="5320" ht="20.25" customHeight="1">
      <c r="K5320" s="103"/>
    </row>
    <row r="5321" ht="20.25" customHeight="1">
      <c r="K5321" s="103"/>
    </row>
    <row r="5322" ht="20.25" customHeight="1">
      <c r="K5322" s="103"/>
    </row>
    <row r="5323" ht="20.25" customHeight="1">
      <c r="K5323" s="103"/>
    </row>
    <row r="5324" ht="20.25" customHeight="1">
      <c r="K5324" s="103"/>
    </row>
    <row r="5325" ht="20.25" customHeight="1">
      <c r="K5325" s="103"/>
    </row>
    <row r="5326" ht="20.25" customHeight="1">
      <c r="K5326" s="103"/>
    </row>
    <row r="5327" ht="20.25" customHeight="1">
      <c r="K5327" s="103"/>
    </row>
    <row r="5328" ht="20.25" customHeight="1">
      <c r="K5328" s="103"/>
    </row>
    <row r="5329" ht="20.25" customHeight="1">
      <c r="K5329" s="103"/>
    </row>
    <row r="5330" ht="20.25" customHeight="1">
      <c r="K5330" s="103"/>
    </row>
    <row r="5331" ht="20.25" customHeight="1">
      <c r="K5331" s="103"/>
    </row>
    <row r="5332" ht="20.25" customHeight="1">
      <c r="K5332" s="103"/>
    </row>
    <row r="5333" ht="20.25" customHeight="1">
      <c r="K5333" s="103"/>
    </row>
    <row r="5334" ht="20.25" customHeight="1">
      <c r="K5334" s="103"/>
    </row>
    <row r="5335" ht="20.25" customHeight="1">
      <c r="K5335" s="103"/>
    </row>
    <row r="5336" ht="20.25" customHeight="1">
      <c r="K5336" s="103"/>
    </row>
    <row r="5337" ht="20.25" customHeight="1">
      <c r="K5337" s="103"/>
    </row>
    <row r="5338" ht="20.25" customHeight="1">
      <c r="K5338" s="103"/>
    </row>
    <row r="5339" ht="20.25" customHeight="1">
      <c r="K5339" s="103"/>
    </row>
    <row r="5340" ht="20.25" customHeight="1">
      <c r="K5340" s="103"/>
    </row>
    <row r="5341" ht="20.25" customHeight="1">
      <c r="K5341" s="103"/>
    </row>
    <row r="5342" ht="20.25" customHeight="1">
      <c r="K5342" s="103"/>
    </row>
    <row r="5343" ht="20.25" customHeight="1">
      <c r="K5343" s="103"/>
    </row>
    <row r="5344" ht="20.25" customHeight="1">
      <c r="K5344" s="103"/>
    </row>
    <row r="5345" ht="20.25" customHeight="1">
      <c r="K5345" s="103"/>
    </row>
    <row r="5346" ht="20.25" customHeight="1">
      <c r="K5346" s="103"/>
    </row>
    <row r="5347" ht="20.25" customHeight="1">
      <c r="K5347" s="103"/>
    </row>
    <row r="5348" ht="20.25" customHeight="1">
      <c r="K5348" s="103"/>
    </row>
    <row r="5349" ht="20.25" customHeight="1">
      <c r="K5349" s="103"/>
    </row>
    <row r="5350" ht="20.25" customHeight="1">
      <c r="K5350" s="103"/>
    </row>
    <row r="5351" ht="20.25" customHeight="1">
      <c r="K5351" s="103"/>
    </row>
    <row r="5352" ht="20.25" customHeight="1">
      <c r="K5352" s="103"/>
    </row>
    <row r="5353" ht="20.25" customHeight="1">
      <c r="K5353" s="103"/>
    </row>
    <row r="5354" ht="20.25" customHeight="1">
      <c r="K5354" s="103"/>
    </row>
    <row r="5355" ht="20.25" customHeight="1">
      <c r="K5355" s="103"/>
    </row>
    <row r="5356" ht="20.25" customHeight="1">
      <c r="K5356" s="103"/>
    </row>
    <row r="5357" ht="20.25" customHeight="1">
      <c r="K5357" s="103"/>
    </row>
    <row r="5358" ht="20.25" customHeight="1">
      <c r="K5358" s="103"/>
    </row>
    <row r="5359" ht="20.25" customHeight="1">
      <c r="K5359" s="103"/>
    </row>
    <row r="5360" ht="20.25" customHeight="1">
      <c r="K5360" s="103"/>
    </row>
    <row r="5361" ht="20.25" customHeight="1">
      <c r="K5361" s="103"/>
    </row>
    <row r="5362" ht="20.25" customHeight="1">
      <c r="K5362" s="103"/>
    </row>
    <row r="5363" ht="20.25" customHeight="1">
      <c r="K5363" s="103"/>
    </row>
    <row r="5364" ht="20.25" customHeight="1">
      <c r="K5364" s="103"/>
    </row>
    <row r="5365" ht="20.25" customHeight="1">
      <c r="K5365" s="103"/>
    </row>
    <row r="5366" ht="20.25" customHeight="1">
      <c r="K5366" s="103"/>
    </row>
    <row r="5367" ht="20.25" customHeight="1">
      <c r="K5367" s="103"/>
    </row>
    <row r="5368" ht="20.25" customHeight="1">
      <c r="K5368" s="103"/>
    </row>
    <row r="5369" ht="20.25" customHeight="1">
      <c r="K5369" s="103"/>
    </row>
    <row r="5370" ht="20.25" customHeight="1">
      <c r="K5370" s="103"/>
    </row>
    <row r="5371" ht="20.25" customHeight="1">
      <c r="K5371" s="103"/>
    </row>
    <row r="5372" ht="20.25" customHeight="1">
      <c r="K5372" s="103"/>
    </row>
    <row r="5373" ht="20.25" customHeight="1">
      <c r="K5373" s="103"/>
    </row>
    <row r="5374" ht="20.25" customHeight="1">
      <c r="K5374" s="103"/>
    </row>
    <row r="5375" ht="20.25" customHeight="1">
      <c r="K5375" s="103"/>
    </row>
    <row r="5376" ht="20.25" customHeight="1">
      <c r="K5376" s="103"/>
    </row>
    <row r="5377" ht="20.25" customHeight="1">
      <c r="K5377" s="103"/>
    </row>
    <row r="5378" ht="20.25" customHeight="1">
      <c r="K5378" s="103"/>
    </row>
    <row r="5379" ht="20.25" customHeight="1">
      <c r="K5379" s="103"/>
    </row>
    <row r="5380" ht="20.25" customHeight="1">
      <c r="K5380" s="103"/>
    </row>
    <row r="5381" ht="20.25" customHeight="1">
      <c r="K5381" s="103"/>
    </row>
    <row r="5382" ht="20.25" customHeight="1">
      <c r="K5382" s="103"/>
    </row>
    <row r="5383" ht="20.25" customHeight="1">
      <c r="K5383" s="103"/>
    </row>
    <row r="5384" ht="20.25" customHeight="1">
      <c r="K5384" s="103"/>
    </row>
    <row r="5385" ht="20.25" customHeight="1">
      <c r="K5385" s="103"/>
    </row>
    <row r="5386" ht="20.25" customHeight="1">
      <c r="K5386" s="103"/>
    </row>
    <row r="5387" ht="20.25" customHeight="1">
      <c r="K5387" s="103"/>
    </row>
    <row r="5388" ht="20.25" customHeight="1">
      <c r="K5388" s="103"/>
    </row>
    <row r="5389" ht="20.25" customHeight="1">
      <c r="K5389" s="103"/>
    </row>
    <row r="5390" ht="20.25" customHeight="1">
      <c r="K5390" s="103"/>
    </row>
    <row r="5391" ht="20.25" customHeight="1">
      <c r="K5391" s="103"/>
    </row>
    <row r="5392" ht="20.25" customHeight="1">
      <c r="K5392" s="103"/>
    </row>
    <row r="5393" ht="20.25" customHeight="1">
      <c r="K5393" s="103"/>
    </row>
    <row r="5394" ht="20.25" customHeight="1">
      <c r="K5394" s="103"/>
    </row>
    <row r="5395" ht="20.25" customHeight="1">
      <c r="K5395" s="103"/>
    </row>
    <row r="5396" ht="20.25" customHeight="1">
      <c r="K5396" s="103"/>
    </row>
    <row r="5397" ht="20.25" customHeight="1">
      <c r="K5397" s="103"/>
    </row>
    <row r="5398" ht="20.25" customHeight="1">
      <c r="K5398" s="103"/>
    </row>
    <row r="5399" ht="20.25" customHeight="1">
      <c r="K5399" s="103"/>
    </row>
    <row r="5400" ht="20.25" customHeight="1">
      <c r="K5400" s="103"/>
    </row>
    <row r="5401" ht="20.25" customHeight="1">
      <c r="K5401" s="103"/>
    </row>
    <row r="5402" ht="20.25" customHeight="1">
      <c r="K5402" s="103"/>
    </row>
    <row r="5403" ht="20.25" customHeight="1">
      <c r="K5403" s="103"/>
    </row>
    <row r="5404" ht="20.25" customHeight="1">
      <c r="K5404" s="103"/>
    </row>
    <row r="5405" ht="20.25" customHeight="1">
      <c r="K5405" s="103"/>
    </row>
    <row r="5406" ht="20.25" customHeight="1">
      <c r="K5406" s="103"/>
    </row>
    <row r="5407" ht="20.25" customHeight="1">
      <c r="K5407" s="103"/>
    </row>
    <row r="5408" ht="20.25" customHeight="1">
      <c r="K5408" s="103"/>
    </row>
    <row r="5409" ht="20.25" customHeight="1">
      <c r="K5409" s="103"/>
    </row>
    <row r="5410" ht="20.25" customHeight="1">
      <c r="K5410" s="103"/>
    </row>
    <row r="5411" ht="20.25" customHeight="1">
      <c r="K5411" s="103"/>
    </row>
    <row r="5412" ht="20.25" customHeight="1">
      <c r="K5412" s="103"/>
    </row>
    <row r="5413" ht="20.25" customHeight="1">
      <c r="K5413" s="103"/>
    </row>
    <row r="5414" ht="20.25" customHeight="1">
      <c r="K5414" s="103"/>
    </row>
    <row r="5415" ht="20.25" customHeight="1">
      <c r="K5415" s="103"/>
    </row>
    <row r="5416" ht="20.25" customHeight="1">
      <c r="K5416" s="103"/>
    </row>
    <row r="5417" ht="20.25" customHeight="1">
      <c r="K5417" s="103"/>
    </row>
    <row r="5418" ht="20.25" customHeight="1">
      <c r="K5418" s="103"/>
    </row>
    <row r="5419" ht="20.25" customHeight="1">
      <c r="K5419" s="103"/>
    </row>
    <row r="5420" ht="20.25" customHeight="1">
      <c r="K5420" s="103"/>
    </row>
    <row r="5421" ht="20.25" customHeight="1">
      <c r="K5421" s="103"/>
    </row>
    <row r="5422" ht="20.25" customHeight="1">
      <c r="K5422" s="103"/>
    </row>
    <row r="5423" ht="20.25" customHeight="1">
      <c r="K5423" s="103"/>
    </row>
    <row r="5424" ht="20.25" customHeight="1">
      <c r="K5424" s="103"/>
    </row>
    <row r="5425" ht="20.25" customHeight="1">
      <c r="K5425" s="103"/>
    </row>
    <row r="5426" ht="20.25" customHeight="1">
      <c r="K5426" s="103"/>
    </row>
    <row r="5427" ht="20.25" customHeight="1">
      <c r="K5427" s="103"/>
    </row>
    <row r="5428" ht="20.25" customHeight="1">
      <c r="K5428" s="103"/>
    </row>
    <row r="5429" ht="20.25" customHeight="1">
      <c r="K5429" s="103"/>
    </row>
    <row r="5430" ht="20.25" customHeight="1">
      <c r="K5430" s="103"/>
    </row>
    <row r="5431" ht="20.25" customHeight="1">
      <c r="K5431" s="103"/>
    </row>
    <row r="5432" ht="20.25" customHeight="1">
      <c r="K5432" s="103"/>
    </row>
    <row r="5433" ht="20.25" customHeight="1">
      <c r="K5433" s="103"/>
    </row>
    <row r="5434" ht="20.25" customHeight="1">
      <c r="K5434" s="103"/>
    </row>
    <row r="5435" ht="20.25" customHeight="1">
      <c r="K5435" s="103"/>
    </row>
    <row r="5436" ht="20.25" customHeight="1">
      <c r="K5436" s="103"/>
    </row>
    <row r="5437" ht="20.25" customHeight="1">
      <c r="K5437" s="103"/>
    </row>
    <row r="5438" ht="20.25" customHeight="1">
      <c r="K5438" s="103"/>
    </row>
    <row r="5439" ht="20.25" customHeight="1">
      <c r="K5439" s="103"/>
    </row>
    <row r="5440" ht="20.25" customHeight="1">
      <c r="K5440" s="103"/>
    </row>
    <row r="5441" ht="20.25" customHeight="1">
      <c r="K5441" s="103"/>
    </row>
    <row r="5442" ht="20.25" customHeight="1">
      <c r="K5442" s="103"/>
    </row>
    <row r="5443" ht="20.25" customHeight="1">
      <c r="K5443" s="103"/>
    </row>
    <row r="5444" ht="20.25" customHeight="1">
      <c r="K5444" s="103"/>
    </row>
    <row r="5445" ht="20.25" customHeight="1">
      <c r="K5445" s="103"/>
    </row>
    <row r="5446" ht="20.25" customHeight="1">
      <c r="K5446" s="103"/>
    </row>
    <row r="5447" ht="20.25" customHeight="1">
      <c r="K5447" s="103"/>
    </row>
    <row r="5448" ht="20.25" customHeight="1">
      <c r="K5448" s="103"/>
    </row>
    <row r="5449" ht="20.25" customHeight="1">
      <c r="K5449" s="103"/>
    </row>
    <row r="5450" ht="20.25" customHeight="1">
      <c r="K5450" s="103"/>
    </row>
    <row r="5451" ht="20.25" customHeight="1">
      <c r="K5451" s="103"/>
    </row>
    <row r="5452" ht="20.25" customHeight="1">
      <c r="K5452" s="103"/>
    </row>
    <row r="5453" ht="20.25" customHeight="1">
      <c r="K5453" s="103"/>
    </row>
    <row r="5454" ht="20.25" customHeight="1">
      <c r="K5454" s="103"/>
    </row>
    <row r="5455" ht="20.25" customHeight="1">
      <c r="K5455" s="103"/>
    </row>
    <row r="5456" ht="20.25" customHeight="1">
      <c r="K5456" s="103"/>
    </row>
    <row r="5457" ht="20.25" customHeight="1">
      <c r="K5457" s="103"/>
    </row>
    <row r="5458" ht="20.25" customHeight="1">
      <c r="K5458" s="103"/>
    </row>
    <row r="5459" ht="20.25" customHeight="1">
      <c r="K5459" s="103"/>
    </row>
    <row r="5460" ht="20.25" customHeight="1">
      <c r="K5460" s="103"/>
    </row>
    <row r="5461" ht="20.25" customHeight="1">
      <c r="K5461" s="103"/>
    </row>
    <row r="5462" ht="20.25" customHeight="1">
      <c r="K5462" s="103"/>
    </row>
    <row r="5463" ht="20.25" customHeight="1">
      <c r="K5463" s="103"/>
    </row>
    <row r="5464" ht="20.25" customHeight="1">
      <c r="K5464" s="103"/>
    </row>
    <row r="5465" ht="20.25" customHeight="1">
      <c r="K5465" s="103"/>
    </row>
    <row r="5466" ht="20.25" customHeight="1">
      <c r="K5466" s="103"/>
    </row>
    <row r="5467" ht="20.25" customHeight="1">
      <c r="K5467" s="103"/>
    </row>
    <row r="5468" ht="20.25" customHeight="1">
      <c r="K5468" s="103"/>
    </row>
    <row r="5469" ht="20.25" customHeight="1">
      <c r="K5469" s="103"/>
    </row>
    <row r="5470" ht="20.25" customHeight="1">
      <c r="K5470" s="103"/>
    </row>
    <row r="5471" ht="20.25" customHeight="1">
      <c r="K5471" s="103"/>
    </row>
    <row r="5472" ht="20.25" customHeight="1">
      <c r="K5472" s="103"/>
    </row>
    <row r="5473" ht="20.25" customHeight="1">
      <c r="K5473" s="103"/>
    </row>
    <row r="5474" ht="20.25" customHeight="1">
      <c r="K5474" s="103"/>
    </row>
    <row r="5475" ht="20.25" customHeight="1">
      <c r="K5475" s="103"/>
    </row>
    <row r="5476" ht="20.25" customHeight="1">
      <c r="K5476" s="103"/>
    </row>
    <row r="5477" ht="20.25" customHeight="1">
      <c r="K5477" s="103"/>
    </row>
    <row r="5478" ht="20.25" customHeight="1">
      <c r="K5478" s="103"/>
    </row>
    <row r="5479" ht="20.25" customHeight="1">
      <c r="K5479" s="103"/>
    </row>
    <row r="5480" ht="20.25" customHeight="1">
      <c r="K5480" s="103"/>
    </row>
    <row r="5481" ht="20.25" customHeight="1">
      <c r="K5481" s="103"/>
    </row>
    <row r="5482" ht="20.25" customHeight="1">
      <c r="K5482" s="103"/>
    </row>
    <row r="5483" ht="20.25" customHeight="1">
      <c r="K5483" s="103"/>
    </row>
    <row r="5484" ht="20.25" customHeight="1">
      <c r="K5484" s="103"/>
    </row>
    <row r="5485" ht="20.25" customHeight="1">
      <c r="K5485" s="103"/>
    </row>
    <row r="5486" ht="20.25" customHeight="1">
      <c r="K5486" s="103"/>
    </row>
    <row r="5487" ht="20.25" customHeight="1">
      <c r="K5487" s="103"/>
    </row>
    <row r="5488" ht="20.25" customHeight="1">
      <c r="K5488" s="103"/>
    </row>
    <row r="5489" ht="20.25" customHeight="1">
      <c r="K5489" s="103"/>
    </row>
    <row r="5490" ht="20.25" customHeight="1">
      <c r="K5490" s="103"/>
    </row>
    <row r="5491" ht="20.25" customHeight="1">
      <c r="K5491" s="103"/>
    </row>
    <row r="5492" ht="20.25" customHeight="1">
      <c r="K5492" s="103"/>
    </row>
    <row r="5493" ht="20.25" customHeight="1">
      <c r="K5493" s="103"/>
    </row>
    <row r="5494" ht="20.25" customHeight="1">
      <c r="K5494" s="103"/>
    </row>
    <row r="5495" ht="20.25" customHeight="1">
      <c r="K5495" s="103"/>
    </row>
    <row r="5496" ht="20.25" customHeight="1">
      <c r="K5496" s="103"/>
    </row>
    <row r="5497" ht="20.25" customHeight="1">
      <c r="K5497" s="103"/>
    </row>
    <row r="5498" ht="20.25" customHeight="1">
      <c r="K5498" s="103"/>
    </row>
    <row r="5499" ht="20.25" customHeight="1">
      <c r="K5499" s="103"/>
    </row>
    <row r="5500" ht="20.25" customHeight="1">
      <c r="K5500" s="103"/>
    </row>
    <row r="5501" ht="20.25" customHeight="1">
      <c r="K5501" s="103"/>
    </row>
    <row r="5502" ht="20.25" customHeight="1">
      <c r="K5502" s="103"/>
    </row>
    <row r="5503" ht="20.25" customHeight="1">
      <c r="K5503" s="103"/>
    </row>
    <row r="5504" ht="20.25" customHeight="1">
      <c r="K5504" s="103"/>
    </row>
    <row r="5505" ht="20.25" customHeight="1">
      <c r="K5505" s="103"/>
    </row>
    <row r="5506" ht="20.25" customHeight="1">
      <c r="K5506" s="103"/>
    </row>
    <row r="5507" ht="20.25" customHeight="1">
      <c r="K5507" s="103"/>
    </row>
    <row r="5508" ht="20.25" customHeight="1">
      <c r="K5508" s="103"/>
    </row>
    <row r="5509" ht="20.25" customHeight="1">
      <c r="K5509" s="103"/>
    </row>
    <row r="5510" ht="20.25" customHeight="1">
      <c r="K5510" s="103"/>
    </row>
    <row r="5511" ht="20.25" customHeight="1">
      <c r="K5511" s="103"/>
    </row>
    <row r="5512" ht="20.25" customHeight="1">
      <c r="K5512" s="103"/>
    </row>
    <row r="5513" ht="20.25" customHeight="1">
      <c r="K5513" s="103"/>
    </row>
    <row r="5514" ht="20.25" customHeight="1">
      <c r="K5514" s="103"/>
    </row>
    <row r="5515" ht="20.25" customHeight="1">
      <c r="K5515" s="103"/>
    </row>
    <row r="5516" ht="20.25" customHeight="1">
      <c r="K5516" s="103"/>
    </row>
    <row r="5517" ht="20.25" customHeight="1">
      <c r="K5517" s="103"/>
    </row>
    <row r="5518" ht="20.25" customHeight="1">
      <c r="K5518" s="103"/>
    </row>
    <row r="5519" ht="20.25" customHeight="1">
      <c r="K5519" s="103"/>
    </row>
    <row r="5520" ht="20.25" customHeight="1">
      <c r="K5520" s="103"/>
    </row>
    <row r="5521" ht="20.25" customHeight="1">
      <c r="K5521" s="103"/>
    </row>
    <row r="5522" ht="20.25" customHeight="1">
      <c r="K5522" s="103"/>
    </row>
    <row r="5523" ht="20.25" customHeight="1">
      <c r="K5523" s="103"/>
    </row>
    <row r="5524" ht="20.25" customHeight="1">
      <c r="K5524" s="103"/>
    </row>
    <row r="5525" ht="20.25" customHeight="1">
      <c r="K5525" s="103"/>
    </row>
    <row r="5526" ht="20.25" customHeight="1">
      <c r="K5526" s="103"/>
    </row>
    <row r="5527" ht="20.25" customHeight="1">
      <c r="K5527" s="103"/>
    </row>
    <row r="5528" ht="20.25" customHeight="1">
      <c r="K5528" s="103"/>
    </row>
    <row r="5529" ht="20.25" customHeight="1">
      <c r="K5529" s="103"/>
    </row>
    <row r="5530" ht="20.25" customHeight="1">
      <c r="K5530" s="103"/>
    </row>
    <row r="5531" ht="20.25" customHeight="1">
      <c r="K5531" s="103"/>
    </row>
    <row r="5532" ht="20.25" customHeight="1">
      <c r="K5532" s="103"/>
    </row>
    <row r="5533" ht="20.25" customHeight="1">
      <c r="K5533" s="103"/>
    </row>
    <row r="5534" ht="20.25" customHeight="1">
      <c r="K5534" s="103"/>
    </row>
    <row r="5535" ht="20.25" customHeight="1">
      <c r="K5535" s="103"/>
    </row>
    <row r="5536" ht="20.25" customHeight="1">
      <c r="K5536" s="103"/>
    </row>
    <row r="5537" ht="20.25" customHeight="1">
      <c r="K5537" s="103"/>
    </row>
    <row r="5538" ht="20.25" customHeight="1">
      <c r="K5538" s="103"/>
    </row>
    <row r="5539" ht="20.25" customHeight="1">
      <c r="K5539" s="103"/>
    </row>
    <row r="5540" ht="20.25" customHeight="1">
      <c r="K5540" s="103"/>
    </row>
    <row r="5541" ht="20.25" customHeight="1">
      <c r="K5541" s="103"/>
    </row>
    <row r="5542" ht="20.25" customHeight="1">
      <c r="K5542" s="103"/>
    </row>
    <row r="5543" ht="20.25" customHeight="1">
      <c r="K5543" s="103"/>
    </row>
    <row r="5544" ht="20.25" customHeight="1">
      <c r="K5544" s="103"/>
    </row>
    <row r="5545" ht="20.25" customHeight="1">
      <c r="K5545" s="103"/>
    </row>
    <row r="5546" ht="20.25" customHeight="1">
      <c r="K5546" s="103"/>
    </row>
    <row r="5547" ht="20.25" customHeight="1">
      <c r="K5547" s="103"/>
    </row>
    <row r="5548" ht="20.25" customHeight="1">
      <c r="K5548" s="103"/>
    </row>
    <row r="5549" ht="20.25" customHeight="1">
      <c r="K5549" s="103"/>
    </row>
    <row r="5550" ht="20.25" customHeight="1">
      <c r="K5550" s="103"/>
    </row>
    <row r="5551" ht="20.25" customHeight="1">
      <c r="K5551" s="103"/>
    </row>
    <row r="5552" ht="20.25" customHeight="1">
      <c r="K5552" s="103"/>
    </row>
    <row r="5553" ht="20.25" customHeight="1">
      <c r="K5553" s="103"/>
    </row>
    <row r="5554" ht="20.25" customHeight="1">
      <c r="K5554" s="103"/>
    </row>
    <row r="5555" ht="20.25" customHeight="1">
      <c r="K5555" s="103"/>
    </row>
    <row r="5556" ht="20.25" customHeight="1">
      <c r="K5556" s="103"/>
    </row>
    <row r="5557" ht="20.25" customHeight="1">
      <c r="K5557" s="103"/>
    </row>
    <row r="5558" ht="20.25" customHeight="1">
      <c r="K5558" s="103"/>
    </row>
    <row r="5559" ht="20.25" customHeight="1">
      <c r="K5559" s="103"/>
    </row>
    <row r="5560" ht="20.25" customHeight="1">
      <c r="K5560" s="103"/>
    </row>
    <row r="5561" ht="20.25" customHeight="1">
      <c r="K5561" s="103"/>
    </row>
    <row r="5562" ht="20.25" customHeight="1">
      <c r="K5562" s="103"/>
    </row>
    <row r="5563" ht="20.25" customHeight="1">
      <c r="K5563" s="103"/>
    </row>
    <row r="5564" ht="20.25" customHeight="1">
      <c r="K5564" s="103"/>
    </row>
    <row r="5565" ht="20.25" customHeight="1">
      <c r="K5565" s="103"/>
    </row>
    <row r="5566" ht="20.25" customHeight="1">
      <c r="K5566" s="103"/>
    </row>
    <row r="5567" ht="20.25" customHeight="1">
      <c r="K5567" s="103"/>
    </row>
    <row r="5568" ht="20.25" customHeight="1">
      <c r="K5568" s="103"/>
    </row>
    <row r="5569" ht="20.25" customHeight="1">
      <c r="K5569" s="103"/>
    </row>
    <row r="5570" ht="20.25" customHeight="1">
      <c r="K5570" s="103"/>
    </row>
    <row r="5571" ht="20.25" customHeight="1">
      <c r="K5571" s="103"/>
    </row>
    <row r="5572" ht="20.25" customHeight="1">
      <c r="K5572" s="103"/>
    </row>
    <row r="5573" ht="20.25" customHeight="1">
      <c r="K5573" s="103"/>
    </row>
    <row r="5574" ht="20.25" customHeight="1">
      <c r="K5574" s="103"/>
    </row>
    <row r="5575" ht="20.25" customHeight="1">
      <c r="K5575" s="103"/>
    </row>
    <row r="5576" ht="20.25" customHeight="1">
      <c r="K5576" s="103"/>
    </row>
    <row r="5577" ht="20.25" customHeight="1">
      <c r="K5577" s="103"/>
    </row>
    <row r="5578" ht="20.25" customHeight="1">
      <c r="K5578" s="103"/>
    </row>
    <row r="5579" ht="20.25" customHeight="1">
      <c r="K5579" s="103"/>
    </row>
    <row r="5580" ht="20.25" customHeight="1">
      <c r="K5580" s="103"/>
    </row>
    <row r="5581" ht="20.25" customHeight="1">
      <c r="K5581" s="103"/>
    </row>
    <row r="5582" ht="20.25" customHeight="1">
      <c r="K5582" s="103"/>
    </row>
    <row r="5583" ht="20.25" customHeight="1">
      <c r="K5583" s="103"/>
    </row>
    <row r="5584" ht="20.25" customHeight="1">
      <c r="K5584" s="103"/>
    </row>
    <row r="5585" ht="20.25" customHeight="1">
      <c r="K5585" s="103"/>
    </row>
    <row r="5586" ht="20.25" customHeight="1">
      <c r="K5586" s="103"/>
    </row>
    <row r="5587" ht="20.25" customHeight="1">
      <c r="K5587" s="103"/>
    </row>
    <row r="5588" ht="20.25" customHeight="1">
      <c r="K5588" s="103"/>
    </row>
    <row r="5589" ht="20.25" customHeight="1">
      <c r="K5589" s="103"/>
    </row>
    <row r="5590" ht="20.25" customHeight="1">
      <c r="K5590" s="103"/>
    </row>
    <row r="5591" ht="20.25" customHeight="1">
      <c r="K5591" s="103"/>
    </row>
    <row r="5592" ht="20.25" customHeight="1">
      <c r="K5592" s="103"/>
    </row>
    <row r="5593" ht="20.25" customHeight="1">
      <c r="K5593" s="103"/>
    </row>
    <row r="5594" ht="20.25" customHeight="1">
      <c r="K5594" s="103"/>
    </row>
    <row r="5595" ht="20.25" customHeight="1">
      <c r="K5595" s="103"/>
    </row>
    <row r="5596" ht="20.25" customHeight="1">
      <c r="K5596" s="103"/>
    </row>
    <row r="5597" ht="20.25" customHeight="1">
      <c r="K5597" s="103"/>
    </row>
    <row r="5598" ht="20.25" customHeight="1">
      <c r="K5598" s="103"/>
    </row>
    <row r="5599" ht="20.25" customHeight="1">
      <c r="K5599" s="103"/>
    </row>
    <row r="5600" ht="20.25" customHeight="1">
      <c r="K5600" s="103"/>
    </row>
    <row r="5601" ht="20.25" customHeight="1">
      <c r="K5601" s="103"/>
    </row>
    <row r="5602" ht="20.25" customHeight="1">
      <c r="K5602" s="103"/>
    </row>
    <row r="5603" ht="20.25" customHeight="1">
      <c r="K5603" s="103"/>
    </row>
    <row r="5604" ht="20.25" customHeight="1">
      <c r="K5604" s="103"/>
    </row>
    <row r="5605" ht="20.25" customHeight="1">
      <c r="K5605" s="103"/>
    </row>
    <row r="5606" ht="20.25" customHeight="1">
      <c r="K5606" s="103"/>
    </row>
    <row r="5607" ht="20.25" customHeight="1">
      <c r="K5607" s="103"/>
    </row>
    <row r="5608" ht="20.25" customHeight="1">
      <c r="K5608" s="103"/>
    </row>
    <row r="5609" ht="20.25" customHeight="1">
      <c r="K5609" s="103"/>
    </row>
    <row r="5610" ht="20.25" customHeight="1">
      <c r="K5610" s="103"/>
    </row>
    <row r="5611" ht="20.25" customHeight="1">
      <c r="K5611" s="103"/>
    </row>
    <row r="5612" ht="20.25" customHeight="1">
      <c r="K5612" s="103"/>
    </row>
    <row r="5613" ht="20.25" customHeight="1">
      <c r="K5613" s="103"/>
    </row>
    <row r="5614" ht="20.25" customHeight="1">
      <c r="K5614" s="103"/>
    </row>
    <row r="5615" ht="20.25" customHeight="1">
      <c r="K5615" s="103"/>
    </row>
    <row r="5616" ht="20.25" customHeight="1">
      <c r="K5616" s="103"/>
    </row>
    <row r="5617" ht="20.25" customHeight="1">
      <c r="K5617" s="103"/>
    </row>
    <row r="5618" ht="20.25" customHeight="1">
      <c r="K5618" s="103"/>
    </row>
    <row r="5619" ht="20.25" customHeight="1">
      <c r="K5619" s="103"/>
    </row>
    <row r="5620" ht="20.25" customHeight="1">
      <c r="K5620" s="103"/>
    </row>
    <row r="5621" ht="20.25" customHeight="1">
      <c r="K5621" s="103"/>
    </row>
    <row r="5622" ht="20.25" customHeight="1">
      <c r="K5622" s="103"/>
    </row>
    <row r="5623" ht="20.25" customHeight="1">
      <c r="K5623" s="103"/>
    </row>
    <row r="5624" ht="20.25" customHeight="1">
      <c r="K5624" s="103"/>
    </row>
    <row r="5625" ht="20.25" customHeight="1">
      <c r="K5625" s="103"/>
    </row>
    <row r="5626" ht="20.25" customHeight="1">
      <c r="K5626" s="103"/>
    </row>
    <row r="5627" ht="20.25" customHeight="1">
      <c r="K5627" s="103"/>
    </row>
    <row r="5628" ht="20.25" customHeight="1">
      <c r="K5628" s="103"/>
    </row>
    <row r="5629" ht="20.25" customHeight="1">
      <c r="K5629" s="103"/>
    </row>
    <row r="5630" ht="20.25" customHeight="1">
      <c r="K5630" s="103"/>
    </row>
    <row r="5631" ht="20.25" customHeight="1">
      <c r="K5631" s="103"/>
    </row>
    <row r="5632" ht="20.25" customHeight="1">
      <c r="K5632" s="103"/>
    </row>
    <row r="5633" ht="20.25" customHeight="1">
      <c r="K5633" s="103"/>
    </row>
    <row r="5634" ht="20.25" customHeight="1">
      <c r="K5634" s="103"/>
    </row>
    <row r="5635" ht="20.25" customHeight="1">
      <c r="K5635" s="103"/>
    </row>
    <row r="5636" ht="20.25" customHeight="1">
      <c r="K5636" s="103"/>
    </row>
    <row r="5637" ht="20.25" customHeight="1">
      <c r="K5637" s="103"/>
    </row>
    <row r="5638" ht="20.25" customHeight="1">
      <c r="K5638" s="103"/>
    </row>
    <row r="5639" ht="20.25" customHeight="1">
      <c r="K5639" s="103"/>
    </row>
    <row r="5640" ht="20.25" customHeight="1">
      <c r="K5640" s="103"/>
    </row>
    <row r="5641" ht="20.25" customHeight="1">
      <c r="K5641" s="103"/>
    </row>
    <row r="5642" ht="20.25" customHeight="1">
      <c r="K5642" s="103"/>
    </row>
    <row r="5643" ht="20.25" customHeight="1">
      <c r="K5643" s="103"/>
    </row>
    <row r="5644" ht="20.25" customHeight="1">
      <c r="K5644" s="103"/>
    </row>
    <row r="5645" ht="20.25" customHeight="1">
      <c r="K5645" s="103"/>
    </row>
    <row r="5646" ht="20.25" customHeight="1">
      <c r="K5646" s="103"/>
    </row>
    <row r="5647" ht="20.25" customHeight="1">
      <c r="K5647" s="103"/>
    </row>
    <row r="5648" ht="20.25" customHeight="1">
      <c r="K5648" s="103"/>
    </row>
    <row r="5649" ht="20.25" customHeight="1">
      <c r="K5649" s="103"/>
    </row>
    <row r="5650" ht="20.25" customHeight="1">
      <c r="K5650" s="103"/>
    </row>
    <row r="5651" ht="20.25" customHeight="1">
      <c r="K5651" s="103"/>
    </row>
    <row r="5652" ht="20.25" customHeight="1">
      <c r="K5652" s="103"/>
    </row>
    <row r="5653" ht="20.25" customHeight="1">
      <c r="K5653" s="103"/>
    </row>
    <row r="5654" ht="20.25" customHeight="1">
      <c r="K5654" s="103"/>
    </row>
    <row r="5655" ht="20.25" customHeight="1">
      <c r="K5655" s="103"/>
    </row>
    <row r="5656" ht="20.25" customHeight="1">
      <c r="K5656" s="103"/>
    </row>
    <row r="5657" ht="20.25" customHeight="1">
      <c r="K5657" s="103"/>
    </row>
    <row r="5658" ht="20.25" customHeight="1">
      <c r="K5658" s="103"/>
    </row>
    <row r="5659" ht="20.25" customHeight="1">
      <c r="K5659" s="103"/>
    </row>
    <row r="5660" ht="20.25" customHeight="1">
      <c r="K5660" s="103"/>
    </row>
    <row r="5661" ht="20.25" customHeight="1">
      <c r="K5661" s="103"/>
    </row>
    <row r="5662" ht="20.25" customHeight="1">
      <c r="K5662" s="103"/>
    </row>
    <row r="5663" ht="20.25" customHeight="1">
      <c r="K5663" s="103"/>
    </row>
    <row r="5664" ht="20.25" customHeight="1">
      <c r="K5664" s="103"/>
    </row>
    <row r="5665" ht="20.25" customHeight="1">
      <c r="K5665" s="103"/>
    </row>
    <row r="5666" ht="20.25" customHeight="1">
      <c r="K5666" s="103"/>
    </row>
    <row r="5667" ht="20.25" customHeight="1">
      <c r="K5667" s="103"/>
    </row>
    <row r="5668" ht="20.25" customHeight="1">
      <c r="K5668" s="103"/>
    </row>
    <row r="5669" ht="20.25" customHeight="1">
      <c r="K5669" s="103"/>
    </row>
    <row r="5670" ht="20.25" customHeight="1">
      <c r="K5670" s="103"/>
    </row>
    <row r="5671" ht="20.25" customHeight="1">
      <c r="K5671" s="103"/>
    </row>
    <row r="5672" ht="20.25" customHeight="1">
      <c r="K5672" s="103"/>
    </row>
    <row r="5673" ht="20.25" customHeight="1">
      <c r="K5673" s="103"/>
    </row>
    <row r="5674" ht="20.25" customHeight="1">
      <c r="K5674" s="103"/>
    </row>
    <row r="5675" ht="20.25" customHeight="1">
      <c r="K5675" s="103"/>
    </row>
    <row r="5676" ht="20.25" customHeight="1">
      <c r="K5676" s="103"/>
    </row>
    <row r="5677" ht="20.25" customHeight="1">
      <c r="K5677" s="103"/>
    </row>
    <row r="5678" ht="20.25" customHeight="1">
      <c r="K5678" s="103"/>
    </row>
    <row r="5679" ht="20.25" customHeight="1">
      <c r="K5679" s="103"/>
    </row>
    <row r="5680" ht="20.25" customHeight="1">
      <c r="K5680" s="103"/>
    </row>
    <row r="5681" ht="20.25" customHeight="1">
      <c r="K5681" s="103"/>
    </row>
    <row r="5682" ht="20.25" customHeight="1">
      <c r="K5682" s="103"/>
    </row>
    <row r="5683" ht="20.25" customHeight="1">
      <c r="K5683" s="103"/>
    </row>
    <row r="5684" ht="20.25" customHeight="1">
      <c r="K5684" s="103"/>
    </row>
    <row r="5685" ht="20.25" customHeight="1">
      <c r="K5685" s="103"/>
    </row>
    <row r="5686" ht="20.25" customHeight="1">
      <c r="K5686" s="103"/>
    </row>
    <row r="5687" ht="20.25" customHeight="1">
      <c r="K5687" s="103"/>
    </row>
    <row r="5688" ht="20.25" customHeight="1">
      <c r="K5688" s="103"/>
    </row>
    <row r="5689" ht="20.25" customHeight="1">
      <c r="K5689" s="103"/>
    </row>
    <row r="5690" ht="20.25" customHeight="1">
      <c r="K5690" s="103"/>
    </row>
    <row r="5691" ht="20.25" customHeight="1">
      <c r="K5691" s="103"/>
    </row>
    <row r="5692" ht="20.25" customHeight="1">
      <c r="K5692" s="103"/>
    </row>
    <row r="5693" ht="20.25" customHeight="1">
      <c r="K5693" s="103"/>
    </row>
    <row r="5694" ht="20.25" customHeight="1">
      <c r="K5694" s="103"/>
    </row>
    <row r="5695" ht="20.25" customHeight="1">
      <c r="K5695" s="103"/>
    </row>
    <row r="5696" ht="20.25" customHeight="1">
      <c r="K5696" s="103"/>
    </row>
    <row r="5697" ht="20.25" customHeight="1">
      <c r="K5697" s="103"/>
    </row>
    <row r="5698" ht="20.25" customHeight="1">
      <c r="K5698" s="103"/>
    </row>
    <row r="5699" ht="20.25" customHeight="1">
      <c r="K5699" s="103"/>
    </row>
    <row r="5700" ht="20.25" customHeight="1">
      <c r="K5700" s="103"/>
    </row>
    <row r="5701" ht="20.25" customHeight="1">
      <c r="K5701" s="103"/>
    </row>
    <row r="5702" ht="20.25" customHeight="1">
      <c r="K5702" s="103"/>
    </row>
    <row r="5703" ht="20.25" customHeight="1">
      <c r="K5703" s="103"/>
    </row>
    <row r="5704" ht="20.25" customHeight="1">
      <c r="K5704" s="103"/>
    </row>
    <row r="5705" ht="20.25" customHeight="1">
      <c r="K5705" s="103"/>
    </row>
    <row r="5706" ht="20.25" customHeight="1">
      <c r="K5706" s="103"/>
    </row>
    <row r="5707" ht="20.25" customHeight="1">
      <c r="K5707" s="103"/>
    </row>
    <row r="5708" ht="20.25" customHeight="1">
      <c r="K5708" s="103"/>
    </row>
    <row r="5709" ht="20.25" customHeight="1">
      <c r="K5709" s="103"/>
    </row>
    <row r="5710" ht="20.25" customHeight="1">
      <c r="K5710" s="103"/>
    </row>
    <row r="5711" ht="20.25" customHeight="1">
      <c r="K5711" s="103"/>
    </row>
    <row r="5712" ht="20.25" customHeight="1">
      <c r="K5712" s="103"/>
    </row>
    <row r="5713" ht="20.25" customHeight="1">
      <c r="K5713" s="103"/>
    </row>
    <row r="5714" ht="20.25" customHeight="1">
      <c r="K5714" s="103"/>
    </row>
    <row r="5715" ht="20.25" customHeight="1">
      <c r="K5715" s="103"/>
    </row>
    <row r="5716" ht="20.25" customHeight="1">
      <c r="K5716" s="103"/>
    </row>
    <row r="5717" ht="20.25" customHeight="1">
      <c r="K5717" s="103"/>
    </row>
    <row r="5718" ht="20.25" customHeight="1">
      <c r="K5718" s="103"/>
    </row>
    <row r="5719" ht="20.25" customHeight="1">
      <c r="K5719" s="103"/>
    </row>
    <row r="5720" ht="20.25" customHeight="1">
      <c r="K5720" s="103"/>
    </row>
    <row r="5721" ht="20.25" customHeight="1">
      <c r="K5721" s="103"/>
    </row>
    <row r="5722" ht="20.25" customHeight="1">
      <c r="K5722" s="103"/>
    </row>
    <row r="5723" ht="20.25" customHeight="1">
      <c r="K5723" s="103"/>
    </row>
    <row r="5724" ht="20.25" customHeight="1">
      <c r="K5724" s="103"/>
    </row>
    <row r="5725" ht="20.25" customHeight="1">
      <c r="K5725" s="103"/>
    </row>
    <row r="5726" ht="20.25" customHeight="1">
      <c r="K5726" s="103"/>
    </row>
    <row r="5727" ht="20.25" customHeight="1">
      <c r="K5727" s="103"/>
    </row>
    <row r="5728" ht="20.25" customHeight="1">
      <c r="K5728" s="103"/>
    </row>
    <row r="5729" ht="20.25" customHeight="1">
      <c r="K5729" s="103"/>
    </row>
    <row r="5730" ht="20.25" customHeight="1">
      <c r="K5730" s="103"/>
    </row>
    <row r="5731" ht="20.25" customHeight="1">
      <c r="K5731" s="103"/>
    </row>
    <row r="5732" ht="20.25" customHeight="1">
      <c r="K5732" s="103"/>
    </row>
    <row r="5733" ht="20.25" customHeight="1">
      <c r="K5733" s="103"/>
    </row>
    <row r="5734" ht="20.25" customHeight="1">
      <c r="K5734" s="103"/>
    </row>
    <row r="5735" ht="20.25" customHeight="1">
      <c r="K5735" s="103"/>
    </row>
    <row r="5736" ht="20.25" customHeight="1">
      <c r="K5736" s="103"/>
    </row>
    <row r="5737" ht="20.25" customHeight="1">
      <c r="K5737" s="103"/>
    </row>
    <row r="5738" ht="20.25" customHeight="1">
      <c r="K5738" s="103"/>
    </row>
    <row r="5739" ht="20.25" customHeight="1">
      <c r="K5739" s="103"/>
    </row>
    <row r="5740" ht="20.25" customHeight="1">
      <c r="K5740" s="103"/>
    </row>
    <row r="5741" ht="20.25" customHeight="1">
      <c r="K5741" s="103"/>
    </row>
    <row r="5742" ht="20.25" customHeight="1">
      <c r="K5742" s="103"/>
    </row>
    <row r="5743" ht="20.25" customHeight="1">
      <c r="K5743" s="103"/>
    </row>
    <row r="5744" ht="20.25" customHeight="1">
      <c r="K5744" s="103"/>
    </row>
    <row r="5745" ht="20.25" customHeight="1">
      <c r="K5745" s="103"/>
    </row>
    <row r="5746" ht="20.25" customHeight="1">
      <c r="K5746" s="103"/>
    </row>
    <row r="5747" ht="20.25" customHeight="1">
      <c r="K5747" s="103"/>
    </row>
    <row r="5748" ht="20.25" customHeight="1">
      <c r="K5748" s="103"/>
    </row>
    <row r="5749" ht="20.25" customHeight="1">
      <c r="K5749" s="103"/>
    </row>
    <row r="5750" ht="20.25" customHeight="1">
      <c r="K5750" s="103"/>
    </row>
    <row r="5751" ht="20.25" customHeight="1">
      <c r="K5751" s="103"/>
    </row>
    <row r="5752" ht="20.25" customHeight="1">
      <c r="K5752" s="103"/>
    </row>
    <row r="5753" ht="20.25" customHeight="1">
      <c r="K5753" s="103"/>
    </row>
    <row r="5754" ht="20.25" customHeight="1">
      <c r="K5754" s="103"/>
    </row>
    <row r="5755" ht="20.25" customHeight="1">
      <c r="K5755" s="103"/>
    </row>
    <row r="5756" ht="20.25" customHeight="1">
      <c r="K5756" s="103"/>
    </row>
    <row r="5757" ht="20.25" customHeight="1">
      <c r="K5757" s="103"/>
    </row>
    <row r="5758" ht="20.25" customHeight="1">
      <c r="K5758" s="103"/>
    </row>
    <row r="5759" ht="20.25" customHeight="1">
      <c r="K5759" s="103"/>
    </row>
    <row r="5760" ht="20.25" customHeight="1">
      <c r="K5760" s="103"/>
    </row>
    <row r="5761" ht="20.25" customHeight="1">
      <c r="K5761" s="103"/>
    </row>
    <row r="5762" ht="20.25" customHeight="1">
      <c r="K5762" s="103"/>
    </row>
    <row r="5763" ht="20.25" customHeight="1">
      <c r="K5763" s="103"/>
    </row>
    <row r="5764" ht="20.25" customHeight="1">
      <c r="K5764" s="103"/>
    </row>
    <row r="5765" ht="20.25" customHeight="1">
      <c r="K5765" s="103"/>
    </row>
    <row r="5766" ht="20.25" customHeight="1">
      <c r="K5766" s="103"/>
    </row>
    <row r="5767" ht="20.25" customHeight="1">
      <c r="K5767" s="103"/>
    </row>
    <row r="5768" ht="20.25" customHeight="1">
      <c r="K5768" s="103"/>
    </row>
    <row r="5769" ht="20.25" customHeight="1">
      <c r="K5769" s="103"/>
    </row>
    <row r="5770" ht="20.25" customHeight="1">
      <c r="K5770" s="103"/>
    </row>
    <row r="5771" ht="20.25" customHeight="1">
      <c r="K5771" s="103"/>
    </row>
    <row r="5772" ht="20.25" customHeight="1">
      <c r="K5772" s="103"/>
    </row>
    <row r="5773" ht="20.25" customHeight="1">
      <c r="K5773" s="103"/>
    </row>
    <row r="5774" ht="20.25" customHeight="1">
      <c r="K5774" s="103"/>
    </row>
    <row r="5775" ht="20.25" customHeight="1">
      <c r="K5775" s="103"/>
    </row>
    <row r="5776" ht="20.25" customHeight="1">
      <c r="K5776" s="103"/>
    </row>
    <row r="5777" ht="20.25" customHeight="1">
      <c r="K5777" s="103"/>
    </row>
    <row r="5778" ht="20.25" customHeight="1">
      <c r="K5778" s="103"/>
    </row>
    <row r="5779" ht="20.25" customHeight="1">
      <c r="K5779" s="103"/>
    </row>
    <row r="5780" ht="20.25" customHeight="1">
      <c r="K5780" s="103"/>
    </row>
    <row r="5781" ht="20.25" customHeight="1">
      <c r="K5781" s="103"/>
    </row>
    <row r="5782" ht="20.25" customHeight="1">
      <c r="K5782" s="103"/>
    </row>
    <row r="5783" ht="20.25" customHeight="1">
      <c r="K5783" s="103"/>
    </row>
    <row r="5784" ht="20.25" customHeight="1">
      <c r="K5784" s="103"/>
    </row>
    <row r="5785" ht="20.25" customHeight="1">
      <c r="K5785" s="103"/>
    </row>
    <row r="5786" ht="20.25" customHeight="1">
      <c r="K5786" s="103"/>
    </row>
    <row r="5787" ht="20.25" customHeight="1">
      <c r="K5787" s="103"/>
    </row>
    <row r="5788" ht="20.25" customHeight="1">
      <c r="K5788" s="103"/>
    </row>
    <row r="5789" ht="20.25" customHeight="1">
      <c r="K5789" s="103"/>
    </row>
    <row r="5790" ht="20.25" customHeight="1">
      <c r="K5790" s="103"/>
    </row>
    <row r="5791" ht="20.25" customHeight="1">
      <c r="K5791" s="103"/>
    </row>
    <row r="5792" ht="20.25" customHeight="1">
      <c r="K5792" s="103"/>
    </row>
    <row r="5793" ht="20.25" customHeight="1">
      <c r="K5793" s="103"/>
    </row>
    <row r="5794" ht="20.25" customHeight="1">
      <c r="K5794" s="103"/>
    </row>
    <row r="5795" ht="20.25" customHeight="1">
      <c r="K5795" s="103"/>
    </row>
    <row r="5796" ht="20.25" customHeight="1">
      <c r="K5796" s="103"/>
    </row>
    <row r="5797" ht="20.25" customHeight="1">
      <c r="K5797" s="103"/>
    </row>
    <row r="5798" ht="20.25" customHeight="1">
      <c r="K5798" s="103"/>
    </row>
    <row r="5799" ht="20.25" customHeight="1">
      <c r="K5799" s="103"/>
    </row>
    <row r="5800" ht="20.25" customHeight="1">
      <c r="K5800" s="103"/>
    </row>
    <row r="5801" ht="20.25" customHeight="1">
      <c r="K5801" s="103"/>
    </row>
    <row r="5802" ht="20.25" customHeight="1">
      <c r="K5802" s="103"/>
    </row>
    <row r="5803" ht="20.25" customHeight="1">
      <c r="K5803" s="103"/>
    </row>
    <row r="5804" ht="20.25" customHeight="1">
      <c r="K5804" s="103"/>
    </row>
    <row r="5805" ht="20.25" customHeight="1">
      <c r="K5805" s="103"/>
    </row>
    <row r="5806" ht="20.25" customHeight="1">
      <c r="K5806" s="103"/>
    </row>
    <row r="5807" ht="20.25" customHeight="1">
      <c r="K5807" s="103"/>
    </row>
    <row r="5808" ht="20.25" customHeight="1">
      <c r="K5808" s="103"/>
    </row>
    <row r="5809" ht="20.25" customHeight="1">
      <c r="K5809" s="103"/>
    </row>
    <row r="5810" ht="20.25" customHeight="1">
      <c r="K5810" s="103"/>
    </row>
    <row r="5811" ht="20.25" customHeight="1">
      <c r="K5811" s="103"/>
    </row>
    <row r="5812" ht="20.25" customHeight="1">
      <c r="K5812" s="103"/>
    </row>
    <row r="5813" ht="20.25" customHeight="1">
      <c r="K5813" s="103"/>
    </row>
    <row r="5814" ht="20.25" customHeight="1">
      <c r="K5814" s="103"/>
    </row>
    <row r="5815" ht="20.25" customHeight="1">
      <c r="K5815" s="103"/>
    </row>
    <row r="5816" ht="20.25" customHeight="1">
      <c r="K5816" s="103"/>
    </row>
    <row r="5817" ht="20.25" customHeight="1">
      <c r="K5817" s="103"/>
    </row>
    <row r="5818" ht="20.25" customHeight="1">
      <c r="K5818" s="103"/>
    </row>
    <row r="5819" ht="20.25" customHeight="1">
      <c r="K5819" s="103"/>
    </row>
    <row r="5820" ht="20.25" customHeight="1">
      <c r="K5820" s="103"/>
    </row>
    <row r="5821" ht="20.25" customHeight="1">
      <c r="K5821" s="103"/>
    </row>
    <row r="5822" ht="20.25" customHeight="1">
      <c r="K5822" s="103"/>
    </row>
    <row r="5823" ht="20.25" customHeight="1">
      <c r="K5823" s="103"/>
    </row>
    <row r="5824" ht="20.25" customHeight="1">
      <c r="K5824" s="103"/>
    </row>
    <row r="5825" ht="20.25" customHeight="1">
      <c r="K5825" s="103"/>
    </row>
    <row r="5826" ht="20.25" customHeight="1">
      <c r="K5826" s="103"/>
    </row>
    <row r="5827" ht="20.25" customHeight="1">
      <c r="K5827" s="103"/>
    </row>
    <row r="5828" ht="20.25" customHeight="1">
      <c r="K5828" s="103"/>
    </row>
    <row r="5829" ht="20.25" customHeight="1">
      <c r="K5829" s="103"/>
    </row>
    <row r="5830" ht="20.25" customHeight="1">
      <c r="K5830" s="103"/>
    </row>
    <row r="5831" ht="20.25" customHeight="1">
      <c r="K5831" s="103"/>
    </row>
    <row r="5832" ht="20.25" customHeight="1">
      <c r="K5832" s="103"/>
    </row>
    <row r="5833" ht="20.25" customHeight="1">
      <c r="K5833" s="103"/>
    </row>
    <row r="5834" ht="20.25" customHeight="1">
      <c r="K5834" s="103"/>
    </row>
    <row r="5835" ht="20.25" customHeight="1">
      <c r="K5835" s="103"/>
    </row>
    <row r="5836" ht="20.25" customHeight="1">
      <c r="K5836" s="103"/>
    </row>
    <row r="5837" ht="20.25" customHeight="1">
      <c r="K5837" s="103"/>
    </row>
    <row r="5838" ht="20.25" customHeight="1">
      <c r="K5838" s="103"/>
    </row>
    <row r="5839" ht="20.25" customHeight="1">
      <c r="K5839" s="103"/>
    </row>
    <row r="5840" ht="20.25" customHeight="1">
      <c r="K5840" s="103"/>
    </row>
    <row r="5841" ht="20.25" customHeight="1">
      <c r="K5841" s="103"/>
    </row>
    <row r="5842" ht="20.25" customHeight="1">
      <c r="K5842" s="103"/>
    </row>
    <row r="5843" ht="20.25" customHeight="1">
      <c r="K5843" s="103"/>
    </row>
    <row r="5844" ht="20.25" customHeight="1">
      <c r="K5844" s="103"/>
    </row>
    <row r="5845" ht="20.25" customHeight="1">
      <c r="K5845" s="103"/>
    </row>
    <row r="5846" ht="20.25" customHeight="1">
      <c r="K5846" s="103"/>
    </row>
    <row r="5847" ht="20.25" customHeight="1">
      <c r="K5847" s="103"/>
    </row>
    <row r="5848" ht="20.25" customHeight="1">
      <c r="K5848" s="103"/>
    </row>
    <row r="5849" ht="20.25" customHeight="1">
      <c r="K5849" s="103"/>
    </row>
    <row r="5850" ht="20.25" customHeight="1">
      <c r="K5850" s="103"/>
    </row>
    <row r="5851" ht="20.25" customHeight="1">
      <c r="K5851" s="103"/>
    </row>
    <row r="5852" ht="20.25" customHeight="1">
      <c r="K5852" s="103"/>
    </row>
    <row r="5853" ht="20.25" customHeight="1">
      <c r="K5853" s="103"/>
    </row>
    <row r="5854" ht="20.25" customHeight="1">
      <c r="K5854" s="103"/>
    </row>
    <row r="5855" ht="20.25" customHeight="1">
      <c r="K5855" s="103"/>
    </row>
    <row r="5856" ht="20.25" customHeight="1">
      <c r="K5856" s="103"/>
    </row>
    <row r="5857" ht="20.25" customHeight="1">
      <c r="K5857" s="103"/>
    </row>
    <row r="5858" ht="20.25" customHeight="1">
      <c r="K5858" s="103"/>
    </row>
    <row r="5859" ht="20.25" customHeight="1">
      <c r="K5859" s="103"/>
    </row>
    <row r="5860" ht="20.25" customHeight="1">
      <c r="K5860" s="103"/>
    </row>
    <row r="5861" ht="20.25" customHeight="1">
      <c r="K5861" s="103"/>
    </row>
    <row r="5862" ht="20.25" customHeight="1">
      <c r="K5862" s="103"/>
    </row>
    <row r="5863" ht="20.25" customHeight="1">
      <c r="K5863" s="103"/>
    </row>
    <row r="5864" ht="20.25" customHeight="1">
      <c r="K5864" s="103"/>
    </row>
    <row r="5865" ht="20.25" customHeight="1">
      <c r="K5865" s="103"/>
    </row>
    <row r="5866" ht="20.25" customHeight="1">
      <c r="K5866" s="103"/>
    </row>
    <row r="5867" ht="20.25" customHeight="1">
      <c r="K5867" s="103"/>
    </row>
    <row r="5868" ht="20.25" customHeight="1">
      <c r="K5868" s="103"/>
    </row>
    <row r="5869" ht="20.25" customHeight="1">
      <c r="K5869" s="103"/>
    </row>
    <row r="5870" ht="20.25" customHeight="1">
      <c r="K5870" s="103"/>
    </row>
    <row r="5871" ht="20.25" customHeight="1">
      <c r="K5871" s="103"/>
    </row>
    <row r="5872" ht="20.25" customHeight="1">
      <c r="K5872" s="103"/>
    </row>
    <row r="5873" ht="20.25" customHeight="1">
      <c r="K5873" s="103"/>
    </row>
    <row r="5874" ht="20.25" customHeight="1">
      <c r="K5874" s="103"/>
    </row>
    <row r="5875" ht="20.25" customHeight="1">
      <c r="K5875" s="103"/>
    </row>
    <row r="5876" ht="20.25" customHeight="1">
      <c r="K5876" s="103"/>
    </row>
    <row r="5877" ht="20.25" customHeight="1">
      <c r="K5877" s="103"/>
    </row>
    <row r="5878" ht="20.25" customHeight="1">
      <c r="K5878" s="103"/>
    </row>
    <row r="5879" ht="20.25" customHeight="1">
      <c r="K5879" s="103"/>
    </row>
    <row r="5880" ht="20.25" customHeight="1">
      <c r="K5880" s="103"/>
    </row>
    <row r="5881" ht="20.25" customHeight="1">
      <c r="K5881" s="103"/>
    </row>
    <row r="5882" ht="20.25" customHeight="1">
      <c r="K5882" s="103"/>
    </row>
    <row r="5883" ht="20.25" customHeight="1">
      <c r="K5883" s="103"/>
    </row>
    <row r="5884" ht="20.25" customHeight="1">
      <c r="K5884" s="103"/>
    </row>
    <row r="5885" ht="20.25" customHeight="1">
      <c r="K5885" s="103"/>
    </row>
    <row r="5886" ht="20.25" customHeight="1">
      <c r="K5886" s="103"/>
    </row>
    <row r="5887" ht="20.25" customHeight="1">
      <c r="K5887" s="103"/>
    </row>
    <row r="5888" ht="20.25" customHeight="1">
      <c r="K5888" s="103"/>
    </row>
    <row r="5889" ht="20.25" customHeight="1">
      <c r="K5889" s="103"/>
    </row>
    <row r="5890" ht="20.25" customHeight="1">
      <c r="K5890" s="103"/>
    </row>
    <row r="5891" ht="20.25" customHeight="1">
      <c r="K5891" s="103"/>
    </row>
    <row r="5892" ht="20.25" customHeight="1">
      <c r="K5892" s="103"/>
    </row>
    <row r="5893" ht="20.25" customHeight="1">
      <c r="K5893" s="103"/>
    </row>
    <row r="5894" ht="20.25" customHeight="1">
      <c r="K5894" s="103"/>
    </row>
    <row r="5895" ht="20.25" customHeight="1">
      <c r="K5895" s="103"/>
    </row>
    <row r="5896" ht="20.25" customHeight="1">
      <c r="K5896" s="103"/>
    </row>
    <row r="5897" ht="20.25" customHeight="1">
      <c r="K5897" s="103"/>
    </row>
    <row r="5898" ht="20.25" customHeight="1">
      <c r="K5898" s="103"/>
    </row>
    <row r="5899" ht="20.25" customHeight="1">
      <c r="K5899" s="103"/>
    </row>
    <row r="5900" ht="20.25" customHeight="1">
      <c r="K5900" s="103"/>
    </row>
    <row r="5901" ht="20.25" customHeight="1">
      <c r="K5901" s="103"/>
    </row>
    <row r="5902" ht="20.25" customHeight="1">
      <c r="K5902" s="103"/>
    </row>
    <row r="5903" ht="20.25" customHeight="1">
      <c r="K5903" s="103"/>
    </row>
    <row r="5904" ht="20.25" customHeight="1">
      <c r="K5904" s="103"/>
    </row>
    <row r="5905" ht="20.25" customHeight="1">
      <c r="K5905" s="103"/>
    </row>
    <row r="5906" ht="20.25" customHeight="1">
      <c r="K5906" s="103"/>
    </row>
    <row r="5907" ht="20.25" customHeight="1">
      <c r="K5907" s="103"/>
    </row>
    <row r="5908" ht="20.25" customHeight="1">
      <c r="K5908" s="103"/>
    </row>
    <row r="5909" ht="20.25" customHeight="1">
      <c r="K5909" s="103"/>
    </row>
    <row r="5910" ht="20.25" customHeight="1">
      <c r="K5910" s="103"/>
    </row>
    <row r="5911" ht="20.25" customHeight="1">
      <c r="K5911" s="103"/>
    </row>
    <row r="5912" ht="20.25" customHeight="1">
      <c r="K5912" s="103"/>
    </row>
    <row r="5913" ht="20.25" customHeight="1">
      <c r="K5913" s="103"/>
    </row>
    <row r="5914" ht="20.25" customHeight="1">
      <c r="K5914" s="103"/>
    </row>
    <row r="5915" ht="20.25" customHeight="1">
      <c r="K5915" s="103"/>
    </row>
    <row r="5916" ht="20.25" customHeight="1">
      <c r="K5916" s="103"/>
    </row>
    <row r="5917" ht="20.25" customHeight="1">
      <c r="K5917" s="103"/>
    </row>
    <row r="5918" ht="20.25" customHeight="1">
      <c r="K5918" s="103"/>
    </row>
    <row r="5919" ht="20.25" customHeight="1">
      <c r="K5919" s="103"/>
    </row>
    <row r="5920" ht="20.25" customHeight="1">
      <c r="K5920" s="103"/>
    </row>
    <row r="5921" ht="20.25" customHeight="1">
      <c r="K5921" s="103"/>
    </row>
    <row r="5922" ht="20.25" customHeight="1">
      <c r="K5922" s="103"/>
    </row>
    <row r="5923" ht="20.25" customHeight="1">
      <c r="K5923" s="103"/>
    </row>
    <row r="5924" ht="20.25" customHeight="1">
      <c r="K5924" s="103"/>
    </row>
    <row r="5925" ht="20.25" customHeight="1">
      <c r="K5925" s="103"/>
    </row>
    <row r="5926" ht="20.25" customHeight="1">
      <c r="K5926" s="103"/>
    </row>
    <row r="5927" ht="20.25" customHeight="1">
      <c r="K5927" s="103"/>
    </row>
    <row r="5928" ht="20.25" customHeight="1">
      <c r="K5928" s="103"/>
    </row>
    <row r="5929" ht="20.25" customHeight="1">
      <c r="K5929" s="103"/>
    </row>
    <row r="5930" ht="20.25" customHeight="1">
      <c r="K5930" s="103"/>
    </row>
    <row r="5931" ht="20.25" customHeight="1">
      <c r="K5931" s="103"/>
    </row>
    <row r="5932" ht="20.25" customHeight="1">
      <c r="K5932" s="103"/>
    </row>
    <row r="5933" ht="20.25" customHeight="1">
      <c r="K5933" s="103"/>
    </row>
    <row r="5934" ht="20.25" customHeight="1">
      <c r="K5934" s="103"/>
    </row>
    <row r="5935" ht="20.25" customHeight="1">
      <c r="K5935" s="103"/>
    </row>
    <row r="5936" ht="20.25" customHeight="1">
      <c r="K5936" s="103"/>
    </row>
    <row r="5937" ht="20.25" customHeight="1">
      <c r="K5937" s="103"/>
    </row>
    <row r="5938" ht="20.25" customHeight="1">
      <c r="K5938" s="103"/>
    </row>
    <row r="5939" ht="20.25" customHeight="1">
      <c r="K5939" s="103"/>
    </row>
    <row r="5940" ht="20.25" customHeight="1">
      <c r="K5940" s="103"/>
    </row>
    <row r="5941" ht="20.25" customHeight="1">
      <c r="K5941" s="103"/>
    </row>
    <row r="5942" ht="20.25" customHeight="1">
      <c r="K5942" s="103"/>
    </row>
    <row r="5943" ht="20.25" customHeight="1">
      <c r="K5943" s="103"/>
    </row>
    <row r="5944" ht="20.25" customHeight="1">
      <c r="K5944" s="103"/>
    </row>
    <row r="5945" ht="20.25" customHeight="1">
      <c r="K5945" s="103"/>
    </row>
    <row r="5946" ht="20.25" customHeight="1">
      <c r="K5946" s="103"/>
    </row>
    <row r="5947" ht="20.25" customHeight="1">
      <c r="K5947" s="103"/>
    </row>
    <row r="5948" ht="20.25" customHeight="1">
      <c r="K5948" s="103"/>
    </row>
    <row r="5949" ht="20.25" customHeight="1">
      <c r="K5949" s="103"/>
    </row>
    <row r="5950" ht="20.25" customHeight="1">
      <c r="K5950" s="103"/>
    </row>
    <row r="5951" ht="20.25" customHeight="1">
      <c r="K5951" s="103"/>
    </row>
    <row r="5952" ht="20.25" customHeight="1">
      <c r="K5952" s="103"/>
    </row>
    <row r="5953" ht="20.25" customHeight="1">
      <c r="K5953" s="103"/>
    </row>
    <row r="5954" ht="20.25" customHeight="1">
      <c r="K5954" s="103"/>
    </row>
    <row r="5955" ht="20.25" customHeight="1">
      <c r="K5955" s="103"/>
    </row>
    <row r="5956" ht="20.25" customHeight="1">
      <c r="K5956" s="103"/>
    </row>
    <row r="5957" ht="20.25" customHeight="1">
      <c r="K5957" s="103"/>
    </row>
    <row r="5958" ht="20.25" customHeight="1">
      <c r="K5958" s="103"/>
    </row>
    <row r="5959" ht="20.25" customHeight="1">
      <c r="K5959" s="103"/>
    </row>
    <row r="5960" ht="20.25" customHeight="1">
      <c r="K5960" s="103"/>
    </row>
    <row r="5961" ht="20.25" customHeight="1">
      <c r="K5961" s="103"/>
    </row>
    <row r="5962" ht="20.25" customHeight="1">
      <c r="K5962" s="103"/>
    </row>
    <row r="5963" ht="20.25" customHeight="1">
      <c r="K5963" s="103"/>
    </row>
    <row r="5964" ht="20.25" customHeight="1">
      <c r="K5964" s="103"/>
    </row>
    <row r="5965" ht="20.25" customHeight="1">
      <c r="K5965" s="103"/>
    </row>
    <row r="5966" ht="20.25" customHeight="1">
      <c r="K5966" s="103"/>
    </row>
    <row r="5967" ht="20.25" customHeight="1">
      <c r="K5967" s="103"/>
    </row>
    <row r="5968" ht="20.25" customHeight="1">
      <c r="K5968" s="103"/>
    </row>
    <row r="5969" ht="20.25" customHeight="1">
      <c r="K5969" s="103"/>
    </row>
    <row r="5970" ht="20.25" customHeight="1">
      <c r="K5970" s="103"/>
    </row>
    <row r="5971" ht="20.25" customHeight="1">
      <c r="K5971" s="103"/>
    </row>
    <row r="5972" ht="20.25" customHeight="1">
      <c r="K5972" s="103"/>
    </row>
    <row r="5973" ht="20.25" customHeight="1">
      <c r="K5973" s="103"/>
    </row>
    <row r="5974" ht="20.25" customHeight="1">
      <c r="K5974" s="103"/>
    </row>
    <row r="5975" ht="20.25" customHeight="1">
      <c r="K5975" s="103"/>
    </row>
    <row r="5976" ht="20.25" customHeight="1">
      <c r="K5976" s="103"/>
    </row>
    <row r="5977" ht="20.25" customHeight="1">
      <c r="K5977" s="103"/>
    </row>
    <row r="5978" ht="20.25" customHeight="1">
      <c r="K5978" s="103"/>
    </row>
    <row r="5979" ht="20.25" customHeight="1">
      <c r="K5979" s="103"/>
    </row>
    <row r="5980" ht="20.25" customHeight="1">
      <c r="K5980" s="103"/>
    </row>
    <row r="5981" ht="20.25" customHeight="1">
      <c r="K5981" s="103"/>
    </row>
    <row r="5982" ht="20.25" customHeight="1">
      <c r="K5982" s="103"/>
    </row>
    <row r="5983" ht="20.25" customHeight="1">
      <c r="K5983" s="103"/>
    </row>
    <row r="5984" ht="20.25" customHeight="1">
      <c r="K5984" s="103"/>
    </row>
    <row r="5985" ht="20.25" customHeight="1">
      <c r="K5985" s="103"/>
    </row>
    <row r="5986" ht="20.25" customHeight="1">
      <c r="K5986" s="103"/>
    </row>
    <row r="5987" ht="20.25" customHeight="1">
      <c r="K5987" s="103"/>
    </row>
    <row r="5988" ht="20.25" customHeight="1">
      <c r="K5988" s="103"/>
    </row>
    <row r="5989" ht="20.25" customHeight="1">
      <c r="K5989" s="103"/>
    </row>
    <row r="5990" ht="20.25" customHeight="1">
      <c r="K5990" s="103"/>
    </row>
    <row r="5991" ht="20.25" customHeight="1">
      <c r="K5991" s="103"/>
    </row>
    <row r="5992" ht="20.25" customHeight="1">
      <c r="K5992" s="103"/>
    </row>
    <row r="5993" ht="20.25" customHeight="1">
      <c r="K5993" s="103"/>
    </row>
    <row r="5994" ht="20.25" customHeight="1">
      <c r="K5994" s="103"/>
    </row>
    <row r="5995" ht="20.25" customHeight="1">
      <c r="K5995" s="103"/>
    </row>
    <row r="5996" ht="20.25" customHeight="1">
      <c r="K5996" s="103"/>
    </row>
    <row r="5997" ht="20.25" customHeight="1">
      <c r="K5997" s="103"/>
    </row>
    <row r="5998" ht="20.25" customHeight="1">
      <c r="K5998" s="103"/>
    </row>
    <row r="5999" ht="20.25" customHeight="1">
      <c r="K5999" s="103"/>
    </row>
    <row r="6000" ht="20.25" customHeight="1">
      <c r="K6000" s="103"/>
    </row>
    <row r="6001" ht="20.25" customHeight="1">
      <c r="K6001" s="103"/>
    </row>
    <row r="6002" ht="20.25" customHeight="1">
      <c r="K6002" s="103"/>
    </row>
    <row r="6003" ht="20.25" customHeight="1">
      <c r="K6003" s="103"/>
    </row>
    <row r="6004" ht="20.25" customHeight="1">
      <c r="K6004" s="103"/>
    </row>
    <row r="6005" ht="20.25" customHeight="1">
      <c r="K6005" s="103"/>
    </row>
    <row r="6006" ht="20.25" customHeight="1">
      <c r="K6006" s="103"/>
    </row>
    <row r="6007" ht="20.25" customHeight="1">
      <c r="K6007" s="103"/>
    </row>
    <row r="6008" ht="20.25" customHeight="1">
      <c r="K6008" s="103"/>
    </row>
    <row r="6009" ht="20.25" customHeight="1">
      <c r="K6009" s="103"/>
    </row>
    <row r="6010" ht="20.25" customHeight="1">
      <c r="K6010" s="103"/>
    </row>
    <row r="6011" ht="20.25" customHeight="1">
      <c r="K6011" s="103"/>
    </row>
    <row r="6012" ht="20.25" customHeight="1">
      <c r="K6012" s="103"/>
    </row>
    <row r="6013" ht="20.25" customHeight="1">
      <c r="K6013" s="103"/>
    </row>
    <row r="6014" ht="20.25" customHeight="1">
      <c r="K6014" s="103"/>
    </row>
    <row r="6015" ht="20.25" customHeight="1">
      <c r="K6015" s="103"/>
    </row>
    <row r="6016" ht="20.25" customHeight="1">
      <c r="K6016" s="103"/>
    </row>
    <row r="6017" ht="20.25" customHeight="1">
      <c r="K6017" s="103"/>
    </row>
    <row r="6018" ht="20.25" customHeight="1">
      <c r="K6018" s="103"/>
    </row>
    <row r="6019" ht="20.25" customHeight="1">
      <c r="K6019" s="103"/>
    </row>
    <row r="6020" ht="20.25" customHeight="1">
      <c r="K6020" s="103"/>
    </row>
    <row r="6021" ht="20.25" customHeight="1">
      <c r="K6021" s="103"/>
    </row>
    <row r="6022" ht="20.25" customHeight="1">
      <c r="K6022" s="103"/>
    </row>
    <row r="6023" ht="20.25" customHeight="1">
      <c r="K6023" s="103"/>
    </row>
    <row r="6024" ht="20.25" customHeight="1">
      <c r="K6024" s="103"/>
    </row>
    <row r="6025" ht="20.25" customHeight="1">
      <c r="K6025" s="103"/>
    </row>
    <row r="6026" ht="20.25" customHeight="1">
      <c r="K6026" s="103"/>
    </row>
    <row r="6027" ht="20.25" customHeight="1">
      <c r="K6027" s="103"/>
    </row>
    <row r="6028" ht="20.25" customHeight="1">
      <c r="K6028" s="103"/>
    </row>
    <row r="6029" ht="20.25" customHeight="1">
      <c r="K6029" s="103"/>
    </row>
    <row r="6030" ht="20.25" customHeight="1">
      <c r="K6030" s="103"/>
    </row>
    <row r="6031" ht="20.25" customHeight="1">
      <c r="K6031" s="103"/>
    </row>
    <row r="6032" ht="20.25" customHeight="1">
      <c r="K6032" s="103"/>
    </row>
    <row r="6033" ht="20.25" customHeight="1">
      <c r="K6033" s="103"/>
    </row>
    <row r="6034" ht="20.25" customHeight="1">
      <c r="K6034" s="103"/>
    </row>
    <row r="6035" ht="20.25" customHeight="1">
      <c r="K6035" s="103"/>
    </row>
    <row r="6036" ht="20.25" customHeight="1">
      <c r="K6036" s="103"/>
    </row>
    <row r="6037" ht="20.25" customHeight="1">
      <c r="K6037" s="103"/>
    </row>
    <row r="6038" ht="20.25" customHeight="1">
      <c r="K6038" s="103"/>
    </row>
    <row r="6039" ht="20.25" customHeight="1">
      <c r="K6039" s="103"/>
    </row>
    <row r="6040" ht="20.25" customHeight="1">
      <c r="K6040" s="103"/>
    </row>
    <row r="6041" ht="20.25" customHeight="1">
      <c r="K6041" s="103"/>
    </row>
    <row r="6042" ht="20.25" customHeight="1">
      <c r="K6042" s="103"/>
    </row>
    <row r="6043" ht="20.25" customHeight="1">
      <c r="K6043" s="103"/>
    </row>
    <row r="6044" ht="20.25" customHeight="1">
      <c r="K6044" s="103"/>
    </row>
    <row r="6045" ht="20.25" customHeight="1">
      <c r="K6045" s="103"/>
    </row>
    <row r="6046" ht="20.25" customHeight="1">
      <c r="K6046" s="103"/>
    </row>
    <row r="6047" ht="20.25" customHeight="1">
      <c r="K6047" s="103"/>
    </row>
    <row r="6048" ht="20.25" customHeight="1">
      <c r="K6048" s="103"/>
    </row>
    <row r="6049" ht="20.25" customHeight="1">
      <c r="K6049" s="103"/>
    </row>
    <row r="6050" ht="20.25" customHeight="1">
      <c r="K6050" s="103"/>
    </row>
    <row r="6051" ht="20.25" customHeight="1">
      <c r="K6051" s="103"/>
    </row>
    <row r="6052" ht="20.25" customHeight="1">
      <c r="K6052" s="103"/>
    </row>
    <row r="6053" ht="20.25" customHeight="1">
      <c r="K6053" s="103"/>
    </row>
    <row r="6054" ht="20.25" customHeight="1">
      <c r="K6054" s="103"/>
    </row>
    <row r="6055" ht="20.25" customHeight="1">
      <c r="K6055" s="103"/>
    </row>
    <row r="6056" ht="20.25" customHeight="1">
      <c r="K6056" s="103"/>
    </row>
    <row r="6057" ht="20.25" customHeight="1">
      <c r="K6057" s="103"/>
    </row>
    <row r="6058" ht="20.25" customHeight="1">
      <c r="K6058" s="103"/>
    </row>
    <row r="6059" ht="20.25" customHeight="1">
      <c r="K6059" s="103"/>
    </row>
    <row r="6060" ht="20.25" customHeight="1">
      <c r="K6060" s="103"/>
    </row>
    <row r="6061" ht="20.25" customHeight="1">
      <c r="K6061" s="103"/>
    </row>
    <row r="6062" ht="20.25" customHeight="1">
      <c r="K6062" s="103"/>
    </row>
    <row r="6063" ht="20.25" customHeight="1">
      <c r="K6063" s="103"/>
    </row>
    <row r="6064" ht="20.25" customHeight="1">
      <c r="K6064" s="103"/>
    </row>
    <row r="6065" ht="20.25" customHeight="1">
      <c r="K6065" s="103"/>
    </row>
    <row r="6066" ht="20.25" customHeight="1">
      <c r="K6066" s="103"/>
    </row>
    <row r="6067" ht="20.25" customHeight="1">
      <c r="K6067" s="103"/>
    </row>
    <row r="6068" ht="20.25" customHeight="1">
      <c r="K6068" s="103"/>
    </row>
    <row r="6069" ht="20.25" customHeight="1">
      <c r="K6069" s="103"/>
    </row>
    <row r="6070" ht="20.25" customHeight="1">
      <c r="K6070" s="103"/>
    </row>
    <row r="6071" ht="20.25" customHeight="1">
      <c r="K6071" s="103"/>
    </row>
    <row r="6072" ht="20.25" customHeight="1">
      <c r="K6072" s="103"/>
    </row>
    <row r="6073" ht="20.25" customHeight="1">
      <c r="K6073" s="103"/>
    </row>
    <row r="6074" ht="20.25" customHeight="1">
      <c r="K6074" s="103"/>
    </row>
    <row r="6075" ht="20.25" customHeight="1">
      <c r="K6075" s="103"/>
    </row>
    <row r="6076" ht="20.25" customHeight="1">
      <c r="K6076" s="103"/>
    </row>
    <row r="6077" ht="20.25" customHeight="1">
      <c r="K6077" s="103"/>
    </row>
    <row r="6078" ht="20.25" customHeight="1">
      <c r="K6078" s="103"/>
    </row>
    <row r="6079" ht="20.25" customHeight="1">
      <c r="K6079" s="103"/>
    </row>
    <row r="6080" ht="20.25" customHeight="1">
      <c r="K6080" s="103"/>
    </row>
    <row r="6081" ht="20.25" customHeight="1">
      <c r="K6081" s="103"/>
    </row>
    <row r="6082" ht="20.25" customHeight="1">
      <c r="K6082" s="103"/>
    </row>
    <row r="6083" ht="20.25" customHeight="1">
      <c r="K6083" s="103"/>
    </row>
    <row r="6084" ht="20.25" customHeight="1">
      <c r="K6084" s="103"/>
    </row>
    <row r="6085" ht="20.25" customHeight="1">
      <c r="K6085" s="103"/>
    </row>
    <row r="6086" ht="20.25" customHeight="1">
      <c r="K6086" s="103"/>
    </row>
    <row r="6087" ht="20.25" customHeight="1">
      <c r="K6087" s="103"/>
    </row>
    <row r="6088" ht="20.25" customHeight="1">
      <c r="K6088" s="103"/>
    </row>
    <row r="6089" ht="20.25" customHeight="1">
      <c r="K6089" s="103"/>
    </row>
    <row r="6090" ht="20.25" customHeight="1">
      <c r="K6090" s="103"/>
    </row>
    <row r="6091" ht="20.25" customHeight="1">
      <c r="K6091" s="103"/>
    </row>
    <row r="6092" ht="20.25" customHeight="1">
      <c r="K6092" s="103"/>
    </row>
    <row r="6093" ht="20.25" customHeight="1">
      <c r="K6093" s="103"/>
    </row>
    <row r="6094" ht="20.25" customHeight="1">
      <c r="K6094" s="103"/>
    </row>
    <row r="6095" ht="20.25" customHeight="1">
      <c r="K6095" s="103"/>
    </row>
    <row r="6096" ht="20.25" customHeight="1">
      <c r="K6096" s="103"/>
    </row>
    <row r="6097" ht="20.25" customHeight="1">
      <c r="K6097" s="103"/>
    </row>
    <row r="6098" ht="20.25" customHeight="1">
      <c r="K6098" s="103"/>
    </row>
    <row r="6099" ht="20.25" customHeight="1">
      <c r="K6099" s="103"/>
    </row>
    <row r="6100" ht="20.25" customHeight="1">
      <c r="K6100" s="103"/>
    </row>
    <row r="6101" ht="20.25" customHeight="1">
      <c r="K6101" s="103"/>
    </row>
    <row r="6102" ht="20.25" customHeight="1">
      <c r="K6102" s="103"/>
    </row>
    <row r="6103" ht="20.25" customHeight="1">
      <c r="K6103" s="103"/>
    </row>
    <row r="6104" ht="20.25" customHeight="1">
      <c r="K6104" s="103"/>
    </row>
    <row r="6105" ht="20.25" customHeight="1">
      <c r="K6105" s="103"/>
    </row>
    <row r="6106" ht="20.25" customHeight="1">
      <c r="K6106" s="103"/>
    </row>
    <row r="6107" ht="20.25" customHeight="1">
      <c r="K6107" s="103"/>
    </row>
    <row r="6108" ht="20.25" customHeight="1">
      <c r="K6108" s="103"/>
    </row>
    <row r="6109" ht="20.25" customHeight="1">
      <c r="K6109" s="103"/>
    </row>
    <row r="6110" ht="20.25" customHeight="1">
      <c r="K6110" s="103"/>
    </row>
    <row r="6111" ht="20.25" customHeight="1">
      <c r="K6111" s="103"/>
    </row>
    <row r="6112" ht="20.25" customHeight="1">
      <c r="K6112" s="103"/>
    </row>
    <row r="6113" ht="20.25" customHeight="1">
      <c r="K6113" s="103"/>
    </row>
    <row r="6114" ht="20.25" customHeight="1">
      <c r="K6114" s="103"/>
    </row>
    <row r="6115" ht="20.25" customHeight="1">
      <c r="K6115" s="103"/>
    </row>
    <row r="6116" ht="20.25" customHeight="1">
      <c r="K6116" s="103"/>
    </row>
    <row r="6117" ht="20.25" customHeight="1">
      <c r="K6117" s="103"/>
    </row>
    <row r="6118" ht="20.25" customHeight="1">
      <c r="K6118" s="103"/>
    </row>
    <row r="6119" ht="20.25" customHeight="1">
      <c r="K6119" s="103"/>
    </row>
    <row r="6120" ht="20.25" customHeight="1">
      <c r="K6120" s="103"/>
    </row>
    <row r="6121" ht="20.25" customHeight="1">
      <c r="K6121" s="103"/>
    </row>
    <row r="6122" ht="20.25" customHeight="1">
      <c r="K6122" s="103"/>
    </row>
    <row r="6123" ht="20.25" customHeight="1">
      <c r="K6123" s="103"/>
    </row>
    <row r="6124" ht="20.25" customHeight="1">
      <c r="K6124" s="103"/>
    </row>
    <row r="6125" ht="20.25" customHeight="1">
      <c r="K6125" s="103"/>
    </row>
    <row r="6126" ht="20.25" customHeight="1">
      <c r="K6126" s="103"/>
    </row>
    <row r="6127" ht="20.25" customHeight="1">
      <c r="K6127" s="103"/>
    </row>
    <row r="6128" ht="20.25" customHeight="1">
      <c r="K6128" s="103"/>
    </row>
    <row r="6129" ht="20.25" customHeight="1">
      <c r="K6129" s="103"/>
    </row>
    <row r="6130" ht="20.25" customHeight="1">
      <c r="K6130" s="103"/>
    </row>
    <row r="6131" ht="20.25" customHeight="1">
      <c r="K6131" s="103"/>
    </row>
    <row r="6132" ht="20.25" customHeight="1">
      <c r="K6132" s="103"/>
    </row>
    <row r="6133" ht="20.25" customHeight="1">
      <c r="K6133" s="103"/>
    </row>
    <row r="6134" ht="20.25" customHeight="1">
      <c r="K6134" s="103"/>
    </row>
    <row r="6135" ht="20.25" customHeight="1">
      <c r="K6135" s="103"/>
    </row>
    <row r="6136" ht="20.25" customHeight="1">
      <c r="K6136" s="103"/>
    </row>
    <row r="6137" ht="20.25" customHeight="1">
      <c r="K6137" s="103"/>
    </row>
    <row r="6138" ht="20.25" customHeight="1">
      <c r="K6138" s="103"/>
    </row>
    <row r="6139" ht="20.25" customHeight="1">
      <c r="K6139" s="103"/>
    </row>
    <row r="6140" ht="20.25" customHeight="1">
      <c r="K6140" s="103"/>
    </row>
    <row r="6141" ht="20.25" customHeight="1">
      <c r="K6141" s="103"/>
    </row>
    <row r="6142" ht="20.25" customHeight="1">
      <c r="K6142" s="103"/>
    </row>
    <row r="6143" ht="20.25" customHeight="1">
      <c r="K6143" s="103"/>
    </row>
    <row r="6144" ht="20.25" customHeight="1">
      <c r="K6144" s="103"/>
    </row>
    <row r="6145" ht="20.25" customHeight="1">
      <c r="K6145" s="103"/>
    </row>
    <row r="6146" ht="20.25" customHeight="1">
      <c r="K6146" s="103"/>
    </row>
    <row r="6147" ht="20.25" customHeight="1">
      <c r="K6147" s="103"/>
    </row>
    <row r="6148" ht="20.25" customHeight="1">
      <c r="K6148" s="103"/>
    </row>
    <row r="6149" ht="20.25" customHeight="1">
      <c r="K6149" s="103"/>
    </row>
    <row r="6150" ht="20.25" customHeight="1">
      <c r="K6150" s="103"/>
    </row>
    <row r="6151" ht="20.25" customHeight="1">
      <c r="K6151" s="103"/>
    </row>
    <row r="6152" ht="20.25" customHeight="1">
      <c r="K6152" s="103"/>
    </row>
    <row r="6153" ht="20.25" customHeight="1">
      <c r="K6153" s="103"/>
    </row>
    <row r="6154" ht="20.25" customHeight="1">
      <c r="K6154" s="103"/>
    </row>
    <row r="6155" ht="20.25" customHeight="1">
      <c r="K6155" s="103"/>
    </row>
    <row r="6156" ht="20.25" customHeight="1">
      <c r="K6156" s="103"/>
    </row>
    <row r="6157" ht="20.25" customHeight="1">
      <c r="K6157" s="103"/>
    </row>
    <row r="6158" ht="20.25" customHeight="1">
      <c r="K6158" s="103"/>
    </row>
    <row r="6159" ht="20.25" customHeight="1">
      <c r="K6159" s="103"/>
    </row>
    <row r="6160" ht="20.25" customHeight="1">
      <c r="K6160" s="103"/>
    </row>
    <row r="6161" ht="20.25" customHeight="1">
      <c r="K6161" s="103"/>
    </row>
    <row r="6162" ht="20.25" customHeight="1">
      <c r="K6162" s="103"/>
    </row>
    <row r="6163" ht="20.25" customHeight="1">
      <c r="K6163" s="103"/>
    </row>
    <row r="6164" ht="20.25" customHeight="1">
      <c r="K6164" s="103"/>
    </row>
    <row r="6165" ht="20.25" customHeight="1">
      <c r="K6165" s="103"/>
    </row>
    <row r="6166" ht="20.25" customHeight="1">
      <c r="K6166" s="103"/>
    </row>
    <row r="6167" ht="20.25" customHeight="1">
      <c r="K6167" s="103"/>
    </row>
    <row r="6168" ht="20.25" customHeight="1">
      <c r="K6168" s="103"/>
    </row>
    <row r="6169" ht="20.25" customHeight="1">
      <c r="K6169" s="103"/>
    </row>
    <row r="6170" ht="20.25" customHeight="1">
      <c r="K6170" s="103"/>
    </row>
    <row r="6171" ht="20.25" customHeight="1">
      <c r="K6171" s="103"/>
    </row>
    <row r="6172" ht="20.25" customHeight="1">
      <c r="K6172" s="103"/>
    </row>
    <row r="6173" ht="20.25" customHeight="1">
      <c r="K6173" s="103"/>
    </row>
    <row r="6174" ht="20.25" customHeight="1">
      <c r="K6174" s="103"/>
    </row>
    <row r="6175" ht="20.25" customHeight="1">
      <c r="K6175" s="103"/>
    </row>
    <row r="6176" ht="20.25" customHeight="1">
      <c r="K6176" s="103"/>
    </row>
    <row r="6177" ht="20.25" customHeight="1">
      <c r="K6177" s="103"/>
    </row>
    <row r="6178" ht="20.25" customHeight="1">
      <c r="K6178" s="103"/>
    </row>
    <row r="6179" ht="20.25" customHeight="1">
      <c r="K6179" s="103"/>
    </row>
    <row r="6180" ht="20.25" customHeight="1">
      <c r="K6180" s="103"/>
    </row>
    <row r="6181" ht="20.25" customHeight="1">
      <c r="K6181" s="103"/>
    </row>
    <row r="6182" ht="20.25" customHeight="1">
      <c r="K6182" s="103"/>
    </row>
    <row r="6183" ht="20.25" customHeight="1">
      <c r="K6183" s="103"/>
    </row>
    <row r="6184" ht="20.25" customHeight="1">
      <c r="K6184" s="103"/>
    </row>
    <row r="6185" ht="20.25" customHeight="1">
      <c r="K6185" s="103"/>
    </row>
    <row r="6186" ht="20.25" customHeight="1">
      <c r="K6186" s="103"/>
    </row>
    <row r="6187" ht="20.25" customHeight="1">
      <c r="K6187" s="103"/>
    </row>
    <row r="6188" ht="20.25" customHeight="1">
      <c r="K6188" s="103"/>
    </row>
    <row r="6189" ht="20.25" customHeight="1">
      <c r="K6189" s="103"/>
    </row>
    <row r="6190" ht="20.25" customHeight="1">
      <c r="K6190" s="103"/>
    </row>
    <row r="6191" ht="20.25" customHeight="1">
      <c r="K6191" s="103"/>
    </row>
    <row r="6192" ht="20.25" customHeight="1">
      <c r="K6192" s="103"/>
    </row>
    <row r="6193" ht="20.25" customHeight="1">
      <c r="K6193" s="103"/>
    </row>
    <row r="6194" ht="20.25" customHeight="1">
      <c r="K6194" s="103"/>
    </row>
    <row r="6195" ht="20.25" customHeight="1">
      <c r="K6195" s="103"/>
    </row>
    <row r="6196" ht="20.25" customHeight="1">
      <c r="K6196" s="103"/>
    </row>
    <row r="6197" ht="20.25" customHeight="1">
      <c r="K6197" s="103"/>
    </row>
    <row r="6198" ht="20.25" customHeight="1">
      <c r="K6198" s="103"/>
    </row>
    <row r="6199" ht="20.25" customHeight="1">
      <c r="K6199" s="103"/>
    </row>
    <row r="6200" ht="20.25" customHeight="1">
      <c r="K6200" s="103"/>
    </row>
    <row r="6201" ht="20.25" customHeight="1">
      <c r="K6201" s="103"/>
    </row>
    <row r="6202" ht="20.25" customHeight="1">
      <c r="K6202" s="103"/>
    </row>
    <row r="6203" ht="20.25" customHeight="1">
      <c r="K6203" s="103"/>
    </row>
    <row r="6204" ht="20.25" customHeight="1">
      <c r="K6204" s="103"/>
    </row>
    <row r="6205" ht="20.25" customHeight="1">
      <c r="K6205" s="103"/>
    </row>
    <row r="6206" ht="20.25" customHeight="1">
      <c r="K6206" s="103"/>
    </row>
    <row r="6207" ht="20.25" customHeight="1">
      <c r="K6207" s="103"/>
    </row>
    <row r="6208" ht="20.25" customHeight="1">
      <c r="K6208" s="103"/>
    </row>
    <row r="6209" ht="20.25" customHeight="1">
      <c r="K6209" s="103"/>
    </row>
    <row r="6210" ht="20.25" customHeight="1">
      <c r="K6210" s="103"/>
    </row>
    <row r="6211" ht="20.25" customHeight="1">
      <c r="K6211" s="103"/>
    </row>
    <row r="6212" ht="20.25" customHeight="1">
      <c r="K6212" s="103"/>
    </row>
    <row r="6213" ht="20.25" customHeight="1">
      <c r="K6213" s="103"/>
    </row>
    <row r="6214" ht="20.25" customHeight="1">
      <c r="K6214" s="103"/>
    </row>
    <row r="6215" ht="20.25" customHeight="1">
      <c r="K6215" s="103"/>
    </row>
    <row r="6216" ht="20.25" customHeight="1">
      <c r="K6216" s="103"/>
    </row>
    <row r="6217" ht="20.25" customHeight="1">
      <c r="K6217" s="103"/>
    </row>
    <row r="6218" ht="20.25" customHeight="1">
      <c r="K6218" s="103"/>
    </row>
    <row r="6219" ht="20.25" customHeight="1">
      <c r="K6219" s="103"/>
    </row>
    <row r="6220" ht="20.25" customHeight="1">
      <c r="K6220" s="103"/>
    </row>
    <row r="6221" ht="20.25" customHeight="1">
      <c r="K6221" s="103"/>
    </row>
    <row r="6222" ht="20.25" customHeight="1">
      <c r="K6222" s="103"/>
    </row>
    <row r="6223" ht="20.25" customHeight="1">
      <c r="K6223" s="103"/>
    </row>
    <row r="6224" ht="20.25" customHeight="1">
      <c r="K6224" s="103"/>
    </row>
    <row r="6225" ht="20.25" customHeight="1">
      <c r="K6225" s="103"/>
    </row>
    <row r="6226" ht="20.25" customHeight="1">
      <c r="K6226" s="103"/>
    </row>
    <row r="6227" ht="20.25" customHeight="1">
      <c r="K6227" s="103"/>
    </row>
    <row r="6228" ht="20.25" customHeight="1">
      <c r="K6228" s="103"/>
    </row>
    <row r="6229" ht="20.25" customHeight="1">
      <c r="K6229" s="103"/>
    </row>
    <row r="6230" ht="20.25" customHeight="1">
      <c r="K6230" s="103"/>
    </row>
    <row r="6231" ht="20.25" customHeight="1">
      <c r="K6231" s="103"/>
    </row>
    <row r="6232" ht="20.25" customHeight="1">
      <c r="K6232" s="103"/>
    </row>
    <row r="6233" ht="20.25" customHeight="1">
      <c r="K6233" s="103"/>
    </row>
    <row r="6234" ht="20.25" customHeight="1">
      <c r="K6234" s="103"/>
    </row>
    <row r="6235" ht="20.25" customHeight="1">
      <c r="K6235" s="103"/>
    </row>
    <row r="6236" ht="20.25" customHeight="1">
      <c r="K6236" s="103"/>
    </row>
    <row r="6237" ht="20.25" customHeight="1">
      <c r="K6237" s="103"/>
    </row>
    <row r="6238" ht="20.25" customHeight="1">
      <c r="K6238" s="103"/>
    </row>
    <row r="6239" ht="20.25" customHeight="1">
      <c r="K6239" s="103"/>
    </row>
    <row r="6240" ht="20.25" customHeight="1">
      <c r="K6240" s="103"/>
    </row>
    <row r="6241" ht="20.25" customHeight="1">
      <c r="K6241" s="103"/>
    </row>
    <row r="6242" ht="20.25" customHeight="1">
      <c r="K6242" s="103"/>
    </row>
    <row r="6243" ht="20.25" customHeight="1">
      <c r="K6243" s="103"/>
    </row>
    <row r="6244" ht="20.25" customHeight="1">
      <c r="K6244" s="103"/>
    </row>
    <row r="6245" ht="20.25" customHeight="1">
      <c r="K6245" s="103"/>
    </row>
    <row r="6246" ht="20.25" customHeight="1">
      <c r="K6246" s="103"/>
    </row>
    <row r="6247" ht="20.25" customHeight="1">
      <c r="K6247" s="103"/>
    </row>
    <row r="6248" ht="20.25" customHeight="1">
      <c r="K6248" s="103"/>
    </row>
    <row r="6249" ht="20.25" customHeight="1">
      <c r="K6249" s="103"/>
    </row>
    <row r="6250" ht="20.25" customHeight="1">
      <c r="K6250" s="103"/>
    </row>
    <row r="6251" ht="20.25" customHeight="1">
      <c r="K6251" s="103"/>
    </row>
    <row r="6252" ht="20.25" customHeight="1">
      <c r="K6252" s="103"/>
    </row>
    <row r="6253" ht="20.25" customHeight="1">
      <c r="K6253" s="103"/>
    </row>
    <row r="6254" ht="20.25" customHeight="1">
      <c r="K6254" s="103"/>
    </row>
    <row r="6255" ht="20.25" customHeight="1">
      <c r="K6255" s="103"/>
    </row>
    <row r="6256" ht="20.25" customHeight="1">
      <c r="K6256" s="103"/>
    </row>
    <row r="6257" ht="20.25" customHeight="1">
      <c r="K6257" s="103"/>
    </row>
    <row r="6258" ht="20.25" customHeight="1">
      <c r="K6258" s="103"/>
    </row>
    <row r="6259" ht="20.25" customHeight="1">
      <c r="K6259" s="103"/>
    </row>
    <row r="6260" ht="20.25" customHeight="1">
      <c r="K6260" s="103"/>
    </row>
    <row r="6261" ht="20.25" customHeight="1">
      <c r="K6261" s="103"/>
    </row>
    <row r="6262" ht="20.25" customHeight="1">
      <c r="K6262" s="103"/>
    </row>
    <row r="6263" ht="20.25" customHeight="1">
      <c r="K6263" s="103"/>
    </row>
    <row r="6264" ht="20.25" customHeight="1">
      <c r="K6264" s="103"/>
    </row>
    <row r="6265" ht="20.25" customHeight="1">
      <c r="K6265" s="103"/>
    </row>
    <row r="6266" ht="20.25" customHeight="1">
      <c r="K6266" s="103"/>
    </row>
    <row r="6267" ht="20.25" customHeight="1">
      <c r="K6267" s="103"/>
    </row>
    <row r="6268" ht="20.25" customHeight="1">
      <c r="K6268" s="103"/>
    </row>
    <row r="6269" ht="20.25" customHeight="1">
      <c r="K6269" s="103"/>
    </row>
    <row r="6270" ht="20.25" customHeight="1">
      <c r="K6270" s="103"/>
    </row>
    <row r="6271" ht="20.25" customHeight="1">
      <c r="K6271" s="103"/>
    </row>
    <row r="6272" ht="20.25" customHeight="1">
      <c r="K6272" s="103"/>
    </row>
    <row r="6273" ht="20.25" customHeight="1">
      <c r="K6273" s="103"/>
    </row>
    <row r="6274" ht="20.25" customHeight="1">
      <c r="K6274" s="103"/>
    </row>
    <row r="6275" ht="20.25" customHeight="1">
      <c r="K6275" s="103"/>
    </row>
    <row r="6276" ht="20.25" customHeight="1">
      <c r="K6276" s="103"/>
    </row>
    <row r="6277" ht="20.25" customHeight="1">
      <c r="K6277" s="103"/>
    </row>
    <row r="6278" ht="20.25" customHeight="1">
      <c r="K6278" s="103"/>
    </row>
    <row r="6279" ht="20.25" customHeight="1">
      <c r="K6279" s="103"/>
    </row>
    <row r="6280" ht="20.25" customHeight="1">
      <c r="K6280" s="103"/>
    </row>
    <row r="6281" ht="20.25" customHeight="1">
      <c r="K6281" s="103"/>
    </row>
    <row r="6282" ht="20.25" customHeight="1">
      <c r="K6282" s="103"/>
    </row>
    <row r="6283" ht="20.25" customHeight="1">
      <c r="K6283" s="103"/>
    </row>
    <row r="6284" ht="20.25" customHeight="1">
      <c r="K6284" s="103"/>
    </row>
    <row r="6285" ht="20.25" customHeight="1">
      <c r="K6285" s="103"/>
    </row>
    <row r="6286" ht="20.25" customHeight="1">
      <c r="K6286" s="103"/>
    </row>
    <row r="6287" ht="20.25" customHeight="1">
      <c r="K6287" s="103"/>
    </row>
    <row r="6288" ht="20.25" customHeight="1">
      <c r="K6288" s="103"/>
    </row>
    <row r="6289" ht="20.25" customHeight="1">
      <c r="K6289" s="103"/>
    </row>
    <row r="6290" ht="20.25" customHeight="1">
      <c r="K6290" s="103"/>
    </row>
    <row r="6291" ht="20.25" customHeight="1">
      <c r="K6291" s="103"/>
    </row>
    <row r="6292" ht="20.25" customHeight="1">
      <c r="K6292" s="103"/>
    </row>
    <row r="6293" ht="20.25" customHeight="1">
      <c r="K6293" s="103"/>
    </row>
    <row r="6294" ht="20.25" customHeight="1">
      <c r="K6294" s="103"/>
    </row>
    <row r="6295" ht="20.25" customHeight="1">
      <c r="K6295" s="103"/>
    </row>
    <row r="6296" ht="20.25" customHeight="1">
      <c r="K6296" s="103"/>
    </row>
    <row r="6297" ht="20.25" customHeight="1">
      <c r="K6297" s="103"/>
    </row>
    <row r="6298" ht="20.25" customHeight="1">
      <c r="K6298" s="103"/>
    </row>
    <row r="6299" ht="20.25" customHeight="1">
      <c r="K6299" s="103"/>
    </row>
    <row r="6300" ht="20.25" customHeight="1">
      <c r="K6300" s="103"/>
    </row>
    <row r="6301" ht="20.25" customHeight="1">
      <c r="K6301" s="103"/>
    </row>
    <row r="6302" ht="20.25" customHeight="1">
      <c r="K6302" s="103"/>
    </row>
    <row r="6303" ht="20.25" customHeight="1">
      <c r="K6303" s="103"/>
    </row>
    <row r="6304" ht="20.25" customHeight="1">
      <c r="K6304" s="103"/>
    </row>
    <row r="6305" ht="20.25" customHeight="1">
      <c r="K6305" s="103"/>
    </row>
    <row r="6306" ht="20.25" customHeight="1">
      <c r="K6306" s="103"/>
    </row>
    <row r="6307" ht="20.25" customHeight="1">
      <c r="K6307" s="103"/>
    </row>
    <row r="6308" ht="20.25" customHeight="1">
      <c r="K6308" s="103"/>
    </row>
    <row r="6309" ht="20.25" customHeight="1">
      <c r="K6309" s="103"/>
    </row>
    <row r="6310" ht="20.25" customHeight="1">
      <c r="K6310" s="103"/>
    </row>
    <row r="6311" ht="20.25" customHeight="1">
      <c r="K6311" s="103"/>
    </row>
    <row r="6312" ht="20.25" customHeight="1">
      <c r="K6312" s="103"/>
    </row>
    <row r="6313" ht="20.25" customHeight="1">
      <c r="K6313" s="103"/>
    </row>
    <row r="6314" ht="20.25" customHeight="1">
      <c r="K6314" s="103"/>
    </row>
    <row r="6315" ht="20.25" customHeight="1">
      <c r="K6315" s="103"/>
    </row>
    <row r="6316" ht="20.25" customHeight="1">
      <c r="K6316" s="103"/>
    </row>
    <row r="6317" ht="20.25" customHeight="1">
      <c r="K6317" s="103"/>
    </row>
    <row r="6318" ht="20.25" customHeight="1">
      <c r="K6318" s="103"/>
    </row>
    <row r="6319" ht="20.25" customHeight="1">
      <c r="K6319" s="103"/>
    </row>
    <row r="6320" ht="20.25" customHeight="1">
      <c r="K6320" s="103"/>
    </row>
    <row r="6321" ht="20.25" customHeight="1">
      <c r="K6321" s="103"/>
    </row>
    <row r="6322" ht="20.25" customHeight="1">
      <c r="K6322" s="103"/>
    </row>
    <row r="6323" ht="20.25" customHeight="1">
      <c r="K6323" s="103"/>
    </row>
    <row r="6324" ht="20.25" customHeight="1">
      <c r="K6324" s="103"/>
    </row>
    <row r="6325" ht="20.25" customHeight="1">
      <c r="K6325" s="103"/>
    </row>
    <row r="6326" ht="20.25" customHeight="1">
      <c r="K6326" s="103"/>
    </row>
    <row r="6327" ht="20.25" customHeight="1">
      <c r="K6327" s="103"/>
    </row>
    <row r="6328" ht="20.25" customHeight="1">
      <c r="K6328" s="103"/>
    </row>
    <row r="6329" ht="20.25" customHeight="1">
      <c r="K6329" s="103"/>
    </row>
    <row r="6330" ht="20.25" customHeight="1">
      <c r="K6330" s="103"/>
    </row>
    <row r="6331" ht="20.25" customHeight="1">
      <c r="K6331" s="103"/>
    </row>
    <row r="6332" ht="20.25" customHeight="1">
      <c r="K6332" s="103"/>
    </row>
    <row r="6333" ht="20.25" customHeight="1">
      <c r="K6333" s="103"/>
    </row>
    <row r="6334" ht="20.25" customHeight="1">
      <c r="K6334" s="103"/>
    </row>
    <row r="6335" ht="20.25" customHeight="1">
      <c r="K6335" s="103"/>
    </row>
    <row r="6336" ht="20.25" customHeight="1">
      <c r="K6336" s="103"/>
    </row>
    <row r="6337" ht="20.25" customHeight="1">
      <c r="K6337" s="103"/>
    </row>
    <row r="6338" ht="20.25" customHeight="1">
      <c r="K6338" s="103"/>
    </row>
    <row r="6339" ht="20.25" customHeight="1">
      <c r="K6339" s="103"/>
    </row>
    <row r="6340" ht="20.25" customHeight="1">
      <c r="K6340" s="103"/>
    </row>
    <row r="6341" ht="20.25" customHeight="1">
      <c r="K6341" s="103"/>
    </row>
    <row r="6342" ht="20.25" customHeight="1">
      <c r="K6342" s="103"/>
    </row>
    <row r="6343" ht="20.25" customHeight="1">
      <c r="K6343" s="103"/>
    </row>
    <row r="6344" ht="20.25" customHeight="1">
      <c r="K6344" s="103"/>
    </row>
    <row r="6345" ht="20.25" customHeight="1">
      <c r="K6345" s="103"/>
    </row>
    <row r="6346" ht="20.25" customHeight="1">
      <c r="K6346" s="103"/>
    </row>
    <row r="6347" ht="20.25" customHeight="1">
      <c r="K6347" s="103"/>
    </row>
    <row r="6348" ht="20.25" customHeight="1">
      <c r="K6348" s="103"/>
    </row>
    <row r="6349" ht="20.25" customHeight="1">
      <c r="K6349" s="103"/>
    </row>
    <row r="6350" ht="20.25" customHeight="1">
      <c r="K6350" s="103"/>
    </row>
    <row r="6351" ht="20.25" customHeight="1">
      <c r="K6351" s="103"/>
    </row>
    <row r="6352" ht="20.25" customHeight="1">
      <c r="K6352" s="103"/>
    </row>
    <row r="6353" ht="20.25" customHeight="1">
      <c r="K6353" s="103"/>
    </row>
    <row r="6354" ht="20.25" customHeight="1">
      <c r="K6354" s="103"/>
    </row>
    <row r="6355" ht="20.25" customHeight="1">
      <c r="K6355" s="103"/>
    </row>
    <row r="6356" ht="20.25" customHeight="1">
      <c r="K6356" s="103"/>
    </row>
    <row r="6357" ht="20.25" customHeight="1">
      <c r="K6357" s="103"/>
    </row>
    <row r="6358" ht="20.25" customHeight="1">
      <c r="K6358" s="103"/>
    </row>
    <row r="6359" ht="20.25" customHeight="1">
      <c r="K6359" s="103"/>
    </row>
    <row r="6360" ht="20.25" customHeight="1">
      <c r="K6360" s="103"/>
    </row>
    <row r="6361" ht="20.25" customHeight="1">
      <c r="K6361" s="103"/>
    </row>
    <row r="6362" ht="20.25" customHeight="1">
      <c r="K6362" s="103"/>
    </row>
    <row r="6363" ht="20.25" customHeight="1">
      <c r="K6363" s="103"/>
    </row>
    <row r="6364" ht="20.25" customHeight="1">
      <c r="K6364" s="103"/>
    </row>
    <row r="6365" ht="20.25" customHeight="1">
      <c r="K6365" s="103"/>
    </row>
    <row r="6366" ht="20.25" customHeight="1">
      <c r="K6366" s="103"/>
    </row>
    <row r="6367" ht="20.25" customHeight="1">
      <c r="K6367" s="103"/>
    </row>
    <row r="6368" ht="20.25" customHeight="1">
      <c r="K6368" s="103"/>
    </row>
    <row r="6369" ht="20.25" customHeight="1">
      <c r="K6369" s="103"/>
    </row>
    <row r="6370" ht="20.25" customHeight="1">
      <c r="K6370" s="103"/>
    </row>
    <row r="6371" ht="20.25" customHeight="1">
      <c r="K6371" s="103"/>
    </row>
    <row r="6372" ht="20.25" customHeight="1">
      <c r="K6372" s="103"/>
    </row>
    <row r="6373" ht="20.25" customHeight="1">
      <c r="K6373" s="103"/>
    </row>
    <row r="6374" ht="20.25" customHeight="1">
      <c r="K6374" s="103"/>
    </row>
    <row r="6375" ht="20.25" customHeight="1">
      <c r="K6375" s="103"/>
    </row>
    <row r="6376" ht="20.25" customHeight="1">
      <c r="K6376" s="103"/>
    </row>
    <row r="6377" ht="20.25" customHeight="1">
      <c r="K6377" s="103"/>
    </row>
    <row r="6378" ht="20.25" customHeight="1">
      <c r="K6378" s="103"/>
    </row>
    <row r="6379" ht="20.25" customHeight="1">
      <c r="K6379" s="103"/>
    </row>
    <row r="6380" ht="20.25" customHeight="1">
      <c r="K6380" s="103"/>
    </row>
    <row r="6381" ht="20.25" customHeight="1">
      <c r="K6381" s="103"/>
    </row>
    <row r="6382" ht="20.25" customHeight="1">
      <c r="K6382" s="103"/>
    </row>
    <row r="6383" ht="20.25" customHeight="1">
      <c r="K6383" s="103"/>
    </row>
    <row r="6384" ht="20.25" customHeight="1">
      <c r="K6384" s="103"/>
    </row>
    <row r="6385" ht="20.25" customHeight="1">
      <c r="K6385" s="103"/>
    </row>
    <row r="6386" ht="20.25" customHeight="1">
      <c r="K6386" s="103"/>
    </row>
    <row r="6387" ht="20.25" customHeight="1">
      <c r="K6387" s="103"/>
    </row>
    <row r="6388" ht="20.25" customHeight="1">
      <c r="K6388" s="103"/>
    </row>
    <row r="6389" ht="20.25" customHeight="1">
      <c r="K6389" s="103"/>
    </row>
    <row r="6390" ht="20.25" customHeight="1">
      <c r="K6390" s="103"/>
    </row>
    <row r="6391" ht="20.25" customHeight="1">
      <c r="K6391" s="103"/>
    </row>
    <row r="6392" ht="20.25" customHeight="1">
      <c r="K6392" s="103"/>
    </row>
    <row r="6393" ht="20.25" customHeight="1">
      <c r="K6393" s="103"/>
    </row>
    <row r="6394" ht="20.25" customHeight="1">
      <c r="K6394" s="103"/>
    </row>
    <row r="6395" ht="20.25" customHeight="1">
      <c r="K6395" s="103"/>
    </row>
    <row r="6396" ht="20.25" customHeight="1">
      <c r="K6396" s="103"/>
    </row>
    <row r="6397" ht="20.25" customHeight="1">
      <c r="K6397" s="103"/>
    </row>
    <row r="6398" ht="20.25" customHeight="1">
      <c r="K6398" s="103"/>
    </row>
    <row r="6399" ht="20.25" customHeight="1">
      <c r="K6399" s="103"/>
    </row>
    <row r="6400" ht="20.25" customHeight="1">
      <c r="K6400" s="103"/>
    </row>
    <row r="6401" ht="20.25" customHeight="1">
      <c r="K6401" s="103"/>
    </row>
    <row r="6402" ht="20.25" customHeight="1">
      <c r="K6402" s="103"/>
    </row>
    <row r="6403" ht="20.25" customHeight="1">
      <c r="K6403" s="103"/>
    </row>
    <row r="6404" ht="20.25" customHeight="1">
      <c r="K6404" s="103"/>
    </row>
    <row r="6405" ht="20.25" customHeight="1">
      <c r="K6405" s="103"/>
    </row>
    <row r="6406" ht="20.25" customHeight="1">
      <c r="K6406" s="103"/>
    </row>
    <row r="6407" ht="20.25" customHeight="1">
      <c r="K6407" s="103"/>
    </row>
    <row r="6408" ht="20.25" customHeight="1">
      <c r="K6408" s="103"/>
    </row>
    <row r="6409" ht="20.25" customHeight="1">
      <c r="K6409" s="103"/>
    </row>
    <row r="6410" ht="20.25" customHeight="1">
      <c r="K6410" s="103"/>
    </row>
    <row r="6411" ht="20.25" customHeight="1">
      <c r="K6411" s="103"/>
    </row>
    <row r="6412" ht="20.25" customHeight="1">
      <c r="K6412" s="103"/>
    </row>
    <row r="6413" ht="20.25" customHeight="1">
      <c r="K6413" s="103"/>
    </row>
    <row r="6414" ht="20.25" customHeight="1">
      <c r="K6414" s="103"/>
    </row>
    <row r="6415" ht="20.25" customHeight="1">
      <c r="K6415" s="103"/>
    </row>
    <row r="6416" ht="20.25" customHeight="1">
      <c r="K6416" s="103"/>
    </row>
    <row r="6417" ht="20.25" customHeight="1">
      <c r="K6417" s="103"/>
    </row>
    <row r="6418" ht="20.25" customHeight="1">
      <c r="K6418" s="103"/>
    </row>
    <row r="6419" ht="20.25" customHeight="1">
      <c r="K6419" s="103"/>
    </row>
    <row r="6420" ht="20.25" customHeight="1">
      <c r="K6420" s="103"/>
    </row>
    <row r="6421" ht="20.25" customHeight="1">
      <c r="K6421" s="103"/>
    </row>
    <row r="6422" ht="20.25" customHeight="1">
      <c r="K6422" s="103"/>
    </row>
    <row r="6423" ht="20.25" customHeight="1">
      <c r="K6423" s="103"/>
    </row>
    <row r="6424" ht="20.25" customHeight="1">
      <c r="K6424" s="103"/>
    </row>
    <row r="6425" ht="20.25" customHeight="1">
      <c r="K6425" s="103"/>
    </row>
    <row r="6426" ht="20.25" customHeight="1">
      <c r="K6426" s="103"/>
    </row>
    <row r="6427" ht="20.25" customHeight="1">
      <c r="K6427" s="103"/>
    </row>
    <row r="6428" ht="20.25" customHeight="1">
      <c r="K6428" s="103"/>
    </row>
    <row r="6429" ht="20.25" customHeight="1">
      <c r="K6429" s="103"/>
    </row>
    <row r="6430" ht="20.25" customHeight="1">
      <c r="K6430" s="103"/>
    </row>
    <row r="6431" ht="20.25" customHeight="1">
      <c r="K6431" s="103"/>
    </row>
    <row r="6432" ht="20.25" customHeight="1">
      <c r="K6432" s="103"/>
    </row>
    <row r="6433" ht="20.25" customHeight="1">
      <c r="K6433" s="103"/>
    </row>
    <row r="6434" ht="20.25" customHeight="1">
      <c r="K6434" s="103"/>
    </row>
    <row r="6435" ht="20.25" customHeight="1">
      <c r="K6435" s="103"/>
    </row>
    <row r="6436" ht="20.25" customHeight="1">
      <c r="K6436" s="103"/>
    </row>
    <row r="6437" ht="20.25" customHeight="1">
      <c r="K6437" s="103"/>
    </row>
    <row r="6438" ht="20.25" customHeight="1">
      <c r="K6438" s="103"/>
    </row>
    <row r="6439" ht="20.25" customHeight="1">
      <c r="K6439" s="103"/>
    </row>
    <row r="6440" ht="20.25" customHeight="1">
      <c r="K6440" s="103"/>
    </row>
    <row r="6441" ht="20.25" customHeight="1">
      <c r="K6441" s="103"/>
    </row>
    <row r="6442" ht="20.25" customHeight="1">
      <c r="K6442" s="103"/>
    </row>
    <row r="6443" ht="20.25" customHeight="1">
      <c r="K6443" s="103"/>
    </row>
    <row r="6444" ht="20.25" customHeight="1">
      <c r="K6444" s="103"/>
    </row>
    <row r="6445" ht="20.25" customHeight="1">
      <c r="K6445" s="103"/>
    </row>
    <row r="6446" ht="20.25" customHeight="1">
      <c r="K6446" s="103"/>
    </row>
    <row r="6447" ht="20.25" customHeight="1">
      <c r="K6447" s="103"/>
    </row>
    <row r="6448" ht="20.25" customHeight="1">
      <c r="K6448" s="103"/>
    </row>
    <row r="6449" ht="20.25" customHeight="1">
      <c r="K6449" s="103"/>
    </row>
    <row r="6450" ht="20.25" customHeight="1">
      <c r="K6450" s="103"/>
    </row>
    <row r="6451" ht="20.25" customHeight="1">
      <c r="K6451" s="103"/>
    </row>
    <row r="6452" ht="20.25" customHeight="1">
      <c r="K6452" s="103"/>
    </row>
    <row r="6453" ht="20.25" customHeight="1">
      <c r="K6453" s="103"/>
    </row>
    <row r="6454" ht="20.25" customHeight="1">
      <c r="K6454" s="103"/>
    </row>
    <row r="6455" ht="20.25" customHeight="1">
      <c r="K6455" s="103"/>
    </row>
    <row r="6456" ht="20.25" customHeight="1">
      <c r="K6456" s="103"/>
    </row>
    <row r="6457" ht="20.25" customHeight="1">
      <c r="K6457" s="103"/>
    </row>
    <row r="6458" ht="20.25" customHeight="1">
      <c r="K6458" s="103"/>
    </row>
    <row r="6459" ht="20.25" customHeight="1">
      <c r="K6459" s="103"/>
    </row>
    <row r="6460" ht="20.25" customHeight="1">
      <c r="K6460" s="103"/>
    </row>
    <row r="6461" ht="20.25" customHeight="1">
      <c r="K6461" s="103"/>
    </row>
    <row r="6462" ht="20.25" customHeight="1">
      <c r="K6462" s="103"/>
    </row>
    <row r="6463" ht="20.25" customHeight="1">
      <c r="K6463" s="103"/>
    </row>
    <row r="6464" ht="20.25" customHeight="1">
      <c r="K6464" s="103"/>
    </row>
    <row r="6465" ht="20.25" customHeight="1">
      <c r="K6465" s="103"/>
    </row>
    <row r="6466" ht="20.25" customHeight="1">
      <c r="K6466" s="103"/>
    </row>
    <row r="6467" ht="20.25" customHeight="1">
      <c r="K6467" s="103"/>
    </row>
    <row r="6468" ht="20.25" customHeight="1">
      <c r="K6468" s="103"/>
    </row>
    <row r="6469" ht="20.25" customHeight="1">
      <c r="K6469" s="103"/>
    </row>
    <row r="6470" ht="20.25" customHeight="1">
      <c r="K6470" s="103"/>
    </row>
    <row r="6471" ht="20.25" customHeight="1">
      <c r="K6471" s="103"/>
    </row>
    <row r="6472" ht="20.25" customHeight="1">
      <c r="K6472" s="103"/>
    </row>
    <row r="6473" ht="20.25" customHeight="1">
      <c r="K6473" s="103"/>
    </row>
    <row r="6474" ht="20.25" customHeight="1">
      <c r="K6474" s="103"/>
    </row>
    <row r="6475" ht="20.25" customHeight="1">
      <c r="K6475" s="103"/>
    </row>
    <row r="6476" ht="20.25" customHeight="1">
      <c r="K6476" s="103"/>
    </row>
    <row r="6477" ht="20.25" customHeight="1">
      <c r="K6477" s="103"/>
    </row>
    <row r="6478" ht="20.25" customHeight="1">
      <c r="K6478" s="103"/>
    </row>
    <row r="6479" ht="20.25" customHeight="1">
      <c r="K6479" s="103"/>
    </row>
    <row r="6480" ht="20.25" customHeight="1">
      <c r="K6480" s="103"/>
    </row>
    <row r="6481" ht="20.25" customHeight="1">
      <c r="K6481" s="103"/>
    </row>
    <row r="6482" ht="20.25" customHeight="1">
      <c r="K6482" s="103"/>
    </row>
    <row r="6483" ht="20.25" customHeight="1">
      <c r="K6483" s="103"/>
    </row>
    <row r="6484" ht="20.25" customHeight="1">
      <c r="K6484" s="103"/>
    </row>
    <row r="6485" ht="20.25" customHeight="1">
      <c r="K6485" s="103"/>
    </row>
    <row r="6486" ht="20.25" customHeight="1">
      <c r="K6486" s="103"/>
    </row>
    <row r="6487" ht="20.25" customHeight="1">
      <c r="K6487" s="103"/>
    </row>
    <row r="6488" ht="20.25" customHeight="1">
      <c r="K6488" s="103"/>
    </row>
    <row r="6489" ht="20.25" customHeight="1">
      <c r="K6489" s="103"/>
    </row>
    <row r="6490" ht="20.25" customHeight="1">
      <c r="K6490" s="103"/>
    </row>
    <row r="6491" ht="20.25" customHeight="1">
      <c r="K6491" s="103"/>
    </row>
    <row r="6492" ht="20.25" customHeight="1">
      <c r="K6492" s="103"/>
    </row>
    <row r="6493" ht="20.25" customHeight="1">
      <c r="K6493" s="103"/>
    </row>
    <row r="6494" ht="20.25" customHeight="1">
      <c r="K6494" s="103"/>
    </row>
    <row r="6495" ht="20.25" customHeight="1">
      <c r="K6495" s="103"/>
    </row>
    <row r="6496" ht="20.25" customHeight="1">
      <c r="K6496" s="103"/>
    </row>
    <row r="6497" ht="20.25" customHeight="1">
      <c r="K6497" s="103"/>
    </row>
    <row r="6498" ht="20.25" customHeight="1">
      <c r="K6498" s="103"/>
    </row>
    <row r="6499" ht="20.25" customHeight="1">
      <c r="K6499" s="103"/>
    </row>
    <row r="6500" ht="20.25" customHeight="1">
      <c r="K6500" s="103"/>
    </row>
    <row r="6501" ht="20.25" customHeight="1">
      <c r="K6501" s="103"/>
    </row>
    <row r="6502" ht="20.25" customHeight="1">
      <c r="K6502" s="103"/>
    </row>
    <row r="6503" ht="20.25" customHeight="1">
      <c r="K6503" s="103"/>
    </row>
    <row r="6504" ht="20.25" customHeight="1">
      <c r="K6504" s="103"/>
    </row>
    <row r="6505" ht="20.25" customHeight="1">
      <c r="K6505" s="103"/>
    </row>
    <row r="6506" ht="20.25" customHeight="1">
      <c r="K6506" s="103"/>
    </row>
    <row r="6507" ht="20.25" customHeight="1">
      <c r="K6507" s="103"/>
    </row>
    <row r="6508" ht="20.25" customHeight="1">
      <c r="K6508" s="103"/>
    </row>
    <row r="6509" ht="20.25" customHeight="1">
      <c r="K6509" s="103"/>
    </row>
    <row r="6510" ht="20.25" customHeight="1">
      <c r="K6510" s="103"/>
    </row>
    <row r="6511" ht="20.25" customHeight="1">
      <c r="K6511" s="103"/>
    </row>
    <row r="6512" ht="20.25" customHeight="1">
      <c r="K6512" s="103"/>
    </row>
    <row r="6513" ht="20.25" customHeight="1">
      <c r="K6513" s="103"/>
    </row>
    <row r="6514" ht="20.25" customHeight="1">
      <c r="K6514" s="103"/>
    </row>
    <row r="6515" ht="20.25" customHeight="1">
      <c r="K6515" s="103"/>
    </row>
    <row r="6516" ht="20.25" customHeight="1">
      <c r="K6516" s="103"/>
    </row>
    <row r="6517" ht="20.25" customHeight="1">
      <c r="K6517" s="103"/>
    </row>
    <row r="6518" ht="20.25" customHeight="1">
      <c r="K6518" s="103"/>
    </row>
    <row r="6519" ht="20.25" customHeight="1">
      <c r="K6519" s="103"/>
    </row>
    <row r="6520" ht="20.25" customHeight="1">
      <c r="K6520" s="103"/>
    </row>
    <row r="6521" ht="20.25" customHeight="1">
      <c r="K6521" s="103"/>
    </row>
    <row r="6522" ht="20.25" customHeight="1">
      <c r="K6522" s="103"/>
    </row>
    <row r="6523" ht="20.25" customHeight="1">
      <c r="K6523" s="103"/>
    </row>
    <row r="6524" ht="20.25" customHeight="1">
      <c r="K6524" s="103"/>
    </row>
    <row r="6525" ht="20.25" customHeight="1">
      <c r="K6525" s="103"/>
    </row>
    <row r="6526" ht="20.25" customHeight="1">
      <c r="K6526" s="103"/>
    </row>
    <row r="6527" ht="20.25" customHeight="1">
      <c r="K6527" s="103"/>
    </row>
    <row r="6528" ht="20.25" customHeight="1">
      <c r="K6528" s="103"/>
    </row>
    <row r="6529" ht="20.25" customHeight="1">
      <c r="K6529" s="103"/>
    </row>
    <row r="6530" ht="20.25" customHeight="1">
      <c r="K6530" s="103"/>
    </row>
    <row r="6531" ht="20.25" customHeight="1">
      <c r="K6531" s="103"/>
    </row>
    <row r="6532" ht="20.25" customHeight="1">
      <c r="K6532" s="103"/>
    </row>
    <row r="6533" ht="20.25" customHeight="1">
      <c r="K6533" s="103"/>
    </row>
    <row r="6534" ht="20.25" customHeight="1">
      <c r="K6534" s="103"/>
    </row>
    <row r="6535" ht="20.25" customHeight="1">
      <c r="K6535" s="103"/>
    </row>
    <row r="6536" ht="20.25" customHeight="1">
      <c r="K6536" s="103"/>
    </row>
    <row r="6537" ht="20.25" customHeight="1">
      <c r="K6537" s="103"/>
    </row>
    <row r="6538" ht="20.25" customHeight="1">
      <c r="K6538" s="103"/>
    </row>
    <row r="6539" ht="20.25" customHeight="1">
      <c r="K6539" s="103"/>
    </row>
    <row r="6540" ht="20.25" customHeight="1">
      <c r="K6540" s="103"/>
    </row>
    <row r="6541" ht="20.25" customHeight="1">
      <c r="K6541" s="103"/>
    </row>
    <row r="6542" ht="20.25" customHeight="1">
      <c r="K6542" s="103"/>
    </row>
    <row r="6543" ht="20.25" customHeight="1">
      <c r="K6543" s="103"/>
    </row>
    <row r="6544" ht="20.25" customHeight="1">
      <c r="K6544" s="103"/>
    </row>
    <row r="6545" ht="20.25" customHeight="1">
      <c r="K6545" s="103"/>
    </row>
    <row r="6546" ht="20.25" customHeight="1">
      <c r="K6546" s="103"/>
    </row>
    <row r="6547" ht="20.25" customHeight="1">
      <c r="K6547" s="103"/>
    </row>
    <row r="6548" ht="20.25" customHeight="1">
      <c r="K6548" s="103"/>
    </row>
    <row r="6549" ht="20.25" customHeight="1">
      <c r="K6549" s="103"/>
    </row>
    <row r="6550" ht="20.25" customHeight="1">
      <c r="K6550" s="103"/>
    </row>
    <row r="6551" ht="20.25" customHeight="1">
      <c r="K6551" s="103"/>
    </row>
    <row r="6552" ht="20.25" customHeight="1">
      <c r="K6552" s="103"/>
    </row>
    <row r="6553" ht="20.25" customHeight="1">
      <c r="K6553" s="103"/>
    </row>
    <row r="6554" ht="20.25" customHeight="1">
      <c r="K6554" s="103"/>
    </row>
    <row r="6555" ht="20.25" customHeight="1">
      <c r="K6555" s="103"/>
    </row>
    <row r="6556" ht="20.25" customHeight="1">
      <c r="K6556" s="103"/>
    </row>
    <row r="6557" ht="20.25" customHeight="1">
      <c r="K6557" s="103"/>
    </row>
    <row r="6558" ht="20.25" customHeight="1">
      <c r="K6558" s="103"/>
    </row>
    <row r="6559" ht="20.25" customHeight="1">
      <c r="K6559" s="103"/>
    </row>
    <row r="6560" ht="20.25" customHeight="1">
      <c r="K6560" s="103"/>
    </row>
  </sheetData>
  <autoFilter ref="$A$11:$K$4550">
    <filterColumn colId="0">
      <filters>
        <filter val="21/04/2026"/>
        <filter val="06/04/2026"/>
        <filter val="19/05/2026"/>
        <filter val="24/06/2026"/>
        <filter val="15/06/2026"/>
        <filter val="11/05/2026"/>
        <filter val="30/04/2026"/>
        <filter val="25/05/2026"/>
        <filter val="09/06/2026"/>
        <filter val="20/05/2026"/>
        <filter val="10/06/2026"/>
        <filter val="24/04/2026"/>
        <filter val="05/05/2026"/>
        <filter val="04/06/2026"/>
        <filter val="23/05/2026"/>
        <filter val="12/04/2026"/>
        <filter val="15/04/2026"/>
        <filter val="14/05/2026"/>
        <filter val="13/06/2026"/>
        <filter val="02/05/2026"/>
        <filter val="08/04/2026"/>
        <filter val="22/06/2026"/>
        <filter val="08/05/2026"/>
        <filter val="23/04/2026"/>
        <filter val="12/06/2026"/>
        <filter val="03/05/2026"/>
        <filter val="12/05/2026"/>
        <filter val="18/06/2026"/>
        <filter val="03/06/2026"/>
        <filter val="29/04/2026"/>
        <filter val="06/06/2026"/>
        <filter val="17/04/2026"/>
        <filter val="11/06/2026"/>
        <filter val="25/04/2026"/>
        <filter val="06/05/2026"/>
        <filter val="20/06/2026"/>
        <filter val="19/06/2026"/>
        <filter val="02/06/2026"/>
        <filter val="05/06/2026"/>
        <filter val="16/04/2026"/>
        <filter val="11/04/2026"/>
        <filter val="02/04/2026"/>
        <filter val="29/05/2026"/>
        <filter val="14/06/2026"/>
        <filter val="15/05/2026"/>
        <filter val="07/04/2026"/>
        <filter val="18/05/2026"/>
        <filter val="20/04/2026"/>
        <filter val="25/06/2026"/>
        <filter val="16/06/2026"/>
        <filter val="28/04/2026"/>
        <filter val="09/05/2026"/>
        <filter val="26/05/2026"/>
        <filter val="08/06/2026"/>
        <filter val="04/05/2026"/>
        <filter val="13/05/2026"/>
        <filter val="17/06/2026"/>
        <filter val="27/04/2026"/>
        <filter val="22/05/2026"/>
        <filter val="04/04/2026"/>
        <filter val="18/04/2026"/>
        <filter val="09/04/2026"/>
        <filter val="23/06/2026"/>
        <filter val="01/04/2026"/>
        <filter val="13/04/2026"/>
        <filter val="07/05/2026"/>
        <filter val="10/04/2026"/>
        <filter val="28/05/2026"/>
        <filter val="16/05/2026"/>
        <filter val="22/04/2026"/>
      </filters>
    </filterColumn>
    <sortState ref="A11:K4550">
      <sortCondition ref="D11:D4550"/>
    </sortState>
  </autoFilter>
  <mergeCells count="3502">
    <mergeCell ref="B2589:C2589"/>
    <mergeCell ref="B2591:C2591"/>
    <mergeCell ref="B2592:C2592"/>
    <mergeCell ref="B2593:C2593"/>
    <mergeCell ref="B2594:C2594"/>
    <mergeCell ref="B2595:C2595"/>
    <mergeCell ref="B2597:C2597"/>
    <mergeCell ref="B2598:C2598"/>
    <mergeCell ref="B2600:C2600"/>
    <mergeCell ref="B2601:C2601"/>
    <mergeCell ref="B2602:C2602"/>
    <mergeCell ref="B2603:C2603"/>
    <mergeCell ref="B2605:C2605"/>
    <mergeCell ref="B2606:C2606"/>
    <mergeCell ref="B2538:C2538"/>
    <mergeCell ref="B2539:C2539"/>
    <mergeCell ref="B2540:C2540"/>
    <mergeCell ref="B2541:C2541"/>
    <mergeCell ref="B2542:C2542"/>
    <mergeCell ref="B2544:C2544"/>
    <mergeCell ref="B2545:C2545"/>
    <mergeCell ref="B2546:C2546"/>
    <mergeCell ref="B2547:C2547"/>
    <mergeCell ref="B2548:C2548"/>
    <mergeCell ref="B2549:C2549"/>
    <mergeCell ref="B2550:C2550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5:C2565"/>
    <mergeCell ref="B2566:C2566"/>
    <mergeCell ref="B2567:C2567"/>
    <mergeCell ref="B2568:C2568"/>
    <mergeCell ref="B2570:C2570"/>
    <mergeCell ref="B2571:C2571"/>
    <mergeCell ref="B2572:C2572"/>
    <mergeCell ref="B2574:C2574"/>
    <mergeCell ref="B2575:C2575"/>
    <mergeCell ref="B2576:C2576"/>
    <mergeCell ref="B2577:C2577"/>
    <mergeCell ref="B2578:C2578"/>
    <mergeCell ref="B2580:C2580"/>
    <mergeCell ref="B2582:C2582"/>
    <mergeCell ref="B2584:C2584"/>
    <mergeCell ref="B2585:C2585"/>
    <mergeCell ref="B2586:C2586"/>
    <mergeCell ref="B2587:C2587"/>
    <mergeCell ref="B2608:C2608"/>
    <mergeCell ref="B2609:C2609"/>
    <mergeCell ref="B2610:C2610"/>
    <mergeCell ref="B2611:C2611"/>
    <mergeCell ref="B2612:C2612"/>
    <mergeCell ref="B2613:C2613"/>
    <mergeCell ref="B2615:C2615"/>
    <mergeCell ref="B2669:C2669"/>
    <mergeCell ref="B2670:C2670"/>
    <mergeCell ref="B2671:C2671"/>
    <mergeCell ref="B2672:C2672"/>
    <mergeCell ref="B2673:C2673"/>
    <mergeCell ref="B2675:C2675"/>
    <mergeCell ref="B2676:C2676"/>
    <mergeCell ref="B2677:C2677"/>
    <mergeCell ref="B2678:C2678"/>
    <mergeCell ref="B2679:C2679"/>
    <mergeCell ref="B2680:C2680"/>
    <mergeCell ref="B2682:C2682"/>
    <mergeCell ref="B2683:C2683"/>
    <mergeCell ref="B2684:C2684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700:C2700"/>
    <mergeCell ref="B2616:C2616"/>
    <mergeCell ref="B2618:C2618"/>
    <mergeCell ref="B2619:C2619"/>
    <mergeCell ref="B2620:C2620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1:C2631"/>
    <mergeCell ref="B2632:C2632"/>
    <mergeCell ref="B2633:C2633"/>
    <mergeCell ref="B2635:C2635"/>
    <mergeCell ref="B2636:C2636"/>
    <mergeCell ref="B2638:C2638"/>
    <mergeCell ref="B2640:C2640"/>
    <mergeCell ref="B2641:C2641"/>
    <mergeCell ref="B2642:C2642"/>
    <mergeCell ref="B2643:C2643"/>
    <mergeCell ref="B2645:C2645"/>
    <mergeCell ref="B2646:C2646"/>
    <mergeCell ref="B2647:C2647"/>
    <mergeCell ref="B2648:C2648"/>
    <mergeCell ref="B2650:C2650"/>
    <mergeCell ref="B2651:C2651"/>
    <mergeCell ref="B2652:C2652"/>
    <mergeCell ref="B2653:C2653"/>
    <mergeCell ref="B2655:C2655"/>
    <mergeCell ref="B2656:C2656"/>
    <mergeCell ref="B2657:C2657"/>
    <mergeCell ref="B2659:C2659"/>
    <mergeCell ref="B2660:C2660"/>
    <mergeCell ref="B2661:C2661"/>
    <mergeCell ref="B2662:C2662"/>
    <mergeCell ref="B2663:C2663"/>
    <mergeCell ref="B2665:C2665"/>
    <mergeCell ref="B2666:C2666"/>
    <mergeCell ref="B2667:C2667"/>
    <mergeCell ref="B2668:C2668"/>
    <mergeCell ref="B2702:C2702"/>
    <mergeCell ref="B2703:C2703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6:C2716"/>
    <mergeCell ref="B2717:C2717"/>
    <mergeCell ref="B2718:C2718"/>
    <mergeCell ref="B2719:C2719"/>
    <mergeCell ref="B2721:C2721"/>
    <mergeCell ref="B2722:C2722"/>
    <mergeCell ref="B2723:C2723"/>
    <mergeCell ref="B2725:C2725"/>
    <mergeCell ref="B2726:C2726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8:C2738"/>
    <mergeCell ref="B2739:C2739"/>
    <mergeCell ref="B2740:C2740"/>
    <mergeCell ref="B2741:C2741"/>
    <mergeCell ref="B2742:C2742"/>
    <mergeCell ref="B2743:C2743"/>
    <mergeCell ref="B2745:C2745"/>
    <mergeCell ref="B2746:C2746"/>
    <mergeCell ref="B2747:C2747"/>
    <mergeCell ref="B2749:C2749"/>
    <mergeCell ref="B2750:C2750"/>
    <mergeCell ref="B2752:C2752"/>
    <mergeCell ref="B2753:C2753"/>
    <mergeCell ref="B2754:C2754"/>
    <mergeCell ref="B2755:C2755"/>
    <mergeCell ref="B2756:C2756"/>
    <mergeCell ref="B2757:C2757"/>
    <mergeCell ref="B2759:C2759"/>
    <mergeCell ref="B2761:C2761"/>
    <mergeCell ref="B2762:C2762"/>
    <mergeCell ref="B2763:C2763"/>
    <mergeCell ref="B2764:C2764"/>
    <mergeCell ref="B2766:C2766"/>
    <mergeCell ref="B2767:C2767"/>
    <mergeCell ref="B2769:C2769"/>
    <mergeCell ref="B2771:C2771"/>
    <mergeCell ref="B2772:C2772"/>
    <mergeCell ref="B2773:C2773"/>
    <mergeCell ref="B2774:C2774"/>
    <mergeCell ref="B2776:C2776"/>
    <mergeCell ref="B2777:C2777"/>
    <mergeCell ref="B2778:C2778"/>
    <mergeCell ref="B2780:C2780"/>
    <mergeCell ref="B2781:C2781"/>
    <mergeCell ref="B2782:C2782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3:C2793"/>
    <mergeCell ref="B2794:C2794"/>
    <mergeCell ref="B2795:C2795"/>
    <mergeCell ref="B2796:C2796"/>
    <mergeCell ref="B2798:C2798"/>
    <mergeCell ref="B2799:C2799"/>
    <mergeCell ref="B2801:C2801"/>
    <mergeCell ref="B2803:C2803"/>
    <mergeCell ref="B2804:C2804"/>
    <mergeCell ref="B2806:C2806"/>
    <mergeCell ref="B2807:C2807"/>
    <mergeCell ref="B2808:C2808"/>
    <mergeCell ref="B2810:C2810"/>
    <mergeCell ref="B2811:C2811"/>
    <mergeCell ref="B2812:C2812"/>
    <mergeCell ref="B2813:C2813"/>
    <mergeCell ref="B2815:C2815"/>
    <mergeCell ref="B2816:C2816"/>
    <mergeCell ref="B2817:C2817"/>
    <mergeCell ref="B2818:C2818"/>
    <mergeCell ref="B2819:C2819"/>
    <mergeCell ref="B2820:C2820"/>
    <mergeCell ref="B2822:C2822"/>
    <mergeCell ref="B2823:C2823"/>
    <mergeCell ref="B2824:C2824"/>
    <mergeCell ref="B2825:C2825"/>
    <mergeCell ref="B2827:C2827"/>
    <mergeCell ref="B2828:C2828"/>
    <mergeCell ref="B2829:C2829"/>
    <mergeCell ref="B2831:C2831"/>
    <mergeCell ref="B2832:C2832"/>
    <mergeCell ref="B2833:C2833"/>
    <mergeCell ref="B2834:C2834"/>
    <mergeCell ref="B2835:C2835"/>
    <mergeCell ref="B2837:C2837"/>
    <mergeCell ref="B2838:C2838"/>
    <mergeCell ref="B2840:C2840"/>
    <mergeCell ref="B2842:C2842"/>
    <mergeCell ref="B2843:C2843"/>
    <mergeCell ref="B2844:C2844"/>
    <mergeCell ref="B2845:C2845"/>
    <mergeCell ref="B2847:C2847"/>
    <mergeCell ref="B2848:C2848"/>
    <mergeCell ref="B2849:C2849"/>
    <mergeCell ref="B2850:C2850"/>
    <mergeCell ref="B2852:C2852"/>
    <mergeCell ref="B2853:C2853"/>
    <mergeCell ref="B2854:C2854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7:C2867"/>
    <mergeCell ref="B2869:C2869"/>
    <mergeCell ref="B2870:C2870"/>
    <mergeCell ref="B2871:C2871"/>
    <mergeCell ref="B2873:C2873"/>
    <mergeCell ref="B2875:C2875"/>
    <mergeCell ref="B2877:C2877"/>
    <mergeCell ref="B2878:C2878"/>
    <mergeCell ref="B2879:C2879"/>
    <mergeCell ref="B2881:C2881"/>
    <mergeCell ref="B2882:C2882"/>
    <mergeCell ref="B2883:C2883"/>
    <mergeCell ref="B2884:C2884"/>
    <mergeCell ref="B2886:C2886"/>
    <mergeCell ref="B2887:C2887"/>
    <mergeCell ref="B2888:C2888"/>
    <mergeCell ref="B2889:C2889"/>
    <mergeCell ref="B2891:C2891"/>
    <mergeCell ref="B2893:C2893"/>
    <mergeCell ref="B2894:C2894"/>
    <mergeCell ref="B2895:C2895"/>
    <mergeCell ref="B2896:C2896"/>
    <mergeCell ref="B2897:C2897"/>
    <mergeCell ref="B2898:C2898"/>
    <mergeCell ref="B2899:C2899"/>
    <mergeCell ref="B2900:C2900"/>
    <mergeCell ref="B2901:C2901"/>
    <mergeCell ref="B2902:C2902"/>
    <mergeCell ref="B2903:C2903"/>
    <mergeCell ref="B2905:C2905"/>
    <mergeCell ref="B2906:C2906"/>
    <mergeCell ref="B2907:C2907"/>
    <mergeCell ref="B2908:C2908"/>
    <mergeCell ref="B2909:C2909"/>
    <mergeCell ref="B2910:C2910"/>
    <mergeCell ref="B2912:C2912"/>
    <mergeCell ref="B2913:C2913"/>
    <mergeCell ref="B2914:C2914"/>
    <mergeCell ref="B2915:C2915"/>
    <mergeCell ref="B2916:C2916"/>
    <mergeCell ref="B2917:C2917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8:C2928"/>
    <mergeCell ref="B2929:C2929"/>
    <mergeCell ref="B2930:C2930"/>
    <mergeCell ref="B2931:C2931"/>
    <mergeCell ref="B2932:C2932"/>
    <mergeCell ref="B2933:C2933"/>
    <mergeCell ref="B2934:C2934"/>
    <mergeCell ref="B2936:C2936"/>
    <mergeCell ref="B2937:C2937"/>
    <mergeCell ref="B2938:C2938"/>
    <mergeCell ref="B2940:C2940"/>
    <mergeCell ref="B2941:C2941"/>
    <mergeCell ref="B2943:C2943"/>
    <mergeCell ref="B2944:C2944"/>
    <mergeCell ref="B2945:C2945"/>
    <mergeCell ref="B2946:C2946"/>
    <mergeCell ref="B2948:C2948"/>
    <mergeCell ref="B2950:C2950"/>
    <mergeCell ref="B2951:C2951"/>
    <mergeCell ref="B2952:C2952"/>
    <mergeCell ref="B2953:C2953"/>
    <mergeCell ref="B2954:C2954"/>
    <mergeCell ref="B2956:C2956"/>
    <mergeCell ref="B3009:C3009"/>
    <mergeCell ref="B3010:C3010"/>
    <mergeCell ref="B3011:C3011"/>
    <mergeCell ref="B3012:C3012"/>
    <mergeCell ref="B3014:C3014"/>
    <mergeCell ref="B3015:C3015"/>
    <mergeCell ref="B3016:C3016"/>
    <mergeCell ref="B3017:C3017"/>
    <mergeCell ref="B3019:C3019"/>
    <mergeCell ref="B3020:C3020"/>
    <mergeCell ref="B3021:C3021"/>
    <mergeCell ref="B3022:C3022"/>
    <mergeCell ref="B3023:C3023"/>
    <mergeCell ref="B3024:C3024"/>
    <mergeCell ref="B3026:C3026"/>
    <mergeCell ref="B3027:C3027"/>
    <mergeCell ref="B3028:C3028"/>
    <mergeCell ref="B3029:C3029"/>
    <mergeCell ref="B3031:C3031"/>
    <mergeCell ref="B3032:C3032"/>
    <mergeCell ref="B3033:C3033"/>
    <mergeCell ref="B3034:C3034"/>
    <mergeCell ref="B3036:C3036"/>
    <mergeCell ref="B3037:C3037"/>
    <mergeCell ref="B3039:C3039"/>
    <mergeCell ref="B3040:C3040"/>
    <mergeCell ref="B3041:C3041"/>
    <mergeCell ref="B3042:C3042"/>
    <mergeCell ref="B2957:C2957"/>
    <mergeCell ref="B2958:C2958"/>
    <mergeCell ref="B2959:C2959"/>
    <mergeCell ref="B2960:C2960"/>
    <mergeCell ref="B2962:C2962"/>
    <mergeCell ref="B2964:C2964"/>
    <mergeCell ref="B2966:C2966"/>
    <mergeCell ref="B2967:C2967"/>
    <mergeCell ref="B2968:C2968"/>
    <mergeCell ref="B2969:C2969"/>
    <mergeCell ref="B2970:C2970"/>
    <mergeCell ref="B2971:C2971"/>
    <mergeCell ref="B2972:C2972"/>
    <mergeCell ref="B2973:C2973"/>
    <mergeCell ref="B2974:C2974"/>
    <mergeCell ref="B2976:C2976"/>
    <mergeCell ref="B2977:C2977"/>
    <mergeCell ref="B2978:C2978"/>
    <mergeCell ref="B2979:C2979"/>
    <mergeCell ref="B2980:C2980"/>
    <mergeCell ref="B2984:C2984"/>
    <mergeCell ref="B2985:C2985"/>
    <mergeCell ref="B2986:C2986"/>
    <mergeCell ref="B2987:C2987"/>
    <mergeCell ref="B2988:C2988"/>
    <mergeCell ref="B2989:C2989"/>
    <mergeCell ref="B2990:C2990"/>
    <mergeCell ref="B2992:C2992"/>
    <mergeCell ref="B2993:C2993"/>
    <mergeCell ref="B2994:C2994"/>
    <mergeCell ref="B2995:C2995"/>
    <mergeCell ref="B2996:C2996"/>
    <mergeCell ref="B2998:C2998"/>
    <mergeCell ref="B2999:C2999"/>
    <mergeCell ref="B3000:C3000"/>
    <mergeCell ref="B3001:C3001"/>
    <mergeCell ref="B3003:C3003"/>
    <mergeCell ref="B3004:C3004"/>
    <mergeCell ref="B3005:C3005"/>
    <mergeCell ref="B3006:C3006"/>
    <mergeCell ref="B3007:C3007"/>
    <mergeCell ref="B3008:C3008"/>
    <mergeCell ref="B3044:C3044"/>
    <mergeCell ref="B3045:C3045"/>
    <mergeCell ref="B3047:C3047"/>
    <mergeCell ref="B3048:C3048"/>
    <mergeCell ref="B3049:C3049"/>
    <mergeCell ref="B3050:C3050"/>
    <mergeCell ref="B3052:C3052"/>
    <mergeCell ref="B3053:C3053"/>
    <mergeCell ref="B3055:C3055"/>
    <mergeCell ref="B3056:C3056"/>
    <mergeCell ref="B3057:C3057"/>
    <mergeCell ref="B3058:C3058"/>
    <mergeCell ref="B3060:C3060"/>
    <mergeCell ref="B3062:C3062"/>
    <mergeCell ref="B3063:C3063"/>
    <mergeCell ref="B3065:C3065"/>
    <mergeCell ref="B3066:C3066"/>
    <mergeCell ref="B3067:C3067"/>
    <mergeCell ref="B3069:C3069"/>
    <mergeCell ref="B3070:C3070"/>
    <mergeCell ref="B3072:C3072"/>
    <mergeCell ref="B3073:C3073"/>
    <mergeCell ref="B3075:C3075"/>
    <mergeCell ref="B3076:C3076"/>
    <mergeCell ref="B3077:C3077"/>
    <mergeCell ref="B3078:C3078"/>
    <mergeCell ref="B3079:C3079"/>
    <mergeCell ref="B3081:C3081"/>
    <mergeCell ref="B3082:C3082"/>
    <mergeCell ref="B3084:C3084"/>
    <mergeCell ref="B3086:C3086"/>
    <mergeCell ref="B3087:C3087"/>
    <mergeCell ref="B3088:C3088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100:C3100"/>
    <mergeCell ref="B3101:C3101"/>
    <mergeCell ref="B3103:C3103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4:C3114"/>
    <mergeCell ref="B3115:C3115"/>
    <mergeCell ref="B3116:C3116"/>
    <mergeCell ref="B3117:C3117"/>
    <mergeCell ref="B3118:C3118"/>
    <mergeCell ref="B3120:C3120"/>
    <mergeCell ref="B3121:C3121"/>
    <mergeCell ref="B3122:C3122"/>
    <mergeCell ref="B3124:C3124"/>
    <mergeCell ref="B3125:C3125"/>
    <mergeCell ref="B3126:C3126"/>
    <mergeCell ref="B3127:C3127"/>
    <mergeCell ref="B3128:C3128"/>
    <mergeCell ref="B3130:C3130"/>
    <mergeCell ref="B3131:C3131"/>
    <mergeCell ref="B3132:C3132"/>
    <mergeCell ref="B3134:C3134"/>
    <mergeCell ref="B3135:C3135"/>
    <mergeCell ref="B3137:C3137"/>
    <mergeCell ref="B3138:C3138"/>
    <mergeCell ref="B3139:C3139"/>
    <mergeCell ref="B3140:C3140"/>
    <mergeCell ref="B3141:C3141"/>
    <mergeCell ref="B3142:C3142"/>
    <mergeCell ref="B3144:C3144"/>
    <mergeCell ref="B3145:C3145"/>
    <mergeCell ref="B3147:C3147"/>
    <mergeCell ref="B3148:C3148"/>
    <mergeCell ref="B3149:C3149"/>
    <mergeCell ref="B3150:C3150"/>
    <mergeCell ref="B3152:C3152"/>
    <mergeCell ref="B3153:C3153"/>
    <mergeCell ref="B3154:C3154"/>
    <mergeCell ref="B3156:C3156"/>
    <mergeCell ref="B3157:C3157"/>
    <mergeCell ref="B3158:C3158"/>
    <mergeCell ref="B3159:C3159"/>
    <mergeCell ref="B3160:C3160"/>
    <mergeCell ref="B3161:C3161"/>
    <mergeCell ref="B3162:C3162"/>
    <mergeCell ref="B3164:C3164"/>
    <mergeCell ref="B3165:C3165"/>
    <mergeCell ref="B3166:C3166"/>
    <mergeCell ref="B3167:C3167"/>
    <mergeCell ref="B3169:C3169"/>
    <mergeCell ref="B3170:C3170"/>
    <mergeCell ref="B3171:C3171"/>
    <mergeCell ref="B3173:C3173"/>
    <mergeCell ref="B3174:C3174"/>
    <mergeCell ref="B3175:C3175"/>
    <mergeCell ref="B3177:C3177"/>
    <mergeCell ref="B3179:C3179"/>
    <mergeCell ref="B3180:C3180"/>
    <mergeCell ref="B3181:C3181"/>
    <mergeCell ref="B3183:C3183"/>
    <mergeCell ref="B3184:C3184"/>
    <mergeCell ref="B3185:C3185"/>
    <mergeCell ref="B3186:C3186"/>
    <mergeCell ref="B3187:C3187"/>
    <mergeCell ref="B3188:C3188"/>
    <mergeCell ref="B3189:C3189"/>
    <mergeCell ref="B3190:C3190"/>
    <mergeCell ref="B3191:C3191"/>
    <mergeCell ref="B3193:C3193"/>
    <mergeCell ref="B3195:C3195"/>
    <mergeCell ref="B3196:C3196"/>
    <mergeCell ref="B3198:C3198"/>
    <mergeCell ref="B3199:C3199"/>
    <mergeCell ref="B3200:C3200"/>
    <mergeCell ref="B3202:C3202"/>
    <mergeCell ref="B3203:C3203"/>
    <mergeCell ref="B3204:C3204"/>
    <mergeCell ref="B3205:C3205"/>
    <mergeCell ref="B3206:C3206"/>
    <mergeCell ref="B3208:C3208"/>
    <mergeCell ref="B3209:C3209"/>
    <mergeCell ref="B3210:C3210"/>
    <mergeCell ref="B3212:C3212"/>
    <mergeCell ref="B3213:C3213"/>
    <mergeCell ref="B3215:C3215"/>
    <mergeCell ref="B3216:C3216"/>
    <mergeCell ref="B3218:C3218"/>
    <mergeCell ref="B3219:C3219"/>
    <mergeCell ref="B3220:C3220"/>
    <mergeCell ref="B3221:C3221"/>
    <mergeCell ref="B3222:C3222"/>
    <mergeCell ref="B3224:C3224"/>
    <mergeCell ref="B3225:C3225"/>
    <mergeCell ref="B3227:C3227"/>
    <mergeCell ref="B3228:C3228"/>
    <mergeCell ref="B3229:C3229"/>
    <mergeCell ref="B3230:C3230"/>
    <mergeCell ref="B3232:C3232"/>
    <mergeCell ref="B3233:C3233"/>
    <mergeCell ref="B3234:C3234"/>
    <mergeCell ref="B3236:C3236"/>
    <mergeCell ref="B3237:C3237"/>
    <mergeCell ref="B3238:C3238"/>
    <mergeCell ref="B3239:C3239"/>
    <mergeCell ref="B3241:C3241"/>
    <mergeCell ref="B3242:C3242"/>
    <mergeCell ref="B3243:C3243"/>
    <mergeCell ref="B3244:C3244"/>
    <mergeCell ref="B3246:C3246"/>
    <mergeCell ref="B3247:C3247"/>
    <mergeCell ref="B3248:C3248"/>
    <mergeCell ref="B3249:C3249"/>
    <mergeCell ref="B3251:C3251"/>
    <mergeCell ref="B3252:C3252"/>
    <mergeCell ref="B3253:C3253"/>
    <mergeCell ref="B3255:C3255"/>
    <mergeCell ref="B3256:C3256"/>
    <mergeCell ref="B3257:C3257"/>
    <mergeCell ref="B3258:C3258"/>
    <mergeCell ref="B3259:C3259"/>
    <mergeCell ref="B3261:C3261"/>
    <mergeCell ref="B3262:C3262"/>
    <mergeCell ref="B3263:C3263"/>
    <mergeCell ref="B3264:C3264"/>
    <mergeCell ref="B3265:C3265"/>
    <mergeCell ref="B3267:C3267"/>
    <mergeCell ref="B3268:C3268"/>
    <mergeCell ref="B3269:C3269"/>
    <mergeCell ref="B3270:C3270"/>
    <mergeCell ref="B3271:C3271"/>
    <mergeCell ref="B3272:C3272"/>
    <mergeCell ref="B3274:C3274"/>
    <mergeCell ref="B3275:C3275"/>
    <mergeCell ref="B3276:C3276"/>
    <mergeCell ref="B3278:C3278"/>
    <mergeCell ref="B3279:C3279"/>
    <mergeCell ref="B3280:C3280"/>
    <mergeCell ref="B3281:C3281"/>
    <mergeCell ref="B3282:C3282"/>
    <mergeCell ref="B3284:C3284"/>
    <mergeCell ref="B3285:C3285"/>
    <mergeCell ref="B3286:C3286"/>
    <mergeCell ref="B3287:C3287"/>
    <mergeCell ref="B3289:C3289"/>
    <mergeCell ref="B3290:C3290"/>
    <mergeCell ref="B3291:C3291"/>
    <mergeCell ref="B3292:C3292"/>
    <mergeCell ref="B3293:C3293"/>
    <mergeCell ref="B3295:C3295"/>
    <mergeCell ref="B3296:C3296"/>
    <mergeCell ref="B3297:C3297"/>
    <mergeCell ref="B3298:C3298"/>
    <mergeCell ref="B3300:C3300"/>
    <mergeCell ref="B3301:C3301"/>
    <mergeCell ref="B3303:C3303"/>
    <mergeCell ref="B3304:C3304"/>
    <mergeCell ref="B3306:C3306"/>
    <mergeCell ref="B3307:C3307"/>
    <mergeCell ref="B3308:C3308"/>
    <mergeCell ref="B3309:C3309"/>
    <mergeCell ref="B3310:C3310"/>
    <mergeCell ref="B3312:C3312"/>
    <mergeCell ref="B3313:C3313"/>
    <mergeCell ref="B3314:C3314"/>
    <mergeCell ref="B3315:C3315"/>
    <mergeCell ref="B3316:C3316"/>
    <mergeCell ref="B3317:C3317"/>
    <mergeCell ref="B3318:C3318"/>
    <mergeCell ref="B3320:C3320"/>
    <mergeCell ref="B3321:C3321"/>
    <mergeCell ref="B3322:C3322"/>
    <mergeCell ref="B3323:C3323"/>
    <mergeCell ref="B3325:C3325"/>
    <mergeCell ref="B3326:C3326"/>
    <mergeCell ref="B3328:C3328"/>
    <mergeCell ref="B3329:C3329"/>
    <mergeCell ref="B3330:C3330"/>
    <mergeCell ref="B3332:C3332"/>
    <mergeCell ref="B3333:C3333"/>
    <mergeCell ref="B3334:C3334"/>
    <mergeCell ref="B3335:C3335"/>
    <mergeCell ref="B3336:C3336"/>
    <mergeCell ref="B3337:C3337"/>
    <mergeCell ref="B3338:C3338"/>
    <mergeCell ref="B3340:C3340"/>
    <mergeCell ref="B3341:C3341"/>
    <mergeCell ref="B3343:C3343"/>
    <mergeCell ref="B3344:C3344"/>
    <mergeCell ref="B3346:C3346"/>
    <mergeCell ref="B3347:C3347"/>
    <mergeCell ref="B3348:C3348"/>
    <mergeCell ref="B3349:C3349"/>
    <mergeCell ref="B3350:C3350"/>
    <mergeCell ref="B3351:C3351"/>
    <mergeCell ref="B3353:C3353"/>
    <mergeCell ref="B3354:C3354"/>
    <mergeCell ref="B3355:C3355"/>
    <mergeCell ref="B3357:C3357"/>
    <mergeCell ref="B3358:C3358"/>
    <mergeCell ref="B3359:C3359"/>
    <mergeCell ref="B3360:C3360"/>
    <mergeCell ref="B3362:C3362"/>
    <mergeCell ref="B3363:C3363"/>
    <mergeCell ref="B3364:C3364"/>
    <mergeCell ref="B3365:C3365"/>
    <mergeCell ref="B3366:C3366"/>
    <mergeCell ref="B3367:C3367"/>
    <mergeCell ref="B3368:C3368"/>
    <mergeCell ref="B3369:C3369"/>
    <mergeCell ref="B3370:C3370"/>
    <mergeCell ref="B3371:C3371"/>
    <mergeCell ref="B3372:C3372"/>
    <mergeCell ref="B3373:C3373"/>
    <mergeCell ref="B3375:C3375"/>
    <mergeCell ref="B3376:C3376"/>
    <mergeCell ref="B3378:C3378"/>
    <mergeCell ref="B3379:C3379"/>
    <mergeCell ref="B3380:C3380"/>
    <mergeCell ref="B3381:C3381"/>
    <mergeCell ref="B3382:C3382"/>
    <mergeCell ref="B3383:C3383"/>
    <mergeCell ref="B3385:C3385"/>
    <mergeCell ref="B3386:C3386"/>
    <mergeCell ref="B3387:C3387"/>
    <mergeCell ref="B3388:C3388"/>
    <mergeCell ref="B3390:C3390"/>
    <mergeCell ref="B3391:C3391"/>
    <mergeCell ref="B3392:C3392"/>
    <mergeCell ref="B3393:C3393"/>
    <mergeCell ref="B3395:C3395"/>
    <mergeCell ref="B3396:C3396"/>
    <mergeCell ref="B3398:C3398"/>
    <mergeCell ref="B3399:C3399"/>
    <mergeCell ref="B3401:C3401"/>
    <mergeCell ref="B3402:C3402"/>
    <mergeCell ref="B3403:C3403"/>
    <mergeCell ref="B3405:C3405"/>
    <mergeCell ref="B3406:C3406"/>
    <mergeCell ref="B3407:C3407"/>
    <mergeCell ref="B3409:C3409"/>
    <mergeCell ref="B3410:C3410"/>
    <mergeCell ref="B3411:C3411"/>
    <mergeCell ref="B3412:C3412"/>
    <mergeCell ref="B3413:C3413"/>
    <mergeCell ref="B3415:C3415"/>
    <mergeCell ref="B3416:C3416"/>
    <mergeCell ref="B3417:C3417"/>
    <mergeCell ref="B3418:C3418"/>
    <mergeCell ref="B3419:C3419"/>
    <mergeCell ref="B3420:C3420"/>
    <mergeCell ref="B3422:C3422"/>
    <mergeCell ref="B3423:C3423"/>
    <mergeCell ref="B3424:C3424"/>
    <mergeCell ref="B3426:C3426"/>
    <mergeCell ref="B3427:C3427"/>
    <mergeCell ref="B3428:C3428"/>
    <mergeCell ref="B3430:C3430"/>
    <mergeCell ref="B3431:C3431"/>
    <mergeCell ref="B3432:C3432"/>
    <mergeCell ref="B3433:C3433"/>
    <mergeCell ref="B3434:C3434"/>
    <mergeCell ref="B3435:C3435"/>
    <mergeCell ref="B3437:C3437"/>
    <mergeCell ref="B3438:C3438"/>
    <mergeCell ref="B3440:C3440"/>
    <mergeCell ref="B3441:C3441"/>
    <mergeCell ref="B3442:C3442"/>
    <mergeCell ref="B3444:C3444"/>
    <mergeCell ref="B3445:C3445"/>
    <mergeCell ref="B3446:C3446"/>
    <mergeCell ref="B3447:C3447"/>
    <mergeCell ref="B3448:C3448"/>
    <mergeCell ref="B3450:C3450"/>
    <mergeCell ref="B3451:C3451"/>
    <mergeCell ref="B3452:C3452"/>
    <mergeCell ref="B3453:C3453"/>
    <mergeCell ref="B3455:C3455"/>
    <mergeCell ref="B3456:C3456"/>
    <mergeCell ref="B3458:C3458"/>
    <mergeCell ref="B3459:C3459"/>
    <mergeCell ref="B3460:C3460"/>
    <mergeCell ref="B3461:C3461"/>
    <mergeCell ref="B3462:C3462"/>
    <mergeCell ref="B3463:C3463"/>
    <mergeCell ref="B3464:C3464"/>
    <mergeCell ref="B3465:C3465"/>
    <mergeCell ref="B3466:C3466"/>
    <mergeCell ref="B3467:C3467"/>
    <mergeCell ref="B3469:C3469"/>
    <mergeCell ref="B3470:C3470"/>
    <mergeCell ref="B3471:C3471"/>
    <mergeCell ref="B3472:C3472"/>
    <mergeCell ref="B3473:C3473"/>
    <mergeCell ref="B3474:C3474"/>
    <mergeCell ref="B3475:C3475"/>
    <mergeCell ref="B3477:C3477"/>
    <mergeCell ref="B3478:C3478"/>
    <mergeCell ref="B3479:C3479"/>
    <mergeCell ref="B3481:C3481"/>
    <mergeCell ref="B3482:C3482"/>
    <mergeCell ref="B3483:C3483"/>
    <mergeCell ref="B3485:C3485"/>
    <mergeCell ref="B3543:C3543"/>
    <mergeCell ref="B3545:C3545"/>
    <mergeCell ref="B3546:C3546"/>
    <mergeCell ref="B3547:C3547"/>
    <mergeCell ref="B3549:C3549"/>
    <mergeCell ref="B3550:C3550"/>
    <mergeCell ref="B3552:C3552"/>
    <mergeCell ref="B3553:C3553"/>
    <mergeCell ref="B3555:C3555"/>
    <mergeCell ref="B3556:C3556"/>
    <mergeCell ref="B3557:C3557"/>
    <mergeCell ref="B3558:C3558"/>
    <mergeCell ref="B3559:C3559"/>
    <mergeCell ref="B3560:C3560"/>
    <mergeCell ref="B3486:C3486"/>
    <mergeCell ref="B3488:C3488"/>
    <mergeCell ref="B3489:C3489"/>
    <mergeCell ref="B3490:C3490"/>
    <mergeCell ref="B3491:C3491"/>
    <mergeCell ref="B3492:C3492"/>
    <mergeCell ref="B3493:C3493"/>
    <mergeCell ref="B3494:C3494"/>
    <mergeCell ref="B3495:C3495"/>
    <mergeCell ref="B3497:C3497"/>
    <mergeCell ref="B3499:C3499"/>
    <mergeCell ref="B3500:C3500"/>
    <mergeCell ref="B3501:C3501"/>
    <mergeCell ref="B3502:C3502"/>
    <mergeCell ref="B3504:C3504"/>
    <mergeCell ref="B3505:C3505"/>
    <mergeCell ref="B3506:C3506"/>
    <mergeCell ref="B3508:C3508"/>
    <mergeCell ref="B3509:C3509"/>
    <mergeCell ref="B3511:C3511"/>
    <mergeCell ref="B3513:C3513"/>
    <mergeCell ref="B3514:C3514"/>
    <mergeCell ref="B3516:C3516"/>
    <mergeCell ref="B3517:C3517"/>
    <mergeCell ref="B3518:C3518"/>
    <mergeCell ref="B3519:C3519"/>
    <mergeCell ref="B3521:C3521"/>
    <mergeCell ref="B3522:C3522"/>
    <mergeCell ref="B3523:C3523"/>
    <mergeCell ref="B3524:C3524"/>
    <mergeCell ref="B3526:C3526"/>
    <mergeCell ref="B3527:C3527"/>
    <mergeCell ref="B3529:C3529"/>
    <mergeCell ref="B3531:C3531"/>
    <mergeCell ref="B3532:C3532"/>
    <mergeCell ref="B3533:C3533"/>
    <mergeCell ref="B3535:C3535"/>
    <mergeCell ref="B3536:C3536"/>
    <mergeCell ref="B3537:C3537"/>
    <mergeCell ref="B3539:C3539"/>
    <mergeCell ref="B3540:C3540"/>
    <mergeCell ref="B3542:C3542"/>
    <mergeCell ref="B3562:C3562"/>
    <mergeCell ref="B3563:C3563"/>
    <mergeCell ref="B3564:C3564"/>
    <mergeCell ref="B3565:C3565"/>
    <mergeCell ref="B3567:C3567"/>
    <mergeCell ref="B3569:C3569"/>
    <mergeCell ref="B3570:C3570"/>
    <mergeCell ref="B3949:C3949"/>
    <mergeCell ref="B3950:C3950"/>
    <mergeCell ref="B3951:C3951"/>
    <mergeCell ref="B3952:C3952"/>
    <mergeCell ref="B3953:C3953"/>
    <mergeCell ref="B3954:C3954"/>
    <mergeCell ref="B3955:C3955"/>
    <mergeCell ref="B3956:C3956"/>
    <mergeCell ref="B3957:C3957"/>
    <mergeCell ref="B3958:C3958"/>
    <mergeCell ref="B3959:C3959"/>
    <mergeCell ref="B3960:C3960"/>
    <mergeCell ref="B3961:C3961"/>
    <mergeCell ref="B3962:C3962"/>
    <mergeCell ref="B3902:C3902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4:C3914"/>
    <mergeCell ref="B3915:C3915"/>
    <mergeCell ref="B3916:C3916"/>
    <mergeCell ref="B3917:C3917"/>
    <mergeCell ref="B3919:C3919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929:C3929"/>
    <mergeCell ref="B3930:C3930"/>
    <mergeCell ref="B3931:C3931"/>
    <mergeCell ref="B3932:C3932"/>
    <mergeCell ref="B3933:C3933"/>
    <mergeCell ref="B3934:C3934"/>
    <mergeCell ref="B3935:C3935"/>
    <mergeCell ref="B3936:C3936"/>
    <mergeCell ref="B3937:C3937"/>
    <mergeCell ref="B3938:C3938"/>
    <mergeCell ref="B3939:C3939"/>
    <mergeCell ref="B3940:C3940"/>
    <mergeCell ref="B3941:C3941"/>
    <mergeCell ref="B3943:C3943"/>
    <mergeCell ref="B3944:C3944"/>
    <mergeCell ref="B3945:C3945"/>
    <mergeCell ref="B3946:C3946"/>
    <mergeCell ref="B3947:C3947"/>
    <mergeCell ref="B3948:C3948"/>
    <mergeCell ref="B3964:C3964"/>
    <mergeCell ref="B3965:C3965"/>
    <mergeCell ref="B3966:C3966"/>
    <mergeCell ref="B3967:C3967"/>
    <mergeCell ref="B3968:C3968"/>
    <mergeCell ref="B3969:C3969"/>
    <mergeCell ref="B3970:C3970"/>
    <mergeCell ref="B3571:C3571"/>
    <mergeCell ref="B3573:C3573"/>
    <mergeCell ref="B3574:C3574"/>
    <mergeCell ref="B3576:C3576"/>
    <mergeCell ref="B3578:C3578"/>
    <mergeCell ref="B3579:C3579"/>
    <mergeCell ref="B3580:C3580"/>
    <mergeCell ref="B3581:C3581"/>
    <mergeCell ref="B3582:C3582"/>
    <mergeCell ref="B3583:C3583"/>
    <mergeCell ref="B3585:C3585"/>
    <mergeCell ref="B3587:C3587"/>
    <mergeCell ref="B3588:C3588"/>
    <mergeCell ref="B3589:C3589"/>
    <mergeCell ref="B3590:C3590"/>
    <mergeCell ref="B3591:C3591"/>
    <mergeCell ref="B3593:C3593"/>
    <mergeCell ref="B3594:C3594"/>
    <mergeCell ref="B3596:C3596"/>
    <mergeCell ref="B3598:C3598"/>
    <mergeCell ref="B3599:C3599"/>
    <mergeCell ref="B3601:C3601"/>
    <mergeCell ref="B3602:C3602"/>
    <mergeCell ref="B3603:C3603"/>
    <mergeCell ref="B3604:C3604"/>
    <mergeCell ref="B3606:C3606"/>
    <mergeCell ref="B3607:C3607"/>
    <mergeCell ref="B3609:C3609"/>
    <mergeCell ref="B3610:C3610"/>
    <mergeCell ref="B3612:C3612"/>
    <mergeCell ref="B3613:C3613"/>
    <mergeCell ref="B3615:C3615"/>
    <mergeCell ref="B3616:C3616"/>
    <mergeCell ref="B3618:C3618"/>
    <mergeCell ref="B3620:C3620"/>
    <mergeCell ref="B3621:C3621"/>
    <mergeCell ref="B3622:C3622"/>
    <mergeCell ref="B3623:C3623"/>
    <mergeCell ref="B3624:C3624"/>
    <mergeCell ref="B3625:C3625"/>
    <mergeCell ref="B3627:C3627"/>
    <mergeCell ref="B3628:C3628"/>
    <mergeCell ref="B3629:C3629"/>
    <mergeCell ref="B3630:C3630"/>
    <mergeCell ref="B3631:C3631"/>
    <mergeCell ref="B3632:C3632"/>
    <mergeCell ref="B3633:C3633"/>
    <mergeCell ref="B3634:C3634"/>
    <mergeCell ref="B3635:C3635"/>
    <mergeCell ref="B3636:C3636"/>
    <mergeCell ref="B3637:C3637"/>
    <mergeCell ref="B3638:C3638"/>
    <mergeCell ref="B3639:C3639"/>
    <mergeCell ref="B3640:C3640"/>
    <mergeCell ref="B3642:C3642"/>
    <mergeCell ref="B3643:C3643"/>
    <mergeCell ref="B3644:C3644"/>
    <mergeCell ref="B3645:C3645"/>
    <mergeCell ref="B3646:C3646"/>
    <mergeCell ref="B3648:C3648"/>
    <mergeCell ref="B3649:C3649"/>
    <mergeCell ref="B3650:C3650"/>
    <mergeCell ref="B3651:C3651"/>
    <mergeCell ref="B3652:C3652"/>
    <mergeCell ref="B3653:C3653"/>
    <mergeCell ref="B3654:C3654"/>
    <mergeCell ref="B3655:C3655"/>
    <mergeCell ref="B3656:C3656"/>
    <mergeCell ref="B3657:C3657"/>
    <mergeCell ref="B3659:C3659"/>
    <mergeCell ref="B3660:C3660"/>
    <mergeCell ref="B3661:C3661"/>
    <mergeCell ref="B3662:C3662"/>
    <mergeCell ref="B3663:C3663"/>
    <mergeCell ref="B3664:C3664"/>
    <mergeCell ref="B3665:C3665"/>
    <mergeCell ref="B3667:C3667"/>
    <mergeCell ref="B3668:C3668"/>
    <mergeCell ref="B3669:C3669"/>
    <mergeCell ref="B3670:C3670"/>
    <mergeCell ref="B3672:C3672"/>
    <mergeCell ref="B3673:C3673"/>
    <mergeCell ref="B3674:C3674"/>
    <mergeCell ref="B3675:C3675"/>
    <mergeCell ref="B3676:C3676"/>
    <mergeCell ref="B3677:C3677"/>
    <mergeCell ref="B3678:C3678"/>
    <mergeCell ref="B3679:C3679"/>
    <mergeCell ref="B3680:C3680"/>
    <mergeCell ref="B3681:C3681"/>
    <mergeCell ref="B3683:C3683"/>
    <mergeCell ref="B3684:C3684"/>
    <mergeCell ref="B3685:C3685"/>
    <mergeCell ref="B3686:C3686"/>
    <mergeCell ref="B3688:C3688"/>
    <mergeCell ref="B3689:C3689"/>
    <mergeCell ref="B3690:C3690"/>
    <mergeCell ref="B3691:C3691"/>
    <mergeCell ref="B3692:C3692"/>
    <mergeCell ref="B3693:C3693"/>
    <mergeCell ref="B3694:C3694"/>
    <mergeCell ref="B3695:C3695"/>
    <mergeCell ref="B3696:C3696"/>
    <mergeCell ref="B3697:C3697"/>
    <mergeCell ref="B3699:C3699"/>
    <mergeCell ref="B3700:C3700"/>
    <mergeCell ref="B3701:C3701"/>
    <mergeCell ref="B3702:C3702"/>
    <mergeCell ref="B3703:C3703"/>
    <mergeCell ref="B3704:C3704"/>
    <mergeCell ref="B3706:C3706"/>
    <mergeCell ref="B3707:C3707"/>
    <mergeCell ref="B3708:C3708"/>
    <mergeCell ref="B3709:C3709"/>
    <mergeCell ref="B3710:C3710"/>
    <mergeCell ref="B3711:C3711"/>
    <mergeCell ref="B3713:C3713"/>
    <mergeCell ref="B3714:C3714"/>
    <mergeCell ref="B3715:C3715"/>
    <mergeCell ref="B3716:C3716"/>
    <mergeCell ref="B3717:C3717"/>
    <mergeCell ref="B3718:C3718"/>
    <mergeCell ref="B3719:C3719"/>
    <mergeCell ref="B3720:C3720"/>
    <mergeCell ref="B3721:C3721"/>
    <mergeCell ref="B3722:C3722"/>
    <mergeCell ref="B3723:C3723"/>
    <mergeCell ref="B3724:C3724"/>
    <mergeCell ref="B3725:C3725"/>
    <mergeCell ref="B3726:C3726"/>
    <mergeCell ref="B3727:C3727"/>
    <mergeCell ref="B3728:C3728"/>
    <mergeCell ref="B3729:C3729"/>
    <mergeCell ref="B3730:C3730"/>
    <mergeCell ref="B3731:C3731"/>
    <mergeCell ref="B3732:C3732"/>
    <mergeCell ref="B3734:C3734"/>
    <mergeCell ref="B3735:C3735"/>
    <mergeCell ref="B3736:C3736"/>
    <mergeCell ref="B3737:C3737"/>
    <mergeCell ref="B3738:C3738"/>
    <mergeCell ref="B3739:C3739"/>
    <mergeCell ref="B3740:C3740"/>
    <mergeCell ref="B3741:C3741"/>
    <mergeCell ref="B3742:C3742"/>
    <mergeCell ref="B3743:C3743"/>
    <mergeCell ref="B3744:C3744"/>
    <mergeCell ref="B3745:C3745"/>
    <mergeCell ref="B3746:C3746"/>
    <mergeCell ref="B3747:C3747"/>
    <mergeCell ref="B3748:C3748"/>
    <mergeCell ref="B3749:C3749"/>
    <mergeCell ref="B3750:C3750"/>
    <mergeCell ref="B3752:C3752"/>
    <mergeCell ref="B3753:C3753"/>
    <mergeCell ref="B3754:C3754"/>
    <mergeCell ref="B3755:C3755"/>
    <mergeCell ref="B3756:C3756"/>
    <mergeCell ref="B3757:C3757"/>
    <mergeCell ref="B3758:C3758"/>
    <mergeCell ref="B3759:C3759"/>
    <mergeCell ref="B3760:C3760"/>
    <mergeCell ref="B3761:C3761"/>
    <mergeCell ref="B3762:C3762"/>
    <mergeCell ref="B3763:C3763"/>
    <mergeCell ref="B3764:C3764"/>
    <mergeCell ref="B3765:C3765"/>
    <mergeCell ref="B3766:C3766"/>
    <mergeCell ref="B3767:C3767"/>
    <mergeCell ref="B3768:C3768"/>
    <mergeCell ref="B3769:C3769"/>
    <mergeCell ref="B3770:C3770"/>
    <mergeCell ref="B3771:C3771"/>
    <mergeCell ref="B3772:C3772"/>
    <mergeCell ref="B3773:C3773"/>
    <mergeCell ref="B3774:C3774"/>
    <mergeCell ref="B3775:C3775"/>
    <mergeCell ref="B3776:C3776"/>
    <mergeCell ref="B3777:C3777"/>
    <mergeCell ref="B3778:C3778"/>
    <mergeCell ref="B3779:C3779"/>
    <mergeCell ref="B3780:C3780"/>
    <mergeCell ref="B3781:C3781"/>
    <mergeCell ref="B3782:C3782"/>
    <mergeCell ref="B3783:C3783"/>
    <mergeCell ref="B3784:C3784"/>
    <mergeCell ref="B3785:C3785"/>
    <mergeCell ref="B3786:C3786"/>
    <mergeCell ref="B3787:C3787"/>
    <mergeCell ref="B3788:C3788"/>
    <mergeCell ref="B3789:C3789"/>
    <mergeCell ref="B3790:C3790"/>
    <mergeCell ref="B3791:C3791"/>
    <mergeCell ref="B3792:C3792"/>
    <mergeCell ref="B3794:C3794"/>
    <mergeCell ref="B3795:C3795"/>
    <mergeCell ref="B3796:C3796"/>
    <mergeCell ref="B3797:C3797"/>
    <mergeCell ref="B3799:C3799"/>
    <mergeCell ref="B3800:C3800"/>
    <mergeCell ref="B3801:C3801"/>
    <mergeCell ref="B3803:C3803"/>
    <mergeCell ref="B3804:C3804"/>
    <mergeCell ref="B3805:C3805"/>
    <mergeCell ref="B3806:C3806"/>
    <mergeCell ref="B3807:C3807"/>
    <mergeCell ref="B3808:C3808"/>
    <mergeCell ref="B3809:C3809"/>
    <mergeCell ref="B3811:C3811"/>
    <mergeCell ref="B3812:C3812"/>
    <mergeCell ref="B3814:C3814"/>
    <mergeCell ref="B3815:C3815"/>
    <mergeCell ref="B3816:C3816"/>
    <mergeCell ref="B3817:C3817"/>
    <mergeCell ref="B3818:C3818"/>
    <mergeCell ref="B3819:C3819"/>
    <mergeCell ref="B3820:C3820"/>
    <mergeCell ref="B3821:C3821"/>
    <mergeCell ref="B3822:C3822"/>
    <mergeCell ref="B3823:C3823"/>
    <mergeCell ref="B3824:C3824"/>
    <mergeCell ref="B3825:C3825"/>
    <mergeCell ref="B3826:C3826"/>
    <mergeCell ref="B3827:C3827"/>
    <mergeCell ref="B3828:C3828"/>
    <mergeCell ref="B3829:C3829"/>
    <mergeCell ref="B3830:C3830"/>
    <mergeCell ref="B3831:C3831"/>
    <mergeCell ref="B3832:C3832"/>
    <mergeCell ref="B3834:C3834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50:C3850"/>
    <mergeCell ref="B3852:C3852"/>
    <mergeCell ref="B3853:C3853"/>
    <mergeCell ref="B3854:C3854"/>
    <mergeCell ref="B3855:C3855"/>
    <mergeCell ref="B3856:C3856"/>
    <mergeCell ref="B3857:C3857"/>
    <mergeCell ref="B3858:C3858"/>
    <mergeCell ref="B3859:C3859"/>
    <mergeCell ref="B3860:C3860"/>
    <mergeCell ref="B3861:C3861"/>
    <mergeCell ref="B3862:C3862"/>
    <mergeCell ref="B3863:C3863"/>
    <mergeCell ref="B3864:C3864"/>
    <mergeCell ref="B3865:C3865"/>
    <mergeCell ref="B3866:C3866"/>
    <mergeCell ref="B3867:C3867"/>
    <mergeCell ref="B3868:C3868"/>
    <mergeCell ref="B3869:C3869"/>
    <mergeCell ref="B3870:C3870"/>
    <mergeCell ref="B3872:C3872"/>
    <mergeCell ref="B3873:C3873"/>
    <mergeCell ref="B3874:C3874"/>
    <mergeCell ref="B3875:C3875"/>
    <mergeCell ref="B3876:C3876"/>
    <mergeCell ref="B3877:C3877"/>
    <mergeCell ref="B3878:C3878"/>
    <mergeCell ref="B3879:C3879"/>
    <mergeCell ref="B3880:C3880"/>
    <mergeCell ref="B3881:C3881"/>
    <mergeCell ref="B3882:C3882"/>
    <mergeCell ref="B3883:C3883"/>
    <mergeCell ref="B3884:C3884"/>
    <mergeCell ref="B3885:C3885"/>
    <mergeCell ref="B3886:C3886"/>
    <mergeCell ref="B3887:C3887"/>
    <mergeCell ref="B3889:C3889"/>
    <mergeCell ref="B3890:C3890"/>
    <mergeCell ref="B3891:C3891"/>
    <mergeCell ref="B3892:C3892"/>
    <mergeCell ref="B3893:C3893"/>
    <mergeCell ref="B3894:C3894"/>
    <mergeCell ref="B3895:C3895"/>
    <mergeCell ref="B3896:C3896"/>
    <mergeCell ref="B3897:C3897"/>
    <mergeCell ref="B3898:C3898"/>
    <mergeCell ref="B3899:C3899"/>
    <mergeCell ref="B3900:C3900"/>
    <mergeCell ref="B3901:C3901"/>
    <mergeCell ref="B3971:C3971"/>
    <mergeCell ref="B3972:C3972"/>
    <mergeCell ref="B3973:C3973"/>
    <mergeCell ref="B3974:C3974"/>
    <mergeCell ref="B3975:C3975"/>
    <mergeCell ref="B3977:C3977"/>
    <mergeCell ref="B3978:C3978"/>
    <mergeCell ref="B3979:C3979"/>
    <mergeCell ref="B3980:C3980"/>
    <mergeCell ref="B3981:C3981"/>
    <mergeCell ref="B3982:C3982"/>
    <mergeCell ref="B3984:C3984"/>
    <mergeCell ref="B3985:C3985"/>
    <mergeCell ref="B3986:C3986"/>
    <mergeCell ref="B3987:C3987"/>
    <mergeCell ref="B3988:C3988"/>
    <mergeCell ref="B3989:C3989"/>
    <mergeCell ref="B3990:C3990"/>
    <mergeCell ref="B3991:C3991"/>
    <mergeCell ref="B3992:C3992"/>
    <mergeCell ref="B3993:C3993"/>
    <mergeCell ref="B3994:C3994"/>
    <mergeCell ref="B3996:C3996"/>
    <mergeCell ref="B3997:C3997"/>
    <mergeCell ref="B3998:C3998"/>
    <mergeCell ref="B3999:C3999"/>
    <mergeCell ref="B4000:C4000"/>
    <mergeCell ref="B4001:C4001"/>
    <mergeCell ref="B4002:C4002"/>
    <mergeCell ref="B4003:C4003"/>
    <mergeCell ref="B4004:C4004"/>
    <mergeCell ref="B4005:C4005"/>
    <mergeCell ref="B4006:C4006"/>
    <mergeCell ref="B4007:C4007"/>
    <mergeCell ref="B4008:C4008"/>
    <mergeCell ref="B4009:C4009"/>
    <mergeCell ref="B4010:C4010"/>
    <mergeCell ref="B4011:C4011"/>
    <mergeCell ref="B4012:C4012"/>
    <mergeCell ref="B4013:C4013"/>
    <mergeCell ref="B4014:C4014"/>
    <mergeCell ref="B4015:C4015"/>
    <mergeCell ref="B4016:C4016"/>
    <mergeCell ref="B4018:C4018"/>
    <mergeCell ref="B4019:C4019"/>
    <mergeCell ref="B4021:C4021"/>
    <mergeCell ref="B4022:C4022"/>
    <mergeCell ref="B4023:C4023"/>
    <mergeCell ref="B4024:C4024"/>
    <mergeCell ref="B4397:C4397"/>
    <mergeCell ref="B4398:C4398"/>
    <mergeCell ref="B4399:C4399"/>
    <mergeCell ref="B4400:C4400"/>
    <mergeCell ref="B4401:C4401"/>
    <mergeCell ref="B4402:C4402"/>
    <mergeCell ref="B4403:C4403"/>
    <mergeCell ref="B4404:C4404"/>
    <mergeCell ref="B4405:C4405"/>
    <mergeCell ref="B4406:C4406"/>
    <mergeCell ref="B4407:C4407"/>
    <mergeCell ref="B4408:C4408"/>
    <mergeCell ref="B4410:C4410"/>
    <mergeCell ref="B4411:C4411"/>
    <mergeCell ref="B4412:C4412"/>
    <mergeCell ref="B4413:C4413"/>
    <mergeCell ref="B4414:C4414"/>
    <mergeCell ref="B4415:C4415"/>
    <mergeCell ref="B4416:C4416"/>
    <mergeCell ref="B4417:C4417"/>
    <mergeCell ref="B4418:C4418"/>
    <mergeCell ref="B4419:C4419"/>
    <mergeCell ref="B4420:C4420"/>
    <mergeCell ref="B4421:C4421"/>
    <mergeCell ref="B4422:C4422"/>
    <mergeCell ref="B4423:C4423"/>
    <mergeCell ref="B4425:C4425"/>
    <mergeCell ref="B4426:C4426"/>
    <mergeCell ref="B4427:C4427"/>
    <mergeCell ref="B4428:C4428"/>
    <mergeCell ref="B4429:C4429"/>
    <mergeCell ref="B4430:C4430"/>
    <mergeCell ref="B4431:C4431"/>
    <mergeCell ref="B4432:C4432"/>
    <mergeCell ref="B4433:C4433"/>
    <mergeCell ref="B4434:C4434"/>
    <mergeCell ref="B4435:C4435"/>
    <mergeCell ref="B4436:C4436"/>
    <mergeCell ref="B4437:C4437"/>
    <mergeCell ref="B4438:C4438"/>
    <mergeCell ref="B4439:C4439"/>
    <mergeCell ref="B4440:C4440"/>
    <mergeCell ref="B4442:C4442"/>
    <mergeCell ref="B4443:C4443"/>
    <mergeCell ref="B4444:C4444"/>
    <mergeCell ref="B4445:C4445"/>
    <mergeCell ref="B4446:C4446"/>
    <mergeCell ref="B4447:C4447"/>
    <mergeCell ref="B4448:C4448"/>
    <mergeCell ref="B4501:C4501"/>
    <mergeCell ref="B4502:C4502"/>
    <mergeCell ref="B4503:C4503"/>
    <mergeCell ref="B4504:C4504"/>
    <mergeCell ref="B4505:C4505"/>
    <mergeCell ref="B4506:C4506"/>
    <mergeCell ref="B4507:C4507"/>
    <mergeCell ref="B4508:C4508"/>
    <mergeCell ref="B4509:C4509"/>
    <mergeCell ref="B4510:C4510"/>
    <mergeCell ref="B4511:C4511"/>
    <mergeCell ref="B4512:C4512"/>
    <mergeCell ref="B4513:C4513"/>
    <mergeCell ref="B4514:C4514"/>
    <mergeCell ref="B4515:C4515"/>
    <mergeCell ref="B4516:C4516"/>
    <mergeCell ref="B4517:C4517"/>
    <mergeCell ref="B4518:C4518"/>
    <mergeCell ref="B4520:C4520"/>
    <mergeCell ref="B4521:C4521"/>
    <mergeCell ref="B4522:C4522"/>
    <mergeCell ref="B4530:C4530"/>
    <mergeCell ref="D4553:E4553"/>
    <mergeCell ref="B4523:C4523"/>
    <mergeCell ref="B4524:C4524"/>
    <mergeCell ref="B4525:C4525"/>
    <mergeCell ref="B4526:C4526"/>
    <mergeCell ref="B4527:C4527"/>
    <mergeCell ref="B4528:C4528"/>
    <mergeCell ref="B4529:C4529"/>
    <mergeCell ref="B4449:C4449"/>
    <mergeCell ref="B4450:C4450"/>
    <mergeCell ref="B4451:C4451"/>
    <mergeCell ref="B4452:C4452"/>
    <mergeCell ref="B4453:C4453"/>
    <mergeCell ref="B4455:C4455"/>
    <mergeCell ref="B4456:C4456"/>
    <mergeCell ref="B4457:C4457"/>
    <mergeCell ref="B4458:C4458"/>
    <mergeCell ref="B4459:C4459"/>
    <mergeCell ref="B4460:C4460"/>
    <mergeCell ref="B4461:C4461"/>
    <mergeCell ref="B4462:C4462"/>
    <mergeCell ref="B4463:C4463"/>
    <mergeCell ref="B4464:C4464"/>
    <mergeCell ref="B4465:C4465"/>
    <mergeCell ref="B4466:C4466"/>
    <mergeCell ref="B4467:C4467"/>
    <mergeCell ref="B4468:C4468"/>
    <mergeCell ref="B4469:C4469"/>
    <mergeCell ref="B4470:C4470"/>
    <mergeCell ref="B4471:C4471"/>
    <mergeCell ref="B4472:C4472"/>
    <mergeCell ref="B4473:C4473"/>
    <mergeCell ref="B4474:C4474"/>
    <mergeCell ref="B4475:C4475"/>
    <mergeCell ref="B4476:C4476"/>
    <mergeCell ref="B4477:C4477"/>
    <mergeCell ref="B4478:C4478"/>
    <mergeCell ref="B4479:C4479"/>
    <mergeCell ref="B4480:C4480"/>
    <mergeCell ref="B4481:C4481"/>
    <mergeCell ref="B4482:C4482"/>
    <mergeCell ref="B4483:C4483"/>
    <mergeCell ref="B4484:C4484"/>
    <mergeCell ref="B4485:C4485"/>
    <mergeCell ref="B4486:C4486"/>
    <mergeCell ref="B4488:C4488"/>
    <mergeCell ref="B4489:C4489"/>
    <mergeCell ref="B4490:C4490"/>
    <mergeCell ref="B4491:C4491"/>
    <mergeCell ref="B4492:C4492"/>
    <mergeCell ref="B4493:C4493"/>
    <mergeCell ref="B4494:C4494"/>
    <mergeCell ref="B4495:C4495"/>
    <mergeCell ref="B4496:C4496"/>
    <mergeCell ref="B4497:C4497"/>
    <mergeCell ref="B4498:C4498"/>
    <mergeCell ref="B4499:C4499"/>
    <mergeCell ref="B4025:C4025"/>
    <mergeCell ref="B4026:C4026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37:C4037"/>
    <mergeCell ref="B4039:C4039"/>
    <mergeCell ref="B4040:C4040"/>
    <mergeCell ref="B4041:C4041"/>
    <mergeCell ref="B4042:C4042"/>
    <mergeCell ref="B4043:C4043"/>
    <mergeCell ref="B4044:C4044"/>
    <mergeCell ref="B4045:C4045"/>
    <mergeCell ref="B4046:C4046"/>
    <mergeCell ref="B4047:C4047"/>
    <mergeCell ref="B4048:C4048"/>
    <mergeCell ref="B4050:C4050"/>
    <mergeCell ref="B4051:C4051"/>
    <mergeCell ref="B4052:C4052"/>
    <mergeCell ref="B4053:C4053"/>
    <mergeCell ref="B4054:C4054"/>
    <mergeCell ref="B4055:C4055"/>
    <mergeCell ref="B4056:C4056"/>
    <mergeCell ref="B4057:C4057"/>
    <mergeCell ref="B4058:C4058"/>
    <mergeCell ref="B4059:C4059"/>
    <mergeCell ref="B4060:C4060"/>
    <mergeCell ref="B4061:C4061"/>
    <mergeCell ref="B4062:C4062"/>
    <mergeCell ref="B4063:C4063"/>
    <mergeCell ref="B4065:C4065"/>
    <mergeCell ref="B4066:C4066"/>
    <mergeCell ref="B4067:C4067"/>
    <mergeCell ref="B4068:C4068"/>
    <mergeCell ref="B4069:C4069"/>
    <mergeCell ref="B4070:C4070"/>
    <mergeCell ref="B4071:C4071"/>
    <mergeCell ref="B4072:C4072"/>
    <mergeCell ref="B4073:C4073"/>
    <mergeCell ref="B4074:C4074"/>
    <mergeCell ref="B4075:C4075"/>
    <mergeCell ref="B4076:C4076"/>
    <mergeCell ref="B4077:C4077"/>
    <mergeCell ref="B4078:C4078"/>
    <mergeCell ref="B4079:C4079"/>
    <mergeCell ref="B4080:C4080"/>
    <mergeCell ref="B4081:C4081"/>
    <mergeCell ref="B4083:C4083"/>
    <mergeCell ref="B4084:C4084"/>
    <mergeCell ref="B4085:C4085"/>
    <mergeCell ref="B4087:C4087"/>
    <mergeCell ref="B4088:C4088"/>
    <mergeCell ref="B4089:C4089"/>
    <mergeCell ref="B4090:C4090"/>
    <mergeCell ref="B4091:C4091"/>
    <mergeCell ref="B4092:C4092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101:C4101"/>
    <mergeCell ref="B4103:C4103"/>
    <mergeCell ref="B4104:C4104"/>
    <mergeCell ref="B4105:C4105"/>
    <mergeCell ref="B4106:C4106"/>
    <mergeCell ref="B4107:C4107"/>
    <mergeCell ref="B4109:C4109"/>
    <mergeCell ref="B4110:C4110"/>
    <mergeCell ref="B4111:C4111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2:C4122"/>
    <mergeCell ref="B4123:C4123"/>
    <mergeCell ref="B4124:C4124"/>
    <mergeCell ref="B4125:C4125"/>
    <mergeCell ref="B4126:C4126"/>
    <mergeCell ref="B4127:C4127"/>
    <mergeCell ref="B4128:C4128"/>
    <mergeCell ref="B4129:C4129"/>
    <mergeCell ref="B4130:C4130"/>
    <mergeCell ref="B4131:C4131"/>
    <mergeCell ref="B4132:C4132"/>
    <mergeCell ref="B4134:C4134"/>
    <mergeCell ref="B4135:C4135"/>
    <mergeCell ref="B4136:C4136"/>
    <mergeCell ref="B4137:C4137"/>
    <mergeCell ref="B4138:C4138"/>
    <mergeCell ref="B4139:C4139"/>
    <mergeCell ref="B4140:C4140"/>
    <mergeCell ref="B4141:C4141"/>
    <mergeCell ref="B4142:C4142"/>
    <mergeCell ref="B4143:C4143"/>
    <mergeCell ref="B4144:C4144"/>
    <mergeCell ref="B4145:C4145"/>
    <mergeCell ref="B4146:C4146"/>
    <mergeCell ref="B4147:C4147"/>
    <mergeCell ref="B4148:C4148"/>
    <mergeCell ref="B4149:C4149"/>
    <mergeCell ref="B4150:C4150"/>
    <mergeCell ref="B4152:C4152"/>
    <mergeCell ref="B4153:C4153"/>
    <mergeCell ref="B4154:C4154"/>
    <mergeCell ref="B4155:C4155"/>
    <mergeCell ref="B4156:C4156"/>
    <mergeCell ref="B4157:C4157"/>
    <mergeCell ref="B4158:C4158"/>
    <mergeCell ref="B4159:C4159"/>
    <mergeCell ref="B4160:C4160"/>
    <mergeCell ref="B4161:C4161"/>
    <mergeCell ref="B4162:C4162"/>
    <mergeCell ref="B4163:C4163"/>
    <mergeCell ref="B4164:C4164"/>
    <mergeCell ref="B4165:C4165"/>
    <mergeCell ref="B4166:C4166"/>
    <mergeCell ref="B4167:C4167"/>
    <mergeCell ref="B4168:C4168"/>
    <mergeCell ref="B4169:C4169"/>
    <mergeCell ref="B4170:C4170"/>
    <mergeCell ref="B4171:C4171"/>
    <mergeCell ref="B4172:C4172"/>
    <mergeCell ref="B4173:C4173"/>
    <mergeCell ref="B4174:C4174"/>
    <mergeCell ref="B4175:C4175"/>
    <mergeCell ref="B4176:C4176"/>
    <mergeCell ref="B4177:C4177"/>
    <mergeCell ref="B4178:C4178"/>
    <mergeCell ref="B4179:C4179"/>
    <mergeCell ref="B4180:C4180"/>
    <mergeCell ref="B4181:C4181"/>
    <mergeCell ref="B4182:C4182"/>
    <mergeCell ref="B4183:C4183"/>
    <mergeCell ref="B4184:C4184"/>
    <mergeCell ref="B4185:C4185"/>
    <mergeCell ref="B4186:C4186"/>
    <mergeCell ref="B4187:C4187"/>
    <mergeCell ref="B4188:C4188"/>
    <mergeCell ref="B4189:C4189"/>
    <mergeCell ref="B4190:C4190"/>
    <mergeCell ref="B4191:C4191"/>
    <mergeCell ref="B4192:C4192"/>
    <mergeCell ref="B4193:C4193"/>
    <mergeCell ref="B4194:C4194"/>
    <mergeCell ref="B4196:C4196"/>
    <mergeCell ref="B4197:C4197"/>
    <mergeCell ref="B4198:C4198"/>
    <mergeCell ref="B4199:C4199"/>
    <mergeCell ref="B4200:C4200"/>
    <mergeCell ref="B4201:C4201"/>
    <mergeCell ref="B4202:C4202"/>
    <mergeCell ref="B4203:C4203"/>
    <mergeCell ref="B4204:C4204"/>
    <mergeCell ref="B4205:C4205"/>
    <mergeCell ref="B4207:C4207"/>
    <mergeCell ref="B4208:C4208"/>
    <mergeCell ref="B4209:C4209"/>
    <mergeCell ref="B4210:C4210"/>
    <mergeCell ref="B4211:C4211"/>
    <mergeCell ref="B4212:C4212"/>
    <mergeCell ref="B4213:C4213"/>
    <mergeCell ref="B4214:C4214"/>
    <mergeCell ref="B4215:C4215"/>
    <mergeCell ref="B4216:C4216"/>
    <mergeCell ref="B4217:C4217"/>
    <mergeCell ref="B4218:C4218"/>
    <mergeCell ref="B4219:C4219"/>
    <mergeCell ref="B4220:C4220"/>
    <mergeCell ref="B4222:C4222"/>
    <mergeCell ref="B4223:C4223"/>
    <mergeCell ref="B4224:C4224"/>
    <mergeCell ref="B4225:C4225"/>
    <mergeCell ref="B4226:C4226"/>
    <mergeCell ref="B4227:C4227"/>
    <mergeCell ref="B4228:C4228"/>
    <mergeCell ref="B4229:C4229"/>
    <mergeCell ref="B4230:C4230"/>
    <mergeCell ref="B4231:C4231"/>
    <mergeCell ref="B4232:C4232"/>
    <mergeCell ref="B4233:C4233"/>
    <mergeCell ref="B4234:C4234"/>
    <mergeCell ref="B4236:C4236"/>
    <mergeCell ref="B4238:C4238"/>
    <mergeCell ref="B4239:C4239"/>
    <mergeCell ref="B4240:C4240"/>
    <mergeCell ref="B4241:C4241"/>
    <mergeCell ref="B4242:C4242"/>
    <mergeCell ref="B4243:C4243"/>
    <mergeCell ref="B4244:C4244"/>
    <mergeCell ref="B4245:C4245"/>
    <mergeCell ref="B4246:C4246"/>
    <mergeCell ref="B4247:C4247"/>
    <mergeCell ref="B4248:C4248"/>
    <mergeCell ref="B4249:C4249"/>
    <mergeCell ref="B4250:C4250"/>
    <mergeCell ref="B4251:C4251"/>
    <mergeCell ref="B4252:C4252"/>
    <mergeCell ref="B4253:C4253"/>
    <mergeCell ref="B4254:C4254"/>
    <mergeCell ref="B4255:C4255"/>
    <mergeCell ref="B4256:C4256"/>
    <mergeCell ref="B4257:C4257"/>
    <mergeCell ref="B4259:C4259"/>
    <mergeCell ref="B4260:C4260"/>
    <mergeCell ref="B4261:C4261"/>
    <mergeCell ref="B4262:C4262"/>
    <mergeCell ref="B4263:C4263"/>
    <mergeCell ref="B4264:C4264"/>
    <mergeCell ref="B4265:C4265"/>
    <mergeCell ref="B4266:C4266"/>
    <mergeCell ref="B4267:C4267"/>
    <mergeCell ref="B4268:C4268"/>
    <mergeCell ref="B4270:C4270"/>
    <mergeCell ref="B4271:C4271"/>
    <mergeCell ref="B4272:C4272"/>
    <mergeCell ref="B4273:C4273"/>
    <mergeCell ref="B4274:C4274"/>
    <mergeCell ref="B4275:C4275"/>
    <mergeCell ref="B4276:C4276"/>
    <mergeCell ref="B4277:C4277"/>
    <mergeCell ref="B4278:C4278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8:C4288"/>
    <mergeCell ref="B4289:C4289"/>
    <mergeCell ref="B4290:C4290"/>
    <mergeCell ref="B4291:C4291"/>
    <mergeCell ref="B4292:C4292"/>
    <mergeCell ref="B4293:C4293"/>
    <mergeCell ref="B4294:C4294"/>
    <mergeCell ref="B4295:C4295"/>
    <mergeCell ref="B4296:C4296"/>
    <mergeCell ref="B4297:C4297"/>
    <mergeCell ref="B4298:C4298"/>
    <mergeCell ref="B4300:C4300"/>
    <mergeCell ref="B4301:C4301"/>
    <mergeCell ref="B4302:C4302"/>
    <mergeCell ref="B4303:C4303"/>
    <mergeCell ref="B4304:C4304"/>
    <mergeCell ref="B4305:C4305"/>
    <mergeCell ref="B4307:C4307"/>
    <mergeCell ref="B4308:C4308"/>
    <mergeCell ref="B4309:C4309"/>
    <mergeCell ref="B4311:C4311"/>
    <mergeCell ref="B4312:C4312"/>
    <mergeCell ref="B4313:C4313"/>
    <mergeCell ref="B4314:C4314"/>
    <mergeCell ref="B4315:C4315"/>
    <mergeCell ref="B4316:C4316"/>
    <mergeCell ref="B4317:C4317"/>
    <mergeCell ref="B4318:C4318"/>
    <mergeCell ref="B4320:C4320"/>
    <mergeCell ref="B4321:C4321"/>
    <mergeCell ref="B4322:C4322"/>
    <mergeCell ref="B4323:C4323"/>
    <mergeCell ref="B4324:C4324"/>
    <mergeCell ref="B4325:C4325"/>
    <mergeCell ref="B4327:C4327"/>
    <mergeCell ref="B4328:C4328"/>
    <mergeCell ref="B4329:C4329"/>
    <mergeCell ref="B4330:C4330"/>
    <mergeCell ref="B4331:C4331"/>
    <mergeCell ref="B4332:C4332"/>
    <mergeCell ref="B4333:C4333"/>
    <mergeCell ref="B4335:C4335"/>
    <mergeCell ref="B4336:C4336"/>
    <mergeCell ref="B4337:C4337"/>
    <mergeCell ref="B4338:C4338"/>
    <mergeCell ref="B4339:C4339"/>
    <mergeCell ref="B4340:C4340"/>
    <mergeCell ref="B4341:C4341"/>
    <mergeCell ref="B4342:C4342"/>
    <mergeCell ref="B4343:C4343"/>
    <mergeCell ref="B4344:C4344"/>
    <mergeCell ref="B4345:C4345"/>
    <mergeCell ref="B4346:C4346"/>
    <mergeCell ref="B4347:C4347"/>
    <mergeCell ref="B4348:C4348"/>
    <mergeCell ref="B4349:C4349"/>
    <mergeCell ref="B4350:C4350"/>
    <mergeCell ref="B4351:C4351"/>
    <mergeCell ref="B4352:C4352"/>
    <mergeCell ref="B4354:C4354"/>
    <mergeCell ref="B4355:C4355"/>
    <mergeCell ref="B4356:C4356"/>
    <mergeCell ref="B4357:C4357"/>
    <mergeCell ref="B4358:C4358"/>
    <mergeCell ref="B4359:C4359"/>
    <mergeCell ref="B4360:C4360"/>
    <mergeCell ref="B4361:C4361"/>
    <mergeCell ref="B4362:C4362"/>
    <mergeCell ref="B4363:C4363"/>
    <mergeCell ref="B4364:C4364"/>
    <mergeCell ref="B4365:C4365"/>
    <mergeCell ref="B4366:C4366"/>
    <mergeCell ref="B4367:C4367"/>
    <mergeCell ref="B4368:C4368"/>
    <mergeCell ref="B4369:C4369"/>
    <mergeCell ref="B4371:C4371"/>
    <mergeCell ref="B4372:C4372"/>
    <mergeCell ref="B4373:C4373"/>
    <mergeCell ref="B4374:C4374"/>
    <mergeCell ref="B4375:C4375"/>
    <mergeCell ref="B4377:C4377"/>
    <mergeCell ref="B4378:C4378"/>
    <mergeCell ref="B4379:C4379"/>
    <mergeCell ref="B4380:C4380"/>
    <mergeCell ref="B4381:C4381"/>
    <mergeCell ref="B4382:C4382"/>
    <mergeCell ref="B4383:C4383"/>
    <mergeCell ref="B4384:C4384"/>
    <mergeCell ref="B4385:C4385"/>
    <mergeCell ref="B4386:C4386"/>
    <mergeCell ref="B4388:C4388"/>
    <mergeCell ref="B4389:C4389"/>
    <mergeCell ref="B4390:C4390"/>
    <mergeCell ref="B4391:C4391"/>
    <mergeCell ref="B4392:C4392"/>
    <mergeCell ref="B4393:C4393"/>
    <mergeCell ref="B4395:C4395"/>
    <mergeCell ref="B4396:C4396"/>
    <mergeCell ref="B654:C654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6:C666"/>
    <mergeCell ref="B668:C668"/>
    <mergeCell ref="B669:C669"/>
    <mergeCell ref="B670:C670"/>
    <mergeCell ref="B599:C599"/>
    <mergeCell ref="B600:C600"/>
    <mergeCell ref="B602:C602"/>
    <mergeCell ref="B603:C603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4:C624"/>
    <mergeCell ref="B626:C626"/>
    <mergeCell ref="B628:C628"/>
    <mergeCell ref="B629:C629"/>
    <mergeCell ref="B630:C630"/>
    <mergeCell ref="B631:C631"/>
    <mergeCell ref="B632:C632"/>
    <mergeCell ref="B633:C633"/>
    <mergeCell ref="B635:C635"/>
    <mergeCell ref="B636:C636"/>
    <mergeCell ref="B637:C637"/>
    <mergeCell ref="B639:C639"/>
    <mergeCell ref="B641:C641"/>
    <mergeCell ref="B642:C642"/>
    <mergeCell ref="B644:C644"/>
    <mergeCell ref="B646:C646"/>
    <mergeCell ref="B648:C648"/>
    <mergeCell ref="B650:C650"/>
    <mergeCell ref="B651:C651"/>
    <mergeCell ref="B653:C653"/>
    <mergeCell ref="B672:C672"/>
    <mergeCell ref="B674:C674"/>
    <mergeCell ref="B675:C675"/>
    <mergeCell ref="B676:C676"/>
    <mergeCell ref="B677:C677"/>
    <mergeCell ref="B679:C679"/>
    <mergeCell ref="B680:C680"/>
    <mergeCell ref="A5:K5"/>
    <mergeCell ref="A6:K6"/>
    <mergeCell ref="A9:A10"/>
    <mergeCell ref="D9:D10"/>
    <mergeCell ref="I9:I10"/>
    <mergeCell ref="J9:K10"/>
    <mergeCell ref="L9:L10"/>
    <mergeCell ref="B9:C10"/>
    <mergeCell ref="B22:C22"/>
    <mergeCell ref="B113:C113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6:C396"/>
    <mergeCell ref="B397:C397"/>
    <mergeCell ref="B398:C398"/>
    <mergeCell ref="B399:C399"/>
    <mergeCell ref="B401:C401"/>
    <mergeCell ref="B402:C402"/>
    <mergeCell ref="B404:C404"/>
    <mergeCell ref="B406:C406"/>
    <mergeCell ref="B407:C407"/>
    <mergeCell ref="B408:C408"/>
    <mergeCell ref="B410:C410"/>
    <mergeCell ref="B411:C411"/>
    <mergeCell ref="B413:C413"/>
    <mergeCell ref="B414:C414"/>
    <mergeCell ref="B415:C415"/>
    <mergeCell ref="B417:C417"/>
    <mergeCell ref="B418:C418"/>
    <mergeCell ref="B419:C419"/>
    <mergeCell ref="B421:C421"/>
    <mergeCell ref="B422:C422"/>
    <mergeCell ref="B424:C424"/>
    <mergeCell ref="B425:C425"/>
    <mergeCell ref="B426:C426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7:C437"/>
    <mergeCell ref="B439:C439"/>
    <mergeCell ref="B440:C440"/>
    <mergeCell ref="B441:C441"/>
    <mergeCell ref="B442:C442"/>
    <mergeCell ref="B444:C444"/>
    <mergeCell ref="B445:C445"/>
    <mergeCell ref="B446:C446"/>
    <mergeCell ref="B447:C447"/>
    <mergeCell ref="B448:C448"/>
    <mergeCell ref="B449:C449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9:C489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7:C517"/>
    <mergeCell ref="B518:C518"/>
    <mergeCell ref="B519:C519"/>
    <mergeCell ref="B520:C520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4:C544"/>
    <mergeCell ref="B545:C545"/>
    <mergeCell ref="B546:C546"/>
    <mergeCell ref="B547:C547"/>
    <mergeCell ref="B549:C549"/>
    <mergeCell ref="B550:C550"/>
    <mergeCell ref="B551:C551"/>
    <mergeCell ref="B552:C552"/>
    <mergeCell ref="B553:C553"/>
    <mergeCell ref="B554:C554"/>
    <mergeCell ref="B556:C556"/>
    <mergeCell ref="B557:C557"/>
    <mergeCell ref="B559:C559"/>
    <mergeCell ref="B560:C560"/>
    <mergeCell ref="B562:C562"/>
    <mergeCell ref="B563:C563"/>
    <mergeCell ref="B564:C564"/>
    <mergeCell ref="B565:C565"/>
    <mergeCell ref="B566:C566"/>
    <mergeCell ref="B567:C567"/>
    <mergeCell ref="B569:C569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9:C949"/>
    <mergeCell ref="B950:C950"/>
    <mergeCell ref="B951:C951"/>
    <mergeCell ref="B953:C953"/>
    <mergeCell ref="B954:C954"/>
    <mergeCell ref="B956:C956"/>
    <mergeCell ref="B957:C957"/>
    <mergeCell ref="B959:C959"/>
    <mergeCell ref="B960:C960"/>
    <mergeCell ref="B962:C962"/>
    <mergeCell ref="B964:C964"/>
    <mergeCell ref="B966:C966"/>
    <mergeCell ref="B967:C967"/>
    <mergeCell ref="B969:C969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80:C980"/>
    <mergeCell ref="B981:C981"/>
    <mergeCell ref="B983:C983"/>
    <mergeCell ref="B984:C984"/>
    <mergeCell ref="B985:C985"/>
    <mergeCell ref="B987:C987"/>
    <mergeCell ref="B988:C988"/>
    <mergeCell ref="B990:C990"/>
    <mergeCell ref="B991:C991"/>
    <mergeCell ref="B992:C992"/>
    <mergeCell ref="B993:C993"/>
    <mergeCell ref="B994:C994"/>
    <mergeCell ref="B996:C996"/>
    <mergeCell ref="B997:C997"/>
    <mergeCell ref="B998:C998"/>
    <mergeCell ref="B999:C999"/>
    <mergeCell ref="B1001:C1001"/>
    <mergeCell ref="B1002:C1002"/>
    <mergeCell ref="B1004:C1004"/>
    <mergeCell ref="B1006:C1006"/>
    <mergeCell ref="B1007:C1007"/>
    <mergeCell ref="B1008:C1008"/>
    <mergeCell ref="B1010:C1010"/>
    <mergeCell ref="B1011:C1011"/>
    <mergeCell ref="B1012:C1012"/>
    <mergeCell ref="B1014:C1014"/>
    <mergeCell ref="B1016:C1016"/>
    <mergeCell ref="B1018:C1018"/>
    <mergeCell ref="B1020:C1020"/>
    <mergeCell ref="B1022:C1022"/>
    <mergeCell ref="B1023:C1023"/>
    <mergeCell ref="B1025:C1025"/>
    <mergeCell ref="B1027:C1027"/>
    <mergeCell ref="B1028:C1028"/>
    <mergeCell ref="B1029:C1029"/>
    <mergeCell ref="B1031:C1031"/>
    <mergeCell ref="B1032:C1032"/>
    <mergeCell ref="B1033:C1033"/>
    <mergeCell ref="B1035:C1035"/>
    <mergeCell ref="B1036:C1036"/>
    <mergeCell ref="B1038:C1038"/>
    <mergeCell ref="B1040:C1040"/>
    <mergeCell ref="B1041:C1041"/>
    <mergeCell ref="B1042:C1042"/>
    <mergeCell ref="B1044:C1044"/>
    <mergeCell ref="B1045:C1045"/>
    <mergeCell ref="B1046:C1046"/>
    <mergeCell ref="B1047:C1047"/>
    <mergeCell ref="B1048:C1048"/>
    <mergeCell ref="B1049:C1049"/>
    <mergeCell ref="B1051:C1051"/>
    <mergeCell ref="B1052:C1052"/>
    <mergeCell ref="B1053:C1053"/>
    <mergeCell ref="B1055:C1055"/>
    <mergeCell ref="B1056:C1056"/>
    <mergeCell ref="B1057:C1057"/>
    <mergeCell ref="B1059:C1059"/>
    <mergeCell ref="B1061:C1061"/>
    <mergeCell ref="B1063:C1063"/>
    <mergeCell ref="B1064:C1064"/>
    <mergeCell ref="B1065:C1065"/>
    <mergeCell ref="B1066:C1066"/>
    <mergeCell ref="B1067:C1067"/>
    <mergeCell ref="B1069:C1069"/>
    <mergeCell ref="B1071:C1071"/>
    <mergeCell ref="B1073:C1073"/>
    <mergeCell ref="B1074:C1074"/>
    <mergeCell ref="B1075:C1075"/>
    <mergeCell ref="B1076:C1076"/>
    <mergeCell ref="B1077:C1077"/>
    <mergeCell ref="B1078:C1078"/>
    <mergeCell ref="B1080:C1080"/>
    <mergeCell ref="B1082:C1082"/>
    <mergeCell ref="B1083:C1083"/>
    <mergeCell ref="B1085:C1085"/>
    <mergeCell ref="B1087:C1087"/>
    <mergeCell ref="B1088:C1088"/>
    <mergeCell ref="B1090:C1090"/>
    <mergeCell ref="B1091:C1091"/>
    <mergeCell ref="B1092:C1092"/>
    <mergeCell ref="B1093:C1093"/>
    <mergeCell ref="B1095:C1095"/>
    <mergeCell ref="B1096:C1096"/>
    <mergeCell ref="B1098:C1098"/>
    <mergeCell ref="B1100:C1100"/>
    <mergeCell ref="B1101:C1101"/>
    <mergeCell ref="B1103:C1103"/>
    <mergeCell ref="B1104:C1104"/>
    <mergeCell ref="B1106:C1106"/>
    <mergeCell ref="B1107:C1107"/>
    <mergeCell ref="B1109:C1109"/>
    <mergeCell ref="B1111:C1111"/>
    <mergeCell ref="B1112:C1112"/>
    <mergeCell ref="B1113:C1113"/>
    <mergeCell ref="B1115:C1115"/>
    <mergeCell ref="B1117:C1117"/>
    <mergeCell ref="B1118:C1118"/>
    <mergeCell ref="B1119:C1119"/>
    <mergeCell ref="B1120:C1120"/>
    <mergeCell ref="B1122:C1122"/>
    <mergeCell ref="B1123:C1123"/>
    <mergeCell ref="B1125:C1125"/>
    <mergeCell ref="B1127:C1127"/>
    <mergeCell ref="B1128:C1128"/>
    <mergeCell ref="B1129:C1129"/>
    <mergeCell ref="B1130:C1130"/>
    <mergeCell ref="B1132:C1132"/>
    <mergeCell ref="B1133:C1133"/>
    <mergeCell ref="B1135:C1135"/>
    <mergeCell ref="B1137:C1137"/>
    <mergeCell ref="B1138:C1138"/>
    <mergeCell ref="B1139:C1139"/>
    <mergeCell ref="B1140:C1140"/>
    <mergeCell ref="B1142:C1142"/>
    <mergeCell ref="B1143:C1143"/>
    <mergeCell ref="B1144:C1144"/>
    <mergeCell ref="B1146:C1146"/>
    <mergeCell ref="B1148:C1148"/>
    <mergeCell ref="B1149:C1149"/>
    <mergeCell ref="B1150:C1150"/>
    <mergeCell ref="B1152:C1152"/>
    <mergeCell ref="B1153:C1153"/>
    <mergeCell ref="B1154:C1154"/>
    <mergeCell ref="B1155:C1155"/>
    <mergeCell ref="B1157:C1157"/>
    <mergeCell ref="B1159:C1159"/>
    <mergeCell ref="B1160:C1160"/>
    <mergeCell ref="B1162:C1162"/>
    <mergeCell ref="B1163:C1163"/>
    <mergeCell ref="B1164:C1164"/>
    <mergeCell ref="B1165:C1165"/>
    <mergeCell ref="B1166:C1166"/>
    <mergeCell ref="B1168:C1168"/>
    <mergeCell ref="B1169:C1169"/>
    <mergeCell ref="B1171:C1171"/>
    <mergeCell ref="B1173:C1173"/>
    <mergeCell ref="B1175:C1175"/>
    <mergeCell ref="B1177:C1177"/>
    <mergeCell ref="B1179:C1179"/>
    <mergeCell ref="B1180:C1180"/>
    <mergeCell ref="B1181:C1181"/>
    <mergeCell ref="B1182:C1182"/>
    <mergeCell ref="B1183:C1183"/>
    <mergeCell ref="B1185:C1185"/>
    <mergeCell ref="B1187:C1187"/>
    <mergeCell ref="B1188:C1188"/>
    <mergeCell ref="B1189:C1189"/>
    <mergeCell ref="B1191:C1191"/>
    <mergeCell ref="B1192:C1192"/>
    <mergeCell ref="B1194:C1194"/>
    <mergeCell ref="B1195:C1195"/>
    <mergeCell ref="B1197:C1197"/>
    <mergeCell ref="B1199:C1199"/>
    <mergeCell ref="B1201:C1201"/>
    <mergeCell ref="B1202:C1202"/>
    <mergeCell ref="B1203:C1203"/>
    <mergeCell ref="B1205:C1205"/>
    <mergeCell ref="B1207:C1207"/>
    <mergeCell ref="B1208:C1208"/>
    <mergeCell ref="B1209:C1209"/>
    <mergeCell ref="B1211:C1211"/>
    <mergeCell ref="B1212:C1212"/>
    <mergeCell ref="B1213:C1213"/>
    <mergeCell ref="B1215:C1215"/>
    <mergeCell ref="B1217:C1217"/>
    <mergeCell ref="B1219:C1219"/>
    <mergeCell ref="B1220:C1220"/>
    <mergeCell ref="B1221:C1221"/>
    <mergeCell ref="B1223:C1223"/>
    <mergeCell ref="B1224:C1224"/>
    <mergeCell ref="B1225:C1225"/>
    <mergeCell ref="B1226:C1226"/>
    <mergeCell ref="B1228:C1228"/>
    <mergeCell ref="B1229:C1229"/>
    <mergeCell ref="B1230:C1230"/>
    <mergeCell ref="B1231:C1231"/>
    <mergeCell ref="B1233:C1233"/>
    <mergeCell ref="B1235:C1235"/>
    <mergeCell ref="B1236:C1236"/>
    <mergeCell ref="B1237:C1237"/>
    <mergeCell ref="B1239:C1239"/>
    <mergeCell ref="B1240:C1240"/>
    <mergeCell ref="B1242:C1242"/>
    <mergeCell ref="B1243:C1243"/>
    <mergeCell ref="B1245:C1245"/>
    <mergeCell ref="B1246:C1246"/>
    <mergeCell ref="B1248:C1248"/>
    <mergeCell ref="B1250:C1250"/>
    <mergeCell ref="B1251:C1251"/>
    <mergeCell ref="B1252:C1252"/>
    <mergeCell ref="B1253:C1253"/>
    <mergeCell ref="B1255:C1255"/>
    <mergeCell ref="B1257:C1257"/>
    <mergeCell ref="B1259:C1259"/>
    <mergeCell ref="B1260:C1260"/>
    <mergeCell ref="B1261:C1261"/>
    <mergeCell ref="B1263:C1263"/>
    <mergeCell ref="B1264:C1264"/>
    <mergeCell ref="B1266:C1266"/>
    <mergeCell ref="B1268:C1268"/>
    <mergeCell ref="B1269:C1269"/>
    <mergeCell ref="B1270:C1270"/>
    <mergeCell ref="B1271:C1271"/>
    <mergeCell ref="B1272:C1272"/>
    <mergeCell ref="B1274:C1274"/>
    <mergeCell ref="B1275:C1275"/>
    <mergeCell ref="B1277:C1277"/>
    <mergeCell ref="B1278:C1278"/>
    <mergeCell ref="B1279:C1279"/>
    <mergeCell ref="B1281:C1281"/>
    <mergeCell ref="B1282:C1282"/>
    <mergeCell ref="B1284:C1284"/>
    <mergeCell ref="B1285:C1285"/>
    <mergeCell ref="B1286:C1286"/>
    <mergeCell ref="B1288:C1288"/>
    <mergeCell ref="B1289:C1289"/>
    <mergeCell ref="B1290:C1290"/>
    <mergeCell ref="B1292:C1292"/>
    <mergeCell ref="B1293:C1293"/>
    <mergeCell ref="B1294:C1294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6:C1316"/>
    <mergeCell ref="B1317:C1317"/>
    <mergeCell ref="B1319:C1319"/>
    <mergeCell ref="B1321:C1321"/>
    <mergeCell ref="B1322:C1322"/>
    <mergeCell ref="B1324:C1324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90:C1390"/>
    <mergeCell ref="B1391:C1391"/>
    <mergeCell ref="B1392:C1392"/>
    <mergeCell ref="B1394:C1394"/>
    <mergeCell ref="B1396:C1396"/>
    <mergeCell ref="B1397:C1397"/>
    <mergeCell ref="B1399:C1399"/>
    <mergeCell ref="B1400:C1400"/>
    <mergeCell ref="B1402:C1402"/>
    <mergeCell ref="B1404:C1404"/>
    <mergeCell ref="B1405:C1405"/>
    <mergeCell ref="B1407:C1407"/>
    <mergeCell ref="B1408:C1408"/>
    <mergeCell ref="B1410:C1410"/>
    <mergeCell ref="B1336:C1336"/>
    <mergeCell ref="B1337:C1337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9:C1349"/>
    <mergeCell ref="B1350:C1350"/>
    <mergeCell ref="B1352:C1352"/>
    <mergeCell ref="B1353:C1353"/>
    <mergeCell ref="B1355:C1355"/>
    <mergeCell ref="B1356:C1356"/>
    <mergeCell ref="B1358:C1358"/>
    <mergeCell ref="B1359:C1359"/>
    <mergeCell ref="B1360:C1360"/>
    <mergeCell ref="B1362:C1362"/>
    <mergeCell ref="B1363:C1363"/>
    <mergeCell ref="B1365:C1365"/>
    <mergeCell ref="B1366:C1366"/>
    <mergeCell ref="B1367:C1367"/>
    <mergeCell ref="B1369:C1369"/>
    <mergeCell ref="B1370:C1370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1:C1381"/>
    <mergeCell ref="B1383:C1383"/>
    <mergeCell ref="B1384:C1384"/>
    <mergeCell ref="B1385:C1385"/>
    <mergeCell ref="B1386:C1386"/>
    <mergeCell ref="B1388:C1388"/>
    <mergeCell ref="B1389:C1389"/>
    <mergeCell ref="B1413:C1413"/>
    <mergeCell ref="B1414:C1414"/>
    <mergeCell ref="B1416:C1416"/>
    <mergeCell ref="B1417:C1417"/>
    <mergeCell ref="B1418:C1418"/>
    <mergeCell ref="B1419:C1419"/>
    <mergeCell ref="B1420:C1420"/>
    <mergeCell ref="B1422:C1422"/>
    <mergeCell ref="B1424:C1424"/>
    <mergeCell ref="B1426:C1426"/>
    <mergeCell ref="B1427:C1427"/>
    <mergeCell ref="B1428:C1428"/>
    <mergeCell ref="B1429:C1429"/>
    <mergeCell ref="B1430:C1430"/>
    <mergeCell ref="B1432:C1432"/>
    <mergeCell ref="B1434:C1434"/>
    <mergeCell ref="B1436:C1436"/>
    <mergeCell ref="B1437:C1437"/>
    <mergeCell ref="B1438:C1438"/>
    <mergeCell ref="B1440:C1440"/>
    <mergeCell ref="B1442:C1442"/>
    <mergeCell ref="B1443:C1443"/>
    <mergeCell ref="B1444:C1444"/>
    <mergeCell ref="B1446:C1446"/>
    <mergeCell ref="B1448:C1448"/>
    <mergeCell ref="B1449:C1449"/>
    <mergeCell ref="B1451:C1451"/>
    <mergeCell ref="B1452:C1452"/>
    <mergeCell ref="B1453:C1453"/>
    <mergeCell ref="B1455:C1455"/>
    <mergeCell ref="B1456:C1456"/>
    <mergeCell ref="B1457:C1457"/>
    <mergeCell ref="B1458:C1458"/>
    <mergeCell ref="B1459:C1459"/>
    <mergeCell ref="B1460:C1460"/>
    <mergeCell ref="B1461:C1461"/>
    <mergeCell ref="B1463:C1463"/>
    <mergeCell ref="B1465:C1465"/>
    <mergeCell ref="B1466:C1466"/>
    <mergeCell ref="B1468:C1468"/>
    <mergeCell ref="B1470:C1470"/>
    <mergeCell ref="B1471:C1471"/>
    <mergeCell ref="B1473:C1473"/>
    <mergeCell ref="B1475:C1475"/>
    <mergeCell ref="B1476:C1476"/>
    <mergeCell ref="B1477:C1477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3:C1493"/>
    <mergeCell ref="B1495:C1495"/>
    <mergeCell ref="B1496:C1496"/>
    <mergeCell ref="B1498:C1498"/>
    <mergeCell ref="B1499:C1499"/>
    <mergeCell ref="B1501:C1501"/>
    <mergeCell ref="B1503:C1503"/>
    <mergeCell ref="B1504:C1504"/>
    <mergeCell ref="B1506:C1506"/>
    <mergeCell ref="B1508:C1508"/>
    <mergeCell ref="B1509:C1509"/>
    <mergeCell ref="B1510:C1510"/>
    <mergeCell ref="B1512:C1512"/>
    <mergeCell ref="B1513:C1513"/>
    <mergeCell ref="B1514:C1514"/>
    <mergeCell ref="B1516:C1516"/>
    <mergeCell ref="B1518:C1518"/>
    <mergeCell ref="B1520:C1520"/>
    <mergeCell ref="B1522:C1522"/>
    <mergeCell ref="B1524:C1524"/>
    <mergeCell ref="B1525:C1525"/>
    <mergeCell ref="B1527:C1527"/>
    <mergeCell ref="B1528:C1528"/>
    <mergeCell ref="B1530:C1530"/>
    <mergeCell ref="B1532:C1532"/>
    <mergeCell ref="B1534:C1534"/>
    <mergeCell ref="B1535:C1535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6:C1546"/>
    <mergeCell ref="B1548:C1548"/>
    <mergeCell ref="B1549:C1549"/>
    <mergeCell ref="B1551:C1551"/>
    <mergeCell ref="B1552:C1552"/>
    <mergeCell ref="B1553:C1553"/>
    <mergeCell ref="B1554:C1554"/>
    <mergeCell ref="B1556:C1556"/>
    <mergeCell ref="B1558:C1558"/>
    <mergeCell ref="B1560:C1560"/>
    <mergeCell ref="B1562:C1562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2:C1632"/>
    <mergeCell ref="B1634:C1634"/>
    <mergeCell ref="B1636:C1636"/>
    <mergeCell ref="B1637:C1637"/>
    <mergeCell ref="B1638:C1638"/>
    <mergeCell ref="B1640:C1640"/>
    <mergeCell ref="B1641:C1641"/>
    <mergeCell ref="B1642:C1642"/>
    <mergeCell ref="B1643:C1643"/>
    <mergeCell ref="B1644:C1644"/>
    <mergeCell ref="B1645:C1645"/>
    <mergeCell ref="B1647:C1647"/>
    <mergeCell ref="B1648:C1648"/>
    <mergeCell ref="B1649:C1649"/>
    <mergeCell ref="B1651:C1651"/>
    <mergeCell ref="B1652:C1652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4:C1664"/>
    <mergeCell ref="B1666:C1666"/>
    <mergeCell ref="B1668:C1668"/>
    <mergeCell ref="B1669:C1669"/>
    <mergeCell ref="B1670:C1670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5:C1585"/>
    <mergeCell ref="B1587:C1587"/>
    <mergeCell ref="B1589:C1589"/>
    <mergeCell ref="B1590:C1590"/>
    <mergeCell ref="B1591:C1591"/>
    <mergeCell ref="B1593:C1593"/>
    <mergeCell ref="B1595:C1595"/>
    <mergeCell ref="B1596:C1596"/>
    <mergeCell ref="B1598:C1598"/>
    <mergeCell ref="B1599:C1599"/>
    <mergeCell ref="B1600:C1600"/>
    <mergeCell ref="B1602:C1602"/>
    <mergeCell ref="B1603:C1603"/>
    <mergeCell ref="B1605:C1605"/>
    <mergeCell ref="B1607:C1607"/>
    <mergeCell ref="B1608:C1608"/>
    <mergeCell ref="B1610:C1610"/>
    <mergeCell ref="B1612:C1612"/>
    <mergeCell ref="B1613:C1613"/>
    <mergeCell ref="B1615:C1615"/>
    <mergeCell ref="B1616:C1616"/>
    <mergeCell ref="B1617:C1617"/>
    <mergeCell ref="B1618:C1618"/>
    <mergeCell ref="B1672:C1672"/>
    <mergeCell ref="B1674:C1674"/>
    <mergeCell ref="B1675:C1675"/>
    <mergeCell ref="B1676:C1676"/>
    <mergeCell ref="B1677:C1677"/>
    <mergeCell ref="B1679:C1679"/>
    <mergeCell ref="B1680:C1680"/>
    <mergeCell ref="B1738:C1738"/>
    <mergeCell ref="B1740:C1740"/>
    <mergeCell ref="B1741:C1741"/>
    <mergeCell ref="B1742:C1742"/>
    <mergeCell ref="B1743:C1743"/>
    <mergeCell ref="B1745:C1745"/>
    <mergeCell ref="B1747:C1747"/>
    <mergeCell ref="B1748:C1748"/>
    <mergeCell ref="B1750:C1750"/>
    <mergeCell ref="B1751:C1751"/>
    <mergeCell ref="B1752:C1752"/>
    <mergeCell ref="B1754:C1754"/>
    <mergeCell ref="B1756:C1756"/>
    <mergeCell ref="B1757:C1757"/>
    <mergeCell ref="B1682:C1682"/>
    <mergeCell ref="B1684:C1684"/>
    <mergeCell ref="B1685:C1685"/>
    <mergeCell ref="B1687:C1687"/>
    <mergeCell ref="B1688:C1688"/>
    <mergeCell ref="B1690:C1690"/>
    <mergeCell ref="B1692:C1692"/>
    <mergeCell ref="B1693:C1693"/>
    <mergeCell ref="B1695:C1695"/>
    <mergeCell ref="B1697:C1697"/>
    <mergeCell ref="B1699:C1699"/>
    <mergeCell ref="B1700:C1700"/>
    <mergeCell ref="B1701:C1701"/>
    <mergeCell ref="B1702:C1702"/>
    <mergeCell ref="B1704:C1704"/>
    <mergeCell ref="B1705:C1705"/>
    <mergeCell ref="B1707:C1707"/>
    <mergeCell ref="B1708:C1708"/>
    <mergeCell ref="B1709:C1709"/>
    <mergeCell ref="B1711:C1711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5:C1725"/>
    <mergeCell ref="B1726:C1726"/>
    <mergeCell ref="B1727:C1727"/>
    <mergeCell ref="B1728:C1728"/>
    <mergeCell ref="B1729:C1729"/>
    <mergeCell ref="B1730:C1730"/>
    <mergeCell ref="B1732:C1732"/>
    <mergeCell ref="B1733:C1733"/>
    <mergeCell ref="B1734:C1734"/>
    <mergeCell ref="B1735:C1735"/>
    <mergeCell ref="B1737:C1737"/>
    <mergeCell ref="B1759:C1759"/>
    <mergeCell ref="B1760:C1760"/>
    <mergeCell ref="B1761:C1761"/>
    <mergeCell ref="B1762:C1762"/>
    <mergeCell ref="B1764:C1764"/>
    <mergeCell ref="B1765:C1765"/>
    <mergeCell ref="B1767:C1767"/>
    <mergeCell ref="B1829:C1829"/>
    <mergeCell ref="B1830:C1830"/>
    <mergeCell ref="B1831:C1831"/>
    <mergeCell ref="B1832:C1832"/>
    <mergeCell ref="B1833:C1833"/>
    <mergeCell ref="B1835:C1835"/>
    <mergeCell ref="B1836:C1836"/>
    <mergeCell ref="B1837:C1837"/>
    <mergeCell ref="B1838:C1838"/>
    <mergeCell ref="B1839:C1839"/>
    <mergeCell ref="B1841:C1841"/>
    <mergeCell ref="B1842:C1842"/>
    <mergeCell ref="B1843:C1843"/>
    <mergeCell ref="B1844:C1844"/>
    <mergeCell ref="B1846:C1846"/>
    <mergeCell ref="B1847:C1847"/>
    <mergeCell ref="B1848:C1848"/>
    <mergeCell ref="B1850:C1850"/>
    <mergeCell ref="B1851:C1851"/>
    <mergeCell ref="B1853:C1853"/>
    <mergeCell ref="B1854:C1854"/>
    <mergeCell ref="B1855:C1855"/>
    <mergeCell ref="B1857:C1857"/>
    <mergeCell ref="B1858:C1858"/>
    <mergeCell ref="B1859:C1859"/>
    <mergeCell ref="B1861:C1861"/>
    <mergeCell ref="B1862:C1862"/>
    <mergeCell ref="B1864:C1864"/>
    <mergeCell ref="B1769:C1769"/>
    <mergeCell ref="B1770:C1770"/>
    <mergeCell ref="B1771:C1771"/>
    <mergeCell ref="B1773:C1773"/>
    <mergeCell ref="B1774:C1774"/>
    <mergeCell ref="B1776:C1776"/>
    <mergeCell ref="B1777:C1777"/>
    <mergeCell ref="B1779:C1779"/>
    <mergeCell ref="B1780:C1780"/>
    <mergeCell ref="B1781:C1781"/>
    <mergeCell ref="B1782:C1782"/>
    <mergeCell ref="B1784:C1784"/>
    <mergeCell ref="B1785:C1785"/>
    <mergeCell ref="B1786:C1786"/>
    <mergeCell ref="B1788:C1788"/>
    <mergeCell ref="B1789:C1789"/>
    <mergeCell ref="B1791:C1791"/>
    <mergeCell ref="B1793:C1793"/>
    <mergeCell ref="B1795:C1795"/>
    <mergeCell ref="B1796:C1796"/>
    <mergeCell ref="B1797:C1797"/>
    <mergeCell ref="B1798:C1798"/>
    <mergeCell ref="B1800:C1800"/>
    <mergeCell ref="B1801:C1801"/>
    <mergeCell ref="B1803:C1803"/>
    <mergeCell ref="B1805:C1805"/>
    <mergeCell ref="B1807:C1807"/>
    <mergeCell ref="B1808:C1808"/>
    <mergeCell ref="B1809:C1809"/>
    <mergeCell ref="B1811:C1811"/>
    <mergeCell ref="B1812:C1812"/>
    <mergeCell ref="B1813:C1813"/>
    <mergeCell ref="B1814:C1814"/>
    <mergeCell ref="B1816:C1816"/>
    <mergeCell ref="B1818:C1818"/>
    <mergeCell ref="B1819:C1819"/>
    <mergeCell ref="B1821:C1821"/>
    <mergeCell ref="B1823:C1823"/>
    <mergeCell ref="B1824:C1824"/>
    <mergeCell ref="B1825:C1825"/>
    <mergeCell ref="B1826:C1826"/>
    <mergeCell ref="B1827:C1827"/>
    <mergeCell ref="B1866:C1866"/>
    <mergeCell ref="B1867:C1867"/>
    <mergeCell ref="B1869:C1869"/>
    <mergeCell ref="B1870:C1870"/>
    <mergeCell ref="B1872:C1872"/>
    <mergeCell ref="B1873:C1873"/>
    <mergeCell ref="B1875:C1875"/>
    <mergeCell ref="B1877:C1877"/>
    <mergeCell ref="B1878:C1878"/>
    <mergeCell ref="B1879:C1879"/>
    <mergeCell ref="B1880:C1880"/>
    <mergeCell ref="B1881:C1881"/>
    <mergeCell ref="B1883:C1883"/>
    <mergeCell ref="B1884:C1884"/>
    <mergeCell ref="B1885:C1885"/>
    <mergeCell ref="B1886:C1886"/>
    <mergeCell ref="B1888:C1888"/>
    <mergeCell ref="B1889:C1889"/>
    <mergeCell ref="B1890:C1890"/>
    <mergeCell ref="B1891:C1891"/>
    <mergeCell ref="B1893:C1893"/>
    <mergeCell ref="B1894:C1894"/>
    <mergeCell ref="B1895:C1895"/>
    <mergeCell ref="B1897:C1897"/>
    <mergeCell ref="B1898:C1898"/>
    <mergeCell ref="B1900:C1900"/>
    <mergeCell ref="B1902:C1902"/>
    <mergeCell ref="B1903:C1903"/>
    <mergeCell ref="B1905:C1905"/>
    <mergeCell ref="B1906:C1906"/>
    <mergeCell ref="B1908:C1908"/>
    <mergeCell ref="B1909:C1909"/>
    <mergeCell ref="B1910:C1910"/>
    <mergeCell ref="B1911:C1911"/>
    <mergeCell ref="B1912:C1912"/>
    <mergeCell ref="B1914:C1914"/>
    <mergeCell ref="B1915:C1915"/>
    <mergeCell ref="B1916:C1916"/>
    <mergeCell ref="B1917:C1917"/>
    <mergeCell ref="B1918:C1918"/>
    <mergeCell ref="B1920:C1920"/>
    <mergeCell ref="B1921:C1921"/>
    <mergeCell ref="B1922:C1922"/>
    <mergeCell ref="B1923:C1923"/>
    <mergeCell ref="B1924:C1924"/>
    <mergeCell ref="B1926:C1926"/>
    <mergeCell ref="B1927:C1927"/>
    <mergeCell ref="B1928:C1928"/>
    <mergeCell ref="B1930:C1930"/>
    <mergeCell ref="B1932:C1932"/>
    <mergeCell ref="B1933:C1933"/>
    <mergeCell ref="B1935:C1935"/>
    <mergeCell ref="B1936:C1936"/>
    <mergeCell ref="B1937:C1937"/>
    <mergeCell ref="B1938:C1938"/>
    <mergeCell ref="B1940:C1940"/>
    <mergeCell ref="B1941:C1941"/>
    <mergeCell ref="B1942:C1942"/>
    <mergeCell ref="B1943:C1943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4:C1954"/>
    <mergeCell ref="B1956:C1956"/>
    <mergeCell ref="B1957:C1957"/>
    <mergeCell ref="B1958:C1958"/>
    <mergeCell ref="B1960:C1960"/>
    <mergeCell ref="B1961:C1961"/>
    <mergeCell ref="B1962:C1962"/>
    <mergeCell ref="B1963:C1963"/>
    <mergeCell ref="B1965:C1965"/>
    <mergeCell ref="B1966:C1966"/>
    <mergeCell ref="B1967:C1967"/>
    <mergeCell ref="B1969:C1969"/>
    <mergeCell ref="B1971:C1971"/>
    <mergeCell ref="B1972:C1972"/>
    <mergeCell ref="B1973:C1973"/>
    <mergeCell ref="B1974:C1974"/>
    <mergeCell ref="B1975:C1975"/>
    <mergeCell ref="B1977:C1977"/>
    <mergeCell ref="B1978:C1978"/>
    <mergeCell ref="B1979:C1979"/>
    <mergeCell ref="B1980:C1980"/>
    <mergeCell ref="B1981:C1981"/>
    <mergeCell ref="B1982:C1982"/>
    <mergeCell ref="B1984:C1984"/>
    <mergeCell ref="B1985:C1985"/>
    <mergeCell ref="B1986:C1986"/>
    <mergeCell ref="B1988:C1988"/>
    <mergeCell ref="B1989:C1989"/>
    <mergeCell ref="B1990:C1990"/>
    <mergeCell ref="B1992:C1992"/>
    <mergeCell ref="B1993:C1993"/>
    <mergeCell ref="B1995:C1995"/>
    <mergeCell ref="B1996:C1996"/>
    <mergeCell ref="B1998:C1998"/>
    <mergeCell ref="B1999:C1999"/>
    <mergeCell ref="B2000:C2000"/>
    <mergeCell ref="B2001:C2001"/>
    <mergeCell ref="B2002:C2002"/>
    <mergeCell ref="B2056:C2056"/>
    <mergeCell ref="B2058:C2058"/>
    <mergeCell ref="B2060:C2060"/>
    <mergeCell ref="B2061:C2061"/>
    <mergeCell ref="B2062:C2062"/>
    <mergeCell ref="B2063:C2063"/>
    <mergeCell ref="B2065:C2065"/>
    <mergeCell ref="B2066:C2066"/>
    <mergeCell ref="B2067:C2067"/>
    <mergeCell ref="B2068:C2068"/>
    <mergeCell ref="B2070:C2070"/>
    <mergeCell ref="B2071:C2071"/>
    <mergeCell ref="B2072:C2072"/>
    <mergeCell ref="B2074:C2074"/>
    <mergeCell ref="B2004:C2004"/>
    <mergeCell ref="B2005:C2005"/>
    <mergeCell ref="B2006:C2006"/>
    <mergeCell ref="B2007:C2007"/>
    <mergeCell ref="B2008:C2008"/>
    <mergeCell ref="B2010:C2010"/>
    <mergeCell ref="B2011:C2011"/>
    <mergeCell ref="B2012:C2012"/>
    <mergeCell ref="B2013:C2013"/>
    <mergeCell ref="B2015:C2015"/>
    <mergeCell ref="B2016:C2016"/>
    <mergeCell ref="B2017:C2017"/>
    <mergeCell ref="B2018:C2018"/>
    <mergeCell ref="B2020:C2020"/>
    <mergeCell ref="B2021:C2021"/>
    <mergeCell ref="B2022:C2022"/>
    <mergeCell ref="B2023:C2023"/>
    <mergeCell ref="B2025:C2025"/>
    <mergeCell ref="B2026:C2026"/>
    <mergeCell ref="B2027:C2027"/>
    <mergeCell ref="B2028:C2028"/>
    <mergeCell ref="B2029:C2029"/>
    <mergeCell ref="B2030:C2030"/>
    <mergeCell ref="B2031:C2031"/>
    <mergeCell ref="B2033:C2033"/>
    <mergeCell ref="B2034:C2034"/>
    <mergeCell ref="B2035:C2035"/>
    <mergeCell ref="B2036:C2036"/>
    <mergeCell ref="B2037:C2037"/>
    <mergeCell ref="B2039:C2039"/>
    <mergeCell ref="B2040:C2040"/>
    <mergeCell ref="B2041:C2041"/>
    <mergeCell ref="B2042:C2042"/>
    <mergeCell ref="B2044:C2044"/>
    <mergeCell ref="B2045:C2045"/>
    <mergeCell ref="B2046:C2046"/>
    <mergeCell ref="B2047:C2047"/>
    <mergeCell ref="B2049:C2049"/>
    <mergeCell ref="B2050:C2050"/>
    <mergeCell ref="B2051:C2051"/>
    <mergeCell ref="B2052:C2052"/>
    <mergeCell ref="B2054:C2054"/>
    <mergeCell ref="B2076:C2076"/>
    <mergeCell ref="B2077:C2077"/>
    <mergeCell ref="B2078:C2078"/>
    <mergeCell ref="B2079:C2079"/>
    <mergeCell ref="B2080:C2080"/>
    <mergeCell ref="B2082:C2082"/>
    <mergeCell ref="B2083:C2083"/>
    <mergeCell ref="B2084:C2084"/>
    <mergeCell ref="B2085:C2085"/>
    <mergeCell ref="B2086:C2086"/>
    <mergeCell ref="B2088:C2088"/>
    <mergeCell ref="B2089:C2089"/>
    <mergeCell ref="B2090:C2090"/>
    <mergeCell ref="B2091:C2091"/>
    <mergeCell ref="B2092:C2092"/>
    <mergeCell ref="B2094:C2094"/>
    <mergeCell ref="B2095:C2095"/>
    <mergeCell ref="B2096:C2096"/>
    <mergeCell ref="B2097:C2097"/>
    <mergeCell ref="B2098:C2098"/>
    <mergeCell ref="B2100:C2100"/>
    <mergeCell ref="B2101:C2101"/>
    <mergeCell ref="B2102:C2102"/>
    <mergeCell ref="B2103:C2103"/>
    <mergeCell ref="B2104:C2104"/>
    <mergeCell ref="B2106:C2106"/>
    <mergeCell ref="B2107:C2107"/>
    <mergeCell ref="B2109:C2109"/>
    <mergeCell ref="B2111:C2111"/>
    <mergeCell ref="B2112:C2112"/>
    <mergeCell ref="B2113:C2113"/>
    <mergeCell ref="B2114:C2114"/>
    <mergeCell ref="B2115:C2115"/>
    <mergeCell ref="B2117:C2117"/>
    <mergeCell ref="B2118:C2118"/>
    <mergeCell ref="B2119:C2119"/>
    <mergeCell ref="B2120:C2120"/>
    <mergeCell ref="B2122:C2122"/>
    <mergeCell ref="B2124:C2124"/>
    <mergeCell ref="B2125:C2125"/>
    <mergeCell ref="B2126:C2126"/>
    <mergeCell ref="B2127:C2127"/>
    <mergeCell ref="B2128:C2128"/>
    <mergeCell ref="B2129:C2129"/>
    <mergeCell ref="B2130:C2130"/>
    <mergeCell ref="B2132:C2132"/>
    <mergeCell ref="B2133:C2133"/>
    <mergeCell ref="B2134:C2134"/>
    <mergeCell ref="B2135:C2135"/>
    <mergeCell ref="B2136:C2136"/>
    <mergeCell ref="B2138:C2138"/>
    <mergeCell ref="B2139:C2139"/>
    <mergeCell ref="B2140:C2140"/>
    <mergeCell ref="B2141:C2141"/>
    <mergeCell ref="B2143:C2143"/>
    <mergeCell ref="B2144:C2144"/>
    <mergeCell ref="B2146:C2146"/>
    <mergeCell ref="B2148:C2148"/>
    <mergeCell ref="B2149:C2149"/>
    <mergeCell ref="B2151:C2151"/>
    <mergeCell ref="B2153:C2153"/>
    <mergeCell ref="B2155:C2155"/>
    <mergeCell ref="B2156:C2156"/>
    <mergeCell ref="B2157:C2157"/>
    <mergeCell ref="B2159:C2159"/>
    <mergeCell ref="B2160:C2160"/>
    <mergeCell ref="B2162:C2162"/>
    <mergeCell ref="B2163:C2163"/>
    <mergeCell ref="B2164:C2164"/>
    <mergeCell ref="B2165:C2165"/>
    <mergeCell ref="B2167:C2167"/>
    <mergeCell ref="B2168:C2168"/>
    <mergeCell ref="B2169:C2169"/>
    <mergeCell ref="B2170:C2170"/>
    <mergeCell ref="B2171:C2171"/>
    <mergeCell ref="B2173:C2173"/>
    <mergeCell ref="B2174:C2174"/>
    <mergeCell ref="B2176:C2176"/>
    <mergeCell ref="B2177:C2177"/>
    <mergeCell ref="B2178:C2178"/>
    <mergeCell ref="B2180:C2180"/>
    <mergeCell ref="B2181:C2181"/>
    <mergeCell ref="B2183:C2183"/>
    <mergeCell ref="B2185:C2185"/>
    <mergeCell ref="B2186:C2186"/>
    <mergeCell ref="B2187:C2187"/>
    <mergeCell ref="B2189:C2189"/>
    <mergeCell ref="B2190:C2190"/>
    <mergeCell ref="B2191:C2191"/>
    <mergeCell ref="B2193:C2193"/>
    <mergeCell ref="B2194:C2194"/>
    <mergeCell ref="B2196:C2196"/>
    <mergeCell ref="B2197:C2197"/>
    <mergeCell ref="B2198:C2198"/>
    <mergeCell ref="B2199:C2199"/>
    <mergeCell ref="B2200:C2200"/>
    <mergeCell ref="B2201:C2201"/>
    <mergeCell ref="B2203:C2203"/>
    <mergeCell ref="B2205:C2205"/>
    <mergeCell ref="B2207:C2207"/>
    <mergeCell ref="B2209:C2209"/>
    <mergeCell ref="B2211:C2211"/>
    <mergeCell ref="B2213:C2213"/>
    <mergeCell ref="B2214:C2214"/>
    <mergeCell ref="B2216:C2216"/>
    <mergeCell ref="B2217:C2217"/>
    <mergeCell ref="B2219:C2219"/>
    <mergeCell ref="B2220:C2220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7:C2237"/>
    <mergeCell ref="B2238:C2238"/>
    <mergeCell ref="B2239:C2239"/>
    <mergeCell ref="B2240:C2240"/>
    <mergeCell ref="B2241:C2241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3:C2253"/>
    <mergeCell ref="B2254:C2254"/>
    <mergeCell ref="B2255:C2255"/>
    <mergeCell ref="B2256:C2256"/>
    <mergeCell ref="B2257:C2257"/>
    <mergeCell ref="B2258:C2258"/>
    <mergeCell ref="B2260:C2260"/>
    <mergeCell ref="B2261:C2261"/>
    <mergeCell ref="B2262:C2262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3:C2273"/>
    <mergeCell ref="B2274:C2274"/>
    <mergeCell ref="B2275:C2275"/>
    <mergeCell ref="B2277:C2277"/>
    <mergeCell ref="B2278:C2278"/>
    <mergeCell ref="B2280:C2280"/>
    <mergeCell ref="B2281:C2281"/>
    <mergeCell ref="B2283:C2283"/>
    <mergeCell ref="B2284:C2284"/>
    <mergeCell ref="B2286:C2286"/>
    <mergeCell ref="B2287:C2287"/>
    <mergeCell ref="B2288:C2288"/>
    <mergeCell ref="B2289:C2289"/>
    <mergeCell ref="B2290:C2290"/>
    <mergeCell ref="B2291:C2291"/>
    <mergeCell ref="B2292:C2292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6:C2306"/>
    <mergeCell ref="B2308:C2308"/>
    <mergeCell ref="B2309:C2309"/>
    <mergeCell ref="B2310:C2310"/>
    <mergeCell ref="B2311:C2311"/>
    <mergeCell ref="B2313:C2313"/>
    <mergeCell ref="B2314:C2314"/>
    <mergeCell ref="B2315:C2315"/>
    <mergeCell ref="B2316:C2316"/>
    <mergeCell ref="B2317:C2317"/>
    <mergeCell ref="B2318:C2318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2:C2332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3:C2343"/>
    <mergeCell ref="B2345:C2345"/>
    <mergeCell ref="B2346:C2346"/>
    <mergeCell ref="B2348:C2348"/>
    <mergeCell ref="B2349:C2349"/>
    <mergeCell ref="B2351:C2351"/>
    <mergeCell ref="B2352:C2352"/>
    <mergeCell ref="B2354:C2354"/>
    <mergeCell ref="B2355:C2355"/>
    <mergeCell ref="B2357:C2357"/>
    <mergeCell ref="B2358:C2358"/>
    <mergeCell ref="B2359:C2359"/>
    <mergeCell ref="B2360:C2360"/>
    <mergeCell ref="B2361:C2361"/>
    <mergeCell ref="B2362:C2362"/>
    <mergeCell ref="B2364:C2364"/>
    <mergeCell ref="B2365:C2365"/>
    <mergeCell ref="B2366:C2366"/>
    <mergeCell ref="B2367:C2367"/>
    <mergeCell ref="B2368:C2368"/>
    <mergeCell ref="B2370:C2370"/>
    <mergeCell ref="B2372:C2372"/>
    <mergeCell ref="B2373:C2373"/>
    <mergeCell ref="B2374:C2374"/>
    <mergeCell ref="B2375:C2375"/>
    <mergeCell ref="B2377:C2377"/>
    <mergeCell ref="B2378:C2378"/>
    <mergeCell ref="B2379:C2379"/>
    <mergeCell ref="B2380:C2380"/>
    <mergeCell ref="B2382:C2382"/>
    <mergeCell ref="B2384:C2384"/>
    <mergeCell ref="B2385:C2385"/>
    <mergeCell ref="B2386:C2386"/>
    <mergeCell ref="B2387:C2387"/>
    <mergeCell ref="B2389:C2389"/>
    <mergeCell ref="B2390:C2390"/>
    <mergeCell ref="B2391:C2391"/>
    <mergeCell ref="B2393:C2393"/>
    <mergeCell ref="B2395:C2395"/>
    <mergeCell ref="B2396:C2396"/>
    <mergeCell ref="B2397:C2397"/>
    <mergeCell ref="B2453:C2453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5:C2465"/>
    <mergeCell ref="B2466:C2466"/>
    <mergeCell ref="B2467:C2467"/>
    <mergeCell ref="B2468:C2468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2:C2412"/>
    <mergeCell ref="B2414:C2414"/>
    <mergeCell ref="B2415:C2415"/>
    <mergeCell ref="B2416:C2416"/>
    <mergeCell ref="B2418:C2418"/>
    <mergeCell ref="B2420:C2420"/>
    <mergeCell ref="B2422:C2422"/>
    <mergeCell ref="B2423:C2423"/>
    <mergeCell ref="B2424:C2424"/>
    <mergeCell ref="B2426:C2426"/>
    <mergeCell ref="B2427:C2427"/>
    <mergeCell ref="B2429:C2429"/>
    <mergeCell ref="B2431:C2431"/>
    <mergeCell ref="B2432:C2432"/>
    <mergeCell ref="B2433:C2433"/>
    <mergeCell ref="B2434:C2434"/>
    <mergeCell ref="B2436:C2436"/>
    <mergeCell ref="B2438:C2438"/>
    <mergeCell ref="B2439:C2439"/>
    <mergeCell ref="B2440:C2440"/>
    <mergeCell ref="B2441:C2441"/>
    <mergeCell ref="B2442:C2442"/>
    <mergeCell ref="B2443:C2443"/>
    <mergeCell ref="B2445:C2445"/>
    <mergeCell ref="B2446:C2446"/>
    <mergeCell ref="B2447:C2447"/>
    <mergeCell ref="B2449:C2449"/>
    <mergeCell ref="B2451:C2451"/>
    <mergeCell ref="B2452:C2452"/>
    <mergeCell ref="B2470:C2470"/>
    <mergeCell ref="B2471:C2471"/>
    <mergeCell ref="B2473:C2473"/>
    <mergeCell ref="B2475:C2475"/>
    <mergeCell ref="B2476:C2476"/>
    <mergeCell ref="B2477:C2477"/>
    <mergeCell ref="B2478:C2478"/>
    <mergeCell ref="B2480:C2480"/>
    <mergeCell ref="B2481:C2481"/>
    <mergeCell ref="B2482:C2482"/>
    <mergeCell ref="B2483:C2483"/>
    <mergeCell ref="B2484:C2484"/>
    <mergeCell ref="B2486:C2486"/>
    <mergeCell ref="B2487:C2487"/>
    <mergeCell ref="B2488:C2488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2:C2512"/>
    <mergeCell ref="B2513:C2513"/>
    <mergeCell ref="B2515:C2515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2:C2532"/>
    <mergeCell ref="B2533:C2533"/>
    <mergeCell ref="B2534:C2534"/>
    <mergeCell ref="B2536:C2536"/>
  </mergeCells>
  <printOptions horizontalCentered="1"/>
  <pageMargins bottom="0.5905511811023623" footer="0.0" header="0.0" left="0.1968503937007874" right="0.1968503937007874" top="0.5905511811023623"/>
  <pageSetup paperSize="9" scale="63" orientation="landscape"/>
  <headerFooter>
    <oddFooter>&amp;L                          Hal :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.43"/>
    <col customWidth="1" min="2" max="2" width="42.71"/>
    <col customWidth="1" min="3" max="3" width="27.0"/>
    <col customWidth="1" min="4" max="4" width="9.0"/>
    <col customWidth="1" min="5" max="5" width="11.0"/>
    <col customWidth="1" min="6" max="6" width="7.71"/>
    <col customWidth="1" min="7" max="7" width="9.43"/>
    <col customWidth="1" min="8" max="10" width="7.71"/>
    <col customWidth="1" min="11" max="11" width="11.71"/>
    <col customWidth="1" min="12" max="12" width="1.71"/>
    <col customWidth="1" hidden="1" min="13" max="13" width="21.86"/>
    <col customWidth="1" hidden="1" min="14" max="14" width="11.14"/>
    <col customWidth="1" hidden="1" min="15" max="15" width="8.57"/>
    <col customWidth="1" min="16" max="16" width="0.86"/>
    <col customWidth="1" min="17" max="17" width="1.71"/>
    <col customWidth="1" min="18" max="23" width="7.71"/>
    <col customWidth="1" min="24" max="24" width="11.29"/>
    <col customWidth="1" min="25" max="25" width="11.57"/>
    <col customWidth="1" hidden="1" min="26" max="27" width="12.29"/>
    <col customWidth="1" hidden="1" min="28" max="28" width="27.43"/>
    <col customWidth="1" hidden="1" min="29" max="29" width="25.14"/>
    <col customWidth="1" hidden="1" min="30" max="31" width="10.86"/>
    <col customWidth="1" hidden="1" min="32" max="33" width="9.14"/>
    <col customWidth="1" hidden="1" min="34" max="34" width="24.71"/>
    <col customWidth="1" hidden="1" min="35" max="35" width="19.0"/>
    <col customWidth="1" hidden="1" min="36" max="37" width="9.14"/>
  </cols>
  <sheetData>
    <row r="1" ht="21.75" customHeight="1">
      <c r="A1" s="214"/>
      <c r="B1" s="214"/>
      <c r="C1" s="215"/>
      <c r="D1" s="214"/>
      <c r="E1" s="214"/>
      <c r="F1" s="214"/>
      <c r="G1" s="214"/>
      <c r="H1" s="214"/>
      <c r="I1" s="214"/>
      <c r="J1" s="214"/>
      <c r="K1" s="216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</row>
    <row r="2" ht="21.0" customHeight="1">
      <c r="A2" s="214"/>
      <c r="B2" s="214"/>
      <c r="C2" s="215"/>
      <c r="D2" s="214"/>
      <c r="E2" s="214"/>
      <c r="F2" s="214"/>
      <c r="G2" s="214"/>
      <c r="H2" s="214"/>
      <c r="I2" s="214"/>
      <c r="J2" s="214"/>
      <c r="K2" s="216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</row>
    <row r="3" ht="12.75" customHeight="1">
      <c r="A3" s="214"/>
      <c r="B3" s="217"/>
      <c r="C3" s="218"/>
      <c r="D3" s="217"/>
      <c r="E3" s="217"/>
      <c r="F3" s="217"/>
      <c r="G3" s="217"/>
      <c r="H3" s="217"/>
      <c r="I3" s="217"/>
      <c r="J3" s="217"/>
      <c r="K3" s="219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</row>
    <row r="4" ht="12.75" customHeight="1">
      <c r="A4" s="214"/>
      <c r="B4" s="220" t="s">
        <v>5624</v>
      </c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</row>
    <row r="5" ht="12.75" customHeight="1">
      <c r="A5" s="214"/>
      <c r="B5" s="220" t="s">
        <v>5625</v>
      </c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</row>
    <row r="6" ht="12.75" customHeight="1">
      <c r="A6" s="214"/>
      <c r="B6" s="221" t="s">
        <v>5626</v>
      </c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</row>
    <row r="7" ht="12.75" customHeight="1">
      <c r="A7" s="214"/>
      <c r="B7" s="220"/>
      <c r="C7" s="216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</row>
    <row r="8" ht="12.75" customHeight="1">
      <c r="A8" s="214"/>
      <c r="B8" s="214" t="s">
        <v>5627</v>
      </c>
      <c r="C8" s="215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</row>
    <row r="9" ht="15.75" customHeight="1">
      <c r="A9" s="214"/>
      <c r="B9" s="222"/>
      <c r="C9" s="223"/>
      <c r="D9" s="222"/>
      <c r="E9" s="224" t="s">
        <v>5628</v>
      </c>
      <c r="F9" s="225"/>
      <c r="G9" s="225"/>
      <c r="H9" s="225"/>
      <c r="I9" s="225"/>
      <c r="J9" s="225"/>
      <c r="K9" s="226"/>
      <c r="L9" s="214"/>
      <c r="M9" s="214"/>
      <c r="N9" s="214"/>
      <c r="O9" s="214"/>
      <c r="P9" s="227"/>
      <c r="Q9" s="214"/>
      <c r="R9" s="224" t="s">
        <v>5629</v>
      </c>
      <c r="S9" s="225"/>
      <c r="T9" s="225"/>
      <c r="U9" s="225"/>
      <c r="V9" s="225"/>
      <c r="W9" s="225"/>
      <c r="X9" s="226"/>
      <c r="Y9" s="222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214"/>
    </row>
    <row r="10" ht="25.5" customHeight="1">
      <c r="A10" s="214"/>
      <c r="B10" s="228" t="s">
        <v>9</v>
      </c>
      <c r="C10" s="229" t="s">
        <v>5630</v>
      </c>
      <c r="D10" s="230" t="s">
        <v>5631</v>
      </c>
      <c r="E10" s="230" t="s">
        <v>5632</v>
      </c>
      <c r="F10" s="231" t="s">
        <v>5633</v>
      </c>
      <c r="G10" s="232"/>
      <c r="H10" s="232"/>
      <c r="I10" s="232"/>
      <c r="J10" s="233"/>
      <c r="K10" s="230" t="s">
        <v>5634</v>
      </c>
      <c r="L10" s="234"/>
      <c r="M10" s="234"/>
      <c r="N10" s="234"/>
      <c r="O10" s="234"/>
      <c r="P10" s="227"/>
      <c r="Q10" s="234"/>
      <c r="R10" s="230" t="s">
        <v>5635</v>
      </c>
      <c r="S10" s="235" t="s">
        <v>5636</v>
      </c>
      <c r="T10" s="232"/>
      <c r="U10" s="232"/>
      <c r="V10" s="232"/>
      <c r="W10" s="233"/>
      <c r="X10" s="230" t="s">
        <v>5634</v>
      </c>
      <c r="Y10" s="236" t="s">
        <v>5637</v>
      </c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</row>
    <row r="11" ht="21.75" customHeight="1">
      <c r="A11" s="214"/>
      <c r="B11" s="237"/>
      <c r="C11" s="238"/>
      <c r="D11" s="239"/>
      <c r="E11" s="240"/>
      <c r="F11" s="239" t="s">
        <v>5638</v>
      </c>
      <c r="G11" s="239" t="s">
        <v>5639</v>
      </c>
      <c r="H11" s="239" t="s">
        <v>5640</v>
      </c>
      <c r="I11" s="239" t="s">
        <v>5641</v>
      </c>
      <c r="J11" s="241" t="s">
        <v>5642</v>
      </c>
      <c r="K11" s="240"/>
      <c r="L11" s="214"/>
      <c r="M11" s="214"/>
      <c r="N11" s="214"/>
      <c r="O11" s="214"/>
      <c r="P11" s="227"/>
      <c r="Q11" s="214"/>
      <c r="R11" s="240"/>
      <c r="S11" s="239" t="s">
        <v>5638</v>
      </c>
      <c r="T11" s="239" t="s">
        <v>5643</v>
      </c>
      <c r="U11" s="239" t="s">
        <v>5640</v>
      </c>
      <c r="V11" s="239" t="s">
        <v>5641</v>
      </c>
      <c r="W11" s="241" t="s">
        <v>5642</v>
      </c>
      <c r="X11" s="240"/>
      <c r="Y11" s="240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</row>
    <row r="12" ht="21.75" customHeight="1">
      <c r="A12" s="214"/>
      <c r="B12" s="242"/>
      <c r="C12" s="243"/>
      <c r="D12" s="244"/>
      <c r="E12" s="244"/>
      <c r="F12" s="244"/>
      <c r="G12" s="244"/>
      <c r="H12" s="244"/>
      <c r="I12" s="244"/>
      <c r="J12" s="245"/>
      <c r="K12" s="244"/>
      <c r="L12" s="214"/>
      <c r="M12" s="214"/>
      <c r="N12" s="214"/>
      <c r="O12" s="214"/>
      <c r="P12" s="227"/>
      <c r="Q12" s="214"/>
      <c r="R12" s="244"/>
      <c r="S12" s="244"/>
      <c r="T12" s="244"/>
      <c r="U12" s="244"/>
      <c r="V12" s="244"/>
      <c r="W12" s="245"/>
      <c r="X12" s="244"/>
      <c r="Y12" s="24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</row>
    <row r="13" ht="18.0" customHeight="1">
      <c r="A13" s="214"/>
      <c r="B13" s="246" t="s">
        <v>65</v>
      </c>
      <c r="C13" s="247"/>
      <c r="D13" s="248" t="s">
        <v>80</v>
      </c>
      <c r="E13" s="249">
        <v>4.0</v>
      </c>
      <c r="F13" s="250"/>
      <c r="G13" s="250"/>
      <c r="H13" s="250"/>
      <c r="I13" s="250"/>
      <c r="J13" s="251">
        <f t="shared" ref="J13:J143" si="1">I13+H13+G13+F13</f>
        <v>0</v>
      </c>
      <c r="K13" s="252">
        <f>E13+J13</f>
        <v>4</v>
      </c>
      <c r="L13" s="214"/>
      <c r="M13" s="253"/>
      <c r="N13" s="254"/>
      <c r="O13" s="214"/>
      <c r="P13" s="227"/>
      <c r="Q13" s="255"/>
      <c r="R13" s="250">
        <v>0.0</v>
      </c>
      <c r="S13" s="250"/>
      <c r="T13" s="250"/>
      <c r="U13" s="250"/>
      <c r="V13" s="250"/>
      <c r="W13" s="250">
        <f t="shared" ref="W13:W32" si="2">V13+U13+T13+S13</f>
        <v>0</v>
      </c>
      <c r="X13" s="250">
        <f t="shared" ref="X13:X17" si="3">W13+R13</f>
        <v>0</v>
      </c>
      <c r="Y13" s="250">
        <f t="shared" ref="Y13:Y17" si="4">K13-X13</f>
        <v>4</v>
      </c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 t="str">
        <f>IF(Y13&lt;0,"tidak normal","normal")</f>
        <v>normal</v>
      </c>
    </row>
    <row r="14" ht="18.0" customHeight="1">
      <c r="A14" s="214"/>
      <c r="B14" s="256" t="s">
        <v>5644</v>
      </c>
      <c r="C14" s="246"/>
      <c r="D14" s="248" t="s">
        <v>5645</v>
      </c>
      <c r="E14" s="257">
        <v>65.0</v>
      </c>
      <c r="F14" s="250"/>
      <c r="G14" s="258"/>
      <c r="H14" s="250"/>
      <c r="I14" s="250"/>
      <c r="J14" s="251">
        <f t="shared" si="1"/>
        <v>0</v>
      </c>
      <c r="K14" s="259">
        <v>65.0</v>
      </c>
      <c r="L14" s="214"/>
      <c r="M14" s="253" t="s">
        <v>5646</v>
      </c>
      <c r="N14" s="260">
        <v>13.0</v>
      </c>
      <c r="O14" s="214" t="str">
        <f>IF(E14=N14,"Sama","Tidak Sama")</f>
        <v>Tidak Sama</v>
      </c>
      <c r="P14" s="227"/>
      <c r="Q14" s="255"/>
      <c r="R14" s="258">
        <v>15.0</v>
      </c>
      <c r="S14" s="258">
        <v>1.0</v>
      </c>
      <c r="T14" s="258">
        <v>3.0</v>
      </c>
      <c r="U14" s="258"/>
      <c r="V14" s="258">
        <v>3.0</v>
      </c>
      <c r="W14" s="250">
        <f t="shared" si="2"/>
        <v>7</v>
      </c>
      <c r="X14" s="250">
        <f t="shared" si="3"/>
        <v>22</v>
      </c>
      <c r="Y14" s="250">
        <f t="shared" si="4"/>
        <v>43</v>
      </c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</row>
    <row r="15" ht="15.0" customHeight="1">
      <c r="A15" s="214"/>
      <c r="B15" s="261" t="s">
        <v>5647</v>
      </c>
      <c r="C15" s="247" t="s">
        <v>5648</v>
      </c>
      <c r="D15" s="247" t="s">
        <v>80</v>
      </c>
      <c r="E15" s="249">
        <v>5.0</v>
      </c>
      <c r="F15" s="262"/>
      <c r="G15" s="262"/>
      <c r="H15" s="262"/>
      <c r="I15" s="262"/>
      <c r="J15" s="251">
        <f t="shared" si="1"/>
        <v>0</v>
      </c>
      <c r="K15" s="252">
        <f t="shared" ref="K15:K183" si="5">E15+J15</f>
        <v>5</v>
      </c>
      <c r="L15" s="214"/>
      <c r="M15" s="263"/>
      <c r="N15" s="254"/>
      <c r="O15" s="214"/>
      <c r="P15" s="227"/>
      <c r="Q15" s="255"/>
      <c r="R15" s="250">
        <v>5.0</v>
      </c>
      <c r="S15" s="262"/>
      <c r="T15" s="262"/>
      <c r="U15" s="262"/>
      <c r="V15" s="262"/>
      <c r="W15" s="250">
        <f t="shared" si="2"/>
        <v>0</v>
      </c>
      <c r="X15" s="250">
        <f t="shared" si="3"/>
        <v>5</v>
      </c>
      <c r="Y15" s="250">
        <f t="shared" si="4"/>
        <v>0</v>
      </c>
      <c r="Z15" s="214" t="str">
        <f t="shared" ref="Z15:Z16" si="6">IF(AB15=B15,"SAMA","TIDAK SAMA")</f>
        <v>TIDAK SAMA</v>
      </c>
      <c r="AA15" s="214"/>
      <c r="AB15" s="246" t="s">
        <v>5646</v>
      </c>
      <c r="AC15" s="246"/>
      <c r="AD15" s="250">
        <v>16.0</v>
      </c>
      <c r="AE15" s="264"/>
      <c r="AF15" s="214"/>
      <c r="AG15" s="214"/>
      <c r="AH15" s="246" t="s">
        <v>5646</v>
      </c>
      <c r="AI15" s="246"/>
      <c r="AJ15" s="250">
        <v>16.0</v>
      </c>
      <c r="AK15" s="214" t="str">
        <f t="shared" ref="AK15:AK16" si="7">IF(Y15&lt;0,"tidak normal","normal")</f>
        <v>normal</v>
      </c>
    </row>
    <row r="16" ht="15.0" customHeight="1">
      <c r="A16" s="214"/>
      <c r="B16" s="246" t="s">
        <v>5649</v>
      </c>
      <c r="C16" s="246"/>
      <c r="D16" s="248" t="s">
        <v>80</v>
      </c>
      <c r="E16" s="249">
        <v>1.0</v>
      </c>
      <c r="F16" s="250"/>
      <c r="G16" s="250"/>
      <c r="H16" s="250"/>
      <c r="I16" s="250"/>
      <c r="J16" s="251">
        <f t="shared" si="1"/>
        <v>0</v>
      </c>
      <c r="K16" s="252">
        <f t="shared" si="5"/>
        <v>1</v>
      </c>
      <c r="L16" s="214"/>
      <c r="M16" s="253"/>
      <c r="N16" s="260"/>
      <c r="O16" s="214"/>
      <c r="P16" s="227"/>
      <c r="Q16" s="255"/>
      <c r="R16" s="250">
        <v>0.0</v>
      </c>
      <c r="S16" s="250"/>
      <c r="T16" s="250"/>
      <c r="U16" s="250"/>
      <c r="V16" s="250"/>
      <c r="W16" s="250">
        <f t="shared" si="2"/>
        <v>0</v>
      </c>
      <c r="X16" s="250">
        <f t="shared" si="3"/>
        <v>0</v>
      </c>
      <c r="Y16" s="250">
        <f t="shared" si="4"/>
        <v>1</v>
      </c>
      <c r="Z16" s="214" t="str">
        <f t="shared" si="6"/>
        <v>TIDAK SAMA</v>
      </c>
      <c r="AA16" s="214"/>
      <c r="AB16" s="214"/>
      <c r="AC16" s="214"/>
      <c r="AD16" s="214">
        <v>11.0</v>
      </c>
      <c r="AE16" s="214"/>
      <c r="AF16" s="214"/>
      <c r="AG16" s="214"/>
      <c r="AH16" s="214"/>
      <c r="AI16" s="214"/>
      <c r="AJ16" s="214">
        <v>0.0</v>
      </c>
      <c r="AK16" s="214" t="str">
        <f t="shared" si="7"/>
        <v>normal</v>
      </c>
    </row>
    <row r="17" ht="15.0" customHeight="1">
      <c r="A17" s="214"/>
      <c r="B17" s="246" t="s">
        <v>764</v>
      </c>
      <c r="C17" s="246"/>
      <c r="D17" s="248" t="s">
        <v>80</v>
      </c>
      <c r="E17" s="249">
        <v>1.0</v>
      </c>
      <c r="F17" s="250"/>
      <c r="G17" s="250"/>
      <c r="H17" s="250"/>
      <c r="I17" s="250"/>
      <c r="J17" s="251">
        <f t="shared" si="1"/>
        <v>0</v>
      </c>
      <c r="K17" s="252">
        <f t="shared" si="5"/>
        <v>1</v>
      </c>
      <c r="L17" s="214"/>
      <c r="M17" s="253"/>
      <c r="N17" s="260"/>
      <c r="O17" s="214"/>
      <c r="P17" s="227"/>
      <c r="Q17" s="255"/>
      <c r="R17" s="250">
        <v>1.0</v>
      </c>
      <c r="S17" s="250"/>
      <c r="T17" s="250"/>
      <c r="U17" s="250"/>
      <c r="V17" s="250"/>
      <c r="W17" s="250">
        <f t="shared" si="2"/>
        <v>0</v>
      </c>
      <c r="X17" s="250">
        <f t="shared" si="3"/>
        <v>1</v>
      </c>
      <c r="Y17" s="250">
        <f t="shared" si="4"/>
        <v>0</v>
      </c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</row>
    <row r="18" ht="15.0" customHeight="1">
      <c r="A18" s="214"/>
      <c r="B18" s="265" t="s">
        <v>5650</v>
      </c>
      <c r="C18" s="246"/>
      <c r="D18" s="265" t="s">
        <v>5651</v>
      </c>
      <c r="E18" s="257">
        <v>2.0</v>
      </c>
      <c r="F18" s="266"/>
      <c r="G18" s="262"/>
      <c r="H18" s="262"/>
      <c r="I18" s="262"/>
      <c r="J18" s="251">
        <f t="shared" si="1"/>
        <v>0</v>
      </c>
      <c r="K18" s="252">
        <f t="shared" si="5"/>
        <v>2</v>
      </c>
      <c r="L18" s="214"/>
      <c r="M18" s="253" t="s">
        <v>5650</v>
      </c>
      <c r="N18" s="254">
        <v>24.0</v>
      </c>
      <c r="O18" s="214" t="str">
        <f t="shared" ref="O18:O19" si="8">IF(E18=N18,"Sama","Tidak Sama")</f>
        <v>Tidak Sama</v>
      </c>
      <c r="P18" s="227"/>
      <c r="Q18" s="255"/>
      <c r="R18" s="250">
        <v>0.0</v>
      </c>
      <c r="S18" s="262"/>
      <c r="T18" s="262"/>
      <c r="U18" s="262"/>
      <c r="V18" s="262"/>
      <c r="W18" s="250">
        <f t="shared" si="2"/>
        <v>0</v>
      </c>
      <c r="X18" s="250">
        <v>0.0</v>
      </c>
      <c r="Y18" s="258">
        <v>2.0</v>
      </c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  <c r="AK18" s="214" t="str">
        <f t="shared" ref="AK18:AK27" si="9">IF(Y18&lt;0,"tidak normal","normal")</f>
        <v>normal</v>
      </c>
    </row>
    <row r="19" ht="15.0" customHeight="1">
      <c r="A19" s="267"/>
      <c r="B19" s="268" t="s">
        <v>5652</v>
      </c>
      <c r="C19" s="269"/>
      <c r="D19" s="269" t="s">
        <v>3603</v>
      </c>
      <c r="E19" s="270">
        <v>70.0</v>
      </c>
      <c r="F19" s="271">
        <v>12.0</v>
      </c>
      <c r="G19" s="271"/>
      <c r="H19" s="271"/>
      <c r="I19" s="272"/>
      <c r="J19" s="273">
        <f t="shared" si="1"/>
        <v>12</v>
      </c>
      <c r="K19" s="274">
        <f t="shared" si="5"/>
        <v>82</v>
      </c>
      <c r="L19" s="267"/>
      <c r="M19" s="275" t="s">
        <v>3022</v>
      </c>
      <c r="N19" s="276">
        <v>25.0</v>
      </c>
      <c r="O19" s="267" t="str">
        <f t="shared" si="8"/>
        <v>Tidak Sama</v>
      </c>
      <c r="P19" s="277"/>
      <c r="Q19" s="278"/>
      <c r="R19" s="279">
        <v>66.0</v>
      </c>
      <c r="S19" s="271">
        <v>2.0</v>
      </c>
      <c r="T19" s="271">
        <v>2.0</v>
      </c>
      <c r="U19" s="271"/>
      <c r="V19" s="271">
        <v>12.0</v>
      </c>
      <c r="W19" s="280">
        <f t="shared" si="2"/>
        <v>16</v>
      </c>
      <c r="X19" s="280">
        <f t="shared" ref="X19:X32" si="10">W19+R19</f>
        <v>82</v>
      </c>
      <c r="Y19" s="280">
        <f t="shared" ref="Y19:Y23" si="11">K19-X19</f>
        <v>0</v>
      </c>
      <c r="Z19" s="267"/>
      <c r="AA19" s="267"/>
      <c r="AB19" s="267"/>
      <c r="AC19" s="267"/>
      <c r="AD19" s="267"/>
      <c r="AE19" s="267"/>
      <c r="AF19" s="267"/>
      <c r="AG19" s="267"/>
      <c r="AH19" s="267"/>
      <c r="AI19" s="267"/>
      <c r="AJ19" s="267"/>
      <c r="AK19" s="267" t="str">
        <f t="shared" si="9"/>
        <v>normal</v>
      </c>
    </row>
    <row r="20" ht="15.0" customHeight="1">
      <c r="A20" s="214"/>
      <c r="B20" s="246" t="s">
        <v>5653</v>
      </c>
      <c r="C20" s="246">
        <v>1.3023273E7</v>
      </c>
      <c r="D20" s="246" t="s">
        <v>80</v>
      </c>
      <c r="E20" s="249">
        <v>1.0</v>
      </c>
      <c r="F20" s="262"/>
      <c r="G20" s="262"/>
      <c r="H20" s="262"/>
      <c r="I20" s="262"/>
      <c r="J20" s="251">
        <f t="shared" si="1"/>
        <v>0</v>
      </c>
      <c r="K20" s="252">
        <f t="shared" si="5"/>
        <v>1</v>
      </c>
      <c r="L20" s="214"/>
      <c r="M20" s="253"/>
      <c r="N20" s="254"/>
      <c r="O20" s="214"/>
      <c r="P20" s="227"/>
      <c r="Q20" s="255"/>
      <c r="R20" s="250">
        <v>0.0</v>
      </c>
      <c r="S20" s="262"/>
      <c r="T20" s="262"/>
      <c r="U20" s="262"/>
      <c r="V20" s="262"/>
      <c r="W20" s="250">
        <f t="shared" si="2"/>
        <v>0</v>
      </c>
      <c r="X20" s="250">
        <f t="shared" si="10"/>
        <v>0</v>
      </c>
      <c r="Y20" s="250">
        <f t="shared" si="11"/>
        <v>1</v>
      </c>
      <c r="Z20" s="214" t="str">
        <f>IF(AB20=B20,"SAMA","TIDAK SAMA")</f>
        <v>TIDAK SAMA</v>
      </c>
      <c r="AA20" s="214"/>
      <c r="AB20" s="247" t="s">
        <v>5654</v>
      </c>
      <c r="AC20" s="247"/>
      <c r="AD20" s="249">
        <v>1.0</v>
      </c>
      <c r="AE20" s="281"/>
      <c r="AF20" s="214"/>
      <c r="AG20" s="214"/>
      <c r="AH20" s="247" t="s">
        <v>5654</v>
      </c>
      <c r="AI20" s="247"/>
      <c r="AJ20" s="250">
        <v>0.0</v>
      </c>
      <c r="AK20" s="214" t="str">
        <f t="shared" si="9"/>
        <v>normal</v>
      </c>
    </row>
    <row r="21" ht="15.0" customHeight="1">
      <c r="A21" s="214"/>
      <c r="B21" s="246" t="s">
        <v>5655</v>
      </c>
      <c r="C21" s="246"/>
      <c r="D21" s="246" t="s">
        <v>5656</v>
      </c>
      <c r="E21" s="249">
        <v>0.0</v>
      </c>
      <c r="F21" s="262"/>
      <c r="G21" s="262"/>
      <c r="H21" s="262"/>
      <c r="I21" s="262"/>
      <c r="J21" s="251">
        <f t="shared" si="1"/>
        <v>0</v>
      </c>
      <c r="K21" s="252">
        <f t="shared" si="5"/>
        <v>0</v>
      </c>
      <c r="L21" s="214"/>
      <c r="M21" s="253" t="s">
        <v>5657</v>
      </c>
      <c r="N21" s="254">
        <v>10.0</v>
      </c>
      <c r="O21" s="214" t="str">
        <f>IF(E21=N21,"Sama","Tidak Sama")</f>
        <v>Tidak Sama</v>
      </c>
      <c r="P21" s="227"/>
      <c r="Q21" s="255"/>
      <c r="R21" s="250">
        <v>0.0</v>
      </c>
      <c r="S21" s="262"/>
      <c r="T21" s="262"/>
      <c r="U21" s="262"/>
      <c r="V21" s="262"/>
      <c r="W21" s="250">
        <f t="shared" si="2"/>
        <v>0</v>
      </c>
      <c r="X21" s="250">
        <f t="shared" si="10"/>
        <v>0</v>
      </c>
      <c r="Y21" s="250">
        <f t="shared" si="11"/>
        <v>0</v>
      </c>
      <c r="Z21" s="214"/>
      <c r="AA21" s="214"/>
      <c r="AB21" s="247"/>
      <c r="AC21" s="247"/>
      <c r="AD21" s="249"/>
      <c r="AE21" s="281"/>
      <c r="AF21" s="214"/>
      <c r="AG21" s="214"/>
      <c r="AH21" s="247"/>
      <c r="AI21" s="247"/>
      <c r="AJ21" s="250"/>
      <c r="AK21" s="214" t="str">
        <f t="shared" si="9"/>
        <v>normal</v>
      </c>
    </row>
    <row r="22" ht="15.0" customHeight="1">
      <c r="A22" s="214"/>
      <c r="B22" s="246" t="s">
        <v>5658</v>
      </c>
      <c r="C22" s="246" t="s">
        <v>5659</v>
      </c>
      <c r="D22" s="248" t="s">
        <v>359</v>
      </c>
      <c r="E22" s="249">
        <v>0.0</v>
      </c>
      <c r="F22" s="250"/>
      <c r="G22" s="250"/>
      <c r="H22" s="250"/>
      <c r="I22" s="250"/>
      <c r="J22" s="251">
        <f t="shared" si="1"/>
        <v>0</v>
      </c>
      <c r="K22" s="252">
        <f t="shared" si="5"/>
        <v>0</v>
      </c>
      <c r="L22" s="214"/>
      <c r="M22" s="253"/>
      <c r="N22" s="260"/>
      <c r="O22" s="214"/>
      <c r="P22" s="227"/>
      <c r="Q22" s="255"/>
      <c r="R22" s="250">
        <v>0.0</v>
      </c>
      <c r="S22" s="250"/>
      <c r="T22" s="250"/>
      <c r="U22" s="250"/>
      <c r="V22" s="250"/>
      <c r="W22" s="250">
        <f t="shared" si="2"/>
        <v>0</v>
      </c>
      <c r="X22" s="250">
        <f t="shared" si="10"/>
        <v>0</v>
      </c>
      <c r="Y22" s="250">
        <f t="shared" si="11"/>
        <v>0</v>
      </c>
      <c r="Z22" s="214"/>
      <c r="AA22" s="214"/>
      <c r="AB22" s="247"/>
      <c r="AC22" s="247"/>
      <c r="AD22" s="249"/>
      <c r="AE22" s="281"/>
      <c r="AF22" s="214"/>
      <c r="AG22" s="214"/>
      <c r="AH22" s="247"/>
      <c r="AI22" s="247"/>
      <c r="AJ22" s="250"/>
      <c r="AK22" s="214" t="str">
        <f t="shared" si="9"/>
        <v>normal</v>
      </c>
    </row>
    <row r="23" ht="15.0" customHeight="1">
      <c r="A23" s="214"/>
      <c r="B23" s="247" t="s">
        <v>5660</v>
      </c>
      <c r="C23" s="247"/>
      <c r="D23" s="246" t="s">
        <v>101</v>
      </c>
      <c r="E23" s="249">
        <v>0.0</v>
      </c>
      <c r="F23" s="262"/>
      <c r="G23" s="262"/>
      <c r="H23" s="262"/>
      <c r="I23" s="262"/>
      <c r="J23" s="251">
        <f t="shared" si="1"/>
        <v>0</v>
      </c>
      <c r="K23" s="252">
        <f t="shared" si="5"/>
        <v>0</v>
      </c>
      <c r="L23" s="214"/>
      <c r="M23" s="263" t="s">
        <v>5660</v>
      </c>
      <c r="N23" s="254">
        <v>2.0</v>
      </c>
      <c r="O23" s="214" t="str">
        <f>IF(E23=N23,"Sama","Tidak Sama")</f>
        <v>Tidak Sama</v>
      </c>
      <c r="P23" s="227"/>
      <c r="Q23" s="255"/>
      <c r="R23" s="250">
        <v>0.0</v>
      </c>
      <c r="S23" s="262"/>
      <c r="T23" s="262"/>
      <c r="U23" s="262"/>
      <c r="V23" s="262"/>
      <c r="W23" s="250">
        <f t="shared" si="2"/>
        <v>0</v>
      </c>
      <c r="X23" s="250">
        <f t="shared" si="10"/>
        <v>0</v>
      </c>
      <c r="Y23" s="250">
        <f t="shared" si="11"/>
        <v>0</v>
      </c>
      <c r="Z23" s="214"/>
      <c r="AA23" s="214"/>
      <c r="AB23" s="247"/>
      <c r="AC23" s="247"/>
      <c r="AD23" s="249"/>
      <c r="AE23" s="281"/>
      <c r="AF23" s="214"/>
      <c r="AG23" s="214"/>
      <c r="AH23" s="247"/>
      <c r="AI23" s="247"/>
      <c r="AJ23" s="250"/>
      <c r="AK23" s="214" t="str">
        <f t="shared" si="9"/>
        <v>normal</v>
      </c>
    </row>
    <row r="24" ht="15.0" customHeight="1">
      <c r="A24" s="214"/>
      <c r="B24" s="246" t="s">
        <v>5661</v>
      </c>
      <c r="C24" s="246" t="s">
        <v>5662</v>
      </c>
      <c r="D24" s="246" t="s">
        <v>80</v>
      </c>
      <c r="E24" s="257">
        <v>7.0</v>
      </c>
      <c r="F24" s="266"/>
      <c r="G24" s="266"/>
      <c r="H24" s="266"/>
      <c r="I24" s="262"/>
      <c r="J24" s="251">
        <f t="shared" si="1"/>
        <v>0</v>
      </c>
      <c r="K24" s="252">
        <f t="shared" si="5"/>
        <v>7</v>
      </c>
      <c r="L24" s="214"/>
      <c r="M24" s="253"/>
      <c r="N24" s="254"/>
      <c r="O24" s="214"/>
      <c r="P24" s="227"/>
      <c r="Q24" s="255"/>
      <c r="R24" s="258">
        <v>7.0</v>
      </c>
      <c r="S24" s="262"/>
      <c r="T24" s="266"/>
      <c r="U24" s="266"/>
      <c r="V24" s="266"/>
      <c r="W24" s="250">
        <f t="shared" si="2"/>
        <v>0</v>
      </c>
      <c r="X24" s="250">
        <f t="shared" si="10"/>
        <v>7</v>
      </c>
      <c r="Y24" s="258">
        <v>0.0</v>
      </c>
      <c r="Z24" s="214" t="str">
        <f t="shared" ref="Z24:Z27" si="12">IF(AB24=B24,"SAMA","TIDAK SAMA")</f>
        <v>TIDAK SAMA</v>
      </c>
      <c r="AA24" s="214"/>
      <c r="AB24" s="214"/>
      <c r="AC24" s="214"/>
      <c r="AD24" s="214">
        <v>3.0</v>
      </c>
      <c r="AE24" s="214"/>
      <c r="AF24" s="214"/>
      <c r="AG24" s="214"/>
      <c r="AH24" s="214"/>
      <c r="AI24" s="214"/>
      <c r="AJ24" s="214">
        <v>0.0</v>
      </c>
      <c r="AK24" s="214" t="str">
        <f t="shared" si="9"/>
        <v>normal</v>
      </c>
    </row>
    <row r="25" ht="15.0" customHeight="1">
      <c r="A25" s="214"/>
      <c r="B25" s="246" t="s">
        <v>5663</v>
      </c>
      <c r="C25" s="246"/>
      <c r="D25" s="246" t="s">
        <v>80</v>
      </c>
      <c r="E25" s="249">
        <v>3.0</v>
      </c>
      <c r="F25" s="262"/>
      <c r="G25" s="262"/>
      <c r="H25" s="262"/>
      <c r="I25" s="262"/>
      <c r="J25" s="251">
        <f t="shared" si="1"/>
        <v>0</v>
      </c>
      <c r="K25" s="252">
        <f t="shared" si="5"/>
        <v>3</v>
      </c>
      <c r="L25" s="214"/>
      <c r="M25" s="253" t="s">
        <v>2105</v>
      </c>
      <c r="N25" s="254">
        <v>6.0</v>
      </c>
      <c r="O25" s="214" t="str">
        <f t="shared" ref="O25:O26" si="13">IF(E25=N25,"Sama","Tidak Sama")</f>
        <v>Tidak Sama</v>
      </c>
      <c r="P25" s="227"/>
      <c r="Q25" s="214"/>
      <c r="R25" s="258">
        <v>2.0</v>
      </c>
      <c r="S25" s="262"/>
      <c r="T25" s="262"/>
      <c r="U25" s="262"/>
      <c r="V25" s="266"/>
      <c r="W25" s="250">
        <f t="shared" si="2"/>
        <v>0</v>
      </c>
      <c r="X25" s="250">
        <f t="shared" si="10"/>
        <v>2</v>
      </c>
      <c r="Y25" s="250">
        <f t="shared" ref="Y25:Y32" si="14">K25-X25</f>
        <v>1</v>
      </c>
      <c r="Z25" s="214" t="str">
        <f t="shared" si="12"/>
        <v>TIDAK SAMA</v>
      </c>
      <c r="AA25" s="214"/>
      <c r="AB25" s="246" t="s">
        <v>5655</v>
      </c>
      <c r="AC25" s="246"/>
      <c r="AD25" s="282">
        <v>13.0</v>
      </c>
      <c r="AE25" s="283"/>
      <c r="AF25" s="214" t="str">
        <f t="shared" ref="AF25:AF27" si="15">IF(B25=AH25,"SAMA","TIDAK SAMA")</f>
        <v>TIDAK SAMA</v>
      </c>
      <c r="AG25" s="214" t="str">
        <f t="shared" ref="AG25:AG27" si="16">IF(AC25=AI25,"SAMA","TIDAK")</f>
        <v>SAMA</v>
      </c>
      <c r="AH25" s="246" t="s">
        <v>5657</v>
      </c>
      <c r="AI25" s="246"/>
      <c r="AJ25" s="250">
        <v>13.0</v>
      </c>
      <c r="AK25" s="214" t="str">
        <f t="shared" si="9"/>
        <v>normal</v>
      </c>
    </row>
    <row r="26" ht="15.0" customHeight="1">
      <c r="A26" s="214"/>
      <c r="B26" s="246" t="s">
        <v>5664</v>
      </c>
      <c r="C26" s="246"/>
      <c r="D26" s="246" t="s">
        <v>3603</v>
      </c>
      <c r="E26" s="249">
        <v>0.0</v>
      </c>
      <c r="F26" s="262"/>
      <c r="G26" s="262"/>
      <c r="H26" s="262"/>
      <c r="I26" s="262"/>
      <c r="J26" s="251">
        <f t="shared" si="1"/>
        <v>0</v>
      </c>
      <c r="K26" s="252">
        <f t="shared" si="5"/>
        <v>0</v>
      </c>
      <c r="L26" s="214"/>
      <c r="M26" s="253" t="s">
        <v>5664</v>
      </c>
      <c r="N26" s="254">
        <v>10.0</v>
      </c>
      <c r="O26" s="214" t="str">
        <f t="shared" si="13"/>
        <v>Tidak Sama</v>
      </c>
      <c r="P26" s="227"/>
      <c r="Q26" s="214"/>
      <c r="R26" s="250">
        <v>0.0</v>
      </c>
      <c r="S26" s="262"/>
      <c r="T26" s="262"/>
      <c r="U26" s="262"/>
      <c r="V26" s="262"/>
      <c r="W26" s="250">
        <f t="shared" si="2"/>
        <v>0</v>
      </c>
      <c r="X26" s="250">
        <f t="shared" si="10"/>
        <v>0</v>
      </c>
      <c r="Y26" s="250">
        <f t="shared" si="14"/>
        <v>0</v>
      </c>
      <c r="Z26" s="214" t="str">
        <f t="shared" si="12"/>
        <v>TIDAK SAMA</v>
      </c>
      <c r="AA26" s="214"/>
      <c r="AB26" s="247" t="s">
        <v>5660</v>
      </c>
      <c r="AC26" s="247"/>
      <c r="AD26" s="282">
        <v>2.0</v>
      </c>
      <c r="AE26" s="283"/>
      <c r="AF26" s="214" t="str">
        <f t="shared" si="15"/>
        <v>TIDAK SAMA</v>
      </c>
      <c r="AG26" s="214" t="str">
        <f t="shared" si="16"/>
        <v>SAMA</v>
      </c>
      <c r="AH26" s="247" t="s">
        <v>5660</v>
      </c>
      <c r="AI26" s="247"/>
      <c r="AJ26" s="250">
        <v>0.0</v>
      </c>
      <c r="AK26" s="214" t="str">
        <f t="shared" si="9"/>
        <v>normal</v>
      </c>
    </row>
    <row r="27" ht="15.0" customHeight="1">
      <c r="A27" s="214"/>
      <c r="B27" s="246" t="s">
        <v>35</v>
      </c>
      <c r="C27" s="246"/>
      <c r="D27" s="246" t="s">
        <v>80</v>
      </c>
      <c r="E27" s="249">
        <v>0.0</v>
      </c>
      <c r="F27" s="262"/>
      <c r="G27" s="262"/>
      <c r="H27" s="262"/>
      <c r="I27" s="262"/>
      <c r="J27" s="251">
        <f t="shared" si="1"/>
        <v>0</v>
      </c>
      <c r="K27" s="252">
        <f t="shared" si="5"/>
        <v>0</v>
      </c>
      <c r="L27" s="214"/>
      <c r="M27" s="253"/>
      <c r="N27" s="254"/>
      <c r="O27" s="214"/>
      <c r="P27" s="227"/>
      <c r="Q27" s="214"/>
      <c r="R27" s="250">
        <v>0.0</v>
      </c>
      <c r="S27" s="262"/>
      <c r="T27" s="262"/>
      <c r="U27" s="262"/>
      <c r="V27" s="262"/>
      <c r="W27" s="250">
        <f t="shared" si="2"/>
        <v>0</v>
      </c>
      <c r="X27" s="250">
        <f t="shared" si="10"/>
        <v>0</v>
      </c>
      <c r="Y27" s="250">
        <f t="shared" si="14"/>
        <v>0</v>
      </c>
      <c r="Z27" s="214" t="str">
        <f t="shared" si="12"/>
        <v>TIDAK SAMA</v>
      </c>
      <c r="AA27" s="214"/>
      <c r="AB27" s="246" t="s">
        <v>5665</v>
      </c>
      <c r="AC27" s="246" t="s">
        <v>5666</v>
      </c>
      <c r="AD27" s="282">
        <v>3.0</v>
      </c>
      <c r="AE27" s="283"/>
      <c r="AF27" s="214" t="str">
        <f t="shared" si="15"/>
        <v>TIDAK SAMA</v>
      </c>
      <c r="AG27" s="214" t="str">
        <f t="shared" si="16"/>
        <v>SAMA</v>
      </c>
      <c r="AH27" s="246" t="s">
        <v>5665</v>
      </c>
      <c r="AI27" s="246" t="s">
        <v>5666</v>
      </c>
      <c r="AJ27" s="250">
        <v>3.0</v>
      </c>
      <c r="AK27" s="214" t="str">
        <f t="shared" si="9"/>
        <v>normal</v>
      </c>
    </row>
    <row r="28" ht="15.0" customHeight="1">
      <c r="A28" s="214"/>
      <c r="B28" s="246" t="s">
        <v>5667</v>
      </c>
      <c r="C28" s="246" t="s">
        <v>5668</v>
      </c>
      <c r="D28" s="246" t="s">
        <v>80</v>
      </c>
      <c r="E28" s="249">
        <v>0.0</v>
      </c>
      <c r="F28" s="262"/>
      <c r="G28" s="262"/>
      <c r="H28" s="262"/>
      <c r="I28" s="262"/>
      <c r="J28" s="251">
        <f t="shared" si="1"/>
        <v>0</v>
      </c>
      <c r="K28" s="252">
        <f t="shared" si="5"/>
        <v>0</v>
      </c>
      <c r="L28" s="214"/>
      <c r="M28" s="253"/>
      <c r="N28" s="254"/>
      <c r="O28" s="214"/>
      <c r="P28" s="227"/>
      <c r="Q28" s="214"/>
      <c r="R28" s="250">
        <v>0.0</v>
      </c>
      <c r="S28" s="262"/>
      <c r="T28" s="262"/>
      <c r="U28" s="262"/>
      <c r="V28" s="262"/>
      <c r="W28" s="250">
        <f t="shared" si="2"/>
        <v>0</v>
      </c>
      <c r="X28" s="250">
        <f t="shared" si="10"/>
        <v>0</v>
      </c>
      <c r="Y28" s="250">
        <f t="shared" si="14"/>
        <v>0</v>
      </c>
      <c r="Z28" s="214"/>
      <c r="AA28" s="214"/>
      <c r="AB28" s="246"/>
      <c r="AC28" s="246"/>
      <c r="AD28" s="282"/>
      <c r="AE28" s="283"/>
      <c r="AF28" s="214"/>
      <c r="AG28" s="214"/>
      <c r="AH28" s="246"/>
      <c r="AI28" s="246"/>
      <c r="AJ28" s="250"/>
      <c r="AK28" s="214"/>
    </row>
    <row r="29" ht="15.0" customHeight="1">
      <c r="A29" s="214"/>
      <c r="B29" s="247" t="s">
        <v>616</v>
      </c>
      <c r="C29" s="247"/>
      <c r="D29" s="247" t="s">
        <v>162</v>
      </c>
      <c r="E29" s="249">
        <v>0.0</v>
      </c>
      <c r="F29" s="249"/>
      <c r="G29" s="249"/>
      <c r="H29" s="249"/>
      <c r="I29" s="249"/>
      <c r="J29" s="251">
        <f t="shared" si="1"/>
        <v>0</v>
      </c>
      <c r="K29" s="252">
        <f t="shared" si="5"/>
        <v>0</v>
      </c>
      <c r="L29" s="214"/>
      <c r="M29" s="263" t="s">
        <v>616</v>
      </c>
      <c r="N29" s="254">
        <v>16.0</v>
      </c>
      <c r="O29" s="214" t="str">
        <f>IF(E29=N29,"Sama","Tidak Sama")</f>
        <v>Tidak Sama</v>
      </c>
      <c r="P29" s="227"/>
      <c r="Q29" s="214"/>
      <c r="R29" s="250">
        <v>0.0</v>
      </c>
      <c r="S29" s="249"/>
      <c r="T29" s="249"/>
      <c r="U29" s="249"/>
      <c r="V29" s="249"/>
      <c r="W29" s="250">
        <f t="shared" si="2"/>
        <v>0</v>
      </c>
      <c r="X29" s="250">
        <f t="shared" si="10"/>
        <v>0</v>
      </c>
      <c r="Y29" s="250">
        <f t="shared" si="14"/>
        <v>0</v>
      </c>
      <c r="Z29" s="214" t="str">
        <f>IF(AB29=B29,"SAMA","TIDAK SAMA")</f>
        <v>TIDAK SAMA</v>
      </c>
      <c r="AA29" s="214"/>
      <c r="AB29" s="246" t="s">
        <v>5669</v>
      </c>
      <c r="AC29" s="246"/>
      <c r="AD29" s="282">
        <v>8.0</v>
      </c>
      <c r="AE29" s="283"/>
      <c r="AF29" s="214" t="str">
        <f>IF(B29=AH29,"SAMA","TIDAK SAMA")</f>
        <v>TIDAK SAMA</v>
      </c>
      <c r="AG29" s="214" t="str">
        <f>IF(AC29=AI29,"SAMA","TIDAK")</f>
        <v>SAMA</v>
      </c>
      <c r="AH29" s="246" t="s">
        <v>5669</v>
      </c>
      <c r="AI29" s="246"/>
      <c r="AJ29" s="250">
        <v>1.0</v>
      </c>
      <c r="AK29" s="214" t="str">
        <f>IF(Y29&lt;0,"tidak normal","normal")</f>
        <v>normal</v>
      </c>
    </row>
    <row r="30" ht="15.0" customHeight="1">
      <c r="A30" s="214"/>
      <c r="B30" s="247" t="s">
        <v>5670</v>
      </c>
      <c r="C30" s="247"/>
      <c r="D30" s="247" t="s">
        <v>80</v>
      </c>
      <c r="E30" s="249">
        <v>1.0</v>
      </c>
      <c r="F30" s="249"/>
      <c r="G30" s="249"/>
      <c r="H30" s="249"/>
      <c r="I30" s="249"/>
      <c r="J30" s="251">
        <f t="shared" si="1"/>
        <v>0</v>
      </c>
      <c r="K30" s="252">
        <f t="shared" si="5"/>
        <v>1</v>
      </c>
      <c r="L30" s="214"/>
      <c r="M30" s="263"/>
      <c r="N30" s="254"/>
      <c r="O30" s="214"/>
      <c r="P30" s="227"/>
      <c r="Q30" s="214"/>
      <c r="R30" s="258">
        <v>1.0</v>
      </c>
      <c r="S30" s="249"/>
      <c r="T30" s="249"/>
      <c r="U30" s="257"/>
      <c r="V30" s="249"/>
      <c r="W30" s="250">
        <f t="shared" si="2"/>
        <v>0</v>
      </c>
      <c r="X30" s="250">
        <f t="shared" si="10"/>
        <v>1</v>
      </c>
      <c r="Y30" s="250">
        <f t="shared" si="14"/>
        <v>0</v>
      </c>
      <c r="Z30" s="214"/>
      <c r="AA30" s="214"/>
      <c r="AB30" s="246"/>
      <c r="AC30" s="246"/>
      <c r="AD30" s="282"/>
      <c r="AE30" s="283"/>
      <c r="AF30" s="214"/>
      <c r="AG30" s="214"/>
      <c r="AH30" s="246"/>
      <c r="AI30" s="246"/>
      <c r="AJ30" s="250"/>
      <c r="AK30" s="214"/>
    </row>
    <row r="31" ht="15.0" customHeight="1">
      <c r="A31" s="214"/>
      <c r="B31" s="247" t="s">
        <v>5671</v>
      </c>
      <c r="C31" s="247"/>
      <c r="D31" s="247" t="s">
        <v>96</v>
      </c>
      <c r="E31" s="249">
        <v>0.0</v>
      </c>
      <c r="F31" s="249"/>
      <c r="G31" s="249"/>
      <c r="H31" s="249"/>
      <c r="I31" s="249"/>
      <c r="J31" s="251">
        <f t="shared" si="1"/>
        <v>0</v>
      </c>
      <c r="K31" s="252">
        <f t="shared" si="5"/>
        <v>0</v>
      </c>
      <c r="L31" s="214"/>
      <c r="M31" s="263" t="s">
        <v>5671</v>
      </c>
      <c r="N31" s="254">
        <v>1.0</v>
      </c>
      <c r="O31" s="214" t="str">
        <f>IF(E31=N31,"Sama","Tidak Sama")</f>
        <v>Tidak Sama</v>
      </c>
      <c r="P31" s="227"/>
      <c r="Q31" s="255"/>
      <c r="R31" s="250">
        <v>0.0</v>
      </c>
      <c r="S31" s="249"/>
      <c r="T31" s="249"/>
      <c r="U31" s="249"/>
      <c r="V31" s="249"/>
      <c r="W31" s="250">
        <f t="shared" si="2"/>
        <v>0</v>
      </c>
      <c r="X31" s="250">
        <f t="shared" si="10"/>
        <v>0</v>
      </c>
      <c r="Y31" s="250">
        <f t="shared" si="14"/>
        <v>0</v>
      </c>
      <c r="Z31" s="214" t="str">
        <f>IF(AB31=B31,"SAMA","TIDAK SAMA")</f>
        <v>TIDAK SAMA</v>
      </c>
      <c r="AA31" s="214"/>
      <c r="AB31" s="246" t="s">
        <v>5672</v>
      </c>
      <c r="AC31" s="246"/>
      <c r="AD31" s="282">
        <v>11.0</v>
      </c>
      <c r="AE31" s="283"/>
      <c r="AF31" s="214" t="str">
        <f>IF(B31=AH31,"SAMA","TIDAK SAMA")</f>
        <v>TIDAK SAMA</v>
      </c>
      <c r="AG31" s="214" t="str">
        <f>IF(AC31=AI31,"SAMA","TIDAK")</f>
        <v>SAMA</v>
      </c>
      <c r="AH31" s="246" t="s">
        <v>5672</v>
      </c>
      <c r="AI31" s="246"/>
      <c r="AJ31" s="250">
        <v>8.0</v>
      </c>
      <c r="AK31" s="214" t="str">
        <f t="shared" ref="AK31:AK32" si="17">IF(Y31&lt;0,"tidak normal","normal")</f>
        <v>normal</v>
      </c>
    </row>
    <row r="32" ht="15.0" customHeight="1">
      <c r="A32" s="214"/>
      <c r="B32" s="246" t="s">
        <v>5646</v>
      </c>
      <c r="C32" s="246"/>
      <c r="D32" s="248" t="s">
        <v>80</v>
      </c>
      <c r="E32" s="249">
        <v>36.0</v>
      </c>
      <c r="F32" s="250"/>
      <c r="G32" s="250"/>
      <c r="H32" s="250"/>
      <c r="I32" s="250"/>
      <c r="J32" s="251">
        <f t="shared" si="1"/>
        <v>0</v>
      </c>
      <c r="K32" s="252">
        <f t="shared" si="5"/>
        <v>36</v>
      </c>
      <c r="L32" s="214"/>
      <c r="M32" s="253"/>
      <c r="N32" s="260"/>
      <c r="O32" s="214"/>
      <c r="P32" s="227"/>
      <c r="Q32" s="255"/>
      <c r="R32" s="250">
        <v>0.0</v>
      </c>
      <c r="S32" s="250"/>
      <c r="T32" s="250"/>
      <c r="U32" s="250"/>
      <c r="V32" s="250"/>
      <c r="W32" s="250">
        <f t="shared" si="2"/>
        <v>0</v>
      </c>
      <c r="X32" s="250">
        <f t="shared" si="10"/>
        <v>0</v>
      </c>
      <c r="Y32" s="250">
        <f t="shared" si="14"/>
        <v>36</v>
      </c>
      <c r="Z32" s="214"/>
      <c r="AA32" s="214"/>
      <c r="AB32" s="246"/>
      <c r="AC32" s="246"/>
      <c r="AD32" s="282"/>
      <c r="AE32" s="283"/>
      <c r="AF32" s="214"/>
      <c r="AG32" s="214"/>
      <c r="AH32" s="246"/>
      <c r="AI32" s="246"/>
      <c r="AJ32" s="250"/>
      <c r="AK32" s="214" t="str">
        <f t="shared" si="17"/>
        <v>normal</v>
      </c>
    </row>
    <row r="33" ht="15.0" customHeight="1">
      <c r="A33" s="214"/>
      <c r="B33" s="247" t="s">
        <v>5654</v>
      </c>
      <c r="C33" s="247"/>
      <c r="D33" s="247" t="s">
        <v>80</v>
      </c>
      <c r="E33" s="249">
        <v>2.0</v>
      </c>
      <c r="F33" s="249"/>
      <c r="G33" s="249"/>
      <c r="H33" s="249"/>
      <c r="I33" s="249"/>
      <c r="J33" s="251">
        <f t="shared" si="1"/>
        <v>0</v>
      </c>
      <c r="K33" s="252">
        <f t="shared" si="5"/>
        <v>2</v>
      </c>
      <c r="L33" s="214"/>
      <c r="M33" s="263" t="s">
        <v>5654</v>
      </c>
      <c r="N33" s="254">
        <v>1.0</v>
      </c>
      <c r="O33" s="214" t="str">
        <f>IF(E33=N33,"Sama","Tidak Sama")</f>
        <v>Tidak Sama</v>
      </c>
      <c r="P33" s="227"/>
      <c r="Q33" s="255"/>
      <c r="R33" s="258">
        <v>2.0</v>
      </c>
      <c r="S33" s="249"/>
      <c r="T33" s="249"/>
      <c r="U33" s="249"/>
      <c r="V33" s="249"/>
      <c r="W33" s="258">
        <v>0.0</v>
      </c>
      <c r="X33" s="258">
        <v>2.0</v>
      </c>
      <c r="Y33" s="258">
        <v>0.0</v>
      </c>
      <c r="Z33" s="214"/>
      <c r="AA33" s="214"/>
      <c r="AB33" s="246"/>
      <c r="AC33" s="246"/>
      <c r="AD33" s="282"/>
      <c r="AE33" s="283"/>
      <c r="AF33" s="214"/>
      <c r="AG33" s="214"/>
      <c r="AH33" s="246"/>
      <c r="AI33" s="246"/>
      <c r="AJ33" s="250"/>
      <c r="AK33" s="214"/>
    </row>
    <row r="34" ht="15.0" customHeight="1">
      <c r="A34" s="214"/>
      <c r="B34" s="246" t="s">
        <v>5673</v>
      </c>
      <c r="C34" s="246"/>
      <c r="D34" s="248" t="s">
        <v>80</v>
      </c>
      <c r="E34" s="249">
        <v>0.0</v>
      </c>
      <c r="F34" s="250"/>
      <c r="G34" s="250"/>
      <c r="H34" s="250"/>
      <c r="I34" s="250"/>
      <c r="J34" s="251">
        <f t="shared" si="1"/>
        <v>0</v>
      </c>
      <c r="K34" s="252">
        <f t="shared" si="5"/>
        <v>0</v>
      </c>
      <c r="L34" s="214"/>
      <c r="M34" s="253"/>
      <c r="N34" s="260"/>
      <c r="O34" s="214"/>
      <c r="P34" s="227"/>
      <c r="Q34" s="255"/>
      <c r="R34" s="250">
        <v>0.0</v>
      </c>
      <c r="S34" s="250"/>
      <c r="T34" s="250"/>
      <c r="U34" s="250"/>
      <c r="V34" s="250"/>
      <c r="W34" s="250">
        <f t="shared" ref="W34:W183" si="18">V34+U34+T34+S34</f>
        <v>0</v>
      </c>
      <c r="X34" s="250">
        <f t="shared" ref="X34:X96" si="19">W34+R34</f>
        <v>0</v>
      </c>
      <c r="Y34" s="250">
        <f t="shared" ref="Y34:Y122" si="20">K34-X34</f>
        <v>0</v>
      </c>
      <c r="Z34" s="214" t="str">
        <f t="shared" ref="Z34:Z38" si="21">IF(AB34=B34,"SAMA","TIDAK SAMA")</f>
        <v>TIDAK SAMA</v>
      </c>
      <c r="AA34" s="214"/>
      <c r="AB34" s="246" t="s">
        <v>2105</v>
      </c>
      <c r="AC34" s="246"/>
      <c r="AD34" s="282">
        <v>36.0</v>
      </c>
      <c r="AE34" s="283"/>
      <c r="AF34" s="214" t="str">
        <f t="shared" ref="AF34:AF38" si="22">IF(B34=AH34,"SAMA","TIDAK SAMA")</f>
        <v>TIDAK SAMA</v>
      </c>
      <c r="AG34" s="214" t="str">
        <f t="shared" ref="AG34:AG38" si="23">IF(AC34=AI34,"SAMA","TIDAK")</f>
        <v>SAMA</v>
      </c>
      <c r="AH34" s="246" t="s">
        <v>2105</v>
      </c>
      <c r="AI34" s="246"/>
      <c r="AJ34" s="250">
        <v>21.0</v>
      </c>
      <c r="AK34" s="214" t="str">
        <f t="shared" ref="AK34:AK38" si="24">IF(Y34&lt;0,"tidak normal","normal")</f>
        <v>normal</v>
      </c>
    </row>
    <row r="35" ht="15.0" customHeight="1">
      <c r="A35" s="214"/>
      <c r="B35" s="246" t="s">
        <v>5674</v>
      </c>
      <c r="C35" s="246"/>
      <c r="D35" s="248" t="s">
        <v>80</v>
      </c>
      <c r="E35" s="257">
        <v>20.0</v>
      </c>
      <c r="F35" s="250"/>
      <c r="G35" s="258"/>
      <c r="H35" s="250"/>
      <c r="I35" s="258"/>
      <c r="J35" s="251">
        <f t="shared" si="1"/>
        <v>0</v>
      </c>
      <c r="K35" s="252">
        <f t="shared" si="5"/>
        <v>20</v>
      </c>
      <c r="L35" s="214"/>
      <c r="M35" s="253"/>
      <c r="N35" s="260"/>
      <c r="O35" s="214"/>
      <c r="P35" s="227"/>
      <c r="Q35" s="255"/>
      <c r="R35" s="258">
        <v>20.0</v>
      </c>
      <c r="S35" s="258"/>
      <c r="T35" s="258"/>
      <c r="U35" s="258"/>
      <c r="V35" s="258"/>
      <c r="W35" s="250">
        <f t="shared" si="18"/>
        <v>0</v>
      </c>
      <c r="X35" s="250">
        <f t="shared" si="19"/>
        <v>20</v>
      </c>
      <c r="Y35" s="250">
        <f t="shared" si="20"/>
        <v>0</v>
      </c>
      <c r="Z35" s="214" t="str">
        <f t="shared" si="21"/>
        <v>TIDAK SAMA</v>
      </c>
      <c r="AA35" s="214"/>
      <c r="AB35" s="246" t="s">
        <v>5664</v>
      </c>
      <c r="AC35" s="246"/>
      <c r="AD35" s="282">
        <v>10.0</v>
      </c>
      <c r="AE35" s="283"/>
      <c r="AF35" s="214" t="str">
        <f t="shared" si="22"/>
        <v>TIDAK SAMA</v>
      </c>
      <c r="AG35" s="214" t="str">
        <f t="shared" si="23"/>
        <v>SAMA</v>
      </c>
      <c r="AH35" s="246" t="s">
        <v>5664</v>
      </c>
      <c r="AI35" s="246"/>
      <c r="AJ35" s="250">
        <v>10.0</v>
      </c>
      <c r="AK35" s="214" t="str">
        <f t="shared" si="24"/>
        <v>normal</v>
      </c>
    </row>
    <row r="36" ht="15.0" customHeight="1">
      <c r="A36" s="214"/>
      <c r="B36" s="246" t="s">
        <v>5675</v>
      </c>
      <c r="C36" s="246"/>
      <c r="D36" s="248" t="s">
        <v>80</v>
      </c>
      <c r="E36" s="249">
        <v>0.0</v>
      </c>
      <c r="F36" s="250"/>
      <c r="G36" s="250"/>
      <c r="H36" s="250"/>
      <c r="I36" s="250"/>
      <c r="J36" s="251">
        <f t="shared" si="1"/>
        <v>0</v>
      </c>
      <c r="K36" s="252">
        <f t="shared" si="5"/>
        <v>0</v>
      </c>
      <c r="L36" s="214"/>
      <c r="M36" s="253" t="s">
        <v>5646</v>
      </c>
      <c r="N36" s="260">
        <v>13.0</v>
      </c>
      <c r="O36" s="214" t="str">
        <f>IF(E36=N36,"Sama","Tidak Sama")</f>
        <v>Tidak Sama</v>
      </c>
      <c r="P36" s="227"/>
      <c r="Q36" s="255"/>
      <c r="R36" s="250">
        <v>0.0</v>
      </c>
      <c r="S36" s="250"/>
      <c r="T36" s="250"/>
      <c r="U36" s="250"/>
      <c r="V36" s="250"/>
      <c r="W36" s="250">
        <f t="shared" si="18"/>
        <v>0</v>
      </c>
      <c r="X36" s="250">
        <f t="shared" si="19"/>
        <v>0</v>
      </c>
      <c r="Y36" s="250">
        <f t="shared" si="20"/>
        <v>0</v>
      </c>
      <c r="Z36" s="214" t="str">
        <f t="shared" si="21"/>
        <v>TIDAK SAMA</v>
      </c>
      <c r="AA36" s="214"/>
      <c r="AB36" s="246" t="s">
        <v>5676</v>
      </c>
      <c r="AC36" s="246"/>
      <c r="AD36" s="282">
        <v>3.0</v>
      </c>
      <c r="AE36" s="283"/>
      <c r="AF36" s="214" t="str">
        <f t="shared" si="22"/>
        <v>TIDAK SAMA</v>
      </c>
      <c r="AG36" s="214" t="str">
        <f t="shared" si="23"/>
        <v>SAMA</v>
      </c>
      <c r="AH36" s="246" t="s">
        <v>5676</v>
      </c>
      <c r="AI36" s="246"/>
      <c r="AJ36" s="250">
        <v>3.0</v>
      </c>
      <c r="AK36" s="214" t="str">
        <f t="shared" si="24"/>
        <v>normal</v>
      </c>
    </row>
    <row r="37" ht="15.0" customHeight="1">
      <c r="A37" s="214"/>
      <c r="B37" s="247" t="s">
        <v>5677</v>
      </c>
      <c r="C37" s="247"/>
      <c r="D37" s="247" t="s">
        <v>80</v>
      </c>
      <c r="E37" s="249">
        <v>1.0</v>
      </c>
      <c r="F37" s="249"/>
      <c r="G37" s="249"/>
      <c r="H37" s="249"/>
      <c r="I37" s="249"/>
      <c r="J37" s="251">
        <f t="shared" si="1"/>
        <v>0</v>
      </c>
      <c r="K37" s="252">
        <f t="shared" si="5"/>
        <v>1</v>
      </c>
      <c r="L37" s="214"/>
      <c r="M37" s="263"/>
      <c r="N37" s="254"/>
      <c r="O37" s="214"/>
      <c r="P37" s="227"/>
      <c r="Q37" s="255"/>
      <c r="R37" s="250">
        <v>1.0</v>
      </c>
      <c r="S37" s="249"/>
      <c r="T37" s="249"/>
      <c r="U37" s="249"/>
      <c r="V37" s="249"/>
      <c r="W37" s="250">
        <f t="shared" si="18"/>
        <v>0</v>
      </c>
      <c r="X37" s="250">
        <f t="shared" si="19"/>
        <v>1</v>
      </c>
      <c r="Y37" s="250">
        <f t="shared" si="20"/>
        <v>0</v>
      </c>
      <c r="Z37" s="214" t="str">
        <f t="shared" si="21"/>
        <v>TIDAK SAMA</v>
      </c>
      <c r="AA37" s="214"/>
      <c r="AB37" s="246" t="s">
        <v>5678</v>
      </c>
      <c r="AC37" s="246"/>
      <c r="AD37" s="282">
        <v>3.0</v>
      </c>
      <c r="AE37" s="283"/>
      <c r="AF37" s="214" t="str">
        <f t="shared" si="22"/>
        <v>TIDAK SAMA</v>
      </c>
      <c r="AG37" s="214" t="str">
        <f t="shared" si="23"/>
        <v>SAMA</v>
      </c>
      <c r="AH37" s="246" t="s">
        <v>5678</v>
      </c>
      <c r="AI37" s="246"/>
      <c r="AJ37" s="250">
        <v>3.0</v>
      </c>
      <c r="AK37" s="214" t="str">
        <f t="shared" si="24"/>
        <v>normal</v>
      </c>
    </row>
    <row r="38" ht="15.0" customHeight="1">
      <c r="A38" s="214"/>
      <c r="B38" s="246" t="s">
        <v>5676</v>
      </c>
      <c r="C38" s="246"/>
      <c r="D38" s="246" t="s">
        <v>80</v>
      </c>
      <c r="E38" s="249">
        <v>0.0</v>
      </c>
      <c r="F38" s="262"/>
      <c r="G38" s="262"/>
      <c r="H38" s="262"/>
      <c r="I38" s="262"/>
      <c r="J38" s="251">
        <f t="shared" si="1"/>
        <v>0</v>
      </c>
      <c r="K38" s="252">
        <f t="shared" si="5"/>
        <v>0</v>
      </c>
      <c r="L38" s="214"/>
      <c r="M38" s="263"/>
      <c r="N38" s="254"/>
      <c r="O38" s="214"/>
      <c r="P38" s="227"/>
      <c r="Q38" s="255"/>
      <c r="R38" s="250">
        <v>0.0</v>
      </c>
      <c r="S38" s="262"/>
      <c r="T38" s="262"/>
      <c r="U38" s="262"/>
      <c r="V38" s="262"/>
      <c r="W38" s="250">
        <f t="shared" si="18"/>
        <v>0</v>
      </c>
      <c r="X38" s="250">
        <f t="shared" si="19"/>
        <v>0</v>
      </c>
      <c r="Y38" s="250">
        <f t="shared" si="20"/>
        <v>0</v>
      </c>
      <c r="Z38" s="214" t="str">
        <f t="shared" si="21"/>
        <v>TIDAK SAMA</v>
      </c>
      <c r="AA38" s="214"/>
      <c r="AB38" s="246" t="s">
        <v>5679</v>
      </c>
      <c r="AC38" s="246"/>
      <c r="AD38" s="282">
        <v>3.0</v>
      </c>
      <c r="AE38" s="283"/>
      <c r="AF38" s="214" t="str">
        <f t="shared" si="22"/>
        <v>TIDAK SAMA</v>
      </c>
      <c r="AG38" s="214" t="str">
        <f t="shared" si="23"/>
        <v>SAMA</v>
      </c>
      <c r="AH38" s="246" t="s">
        <v>5679</v>
      </c>
      <c r="AI38" s="246"/>
      <c r="AJ38" s="250">
        <v>0.0</v>
      </c>
      <c r="AK38" s="214" t="str">
        <f t="shared" si="24"/>
        <v>normal</v>
      </c>
    </row>
    <row r="39" ht="15.0" customHeight="1">
      <c r="A39" s="214"/>
      <c r="B39" s="246" t="s">
        <v>5678</v>
      </c>
      <c r="C39" s="246"/>
      <c r="D39" s="246" t="s">
        <v>80</v>
      </c>
      <c r="E39" s="249">
        <v>0.0</v>
      </c>
      <c r="F39" s="262"/>
      <c r="G39" s="262"/>
      <c r="H39" s="262"/>
      <c r="I39" s="262"/>
      <c r="J39" s="251">
        <f t="shared" si="1"/>
        <v>0</v>
      </c>
      <c r="K39" s="252">
        <f t="shared" si="5"/>
        <v>0</v>
      </c>
      <c r="L39" s="214"/>
      <c r="M39" s="253"/>
      <c r="N39" s="254"/>
      <c r="O39" s="214"/>
      <c r="P39" s="227"/>
      <c r="Q39" s="255"/>
      <c r="R39" s="250">
        <v>0.0</v>
      </c>
      <c r="S39" s="262"/>
      <c r="T39" s="262"/>
      <c r="U39" s="262"/>
      <c r="V39" s="262"/>
      <c r="W39" s="250">
        <f t="shared" si="18"/>
        <v>0</v>
      </c>
      <c r="X39" s="250">
        <f t="shared" si="19"/>
        <v>0</v>
      </c>
      <c r="Y39" s="250">
        <f t="shared" si="20"/>
        <v>0</v>
      </c>
      <c r="Z39" s="214"/>
      <c r="AA39" s="214"/>
      <c r="AB39" s="246"/>
      <c r="AC39" s="246"/>
      <c r="AD39" s="282"/>
      <c r="AE39" s="283"/>
      <c r="AF39" s="214"/>
      <c r="AG39" s="214"/>
      <c r="AH39" s="246"/>
      <c r="AI39" s="246"/>
      <c r="AJ39" s="250"/>
      <c r="AK39" s="214"/>
    </row>
    <row r="40" ht="15.0" customHeight="1">
      <c r="A40" s="214"/>
      <c r="B40" s="247" t="s">
        <v>5680</v>
      </c>
      <c r="C40" s="247"/>
      <c r="D40" s="247" t="s">
        <v>80</v>
      </c>
      <c r="E40" s="249">
        <v>0.0</v>
      </c>
      <c r="F40" s="250"/>
      <c r="G40" s="250"/>
      <c r="H40" s="250"/>
      <c r="I40" s="250"/>
      <c r="J40" s="251">
        <f t="shared" si="1"/>
        <v>0</v>
      </c>
      <c r="K40" s="252">
        <f t="shared" si="5"/>
        <v>0</v>
      </c>
      <c r="L40" s="214"/>
      <c r="M40" s="263" t="s">
        <v>5680</v>
      </c>
      <c r="N40" s="254">
        <v>1.0</v>
      </c>
      <c r="O40" s="214" t="str">
        <f>IF(E40=N40,"Sama","Tidak Sama")</f>
        <v>Tidak Sama</v>
      </c>
      <c r="P40" s="227"/>
      <c r="Q40" s="255"/>
      <c r="R40" s="250">
        <v>0.0</v>
      </c>
      <c r="S40" s="250"/>
      <c r="T40" s="250"/>
      <c r="U40" s="250"/>
      <c r="V40" s="250"/>
      <c r="W40" s="250">
        <f t="shared" si="18"/>
        <v>0</v>
      </c>
      <c r="X40" s="250">
        <f t="shared" si="19"/>
        <v>0</v>
      </c>
      <c r="Y40" s="250">
        <f t="shared" si="20"/>
        <v>0</v>
      </c>
      <c r="Z40" s="214"/>
      <c r="AA40" s="214"/>
      <c r="AB40" s="246"/>
      <c r="AC40" s="246"/>
      <c r="AD40" s="282"/>
      <c r="AE40" s="283"/>
      <c r="AF40" s="214"/>
      <c r="AG40" s="214"/>
      <c r="AH40" s="246"/>
      <c r="AI40" s="246"/>
      <c r="AJ40" s="250"/>
      <c r="AK40" s="214"/>
    </row>
    <row r="41" ht="15.0" customHeight="1">
      <c r="A41" s="214"/>
      <c r="B41" s="246" t="s">
        <v>5679</v>
      </c>
      <c r="C41" s="246"/>
      <c r="D41" s="246" t="s">
        <v>80</v>
      </c>
      <c r="E41" s="249">
        <v>0.0</v>
      </c>
      <c r="F41" s="262"/>
      <c r="G41" s="262"/>
      <c r="H41" s="262"/>
      <c r="I41" s="262"/>
      <c r="J41" s="251">
        <f t="shared" si="1"/>
        <v>0</v>
      </c>
      <c r="K41" s="252">
        <f t="shared" si="5"/>
        <v>0</v>
      </c>
      <c r="L41" s="214"/>
      <c r="M41" s="253"/>
      <c r="N41" s="254"/>
      <c r="O41" s="214"/>
      <c r="P41" s="227"/>
      <c r="Q41" s="255"/>
      <c r="R41" s="250">
        <v>0.0</v>
      </c>
      <c r="S41" s="262"/>
      <c r="T41" s="262"/>
      <c r="U41" s="262"/>
      <c r="V41" s="262"/>
      <c r="W41" s="250">
        <f t="shared" si="18"/>
        <v>0</v>
      </c>
      <c r="X41" s="250">
        <f t="shared" si="19"/>
        <v>0</v>
      </c>
      <c r="Y41" s="250">
        <f t="shared" si="20"/>
        <v>0</v>
      </c>
      <c r="Z41" s="214"/>
      <c r="AA41" s="214"/>
      <c r="AB41" s="246"/>
      <c r="AC41" s="246"/>
      <c r="AD41" s="282"/>
      <c r="AE41" s="283"/>
      <c r="AF41" s="214"/>
      <c r="AG41" s="214"/>
      <c r="AH41" s="246"/>
      <c r="AI41" s="246"/>
      <c r="AJ41" s="250"/>
      <c r="AK41" s="214"/>
    </row>
    <row r="42" ht="15.0" customHeight="1">
      <c r="A42" s="214"/>
      <c r="B42" s="246" t="s">
        <v>5665</v>
      </c>
      <c r="C42" s="246" t="s">
        <v>190</v>
      </c>
      <c r="D42" s="246" t="s">
        <v>101</v>
      </c>
      <c r="E42" s="249">
        <v>0.0</v>
      </c>
      <c r="F42" s="262"/>
      <c r="G42" s="262"/>
      <c r="H42" s="262"/>
      <c r="I42" s="262"/>
      <c r="J42" s="251">
        <f t="shared" si="1"/>
        <v>0</v>
      </c>
      <c r="K42" s="252">
        <f t="shared" si="5"/>
        <v>0</v>
      </c>
      <c r="L42" s="214"/>
      <c r="M42" s="253" t="s">
        <v>5665</v>
      </c>
      <c r="N42" s="254">
        <v>1.0</v>
      </c>
      <c r="O42" s="214" t="str">
        <f>IF(E42=N42,"Sama","Tidak Sama")</f>
        <v>Tidak Sama</v>
      </c>
      <c r="P42" s="227"/>
      <c r="Q42" s="255"/>
      <c r="R42" s="250">
        <v>0.0</v>
      </c>
      <c r="S42" s="262"/>
      <c r="T42" s="262"/>
      <c r="U42" s="262"/>
      <c r="V42" s="262"/>
      <c r="W42" s="250">
        <f t="shared" si="18"/>
        <v>0</v>
      </c>
      <c r="X42" s="250">
        <f t="shared" si="19"/>
        <v>0</v>
      </c>
      <c r="Y42" s="250">
        <f t="shared" si="20"/>
        <v>0</v>
      </c>
      <c r="Z42" s="214"/>
      <c r="AA42" s="214"/>
      <c r="AB42" s="246"/>
      <c r="AC42" s="246"/>
      <c r="AD42" s="282"/>
      <c r="AE42" s="283"/>
      <c r="AF42" s="214"/>
      <c r="AG42" s="214"/>
      <c r="AH42" s="246"/>
      <c r="AI42" s="246"/>
      <c r="AJ42" s="250"/>
      <c r="AK42" s="214"/>
    </row>
    <row r="43" ht="15.0" customHeight="1">
      <c r="A43" s="214"/>
      <c r="B43" s="246" t="s">
        <v>821</v>
      </c>
      <c r="C43" s="246" t="s">
        <v>822</v>
      </c>
      <c r="D43" s="246" t="s">
        <v>80</v>
      </c>
      <c r="E43" s="249">
        <v>0.0</v>
      </c>
      <c r="F43" s="262"/>
      <c r="G43" s="262"/>
      <c r="H43" s="262"/>
      <c r="I43" s="262"/>
      <c r="J43" s="251">
        <f t="shared" si="1"/>
        <v>0</v>
      </c>
      <c r="K43" s="252">
        <f t="shared" si="5"/>
        <v>0</v>
      </c>
      <c r="L43" s="214"/>
      <c r="M43" s="253"/>
      <c r="N43" s="254"/>
      <c r="O43" s="214"/>
      <c r="P43" s="227"/>
      <c r="Q43" s="255"/>
      <c r="R43" s="250">
        <v>0.0</v>
      </c>
      <c r="S43" s="262"/>
      <c r="T43" s="262"/>
      <c r="U43" s="262"/>
      <c r="V43" s="262"/>
      <c r="W43" s="250">
        <f t="shared" si="18"/>
        <v>0</v>
      </c>
      <c r="X43" s="250">
        <f t="shared" si="19"/>
        <v>0</v>
      </c>
      <c r="Y43" s="250">
        <f t="shared" si="20"/>
        <v>0</v>
      </c>
      <c r="Z43" s="214"/>
      <c r="AA43" s="214"/>
      <c r="AB43" s="246"/>
      <c r="AC43" s="246"/>
      <c r="AD43" s="282"/>
      <c r="AE43" s="283"/>
      <c r="AF43" s="214"/>
      <c r="AG43" s="214"/>
      <c r="AH43" s="246"/>
      <c r="AI43" s="246"/>
      <c r="AJ43" s="250"/>
      <c r="AK43" s="214"/>
    </row>
    <row r="44" ht="15.0" customHeight="1">
      <c r="A44" s="214"/>
      <c r="B44" s="246" t="s">
        <v>824</v>
      </c>
      <c r="C44" s="246" t="s">
        <v>825</v>
      </c>
      <c r="D44" s="246" t="s">
        <v>80</v>
      </c>
      <c r="E44" s="249">
        <v>0.0</v>
      </c>
      <c r="F44" s="262"/>
      <c r="G44" s="262"/>
      <c r="H44" s="262"/>
      <c r="I44" s="262"/>
      <c r="J44" s="251">
        <f t="shared" si="1"/>
        <v>0</v>
      </c>
      <c r="K44" s="252">
        <f t="shared" si="5"/>
        <v>0</v>
      </c>
      <c r="L44" s="214"/>
      <c r="M44" s="253"/>
      <c r="N44" s="254"/>
      <c r="O44" s="214"/>
      <c r="P44" s="227"/>
      <c r="Q44" s="255"/>
      <c r="R44" s="250">
        <v>0.0</v>
      </c>
      <c r="S44" s="262"/>
      <c r="T44" s="262"/>
      <c r="U44" s="262"/>
      <c r="V44" s="262"/>
      <c r="W44" s="250">
        <f t="shared" si="18"/>
        <v>0</v>
      </c>
      <c r="X44" s="250">
        <f t="shared" si="19"/>
        <v>0</v>
      </c>
      <c r="Y44" s="250">
        <f t="shared" si="20"/>
        <v>0</v>
      </c>
      <c r="Z44" s="214"/>
      <c r="AA44" s="214"/>
      <c r="AB44" s="246"/>
      <c r="AC44" s="246"/>
      <c r="AD44" s="282"/>
      <c r="AE44" s="283"/>
      <c r="AF44" s="214"/>
      <c r="AG44" s="214"/>
      <c r="AH44" s="246"/>
      <c r="AI44" s="246"/>
      <c r="AJ44" s="250"/>
      <c r="AK44" s="214"/>
    </row>
    <row r="45" ht="15.0" customHeight="1">
      <c r="A45" s="214"/>
      <c r="B45" s="246" t="s">
        <v>826</v>
      </c>
      <c r="C45" s="246" t="s">
        <v>827</v>
      </c>
      <c r="D45" s="246" t="s">
        <v>80</v>
      </c>
      <c r="E45" s="249">
        <v>0.0</v>
      </c>
      <c r="F45" s="262"/>
      <c r="G45" s="262"/>
      <c r="H45" s="262"/>
      <c r="I45" s="262"/>
      <c r="J45" s="251">
        <f t="shared" si="1"/>
        <v>0</v>
      </c>
      <c r="K45" s="252">
        <f t="shared" si="5"/>
        <v>0</v>
      </c>
      <c r="L45" s="214"/>
      <c r="M45" s="253"/>
      <c r="N45" s="254"/>
      <c r="O45" s="214"/>
      <c r="P45" s="227"/>
      <c r="Q45" s="255"/>
      <c r="R45" s="250">
        <v>0.0</v>
      </c>
      <c r="S45" s="262"/>
      <c r="T45" s="262"/>
      <c r="U45" s="262"/>
      <c r="V45" s="262"/>
      <c r="W45" s="250">
        <f t="shared" si="18"/>
        <v>0</v>
      </c>
      <c r="X45" s="250">
        <f t="shared" si="19"/>
        <v>0</v>
      </c>
      <c r="Y45" s="250">
        <f t="shared" si="20"/>
        <v>0</v>
      </c>
      <c r="Z45" s="214"/>
      <c r="AA45" s="214"/>
      <c r="AB45" s="246"/>
      <c r="AC45" s="246"/>
      <c r="AD45" s="282"/>
      <c r="AE45" s="283"/>
      <c r="AF45" s="214"/>
      <c r="AG45" s="214"/>
      <c r="AH45" s="246"/>
      <c r="AI45" s="246"/>
      <c r="AJ45" s="250"/>
      <c r="AK45" s="214"/>
    </row>
    <row r="46" ht="15.0" customHeight="1">
      <c r="A46" s="214"/>
      <c r="B46" s="246" t="s">
        <v>828</v>
      </c>
      <c r="C46" s="246"/>
      <c r="D46" s="246" t="s">
        <v>80</v>
      </c>
      <c r="E46" s="249">
        <v>0.0</v>
      </c>
      <c r="F46" s="262"/>
      <c r="G46" s="262"/>
      <c r="H46" s="262"/>
      <c r="I46" s="262"/>
      <c r="J46" s="251">
        <f t="shared" si="1"/>
        <v>0</v>
      </c>
      <c r="K46" s="252">
        <f t="shared" si="5"/>
        <v>0</v>
      </c>
      <c r="L46" s="214"/>
      <c r="M46" s="253"/>
      <c r="N46" s="254"/>
      <c r="O46" s="214"/>
      <c r="P46" s="227"/>
      <c r="Q46" s="255"/>
      <c r="R46" s="250">
        <v>0.0</v>
      </c>
      <c r="S46" s="262"/>
      <c r="T46" s="262"/>
      <c r="U46" s="262"/>
      <c r="V46" s="262"/>
      <c r="W46" s="250">
        <f t="shared" si="18"/>
        <v>0</v>
      </c>
      <c r="X46" s="250">
        <f t="shared" si="19"/>
        <v>0</v>
      </c>
      <c r="Y46" s="250">
        <f t="shared" si="20"/>
        <v>0</v>
      </c>
      <c r="Z46" s="214"/>
      <c r="AA46" s="214"/>
      <c r="AB46" s="246"/>
      <c r="AC46" s="246"/>
      <c r="AD46" s="282"/>
      <c r="AE46" s="283"/>
      <c r="AF46" s="214"/>
      <c r="AG46" s="214"/>
      <c r="AH46" s="246"/>
      <c r="AI46" s="246"/>
      <c r="AJ46" s="250"/>
      <c r="AK46" s="214"/>
    </row>
    <row r="47" ht="15.0" customHeight="1">
      <c r="A47" s="214"/>
      <c r="B47" s="246" t="s">
        <v>829</v>
      </c>
      <c r="C47" s="246"/>
      <c r="D47" s="246" t="s">
        <v>80</v>
      </c>
      <c r="E47" s="249">
        <v>0.0</v>
      </c>
      <c r="F47" s="262"/>
      <c r="G47" s="262"/>
      <c r="H47" s="262"/>
      <c r="I47" s="262"/>
      <c r="J47" s="251">
        <f t="shared" si="1"/>
        <v>0</v>
      </c>
      <c r="K47" s="252">
        <f t="shared" si="5"/>
        <v>0</v>
      </c>
      <c r="L47" s="214"/>
      <c r="M47" s="253"/>
      <c r="N47" s="254"/>
      <c r="O47" s="214"/>
      <c r="P47" s="227"/>
      <c r="Q47" s="255"/>
      <c r="R47" s="250">
        <v>0.0</v>
      </c>
      <c r="S47" s="262"/>
      <c r="T47" s="262"/>
      <c r="U47" s="262"/>
      <c r="V47" s="262"/>
      <c r="W47" s="250">
        <f t="shared" si="18"/>
        <v>0</v>
      </c>
      <c r="X47" s="250">
        <f t="shared" si="19"/>
        <v>0</v>
      </c>
      <c r="Y47" s="250">
        <f t="shared" si="20"/>
        <v>0</v>
      </c>
      <c r="Z47" s="214"/>
      <c r="AA47" s="214"/>
      <c r="AB47" s="246"/>
      <c r="AC47" s="246"/>
      <c r="AD47" s="282"/>
      <c r="AE47" s="283"/>
      <c r="AF47" s="214"/>
      <c r="AG47" s="214"/>
      <c r="AH47" s="246"/>
      <c r="AI47" s="246"/>
      <c r="AJ47" s="250"/>
      <c r="AK47" s="214"/>
    </row>
    <row r="48" ht="15.0" customHeight="1">
      <c r="A48" s="214"/>
      <c r="B48" s="246" t="s">
        <v>605</v>
      </c>
      <c r="C48" s="246"/>
      <c r="D48" s="246" t="s">
        <v>80</v>
      </c>
      <c r="E48" s="249">
        <v>0.0</v>
      </c>
      <c r="F48" s="262"/>
      <c r="G48" s="262"/>
      <c r="H48" s="262"/>
      <c r="I48" s="262"/>
      <c r="J48" s="251">
        <f t="shared" si="1"/>
        <v>0</v>
      </c>
      <c r="K48" s="252">
        <f t="shared" si="5"/>
        <v>0</v>
      </c>
      <c r="L48" s="214"/>
      <c r="M48" s="253"/>
      <c r="N48" s="254"/>
      <c r="O48" s="214"/>
      <c r="P48" s="227"/>
      <c r="Q48" s="255"/>
      <c r="R48" s="250">
        <v>0.0</v>
      </c>
      <c r="S48" s="262"/>
      <c r="T48" s="262"/>
      <c r="U48" s="262"/>
      <c r="V48" s="262"/>
      <c r="W48" s="250">
        <f t="shared" si="18"/>
        <v>0</v>
      </c>
      <c r="X48" s="250">
        <f t="shared" si="19"/>
        <v>0</v>
      </c>
      <c r="Y48" s="250">
        <f t="shared" si="20"/>
        <v>0</v>
      </c>
      <c r="Z48" s="214"/>
      <c r="AA48" s="214"/>
      <c r="AB48" s="246"/>
      <c r="AC48" s="246"/>
      <c r="AD48" s="282"/>
      <c r="AE48" s="283"/>
      <c r="AF48" s="214"/>
      <c r="AG48" s="214"/>
      <c r="AH48" s="246"/>
      <c r="AI48" s="246"/>
      <c r="AJ48" s="250"/>
      <c r="AK48" s="214"/>
    </row>
    <row r="49" ht="15.0" customHeight="1">
      <c r="A49" s="214"/>
      <c r="B49" s="246" t="s">
        <v>606</v>
      </c>
      <c r="C49" s="246"/>
      <c r="D49" s="246" t="s">
        <v>80</v>
      </c>
      <c r="E49" s="249">
        <v>0.0</v>
      </c>
      <c r="F49" s="262"/>
      <c r="G49" s="262"/>
      <c r="H49" s="262"/>
      <c r="I49" s="262"/>
      <c r="J49" s="251">
        <f t="shared" si="1"/>
        <v>0</v>
      </c>
      <c r="K49" s="252">
        <f t="shared" si="5"/>
        <v>0</v>
      </c>
      <c r="L49" s="214"/>
      <c r="M49" s="253"/>
      <c r="N49" s="254"/>
      <c r="O49" s="214"/>
      <c r="P49" s="227"/>
      <c r="Q49" s="255"/>
      <c r="R49" s="250">
        <v>0.0</v>
      </c>
      <c r="S49" s="262"/>
      <c r="T49" s="262"/>
      <c r="U49" s="262"/>
      <c r="V49" s="262"/>
      <c r="W49" s="250">
        <f t="shared" si="18"/>
        <v>0</v>
      </c>
      <c r="X49" s="250">
        <f t="shared" si="19"/>
        <v>0</v>
      </c>
      <c r="Y49" s="250">
        <f t="shared" si="20"/>
        <v>0</v>
      </c>
      <c r="Z49" s="214"/>
      <c r="AA49" s="214"/>
      <c r="AB49" s="246"/>
      <c r="AC49" s="246"/>
      <c r="AD49" s="282"/>
      <c r="AE49" s="283"/>
      <c r="AF49" s="214"/>
      <c r="AG49" s="214"/>
      <c r="AH49" s="246"/>
      <c r="AI49" s="246"/>
      <c r="AJ49" s="250"/>
      <c r="AK49" s="214"/>
    </row>
    <row r="50" ht="15.0" customHeight="1">
      <c r="A50" s="214"/>
      <c r="B50" s="246" t="s">
        <v>611</v>
      </c>
      <c r="C50" s="246"/>
      <c r="D50" s="246" t="s">
        <v>80</v>
      </c>
      <c r="E50" s="249">
        <v>0.0</v>
      </c>
      <c r="F50" s="262"/>
      <c r="G50" s="262"/>
      <c r="H50" s="262"/>
      <c r="I50" s="262"/>
      <c r="J50" s="251">
        <f t="shared" si="1"/>
        <v>0</v>
      </c>
      <c r="K50" s="252">
        <f t="shared" si="5"/>
        <v>0</v>
      </c>
      <c r="L50" s="214"/>
      <c r="M50" s="253"/>
      <c r="N50" s="254"/>
      <c r="O50" s="214"/>
      <c r="P50" s="227"/>
      <c r="Q50" s="255"/>
      <c r="R50" s="250">
        <v>0.0</v>
      </c>
      <c r="S50" s="262"/>
      <c r="T50" s="262"/>
      <c r="U50" s="262"/>
      <c r="V50" s="262"/>
      <c r="W50" s="250">
        <f t="shared" si="18"/>
        <v>0</v>
      </c>
      <c r="X50" s="250">
        <f t="shared" si="19"/>
        <v>0</v>
      </c>
      <c r="Y50" s="250">
        <f t="shared" si="20"/>
        <v>0</v>
      </c>
      <c r="Z50" s="214"/>
      <c r="AA50" s="214"/>
      <c r="AB50" s="246"/>
      <c r="AC50" s="246"/>
      <c r="AD50" s="282"/>
      <c r="AE50" s="283"/>
      <c r="AF50" s="214"/>
      <c r="AG50" s="214"/>
      <c r="AH50" s="246"/>
      <c r="AI50" s="246"/>
      <c r="AJ50" s="250"/>
      <c r="AK50" s="214"/>
    </row>
    <row r="51" ht="15.0" customHeight="1">
      <c r="A51" s="214"/>
      <c r="B51" s="246" t="s">
        <v>612</v>
      </c>
      <c r="C51" s="246"/>
      <c r="D51" s="246" t="s">
        <v>80</v>
      </c>
      <c r="E51" s="249">
        <v>0.0</v>
      </c>
      <c r="F51" s="262"/>
      <c r="G51" s="262"/>
      <c r="H51" s="262"/>
      <c r="I51" s="262"/>
      <c r="J51" s="251">
        <f t="shared" si="1"/>
        <v>0</v>
      </c>
      <c r="K51" s="252">
        <f t="shared" si="5"/>
        <v>0</v>
      </c>
      <c r="L51" s="214"/>
      <c r="M51" s="253"/>
      <c r="N51" s="254"/>
      <c r="O51" s="214"/>
      <c r="P51" s="227"/>
      <c r="Q51" s="255"/>
      <c r="R51" s="250">
        <v>0.0</v>
      </c>
      <c r="S51" s="262"/>
      <c r="T51" s="262"/>
      <c r="U51" s="262"/>
      <c r="V51" s="262"/>
      <c r="W51" s="250">
        <f t="shared" si="18"/>
        <v>0</v>
      </c>
      <c r="X51" s="250">
        <f t="shared" si="19"/>
        <v>0</v>
      </c>
      <c r="Y51" s="250">
        <f t="shared" si="20"/>
        <v>0</v>
      </c>
      <c r="Z51" s="214"/>
      <c r="AA51" s="214"/>
      <c r="AB51" s="246"/>
      <c r="AC51" s="246"/>
      <c r="AD51" s="282"/>
      <c r="AE51" s="283"/>
      <c r="AF51" s="214"/>
      <c r="AG51" s="214"/>
      <c r="AH51" s="246"/>
      <c r="AI51" s="246"/>
      <c r="AJ51" s="250"/>
      <c r="AK51" s="214"/>
    </row>
    <row r="52" ht="15.0" customHeight="1">
      <c r="A52" s="214"/>
      <c r="B52" s="246" t="s">
        <v>604</v>
      </c>
      <c r="C52" s="246"/>
      <c r="D52" s="246" t="s">
        <v>80</v>
      </c>
      <c r="E52" s="249">
        <v>0.0</v>
      </c>
      <c r="F52" s="262"/>
      <c r="G52" s="262"/>
      <c r="H52" s="262"/>
      <c r="I52" s="262"/>
      <c r="J52" s="251">
        <f t="shared" si="1"/>
        <v>0</v>
      </c>
      <c r="K52" s="252">
        <f t="shared" si="5"/>
        <v>0</v>
      </c>
      <c r="L52" s="214"/>
      <c r="M52" s="253"/>
      <c r="N52" s="254"/>
      <c r="O52" s="214"/>
      <c r="P52" s="227"/>
      <c r="Q52" s="255"/>
      <c r="R52" s="250">
        <v>0.0</v>
      </c>
      <c r="S52" s="262"/>
      <c r="T52" s="262"/>
      <c r="U52" s="262"/>
      <c r="V52" s="262"/>
      <c r="W52" s="250">
        <f t="shared" si="18"/>
        <v>0</v>
      </c>
      <c r="X52" s="250">
        <f t="shared" si="19"/>
        <v>0</v>
      </c>
      <c r="Y52" s="250">
        <f t="shared" si="20"/>
        <v>0</v>
      </c>
      <c r="Z52" s="214"/>
      <c r="AA52" s="214"/>
      <c r="AB52" s="246"/>
      <c r="AC52" s="246"/>
      <c r="AD52" s="282"/>
      <c r="AE52" s="283"/>
      <c r="AF52" s="214"/>
      <c r="AG52" s="214"/>
      <c r="AH52" s="246"/>
      <c r="AI52" s="246"/>
      <c r="AJ52" s="250"/>
      <c r="AK52" s="214"/>
    </row>
    <row r="53" ht="15.0" customHeight="1">
      <c r="A53" s="214"/>
      <c r="B53" s="246" t="s">
        <v>602</v>
      </c>
      <c r="C53" s="246"/>
      <c r="D53" s="246" t="s">
        <v>80</v>
      </c>
      <c r="E53" s="249">
        <v>0.0</v>
      </c>
      <c r="F53" s="262"/>
      <c r="G53" s="262"/>
      <c r="H53" s="262"/>
      <c r="I53" s="262"/>
      <c r="J53" s="251">
        <f t="shared" si="1"/>
        <v>0</v>
      </c>
      <c r="K53" s="252">
        <f t="shared" si="5"/>
        <v>0</v>
      </c>
      <c r="L53" s="214"/>
      <c r="M53" s="253"/>
      <c r="N53" s="254"/>
      <c r="O53" s="214"/>
      <c r="P53" s="227"/>
      <c r="Q53" s="255"/>
      <c r="R53" s="250">
        <v>0.0</v>
      </c>
      <c r="S53" s="262"/>
      <c r="T53" s="262"/>
      <c r="U53" s="262"/>
      <c r="V53" s="262"/>
      <c r="W53" s="250">
        <f t="shared" si="18"/>
        <v>0</v>
      </c>
      <c r="X53" s="250">
        <f t="shared" si="19"/>
        <v>0</v>
      </c>
      <c r="Y53" s="250">
        <f t="shared" si="20"/>
        <v>0</v>
      </c>
      <c r="Z53" s="214"/>
      <c r="AA53" s="214"/>
      <c r="AB53" s="246"/>
      <c r="AC53" s="246"/>
      <c r="AD53" s="282"/>
      <c r="AE53" s="283"/>
      <c r="AF53" s="214"/>
      <c r="AG53" s="214"/>
      <c r="AH53" s="246"/>
      <c r="AI53" s="246"/>
      <c r="AJ53" s="250"/>
      <c r="AK53" s="214"/>
    </row>
    <row r="54" ht="15.0" customHeight="1">
      <c r="A54" s="214"/>
      <c r="B54" s="246" t="s">
        <v>601</v>
      </c>
      <c r="C54" s="246"/>
      <c r="D54" s="246" t="s">
        <v>80</v>
      </c>
      <c r="E54" s="249">
        <v>0.0</v>
      </c>
      <c r="F54" s="262"/>
      <c r="G54" s="262"/>
      <c r="H54" s="262"/>
      <c r="I54" s="262"/>
      <c r="J54" s="251">
        <f t="shared" si="1"/>
        <v>0</v>
      </c>
      <c r="K54" s="252">
        <f t="shared" si="5"/>
        <v>0</v>
      </c>
      <c r="L54" s="214"/>
      <c r="M54" s="253"/>
      <c r="N54" s="254"/>
      <c r="O54" s="214"/>
      <c r="P54" s="227"/>
      <c r="Q54" s="255"/>
      <c r="R54" s="250">
        <v>0.0</v>
      </c>
      <c r="S54" s="262"/>
      <c r="T54" s="262"/>
      <c r="U54" s="262"/>
      <c r="V54" s="262"/>
      <c r="W54" s="250">
        <f t="shared" si="18"/>
        <v>0</v>
      </c>
      <c r="X54" s="250">
        <f t="shared" si="19"/>
        <v>0</v>
      </c>
      <c r="Y54" s="250">
        <f t="shared" si="20"/>
        <v>0</v>
      </c>
      <c r="Z54" s="214"/>
      <c r="AA54" s="214"/>
      <c r="AB54" s="246"/>
      <c r="AC54" s="246"/>
      <c r="AD54" s="282"/>
      <c r="AE54" s="283"/>
      <c r="AF54" s="214"/>
      <c r="AG54" s="214"/>
      <c r="AH54" s="246"/>
      <c r="AI54" s="246"/>
      <c r="AJ54" s="250"/>
      <c r="AK54" s="214"/>
    </row>
    <row r="55" ht="15.0" customHeight="1">
      <c r="A55" s="214"/>
      <c r="B55" s="246" t="s">
        <v>608</v>
      </c>
      <c r="C55" s="246"/>
      <c r="D55" s="246" t="s">
        <v>80</v>
      </c>
      <c r="E55" s="249">
        <v>0.0</v>
      </c>
      <c r="F55" s="262"/>
      <c r="G55" s="262"/>
      <c r="H55" s="262"/>
      <c r="I55" s="262"/>
      <c r="J55" s="251">
        <f t="shared" si="1"/>
        <v>0</v>
      </c>
      <c r="K55" s="252">
        <f t="shared" si="5"/>
        <v>0</v>
      </c>
      <c r="L55" s="214"/>
      <c r="M55" s="253"/>
      <c r="N55" s="254"/>
      <c r="O55" s="214"/>
      <c r="P55" s="227"/>
      <c r="Q55" s="255"/>
      <c r="R55" s="250">
        <v>0.0</v>
      </c>
      <c r="S55" s="262"/>
      <c r="T55" s="262"/>
      <c r="U55" s="262"/>
      <c r="V55" s="262"/>
      <c r="W55" s="250">
        <f t="shared" si="18"/>
        <v>0</v>
      </c>
      <c r="X55" s="250">
        <f t="shared" si="19"/>
        <v>0</v>
      </c>
      <c r="Y55" s="250">
        <f t="shared" si="20"/>
        <v>0</v>
      </c>
      <c r="Z55" s="214"/>
      <c r="AA55" s="214"/>
      <c r="AB55" s="246"/>
      <c r="AC55" s="246"/>
      <c r="AD55" s="282"/>
      <c r="AE55" s="283"/>
      <c r="AF55" s="214"/>
      <c r="AG55" s="214"/>
      <c r="AH55" s="246"/>
      <c r="AI55" s="246"/>
      <c r="AJ55" s="250"/>
      <c r="AK55" s="214"/>
    </row>
    <row r="56" ht="15.0" customHeight="1">
      <c r="A56" s="214"/>
      <c r="B56" s="246" t="s">
        <v>609</v>
      </c>
      <c r="C56" s="246"/>
      <c r="D56" s="246" t="s">
        <v>80</v>
      </c>
      <c r="E56" s="249">
        <v>0.0</v>
      </c>
      <c r="F56" s="262"/>
      <c r="G56" s="262"/>
      <c r="H56" s="262"/>
      <c r="I56" s="262"/>
      <c r="J56" s="251">
        <f t="shared" si="1"/>
        <v>0</v>
      </c>
      <c r="K56" s="252">
        <f t="shared" si="5"/>
        <v>0</v>
      </c>
      <c r="L56" s="214"/>
      <c r="M56" s="253"/>
      <c r="N56" s="254"/>
      <c r="O56" s="214"/>
      <c r="P56" s="227"/>
      <c r="Q56" s="255"/>
      <c r="R56" s="250">
        <v>0.0</v>
      </c>
      <c r="S56" s="262"/>
      <c r="T56" s="262"/>
      <c r="U56" s="262"/>
      <c r="V56" s="262"/>
      <c r="W56" s="250">
        <f t="shared" si="18"/>
        <v>0</v>
      </c>
      <c r="X56" s="250">
        <f t="shared" si="19"/>
        <v>0</v>
      </c>
      <c r="Y56" s="250">
        <f t="shared" si="20"/>
        <v>0</v>
      </c>
      <c r="Z56" s="214"/>
      <c r="AA56" s="214"/>
      <c r="AB56" s="246"/>
      <c r="AC56" s="246"/>
      <c r="AD56" s="282"/>
      <c r="AE56" s="283"/>
      <c r="AF56" s="214"/>
      <c r="AG56" s="214"/>
      <c r="AH56" s="246"/>
      <c r="AI56" s="246"/>
      <c r="AJ56" s="250"/>
      <c r="AK56" s="214"/>
    </row>
    <row r="57" ht="15.0" customHeight="1">
      <c r="A57" s="214"/>
      <c r="B57" s="246" t="s">
        <v>5681</v>
      </c>
      <c r="C57" s="246"/>
      <c r="D57" s="247" t="s">
        <v>80</v>
      </c>
      <c r="E57" s="249">
        <v>2.0</v>
      </c>
      <c r="F57" s="249"/>
      <c r="G57" s="249"/>
      <c r="H57" s="249"/>
      <c r="I57" s="249"/>
      <c r="J57" s="251">
        <f t="shared" si="1"/>
        <v>0</v>
      </c>
      <c r="K57" s="252">
        <f t="shared" si="5"/>
        <v>2</v>
      </c>
      <c r="L57" s="214"/>
      <c r="M57" s="253"/>
      <c r="N57" s="254"/>
      <c r="O57" s="214"/>
      <c r="P57" s="227"/>
      <c r="Q57" s="255"/>
      <c r="R57" s="258">
        <v>2.0</v>
      </c>
      <c r="S57" s="249"/>
      <c r="T57" s="249"/>
      <c r="U57" s="249"/>
      <c r="V57" s="249"/>
      <c r="W57" s="250">
        <f t="shared" si="18"/>
        <v>0</v>
      </c>
      <c r="X57" s="250">
        <f t="shared" si="19"/>
        <v>2</v>
      </c>
      <c r="Y57" s="250">
        <f t="shared" si="20"/>
        <v>0</v>
      </c>
      <c r="Z57" s="214"/>
      <c r="AA57" s="214"/>
      <c r="AB57" s="246"/>
      <c r="AC57" s="246"/>
      <c r="AD57" s="282"/>
      <c r="AE57" s="283"/>
      <c r="AF57" s="214"/>
      <c r="AG57" s="214"/>
      <c r="AH57" s="246"/>
      <c r="AI57" s="246"/>
      <c r="AJ57" s="250"/>
      <c r="AK57" s="214"/>
    </row>
    <row r="58" ht="15.0" customHeight="1">
      <c r="A58" s="214"/>
      <c r="B58" s="246" t="s">
        <v>5682</v>
      </c>
      <c r="C58" s="246" t="s">
        <v>5683</v>
      </c>
      <c r="D58" s="247" t="s">
        <v>80</v>
      </c>
      <c r="E58" s="249">
        <v>0.0</v>
      </c>
      <c r="F58" s="262"/>
      <c r="G58" s="262"/>
      <c r="H58" s="262"/>
      <c r="I58" s="262"/>
      <c r="J58" s="251">
        <f t="shared" si="1"/>
        <v>0</v>
      </c>
      <c r="K58" s="252">
        <f t="shared" si="5"/>
        <v>0</v>
      </c>
      <c r="L58" s="214"/>
      <c r="M58" s="253" t="s">
        <v>5682</v>
      </c>
      <c r="N58" s="254">
        <v>5.0</v>
      </c>
      <c r="O58" s="214" t="str">
        <f t="shared" ref="O58:O61" si="25">IF(E58=N58,"Sama","Tidak Sama")</f>
        <v>Tidak Sama</v>
      </c>
      <c r="P58" s="227"/>
      <c r="Q58" s="255"/>
      <c r="R58" s="250">
        <v>0.0</v>
      </c>
      <c r="S58" s="262"/>
      <c r="T58" s="262"/>
      <c r="U58" s="262"/>
      <c r="V58" s="262"/>
      <c r="W58" s="250">
        <f t="shared" si="18"/>
        <v>0</v>
      </c>
      <c r="X58" s="250">
        <f t="shared" si="19"/>
        <v>0</v>
      </c>
      <c r="Y58" s="250">
        <f t="shared" si="20"/>
        <v>0</v>
      </c>
      <c r="Z58" s="214"/>
      <c r="AA58" s="214"/>
      <c r="AB58" s="246"/>
      <c r="AC58" s="246"/>
      <c r="AD58" s="282"/>
      <c r="AE58" s="283"/>
      <c r="AF58" s="214"/>
      <c r="AG58" s="214"/>
      <c r="AH58" s="246"/>
      <c r="AI58" s="246"/>
      <c r="AJ58" s="250"/>
      <c r="AK58" s="214" t="str">
        <f t="shared" ref="AK58:AK61" si="26">IF(Y58&lt;0,"tidak normal","normal")</f>
        <v>normal</v>
      </c>
    </row>
    <row r="59" ht="15.0" customHeight="1">
      <c r="A59" s="214"/>
      <c r="B59" s="246" t="s">
        <v>5684</v>
      </c>
      <c r="C59" s="246" t="s">
        <v>5685</v>
      </c>
      <c r="D59" s="246" t="s">
        <v>80</v>
      </c>
      <c r="E59" s="249">
        <v>0.0</v>
      </c>
      <c r="F59" s="262"/>
      <c r="G59" s="262"/>
      <c r="H59" s="262"/>
      <c r="I59" s="262"/>
      <c r="J59" s="251">
        <f t="shared" si="1"/>
        <v>0</v>
      </c>
      <c r="K59" s="252">
        <f t="shared" si="5"/>
        <v>0</v>
      </c>
      <c r="L59" s="214"/>
      <c r="M59" s="253" t="s">
        <v>5684</v>
      </c>
      <c r="N59" s="254">
        <v>8.0</v>
      </c>
      <c r="O59" s="214" t="str">
        <f t="shared" si="25"/>
        <v>Tidak Sama</v>
      </c>
      <c r="P59" s="227"/>
      <c r="Q59" s="255"/>
      <c r="R59" s="250">
        <v>0.0</v>
      </c>
      <c r="S59" s="262"/>
      <c r="T59" s="262"/>
      <c r="U59" s="262"/>
      <c r="V59" s="262"/>
      <c r="W59" s="250">
        <f t="shared" si="18"/>
        <v>0</v>
      </c>
      <c r="X59" s="250">
        <f t="shared" si="19"/>
        <v>0</v>
      </c>
      <c r="Y59" s="250">
        <f t="shared" si="20"/>
        <v>0</v>
      </c>
      <c r="Z59" s="214" t="str">
        <f t="shared" ref="Z59:Z61" si="27">IF(AB59=B59,"SAMA","TIDAK SAMA")</f>
        <v>TIDAK SAMA</v>
      </c>
      <c r="AA59" s="214"/>
      <c r="AB59" s="247" t="s">
        <v>5686</v>
      </c>
      <c r="AC59" s="247"/>
      <c r="AD59" s="282">
        <v>1.0</v>
      </c>
      <c r="AE59" s="283"/>
      <c r="AF59" s="214" t="str">
        <f t="shared" ref="AF59:AF61" si="28">IF(B59=AH59,"SAMA","TIDAK SAMA")</f>
        <v>TIDAK SAMA</v>
      </c>
      <c r="AG59" s="214" t="str">
        <f t="shared" ref="AG59:AG61" si="29">IF(AC59=AI59,"SAMA","TIDAK")</f>
        <v>SAMA</v>
      </c>
      <c r="AH59" s="247" t="s">
        <v>5686</v>
      </c>
      <c r="AI59" s="247"/>
      <c r="AJ59" s="250">
        <v>0.0</v>
      </c>
      <c r="AK59" s="214" t="str">
        <f t="shared" si="26"/>
        <v>normal</v>
      </c>
    </row>
    <row r="60" ht="15.0" customHeight="1">
      <c r="A60" s="214"/>
      <c r="B60" s="247" t="s">
        <v>5687</v>
      </c>
      <c r="C60" s="247"/>
      <c r="D60" s="248" t="s">
        <v>80</v>
      </c>
      <c r="E60" s="249">
        <v>0.0</v>
      </c>
      <c r="F60" s="250"/>
      <c r="G60" s="250"/>
      <c r="H60" s="250"/>
      <c r="I60" s="250"/>
      <c r="J60" s="251">
        <f t="shared" si="1"/>
        <v>0</v>
      </c>
      <c r="K60" s="252">
        <f t="shared" si="5"/>
        <v>0</v>
      </c>
      <c r="L60" s="214"/>
      <c r="M60" s="263" t="s">
        <v>5687</v>
      </c>
      <c r="N60" s="254">
        <v>1.0</v>
      </c>
      <c r="O60" s="214" t="str">
        <f t="shared" si="25"/>
        <v>Tidak Sama</v>
      </c>
      <c r="P60" s="227"/>
      <c r="Q60" s="255"/>
      <c r="R60" s="250">
        <v>0.0</v>
      </c>
      <c r="S60" s="250"/>
      <c r="T60" s="250"/>
      <c r="U60" s="250"/>
      <c r="V60" s="250"/>
      <c r="W60" s="250">
        <f t="shared" si="18"/>
        <v>0</v>
      </c>
      <c r="X60" s="250">
        <f t="shared" si="19"/>
        <v>0</v>
      </c>
      <c r="Y60" s="250">
        <f t="shared" si="20"/>
        <v>0</v>
      </c>
      <c r="Z60" s="214" t="str">
        <f t="shared" si="27"/>
        <v>TIDAK SAMA</v>
      </c>
      <c r="AA60" s="214"/>
      <c r="AB60" s="246" t="s">
        <v>5682</v>
      </c>
      <c r="AC60" s="246" t="s">
        <v>5683</v>
      </c>
      <c r="AD60" s="282">
        <v>20.0</v>
      </c>
      <c r="AE60" s="283"/>
      <c r="AF60" s="214" t="str">
        <f t="shared" si="28"/>
        <v>TIDAK SAMA</v>
      </c>
      <c r="AG60" s="214" t="str">
        <f t="shared" si="29"/>
        <v>SAMA</v>
      </c>
      <c r="AH60" s="246" t="s">
        <v>5682</v>
      </c>
      <c r="AI60" s="246" t="s">
        <v>5683</v>
      </c>
      <c r="AJ60" s="250">
        <v>13.0</v>
      </c>
      <c r="AK60" s="214" t="str">
        <f t="shared" si="26"/>
        <v>normal</v>
      </c>
    </row>
    <row r="61" ht="15.0" customHeight="1">
      <c r="A61" s="214"/>
      <c r="B61" s="247" t="s">
        <v>5688</v>
      </c>
      <c r="C61" s="247"/>
      <c r="D61" s="248" t="s">
        <v>80</v>
      </c>
      <c r="E61" s="249">
        <v>0.0</v>
      </c>
      <c r="F61" s="250"/>
      <c r="G61" s="250"/>
      <c r="H61" s="250"/>
      <c r="I61" s="250"/>
      <c r="J61" s="251">
        <f t="shared" si="1"/>
        <v>0</v>
      </c>
      <c r="K61" s="252">
        <f t="shared" si="5"/>
        <v>0</v>
      </c>
      <c r="L61" s="214"/>
      <c r="M61" s="263" t="s">
        <v>5688</v>
      </c>
      <c r="N61" s="254">
        <v>2.0</v>
      </c>
      <c r="O61" s="214" t="str">
        <f t="shared" si="25"/>
        <v>Tidak Sama</v>
      </c>
      <c r="P61" s="227"/>
      <c r="Q61" s="255"/>
      <c r="R61" s="250">
        <v>0.0</v>
      </c>
      <c r="S61" s="250"/>
      <c r="T61" s="250"/>
      <c r="U61" s="250"/>
      <c r="V61" s="250"/>
      <c r="W61" s="250">
        <f t="shared" si="18"/>
        <v>0</v>
      </c>
      <c r="X61" s="250">
        <f t="shared" si="19"/>
        <v>0</v>
      </c>
      <c r="Y61" s="250">
        <f t="shared" si="20"/>
        <v>0</v>
      </c>
      <c r="Z61" s="214" t="str">
        <f t="shared" si="27"/>
        <v>TIDAK SAMA</v>
      </c>
      <c r="AA61" s="214"/>
      <c r="AB61" s="246" t="s">
        <v>5684</v>
      </c>
      <c r="AC61" s="246" t="s">
        <v>5685</v>
      </c>
      <c r="AD61" s="282">
        <v>31.0</v>
      </c>
      <c r="AE61" s="283"/>
      <c r="AF61" s="214" t="str">
        <f t="shared" si="28"/>
        <v>TIDAK SAMA</v>
      </c>
      <c r="AG61" s="214" t="str">
        <f t="shared" si="29"/>
        <v>SAMA</v>
      </c>
      <c r="AH61" s="246" t="s">
        <v>5684</v>
      </c>
      <c r="AI61" s="246" t="s">
        <v>5685</v>
      </c>
      <c r="AJ61" s="250">
        <v>31.0</v>
      </c>
      <c r="AK61" s="214" t="str">
        <f t="shared" si="26"/>
        <v>normal</v>
      </c>
    </row>
    <row r="62" ht="15.0" customHeight="1">
      <c r="A62" s="214"/>
      <c r="B62" s="247" t="s">
        <v>5689</v>
      </c>
      <c r="C62" s="247"/>
      <c r="D62" s="248" t="s">
        <v>80</v>
      </c>
      <c r="E62" s="249">
        <v>1.0</v>
      </c>
      <c r="F62" s="250"/>
      <c r="G62" s="250"/>
      <c r="H62" s="250"/>
      <c r="I62" s="250"/>
      <c r="J62" s="251">
        <f t="shared" si="1"/>
        <v>0</v>
      </c>
      <c r="K62" s="252">
        <f t="shared" si="5"/>
        <v>1</v>
      </c>
      <c r="L62" s="214"/>
      <c r="M62" s="263"/>
      <c r="N62" s="254"/>
      <c r="O62" s="214"/>
      <c r="P62" s="227"/>
      <c r="Q62" s="255"/>
      <c r="R62" s="258">
        <v>1.0</v>
      </c>
      <c r="S62" s="250"/>
      <c r="T62" s="250"/>
      <c r="U62" s="250"/>
      <c r="V62" s="250"/>
      <c r="W62" s="250">
        <f t="shared" si="18"/>
        <v>0</v>
      </c>
      <c r="X62" s="250">
        <f t="shared" si="19"/>
        <v>1</v>
      </c>
      <c r="Y62" s="250">
        <f t="shared" si="20"/>
        <v>0</v>
      </c>
      <c r="Z62" s="214"/>
      <c r="AA62" s="214"/>
      <c r="AB62" s="246"/>
      <c r="AC62" s="246"/>
      <c r="AD62" s="282"/>
      <c r="AE62" s="283"/>
      <c r="AF62" s="214"/>
      <c r="AG62" s="214"/>
      <c r="AH62" s="246"/>
      <c r="AI62" s="246"/>
      <c r="AJ62" s="250"/>
      <c r="AK62" s="214"/>
    </row>
    <row r="63" ht="15.0" customHeight="1">
      <c r="A63" s="214"/>
      <c r="B63" s="247" t="s">
        <v>5690</v>
      </c>
      <c r="C63" s="284" t="s">
        <v>5691</v>
      </c>
      <c r="D63" s="248" t="s">
        <v>80</v>
      </c>
      <c r="E63" s="249">
        <v>0.0</v>
      </c>
      <c r="F63" s="250"/>
      <c r="G63" s="250"/>
      <c r="H63" s="250"/>
      <c r="I63" s="250"/>
      <c r="J63" s="251">
        <f t="shared" si="1"/>
        <v>0</v>
      </c>
      <c r="K63" s="252">
        <f t="shared" si="5"/>
        <v>0</v>
      </c>
      <c r="L63" s="214"/>
      <c r="M63" s="263"/>
      <c r="N63" s="254"/>
      <c r="O63" s="214"/>
      <c r="P63" s="227"/>
      <c r="Q63" s="255"/>
      <c r="R63" s="250">
        <v>0.0</v>
      </c>
      <c r="S63" s="250"/>
      <c r="T63" s="250"/>
      <c r="U63" s="250"/>
      <c r="V63" s="250"/>
      <c r="W63" s="250">
        <f t="shared" si="18"/>
        <v>0</v>
      </c>
      <c r="X63" s="250">
        <f t="shared" si="19"/>
        <v>0</v>
      </c>
      <c r="Y63" s="250">
        <f t="shared" si="20"/>
        <v>0</v>
      </c>
      <c r="Z63" s="214" t="str">
        <f>IF(AB63=B63,"SAMA","TIDAK SAMA")</f>
        <v>TIDAK SAMA</v>
      </c>
      <c r="AA63" s="214"/>
      <c r="AB63" s="247"/>
      <c r="AC63" s="247"/>
      <c r="AD63" s="249">
        <v>0.0</v>
      </c>
      <c r="AE63" s="281"/>
      <c r="AF63" s="214"/>
      <c r="AG63" s="214"/>
      <c r="AH63" s="247"/>
      <c r="AI63" s="247"/>
      <c r="AJ63" s="250">
        <v>0.0</v>
      </c>
      <c r="AK63" s="214" t="str">
        <f t="shared" ref="AK63:AK65" si="30">IF(Y63&lt;0,"tidak normal","normal")</f>
        <v>normal</v>
      </c>
    </row>
    <row r="64" ht="15.0" customHeight="1">
      <c r="A64" s="214"/>
      <c r="B64" s="247" t="s">
        <v>5692</v>
      </c>
      <c r="C64" s="247"/>
      <c r="D64" s="248" t="s">
        <v>80</v>
      </c>
      <c r="E64" s="249">
        <v>0.0</v>
      </c>
      <c r="F64" s="249"/>
      <c r="G64" s="249"/>
      <c r="H64" s="249"/>
      <c r="I64" s="249"/>
      <c r="J64" s="251">
        <f t="shared" si="1"/>
        <v>0</v>
      </c>
      <c r="K64" s="252">
        <f t="shared" si="5"/>
        <v>0</v>
      </c>
      <c r="L64" s="214"/>
      <c r="M64" s="263" t="s">
        <v>5693</v>
      </c>
      <c r="N64" s="254">
        <v>2.0</v>
      </c>
      <c r="O64" s="214" t="str">
        <f t="shared" ref="O64:O66" si="31">IF(E64=N64,"Sama","Tidak Sama")</f>
        <v>Tidak Sama</v>
      </c>
      <c r="P64" s="227"/>
      <c r="Q64" s="255"/>
      <c r="R64" s="250">
        <v>0.0</v>
      </c>
      <c r="S64" s="249"/>
      <c r="T64" s="249"/>
      <c r="U64" s="249"/>
      <c r="V64" s="249"/>
      <c r="W64" s="250">
        <f t="shared" si="18"/>
        <v>0</v>
      </c>
      <c r="X64" s="250">
        <f t="shared" si="19"/>
        <v>0</v>
      </c>
      <c r="Y64" s="250">
        <f t="shared" si="20"/>
        <v>0</v>
      </c>
      <c r="Z64" s="214"/>
      <c r="AA64" s="214"/>
      <c r="AB64" s="247"/>
      <c r="AC64" s="247"/>
      <c r="AD64" s="249"/>
      <c r="AE64" s="281"/>
      <c r="AF64" s="214"/>
      <c r="AG64" s="214"/>
      <c r="AH64" s="247"/>
      <c r="AI64" s="247"/>
      <c r="AJ64" s="250"/>
      <c r="AK64" s="214" t="str">
        <f t="shared" si="30"/>
        <v>normal</v>
      </c>
    </row>
    <row r="65" ht="15.0" customHeight="1">
      <c r="A65" s="214"/>
      <c r="B65" s="247" t="s">
        <v>5694</v>
      </c>
      <c r="C65" s="247" t="s">
        <v>5695</v>
      </c>
      <c r="D65" s="248" t="s">
        <v>80</v>
      </c>
      <c r="E65" s="249">
        <v>0.0</v>
      </c>
      <c r="F65" s="249"/>
      <c r="G65" s="249"/>
      <c r="H65" s="249"/>
      <c r="I65" s="249"/>
      <c r="J65" s="251">
        <f t="shared" si="1"/>
        <v>0</v>
      </c>
      <c r="K65" s="252">
        <f t="shared" si="5"/>
        <v>0</v>
      </c>
      <c r="L65" s="214"/>
      <c r="M65" s="263" t="s">
        <v>5696</v>
      </c>
      <c r="N65" s="254">
        <v>1.0</v>
      </c>
      <c r="O65" s="214" t="str">
        <f t="shared" si="31"/>
        <v>Tidak Sama</v>
      </c>
      <c r="P65" s="227"/>
      <c r="Q65" s="255"/>
      <c r="R65" s="250">
        <v>0.0</v>
      </c>
      <c r="S65" s="249"/>
      <c r="T65" s="249"/>
      <c r="U65" s="249"/>
      <c r="V65" s="249"/>
      <c r="W65" s="250">
        <f t="shared" si="18"/>
        <v>0</v>
      </c>
      <c r="X65" s="250">
        <f t="shared" si="19"/>
        <v>0</v>
      </c>
      <c r="Y65" s="250">
        <f t="shared" si="20"/>
        <v>0</v>
      </c>
      <c r="Z65" s="214"/>
      <c r="AA65" s="214"/>
      <c r="AB65" s="247"/>
      <c r="AC65" s="247"/>
      <c r="AD65" s="249"/>
      <c r="AE65" s="281"/>
      <c r="AF65" s="214"/>
      <c r="AG65" s="214"/>
      <c r="AH65" s="247"/>
      <c r="AI65" s="247"/>
      <c r="AJ65" s="250"/>
      <c r="AK65" s="214" t="str">
        <f t="shared" si="30"/>
        <v>normal</v>
      </c>
    </row>
    <row r="66" ht="15.0" customHeight="1">
      <c r="A66" s="214"/>
      <c r="B66" s="247" t="s">
        <v>5697</v>
      </c>
      <c r="C66" s="247"/>
      <c r="D66" s="248" t="s">
        <v>101</v>
      </c>
      <c r="E66" s="249">
        <v>0.0</v>
      </c>
      <c r="F66" s="250"/>
      <c r="G66" s="250"/>
      <c r="H66" s="250"/>
      <c r="I66" s="250"/>
      <c r="J66" s="251">
        <f t="shared" si="1"/>
        <v>0</v>
      </c>
      <c r="K66" s="252">
        <f t="shared" si="5"/>
        <v>0</v>
      </c>
      <c r="L66" s="214"/>
      <c r="M66" s="263" t="s">
        <v>5698</v>
      </c>
      <c r="N66" s="254">
        <v>1.0</v>
      </c>
      <c r="O66" s="214" t="str">
        <f t="shared" si="31"/>
        <v>Tidak Sama</v>
      </c>
      <c r="P66" s="227"/>
      <c r="Q66" s="255"/>
      <c r="R66" s="250">
        <v>0.0</v>
      </c>
      <c r="S66" s="250"/>
      <c r="T66" s="250"/>
      <c r="U66" s="250"/>
      <c r="V66" s="250"/>
      <c r="W66" s="250">
        <f t="shared" si="18"/>
        <v>0</v>
      </c>
      <c r="X66" s="250">
        <f t="shared" si="19"/>
        <v>0</v>
      </c>
      <c r="Y66" s="250">
        <f t="shared" si="20"/>
        <v>0</v>
      </c>
      <c r="Z66" s="214"/>
      <c r="AA66" s="214"/>
      <c r="AB66" s="247"/>
      <c r="AC66" s="247"/>
      <c r="AD66" s="249"/>
      <c r="AE66" s="281"/>
      <c r="AF66" s="214"/>
      <c r="AG66" s="214"/>
      <c r="AH66" s="247"/>
      <c r="AI66" s="247"/>
      <c r="AJ66" s="250"/>
      <c r="AK66" s="214"/>
    </row>
    <row r="67" ht="15.0" customHeight="1">
      <c r="A67" s="214"/>
      <c r="B67" s="247" t="s">
        <v>5699</v>
      </c>
      <c r="C67" s="247" t="s">
        <v>5700</v>
      </c>
      <c r="D67" s="248" t="s">
        <v>80</v>
      </c>
      <c r="E67" s="249">
        <v>0.0</v>
      </c>
      <c r="F67" s="250"/>
      <c r="G67" s="250"/>
      <c r="H67" s="250"/>
      <c r="I67" s="250"/>
      <c r="J67" s="251">
        <f t="shared" si="1"/>
        <v>0</v>
      </c>
      <c r="K67" s="252">
        <f t="shared" si="5"/>
        <v>0</v>
      </c>
      <c r="L67" s="214"/>
      <c r="M67" s="263"/>
      <c r="N67" s="254"/>
      <c r="O67" s="214"/>
      <c r="P67" s="227"/>
      <c r="Q67" s="255"/>
      <c r="R67" s="250">
        <v>0.0</v>
      </c>
      <c r="S67" s="250"/>
      <c r="T67" s="250"/>
      <c r="U67" s="250"/>
      <c r="V67" s="250"/>
      <c r="W67" s="250">
        <f t="shared" si="18"/>
        <v>0</v>
      </c>
      <c r="X67" s="250">
        <f t="shared" si="19"/>
        <v>0</v>
      </c>
      <c r="Y67" s="250">
        <f t="shared" si="20"/>
        <v>0</v>
      </c>
      <c r="Z67" s="214"/>
      <c r="AA67" s="214"/>
      <c r="AB67" s="247"/>
      <c r="AC67" s="247"/>
      <c r="AD67" s="249"/>
      <c r="AE67" s="281"/>
      <c r="AF67" s="214"/>
      <c r="AG67" s="214"/>
      <c r="AH67" s="247"/>
      <c r="AI67" s="247"/>
      <c r="AJ67" s="250"/>
      <c r="AK67" s="214"/>
    </row>
    <row r="68" ht="15.0" customHeight="1">
      <c r="A68" s="214"/>
      <c r="B68" s="247" t="s">
        <v>5701</v>
      </c>
      <c r="C68" s="247" t="s">
        <v>5702</v>
      </c>
      <c r="D68" s="247" t="s">
        <v>101</v>
      </c>
      <c r="E68" s="249">
        <v>2.0</v>
      </c>
      <c r="F68" s="249"/>
      <c r="G68" s="249"/>
      <c r="H68" s="249"/>
      <c r="I68" s="249"/>
      <c r="J68" s="251">
        <f t="shared" si="1"/>
        <v>0</v>
      </c>
      <c r="K68" s="252">
        <f t="shared" si="5"/>
        <v>2</v>
      </c>
      <c r="L68" s="214"/>
      <c r="M68" s="263" t="s">
        <v>5701</v>
      </c>
      <c r="N68" s="254">
        <v>2.0</v>
      </c>
      <c r="O68" s="214" t="str">
        <f>IF(E68=N68,"Sama","Tidak Sama")</f>
        <v>Sama</v>
      </c>
      <c r="P68" s="227"/>
      <c r="Q68" s="255"/>
      <c r="R68" s="250">
        <v>0.0</v>
      </c>
      <c r="S68" s="249"/>
      <c r="T68" s="249"/>
      <c r="U68" s="249"/>
      <c r="V68" s="249"/>
      <c r="W68" s="250">
        <f t="shared" si="18"/>
        <v>0</v>
      </c>
      <c r="X68" s="250">
        <f t="shared" si="19"/>
        <v>0</v>
      </c>
      <c r="Y68" s="250">
        <f t="shared" si="20"/>
        <v>2</v>
      </c>
      <c r="Z68" s="214" t="str">
        <f t="shared" ref="Z68:Z69" si="32">IF(AB68=B68,"SAMA","TIDAK SAMA")</f>
        <v>TIDAK SAMA</v>
      </c>
      <c r="AA68" s="214"/>
      <c r="AB68" s="247" t="s">
        <v>5687</v>
      </c>
      <c r="AC68" s="247"/>
      <c r="AD68" s="282">
        <v>1.0</v>
      </c>
      <c r="AE68" s="283"/>
      <c r="AF68" s="214" t="str">
        <f t="shared" ref="AF68:AF69" si="33">IF(B68=AH68,"SAMA","TIDAK SAMA")</f>
        <v>TIDAK SAMA</v>
      </c>
      <c r="AG68" s="214" t="str">
        <f t="shared" ref="AG68:AG69" si="34">IF(AC68=AI68,"SAMA","TIDAK")</f>
        <v>SAMA</v>
      </c>
      <c r="AH68" s="247" t="s">
        <v>5687</v>
      </c>
      <c r="AI68" s="247"/>
      <c r="AJ68" s="250">
        <v>0.0</v>
      </c>
      <c r="AK68" s="214" t="str">
        <f t="shared" ref="AK68:AK70" si="35">IF(Y68&lt;0,"tidak normal","normal")</f>
        <v>normal</v>
      </c>
    </row>
    <row r="69" ht="15.0" customHeight="1">
      <c r="A69" s="214"/>
      <c r="B69" s="269" t="s">
        <v>5703</v>
      </c>
      <c r="C69" s="246"/>
      <c r="D69" s="246" t="s">
        <v>80</v>
      </c>
      <c r="E69" s="257">
        <v>6.0</v>
      </c>
      <c r="F69" s="262"/>
      <c r="G69" s="262"/>
      <c r="H69" s="262"/>
      <c r="I69" s="262"/>
      <c r="J69" s="251">
        <f t="shared" si="1"/>
        <v>0</v>
      </c>
      <c r="K69" s="252">
        <f t="shared" si="5"/>
        <v>6</v>
      </c>
      <c r="L69" s="214"/>
      <c r="M69" s="253"/>
      <c r="N69" s="254"/>
      <c r="O69" s="214"/>
      <c r="P69" s="227"/>
      <c r="Q69" s="255"/>
      <c r="R69" s="258">
        <v>6.0</v>
      </c>
      <c r="S69" s="262"/>
      <c r="T69" s="266"/>
      <c r="U69" s="262"/>
      <c r="V69" s="262"/>
      <c r="W69" s="250">
        <f t="shared" si="18"/>
        <v>0</v>
      </c>
      <c r="X69" s="250">
        <f t="shared" si="19"/>
        <v>6</v>
      </c>
      <c r="Y69" s="250">
        <f t="shared" si="20"/>
        <v>0</v>
      </c>
      <c r="Z69" s="214" t="str">
        <f t="shared" si="32"/>
        <v>TIDAK SAMA</v>
      </c>
      <c r="AA69" s="214"/>
      <c r="AB69" s="247" t="s">
        <v>5688</v>
      </c>
      <c r="AC69" s="247"/>
      <c r="AD69" s="282">
        <v>2.0</v>
      </c>
      <c r="AE69" s="283"/>
      <c r="AF69" s="214" t="str">
        <f t="shared" si="33"/>
        <v>TIDAK SAMA</v>
      </c>
      <c r="AG69" s="214" t="str">
        <f t="shared" si="34"/>
        <v>SAMA</v>
      </c>
      <c r="AH69" s="247" t="s">
        <v>5688</v>
      </c>
      <c r="AI69" s="247"/>
      <c r="AJ69" s="250">
        <v>0.0</v>
      </c>
      <c r="AK69" s="214" t="str">
        <f t="shared" si="35"/>
        <v>normal</v>
      </c>
    </row>
    <row r="70" ht="15.0" customHeight="1">
      <c r="A70" s="214"/>
      <c r="B70" s="265" t="s">
        <v>5704</v>
      </c>
      <c r="C70" s="246"/>
      <c r="D70" s="246" t="s">
        <v>80</v>
      </c>
      <c r="E70" s="249">
        <v>6.0</v>
      </c>
      <c r="F70" s="262"/>
      <c r="G70" s="262"/>
      <c r="H70" s="262"/>
      <c r="I70" s="262"/>
      <c r="J70" s="251">
        <f t="shared" si="1"/>
        <v>0</v>
      </c>
      <c r="K70" s="252">
        <f t="shared" si="5"/>
        <v>6</v>
      </c>
      <c r="L70" s="214"/>
      <c r="M70" s="253"/>
      <c r="N70" s="254"/>
      <c r="O70" s="214"/>
      <c r="P70" s="227"/>
      <c r="Q70" s="255"/>
      <c r="R70" s="258">
        <v>6.0</v>
      </c>
      <c r="S70" s="262"/>
      <c r="T70" s="262"/>
      <c r="U70" s="266"/>
      <c r="V70" s="262"/>
      <c r="W70" s="250">
        <f t="shared" si="18"/>
        <v>0</v>
      </c>
      <c r="X70" s="250">
        <f t="shared" si="19"/>
        <v>6</v>
      </c>
      <c r="Y70" s="250">
        <f t="shared" si="20"/>
        <v>0</v>
      </c>
      <c r="Z70" s="214"/>
      <c r="AA70" s="214"/>
      <c r="AB70" s="247"/>
      <c r="AC70" s="247"/>
      <c r="AD70" s="249">
        <v>0.0</v>
      </c>
      <c r="AE70" s="281"/>
      <c r="AF70" s="214"/>
      <c r="AG70" s="214"/>
      <c r="AH70" s="247"/>
      <c r="AI70" s="247"/>
      <c r="AJ70" s="250">
        <v>0.0</v>
      </c>
      <c r="AK70" s="214" t="str">
        <f t="shared" si="35"/>
        <v>normal</v>
      </c>
    </row>
    <row r="71" ht="15.0" customHeight="1">
      <c r="A71" s="214"/>
      <c r="B71" s="246" t="s">
        <v>756</v>
      </c>
      <c r="C71" s="246" t="s">
        <v>967</v>
      </c>
      <c r="D71" s="246" t="s">
        <v>80</v>
      </c>
      <c r="E71" s="249">
        <v>0.0</v>
      </c>
      <c r="F71" s="262"/>
      <c r="G71" s="262"/>
      <c r="H71" s="262"/>
      <c r="I71" s="262"/>
      <c r="J71" s="251">
        <f t="shared" si="1"/>
        <v>0</v>
      </c>
      <c r="K71" s="252">
        <f t="shared" si="5"/>
        <v>0</v>
      </c>
      <c r="L71" s="214"/>
      <c r="M71" s="253"/>
      <c r="N71" s="254"/>
      <c r="O71" s="214"/>
      <c r="P71" s="227"/>
      <c r="Q71" s="255"/>
      <c r="R71" s="250">
        <v>0.0</v>
      </c>
      <c r="S71" s="262"/>
      <c r="T71" s="262"/>
      <c r="U71" s="262"/>
      <c r="V71" s="262"/>
      <c r="W71" s="250">
        <f t="shared" si="18"/>
        <v>0</v>
      </c>
      <c r="X71" s="250">
        <f t="shared" si="19"/>
        <v>0</v>
      </c>
      <c r="Y71" s="250">
        <f t="shared" si="20"/>
        <v>0</v>
      </c>
      <c r="Z71" s="214"/>
      <c r="AA71" s="214"/>
      <c r="AB71" s="247"/>
      <c r="AC71" s="247"/>
      <c r="AD71" s="249"/>
      <c r="AE71" s="281"/>
      <c r="AF71" s="214"/>
      <c r="AG71" s="214"/>
      <c r="AH71" s="247"/>
      <c r="AI71" s="247"/>
      <c r="AJ71" s="250"/>
      <c r="AK71" s="214"/>
    </row>
    <row r="72" ht="15.0" customHeight="1">
      <c r="A72" s="214"/>
      <c r="B72" s="246" t="s">
        <v>756</v>
      </c>
      <c r="C72" s="246">
        <v>756719.0</v>
      </c>
      <c r="D72" s="246" t="s">
        <v>80</v>
      </c>
      <c r="E72" s="249">
        <v>0.0</v>
      </c>
      <c r="F72" s="262"/>
      <c r="G72" s="262"/>
      <c r="H72" s="262"/>
      <c r="I72" s="262"/>
      <c r="J72" s="251">
        <f t="shared" si="1"/>
        <v>0</v>
      </c>
      <c r="K72" s="252">
        <f t="shared" si="5"/>
        <v>0</v>
      </c>
      <c r="L72" s="214"/>
      <c r="M72" s="253"/>
      <c r="N72" s="254"/>
      <c r="O72" s="214"/>
      <c r="P72" s="227"/>
      <c r="Q72" s="255"/>
      <c r="R72" s="250">
        <v>0.0</v>
      </c>
      <c r="S72" s="262"/>
      <c r="T72" s="262"/>
      <c r="U72" s="262"/>
      <c r="V72" s="262"/>
      <c r="W72" s="250">
        <f t="shared" si="18"/>
        <v>0</v>
      </c>
      <c r="X72" s="250">
        <f t="shared" si="19"/>
        <v>0</v>
      </c>
      <c r="Y72" s="250">
        <f t="shared" si="20"/>
        <v>0</v>
      </c>
      <c r="Z72" s="214"/>
      <c r="AA72" s="214"/>
      <c r="AB72" s="247"/>
      <c r="AC72" s="247"/>
      <c r="AD72" s="249"/>
      <c r="AE72" s="281"/>
      <c r="AF72" s="214"/>
      <c r="AG72" s="214"/>
      <c r="AH72" s="247"/>
      <c r="AI72" s="247"/>
      <c r="AJ72" s="250"/>
      <c r="AK72" s="214"/>
    </row>
    <row r="73" ht="15.0" customHeight="1">
      <c r="A73" s="214"/>
      <c r="B73" s="246" t="s">
        <v>971</v>
      </c>
      <c r="C73" s="246" t="s">
        <v>972</v>
      </c>
      <c r="D73" s="246" t="s">
        <v>80</v>
      </c>
      <c r="E73" s="249">
        <v>0.0</v>
      </c>
      <c r="F73" s="262"/>
      <c r="G73" s="262"/>
      <c r="H73" s="262"/>
      <c r="I73" s="262"/>
      <c r="J73" s="251">
        <f t="shared" si="1"/>
        <v>0</v>
      </c>
      <c r="K73" s="252">
        <f t="shared" si="5"/>
        <v>0</v>
      </c>
      <c r="L73" s="214"/>
      <c r="M73" s="253"/>
      <c r="N73" s="254"/>
      <c r="O73" s="214"/>
      <c r="P73" s="227"/>
      <c r="Q73" s="255"/>
      <c r="R73" s="250">
        <v>0.0</v>
      </c>
      <c r="S73" s="262"/>
      <c r="T73" s="262"/>
      <c r="U73" s="262"/>
      <c r="V73" s="262"/>
      <c r="W73" s="250">
        <f t="shared" si="18"/>
        <v>0</v>
      </c>
      <c r="X73" s="250">
        <f t="shared" si="19"/>
        <v>0</v>
      </c>
      <c r="Y73" s="250">
        <f t="shared" si="20"/>
        <v>0</v>
      </c>
      <c r="Z73" s="214"/>
      <c r="AA73" s="214"/>
      <c r="AB73" s="247"/>
      <c r="AC73" s="247"/>
      <c r="AD73" s="249"/>
      <c r="AE73" s="281"/>
      <c r="AF73" s="214"/>
      <c r="AG73" s="214"/>
      <c r="AH73" s="247"/>
      <c r="AI73" s="247"/>
      <c r="AJ73" s="250"/>
      <c r="AK73" s="214"/>
    </row>
    <row r="74" ht="15.0" customHeight="1">
      <c r="A74" s="214"/>
      <c r="B74" s="246" t="s">
        <v>971</v>
      </c>
      <c r="C74" s="246">
        <v>656137.0</v>
      </c>
      <c r="D74" s="246" t="s">
        <v>80</v>
      </c>
      <c r="E74" s="249">
        <v>0.0</v>
      </c>
      <c r="F74" s="262"/>
      <c r="G74" s="262"/>
      <c r="H74" s="262"/>
      <c r="I74" s="262"/>
      <c r="J74" s="251">
        <f t="shared" si="1"/>
        <v>0</v>
      </c>
      <c r="K74" s="252">
        <f t="shared" si="5"/>
        <v>0</v>
      </c>
      <c r="L74" s="214"/>
      <c r="M74" s="253"/>
      <c r="N74" s="254"/>
      <c r="O74" s="214"/>
      <c r="P74" s="227"/>
      <c r="Q74" s="255"/>
      <c r="R74" s="250">
        <v>0.0</v>
      </c>
      <c r="S74" s="262"/>
      <c r="T74" s="262"/>
      <c r="U74" s="262"/>
      <c r="V74" s="262"/>
      <c r="W74" s="250">
        <f t="shared" si="18"/>
        <v>0</v>
      </c>
      <c r="X74" s="250">
        <f t="shared" si="19"/>
        <v>0</v>
      </c>
      <c r="Y74" s="250">
        <f t="shared" si="20"/>
        <v>0</v>
      </c>
      <c r="Z74" s="214"/>
      <c r="AA74" s="214"/>
      <c r="AB74" s="247"/>
      <c r="AC74" s="247"/>
      <c r="AD74" s="249"/>
      <c r="AE74" s="281"/>
      <c r="AF74" s="214"/>
      <c r="AG74" s="214"/>
      <c r="AH74" s="247"/>
      <c r="AI74" s="247"/>
      <c r="AJ74" s="250"/>
      <c r="AK74" s="214"/>
    </row>
    <row r="75" ht="15.0" customHeight="1">
      <c r="A75" s="214"/>
      <c r="B75" s="247" t="s">
        <v>5705</v>
      </c>
      <c r="C75" s="247"/>
      <c r="D75" s="247" t="s">
        <v>80</v>
      </c>
      <c r="E75" s="249">
        <v>0.0</v>
      </c>
      <c r="F75" s="249"/>
      <c r="G75" s="249"/>
      <c r="H75" s="249"/>
      <c r="I75" s="249"/>
      <c r="J75" s="251">
        <f t="shared" si="1"/>
        <v>0</v>
      </c>
      <c r="K75" s="252">
        <f t="shared" si="5"/>
        <v>0</v>
      </c>
      <c r="L75" s="214"/>
      <c r="M75" s="263"/>
      <c r="N75" s="254"/>
      <c r="O75" s="214"/>
      <c r="P75" s="227"/>
      <c r="Q75" s="255"/>
      <c r="R75" s="250">
        <v>0.0</v>
      </c>
      <c r="S75" s="249"/>
      <c r="T75" s="249"/>
      <c r="U75" s="249"/>
      <c r="V75" s="249"/>
      <c r="W75" s="250">
        <f t="shared" si="18"/>
        <v>0</v>
      </c>
      <c r="X75" s="250">
        <f t="shared" si="19"/>
        <v>0</v>
      </c>
      <c r="Y75" s="250">
        <f t="shared" si="20"/>
        <v>0</v>
      </c>
      <c r="Z75" s="214" t="str">
        <f t="shared" ref="Z75:Z77" si="36">IF(AB75=B75,"SAMA","TIDAK SAMA")</f>
        <v>TIDAK SAMA</v>
      </c>
      <c r="AA75" s="214"/>
      <c r="AB75" s="247" t="s">
        <v>5693</v>
      </c>
      <c r="AC75" s="247"/>
      <c r="AD75" s="249">
        <v>2.0</v>
      </c>
      <c r="AE75" s="281"/>
      <c r="AF75" s="214" t="str">
        <f t="shared" ref="AF75:AF77" si="37">IF(B75=AH75,"SAMA","TIDAK SAMA")</f>
        <v>TIDAK SAMA</v>
      </c>
      <c r="AG75" s="214" t="str">
        <f t="shared" ref="AG75:AG77" si="38">IF(AC75=AI75,"SAMA","TIDAK")</f>
        <v>SAMA</v>
      </c>
      <c r="AH75" s="247" t="s">
        <v>5693</v>
      </c>
      <c r="AI75" s="247"/>
      <c r="AJ75" s="250">
        <v>0.0</v>
      </c>
      <c r="AK75" s="214" t="str">
        <f t="shared" ref="AK75:AK77" si="39">IF(Y75&lt;0,"tidak normal","normal")</f>
        <v>normal</v>
      </c>
    </row>
    <row r="76" ht="15.0" customHeight="1">
      <c r="A76" s="214"/>
      <c r="B76" s="246" t="s">
        <v>5706</v>
      </c>
      <c r="C76" s="246"/>
      <c r="D76" s="246" t="s">
        <v>80</v>
      </c>
      <c r="E76" s="249">
        <v>0.0</v>
      </c>
      <c r="F76" s="262"/>
      <c r="G76" s="262"/>
      <c r="H76" s="262"/>
      <c r="I76" s="262"/>
      <c r="J76" s="251">
        <f t="shared" si="1"/>
        <v>0</v>
      </c>
      <c r="K76" s="252">
        <f t="shared" si="5"/>
        <v>0</v>
      </c>
      <c r="L76" s="214"/>
      <c r="M76" s="253" t="s">
        <v>5707</v>
      </c>
      <c r="N76" s="254">
        <v>46.0</v>
      </c>
      <c r="O76" s="214" t="str">
        <f>IF(E76=N76,"Sama","Tidak Sama")</f>
        <v>Tidak Sama</v>
      </c>
      <c r="P76" s="227"/>
      <c r="Q76" s="255"/>
      <c r="R76" s="250">
        <v>0.0</v>
      </c>
      <c r="S76" s="262"/>
      <c r="T76" s="262"/>
      <c r="U76" s="262"/>
      <c r="V76" s="262"/>
      <c r="W76" s="250">
        <f t="shared" si="18"/>
        <v>0</v>
      </c>
      <c r="X76" s="250">
        <f t="shared" si="19"/>
        <v>0</v>
      </c>
      <c r="Y76" s="250">
        <f t="shared" si="20"/>
        <v>0</v>
      </c>
      <c r="Z76" s="214" t="str">
        <f t="shared" si="36"/>
        <v>TIDAK SAMA</v>
      </c>
      <c r="AA76" s="214"/>
      <c r="AB76" s="247" t="s">
        <v>5696</v>
      </c>
      <c r="AC76" s="247" t="s">
        <v>5695</v>
      </c>
      <c r="AD76" s="249">
        <v>1.0</v>
      </c>
      <c r="AE76" s="281"/>
      <c r="AF76" s="214" t="str">
        <f t="shared" si="37"/>
        <v>TIDAK SAMA</v>
      </c>
      <c r="AG76" s="214" t="str">
        <f t="shared" si="38"/>
        <v>SAMA</v>
      </c>
      <c r="AH76" s="247" t="s">
        <v>5696</v>
      </c>
      <c r="AI76" s="247" t="s">
        <v>5695</v>
      </c>
      <c r="AJ76" s="250">
        <v>0.0</v>
      </c>
      <c r="AK76" s="214" t="str">
        <f t="shared" si="39"/>
        <v>normal</v>
      </c>
    </row>
    <row r="77" ht="15.0" customHeight="1">
      <c r="A77" s="214"/>
      <c r="B77" s="246" t="s">
        <v>5708</v>
      </c>
      <c r="C77" s="246"/>
      <c r="D77" s="246" t="s">
        <v>80</v>
      </c>
      <c r="E77" s="249">
        <v>0.0</v>
      </c>
      <c r="F77" s="262"/>
      <c r="G77" s="262"/>
      <c r="H77" s="262"/>
      <c r="I77" s="262"/>
      <c r="J77" s="251">
        <f t="shared" si="1"/>
        <v>0</v>
      </c>
      <c r="K77" s="252">
        <f t="shared" si="5"/>
        <v>0</v>
      </c>
      <c r="L77" s="214"/>
      <c r="M77" s="253"/>
      <c r="N77" s="254"/>
      <c r="O77" s="214"/>
      <c r="P77" s="227"/>
      <c r="Q77" s="255"/>
      <c r="R77" s="250">
        <v>0.0</v>
      </c>
      <c r="S77" s="262"/>
      <c r="T77" s="262"/>
      <c r="U77" s="262"/>
      <c r="V77" s="262"/>
      <c r="W77" s="250">
        <f t="shared" si="18"/>
        <v>0</v>
      </c>
      <c r="X77" s="250">
        <f t="shared" si="19"/>
        <v>0</v>
      </c>
      <c r="Y77" s="250">
        <f t="shared" si="20"/>
        <v>0</v>
      </c>
      <c r="Z77" s="214" t="str">
        <f t="shared" si="36"/>
        <v>TIDAK SAMA</v>
      </c>
      <c r="AA77" s="214"/>
      <c r="AB77" s="247" t="s">
        <v>5698</v>
      </c>
      <c r="AC77" s="247"/>
      <c r="AD77" s="249">
        <v>1.0</v>
      </c>
      <c r="AE77" s="281"/>
      <c r="AF77" s="214" t="str">
        <f t="shared" si="37"/>
        <v>TIDAK SAMA</v>
      </c>
      <c r="AG77" s="214" t="str">
        <f t="shared" si="38"/>
        <v>SAMA</v>
      </c>
      <c r="AH77" s="247" t="s">
        <v>5698</v>
      </c>
      <c r="AI77" s="247"/>
      <c r="AJ77" s="250">
        <v>1.0</v>
      </c>
      <c r="AK77" s="214" t="str">
        <f t="shared" si="39"/>
        <v>normal</v>
      </c>
    </row>
    <row r="78" ht="15.0" customHeight="1">
      <c r="A78" s="214"/>
      <c r="B78" s="246" t="s">
        <v>5709</v>
      </c>
      <c r="C78" s="246"/>
      <c r="D78" s="246" t="s">
        <v>80</v>
      </c>
      <c r="E78" s="249">
        <v>0.0</v>
      </c>
      <c r="F78" s="262"/>
      <c r="G78" s="262"/>
      <c r="H78" s="262"/>
      <c r="I78" s="262"/>
      <c r="J78" s="251">
        <f t="shared" si="1"/>
        <v>0</v>
      </c>
      <c r="K78" s="252">
        <f t="shared" si="5"/>
        <v>0</v>
      </c>
      <c r="L78" s="214"/>
      <c r="M78" s="253" t="s">
        <v>5709</v>
      </c>
      <c r="N78" s="254">
        <v>8.0</v>
      </c>
      <c r="O78" s="214" t="str">
        <f t="shared" ref="O78:O82" si="40">IF(E78=N78,"Sama","Tidak Sama")</f>
        <v>Tidak Sama</v>
      </c>
      <c r="P78" s="227"/>
      <c r="Q78" s="255"/>
      <c r="R78" s="250">
        <v>0.0</v>
      </c>
      <c r="S78" s="262"/>
      <c r="T78" s="262"/>
      <c r="U78" s="262"/>
      <c r="V78" s="262"/>
      <c r="W78" s="250">
        <f t="shared" si="18"/>
        <v>0</v>
      </c>
      <c r="X78" s="250">
        <f t="shared" si="19"/>
        <v>0</v>
      </c>
      <c r="Y78" s="250">
        <f t="shared" si="20"/>
        <v>0</v>
      </c>
      <c r="Z78" s="214"/>
      <c r="AA78" s="214"/>
      <c r="AB78" s="247"/>
      <c r="AC78" s="247"/>
      <c r="AD78" s="249"/>
      <c r="AE78" s="281"/>
      <c r="AF78" s="214"/>
      <c r="AG78" s="214"/>
      <c r="AH78" s="247"/>
      <c r="AI78" s="247"/>
      <c r="AJ78" s="250"/>
      <c r="AK78" s="214"/>
    </row>
    <row r="79" ht="15.0" customHeight="1">
      <c r="A79" s="214"/>
      <c r="B79" s="247" t="s">
        <v>5710</v>
      </c>
      <c r="C79" s="247"/>
      <c r="D79" s="246" t="s">
        <v>80</v>
      </c>
      <c r="E79" s="249">
        <v>0.0</v>
      </c>
      <c r="F79" s="249"/>
      <c r="G79" s="249"/>
      <c r="H79" s="249"/>
      <c r="I79" s="249"/>
      <c r="J79" s="251">
        <f t="shared" si="1"/>
        <v>0</v>
      </c>
      <c r="K79" s="252">
        <f t="shared" si="5"/>
        <v>0</v>
      </c>
      <c r="L79" s="214"/>
      <c r="M79" s="263" t="s">
        <v>5710</v>
      </c>
      <c r="N79" s="254">
        <v>4.0</v>
      </c>
      <c r="O79" s="214" t="str">
        <f t="shared" si="40"/>
        <v>Tidak Sama</v>
      </c>
      <c r="P79" s="227"/>
      <c r="Q79" s="255"/>
      <c r="R79" s="250">
        <v>0.0</v>
      </c>
      <c r="S79" s="249"/>
      <c r="T79" s="249"/>
      <c r="U79" s="249"/>
      <c r="V79" s="249"/>
      <c r="W79" s="250">
        <f t="shared" si="18"/>
        <v>0</v>
      </c>
      <c r="X79" s="250">
        <f t="shared" si="19"/>
        <v>0</v>
      </c>
      <c r="Y79" s="250">
        <f t="shared" si="20"/>
        <v>0</v>
      </c>
      <c r="Z79" s="214"/>
      <c r="AA79" s="214"/>
      <c r="AB79" s="247"/>
      <c r="AC79" s="247"/>
      <c r="AD79" s="249"/>
      <c r="AE79" s="281"/>
      <c r="AF79" s="214"/>
      <c r="AG79" s="214"/>
      <c r="AH79" s="247"/>
      <c r="AI79" s="247"/>
      <c r="AJ79" s="250"/>
      <c r="AK79" s="214"/>
    </row>
    <row r="80" ht="15.0" customHeight="1">
      <c r="A80" s="214"/>
      <c r="B80" s="247" t="s">
        <v>5711</v>
      </c>
      <c r="C80" s="247"/>
      <c r="D80" s="246" t="s">
        <v>80</v>
      </c>
      <c r="E80" s="249">
        <v>0.0</v>
      </c>
      <c r="F80" s="249"/>
      <c r="G80" s="249"/>
      <c r="H80" s="249"/>
      <c r="I80" s="249"/>
      <c r="J80" s="251">
        <f t="shared" si="1"/>
        <v>0</v>
      </c>
      <c r="K80" s="252">
        <f t="shared" si="5"/>
        <v>0</v>
      </c>
      <c r="L80" s="214"/>
      <c r="M80" s="263" t="s">
        <v>5711</v>
      </c>
      <c r="N80" s="254">
        <v>4.0</v>
      </c>
      <c r="O80" s="214" t="str">
        <f t="shared" si="40"/>
        <v>Tidak Sama</v>
      </c>
      <c r="P80" s="227"/>
      <c r="Q80" s="255"/>
      <c r="R80" s="250">
        <v>0.0</v>
      </c>
      <c r="S80" s="249"/>
      <c r="T80" s="249"/>
      <c r="U80" s="249"/>
      <c r="V80" s="249"/>
      <c r="W80" s="250">
        <f t="shared" si="18"/>
        <v>0</v>
      </c>
      <c r="X80" s="250">
        <f t="shared" si="19"/>
        <v>0</v>
      </c>
      <c r="Y80" s="250">
        <f t="shared" si="20"/>
        <v>0</v>
      </c>
      <c r="Z80" s="214"/>
      <c r="AA80" s="214"/>
      <c r="AB80" s="247"/>
      <c r="AC80" s="247"/>
      <c r="AD80" s="249"/>
      <c r="AE80" s="281"/>
      <c r="AF80" s="214"/>
      <c r="AG80" s="214"/>
      <c r="AH80" s="247"/>
      <c r="AI80" s="247"/>
      <c r="AJ80" s="250"/>
      <c r="AK80" s="214"/>
    </row>
    <row r="81" ht="15.0" customHeight="1">
      <c r="A81" s="214"/>
      <c r="B81" s="246" t="s">
        <v>5712</v>
      </c>
      <c r="C81" s="246"/>
      <c r="D81" s="246" t="s">
        <v>80</v>
      </c>
      <c r="E81" s="249">
        <v>0.0</v>
      </c>
      <c r="F81" s="262"/>
      <c r="G81" s="262"/>
      <c r="H81" s="262"/>
      <c r="I81" s="262"/>
      <c r="J81" s="251">
        <f t="shared" si="1"/>
        <v>0</v>
      </c>
      <c r="K81" s="252">
        <f t="shared" si="5"/>
        <v>0</v>
      </c>
      <c r="L81" s="214"/>
      <c r="M81" s="253" t="s">
        <v>5712</v>
      </c>
      <c r="N81" s="254">
        <v>8.0</v>
      </c>
      <c r="O81" s="214" t="str">
        <f t="shared" si="40"/>
        <v>Tidak Sama</v>
      </c>
      <c r="P81" s="227"/>
      <c r="Q81" s="255"/>
      <c r="R81" s="250">
        <v>0.0</v>
      </c>
      <c r="S81" s="262"/>
      <c r="T81" s="262"/>
      <c r="U81" s="262"/>
      <c r="V81" s="262"/>
      <c r="W81" s="250">
        <f t="shared" si="18"/>
        <v>0</v>
      </c>
      <c r="X81" s="250">
        <f t="shared" si="19"/>
        <v>0</v>
      </c>
      <c r="Y81" s="250">
        <f t="shared" si="20"/>
        <v>0</v>
      </c>
      <c r="Z81" s="214" t="str">
        <f>IF(AB81=B81,"SAMA","TIDAK SAMA")</f>
        <v>TIDAK SAMA</v>
      </c>
      <c r="AA81" s="214"/>
      <c r="AB81" s="247" t="s">
        <v>5701</v>
      </c>
      <c r="AC81" s="247" t="s">
        <v>5702</v>
      </c>
      <c r="AD81" s="249">
        <v>2.0</v>
      </c>
      <c r="AE81" s="281"/>
      <c r="AF81" s="214" t="str">
        <f>IF(B81=AH81,"SAMA","TIDAK SAMA")</f>
        <v>TIDAK SAMA</v>
      </c>
      <c r="AG81" s="214" t="str">
        <f>IF(AC81=AI81,"SAMA","TIDAK")</f>
        <v>SAMA</v>
      </c>
      <c r="AH81" s="247" t="s">
        <v>5701</v>
      </c>
      <c r="AI81" s="247" t="s">
        <v>5702</v>
      </c>
      <c r="AJ81" s="250">
        <v>0.0</v>
      </c>
      <c r="AK81" s="214" t="str">
        <f>IF(Y81&lt;0,"tidak normal","normal")</f>
        <v>normal</v>
      </c>
    </row>
    <row r="82" ht="15.0" customHeight="1">
      <c r="A82" s="214"/>
      <c r="B82" s="246" t="s">
        <v>5713</v>
      </c>
      <c r="C82" s="246"/>
      <c r="D82" s="246" t="s">
        <v>80</v>
      </c>
      <c r="E82" s="249">
        <v>0.0</v>
      </c>
      <c r="F82" s="249"/>
      <c r="G82" s="249"/>
      <c r="H82" s="249"/>
      <c r="I82" s="249"/>
      <c r="J82" s="251">
        <f t="shared" si="1"/>
        <v>0</v>
      </c>
      <c r="K82" s="252">
        <f t="shared" si="5"/>
        <v>0</v>
      </c>
      <c r="L82" s="214"/>
      <c r="M82" s="253" t="s">
        <v>5713</v>
      </c>
      <c r="N82" s="254">
        <v>2.0</v>
      </c>
      <c r="O82" s="214" t="str">
        <f t="shared" si="40"/>
        <v>Tidak Sama</v>
      </c>
      <c r="P82" s="227"/>
      <c r="Q82" s="255"/>
      <c r="R82" s="250">
        <v>0.0</v>
      </c>
      <c r="S82" s="249"/>
      <c r="T82" s="249"/>
      <c r="U82" s="249"/>
      <c r="V82" s="249"/>
      <c r="W82" s="250">
        <f t="shared" si="18"/>
        <v>0</v>
      </c>
      <c r="X82" s="250">
        <f t="shared" si="19"/>
        <v>0</v>
      </c>
      <c r="Y82" s="250">
        <f t="shared" si="20"/>
        <v>0</v>
      </c>
      <c r="Z82" s="214"/>
      <c r="AA82" s="214"/>
      <c r="AB82" s="247"/>
      <c r="AC82" s="247"/>
      <c r="AD82" s="249"/>
      <c r="AE82" s="281"/>
      <c r="AF82" s="214"/>
      <c r="AG82" s="214"/>
      <c r="AH82" s="247"/>
      <c r="AI82" s="247"/>
      <c r="AJ82" s="250"/>
      <c r="AK82" s="214"/>
    </row>
    <row r="83" ht="15.0" customHeight="1">
      <c r="A83" s="214"/>
      <c r="B83" s="246" t="s">
        <v>5714</v>
      </c>
      <c r="C83" s="246"/>
      <c r="D83" s="246" t="s">
        <v>80</v>
      </c>
      <c r="E83" s="249">
        <v>0.0</v>
      </c>
      <c r="F83" s="249"/>
      <c r="G83" s="249"/>
      <c r="H83" s="249"/>
      <c r="I83" s="249"/>
      <c r="J83" s="251">
        <f t="shared" si="1"/>
        <v>0</v>
      </c>
      <c r="K83" s="252">
        <f t="shared" si="5"/>
        <v>0</v>
      </c>
      <c r="L83" s="214"/>
      <c r="M83" s="253"/>
      <c r="N83" s="254"/>
      <c r="O83" s="214"/>
      <c r="P83" s="227"/>
      <c r="Q83" s="255"/>
      <c r="R83" s="250">
        <v>0.0</v>
      </c>
      <c r="S83" s="249"/>
      <c r="T83" s="249"/>
      <c r="U83" s="249"/>
      <c r="V83" s="249"/>
      <c r="W83" s="250">
        <f t="shared" si="18"/>
        <v>0</v>
      </c>
      <c r="X83" s="250">
        <f t="shared" si="19"/>
        <v>0</v>
      </c>
      <c r="Y83" s="250">
        <f t="shared" si="20"/>
        <v>0</v>
      </c>
      <c r="Z83" s="214"/>
      <c r="AA83" s="214"/>
      <c r="AB83" s="247"/>
      <c r="AC83" s="247"/>
      <c r="AD83" s="249"/>
      <c r="AE83" s="281"/>
      <c r="AF83" s="214"/>
      <c r="AG83" s="214"/>
      <c r="AH83" s="247"/>
      <c r="AI83" s="247"/>
      <c r="AJ83" s="250"/>
      <c r="AK83" s="214"/>
    </row>
    <row r="84" ht="15.0" customHeight="1">
      <c r="A84" s="214"/>
      <c r="B84" s="246" t="s">
        <v>5715</v>
      </c>
      <c r="C84" s="246"/>
      <c r="D84" s="246" t="s">
        <v>80</v>
      </c>
      <c r="E84" s="249">
        <v>0.0</v>
      </c>
      <c r="F84" s="249"/>
      <c r="G84" s="249"/>
      <c r="H84" s="249"/>
      <c r="I84" s="249"/>
      <c r="J84" s="251">
        <f t="shared" si="1"/>
        <v>0</v>
      </c>
      <c r="K84" s="252">
        <f t="shared" si="5"/>
        <v>0</v>
      </c>
      <c r="L84" s="214"/>
      <c r="M84" s="253"/>
      <c r="N84" s="254"/>
      <c r="O84" s="214"/>
      <c r="P84" s="227"/>
      <c r="Q84" s="255"/>
      <c r="R84" s="250">
        <v>0.0</v>
      </c>
      <c r="S84" s="249"/>
      <c r="T84" s="249"/>
      <c r="U84" s="249"/>
      <c r="V84" s="249"/>
      <c r="W84" s="250">
        <f t="shared" si="18"/>
        <v>0</v>
      </c>
      <c r="X84" s="250">
        <f t="shared" si="19"/>
        <v>0</v>
      </c>
      <c r="Y84" s="250">
        <f t="shared" si="20"/>
        <v>0</v>
      </c>
      <c r="Z84" s="214"/>
      <c r="AA84" s="214"/>
      <c r="AB84" s="247"/>
      <c r="AC84" s="247"/>
      <c r="AD84" s="249"/>
      <c r="AE84" s="281"/>
      <c r="AF84" s="214"/>
      <c r="AG84" s="214"/>
      <c r="AH84" s="247"/>
      <c r="AI84" s="247"/>
      <c r="AJ84" s="250"/>
      <c r="AK84" s="214" t="str">
        <f t="shared" ref="AK84:AK87" si="41">IF(Y84&lt;0,"tidak normal","normal")</f>
        <v>normal</v>
      </c>
    </row>
    <row r="85" ht="15.0" customHeight="1">
      <c r="A85" s="214"/>
      <c r="B85" s="246" t="s">
        <v>5716</v>
      </c>
      <c r="C85" s="246"/>
      <c r="D85" s="246" t="s">
        <v>80</v>
      </c>
      <c r="E85" s="249">
        <v>0.0</v>
      </c>
      <c r="F85" s="249"/>
      <c r="G85" s="249"/>
      <c r="H85" s="249"/>
      <c r="I85" s="249"/>
      <c r="J85" s="251">
        <f t="shared" si="1"/>
        <v>0</v>
      </c>
      <c r="K85" s="252">
        <f t="shared" si="5"/>
        <v>0</v>
      </c>
      <c r="L85" s="214"/>
      <c r="M85" s="253" t="s">
        <v>5716</v>
      </c>
      <c r="N85" s="254">
        <v>39.0</v>
      </c>
      <c r="O85" s="214" t="str">
        <f t="shared" ref="O85:O89" si="42">IF(E85=N85,"Sama","Tidak Sama")</f>
        <v>Tidak Sama</v>
      </c>
      <c r="P85" s="227"/>
      <c r="Q85" s="255"/>
      <c r="R85" s="250">
        <v>0.0</v>
      </c>
      <c r="S85" s="249"/>
      <c r="T85" s="249"/>
      <c r="U85" s="249"/>
      <c r="V85" s="249"/>
      <c r="W85" s="250">
        <f t="shared" si="18"/>
        <v>0</v>
      </c>
      <c r="X85" s="250">
        <f t="shared" si="19"/>
        <v>0</v>
      </c>
      <c r="Y85" s="250">
        <f t="shared" si="20"/>
        <v>0</v>
      </c>
      <c r="Z85" s="214"/>
      <c r="AA85" s="214"/>
      <c r="AB85" s="247"/>
      <c r="AC85" s="247"/>
      <c r="AD85" s="249"/>
      <c r="AE85" s="281"/>
      <c r="AF85" s="214"/>
      <c r="AG85" s="214"/>
      <c r="AH85" s="247"/>
      <c r="AI85" s="247"/>
      <c r="AJ85" s="250"/>
      <c r="AK85" s="214" t="str">
        <f t="shared" si="41"/>
        <v>normal</v>
      </c>
    </row>
    <row r="86" ht="15.0" customHeight="1">
      <c r="A86" s="214"/>
      <c r="B86" s="246" t="s">
        <v>5717</v>
      </c>
      <c r="C86" s="246"/>
      <c r="D86" s="246" t="s">
        <v>80</v>
      </c>
      <c r="E86" s="249">
        <v>0.0</v>
      </c>
      <c r="F86" s="249"/>
      <c r="G86" s="249"/>
      <c r="H86" s="249"/>
      <c r="I86" s="249"/>
      <c r="J86" s="251">
        <f t="shared" si="1"/>
        <v>0</v>
      </c>
      <c r="K86" s="252">
        <f t="shared" si="5"/>
        <v>0</v>
      </c>
      <c r="L86" s="214"/>
      <c r="M86" s="253" t="s">
        <v>5718</v>
      </c>
      <c r="N86" s="254">
        <v>5.0</v>
      </c>
      <c r="O86" s="214" t="str">
        <f t="shared" si="42"/>
        <v>Tidak Sama</v>
      </c>
      <c r="P86" s="227"/>
      <c r="Q86" s="255"/>
      <c r="R86" s="250">
        <v>0.0</v>
      </c>
      <c r="S86" s="249"/>
      <c r="T86" s="249"/>
      <c r="U86" s="249"/>
      <c r="V86" s="249"/>
      <c r="W86" s="250">
        <f t="shared" si="18"/>
        <v>0</v>
      </c>
      <c r="X86" s="250">
        <f t="shared" si="19"/>
        <v>0</v>
      </c>
      <c r="Y86" s="250">
        <f t="shared" si="20"/>
        <v>0</v>
      </c>
      <c r="Z86" s="214"/>
      <c r="AA86" s="214"/>
      <c r="AB86" s="246"/>
      <c r="AC86" s="246"/>
      <c r="AD86" s="249">
        <v>0.0</v>
      </c>
      <c r="AE86" s="281"/>
      <c r="AF86" s="214"/>
      <c r="AG86" s="214"/>
      <c r="AH86" s="246"/>
      <c r="AI86" s="246"/>
      <c r="AJ86" s="250">
        <v>0.0</v>
      </c>
      <c r="AK86" s="214" t="str">
        <f t="shared" si="41"/>
        <v>normal</v>
      </c>
    </row>
    <row r="87" ht="15.0" customHeight="1">
      <c r="A87" s="214"/>
      <c r="B87" s="246" t="s">
        <v>5719</v>
      </c>
      <c r="C87" s="246"/>
      <c r="D87" s="246" t="s">
        <v>80</v>
      </c>
      <c r="E87" s="249">
        <v>0.0</v>
      </c>
      <c r="F87" s="249"/>
      <c r="G87" s="249"/>
      <c r="H87" s="249"/>
      <c r="I87" s="249"/>
      <c r="J87" s="251">
        <f t="shared" si="1"/>
        <v>0</v>
      </c>
      <c r="K87" s="252">
        <f t="shared" si="5"/>
        <v>0</v>
      </c>
      <c r="L87" s="214"/>
      <c r="M87" s="253" t="s">
        <v>5719</v>
      </c>
      <c r="N87" s="254">
        <v>38.0</v>
      </c>
      <c r="O87" s="214" t="str">
        <f t="shared" si="42"/>
        <v>Tidak Sama</v>
      </c>
      <c r="P87" s="227"/>
      <c r="Q87" s="255"/>
      <c r="R87" s="250">
        <v>0.0</v>
      </c>
      <c r="S87" s="249"/>
      <c r="T87" s="249"/>
      <c r="U87" s="249"/>
      <c r="V87" s="249"/>
      <c r="W87" s="250">
        <f t="shared" si="18"/>
        <v>0</v>
      </c>
      <c r="X87" s="250">
        <f t="shared" si="19"/>
        <v>0</v>
      </c>
      <c r="Y87" s="250">
        <f t="shared" si="20"/>
        <v>0</v>
      </c>
      <c r="Z87" s="214" t="str">
        <f>IF(AB87=B87,"SAMA","TIDAK SAMA")</f>
        <v>TIDAK SAMA</v>
      </c>
      <c r="AA87" s="214"/>
      <c r="AB87" s="246" t="s">
        <v>5720</v>
      </c>
      <c r="AC87" s="246"/>
      <c r="AD87" s="249">
        <v>40.0</v>
      </c>
      <c r="AE87" s="281"/>
      <c r="AF87" s="214" t="str">
        <f>IF(B87=AH87,"SAMA","TIDAK SAMA")</f>
        <v>TIDAK SAMA</v>
      </c>
      <c r="AG87" s="214" t="str">
        <f>IF(AC87=AI87,"SAMA","TIDAK")</f>
        <v>SAMA</v>
      </c>
      <c r="AH87" s="246" t="s">
        <v>5720</v>
      </c>
      <c r="AI87" s="246"/>
      <c r="AJ87" s="250">
        <v>24.0</v>
      </c>
      <c r="AK87" s="214" t="str">
        <f t="shared" si="41"/>
        <v>normal</v>
      </c>
    </row>
    <row r="88" ht="15.0" customHeight="1">
      <c r="A88" s="214"/>
      <c r="B88" s="246" t="s">
        <v>5721</v>
      </c>
      <c r="C88" s="246"/>
      <c r="D88" s="246" t="s">
        <v>80</v>
      </c>
      <c r="E88" s="249">
        <v>0.0</v>
      </c>
      <c r="F88" s="262"/>
      <c r="G88" s="262"/>
      <c r="H88" s="262"/>
      <c r="I88" s="262"/>
      <c r="J88" s="251">
        <f t="shared" si="1"/>
        <v>0</v>
      </c>
      <c r="K88" s="252">
        <f t="shared" si="5"/>
        <v>0</v>
      </c>
      <c r="L88" s="214"/>
      <c r="M88" s="253" t="s">
        <v>5721</v>
      </c>
      <c r="N88" s="254">
        <v>5.0</v>
      </c>
      <c r="O88" s="214" t="str">
        <f t="shared" si="42"/>
        <v>Tidak Sama</v>
      </c>
      <c r="P88" s="227"/>
      <c r="Q88" s="255"/>
      <c r="R88" s="250">
        <v>0.0</v>
      </c>
      <c r="S88" s="262"/>
      <c r="T88" s="262"/>
      <c r="U88" s="262"/>
      <c r="V88" s="262"/>
      <c r="W88" s="250">
        <f t="shared" si="18"/>
        <v>0</v>
      </c>
      <c r="X88" s="250">
        <f t="shared" si="19"/>
        <v>0</v>
      </c>
      <c r="Y88" s="250">
        <f t="shared" si="20"/>
        <v>0</v>
      </c>
      <c r="Z88" s="214"/>
      <c r="AA88" s="214"/>
      <c r="AB88" s="246"/>
      <c r="AC88" s="246"/>
      <c r="AD88" s="249"/>
      <c r="AE88" s="281"/>
      <c r="AF88" s="214"/>
      <c r="AG88" s="214"/>
      <c r="AH88" s="246"/>
      <c r="AI88" s="246"/>
      <c r="AJ88" s="250"/>
      <c r="AK88" s="214"/>
    </row>
    <row r="89" ht="15.0" customHeight="1">
      <c r="A89" s="214"/>
      <c r="B89" s="247" t="s">
        <v>5722</v>
      </c>
      <c r="C89" s="247"/>
      <c r="D89" s="246" t="s">
        <v>80</v>
      </c>
      <c r="E89" s="249">
        <v>0.0</v>
      </c>
      <c r="F89" s="249"/>
      <c r="G89" s="249"/>
      <c r="H89" s="249"/>
      <c r="I89" s="249"/>
      <c r="J89" s="251">
        <f t="shared" si="1"/>
        <v>0</v>
      </c>
      <c r="K89" s="252">
        <f t="shared" si="5"/>
        <v>0</v>
      </c>
      <c r="L89" s="214"/>
      <c r="M89" s="263" t="s">
        <v>5722</v>
      </c>
      <c r="N89" s="254">
        <v>8.0</v>
      </c>
      <c r="O89" s="214" t="str">
        <f t="shared" si="42"/>
        <v>Tidak Sama</v>
      </c>
      <c r="P89" s="227"/>
      <c r="Q89" s="255"/>
      <c r="R89" s="250">
        <v>0.0</v>
      </c>
      <c r="S89" s="249"/>
      <c r="T89" s="249"/>
      <c r="U89" s="249"/>
      <c r="V89" s="249"/>
      <c r="W89" s="250">
        <f t="shared" si="18"/>
        <v>0</v>
      </c>
      <c r="X89" s="250">
        <f t="shared" si="19"/>
        <v>0</v>
      </c>
      <c r="Y89" s="250">
        <f t="shared" si="20"/>
        <v>0</v>
      </c>
      <c r="Z89" s="214" t="str">
        <f t="shared" ref="Z89:Z92" si="43">IF(AB89=B89,"SAMA","TIDAK SAMA")</f>
        <v>TIDAK SAMA</v>
      </c>
      <c r="AA89" s="214"/>
      <c r="AB89" s="246" t="s">
        <v>5723</v>
      </c>
      <c r="AC89" s="246"/>
      <c r="AD89" s="249">
        <v>157.0</v>
      </c>
      <c r="AE89" s="281"/>
      <c r="AF89" s="214" t="str">
        <f t="shared" ref="AF89:AF92" si="44">IF(B89=AH89,"SAMA","TIDAK SAMA")</f>
        <v>TIDAK SAMA</v>
      </c>
      <c r="AG89" s="214" t="str">
        <f t="shared" ref="AG89:AG92" si="45">IF(AC89=AI89,"SAMA","TIDAK")</f>
        <v>SAMA</v>
      </c>
      <c r="AH89" s="246" t="s">
        <v>5723</v>
      </c>
      <c r="AI89" s="246"/>
      <c r="AJ89" s="250">
        <v>157.0</v>
      </c>
      <c r="AK89" s="214" t="str">
        <f t="shared" ref="AK89:AK92" si="46">IF(Y89&lt;0,"tidak normal","normal")</f>
        <v>normal</v>
      </c>
    </row>
    <row r="90" ht="15.0" customHeight="1">
      <c r="A90" s="214"/>
      <c r="B90" s="246" t="s">
        <v>5724</v>
      </c>
      <c r="C90" s="246"/>
      <c r="D90" s="246" t="s">
        <v>80</v>
      </c>
      <c r="E90" s="249">
        <v>0.0</v>
      </c>
      <c r="F90" s="249"/>
      <c r="G90" s="262"/>
      <c r="H90" s="262"/>
      <c r="I90" s="262"/>
      <c r="J90" s="251">
        <f t="shared" si="1"/>
        <v>0</v>
      </c>
      <c r="K90" s="252">
        <f t="shared" si="5"/>
        <v>0</v>
      </c>
      <c r="L90" s="214"/>
      <c r="M90" s="253"/>
      <c r="N90" s="254"/>
      <c r="O90" s="214"/>
      <c r="P90" s="227"/>
      <c r="Q90" s="255"/>
      <c r="R90" s="250">
        <v>0.0</v>
      </c>
      <c r="S90" s="262"/>
      <c r="T90" s="262"/>
      <c r="U90" s="262"/>
      <c r="V90" s="262"/>
      <c r="W90" s="250">
        <f t="shared" si="18"/>
        <v>0</v>
      </c>
      <c r="X90" s="250">
        <f t="shared" si="19"/>
        <v>0</v>
      </c>
      <c r="Y90" s="250">
        <f t="shared" si="20"/>
        <v>0</v>
      </c>
      <c r="Z90" s="214" t="str">
        <f t="shared" si="43"/>
        <v>TIDAK SAMA</v>
      </c>
      <c r="AA90" s="214"/>
      <c r="AB90" s="246" t="s">
        <v>5708</v>
      </c>
      <c r="AC90" s="246"/>
      <c r="AD90" s="249">
        <v>3.0</v>
      </c>
      <c r="AE90" s="281"/>
      <c r="AF90" s="214" t="str">
        <f t="shared" si="44"/>
        <v>TIDAK SAMA</v>
      </c>
      <c r="AG90" s="214" t="str">
        <f t="shared" si="45"/>
        <v>SAMA</v>
      </c>
      <c r="AH90" s="246" t="s">
        <v>5708</v>
      </c>
      <c r="AI90" s="246"/>
      <c r="AJ90" s="250">
        <v>0.0</v>
      </c>
      <c r="AK90" s="214" t="str">
        <f t="shared" si="46"/>
        <v>normal</v>
      </c>
    </row>
    <row r="91" ht="15.0" customHeight="1">
      <c r="A91" s="214"/>
      <c r="B91" s="247" t="s">
        <v>5725</v>
      </c>
      <c r="C91" s="247"/>
      <c r="D91" s="247" t="s">
        <v>80</v>
      </c>
      <c r="E91" s="249">
        <v>0.0</v>
      </c>
      <c r="F91" s="249"/>
      <c r="G91" s="249"/>
      <c r="H91" s="249"/>
      <c r="I91" s="249"/>
      <c r="J91" s="251">
        <f t="shared" si="1"/>
        <v>0</v>
      </c>
      <c r="K91" s="252">
        <f t="shared" si="5"/>
        <v>0</v>
      </c>
      <c r="L91" s="214"/>
      <c r="M91" s="263"/>
      <c r="N91" s="254"/>
      <c r="O91" s="214"/>
      <c r="P91" s="227"/>
      <c r="Q91" s="255"/>
      <c r="R91" s="250">
        <v>0.0</v>
      </c>
      <c r="S91" s="249"/>
      <c r="T91" s="249"/>
      <c r="U91" s="249"/>
      <c r="V91" s="249"/>
      <c r="W91" s="250">
        <f t="shared" si="18"/>
        <v>0</v>
      </c>
      <c r="X91" s="250">
        <f t="shared" si="19"/>
        <v>0</v>
      </c>
      <c r="Y91" s="250">
        <f t="shared" si="20"/>
        <v>0</v>
      </c>
      <c r="Z91" s="214" t="str">
        <f t="shared" si="43"/>
        <v>TIDAK SAMA</v>
      </c>
      <c r="AA91" s="214"/>
      <c r="AB91" s="246" t="s">
        <v>5709</v>
      </c>
      <c r="AC91" s="246"/>
      <c r="AD91" s="249">
        <v>8.0</v>
      </c>
      <c r="AE91" s="281"/>
      <c r="AF91" s="214" t="str">
        <f t="shared" si="44"/>
        <v>TIDAK SAMA</v>
      </c>
      <c r="AG91" s="214" t="str">
        <f t="shared" si="45"/>
        <v>SAMA</v>
      </c>
      <c r="AH91" s="246" t="s">
        <v>5709</v>
      </c>
      <c r="AI91" s="246"/>
      <c r="AJ91" s="250">
        <v>0.0</v>
      </c>
      <c r="AK91" s="214" t="str">
        <f t="shared" si="46"/>
        <v>normal</v>
      </c>
    </row>
    <row r="92" ht="15.0" customHeight="1">
      <c r="A92" s="214"/>
      <c r="B92" s="246" t="s">
        <v>5726</v>
      </c>
      <c r="C92" s="246"/>
      <c r="D92" s="246" t="s">
        <v>80</v>
      </c>
      <c r="E92" s="249">
        <v>0.0</v>
      </c>
      <c r="F92" s="249"/>
      <c r="G92" s="249"/>
      <c r="H92" s="249"/>
      <c r="I92" s="249"/>
      <c r="J92" s="251">
        <f t="shared" si="1"/>
        <v>0</v>
      </c>
      <c r="K92" s="252">
        <f t="shared" si="5"/>
        <v>0</v>
      </c>
      <c r="L92" s="214"/>
      <c r="M92" s="253"/>
      <c r="N92" s="254"/>
      <c r="O92" s="214"/>
      <c r="P92" s="227"/>
      <c r="Q92" s="214"/>
      <c r="R92" s="250">
        <v>0.0</v>
      </c>
      <c r="S92" s="249"/>
      <c r="T92" s="249"/>
      <c r="U92" s="249"/>
      <c r="V92" s="249"/>
      <c r="W92" s="250">
        <f t="shared" si="18"/>
        <v>0</v>
      </c>
      <c r="X92" s="250">
        <f t="shared" si="19"/>
        <v>0</v>
      </c>
      <c r="Y92" s="250">
        <f t="shared" si="20"/>
        <v>0</v>
      </c>
      <c r="Z92" s="214" t="str">
        <f t="shared" si="43"/>
        <v>TIDAK SAMA</v>
      </c>
      <c r="AA92" s="214"/>
      <c r="AB92" s="247" t="s">
        <v>5722</v>
      </c>
      <c r="AC92" s="247"/>
      <c r="AD92" s="249">
        <v>8.0</v>
      </c>
      <c r="AE92" s="281"/>
      <c r="AF92" s="214" t="str">
        <f t="shared" si="44"/>
        <v>TIDAK SAMA</v>
      </c>
      <c r="AG92" s="214" t="str">
        <f t="shared" si="45"/>
        <v>SAMA</v>
      </c>
      <c r="AH92" s="247" t="s">
        <v>5722</v>
      </c>
      <c r="AI92" s="247"/>
      <c r="AJ92" s="250">
        <v>0.0</v>
      </c>
      <c r="AK92" s="214" t="str">
        <f t="shared" si="46"/>
        <v>normal</v>
      </c>
    </row>
    <row r="93" ht="15.0" customHeight="1">
      <c r="A93" s="214"/>
      <c r="B93" s="247" t="s">
        <v>5727</v>
      </c>
      <c r="C93" s="247"/>
      <c r="D93" s="247" t="s">
        <v>80</v>
      </c>
      <c r="E93" s="249">
        <v>0.0</v>
      </c>
      <c r="F93" s="249"/>
      <c r="G93" s="249"/>
      <c r="H93" s="249"/>
      <c r="I93" s="249"/>
      <c r="J93" s="251">
        <f t="shared" si="1"/>
        <v>0</v>
      </c>
      <c r="K93" s="252">
        <f t="shared" si="5"/>
        <v>0</v>
      </c>
      <c r="L93" s="214"/>
      <c r="M93" s="263"/>
      <c r="N93" s="254"/>
      <c r="O93" s="214"/>
      <c r="P93" s="227"/>
      <c r="Q93" s="214"/>
      <c r="R93" s="250">
        <v>0.0</v>
      </c>
      <c r="S93" s="249"/>
      <c r="T93" s="249"/>
      <c r="U93" s="249"/>
      <c r="V93" s="249"/>
      <c r="W93" s="250">
        <f t="shared" si="18"/>
        <v>0</v>
      </c>
      <c r="X93" s="250">
        <f t="shared" si="19"/>
        <v>0</v>
      </c>
      <c r="Y93" s="250">
        <f t="shared" si="20"/>
        <v>0</v>
      </c>
      <c r="Z93" s="214"/>
      <c r="AA93" s="214"/>
      <c r="AB93" s="247"/>
      <c r="AC93" s="247"/>
      <c r="AD93" s="249"/>
      <c r="AE93" s="281"/>
      <c r="AF93" s="214"/>
      <c r="AG93" s="214"/>
      <c r="AH93" s="247"/>
      <c r="AI93" s="247"/>
      <c r="AJ93" s="250"/>
      <c r="AK93" s="214"/>
    </row>
    <row r="94" ht="15.0" customHeight="1">
      <c r="A94" s="214"/>
      <c r="B94" s="247" t="s">
        <v>5728</v>
      </c>
      <c r="C94" s="247"/>
      <c r="D94" s="247" t="s">
        <v>80</v>
      </c>
      <c r="E94" s="249">
        <v>0.0</v>
      </c>
      <c r="F94" s="249"/>
      <c r="G94" s="249"/>
      <c r="H94" s="249"/>
      <c r="I94" s="249"/>
      <c r="J94" s="251">
        <f t="shared" si="1"/>
        <v>0</v>
      </c>
      <c r="K94" s="252">
        <f t="shared" si="5"/>
        <v>0</v>
      </c>
      <c r="L94" s="214"/>
      <c r="M94" s="263"/>
      <c r="N94" s="254"/>
      <c r="O94" s="214"/>
      <c r="P94" s="227"/>
      <c r="Q94" s="255"/>
      <c r="R94" s="250">
        <v>0.0</v>
      </c>
      <c r="S94" s="249"/>
      <c r="T94" s="249"/>
      <c r="U94" s="249"/>
      <c r="V94" s="249"/>
      <c r="W94" s="250">
        <f t="shared" si="18"/>
        <v>0</v>
      </c>
      <c r="X94" s="250">
        <f t="shared" si="19"/>
        <v>0</v>
      </c>
      <c r="Y94" s="250">
        <f t="shared" si="20"/>
        <v>0</v>
      </c>
      <c r="Z94" s="214" t="str">
        <f t="shared" ref="Z94:Z98" si="47">IF(AB94=B94,"SAMA","TIDAK SAMA")</f>
        <v>TIDAK SAMA</v>
      </c>
      <c r="AA94" s="214"/>
      <c r="AB94" s="246" t="s">
        <v>5707</v>
      </c>
      <c r="AC94" s="246"/>
      <c r="AD94" s="249">
        <v>62.0</v>
      </c>
      <c r="AE94" s="281"/>
      <c r="AF94" s="214" t="str">
        <f t="shared" ref="AF94:AF98" si="48">IF(B94=AH94,"SAMA","TIDAK SAMA")</f>
        <v>TIDAK SAMA</v>
      </c>
      <c r="AG94" s="214" t="str">
        <f t="shared" ref="AG94:AG98" si="49">IF(AC94=AI94,"SAMA","TIDAK")</f>
        <v>SAMA</v>
      </c>
      <c r="AH94" s="246" t="s">
        <v>5707</v>
      </c>
      <c r="AI94" s="246"/>
      <c r="AJ94" s="250">
        <v>62.0</v>
      </c>
      <c r="AK94" s="214" t="str">
        <f t="shared" ref="AK94:AK98" si="50">IF(Y94&lt;0,"tidak normal","normal")</f>
        <v>normal</v>
      </c>
    </row>
    <row r="95" ht="15.0" customHeight="1">
      <c r="A95" s="214"/>
      <c r="B95" s="246" t="s">
        <v>5729</v>
      </c>
      <c r="C95" s="246"/>
      <c r="D95" s="246" t="s">
        <v>101</v>
      </c>
      <c r="E95" s="249">
        <v>0.0</v>
      </c>
      <c r="F95" s="262"/>
      <c r="G95" s="262"/>
      <c r="H95" s="262"/>
      <c r="I95" s="262"/>
      <c r="J95" s="251">
        <f t="shared" si="1"/>
        <v>0</v>
      </c>
      <c r="K95" s="252">
        <f t="shared" si="5"/>
        <v>0</v>
      </c>
      <c r="L95" s="214"/>
      <c r="M95" s="253"/>
      <c r="N95" s="254"/>
      <c r="O95" s="214"/>
      <c r="P95" s="227"/>
      <c r="Q95" s="255"/>
      <c r="R95" s="250">
        <v>0.0</v>
      </c>
      <c r="S95" s="262"/>
      <c r="T95" s="262"/>
      <c r="U95" s="262"/>
      <c r="V95" s="262"/>
      <c r="W95" s="250">
        <f t="shared" si="18"/>
        <v>0</v>
      </c>
      <c r="X95" s="250">
        <f t="shared" si="19"/>
        <v>0</v>
      </c>
      <c r="Y95" s="250">
        <f t="shared" si="20"/>
        <v>0</v>
      </c>
      <c r="Z95" s="214" t="str">
        <f t="shared" si="47"/>
        <v>TIDAK SAMA</v>
      </c>
      <c r="AA95" s="214"/>
      <c r="AB95" s="247" t="s">
        <v>5710</v>
      </c>
      <c r="AC95" s="247"/>
      <c r="AD95" s="249">
        <v>4.0</v>
      </c>
      <c r="AE95" s="281"/>
      <c r="AF95" s="214" t="str">
        <f t="shared" si="48"/>
        <v>TIDAK SAMA</v>
      </c>
      <c r="AG95" s="214" t="str">
        <f t="shared" si="49"/>
        <v>SAMA</v>
      </c>
      <c r="AH95" s="247" t="s">
        <v>5710</v>
      </c>
      <c r="AI95" s="247"/>
      <c r="AJ95" s="250">
        <v>0.0</v>
      </c>
      <c r="AK95" s="214" t="str">
        <f t="shared" si="50"/>
        <v>normal</v>
      </c>
    </row>
    <row r="96" ht="15.0" customHeight="1">
      <c r="A96" s="214"/>
      <c r="B96" s="246" t="s">
        <v>5730</v>
      </c>
      <c r="C96" s="246"/>
      <c r="D96" s="246" t="s">
        <v>80</v>
      </c>
      <c r="E96" s="249">
        <v>0.0</v>
      </c>
      <c r="F96" s="262"/>
      <c r="G96" s="262"/>
      <c r="H96" s="262"/>
      <c r="I96" s="262"/>
      <c r="J96" s="251">
        <f t="shared" si="1"/>
        <v>0</v>
      </c>
      <c r="K96" s="252">
        <f t="shared" si="5"/>
        <v>0</v>
      </c>
      <c r="L96" s="214"/>
      <c r="M96" s="253"/>
      <c r="N96" s="254"/>
      <c r="O96" s="214"/>
      <c r="P96" s="227"/>
      <c r="Q96" s="255"/>
      <c r="R96" s="250">
        <v>0.0</v>
      </c>
      <c r="S96" s="262"/>
      <c r="T96" s="262"/>
      <c r="U96" s="262"/>
      <c r="V96" s="262"/>
      <c r="W96" s="250">
        <f t="shared" si="18"/>
        <v>0</v>
      </c>
      <c r="X96" s="250">
        <f t="shared" si="19"/>
        <v>0</v>
      </c>
      <c r="Y96" s="250">
        <f t="shared" si="20"/>
        <v>0</v>
      </c>
      <c r="Z96" s="214" t="str">
        <f t="shared" si="47"/>
        <v>TIDAK SAMA</v>
      </c>
      <c r="AA96" s="214"/>
      <c r="AB96" s="247" t="s">
        <v>5711</v>
      </c>
      <c r="AC96" s="247"/>
      <c r="AD96" s="249">
        <v>4.0</v>
      </c>
      <c r="AE96" s="281"/>
      <c r="AF96" s="214" t="str">
        <f t="shared" si="48"/>
        <v>TIDAK SAMA</v>
      </c>
      <c r="AG96" s="214" t="str">
        <f t="shared" si="49"/>
        <v>SAMA</v>
      </c>
      <c r="AH96" s="247" t="s">
        <v>5711</v>
      </c>
      <c r="AI96" s="247"/>
      <c r="AJ96" s="250">
        <v>4.0</v>
      </c>
      <c r="AK96" s="214" t="str">
        <f t="shared" si="50"/>
        <v>normal</v>
      </c>
    </row>
    <row r="97" ht="15.0" customHeight="1">
      <c r="A97" s="214"/>
      <c r="B97" s="261" t="s">
        <v>5731</v>
      </c>
      <c r="C97" s="247"/>
      <c r="D97" s="247" t="s">
        <v>80</v>
      </c>
      <c r="E97" s="257">
        <v>17.0</v>
      </c>
      <c r="F97" s="262"/>
      <c r="G97" s="266"/>
      <c r="H97" s="262"/>
      <c r="I97" s="266"/>
      <c r="J97" s="251">
        <f t="shared" si="1"/>
        <v>0</v>
      </c>
      <c r="K97" s="252">
        <f t="shared" si="5"/>
        <v>17</v>
      </c>
      <c r="L97" s="214"/>
      <c r="M97" s="263"/>
      <c r="N97" s="254"/>
      <c r="O97" s="214"/>
      <c r="P97" s="227"/>
      <c r="Q97" s="255"/>
      <c r="R97" s="258">
        <v>12.0</v>
      </c>
      <c r="S97" s="266"/>
      <c r="T97" s="266"/>
      <c r="U97" s="262"/>
      <c r="V97" s="262"/>
      <c r="W97" s="250">
        <f t="shared" si="18"/>
        <v>0</v>
      </c>
      <c r="X97" s="258">
        <v>12.0</v>
      </c>
      <c r="Y97" s="250">
        <f t="shared" si="20"/>
        <v>5</v>
      </c>
      <c r="Z97" s="214" t="str">
        <f t="shared" si="47"/>
        <v>TIDAK SAMA</v>
      </c>
      <c r="AA97" s="214"/>
      <c r="AB97" s="246" t="s">
        <v>5712</v>
      </c>
      <c r="AC97" s="246"/>
      <c r="AD97" s="249">
        <v>8.0</v>
      </c>
      <c r="AE97" s="281"/>
      <c r="AF97" s="214" t="str">
        <f t="shared" si="48"/>
        <v>TIDAK SAMA</v>
      </c>
      <c r="AG97" s="214" t="str">
        <f t="shared" si="49"/>
        <v>SAMA</v>
      </c>
      <c r="AH97" s="246" t="s">
        <v>5712</v>
      </c>
      <c r="AI97" s="246"/>
      <c r="AJ97" s="250">
        <v>4.0</v>
      </c>
      <c r="AK97" s="214" t="str">
        <f t="shared" si="50"/>
        <v>normal</v>
      </c>
    </row>
    <row r="98" ht="15.0" customHeight="1">
      <c r="A98" s="214"/>
      <c r="B98" s="246" t="s">
        <v>5732</v>
      </c>
      <c r="C98" s="246"/>
      <c r="D98" s="246" t="s">
        <v>80</v>
      </c>
      <c r="E98" s="249">
        <v>0.0</v>
      </c>
      <c r="F98" s="262"/>
      <c r="G98" s="262"/>
      <c r="H98" s="262"/>
      <c r="I98" s="262"/>
      <c r="J98" s="251">
        <f t="shared" si="1"/>
        <v>0</v>
      </c>
      <c r="K98" s="252">
        <f t="shared" si="5"/>
        <v>0</v>
      </c>
      <c r="L98" s="214"/>
      <c r="M98" s="253" t="s">
        <v>5732</v>
      </c>
      <c r="N98" s="254">
        <v>4.0</v>
      </c>
      <c r="O98" s="214" t="str">
        <f t="shared" ref="O98:O101" si="51">IF(E98=N98,"Sama","Tidak Sama")</f>
        <v>Tidak Sama</v>
      </c>
      <c r="P98" s="227"/>
      <c r="Q98" s="214"/>
      <c r="R98" s="250">
        <v>0.0</v>
      </c>
      <c r="S98" s="262"/>
      <c r="T98" s="262"/>
      <c r="U98" s="262"/>
      <c r="V98" s="262"/>
      <c r="W98" s="250">
        <f t="shared" si="18"/>
        <v>0</v>
      </c>
      <c r="X98" s="250">
        <f t="shared" ref="X98:X141" si="52">W98+R98</f>
        <v>0</v>
      </c>
      <c r="Y98" s="250">
        <f t="shared" si="20"/>
        <v>0</v>
      </c>
      <c r="Z98" s="214" t="str">
        <f t="shared" si="47"/>
        <v>TIDAK SAMA</v>
      </c>
      <c r="AA98" s="214"/>
      <c r="AB98" s="246" t="s">
        <v>5733</v>
      </c>
      <c r="AC98" s="246"/>
      <c r="AD98" s="249">
        <v>15.0</v>
      </c>
      <c r="AE98" s="281"/>
      <c r="AF98" s="214" t="str">
        <f t="shared" si="48"/>
        <v>TIDAK SAMA</v>
      </c>
      <c r="AG98" s="214" t="str">
        <f t="shared" si="49"/>
        <v>SAMA</v>
      </c>
      <c r="AH98" s="246" t="s">
        <v>5733</v>
      </c>
      <c r="AI98" s="246"/>
      <c r="AJ98" s="250">
        <v>12.0</v>
      </c>
      <c r="AK98" s="214" t="str">
        <f t="shared" si="50"/>
        <v>normal</v>
      </c>
    </row>
    <row r="99" ht="15.0" customHeight="1">
      <c r="A99" s="214"/>
      <c r="B99" s="246" t="s">
        <v>3109</v>
      </c>
      <c r="C99" s="246"/>
      <c r="D99" s="246" t="s">
        <v>80</v>
      </c>
      <c r="E99" s="249">
        <v>0.0</v>
      </c>
      <c r="F99" s="262"/>
      <c r="G99" s="262"/>
      <c r="H99" s="262"/>
      <c r="I99" s="262"/>
      <c r="J99" s="251">
        <f t="shared" si="1"/>
        <v>0</v>
      </c>
      <c r="K99" s="252">
        <f t="shared" si="5"/>
        <v>0</v>
      </c>
      <c r="L99" s="214"/>
      <c r="M99" s="253" t="s">
        <v>3109</v>
      </c>
      <c r="N99" s="254">
        <v>4.0</v>
      </c>
      <c r="O99" s="214" t="str">
        <f t="shared" si="51"/>
        <v>Tidak Sama</v>
      </c>
      <c r="P99" s="227"/>
      <c r="Q99" s="214"/>
      <c r="R99" s="250">
        <v>0.0</v>
      </c>
      <c r="S99" s="262"/>
      <c r="T99" s="262"/>
      <c r="U99" s="262"/>
      <c r="V99" s="262"/>
      <c r="W99" s="250">
        <f t="shared" si="18"/>
        <v>0</v>
      </c>
      <c r="X99" s="250">
        <f t="shared" si="52"/>
        <v>0</v>
      </c>
      <c r="Y99" s="250">
        <f t="shared" si="20"/>
        <v>0</v>
      </c>
      <c r="Z99" s="214"/>
      <c r="AA99" s="214"/>
      <c r="AB99" s="246"/>
      <c r="AC99" s="246"/>
      <c r="AD99" s="249"/>
      <c r="AE99" s="281"/>
      <c r="AF99" s="214"/>
      <c r="AG99" s="214"/>
      <c r="AH99" s="246"/>
      <c r="AI99" s="246"/>
      <c r="AJ99" s="250"/>
      <c r="AK99" s="214"/>
    </row>
    <row r="100" ht="15.0" customHeight="1">
      <c r="A100" s="214"/>
      <c r="B100" s="246" t="s">
        <v>5734</v>
      </c>
      <c r="C100" s="246"/>
      <c r="D100" s="246" t="s">
        <v>80</v>
      </c>
      <c r="E100" s="249">
        <v>0.0</v>
      </c>
      <c r="F100" s="249"/>
      <c r="G100" s="249"/>
      <c r="H100" s="249"/>
      <c r="I100" s="249"/>
      <c r="J100" s="251">
        <f t="shared" si="1"/>
        <v>0</v>
      </c>
      <c r="K100" s="252">
        <f t="shared" si="5"/>
        <v>0</v>
      </c>
      <c r="L100" s="214"/>
      <c r="M100" s="253" t="s">
        <v>5735</v>
      </c>
      <c r="N100" s="254">
        <v>1.0</v>
      </c>
      <c r="O100" s="214" t="str">
        <f t="shared" si="51"/>
        <v>Tidak Sama</v>
      </c>
      <c r="P100" s="227"/>
      <c r="Q100" s="214"/>
      <c r="R100" s="250">
        <v>0.0</v>
      </c>
      <c r="S100" s="249"/>
      <c r="T100" s="249"/>
      <c r="U100" s="249"/>
      <c r="V100" s="249"/>
      <c r="W100" s="250">
        <f t="shared" si="18"/>
        <v>0</v>
      </c>
      <c r="X100" s="250">
        <f t="shared" si="52"/>
        <v>0</v>
      </c>
      <c r="Y100" s="250">
        <f t="shared" si="20"/>
        <v>0</v>
      </c>
      <c r="Z100" s="214" t="str">
        <f t="shared" ref="Z100:Z101" si="53">IF(AB100=B100,"SAMA","TIDAK SAMA")</f>
        <v>TIDAK SAMA</v>
      </c>
      <c r="AA100" s="214"/>
      <c r="AB100" s="246" t="s">
        <v>5736</v>
      </c>
      <c r="AC100" s="246"/>
      <c r="AD100" s="249">
        <v>10.0</v>
      </c>
      <c r="AE100" s="281"/>
      <c r="AF100" s="214" t="str">
        <f t="shared" ref="AF100:AF101" si="54">IF(B100=AH100,"SAMA","TIDAK SAMA")</f>
        <v>TIDAK SAMA</v>
      </c>
      <c r="AG100" s="214" t="str">
        <f t="shared" ref="AG100:AG101" si="55">IF(AC100=AI100,"SAMA","TIDAK")</f>
        <v>SAMA</v>
      </c>
      <c r="AH100" s="246" t="s">
        <v>5737</v>
      </c>
      <c r="AI100" s="246"/>
      <c r="AJ100" s="250">
        <v>9.0</v>
      </c>
      <c r="AK100" s="214" t="str">
        <f t="shared" ref="AK100:AK123" si="56">IF(Y100&lt;0,"tidak normal","normal")</f>
        <v>normal</v>
      </c>
    </row>
    <row r="101" ht="15.0" customHeight="1">
      <c r="A101" s="214"/>
      <c r="B101" s="246" t="s">
        <v>5720</v>
      </c>
      <c r="C101" s="246"/>
      <c r="D101" s="246" t="s">
        <v>80</v>
      </c>
      <c r="E101" s="249">
        <v>0.0</v>
      </c>
      <c r="F101" s="262"/>
      <c r="G101" s="262"/>
      <c r="H101" s="262"/>
      <c r="I101" s="262"/>
      <c r="J101" s="251">
        <f t="shared" si="1"/>
        <v>0</v>
      </c>
      <c r="K101" s="252">
        <f t="shared" si="5"/>
        <v>0</v>
      </c>
      <c r="L101" s="214"/>
      <c r="M101" s="253" t="s">
        <v>5738</v>
      </c>
      <c r="N101" s="254">
        <v>40.0</v>
      </c>
      <c r="O101" s="214" t="str">
        <f t="shared" si="51"/>
        <v>Tidak Sama</v>
      </c>
      <c r="P101" s="227"/>
      <c r="Q101" s="214"/>
      <c r="R101" s="250">
        <v>0.0</v>
      </c>
      <c r="S101" s="262"/>
      <c r="T101" s="262"/>
      <c r="U101" s="262"/>
      <c r="V101" s="262"/>
      <c r="W101" s="250">
        <f t="shared" si="18"/>
        <v>0</v>
      </c>
      <c r="X101" s="250">
        <f t="shared" si="52"/>
        <v>0</v>
      </c>
      <c r="Y101" s="250">
        <f t="shared" si="20"/>
        <v>0</v>
      </c>
      <c r="Z101" s="214" t="str">
        <f t="shared" si="53"/>
        <v>TIDAK SAMA</v>
      </c>
      <c r="AA101" s="214"/>
      <c r="AB101" s="246" t="s">
        <v>5739</v>
      </c>
      <c r="AC101" s="246"/>
      <c r="AD101" s="249">
        <v>51.0</v>
      </c>
      <c r="AE101" s="281"/>
      <c r="AF101" s="214" t="str">
        <f t="shared" si="54"/>
        <v>TIDAK SAMA</v>
      </c>
      <c r="AG101" s="214" t="str">
        <f t="shared" si="55"/>
        <v>SAMA</v>
      </c>
      <c r="AH101" s="246" t="s">
        <v>5739</v>
      </c>
      <c r="AI101" s="246"/>
      <c r="AJ101" s="250">
        <v>18.0</v>
      </c>
      <c r="AK101" s="214" t="str">
        <f t="shared" si="56"/>
        <v>normal</v>
      </c>
    </row>
    <row r="102" ht="15.0" customHeight="1">
      <c r="A102" s="214"/>
      <c r="B102" s="246" t="s">
        <v>5740</v>
      </c>
      <c r="C102" s="246"/>
      <c r="D102" s="246" t="s">
        <v>80</v>
      </c>
      <c r="E102" s="249">
        <v>0.0</v>
      </c>
      <c r="F102" s="262"/>
      <c r="G102" s="262"/>
      <c r="H102" s="262"/>
      <c r="I102" s="262"/>
      <c r="J102" s="251">
        <f t="shared" si="1"/>
        <v>0</v>
      </c>
      <c r="K102" s="252">
        <f t="shared" si="5"/>
        <v>0</v>
      </c>
      <c r="L102" s="214"/>
      <c r="M102" s="253"/>
      <c r="N102" s="254"/>
      <c r="O102" s="214"/>
      <c r="P102" s="227"/>
      <c r="Q102" s="214"/>
      <c r="R102" s="250">
        <v>0.0</v>
      </c>
      <c r="S102" s="262"/>
      <c r="T102" s="262"/>
      <c r="U102" s="262"/>
      <c r="V102" s="262"/>
      <c r="W102" s="250">
        <f t="shared" si="18"/>
        <v>0</v>
      </c>
      <c r="X102" s="250">
        <f t="shared" si="52"/>
        <v>0</v>
      </c>
      <c r="Y102" s="250">
        <f t="shared" si="20"/>
        <v>0</v>
      </c>
      <c r="Z102" s="214"/>
      <c r="AA102" s="214"/>
      <c r="AB102" s="246"/>
      <c r="AC102" s="246"/>
      <c r="AD102" s="249"/>
      <c r="AE102" s="281"/>
      <c r="AF102" s="214"/>
      <c r="AG102" s="214"/>
      <c r="AH102" s="246"/>
      <c r="AI102" s="246"/>
      <c r="AJ102" s="250"/>
      <c r="AK102" s="214" t="str">
        <f t="shared" si="56"/>
        <v>normal</v>
      </c>
    </row>
    <row r="103" ht="15.0" customHeight="1">
      <c r="A103" s="214"/>
      <c r="B103" s="246" t="s">
        <v>5723</v>
      </c>
      <c r="C103" s="246"/>
      <c r="D103" s="246" t="s">
        <v>80</v>
      </c>
      <c r="E103" s="249">
        <v>0.0</v>
      </c>
      <c r="F103" s="262"/>
      <c r="G103" s="262"/>
      <c r="H103" s="262"/>
      <c r="I103" s="262"/>
      <c r="J103" s="251">
        <f t="shared" si="1"/>
        <v>0</v>
      </c>
      <c r="K103" s="252">
        <f t="shared" si="5"/>
        <v>0</v>
      </c>
      <c r="L103" s="214"/>
      <c r="M103" s="253" t="s">
        <v>1147</v>
      </c>
      <c r="N103" s="254">
        <v>121.0</v>
      </c>
      <c r="O103" s="214" t="str">
        <f>IF(E103=N103,"Sama","Tidak Sama")</f>
        <v>Tidak Sama</v>
      </c>
      <c r="P103" s="227"/>
      <c r="Q103" s="214"/>
      <c r="R103" s="250">
        <v>0.0</v>
      </c>
      <c r="S103" s="262"/>
      <c r="T103" s="262"/>
      <c r="U103" s="262"/>
      <c r="V103" s="262"/>
      <c r="W103" s="250">
        <f t="shared" si="18"/>
        <v>0</v>
      </c>
      <c r="X103" s="250">
        <f t="shared" si="52"/>
        <v>0</v>
      </c>
      <c r="Y103" s="250">
        <f t="shared" si="20"/>
        <v>0</v>
      </c>
      <c r="Z103" s="214"/>
      <c r="AA103" s="214"/>
      <c r="AB103" s="246"/>
      <c r="AC103" s="246"/>
      <c r="AD103" s="249"/>
      <c r="AE103" s="281"/>
      <c r="AF103" s="214"/>
      <c r="AG103" s="214"/>
      <c r="AH103" s="246"/>
      <c r="AI103" s="246"/>
      <c r="AJ103" s="250"/>
      <c r="AK103" s="214" t="str">
        <f t="shared" si="56"/>
        <v>normal</v>
      </c>
    </row>
    <row r="104" ht="15.0" customHeight="1">
      <c r="A104" s="214"/>
      <c r="B104" s="246" t="s">
        <v>5741</v>
      </c>
      <c r="C104" s="246"/>
      <c r="D104" s="246" t="s">
        <v>80</v>
      </c>
      <c r="E104" s="249">
        <v>0.0</v>
      </c>
      <c r="F104" s="262"/>
      <c r="G104" s="262"/>
      <c r="H104" s="262"/>
      <c r="I104" s="262"/>
      <c r="J104" s="251">
        <f t="shared" si="1"/>
        <v>0</v>
      </c>
      <c r="K104" s="252">
        <f t="shared" si="5"/>
        <v>0</v>
      </c>
      <c r="L104" s="214"/>
      <c r="M104" s="253"/>
      <c r="N104" s="254"/>
      <c r="O104" s="214"/>
      <c r="P104" s="227"/>
      <c r="Q104" s="255"/>
      <c r="R104" s="250">
        <v>0.0</v>
      </c>
      <c r="S104" s="262"/>
      <c r="T104" s="262"/>
      <c r="U104" s="262"/>
      <c r="V104" s="262"/>
      <c r="W104" s="250">
        <f t="shared" si="18"/>
        <v>0</v>
      </c>
      <c r="X104" s="250">
        <f t="shared" si="52"/>
        <v>0</v>
      </c>
      <c r="Y104" s="250">
        <f t="shared" si="20"/>
        <v>0</v>
      </c>
      <c r="Z104" s="214" t="str">
        <f t="shared" ref="Z104:Z109" si="57">IF(AB104=B104,"SAMA","TIDAK SAMA")</f>
        <v>TIDAK SAMA</v>
      </c>
      <c r="AA104" s="214"/>
      <c r="AB104" s="246" t="s">
        <v>5005</v>
      </c>
      <c r="AC104" s="246"/>
      <c r="AD104" s="249">
        <v>14.0</v>
      </c>
      <c r="AE104" s="281"/>
      <c r="AF104" s="214" t="str">
        <f t="shared" ref="AF104:AF109" si="58">IF(B104=AH104,"SAMA","TIDAK SAMA")</f>
        <v>TIDAK SAMA</v>
      </c>
      <c r="AG104" s="214" t="str">
        <f t="shared" ref="AG104:AG109" si="59">IF(AC104=AI104,"SAMA","TIDAK")</f>
        <v>SAMA</v>
      </c>
      <c r="AH104" s="246" t="s">
        <v>5005</v>
      </c>
      <c r="AI104" s="246"/>
      <c r="AJ104" s="250">
        <v>14.0</v>
      </c>
      <c r="AK104" s="214" t="str">
        <f t="shared" si="56"/>
        <v>normal</v>
      </c>
    </row>
    <row r="105" ht="15.0" customHeight="1">
      <c r="A105" s="214"/>
      <c r="B105" s="246" t="s">
        <v>5742</v>
      </c>
      <c r="C105" s="246"/>
      <c r="D105" s="246" t="s">
        <v>80</v>
      </c>
      <c r="E105" s="249">
        <v>0.0</v>
      </c>
      <c r="F105" s="249"/>
      <c r="G105" s="262"/>
      <c r="H105" s="262"/>
      <c r="I105" s="262"/>
      <c r="J105" s="251">
        <f t="shared" si="1"/>
        <v>0</v>
      </c>
      <c r="K105" s="252">
        <f t="shared" si="5"/>
        <v>0</v>
      </c>
      <c r="L105" s="214"/>
      <c r="M105" s="253"/>
      <c r="N105" s="254"/>
      <c r="O105" s="214"/>
      <c r="P105" s="227"/>
      <c r="Q105" s="255"/>
      <c r="R105" s="250">
        <v>0.0</v>
      </c>
      <c r="S105" s="262"/>
      <c r="T105" s="262"/>
      <c r="U105" s="262"/>
      <c r="V105" s="262"/>
      <c r="W105" s="250">
        <f t="shared" si="18"/>
        <v>0</v>
      </c>
      <c r="X105" s="250">
        <f t="shared" si="52"/>
        <v>0</v>
      </c>
      <c r="Y105" s="250">
        <f t="shared" si="20"/>
        <v>0</v>
      </c>
      <c r="Z105" s="214" t="str">
        <f t="shared" si="57"/>
        <v>TIDAK SAMA</v>
      </c>
      <c r="AA105" s="214"/>
      <c r="AB105" s="246" t="s">
        <v>5713</v>
      </c>
      <c r="AC105" s="246"/>
      <c r="AD105" s="249">
        <v>2.0</v>
      </c>
      <c r="AE105" s="281"/>
      <c r="AF105" s="214" t="str">
        <f t="shared" si="58"/>
        <v>TIDAK SAMA</v>
      </c>
      <c r="AG105" s="214" t="str">
        <f t="shared" si="59"/>
        <v>SAMA</v>
      </c>
      <c r="AH105" s="246" t="s">
        <v>5713</v>
      </c>
      <c r="AI105" s="246"/>
      <c r="AJ105" s="250">
        <v>0.0</v>
      </c>
      <c r="AK105" s="214" t="str">
        <f t="shared" si="56"/>
        <v>normal</v>
      </c>
    </row>
    <row r="106" ht="15.0" customHeight="1">
      <c r="A106" s="214"/>
      <c r="B106" s="246" t="s">
        <v>5743</v>
      </c>
      <c r="C106" s="246"/>
      <c r="D106" s="246" t="s">
        <v>80</v>
      </c>
      <c r="E106" s="249">
        <v>0.0</v>
      </c>
      <c r="F106" s="249"/>
      <c r="G106" s="262"/>
      <c r="H106" s="262"/>
      <c r="I106" s="262"/>
      <c r="J106" s="251">
        <f t="shared" si="1"/>
        <v>0</v>
      </c>
      <c r="K106" s="252">
        <f t="shared" si="5"/>
        <v>0</v>
      </c>
      <c r="L106" s="214"/>
      <c r="M106" s="253"/>
      <c r="N106" s="254"/>
      <c r="O106" s="214"/>
      <c r="P106" s="227"/>
      <c r="Q106" s="255"/>
      <c r="R106" s="250">
        <v>0.0</v>
      </c>
      <c r="S106" s="262"/>
      <c r="T106" s="262"/>
      <c r="U106" s="262"/>
      <c r="V106" s="262"/>
      <c r="W106" s="250">
        <f t="shared" si="18"/>
        <v>0</v>
      </c>
      <c r="X106" s="250">
        <f t="shared" si="52"/>
        <v>0</v>
      </c>
      <c r="Y106" s="250">
        <f t="shared" si="20"/>
        <v>0</v>
      </c>
      <c r="Z106" s="214" t="str">
        <f t="shared" si="57"/>
        <v>TIDAK SAMA</v>
      </c>
      <c r="AA106" s="214"/>
      <c r="AB106" s="246" t="s">
        <v>5714</v>
      </c>
      <c r="AC106" s="246"/>
      <c r="AD106" s="249">
        <v>15.0</v>
      </c>
      <c r="AE106" s="281"/>
      <c r="AF106" s="214" t="str">
        <f t="shared" si="58"/>
        <v>TIDAK SAMA</v>
      </c>
      <c r="AG106" s="214" t="str">
        <f t="shared" si="59"/>
        <v>SAMA</v>
      </c>
      <c r="AH106" s="246" t="s">
        <v>5714</v>
      </c>
      <c r="AI106" s="246"/>
      <c r="AJ106" s="250">
        <v>9.0</v>
      </c>
      <c r="AK106" s="214" t="str">
        <f t="shared" si="56"/>
        <v>normal</v>
      </c>
    </row>
    <row r="107" ht="15.0" customHeight="1">
      <c r="A107" s="214"/>
      <c r="B107" s="246" t="s">
        <v>5736</v>
      </c>
      <c r="C107" s="246"/>
      <c r="D107" s="246" t="s">
        <v>80</v>
      </c>
      <c r="E107" s="249">
        <v>0.0</v>
      </c>
      <c r="F107" s="249"/>
      <c r="G107" s="262"/>
      <c r="H107" s="262"/>
      <c r="I107" s="262"/>
      <c r="J107" s="251">
        <f t="shared" si="1"/>
        <v>0</v>
      </c>
      <c r="K107" s="252">
        <f t="shared" si="5"/>
        <v>0</v>
      </c>
      <c r="L107" s="214"/>
      <c r="M107" s="253"/>
      <c r="N107" s="254"/>
      <c r="O107" s="214"/>
      <c r="P107" s="227"/>
      <c r="Q107" s="255"/>
      <c r="R107" s="250">
        <v>0.0</v>
      </c>
      <c r="S107" s="262"/>
      <c r="T107" s="262"/>
      <c r="U107" s="262"/>
      <c r="V107" s="262"/>
      <c r="W107" s="250">
        <f t="shared" si="18"/>
        <v>0</v>
      </c>
      <c r="X107" s="250">
        <f t="shared" si="52"/>
        <v>0</v>
      </c>
      <c r="Y107" s="250">
        <f t="shared" si="20"/>
        <v>0</v>
      </c>
      <c r="Z107" s="214" t="str">
        <f t="shared" si="57"/>
        <v>TIDAK SAMA</v>
      </c>
      <c r="AA107" s="214"/>
      <c r="AB107" s="246" t="s">
        <v>5715</v>
      </c>
      <c r="AC107" s="246"/>
      <c r="AD107" s="249">
        <v>0.0</v>
      </c>
      <c r="AE107" s="281"/>
      <c r="AF107" s="214" t="str">
        <f t="shared" si="58"/>
        <v>TIDAK SAMA</v>
      </c>
      <c r="AG107" s="214" t="str">
        <f t="shared" si="59"/>
        <v>SAMA</v>
      </c>
      <c r="AH107" s="246" t="s">
        <v>5715</v>
      </c>
      <c r="AI107" s="246"/>
      <c r="AJ107" s="250">
        <v>0.0</v>
      </c>
      <c r="AK107" s="214" t="str">
        <f t="shared" si="56"/>
        <v>normal</v>
      </c>
    </row>
    <row r="108" ht="15.0" customHeight="1">
      <c r="A108" s="214"/>
      <c r="B108" s="246" t="s">
        <v>5739</v>
      </c>
      <c r="C108" s="246"/>
      <c r="D108" s="246" t="s">
        <v>80</v>
      </c>
      <c r="E108" s="249">
        <v>0.0</v>
      </c>
      <c r="F108" s="249"/>
      <c r="G108" s="262"/>
      <c r="H108" s="262"/>
      <c r="I108" s="262"/>
      <c r="J108" s="251">
        <f t="shared" si="1"/>
        <v>0</v>
      </c>
      <c r="K108" s="252">
        <f t="shared" si="5"/>
        <v>0</v>
      </c>
      <c r="L108" s="214"/>
      <c r="M108" s="253"/>
      <c r="N108" s="254"/>
      <c r="O108" s="214"/>
      <c r="P108" s="227"/>
      <c r="Q108" s="255"/>
      <c r="R108" s="250">
        <v>0.0</v>
      </c>
      <c r="S108" s="262"/>
      <c r="T108" s="262"/>
      <c r="U108" s="262"/>
      <c r="V108" s="262"/>
      <c r="W108" s="250">
        <f t="shared" si="18"/>
        <v>0</v>
      </c>
      <c r="X108" s="250">
        <f t="shared" si="52"/>
        <v>0</v>
      </c>
      <c r="Y108" s="250">
        <f t="shared" si="20"/>
        <v>0</v>
      </c>
      <c r="Z108" s="214" t="str">
        <f t="shared" si="57"/>
        <v>TIDAK SAMA</v>
      </c>
      <c r="AA108" s="214"/>
      <c r="AB108" s="246" t="s">
        <v>5735</v>
      </c>
      <c r="AC108" s="246"/>
      <c r="AD108" s="249">
        <v>1.0</v>
      </c>
      <c r="AE108" s="281"/>
      <c r="AF108" s="214" t="str">
        <f t="shared" si="58"/>
        <v>TIDAK SAMA</v>
      </c>
      <c r="AG108" s="214" t="str">
        <f t="shared" si="59"/>
        <v>SAMA</v>
      </c>
      <c r="AH108" s="246" t="s">
        <v>5735</v>
      </c>
      <c r="AI108" s="246"/>
      <c r="AJ108" s="250">
        <v>0.0</v>
      </c>
      <c r="AK108" s="214" t="str">
        <f t="shared" si="56"/>
        <v>normal</v>
      </c>
    </row>
    <row r="109" ht="15.0" customHeight="1">
      <c r="A109" s="214"/>
      <c r="B109" s="246" t="s">
        <v>5005</v>
      </c>
      <c r="C109" s="246"/>
      <c r="D109" s="246" t="s">
        <v>80</v>
      </c>
      <c r="E109" s="249">
        <v>0.0</v>
      </c>
      <c r="F109" s="262"/>
      <c r="G109" s="262"/>
      <c r="H109" s="262"/>
      <c r="I109" s="262"/>
      <c r="J109" s="251">
        <f t="shared" si="1"/>
        <v>0</v>
      </c>
      <c r="K109" s="252">
        <f t="shared" si="5"/>
        <v>0</v>
      </c>
      <c r="L109" s="214"/>
      <c r="M109" s="253" t="s">
        <v>2021</v>
      </c>
      <c r="N109" s="254">
        <v>8.0</v>
      </c>
      <c r="O109" s="214" t="str">
        <f t="shared" ref="O109:O110" si="60">IF(E109=N109,"Sama","Tidak Sama")</f>
        <v>Tidak Sama</v>
      </c>
      <c r="P109" s="227"/>
      <c r="Q109" s="214"/>
      <c r="R109" s="250">
        <v>0.0</v>
      </c>
      <c r="S109" s="262"/>
      <c r="T109" s="262"/>
      <c r="U109" s="262"/>
      <c r="V109" s="262"/>
      <c r="W109" s="250">
        <f t="shared" si="18"/>
        <v>0</v>
      </c>
      <c r="X109" s="250">
        <f t="shared" si="52"/>
        <v>0</v>
      </c>
      <c r="Y109" s="250">
        <f t="shared" si="20"/>
        <v>0</v>
      </c>
      <c r="Z109" s="214" t="str">
        <f t="shared" si="57"/>
        <v>TIDAK SAMA</v>
      </c>
      <c r="AA109" s="214"/>
      <c r="AB109" s="246" t="s">
        <v>3109</v>
      </c>
      <c r="AC109" s="246"/>
      <c r="AD109" s="249">
        <v>4.0</v>
      </c>
      <c r="AE109" s="281"/>
      <c r="AF109" s="214" t="str">
        <f t="shared" si="58"/>
        <v>TIDAK SAMA</v>
      </c>
      <c r="AG109" s="214" t="str">
        <f t="shared" si="59"/>
        <v>SAMA</v>
      </c>
      <c r="AH109" s="246" t="s">
        <v>3109</v>
      </c>
      <c r="AI109" s="246"/>
      <c r="AJ109" s="250">
        <v>4.0</v>
      </c>
      <c r="AK109" s="214" t="str">
        <f t="shared" si="56"/>
        <v>normal</v>
      </c>
    </row>
    <row r="110" ht="15.0" customHeight="1">
      <c r="A110" s="214"/>
      <c r="B110" s="246" t="s">
        <v>5744</v>
      </c>
      <c r="C110" s="246"/>
      <c r="D110" s="246" t="s">
        <v>80</v>
      </c>
      <c r="E110" s="249">
        <v>0.0</v>
      </c>
      <c r="F110" s="249"/>
      <c r="G110" s="249"/>
      <c r="H110" s="249"/>
      <c r="I110" s="249"/>
      <c r="J110" s="251">
        <f t="shared" si="1"/>
        <v>0</v>
      </c>
      <c r="K110" s="252">
        <f t="shared" si="5"/>
        <v>0</v>
      </c>
      <c r="L110" s="214"/>
      <c r="M110" s="253" t="s">
        <v>5718</v>
      </c>
      <c r="N110" s="254">
        <v>5.0</v>
      </c>
      <c r="O110" s="214" t="str">
        <f t="shared" si="60"/>
        <v>Tidak Sama</v>
      </c>
      <c r="P110" s="227"/>
      <c r="Q110" s="214"/>
      <c r="R110" s="250">
        <v>0.0</v>
      </c>
      <c r="S110" s="249"/>
      <c r="T110" s="249"/>
      <c r="U110" s="249"/>
      <c r="V110" s="249"/>
      <c r="W110" s="250">
        <f t="shared" si="18"/>
        <v>0</v>
      </c>
      <c r="X110" s="250">
        <f t="shared" si="52"/>
        <v>0</v>
      </c>
      <c r="Y110" s="250">
        <f t="shared" si="20"/>
        <v>0</v>
      </c>
      <c r="Z110" s="214"/>
      <c r="AA110" s="214"/>
      <c r="AB110" s="246"/>
      <c r="AC110" s="246"/>
      <c r="AD110" s="249"/>
      <c r="AE110" s="281"/>
      <c r="AF110" s="214"/>
      <c r="AG110" s="214"/>
      <c r="AH110" s="246"/>
      <c r="AI110" s="246"/>
      <c r="AJ110" s="250"/>
      <c r="AK110" s="214" t="str">
        <f t="shared" si="56"/>
        <v>normal</v>
      </c>
    </row>
    <row r="111" ht="15.0" customHeight="1">
      <c r="A111" s="214"/>
      <c r="B111" s="246" t="s">
        <v>5745</v>
      </c>
      <c r="C111" s="246"/>
      <c r="D111" s="246" t="s">
        <v>80</v>
      </c>
      <c r="E111" s="257">
        <v>0.0</v>
      </c>
      <c r="F111" s="262"/>
      <c r="G111" s="262"/>
      <c r="H111" s="262"/>
      <c r="I111" s="262"/>
      <c r="J111" s="251">
        <f t="shared" si="1"/>
        <v>0</v>
      </c>
      <c r="K111" s="252">
        <f t="shared" si="5"/>
        <v>0</v>
      </c>
      <c r="L111" s="214"/>
      <c r="M111" s="253"/>
      <c r="N111" s="254"/>
      <c r="O111" s="214"/>
      <c r="P111" s="227"/>
      <c r="Q111" s="255"/>
      <c r="R111" s="250">
        <v>0.0</v>
      </c>
      <c r="S111" s="262"/>
      <c r="T111" s="262"/>
      <c r="U111" s="262"/>
      <c r="V111" s="262"/>
      <c r="W111" s="250">
        <f t="shared" si="18"/>
        <v>0</v>
      </c>
      <c r="X111" s="250">
        <f t="shared" si="52"/>
        <v>0</v>
      </c>
      <c r="Y111" s="250">
        <f t="shared" si="20"/>
        <v>0</v>
      </c>
      <c r="Z111" s="214" t="str">
        <f t="shared" ref="Z111:Z112" si="61">IF(AB111=B111,"SAMA","TIDAK SAMA")</f>
        <v>TIDAK SAMA</v>
      </c>
      <c r="AA111" s="214"/>
      <c r="AB111" s="246" t="s">
        <v>5716</v>
      </c>
      <c r="AC111" s="246"/>
      <c r="AD111" s="249">
        <v>39.0</v>
      </c>
      <c r="AE111" s="281"/>
      <c r="AF111" s="214" t="str">
        <f t="shared" ref="AF111:AF112" si="62">IF(B111=AH111,"SAMA","TIDAK SAMA")</f>
        <v>TIDAK SAMA</v>
      </c>
      <c r="AG111" s="214" t="str">
        <f t="shared" ref="AG111:AG119" si="63">IF(AC111=AI111,"SAMA","TIDAK")</f>
        <v>SAMA</v>
      </c>
      <c r="AH111" s="246" t="s">
        <v>5716</v>
      </c>
      <c r="AI111" s="246"/>
      <c r="AJ111" s="250">
        <v>18.0</v>
      </c>
      <c r="AK111" s="214" t="str">
        <f t="shared" si="56"/>
        <v>normal</v>
      </c>
    </row>
    <row r="112" ht="15.0" customHeight="1">
      <c r="A112" s="214"/>
      <c r="B112" s="246" t="s">
        <v>5746</v>
      </c>
      <c r="C112" s="246" t="s">
        <v>5747</v>
      </c>
      <c r="D112" s="246" t="s">
        <v>21</v>
      </c>
      <c r="E112" s="249">
        <v>0.0</v>
      </c>
      <c r="F112" s="262"/>
      <c r="G112" s="262"/>
      <c r="H112" s="262"/>
      <c r="I112" s="262"/>
      <c r="J112" s="251">
        <f t="shared" si="1"/>
        <v>0</v>
      </c>
      <c r="K112" s="252">
        <f t="shared" si="5"/>
        <v>0</v>
      </c>
      <c r="L112" s="214"/>
      <c r="M112" s="253"/>
      <c r="N112" s="254"/>
      <c r="O112" s="214"/>
      <c r="P112" s="227"/>
      <c r="Q112" s="255"/>
      <c r="R112" s="250">
        <v>0.0</v>
      </c>
      <c r="S112" s="262"/>
      <c r="T112" s="262"/>
      <c r="U112" s="262"/>
      <c r="V112" s="262"/>
      <c r="W112" s="250">
        <f t="shared" si="18"/>
        <v>0</v>
      </c>
      <c r="X112" s="250">
        <f t="shared" si="52"/>
        <v>0</v>
      </c>
      <c r="Y112" s="250">
        <f t="shared" si="20"/>
        <v>0</v>
      </c>
      <c r="Z112" s="214" t="str">
        <f t="shared" si="61"/>
        <v>TIDAK SAMA</v>
      </c>
      <c r="AA112" s="214"/>
      <c r="AB112" s="246" t="s">
        <v>5718</v>
      </c>
      <c r="AC112" s="246"/>
      <c r="AD112" s="249">
        <v>23.0</v>
      </c>
      <c r="AE112" s="281"/>
      <c r="AF112" s="214" t="str">
        <f t="shared" si="62"/>
        <v>TIDAK SAMA</v>
      </c>
      <c r="AG112" s="214" t="str">
        <f t="shared" si="63"/>
        <v>SAMA</v>
      </c>
      <c r="AH112" s="246" t="s">
        <v>5718</v>
      </c>
      <c r="AI112" s="246"/>
      <c r="AJ112" s="250">
        <v>0.0</v>
      </c>
      <c r="AK112" s="214" t="str">
        <f t="shared" si="56"/>
        <v>normal</v>
      </c>
    </row>
    <row r="113" ht="15.0" customHeight="1">
      <c r="A113" s="214"/>
      <c r="B113" s="246" t="s">
        <v>5748</v>
      </c>
      <c r="C113" s="246"/>
      <c r="D113" s="246" t="s">
        <v>80</v>
      </c>
      <c r="E113" s="249">
        <v>0.0</v>
      </c>
      <c r="F113" s="262"/>
      <c r="G113" s="262"/>
      <c r="H113" s="262"/>
      <c r="I113" s="262"/>
      <c r="J113" s="251">
        <f t="shared" si="1"/>
        <v>0</v>
      </c>
      <c r="K113" s="252">
        <f t="shared" si="5"/>
        <v>0</v>
      </c>
      <c r="L113" s="214"/>
      <c r="M113" s="253" t="s">
        <v>5748</v>
      </c>
      <c r="N113" s="254">
        <v>4.0</v>
      </c>
      <c r="O113" s="214" t="str">
        <f>IF(E113=N113,"Sama","Tidak Sama")</f>
        <v>Tidak Sama</v>
      </c>
      <c r="P113" s="227"/>
      <c r="Q113" s="255"/>
      <c r="R113" s="250">
        <v>0.0</v>
      </c>
      <c r="S113" s="262"/>
      <c r="T113" s="262"/>
      <c r="U113" s="262"/>
      <c r="V113" s="262"/>
      <c r="W113" s="250">
        <f t="shared" si="18"/>
        <v>0</v>
      </c>
      <c r="X113" s="250">
        <f t="shared" si="52"/>
        <v>0</v>
      </c>
      <c r="Y113" s="250">
        <f t="shared" si="20"/>
        <v>0</v>
      </c>
      <c r="Z113" s="214"/>
      <c r="AA113" s="214"/>
      <c r="AB113" s="246"/>
      <c r="AC113" s="246"/>
      <c r="AD113" s="249">
        <v>0.0</v>
      </c>
      <c r="AE113" s="281"/>
      <c r="AF113" s="214"/>
      <c r="AG113" s="214" t="str">
        <f t="shared" si="63"/>
        <v>SAMA</v>
      </c>
      <c r="AH113" s="246"/>
      <c r="AI113" s="246"/>
      <c r="AJ113" s="250">
        <v>0.0</v>
      </c>
      <c r="AK113" s="214" t="str">
        <f t="shared" si="56"/>
        <v>normal</v>
      </c>
    </row>
    <row r="114" ht="15.0" customHeight="1">
      <c r="A114" s="214"/>
      <c r="B114" s="246" t="s">
        <v>5749</v>
      </c>
      <c r="C114" s="246"/>
      <c r="D114" s="246" t="s">
        <v>80</v>
      </c>
      <c r="E114" s="249">
        <v>0.0</v>
      </c>
      <c r="F114" s="249"/>
      <c r="G114" s="262"/>
      <c r="H114" s="262"/>
      <c r="I114" s="262"/>
      <c r="J114" s="251">
        <f t="shared" si="1"/>
        <v>0</v>
      </c>
      <c r="K114" s="252">
        <f t="shared" si="5"/>
        <v>0</v>
      </c>
      <c r="L114" s="214"/>
      <c r="M114" s="253"/>
      <c r="N114" s="254"/>
      <c r="O114" s="214"/>
      <c r="P114" s="227"/>
      <c r="Q114" s="255"/>
      <c r="R114" s="250">
        <v>0.0</v>
      </c>
      <c r="S114" s="262"/>
      <c r="T114" s="262"/>
      <c r="U114" s="262"/>
      <c r="V114" s="262"/>
      <c r="W114" s="250">
        <f t="shared" si="18"/>
        <v>0</v>
      </c>
      <c r="X114" s="250">
        <f t="shared" si="52"/>
        <v>0</v>
      </c>
      <c r="Y114" s="250">
        <f t="shared" si="20"/>
        <v>0</v>
      </c>
      <c r="Z114" s="214" t="str">
        <f t="shared" ref="Z114:Z119" si="64">IF(AB114=B114,"SAMA","TIDAK SAMA")</f>
        <v>TIDAK SAMA</v>
      </c>
      <c r="AA114" s="214"/>
      <c r="AB114" s="246" t="s">
        <v>5719</v>
      </c>
      <c r="AC114" s="246"/>
      <c r="AD114" s="249">
        <v>38.0</v>
      </c>
      <c r="AE114" s="281"/>
      <c r="AF114" s="214" t="str">
        <f t="shared" ref="AF114:AF119" si="65">IF(B114=AH114,"SAMA","TIDAK SAMA")</f>
        <v>TIDAK SAMA</v>
      </c>
      <c r="AG114" s="214" t="str">
        <f t="shared" si="63"/>
        <v>SAMA</v>
      </c>
      <c r="AH114" s="246" t="s">
        <v>5719</v>
      </c>
      <c r="AI114" s="246"/>
      <c r="AJ114" s="250">
        <v>0.0</v>
      </c>
      <c r="AK114" s="214" t="str">
        <f t="shared" si="56"/>
        <v>normal</v>
      </c>
    </row>
    <row r="115" ht="15.0" customHeight="1">
      <c r="A115" s="214"/>
      <c r="B115" s="246" t="s">
        <v>713</v>
      </c>
      <c r="C115" s="246"/>
      <c r="D115" s="246" t="s">
        <v>80</v>
      </c>
      <c r="E115" s="249">
        <v>0.0</v>
      </c>
      <c r="F115" s="249"/>
      <c r="G115" s="249"/>
      <c r="H115" s="249"/>
      <c r="I115" s="249"/>
      <c r="J115" s="251">
        <f t="shared" si="1"/>
        <v>0</v>
      </c>
      <c r="K115" s="252">
        <f t="shared" si="5"/>
        <v>0</v>
      </c>
      <c r="L115" s="214"/>
      <c r="M115" s="253" t="s">
        <v>5750</v>
      </c>
      <c r="N115" s="254">
        <v>13.0</v>
      </c>
      <c r="O115" s="214" t="str">
        <f>IF(E115=N115,"Sama","Tidak Sama")</f>
        <v>Tidak Sama</v>
      </c>
      <c r="P115" s="227"/>
      <c r="Q115" s="214"/>
      <c r="R115" s="250">
        <v>0.0</v>
      </c>
      <c r="S115" s="249"/>
      <c r="T115" s="249"/>
      <c r="U115" s="249"/>
      <c r="V115" s="249"/>
      <c r="W115" s="250">
        <f t="shared" si="18"/>
        <v>0</v>
      </c>
      <c r="X115" s="250">
        <f t="shared" si="52"/>
        <v>0</v>
      </c>
      <c r="Y115" s="250">
        <f t="shared" si="20"/>
        <v>0</v>
      </c>
      <c r="Z115" s="214" t="str">
        <f t="shared" si="64"/>
        <v>TIDAK SAMA</v>
      </c>
      <c r="AA115" s="214"/>
      <c r="AB115" s="246" t="s">
        <v>5721</v>
      </c>
      <c r="AC115" s="246"/>
      <c r="AD115" s="249">
        <v>5.0</v>
      </c>
      <c r="AE115" s="281"/>
      <c r="AF115" s="214" t="str">
        <f t="shared" si="65"/>
        <v>TIDAK SAMA</v>
      </c>
      <c r="AG115" s="214" t="str">
        <f t="shared" si="63"/>
        <v>SAMA</v>
      </c>
      <c r="AH115" s="246" t="s">
        <v>5721</v>
      </c>
      <c r="AI115" s="246"/>
      <c r="AJ115" s="250">
        <v>0.0</v>
      </c>
      <c r="AK115" s="214" t="str">
        <f t="shared" si="56"/>
        <v>normal</v>
      </c>
    </row>
    <row r="116" ht="15.0" customHeight="1">
      <c r="A116" s="214"/>
      <c r="B116" s="246" t="s">
        <v>5751</v>
      </c>
      <c r="C116" s="246"/>
      <c r="D116" s="246" t="s">
        <v>80</v>
      </c>
      <c r="E116" s="249">
        <v>0.0</v>
      </c>
      <c r="F116" s="249"/>
      <c r="G116" s="249"/>
      <c r="H116" s="249"/>
      <c r="I116" s="249"/>
      <c r="J116" s="251">
        <f t="shared" si="1"/>
        <v>0</v>
      </c>
      <c r="K116" s="252">
        <f t="shared" si="5"/>
        <v>0</v>
      </c>
      <c r="L116" s="214"/>
      <c r="M116" s="253"/>
      <c r="N116" s="254"/>
      <c r="O116" s="214"/>
      <c r="P116" s="227"/>
      <c r="Q116" s="214"/>
      <c r="R116" s="250">
        <v>0.0</v>
      </c>
      <c r="S116" s="249"/>
      <c r="T116" s="249"/>
      <c r="U116" s="249"/>
      <c r="V116" s="249"/>
      <c r="W116" s="250">
        <f t="shared" si="18"/>
        <v>0</v>
      </c>
      <c r="X116" s="250">
        <f t="shared" si="52"/>
        <v>0</v>
      </c>
      <c r="Y116" s="250">
        <f t="shared" si="20"/>
        <v>0</v>
      </c>
      <c r="Z116" s="214" t="str">
        <f t="shared" si="64"/>
        <v>TIDAK SAMA</v>
      </c>
      <c r="AA116" s="214"/>
      <c r="AB116" s="246" t="s">
        <v>5741</v>
      </c>
      <c r="AC116" s="246"/>
      <c r="AD116" s="249">
        <v>60.0</v>
      </c>
      <c r="AE116" s="281"/>
      <c r="AF116" s="214" t="str">
        <f t="shared" si="65"/>
        <v>TIDAK SAMA</v>
      </c>
      <c r="AG116" s="214" t="str">
        <f t="shared" si="63"/>
        <v>SAMA</v>
      </c>
      <c r="AH116" s="246" t="s">
        <v>5741</v>
      </c>
      <c r="AI116" s="246"/>
      <c r="AJ116" s="250">
        <v>15.0</v>
      </c>
      <c r="AK116" s="214" t="str">
        <f t="shared" si="56"/>
        <v>normal</v>
      </c>
    </row>
    <row r="117" ht="15.0" customHeight="1">
      <c r="A117" s="214"/>
      <c r="B117" s="246" t="s">
        <v>5752</v>
      </c>
      <c r="C117" s="246"/>
      <c r="D117" s="246" t="s">
        <v>80</v>
      </c>
      <c r="E117" s="249">
        <v>3.0</v>
      </c>
      <c r="F117" s="262"/>
      <c r="G117" s="262"/>
      <c r="H117" s="262"/>
      <c r="I117" s="262"/>
      <c r="J117" s="251">
        <f t="shared" si="1"/>
        <v>0</v>
      </c>
      <c r="K117" s="252">
        <f t="shared" si="5"/>
        <v>3</v>
      </c>
      <c r="L117" s="214"/>
      <c r="M117" s="253"/>
      <c r="N117" s="254"/>
      <c r="O117" s="214"/>
      <c r="P117" s="227"/>
      <c r="Q117" s="214"/>
      <c r="R117" s="258">
        <v>3.0</v>
      </c>
      <c r="S117" s="262"/>
      <c r="T117" s="262"/>
      <c r="U117" s="262"/>
      <c r="V117" s="262"/>
      <c r="W117" s="250">
        <f t="shared" si="18"/>
        <v>0</v>
      </c>
      <c r="X117" s="250">
        <f t="shared" si="52"/>
        <v>3</v>
      </c>
      <c r="Y117" s="250">
        <f t="shared" si="20"/>
        <v>0</v>
      </c>
      <c r="Z117" s="214" t="str">
        <f t="shared" si="64"/>
        <v>TIDAK SAMA</v>
      </c>
      <c r="AA117" s="214"/>
      <c r="AB117" s="246" t="s">
        <v>5729</v>
      </c>
      <c r="AC117" s="246"/>
      <c r="AD117" s="249">
        <v>36.0</v>
      </c>
      <c r="AE117" s="281"/>
      <c r="AF117" s="214" t="str">
        <f t="shared" si="65"/>
        <v>TIDAK SAMA</v>
      </c>
      <c r="AG117" s="214" t="str">
        <f t="shared" si="63"/>
        <v>SAMA</v>
      </c>
      <c r="AH117" s="246" t="s">
        <v>5729</v>
      </c>
      <c r="AI117" s="246"/>
      <c r="AJ117" s="250">
        <v>0.0</v>
      </c>
      <c r="AK117" s="214" t="str">
        <f t="shared" si="56"/>
        <v>normal</v>
      </c>
    </row>
    <row r="118" ht="15.0" customHeight="1">
      <c r="A118" s="214"/>
      <c r="B118" s="246" t="s">
        <v>5753</v>
      </c>
      <c r="C118" s="246"/>
      <c r="D118" s="246" t="s">
        <v>80</v>
      </c>
      <c r="E118" s="249">
        <v>0.0</v>
      </c>
      <c r="F118" s="262"/>
      <c r="G118" s="262"/>
      <c r="H118" s="262"/>
      <c r="I118" s="262"/>
      <c r="J118" s="251">
        <f t="shared" si="1"/>
        <v>0</v>
      </c>
      <c r="K118" s="252">
        <f t="shared" si="5"/>
        <v>0</v>
      </c>
      <c r="L118" s="214"/>
      <c r="M118" s="253" t="s">
        <v>5753</v>
      </c>
      <c r="N118" s="254">
        <v>1.0</v>
      </c>
      <c r="O118" s="214" t="str">
        <f>IF(E118=N118,"Sama","Tidak Sama")</f>
        <v>Tidak Sama</v>
      </c>
      <c r="P118" s="227"/>
      <c r="Q118" s="255"/>
      <c r="R118" s="250">
        <v>0.0</v>
      </c>
      <c r="S118" s="262"/>
      <c r="T118" s="262"/>
      <c r="U118" s="262"/>
      <c r="V118" s="262"/>
      <c r="W118" s="250">
        <f t="shared" si="18"/>
        <v>0</v>
      </c>
      <c r="X118" s="250">
        <f t="shared" si="52"/>
        <v>0</v>
      </c>
      <c r="Y118" s="250">
        <f t="shared" si="20"/>
        <v>0</v>
      </c>
      <c r="Z118" s="214" t="str">
        <f t="shared" si="64"/>
        <v>TIDAK SAMA</v>
      </c>
      <c r="AA118" s="214"/>
      <c r="AB118" s="246" t="s">
        <v>5732</v>
      </c>
      <c r="AC118" s="246"/>
      <c r="AD118" s="249">
        <v>4.0</v>
      </c>
      <c r="AE118" s="281"/>
      <c r="AF118" s="214" t="str">
        <f t="shared" si="65"/>
        <v>TIDAK SAMA</v>
      </c>
      <c r="AG118" s="214" t="str">
        <f t="shared" si="63"/>
        <v>SAMA</v>
      </c>
      <c r="AH118" s="246" t="s">
        <v>5732</v>
      </c>
      <c r="AI118" s="246"/>
      <c r="AJ118" s="250">
        <v>2.0</v>
      </c>
      <c r="AK118" s="214" t="str">
        <f t="shared" si="56"/>
        <v>normal</v>
      </c>
    </row>
    <row r="119" ht="15.0" customHeight="1">
      <c r="A119" s="214"/>
      <c r="B119" s="246" t="s">
        <v>5754</v>
      </c>
      <c r="C119" s="246"/>
      <c r="D119" s="246" t="s">
        <v>80</v>
      </c>
      <c r="E119" s="249">
        <v>0.0</v>
      </c>
      <c r="F119" s="262"/>
      <c r="G119" s="262"/>
      <c r="H119" s="262"/>
      <c r="I119" s="262"/>
      <c r="J119" s="251">
        <f t="shared" si="1"/>
        <v>0</v>
      </c>
      <c r="K119" s="252">
        <f t="shared" si="5"/>
        <v>0</v>
      </c>
      <c r="L119" s="214"/>
      <c r="M119" s="253"/>
      <c r="N119" s="254"/>
      <c r="O119" s="214"/>
      <c r="P119" s="227"/>
      <c r="Q119" s="214"/>
      <c r="R119" s="250">
        <v>0.0</v>
      </c>
      <c r="S119" s="262"/>
      <c r="T119" s="262"/>
      <c r="U119" s="262"/>
      <c r="V119" s="262"/>
      <c r="W119" s="250">
        <f t="shared" si="18"/>
        <v>0</v>
      </c>
      <c r="X119" s="250">
        <f t="shared" si="52"/>
        <v>0</v>
      </c>
      <c r="Y119" s="250">
        <f t="shared" si="20"/>
        <v>0</v>
      </c>
      <c r="Z119" s="214" t="str">
        <f t="shared" si="64"/>
        <v>TIDAK SAMA</v>
      </c>
      <c r="AA119" s="214"/>
      <c r="AB119" s="246" t="s">
        <v>5755</v>
      </c>
      <c r="AC119" s="246"/>
      <c r="AD119" s="249">
        <v>6.0</v>
      </c>
      <c r="AE119" s="281"/>
      <c r="AF119" s="214" t="str">
        <f t="shared" si="65"/>
        <v>TIDAK SAMA</v>
      </c>
      <c r="AG119" s="214" t="str">
        <f t="shared" si="63"/>
        <v>SAMA</v>
      </c>
      <c r="AH119" s="246" t="s">
        <v>5755</v>
      </c>
      <c r="AI119" s="246"/>
      <c r="AJ119" s="250">
        <v>6.0</v>
      </c>
      <c r="AK119" s="214" t="str">
        <f t="shared" si="56"/>
        <v>normal</v>
      </c>
    </row>
    <row r="120" ht="15.0" customHeight="1">
      <c r="A120" s="214"/>
      <c r="B120" s="246" t="s">
        <v>5756</v>
      </c>
      <c r="C120" s="246"/>
      <c r="D120" s="246" t="s">
        <v>80</v>
      </c>
      <c r="E120" s="249">
        <v>0.0</v>
      </c>
      <c r="F120" s="262"/>
      <c r="G120" s="262"/>
      <c r="H120" s="262"/>
      <c r="I120" s="262"/>
      <c r="J120" s="251">
        <f t="shared" si="1"/>
        <v>0</v>
      </c>
      <c r="K120" s="252">
        <f t="shared" si="5"/>
        <v>0</v>
      </c>
      <c r="L120" s="214"/>
      <c r="M120" s="253"/>
      <c r="N120" s="254"/>
      <c r="O120" s="214"/>
      <c r="P120" s="227"/>
      <c r="Q120" s="214"/>
      <c r="R120" s="250">
        <v>0.0</v>
      </c>
      <c r="S120" s="262"/>
      <c r="T120" s="262"/>
      <c r="U120" s="262"/>
      <c r="V120" s="262"/>
      <c r="W120" s="250">
        <f t="shared" si="18"/>
        <v>0</v>
      </c>
      <c r="X120" s="250">
        <f t="shared" si="52"/>
        <v>0</v>
      </c>
      <c r="Y120" s="250">
        <f t="shared" si="20"/>
        <v>0</v>
      </c>
      <c r="Z120" s="214"/>
      <c r="AA120" s="214"/>
      <c r="AB120" s="246"/>
      <c r="AC120" s="246"/>
      <c r="AD120" s="249"/>
      <c r="AE120" s="281"/>
      <c r="AF120" s="214"/>
      <c r="AG120" s="214"/>
      <c r="AH120" s="246"/>
      <c r="AI120" s="246"/>
      <c r="AJ120" s="250"/>
      <c r="AK120" s="214" t="str">
        <f t="shared" si="56"/>
        <v>normal</v>
      </c>
    </row>
    <row r="121" ht="15.0" customHeight="1">
      <c r="A121" s="214"/>
      <c r="B121" s="246" t="s">
        <v>5733</v>
      </c>
      <c r="C121" s="246"/>
      <c r="D121" s="246" t="s">
        <v>80</v>
      </c>
      <c r="E121" s="249">
        <v>0.0</v>
      </c>
      <c r="F121" s="249"/>
      <c r="G121" s="262"/>
      <c r="H121" s="262"/>
      <c r="I121" s="262"/>
      <c r="J121" s="251">
        <f t="shared" si="1"/>
        <v>0</v>
      </c>
      <c r="K121" s="252">
        <f t="shared" si="5"/>
        <v>0</v>
      </c>
      <c r="L121" s="214"/>
      <c r="M121" s="253" t="s">
        <v>5733</v>
      </c>
      <c r="N121" s="254">
        <v>3.0</v>
      </c>
      <c r="O121" s="214" t="str">
        <f t="shared" ref="O121:O123" si="66">IF(E121=N121,"Sama","Tidak Sama")</f>
        <v>Tidak Sama</v>
      </c>
      <c r="P121" s="227"/>
      <c r="Q121" s="214"/>
      <c r="R121" s="250">
        <v>0.0</v>
      </c>
      <c r="S121" s="262"/>
      <c r="T121" s="262"/>
      <c r="U121" s="262"/>
      <c r="V121" s="262"/>
      <c r="W121" s="250">
        <f t="shared" si="18"/>
        <v>0</v>
      </c>
      <c r="X121" s="250">
        <f t="shared" si="52"/>
        <v>0</v>
      </c>
      <c r="Y121" s="250">
        <f t="shared" si="20"/>
        <v>0</v>
      </c>
      <c r="Z121" s="214"/>
      <c r="AA121" s="214"/>
      <c r="AB121" s="246"/>
      <c r="AC121" s="246"/>
      <c r="AD121" s="249"/>
      <c r="AE121" s="281"/>
      <c r="AF121" s="214"/>
      <c r="AG121" s="214"/>
      <c r="AH121" s="246"/>
      <c r="AI121" s="246"/>
      <c r="AJ121" s="250"/>
      <c r="AK121" s="214" t="str">
        <f t="shared" si="56"/>
        <v>normal</v>
      </c>
    </row>
    <row r="122" ht="15.0" customHeight="1">
      <c r="A122" s="214"/>
      <c r="B122" s="246" t="s">
        <v>5757</v>
      </c>
      <c r="C122" s="246"/>
      <c r="D122" s="246" t="s">
        <v>80</v>
      </c>
      <c r="E122" s="249">
        <v>0.0</v>
      </c>
      <c r="F122" s="262"/>
      <c r="G122" s="262"/>
      <c r="H122" s="262"/>
      <c r="I122" s="262"/>
      <c r="J122" s="251">
        <f t="shared" si="1"/>
        <v>0</v>
      </c>
      <c r="K122" s="252">
        <f t="shared" si="5"/>
        <v>0</v>
      </c>
      <c r="L122" s="214"/>
      <c r="M122" s="253" t="s">
        <v>5757</v>
      </c>
      <c r="N122" s="254">
        <v>12.0</v>
      </c>
      <c r="O122" s="214" t="str">
        <f t="shared" si="66"/>
        <v>Tidak Sama</v>
      </c>
      <c r="P122" s="227"/>
      <c r="Q122" s="214"/>
      <c r="R122" s="250">
        <v>0.0</v>
      </c>
      <c r="S122" s="262"/>
      <c r="T122" s="262"/>
      <c r="U122" s="262"/>
      <c r="V122" s="262"/>
      <c r="W122" s="250">
        <f t="shared" si="18"/>
        <v>0</v>
      </c>
      <c r="X122" s="250">
        <f t="shared" si="52"/>
        <v>0</v>
      </c>
      <c r="Y122" s="250">
        <f t="shared" si="20"/>
        <v>0</v>
      </c>
      <c r="Z122" s="214"/>
      <c r="AA122" s="214"/>
      <c r="AB122" s="246"/>
      <c r="AC122" s="246"/>
      <c r="AD122" s="249">
        <v>0.0</v>
      </c>
      <c r="AE122" s="281"/>
      <c r="AF122" s="214"/>
      <c r="AG122" s="214"/>
      <c r="AH122" s="246"/>
      <c r="AI122" s="246"/>
      <c r="AJ122" s="250">
        <v>0.0</v>
      </c>
      <c r="AK122" s="214" t="str">
        <f t="shared" si="56"/>
        <v>normal</v>
      </c>
    </row>
    <row r="123" ht="15.0" customHeight="1">
      <c r="A123" s="214"/>
      <c r="B123" s="265" t="s">
        <v>5758</v>
      </c>
      <c r="C123" s="246"/>
      <c r="D123" s="246" t="s">
        <v>80</v>
      </c>
      <c r="E123" s="257">
        <v>8.0</v>
      </c>
      <c r="F123" s="266"/>
      <c r="G123" s="262"/>
      <c r="H123" s="262"/>
      <c r="I123" s="262"/>
      <c r="J123" s="251">
        <f t="shared" si="1"/>
        <v>0</v>
      </c>
      <c r="K123" s="252">
        <f t="shared" si="5"/>
        <v>8</v>
      </c>
      <c r="L123" s="214"/>
      <c r="M123" s="253" t="s">
        <v>5416</v>
      </c>
      <c r="N123" s="254">
        <v>3.0</v>
      </c>
      <c r="O123" s="214" t="str">
        <f t="shared" si="66"/>
        <v>Tidak Sama</v>
      </c>
      <c r="P123" s="227"/>
      <c r="Q123" s="255"/>
      <c r="R123" s="258">
        <v>4.0</v>
      </c>
      <c r="S123" s="266"/>
      <c r="T123" s="262"/>
      <c r="U123" s="262"/>
      <c r="V123" s="262"/>
      <c r="W123" s="250">
        <f t="shared" si="18"/>
        <v>0</v>
      </c>
      <c r="X123" s="250">
        <f t="shared" si="52"/>
        <v>4</v>
      </c>
      <c r="Y123" s="258">
        <v>4.0</v>
      </c>
      <c r="Z123" s="214" t="str">
        <f>IF(AB123=B123,"SAMA","TIDAK SAMA")</f>
        <v>TIDAK SAMA</v>
      </c>
      <c r="AA123" s="214"/>
      <c r="AB123" s="246" t="s">
        <v>713</v>
      </c>
      <c r="AC123" s="246"/>
      <c r="AD123" s="249">
        <v>180.0</v>
      </c>
      <c r="AE123" s="281"/>
      <c r="AF123" s="214" t="str">
        <f>IF(B123=AH123,"SAMA","TIDAK SAMA")</f>
        <v>TIDAK SAMA</v>
      </c>
      <c r="AG123" s="214" t="str">
        <f>IF(AC123=AI123,"SAMA","TIDAK")</f>
        <v>SAMA</v>
      </c>
      <c r="AH123" s="246" t="s">
        <v>713</v>
      </c>
      <c r="AI123" s="246"/>
      <c r="AJ123" s="250">
        <v>38.0</v>
      </c>
      <c r="AK123" s="214" t="str">
        <f t="shared" si="56"/>
        <v>normal</v>
      </c>
    </row>
    <row r="124" ht="15.0" customHeight="1">
      <c r="A124" s="214"/>
      <c r="B124" s="265" t="s">
        <v>5759</v>
      </c>
      <c r="C124" s="246"/>
      <c r="D124" s="246" t="s">
        <v>80</v>
      </c>
      <c r="E124" s="249">
        <v>0.0</v>
      </c>
      <c r="F124" s="262"/>
      <c r="G124" s="262"/>
      <c r="H124" s="262"/>
      <c r="I124" s="262"/>
      <c r="J124" s="251">
        <f t="shared" si="1"/>
        <v>0</v>
      </c>
      <c r="K124" s="252">
        <f t="shared" si="5"/>
        <v>0</v>
      </c>
      <c r="L124" s="214"/>
      <c r="M124" s="253"/>
      <c r="N124" s="254"/>
      <c r="O124" s="214"/>
      <c r="P124" s="227"/>
      <c r="Q124" s="214"/>
      <c r="R124" s="250">
        <v>0.0</v>
      </c>
      <c r="S124" s="262"/>
      <c r="T124" s="262"/>
      <c r="U124" s="262"/>
      <c r="V124" s="262"/>
      <c r="W124" s="250">
        <f t="shared" si="18"/>
        <v>0</v>
      </c>
      <c r="X124" s="250">
        <f t="shared" si="52"/>
        <v>0</v>
      </c>
      <c r="Y124" s="250">
        <f t="shared" ref="Y124:Y141" si="67">K124-X124</f>
        <v>0</v>
      </c>
      <c r="Z124" s="214"/>
      <c r="AA124" s="214"/>
      <c r="AB124" s="246"/>
      <c r="AC124" s="246"/>
      <c r="AD124" s="249"/>
      <c r="AE124" s="281"/>
      <c r="AF124" s="214"/>
      <c r="AG124" s="214"/>
      <c r="AH124" s="246"/>
      <c r="AI124" s="246"/>
      <c r="AJ124" s="250"/>
      <c r="AK124" s="214"/>
    </row>
    <row r="125" ht="15.0" customHeight="1">
      <c r="A125" s="214"/>
      <c r="B125" s="247" t="s">
        <v>524</v>
      </c>
      <c r="C125" s="247"/>
      <c r="D125" s="246" t="s">
        <v>80</v>
      </c>
      <c r="E125" s="249">
        <v>0.0</v>
      </c>
      <c r="F125" s="249"/>
      <c r="G125" s="249"/>
      <c r="H125" s="249"/>
      <c r="I125" s="249"/>
      <c r="J125" s="251">
        <f t="shared" si="1"/>
        <v>0</v>
      </c>
      <c r="K125" s="252">
        <f t="shared" si="5"/>
        <v>0</v>
      </c>
      <c r="L125" s="214"/>
      <c r="M125" s="263"/>
      <c r="N125" s="254"/>
      <c r="O125" s="214"/>
      <c r="P125" s="227"/>
      <c r="Q125" s="214"/>
      <c r="R125" s="250">
        <v>0.0</v>
      </c>
      <c r="S125" s="249"/>
      <c r="T125" s="249"/>
      <c r="U125" s="249"/>
      <c r="V125" s="249"/>
      <c r="W125" s="250">
        <f t="shared" si="18"/>
        <v>0</v>
      </c>
      <c r="X125" s="250">
        <f t="shared" si="52"/>
        <v>0</v>
      </c>
      <c r="Y125" s="250">
        <f t="shared" si="67"/>
        <v>0</v>
      </c>
      <c r="Z125" s="214" t="str">
        <f>IF(AB125=B125,"SAMA","TIDAK SAMA")</f>
        <v>TIDAK SAMA</v>
      </c>
      <c r="AA125" s="214"/>
      <c r="AB125" s="246" t="s">
        <v>5753</v>
      </c>
      <c r="AC125" s="246"/>
      <c r="AD125" s="249">
        <v>1.0</v>
      </c>
      <c r="AE125" s="281"/>
      <c r="AF125" s="214" t="str">
        <f>IF(B125=AH125,"SAMA","TIDAK SAMA")</f>
        <v>TIDAK SAMA</v>
      </c>
      <c r="AG125" s="214" t="str">
        <f>IF(AC125=AI125,"SAMA","TIDAK")</f>
        <v>SAMA</v>
      </c>
      <c r="AH125" s="246" t="s">
        <v>5753</v>
      </c>
      <c r="AI125" s="246"/>
      <c r="AJ125" s="250">
        <v>1.0</v>
      </c>
      <c r="AK125" s="214" t="str">
        <f>IF(Y125&lt;0,"tidak normal","normal")</f>
        <v>normal</v>
      </c>
    </row>
    <row r="126" ht="15.0" customHeight="1">
      <c r="A126" s="214"/>
      <c r="B126" s="246" t="s">
        <v>5760</v>
      </c>
      <c r="C126" s="246"/>
      <c r="D126" s="246" t="s">
        <v>80</v>
      </c>
      <c r="E126" s="257">
        <v>6.0</v>
      </c>
      <c r="F126" s="262"/>
      <c r="G126" s="262"/>
      <c r="H126" s="262"/>
      <c r="I126" s="262"/>
      <c r="J126" s="251">
        <f t="shared" si="1"/>
        <v>0</v>
      </c>
      <c r="K126" s="252">
        <f t="shared" si="5"/>
        <v>6</v>
      </c>
      <c r="L126" s="214"/>
      <c r="M126" s="253" t="s">
        <v>5761</v>
      </c>
      <c r="N126" s="254">
        <v>1.0</v>
      </c>
      <c r="O126" s="214" t="str">
        <f t="shared" ref="O126:O127" si="68">IF(E126=N126,"Sama","Tidak Sama")</f>
        <v>Tidak Sama</v>
      </c>
      <c r="P126" s="227"/>
      <c r="Q126" s="214"/>
      <c r="R126" s="250">
        <v>0.0</v>
      </c>
      <c r="S126" s="262"/>
      <c r="T126" s="262"/>
      <c r="U126" s="262"/>
      <c r="V126" s="262"/>
      <c r="W126" s="250">
        <f t="shared" si="18"/>
        <v>0</v>
      </c>
      <c r="X126" s="250">
        <f t="shared" si="52"/>
        <v>0</v>
      </c>
      <c r="Y126" s="250">
        <f t="shared" si="67"/>
        <v>6</v>
      </c>
      <c r="Z126" s="214"/>
      <c r="AA126" s="214"/>
      <c r="AB126" s="246"/>
      <c r="AC126" s="246"/>
      <c r="AD126" s="249"/>
      <c r="AE126" s="281"/>
      <c r="AF126" s="214"/>
      <c r="AG126" s="214"/>
      <c r="AH126" s="246"/>
      <c r="AI126" s="246"/>
      <c r="AJ126" s="250"/>
      <c r="AK126" s="214"/>
    </row>
    <row r="127" ht="15.0" customHeight="1">
      <c r="A127" s="214"/>
      <c r="B127" s="246" t="s">
        <v>1254</v>
      </c>
      <c r="C127" s="246" t="s">
        <v>5762</v>
      </c>
      <c r="D127" s="246" t="s">
        <v>80</v>
      </c>
      <c r="E127" s="249">
        <v>0.0</v>
      </c>
      <c r="F127" s="262"/>
      <c r="G127" s="262"/>
      <c r="H127" s="262"/>
      <c r="I127" s="262"/>
      <c r="J127" s="251">
        <f t="shared" si="1"/>
        <v>0</v>
      </c>
      <c r="K127" s="252">
        <f t="shared" si="5"/>
        <v>0</v>
      </c>
      <c r="L127" s="214"/>
      <c r="M127" s="253" t="s">
        <v>1254</v>
      </c>
      <c r="N127" s="254">
        <v>1.0</v>
      </c>
      <c r="O127" s="214" t="str">
        <f t="shared" si="68"/>
        <v>Tidak Sama</v>
      </c>
      <c r="P127" s="227"/>
      <c r="Q127" s="214"/>
      <c r="R127" s="250">
        <v>0.0</v>
      </c>
      <c r="S127" s="262"/>
      <c r="T127" s="262"/>
      <c r="U127" s="262"/>
      <c r="V127" s="262"/>
      <c r="W127" s="250">
        <f t="shared" si="18"/>
        <v>0</v>
      </c>
      <c r="X127" s="250">
        <f t="shared" si="52"/>
        <v>0</v>
      </c>
      <c r="Y127" s="250">
        <f t="shared" si="67"/>
        <v>0</v>
      </c>
      <c r="Z127" s="214"/>
      <c r="AA127" s="214"/>
      <c r="AB127" s="246"/>
      <c r="AC127" s="246"/>
      <c r="AD127" s="249"/>
      <c r="AE127" s="281"/>
      <c r="AF127" s="214"/>
      <c r="AG127" s="214"/>
      <c r="AH127" s="246"/>
      <c r="AI127" s="246"/>
      <c r="AJ127" s="250"/>
      <c r="AK127" s="214" t="str">
        <f t="shared" ref="AK127:AK131" si="69">IF(Y127&lt;0,"tidak normal","normal")</f>
        <v>normal</v>
      </c>
    </row>
    <row r="128" ht="15.0" customHeight="1">
      <c r="A128" s="214"/>
      <c r="B128" s="246" t="s">
        <v>5763</v>
      </c>
      <c r="C128" s="246" t="s">
        <v>5764</v>
      </c>
      <c r="D128" s="246" t="s">
        <v>80</v>
      </c>
      <c r="E128" s="249">
        <v>0.0</v>
      </c>
      <c r="F128" s="262"/>
      <c r="G128" s="262"/>
      <c r="H128" s="262"/>
      <c r="I128" s="262"/>
      <c r="J128" s="251">
        <f t="shared" si="1"/>
        <v>0</v>
      </c>
      <c r="K128" s="252">
        <f t="shared" si="5"/>
        <v>0</v>
      </c>
      <c r="L128" s="214"/>
      <c r="M128" s="253"/>
      <c r="N128" s="254"/>
      <c r="O128" s="214"/>
      <c r="P128" s="227"/>
      <c r="Q128" s="214"/>
      <c r="R128" s="250">
        <v>0.0</v>
      </c>
      <c r="S128" s="262"/>
      <c r="T128" s="262"/>
      <c r="U128" s="262"/>
      <c r="V128" s="262"/>
      <c r="W128" s="250">
        <f t="shared" si="18"/>
        <v>0</v>
      </c>
      <c r="X128" s="250">
        <f t="shared" si="52"/>
        <v>0</v>
      </c>
      <c r="Y128" s="250">
        <f t="shared" si="67"/>
        <v>0</v>
      </c>
      <c r="Z128" s="214" t="str">
        <f t="shared" ref="Z128:Z131" si="70">IF(AB128=B128,"SAMA","TIDAK SAMA")</f>
        <v>TIDAK SAMA</v>
      </c>
      <c r="AA128" s="214"/>
      <c r="AB128" s="246" t="s">
        <v>5757</v>
      </c>
      <c r="AC128" s="246"/>
      <c r="AD128" s="249">
        <v>12.0</v>
      </c>
      <c r="AE128" s="281"/>
      <c r="AF128" s="214" t="str">
        <f t="shared" ref="AF128:AF131" si="71">IF(B128=AH128,"SAMA","TIDAK SAMA")</f>
        <v>TIDAK SAMA</v>
      </c>
      <c r="AG128" s="214" t="str">
        <f t="shared" ref="AG128:AG131" si="72">IF(AC128=AI128,"SAMA","TIDAK")</f>
        <v>SAMA</v>
      </c>
      <c r="AH128" s="246" t="s">
        <v>5757</v>
      </c>
      <c r="AI128" s="246"/>
      <c r="AJ128" s="250">
        <v>10.0</v>
      </c>
      <c r="AK128" s="214" t="str">
        <f t="shared" si="69"/>
        <v>normal</v>
      </c>
    </row>
    <row r="129" ht="15.0" customHeight="1">
      <c r="A129" s="214"/>
      <c r="B129" s="246" t="s">
        <v>5765</v>
      </c>
      <c r="C129" s="246"/>
      <c r="D129" s="246" t="s">
        <v>80</v>
      </c>
      <c r="E129" s="249">
        <v>0.0</v>
      </c>
      <c r="F129" s="262"/>
      <c r="G129" s="262"/>
      <c r="H129" s="262"/>
      <c r="I129" s="262"/>
      <c r="J129" s="251">
        <f t="shared" si="1"/>
        <v>0</v>
      </c>
      <c r="K129" s="252">
        <f t="shared" si="5"/>
        <v>0</v>
      </c>
      <c r="L129" s="214"/>
      <c r="M129" s="253"/>
      <c r="N129" s="254"/>
      <c r="O129" s="214"/>
      <c r="P129" s="227"/>
      <c r="Q129" s="255"/>
      <c r="R129" s="250">
        <v>0.0</v>
      </c>
      <c r="S129" s="262"/>
      <c r="T129" s="262"/>
      <c r="U129" s="262"/>
      <c r="V129" s="262"/>
      <c r="W129" s="250">
        <f t="shared" si="18"/>
        <v>0</v>
      </c>
      <c r="X129" s="250">
        <f t="shared" si="52"/>
        <v>0</v>
      </c>
      <c r="Y129" s="250">
        <f t="shared" si="67"/>
        <v>0</v>
      </c>
      <c r="Z129" s="214" t="str">
        <f t="shared" si="70"/>
        <v>TIDAK SAMA</v>
      </c>
      <c r="AA129" s="214"/>
      <c r="AB129" s="246" t="s">
        <v>5416</v>
      </c>
      <c r="AC129" s="246"/>
      <c r="AD129" s="249">
        <v>3.0</v>
      </c>
      <c r="AE129" s="281"/>
      <c r="AF129" s="214" t="str">
        <f t="shared" si="71"/>
        <v>TIDAK SAMA</v>
      </c>
      <c r="AG129" s="214" t="str">
        <f t="shared" si="72"/>
        <v>SAMA</v>
      </c>
      <c r="AH129" s="246" t="s">
        <v>5416</v>
      </c>
      <c r="AI129" s="246"/>
      <c r="AJ129" s="250">
        <v>3.0</v>
      </c>
      <c r="AK129" s="214" t="str">
        <f t="shared" si="69"/>
        <v>normal</v>
      </c>
    </row>
    <row r="130" ht="15.0" customHeight="1">
      <c r="A130" s="214"/>
      <c r="B130" s="246" t="s">
        <v>5766</v>
      </c>
      <c r="C130" s="246" t="s">
        <v>5767</v>
      </c>
      <c r="D130" s="246" t="s">
        <v>80</v>
      </c>
      <c r="E130" s="249">
        <v>0.0</v>
      </c>
      <c r="F130" s="249"/>
      <c r="G130" s="249"/>
      <c r="H130" s="249"/>
      <c r="I130" s="249"/>
      <c r="J130" s="251">
        <f t="shared" si="1"/>
        <v>0</v>
      </c>
      <c r="K130" s="252">
        <f t="shared" si="5"/>
        <v>0</v>
      </c>
      <c r="L130" s="214"/>
      <c r="M130" s="253" t="s">
        <v>5766</v>
      </c>
      <c r="N130" s="254">
        <v>1.0</v>
      </c>
      <c r="O130" s="214" t="str">
        <f>IF(E130=N130,"Sama","Tidak Sama")</f>
        <v>Tidak Sama</v>
      </c>
      <c r="P130" s="227"/>
      <c r="Q130" s="255"/>
      <c r="R130" s="250">
        <v>0.0</v>
      </c>
      <c r="S130" s="249"/>
      <c r="T130" s="249"/>
      <c r="U130" s="249"/>
      <c r="V130" s="249"/>
      <c r="W130" s="250">
        <f t="shared" si="18"/>
        <v>0</v>
      </c>
      <c r="X130" s="250">
        <f t="shared" si="52"/>
        <v>0</v>
      </c>
      <c r="Y130" s="250">
        <f t="shared" si="67"/>
        <v>0</v>
      </c>
      <c r="Z130" s="214" t="str">
        <f t="shared" si="70"/>
        <v>TIDAK SAMA</v>
      </c>
      <c r="AA130" s="214"/>
      <c r="AB130" s="246" t="s">
        <v>5768</v>
      </c>
      <c r="AC130" s="246"/>
      <c r="AD130" s="249">
        <v>4.0</v>
      </c>
      <c r="AE130" s="281"/>
      <c r="AF130" s="214" t="str">
        <f t="shared" si="71"/>
        <v>TIDAK SAMA</v>
      </c>
      <c r="AG130" s="214" t="str">
        <f t="shared" si="72"/>
        <v>SAMA</v>
      </c>
      <c r="AH130" s="246" t="s">
        <v>5768</v>
      </c>
      <c r="AI130" s="246"/>
      <c r="AJ130" s="250">
        <v>4.0</v>
      </c>
      <c r="AK130" s="214" t="str">
        <f t="shared" si="69"/>
        <v>normal</v>
      </c>
    </row>
    <row r="131" ht="15.0" customHeight="1">
      <c r="A131" s="214"/>
      <c r="B131" s="246" t="s">
        <v>1697</v>
      </c>
      <c r="C131" s="246" t="s">
        <v>5769</v>
      </c>
      <c r="D131" s="246" t="s">
        <v>80</v>
      </c>
      <c r="E131" s="249">
        <v>0.0</v>
      </c>
      <c r="F131" s="262"/>
      <c r="G131" s="262"/>
      <c r="H131" s="262"/>
      <c r="I131" s="262"/>
      <c r="J131" s="251">
        <f t="shared" si="1"/>
        <v>0</v>
      </c>
      <c r="K131" s="252">
        <f t="shared" si="5"/>
        <v>0</v>
      </c>
      <c r="L131" s="214"/>
      <c r="M131" s="253"/>
      <c r="N131" s="254"/>
      <c r="O131" s="214"/>
      <c r="P131" s="227"/>
      <c r="Q131" s="255"/>
      <c r="R131" s="250">
        <v>0.0</v>
      </c>
      <c r="S131" s="262"/>
      <c r="T131" s="262"/>
      <c r="U131" s="262"/>
      <c r="V131" s="262"/>
      <c r="W131" s="250">
        <f t="shared" si="18"/>
        <v>0</v>
      </c>
      <c r="X131" s="250">
        <f t="shared" si="52"/>
        <v>0</v>
      </c>
      <c r="Y131" s="250">
        <f t="shared" si="67"/>
        <v>0</v>
      </c>
      <c r="Z131" s="214" t="str">
        <f t="shared" si="70"/>
        <v>TIDAK SAMA</v>
      </c>
      <c r="AA131" s="214"/>
      <c r="AB131" s="246" t="s">
        <v>5748</v>
      </c>
      <c r="AC131" s="246"/>
      <c r="AD131" s="249">
        <v>4.0</v>
      </c>
      <c r="AE131" s="281"/>
      <c r="AF131" s="214" t="str">
        <f t="shared" si="71"/>
        <v>TIDAK SAMA</v>
      </c>
      <c r="AG131" s="214" t="str">
        <f t="shared" si="72"/>
        <v>SAMA</v>
      </c>
      <c r="AH131" s="246" t="s">
        <v>5748</v>
      </c>
      <c r="AI131" s="246"/>
      <c r="AJ131" s="250">
        <v>4.0</v>
      </c>
      <c r="AK131" s="214" t="str">
        <f t="shared" si="69"/>
        <v>normal</v>
      </c>
    </row>
    <row r="132" ht="15.0" customHeight="1">
      <c r="A132" s="214"/>
      <c r="B132" s="246" t="s">
        <v>1697</v>
      </c>
      <c r="C132" s="246" t="s">
        <v>5770</v>
      </c>
      <c r="D132" s="246" t="s">
        <v>80</v>
      </c>
      <c r="E132" s="249">
        <v>0.0</v>
      </c>
      <c r="F132" s="262"/>
      <c r="G132" s="262"/>
      <c r="H132" s="262"/>
      <c r="I132" s="262"/>
      <c r="J132" s="251">
        <f t="shared" si="1"/>
        <v>0</v>
      </c>
      <c r="K132" s="252">
        <f t="shared" si="5"/>
        <v>0</v>
      </c>
      <c r="L132" s="214"/>
      <c r="M132" s="253"/>
      <c r="N132" s="254"/>
      <c r="O132" s="214"/>
      <c r="P132" s="227"/>
      <c r="Q132" s="255"/>
      <c r="R132" s="250">
        <v>0.0</v>
      </c>
      <c r="S132" s="262"/>
      <c r="T132" s="262"/>
      <c r="U132" s="262"/>
      <c r="V132" s="262"/>
      <c r="W132" s="250">
        <f t="shared" si="18"/>
        <v>0</v>
      </c>
      <c r="X132" s="250">
        <f t="shared" si="52"/>
        <v>0</v>
      </c>
      <c r="Y132" s="250">
        <f t="shared" si="67"/>
        <v>0</v>
      </c>
      <c r="Z132" s="214"/>
      <c r="AA132" s="214"/>
      <c r="AB132" s="246"/>
      <c r="AC132" s="246"/>
      <c r="AD132" s="249"/>
      <c r="AE132" s="281"/>
      <c r="AF132" s="214"/>
      <c r="AG132" s="214"/>
      <c r="AH132" s="246"/>
      <c r="AI132" s="246"/>
      <c r="AJ132" s="250"/>
      <c r="AK132" s="214"/>
    </row>
    <row r="133" ht="15.0" customHeight="1">
      <c r="A133" s="214"/>
      <c r="B133" s="246" t="s">
        <v>5771</v>
      </c>
      <c r="C133" s="246" t="s">
        <v>5772</v>
      </c>
      <c r="D133" s="246" t="s">
        <v>80</v>
      </c>
      <c r="E133" s="249">
        <v>0.0</v>
      </c>
      <c r="F133" s="262"/>
      <c r="G133" s="262"/>
      <c r="H133" s="262"/>
      <c r="I133" s="262"/>
      <c r="J133" s="251">
        <f t="shared" si="1"/>
        <v>0</v>
      </c>
      <c r="K133" s="252">
        <f t="shared" si="5"/>
        <v>0</v>
      </c>
      <c r="L133" s="214"/>
      <c r="M133" s="253"/>
      <c r="N133" s="254"/>
      <c r="O133" s="214"/>
      <c r="P133" s="227"/>
      <c r="Q133" s="255"/>
      <c r="R133" s="250">
        <v>0.0</v>
      </c>
      <c r="S133" s="262"/>
      <c r="T133" s="262"/>
      <c r="U133" s="262"/>
      <c r="V133" s="262"/>
      <c r="W133" s="250">
        <f t="shared" si="18"/>
        <v>0</v>
      </c>
      <c r="X133" s="250">
        <f t="shared" si="52"/>
        <v>0</v>
      </c>
      <c r="Y133" s="250">
        <f t="shared" si="67"/>
        <v>0</v>
      </c>
      <c r="Z133" s="214"/>
      <c r="AA133" s="214"/>
      <c r="AB133" s="246"/>
      <c r="AC133" s="246"/>
      <c r="AD133" s="249"/>
      <c r="AE133" s="281"/>
      <c r="AF133" s="214"/>
      <c r="AG133" s="214"/>
      <c r="AH133" s="246"/>
      <c r="AI133" s="246"/>
      <c r="AJ133" s="250"/>
      <c r="AK133" s="214"/>
    </row>
    <row r="134" ht="15.0" customHeight="1">
      <c r="A134" s="214"/>
      <c r="B134" s="246" t="s">
        <v>5773</v>
      </c>
      <c r="C134" s="246" t="s">
        <v>1698</v>
      </c>
      <c r="D134" s="246" t="s">
        <v>80</v>
      </c>
      <c r="E134" s="249">
        <v>0.0</v>
      </c>
      <c r="F134" s="262"/>
      <c r="G134" s="262"/>
      <c r="H134" s="262"/>
      <c r="I134" s="262"/>
      <c r="J134" s="251">
        <f t="shared" si="1"/>
        <v>0</v>
      </c>
      <c r="K134" s="252">
        <f t="shared" si="5"/>
        <v>0</v>
      </c>
      <c r="L134" s="214"/>
      <c r="M134" s="253"/>
      <c r="N134" s="254"/>
      <c r="O134" s="214"/>
      <c r="P134" s="227"/>
      <c r="Q134" s="255"/>
      <c r="R134" s="250">
        <v>0.0</v>
      </c>
      <c r="S134" s="262"/>
      <c r="T134" s="262"/>
      <c r="U134" s="262"/>
      <c r="V134" s="262"/>
      <c r="W134" s="250">
        <f t="shared" si="18"/>
        <v>0</v>
      </c>
      <c r="X134" s="250">
        <f t="shared" si="52"/>
        <v>0</v>
      </c>
      <c r="Y134" s="250">
        <f t="shared" si="67"/>
        <v>0</v>
      </c>
      <c r="Z134" s="214" t="str">
        <f>IF(AB134=B134,"SAMA","TIDAK SAMA")</f>
        <v>TIDAK SAMA</v>
      </c>
      <c r="AA134" s="214"/>
      <c r="AB134" s="246" t="s">
        <v>5760</v>
      </c>
      <c r="AC134" s="246"/>
      <c r="AD134" s="249">
        <v>1.0</v>
      </c>
      <c r="AE134" s="281"/>
      <c r="AF134" s="214" t="str">
        <f>IF(B134=AH134,"SAMA","TIDAK SAMA")</f>
        <v>TIDAK SAMA</v>
      </c>
      <c r="AG134" s="214" t="str">
        <f>IF(AC134=AI134,"SAMA","TIDAK")</f>
        <v>SAMA</v>
      </c>
      <c r="AH134" s="246" t="s">
        <v>5760</v>
      </c>
      <c r="AI134" s="246"/>
      <c r="AJ134" s="250">
        <v>1.0</v>
      </c>
      <c r="AK134" s="214" t="str">
        <f t="shared" ref="AK134:AK146" si="73">IF(Y134&lt;0,"tidak normal","normal")</f>
        <v>normal</v>
      </c>
    </row>
    <row r="135" ht="15.0" customHeight="1">
      <c r="A135" s="214"/>
      <c r="B135" s="246" t="s">
        <v>5773</v>
      </c>
      <c r="C135" s="246" t="s">
        <v>5774</v>
      </c>
      <c r="D135" s="246" t="s">
        <v>80</v>
      </c>
      <c r="E135" s="249">
        <v>0.0</v>
      </c>
      <c r="F135" s="262"/>
      <c r="G135" s="262"/>
      <c r="H135" s="262"/>
      <c r="I135" s="262"/>
      <c r="J135" s="251">
        <f t="shared" si="1"/>
        <v>0</v>
      </c>
      <c r="K135" s="252">
        <f t="shared" si="5"/>
        <v>0</v>
      </c>
      <c r="L135" s="214"/>
      <c r="M135" s="253"/>
      <c r="N135" s="254"/>
      <c r="O135" s="214"/>
      <c r="P135" s="227"/>
      <c r="Q135" s="255"/>
      <c r="R135" s="250">
        <v>0.0</v>
      </c>
      <c r="S135" s="262"/>
      <c r="T135" s="262"/>
      <c r="U135" s="262"/>
      <c r="V135" s="262"/>
      <c r="W135" s="250">
        <f t="shared" si="18"/>
        <v>0</v>
      </c>
      <c r="X135" s="250">
        <f t="shared" si="52"/>
        <v>0</v>
      </c>
      <c r="Y135" s="250">
        <f t="shared" si="67"/>
        <v>0</v>
      </c>
      <c r="Z135" s="214"/>
      <c r="AA135" s="214"/>
      <c r="AB135" s="246"/>
      <c r="AC135" s="246"/>
      <c r="AD135" s="249">
        <v>0.0</v>
      </c>
      <c r="AE135" s="281"/>
      <c r="AF135" s="214"/>
      <c r="AG135" s="214"/>
      <c r="AH135" s="246"/>
      <c r="AI135" s="246"/>
      <c r="AJ135" s="250">
        <v>0.0</v>
      </c>
      <c r="AK135" s="214" t="str">
        <f t="shared" si="73"/>
        <v>normal</v>
      </c>
    </row>
    <row r="136" ht="15.0" customHeight="1">
      <c r="A136" s="214"/>
      <c r="B136" s="246" t="s">
        <v>5773</v>
      </c>
      <c r="C136" s="246" t="s">
        <v>5775</v>
      </c>
      <c r="D136" s="246" t="s">
        <v>80</v>
      </c>
      <c r="E136" s="249">
        <v>0.0</v>
      </c>
      <c r="F136" s="262"/>
      <c r="G136" s="262"/>
      <c r="H136" s="262"/>
      <c r="I136" s="262"/>
      <c r="J136" s="251">
        <f t="shared" si="1"/>
        <v>0</v>
      </c>
      <c r="K136" s="252">
        <f t="shared" si="5"/>
        <v>0</v>
      </c>
      <c r="L136" s="214"/>
      <c r="M136" s="253"/>
      <c r="N136" s="254"/>
      <c r="O136" s="214"/>
      <c r="P136" s="227"/>
      <c r="Q136" s="255"/>
      <c r="R136" s="250">
        <v>0.0</v>
      </c>
      <c r="S136" s="262"/>
      <c r="T136" s="262"/>
      <c r="U136" s="262"/>
      <c r="V136" s="262"/>
      <c r="W136" s="250">
        <f t="shared" si="18"/>
        <v>0</v>
      </c>
      <c r="X136" s="250">
        <f t="shared" si="52"/>
        <v>0</v>
      </c>
      <c r="Y136" s="250">
        <f t="shared" si="67"/>
        <v>0</v>
      </c>
      <c r="Z136" s="214" t="str">
        <f>IF(AB136=B136,"SAMA","TIDAK SAMA")</f>
        <v>TIDAK SAMA</v>
      </c>
      <c r="AA136" s="214"/>
      <c r="AB136" s="246" t="s">
        <v>5776</v>
      </c>
      <c r="AC136" s="246"/>
      <c r="AD136" s="249">
        <v>6.0</v>
      </c>
      <c r="AE136" s="281"/>
      <c r="AF136" s="214" t="str">
        <f>IF(B136=AH136,"SAMA","TIDAK SAMA")</f>
        <v>TIDAK SAMA</v>
      </c>
      <c r="AG136" s="214" t="str">
        <f>IF(AC136=AI136,"SAMA","TIDAK")</f>
        <v>SAMA</v>
      </c>
      <c r="AH136" s="246" t="s">
        <v>5776</v>
      </c>
      <c r="AI136" s="246"/>
      <c r="AJ136" s="250">
        <v>6.0</v>
      </c>
      <c r="AK136" s="214" t="str">
        <f t="shared" si="73"/>
        <v>normal</v>
      </c>
    </row>
    <row r="137" ht="15.0" customHeight="1">
      <c r="A137" s="214"/>
      <c r="B137" s="246" t="s">
        <v>5777</v>
      </c>
      <c r="C137" s="246" t="s">
        <v>5778</v>
      </c>
      <c r="D137" s="246" t="s">
        <v>80</v>
      </c>
      <c r="E137" s="249">
        <v>0.0</v>
      </c>
      <c r="F137" s="262"/>
      <c r="G137" s="262"/>
      <c r="H137" s="262"/>
      <c r="I137" s="262"/>
      <c r="J137" s="251">
        <f t="shared" si="1"/>
        <v>0</v>
      </c>
      <c r="K137" s="252">
        <f t="shared" si="5"/>
        <v>0</v>
      </c>
      <c r="L137" s="214"/>
      <c r="M137" s="253" t="s">
        <v>5777</v>
      </c>
      <c r="N137" s="254">
        <v>5.0</v>
      </c>
      <c r="O137" s="214" t="str">
        <f t="shared" ref="O137:O138" si="74">IF(E137=N137,"Sama","Tidak Sama")</f>
        <v>Tidak Sama</v>
      </c>
      <c r="P137" s="227"/>
      <c r="Q137" s="255"/>
      <c r="R137" s="250">
        <v>0.0</v>
      </c>
      <c r="S137" s="262"/>
      <c r="T137" s="262"/>
      <c r="U137" s="262"/>
      <c r="V137" s="262"/>
      <c r="W137" s="250">
        <f t="shared" si="18"/>
        <v>0</v>
      </c>
      <c r="X137" s="250">
        <f t="shared" si="52"/>
        <v>0</v>
      </c>
      <c r="Y137" s="250">
        <f t="shared" si="67"/>
        <v>0</v>
      </c>
      <c r="Z137" s="214"/>
      <c r="AA137" s="214"/>
      <c r="AB137" s="246"/>
      <c r="AC137" s="246"/>
      <c r="AD137" s="249"/>
      <c r="AE137" s="281"/>
      <c r="AF137" s="214"/>
      <c r="AG137" s="214"/>
      <c r="AH137" s="246"/>
      <c r="AI137" s="246"/>
      <c r="AJ137" s="250"/>
      <c r="AK137" s="214" t="str">
        <f t="shared" si="73"/>
        <v>normal</v>
      </c>
    </row>
    <row r="138" ht="15.0" customHeight="1">
      <c r="A138" s="214"/>
      <c r="B138" s="246" t="s">
        <v>5779</v>
      </c>
      <c r="C138" s="246" t="s">
        <v>5780</v>
      </c>
      <c r="D138" s="246" t="s">
        <v>80</v>
      </c>
      <c r="E138" s="249">
        <v>0.0</v>
      </c>
      <c r="F138" s="249"/>
      <c r="G138" s="249"/>
      <c r="H138" s="249"/>
      <c r="I138" s="249"/>
      <c r="J138" s="251">
        <f t="shared" si="1"/>
        <v>0</v>
      </c>
      <c r="K138" s="252">
        <f t="shared" si="5"/>
        <v>0</v>
      </c>
      <c r="L138" s="214"/>
      <c r="M138" s="253" t="s">
        <v>5779</v>
      </c>
      <c r="N138" s="254">
        <v>1.0</v>
      </c>
      <c r="O138" s="214" t="str">
        <f t="shared" si="74"/>
        <v>Tidak Sama</v>
      </c>
      <c r="P138" s="227"/>
      <c r="Q138" s="255"/>
      <c r="R138" s="250">
        <v>0.0</v>
      </c>
      <c r="S138" s="249"/>
      <c r="T138" s="249"/>
      <c r="U138" s="249"/>
      <c r="V138" s="249"/>
      <c r="W138" s="250">
        <f t="shared" si="18"/>
        <v>0</v>
      </c>
      <c r="X138" s="250">
        <f t="shared" si="52"/>
        <v>0</v>
      </c>
      <c r="Y138" s="250">
        <f t="shared" si="67"/>
        <v>0</v>
      </c>
      <c r="Z138" s="214" t="str">
        <f t="shared" ref="Z138:Z141" si="75">IF(AB138=B138,"SAMA","TIDAK SAMA")</f>
        <v>TIDAK SAMA</v>
      </c>
      <c r="AA138" s="214"/>
      <c r="AB138" s="246" t="s">
        <v>5765</v>
      </c>
      <c r="AC138" s="246"/>
      <c r="AD138" s="249">
        <v>3.0</v>
      </c>
      <c r="AE138" s="281"/>
      <c r="AF138" s="214" t="str">
        <f t="shared" ref="AF138:AF141" si="76">IF(B138=AH138,"SAMA","TIDAK SAMA")</f>
        <v>TIDAK SAMA</v>
      </c>
      <c r="AG138" s="214" t="str">
        <f t="shared" ref="AG138:AG141" si="77">IF(AC138=AI138,"SAMA","TIDAK")</f>
        <v>SAMA</v>
      </c>
      <c r="AH138" s="246" t="s">
        <v>5765</v>
      </c>
      <c r="AI138" s="246"/>
      <c r="AJ138" s="250">
        <v>3.0</v>
      </c>
      <c r="AK138" s="214" t="str">
        <f t="shared" si="73"/>
        <v>normal</v>
      </c>
    </row>
    <row r="139" ht="15.0" customHeight="1">
      <c r="A139" s="214"/>
      <c r="B139" s="246" t="s">
        <v>5781</v>
      </c>
      <c r="C139" s="246" t="s">
        <v>5782</v>
      </c>
      <c r="D139" s="246" t="s">
        <v>80</v>
      </c>
      <c r="E139" s="249">
        <v>0.0</v>
      </c>
      <c r="F139" s="262"/>
      <c r="G139" s="262"/>
      <c r="H139" s="262"/>
      <c r="I139" s="262"/>
      <c r="J139" s="251">
        <f t="shared" si="1"/>
        <v>0</v>
      </c>
      <c r="K139" s="252">
        <f t="shared" si="5"/>
        <v>0</v>
      </c>
      <c r="L139" s="214"/>
      <c r="M139" s="253"/>
      <c r="N139" s="254"/>
      <c r="O139" s="214"/>
      <c r="P139" s="227"/>
      <c r="Q139" s="255"/>
      <c r="R139" s="250">
        <v>0.0</v>
      </c>
      <c r="S139" s="262"/>
      <c r="T139" s="262"/>
      <c r="U139" s="262"/>
      <c r="V139" s="262"/>
      <c r="W139" s="250">
        <f t="shared" si="18"/>
        <v>0</v>
      </c>
      <c r="X139" s="250">
        <f t="shared" si="52"/>
        <v>0</v>
      </c>
      <c r="Y139" s="250">
        <f t="shared" si="67"/>
        <v>0</v>
      </c>
      <c r="Z139" s="214" t="str">
        <f t="shared" si="75"/>
        <v>TIDAK SAMA</v>
      </c>
      <c r="AA139" s="214"/>
      <c r="AB139" s="246" t="s">
        <v>5766</v>
      </c>
      <c r="AC139" s="246" t="s">
        <v>5767</v>
      </c>
      <c r="AD139" s="249">
        <v>1.0</v>
      </c>
      <c r="AE139" s="281"/>
      <c r="AF139" s="214" t="str">
        <f t="shared" si="76"/>
        <v>TIDAK SAMA</v>
      </c>
      <c r="AG139" s="214" t="str">
        <f t="shared" si="77"/>
        <v>SAMA</v>
      </c>
      <c r="AH139" s="246" t="s">
        <v>5766</v>
      </c>
      <c r="AI139" s="246" t="s">
        <v>5767</v>
      </c>
      <c r="AJ139" s="250">
        <v>0.0</v>
      </c>
      <c r="AK139" s="214" t="str">
        <f t="shared" si="73"/>
        <v>normal</v>
      </c>
    </row>
    <row r="140" ht="15.0" customHeight="1">
      <c r="A140" s="214"/>
      <c r="B140" s="265" t="s">
        <v>5783</v>
      </c>
      <c r="C140" s="265">
        <v>5188099.0</v>
      </c>
      <c r="D140" s="246" t="s">
        <v>80</v>
      </c>
      <c r="E140" s="257">
        <v>8.0</v>
      </c>
      <c r="F140" s="262"/>
      <c r="G140" s="266"/>
      <c r="H140" s="262"/>
      <c r="I140" s="262"/>
      <c r="J140" s="251">
        <f t="shared" si="1"/>
        <v>0</v>
      </c>
      <c r="K140" s="252">
        <f t="shared" si="5"/>
        <v>8</v>
      </c>
      <c r="L140" s="214"/>
      <c r="M140" s="253"/>
      <c r="N140" s="254"/>
      <c r="O140" s="214"/>
      <c r="P140" s="227"/>
      <c r="Q140" s="214"/>
      <c r="R140" s="258">
        <v>2.0</v>
      </c>
      <c r="S140" s="262"/>
      <c r="T140" s="266"/>
      <c r="U140" s="262"/>
      <c r="V140" s="262"/>
      <c r="W140" s="250">
        <f t="shared" si="18"/>
        <v>0</v>
      </c>
      <c r="X140" s="250">
        <f t="shared" si="52"/>
        <v>2</v>
      </c>
      <c r="Y140" s="250">
        <f t="shared" si="67"/>
        <v>6</v>
      </c>
      <c r="Z140" s="214" t="str">
        <f t="shared" si="75"/>
        <v>TIDAK SAMA</v>
      </c>
      <c r="AA140" s="214"/>
      <c r="AB140" s="246" t="s">
        <v>5779</v>
      </c>
      <c r="AC140" s="246" t="s">
        <v>5780</v>
      </c>
      <c r="AD140" s="249">
        <v>1.0</v>
      </c>
      <c r="AE140" s="281"/>
      <c r="AF140" s="214" t="str">
        <f t="shared" si="76"/>
        <v>TIDAK SAMA</v>
      </c>
      <c r="AG140" s="214" t="str">
        <f t="shared" si="77"/>
        <v>SAMA</v>
      </c>
      <c r="AH140" s="246" t="s">
        <v>5779</v>
      </c>
      <c r="AI140" s="246" t="s">
        <v>5780</v>
      </c>
      <c r="AJ140" s="250">
        <v>0.0</v>
      </c>
      <c r="AK140" s="214" t="str">
        <f t="shared" si="73"/>
        <v>normal</v>
      </c>
    </row>
    <row r="141" ht="15.0" customHeight="1">
      <c r="A141" s="214"/>
      <c r="B141" s="265" t="s">
        <v>5784</v>
      </c>
      <c r="C141" s="265">
        <v>5.2030118E7</v>
      </c>
      <c r="D141" s="246" t="s">
        <v>80</v>
      </c>
      <c r="E141" s="257">
        <v>8.0</v>
      </c>
      <c r="F141" s="262"/>
      <c r="G141" s="266"/>
      <c r="H141" s="262"/>
      <c r="I141" s="262"/>
      <c r="J141" s="251">
        <f t="shared" si="1"/>
        <v>0</v>
      </c>
      <c r="K141" s="252">
        <f t="shared" si="5"/>
        <v>8</v>
      </c>
      <c r="L141" s="214"/>
      <c r="M141" s="253"/>
      <c r="N141" s="254"/>
      <c r="O141" s="214"/>
      <c r="P141" s="227"/>
      <c r="Q141" s="214"/>
      <c r="R141" s="258">
        <v>2.0</v>
      </c>
      <c r="S141" s="262"/>
      <c r="T141" s="266"/>
      <c r="U141" s="262"/>
      <c r="V141" s="262"/>
      <c r="W141" s="250">
        <f t="shared" si="18"/>
        <v>0</v>
      </c>
      <c r="X141" s="250">
        <f t="shared" si="52"/>
        <v>2</v>
      </c>
      <c r="Y141" s="250">
        <f t="shared" si="67"/>
        <v>6</v>
      </c>
      <c r="Z141" s="214" t="str">
        <f t="shared" si="75"/>
        <v>TIDAK SAMA</v>
      </c>
      <c r="AA141" s="214"/>
      <c r="AB141" s="246" t="s">
        <v>5777</v>
      </c>
      <c r="AC141" s="246" t="s">
        <v>5778</v>
      </c>
      <c r="AD141" s="249">
        <v>5.0</v>
      </c>
      <c r="AE141" s="281"/>
      <c r="AF141" s="214" t="str">
        <f t="shared" si="76"/>
        <v>TIDAK SAMA</v>
      </c>
      <c r="AG141" s="214" t="str">
        <f t="shared" si="77"/>
        <v>SAMA</v>
      </c>
      <c r="AH141" s="246" t="s">
        <v>5777</v>
      </c>
      <c r="AI141" s="246" t="s">
        <v>5778</v>
      </c>
      <c r="AJ141" s="250">
        <v>2.0</v>
      </c>
      <c r="AK141" s="214" t="str">
        <f t="shared" si="73"/>
        <v>normal</v>
      </c>
    </row>
    <row r="142" ht="15.0" customHeight="1">
      <c r="A142" s="214"/>
      <c r="B142" s="261" t="s">
        <v>5785</v>
      </c>
      <c r="C142" s="247"/>
      <c r="D142" s="246" t="s">
        <v>80</v>
      </c>
      <c r="E142" s="257">
        <v>10.0</v>
      </c>
      <c r="F142" s="257"/>
      <c r="G142" s="257"/>
      <c r="H142" s="249"/>
      <c r="I142" s="249"/>
      <c r="J142" s="251">
        <f t="shared" si="1"/>
        <v>0</v>
      </c>
      <c r="K142" s="252">
        <f t="shared" si="5"/>
        <v>10</v>
      </c>
      <c r="L142" s="214"/>
      <c r="M142" s="263"/>
      <c r="N142" s="254"/>
      <c r="O142" s="214"/>
      <c r="P142" s="227"/>
      <c r="Q142" s="214"/>
      <c r="R142" s="258">
        <v>6.0</v>
      </c>
      <c r="S142" s="249"/>
      <c r="T142" s="257"/>
      <c r="U142" s="257"/>
      <c r="V142" s="257">
        <v>2.0</v>
      </c>
      <c r="W142" s="250">
        <f t="shared" si="18"/>
        <v>2</v>
      </c>
      <c r="X142" s="258">
        <v>6.0</v>
      </c>
      <c r="Y142" s="258">
        <v>4.0</v>
      </c>
      <c r="Z142" s="214"/>
      <c r="AA142" s="214"/>
      <c r="AB142" s="246"/>
      <c r="AC142" s="246"/>
      <c r="AD142" s="249"/>
      <c r="AE142" s="281"/>
      <c r="AF142" s="214"/>
      <c r="AG142" s="214"/>
      <c r="AH142" s="246"/>
      <c r="AI142" s="246"/>
      <c r="AJ142" s="250"/>
      <c r="AK142" s="214" t="str">
        <f t="shared" si="73"/>
        <v>normal</v>
      </c>
    </row>
    <row r="143" ht="15.0" customHeight="1">
      <c r="A143" s="267"/>
      <c r="B143" s="285" t="s">
        <v>5786</v>
      </c>
      <c r="C143" s="286"/>
      <c r="D143" s="269" t="s">
        <v>80</v>
      </c>
      <c r="E143" s="270">
        <v>8.0</v>
      </c>
      <c r="F143" s="270"/>
      <c r="G143" s="270"/>
      <c r="H143" s="287"/>
      <c r="I143" s="270"/>
      <c r="J143" s="273">
        <f t="shared" si="1"/>
        <v>0</v>
      </c>
      <c r="K143" s="274">
        <f t="shared" si="5"/>
        <v>8</v>
      </c>
      <c r="L143" s="267"/>
      <c r="M143" s="288"/>
      <c r="N143" s="276"/>
      <c r="O143" s="267"/>
      <c r="P143" s="277"/>
      <c r="Q143" s="267"/>
      <c r="R143" s="279">
        <v>4.0</v>
      </c>
      <c r="S143" s="287"/>
      <c r="T143" s="270"/>
      <c r="U143" s="270"/>
      <c r="V143" s="270"/>
      <c r="W143" s="280">
        <f t="shared" si="18"/>
        <v>0</v>
      </c>
      <c r="X143" s="280">
        <f>W143+R143</f>
        <v>4</v>
      </c>
      <c r="Y143" s="279">
        <v>4.0</v>
      </c>
      <c r="Z143" s="267"/>
      <c r="AA143" s="267"/>
      <c r="AB143" s="269"/>
      <c r="AC143" s="269"/>
      <c r="AD143" s="287"/>
      <c r="AE143" s="289"/>
      <c r="AF143" s="267"/>
      <c r="AG143" s="267"/>
      <c r="AH143" s="269"/>
      <c r="AI143" s="269"/>
      <c r="AJ143" s="280"/>
      <c r="AK143" s="267" t="str">
        <f t="shared" si="73"/>
        <v>normal</v>
      </c>
    </row>
    <row r="144" ht="15.0" customHeight="1">
      <c r="A144" s="214"/>
      <c r="B144" s="247" t="s">
        <v>297</v>
      </c>
      <c r="C144" s="261" t="s">
        <v>5787</v>
      </c>
      <c r="D144" s="246" t="s">
        <v>80</v>
      </c>
      <c r="E144" s="249">
        <v>1.0</v>
      </c>
      <c r="F144" s="249"/>
      <c r="G144" s="249"/>
      <c r="H144" s="249"/>
      <c r="I144" s="249"/>
      <c r="J144" s="251">
        <v>0.0</v>
      </c>
      <c r="K144" s="252">
        <f t="shared" si="5"/>
        <v>1</v>
      </c>
      <c r="L144" s="214"/>
      <c r="M144" s="263"/>
      <c r="N144" s="254"/>
      <c r="O144" s="214"/>
      <c r="P144" s="227"/>
      <c r="Q144" s="214"/>
      <c r="R144" s="250">
        <v>1.0</v>
      </c>
      <c r="S144" s="249"/>
      <c r="T144" s="249"/>
      <c r="U144" s="249"/>
      <c r="V144" s="249"/>
      <c r="W144" s="250">
        <f t="shared" si="18"/>
        <v>0</v>
      </c>
      <c r="X144" s="258">
        <v>1.0</v>
      </c>
      <c r="Y144" s="250">
        <f t="shared" ref="Y144:Y176" si="78">K144-X144</f>
        <v>0</v>
      </c>
      <c r="Z144" s="214" t="str">
        <f>IF(AB144=B144,"SAMA","TIDAK SAMA")</f>
        <v>TIDAK SAMA</v>
      </c>
      <c r="AA144" s="214"/>
      <c r="AB144" s="246" t="s">
        <v>5773</v>
      </c>
      <c r="AC144" s="246" t="s">
        <v>1698</v>
      </c>
      <c r="AD144" s="249">
        <v>3.0</v>
      </c>
      <c r="AE144" s="281"/>
      <c r="AF144" s="214" t="str">
        <f>IF(B144=AH144,"SAMA","TIDAK SAMA")</f>
        <v>TIDAK SAMA</v>
      </c>
      <c r="AG144" s="214" t="str">
        <f t="shared" ref="AG144:AG146" si="79">IF(AC144=AI144,"SAMA","TIDAK")</f>
        <v>SAMA</v>
      </c>
      <c r="AH144" s="246" t="s">
        <v>5773</v>
      </c>
      <c r="AI144" s="246" t="s">
        <v>1698</v>
      </c>
      <c r="AJ144" s="250">
        <v>3.0</v>
      </c>
      <c r="AK144" s="214" t="str">
        <f t="shared" si="73"/>
        <v>normal</v>
      </c>
    </row>
    <row r="145" ht="15.0" customHeight="1">
      <c r="A145" s="214"/>
      <c r="B145" s="247" t="s">
        <v>297</v>
      </c>
      <c r="C145" s="261" t="s">
        <v>4230</v>
      </c>
      <c r="D145" s="246" t="s">
        <v>80</v>
      </c>
      <c r="E145" s="257">
        <v>2.0</v>
      </c>
      <c r="F145" s="249"/>
      <c r="G145" s="249"/>
      <c r="H145" s="249"/>
      <c r="I145" s="257"/>
      <c r="J145" s="251">
        <f t="shared" ref="J145:J183" si="80">I145+H145+G145+F145</f>
        <v>0</v>
      </c>
      <c r="K145" s="252">
        <f t="shared" si="5"/>
        <v>2</v>
      </c>
      <c r="L145" s="214"/>
      <c r="M145" s="263" t="s">
        <v>297</v>
      </c>
      <c r="N145" s="254">
        <v>12.0</v>
      </c>
      <c r="O145" s="214" t="str">
        <f>IF(E145=N145,"Sama","Tidak Sama")</f>
        <v>Tidak Sama</v>
      </c>
      <c r="P145" s="227"/>
      <c r="Q145" s="214"/>
      <c r="R145" s="258">
        <v>2.0</v>
      </c>
      <c r="S145" s="249"/>
      <c r="T145" s="249"/>
      <c r="U145" s="249"/>
      <c r="V145" s="257"/>
      <c r="W145" s="250">
        <f t="shared" si="18"/>
        <v>0</v>
      </c>
      <c r="X145" s="250">
        <f t="shared" ref="X145:X183" si="81">W145+R145</f>
        <v>2</v>
      </c>
      <c r="Y145" s="250">
        <f t="shared" si="78"/>
        <v>0</v>
      </c>
      <c r="Z145" s="214"/>
      <c r="AA145" s="214"/>
      <c r="AB145" s="247"/>
      <c r="AC145" s="247"/>
      <c r="AD145" s="251">
        <v>0.0</v>
      </c>
      <c r="AE145" s="290"/>
      <c r="AF145" s="214"/>
      <c r="AG145" s="214" t="str">
        <f t="shared" si="79"/>
        <v>SAMA</v>
      </c>
      <c r="AH145" s="247"/>
      <c r="AI145" s="247"/>
      <c r="AJ145" s="250">
        <v>0.0</v>
      </c>
      <c r="AK145" s="214" t="str">
        <f t="shared" si="73"/>
        <v>normal</v>
      </c>
    </row>
    <row r="146" ht="15.0" customHeight="1">
      <c r="A146" s="214"/>
      <c r="B146" s="261" t="s">
        <v>5784</v>
      </c>
      <c r="C146" s="261">
        <v>5184406.0</v>
      </c>
      <c r="D146" s="246" t="s">
        <v>80</v>
      </c>
      <c r="E146" s="257">
        <v>1.0</v>
      </c>
      <c r="F146" s="249"/>
      <c r="G146" s="257"/>
      <c r="H146" s="249"/>
      <c r="I146" s="249"/>
      <c r="J146" s="251">
        <f t="shared" si="80"/>
        <v>0</v>
      </c>
      <c r="K146" s="252">
        <f t="shared" si="5"/>
        <v>1</v>
      </c>
      <c r="L146" s="214"/>
      <c r="M146" s="263"/>
      <c r="N146" s="254"/>
      <c r="O146" s="214"/>
      <c r="P146" s="227"/>
      <c r="Q146" s="214"/>
      <c r="R146" s="258">
        <v>1.0</v>
      </c>
      <c r="S146" s="249"/>
      <c r="T146" s="249"/>
      <c r="U146" s="257"/>
      <c r="V146" s="249"/>
      <c r="W146" s="250">
        <f t="shared" si="18"/>
        <v>0</v>
      </c>
      <c r="X146" s="250">
        <f t="shared" si="81"/>
        <v>1</v>
      </c>
      <c r="Y146" s="250">
        <f t="shared" si="78"/>
        <v>0</v>
      </c>
      <c r="Z146" s="214"/>
      <c r="AA146" s="214"/>
      <c r="AB146" s="247"/>
      <c r="AC146" s="247"/>
      <c r="AD146" s="251">
        <v>0.0</v>
      </c>
      <c r="AE146" s="290"/>
      <c r="AF146" s="214"/>
      <c r="AG146" s="214" t="str">
        <f t="shared" si="79"/>
        <v>SAMA</v>
      </c>
      <c r="AH146" s="247"/>
      <c r="AI146" s="247"/>
      <c r="AJ146" s="250">
        <v>0.0</v>
      </c>
      <c r="AK146" s="214" t="str">
        <f t="shared" si="73"/>
        <v>normal</v>
      </c>
    </row>
    <row r="147" ht="15.0" customHeight="1">
      <c r="A147" s="214"/>
      <c r="B147" s="261" t="s">
        <v>5784</v>
      </c>
      <c r="C147" s="261">
        <v>5228468.0</v>
      </c>
      <c r="D147" s="246" t="s">
        <v>80</v>
      </c>
      <c r="E147" s="257">
        <v>1.0</v>
      </c>
      <c r="F147" s="249"/>
      <c r="G147" s="257"/>
      <c r="H147" s="249"/>
      <c r="I147" s="249"/>
      <c r="J147" s="251">
        <f t="shared" si="80"/>
        <v>0</v>
      </c>
      <c r="K147" s="252">
        <f t="shared" si="5"/>
        <v>1</v>
      </c>
      <c r="L147" s="214"/>
      <c r="M147" s="263"/>
      <c r="N147" s="254"/>
      <c r="O147" s="214"/>
      <c r="P147" s="227"/>
      <c r="Q147" s="214"/>
      <c r="R147" s="258">
        <v>1.0</v>
      </c>
      <c r="S147" s="249"/>
      <c r="T147" s="249"/>
      <c r="U147" s="257"/>
      <c r="V147" s="249"/>
      <c r="W147" s="250">
        <f t="shared" si="18"/>
        <v>0</v>
      </c>
      <c r="X147" s="250">
        <f t="shared" si="81"/>
        <v>1</v>
      </c>
      <c r="Y147" s="250">
        <f t="shared" si="78"/>
        <v>0</v>
      </c>
      <c r="Z147" s="214"/>
      <c r="AA147" s="214"/>
      <c r="AB147" s="247"/>
      <c r="AC147" s="247"/>
      <c r="AD147" s="251"/>
      <c r="AE147" s="290"/>
      <c r="AF147" s="214"/>
      <c r="AG147" s="214"/>
      <c r="AH147" s="247"/>
      <c r="AI147" s="247"/>
      <c r="AJ147" s="250"/>
      <c r="AK147" s="214"/>
    </row>
    <row r="148" ht="15.0" customHeight="1">
      <c r="A148" s="214"/>
      <c r="B148" s="261" t="s">
        <v>5788</v>
      </c>
      <c r="C148" s="261">
        <v>5185260.0</v>
      </c>
      <c r="D148" s="246" t="s">
        <v>80</v>
      </c>
      <c r="E148" s="257">
        <v>1.0</v>
      </c>
      <c r="F148" s="249"/>
      <c r="G148" s="257"/>
      <c r="H148" s="249"/>
      <c r="I148" s="249"/>
      <c r="J148" s="251">
        <f t="shared" si="80"/>
        <v>0</v>
      </c>
      <c r="K148" s="252">
        <f t="shared" si="5"/>
        <v>1</v>
      </c>
      <c r="L148" s="214"/>
      <c r="M148" s="263"/>
      <c r="N148" s="254"/>
      <c r="O148" s="214"/>
      <c r="P148" s="227"/>
      <c r="Q148" s="214"/>
      <c r="R148" s="250">
        <v>0.0</v>
      </c>
      <c r="S148" s="249"/>
      <c r="T148" s="249"/>
      <c r="U148" s="249"/>
      <c r="V148" s="249"/>
      <c r="W148" s="250">
        <f t="shared" si="18"/>
        <v>0</v>
      </c>
      <c r="X148" s="250">
        <f t="shared" si="81"/>
        <v>0</v>
      </c>
      <c r="Y148" s="250">
        <f t="shared" si="78"/>
        <v>1</v>
      </c>
      <c r="Z148" s="214"/>
      <c r="AA148" s="214"/>
      <c r="AB148" s="247"/>
      <c r="AC148" s="247"/>
      <c r="AD148" s="251"/>
      <c r="AE148" s="290"/>
      <c r="AF148" s="214"/>
      <c r="AG148" s="214"/>
      <c r="AH148" s="247"/>
      <c r="AI148" s="247"/>
      <c r="AJ148" s="250"/>
      <c r="AK148" s="214"/>
    </row>
    <row r="149" ht="15.0" customHeight="1">
      <c r="A149" s="214"/>
      <c r="B149" s="261" t="s">
        <v>5789</v>
      </c>
      <c r="C149" s="261">
        <v>6164702.0</v>
      </c>
      <c r="D149" s="246" t="s">
        <v>80</v>
      </c>
      <c r="E149" s="257">
        <v>1.0</v>
      </c>
      <c r="F149" s="249"/>
      <c r="G149" s="257"/>
      <c r="H149" s="249"/>
      <c r="I149" s="249"/>
      <c r="J149" s="251">
        <f t="shared" si="80"/>
        <v>0</v>
      </c>
      <c r="K149" s="252">
        <f t="shared" si="5"/>
        <v>1</v>
      </c>
      <c r="L149" s="214"/>
      <c r="M149" s="263"/>
      <c r="N149" s="254"/>
      <c r="O149" s="214"/>
      <c r="P149" s="227"/>
      <c r="Q149" s="255"/>
      <c r="R149" s="250">
        <v>0.0</v>
      </c>
      <c r="S149" s="249"/>
      <c r="T149" s="249"/>
      <c r="U149" s="249"/>
      <c r="V149" s="249"/>
      <c r="W149" s="250">
        <f t="shared" si="18"/>
        <v>0</v>
      </c>
      <c r="X149" s="250">
        <f t="shared" si="81"/>
        <v>0</v>
      </c>
      <c r="Y149" s="250">
        <f t="shared" si="78"/>
        <v>1</v>
      </c>
      <c r="Z149" s="214" t="str">
        <f>IF(AB149=B149,"SAMA","TIDAK SAMA")</f>
        <v>TIDAK SAMA</v>
      </c>
      <c r="AA149" s="214"/>
      <c r="AB149" s="247" t="s">
        <v>5790</v>
      </c>
      <c r="AC149" s="247"/>
      <c r="AD149" s="249">
        <v>7.0</v>
      </c>
      <c r="AE149" s="281"/>
      <c r="AF149" s="214" t="str">
        <f>IF(B149=AH149,"SAMA","TIDAK SAMA")</f>
        <v>TIDAK SAMA</v>
      </c>
      <c r="AG149" s="214" t="str">
        <f>IF(AC149=AI149,"SAMA","TIDAK")</f>
        <v>SAMA</v>
      </c>
      <c r="AH149" s="247" t="s">
        <v>5790</v>
      </c>
      <c r="AI149" s="247"/>
      <c r="AJ149" s="250">
        <v>7.0</v>
      </c>
      <c r="AK149" s="214" t="str">
        <f>IF(Y149&lt;0,"tidak normal","normal")</f>
        <v>normal</v>
      </c>
    </row>
    <row r="150" ht="15.0" customHeight="1">
      <c r="A150" s="214"/>
      <c r="B150" s="261" t="s">
        <v>5791</v>
      </c>
      <c r="C150" s="261">
        <v>5238448.0</v>
      </c>
      <c r="D150" s="246" t="s">
        <v>80</v>
      </c>
      <c r="E150" s="257">
        <v>1.0</v>
      </c>
      <c r="F150" s="249"/>
      <c r="G150" s="257"/>
      <c r="H150" s="249"/>
      <c r="I150" s="249"/>
      <c r="J150" s="251">
        <f t="shared" si="80"/>
        <v>0</v>
      </c>
      <c r="K150" s="252">
        <f t="shared" si="5"/>
        <v>1</v>
      </c>
      <c r="L150" s="214"/>
      <c r="M150" s="263"/>
      <c r="N150" s="254"/>
      <c r="O150" s="214"/>
      <c r="P150" s="227"/>
      <c r="Q150" s="255"/>
      <c r="R150" s="250">
        <v>0.0</v>
      </c>
      <c r="S150" s="249"/>
      <c r="T150" s="249"/>
      <c r="U150" s="249"/>
      <c r="V150" s="249"/>
      <c r="W150" s="250">
        <f t="shared" si="18"/>
        <v>0</v>
      </c>
      <c r="X150" s="250">
        <f t="shared" si="81"/>
        <v>0</v>
      </c>
      <c r="Y150" s="250">
        <f t="shared" si="78"/>
        <v>1</v>
      </c>
      <c r="Z150" s="214"/>
      <c r="AA150" s="214"/>
      <c r="AB150" s="247"/>
      <c r="AC150" s="247"/>
      <c r="AD150" s="249"/>
      <c r="AE150" s="281"/>
      <c r="AF150" s="214"/>
      <c r="AG150" s="214"/>
      <c r="AH150" s="247"/>
      <c r="AI150" s="247"/>
      <c r="AJ150" s="250"/>
      <c r="AK150" s="214"/>
    </row>
    <row r="151" ht="15.0" customHeight="1">
      <c r="A151" s="214"/>
      <c r="B151" s="261" t="s">
        <v>5784</v>
      </c>
      <c r="C151" s="261">
        <v>5203012.0</v>
      </c>
      <c r="D151" s="246" t="s">
        <v>80</v>
      </c>
      <c r="E151" s="257">
        <v>4.0</v>
      </c>
      <c r="F151" s="249"/>
      <c r="G151" s="257"/>
      <c r="H151" s="249"/>
      <c r="I151" s="249"/>
      <c r="J151" s="251">
        <f t="shared" si="80"/>
        <v>0</v>
      </c>
      <c r="K151" s="252">
        <f t="shared" si="5"/>
        <v>4</v>
      </c>
      <c r="L151" s="214"/>
      <c r="M151" s="263" t="s">
        <v>5792</v>
      </c>
      <c r="N151" s="254">
        <v>1.0</v>
      </c>
      <c r="O151" s="214" t="str">
        <f>IF(E151=N151,"Sama","Tidak Sama")</f>
        <v>Tidak Sama</v>
      </c>
      <c r="P151" s="227"/>
      <c r="Q151" s="255"/>
      <c r="R151" s="258">
        <v>1.0</v>
      </c>
      <c r="S151" s="249"/>
      <c r="T151" s="249"/>
      <c r="U151" s="257"/>
      <c r="V151" s="249"/>
      <c r="W151" s="250">
        <f t="shared" si="18"/>
        <v>0</v>
      </c>
      <c r="X151" s="250">
        <f t="shared" si="81"/>
        <v>1</v>
      </c>
      <c r="Y151" s="250">
        <f t="shared" si="78"/>
        <v>3</v>
      </c>
      <c r="Z151" s="214"/>
      <c r="AA151" s="214"/>
      <c r="AB151" s="247"/>
      <c r="AC151" s="247"/>
      <c r="AD151" s="249"/>
      <c r="AE151" s="281"/>
      <c r="AF151" s="214"/>
      <c r="AG151" s="214"/>
      <c r="AH151" s="247"/>
      <c r="AI151" s="247"/>
      <c r="AJ151" s="250"/>
      <c r="AK151" s="214" t="str">
        <f t="shared" ref="AK151:AK154" si="82">IF(Y151&lt;0,"tidak normal","normal")</f>
        <v>normal</v>
      </c>
    </row>
    <row r="152" ht="15.0" customHeight="1">
      <c r="A152" s="214"/>
      <c r="B152" s="247" t="s">
        <v>116</v>
      </c>
      <c r="C152" s="247">
        <v>8460.0</v>
      </c>
      <c r="D152" s="246" t="s">
        <v>80</v>
      </c>
      <c r="E152" s="249">
        <v>0.0</v>
      </c>
      <c r="F152" s="249"/>
      <c r="G152" s="249"/>
      <c r="H152" s="249"/>
      <c r="I152" s="249"/>
      <c r="J152" s="251">
        <f t="shared" si="80"/>
        <v>0</v>
      </c>
      <c r="K152" s="252">
        <f t="shared" si="5"/>
        <v>0</v>
      </c>
      <c r="L152" s="214"/>
      <c r="M152" s="263"/>
      <c r="N152" s="254"/>
      <c r="O152" s="214"/>
      <c r="P152" s="227"/>
      <c r="Q152" s="255"/>
      <c r="R152" s="250">
        <v>0.0</v>
      </c>
      <c r="S152" s="249"/>
      <c r="T152" s="249"/>
      <c r="U152" s="249"/>
      <c r="V152" s="249"/>
      <c r="W152" s="250">
        <f t="shared" si="18"/>
        <v>0</v>
      </c>
      <c r="X152" s="250">
        <f t="shared" si="81"/>
        <v>0</v>
      </c>
      <c r="Y152" s="250">
        <f t="shared" si="78"/>
        <v>0</v>
      </c>
      <c r="Z152" s="214"/>
      <c r="AA152" s="214"/>
      <c r="AB152" s="247"/>
      <c r="AC152" s="247"/>
      <c r="AD152" s="249"/>
      <c r="AE152" s="281"/>
      <c r="AF152" s="214"/>
      <c r="AG152" s="214"/>
      <c r="AH152" s="247"/>
      <c r="AI152" s="247"/>
      <c r="AJ152" s="250"/>
      <c r="AK152" s="214" t="str">
        <f t="shared" si="82"/>
        <v>normal</v>
      </c>
    </row>
    <row r="153" ht="15.0" customHeight="1">
      <c r="A153" s="214"/>
      <c r="B153" s="247" t="s">
        <v>5793</v>
      </c>
      <c r="C153" s="247"/>
      <c r="D153" s="246" t="s">
        <v>80</v>
      </c>
      <c r="E153" s="249">
        <v>0.0</v>
      </c>
      <c r="F153" s="249"/>
      <c r="G153" s="249"/>
      <c r="H153" s="249"/>
      <c r="I153" s="249"/>
      <c r="J153" s="251">
        <f t="shared" si="80"/>
        <v>0</v>
      </c>
      <c r="K153" s="252">
        <f t="shared" si="5"/>
        <v>0</v>
      </c>
      <c r="L153" s="214"/>
      <c r="M153" s="263" t="s">
        <v>5792</v>
      </c>
      <c r="N153" s="254">
        <v>1.0</v>
      </c>
      <c r="O153" s="214" t="str">
        <f t="shared" ref="O153:O154" si="83">IF(E153=N153,"Sama","Tidak Sama")</f>
        <v>Tidak Sama</v>
      </c>
      <c r="P153" s="227"/>
      <c r="Q153" s="255"/>
      <c r="R153" s="250">
        <v>0.0</v>
      </c>
      <c r="S153" s="249"/>
      <c r="T153" s="249"/>
      <c r="U153" s="249"/>
      <c r="V153" s="249"/>
      <c r="W153" s="250">
        <f t="shared" si="18"/>
        <v>0</v>
      </c>
      <c r="X153" s="250">
        <f t="shared" si="81"/>
        <v>0</v>
      </c>
      <c r="Y153" s="250">
        <f t="shared" si="78"/>
        <v>0</v>
      </c>
      <c r="Z153" s="214" t="str">
        <f>IF(AB153=B153,"SAMA","TIDAK SAMA")</f>
        <v>TIDAK SAMA</v>
      </c>
      <c r="AA153" s="214"/>
      <c r="AB153" s="247" t="s">
        <v>5794</v>
      </c>
      <c r="AC153" s="247"/>
      <c r="AD153" s="249">
        <v>1.0</v>
      </c>
      <c r="AE153" s="281"/>
      <c r="AF153" s="214" t="str">
        <f>IF(B153=AH153,"SAMA","TIDAK SAMA")</f>
        <v>TIDAK SAMA</v>
      </c>
      <c r="AG153" s="214" t="str">
        <f>IF(AC153=AI153,"SAMA","TIDAK")</f>
        <v>SAMA</v>
      </c>
      <c r="AH153" s="247" t="s">
        <v>5794</v>
      </c>
      <c r="AI153" s="247"/>
      <c r="AJ153" s="250">
        <v>1.0</v>
      </c>
      <c r="AK153" s="214" t="str">
        <f t="shared" si="82"/>
        <v>normal</v>
      </c>
    </row>
    <row r="154" ht="15.0" customHeight="1">
      <c r="A154" s="214"/>
      <c r="B154" s="247" t="s">
        <v>5795</v>
      </c>
      <c r="C154" s="247"/>
      <c r="D154" s="246" t="s">
        <v>80</v>
      </c>
      <c r="E154" s="249">
        <v>0.0</v>
      </c>
      <c r="F154" s="249"/>
      <c r="G154" s="249"/>
      <c r="H154" s="249"/>
      <c r="I154" s="249"/>
      <c r="J154" s="251">
        <f t="shared" si="80"/>
        <v>0</v>
      </c>
      <c r="K154" s="252">
        <f t="shared" si="5"/>
        <v>0</v>
      </c>
      <c r="L154" s="214"/>
      <c r="M154" s="263" t="s">
        <v>5792</v>
      </c>
      <c r="N154" s="254">
        <v>1.0</v>
      </c>
      <c r="O154" s="214" t="str">
        <f t="shared" si="83"/>
        <v>Tidak Sama</v>
      </c>
      <c r="P154" s="227"/>
      <c r="Q154" s="255"/>
      <c r="R154" s="250">
        <v>0.0</v>
      </c>
      <c r="S154" s="249"/>
      <c r="T154" s="249"/>
      <c r="U154" s="249"/>
      <c r="V154" s="249"/>
      <c r="W154" s="250">
        <f t="shared" si="18"/>
        <v>0</v>
      </c>
      <c r="X154" s="250">
        <f t="shared" si="81"/>
        <v>0</v>
      </c>
      <c r="Y154" s="250">
        <f t="shared" si="78"/>
        <v>0</v>
      </c>
      <c r="Z154" s="214"/>
      <c r="AA154" s="214"/>
      <c r="AB154" s="247"/>
      <c r="AC154" s="247"/>
      <c r="AD154" s="249"/>
      <c r="AE154" s="281"/>
      <c r="AF154" s="214"/>
      <c r="AG154" s="214"/>
      <c r="AH154" s="247"/>
      <c r="AI154" s="247"/>
      <c r="AJ154" s="250"/>
      <c r="AK154" s="214" t="str">
        <f t="shared" si="82"/>
        <v>normal</v>
      </c>
    </row>
    <row r="155" ht="15.0" customHeight="1">
      <c r="A155" s="214"/>
      <c r="B155" s="261" t="s">
        <v>1239</v>
      </c>
      <c r="C155" s="261" t="s">
        <v>1240</v>
      </c>
      <c r="D155" s="246" t="s">
        <v>80</v>
      </c>
      <c r="E155" s="257">
        <v>2.0</v>
      </c>
      <c r="F155" s="257"/>
      <c r="G155" s="249"/>
      <c r="H155" s="249"/>
      <c r="I155" s="249"/>
      <c r="J155" s="251">
        <f t="shared" si="80"/>
        <v>0</v>
      </c>
      <c r="K155" s="252">
        <f t="shared" si="5"/>
        <v>2</v>
      </c>
      <c r="L155" s="214"/>
      <c r="M155" s="263"/>
      <c r="N155" s="254"/>
      <c r="O155" s="214"/>
      <c r="P155" s="227"/>
      <c r="Q155" s="255"/>
      <c r="R155" s="258">
        <v>2.0</v>
      </c>
      <c r="S155" s="249"/>
      <c r="T155" s="249"/>
      <c r="U155" s="249"/>
      <c r="V155" s="249"/>
      <c r="W155" s="250">
        <f t="shared" si="18"/>
        <v>0</v>
      </c>
      <c r="X155" s="250">
        <f t="shared" si="81"/>
        <v>2</v>
      </c>
      <c r="Y155" s="250">
        <f t="shared" si="78"/>
        <v>0</v>
      </c>
      <c r="Z155" s="214"/>
      <c r="AA155" s="214"/>
      <c r="AB155" s="247"/>
      <c r="AC155" s="247"/>
      <c r="AD155" s="249"/>
      <c r="AE155" s="281"/>
      <c r="AF155" s="214"/>
      <c r="AG155" s="214"/>
      <c r="AH155" s="247"/>
      <c r="AI155" s="247"/>
      <c r="AJ155" s="250"/>
      <c r="AK155" s="214"/>
    </row>
    <row r="156" ht="15.0" customHeight="1">
      <c r="A156" s="214"/>
      <c r="B156" s="247" t="s">
        <v>5796</v>
      </c>
      <c r="C156" s="247"/>
      <c r="D156" s="246" t="s">
        <v>80</v>
      </c>
      <c r="E156" s="249">
        <v>0.0</v>
      </c>
      <c r="F156" s="249"/>
      <c r="G156" s="249"/>
      <c r="H156" s="249"/>
      <c r="I156" s="249"/>
      <c r="J156" s="251">
        <f t="shared" si="80"/>
        <v>0</v>
      </c>
      <c r="K156" s="252">
        <f t="shared" si="5"/>
        <v>0</v>
      </c>
      <c r="L156" s="214"/>
      <c r="M156" s="263"/>
      <c r="N156" s="254"/>
      <c r="O156" s="214"/>
      <c r="P156" s="227"/>
      <c r="Q156" s="255"/>
      <c r="R156" s="250">
        <v>0.0</v>
      </c>
      <c r="S156" s="249"/>
      <c r="T156" s="249"/>
      <c r="U156" s="249"/>
      <c r="V156" s="249"/>
      <c r="W156" s="250">
        <f t="shared" si="18"/>
        <v>0</v>
      </c>
      <c r="X156" s="250">
        <f t="shared" si="81"/>
        <v>0</v>
      </c>
      <c r="Y156" s="250">
        <f t="shared" si="78"/>
        <v>0</v>
      </c>
      <c r="Z156" s="214"/>
      <c r="AA156" s="214"/>
      <c r="AB156" s="247"/>
      <c r="AC156" s="247"/>
      <c r="AD156" s="249"/>
      <c r="AE156" s="281"/>
      <c r="AF156" s="214"/>
      <c r="AG156" s="214"/>
      <c r="AH156" s="247"/>
      <c r="AI156" s="247"/>
      <c r="AJ156" s="250"/>
      <c r="AK156" s="214"/>
    </row>
    <row r="157" ht="15.0" customHeight="1">
      <c r="A157" s="214"/>
      <c r="B157" s="247" t="s">
        <v>5797</v>
      </c>
      <c r="C157" s="247" t="s">
        <v>5798</v>
      </c>
      <c r="D157" s="246" t="s">
        <v>80</v>
      </c>
      <c r="E157" s="249">
        <v>2.0</v>
      </c>
      <c r="F157" s="249"/>
      <c r="G157" s="249"/>
      <c r="H157" s="249"/>
      <c r="I157" s="249"/>
      <c r="J157" s="251">
        <f t="shared" si="80"/>
        <v>0</v>
      </c>
      <c r="K157" s="252">
        <f t="shared" si="5"/>
        <v>2</v>
      </c>
      <c r="L157" s="214"/>
      <c r="M157" s="263"/>
      <c r="N157" s="254"/>
      <c r="O157" s="214"/>
      <c r="P157" s="227"/>
      <c r="Q157" s="255"/>
      <c r="R157" s="258">
        <v>2.0</v>
      </c>
      <c r="S157" s="249"/>
      <c r="T157" s="249"/>
      <c r="U157" s="249"/>
      <c r="V157" s="249"/>
      <c r="W157" s="250">
        <f t="shared" si="18"/>
        <v>0</v>
      </c>
      <c r="X157" s="250">
        <f t="shared" si="81"/>
        <v>2</v>
      </c>
      <c r="Y157" s="250">
        <f t="shared" si="78"/>
        <v>0</v>
      </c>
      <c r="Z157" s="214"/>
      <c r="AA157" s="214"/>
      <c r="AB157" s="247"/>
      <c r="AC157" s="247"/>
      <c r="AD157" s="249"/>
      <c r="AE157" s="281"/>
      <c r="AF157" s="214"/>
      <c r="AG157" s="214"/>
      <c r="AH157" s="247"/>
      <c r="AI157" s="247"/>
      <c r="AJ157" s="250"/>
      <c r="AK157" s="214"/>
    </row>
    <row r="158" ht="15.0" customHeight="1">
      <c r="A158" s="214"/>
      <c r="B158" s="247" t="s">
        <v>5799</v>
      </c>
      <c r="C158" s="247"/>
      <c r="D158" s="246" t="s">
        <v>80</v>
      </c>
      <c r="E158" s="249">
        <v>0.0</v>
      </c>
      <c r="F158" s="249"/>
      <c r="G158" s="249"/>
      <c r="H158" s="249"/>
      <c r="I158" s="249"/>
      <c r="J158" s="251">
        <f t="shared" si="80"/>
        <v>0</v>
      </c>
      <c r="K158" s="252">
        <f t="shared" si="5"/>
        <v>0</v>
      </c>
      <c r="L158" s="214"/>
      <c r="M158" s="263"/>
      <c r="N158" s="254"/>
      <c r="O158" s="214"/>
      <c r="P158" s="227"/>
      <c r="Q158" s="255"/>
      <c r="R158" s="250">
        <v>0.0</v>
      </c>
      <c r="S158" s="249"/>
      <c r="T158" s="249"/>
      <c r="U158" s="249"/>
      <c r="V158" s="249"/>
      <c r="W158" s="250">
        <f t="shared" si="18"/>
        <v>0</v>
      </c>
      <c r="X158" s="250">
        <f t="shared" si="81"/>
        <v>0</v>
      </c>
      <c r="Y158" s="250">
        <f t="shared" si="78"/>
        <v>0</v>
      </c>
      <c r="Z158" s="214" t="str">
        <f>IF(AB158=B158,"SAMA","TIDAK SAMA")</f>
        <v>TIDAK SAMA</v>
      </c>
      <c r="AA158" s="214"/>
      <c r="AB158" s="247" t="s">
        <v>297</v>
      </c>
      <c r="AC158" s="247"/>
      <c r="AD158" s="249">
        <v>17.0</v>
      </c>
      <c r="AE158" s="281"/>
      <c r="AF158" s="214" t="str">
        <f>IF(B158=AH158,"SAMA","TIDAK SAMA")</f>
        <v>TIDAK SAMA</v>
      </c>
      <c r="AG158" s="214" t="str">
        <f>IF(AC158=AI158,"SAMA","TIDAK")</f>
        <v>SAMA</v>
      </c>
      <c r="AH158" s="247" t="s">
        <v>297</v>
      </c>
      <c r="AI158" s="247"/>
      <c r="AJ158" s="250">
        <v>17.0</v>
      </c>
      <c r="AK158" s="214" t="str">
        <f>IF(Y158&lt;0,"tidak normal","normal")</f>
        <v>normal</v>
      </c>
    </row>
    <row r="159" ht="15.0" customHeight="1">
      <c r="A159" s="214"/>
      <c r="B159" s="246" t="s">
        <v>5800</v>
      </c>
      <c r="C159" s="246"/>
      <c r="D159" s="247" t="s">
        <v>3362</v>
      </c>
      <c r="E159" s="249">
        <v>0.0</v>
      </c>
      <c r="F159" s="262"/>
      <c r="G159" s="262"/>
      <c r="H159" s="262"/>
      <c r="I159" s="262"/>
      <c r="J159" s="251">
        <f t="shared" si="80"/>
        <v>0</v>
      </c>
      <c r="K159" s="252">
        <f t="shared" si="5"/>
        <v>0</v>
      </c>
      <c r="L159" s="214"/>
      <c r="M159" s="253"/>
      <c r="N159" s="254"/>
      <c r="O159" s="214"/>
      <c r="P159" s="227"/>
      <c r="Q159" s="255"/>
      <c r="R159" s="250">
        <v>0.0</v>
      </c>
      <c r="S159" s="262"/>
      <c r="T159" s="262"/>
      <c r="U159" s="262"/>
      <c r="V159" s="262"/>
      <c r="W159" s="250">
        <f t="shared" si="18"/>
        <v>0</v>
      </c>
      <c r="X159" s="250">
        <f t="shared" si="81"/>
        <v>0</v>
      </c>
      <c r="Y159" s="250">
        <f t="shared" si="78"/>
        <v>0</v>
      </c>
      <c r="Z159" s="214"/>
      <c r="AA159" s="214"/>
      <c r="AB159" s="247"/>
      <c r="AC159" s="247"/>
      <c r="AD159" s="249"/>
      <c r="AE159" s="281"/>
      <c r="AF159" s="214"/>
      <c r="AG159" s="214"/>
      <c r="AH159" s="247"/>
      <c r="AI159" s="247"/>
      <c r="AJ159" s="250"/>
      <c r="AK159" s="214"/>
    </row>
    <row r="160" ht="15.0" customHeight="1">
      <c r="A160" s="214"/>
      <c r="B160" s="247" t="s">
        <v>5801</v>
      </c>
      <c r="C160" s="247"/>
      <c r="D160" s="246" t="s">
        <v>3362</v>
      </c>
      <c r="E160" s="249">
        <v>0.0</v>
      </c>
      <c r="F160" s="249"/>
      <c r="G160" s="249"/>
      <c r="H160" s="249"/>
      <c r="I160" s="249"/>
      <c r="J160" s="251">
        <f t="shared" si="80"/>
        <v>0</v>
      </c>
      <c r="K160" s="252">
        <f t="shared" si="5"/>
        <v>0</v>
      </c>
      <c r="L160" s="214"/>
      <c r="M160" s="263"/>
      <c r="N160" s="254"/>
      <c r="O160" s="214"/>
      <c r="P160" s="227"/>
      <c r="Q160" s="255"/>
      <c r="R160" s="250">
        <v>0.0</v>
      </c>
      <c r="S160" s="249"/>
      <c r="T160" s="249"/>
      <c r="U160" s="249"/>
      <c r="V160" s="249"/>
      <c r="W160" s="250">
        <f t="shared" si="18"/>
        <v>0</v>
      </c>
      <c r="X160" s="250">
        <f t="shared" si="81"/>
        <v>0</v>
      </c>
      <c r="Y160" s="250">
        <f t="shared" si="78"/>
        <v>0</v>
      </c>
      <c r="Z160" s="214" t="str">
        <f t="shared" ref="Z160:Z162" si="84">IF(AB160=B160,"SAMA","TIDAK SAMA")</f>
        <v>TIDAK SAMA</v>
      </c>
      <c r="AA160" s="214"/>
      <c r="AB160" s="247" t="s">
        <v>5796</v>
      </c>
      <c r="AC160" s="247"/>
      <c r="AD160" s="249">
        <v>6.0</v>
      </c>
      <c r="AE160" s="281"/>
      <c r="AF160" s="214" t="str">
        <f t="shared" ref="AF160:AF162" si="85">IF(B160=AH160,"SAMA","TIDAK SAMA")</f>
        <v>TIDAK SAMA</v>
      </c>
      <c r="AG160" s="214" t="str">
        <f t="shared" ref="AG160:AG162" si="86">IF(AC160=AI160,"SAMA","TIDAK")</f>
        <v>SAMA</v>
      </c>
      <c r="AH160" s="247" t="s">
        <v>5796</v>
      </c>
      <c r="AI160" s="247"/>
      <c r="AJ160" s="250">
        <v>6.0</v>
      </c>
      <c r="AK160" s="214" t="str">
        <f t="shared" ref="AK160:AK164" si="87">IF(Y160&lt;0,"tidak normal","normal")</f>
        <v>normal</v>
      </c>
    </row>
    <row r="161" ht="15.0" customHeight="1">
      <c r="A161" s="214"/>
      <c r="B161" s="246" t="s">
        <v>5802</v>
      </c>
      <c r="C161" s="247"/>
      <c r="D161" s="247" t="s">
        <v>3362</v>
      </c>
      <c r="E161" s="249">
        <v>0.0</v>
      </c>
      <c r="F161" s="249"/>
      <c r="G161" s="262"/>
      <c r="H161" s="249"/>
      <c r="I161" s="249"/>
      <c r="J161" s="251">
        <f t="shared" si="80"/>
        <v>0</v>
      </c>
      <c r="K161" s="252">
        <f t="shared" si="5"/>
        <v>0</v>
      </c>
      <c r="L161" s="214"/>
      <c r="M161" s="263"/>
      <c r="N161" s="254"/>
      <c r="O161" s="214"/>
      <c r="P161" s="227"/>
      <c r="Q161" s="255"/>
      <c r="R161" s="250">
        <v>0.0</v>
      </c>
      <c r="S161" s="249"/>
      <c r="T161" s="249"/>
      <c r="U161" s="249"/>
      <c r="V161" s="249"/>
      <c r="W161" s="250">
        <f t="shared" si="18"/>
        <v>0</v>
      </c>
      <c r="X161" s="250">
        <f t="shared" si="81"/>
        <v>0</v>
      </c>
      <c r="Y161" s="250">
        <f t="shared" si="78"/>
        <v>0</v>
      </c>
      <c r="Z161" s="214" t="str">
        <f t="shared" si="84"/>
        <v>TIDAK SAMA</v>
      </c>
      <c r="AA161" s="214"/>
      <c r="AB161" s="247" t="s">
        <v>5803</v>
      </c>
      <c r="AC161" s="247"/>
      <c r="AD161" s="249">
        <v>3.0</v>
      </c>
      <c r="AE161" s="281"/>
      <c r="AF161" s="214" t="str">
        <f t="shared" si="85"/>
        <v>TIDAK SAMA</v>
      </c>
      <c r="AG161" s="214" t="str">
        <f t="shared" si="86"/>
        <v>SAMA</v>
      </c>
      <c r="AH161" s="247" t="s">
        <v>5803</v>
      </c>
      <c r="AI161" s="247"/>
      <c r="AJ161" s="250">
        <v>0.0</v>
      </c>
      <c r="AK161" s="214" t="str">
        <f t="shared" si="87"/>
        <v>normal</v>
      </c>
    </row>
    <row r="162" ht="15.0" customHeight="1">
      <c r="A162" s="214"/>
      <c r="B162" s="246" t="s">
        <v>5804</v>
      </c>
      <c r="C162" s="247"/>
      <c r="D162" s="247" t="s">
        <v>3362</v>
      </c>
      <c r="E162" s="249">
        <v>0.0</v>
      </c>
      <c r="F162" s="249"/>
      <c r="G162" s="262"/>
      <c r="H162" s="249"/>
      <c r="I162" s="249"/>
      <c r="J162" s="251">
        <f t="shared" si="80"/>
        <v>0</v>
      </c>
      <c r="K162" s="252">
        <f t="shared" si="5"/>
        <v>0</v>
      </c>
      <c r="L162" s="214"/>
      <c r="M162" s="263" t="s">
        <v>5805</v>
      </c>
      <c r="N162" s="254">
        <v>17.0</v>
      </c>
      <c r="O162" s="214" t="str">
        <f>IF(E162=N162,"Sama","Tidak Sama")</f>
        <v>Tidak Sama</v>
      </c>
      <c r="P162" s="227"/>
      <c r="Q162" s="255"/>
      <c r="R162" s="250">
        <v>0.0</v>
      </c>
      <c r="S162" s="249"/>
      <c r="T162" s="249"/>
      <c r="U162" s="249"/>
      <c r="V162" s="249"/>
      <c r="W162" s="250">
        <f t="shared" si="18"/>
        <v>0</v>
      </c>
      <c r="X162" s="250">
        <f t="shared" si="81"/>
        <v>0</v>
      </c>
      <c r="Y162" s="250">
        <f t="shared" si="78"/>
        <v>0</v>
      </c>
      <c r="Z162" s="214" t="str">
        <f t="shared" si="84"/>
        <v>TIDAK SAMA</v>
      </c>
      <c r="AA162" s="214"/>
      <c r="AB162" s="247" t="s">
        <v>5806</v>
      </c>
      <c r="AC162" s="247"/>
      <c r="AD162" s="249">
        <v>3.0</v>
      </c>
      <c r="AE162" s="281"/>
      <c r="AF162" s="214" t="str">
        <f t="shared" si="85"/>
        <v>TIDAK SAMA</v>
      </c>
      <c r="AG162" s="214" t="str">
        <f t="shared" si="86"/>
        <v>SAMA</v>
      </c>
      <c r="AH162" s="247" t="s">
        <v>5806</v>
      </c>
      <c r="AI162" s="247"/>
      <c r="AJ162" s="250">
        <v>0.0</v>
      </c>
      <c r="AK162" s="214" t="str">
        <f t="shared" si="87"/>
        <v>normal</v>
      </c>
    </row>
    <row r="163" ht="15.0" customHeight="1">
      <c r="A163" s="214"/>
      <c r="B163" s="246" t="s">
        <v>5807</v>
      </c>
      <c r="C163" s="246"/>
      <c r="D163" s="247" t="s">
        <v>3362</v>
      </c>
      <c r="E163" s="249">
        <v>0.0</v>
      </c>
      <c r="F163" s="262"/>
      <c r="G163" s="262"/>
      <c r="H163" s="262"/>
      <c r="I163" s="262"/>
      <c r="J163" s="251">
        <f t="shared" si="80"/>
        <v>0</v>
      </c>
      <c r="K163" s="252">
        <f t="shared" si="5"/>
        <v>0</v>
      </c>
      <c r="L163" s="214"/>
      <c r="M163" s="253"/>
      <c r="N163" s="254"/>
      <c r="O163" s="214"/>
      <c r="P163" s="227"/>
      <c r="Q163" s="255"/>
      <c r="R163" s="250">
        <v>0.0</v>
      </c>
      <c r="S163" s="262"/>
      <c r="T163" s="262"/>
      <c r="U163" s="262"/>
      <c r="V163" s="262"/>
      <c r="W163" s="250">
        <f t="shared" si="18"/>
        <v>0</v>
      </c>
      <c r="X163" s="250">
        <f t="shared" si="81"/>
        <v>0</v>
      </c>
      <c r="Y163" s="250">
        <f t="shared" si="78"/>
        <v>0</v>
      </c>
      <c r="Z163" s="214"/>
      <c r="AA163" s="214"/>
      <c r="AB163" s="247"/>
      <c r="AC163" s="247"/>
      <c r="AD163" s="249"/>
      <c r="AE163" s="281"/>
      <c r="AF163" s="214"/>
      <c r="AG163" s="214"/>
      <c r="AH163" s="247"/>
      <c r="AI163" s="247"/>
      <c r="AJ163" s="250"/>
      <c r="AK163" s="214" t="str">
        <f t="shared" si="87"/>
        <v>normal</v>
      </c>
    </row>
    <row r="164" ht="15.0" customHeight="1">
      <c r="A164" s="214"/>
      <c r="B164" s="246" t="s">
        <v>5808</v>
      </c>
      <c r="C164" s="246"/>
      <c r="D164" s="247" t="s">
        <v>3362</v>
      </c>
      <c r="E164" s="249">
        <v>0.0</v>
      </c>
      <c r="F164" s="262"/>
      <c r="G164" s="262"/>
      <c r="H164" s="262"/>
      <c r="I164" s="262"/>
      <c r="J164" s="251">
        <f t="shared" si="80"/>
        <v>0</v>
      </c>
      <c r="K164" s="252">
        <f t="shared" si="5"/>
        <v>0</v>
      </c>
      <c r="L164" s="214"/>
      <c r="M164" s="253" t="s">
        <v>5808</v>
      </c>
      <c r="N164" s="254">
        <v>6.0</v>
      </c>
      <c r="O164" s="214" t="str">
        <f>IF(E164=N164,"Sama","Tidak Sama")</f>
        <v>Tidak Sama</v>
      </c>
      <c r="P164" s="227"/>
      <c r="Q164" s="255"/>
      <c r="R164" s="250">
        <v>0.0</v>
      </c>
      <c r="S164" s="262"/>
      <c r="T164" s="262"/>
      <c r="U164" s="262"/>
      <c r="V164" s="262"/>
      <c r="W164" s="250">
        <f t="shared" si="18"/>
        <v>0</v>
      </c>
      <c r="X164" s="250">
        <f t="shared" si="81"/>
        <v>0</v>
      </c>
      <c r="Y164" s="250">
        <f t="shared" si="78"/>
        <v>0</v>
      </c>
      <c r="Z164" s="214" t="str">
        <f>IF(AB164=B164,"SAMA","TIDAK SAMA")</f>
        <v>TIDAK SAMA</v>
      </c>
      <c r="AA164" s="214"/>
      <c r="AB164" s="247" t="s">
        <v>5795</v>
      </c>
      <c r="AC164" s="247"/>
      <c r="AD164" s="249">
        <v>1.0</v>
      </c>
      <c r="AE164" s="281"/>
      <c r="AF164" s="214" t="str">
        <f>IF(B164=AH164,"SAMA","TIDAK SAMA")</f>
        <v>TIDAK SAMA</v>
      </c>
      <c r="AG164" s="214" t="str">
        <f>IF(AC164=AI164,"SAMA","TIDAK")</f>
        <v>SAMA</v>
      </c>
      <c r="AH164" s="247" t="s">
        <v>5795</v>
      </c>
      <c r="AI164" s="247"/>
      <c r="AJ164" s="250">
        <v>0.0</v>
      </c>
      <c r="AK164" s="214" t="str">
        <f t="shared" si="87"/>
        <v>normal</v>
      </c>
    </row>
    <row r="165" ht="15.0" customHeight="1">
      <c r="A165" s="214"/>
      <c r="B165" s="246" t="s">
        <v>5809</v>
      </c>
      <c r="C165" s="246"/>
      <c r="D165" s="247" t="s">
        <v>3362</v>
      </c>
      <c r="E165" s="249">
        <v>0.0</v>
      </c>
      <c r="F165" s="262"/>
      <c r="G165" s="262"/>
      <c r="H165" s="262"/>
      <c r="I165" s="262"/>
      <c r="J165" s="251">
        <f t="shared" si="80"/>
        <v>0</v>
      </c>
      <c r="K165" s="252">
        <f t="shared" si="5"/>
        <v>0</v>
      </c>
      <c r="L165" s="214"/>
      <c r="M165" s="253"/>
      <c r="N165" s="254"/>
      <c r="O165" s="214"/>
      <c r="P165" s="227"/>
      <c r="Q165" s="255"/>
      <c r="R165" s="250">
        <v>0.0</v>
      </c>
      <c r="S165" s="262"/>
      <c r="T165" s="262"/>
      <c r="U165" s="262"/>
      <c r="V165" s="262"/>
      <c r="W165" s="250">
        <f t="shared" si="18"/>
        <v>0</v>
      </c>
      <c r="X165" s="250">
        <f t="shared" si="81"/>
        <v>0</v>
      </c>
      <c r="Y165" s="250">
        <f t="shared" si="78"/>
        <v>0</v>
      </c>
      <c r="Z165" s="214"/>
      <c r="AA165" s="214"/>
      <c r="AB165" s="247"/>
      <c r="AC165" s="247"/>
      <c r="AD165" s="249"/>
      <c r="AE165" s="281"/>
      <c r="AF165" s="214"/>
      <c r="AG165" s="214"/>
      <c r="AH165" s="247"/>
      <c r="AI165" s="247"/>
      <c r="AJ165" s="250"/>
      <c r="AK165" s="214"/>
    </row>
    <row r="166" ht="15.0" customHeight="1">
      <c r="A166" s="214"/>
      <c r="B166" s="246" t="s">
        <v>5810</v>
      </c>
      <c r="C166" s="246"/>
      <c r="D166" s="247" t="s">
        <v>3362</v>
      </c>
      <c r="E166" s="249">
        <v>0.0</v>
      </c>
      <c r="F166" s="262"/>
      <c r="G166" s="262"/>
      <c r="H166" s="262"/>
      <c r="I166" s="262"/>
      <c r="J166" s="251">
        <f t="shared" si="80"/>
        <v>0</v>
      </c>
      <c r="K166" s="252">
        <f t="shared" si="5"/>
        <v>0</v>
      </c>
      <c r="L166" s="214"/>
      <c r="M166" s="253"/>
      <c r="N166" s="254"/>
      <c r="O166" s="214"/>
      <c r="P166" s="227"/>
      <c r="Q166" s="255"/>
      <c r="R166" s="250">
        <v>0.0</v>
      </c>
      <c r="S166" s="262"/>
      <c r="T166" s="262"/>
      <c r="U166" s="262"/>
      <c r="V166" s="262"/>
      <c r="W166" s="250">
        <f t="shared" si="18"/>
        <v>0</v>
      </c>
      <c r="X166" s="250">
        <f t="shared" si="81"/>
        <v>0</v>
      </c>
      <c r="Y166" s="250">
        <f t="shared" si="78"/>
        <v>0</v>
      </c>
      <c r="Z166" s="214"/>
      <c r="AA166" s="214"/>
      <c r="AB166" s="247"/>
      <c r="AC166" s="247"/>
      <c r="AD166" s="249"/>
      <c r="AE166" s="281"/>
      <c r="AF166" s="214"/>
      <c r="AG166" s="214"/>
      <c r="AH166" s="247"/>
      <c r="AI166" s="247"/>
      <c r="AJ166" s="250"/>
      <c r="AK166" s="214"/>
    </row>
    <row r="167" ht="15.0" customHeight="1">
      <c r="A167" s="214"/>
      <c r="B167" s="246" t="s">
        <v>5811</v>
      </c>
      <c r="C167" s="246"/>
      <c r="D167" s="247" t="s">
        <v>3362</v>
      </c>
      <c r="E167" s="249">
        <v>0.0</v>
      </c>
      <c r="F167" s="262"/>
      <c r="G167" s="262"/>
      <c r="H167" s="262"/>
      <c r="I167" s="262"/>
      <c r="J167" s="251">
        <f t="shared" si="80"/>
        <v>0</v>
      </c>
      <c r="K167" s="252">
        <f t="shared" si="5"/>
        <v>0</v>
      </c>
      <c r="L167" s="214"/>
      <c r="M167" s="253"/>
      <c r="N167" s="254"/>
      <c r="O167" s="214"/>
      <c r="P167" s="227"/>
      <c r="Q167" s="255"/>
      <c r="R167" s="250">
        <v>0.0</v>
      </c>
      <c r="S167" s="262"/>
      <c r="T167" s="262"/>
      <c r="U167" s="262"/>
      <c r="V167" s="262"/>
      <c r="W167" s="250">
        <f t="shared" si="18"/>
        <v>0</v>
      </c>
      <c r="X167" s="250">
        <f t="shared" si="81"/>
        <v>0</v>
      </c>
      <c r="Y167" s="250">
        <f t="shared" si="78"/>
        <v>0</v>
      </c>
      <c r="Z167" s="214"/>
      <c r="AA167" s="214"/>
      <c r="AB167" s="247"/>
      <c r="AC167" s="247"/>
      <c r="AD167" s="249"/>
      <c r="AE167" s="281"/>
      <c r="AF167" s="214"/>
      <c r="AG167" s="214"/>
      <c r="AH167" s="247"/>
      <c r="AI167" s="247"/>
      <c r="AJ167" s="250"/>
      <c r="AK167" s="214"/>
    </row>
    <row r="168" ht="15.0" customHeight="1">
      <c r="A168" s="214"/>
      <c r="B168" s="246" t="s">
        <v>5812</v>
      </c>
      <c r="C168" s="246"/>
      <c r="D168" s="247" t="s">
        <v>80</v>
      </c>
      <c r="E168" s="249">
        <v>0.0</v>
      </c>
      <c r="F168" s="249"/>
      <c r="G168" s="249"/>
      <c r="H168" s="249"/>
      <c r="I168" s="249"/>
      <c r="J168" s="251">
        <f t="shared" si="80"/>
        <v>0</v>
      </c>
      <c r="K168" s="252">
        <f t="shared" si="5"/>
        <v>0</v>
      </c>
      <c r="L168" s="214"/>
      <c r="M168" s="263" t="s">
        <v>5813</v>
      </c>
      <c r="N168" s="254">
        <v>1.0</v>
      </c>
      <c r="O168" s="214" t="str">
        <f>IF(E168=N168,"Sama","Tidak Sama")</f>
        <v>Tidak Sama</v>
      </c>
      <c r="P168" s="227"/>
      <c r="Q168" s="255"/>
      <c r="R168" s="250">
        <v>0.0</v>
      </c>
      <c r="S168" s="249"/>
      <c r="T168" s="249"/>
      <c r="U168" s="249"/>
      <c r="V168" s="249"/>
      <c r="W168" s="250">
        <f t="shared" si="18"/>
        <v>0</v>
      </c>
      <c r="X168" s="250">
        <f t="shared" si="81"/>
        <v>0</v>
      </c>
      <c r="Y168" s="250">
        <f t="shared" si="78"/>
        <v>0</v>
      </c>
      <c r="Z168" s="214"/>
      <c r="AA168" s="214"/>
      <c r="AB168" s="247"/>
      <c r="AC168" s="247"/>
      <c r="AD168" s="249"/>
      <c r="AE168" s="281"/>
      <c r="AF168" s="214"/>
      <c r="AG168" s="214"/>
      <c r="AH168" s="247"/>
      <c r="AI168" s="247"/>
      <c r="AJ168" s="250"/>
      <c r="AK168" s="214"/>
    </row>
    <row r="169" ht="15.0" customHeight="1">
      <c r="A169" s="214"/>
      <c r="B169" s="246" t="s">
        <v>407</v>
      </c>
      <c r="C169" s="246" t="s">
        <v>408</v>
      </c>
      <c r="D169" s="246" t="s">
        <v>359</v>
      </c>
      <c r="E169" s="249">
        <v>0.0</v>
      </c>
      <c r="F169" s="262"/>
      <c r="G169" s="262"/>
      <c r="H169" s="262"/>
      <c r="I169" s="262"/>
      <c r="J169" s="251">
        <f t="shared" si="80"/>
        <v>0</v>
      </c>
      <c r="K169" s="252">
        <f t="shared" si="5"/>
        <v>0</v>
      </c>
      <c r="L169" s="214"/>
      <c r="M169" s="253"/>
      <c r="N169" s="254"/>
      <c r="O169" s="214"/>
      <c r="P169" s="227"/>
      <c r="Q169" s="255"/>
      <c r="R169" s="250">
        <v>0.0</v>
      </c>
      <c r="S169" s="262"/>
      <c r="T169" s="262"/>
      <c r="U169" s="262"/>
      <c r="V169" s="262"/>
      <c r="W169" s="250">
        <f t="shared" si="18"/>
        <v>0</v>
      </c>
      <c r="X169" s="250">
        <f t="shared" si="81"/>
        <v>0</v>
      </c>
      <c r="Y169" s="250">
        <f t="shared" si="78"/>
        <v>0</v>
      </c>
      <c r="Z169" s="214" t="str">
        <f t="shared" ref="Z169:Z171" si="88">IF(AB169=B169,"SAMA","TIDAK SAMA")</f>
        <v>TIDAK SAMA</v>
      </c>
      <c r="AA169" s="214"/>
      <c r="AB169" s="247" t="s">
        <v>5799</v>
      </c>
      <c r="AC169" s="247"/>
      <c r="AD169" s="249">
        <v>15.0</v>
      </c>
      <c r="AE169" s="281"/>
      <c r="AF169" s="214" t="str">
        <f t="shared" ref="AF169:AF171" si="89">IF(B169=AH169,"SAMA","TIDAK SAMA")</f>
        <v>TIDAK SAMA</v>
      </c>
      <c r="AG169" s="214" t="str">
        <f t="shared" ref="AG169:AG171" si="90">IF(AC169=AI169,"SAMA","TIDAK")</f>
        <v>SAMA</v>
      </c>
      <c r="AH169" s="247" t="s">
        <v>5799</v>
      </c>
      <c r="AI169" s="247"/>
      <c r="AJ169" s="250">
        <v>15.0</v>
      </c>
      <c r="AK169" s="214" t="str">
        <f t="shared" ref="AK169:AK176" si="91">IF(Y169&lt;0,"tidak normal","normal")</f>
        <v>normal</v>
      </c>
    </row>
    <row r="170" ht="15.0" customHeight="1">
      <c r="A170" s="214"/>
      <c r="B170" s="246" t="s">
        <v>5814</v>
      </c>
      <c r="C170" s="246" t="s">
        <v>5815</v>
      </c>
      <c r="D170" s="246" t="s">
        <v>101</v>
      </c>
      <c r="E170" s="249">
        <v>0.0</v>
      </c>
      <c r="F170" s="262"/>
      <c r="G170" s="262"/>
      <c r="H170" s="262"/>
      <c r="I170" s="262"/>
      <c r="J170" s="251">
        <f t="shared" si="80"/>
        <v>0</v>
      </c>
      <c r="K170" s="252">
        <f t="shared" si="5"/>
        <v>0</v>
      </c>
      <c r="L170" s="214"/>
      <c r="M170" s="253" t="s">
        <v>5814</v>
      </c>
      <c r="N170" s="254">
        <v>1.0</v>
      </c>
      <c r="O170" s="214" t="str">
        <f t="shared" ref="O170:O171" si="92">IF(E170=N170,"Sama","Tidak Sama")</f>
        <v>Tidak Sama</v>
      </c>
      <c r="P170" s="227"/>
      <c r="Q170" s="255"/>
      <c r="R170" s="250">
        <v>0.0</v>
      </c>
      <c r="S170" s="262"/>
      <c r="T170" s="262"/>
      <c r="U170" s="262"/>
      <c r="V170" s="262"/>
      <c r="W170" s="250">
        <f t="shared" si="18"/>
        <v>0</v>
      </c>
      <c r="X170" s="250">
        <f t="shared" si="81"/>
        <v>0</v>
      </c>
      <c r="Y170" s="250">
        <f t="shared" si="78"/>
        <v>0</v>
      </c>
      <c r="Z170" s="214" t="str">
        <f t="shared" si="88"/>
        <v>TIDAK SAMA</v>
      </c>
      <c r="AA170" s="214"/>
      <c r="AB170" s="247" t="s">
        <v>5801</v>
      </c>
      <c r="AC170" s="247"/>
      <c r="AD170" s="249">
        <v>3.0</v>
      </c>
      <c r="AE170" s="281"/>
      <c r="AF170" s="214" t="str">
        <f t="shared" si="89"/>
        <v>TIDAK SAMA</v>
      </c>
      <c r="AG170" s="214" t="str">
        <f t="shared" si="90"/>
        <v>SAMA</v>
      </c>
      <c r="AH170" s="247" t="s">
        <v>5801</v>
      </c>
      <c r="AI170" s="247"/>
      <c r="AJ170" s="250">
        <v>3.0</v>
      </c>
      <c r="AK170" s="214" t="str">
        <f t="shared" si="91"/>
        <v>normal</v>
      </c>
    </row>
    <row r="171" ht="15.0" customHeight="1">
      <c r="A171" s="214"/>
      <c r="B171" s="246" t="s">
        <v>5816</v>
      </c>
      <c r="C171" s="246"/>
      <c r="D171" s="246" t="s">
        <v>80</v>
      </c>
      <c r="E171" s="249">
        <v>0.0</v>
      </c>
      <c r="F171" s="262"/>
      <c r="G171" s="262"/>
      <c r="H171" s="262"/>
      <c r="I171" s="262"/>
      <c r="J171" s="251">
        <f t="shared" si="80"/>
        <v>0</v>
      </c>
      <c r="K171" s="252">
        <f t="shared" si="5"/>
        <v>0</v>
      </c>
      <c r="L171" s="214"/>
      <c r="M171" s="253" t="s">
        <v>5817</v>
      </c>
      <c r="N171" s="254">
        <v>6.0</v>
      </c>
      <c r="O171" s="214" t="str">
        <f t="shared" si="92"/>
        <v>Tidak Sama</v>
      </c>
      <c r="P171" s="227"/>
      <c r="Q171" s="255"/>
      <c r="R171" s="250">
        <v>0.0</v>
      </c>
      <c r="S171" s="262"/>
      <c r="T171" s="262"/>
      <c r="U171" s="262"/>
      <c r="V171" s="262"/>
      <c r="W171" s="250">
        <f t="shared" si="18"/>
        <v>0</v>
      </c>
      <c r="X171" s="250">
        <f t="shared" si="81"/>
        <v>0</v>
      </c>
      <c r="Y171" s="250">
        <f t="shared" si="78"/>
        <v>0</v>
      </c>
      <c r="Z171" s="214" t="str">
        <f t="shared" si="88"/>
        <v>TIDAK SAMA</v>
      </c>
      <c r="AA171" s="214"/>
      <c r="AB171" s="246" t="s">
        <v>5804</v>
      </c>
      <c r="AC171" s="247"/>
      <c r="AD171" s="249">
        <v>32.0</v>
      </c>
      <c r="AE171" s="281"/>
      <c r="AF171" s="214" t="str">
        <f t="shared" si="89"/>
        <v>TIDAK SAMA</v>
      </c>
      <c r="AG171" s="214" t="str">
        <f t="shared" si="90"/>
        <v>SAMA</v>
      </c>
      <c r="AH171" s="246" t="s">
        <v>5804</v>
      </c>
      <c r="AI171" s="247"/>
      <c r="AJ171" s="250">
        <v>32.0</v>
      </c>
      <c r="AK171" s="214" t="str">
        <f t="shared" si="91"/>
        <v>normal</v>
      </c>
    </row>
    <row r="172" ht="15.0" customHeight="1">
      <c r="A172" s="214"/>
      <c r="B172" s="246" t="s">
        <v>5818</v>
      </c>
      <c r="C172" s="246"/>
      <c r="D172" s="246" t="s">
        <v>80</v>
      </c>
      <c r="E172" s="249">
        <v>0.0</v>
      </c>
      <c r="F172" s="262"/>
      <c r="G172" s="262"/>
      <c r="H172" s="262"/>
      <c r="I172" s="262"/>
      <c r="J172" s="251">
        <f t="shared" si="80"/>
        <v>0</v>
      </c>
      <c r="K172" s="252">
        <f t="shared" si="5"/>
        <v>0</v>
      </c>
      <c r="L172" s="214"/>
      <c r="M172" s="253"/>
      <c r="N172" s="254"/>
      <c r="O172" s="214"/>
      <c r="P172" s="227"/>
      <c r="Q172" s="255"/>
      <c r="R172" s="250">
        <v>0.0</v>
      </c>
      <c r="S172" s="262"/>
      <c r="T172" s="262"/>
      <c r="U172" s="262"/>
      <c r="V172" s="262"/>
      <c r="W172" s="250">
        <f t="shared" si="18"/>
        <v>0</v>
      </c>
      <c r="X172" s="250">
        <f t="shared" si="81"/>
        <v>0</v>
      </c>
      <c r="Y172" s="250">
        <f t="shared" si="78"/>
        <v>0</v>
      </c>
      <c r="Z172" s="214"/>
      <c r="AA172" s="214"/>
      <c r="AB172" s="246"/>
      <c r="AC172" s="247"/>
      <c r="AD172" s="249"/>
      <c r="AE172" s="281"/>
      <c r="AF172" s="214"/>
      <c r="AG172" s="214"/>
      <c r="AH172" s="246"/>
      <c r="AI172" s="247"/>
      <c r="AJ172" s="250"/>
      <c r="AK172" s="214" t="str">
        <f t="shared" si="91"/>
        <v>normal</v>
      </c>
    </row>
    <row r="173" ht="15.0" customHeight="1">
      <c r="A173" s="214"/>
      <c r="B173" s="246" t="s">
        <v>5819</v>
      </c>
      <c r="C173" s="246"/>
      <c r="D173" s="246" t="s">
        <v>80</v>
      </c>
      <c r="E173" s="249">
        <v>0.0</v>
      </c>
      <c r="F173" s="262"/>
      <c r="G173" s="262"/>
      <c r="H173" s="262"/>
      <c r="I173" s="262"/>
      <c r="J173" s="251">
        <f t="shared" si="80"/>
        <v>0</v>
      </c>
      <c r="K173" s="252">
        <f t="shared" si="5"/>
        <v>0</v>
      </c>
      <c r="L173" s="214"/>
      <c r="M173" s="253" t="s">
        <v>5819</v>
      </c>
      <c r="N173" s="254">
        <v>2.0</v>
      </c>
      <c r="O173" s="214" t="str">
        <f t="shared" ref="O173:O178" si="93">IF(E173=N173,"Sama","Tidak Sama")</f>
        <v>Tidak Sama</v>
      </c>
      <c r="P173" s="227"/>
      <c r="Q173" s="255"/>
      <c r="R173" s="250">
        <v>0.0</v>
      </c>
      <c r="S173" s="262"/>
      <c r="T173" s="262"/>
      <c r="U173" s="262"/>
      <c r="V173" s="262"/>
      <c r="W173" s="250">
        <f t="shared" si="18"/>
        <v>0</v>
      </c>
      <c r="X173" s="250">
        <f t="shared" si="81"/>
        <v>0</v>
      </c>
      <c r="Y173" s="250">
        <f t="shared" si="78"/>
        <v>0</v>
      </c>
      <c r="Z173" s="214" t="str">
        <f>IF(AB173=B173,"SAMA","TIDAK SAMA")</f>
        <v>TIDAK SAMA</v>
      </c>
      <c r="AA173" s="214"/>
      <c r="AB173" s="246" t="s">
        <v>5808</v>
      </c>
      <c r="AC173" s="246"/>
      <c r="AD173" s="249">
        <v>12.0</v>
      </c>
      <c r="AE173" s="281"/>
      <c r="AF173" s="214" t="str">
        <f>IF(B173=AH173,"SAMA","TIDAK SAMA")</f>
        <v>TIDAK SAMA</v>
      </c>
      <c r="AG173" s="214" t="str">
        <f>IF(AC173=AI173,"SAMA","TIDAK")</f>
        <v>SAMA</v>
      </c>
      <c r="AH173" s="246" t="s">
        <v>5808</v>
      </c>
      <c r="AI173" s="246"/>
      <c r="AJ173" s="250">
        <v>10.0</v>
      </c>
      <c r="AK173" s="214" t="str">
        <f t="shared" si="91"/>
        <v>normal</v>
      </c>
    </row>
    <row r="174" ht="15.0" customHeight="1">
      <c r="A174" s="214"/>
      <c r="B174" s="246" t="s">
        <v>5820</v>
      </c>
      <c r="C174" s="246" t="s">
        <v>5821</v>
      </c>
      <c r="D174" s="246" t="s">
        <v>80</v>
      </c>
      <c r="E174" s="257">
        <v>14.0</v>
      </c>
      <c r="F174" s="249"/>
      <c r="G174" s="257"/>
      <c r="H174" s="249"/>
      <c r="I174" s="249"/>
      <c r="J174" s="251">
        <f t="shared" si="80"/>
        <v>0</v>
      </c>
      <c r="K174" s="252">
        <f t="shared" si="5"/>
        <v>14</v>
      </c>
      <c r="L174" s="214"/>
      <c r="M174" s="253" t="s">
        <v>5820</v>
      </c>
      <c r="N174" s="254">
        <v>2.0</v>
      </c>
      <c r="O174" s="214" t="str">
        <f t="shared" si="93"/>
        <v>Tidak Sama</v>
      </c>
      <c r="P174" s="227"/>
      <c r="Q174" s="255"/>
      <c r="R174" s="258">
        <v>11.0</v>
      </c>
      <c r="S174" s="249"/>
      <c r="T174" s="257"/>
      <c r="U174" s="249"/>
      <c r="V174" s="249"/>
      <c r="W174" s="250">
        <f t="shared" si="18"/>
        <v>0</v>
      </c>
      <c r="X174" s="250">
        <f t="shared" si="81"/>
        <v>11</v>
      </c>
      <c r="Y174" s="250">
        <f t="shared" si="78"/>
        <v>3</v>
      </c>
      <c r="Z174" s="214"/>
      <c r="AA174" s="214"/>
      <c r="AB174" s="246"/>
      <c r="AC174" s="246"/>
      <c r="AD174" s="249"/>
      <c r="AE174" s="281"/>
      <c r="AF174" s="214"/>
      <c r="AG174" s="214"/>
      <c r="AH174" s="246"/>
      <c r="AI174" s="246"/>
      <c r="AJ174" s="250"/>
      <c r="AK174" s="214" t="str">
        <f t="shared" si="91"/>
        <v>normal</v>
      </c>
    </row>
    <row r="175" ht="15.0" customHeight="1">
      <c r="A175" s="214"/>
      <c r="B175" s="246" t="s">
        <v>5822</v>
      </c>
      <c r="C175" s="246"/>
      <c r="D175" s="265" t="s">
        <v>80</v>
      </c>
      <c r="E175" s="257">
        <v>10.0</v>
      </c>
      <c r="F175" s="266"/>
      <c r="G175" s="262"/>
      <c r="H175" s="262"/>
      <c r="I175" s="262"/>
      <c r="J175" s="251">
        <f t="shared" si="80"/>
        <v>0</v>
      </c>
      <c r="K175" s="252">
        <f t="shared" si="5"/>
        <v>10</v>
      </c>
      <c r="L175" s="214"/>
      <c r="M175" s="253" t="s">
        <v>5823</v>
      </c>
      <c r="N175" s="254">
        <v>1.0</v>
      </c>
      <c r="O175" s="214" t="str">
        <f t="shared" si="93"/>
        <v>Tidak Sama</v>
      </c>
      <c r="P175" s="227"/>
      <c r="Q175" s="255"/>
      <c r="R175" s="250">
        <v>0.0</v>
      </c>
      <c r="S175" s="262"/>
      <c r="T175" s="262"/>
      <c r="U175" s="262"/>
      <c r="V175" s="262"/>
      <c r="W175" s="250">
        <f t="shared" si="18"/>
        <v>0</v>
      </c>
      <c r="X175" s="250">
        <f t="shared" si="81"/>
        <v>0</v>
      </c>
      <c r="Y175" s="250">
        <f t="shared" si="78"/>
        <v>10</v>
      </c>
      <c r="Z175" s="214"/>
      <c r="AA175" s="214"/>
      <c r="AB175" s="246"/>
      <c r="AC175" s="246"/>
      <c r="AD175" s="249"/>
      <c r="AE175" s="281"/>
      <c r="AF175" s="214"/>
      <c r="AG175" s="214"/>
      <c r="AH175" s="246"/>
      <c r="AI175" s="246"/>
      <c r="AJ175" s="250"/>
      <c r="AK175" s="214" t="str">
        <f t="shared" si="91"/>
        <v>normal</v>
      </c>
    </row>
    <row r="176" ht="15.0" customHeight="1">
      <c r="A176" s="214"/>
      <c r="B176" s="246" t="s">
        <v>5824</v>
      </c>
      <c r="C176" s="246">
        <v>62240.0</v>
      </c>
      <c r="D176" s="246" t="s">
        <v>80</v>
      </c>
      <c r="E176" s="249">
        <v>0.0</v>
      </c>
      <c r="F176" s="249"/>
      <c r="G176" s="249"/>
      <c r="H176" s="249"/>
      <c r="I176" s="249"/>
      <c r="J176" s="251">
        <f t="shared" si="80"/>
        <v>0</v>
      </c>
      <c r="K176" s="252">
        <f t="shared" si="5"/>
        <v>0</v>
      </c>
      <c r="L176" s="214"/>
      <c r="M176" s="253" t="s">
        <v>5824</v>
      </c>
      <c r="N176" s="254">
        <v>1.0</v>
      </c>
      <c r="O176" s="214" t="str">
        <f t="shared" si="93"/>
        <v>Tidak Sama</v>
      </c>
      <c r="P176" s="227"/>
      <c r="Q176" s="255"/>
      <c r="R176" s="250">
        <v>0.0</v>
      </c>
      <c r="S176" s="249"/>
      <c r="T176" s="249"/>
      <c r="U176" s="249"/>
      <c r="V176" s="249"/>
      <c r="W176" s="250">
        <f t="shared" si="18"/>
        <v>0</v>
      </c>
      <c r="X176" s="250">
        <f t="shared" si="81"/>
        <v>0</v>
      </c>
      <c r="Y176" s="250">
        <f t="shared" si="78"/>
        <v>0</v>
      </c>
      <c r="Z176" s="214" t="str">
        <f>IF(AB176=B176,"SAMA","TIDAK SAMA")</f>
        <v>TIDAK SAMA</v>
      </c>
      <c r="AA176" s="214"/>
      <c r="AB176" s="246" t="s">
        <v>5814</v>
      </c>
      <c r="AC176" s="246" t="s">
        <v>5815</v>
      </c>
      <c r="AD176" s="249">
        <v>1.0</v>
      </c>
      <c r="AE176" s="281"/>
      <c r="AF176" s="214" t="str">
        <f>IF(B176=AH176,"SAMA","TIDAK SAMA")</f>
        <v>TIDAK SAMA</v>
      </c>
      <c r="AG176" s="214" t="str">
        <f>IF(AC176=AI176,"SAMA","TIDAK")</f>
        <v>SAMA</v>
      </c>
      <c r="AH176" s="246" t="s">
        <v>5814</v>
      </c>
      <c r="AI176" s="246" t="s">
        <v>5815</v>
      </c>
      <c r="AJ176" s="250">
        <v>0.0</v>
      </c>
      <c r="AK176" s="214" t="str">
        <f t="shared" si="91"/>
        <v>normal</v>
      </c>
    </row>
    <row r="177" ht="15.0" customHeight="1">
      <c r="A177" s="214"/>
      <c r="B177" s="265" t="s">
        <v>5825</v>
      </c>
      <c r="C177" s="246"/>
      <c r="D177" s="246" t="s">
        <v>5826</v>
      </c>
      <c r="E177" s="257">
        <v>45.0</v>
      </c>
      <c r="F177" s="266"/>
      <c r="G177" s="262"/>
      <c r="H177" s="262"/>
      <c r="I177" s="262"/>
      <c r="J177" s="251">
        <f t="shared" si="80"/>
        <v>0</v>
      </c>
      <c r="K177" s="252">
        <f t="shared" si="5"/>
        <v>45</v>
      </c>
      <c r="L177" s="214"/>
      <c r="M177" s="253" t="s">
        <v>5827</v>
      </c>
      <c r="N177" s="254">
        <v>11.0</v>
      </c>
      <c r="O177" s="214" t="str">
        <f t="shared" si="93"/>
        <v>Tidak Sama</v>
      </c>
      <c r="P177" s="227"/>
      <c r="Q177" s="255"/>
      <c r="R177" s="258">
        <v>45.0</v>
      </c>
      <c r="S177" s="266"/>
      <c r="T177" s="262"/>
      <c r="U177" s="262"/>
      <c r="V177" s="266"/>
      <c r="W177" s="250">
        <f t="shared" si="18"/>
        <v>0</v>
      </c>
      <c r="X177" s="250">
        <f t="shared" si="81"/>
        <v>45</v>
      </c>
      <c r="Y177" s="258">
        <v>0.0</v>
      </c>
      <c r="Z177" s="214"/>
      <c r="AA177" s="214"/>
      <c r="AB177" s="246"/>
      <c r="AC177" s="246"/>
      <c r="AD177" s="249"/>
      <c r="AE177" s="281"/>
      <c r="AF177" s="214"/>
      <c r="AG177" s="214"/>
      <c r="AH177" s="246"/>
      <c r="AI177" s="246"/>
      <c r="AJ177" s="250"/>
      <c r="AK177" s="214"/>
    </row>
    <row r="178" ht="15.0" customHeight="1">
      <c r="A178" s="214"/>
      <c r="B178" s="246" t="s">
        <v>364</v>
      </c>
      <c r="C178" s="246"/>
      <c r="D178" s="246" t="s">
        <v>80</v>
      </c>
      <c r="E178" s="257">
        <v>40.0</v>
      </c>
      <c r="F178" s="266"/>
      <c r="G178" s="262"/>
      <c r="H178" s="262"/>
      <c r="I178" s="262"/>
      <c r="J178" s="251">
        <f t="shared" si="80"/>
        <v>0</v>
      </c>
      <c r="K178" s="252">
        <f t="shared" si="5"/>
        <v>40</v>
      </c>
      <c r="L178" s="214"/>
      <c r="M178" s="253" t="s">
        <v>364</v>
      </c>
      <c r="N178" s="254">
        <v>11.0</v>
      </c>
      <c r="O178" s="214" t="str">
        <f t="shared" si="93"/>
        <v>Tidak Sama</v>
      </c>
      <c r="P178" s="227"/>
      <c r="Q178" s="255"/>
      <c r="R178" s="258">
        <v>40.0</v>
      </c>
      <c r="S178" s="266"/>
      <c r="T178" s="266"/>
      <c r="U178" s="262"/>
      <c r="V178" s="266"/>
      <c r="W178" s="250">
        <f t="shared" si="18"/>
        <v>0</v>
      </c>
      <c r="X178" s="250">
        <f t="shared" si="81"/>
        <v>40</v>
      </c>
      <c r="Y178" s="258">
        <v>0.0</v>
      </c>
      <c r="Z178" s="214" t="str">
        <f t="shared" ref="Z178:Z182" si="94">IF(AB178=B178,"SAMA","TIDAK SAMA")</f>
        <v>TIDAK SAMA</v>
      </c>
      <c r="AA178" s="214"/>
      <c r="AB178" s="246" t="s">
        <v>5819</v>
      </c>
      <c r="AC178" s="246"/>
      <c r="AD178" s="249">
        <v>2.0</v>
      </c>
      <c r="AE178" s="281"/>
      <c r="AF178" s="214" t="str">
        <f t="shared" ref="AF178:AF182" si="95">IF(B178=AH178,"SAMA","TIDAK SAMA")</f>
        <v>TIDAK SAMA</v>
      </c>
      <c r="AG178" s="214" t="str">
        <f t="shared" ref="AG178:AG182" si="96">IF(AC178=AI178,"SAMA","TIDAK")</f>
        <v>SAMA</v>
      </c>
      <c r="AH178" s="246" t="s">
        <v>5819</v>
      </c>
      <c r="AI178" s="246"/>
      <c r="AJ178" s="250">
        <v>1.0</v>
      </c>
      <c r="AK178" s="214" t="str">
        <f t="shared" ref="AK178:AK182" si="97">IF(Y178&lt;0,"tidak normal","normal")</f>
        <v>normal</v>
      </c>
    </row>
    <row r="179" ht="15.0" customHeight="1">
      <c r="A179" s="214"/>
      <c r="B179" s="246" t="s">
        <v>5828</v>
      </c>
      <c r="C179" s="246" t="s">
        <v>5829</v>
      </c>
      <c r="D179" s="246" t="s">
        <v>80</v>
      </c>
      <c r="E179" s="249">
        <v>0.0</v>
      </c>
      <c r="F179" s="262"/>
      <c r="G179" s="262"/>
      <c r="H179" s="262"/>
      <c r="I179" s="262"/>
      <c r="J179" s="251">
        <f t="shared" si="80"/>
        <v>0</v>
      </c>
      <c r="K179" s="252">
        <f t="shared" si="5"/>
        <v>0</v>
      </c>
      <c r="L179" s="214"/>
      <c r="M179" s="253"/>
      <c r="N179" s="254"/>
      <c r="O179" s="214"/>
      <c r="P179" s="227"/>
      <c r="Q179" s="255"/>
      <c r="R179" s="250">
        <v>0.0</v>
      </c>
      <c r="S179" s="262"/>
      <c r="T179" s="262"/>
      <c r="U179" s="262"/>
      <c r="V179" s="262"/>
      <c r="W179" s="250">
        <f t="shared" si="18"/>
        <v>0</v>
      </c>
      <c r="X179" s="250">
        <f t="shared" si="81"/>
        <v>0</v>
      </c>
      <c r="Y179" s="250">
        <f t="shared" ref="Y179:Y183" si="98">K179-X179</f>
        <v>0</v>
      </c>
      <c r="Z179" s="214" t="str">
        <f t="shared" si="94"/>
        <v>TIDAK SAMA</v>
      </c>
      <c r="AA179" s="214"/>
      <c r="AB179" s="246" t="s">
        <v>5820</v>
      </c>
      <c r="AC179" s="246" t="s">
        <v>5821</v>
      </c>
      <c r="AD179" s="249">
        <v>2.0</v>
      </c>
      <c r="AE179" s="281"/>
      <c r="AF179" s="214" t="str">
        <f t="shared" si="95"/>
        <v>TIDAK SAMA</v>
      </c>
      <c r="AG179" s="214" t="str">
        <f t="shared" si="96"/>
        <v>SAMA</v>
      </c>
      <c r="AH179" s="246" t="s">
        <v>5820</v>
      </c>
      <c r="AI179" s="246" t="s">
        <v>5821</v>
      </c>
      <c r="AJ179" s="250">
        <v>6.0</v>
      </c>
      <c r="AK179" s="214" t="str">
        <f t="shared" si="97"/>
        <v>normal</v>
      </c>
    </row>
    <row r="180" ht="15.0" customHeight="1">
      <c r="A180" s="214"/>
      <c r="B180" s="246" t="s">
        <v>544</v>
      </c>
      <c r="C180" s="246" t="s">
        <v>545</v>
      </c>
      <c r="D180" s="246" t="s">
        <v>80</v>
      </c>
      <c r="E180" s="249">
        <v>0.0</v>
      </c>
      <c r="F180" s="249"/>
      <c r="G180" s="249"/>
      <c r="H180" s="249"/>
      <c r="I180" s="249"/>
      <c r="J180" s="251">
        <f t="shared" si="80"/>
        <v>0</v>
      </c>
      <c r="K180" s="252">
        <f t="shared" si="5"/>
        <v>0</v>
      </c>
      <c r="L180" s="214"/>
      <c r="M180" s="253"/>
      <c r="N180" s="254"/>
      <c r="O180" s="214"/>
      <c r="P180" s="227"/>
      <c r="Q180" s="255"/>
      <c r="R180" s="250">
        <v>0.0</v>
      </c>
      <c r="S180" s="249"/>
      <c r="T180" s="249"/>
      <c r="U180" s="249"/>
      <c r="V180" s="249"/>
      <c r="W180" s="250">
        <f t="shared" si="18"/>
        <v>0</v>
      </c>
      <c r="X180" s="250">
        <f t="shared" si="81"/>
        <v>0</v>
      </c>
      <c r="Y180" s="250">
        <f t="shared" si="98"/>
        <v>0</v>
      </c>
      <c r="Z180" s="214" t="str">
        <f t="shared" si="94"/>
        <v>TIDAK SAMA</v>
      </c>
      <c r="AA180" s="214"/>
      <c r="AB180" s="246" t="s">
        <v>5824</v>
      </c>
      <c r="AC180" s="246">
        <v>62240.0</v>
      </c>
      <c r="AD180" s="249">
        <v>1.0</v>
      </c>
      <c r="AE180" s="281"/>
      <c r="AF180" s="214" t="str">
        <f t="shared" si="95"/>
        <v>TIDAK SAMA</v>
      </c>
      <c r="AG180" s="214" t="str">
        <f t="shared" si="96"/>
        <v>SAMA</v>
      </c>
      <c r="AH180" s="246" t="s">
        <v>5824</v>
      </c>
      <c r="AI180" s="246">
        <v>62240.0</v>
      </c>
      <c r="AJ180" s="250">
        <v>0.0</v>
      </c>
      <c r="AK180" s="214" t="str">
        <f t="shared" si="97"/>
        <v>normal</v>
      </c>
    </row>
    <row r="181" ht="15.0" customHeight="1">
      <c r="A181" s="214"/>
      <c r="B181" s="246" t="s">
        <v>5830</v>
      </c>
      <c r="C181" s="291" t="s">
        <v>5831</v>
      </c>
      <c r="D181" s="246" t="s">
        <v>80</v>
      </c>
      <c r="E181" s="249">
        <v>0.0</v>
      </c>
      <c r="F181" s="262"/>
      <c r="G181" s="262"/>
      <c r="H181" s="262"/>
      <c r="I181" s="262"/>
      <c r="J181" s="251">
        <f t="shared" si="80"/>
        <v>0</v>
      </c>
      <c r="K181" s="252">
        <f t="shared" si="5"/>
        <v>0</v>
      </c>
      <c r="L181" s="214"/>
      <c r="M181" s="253"/>
      <c r="N181" s="254"/>
      <c r="O181" s="214"/>
      <c r="P181" s="227"/>
      <c r="Q181" s="255"/>
      <c r="R181" s="250">
        <v>0.0</v>
      </c>
      <c r="S181" s="262"/>
      <c r="T181" s="262"/>
      <c r="U181" s="262"/>
      <c r="V181" s="262"/>
      <c r="W181" s="250">
        <f t="shared" si="18"/>
        <v>0</v>
      </c>
      <c r="X181" s="250">
        <f t="shared" si="81"/>
        <v>0</v>
      </c>
      <c r="Y181" s="250">
        <f t="shared" si="98"/>
        <v>0</v>
      </c>
      <c r="Z181" s="214" t="str">
        <f t="shared" si="94"/>
        <v>TIDAK SAMA</v>
      </c>
      <c r="AA181" s="214"/>
      <c r="AB181" s="246" t="s">
        <v>5832</v>
      </c>
      <c r="AC181" s="291" t="s">
        <v>5833</v>
      </c>
      <c r="AD181" s="249">
        <v>9.0</v>
      </c>
      <c r="AE181" s="281"/>
      <c r="AF181" s="214" t="str">
        <f t="shared" si="95"/>
        <v>TIDAK SAMA</v>
      </c>
      <c r="AG181" s="214" t="str">
        <f t="shared" si="96"/>
        <v>SAMA</v>
      </c>
      <c r="AH181" s="246" t="s">
        <v>5832</v>
      </c>
      <c r="AI181" s="291" t="s">
        <v>5833</v>
      </c>
      <c r="AJ181" s="250">
        <v>6.0</v>
      </c>
      <c r="AK181" s="214" t="str">
        <f t="shared" si="97"/>
        <v>normal</v>
      </c>
    </row>
    <row r="182" ht="15.0" customHeight="1">
      <c r="A182" s="214"/>
      <c r="B182" s="265" t="s">
        <v>5834</v>
      </c>
      <c r="C182" s="265" t="s">
        <v>5835</v>
      </c>
      <c r="D182" s="246" t="s">
        <v>80</v>
      </c>
      <c r="E182" s="249">
        <v>0.0</v>
      </c>
      <c r="F182" s="266"/>
      <c r="G182" s="262"/>
      <c r="H182" s="262"/>
      <c r="I182" s="262"/>
      <c r="J182" s="251">
        <f t="shared" si="80"/>
        <v>0</v>
      </c>
      <c r="K182" s="252">
        <f t="shared" si="5"/>
        <v>0</v>
      </c>
      <c r="L182" s="214"/>
      <c r="M182" s="253"/>
      <c r="N182" s="254"/>
      <c r="O182" s="214"/>
      <c r="P182" s="227"/>
      <c r="Q182" s="255"/>
      <c r="R182" s="250">
        <v>0.0</v>
      </c>
      <c r="S182" s="262"/>
      <c r="T182" s="262"/>
      <c r="U182" s="262"/>
      <c r="V182" s="262"/>
      <c r="W182" s="250">
        <f t="shared" si="18"/>
        <v>0</v>
      </c>
      <c r="X182" s="250">
        <f t="shared" si="81"/>
        <v>0</v>
      </c>
      <c r="Y182" s="250">
        <f t="shared" si="98"/>
        <v>0</v>
      </c>
      <c r="Z182" s="214" t="str">
        <f t="shared" si="94"/>
        <v>TIDAK SAMA</v>
      </c>
      <c r="AA182" s="214"/>
      <c r="AB182" s="246" t="s">
        <v>5822</v>
      </c>
      <c r="AC182" s="246"/>
      <c r="AD182" s="249">
        <v>103.0</v>
      </c>
      <c r="AE182" s="281"/>
      <c r="AF182" s="214" t="str">
        <f t="shared" si="95"/>
        <v>TIDAK SAMA</v>
      </c>
      <c r="AG182" s="214" t="str">
        <f t="shared" si="96"/>
        <v>SAMA</v>
      </c>
      <c r="AH182" s="246" t="s">
        <v>5822</v>
      </c>
      <c r="AI182" s="246"/>
      <c r="AJ182" s="250">
        <v>19.0</v>
      </c>
      <c r="AK182" s="214" t="str">
        <f t="shared" si="97"/>
        <v>normal</v>
      </c>
    </row>
    <row r="183" ht="15.0" customHeight="1">
      <c r="A183" s="214"/>
      <c r="B183" s="265" t="s">
        <v>5836</v>
      </c>
      <c r="C183" s="246"/>
      <c r="D183" s="246" t="s">
        <v>80</v>
      </c>
      <c r="E183" s="249">
        <v>0.0</v>
      </c>
      <c r="F183" s="266"/>
      <c r="G183" s="262"/>
      <c r="H183" s="262"/>
      <c r="I183" s="262"/>
      <c r="J183" s="251">
        <f t="shared" si="80"/>
        <v>0</v>
      </c>
      <c r="K183" s="252">
        <f t="shared" si="5"/>
        <v>0</v>
      </c>
      <c r="L183" s="214"/>
      <c r="M183" s="253"/>
      <c r="N183" s="254"/>
      <c r="O183" s="214"/>
      <c r="P183" s="227"/>
      <c r="Q183" s="255"/>
      <c r="R183" s="250">
        <v>0.0</v>
      </c>
      <c r="S183" s="262"/>
      <c r="T183" s="262"/>
      <c r="U183" s="262"/>
      <c r="V183" s="262"/>
      <c r="W183" s="250">
        <f t="shared" si="18"/>
        <v>0</v>
      </c>
      <c r="X183" s="250">
        <f t="shared" si="81"/>
        <v>0</v>
      </c>
      <c r="Y183" s="250">
        <f t="shared" si="98"/>
        <v>0</v>
      </c>
      <c r="Z183" s="214"/>
      <c r="AA183" s="214"/>
      <c r="AB183" s="246"/>
      <c r="AC183" s="246"/>
      <c r="AD183" s="249"/>
      <c r="AE183" s="281"/>
      <c r="AF183" s="214"/>
      <c r="AG183" s="214"/>
      <c r="AH183" s="246"/>
      <c r="AI183" s="246"/>
      <c r="AJ183" s="250"/>
      <c r="AK183" s="214"/>
    </row>
    <row r="184" ht="15.0" customHeight="1">
      <c r="A184" s="214"/>
      <c r="B184" s="265" t="s">
        <v>5837</v>
      </c>
      <c r="C184" s="246"/>
      <c r="D184" s="265" t="s">
        <v>80</v>
      </c>
      <c r="E184" s="257">
        <v>0.0</v>
      </c>
      <c r="F184" s="266"/>
      <c r="G184" s="262"/>
      <c r="H184" s="262"/>
      <c r="I184" s="262"/>
      <c r="J184" s="292">
        <v>0.0</v>
      </c>
      <c r="K184" s="259">
        <v>0.0</v>
      </c>
      <c r="L184" s="214"/>
      <c r="M184" s="253"/>
      <c r="N184" s="254"/>
      <c r="O184" s="214"/>
      <c r="P184" s="227"/>
      <c r="Q184" s="255"/>
      <c r="R184" s="258">
        <v>0.0</v>
      </c>
      <c r="S184" s="262"/>
      <c r="T184" s="262"/>
      <c r="U184" s="262"/>
      <c r="V184" s="262"/>
      <c r="W184" s="258">
        <v>0.0</v>
      </c>
      <c r="X184" s="258">
        <v>0.0</v>
      </c>
      <c r="Y184" s="258">
        <v>0.0</v>
      </c>
      <c r="Z184" s="214"/>
      <c r="AA184" s="214"/>
      <c r="AB184" s="246"/>
      <c r="AC184" s="246"/>
      <c r="AD184" s="249"/>
      <c r="AE184" s="281"/>
      <c r="AF184" s="214"/>
      <c r="AG184" s="214"/>
      <c r="AH184" s="246"/>
      <c r="AI184" s="246"/>
      <c r="AJ184" s="250"/>
      <c r="AK184" s="214"/>
    </row>
    <row r="185" ht="15.0" customHeight="1">
      <c r="A185" s="214"/>
      <c r="B185" s="265" t="s">
        <v>5838</v>
      </c>
      <c r="C185" s="265" t="s">
        <v>5839</v>
      </c>
      <c r="D185" s="265" t="s">
        <v>80</v>
      </c>
      <c r="E185" s="257">
        <v>0.0</v>
      </c>
      <c r="F185" s="266"/>
      <c r="G185" s="262"/>
      <c r="H185" s="262"/>
      <c r="I185" s="262"/>
      <c r="J185" s="292">
        <v>0.0</v>
      </c>
      <c r="K185" s="259">
        <v>0.0</v>
      </c>
      <c r="L185" s="214"/>
      <c r="M185" s="253"/>
      <c r="N185" s="254"/>
      <c r="O185" s="214"/>
      <c r="P185" s="227"/>
      <c r="Q185" s="255"/>
      <c r="R185" s="258">
        <v>0.0</v>
      </c>
      <c r="S185" s="262"/>
      <c r="T185" s="262"/>
      <c r="U185" s="262"/>
      <c r="V185" s="262"/>
      <c r="W185" s="258">
        <v>0.0</v>
      </c>
      <c r="X185" s="258">
        <v>0.0</v>
      </c>
      <c r="Y185" s="258">
        <v>0.0</v>
      </c>
      <c r="Z185" s="214"/>
      <c r="AA185" s="214"/>
      <c r="AB185" s="246"/>
      <c r="AC185" s="246"/>
      <c r="AD185" s="249"/>
      <c r="AE185" s="281"/>
      <c r="AF185" s="214"/>
      <c r="AG185" s="214"/>
      <c r="AH185" s="246"/>
      <c r="AI185" s="246"/>
      <c r="AJ185" s="250"/>
      <c r="AK185" s="214"/>
    </row>
    <row r="186" ht="15.0" customHeight="1">
      <c r="A186" s="214"/>
      <c r="B186" s="265" t="s">
        <v>5838</v>
      </c>
      <c r="C186" s="265" t="s">
        <v>5840</v>
      </c>
      <c r="D186" s="265" t="s">
        <v>80</v>
      </c>
      <c r="E186" s="257">
        <v>0.0</v>
      </c>
      <c r="F186" s="266"/>
      <c r="G186" s="262"/>
      <c r="H186" s="262"/>
      <c r="I186" s="262"/>
      <c r="J186" s="292">
        <v>0.0</v>
      </c>
      <c r="K186" s="259">
        <v>0.0</v>
      </c>
      <c r="L186" s="214"/>
      <c r="M186" s="253"/>
      <c r="N186" s="254"/>
      <c r="O186" s="214"/>
      <c r="P186" s="227"/>
      <c r="Q186" s="255"/>
      <c r="R186" s="258">
        <v>0.0</v>
      </c>
      <c r="S186" s="262"/>
      <c r="T186" s="262"/>
      <c r="U186" s="262"/>
      <c r="V186" s="262"/>
      <c r="W186" s="258">
        <v>0.0</v>
      </c>
      <c r="X186" s="258">
        <v>0.0</v>
      </c>
      <c r="Y186" s="258">
        <v>0.0</v>
      </c>
      <c r="Z186" s="214"/>
      <c r="AA186" s="214"/>
      <c r="AB186" s="246"/>
      <c r="AC186" s="246"/>
      <c r="AD186" s="249"/>
      <c r="AE186" s="281"/>
      <c r="AF186" s="214"/>
      <c r="AG186" s="214"/>
      <c r="AH186" s="246"/>
      <c r="AI186" s="246"/>
      <c r="AJ186" s="250"/>
      <c r="AK186" s="214"/>
    </row>
    <row r="187" ht="15.0" customHeight="1">
      <c r="A187" s="214"/>
      <c r="B187" s="246" t="s">
        <v>479</v>
      </c>
      <c r="C187" s="246" t="s">
        <v>480</v>
      </c>
      <c r="D187" s="246" t="s">
        <v>80</v>
      </c>
      <c r="E187" s="249">
        <v>0.0</v>
      </c>
      <c r="F187" s="262"/>
      <c r="G187" s="262"/>
      <c r="H187" s="262"/>
      <c r="I187" s="262"/>
      <c r="J187" s="251">
        <f t="shared" ref="J187:J221" si="99">I187+H187+G187+F187</f>
        <v>0</v>
      </c>
      <c r="K187" s="252">
        <f t="shared" ref="K187:K221" si="100">E187+J187</f>
        <v>0</v>
      </c>
      <c r="L187" s="214"/>
      <c r="M187" s="253"/>
      <c r="N187" s="254"/>
      <c r="O187" s="214"/>
      <c r="P187" s="227"/>
      <c r="Q187" s="255"/>
      <c r="R187" s="250">
        <v>0.0</v>
      </c>
      <c r="S187" s="262"/>
      <c r="T187" s="262"/>
      <c r="U187" s="262"/>
      <c r="V187" s="262"/>
      <c r="W187" s="250">
        <f t="shared" ref="W187:W221" si="101">V187+U187+T187+S187</f>
        <v>0</v>
      </c>
      <c r="X187" s="250">
        <f t="shared" ref="X187:X221" si="102">W187+R187</f>
        <v>0</v>
      </c>
      <c r="Y187" s="250">
        <f t="shared" ref="Y187:Y221" si="103">K187-X187</f>
        <v>0</v>
      </c>
      <c r="Z187" s="214"/>
      <c r="AA187" s="214"/>
      <c r="AB187" s="246"/>
      <c r="AC187" s="246"/>
      <c r="AD187" s="249"/>
      <c r="AE187" s="281"/>
      <c r="AF187" s="214"/>
      <c r="AG187" s="214"/>
      <c r="AH187" s="246"/>
      <c r="AI187" s="246"/>
      <c r="AJ187" s="250"/>
      <c r="AK187" s="214"/>
    </row>
    <row r="188" ht="15.0" customHeight="1">
      <c r="A188" s="214"/>
      <c r="B188" s="265" t="s">
        <v>5834</v>
      </c>
      <c r="C188" s="265" t="s">
        <v>5841</v>
      </c>
      <c r="D188" s="246" t="s">
        <v>80</v>
      </c>
      <c r="E188" s="249">
        <v>0.0</v>
      </c>
      <c r="F188" s="266"/>
      <c r="G188" s="262"/>
      <c r="H188" s="262"/>
      <c r="I188" s="262"/>
      <c r="J188" s="251">
        <f t="shared" si="99"/>
        <v>0</v>
      </c>
      <c r="K188" s="252">
        <f t="shared" si="100"/>
        <v>0</v>
      </c>
      <c r="L188" s="214"/>
      <c r="M188" s="253" t="s">
        <v>5842</v>
      </c>
      <c r="N188" s="254">
        <v>4.0</v>
      </c>
      <c r="O188" s="214" t="str">
        <f>IF(E188=N188,"Sama","Tidak Sama")</f>
        <v>Tidak Sama</v>
      </c>
      <c r="P188" s="227"/>
      <c r="Q188" s="255"/>
      <c r="R188" s="250">
        <v>0.0</v>
      </c>
      <c r="S188" s="262"/>
      <c r="T188" s="262"/>
      <c r="U188" s="262"/>
      <c r="V188" s="262"/>
      <c r="W188" s="250">
        <f t="shared" si="101"/>
        <v>0</v>
      </c>
      <c r="X188" s="250">
        <f t="shared" si="102"/>
        <v>0</v>
      </c>
      <c r="Y188" s="250">
        <f t="shared" si="103"/>
        <v>0</v>
      </c>
      <c r="Z188" s="214" t="str">
        <f t="shared" ref="Z188:Z191" si="104">IF(AB188=B188,"SAMA","TIDAK SAMA")</f>
        <v>TIDAK SAMA</v>
      </c>
      <c r="AA188" s="214"/>
      <c r="AB188" s="246" t="s">
        <v>5843</v>
      </c>
      <c r="AC188" s="246"/>
      <c r="AD188" s="249">
        <v>61.0</v>
      </c>
      <c r="AE188" s="281"/>
      <c r="AF188" s="214" t="str">
        <f t="shared" ref="AF188:AF191" si="105">IF(B188=AH188,"SAMA","TIDAK SAMA")</f>
        <v>TIDAK SAMA</v>
      </c>
      <c r="AG188" s="214" t="str">
        <f t="shared" ref="AG188:AG191" si="106">IF(AC188=AI188,"SAMA","TIDAK")</f>
        <v>SAMA</v>
      </c>
      <c r="AH188" s="246" t="s">
        <v>5843</v>
      </c>
      <c r="AI188" s="246"/>
      <c r="AJ188" s="250">
        <v>39.0</v>
      </c>
      <c r="AK188" s="214" t="str">
        <f t="shared" ref="AK188:AK191" si="107">IF(Y188&lt;0,"tidak normal","normal")</f>
        <v>normal</v>
      </c>
    </row>
    <row r="189" ht="15.0" customHeight="1">
      <c r="A189" s="214"/>
      <c r="B189" s="247" t="s">
        <v>383</v>
      </c>
      <c r="C189" s="293" t="s">
        <v>384</v>
      </c>
      <c r="D189" s="246" t="s">
        <v>101</v>
      </c>
      <c r="E189" s="249">
        <v>0.0</v>
      </c>
      <c r="F189" s="249"/>
      <c r="G189" s="249"/>
      <c r="H189" s="249"/>
      <c r="I189" s="249"/>
      <c r="J189" s="251">
        <f t="shared" si="99"/>
        <v>0</v>
      </c>
      <c r="K189" s="252">
        <f t="shared" si="100"/>
        <v>0</v>
      </c>
      <c r="L189" s="214"/>
      <c r="M189" s="263"/>
      <c r="N189" s="254"/>
      <c r="O189" s="214"/>
      <c r="P189" s="227"/>
      <c r="Q189" s="255"/>
      <c r="R189" s="250">
        <v>0.0</v>
      </c>
      <c r="S189" s="249"/>
      <c r="T189" s="249"/>
      <c r="U189" s="249"/>
      <c r="V189" s="249"/>
      <c r="W189" s="250">
        <f t="shared" si="101"/>
        <v>0</v>
      </c>
      <c r="X189" s="250">
        <f t="shared" si="102"/>
        <v>0</v>
      </c>
      <c r="Y189" s="250">
        <f t="shared" si="103"/>
        <v>0</v>
      </c>
      <c r="Z189" s="214" t="str">
        <f t="shared" si="104"/>
        <v>TIDAK SAMA</v>
      </c>
      <c r="AA189" s="214"/>
      <c r="AB189" s="246" t="s">
        <v>5844</v>
      </c>
      <c r="AC189" s="246"/>
      <c r="AD189" s="249">
        <v>137.0</v>
      </c>
      <c r="AE189" s="281"/>
      <c r="AF189" s="214" t="str">
        <f t="shared" si="105"/>
        <v>TIDAK SAMA</v>
      </c>
      <c r="AG189" s="214" t="str">
        <f t="shared" si="106"/>
        <v>SAMA</v>
      </c>
      <c r="AH189" s="246" t="s">
        <v>5844</v>
      </c>
      <c r="AI189" s="246"/>
      <c r="AJ189" s="250">
        <v>46.0</v>
      </c>
      <c r="AK189" s="214" t="str">
        <f t="shared" si="107"/>
        <v>normal</v>
      </c>
    </row>
    <row r="190" ht="15.0" customHeight="1">
      <c r="A190" s="214"/>
      <c r="B190" s="246" t="s">
        <v>5845</v>
      </c>
      <c r="C190" s="246"/>
      <c r="D190" s="246" t="s">
        <v>80</v>
      </c>
      <c r="E190" s="249">
        <v>1.0</v>
      </c>
      <c r="F190" s="262"/>
      <c r="G190" s="262"/>
      <c r="H190" s="262"/>
      <c r="I190" s="262"/>
      <c r="J190" s="251">
        <f t="shared" si="99"/>
        <v>0</v>
      </c>
      <c r="K190" s="252">
        <f t="shared" si="100"/>
        <v>1</v>
      </c>
      <c r="L190" s="214"/>
      <c r="M190" s="253"/>
      <c r="N190" s="254"/>
      <c r="O190" s="214"/>
      <c r="P190" s="227"/>
      <c r="Q190" s="255"/>
      <c r="R190" s="258">
        <v>1.0</v>
      </c>
      <c r="S190" s="262"/>
      <c r="T190" s="262"/>
      <c r="U190" s="262"/>
      <c r="V190" s="262"/>
      <c r="W190" s="250">
        <f t="shared" si="101"/>
        <v>0</v>
      </c>
      <c r="X190" s="250">
        <f t="shared" si="102"/>
        <v>1</v>
      </c>
      <c r="Y190" s="250">
        <f t="shared" si="103"/>
        <v>0</v>
      </c>
      <c r="Z190" s="214" t="str">
        <f t="shared" si="104"/>
        <v>TIDAK SAMA</v>
      </c>
      <c r="AA190" s="214"/>
      <c r="AB190" s="246" t="s">
        <v>364</v>
      </c>
      <c r="AC190" s="246"/>
      <c r="AD190" s="249">
        <v>131.0</v>
      </c>
      <c r="AE190" s="281"/>
      <c r="AF190" s="214" t="str">
        <f t="shared" si="105"/>
        <v>TIDAK SAMA</v>
      </c>
      <c r="AG190" s="214" t="str">
        <f t="shared" si="106"/>
        <v>SAMA</v>
      </c>
      <c r="AH190" s="246" t="s">
        <v>364</v>
      </c>
      <c r="AI190" s="246"/>
      <c r="AJ190" s="250">
        <v>16.0</v>
      </c>
      <c r="AK190" s="214" t="str">
        <f t="shared" si="107"/>
        <v>normal</v>
      </c>
    </row>
    <row r="191" ht="15.0" customHeight="1">
      <c r="A191" s="214"/>
      <c r="B191" s="246" t="s">
        <v>5846</v>
      </c>
      <c r="C191" s="246" t="s">
        <v>722</v>
      </c>
      <c r="D191" s="246" t="s">
        <v>80</v>
      </c>
      <c r="E191" s="249">
        <v>0.0</v>
      </c>
      <c r="F191" s="262"/>
      <c r="G191" s="262"/>
      <c r="H191" s="262"/>
      <c r="I191" s="262"/>
      <c r="J191" s="251">
        <f t="shared" si="99"/>
        <v>0</v>
      </c>
      <c r="K191" s="252">
        <f t="shared" si="100"/>
        <v>0</v>
      </c>
      <c r="L191" s="214"/>
      <c r="M191" s="253"/>
      <c r="N191" s="254"/>
      <c r="O191" s="214"/>
      <c r="P191" s="227"/>
      <c r="Q191" s="255"/>
      <c r="R191" s="250">
        <v>0.0</v>
      </c>
      <c r="S191" s="262"/>
      <c r="T191" s="262"/>
      <c r="U191" s="262"/>
      <c r="V191" s="262"/>
      <c r="W191" s="250">
        <f t="shared" si="101"/>
        <v>0</v>
      </c>
      <c r="X191" s="250">
        <f t="shared" si="102"/>
        <v>0</v>
      </c>
      <c r="Y191" s="250">
        <f t="shared" si="103"/>
        <v>0</v>
      </c>
      <c r="Z191" s="214" t="str">
        <f t="shared" si="104"/>
        <v>TIDAK SAMA</v>
      </c>
      <c r="AA191" s="214"/>
      <c r="AB191" s="246" t="s">
        <v>5842</v>
      </c>
      <c r="AC191" s="246"/>
      <c r="AD191" s="249">
        <v>4.0</v>
      </c>
      <c r="AE191" s="281"/>
      <c r="AF191" s="214" t="str">
        <f t="shared" si="105"/>
        <v>TIDAK SAMA</v>
      </c>
      <c r="AG191" s="214" t="str">
        <f t="shared" si="106"/>
        <v>SAMA</v>
      </c>
      <c r="AH191" s="246" t="s">
        <v>5842</v>
      </c>
      <c r="AI191" s="246"/>
      <c r="AJ191" s="250">
        <v>4.0</v>
      </c>
      <c r="AK191" s="214" t="str">
        <f t="shared" si="107"/>
        <v>normal</v>
      </c>
    </row>
    <row r="192" ht="15.0" customHeight="1">
      <c r="A192" s="214"/>
      <c r="B192" s="246" t="s">
        <v>5846</v>
      </c>
      <c r="C192" s="246"/>
      <c r="D192" s="246" t="s">
        <v>80</v>
      </c>
      <c r="E192" s="249">
        <v>0.0</v>
      </c>
      <c r="F192" s="262"/>
      <c r="G192" s="262"/>
      <c r="H192" s="262"/>
      <c r="I192" s="262"/>
      <c r="J192" s="251">
        <f t="shared" si="99"/>
        <v>0</v>
      </c>
      <c r="K192" s="252">
        <f t="shared" si="100"/>
        <v>0</v>
      </c>
      <c r="L192" s="214"/>
      <c r="M192" s="253"/>
      <c r="N192" s="254"/>
      <c r="O192" s="214"/>
      <c r="P192" s="227"/>
      <c r="Q192" s="255"/>
      <c r="R192" s="250">
        <v>0.0</v>
      </c>
      <c r="S192" s="262"/>
      <c r="T192" s="262"/>
      <c r="U192" s="262"/>
      <c r="V192" s="262"/>
      <c r="W192" s="250">
        <f t="shared" si="101"/>
        <v>0</v>
      </c>
      <c r="X192" s="250">
        <f t="shared" si="102"/>
        <v>0</v>
      </c>
      <c r="Y192" s="250">
        <f t="shared" si="103"/>
        <v>0</v>
      </c>
      <c r="Z192" s="214"/>
      <c r="AA192" s="214"/>
      <c r="AB192" s="246"/>
      <c r="AC192" s="246"/>
      <c r="AD192" s="249"/>
      <c r="AE192" s="281"/>
      <c r="AF192" s="214"/>
      <c r="AG192" s="214"/>
      <c r="AH192" s="246"/>
      <c r="AI192" s="246"/>
      <c r="AJ192" s="250"/>
      <c r="AK192" s="214"/>
    </row>
    <row r="193" ht="15.0" customHeight="1">
      <c r="A193" s="214"/>
      <c r="B193" s="246" t="s">
        <v>5847</v>
      </c>
      <c r="C193" s="246"/>
      <c r="D193" s="246" t="s">
        <v>80</v>
      </c>
      <c r="E193" s="249">
        <v>0.0</v>
      </c>
      <c r="F193" s="262"/>
      <c r="G193" s="262"/>
      <c r="H193" s="262"/>
      <c r="I193" s="262"/>
      <c r="J193" s="251">
        <f t="shared" si="99"/>
        <v>0</v>
      </c>
      <c r="K193" s="252">
        <f t="shared" si="100"/>
        <v>0</v>
      </c>
      <c r="L193" s="214"/>
      <c r="M193" s="253"/>
      <c r="N193" s="254"/>
      <c r="O193" s="214"/>
      <c r="P193" s="227"/>
      <c r="Q193" s="255"/>
      <c r="R193" s="250">
        <v>0.0</v>
      </c>
      <c r="S193" s="262"/>
      <c r="T193" s="262"/>
      <c r="U193" s="262"/>
      <c r="V193" s="262"/>
      <c r="W193" s="250">
        <f t="shared" si="101"/>
        <v>0</v>
      </c>
      <c r="X193" s="250">
        <f t="shared" si="102"/>
        <v>0</v>
      </c>
      <c r="Y193" s="250">
        <f t="shared" si="103"/>
        <v>0</v>
      </c>
      <c r="Z193" s="214" t="str">
        <f t="shared" ref="Z193:Z194" si="108">IF(AB193=B193,"SAMA","TIDAK SAMA")</f>
        <v>TIDAK SAMA</v>
      </c>
      <c r="AA193" s="214"/>
      <c r="AB193" s="246" t="s">
        <v>5845</v>
      </c>
      <c r="AC193" s="246"/>
      <c r="AD193" s="249">
        <v>3.0</v>
      </c>
      <c r="AE193" s="281"/>
      <c r="AF193" s="214" t="str">
        <f t="shared" ref="AF193:AF194" si="109">IF(B193=AH193,"SAMA","TIDAK SAMA")</f>
        <v>TIDAK SAMA</v>
      </c>
      <c r="AG193" s="214" t="str">
        <f t="shared" ref="AG193:AG194" si="110">IF(AC193=AI193,"SAMA","TIDAK")</f>
        <v>SAMA</v>
      </c>
      <c r="AH193" s="246" t="s">
        <v>5845</v>
      </c>
      <c r="AI193" s="246"/>
      <c r="AJ193" s="250">
        <v>3.0</v>
      </c>
      <c r="AK193" s="214" t="str">
        <f t="shared" ref="AK193:AK194" si="111">IF(Y193&lt;0,"tidak normal","normal")</f>
        <v>normal</v>
      </c>
    </row>
    <row r="194" ht="15.0" customHeight="1">
      <c r="A194" s="214"/>
      <c r="B194" s="246" t="s">
        <v>540</v>
      </c>
      <c r="C194" s="246" t="s">
        <v>541</v>
      </c>
      <c r="D194" s="246" t="s">
        <v>80</v>
      </c>
      <c r="E194" s="249">
        <v>0.0</v>
      </c>
      <c r="F194" s="249"/>
      <c r="G194" s="249"/>
      <c r="H194" s="249"/>
      <c r="I194" s="249"/>
      <c r="J194" s="251">
        <f t="shared" si="99"/>
        <v>0</v>
      </c>
      <c r="K194" s="252">
        <f t="shared" si="100"/>
        <v>0</v>
      </c>
      <c r="L194" s="214"/>
      <c r="M194" s="253"/>
      <c r="N194" s="254"/>
      <c r="O194" s="214"/>
      <c r="P194" s="227"/>
      <c r="Q194" s="255"/>
      <c r="R194" s="250">
        <v>0.0</v>
      </c>
      <c r="S194" s="249"/>
      <c r="T194" s="249"/>
      <c r="U194" s="249"/>
      <c r="V194" s="249"/>
      <c r="W194" s="250">
        <f t="shared" si="101"/>
        <v>0</v>
      </c>
      <c r="X194" s="250">
        <f t="shared" si="102"/>
        <v>0</v>
      </c>
      <c r="Y194" s="250">
        <f t="shared" si="103"/>
        <v>0</v>
      </c>
      <c r="Z194" s="214" t="str">
        <f t="shared" si="108"/>
        <v>TIDAK SAMA</v>
      </c>
      <c r="AA194" s="214"/>
      <c r="AB194" s="246" t="s">
        <v>5846</v>
      </c>
      <c r="AC194" s="246" t="s">
        <v>722</v>
      </c>
      <c r="AD194" s="249">
        <v>3.0</v>
      </c>
      <c r="AE194" s="281"/>
      <c r="AF194" s="214" t="str">
        <f t="shared" si="109"/>
        <v>TIDAK SAMA</v>
      </c>
      <c r="AG194" s="214" t="str">
        <f t="shared" si="110"/>
        <v>SAMA</v>
      </c>
      <c r="AH194" s="246" t="s">
        <v>5846</v>
      </c>
      <c r="AI194" s="246" t="s">
        <v>722</v>
      </c>
      <c r="AJ194" s="250">
        <v>3.0</v>
      </c>
      <c r="AK194" s="214" t="str">
        <f t="shared" si="111"/>
        <v>normal</v>
      </c>
    </row>
    <row r="195" ht="15.0" customHeight="1">
      <c r="A195" s="214"/>
      <c r="B195" s="247" t="s">
        <v>289</v>
      </c>
      <c r="C195" s="293" t="s">
        <v>290</v>
      </c>
      <c r="D195" s="246" t="s">
        <v>101</v>
      </c>
      <c r="E195" s="249">
        <v>0.0</v>
      </c>
      <c r="F195" s="249"/>
      <c r="G195" s="249"/>
      <c r="H195" s="249"/>
      <c r="I195" s="249"/>
      <c r="J195" s="251">
        <f t="shared" si="99"/>
        <v>0</v>
      </c>
      <c r="K195" s="252">
        <f t="shared" si="100"/>
        <v>0</v>
      </c>
      <c r="L195" s="214"/>
      <c r="M195" s="263"/>
      <c r="N195" s="254"/>
      <c r="O195" s="214"/>
      <c r="P195" s="227"/>
      <c r="Q195" s="255"/>
      <c r="R195" s="250">
        <v>0.0</v>
      </c>
      <c r="S195" s="249"/>
      <c r="T195" s="249"/>
      <c r="U195" s="249"/>
      <c r="V195" s="249"/>
      <c r="W195" s="250">
        <f t="shared" si="101"/>
        <v>0</v>
      </c>
      <c r="X195" s="250">
        <f t="shared" si="102"/>
        <v>0</v>
      </c>
      <c r="Y195" s="250">
        <f t="shared" si="103"/>
        <v>0</v>
      </c>
      <c r="Z195" s="214"/>
      <c r="AA195" s="214"/>
      <c r="AB195" s="246"/>
      <c r="AC195" s="246"/>
      <c r="AD195" s="249"/>
      <c r="AE195" s="281"/>
      <c r="AF195" s="214"/>
      <c r="AG195" s="214"/>
      <c r="AH195" s="246"/>
      <c r="AI195" s="246"/>
      <c r="AJ195" s="250"/>
      <c r="AK195" s="214"/>
    </row>
    <row r="196" ht="15.0" customHeight="1">
      <c r="A196" s="214"/>
      <c r="B196" s="246" t="s">
        <v>5848</v>
      </c>
      <c r="C196" s="246" t="s">
        <v>537</v>
      </c>
      <c r="D196" s="246" t="s">
        <v>80</v>
      </c>
      <c r="E196" s="249">
        <v>0.0</v>
      </c>
      <c r="F196" s="262"/>
      <c r="G196" s="262"/>
      <c r="H196" s="262"/>
      <c r="I196" s="262"/>
      <c r="J196" s="251">
        <f t="shared" si="99"/>
        <v>0</v>
      </c>
      <c r="K196" s="252">
        <f t="shared" si="100"/>
        <v>0</v>
      </c>
      <c r="L196" s="214"/>
      <c r="M196" s="253"/>
      <c r="N196" s="254"/>
      <c r="O196" s="214"/>
      <c r="P196" s="227"/>
      <c r="Q196" s="255"/>
      <c r="R196" s="250">
        <v>0.0</v>
      </c>
      <c r="S196" s="262"/>
      <c r="T196" s="262"/>
      <c r="U196" s="262"/>
      <c r="V196" s="262"/>
      <c r="W196" s="250">
        <f t="shared" si="101"/>
        <v>0</v>
      </c>
      <c r="X196" s="250">
        <f t="shared" si="102"/>
        <v>0</v>
      </c>
      <c r="Y196" s="250">
        <f t="shared" si="103"/>
        <v>0</v>
      </c>
      <c r="Z196" s="214"/>
      <c r="AA196" s="214"/>
      <c r="AB196" s="246"/>
      <c r="AC196" s="246"/>
      <c r="AD196" s="249"/>
      <c r="AE196" s="281"/>
      <c r="AF196" s="214"/>
      <c r="AG196" s="214"/>
      <c r="AH196" s="246"/>
      <c r="AI196" s="246"/>
      <c r="AJ196" s="250"/>
      <c r="AK196" s="214"/>
    </row>
    <row r="197" ht="15.0" customHeight="1">
      <c r="A197" s="214"/>
      <c r="B197" s="246" t="s">
        <v>5849</v>
      </c>
      <c r="C197" s="246" t="s">
        <v>5850</v>
      </c>
      <c r="D197" s="246" t="s">
        <v>80</v>
      </c>
      <c r="E197" s="249">
        <v>0.0</v>
      </c>
      <c r="F197" s="262"/>
      <c r="G197" s="262"/>
      <c r="H197" s="262"/>
      <c r="I197" s="262"/>
      <c r="J197" s="251">
        <f t="shared" si="99"/>
        <v>0</v>
      </c>
      <c r="K197" s="252">
        <f t="shared" si="100"/>
        <v>0</v>
      </c>
      <c r="L197" s="214"/>
      <c r="M197" s="253"/>
      <c r="N197" s="254"/>
      <c r="O197" s="214"/>
      <c r="P197" s="227"/>
      <c r="Q197" s="255"/>
      <c r="R197" s="250">
        <v>0.0</v>
      </c>
      <c r="S197" s="262"/>
      <c r="T197" s="262"/>
      <c r="U197" s="262"/>
      <c r="V197" s="262"/>
      <c r="W197" s="250">
        <f t="shared" si="101"/>
        <v>0</v>
      </c>
      <c r="X197" s="250">
        <f t="shared" si="102"/>
        <v>0</v>
      </c>
      <c r="Y197" s="250">
        <f t="shared" si="103"/>
        <v>0</v>
      </c>
      <c r="Z197" s="214"/>
      <c r="AA197" s="214"/>
      <c r="AB197" s="247"/>
      <c r="AC197" s="247"/>
      <c r="AD197" s="249"/>
      <c r="AE197" s="281"/>
      <c r="AF197" s="214"/>
      <c r="AG197" s="214" t="str">
        <f>IF(AC197=AI197,"SAMA","TIDAK")</f>
        <v>SAMA</v>
      </c>
      <c r="AH197" s="247"/>
      <c r="AI197" s="247"/>
      <c r="AJ197" s="250"/>
      <c r="AK197" s="214" t="str">
        <f>IF(Y197&lt;0,"tidak normal","normal")</f>
        <v>normal</v>
      </c>
    </row>
    <row r="198" ht="15.0" customHeight="1">
      <c r="A198" s="214"/>
      <c r="B198" s="246" t="s">
        <v>5851</v>
      </c>
      <c r="C198" s="246"/>
      <c r="D198" s="246" t="s">
        <v>80</v>
      </c>
      <c r="E198" s="249">
        <v>0.0</v>
      </c>
      <c r="F198" s="262"/>
      <c r="G198" s="262"/>
      <c r="H198" s="262"/>
      <c r="I198" s="262"/>
      <c r="J198" s="251">
        <f t="shared" si="99"/>
        <v>0</v>
      </c>
      <c r="K198" s="252">
        <f t="shared" si="100"/>
        <v>0</v>
      </c>
      <c r="L198" s="214"/>
      <c r="M198" s="253" t="s">
        <v>5817</v>
      </c>
      <c r="N198" s="254">
        <v>6.0</v>
      </c>
      <c r="O198" s="214" t="str">
        <f>IF(E198=N198,"Sama","Tidak Sama")</f>
        <v>Tidak Sama</v>
      </c>
      <c r="P198" s="227"/>
      <c r="Q198" s="255"/>
      <c r="R198" s="250">
        <v>0.0</v>
      </c>
      <c r="S198" s="262"/>
      <c r="T198" s="262"/>
      <c r="U198" s="262"/>
      <c r="V198" s="262"/>
      <c r="W198" s="250">
        <f t="shared" si="101"/>
        <v>0</v>
      </c>
      <c r="X198" s="250">
        <f t="shared" si="102"/>
        <v>0</v>
      </c>
      <c r="Y198" s="250">
        <f t="shared" si="103"/>
        <v>0</v>
      </c>
      <c r="Z198" s="214"/>
      <c r="AA198" s="214"/>
      <c r="AB198" s="247"/>
      <c r="AC198" s="247"/>
      <c r="AD198" s="249"/>
      <c r="AE198" s="281"/>
      <c r="AF198" s="214"/>
      <c r="AG198" s="214"/>
      <c r="AH198" s="247"/>
      <c r="AI198" s="247"/>
      <c r="AJ198" s="250"/>
      <c r="AK198" s="214"/>
    </row>
    <row r="199" ht="15.0" customHeight="1">
      <c r="A199" s="214"/>
      <c r="B199" s="246" t="s">
        <v>5852</v>
      </c>
      <c r="C199" s="246" t="s">
        <v>5853</v>
      </c>
      <c r="D199" s="246" t="s">
        <v>80</v>
      </c>
      <c r="E199" s="249">
        <v>0.0</v>
      </c>
      <c r="F199" s="262"/>
      <c r="G199" s="262"/>
      <c r="H199" s="262"/>
      <c r="I199" s="262"/>
      <c r="J199" s="251">
        <f t="shared" si="99"/>
        <v>0</v>
      </c>
      <c r="K199" s="252">
        <f t="shared" si="100"/>
        <v>0</v>
      </c>
      <c r="L199" s="214"/>
      <c r="M199" s="253"/>
      <c r="N199" s="254"/>
      <c r="O199" s="214"/>
      <c r="P199" s="227"/>
      <c r="Q199" s="255"/>
      <c r="R199" s="250">
        <v>0.0</v>
      </c>
      <c r="S199" s="262"/>
      <c r="T199" s="262"/>
      <c r="U199" s="262"/>
      <c r="V199" s="262"/>
      <c r="W199" s="250">
        <f t="shared" si="101"/>
        <v>0</v>
      </c>
      <c r="X199" s="250">
        <f t="shared" si="102"/>
        <v>0</v>
      </c>
      <c r="Y199" s="250">
        <f t="shared" si="103"/>
        <v>0</v>
      </c>
      <c r="Z199" s="214"/>
      <c r="AA199" s="214"/>
      <c r="AB199" s="247"/>
      <c r="AC199" s="247"/>
      <c r="AD199" s="249"/>
      <c r="AE199" s="281"/>
      <c r="AF199" s="214"/>
      <c r="AG199" s="214" t="str">
        <f>IF(AC199=AI199,"SAMA","TIDAK")</f>
        <v>SAMA</v>
      </c>
      <c r="AH199" s="247"/>
      <c r="AI199" s="247"/>
      <c r="AJ199" s="250"/>
      <c r="AK199" s="214" t="str">
        <f>IF(Y199&lt;0,"tidak normal","normal")</f>
        <v>normal</v>
      </c>
    </row>
    <row r="200" ht="15.0" customHeight="1">
      <c r="A200" s="214"/>
      <c r="B200" s="246" t="s">
        <v>5854</v>
      </c>
      <c r="C200" s="246" t="s">
        <v>5855</v>
      </c>
      <c r="D200" s="246" t="s">
        <v>101</v>
      </c>
      <c r="E200" s="249">
        <v>0.0</v>
      </c>
      <c r="F200" s="262"/>
      <c r="G200" s="262"/>
      <c r="H200" s="262"/>
      <c r="I200" s="262"/>
      <c r="J200" s="251">
        <f t="shared" si="99"/>
        <v>0</v>
      </c>
      <c r="K200" s="252">
        <f t="shared" si="100"/>
        <v>0</v>
      </c>
      <c r="L200" s="214"/>
      <c r="M200" s="253"/>
      <c r="N200" s="254"/>
      <c r="O200" s="214"/>
      <c r="P200" s="227"/>
      <c r="Q200" s="255"/>
      <c r="R200" s="250">
        <v>0.0</v>
      </c>
      <c r="S200" s="262"/>
      <c r="T200" s="262"/>
      <c r="U200" s="262"/>
      <c r="V200" s="262"/>
      <c r="W200" s="250">
        <f t="shared" si="101"/>
        <v>0</v>
      </c>
      <c r="X200" s="250">
        <f t="shared" si="102"/>
        <v>0</v>
      </c>
      <c r="Y200" s="250">
        <f t="shared" si="103"/>
        <v>0</v>
      </c>
      <c r="Z200" s="214"/>
      <c r="AA200" s="214"/>
      <c r="AB200" s="247"/>
      <c r="AC200" s="247"/>
      <c r="AD200" s="249"/>
      <c r="AE200" s="281"/>
      <c r="AF200" s="214"/>
      <c r="AG200" s="214"/>
      <c r="AH200" s="247"/>
      <c r="AI200" s="247"/>
      <c r="AJ200" s="250"/>
      <c r="AK200" s="214"/>
    </row>
    <row r="201" ht="15.0" customHeight="1">
      <c r="A201" s="214"/>
      <c r="B201" s="246" t="s">
        <v>5856</v>
      </c>
      <c r="C201" s="246"/>
      <c r="D201" s="246" t="s">
        <v>101</v>
      </c>
      <c r="E201" s="249">
        <v>0.0</v>
      </c>
      <c r="F201" s="262"/>
      <c r="G201" s="262"/>
      <c r="H201" s="262"/>
      <c r="I201" s="262"/>
      <c r="J201" s="251">
        <f t="shared" si="99"/>
        <v>0</v>
      </c>
      <c r="K201" s="252">
        <f t="shared" si="100"/>
        <v>0</v>
      </c>
      <c r="L201" s="214"/>
      <c r="M201" s="253"/>
      <c r="N201" s="254"/>
      <c r="O201" s="214"/>
      <c r="P201" s="227"/>
      <c r="Q201" s="255"/>
      <c r="R201" s="250">
        <v>0.0</v>
      </c>
      <c r="S201" s="262"/>
      <c r="T201" s="262"/>
      <c r="U201" s="262"/>
      <c r="V201" s="262"/>
      <c r="W201" s="250">
        <f t="shared" si="101"/>
        <v>0</v>
      </c>
      <c r="X201" s="250">
        <f t="shared" si="102"/>
        <v>0</v>
      </c>
      <c r="Y201" s="250">
        <f t="shared" si="103"/>
        <v>0</v>
      </c>
      <c r="Z201" s="214"/>
      <c r="AA201" s="214"/>
      <c r="AB201" s="247"/>
      <c r="AC201" s="247"/>
      <c r="AD201" s="249"/>
      <c r="AE201" s="281"/>
      <c r="AF201" s="214"/>
      <c r="AG201" s="214"/>
      <c r="AH201" s="247"/>
      <c r="AI201" s="247"/>
      <c r="AJ201" s="250"/>
      <c r="AK201" s="214"/>
    </row>
    <row r="202" ht="15.0" customHeight="1">
      <c r="A202" s="214"/>
      <c r="B202" s="246" t="s">
        <v>5857</v>
      </c>
      <c r="C202" s="246" t="s">
        <v>419</v>
      </c>
      <c r="D202" s="246" t="s">
        <v>80</v>
      </c>
      <c r="E202" s="249">
        <v>0.0</v>
      </c>
      <c r="F202" s="262"/>
      <c r="G202" s="262"/>
      <c r="H202" s="262"/>
      <c r="I202" s="262"/>
      <c r="J202" s="251">
        <f t="shared" si="99"/>
        <v>0</v>
      </c>
      <c r="K202" s="252">
        <f t="shared" si="100"/>
        <v>0</v>
      </c>
      <c r="L202" s="214"/>
      <c r="M202" s="253"/>
      <c r="N202" s="254"/>
      <c r="O202" s="214"/>
      <c r="P202" s="227"/>
      <c r="Q202" s="255"/>
      <c r="R202" s="250">
        <v>0.0</v>
      </c>
      <c r="S202" s="262"/>
      <c r="T202" s="262"/>
      <c r="U202" s="262"/>
      <c r="V202" s="262"/>
      <c r="W202" s="250">
        <f t="shared" si="101"/>
        <v>0</v>
      </c>
      <c r="X202" s="250">
        <f t="shared" si="102"/>
        <v>0</v>
      </c>
      <c r="Y202" s="250">
        <f t="shared" si="103"/>
        <v>0</v>
      </c>
      <c r="Z202" s="214"/>
      <c r="AA202" s="214"/>
      <c r="AB202" s="247"/>
      <c r="AC202" s="247"/>
      <c r="AD202" s="249"/>
      <c r="AE202" s="281"/>
      <c r="AF202" s="214"/>
      <c r="AG202" s="214"/>
      <c r="AH202" s="247"/>
      <c r="AI202" s="247"/>
      <c r="AJ202" s="250"/>
      <c r="AK202" s="214" t="str">
        <f>IF(Y202&lt;0,"tidak normal","normal")</f>
        <v>normal</v>
      </c>
    </row>
    <row r="203" ht="15.0" customHeight="1">
      <c r="A203" s="214"/>
      <c r="B203" s="246" t="s">
        <v>5858</v>
      </c>
      <c r="C203" s="246" t="s">
        <v>774</v>
      </c>
      <c r="D203" s="246" t="s">
        <v>80</v>
      </c>
      <c r="E203" s="249">
        <v>0.0</v>
      </c>
      <c r="F203" s="262"/>
      <c r="G203" s="262"/>
      <c r="H203" s="262"/>
      <c r="I203" s="262"/>
      <c r="J203" s="251">
        <f t="shared" si="99"/>
        <v>0</v>
      </c>
      <c r="K203" s="252">
        <f t="shared" si="100"/>
        <v>0</v>
      </c>
      <c r="L203" s="214"/>
      <c r="M203" s="253"/>
      <c r="N203" s="254"/>
      <c r="O203" s="214"/>
      <c r="P203" s="227"/>
      <c r="Q203" s="255"/>
      <c r="R203" s="250">
        <v>0.0</v>
      </c>
      <c r="S203" s="262"/>
      <c r="T203" s="262"/>
      <c r="U203" s="262"/>
      <c r="V203" s="262"/>
      <c r="W203" s="250">
        <f t="shared" si="101"/>
        <v>0</v>
      </c>
      <c r="X203" s="250">
        <f t="shared" si="102"/>
        <v>0</v>
      </c>
      <c r="Y203" s="250">
        <f t="shared" si="103"/>
        <v>0</v>
      </c>
      <c r="Z203" s="214"/>
      <c r="AA203" s="214"/>
      <c r="AB203" s="247"/>
      <c r="AC203" s="247"/>
      <c r="AD203" s="249"/>
      <c r="AE203" s="281"/>
      <c r="AF203" s="214"/>
      <c r="AG203" s="214"/>
      <c r="AH203" s="247"/>
      <c r="AI203" s="247"/>
      <c r="AJ203" s="250"/>
      <c r="AK203" s="214"/>
    </row>
    <row r="204" ht="15.0" customHeight="1">
      <c r="A204" s="214"/>
      <c r="B204" s="246" t="s">
        <v>5859</v>
      </c>
      <c r="C204" s="246" t="s">
        <v>776</v>
      </c>
      <c r="D204" s="246" t="s">
        <v>80</v>
      </c>
      <c r="E204" s="249">
        <v>0.0</v>
      </c>
      <c r="F204" s="262"/>
      <c r="G204" s="262"/>
      <c r="H204" s="262"/>
      <c r="I204" s="262"/>
      <c r="J204" s="251">
        <f t="shared" si="99"/>
        <v>0</v>
      </c>
      <c r="K204" s="252">
        <f t="shared" si="100"/>
        <v>0</v>
      </c>
      <c r="L204" s="214"/>
      <c r="M204" s="253"/>
      <c r="N204" s="254"/>
      <c r="O204" s="214"/>
      <c r="P204" s="227"/>
      <c r="Q204" s="255"/>
      <c r="R204" s="250">
        <v>0.0</v>
      </c>
      <c r="S204" s="262"/>
      <c r="T204" s="262"/>
      <c r="U204" s="262"/>
      <c r="V204" s="262"/>
      <c r="W204" s="250">
        <f t="shared" si="101"/>
        <v>0</v>
      </c>
      <c r="X204" s="250">
        <f t="shared" si="102"/>
        <v>0</v>
      </c>
      <c r="Y204" s="250">
        <f t="shared" si="103"/>
        <v>0</v>
      </c>
      <c r="Z204" s="214"/>
      <c r="AA204" s="214"/>
      <c r="AB204" s="247"/>
      <c r="AC204" s="247"/>
      <c r="AD204" s="249"/>
      <c r="AE204" s="281"/>
      <c r="AF204" s="214"/>
      <c r="AG204" s="214"/>
      <c r="AH204" s="247"/>
      <c r="AI204" s="247"/>
      <c r="AJ204" s="250"/>
      <c r="AK204" s="214"/>
    </row>
    <row r="205" ht="15.0" customHeight="1">
      <c r="A205" s="214"/>
      <c r="B205" s="246" t="s">
        <v>5860</v>
      </c>
      <c r="C205" s="246" t="s">
        <v>5861</v>
      </c>
      <c r="D205" s="246" t="s">
        <v>80</v>
      </c>
      <c r="E205" s="249">
        <v>0.0</v>
      </c>
      <c r="F205" s="262"/>
      <c r="G205" s="262"/>
      <c r="H205" s="262"/>
      <c r="I205" s="262"/>
      <c r="J205" s="251">
        <f t="shared" si="99"/>
        <v>0</v>
      </c>
      <c r="K205" s="252">
        <f t="shared" si="100"/>
        <v>0</v>
      </c>
      <c r="L205" s="214"/>
      <c r="M205" s="253"/>
      <c r="N205" s="254"/>
      <c r="O205" s="214"/>
      <c r="P205" s="227"/>
      <c r="Q205" s="255"/>
      <c r="R205" s="250">
        <v>0.0</v>
      </c>
      <c r="S205" s="262"/>
      <c r="T205" s="262"/>
      <c r="U205" s="262"/>
      <c r="V205" s="262"/>
      <c r="W205" s="250">
        <f t="shared" si="101"/>
        <v>0</v>
      </c>
      <c r="X205" s="250">
        <f t="shared" si="102"/>
        <v>0</v>
      </c>
      <c r="Y205" s="250">
        <f t="shared" si="103"/>
        <v>0</v>
      </c>
      <c r="Z205" s="214" t="str">
        <f t="shared" ref="Z205:Z206" si="112">IF(AB205=B205,"SAMA","TIDAK SAMA")</f>
        <v>TIDAK SAMA</v>
      </c>
      <c r="AA205" s="214"/>
      <c r="AB205" s="247" t="s">
        <v>5862</v>
      </c>
      <c r="AC205" s="247"/>
      <c r="AD205" s="249">
        <v>1.0</v>
      </c>
      <c r="AE205" s="281"/>
      <c r="AF205" s="214" t="str">
        <f t="shared" ref="AF205:AF206" si="113">IF(B205=AH205,"SAMA","TIDAK SAMA")</f>
        <v>TIDAK SAMA</v>
      </c>
      <c r="AG205" s="214" t="str">
        <f t="shared" ref="AG205:AG206" si="114">IF(AC205=AI205,"SAMA","TIDAK")</f>
        <v>SAMA</v>
      </c>
      <c r="AH205" s="247" t="s">
        <v>5862</v>
      </c>
      <c r="AI205" s="247"/>
      <c r="AJ205" s="250">
        <v>0.0</v>
      </c>
      <c r="AK205" s="214" t="str">
        <f t="shared" ref="AK205:AK206" si="115">IF(Y205&lt;0,"tidak normal","normal")</f>
        <v>normal</v>
      </c>
    </row>
    <row r="206" ht="15.0" customHeight="1">
      <c r="A206" s="214"/>
      <c r="B206" s="246" t="s">
        <v>610</v>
      </c>
      <c r="C206" s="246"/>
      <c r="D206" s="246" t="s">
        <v>80</v>
      </c>
      <c r="E206" s="249">
        <v>0.0</v>
      </c>
      <c r="F206" s="262"/>
      <c r="G206" s="262"/>
      <c r="H206" s="262"/>
      <c r="I206" s="262"/>
      <c r="J206" s="251">
        <f t="shared" si="99"/>
        <v>0</v>
      </c>
      <c r="K206" s="252">
        <f t="shared" si="100"/>
        <v>0</v>
      </c>
      <c r="L206" s="214"/>
      <c r="M206" s="253"/>
      <c r="N206" s="254"/>
      <c r="O206" s="214"/>
      <c r="P206" s="227"/>
      <c r="Q206" s="255"/>
      <c r="R206" s="250">
        <v>0.0</v>
      </c>
      <c r="S206" s="262"/>
      <c r="T206" s="262"/>
      <c r="U206" s="262"/>
      <c r="V206" s="262"/>
      <c r="W206" s="250">
        <f t="shared" si="101"/>
        <v>0</v>
      </c>
      <c r="X206" s="250">
        <f t="shared" si="102"/>
        <v>0</v>
      </c>
      <c r="Y206" s="250">
        <f t="shared" si="103"/>
        <v>0</v>
      </c>
      <c r="Z206" s="214" t="str">
        <f t="shared" si="112"/>
        <v>TIDAK SAMA</v>
      </c>
      <c r="AA206" s="214"/>
      <c r="AB206" s="247" t="s">
        <v>5863</v>
      </c>
      <c r="AC206" s="247"/>
      <c r="AD206" s="249">
        <v>9.0</v>
      </c>
      <c r="AE206" s="281"/>
      <c r="AF206" s="214" t="str">
        <f t="shared" si="113"/>
        <v>TIDAK SAMA</v>
      </c>
      <c r="AG206" s="214" t="str">
        <f t="shared" si="114"/>
        <v>SAMA</v>
      </c>
      <c r="AH206" s="247" t="s">
        <v>5863</v>
      </c>
      <c r="AI206" s="247"/>
      <c r="AJ206" s="250">
        <v>7.0</v>
      </c>
      <c r="AK206" s="214" t="str">
        <f t="shared" si="115"/>
        <v>normal</v>
      </c>
    </row>
    <row r="207" ht="15.0" customHeight="1">
      <c r="A207" s="214"/>
      <c r="B207" s="247" t="s">
        <v>5862</v>
      </c>
      <c r="C207" s="247"/>
      <c r="D207" s="246" t="s">
        <v>80</v>
      </c>
      <c r="E207" s="287">
        <v>0.0</v>
      </c>
      <c r="F207" s="250"/>
      <c r="G207" s="250"/>
      <c r="H207" s="250"/>
      <c r="I207" s="250"/>
      <c r="J207" s="251">
        <f t="shared" si="99"/>
        <v>0</v>
      </c>
      <c r="K207" s="252">
        <f t="shared" si="100"/>
        <v>0</v>
      </c>
      <c r="L207" s="214"/>
      <c r="M207" s="263" t="s">
        <v>5862</v>
      </c>
      <c r="N207" s="254">
        <v>1.0</v>
      </c>
      <c r="O207" s="214" t="str">
        <f>IF(E207=N207,"Sama","Tidak Sama")</f>
        <v>Tidak Sama</v>
      </c>
      <c r="P207" s="227"/>
      <c r="Q207" s="255"/>
      <c r="R207" s="250">
        <v>0.0</v>
      </c>
      <c r="S207" s="250"/>
      <c r="T207" s="250"/>
      <c r="U207" s="250"/>
      <c r="V207" s="250"/>
      <c r="W207" s="250">
        <f t="shared" si="101"/>
        <v>0</v>
      </c>
      <c r="X207" s="250">
        <f t="shared" si="102"/>
        <v>0</v>
      </c>
      <c r="Y207" s="250">
        <f t="shared" si="103"/>
        <v>0</v>
      </c>
      <c r="Z207" s="214"/>
      <c r="AA207" s="214"/>
      <c r="AB207" s="247"/>
      <c r="AC207" s="247"/>
      <c r="AD207" s="249"/>
      <c r="AE207" s="281"/>
      <c r="AF207" s="214"/>
      <c r="AG207" s="214"/>
      <c r="AH207" s="247"/>
      <c r="AI207" s="247"/>
      <c r="AJ207" s="250"/>
      <c r="AK207" s="214"/>
    </row>
    <row r="208" ht="15.0" customHeight="1">
      <c r="A208" s="214"/>
      <c r="B208" s="247" t="s">
        <v>459</v>
      </c>
      <c r="C208" s="247" t="s">
        <v>460</v>
      </c>
      <c r="D208" s="246" t="s">
        <v>80</v>
      </c>
      <c r="E208" s="249">
        <v>0.0</v>
      </c>
      <c r="F208" s="262"/>
      <c r="G208" s="262"/>
      <c r="H208" s="262"/>
      <c r="I208" s="262"/>
      <c r="J208" s="251">
        <f t="shared" si="99"/>
        <v>0</v>
      </c>
      <c r="K208" s="252">
        <f t="shared" si="100"/>
        <v>0</v>
      </c>
      <c r="L208" s="214"/>
      <c r="M208" s="263"/>
      <c r="N208" s="254"/>
      <c r="O208" s="214"/>
      <c r="P208" s="227"/>
      <c r="Q208" s="255"/>
      <c r="R208" s="250">
        <v>0.0</v>
      </c>
      <c r="S208" s="262"/>
      <c r="T208" s="262"/>
      <c r="U208" s="262"/>
      <c r="V208" s="262"/>
      <c r="W208" s="250">
        <f t="shared" si="101"/>
        <v>0</v>
      </c>
      <c r="X208" s="250">
        <f t="shared" si="102"/>
        <v>0</v>
      </c>
      <c r="Y208" s="250">
        <f t="shared" si="103"/>
        <v>0</v>
      </c>
      <c r="Z208" s="214" t="str">
        <f>IF(AB208=B208,"SAMA","TIDAK SAMA")</f>
        <v>TIDAK SAMA</v>
      </c>
      <c r="AA208" s="214"/>
      <c r="AB208" s="247" t="s">
        <v>5864</v>
      </c>
      <c r="AC208" s="247" t="s">
        <v>5865</v>
      </c>
      <c r="AD208" s="249">
        <v>3.0</v>
      </c>
      <c r="AE208" s="281"/>
      <c r="AF208" s="214" t="str">
        <f>IF(B208=AH208,"SAMA","TIDAK SAMA")</f>
        <v>TIDAK SAMA</v>
      </c>
      <c r="AG208" s="214" t="str">
        <f>IF(AC208=AI208,"SAMA","TIDAK")</f>
        <v>SAMA</v>
      </c>
      <c r="AH208" s="247" t="s">
        <v>5864</v>
      </c>
      <c r="AI208" s="247" t="s">
        <v>5865</v>
      </c>
      <c r="AJ208" s="250">
        <v>0.0</v>
      </c>
      <c r="AK208" s="214" t="str">
        <f t="shared" ref="AK208:AK213" si="116">IF(Y208&lt;0,"tidak normal","normal")</f>
        <v>normal</v>
      </c>
    </row>
    <row r="209" ht="15.0" customHeight="1">
      <c r="A209" s="214"/>
      <c r="B209" s="246" t="s">
        <v>5866</v>
      </c>
      <c r="C209" s="246"/>
      <c r="D209" s="246" t="s">
        <v>80</v>
      </c>
      <c r="E209" s="249">
        <v>0.0</v>
      </c>
      <c r="F209" s="262"/>
      <c r="G209" s="262"/>
      <c r="H209" s="262"/>
      <c r="I209" s="262"/>
      <c r="J209" s="251">
        <f t="shared" si="99"/>
        <v>0</v>
      </c>
      <c r="K209" s="252">
        <f t="shared" si="100"/>
        <v>0</v>
      </c>
      <c r="L209" s="214"/>
      <c r="M209" s="253" t="s">
        <v>5866</v>
      </c>
      <c r="N209" s="254">
        <v>1.0</v>
      </c>
      <c r="O209" s="214" t="str">
        <f>IF(E209=N209,"Sama","Tidak Sama")</f>
        <v>Tidak Sama</v>
      </c>
      <c r="P209" s="227"/>
      <c r="Q209" s="255"/>
      <c r="R209" s="250">
        <v>0.0</v>
      </c>
      <c r="S209" s="262"/>
      <c r="T209" s="262"/>
      <c r="U209" s="262"/>
      <c r="V209" s="262"/>
      <c r="W209" s="250">
        <f t="shared" si="101"/>
        <v>0</v>
      </c>
      <c r="X209" s="250">
        <f t="shared" si="102"/>
        <v>0</v>
      </c>
      <c r="Y209" s="250">
        <f t="shared" si="103"/>
        <v>0</v>
      </c>
      <c r="Z209" s="214"/>
      <c r="AA209" s="214"/>
      <c r="AB209" s="247"/>
      <c r="AC209" s="247"/>
      <c r="AD209" s="249"/>
      <c r="AE209" s="281"/>
      <c r="AF209" s="214"/>
      <c r="AG209" s="214"/>
      <c r="AH209" s="247"/>
      <c r="AI209" s="247"/>
      <c r="AJ209" s="250"/>
      <c r="AK209" s="214" t="str">
        <f t="shared" si="116"/>
        <v>normal</v>
      </c>
    </row>
    <row r="210" ht="15.0" customHeight="1">
      <c r="A210" s="214"/>
      <c r="B210" s="294" t="s">
        <v>473</v>
      </c>
      <c r="C210" s="246"/>
      <c r="D210" s="246" t="s">
        <v>80</v>
      </c>
      <c r="E210" s="249">
        <v>2.0</v>
      </c>
      <c r="F210" s="262"/>
      <c r="G210" s="262"/>
      <c r="H210" s="262"/>
      <c r="I210" s="262"/>
      <c r="J210" s="251">
        <f t="shared" si="99"/>
        <v>0</v>
      </c>
      <c r="K210" s="252">
        <f t="shared" si="100"/>
        <v>2</v>
      </c>
      <c r="L210" s="214"/>
      <c r="M210" s="253"/>
      <c r="N210" s="254"/>
      <c r="O210" s="214"/>
      <c r="P210" s="227"/>
      <c r="Q210" s="255"/>
      <c r="R210" s="258">
        <v>2.0</v>
      </c>
      <c r="S210" s="262"/>
      <c r="T210" s="262"/>
      <c r="U210" s="262"/>
      <c r="V210" s="262"/>
      <c r="W210" s="250">
        <f t="shared" si="101"/>
        <v>0</v>
      </c>
      <c r="X210" s="250">
        <f t="shared" si="102"/>
        <v>2</v>
      </c>
      <c r="Y210" s="250">
        <f t="shared" si="103"/>
        <v>0</v>
      </c>
      <c r="Z210" s="214"/>
      <c r="AA210" s="214"/>
      <c r="AB210" s="247"/>
      <c r="AC210" s="247"/>
      <c r="AD210" s="249"/>
      <c r="AE210" s="281"/>
      <c r="AF210" s="214"/>
      <c r="AG210" s="214"/>
      <c r="AH210" s="247"/>
      <c r="AI210" s="247"/>
      <c r="AJ210" s="250"/>
      <c r="AK210" s="214" t="str">
        <f t="shared" si="116"/>
        <v>normal</v>
      </c>
    </row>
    <row r="211" ht="15.0" customHeight="1">
      <c r="A211" s="214"/>
      <c r="B211" s="295" t="s">
        <v>5867</v>
      </c>
      <c r="C211" s="247"/>
      <c r="D211" s="246" t="s">
        <v>80</v>
      </c>
      <c r="E211" s="249">
        <v>0.0</v>
      </c>
      <c r="F211" s="249"/>
      <c r="G211" s="249"/>
      <c r="H211" s="249"/>
      <c r="I211" s="249"/>
      <c r="J211" s="251">
        <f t="shared" si="99"/>
        <v>0</v>
      </c>
      <c r="K211" s="252">
        <f t="shared" si="100"/>
        <v>0</v>
      </c>
      <c r="L211" s="214"/>
      <c r="M211" s="263"/>
      <c r="N211" s="254"/>
      <c r="O211" s="214"/>
      <c r="P211" s="227"/>
      <c r="Q211" s="255"/>
      <c r="R211" s="250">
        <v>0.0</v>
      </c>
      <c r="S211" s="249"/>
      <c r="T211" s="249"/>
      <c r="U211" s="249"/>
      <c r="V211" s="249"/>
      <c r="W211" s="250">
        <f t="shared" si="101"/>
        <v>0</v>
      </c>
      <c r="X211" s="250">
        <f t="shared" si="102"/>
        <v>0</v>
      </c>
      <c r="Y211" s="250">
        <f t="shared" si="103"/>
        <v>0</v>
      </c>
      <c r="Z211" s="214"/>
      <c r="AA211" s="214"/>
      <c r="AB211" s="247"/>
      <c r="AC211" s="247"/>
      <c r="AD211" s="249"/>
      <c r="AE211" s="281"/>
      <c r="AF211" s="214"/>
      <c r="AG211" s="214"/>
      <c r="AH211" s="247"/>
      <c r="AI211" s="247"/>
      <c r="AJ211" s="250"/>
      <c r="AK211" s="214" t="str">
        <f t="shared" si="116"/>
        <v>normal</v>
      </c>
    </row>
    <row r="212" ht="15.0" customHeight="1">
      <c r="A212" s="214"/>
      <c r="B212" s="246" t="s">
        <v>5867</v>
      </c>
      <c r="C212" s="247"/>
      <c r="D212" s="246" t="s">
        <v>80</v>
      </c>
      <c r="E212" s="249">
        <v>0.0</v>
      </c>
      <c r="F212" s="249"/>
      <c r="G212" s="249"/>
      <c r="H212" s="249"/>
      <c r="I212" s="249"/>
      <c r="J212" s="251">
        <f t="shared" si="99"/>
        <v>0</v>
      </c>
      <c r="K212" s="252">
        <f t="shared" si="100"/>
        <v>0</v>
      </c>
      <c r="L212" s="214"/>
      <c r="M212" s="263"/>
      <c r="N212" s="254"/>
      <c r="O212" s="214"/>
      <c r="P212" s="227"/>
      <c r="Q212" s="255"/>
      <c r="R212" s="250">
        <v>0.0</v>
      </c>
      <c r="S212" s="249"/>
      <c r="T212" s="249"/>
      <c r="U212" s="249"/>
      <c r="V212" s="249"/>
      <c r="W212" s="250">
        <f t="shared" si="101"/>
        <v>0</v>
      </c>
      <c r="X212" s="250">
        <f t="shared" si="102"/>
        <v>0</v>
      </c>
      <c r="Y212" s="250">
        <f t="shared" si="103"/>
        <v>0</v>
      </c>
      <c r="Z212" s="214" t="str">
        <f t="shared" ref="Z212:Z213" si="117">IF(AB212=B212,"SAMA","TIDAK SAMA")</f>
        <v>TIDAK SAMA</v>
      </c>
      <c r="AA212" s="214"/>
      <c r="AB212" s="247" t="s">
        <v>5868</v>
      </c>
      <c r="AC212" s="247" t="s">
        <v>5869</v>
      </c>
      <c r="AD212" s="249">
        <v>7.0</v>
      </c>
      <c r="AE212" s="281"/>
      <c r="AF212" s="214" t="str">
        <f t="shared" ref="AF212:AF213" si="118">IF(B212=AH212,"SAMA","TIDAK SAMA")</f>
        <v>TIDAK SAMA</v>
      </c>
      <c r="AG212" s="214" t="str">
        <f t="shared" ref="AG212:AG213" si="119">IF(AC212=AI212,"SAMA","TIDAK")</f>
        <v>SAMA</v>
      </c>
      <c r="AH212" s="247" t="s">
        <v>5868</v>
      </c>
      <c r="AI212" s="247" t="s">
        <v>5869</v>
      </c>
      <c r="AJ212" s="250">
        <v>6.0</v>
      </c>
      <c r="AK212" s="214" t="str">
        <f t="shared" si="116"/>
        <v>normal</v>
      </c>
    </row>
    <row r="213" ht="15.0" customHeight="1">
      <c r="A213" s="214"/>
      <c r="B213" s="247" t="s">
        <v>5863</v>
      </c>
      <c r="C213" s="247"/>
      <c r="D213" s="246" t="s">
        <v>80</v>
      </c>
      <c r="E213" s="249">
        <v>0.0</v>
      </c>
      <c r="F213" s="262"/>
      <c r="G213" s="262"/>
      <c r="H213" s="262"/>
      <c r="I213" s="262"/>
      <c r="J213" s="251">
        <f t="shared" si="99"/>
        <v>0</v>
      </c>
      <c r="K213" s="252">
        <f t="shared" si="100"/>
        <v>0</v>
      </c>
      <c r="L213" s="214"/>
      <c r="M213" s="263" t="s">
        <v>5863</v>
      </c>
      <c r="N213" s="254">
        <v>9.0</v>
      </c>
      <c r="O213" s="214" t="str">
        <f t="shared" ref="O213:O214" si="120">IF(E213=N213,"Sama","Tidak Sama")</f>
        <v>Tidak Sama</v>
      </c>
      <c r="P213" s="227"/>
      <c r="Q213" s="214"/>
      <c r="R213" s="250">
        <v>0.0</v>
      </c>
      <c r="S213" s="262"/>
      <c r="T213" s="262"/>
      <c r="U213" s="262"/>
      <c r="V213" s="262"/>
      <c r="W213" s="250">
        <f t="shared" si="101"/>
        <v>0</v>
      </c>
      <c r="X213" s="250">
        <f t="shared" si="102"/>
        <v>0</v>
      </c>
      <c r="Y213" s="250">
        <f t="shared" si="103"/>
        <v>0</v>
      </c>
      <c r="Z213" s="214" t="str">
        <f t="shared" si="117"/>
        <v>TIDAK SAMA</v>
      </c>
      <c r="AA213" s="214"/>
      <c r="AB213" s="246" t="s">
        <v>5866</v>
      </c>
      <c r="AC213" s="246"/>
      <c r="AD213" s="249">
        <v>1.0</v>
      </c>
      <c r="AE213" s="281"/>
      <c r="AF213" s="214" t="str">
        <f t="shared" si="118"/>
        <v>TIDAK SAMA</v>
      </c>
      <c r="AG213" s="214" t="str">
        <f t="shared" si="119"/>
        <v>SAMA</v>
      </c>
      <c r="AH213" s="246" t="s">
        <v>5866</v>
      </c>
      <c r="AI213" s="246"/>
      <c r="AJ213" s="250">
        <v>1.0</v>
      </c>
      <c r="AK213" s="214" t="str">
        <f t="shared" si="116"/>
        <v>normal</v>
      </c>
    </row>
    <row r="214" ht="15.0" customHeight="1">
      <c r="A214" s="214"/>
      <c r="B214" s="247" t="s">
        <v>5864</v>
      </c>
      <c r="C214" s="247" t="s">
        <v>5865</v>
      </c>
      <c r="D214" s="246" t="s">
        <v>80</v>
      </c>
      <c r="E214" s="249">
        <v>0.0</v>
      </c>
      <c r="F214" s="249"/>
      <c r="G214" s="249"/>
      <c r="H214" s="249"/>
      <c r="I214" s="249"/>
      <c r="J214" s="251">
        <f t="shared" si="99"/>
        <v>0</v>
      </c>
      <c r="K214" s="252">
        <f t="shared" si="100"/>
        <v>0</v>
      </c>
      <c r="L214" s="214"/>
      <c r="M214" s="263" t="s">
        <v>5864</v>
      </c>
      <c r="N214" s="254">
        <v>3.0</v>
      </c>
      <c r="O214" s="214" t="str">
        <f t="shared" si="120"/>
        <v>Tidak Sama</v>
      </c>
      <c r="P214" s="227"/>
      <c r="Q214" s="214"/>
      <c r="R214" s="250">
        <v>0.0</v>
      </c>
      <c r="S214" s="249"/>
      <c r="T214" s="249"/>
      <c r="U214" s="249"/>
      <c r="V214" s="249"/>
      <c r="W214" s="250">
        <f t="shared" si="101"/>
        <v>0</v>
      </c>
      <c r="X214" s="250">
        <f t="shared" si="102"/>
        <v>0</v>
      </c>
      <c r="Y214" s="250">
        <f t="shared" si="103"/>
        <v>0</v>
      </c>
      <c r="Z214" s="214"/>
      <c r="AA214" s="214"/>
      <c r="AB214" s="246"/>
      <c r="AC214" s="246"/>
      <c r="AD214" s="249"/>
      <c r="AE214" s="281"/>
      <c r="AF214" s="214"/>
      <c r="AG214" s="214"/>
      <c r="AH214" s="246"/>
      <c r="AI214" s="246"/>
      <c r="AJ214" s="250"/>
      <c r="AK214" s="214"/>
    </row>
    <row r="215" ht="15.0" customHeight="1">
      <c r="A215" s="214"/>
      <c r="B215" s="269" t="s">
        <v>468</v>
      </c>
      <c r="C215" s="246" t="s">
        <v>469</v>
      </c>
      <c r="D215" s="246" t="s">
        <v>80</v>
      </c>
      <c r="E215" s="249">
        <v>0.0</v>
      </c>
      <c r="F215" s="249"/>
      <c r="G215" s="249"/>
      <c r="H215" s="249"/>
      <c r="I215" s="249"/>
      <c r="J215" s="251">
        <f t="shared" si="99"/>
        <v>0</v>
      </c>
      <c r="K215" s="252">
        <f t="shared" si="100"/>
        <v>0</v>
      </c>
      <c r="L215" s="214"/>
      <c r="M215" s="263"/>
      <c r="N215" s="254"/>
      <c r="O215" s="214"/>
      <c r="P215" s="227"/>
      <c r="Q215" s="214"/>
      <c r="R215" s="250">
        <v>0.0</v>
      </c>
      <c r="S215" s="249"/>
      <c r="T215" s="249"/>
      <c r="U215" s="249"/>
      <c r="V215" s="249"/>
      <c r="W215" s="250">
        <f t="shared" si="101"/>
        <v>0</v>
      </c>
      <c r="X215" s="250">
        <f t="shared" si="102"/>
        <v>0</v>
      </c>
      <c r="Y215" s="250">
        <f t="shared" si="103"/>
        <v>0</v>
      </c>
      <c r="Z215" s="214"/>
      <c r="AA215" s="214"/>
      <c r="AB215" s="246"/>
      <c r="AC215" s="246"/>
      <c r="AD215" s="249"/>
      <c r="AE215" s="281"/>
      <c r="AF215" s="214"/>
      <c r="AG215" s="214"/>
      <c r="AH215" s="246"/>
      <c r="AI215" s="246"/>
      <c r="AJ215" s="250"/>
      <c r="AK215" s="214"/>
    </row>
    <row r="216" ht="15.0" customHeight="1">
      <c r="A216" s="214"/>
      <c r="B216" s="246" t="s">
        <v>5870</v>
      </c>
      <c r="C216" s="246"/>
      <c r="D216" s="246" t="s">
        <v>80</v>
      </c>
      <c r="E216" s="249">
        <v>0.0</v>
      </c>
      <c r="F216" s="262"/>
      <c r="G216" s="262"/>
      <c r="H216" s="262"/>
      <c r="I216" s="262"/>
      <c r="J216" s="251">
        <f t="shared" si="99"/>
        <v>0</v>
      </c>
      <c r="K216" s="252">
        <f t="shared" si="100"/>
        <v>0</v>
      </c>
      <c r="L216" s="214"/>
      <c r="M216" s="253"/>
      <c r="N216" s="254"/>
      <c r="O216" s="214"/>
      <c r="P216" s="227"/>
      <c r="Q216" s="214"/>
      <c r="R216" s="250">
        <v>0.0</v>
      </c>
      <c r="S216" s="262"/>
      <c r="T216" s="262"/>
      <c r="U216" s="262"/>
      <c r="V216" s="262"/>
      <c r="W216" s="250">
        <f t="shared" si="101"/>
        <v>0</v>
      </c>
      <c r="X216" s="250">
        <f t="shared" si="102"/>
        <v>0</v>
      </c>
      <c r="Y216" s="250">
        <f t="shared" si="103"/>
        <v>0</v>
      </c>
      <c r="Z216" s="214"/>
      <c r="AA216" s="214"/>
      <c r="AB216" s="247"/>
      <c r="AC216" s="246"/>
      <c r="AD216" s="249"/>
      <c r="AE216" s="281"/>
      <c r="AF216" s="214"/>
      <c r="AG216" s="214" t="str">
        <f t="shared" ref="AG216:AG217" si="121">IF(AC216=AI216,"SAMA","TIDAK")</f>
        <v>SAMA</v>
      </c>
      <c r="AH216" s="247"/>
      <c r="AI216" s="246"/>
      <c r="AJ216" s="250"/>
      <c r="AK216" s="214" t="str">
        <f t="shared" ref="AK216:AK221" si="122">IF(Y216&lt;0,"tidak normal","normal")</f>
        <v>normal</v>
      </c>
    </row>
    <row r="217" ht="15.0" customHeight="1">
      <c r="A217" s="214"/>
      <c r="B217" s="247" t="s">
        <v>5871</v>
      </c>
      <c r="C217" s="246"/>
      <c r="D217" s="246" t="s">
        <v>80</v>
      </c>
      <c r="E217" s="249">
        <v>0.0</v>
      </c>
      <c r="F217" s="249"/>
      <c r="G217" s="249"/>
      <c r="H217" s="249"/>
      <c r="I217" s="249"/>
      <c r="J217" s="251">
        <f t="shared" si="99"/>
        <v>0</v>
      </c>
      <c r="K217" s="252">
        <f t="shared" si="100"/>
        <v>0</v>
      </c>
      <c r="L217" s="214"/>
      <c r="M217" s="263" t="s">
        <v>5871</v>
      </c>
      <c r="N217" s="254">
        <v>2.0</v>
      </c>
      <c r="O217" s="214" t="str">
        <f t="shared" ref="O217:O220" si="123">IF(E217=N217,"Sama","Tidak Sama")</f>
        <v>Tidak Sama</v>
      </c>
      <c r="P217" s="227"/>
      <c r="Q217" s="214"/>
      <c r="R217" s="250">
        <v>0.0</v>
      </c>
      <c r="S217" s="249"/>
      <c r="T217" s="249"/>
      <c r="U217" s="249"/>
      <c r="V217" s="249"/>
      <c r="W217" s="250">
        <f t="shared" si="101"/>
        <v>0</v>
      </c>
      <c r="X217" s="250">
        <f t="shared" si="102"/>
        <v>0</v>
      </c>
      <c r="Y217" s="250">
        <f t="shared" si="103"/>
        <v>0</v>
      </c>
      <c r="Z217" s="214" t="str">
        <f>IF(AB217=B217,"SAMA","TIDAK SAMA")</f>
        <v>SAMA</v>
      </c>
      <c r="AA217" s="214"/>
      <c r="AB217" s="247" t="s">
        <v>5871</v>
      </c>
      <c r="AC217" s="246"/>
      <c r="AD217" s="249">
        <v>2.0</v>
      </c>
      <c r="AE217" s="281"/>
      <c r="AF217" s="214" t="str">
        <f>IF(B217=AH217,"SAMA","TIDAK SAMA")</f>
        <v>SAMA</v>
      </c>
      <c r="AG217" s="214" t="str">
        <f t="shared" si="121"/>
        <v>SAMA</v>
      </c>
      <c r="AH217" s="247" t="s">
        <v>5871</v>
      </c>
      <c r="AI217" s="246"/>
      <c r="AJ217" s="250">
        <v>1.0</v>
      </c>
      <c r="AK217" s="214" t="str">
        <f t="shared" si="122"/>
        <v>normal</v>
      </c>
    </row>
    <row r="218" ht="15.0" customHeight="1">
      <c r="A218" s="214"/>
      <c r="B218" s="247" t="s">
        <v>5872</v>
      </c>
      <c r="C218" s="246"/>
      <c r="D218" s="246" t="s">
        <v>80</v>
      </c>
      <c r="E218" s="249">
        <v>0.0</v>
      </c>
      <c r="F218" s="249"/>
      <c r="G218" s="249"/>
      <c r="H218" s="249"/>
      <c r="I218" s="249"/>
      <c r="J218" s="251">
        <f t="shared" si="99"/>
        <v>0</v>
      </c>
      <c r="K218" s="252">
        <f t="shared" si="100"/>
        <v>0</v>
      </c>
      <c r="L218" s="214"/>
      <c r="M218" s="263" t="s">
        <v>5872</v>
      </c>
      <c r="N218" s="254">
        <v>1.0</v>
      </c>
      <c r="O218" s="214" t="str">
        <f t="shared" si="123"/>
        <v>Tidak Sama</v>
      </c>
      <c r="P218" s="227"/>
      <c r="Q218" s="214"/>
      <c r="R218" s="250">
        <v>0.0</v>
      </c>
      <c r="S218" s="249"/>
      <c r="T218" s="249"/>
      <c r="U218" s="249"/>
      <c r="V218" s="249"/>
      <c r="W218" s="250">
        <f t="shared" si="101"/>
        <v>0</v>
      </c>
      <c r="X218" s="250">
        <f t="shared" si="102"/>
        <v>0</v>
      </c>
      <c r="Y218" s="250">
        <f t="shared" si="103"/>
        <v>0</v>
      </c>
      <c r="Z218" s="214"/>
      <c r="AA218" s="214"/>
      <c r="AB218" s="247"/>
      <c r="AC218" s="246"/>
      <c r="AD218" s="249"/>
      <c r="AE218" s="281"/>
      <c r="AF218" s="214"/>
      <c r="AG218" s="214"/>
      <c r="AH218" s="247"/>
      <c r="AI218" s="246"/>
      <c r="AJ218" s="250"/>
      <c r="AK218" s="214" t="str">
        <f t="shared" si="122"/>
        <v>normal</v>
      </c>
    </row>
    <row r="219" ht="15.0" customHeight="1">
      <c r="A219" s="214"/>
      <c r="B219" s="246" t="s">
        <v>5817</v>
      </c>
      <c r="C219" s="246"/>
      <c r="D219" s="246" t="s">
        <v>80</v>
      </c>
      <c r="E219" s="249">
        <v>0.0</v>
      </c>
      <c r="F219" s="262"/>
      <c r="G219" s="262"/>
      <c r="H219" s="262"/>
      <c r="I219" s="262"/>
      <c r="J219" s="251">
        <f t="shared" si="99"/>
        <v>0</v>
      </c>
      <c r="K219" s="252">
        <f t="shared" si="100"/>
        <v>0</v>
      </c>
      <c r="L219" s="214"/>
      <c r="M219" s="253" t="s">
        <v>5817</v>
      </c>
      <c r="N219" s="254">
        <v>6.0</v>
      </c>
      <c r="O219" s="214" t="str">
        <f t="shared" si="123"/>
        <v>Tidak Sama</v>
      </c>
      <c r="P219" s="227"/>
      <c r="Q219" s="214"/>
      <c r="R219" s="250">
        <v>0.0</v>
      </c>
      <c r="S219" s="262"/>
      <c r="T219" s="262"/>
      <c r="U219" s="262"/>
      <c r="V219" s="262"/>
      <c r="W219" s="250">
        <f t="shared" si="101"/>
        <v>0</v>
      </c>
      <c r="X219" s="250">
        <f t="shared" si="102"/>
        <v>0</v>
      </c>
      <c r="Y219" s="250">
        <f t="shared" si="103"/>
        <v>0</v>
      </c>
      <c r="Z219" s="214" t="str">
        <f t="shared" ref="Z219:Z220" si="124">IF(AB219=B219,"SAMA","TIDAK SAMA")</f>
        <v>TIDAK SAMA</v>
      </c>
      <c r="AA219" s="214"/>
      <c r="AB219" s="247" t="s">
        <v>5872</v>
      </c>
      <c r="AC219" s="246"/>
      <c r="AD219" s="249">
        <v>1.0</v>
      </c>
      <c r="AE219" s="281"/>
      <c r="AF219" s="214" t="str">
        <f t="shared" ref="AF219:AF220" si="125">IF(B219=AH219,"SAMA","TIDAK SAMA")</f>
        <v>TIDAK SAMA</v>
      </c>
      <c r="AG219" s="214" t="str">
        <f t="shared" ref="AG219:AG221" si="126">IF(AC219=AI219,"SAMA","TIDAK")</f>
        <v>SAMA</v>
      </c>
      <c r="AH219" s="247" t="s">
        <v>5872</v>
      </c>
      <c r="AI219" s="246"/>
      <c r="AJ219" s="250">
        <v>1.0</v>
      </c>
      <c r="AK219" s="214" t="str">
        <f t="shared" si="122"/>
        <v>normal</v>
      </c>
    </row>
    <row r="220" ht="15.0" customHeight="1">
      <c r="A220" s="214"/>
      <c r="B220" s="247" t="s">
        <v>5868</v>
      </c>
      <c r="C220" s="247" t="s">
        <v>5869</v>
      </c>
      <c r="D220" s="246" t="s">
        <v>80</v>
      </c>
      <c r="E220" s="249">
        <v>0.0</v>
      </c>
      <c r="F220" s="262"/>
      <c r="G220" s="262"/>
      <c r="H220" s="262"/>
      <c r="I220" s="262"/>
      <c r="J220" s="251">
        <f t="shared" si="99"/>
        <v>0</v>
      </c>
      <c r="K220" s="252">
        <f t="shared" si="100"/>
        <v>0</v>
      </c>
      <c r="L220" s="214"/>
      <c r="M220" s="263" t="s">
        <v>5868</v>
      </c>
      <c r="N220" s="254">
        <v>4.0</v>
      </c>
      <c r="O220" s="214" t="str">
        <f t="shared" si="123"/>
        <v>Tidak Sama</v>
      </c>
      <c r="P220" s="227"/>
      <c r="Q220" s="255"/>
      <c r="R220" s="250">
        <v>0.0</v>
      </c>
      <c r="S220" s="262"/>
      <c r="T220" s="262"/>
      <c r="U220" s="262"/>
      <c r="V220" s="262"/>
      <c r="W220" s="250">
        <f t="shared" si="101"/>
        <v>0</v>
      </c>
      <c r="X220" s="250">
        <f t="shared" si="102"/>
        <v>0</v>
      </c>
      <c r="Y220" s="250">
        <f t="shared" si="103"/>
        <v>0</v>
      </c>
      <c r="Z220" s="214" t="str">
        <f t="shared" si="124"/>
        <v>TIDAK SAMA</v>
      </c>
      <c r="AA220" s="214"/>
      <c r="AB220" s="246" t="s">
        <v>5817</v>
      </c>
      <c r="AC220" s="246"/>
      <c r="AD220" s="249">
        <v>6.0</v>
      </c>
      <c r="AE220" s="281"/>
      <c r="AF220" s="214" t="str">
        <f t="shared" si="125"/>
        <v>TIDAK SAMA</v>
      </c>
      <c r="AG220" s="214" t="str">
        <f t="shared" si="126"/>
        <v>SAMA</v>
      </c>
      <c r="AH220" s="246" t="s">
        <v>5817</v>
      </c>
      <c r="AI220" s="246"/>
      <c r="AJ220" s="250">
        <v>5.0</v>
      </c>
      <c r="AK220" s="214" t="str">
        <f t="shared" si="122"/>
        <v>normal</v>
      </c>
    </row>
    <row r="221" ht="15.0" customHeight="1">
      <c r="A221" s="214"/>
      <c r="B221" s="286" t="s">
        <v>5873</v>
      </c>
      <c r="C221" s="246"/>
      <c r="D221" s="246" t="s">
        <v>80</v>
      </c>
      <c r="E221" s="249">
        <v>0.0</v>
      </c>
      <c r="F221" s="249"/>
      <c r="G221" s="249"/>
      <c r="H221" s="249"/>
      <c r="I221" s="249"/>
      <c r="J221" s="251">
        <f t="shared" si="99"/>
        <v>0</v>
      </c>
      <c r="K221" s="252">
        <f t="shared" si="100"/>
        <v>0</v>
      </c>
      <c r="L221" s="214"/>
      <c r="M221" s="263"/>
      <c r="N221" s="254"/>
      <c r="O221" s="214"/>
      <c r="P221" s="227"/>
      <c r="Q221" s="255"/>
      <c r="R221" s="250">
        <v>0.0</v>
      </c>
      <c r="S221" s="249"/>
      <c r="T221" s="249"/>
      <c r="U221" s="249"/>
      <c r="V221" s="249"/>
      <c r="W221" s="250">
        <f t="shared" si="101"/>
        <v>0</v>
      </c>
      <c r="X221" s="250">
        <f t="shared" si="102"/>
        <v>0</v>
      </c>
      <c r="Y221" s="250">
        <f t="shared" si="103"/>
        <v>0</v>
      </c>
      <c r="Z221" s="214"/>
      <c r="AA221" s="214"/>
      <c r="AB221" s="246"/>
      <c r="AC221" s="246"/>
      <c r="AD221" s="249"/>
      <c r="AE221" s="281"/>
      <c r="AF221" s="214"/>
      <c r="AG221" s="214" t="str">
        <f t="shared" si="126"/>
        <v>SAMA</v>
      </c>
      <c r="AH221" s="246"/>
      <c r="AI221" s="246"/>
      <c r="AJ221" s="250"/>
      <c r="AK221" s="214" t="str">
        <f t="shared" si="122"/>
        <v>normal</v>
      </c>
    </row>
    <row r="222" ht="15.0" customHeight="1">
      <c r="A222" s="214"/>
      <c r="B222" s="286" t="s">
        <v>1186</v>
      </c>
      <c r="C222" s="246"/>
      <c r="D222" s="246" t="s">
        <v>104</v>
      </c>
      <c r="E222" s="257">
        <v>1.0</v>
      </c>
      <c r="F222" s="249"/>
      <c r="G222" s="249"/>
      <c r="H222" s="249"/>
      <c r="I222" s="249"/>
      <c r="J222" s="292">
        <v>0.0</v>
      </c>
      <c r="K222" s="252">
        <v>1.0</v>
      </c>
      <c r="L222" s="214"/>
      <c r="M222" s="263"/>
      <c r="N222" s="254"/>
      <c r="O222" s="214"/>
      <c r="P222" s="227"/>
      <c r="Q222" s="255"/>
      <c r="R222" s="258">
        <v>1.0</v>
      </c>
      <c r="S222" s="249"/>
      <c r="T222" s="249"/>
      <c r="U222" s="249"/>
      <c r="V222" s="249"/>
      <c r="W222" s="258">
        <v>0.0</v>
      </c>
      <c r="X222" s="250">
        <v>1.0</v>
      </c>
      <c r="Y222" s="250">
        <v>0.0</v>
      </c>
      <c r="Z222" s="214"/>
      <c r="AA222" s="214"/>
      <c r="AB222" s="246"/>
      <c r="AC222" s="246"/>
      <c r="AD222" s="249"/>
      <c r="AE222" s="281"/>
      <c r="AF222" s="214"/>
      <c r="AG222" s="214"/>
      <c r="AH222" s="246"/>
      <c r="AI222" s="246"/>
      <c r="AJ222" s="250"/>
      <c r="AK222" s="214"/>
    </row>
    <row r="223" ht="15.0" customHeight="1">
      <c r="A223" s="214"/>
      <c r="B223" s="246" t="s">
        <v>5874</v>
      </c>
      <c r="C223" s="246" t="s">
        <v>5875</v>
      </c>
      <c r="D223" s="246" t="s">
        <v>80</v>
      </c>
      <c r="E223" s="249">
        <v>0.0</v>
      </c>
      <c r="F223" s="262"/>
      <c r="G223" s="262"/>
      <c r="H223" s="262"/>
      <c r="I223" s="262"/>
      <c r="J223" s="251">
        <f t="shared" ref="J223:J229" si="127">I223+H223+G223+F223</f>
        <v>0</v>
      </c>
      <c r="K223" s="252">
        <f t="shared" ref="K223:K229" si="128">E223+J223</f>
        <v>0</v>
      </c>
      <c r="L223" s="214"/>
      <c r="M223" s="253"/>
      <c r="N223" s="254"/>
      <c r="O223" s="214"/>
      <c r="P223" s="227"/>
      <c r="Q223" s="255"/>
      <c r="R223" s="250">
        <v>0.0</v>
      </c>
      <c r="S223" s="262"/>
      <c r="T223" s="262"/>
      <c r="U223" s="262"/>
      <c r="V223" s="262"/>
      <c r="W223" s="250">
        <f t="shared" ref="W223:W229" si="129">V223+U223+T223+S223</f>
        <v>0</v>
      </c>
      <c r="X223" s="250">
        <f t="shared" ref="X223:X229" si="130">W223+R223</f>
        <v>0</v>
      </c>
      <c r="Y223" s="250">
        <f t="shared" ref="Y223:Y229" si="131">K223-X223</f>
        <v>0</v>
      </c>
      <c r="Z223" s="214"/>
      <c r="AA223" s="214"/>
      <c r="AB223" s="246"/>
      <c r="AC223" s="246"/>
      <c r="AD223" s="249"/>
      <c r="AE223" s="281"/>
      <c r="AF223" s="214"/>
      <c r="AG223" s="214" t="str">
        <f>IF(AC223=AI223,"SAMA","TIDAK")</f>
        <v>SAMA</v>
      </c>
      <c r="AH223" s="246"/>
      <c r="AI223" s="246"/>
      <c r="AJ223" s="250"/>
      <c r="AK223" s="214" t="str">
        <f t="shared" ref="AK223:AK228" si="132">IF(Y223&lt;0,"tidak normal","normal")</f>
        <v>normal</v>
      </c>
    </row>
    <row r="224" ht="15.0" customHeight="1">
      <c r="A224" s="214"/>
      <c r="B224" s="246" t="s">
        <v>5876</v>
      </c>
      <c r="C224" s="246" t="s">
        <v>5877</v>
      </c>
      <c r="D224" s="246" t="s">
        <v>80</v>
      </c>
      <c r="E224" s="249">
        <v>0.0</v>
      </c>
      <c r="F224" s="262"/>
      <c r="G224" s="262"/>
      <c r="H224" s="262"/>
      <c r="I224" s="262"/>
      <c r="J224" s="251">
        <f t="shared" si="127"/>
        <v>0</v>
      </c>
      <c r="K224" s="252">
        <f t="shared" si="128"/>
        <v>0</v>
      </c>
      <c r="L224" s="214"/>
      <c r="M224" s="253"/>
      <c r="N224" s="254"/>
      <c r="O224" s="214"/>
      <c r="P224" s="227"/>
      <c r="Q224" s="255"/>
      <c r="R224" s="250">
        <v>0.0</v>
      </c>
      <c r="S224" s="262"/>
      <c r="T224" s="262"/>
      <c r="U224" s="262"/>
      <c r="V224" s="262"/>
      <c r="W224" s="250">
        <f t="shared" si="129"/>
        <v>0</v>
      </c>
      <c r="X224" s="250">
        <f t="shared" si="130"/>
        <v>0</v>
      </c>
      <c r="Y224" s="250">
        <f t="shared" si="131"/>
        <v>0</v>
      </c>
      <c r="Z224" s="214"/>
      <c r="AA224" s="214"/>
      <c r="AB224" s="246"/>
      <c r="AC224" s="246"/>
      <c r="AD224" s="249"/>
      <c r="AE224" s="281"/>
      <c r="AF224" s="214"/>
      <c r="AG224" s="214"/>
      <c r="AH224" s="246"/>
      <c r="AI224" s="246"/>
      <c r="AJ224" s="250"/>
      <c r="AK224" s="214" t="str">
        <f t="shared" si="132"/>
        <v>normal</v>
      </c>
    </row>
    <row r="225" ht="15.0" customHeight="1">
      <c r="A225" s="214"/>
      <c r="B225" s="246" t="s">
        <v>5878</v>
      </c>
      <c r="C225" s="246" t="s">
        <v>5879</v>
      </c>
      <c r="D225" s="246" t="s">
        <v>80</v>
      </c>
      <c r="E225" s="249">
        <v>0.0</v>
      </c>
      <c r="F225" s="262"/>
      <c r="G225" s="262"/>
      <c r="H225" s="262"/>
      <c r="I225" s="262"/>
      <c r="J225" s="251">
        <f t="shared" si="127"/>
        <v>0</v>
      </c>
      <c r="K225" s="252">
        <f t="shared" si="128"/>
        <v>0</v>
      </c>
      <c r="L225" s="214"/>
      <c r="M225" s="253"/>
      <c r="N225" s="254"/>
      <c r="O225" s="214"/>
      <c r="P225" s="227"/>
      <c r="Q225" s="255"/>
      <c r="R225" s="250">
        <v>0.0</v>
      </c>
      <c r="S225" s="262"/>
      <c r="T225" s="262"/>
      <c r="U225" s="262"/>
      <c r="V225" s="262"/>
      <c r="W225" s="250">
        <f t="shared" si="129"/>
        <v>0</v>
      </c>
      <c r="X225" s="250">
        <f t="shared" si="130"/>
        <v>0</v>
      </c>
      <c r="Y225" s="250">
        <f t="shared" si="131"/>
        <v>0</v>
      </c>
      <c r="Z225" s="214" t="str">
        <f t="shared" ref="Z225:Z228" si="133">IF(AB225=B225,"SAMA","TIDAK SAMA")</f>
        <v>TIDAK SAMA</v>
      </c>
      <c r="AA225" s="214"/>
      <c r="AB225" s="246" t="s">
        <v>5874</v>
      </c>
      <c r="AC225" s="246" t="s">
        <v>5875</v>
      </c>
      <c r="AD225" s="249">
        <v>3.0</v>
      </c>
      <c r="AE225" s="281"/>
      <c r="AF225" s="214" t="str">
        <f t="shared" ref="AF225:AF228" si="134">IF(B225=AH225,"SAMA","TIDAK SAMA")</f>
        <v>TIDAK SAMA</v>
      </c>
      <c r="AG225" s="214" t="str">
        <f t="shared" ref="AG225:AG228" si="135">IF(AC225=AI225,"SAMA","TIDAK")</f>
        <v>SAMA</v>
      </c>
      <c r="AH225" s="246" t="s">
        <v>5874</v>
      </c>
      <c r="AI225" s="246" t="s">
        <v>5875</v>
      </c>
      <c r="AJ225" s="250">
        <v>3.0</v>
      </c>
      <c r="AK225" s="214" t="str">
        <f t="shared" si="132"/>
        <v>normal</v>
      </c>
    </row>
    <row r="226" ht="15.0" customHeight="1">
      <c r="A226" s="214"/>
      <c r="B226" s="246" t="s">
        <v>5880</v>
      </c>
      <c r="C226" s="246" t="s">
        <v>5881</v>
      </c>
      <c r="D226" s="246" t="s">
        <v>80</v>
      </c>
      <c r="E226" s="249">
        <v>0.0</v>
      </c>
      <c r="F226" s="262"/>
      <c r="G226" s="262"/>
      <c r="H226" s="262"/>
      <c r="I226" s="262"/>
      <c r="J226" s="251">
        <f t="shared" si="127"/>
        <v>0</v>
      </c>
      <c r="K226" s="252">
        <f t="shared" si="128"/>
        <v>0</v>
      </c>
      <c r="L226" s="214"/>
      <c r="M226" s="253"/>
      <c r="N226" s="254"/>
      <c r="O226" s="214"/>
      <c r="P226" s="227"/>
      <c r="Q226" s="255"/>
      <c r="R226" s="250">
        <v>0.0</v>
      </c>
      <c r="S226" s="262"/>
      <c r="T226" s="262"/>
      <c r="U226" s="262"/>
      <c r="V226" s="262"/>
      <c r="W226" s="250">
        <f t="shared" si="129"/>
        <v>0</v>
      </c>
      <c r="X226" s="250">
        <f t="shared" si="130"/>
        <v>0</v>
      </c>
      <c r="Y226" s="250">
        <f t="shared" si="131"/>
        <v>0</v>
      </c>
      <c r="Z226" s="214" t="str">
        <f t="shared" si="133"/>
        <v>TIDAK SAMA</v>
      </c>
      <c r="AA226" s="214"/>
      <c r="AB226" s="246" t="s">
        <v>5882</v>
      </c>
      <c r="AC226" s="246"/>
      <c r="AD226" s="249">
        <v>1.0</v>
      </c>
      <c r="AE226" s="281"/>
      <c r="AF226" s="214" t="str">
        <f t="shared" si="134"/>
        <v>TIDAK SAMA</v>
      </c>
      <c r="AG226" s="214" t="str">
        <f t="shared" si="135"/>
        <v>SAMA</v>
      </c>
      <c r="AH226" s="246" t="s">
        <v>5882</v>
      </c>
      <c r="AI226" s="246"/>
      <c r="AJ226" s="250">
        <v>1.0</v>
      </c>
      <c r="AK226" s="214" t="str">
        <f t="shared" si="132"/>
        <v>normal</v>
      </c>
    </row>
    <row r="227" ht="15.0" customHeight="1">
      <c r="A227" s="214"/>
      <c r="B227" s="265" t="s">
        <v>1770</v>
      </c>
      <c r="C227" s="246"/>
      <c r="D227" s="246" t="s">
        <v>80</v>
      </c>
      <c r="E227" s="257">
        <v>2.0</v>
      </c>
      <c r="F227" s="266"/>
      <c r="G227" s="262"/>
      <c r="H227" s="262"/>
      <c r="I227" s="262"/>
      <c r="J227" s="251">
        <f t="shared" si="127"/>
        <v>0</v>
      </c>
      <c r="K227" s="252">
        <f t="shared" si="128"/>
        <v>2</v>
      </c>
      <c r="L227" s="214"/>
      <c r="M227" s="253"/>
      <c r="N227" s="254"/>
      <c r="O227" s="214"/>
      <c r="P227" s="227"/>
      <c r="Q227" s="255"/>
      <c r="R227" s="258">
        <v>2.0</v>
      </c>
      <c r="S227" s="266"/>
      <c r="T227" s="262"/>
      <c r="U227" s="262"/>
      <c r="V227" s="262"/>
      <c r="W227" s="250">
        <f t="shared" si="129"/>
        <v>0</v>
      </c>
      <c r="X227" s="250">
        <f t="shared" si="130"/>
        <v>2</v>
      </c>
      <c r="Y227" s="250">
        <f t="shared" si="131"/>
        <v>0</v>
      </c>
      <c r="Z227" s="214" t="str">
        <f t="shared" si="133"/>
        <v>TIDAK SAMA</v>
      </c>
      <c r="AA227" s="214"/>
      <c r="AB227" s="246" t="s">
        <v>5876</v>
      </c>
      <c r="AC227" s="246" t="s">
        <v>5877</v>
      </c>
      <c r="AD227" s="249">
        <v>6.0</v>
      </c>
      <c r="AE227" s="281"/>
      <c r="AF227" s="214" t="str">
        <f t="shared" si="134"/>
        <v>TIDAK SAMA</v>
      </c>
      <c r="AG227" s="214" t="str">
        <f t="shared" si="135"/>
        <v>SAMA</v>
      </c>
      <c r="AH227" s="246" t="s">
        <v>5876</v>
      </c>
      <c r="AI227" s="246" t="s">
        <v>5877</v>
      </c>
      <c r="AJ227" s="250">
        <v>6.0</v>
      </c>
      <c r="AK227" s="214" t="str">
        <f t="shared" si="132"/>
        <v>normal</v>
      </c>
    </row>
    <row r="228" ht="15.0" customHeight="1">
      <c r="A228" s="214"/>
      <c r="B228" s="246" t="s">
        <v>5883</v>
      </c>
      <c r="C228" s="246" t="s">
        <v>5884</v>
      </c>
      <c r="D228" s="246" t="s">
        <v>80</v>
      </c>
      <c r="E228" s="249">
        <v>0.0</v>
      </c>
      <c r="F228" s="262"/>
      <c r="G228" s="262"/>
      <c r="H228" s="262"/>
      <c r="I228" s="262"/>
      <c r="J228" s="251">
        <f t="shared" si="127"/>
        <v>0</v>
      </c>
      <c r="K228" s="252">
        <f t="shared" si="128"/>
        <v>0</v>
      </c>
      <c r="L228" s="214"/>
      <c r="M228" s="253"/>
      <c r="N228" s="254"/>
      <c r="O228" s="214"/>
      <c r="P228" s="227"/>
      <c r="Q228" s="255"/>
      <c r="R228" s="250">
        <v>0.0</v>
      </c>
      <c r="S228" s="262"/>
      <c r="T228" s="262"/>
      <c r="U228" s="262"/>
      <c r="V228" s="262"/>
      <c r="W228" s="250">
        <f t="shared" si="129"/>
        <v>0</v>
      </c>
      <c r="X228" s="250">
        <f t="shared" si="130"/>
        <v>0</v>
      </c>
      <c r="Y228" s="250">
        <f t="shared" si="131"/>
        <v>0</v>
      </c>
      <c r="Z228" s="214" t="str">
        <f t="shared" si="133"/>
        <v>TIDAK SAMA</v>
      </c>
      <c r="AA228" s="214"/>
      <c r="AB228" s="246" t="s">
        <v>5880</v>
      </c>
      <c r="AC228" s="246" t="s">
        <v>5881</v>
      </c>
      <c r="AD228" s="249">
        <v>6.0</v>
      </c>
      <c r="AE228" s="281"/>
      <c r="AF228" s="214" t="str">
        <f t="shared" si="134"/>
        <v>TIDAK SAMA</v>
      </c>
      <c r="AG228" s="214" t="str">
        <f t="shared" si="135"/>
        <v>SAMA</v>
      </c>
      <c r="AH228" s="246" t="s">
        <v>5880</v>
      </c>
      <c r="AI228" s="246" t="s">
        <v>5881</v>
      </c>
      <c r="AJ228" s="250">
        <v>3.0</v>
      </c>
      <c r="AK228" s="214" t="str">
        <f t="shared" si="132"/>
        <v>normal</v>
      </c>
    </row>
    <row r="229" ht="15.0" customHeight="1">
      <c r="A229" s="214"/>
      <c r="B229" s="246" t="s">
        <v>5885</v>
      </c>
      <c r="C229" s="246" t="s">
        <v>5886</v>
      </c>
      <c r="D229" s="246" t="s">
        <v>80</v>
      </c>
      <c r="E229" s="249">
        <v>0.0</v>
      </c>
      <c r="F229" s="262"/>
      <c r="G229" s="262"/>
      <c r="H229" s="262"/>
      <c r="I229" s="262"/>
      <c r="J229" s="251">
        <f t="shared" si="127"/>
        <v>0</v>
      </c>
      <c r="K229" s="252">
        <f t="shared" si="128"/>
        <v>0</v>
      </c>
      <c r="L229" s="214"/>
      <c r="M229" s="253"/>
      <c r="N229" s="254"/>
      <c r="O229" s="214"/>
      <c r="P229" s="227"/>
      <c r="Q229" s="255"/>
      <c r="R229" s="250">
        <v>0.0</v>
      </c>
      <c r="S229" s="262"/>
      <c r="T229" s="262"/>
      <c r="U229" s="262"/>
      <c r="V229" s="262"/>
      <c r="W229" s="250">
        <f t="shared" si="129"/>
        <v>0</v>
      </c>
      <c r="X229" s="250">
        <f t="shared" si="130"/>
        <v>0</v>
      </c>
      <c r="Y229" s="250">
        <f t="shared" si="131"/>
        <v>0</v>
      </c>
      <c r="Z229" s="214"/>
      <c r="AA229" s="214"/>
      <c r="AB229" s="246"/>
      <c r="AC229" s="246"/>
      <c r="AD229" s="249"/>
      <c r="AE229" s="281"/>
      <c r="AF229" s="214"/>
      <c r="AG229" s="214"/>
      <c r="AH229" s="246"/>
      <c r="AI229" s="246"/>
      <c r="AJ229" s="250"/>
      <c r="AK229" s="214"/>
    </row>
    <row r="230" ht="15.0" customHeight="1">
      <c r="A230" s="214"/>
      <c r="B230" s="265" t="s">
        <v>1297</v>
      </c>
      <c r="C230" s="265" t="s">
        <v>1298</v>
      </c>
      <c r="D230" s="265" t="s">
        <v>101</v>
      </c>
      <c r="E230" s="257">
        <v>1.0</v>
      </c>
      <c r="F230" s="266"/>
      <c r="G230" s="262"/>
      <c r="H230" s="262"/>
      <c r="I230" s="262"/>
      <c r="J230" s="292">
        <v>0.0</v>
      </c>
      <c r="K230" s="259">
        <v>0.0</v>
      </c>
      <c r="L230" s="214"/>
      <c r="M230" s="253"/>
      <c r="N230" s="254"/>
      <c r="O230" s="214"/>
      <c r="P230" s="227"/>
      <c r="Q230" s="255"/>
      <c r="R230" s="258">
        <v>1.0</v>
      </c>
      <c r="S230" s="266"/>
      <c r="T230" s="266"/>
      <c r="U230" s="262"/>
      <c r="V230" s="262"/>
      <c r="W230" s="258">
        <v>0.0</v>
      </c>
      <c r="X230" s="258">
        <v>1.0</v>
      </c>
      <c r="Y230" s="258">
        <v>0.0</v>
      </c>
      <c r="Z230" s="214"/>
      <c r="AA230" s="214"/>
      <c r="AB230" s="246"/>
      <c r="AC230" s="246"/>
      <c r="AD230" s="249"/>
      <c r="AE230" s="281"/>
      <c r="AF230" s="214"/>
      <c r="AG230" s="214"/>
      <c r="AH230" s="246"/>
      <c r="AI230" s="246"/>
      <c r="AJ230" s="250"/>
      <c r="AK230" s="214"/>
    </row>
    <row r="231" ht="15.0" customHeight="1">
      <c r="A231" s="214"/>
      <c r="B231" s="265" t="s">
        <v>5210</v>
      </c>
      <c r="C231" s="265" t="s">
        <v>1300</v>
      </c>
      <c r="D231" s="265" t="s">
        <v>80</v>
      </c>
      <c r="E231" s="257">
        <v>14.0</v>
      </c>
      <c r="F231" s="266"/>
      <c r="G231" s="262"/>
      <c r="H231" s="262"/>
      <c r="I231" s="262"/>
      <c r="J231" s="292">
        <v>0.0</v>
      </c>
      <c r="K231" s="259">
        <v>14.0</v>
      </c>
      <c r="L231" s="214"/>
      <c r="M231" s="253"/>
      <c r="N231" s="254"/>
      <c r="O231" s="214"/>
      <c r="P231" s="227"/>
      <c r="Q231" s="255"/>
      <c r="R231" s="258">
        <v>9.0</v>
      </c>
      <c r="S231" s="262"/>
      <c r="T231" s="266"/>
      <c r="U231" s="262"/>
      <c r="V231" s="262"/>
      <c r="W231" s="258">
        <v>8.0</v>
      </c>
      <c r="X231" s="258">
        <v>9.0</v>
      </c>
      <c r="Y231" s="258">
        <v>5.0</v>
      </c>
      <c r="Z231" s="214"/>
      <c r="AA231" s="214"/>
      <c r="AB231" s="246"/>
      <c r="AC231" s="246"/>
      <c r="AD231" s="249"/>
      <c r="AE231" s="281"/>
      <c r="AF231" s="214"/>
      <c r="AG231" s="214"/>
      <c r="AH231" s="246"/>
      <c r="AI231" s="246"/>
      <c r="AJ231" s="250"/>
      <c r="AK231" s="214"/>
    </row>
    <row r="232" ht="15.0" customHeight="1">
      <c r="A232" s="214"/>
      <c r="B232" s="265" t="s">
        <v>1305</v>
      </c>
      <c r="C232" s="265" t="s">
        <v>1306</v>
      </c>
      <c r="D232" s="265" t="s">
        <v>80</v>
      </c>
      <c r="E232" s="257">
        <v>2.0</v>
      </c>
      <c r="F232" s="266"/>
      <c r="G232" s="262"/>
      <c r="H232" s="262"/>
      <c r="I232" s="262"/>
      <c r="J232" s="292">
        <v>0.0</v>
      </c>
      <c r="K232" s="259">
        <v>0.0</v>
      </c>
      <c r="L232" s="214"/>
      <c r="M232" s="253"/>
      <c r="N232" s="254"/>
      <c r="O232" s="214"/>
      <c r="P232" s="227"/>
      <c r="Q232" s="255"/>
      <c r="R232" s="258">
        <v>2.0</v>
      </c>
      <c r="S232" s="266"/>
      <c r="T232" s="266"/>
      <c r="U232" s="262"/>
      <c r="V232" s="262"/>
      <c r="W232" s="258">
        <v>0.0</v>
      </c>
      <c r="X232" s="258">
        <v>2.0</v>
      </c>
      <c r="Y232" s="258">
        <v>0.0</v>
      </c>
      <c r="Z232" s="214"/>
      <c r="AA232" s="214"/>
      <c r="AB232" s="246"/>
      <c r="AC232" s="246"/>
      <c r="AD232" s="249"/>
      <c r="AE232" s="281"/>
      <c r="AF232" s="214"/>
      <c r="AG232" s="214"/>
      <c r="AH232" s="246"/>
      <c r="AI232" s="246"/>
      <c r="AJ232" s="250"/>
      <c r="AK232" s="214"/>
    </row>
    <row r="233" ht="15.0" customHeight="1">
      <c r="A233" s="214"/>
      <c r="B233" s="265" t="s">
        <v>5887</v>
      </c>
      <c r="C233" s="265" t="s">
        <v>1304</v>
      </c>
      <c r="D233" s="265" t="s">
        <v>80</v>
      </c>
      <c r="E233" s="257">
        <v>2.0</v>
      </c>
      <c r="F233" s="266"/>
      <c r="G233" s="262"/>
      <c r="H233" s="262"/>
      <c r="I233" s="262"/>
      <c r="J233" s="292">
        <v>0.0</v>
      </c>
      <c r="K233" s="259">
        <v>0.0</v>
      </c>
      <c r="L233" s="214"/>
      <c r="M233" s="253"/>
      <c r="N233" s="254"/>
      <c r="O233" s="214"/>
      <c r="P233" s="227"/>
      <c r="Q233" s="255"/>
      <c r="R233" s="258">
        <v>0.0</v>
      </c>
      <c r="S233" s="262"/>
      <c r="T233" s="262"/>
      <c r="U233" s="262"/>
      <c r="V233" s="262"/>
      <c r="W233" s="258">
        <v>0.0</v>
      </c>
      <c r="X233" s="258">
        <v>0.0</v>
      </c>
      <c r="Y233" s="258">
        <v>2.0</v>
      </c>
      <c r="Z233" s="214"/>
      <c r="AA233" s="214"/>
      <c r="AB233" s="246"/>
      <c r="AC233" s="246"/>
      <c r="AD233" s="249"/>
      <c r="AE233" s="281"/>
      <c r="AF233" s="214"/>
      <c r="AG233" s="214"/>
      <c r="AH233" s="246"/>
      <c r="AI233" s="246"/>
      <c r="AJ233" s="250"/>
      <c r="AK233" s="214"/>
    </row>
    <row r="234" ht="15.0" customHeight="1">
      <c r="A234" s="214"/>
      <c r="B234" s="265" t="s">
        <v>5888</v>
      </c>
      <c r="C234" s="265" t="s">
        <v>1302</v>
      </c>
      <c r="D234" s="265" t="s">
        <v>80</v>
      </c>
      <c r="E234" s="257">
        <v>4.0</v>
      </c>
      <c r="F234" s="266"/>
      <c r="G234" s="262"/>
      <c r="H234" s="262"/>
      <c r="I234" s="262"/>
      <c r="J234" s="292">
        <v>0.0</v>
      </c>
      <c r="K234" s="259">
        <v>0.0</v>
      </c>
      <c r="L234" s="214"/>
      <c r="M234" s="253"/>
      <c r="N234" s="254"/>
      <c r="O234" s="214"/>
      <c r="P234" s="227"/>
      <c r="Q234" s="255"/>
      <c r="R234" s="258">
        <v>3.0</v>
      </c>
      <c r="S234" s="262"/>
      <c r="T234" s="262"/>
      <c r="U234" s="262"/>
      <c r="V234" s="266"/>
      <c r="W234" s="258">
        <v>0.0</v>
      </c>
      <c r="X234" s="258">
        <v>3.0</v>
      </c>
      <c r="Y234" s="258">
        <v>1.0</v>
      </c>
      <c r="Z234" s="214"/>
      <c r="AA234" s="214"/>
      <c r="AB234" s="246"/>
      <c r="AC234" s="246"/>
      <c r="AD234" s="249"/>
      <c r="AE234" s="281"/>
      <c r="AF234" s="214"/>
      <c r="AG234" s="214"/>
      <c r="AH234" s="246"/>
      <c r="AI234" s="246"/>
      <c r="AJ234" s="250"/>
      <c r="AK234" s="214"/>
    </row>
    <row r="235" ht="15.0" customHeight="1">
      <c r="A235" s="267"/>
      <c r="B235" s="268" t="s">
        <v>5889</v>
      </c>
      <c r="C235" s="269" t="s">
        <v>337</v>
      </c>
      <c r="D235" s="269" t="s">
        <v>80</v>
      </c>
      <c r="E235" s="270">
        <v>19.0</v>
      </c>
      <c r="F235" s="271"/>
      <c r="G235" s="271">
        <v>6.0</v>
      </c>
      <c r="H235" s="271"/>
      <c r="I235" s="271"/>
      <c r="J235" s="273">
        <f t="shared" ref="J235:J249" si="136">I235+H235+G235+F235</f>
        <v>6</v>
      </c>
      <c r="K235" s="274">
        <f t="shared" ref="K235:K249" si="137">E235+J235</f>
        <v>25</v>
      </c>
      <c r="L235" s="267"/>
      <c r="M235" s="275"/>
      <c r="N235" s="276"/>
      <c r="O235" s="267"/>
      <c r="P235" s="277"/>
      <c r="Q235" s="278"/>
      <c r="R235" s="279">
        <v>19.0</v>
      </c>
      <c r="S235" s="271"/>
      <c r="T235" s="271"/>
      <c r="U235" s="271">
        <v>4.0</v>
      </c>
      <c r="V235" s="271"/>
      <c r="W235" s="280">
        <f t="shared" ref="W235:W249" si="138">V235+U235+T235+S235</f>
        <v>4</v>
      </c>
      <c r="X235" s="280">
        <f t="shared" ref="X235:X249" si="139">W235+R235</f>
        <v>23</v>
      </c>
      <c r="Y235" s="280">
        <f t="shared" ref="Y235:Y249" si="140">K235-X235</f>
        <v>2</v>
      </c>
      <c r="Z235" s="267"/>
      <c r="AA235" s="267"/>
      <c r="AB235" s="269"/>
      <c r="AC235" s="269"/>
      <c r="AD235" s="287"/>
      <c r="AE235" s="289"/>
      <c r="AF235" s="267"/>
      <c r="AG235" s="267"/>
      <c r="AH235" s="269"/>
      <c r="AI235" s="269"/>
      <c r="AJ235" s="280"/>
      <c r="AK235" s="267"/>
    </row>
    <row r="236" ht="15.0" customHeight="1">
      <c r="A236" s="214"/>
      <c r="B236" s="246" t="s">
        <v>5882</v>
      </c>
      <c r="C236" s="246"/>
      <c r="D236" s="246" t="s">
        <v>80</v>
      </c>
      <c r="E236" s="249">
        <v>0.0</v>
      </c>
      <c r="F236" s="262"/>
      <c r="G236" s="262"/>
      <c r="H236" s="262"/>
      <c r="I236" s="262"/>
      <c r="J236" s="251">
        <f t="shared" si="136"/>
        <v>0</v>
      </c>
      <c r="K236" s="252">
        <f t="shared" si="137"/>
        <v>0</v>
      </c>
      <c r="L236" s="214"/>
      <c r="M236" s="253" t="s">
        <v>5882</v>
      </c>
      <c r="N236" s="254">
        <v>1.0</v>
      </c>
      <c r="O236" s="214" t="str">
        <f>IF(E236=N236,"Sama","Tidak Sama")</f>
        <v>Tidak Sama</v>
      </c>
      <c r="P236" s="227"/>
      <c r="Q236" s="255"/>
      <c r="R236" s="250">
        <v>0.0</v>
      </c>
      <c r="S236" s="262"/>
      <c r="T236" s="262"/>
      <c r="U236" s="262"/>
      <c r="V236" s="262"/>
      <c r="W236" s="250">
        <f t="shared" si="138"/>
        <v>0</v>
      </c>
      <c r="X236" s="250">
        <f t="shared" si="139"/>
        <v>0</v>
      </c>
      <c r="Y236" s="250">
        <f t="shared" si="140"/>
        <v>0</v>
      </c>
      <c r="Z236" s="214"/>
      <c r="AA236" s="214"/>
      <c r="AB236" s="246"/>
      <c r="AC236" s="246"/>
      <c r="AD236" s="249"/>
      <c r="AE236" s="281"/>
      <c r="AF236" s="214"/>
      <c r="AG236" s="214"/>
      <c r="AH236" s="246"/>
      <c r="AI236" s="246"/>
      <c r="AJ236" s="250"/>
      <c r="AK236" s="214"/>
    </row>
    <row r="237" ht="15.0" customHeight="1">
      <c r="A237" s="214"/>
      <c r="B237" s="246" t="s">
        <v>5890</v>
      </c>
      <c r="C237" s="246"/>
      <c r="D237" s="246" t="s">
        <v>5891</v>
      </c>
      <c r="E237" s="249">
        <v>0.0</v>
      </c>
      <c r="F237" s="262"/>
      <c r="G237" s="262"/>
      <c r="H237" s="262"/>
      <c r="I237" s="262"/>
      <c r="J237" s="251">
        <f t="shared" si="136"/>
        <v>0</v>
      </c>
      <c r="K237" s="252">
        <f t="shared" si="137"/>
        <v>0</v>
      </c>
      <c r="L237" s="214"/>
      <c r="M237" s="253"/>
      <c r="N237" s="254"/>
      <c r="O237" s="214"/>
      <c r="P237" s="227"/>
      <c r="Q237" s="255"/>
      <c r="R237" s="250">
        <v>0.0</v>
      </c>
      <c r="S237" s="262"/>
      <c r="T237" s="262"/>
      <c r="U237" s="262"/>
      <c r="V237" s="262"/>
      <c r="W237" s="250">
        <f t="shared" si="138"/>
        <v>0</v>
      </c>
      <c r="X237" s="250">
        <f t="shared" si="139"/>
        <v>0</v>
      </c>
      <c r="Y237" s="250">
        <f t="shared" si="140"/>
        <v>0</v>
      </c>
      <c r="Z237" s="214" t="str">
        <f t="shared" ref="Z237:Z239" si="141">IF(AB237=B237,"SAMA","TIDAK SAMA")</f>
        <v>TIDAK SAMA</v>
      </c>
      <c r="AA237" s="214"/>
      <c r="AB237" s="246" t="s">
        <v>5892</v>
      </c>
      <c r="AC237" s="246"/>
      <c r="AD237" s="249">
        <v>5.0</v>
      </c>
      <c r="AE237" s="281"/>
      <c r="AF237" s="214" t="str">
        <f t="shared" ref="AF237:AF239" si="142">IF(B237=AH237,"SAMA","TIDAK SAMA")</f>
        <v>TIDAK SAMA</v>
      </c>
      <c r="AG237" s="214" t="str">
        <f t="shared" ref="AG237:AG239" si="143">IF(AC237=AI237,"SAMA","TIDAK")</f>
        <v>SAMA</v>
      </c>
      <c r="AH237" s="246" t="s">
        <v>5892</v>
      </c>
      <c r="AI237" s="246"/>
      <c r="AJ237" s="250">
        <v>1.0</v>
      </c>
      <c r="AK237" s="214" t="str">
        <f t="shared" ref="AK237:AK240" si="144">IF(Y237&lt;0,"tidak normal","normal")</f>
        <v>normal</v>
      </c>
    </row>
    <row r="238" ht="15.0" customHeight="1">
      <c r="A238" s="214"/>
      <c r="B238" s="265" t="s">
        <v>5893</v>
      </c>
      <c r="C238" s="265" t="s">
        <v>2433</v>
      </c>
      <c r="D238" s="265" t="s">
        <v>104</v>
      </c>
      <c r="E238" s="257">
        <v>2.0</v>
      </c>
      <c r="F238" s="262"/>
      <c r="G238" s="266"/>
      <c r="H238" s="262"/>
      <c r="I238" s="262"/>
      <c r="J238" s="251">
        <f t="shared" si="136"/>
        <v>0</v>
      </c>
      <c r="K238" s="252">
        <f t="shared" si="137"/>
        <v>2</v>
      </c>
      <c r="L238" s="214"/>
      <c r="M238" s="253"/>
      <c r="N238" s="254"/>
      <c r="O238" s="214"/>
      <c r="P238" s="227"/>
      <c r="Q238" s="255"/>
      <c r="R238" s="258">
        <v>2.0</v>
      </c>
      <c r="S238" s="266"/>
      <c r="T238" s="266"/>
      <c r="U238" s="262"/>
      <c r="V238" s="262"/>
      <c r="W238" s="250">
        <f t="shared" si="138"/>
        <v>0</v>
      </c>
      <c r="X238" s="250">
        <f t="shared" si="139"/>
        <v>2</v>
      </c>
      <c r="Y238" s="250">
        <f t="shared" si="140"/>
        <v>0</v>
      </c>
      <c r="Z238" s="214" t="str">
        <f t="shared" si="141"/>
        <v>TIDAK SAMA</v>
      </c>
      <c r="AA238" s="214"/>
      <c r="AB238" s="246" t="s">
        <v>5894</v>
      </c>
      <c r="AC238" s="246"/>
      <c r="AD238" s="249">
        <v>3.0</v>
      </c>
      <c r="AE238" s="281"/>
      <c r="AF238" s="214" t="str">
        <f t="shared" si="142"/>
        <v>TIDAK SAMA</v>
      </c>
      <c r="AG238" s="214" t="str">
        <f t="shared" si="143"/>
        <v>SAMA</v>
      </c>
      <c r="AH238" s="246" t="s">
        <v>5894</v>
      </c>
      <c r="AI238" s="246"/>
      <c r="AJ238" s="250">
        <v>3.0</v>
      </c>
      <c r="AK238" s="214" t="str">
        <f t="shared" si="144"/>
        <v>normal</v>
      </c>
    </row>
    <row r="239" ht="15.0" customHeight="1">
      <c r="A239" s="214"/>
      <c r="B239" s="246" t="s">
        <v>157</v>
      </c>
      <c r="C239" s="246"/>
      <c r="D239" s="246" t="s">
        <v>3367</v>
      </c>
      <c r="E239" s="249">
        <v>0.0</v>
      </c>
      <c r="F239" s="262"/>
      <c r="G239" s="262"/>
      <c r="H239" s="262"/>
      <c r="I239" s="262"/>
      <c r="J239" s="251">
        <f t="shared" si="136"/>
        <v>0</v>
      </c>
      <c r="K239" s="252">
        <f t="shared" si="137"/>
        <v>0</v>
      </c>
      <c r="L239" s="214"/>
      <c r="M239" s="253"/>
      <c r="N239" s="254"/>
      <c r="O239" s="214"/>
      <c r="P239" s="227"/>
      <c r="Q239" s="255"/>
      <c r="R239" s="250">
        <v>0.0</v>
      </c>
      <c r="S239" s="262"/>
      <c r="T239" s="262"/>
      <c r="U239" s="262"/>
      <c r="V239" s="262"/>
      <c r="W239" s="250">
        <f t="shared" si="138"/>
        <v>0</v>
      </c>
      <c r="X239" s="250">
        <f t="shared" si="139"/>
        <v>0</v>
      </c>
      <c r="Y239" s="250">
        <f t="shared" si="140"/>
        <v>0</v>
      </c>
      <c r="Z239" s="214" t="str">
        <f t="shared" si="141"/>
        <v>TIDAK SAMA</v>
      </c>
      <c r="AA239" s="214"/>
      <c r="AB239" s="246" t="s">
        <v>5895</v>
      </c>
      <c r="AC239" s="246"/>
      <c r="AD239" s="249">
        <v>1.0</v>
      </c>
      <c r="AE239" s="281"/>
      <c r="AF239" s="214" t="str">
        <f t="shared" si="142"/>
        <v>TIDAK SAMA</v>
      </c>
      <c r="AG239" s="214" t="str">
        <f t="shared" si="143"/>
        <v>SAMA</v>
      </c>
      <c r="AH239" s="246" t="s">
        <v>5895</v>
      </c>
      <c r="AI239" s="246"/>
      <c r="AJ239" s="250">
        <v>1.0</v>
      </c>
      <c r="AK239" s="214" t="str">
        <f t="shared" si="144"/>
        <v>normal</v>
      </c>
    </row>
    <row r="240" ht="15.0" customHeight="1">
      <c r="A240" s="214"/>
      <c r="B240" s="246" t="s">
        <v>263</v>
      </c>
      <c r="C240" s="246"/>
      <c r="D240" s="246" t="s">
        <v>264</v>
      </c>
      <c r="E240" s="249">
        <v>0.0</v>
      </c>
      <c r="F240" s="262"/>
      <c r="G240" s="262"/>
      <c r="H240" s="262"/>
      <c r="I240" s="262"/>
      <c r="J240" s="251">
        <f t="shared" si="136"/>
        <v>0</v>
      </c>
      <c r="K240" s="252">
        <f t="shared" si="137"/>
        <v>0</v>
      </c>
      <c r="L240" s="214"/>
      <c r="M240" s="253"/>
      <c r="N240" s="254"/>
      <c r="O240" s="214"/>
      <c r="P240" s="227"/>
      <c r="Q240" s="255"/>
      <c r="R240" s="250">
        <v>0.0</v>
      </c>
      <c r="S240" s="262"/>
      <c r="T240" s="262"/>
      <c r="U240" s="262"/>
      <c r="V240" s="262"/>
      <c r="W240" s="250">
        <f t="shared" si="138"/>
        <v>0</v>
      </c>
      <c r="X240" s="250">
        <f t="shared" si="139"/>
        <v>0</v>
      </c>
      <c r="Y240" s="250">
        <f t="shared" si="140"/>
        <v>0</v>
      </c>
      <c r="Z240" s="214"/>
      <c r="AA240" s="214"/>
      <c r="AB240" s="246"/>
      <c r="AC240" s="246"/>
      <c r="AD240" s="249"/>
      <c r="AE240" s="281"/>
      <c r="AF240" s="214"/>
      <c r="AG240" s="214"/>
      <c r="AH240" s="246"/>
      <c r="AI240" s="246"/>
      <c r="AJ240" s="250"/>
      <c r="AK240" s="214" t="str">
        <f t="shared" si="144"/>
        <v>normal</v>
      </c>
    </row>
    <row r="241" ht="15.0" customHeight="1">
      <c r="A241" s="214"/>
      <c r="B241" s="246" t="s">
        <v>5895</v>
      </c>
      <c r="C241" s="246"/>
      <c r="D241" s="246" t="s">
        <v>5891</v>
      </c>
      <c r="E241" s="249">
        <v>0.0</v>
      </c>
      <c r="F241" s="262"/>
      <c r="G241" s="262"/>
      <c r="H241" s="262"/>
      <c r="I241" s="262"/>
      <c r="J241" s="251">
        <f t="shared" si="136"/>
        <v>0</v>
      </c>
      <c r="K241" s="252">
        <f t="shared" si="137"/>
        <v>0</v>
      </c>
      <c r="L241" s="214"/>
      <c r="M241" s="253" t="s">
        <v>5895</v>
      </c>
      <c r="N241" s="254">
        <v>1.0</v>
      </c>
      <c r="O241" s="214" t="str">
        <f>IF(E241=N241,"Sama","Tidak Sama")</f>
        <v>Tidak Sama</v>
      </c>
      <c r="P241" s="227"/>
      <c r="Q241" s="255"/>
      <c r="R241" s="250">
        <v>0.0</v>
      </c>
      <c r="S241" s="262"/>
      <c r="T241" s="262"/>
      <c r="U241" s="262"/>
      <c r="V241" s="262"/>
      <c r="W241" s="250">
        <f t="shared" si="138"/>
        <v>0</v>
      </c>
      <c r="X241" s="250">
        <f t="shared" si="139"/>
        <v>0</v>
      </c>
      <c r="Y241" s="250">
        <f t="shared" si="140"/>
        <v>0</v>
      </c>
      <c r="Z241" s="214"/>
      <c r="AA241" s="214"/>
      <c r="AB241" s="246"/>
      <c r="AC241" s="246"/>
      <c r="AD241" s="249"/>
      <c r="AE241" s="281"/>
      <c r="AF241" s="214"/>
      <c r="AG241" s="214"/>
      <c r="AH241" s="246"/>
      <c r="AI241" s="246"/>
      <c r="AJ241" s="250"/>
      <c r="AK241" s="214"/>
    </row>
    <row r="242" ht="15.0" customHeight="1">
      <c r="A242" s="214"/>
      <c r="B242" s="265" t="s">
        <v>5896</v>
      </c>
      <c r="C242" s="246"/>
      <c r="D242" s="246" t="s">
        <v>5891</v>
      </c>
      <c r="E242" s="257">
        <v>1.0</v>
      </c>
      <c r="F242" s="262"/>
      <c r="G242" s="262"/>
      <c r="H242" s="262"/>
      <c r="I242" s="266"/>
      <c r="J242" s="251">
        <f t="shared" si="136"/>
        <v>0</v>
      </c>
      <c r="K242" s="252">
        <f t="shared" si="137"/>
        <v>1</v>
      </c>
      <c r="L242" s="214"/>
      <c r="M242" s="253"/>
      <c r="N242" s="254"/>
      <c r="O242" s="214"/>
      <c r="P242" s="227"/>
      <c r="Q242" s="255"/>
      <c r="R242" s="250">
        <v>0.0</v>
      </c>
      <c r="S242" s="262"/>
      <c r="T242" s="262"/>
      <c r="U242" s="262"/>
      <c r="V242" s="262"/>
      <c r="W242" s="250">
        <f t="shared" si="138"/>
        <v>0</v>
      </c>
      <c r="X242" s="250">
        <f t="shared" si="139"/>
        <v>0</v>
      </c>
      <c r="Y242" s="250">
        <f t="shared" si="140"/>
        <v>1</v>
      </c>
      <c r="Z242" s="214"/>
      <c r="AA242" s="214"/>
      <c r="AB242" s="246"/>
      <c r="AC242" s="246"/>
      <c r="AD242" s="249"/>
      <c r="AE242" s="281"/>
      <c r="AF242" s="214"/>
      <c r="AG242" s="214"/>
      <c r="AH242" s="246"/>
      <c r="AI242" s="246"/>
      <c r="AJ242" s="250"/>
      <c r="AK242" s="214" t="str">
        <f t="shared" ref="AK242:AK247" si="145">IF(Y242&lt;0,"tidak normal","normal")</f>
        <v>normal</v>
      </c>
    </row>
    <row r="243" ht="15.0" customHeight="1">
      <c r="A243" s="214"/>
      <c r="B243" s="246" t="s">
        <v>5892</v>
      </c>
      <c r="C243" s="246"/>
      <c r="D243" s="246" t="s">
        <v>3367</v>
      </c>
      <c r="E243" s="249">
        <v>0.0</v>
      </c>
      <c r="F243" s="262"/>
      <c r="G243" s="262"/>
      <c r="H243" s="262"/>
      <c r="I243" s="262"/>
      <c r="J243" s="251">
        <f t="shared" si="136"/>
        <v>0</v>
      </c>
      <c r="K243" s="252">
        <f t="shared" si="137"/>
        <v>0</v>
      </c>
      <c r="L243" s="214"/>
      <c r="M243" s="253" t="s">
        <v>5897</v>
      </c>
      <c r="N243" s="254">
        <v>2.0</v>
      </c>
      <c r="O243" s="214" t="str">
        <f>IF(E243=N243,"Sama","Tidak Sama")</f>
        <v>Tidak Sama</v>
      </c>
      <c r="P243" s="227"/>
      <c r="Q243" s="255"/>
      <c r="R243" s="250">
        <v>0.0</v>
      </c>
      <c r="S243" s="262"/>
      <c r="T243" s="262"/>
      <c r="U243" s="262"/>
      <c r="V243" s="262"/>
      <c r="W243" s="250">
        <f t="shared" si="138"/>
        <v>0</v>
      </c>
      <c r="X243" s="250">
        <f t="shared" si="139"/>
        <v>0</v>
      </c>
      <c r="Y243" s="250">
        <f t="shared" si="140"/>
        <v>0</v>
      </c>
      <c r="Z243" s="214"/>
      <c r="AA243" s="214"/>
      <c r="AB243" s="246"/>
      <c r="AC243" s="246"/>
      <c r="AD243" s="249"/>
      <c r="AE243" s="281"/>
      <c r="AF243" s="214"/>
      <c r="AG243" s="214"/>
      <c r="AH243" s="246"/>
      <c r="AI243" s="246"/>
      <c r="AJ243" s="250"/>
      <c r="AK243" s="214" t="str">
        <f t="shared" si="145"/>
        <v>normal</v>
      </c>
    </row>
    <row r="244" ht="15.0" customHeight="1">
      <c r="A244" s="214"/>
      <c r="B244" s="246" t="s">
        <v>5894</v>
      </c>
      <c r="C244" s="246"/>
      <c r="D244" s="246" t="s">
        <v>3367</v>
      </c>
      <c r="E244" s="249">
        <v>0.0</v>
      </c>
      <c r="F244" s="262"/>
      <c r="G244" s="262"/>
      <c r="H244" s="262"/>
      <c r="I244" s="262"/>
      <c r="J244" s="251">
        <f t="shared" si="136"/>
        <v>0</v>
      </c>
      <c r="K244" s="252">
        <f t="shared" si="137"/>
        <v>0</v>
      </c>
      <c r="L244" s="214"/>
      <c r="M244" s="253"/>
      <c r="N244" s="254"/>
      <c r="O244" s="214"/>
      <c r="P244" s="227"/>
      <c r="Q244" s="255"/>
      <c r="R244" s="250">
        <v>0.0</v>
      </c>
      <c r="S244" s="262"/>
      <c r="T244" s="262"/>
      <c r="U244" s="262"/>
      <c r="V244" s="262"/>
      <c r="W244" s="250">
        <f t="shared" si="138"/>
        <v>0</v>
      </c>
      <c r="X244" s="250">
        <f t="shared" si="139"/>
        <v>0</v>
      </c>
      <c r="Y244" s="250">
        <f t="shared" si="140"/>
        <v>0</v>
      </c>
      <c r="Z244" s="214"/>
      <c r="AA244" s="214"/>
      <c r="AB244" s="246"/>
      <c r="AC244" s="246"/>
      <c r="AD244" s="249"/>
      <c r="AE244" s="281"/>
      <c r="AF244" s="214"/>
      <c r="AG244" s="214"/>
      <c r="AH244" s="246"/>
      <c r="AI244" s="246"/>
      <c r="AJ244" s="250"/>
      <c r="AK244" s="214" t="str">
        <f t="shared" si="145"/>
        <v>normal</v>
      </c>
    </row>
    <row r="245" ht="15.0" customHeight="1">
      <c r="A245" s="214"/>
      <c r="B245" s="246" t="s">
        <v>5898</v>
      </c>
      <c r="C245" s="246"/>
      <c r="D245" s="246" t="s">
        <v>5891</v>
      </c>
      <c r="E245" s="249">
        <v>0.0</v>
      </c>
      <c r="F245" s="262"/>
      <c r="G245" s="262"/>
      <c r="H245" s="262"/>
      <c r="I245" s="262"/>
      <c r="J245" s="251">
        <f t="shared" si="136"/>
        <v>0</v>
      </c>
      <c r="K245" s="252">
        <f t="shared" si="137"/>
        <v>0</v>
      </c>
      <c r="L245" s="214"/>
      <c r="M245" s="253"/>
      <c r="N245" s="254"/>
      <c r="O245" s="214"/>
      <c r="P245" s="227"/>
      <c r="Q245" s="255"/>
      <c r="R245" s="250">
        <v>0.0</v>
      </c>
      <c r="S245" s="262"/>
      <c r="T245" s="262"/>
      <c r="U245" s="262"/>
      <c r="V245" s="262"/>
      <c r="W245" s="250">
        <f t="shared" si="138"/>
        <v>0</v>
      </c>
      <c r="X245" s="250">
        <f t="shared" si="139"/>
        <v>0</v>
      </c>
      <c r="Y245" s="250">
        <f t="shared" si="140"/>
        <v>0</v>
      </c>
      <c r="Z245" s="214"/>
      <c r="AA245" s="214"/>
      <c r="AB245" s="246"/>
      <c r="AC245" s="246"/>
      <c r="AD245" s="249"/>
      <c r="AE245" s="281"/>
      <c r="AF245" s="214"/>
      <c r="AG245" s="214"/>
      <c r="AH245" s="246"/>
      <c r="AI245" s="246"/>
      <c r="AJ245" s="250"/>
      <c r="AK245" s="214" t="str">
        <f t="shared" si="145"/>
        <v>normal</v>
      </c>
    </row>
    <row r="246" ht="15.0" customHeight="1">
      <c r="A246" s="214"/>
      <c r="B246" s="246" t="s">
        <v>5899</v>
      </c>
      <c r="C246" s="246"/>
      <c r="D246" s="246" t="s">
        <v>5891</v>
      </c>
      <c r="E246" s="249">
        <v>0.0</v>
      </c>
      <c r="F246" s="262"/>
      <c r="G246" s="262"/>
      <c r="H246" s="262"/>
      <c r="I246" s="262"/>
      <c r="J246" s="251">
        <f t="shared" si="136"/>
        <v>0</v>
      </c>
      <c r="K246" s="252">
        <f t="shared" si="137"/>
        <v>0</v>
      </c>
      <c r="L246" s="214"/>
      <c r="M246" s="253"/>
      <c r="N246" s="254"/>
      <c r="O246" s="214"/>
      <c r="P246" s="227"/>
      <c r="Q246" s="255"/>
      <c r="R246" s="250">
        <v>0.0</v>
      </c>
      <c r="S246" s="262"/>
      <c r="T246" s="262"/>
      <c r="U246" s="262"/>
      <c r="V246" s="262"/>
      <c r="W246" s="250">
        <f t="shared" si="138"/>
        <v>0</v>
      </c>
      <c r="X246" s="250">
        <f t="shared" si="139"/>
        <v>0</v>
      </c>
      <c r="Y246" s="250">
        <f t="shared" si="140"/>
        <v>0</v>
      </c>
      <c r="Z246" s="214" t="str">
        <f t="shared" ref="Z246:Z247" si="146">IF(AB246=B246,"SAMA","TIDAK SAMA")</f>
        <v>TIDAK SAMA</v>
      </c>
      <c r="AA246" s="214"/>
      <c r="AB246" s="246" t="s">
        <v>5900</v>
      </c>
      <c r="AC246" s="246"/>
      <c r="AD246" s="249">
        <v>3.0</v>
      </c>
      <c r="AE246" s="281"/>
      <c r="AF246" s="214" t="str">
        <f t="shared" ref="AF246:AF247" si="147">IF(B246=AH246,"SAMA","TIDAK SAMA")</f>
        <v>TIDAK SAMA</v>
      </c>
      <c r="AG246" s="214" t="str">
        <f t="shared" ref="AG246:AG247" si="148">IF(AC246=AI246,"SAMA","TIDAK")</f>
        <v>SAMA</v>
      </c>
      <c r="AH246" s="246" t="s">
        <v>5900</v>
      </c>
      <c r="AI246" s="246"/>
      <c r="AJ246" s="250">
        <v>2.0</v>
      </c>
      <c r="AK246" s="214" t="str">
        <f t="shared" si="145"/>
        <v>normal</v>
      </c>
    </row>
    <row r="247" ht="15.0" customHeight="1">
      <c r="A247" s="267"/>
      <c r="B247" s="286" t="s">
        <v>5901</v>
      </c>
      <c r="C247" s="286" t="s">
        <v>1717</v>
      </c>
      <c r="D247" s="269" t="s">
        <v>80</v>
      </c>
      <c r="E247" s="270">
        <v>8.0</v>
      </c>
      <c r="F247" s="272"/>
      <c r="G247" s="272"/>
      <c r="H247" s="272"/>
      <c r="I247" s="271"/>
      <c r="J247" s="273">
        <f t="shared" si="136"/>
        <v>0</v>
      </c>
      <c r="K247" s="274">
        <f t="shared" si="137"/>
        <v>8</v>
      </c>
      <c r="L247" s="267"/>
      <c r="M247" s="288"/>
      <c r="N247" s="276"/>
      <c r="O247" s="267"/>
      <c r="P247" s="277"/>
      <c r="Q247" s="278"/>
      <c r="R247" s="279">
        <v>8.0</v>
      </c>
      <c r="S247" s="272"/>
      <c r="T247" s="271"/>
      <c r="U247" s="271"/>
      <c r="V247" s="271"/>
      <c r="W247" s="280">
        <f t="shared" si="138"/>
        <v>0</v>
      </c>
      <c r="X247" s="280">
        <f t="shared" si="139"/>
        <v>8</v>
      </c>
      <c r="Y247" s="280">
        <f t="shared" si="140"/>
        <v>0</v>
      </c>
      <c r="Z247" s="267" t="str">
        <f t="shared" si="146"/>
        <v>TIDAK SAMA</v>
      </c>
      <c r="AA247" s="267"/>
      <c r="AB247" s="269" t="s">
        <v>5902</v>
      </c>
      <c r="AC247" s="269"/>
      <c r="AD247" s="287">
        <v>1.0</v>
      </c>
      <c r="AE247" s="289"/>
      <c r="AF247" s="267" t="str">
        <f t="shared" si="147"/>
        <v>TIDAK SAMA</v>
      </c>
      <c r="AG247" s="267" t="str">
        <f t="shared" si="148"/>
        <v>SAMA</v>
      </c>
      <c r="AH247" s="269" t="s">
        <v>5902</v>
      </c>
      <c r="AI247" s="269"/>
      <c r="AJ247" s="280">
        <v>0.0</v>
      </c>
      <c r="AK247" s="267" t="str">
        <f t="shared" si="145"/>
        <v>normal</v>
      </c>
    </row>
    <row r="248" ht="15.0" customHeight="1">
      <c r="A248" s="214"/>
      <c r="B248" s="247" t="s">
        <v>5901</v>
      </c>
      <c r="C248" s="247" t="s">
        <v>3047</v>
      </c>
      <c r="D248" s="246" t="s">
        <v>80</v>
      </c>
      <c r="E248" s="257">
        <v>7.0</v>
      </c>
      <c r="F248" s="262"/>
      <c r="G248" s="266">
        <v>3.0</v>
      </c>
      <c r="H248" s="262"/>
      <c r="I248" s="262"/>
      <c r="J248" s="251">
        <f t="shared" si="136"/>
        <v>3</v>
      </c>
      <c r="K248" s="252">
        <f t="shared" si="137"/>
        <v>10</v>
      </c>
      <c r="L248" s="214"/>
      <c r="M248" s="263"/>
      <c r="N248" s="254"/>
      <c r="O248" s="214"/>
      <c r="P248" s="227"/>
      <c r="Q248" s="255"/>
      <c r="R248" s="258">
        <v>6.0</v>
      </c>
      <c r="S248" s="262"/>
      <c r="T248" s="266"/>
      <c r="U248" s="266">
        <v>3.0</v>
      </c>
      <c r="V248" s="266"/>
      <c r="W248" s="250">
        <f t="shared" si="138"/>
        <v>3</v>
      </c>
      <c r="X248" s="250">
        <f t="shared" si="139"/>
        <v>9</v>
      </c>
      <c r="Y248" s="250">
        <f t="shared" si="140"/>
        <v>1</v>
      </c>
      <c r="Z248" s="214"/>
      <c r="AA248" s="214"/>
      <c r="AB248" s="246"/>
      <c r="AC248" s="246"/>
      <c r="AD248" s="249"/>
      <c r="AE248" s="281"/>
      <c r="AF248" s="214"/>
      <c r="AG248" s="214"/>
      <c r="AH248" s="246"/>
      <c r="AI248" s="246"/>
      <c r="AJ248" s="250"/>
      <c r="AK248" s="214"/>
    </row>
    <row r="249" ht="15.0" customHeight="1">
      <c r="A249" s="214"/>
      <c r="B249" s="247" t="s">
        <v>5901</v>
      </c>
      <c r="C249" s="261" t="s">
        <v>1718</v>
      </c>
      <c r="D249" s="246" t="s">
        <v>80</v>
      </c>
      <c r="E249" s="257">
        <v>1.0</v>
      </c>
      <c r="F249" s="262"/>
      <c r="G249" s="262"/>
      <c r="H249" s="262"/>
      <c r="I249" s="266"/>
      <c r="J249" s="251">
        <f t="shared" si="136"/>
        <v>0</v>
      </c>
      <c r="K249" s="252">
        <f t="shared" si="137"/>
        <v>1</v>
      </c>
      <c r="L249" s="214"/>
      <c r="M249" s="263"/>
      <c r="N249" s="254"/>
      <c r="O249" s="214"/>
      <c r="P249" s="227"/>
      <c r="Q249" s="255"/>
      <c r="R249" s="250">
        <v>0.0</v>
      </c>
      <c r="S249" s="262"/>
      <c r="T249" s="262"/>
      <c r="U249" s="262"/>
      <c r="V249" s="262"/>
      <c r="W249" s="250">
        <f t="shared" si="138"/>
        <v>0</v>
      </c>
      <c r="X249" s="250">
        <f t="shared" si="139"/>
        <v>0</v>
      </c>
      <c r="Y249" s="250">
        <f t="shared" si="140"/>
        <v>1</v>
      </c>
      <c r="Z249" s="214" t="str">
        <f>IF(AB249=B249,"SAMA","TIDAK SAMA")</f>
        <v>TIDAK SAMA</v>
      </c>
      <c r="AA249" s="214"/>
      <c r="AB249" s="246" t="s">
        <v>5903</v>
      </c>
      <c r="AC249" s="246"/>
      <c r="AD249" s="249">
        <v>3.0</v>
      </c>
      <c r="AE249" s="281"/>
      <c r="AF249" s="214" t="str">
        <f>IF(B249=AH249,"SAMA","TIDAK SAMA")</f>
        <v>TIDAK SAMA</v>
      </c>
      <c r="AG249" s="214" t="str">
        <f>IF(AC249=AI249,"SAMA","TIDAK")</f>
        <v>SAMA</v>
      </c>
      <c r="AH249" s="246" t="s">
        <v>5903</v>
      </c>
      <c r="AI249" s="246"/>
      <c r="AJ249" s="250">
        <v>0.0</v>
      </c>
      <c r="AK249" s="214" t="str">
        <f>IF(Y249&lt;0,"tidak normal","normal")</f>
        <v>normal</v>
      </c>
    </row>
    <row r="250" ht="15.0" customHeight="1">
      <c r="A250" s="214"/>
      <c r="B250" s="247" t="s">
        <v>5904</v>
      </c>
      <c r="C250" s="261" t="s">
        <v>4337</v>
      </c>
      <c r="D250" s="246" t="s">
        <v>104</v>
      </c>
      <c r="E250" s="257">
        <v>2.0</v>
      </c>
      <c r="F250" s="262"/>
      <c r="G250" s="262"/>
      <c r="H250" s="266"/>
      <c r="I250" s="262"/>
      <c r="J250" s="292">
        <v>0.0</v>
      </c>
      <c r="K250" s="259">
        <v>0.0</v>
      </c>
      <c r="L250" s="214"/>
      <c r="M250" s="263"/>
      <c r="N250" s="254"/>
      <c r="O250" s="214"/>
      <c r="P250" s="227"/>
      <c r="Q250" s="255"/>
      <c r="R250" s="258">
        <v>2.0</v>
      </c>
      <c r="S250" s="262"/>
      <c r="T250" s="266"/>
      <c r="U250" s="266"/>
      <c r="V250" s="262"/>
      <c r="W250" s="258">
        <v>1.0</v>
      </c>
      <c r="X250" s="258">
        <v>2.0</v>
      </c>
      <c r="Y250" s="258">
        <v>0.0</v>
      </c>
      <c r="Z250" s="214"/>
      <c r="AA250" s="214"/>
      <c r="AB250" s="246"/>
      <c r="AC250" s="246"/>
      <c r="AD250" s="249"/>
      <c r="AE250" s="281"/>
      <c r="AF250" s="214"/>
      <c r="AG250" s="214"/>
      <c r="AH250" s="246"/>
      <c r="AI250" s="246"/>
      <c r="AJ250" s="250"/>
      <c r="AK250" s="214"/>
    </row>
    <row r="251" ht="15.0" customHeight="1">
      <c r="A251" s="214"/>
      <c r="B251" s="246" t="s">
        <v>5900</v>
      </c>
      <c r="C251" s="246"/>
      <c r="D251" s="246" t="s">
        <v>80</v>
      </c>
      <c r="E251" s="249">
        <v>0.0</v>
      </c>
      <c r="F251" s="262"/>
      <c r="G251" s="262"/>
      <c r="H251" s="262"/>
      <c r="I251" s="262"/>
      <c r="J251" s="251">
        <f t="shared" ref="J251:J353" si="149">I251+H251+G251+F251</f>
        <v>0</v>
      </c>
      <c r="K251" s="252">
        <f t="shared" ref="K251:K333" si="150">E251+J251</f>
        <v>0</v>
      </c>
      <c r="L251" s="214"/>
      <c r="M251" s="253" t="s">
        <v>5900</v>
      </c>
      <c r="N251" s="254">
        <v>3.0</v>
      </c>
      <c r="O251" s="214" t="str">
        <f>IF(E251=N251,"Sama","Tidak Sama")</f>
        <v>Tidak Sama</v>
      </c>
      <c r="P251" s="227"/>
      <c r="Q251" s="255"/>
      <c r="R251" s="250">
        <v>0.0</v>
      </c>
      <c r="S251" s="262"/>
      <c r="T251" s="262"/>
      <c r="U251" s="262"/>
      <c r="V251" s="262"/>
      <c r="W251" s="250">
        <f t="shared" ref="W251:W353" si="151">V251+U251+T251+S251</f>
        <v>0</v>
      </c>
      <c r="X251" s="250">
        <f t="shared" ref="X251:X304" si="152">W251+R251</f>
        <v>0</v>
      </c>
      <c r="Y251" s="250">
        <f t="shared" ref="Y251:Y279" si="153">K251-X251</f>
        <v>0</v>
      </c>
      <c r="Z251" s="214"/>
      <c r="AA251" s="214"/>
      <c r="AB251" s="246"/>
      <c r="AC251" s="246"/>
      <c r="AD251" s="249"/>
      <c r="AE251" s="281"/>
      <c r="AF251" s="214"/>
      <c r="AG251" s="214"/>
      <c r="AH251" s="246"/>
      <c r="AI251" s="246"/>
      <c r="AJ251" s="250"/>
      <c r="AK251" s="214" t="str">
        <f t="shared" ref="AK251:AK253" si="154">IF(Y251&lt;0,"tidak normal","normal")</f>
        <v>normal</v>
      </c>
    </row>
    <row r="252" ht="15.0" customHeight="1">
      <c r="A252" s="214"/>
      <c r="B252" s="246" t="s">
        <v>5903</v>
      </c>
      <c r="C252" s="246"/>
      <c r="D252" s="246" t="s">
        <v>96</v>
      </c>
      <c r="E252" s="249">
        <v>0.0</v>
      </c>
      <c r="F252" s="262"/>
      <c r="G252" s="262"/>
      <c r="H252" s="262"/>
      <c r="I252" s="262"/>
      <c r="J252" s="251">
        <f t="shared" si="149"/>
        <v>0</v>
      </c>
      <c r="K252" s="252">
        <f t="shared" si="150"/>
        <v>0</v>
      </c>
      <c r="L252" s="214"/>
      <c r="M252" s="253"/>
      <c r="N252" s="254"/>
      <c r="O252" s="214"/>
      <c r="P252" s="227"/>
      <c r="Q252" s="255"/>
      <c r="R252" s="250">
        <v>0.0</v>
      </c>
      <c r="S252" s="262"/>
      <c r="T252" s="262"/>
      <c r="U252" s="262"/>
      <c r="V252" s="262"/>
      <c r="W252" s="250">
        <f t="shared" si="151"/>
        <v>0</v>
      </c>
      <c r="X252" s="250">
        <f t="shared" si="152"/>
        <v>0</v>
      </c>
      <c r="Y252" s="250">
        <f t="shared" si="153"/>
        <v>0</v>
      </c>
      <c r="Z252" s="214" t="str">
        <f>IF(AB252=B252,"SAMA","TIDAK SAMA")</f>
        <v>TIDAK SAMA</v>
      </c>
      <c r="AA252" s="214"/>
      <c r="AB252" s="246" t="s">
        <v>5905</v>
      </c>
      <c r="AC252" s="296" t="s">
        <v>5906</v>
      </c>
      <c r="AD252" s="249">
        <v>6.0</v>
      </c>
      <c r="AE252" s="281"/>
      <c r="AF252" s="214" t="str">
        <f>IF(B252=AH252,"SAMA","TIDAK SAMA")</f>
        <v>TIDAK SAMA</v>
      </c>
      <c r="AG252" s="214" t="str">
        <f>IF(AC252=AI252,"SAMA","TIDAK")</f>
        <v>SAMA</v>
      </c>
      <c r="AH252" s="246" t="s">
        <v>5905</v>
      </c>
      <c r="AI252" s="296" t="s">
        <v>5906</v>
      </c>
      <c r="AJ252" s="250">
        <v>3.0</v>
      </c>
      <c r="AK252" s="214" t="str">
        <f t="shared" si="154"/>
        <v>normal</v>
      </c>
    </row>
    <row r="253" ht="15.0" customHeight="1">
      <c r="A253" s="214"/>
      <c r="B253" s="246" t="s">
        <v>5907</v>
      </c>
      <c r="C253" s="246"/>
      <c r="D253" s="246" t="s">
        <v>96</v>
      </c>
      <c r="E253" s="249">
        <v>0.0</v>
      </c>
      <c r="F253" s="262"/>
      <c r="G253" s="262"/>
      <c r="H253" s="262"/>
      <c r="I253" s="262"/>
      <c r="J253" s="251">
        <f t="shared" si="149"/>
        <v>0</v>
      </c>
      <c r="K253" s="252">
        <f t="shared" si="150"/>
        <v>0</v>
      </c>
      <c r="L253" s="214"/>
      <c r="M253" s="253"/>
      <c r="N253" s="254"/>
      <c r="O253" s="214"/>
      <c r="P253" s="227"/>
      <c r="Q253" s="255"/>
      <c r="R253" s="250">
        <v>0.0</v>
      </c>
      <c r="S253" s="262"/>
      <c r="T253" s="262"/>
      <c r="U253" s="262"/>
      <c r="V253" s="262"/>
      <c r="W253" s="250">
        <f t="shared" si="151"/>
        <v>0</v>
      </c>
      <c r="X253" s="250">
        <f t="shared" si="152"/>
        <v>0</v>
      </c>
      <c r="Y253" s="250">
        <f t="shared" si="153"/>
        <v>0</v>
      </c>
      <c r="Z253" s="214"/>
      <c r="AA253" s="214"/>
      <c r="AB253" s="246"/>
      <c r="AC253" s="296"/>
      <c r="AD253" s="249"/>
      <c r="AE253" s="281"/>
      <c r="AF253" s="214"/>
      <c r="AG253" s="214"/>
      <c r="AH253" s="246"/>
      <c r="AI253" s="296"/>
      <c r="AJ253" s="250"/>
      <c r="AK253" s="214" t="str">
        <f t="shared" si="154"/>
        <v>normal</v>
      </c>
    </row>
    <row r="254" ht="15.0" customHeight="1">
      <c r="A254" s="214"/>
      <c r="B254" s="246" t="s">
        <v>5908</v>
      </c>
      <c r="C254" s="246"/>
      <c r="D254" s="246" t="s">
        <v>96</v>
      </c>
      <c r="E254" s="249">
        <v>4.0</v>
      </c>
      <c r="F254" s="262"/>
      <c r="G254" s="262"/>
      <c r="H254" s="262"/>
      <c r="I254" s="262"/>
      <c r="J254" s="251">
        <f t="shared" si="149"/>
        <v>0</v>
      </c>
      <c r="K254" s="252">
        <f t="shared" si="150"/>
        <v>4</v>
      </c>
      <c r="L254" s="214"/>
      <c r="M254" s="253"/>
      <c r="N254" s="254"/>
      <c r="O254" s="214"/>
      <c r="P254" s="227"/>
      <c r="Q254" s="255"/>
      <c r="R254" s="250">
        <v>0.0</v>
      </c>
      <c r="S254" s="262"/>
      <c r="T254" s="262"/>
      <c r="U254" s="262"/>
      <c r="V254" s="262"/>
      <c r="W254" s="250">
        <f t="shared" si="151"/>
        <v>0</v>
      </c>
      <c r="X254" s="250">
        <f t="shared" si="152"/>
        <v>0</v>
      </c>
      <c r="Y254" s="250">
        <f t="shared" si="153"/>
        <v>4</v>
      </c>
      <c r="Z254" s="214"/>
      <c r="AA254" s="214"/>
      <c r="AB254" s="246"/>
      <c r="AC254" s="296"/>
      <c r="AD254" s="249"/>
      <c r="AE254" s="281"/>
      <c r="AF254" s="214"/>
      <c r="AG254" s="214"/>
      <c r="AH254" s="246"/>
      <c r="AI254" s="296"/>
      <c r="AJ254" s="250"/>
      <c r="AK254" s="214"/>
    </row>
    <row r="255" ht="15.0" customHeight="1">
      <c r="A255" s="214"/>
      <c r="B255" s="246" t="s">
        <v>5909</v>
      </c>
      <c r="C255" s="246" t="s">
        <v>5910</v>
      </c>
      <c r="D255" s="246" t="s">
        <v>80</v>
      </c>
      <c r="E255" s="249">
        <v>0.0</v>
      </c>
      <c r="F255" s="249"/>
      <c r="G255" s="249"/>
      <c r="H255" s="249"/>
      <c r="I255" s="249"/>
      <c r="J255" s="251">
        <f t="shared" si="149"/>
        <v>0</v>
      </c>
      <c r="K255" s="252">
        <f t="shared" si="150"/>
        <v>0</v>
      </c>
      <c r="L255" s="214"/>
      <c r="M255" s="253"/>
      <c r="N255" s="254"/>
      <c r="O255" s="214"/>
      <c r="P255" s="227"/>
      <c r="Q255" s="255"/>
      <c r="R255" s="250">
        <v>0.0</v>
      </c>
      <c r="S255" s="249"/>
      <c r="T255" s="249"/>
      <c r="U255" s="249"/>
      <c r="V255" s="249"/>
      <c r="W255" s="250">
        <f t="shared" si="151"/>
        <v>0</v>
      </c>
      <c r="X255" s="250">
        <f t="shared" si="152"/>
        <v>0</v>
      </c>
      <c r="Y255" s="250">
        <f t="shared" si="153"/>
        <v>0</v>
      </c>
      <c r="Z255" s="214"/>
      <c r="AA255" s="214"/>
      <c r="AB255" s="246"/>
      <c r="AC255" s="296"/>
      <c r="AD255" s="249"/>
      <c r="AE255" s="281"/>
      <c r="AF255" s="214"/>
      <c r="AG255" s="214"/>
      <c r="AH255" s="246"/>
      <c r="AI255" s="296"/>
      <c r="AJ255" s="250"/>
      <c r="AK255" s="214"/>
    </row>
    <row r="256" ht="15.0" customHeight="1">
      <c r="A256" s="214"/>
      <c r="B256" s="246" t="s">
        <v>5905</v>
      </c>
      <c r="C256" s="246" t="s">
        <v>5906</v>
      </c>
      <c r="D256" s="246" t="s">
        <v>80</v>
      </c>
      <c r="E256" s="249">
        <v>0.0</v>
      </c>
      <c r="F256" s="249"/>
      <c r="G256" s="249"/>
      <c r="H256" s="249"/>
      <c r="I256" s="249"/>
      <c r="J256" s="251">
        <f t="shared" si="149"/>
        <v>0</v>
      </c>
      <c r="K256" s="252">
        <f t="shared" si="150"/>
        <v>0</v>
      </c>
      <c r="L256" s="214"/>
      <c r="M256" s="253" t="s">
        <v>5905</v>
      </c>
      <c r="N256" s="254">
        <v>3.0</v>
      </c>
      <c r="O256" s="214" t="str">
        <f>IF(E256=N256,"Sama","Tidak Sama")</f>
        <v>Tidak Sama</v>
      </c>
      <c r="P256" s="227"/>
      <c r="Q256" s="255"/>
      <c r="R256" s="250">
        <v>0.0</v>
      </c>
      <c r="S256" s="249"/>
      <c r="T256" s="249"/>
      <c r="U256" s="249"/>
      <c r="V256" s="249"/>
      <c r="W256" s="250">
        <f t="shared" si="151"/>
        <v>0</v>
      </c>
      <c r="X256" s="250">
        <f t="shared" si="152"/>
        <v>0</v>
      </c>
      <c r="Y256" s="250">
        <f t="shared" si="153"/>
        <v>0</v>
      </c>
      <c r="Z256" s="214"/>
      <c r="AA256" s="214"/>
      <c r="AB256" s="246"/>
      <c r="AC256" s="296"/>
      <c r="AD256" s="249"/>
      <c r="AE256" s="281"/>
      <c r="AF256" s="214"/>
      <c r="AG256" s="214"/>
      <c r="AH256" s="246"/>
      <c r="AI256" s="296"/>
      <c r="AJ256" s="250"/>
      <c r="AK256" s="214"/>
    </row>
    <row r="257" ht="15.0" customHeight="1">
      <c r="A257" s="214"/>
      <c r="B257" s="246" t="s">
        <v>5911</v>
      </c>
      <c r="C257" s="246"/>
      <c r="D257" s="246" t="s">
        <v>80</v>
      </c>
      <c r="E257" s="249">
        <v>3.0</v>
      </c>
      <c r="F257" s="249"/>
      <c r="G257" s="249"/>
      <c r="H257" s="249"/>
      <c r="I257" s="249"/>
      <c r="J257" s="251">
        <f t="shared" si="149"/>
        <v>0</v>
      </c>
      <c r="K257" s="252">
        <f t="shared" si="150"/>
        <v>3</v>
      </c>
      <c r="L257" s="214"/>
      <c r="M257" s="253"/>
      <c r="N257" s="254"/>
      <c r="O257" s="214"/>
      <c r="P257" s="227"/>
      <c r="Q257" s="255"/>
      <c r="R257" s="250">
        <v>0.0</v>
      </c>
      <c r="S257" s="249"/>
      <c r="T257" s="249"/>
      <c r="U257" s="249"/>
      <c r="V257" s="249"/>
      <c r="W257" s="250">
        <f t="shared" si="151"/>
        <v>0</v>
      </c>
      <c r="X257" s="250">
        <f t="shared" si="152"/>
        <v>0</v>
      </c>
      <c r="Y257" s="250">
        <f t="shared" si="153"/>
        <v>3</v>
      </c>
      <c r="Z257" s="214"/>
      <c r="AA257" s="214"/>
      <c r="AB257" s="246"/>
      <c r="AC257" s="296"/>
      <c r="AD257" s="249"/>
      <c r="AE257" s="281"/>
      <c r="AF257" s="214"/>
      <c r="AG257" s="214"/>
      <c r="AH257" s="246"/>
      <c r="AI257" s="296"/>
      <c r="AJ257" s="250"/>
      <c r="AK257" s="214"/>
    </row>
    <row r="258" ht="15.0" customHeight="1">
      <c r="A258" s="214"/>
      <c r="B258" s="247" t="s">
        <v>5912</v>
      </c>
      <c r="C258" s="293" t="s">
        <v>5913</v>
      </c>
      <c r="D258" s="246" t="s">
        <v>101</v>
      </c>
      <c r="E258" s="249">
        <v>0.0</v>
      </c>
      <c r="F258" s="249"/>
      <c r="G258" s="249"/>
      <c r="H258" s="249"/>
      <c r="I258" s="249"/>
      <c r="J258" s="251">
        <f t="shared" si="149"/>
        <v>0</v>
      </c>
      <c r="K258" s="252">
        <f t="shared" si="150"/>
        <v>0</v>
      </c>
      <c r="L258" s="214"/>
      <c r="M258" s="263" t="s">
        <v>5914</v>
      </c>
      <c r="N258" s="254">
        <v>2.0</v>
      </c>
      <c r="O258" s="214" t="str">
        <f t="shared" ref="O258:O259" si="155">IF(E258=N258,"Sama","Tidak Sama")</f>
        <v>Tidak Sama</v>
      </c>
      <c r="P258" s="227"/>
      <c r="Q258" s="255"/>
      <c r="R258" s="250">
        <v>0.0</v>
      </c>
      <c r="S258" s="249"/>
      <c r="T258" s="249"/>
      <c r="U258" s="249"/>
      <c r="V258" s="249"/>
      <c r="W258" s="250">
        <f t="shared" si="151"/>
        <v>0</v>
      </c>
      <c r="X258" s="250">
        <f t="shared" si="152"/>
        <v>0</v>
      </c>
      <c r="Y258" s="250">
        <f t="shared" si="153"/>
        <v>0</v>
      </c>
      <c r="Z258" s="214" t="str">
        <f>IF(AB258=B258,"SAMA","TIDAK SAMA")</f>
        <v>SAMA</v>
      </c>
      <c r="AA258" s="214"/>
      <c r="AB258" s="247" t="s">
        <v>5912</v>
      </c>
      <c r="AC258" s="293" t="s">
        <v>5913</v>
      </c>
      <c r="AD258" s="249">
        <v>8.0</v>
      </c>
      <c r="AE258" s="281"/>
      <c r="AF258" s="214" t="str">
        <f>IF(B258=AH258,"SAMA","TIDAK SAMA")</f>
        <v>SAMA</v>
      </c>
      <c r="AG258" s="214" t="str">
        <f>IF(AC258=AI258,"SAMA","TIDAK")</f>
        <v>SAMA</v>
      </c>
      <c r="AH258" s="247" t="s">
        <v>5912</v>
      </c>
      <c r="AI258" s="293" t="s">
        <v>5913</v>
      </c>
      <c r="AJ258" s="250">
        <v>5.0</v>
      </c>
      <c r="AK258" s="214" t="str">
        <f>IF(Y258&lt;0,"tidak normal","normal")</f>
        <v>normal</v>
      </c>
    </row>
    <row r="259" ht="15.0" customHeight="1">
      <c r="A259" s="214"/>
      <c r="B259" s="247" t="s">
        <v>5915</v>
      </c>
      <c r="C259" s="247" t="s">
        <v>5916</v>
      </c>
      <c r="D259" s="248" t="s">
        <v>80</v>
      </c>
      <c r="E259" s="249">
        <v>0.0</v>
      </c>
      <c r="F259" s="249"/>
      <c r="G259" s="249"/>
      <c r="H259" s="249"/>
      <c r="I259" s="249"/>
      <c r="J259" s="251">
        <f t="shared" si="149"/>
        <v>0</v>
      </c>
      <c r="K259" s="252">
        <f t="shared" si="150"/>
        <v>0</v>
      </c>
      <c r="L259" s="214"/>
      <c r="M259" s="263" t="s">
        <v>5915</v>
      </c>
      <c r="N259" s="254">
        <v>1.0</v>
      </c>
      <c r="O259" s="214" t="str">
        <f t="shared" si="155"/>
        <v>Tidak Sama</v>
      </c>
      <c r="P259" s="227"/>
      <c r="Q259" s="214"/>
      <c r="R259" s="250">
        <v>0.0</v>
      </c>
      <c r="S259" s="249"/>
      <c r="T259" s="249"/>
      <c r="U259" s="249"/>
      <c r="V259" s="249"/>
      <c r="W259" s="250">
        <f t="shared" si="151"/>
        <v>0</v>
      </c>
      <c r="X259" s="250">
        <f t="shared" si="152"/>
        <v>0</v>
      </c>
      <c r="Y259" s="250">
        <f t="shared" si="153"/>
        <v>0</v>
      </c>
      <c r="Z259" s="214"/>
      <c r="AA259" s="214"/>
      <c r="AB259" s="247"/>
      <c r="AC259" s="297"/>
      <c r="AD259" s="249"/>
      <c r="AE259" s="281"/>
      <c r="AF259" s="214"/>
      <c r="AG259" s="214"/>
      <c r="AH259" s="247"/>
      <c r="AI259" s="297"/>
      <c r="AJ259" s="250"/>
      <c r="AK259" s="214"/>
    </row>
    <row r="260" ht="15.0" customHeight="1">
      <c r="A260" s="214"/>
      <c r="B260" s="246" t="s">
        <v>5917</v>
      </c>
      <c r="C260" s="246"/>
      <c r="D260" s="247" t="s">
        <v>3362</v>
      </c>
      <c r="E260" s="249">
        <v>0.0</v>
      </c>
      <c r="F260" s="262"/>
      <c r="G260" s="262"/>
      <c r="H260" s="262"/>
      <c r="I260" s="262"/>
      <c r="J260" s="251">
        <f t="shared" si="149"/>
        <v>0</v>
      </c>
      <c r="K260" s="252">
        <f t="shared" si="150"/>
        <v>0</v>
      </c>
      <c r="L260" s="214"/>
      <c r="M260" s="253"/>
      <c r="N260" s="254"/>
      <c r="O260" s="214"/>
      <c r="P260" s="227"/>
      <c r="Q260" s="214"/>
      <c r="R260" s="250">
        <v>0.0</v>
      </c>
      <c r="S260" s="262"/>
      <c r="T260" s="262"/>
      <c r="U260" s="262"/>
      <c r="V260" s="262"/>
      <c r="W260" s="250">
        <f t="shared" si="151"/>
        <v>0</v>
      </c>
      <c r="X260" s="250">
        <f t="shared" si="152"/>
        <v>0</v>
      </c>
      <c r="Y260" s="250">
        <f t="shared" si="153"/>
        <v>0</v>
      </c>
      <c r="Z260" s="214"/>
      <c r="AA260" s="214"/>
      <c r="AB260" s="247"/>
      <c r="AC260" s="297"/>
      <c r="AD260" s="249"/>
      <c r="AE260" s="281"/>
      <c r="AF260" s="214"/>
      <c r="AG260" s="214"/>
      <c r="AH260" s="247"/>
      <c r="AI260" s="297"/>
      <c r="AJ260" s="250"/>
      <c r="AK260" s="214"/>
    </row>
    <row r="261" ht="15.0" customHeight="1">
      <c r="A261" s="214"/>
      <c r="B261" s="247" t="s">
        <v>5918</v>
      </c>
      <c r="C261" s="247"/>
      <c r="D261" s="248" t="s">
        <v>80</v>
      </c>
      <c r="E261" s="249">
        <v>0.0</v>
      </c>
      <c r="F261" s="249"/>
      <c r="G261" s="249"/>
      <c r="H261" s="249"/>
      <c r="I261" s="249"/>
      <c r="J261" s="251">
        <f t="shared" si="149"/>
        <v>0</v>
      </c>
      <c r="K261" s="252">
        <f t="shared" si="150"/>
        <v>0</v>
      </c>
      <c r="L261" s="214"/>
      <c r="M261" s="253"/>
      <c r="N261" s="254"/>
      <c r="O261" s="214"/>
      <c r="P261" s="227"/>
      <c r="Q261" s="214"/>
      <c r="R261" s="250">
        <v>0.0</v>
      </c>
      <c r="S261" s="249"/>
      <c r="T261" s="249"/>
      <c r="U261" s="249"/>
      <c r="V261" s="249"/>
      <c r="W261" s="250">
        <f t="shared" si="151"/>
        <v>0</v>
      </c>
      <c r="X261" s="250">
        <f t="shared" si="152"/>
        <v>0</v>
      </c>
      <c r="Y261" s="250">
        <f t="shared" si="153"/>
        <v>0</v>
      </c>
      <c r="Z261" s="214" t="str">
        <f>IF(AB261=B261,"SAMA","TIDAK SAMA")</f>
        <v>TIDAK SAMA</v>
      </c>
      <c r="AA261" s="214"/>
      <c r="AB261" s="247" t="s">
        <v>5915</v>
      </c>
      <c r="AC261" s="247" t="s">
        <v>5916</v>
      </c>
      <c r="AD261" s="249">
        <v>1.0</v>
      </c>
      <c r="AE261" s="281"/>
      <c r="AF261" s="214" t="str">
        <f>IF(B261=AH261,"SAMA","TIDAK SAMA")</f>
        <v>TIDAK SAMA</v>
      </c>
      <c r="AG261" s="214" t="str">
        <f>IF(AC261=AI261,"SAMA","TIDAK")</f>
        <v>SAMA</v>
      </c>
      <c r="AH261" s="247" t="s">
        <v>5915</v>
      </c>
      <c r="AI261" s="247" t="s">
        <v>5916</v>
      </c>
      <c r="AJ261" s="250">
        <v>0.0</v>
      </c>
      <c r="AK261" s="214" t="str">
        <f>IF(Y261&lt;0,"tidak normal","normal")</f>
        <v>normal</v>
      </c>
    </row>
    <row r="262" ht="15.0" customHeight="1">
      <c r="A262" s="214"/>
      <c r="B262" s="247" t="s">
        <v>3977</v>
      </c>
      <c r="C262" s="247"/>
      <c r="D262" s="248" t="s">
        <v>104</v>
      </c>
      <c r="E262" s="249">
        <v>0.0</v>
      </c>
      <c r="F262" s="249"/>
      <c r="G262" s="249"/>
      <c r="H262" s="249"/>
      <c r="I262" s="249"/>
      <c r="J262" s="251">
        <f t="shared" si="149"/>
        <v>0</v>
      </c>
      <c r="K262" s="252">
        <f t="shared" si="150"/>
        <v>0</v>
      </c>
      <c r="L262" s="214"/>
      <c r="M262" s="253"/>
      <c r="N262" s="254"/>
      <c r="O262" s="214"/>
      <c r="P262" s="227"/>
      <c r="Q262" s="214"/>
      <c r="R262" s="250">
        <v>0.0</v>
      </c>
      <c r="S262" s="249"/>
      <c r="T262" s="249"/>
      <c r="U262" s="249"/>
      <c r="V262" s="249"/>
      <c r="W262" s="250">
        <f t="shared" si="151"/>
        <v>0</v>
      </c>
      <c r="X262" s="250">
        <f t="shared" si="152"/>
        <v>0</v>
      </c>
      <c r="Y262" s="250">
        <f t="shared" si="153"/>
        <v>0</v>
      </c>
      <c r="Z262" s="214"/>
      <c r="AA262" s="214"/>
      <c r="AB262" s="247"/>
      <c r="AC262" s="247"/>
      <c r="AD262" s="249"/>
      <c r="AE262" s="281"/>
      <c r="AF262" s="214"/>
      <c r="AG262" s="214"/>
      <c r="AH262" s="247"/>
      <c r="AI262" s="247"/>
      <c r="AJ262" s="250"/>
      <c r="AK262" s="214"/>
    </row>
    <row r="263" ht="15.0" customHeight="1">
      <c r="A263" s="214"/>
      <c r="B263" s="247" t="s">
        <v>5919</v>
      </c>
      <c r="C263" s="247"/>
      <c r="D263" s="248" t="s">
        <v>80</v>
      </c>
      <c r="E263" s="249">
        <v>0.0</v>
      </c>
      <c r="F263" s="249"/>
      <c r="G263" s="249"/>
      <c r="H263" s="249"/>
      <c r="I263" s="249"/>
      <c r="J263" s="251">
        <f t="shared" si="149"/>
        <v>0</v>
      </c>
      <c r="K263" s="252">
        <f t="shared" si="150"/>
        <v>0</v>
      </c>
      <c r="L263" s="214"/>
      <c r="M263" s="253"/>
      <c r="N263" s="254"/>
      <c r="O263" s="214"/>
      <c r="P263" s="227"/>
      <c r="Q263" s="214"/>
      <c r="R263" s="250">
        <v>0.0</v>
      </c>
      <c r="S263" s="249"/>
      <c r="T263" s="249"/>
      <c r="U263" s="249"/>
      <c r="V263" s="249"/>
      <c r="W263" s="250">
        <f t="shared" si="151"/>
        <v>0</v>
      </c>
      <c r="X263" s="250">
        <f t="shared" si="152"/>
        <v>0</v>
      </c>
      <c r="Y263" s="250">
        <f t="shared" si="153"/>
        <v>0</v>
      </c>
      <c r="Z263" s="214" t="str">
        <f>IF(AB263=B263,"SAMA","TIDAK SAMA")</f>
        <v>SAMA</v>
      </c>
      <c r="AA263" s="214"/>
      <c r="AB263" s="247" t="s">
        <v>5919</v>
      </c>
      <c r="AC263" s="247"/>
      <c r="AD263" s="249">
        <v>3.0</v>
      </c>
      <c r="AE263" s="281"/>
      <c r="AF263" s="214" t="str">
        <f>IF(B263=AH263,"SAMA","TIDAK SAMA")</f>
        <v>SAMA</v>
      </c>
      <c r="AG263" s="214" t="str">
        <f>IF(AC263=AI263,"SAMA","TIDAK")</f>
        <v>SAMA</v>
      </c>
      <c r="AH263" s="247" t="s">
        <v>5919</v>
      </c>
      <c r="AI263" s="247"/>
      <c r="AJ263" s="250">
        <v>3.0</v>
      </c>
      <c r="AK263" s="214" t="str">
        <f>IF(Y263&lt;0,"tidak normal","normal")</f>
        <v>normal</v>
      </c>
    </row>
    <row r="264" ht="15.0" customHeight="1">
      <c r="A264" s="214"/>
      <c r="B264" s="247" t="s">
        <v>4011</v>
      </c>
      <c r="C264" s="247"/>
      <c r="D264" s="248" t="s">
        <v>80</v>
      </c>
      <c r="E264" s="249">
        <v>0.0</v>
      </c>
      <c r="F264" s="249"/>
      <c r="G264" s="249"/>
      <c r="H264" s="249"/>
      <c r="I264" s="249"/>
      <c r="J264" s="251">
        <f t="shared" si="149"/>
        <v>0</v>
      </c>
      <c r="K264" s="252">
        <f t="shared" si="150"/>
        <v>0</v>
      </c>
      <c r="L264" s="214"/>
      <c r="M264" s="253"/>
      <c r="N264" s="254"/>
      <c r="O264" s="214"/>
      <c r="P264" s="227"/>
      <c r="Q264" s="214"/>
      <c r="R264" s="250">
        <v>0.0</v>
      </c>
      <c r="S264" s="249"/>
      <c r="T264" s="249"/>
      <c r="U264" s="249"/>
      <c r="V264" s="249"/>
      <c r="W264" s="250">
        <f t="shared" si="151"/>
        <v>0</v>
      </c>
      <c r="X264" s="250">
        <f t="shared" si="152"/>
        <v>0</v>
      </c>
      <c r="Y264" s="250">
        <f t="shared" si="153"/>
        <v>0</v>
      </c>
      <c r="Z264" s="214"/>
      <c r="AA264" s="214"/>
      <c r="AB264" s="247"/>
      <c r="AC264" s="247"/>
      <c r="AD264" s="249"/>
      <c r="AE264" s="281"/>
      <c r="AF264" s="214"/>
      <c r="AG264" s="214"/>
      <c r="AH264" s="247"/>
      <c r="AI264" s="247"/>
      <c r="AJ264" s="250"/>
      <c r="AK264" s="214"/>
    </row>
    <row r="265" ht="15.0" customHeight="1">
      <c r="A265" s="214"/>
      <c r="B265" s="247" t="s">
        <v>5920</v>
      </c>
      <c r="C265" s="247"/>
      <c r="D265" s="248" t="s">
        <v>80</v>
      </c>
      <c r="E265" s="249">
        <v>0.0</v>
      </c>
      <c r="F265" s="249"/>
      <c r="G265" s="249"/>
      <c r="H265" s="249"/>
      <c r="I265" s="249"/>
      <c r="J265" s="251">
        <f t="shared" si="149"/>
        <v>0</v>
      </c>
      <c r="K265" s="252">
        <f t="shared" si="150"/>
        <v>0</v>
      </c>
      <c r="L265" s="214"/>
      <c r="M265" s="253"/>
      <c r="N265" s="254"/>
      <c r="O265" s="214"/>
      <c r="P265" s="227"/>
      <c r="Q265" s="214"/>
      <c r="R265" s="250">
        <v>0.0</v>
      </c>
      <c r="S265" s="249"/>
      <c r="T265" s="249"/>
      <c r="U265" s="249"/>
      <c r="V265" s="249"/>
      <c r="W265" s="250">
        <f t="shared" si="151"/>
        <v>0</v>
      </c>
      <c r="X265" s="250">
        <f t="shared" si="152"/>
        <v>0</v>
      </c>
      <c r="Y265" s="250">
        <f t="shared" si="153"/>
        <v>0</v>
      </c>
      <c r="Z265" s="214"/>
      <c r="AA265" s="214"/>
      <c r="AB265" s="247"/>
      <c r="AC265" s="247"/>
      <c r="AD265" s="249"/>
      <c r="AE265" s="281"/>
      <c r="AF265" s="214"/>
      <c r="AG265" s="214"/>
      <c r="AH265" s="247"/>
      <c r="AI265" s="247"/>
      <c r="AJ265" s="250"/>
      <c r="AK265" s="214"/>
    </row>
    <row r="266" ht="15.0" customHeight="1">
      <c r="A266" s="214"/>
      <c r="B266" s="247" t="s">
        <v>5921</v>
      </c>
      <c r="C266" s="247" t="s">
        <v>5922</v>
      </c>
      <c r="D266" s="246" t="s">
        <v>101</v>
      </c>
      <c r="E266" s="249">
        <v>1.0</v>
      </c>
      <c r="F266" s="249"/>
      <c r="G266" s="249"/>
      <c r="H266" s="249"/>
      <c r="I266" s="249"/>
      <c r="J266" s="251">
        <f t="shared" si="149"/>
        <v>0</v>
      </c>
      <c r="K266" s="252">
        <f t="shared" si="150"/>
        <v>1</v>
      </c>
      <c r="L266" s="214"/>
      <c r="M266" s="263" t="s">
        <v>5921</v>
      </c>
      <c r="N266" s="254">
        <v>1.0</v>
      </c>
      <c r="O266" s="214" t="str">
        <f t="shared" ref="O266:O267" si="156">IF(E266=N266,"Sama","Tidak Sama")</f>
        <v>Sama</v>
      </c>
      <c r="P266" s="227"/>
      <c r="Q266" s="255"/>
      <c r="R266" s="250">
        <v>0.0</v>
      </c>
      <c r="S266" s="249"/>
      <c r="T266" s="249"/>
      <c r="U266" s="249"/>
      <c r="V266" s="249"/>
      <c r="W266" s="250">
        <f t="shared" si="151"/>
        <v>0</v>
      </c>
      <c r="X266" s="250">
        <f t="shared" si="152"/>
        <v>0</v>
      </c>
      <c r="Y266" s="250">
        <f t="shared" si="153"/>
        <v>1</v>
      </c>
      <c r="Z266" s="214" t="str">
        <f t="shared" ref="Z266:Z269" si="157">IF(AB266=B266,"SAMA","TIDAK SAMA")</f>
        <v>TIDAK SAMA</v>
      </c>
      <c r="AA266" s="214"/>
      <c r="AB266" s="246" t="s">
        <v>5923</v>
      </c>
      <c r="AC266" s="246"/>
      <c r="AD266" s="249">
        <v>11.0</v>
      </c>
      <c r="AE266" s="281"/>
      <c r="AF266" s="214" t="str">
        <f t="shared" ref="AF266:AF269" si="158">IF(B266=AH266,"SAMA","TIDAK SAMA")</f>
        <v>TIDAK SAMA</v>
      </c>
      <c r="AG266" s="214" t="str">
        <f t="shared" ref="AG266:AG269" si="159">IF(AC266=AI266,"SAMA","TIDAK")</f>
        <v>SAMA</v>
      </c>
      <c r="AH266" s="246" t="s">
        <v>5923</v>
      </c>
      <c r="AI266" s="246"/>
      <c r="AJ266" s="250">
        <v>11.0</v>
      </c>
      <c r="AK266" s="214" t="str">
        <f t="shared" ref="AK266:AK269" si="160">IF(Y266&lt;0,"tidak normal","normal")</f>
        <v>normal</v>
      </c>
    </row>
    <row r="267" ht="15.0" customHeight="1">
      <c r="A267" s="214"/>
      <c r="B267" s="247" t="s">
        <v>5924</v>
      </c>
      <c r="C267" s="247"/>
      <c r="D267" s="248" t="s">
        <v>80</v>
      </c>
      <c r="E267" s="249">
        <v>0.0</v>
      </c>
      <c r="F267" s="249"/>
      <c r="G267" s="249"/>
      <c r="H267" s="249"/>
      <c r="I267" s="249"/>
      <c r="J267" s="251">
        <f t="shared" si="149"/>
        <v>0</v>
      </c>
      <c r="K267" s="252">
        <f t="shared" si="150"/>
        <v>0</v>
      </c>
      <c r="L267" s="214"/>
      <c r="M267" s="263" t="s">
        <v>5924</v>
      </c>
      <c r="N267" s="254">
        <v>1.0</v>
      </c>
      <c r="O267" s="214" t="str">
        <f t="shared" si="156"/>
        <v>Tidak Sama</v>
      </c>
      <c r="P267" s="227"/>
      <c r="Q267" s="214"/>
      <c r="R267" s="250">
        <v>0.0</v>
      </c>
      <c r="S267" s="249"/>
      <c r="T267" s="249"/>
      <c r="U267" s="249"/>
      <c r="V267" s="249"/>
      <c r="W267" s="250">
        <f t="shared" si="151"/>
        <v>0</v>
      </c>
      <c r="X267" s="250">
        <f t="shared" si="152"/>
        <v>0</v>
      </c>
      <c r="Y267" s="250">
        <f t="shared" si="153"/>
        <v>0</v>
      </c>
      <c r="Z267" s="214" t="str">
        <f t="shared" si="157"/>
        <v>TIDAK SAMA</v>
      </c>
      <c r="AA267" s="214"/>
      <c r="AB267" s="247" t="s">
        <v>5921</v>
      </c>
      <c r="AC267" s="247" t="s">
        <v>5922</v>
      </c>
      <c r="AD267" s="249">
        <v>1.0</v>
      </c>
      <c r="AE267" s="281"/>
      <c r="AF267" s="214" t="str">
        <f t="shared" si="158"/>
        <v>TIDAK SAMA</v>
      </c>
      <c r="AG267" s="214" t="str">
        <f t="shared" si="159"/>
        <v>SAMA</v>
      </c>
      <c r="AH267" s="247" t="s">
        <v>5921</v>
      </c>
      <c r="AI267" s="247" t="s">
        <v>5922</v>
      </c>
      <c r="AJ267" s="250">
        <v>0.0</v>
      </c>
      <c r="AK267" s="214" t="str">
        <f t="shared" si="160"/>
        <v>normal</v>
      </c>
    </row>
    <row r="268" ht="15.0" customHeight="1">
      <c r="A268" s="214"/>
      <c r="B268" s="246" t="s">
        <v>5925</v>
      </c>
      <c r="C268" s="246" t="s">
        <v>3893</v>
      </c>
      <c r="D268" s="246" t="s">
        <v>80</v>
      </c>
      <c r="E268" s="249">
        <v>2.0</v>
      </c>
      <c r="F268" s="262"/>
      <c r="G268" s="262"/>
      <c r="H268" s="262"/>
      <c r="I268" s="262"/>
      <c r="J268" s="251">
        <f t="shared" si="149"/>
        <v>0</v>
      </c>
      <c r="K268" s="252">
        <f t="shared" si="150"/>
        <v>2</v>
      </c>
      <c r="L268" s="214"/>
      <c r="M268" s="253"/>
      <c r="N268" s="254"/>
      <c r="O268" s="214"/>
      <c r="P268" s="227"/>
      <c r="Q268" s="255"/>
      <c r="R268" s="250">
        <v>0.0</v>
      </c>
      <c r="S268" s="262"/>
      <c r="T268" s="262"/>
      <c r="U268" s="262"/>
      <c r="V268" s="262"/>
      <c r="W268" s="250">
        <f t="shared" si="151"/>
        <v>0</v>
      </c>
      <c r="X268" s="250">
        <f t="shared" si="152"/>
        <v>0</v>
      </c>
      <c r="Y268" s="250">
        <f t="shared" si="153"/>
        <v>2</v>
      </c>
      <c r="Z268" s="214" t="str">
        <f t="shared" si="157"/>
        <v>TIDAK SAMA</v>
      </c>
      <c r="AA268" s="214"/>
      <c r="AB268" s="247" t="s">
        <v>5924</v>
      </c>
      <c r="AC268" s="247"/>
      <c r="AD268" s="249">
        <v>1.0</v>
      </c>
      <c r="AE268" s="281"/>
      <c r="AF268" s="214" t="str">
        <f t="shared" si="158"/>
        <v>TIDAK SAMA</v>
      </c>
      <c r="AG268" s="214" t="str">
        <f t="shared" si="159"/>
        <v>SAMA</v>
      </c>
      <c r="AH268" s="247" t="s">
        <v>5924</v>
      </c>
      <c r="AI268" s="247"/>
      <c r="AJ268" s="250">
        <v>0.0</v>
      </c>
      <c r="AK268" s="214" t="str">
        <f t="shared" si="160"/>
        <v>normal</v>
      </c>
    </row>
    <row r="269" ht="15.0" customHeight="1">
      <c r="A269" s="214"/>
      <c r="B269" s="246" t="s">
        <v>5926</v>
      </c>
      <c r="C269" s="246"/>
      <c r="D269" s="246" t="s">
        <v>80</v>
      </c>
      <c r="E269" s="249">
        <v>0.0</v>
      </c>
      <c r="F269" s="262"/>
      <c r="G269" s="262"/>
      <c r="H269" s="262"/>
      <c r="I269" s="262"/>
      <c r="J269" s="251">
        <f t="shared" si="149"/>
        <v>0</v>
      </c>
      <c r="K269" s="252">
        <f t="shared" si="150"/>
        <v>0</v>
      </c>
      <c r="L269" s="214"/>
      <c r="M269" s="253" t="s">
        <v>5926</v>
      </c>
      <c r="N269" s="254">
        <v>1.0</v>
      </c>
      <c r="O269" s="214" t="str">
        <f>IF(E269=N269,"Sama","Tidak Sama")</f>
        <v>Tidak Sama</v>
      </c>
      <c r="P269" s="227"/>
      <c r="Q269" s="255"/>
      <c r="R269" s="250">
        <v>0.0</v>
      </c>
      <c r="S269" s="262"/>
      <c r="T269" s="262"/>
      <c r="U269" s="262"/>
      <c r="V269" s="262"/>
      <c r="W269" s="250">
        <f t="shared" si="151"/>
        <v>0</v>
      </c>
      <c r="X269" s="250">
        <f t="shared" si="152"/>
        <v>0</v>
      </c>
      <c r="Y269" s="250">
        <f t="shared" si="153"/>
        <v>0</v>
      </c>
      <c r="Z269" s="214" t="str">
        <f t="shared" si="157"/>
        <v>SAMA</v>
      </c>
      <c r="AA269" s="214"/>
      <c r="AB269" s="246" t="s">
        <v>5926</v>
      </c>
      <c r="AC269" s="246"/>
      <c r="AD269" s="249">
        <v>1.0</v>
      </c>
      <c r="AE269" s="281"/>
      <c r="AF269" s="214" t="str">
        <f t="shared" si="158"/>
        <v>SAMA</v>
      </c>
      <c r="AG269" s="214" t="str">
        <f t="shared" si="159"/>
        <v>SAMA</v>
      </c>
      <c r="AH269" s="246" t="s">
        <v>5926</v>
      </c>
      <c r="AI269" s="246"/>
      <c r="AJ269" s="250">
        <v>0.0</v>
      </c>
      <c r="AK269" s="214" t="str">
        <f t="shared" si="160"/>
        <v>normal</v>
      </c>
    </row>
    <row r="270" ht="15.0" customHeight="1">
      <c r="A270" s="214"/>
      <c r="B270" s="246" t="s">
        <v>5927</v>
      </c>
      <c r="C270" s="246"/>
      <c r="D270" s="246" t="s">
        <v>80</v>
      </c>
      <c r="E270" s="249">
        <v>0.0</v>
      </c>
      <c r="F270" s="262"/>
      <c r="G270" s="262"/>
      <c r="H270" s="262"/>
      <c r="I270" s="262"/>
      <c r="J270" s="251">
        <f t="shared" si="149"/>
        <v>0</v>
      </c>
      <c r="K270" s="252">
        <f t="shared" si="150"/>
        <v>0</v>
      </c>
      <c r="L270" s="214"/>
      <c r="M270" s="253"/>
      <c r="N270" s="254"/>
      <c r="O270" s="214"/>
      <c r="P270" s="227"/>
      <c r="Q270" s="255"/>
      <c r="R270" s="250">
        <v>0.0</v>
      </c>
      <c r="S270" s="262"/>
      <c r="T270" s="262"/>
      <c r="U270" s="262"/>
      <c r="V270" s="262"/>
      <c r="W270" s="250">
        <f t="shared" si="151"/>
        <v>0</v>
      </c>
      <c r="X270" s="250">
        <f t="shared" si="152"/>
        <v>0</v>
      </c>
      <c r="Y270" s="250">
        <f t="shared" si="153"/>
        <v>0</v>
      </c>
      <c r="Z270" s="214"/>
      <c r="AA270" s="214"/>
      <c r="AB270" s="246"/>
      <c r="AC270" s="246"/>
      <c r="AD270" s="249"/>
      <c r="AE270" s="281"/>
      <c r="AF270" s="214"/>
      <c r="AG270" s="214"/>
      <c r="AH270" s="246"/>
      <c r="AI270" s="246"/>
      <c r="AJ270" s="250"/>
      <c r="AK270" s="214"/>
    </row>
    <row r="271" ht="15.0" customHeight="1">
      <c r="A271" s="214"/>
      <c r="B271" s="247" t="s">
        <v>595</v>
      </c>
      <c r="C271" s="246" t="s">
        <v>596</v>
      </c>
      <c r="D271" s="246" t="s">
        <v>80</v>
      </c>
      <c r="E271" s="249">
        <v>0.0</v>
      </c>
      <c r="F271" s="249"/>
      <c r="G271" s="249"/>
      <c r="H271" s="249"/>
      <c r="I271" s="249"/>
      <c r="J271" s="251">
        <f t="shared" si="149"/>
        <v>0</v>
      </c>
      <c r="K271" s="252">
        <f t="shared" si="150"/>
        <v>0</v>
      </c>
      <c r="L271" s="214"/>
      <c r="M271" s="253"/>
      <c r="N271" s="254"/>
      <c r="O271" s="214"/>
      <c r="P271" s="227"/>
      <c r="Q271" s="255"/>
      <c r="R271" s="250">
        <v>0.0</v>
      </c>
      <c r="S271" s="249"/>
      <c r="T271" s="249"/>
      <c r="U271" s="249"/>
      <c r="V271" s="249"/>
      <c r="W271" s="250">
        <f t="shared" si="151"/>
        <v>0</v>
      </c>
      <c r="X271" s="250">
        <f t="shared" si="152"/>
        <v>0</v>
      </c>
      <c r="Y271" s="250">
        <f t="shared" si="153"/>
        <v>0</v>
      </c>
      <c r="Z271" s="214"/>
      <c r="AA271" s="214"/>
      <c r="AB271" s="246"/>
      <c r="AC271" s="246"/>
      <c r="AD271" s="249"/>
      <c r="AE271" s="281"/>
      <c r="AF271" s="214"/>
      <c r="AG271" s="214"/>
      <c r="AH271" s="246"/>
      <c r="AI271" s="246"/>
      <c r="AJ271" s="250"/>
      <c r="AK271" s="214"/>
    </row>
    <row r="272" ht="15.0" customHeight="1">
      <c r="A272" s="214"/>
      <c r="B272" s="246" t="s">
        <v>5928</v>
      </c>
      <c r="C272" s="246" t="s">
        <v>5929</v>
      </c>
      <c r="D272" s="246" t="s">
        <v>101</v>
      </c>
      <c r="E272" s="249">
        <v>0.0</v>
      </c>
      <c r="F272" s="262"/>
      <c r="G272" s="262"/>
      <c r="H272" s="262"/>
      <c r="I272" s="262"/>
      <c r="J272" s="251">
        <f t="shared" si="149"/>
        <v>0</v>
      </c>
      <c r="K272" s="252">
        <f t="shared" si="150"/>
        <v>0</v>
      </c>
      <c r="L272" s="214"/>
      <c r="M272" s="253" t="s">
        <v>5928</v>
      </c>
      <c r="N272" s="254">
        <v>1.0</v>
      </c>
      <c r="O272" s="214" t="str">
        <f>IF(E272=N272,"Sama","Tidak Sama")</f>
        <v>Tidak Sama</v>
      </c>
      <c r="P272" s="227"/>
      <c r="Q272" s="255"/>
      <c r="R272" s="250">
        <v>0.0</v>
      </c>
      <c r="S272" s="262"/>
      <c r="T272" s="262"/>
      <c r="U272" s="262"/>
      <c r="V272" s="262"/>
      <c r="W272" s="250">
        <f t="shared" si="151"/>
        <v>0</v>
      </c>
      <c r="X272" s="250">
        <f t="shared" si="152"/>
        <v>0</v>
      </c>
      <c r="Y272" s="250">
        <f t="shared" si="153"/>
        <v>0</v>
      </c>
      <c r="Z272" s="214" t="str">
        <f>IF(AB272=B272,"SAMA","TIDAK SAMA")</f>
        <v>SAMA</v>
      </c>
      <c r="AA272" s="214"/>
      <c r="AB272" s="246" t="s">
        <v>5928</v>
      </c>
      <c r="AC272" s="246" t="s">
        <v>5929</v>
      </c>
      <c r="AD272" s="249">
        <v>1.0</v>
      </c>
      <c r="AE272" s="281"/>
      <c r="AF272" s="214" t="str">
        <f>IF(B272=AH272,"SAMA","TIDAK SAMA")</f>
        <v>SAMA</v>
      </c>
      <c r="AG272" s="214" t="str">
        <f t="shared" ref="AG272:AG273" si="161">IF(AC272=AI272,"SAMA","TIDAK")</f>
        <v>SAMA</v>
      </c>
      <c r="AH272" s="246" t="s">
        <v>5928</v>
      </c>
      <c r="AI272" s="246" t="s">
        <v>5929</v>
      </c>
      <c r="AJ272" s="250">
        <v>0.0</v>
      </c>
      <c r="AK272" s="214" t="str">
        <f t="shared" ref="AK272:AK273" si="162">IF(Y272&lt;0,"tidak normal","normal")</f>
        <v>normal</v>
      </c>
    </row>
    <row r="273" ht="15.0" customHeight="1">
      <c r="A273" s="214"/>
      <c r="B273" s="246" t="s">
        <v>5928</v>
      </c>
      <c r="C273" s="246" t="s">
        <v>5930</v>
      </c>
      <c r="D273" s="246" t="s">
        <v>101</v>
      </c>
      <c r="E273" s="249">
        <v>0.0</v>
      </c>
      <c r="F273" s="262"/>
      <c r="G273" s="262"/>
      <c r="H273" s="262"/>
      <c r="I273" s="262"/>
      <c r="J273" s="251">
        <f t="shared" si="149"/>
        <v>0</v>
      </c>
      <c r="K273" s="252">
        <f t="shared" si="150"/>
        <v>0</v>
      </c>
      <c r="L273" s="214"/>
      <c r="M273" s="253"/>
      <c r="N273" s="254"/>
      <c r="O273" s="214"/>
      <c r="P273" s="227"/>
      <c r="Q273" s="255"/>
      <c r="R273" s="250">
        <v>0.0</v>
      </c>
      <c r="S273" s="262"/>
      <c r="T273" s="262"/>
      <c r="U273" s="262"/>
      <c r="V273" s="262"/>
      <c r="W273" s="250">
        <f t="shared" si="151"/>
        <v>0</v>
      </c>
      <c r="X273" s="250">
        <f t="shared" si="152"/>
        <v>0</v>
      </c>
      <c r="Y273" s="250">
        <f t="shared" si="153"/>
        <v>0</v>
      </c>
      <c r="Z273" s="214"/>
      <c r="AA273" s="214"/>
      <c r="AB273" s="246"/>
      <c r="AC273" s="246"/>
      <c r="AD273" s="249"/>
      <c r="AE273" s="281"/>
      <c r="AF273" s="214"/>
      <c r="AG273" s="214" t="str">
        <f t="shared" si="161"/>
        <v>SAMA</v>
      </c>
      <c r="AH273" s="246"/>
      <c r="AI273" s="246"/>
      <c r="AJ273" s="250"/>
      <c r="AK273" s="214" t="str">
        <f t="shared" si="162"/>
        <v>normal</v>
      </c>
    </row>
    <row r="274" ht="15.0" customHeight="1">
      <c r="A274" s="214"/>
      <c r="B274" s="246" t="s">
        <v>5931</v>
      </c>
      <c r="C274" s="246" t="s">
        <v>5932</v>
      </c>
      <c r="D274" s="246" t="s">
        <v>21</v>
      </c>
      <c r="E274" s="249">
        <v>0.0</v>
      </c>
      <c r="F274" s="262"/>
      <c r="G274" s="262"/>
      <c r="H274" s="262"/>
      <c r="I274" s="262"/>
      <c r="J274" s="251">
        <f t="shared" si="149"/>
        <v>0</v>
      </c>
      <c r="K274" s="252">
        <f t="shared" si="150"/>
        <v>0</v>
      </c>
      <c r="L274" s="214"/>
      <c r="M274" s="253"/>
      <c r="N274" s="254"/>
      <c r="O274" s="214"/>
      <c r="P274" s="227"/>
      <c r="Q274" s="255"/>
      <c r="R274" s="250">
        <v>0.0</v>
      </c>
      <c r="S274" s="262"/>
      <c r="T274" s="262"/>
      <c r="U274" s="262"/>
      <c r="V274" s="262"/>
      <c r="W274" s="250">
        <f t="shared" si="151"/>
        <v>0</v>
      </c>
      <c r="X274" s="250">
        <f t="shared" si="152"/>
        <v>0</v>
      </c>
      <c r="Y274" s="250">
        <f t="shared" si="153"/>
        <v>0</v>
      </c>
      <c r="Z274" s="214"/>
      <c r="AA274" s="214"/>
      <c r="AB274" s="246"/>
      <c r="AC274" s="246"/>
      <c r="AD274" s="249"/>
      <c r="AE274" s="281"/>
      <c r="AF274" s="214"/>
      <c r="AG274" s="214"/>
      <c r="AH274" s="246"/>
      <c r="AI274" s="246"/>
      <c r="AJ274" s="250"/>
      <c r="AK274" s="214"/>
    </row>
    <row r="275" ht="15.0" customHeight="1">
      <c r="A275" s="214"/>
      <c r="B275" s="246" t="s">
        <v>5933</v>
      </c>
      <c r="C275" s="246"/>
      <c r="D275" s="246" t="s">
        <v>80</v>
      </c>
      <c r="E275" s="249">
        <v>0.0</v>
      </c>
      <c r="F275" s="249"/>
      <c r="G275" s="249"/>
      <c r="H275" s="249"/>
      <c r="I275" s="249"/>
      <c r="J275" s="251">
        <f t="shared" si="149"/>
        <v>0</v>
      </c>
      <c r="K275" s="252">
        <f t="shared" si="150"/>
        <v>0</v>
      </c>
      <c r="L275" s="214"/>
      <c r="M275" s="253" t="s">
        <v>5933</v>
      </c>
      <c r="N275" s="254">
        <v>1.0</v>
      </c>
      <c r="O275" s="214" t="str">
        <f t="shared" ref="O275:O277" si="163">IF(E275=N275,"Sama","Tidak Sama")</f>
        <v>Tidak Sama</v>
      </c>
      <c r="P275" s="227"/>
      <c r="Q275" s="255"/>
      <c r="R275" s="250">
        <v>0.0</v>
      </c>
      <c r="S275" s="249"/>
      <c r="T275" s="249"/>
      <c r="U275" s="249"/>
      <c r="V275" s="249"/>
      <c r="W275" s="250">
        <f t="shared" si="151"/>
        <v>0</v>
      </c>
      <c r="X275" s="250">
        <f t="shared" si="152"/>
        <v>0</v>
      </c>
      <c r="Y275" s="250">
        <f t="shared" si="153"/>
        <v>0</v>
      </c>
      <c r="Z275" s="214" t="str">
        <f t="shared" ref="Z275:Z276" si="164">IF(AB275=B275,"SAMA","TIDAK SAMA")</f>
        <v>SAMA</v>
      </c>
      <c r="AA275" s="214"/>
      <c r="AB275" s="246" t="s">
        <v>5933</v>
      </c>
      <c r="AC275" s="246"/>
      <c r="AD275" s="249">
        <v>1.0</v>
      </c>
      <c r="AE275" s="281"/>
      <c r="AF275" s="214" t="str">
        <f t="shared" ref="AF275:AF276" si="165">IF(B275=AH275,"SAMA","TIDAK SAMA")</f>
        <v>SAMA</v>
      </c>
      <c r="AG275" s="214" t="str">
        <f t="shared" ref="AG275:AG279" si="166">IF(AC275=AI275,"SAMA","TIDAK")</f>
        <v>SAMA</v>
      </c>
      <c r="AH275" s="246" t="s">
        <v>5933</v>
      </c>
      <c r="AI275" s="246"/>
      <c r="AJ275" s="250">
        <v>1.0</v>
      </c>
      <c r="AK275" s="214" t="str">
        <f t="shared" ref="AK275:AK280" si="167">IF(Y275&lt;0,"tidak normal","normal")</f>
        <v>normal</v>
      </c>
    </row>
    <row r="276" ht="15.0" customHeight="1">
      <c r="A276" s="214"/>
      <c r="B276" s="247" t="s">
        <v>5934</v>
      </c>
      <c r="C276" s="247" t="s">
        <v>214</v>
      </c>
      <c r="D276" s="246" t="s">
        <v>80</v>
      </c>
      <c r="E276" s="249">
        <v>0.0</v>
      </c>
      <c r="F276" s="249"/>
      <c r="G276" s="249"/>
      <c r="H276" s="249"/>
      <c r="I276" s="249"/>
      <c r="J276" s="251">
        <f t="shared" si="149"/>
        <v>0</v>
      </c>
      <c r="K276" s="252">
        <f t="shared" si="150"/>
        <v>0</v>
      </c>
      <c r="L276" s="214"/>
      <c r="M276" s="263" t="s">
        <v>5934</v>
      </c>
      <c r="N276" s="254">
        <v>1.0</v>
      </c>
      <c r="O276" s="214" t="str">
        <f t="shared" si="163"/>
        <v>Tidak Sama</v>
      </c>
      <c r="P276" s="227"/>
      <c r="Q276" s="255"/>
      <c r="R276" s="250">
        <v>0.0</v>
      </c>
      <c r="S276" s="249"/>
      <c r="T276" s="249"/>
      <c r="U276" s="249"/>
      <c r="V276" s="249"/>
      <c r="W276" s="250">
        <f t="shared" si="151"/>
        <v>0</v>
      </c>
      <c r="X276" s="250">
        <f t="shared" si="152"/>
        <v>0</v>
      </c>
      <c r="Y276" s="250">
        <f t="shared" si="153"/>
        <v>0</v>
      </c>
      <c r="Z276" s="214" t="str">
        <f t="shared" si="164"/>
        <v>SAMA</v>
      </c>
      <c r="AA276" s="214"/>
      <c r="AB276" s="247" t="s">
        <v>5934</v>
      </c>
      <c r="AC276" s="247"/>
      <c r="AD276" s="249">
        <v>1.0</v>
      </c>
      <c r="AE276" s="281"/>
      <c r="AF276" s="214" t="str">
        <f t="shared" si="165"/>
        <v>SAMA</v>
      </c>
      <c r="AG276" s="214" t="str">
        <f t="shared" si="166"/>
        <v>SAMA</v>
      </c>
      <c r="AH276" s="247" t="s">
        <v>5934</v>
      </c>
      <c r="AI276" s="247"/>
      <c r="AJ276" s="250">
        <v>1.0</v>
      </c>
      <c r="AK276" s="214" t="str">
        <f t="shared" si="167"/>
        <v>normal</v>
      </c>
    </row>
    <row r="277" ht="15.0" customHeight="1">
      <c r="A277" s="214"/>
      <c r="B277" s="247" t="s">
        <v>5935</v>
      </c>
      <c r="C277" s="247"/>
      <c r="D277" s="246" t="s">
        <v>80</v>
      </c>
      <c r="E277" s="249">
        <v>0.0</v>
      </c>
      <c r="F277" s="249"/>
      <c r="G277" s="249"/>
      <c r="H277" s="249"/>
      <c r="I277" s="249"/>
      <c r="J277" s="251">
        <f t="shared" si="149"/>
        <v>0</v>
      </c>
      <c r="K277" s="252">
        <f t="shared" si="150"/>
        <v>0</v>
      </c>
      <c r="L277" s="214"/>
      <c r="M277" s="263" t="s">
        <v>5934</v>
      </c>
      <c r="N277" s="254">
        <v>1.0</v>
      </c>
      <c r="O277" s="214" t="str">
        <f t="shared" si="163"/>
        <v>Tidak Sama</v>
      </c>
      <c r="P277" s="227"/>
      <c r="Q277" s="255"/>
      <c r="R277" s="250">
        <v>0.0</v>
      </c>
      <c r="S277" s="249"/>
      <c r="T277" s="249"/>
      <c r="U277" s="249"/>
      <c r="V277" s="249"/>
      <c r="W277" s="250">
        <f t="shared" si="151"/>
        <v>0</v>
      </c>
      <c r="X277" s="250">
        <f t="shared" si="152"/>
        <v>0</v>
      </c>
      <c r="Y277" s="250">
        <f t="shared" si="153"/>
        <v>0</v>
      </c>
      <c r="Z277" s="214"/>
      <c r="AA277" s="214"/>
      <c r="AB277" s="246"/>
      <c r="AC277" s="246"/>
      <c r="AD277" s="249"/>
      <c r="AE277" s="281"/>
      <c r="AF277" s="214"/>
      <c r="AG277" s="214" t="str">
        <f t="shared" si="166"/>
        <v>SAMA</v>
      </c>
      <c r="AH277" s="246"/>
      <c r="AI277" s="246"/>
      <c r="AJ277" s="250"/>
      <c r="AK277" s="214" t="str">
        <f t="shared" si="167"/>
        <v>normal</v>
      </c>
    </row>
    <row r="278" ht="15.0" customHeight="1">
      <c r="A278" s="214"/>
      <c r="B278" s="246" t="s">
        <v>5936</v>
      </c>
      <c r="C278" s="246"/>
      <c r="D278" s="246" t="s">
        <v>101</v>
      </c>
      <c r="E278" s="249">
        <v>0.0</v>
      </c>
      <c r="F278" s="262"/>
      <c r="G278" s="262"/>
      <c r="H278" s="262"/>
      <c r="I278" s="262"/>
      <c r="J278" s="251">
        <f t="shared" si="149"/>
        <v>0</v>
      </c>
      <c r="K278" s="252">
        <f t="shared" si="150"/>
        <v>0</v>
      </c>
      <c r="L278" s="214"/>
      <c r="M278" s="253"/>
      <c r="N278" s="254"/>
      <c r="O278" s="214"/>
      <c r="P278" s="227"/>
      <c r="Q278" s="255"/>
      <c r="R278" s="250">
        <v>0.0</v>
      </c>
      <c r="S278" s="262"/>
      <c r="T278" s="262"/>
      <c r="U278" s="262"/>
      <c r="V278" s="262"/>
      <c r="W278" s="250">
        <f t="shared" si="151"/>
        <v>0</v>
      </c>
      <c r="X278" s="250">
        <f t="shared" si="152"/>
        <v>0</v>
      </c>
      <c r="Y278" s="250">
        <f t="shared" si="153"/>
        <v>0</v>
      </c>
      <c r="Z278" s="214" t="str">
        <f t="shared" ref="Z278:Z279" si="168">IF(AB278=B278,"SAMA","TIDAK SAMA")</f>
        <v>TIDAK SAMA</v>
      </c>
      <c r="AA278" s="214"/>
      <c r="AB278" s="246" t="s">
        <v>5937</v>
      </c>
      <c r="AC278" s="246"/>
      <c r="AD278" s="249">
        <v>9.0</v>
      </c>
      <c r="AE278" s="281"/>
      <c r="AF278" s="214" t="str">
        <f t="shared" ref="AF278:AF279" si="169">IF(B278=AH278,"SAMA","TIDAK SAMA")</f>
        <v>TIDAK SAMA</v>
      </c>
      <c r="AG278" s="214" t="str">
        <f t="shared" si="166"/>
        <v>SAMA</v>
      </c>
      <c r="AH278" s="246" t="s">
        <v>5938</v>
      </c>
      <c r="AI278" s="246"/>
      <c r="AJ278" s="250">
        <v>9.0</v>
      </c>
      <c r="AK278" s="214" t="str">
        <f t="shared" si="167"/>
        <v>normal</v>
      </c>
    </row>
    <row r="279" ht="15.0" customHeight="1">
      <c r="A279" s="214"/>
      <c r="B279" s="246" t="s">
        <v>2036</v>
      </c>
      <c r="C279" s="246"/>
      <c r="D279" s="246" t="s">
        <v>80</v>
      </c>
      <c r="E279" s="257">
        <v>4.0</v>
      </c>
      <c r="F279" s="262"/>
      <c r="G279" s="262"/>
      <c r="H279" s="262"/>
      <c r="I279" s="266"/>
      <c r="J279" s="251">
        <f t="shared" si="149"/>
        <v>0</v>
      </c>
      <c r="K279" s="252">
        <f t="shared" si="150"/>
        <v>4</v>
      </c>
      <c r="L279" s="214"/>
      <c r="M279" s="253" t="s">
        <v>2036</v>
      </c>
      <c r="N279" s="254">
        <v>3.0</v>
      </c>
      <c r="O279" s="214" t="str">
        <f t="shared" ref="O279:O280" si="170">IF(E279=N279,"Sama","Tidak Sama")</f>
        <v>Tidak Sama</v>
      </c>
      <c r="P279" s="227"/>
      <c r="Q279" s="255"/>
      <c r="R279" s="250">
        <v>0.0</v>
      </c>
      <c r="S279" s="262"/>
      <c r="T279" s="262"/>
      <c r="U279" s="262"/>
      <c r="V279" s="262"/>
      <c r="W279" s="250">
        <f t="shared" si="151"/>
        <v>0</v>
      </c>
      <c r="X279" s="250">
        <f t="shared" si="152"/>
        <v>0</v>
      </c>
      <c r="Y279" s="250">
        <f t="shared" si="153"/>
        <v>4</v>
      </c>
      <c r="Z279" s="214" t="str">
        <f t="shared" si="168"/>
        <v>SAMA</v>
      </c>
      <c r="AA279" s="214"/>
      <c r="AB279" s="246" t="s">
        <v>2036</v>
      </c>
      <c r="AC279" s="246"/>
      <c r="AD279" s="249">
        <v>7.0</v>
      </c>
      <c r="AE279" s="281"/>
      <c r="AF279" s="214" t="str">
        <f t="shared" si="169"/>
        <v>SAMA</v>
      </c>
      <c r="AG279" s="214" t="str">
        <f t="shared" si="166"/>
        <v>SAMA</v>
      </c>
      <c r="AH279" s="246" t="s">
        <v>2036</v>
      </c>
      <c r="AI279" s="246"/>
      <c r="AJ279" s="250">
        <v>7.0</v>
      </c>
      <c r="AK279" s="214" t="str">
        <f t="shared" si="167"/>
        <v>normal</v>
      </c>
    </row>
    <row r="280" ht="15.0" customHeight="1">
      <c r="A280" s="214"/>
      <c r="B280" s="265" t="s">
        <v>3144</v>
      </c>
      <c r="C280" s="246"/>
      <c r="D280" s="246" t="s">
        <v>80</v>
      </c>
      <c r="E280" s="257">
        <v>5.0</v>
      </c>
      <c r="F280" s="262"/>
      <c r="G280" s="266"/>
      <c r="H280" s="262"/>
      <c r="I280" s="266"/>
      <c r="J280" s="251">
        <f t="shared" si="149"/>
        <v>0</v>
      </c>
      <c r="K280" s="252">
        <f t="shared" si="150"/>
        <v>5</v>
      </c>
      <c r="L280" s="214"/>
      <c r="M280" s="253" t="s">
        <v>2035</v>
      </c>
      <c r="N280" s="254">
        <v>6.0</v>
      </c>
      <c r="O280" s="214" t="str">
        <f t="shared" si="170"/>
        <v>Tidak Sama</v>
      </c>
      <c r="P280" s="227"/>
      <c r="Q280" s="255"/>
      <c r="R280" s="258">
        <v>2.0</v>
      </c>
      <c r="S280" s="266"/>
      <c r="T280" s="266"/>
      <c r="U280" s="262"/>
      <c r="V280" s="262"/>
      <c r="W280" s="250">
        <f t="shared" si="151"/>
        <v>0</v>
      </c>
      <c r="X280" s="250">
        <f t="shared" si="152"/>
        <v>2</v>
      </c>
      <c r="Y280" s="258">
        <v>3.0</v>
      </c>
      <c r="Z280" s="214"/>
      <c r="AA280" s="214"/>
      <c r="AB280" s="246"/>
      <c r="AC280" s="246"/>
      <c r="AD280" s="249"/>
      <c r="AE280" s="281"/>
      <c r="AF280" s="214"/>
      <c r="AG280" s="214"/>
      <c r="AH280" s="246"/>
      <c r="AI280" s="246"/>
      <c r="AJ280" s="250"/>
      <c r="AK280" s="214" t="str">
        <f t="shared" si="167"/>
        <v>normal</v>
      </c>
    </row>
    <row r="281" ht="15.0" customHeight="1">
      <c r="A281" s="214"/>
      <c r="B281" s="246" t="s">
        <v>5939</v>
      </c>
      <c r="C281" s="246"/>
      <c r="D281" s="246" t="s">
        <v>80</v>
      </c>
      <c r="E281" s="249">
        <v>0.0</v>
      </c>
      <c r="F281" s="262"/>
      <c r="G281" s="262"/>
      <c r="H281" s="262"/>
      <c r="I281" s="262"/>
      <c r="J281" s="251">
        <f t="shared" si="149"/>
        <v>0</v>
      </c>
      <c r="K281" s="252">
        <f t="shared" si="150"/>
        <v>0</v>
      </c>
      <c r="L281" s="214"/>
      <c r="M281" s="253"/>
      <c r="N281" s="254"/>
      <c r="O281" s="214"/>
      <c r="P281" s="227"/>
      <c r="Q281" s="255"/>
      <c r="R281" s="250">
        <v>0.0</v>
      </c>
      <c r="S281" s="262"/>
      <c r="T281" s="262"/>
      <c r="U281" s="262"/>
      <c r="V281" s="262"/>
      <c r="W281" s="250">
        <f t="shared" si="151"/>
        <v>0</v>
      </c>
      <c r="X281" s="250">
        <f t="shared" si="152"/>
        <v>0</v>
      </c>
      <c r="Y281" s="250">
        <f t="shared" ref="Y281:Y353" si="171">K281-X281</f>
        <v>0</v>
      </c>
      <c r="Z281" s="214"/>
      <c r="AA281" s="214"/>
      <c r="AB281" s="246"/>
      <c r="AC281" s="246"/>
      <c r="AD281" s="249"/>
      <c r="AE281" s="281"/>
      <c r="AF281" s="214"/>
      <c r="AG281" s="214"/>
      <c r="AH281" s="246"/>
      <c r="AI281" s="246"/>
      <c r="AJ281" s="250"/>
      <c r="AK281" s="214"/>
    </row>
    <row r="282" ht="15.0" customHeight="1">
      <c r="A282" s="214"/>
      <c r="B282" s="246" t="s">
        <v>538</v>
      </c>
      <c r="C282" s="246" t="s">
        <v>539</v>
      </c>
      <c r="D282" s="246" t="s">
        <v>80</v>
      </c>
      <c r="E282" s="249">
        <v>0.0</v>
      </c>
      <c r="F282" s="249"/>
      <c r="G282" s="249"/>
      <c r="H282" s="249"/>
      <c r="I282" s="249"/>
      <c r="J282" s="251">
        <f t="shared" si="149"/>
        <v>0</v>
      </c>
      <c r="K282" s="252">
        <f t="shared" si="150"/>
        <v>0</v>
      </c>
      <c r="L282" s="214"/>
      <c r="M282" s="253"/>
      <c r="N282" s="254"/>
      <c r="O282" s="214"/>
      <c r="P282" s="227"/>
      <c r="Q282" s="255"/>
      <c r="R282" s="250">
        <v>0.0</v>
      </c>
      <c r="S282" s="249"/>
      <c r="T282" s="249"/>
      <c r="U282" s="249"/>
      <c r="V282" s="249"/>
      <c r="W282" s="250">
        <f t="shared" si="151"/>
        <v>0</v>
      </c>
      <c r="X282" s="250">
        <f t="shared" si="152"/>
        <v>0</v>
      </c>
      <c r="Y282" s="250">
        <f t="shared" si="171"/>
        <v>0</v>
      </c>
      <c r="Z282" s="214"/>
      <c r="AA282" s="214"/>
      <c r="AB282" s="246"/>
      <c r="AC282" s="246"/>
      <c r="AD282" s="249"/>
      <c r="AE282" s="281"/>
      <c r="AF282" s="214"/>
      <c r="AG282" s="214"/>
      <c r="AH282" s="246"/>
      <c r="AI282" s="246"/>
      <c r="AJ282" s="250"/>
      <c r="AK282" s="214"/>
    </row>
    <row r="283" ht="15.0" customHeight="1">
      <c r="A283" s="214"/>
      <c r="B283" s="246" t="s">
        <v>144</v>
      </c>
      <c r="C283" s="246"/>
      <c r="D283" s="246" t="s">
        <v>80</v>
      </c>
      <c r="E283" s="249">
        <v>0.0</v>
      </c>
      <c r="F283" s="262"/>
      <c r="G283" s="262"/>
      <c r="H283" s="262"/>
      <c r="I283" s="262"/>
      <c r="J283" s="251">
        <f t="shared" si="149"/>
        <v>0</v>
      </c>
      <c r="K283" s="252">
        <f t="shared" si="150"/>
        <v>0</v>
      </c>
      <c r="L283" s="214"/>
      <c r="M283" s="253"/>
      <c r="N283" s="254"/>
      <c r="O283" s="214"/>
      <c r="P283" s="227"/>
      <c r="Q283" s="255"/>
      <c r="R283" s="250">
        <v>0.0</v>
      </c>
      <c r="S283" s="262"/>
      <c r="T283" s="262"/>
      <c r="U283" s="262"/>
      <c r="V283" s="262"/>
      <c r="W283" s="250">
        <f t="shared" si="151"/>
        <v>0</v>
      </c>
      <c r="X283" s="250">
        <f t="shared" si="152"/>
        <v>0</v>
      </c>
      <c r="Y283" s="250">
        <f t="shared" si="171"/>
        <v>0</v>
      </c>
      <c r="Z283" s="214"/>
      <c r="AA283" s="214"/>
      <c r="AB283" s="246"/>
      <c r="AC283" s="246"/>
      <c r="AD283" s="249"/>
      <c r="AE283" s="281"/>
      <c r="AF283" s="214"/>
      <c r="AG283" s="214"/>
      <c r="AH283" s="246"/>
      <c r="AI283" s="246"/>
      <c r="AJ283" s="250"/>
      <c r="AK283" s="214" t="str">
        <f t="shared" ref="AK283:AK286" si="172">IF(Y283&lt;0,"tidak normal","normal")</f>
        <v>normal</v>
      </c>
    </row>
    <row r="284" ht="15.0" customHeight="1">
      <c r="A284" s="214"/>
      <c r="B284" s="246" t="s">
        <v>5940</v>
      </c>
      <c r="C284" s="246" t="s">
        <v>5941</v>
      </c>
      <c r="D284" s="246" t="s">
        <v>80</v>
      </c>
      <c r="E284" s="249">
        <v>0.0</v>
      </c>
      <c r="F284" s="262"/>
      <c r="G284" s="262"/>
      <c r="H284" s="262"/>
      <c r="I284" s="262"/>
      <c r="J284" s="251">
        <f t="shared" si="149"/>
        <v>0</v>
      </c>
      <c r="K284" s="252">
        <f t="shared" si="150"/>
        <v>0</v>
      </c>
      <c r="L284" s="214"/>
      <c r="M284" s="253"/>
      <c r="N284" s="254"/>
      <c r="O284" s="214"/>
      <c r="P284" s="227"/>
      <c r="Q284" s="255"/>
      <c r="R284" s="250">
        <v>0.0</v>
      </c>
      <c r="S284" s="262"/>
      <c r="T284" s="262"/>
      <c r="U284" s="262"/>
      <c r="V284" s="262"/>
      <c r="W284" s="250">
        <f t="shared" si="151"/>
        <v>0</v>
      </c>
      <c r="X284" s="250">
        <f t="shared" si="152"/>
        <v>0</v>
      </c>
      <c r="Y284" s="250">
        <f t="shared" si="171"/>
        <v>0</v>
      </c>
      <c r="Z284" s="214" t="str">
        <f t="shared" ref="Z284:Z286" si="173">IF(AB284=B284,"SAMA","TIDAK SAMA")</f>
        <v>TIDAK SAMA</v>
      </c>
      <c r="AA284" s="214"/>
      <c r="AB284" s="246" t="s">
        <v>5942</v>
      </c>
      <c r="AC284" s="246" t="s">
        <v>5943</v>
      </c>
      <c r="AD284" s="249">
        <v>3.0</v>
      </c>
      <c r="AE284" s="281"/>
      <c r="AF284" s="214" t="str">
        <f t="shared" ref="AF284:AF286" si="174">IF(B284=AH284,"SAMA","TIDAK SAMA")</f>
        <v>TIDAK SAMA</v>
      </c>
      <c r="AG284" s="214" t="str">
        <f t="shared" ref="AG284:AG286" si="175">IF(AC284=AI284,"SAMA","TIDAK")</f>
        <v>SAMA</v>
      </c>
      <c r="AH284" s="246" t="s">
        <v>5942</v>
      </c>
      <c r="AI284" s="246" t="s">
        <v>5943</v>
      </c>
      <c r="AJ284" s="250">
        <v>0.0</v>
      </c>
      <c r="AK284" s="214" t="str">
        <f t="shared" si="172"/>
        <v>normal</v>
      </c>
    </row>
    <row r="285" ht="15.0" customHeight="1">
      <c r="A285" s="214"/>
      <c r="B285" s="246" t="s">
        <v>5944</v>
      </c>
      <c r="C285" s="246"/>
      <c r="D285" s="246" t="s">
        <v>80</v>
      </c>
      <c r="E285" s="249">
        <v>0.0</v>
      </c>
      <c r="F285" s="262"/>
      <c r="G285" s="262"/>
      <c r="H285" s="262"/>
      <c r="I285" s="262"/>
      <c r="J285" s="251">
        <f t="shared" si="149"/>
        <v>0</v>
      </c>
      <c r="K285" s="252">
        <f t="shared" si="150"/>
        <v>0</v>
      </c>
      <c r="L285" s="214"/>
      <c r="M285" s="253"/>
      <c r="N285" s="254"/>
      <c r="O285" s="214"/>
      <c r="P285" s="227"/>
      <c r="Q285" s="214"/>
      <c r="R285" s="250">
        <v>0.0</v>
      </c>
      <c r="S285" s="262"/>
      <c r="T285" s="262"/>
      <c r="U285" s="262"/>
      <c r="V285" s="262"/>
      <c r="W285" s="250">
        <f t="shared" si="151"/>
        <v>0</v>
      </c>
      <c r="X285" s="250">
        <f t="shared" si="152"/>
        <v>0</v>
      </c>
      <c r="Y285" s="250">
        <f t="shared" si="171"/>
        <v>0</v>
      </c>
      <c r="Z285" s="214" t="str">
        <f t="shared" si="173"/>
        <v>TIDAK SAMA</v>
      </c>
      <c r="AA285" s="214"/>
      <c r="AB285" s="246" t="s">
        <v>850</v>
      </c>
      <c r="AC285" s="246" t="s">
        <v>5945</v>
      </c>
      <c r="AD285" s="249">
        <v>18.0</v>
      </c>
      <c r="AE285" s="281"/>
      <c r="AF285" s="214" t="str">
        <f t="shared" si="174"/>
        <v>TIDAK SAMA</v>
      </c>
      <c r="AG285" s="214" t="str">
        <f t="shared" si="175"/>
        <v>SAMA</v>
      </c>
      <c r="AH285" s="246" t="s">
        <v>850</v>
      </c>
      <c r="AI285" s="246" t="s">
        <v>5945</v>
      </c>
      <c r="AJ285" s="250">
        <v>17.0</v>
      </c>
      <c r="AK285" s="214" t="str">
        <f t="shared" si="172"/>
        <v>normal</v>
      </c>
    </row>
    <row r="286" ht="15.0" customHeight="1">
      <c r="A286" s="214"/>
      <c r="B286" s="246" t="s">
        <v>5946</v>
      </c>
      <c r="C286" s="246" t="s">
        <v>5947</v>
      </c>
      <c r="D286" s="246" t="s">
        <v>80</v>
      </c>
      <c r="E286" s="249">
        <v>0.0</v>
      </c>
      <c r="F286" s="262"/>
      <c r="G286" s="262"/>
      <c r="H286" s="262"/>
      <c r="I286" s="262"/>
      <c r="J286" s="251">
        <f t="shared" si="149"/>
        <v>0</v>
      </c>
      <c r="K286" s="252">
        <f t="shared" si="150"/>
        <v>0</v>
      </c>
      <c r="L286" s="214"/>
      <c r="M286" s="253"/>
      <c r="N286" s="254"/>
      <c r="O286" s="214"/>
      <c r="P286" s="227"/>
      <c r="Q286" s="214"/>
      <c r="R286" s="250">
        <v>0.0</v>
      </c>
      <c r="S286" s="262"/>
      <c r="T286" s="262"/>
      <c r="U286" s="262"/>
      <c r="V286" s="262"/>
      <c r="W286" s="250">
        <f t="shared" si="151"/>
        <v>0</v>
      </c>
      <c r="X286" s="250">
        <f t="shared" si="152"/>
        <v>0</v>
      </c>
      <c r="Y286" s="250">
        <f t="shared" si="171"/>
        <v>0</v>
      </c>
      <c r="Z286" s="214" t="str">
        <f t="shared" si="173"/>
        <v>TIDAK SAMA</v>
      </c>
      <c r="AA286" s="214"/>
      <c r="AB286" s="246" t="s">
        <v>850</v>
      </c>
      <c r="AC286" s="246" t="s">
        <v>5948</v>
      </c>
      <c r="AD286" s="249">
        <v>9.0</v>
      </c>
      <c r="AE286" s="281"/>
      <c r="AF286" s="214" t="str">
        <f t="shared" si="174"/>
        <v>TIDAK SAMA</v>
      </c>
      <c r="AG286" s="214" t="str">
        <f t="shared" si="175"/>
        <v>SAMA</v>
      </c>
      <c r="AH286" s="246" t="s">
        <v>850</v>
      </c>
      <c r="AI286" s="246" t="s">
        <v>5948</v>
      </c>
      <c r="AJ286" s="250">
        <v>9.0</v>
      </c>
      <c r="AK286" s="214" t="str">
        <f t="shared" si="172"/>
        <v>normal</v>
      </c>
    </row>
    <row r="287" ht="15.0" customHeight="1">
      <c r="A287" s="214"/>
      <c r="B287" s="247" t="s">
        <v>5949</v>
      </c>
      <c r="C287" s="246" t="s">
        <v>5950</v>
      </c>
      <c r="D287" s="246" t="s">
        <v>80</v>
      </c>
      <c r="E287" s="249">
        <v>0.0</v>
      </c>
      <c r="F287" s="249"/>
      <c r="G287" s="249"/>
      <c r="H287" s="249"/>
      <c r="I287" s="249"/>
      <c r="J287" s="251">
        <f t="shared" si="149"/>
        <v>0</v>
      </c>
      <c r="K287" s="252">
        <f t="shared" si="150"/>
        <v>0</v>
      </c>
      <c r="L287" s="214"/>
      <c r="M287" s="263" t="s">
        <v>5951</v>
      </c>
      <c r="N287" s="254">
        <v>1.0</v>
      </c>
      <c r="O287" s="214" t="str">
        <f t="shared" ref="O287:O288" si="176">IF(E287=N287,"Sama","Tidak Sama")</f>
        <v>Tidak Sama</v>
      </c>
      <c r="P287" s="227"/>
      <c r="Q287" s="214"/>
      <c r="R287" s="250">
        <v>0.0</v>
      </c>
      <c r="S287" s="249"/>
      <c r="T287" s="249"/>
      <c r="U287" s="249"/>
      <c r="V287" s="249"/>
      <c r="W287" s="250">
        <f t="shared" si="151"/>
        <v>0</v>
      </c>
      <c r="X287" s="250">
        <f t="shared" si="152"/>
        <v>0</v>
      </c>
      <c r="Y287" s="250">
        <f t="shared" si="171"/>
        <v>0</v>
      </c>
      <c r="Z287" s="214"/>
      <c r="AA287" s="214"/>
      <c r="AB287" s="246"/>
      <c r="AC287" s="246"/>
      <c r="AD287" s="249"/>
      <c r="AE287" s="281"/>
      <c r="AF287" s="214"/>
      <c r="AG287" s="214"/>
      <c r="AH287" s="246"/>
      <c r="AI287" s="246"/>
      <c r="AJ287" s="250"/>
      <c r="AK287" s="214"/>
    </row>
    <row r="288" ht="15.0" customHeight="1">
      <c r="A288" s="214"/>
      <c r="B288" s="246" t="s">
        <v>5952</v>
      </c>
      <c r="C288" s="246"/>
      <c r="D288" s="246" t="s">
        <v>96</v>
      </c>
      <c r="E288" s="249">
        <v>0.0</v>
      </c>
      <c r="F288" s="262"/>
      <c r="G288" s="262"/>
      <c r="H288" s="262"/>
      <c r="I288" s="262"/>
      <c r="J288" s="251">
        <f t="shared" si="149"/>
        <v>0</v>
      </c>
      <c r="K288" s="252">
        <f t="shared" si="150"/>
        <v>0</v>
      </c>
      <c r="L288" s="214"/>
      <c r="M288" s="253" t="s">
        <v>5952</v>
      </c>
      <c r="N288" s="254">
        <v>1.0</v>
      </c>
      <c r="O288" s="214" t="str">
        <f t="shared" si="176"/>
        <v>Tidak Sama</v>
      </c>
      <c r="P288" s="227"/>
      <c r="Q288" s="214"/>
      <c r="R288" s="250">
        <v>0.0</v>
      </c>
      <c r="S288" s="262"/>
      <c r="T288" s="262"/>
      <c r="U288" s="262"/>
      <c r="V288" s="262"/>
      <c r="W288" s="250">
        <f t="shared" si="151"/>
        <v>0</v>
      </c>
      <c r="X288" s="250">
        <f t="shared" si="152"/>
        <v>0</v>
      </c>
      <c r="Y288" s="250">
        <f t="shared" si="171"/>
        <v>0</v>
      </c>
      <c r="Z288" s="214"/>
      <c r="AA288" s="214"/>
      <c r="AB288" s="246"/>
      <c r="AC288" s="246"/>
      <c r="AD288" s="249"/>
      <c r="AE288" s="281"/>
      <c r="AF288" s="214"/>
      <c r="AG288" s="214" t="str">
        <f>IF(AC288=AI288,"SAMA","TIDAK")</f>
        <v>SAMA</v>
      </c>
      <c r="AH288" s="246"/>
      <c r="AI288" s="246"/>
      <c r="AJ288" s="250"/>
      <c r="AK288" s="214" t="str">
        <f>IF(Y288&lt;0,"tidak normal","normal")</f>
        <v>normal</v>
      </c>
    </row>
    <row r="289" ht="15.0" customHeight="1">
      <c r="A289" s="214"/>
      <c r="B289" s="246" t="s">
        <v>5942</v>
      </c>
      <c r="C289" s="246" t="s">
        <v>5943</v>
      </c>
      <c r="D289" s="246" t="s">
        <v>101</v>
      </c>
      <c r="E289" s="249">
        <v>1.0</v>
      </c>
      <c r="F289" s="262"/>
      <c r="G289" s="262"/>
      <c r="H289" s="262"/>
      <c r="I289" s="262"/>
      <c r="J289" s="251">
        <f t="shared" si="149"/>
        <v>0</v>
      </c>
      <c r="K289" s="252">
        <f t="shared" si="150"/>
        <v>1</v>
      </c>
      <c r="L289" s="214"/>
      <c r="M289" s="253"/>
      <c r="N289" s="254"/>
      <c r="O289" s="214"/>
      <c r="P289" s="227"/>
      <c r="Q289" s="214"/>
      <c r="R289" s="250">
        <v>0.0</v>
      </c>
      <c r="S289" s="262"/>
      <c r="T289" s="262"/>
      <c r="U289" s="262"/>
      <c r="V289" s="262"/>
      <c r="W289" s="250">
        <f t="shared" si="151"/>
        <v>0</v>
      </c>
      <c r="X289" s="250">
        <f t="shared" si="152"/>
        <v>0</v>
      </c>
      <c r="Y289" s="250">
        <f t="shared" si="171"/>
        <v>1</v>
      </c>
      <c r="Z289" s="214"/>
      <c r="AA289" s="214"/>
      <c r="AB289" s="246"/>
      <c r="AC289" s="246"/>
      <c r="AD289" s="249"/>
      <c r="AE289" s="281"/>
      <c r="AF289" s="214"/>
      <c r="AG289" s="214"/>
      <c r="AH289" s="246"/>
      <c r="AI289" s="246"/>
      <c r="AJ289" s="250"/>
      <c r="AK289" s="214"/>
    </row>
    <row r="290" ht="15.0" customHeight="1">
      <c r="A290" s="214"/>
      <c r="B290" s="265" t="s">
        <v>5953</v>
      </c>
      <c r="C290" s="265" t="s">
        <v>2532</v>
      </c>
      <c r="D290" s="246" t="s">
        <v>80</v>
      </c>
      <c r="E290" s="257">
        <v>1.0</v>
      </c>
      <c r="F290" s="262"/>
      <c r="G290" s="262"/>
      <c r="H290" s="266"/>
      <c r="I290" s="262"/>
      <c r="J290" s="251">
        <f t="shared" si="149"/>
        <v>0</v>
      </c>
      <c r="K290" s="252">
        <f t="shared" si="150"/>
        <v>1</v>
      </c>
      <c r="L290" s="214"/>
      <c r="M290" s="253" t="s">
        <v>5954</v>
      </c>
      <c r="N290" s="254">
        <v>1.0</v>
      </c>
      <c r="O290" s="214" t="str">
        <f t="shared" ref="O290:O293" si="177">IF(E290=N290,"Sama","Tidak Sama")</f>
        <v>Sama</v>
      </c>
      <c r="P290" s="227"/>
      <c r="Q290" s="214"/>
      <c r="R290" s="250">
        <v>0.0</v>
      </c>
      <c r="S290" s="262"/>
      <c r="T290" s="262"/>
      <c r="U290" s="266">
        <v>1.0</v>
      </c>
      <c r="V290" s="262"/>
      <c r="W290" s="250">
        <f t="shared" si="151"/>
        <v>1</v>
      </c>
      <c r="X290" s="250">
        <f t="shared" si="152"/>
        <v>1</v>
      </c>
      <c r="Y290" s="250">
        <f t="shared" si="171"/>
        <v>0</v>
      </c>
      <c r="Z290" s="214"/>
      <c r="AA290" s="214"/>
      <c r="AB290" s="246"/>
      <c r="AC290" s="246"/>
      <c r="AD290" s="249"/>
      <c r="AE290" s="281"/>
      <c r="AF290" s="214"/>
      <c r="AG290" s="214" t="str">
        <f>IF(AC290=AI290,"SAMA","TIDAK")</f>
        <v>SAMA</v>
      </c>
      <c r="AH290" s="246"/>
      <c r="AI290" s="246"/>
      <c r="AJ290" s="250"/>
      <c r="AK290" s="214" t="str">
        <f>IF(Y290&lt;0,"tidak normal","normal")</f>
        <v>normal</v>
      </c>
    </row>
    <row r="291" ht="15.0" customHeight="1">
      <c r="A291" s="214"/>
      <c r="B291" s="246" t="s">
        <v>5955</v>
      </c>
      <c r="C291" s="246" t="s">
        <v>368</v>
      </c>
      <c r="D291" s="246" t="s">
        <v>101</v>
      </c>
      <c r="E291" s="249">
        <v>0.0</v>
      </c>
      <c r="F291" s="262"/>
      <c r="G291" s="262"/>
      <c r="H291" s="262"/>
      <c r="I291" s="262"/>
      <c r="J291" s="251">
        <f t="shared" si="149"/>
        <v>0</v>
      </c>
      <c r="K291" s="252">
        <f t="shared" si="150"/>
        <v>0</v>
      </c>
      <c r="L291" s="214"/>
      <c r="M291" s="253" t="s">
        <v>5954</v>
      </c>
      <c r="N291" s="254">
        <v>1.0</v>
      </c>
      <c r="O291" s="214" t="str">
        <f t="shared" si="177"/>
        <v>Tidak Sama</v>
      </c>
      <c r="P291" s="227"/>
      <c r="Q291" s="214"/>
      <c r="R291" s="250">
        <v>0.0</v>
      </c>
      <c r="S291" s="262"/>
      <c r="T291" s="262"/>
      <c r="U291" s="262"/>
      <c r="V291" s="262"/>
      <c r="W291" s="250">
        <f t="shared" si="151"/>
        <v>0</v>
      </c>
      <c r="X291" s="250">
        <f t="shared" si="152"/>
        <v>0</v>
      </c>
      <c r="Y291" s="250">
        <f t="shared" si="171"/>
        <v>0</v>
      </c>
      <c r="Z291" s="214"/>
      <c r="AA291" s="214"/>
      <c r="AB291" s="246"/>
      <c r="AC291" s="246"/>
      <c r="AD291" s="249"/>
      <c r="AE291" s="281"/>
      <c r="AF291" s="214"/>
      <c r="AG291" s="214"/>
      <c r="AH291" s="246"/>
      <c r="AI291" s="246"/>
      <c r="AJ291" s="250"/>
      <c r="AK291" s="214"/>
    </row>
    <row r="292" ht="15.0" customHeight="1">
      <c r="A292" s="214"/>
      <c r="B292" s="246" t="s">
        <v>850</v>
      </c>
      <c r="C292" s="265" t="s">
        <v>5956</v>
      </c>
      <c r="D292" s="246" t="s">
        <v>80</v>
      </c>
      <c r="E292" s="257">
        <v>5.0</v>
      </c>
      <c r="F292" s="262"/>
      <c r="G292" s="262"/>
      <c r="H292" s="266"/>
      <c r="I292" s="262"/>
      <c r="J292" s="251">
        <f t="shared" si="149"/>
        <v>0</v>
      </c>
      <c r="K292" s="252">
        <f t="shared" si="150"/>
        <v>5</v>
      </c>
      <c r="L292" s="214"/>
      <c r="M292" s="253" t="s">
        <v>5957</v>
      </c>
      <c r="N292" s="254">
        <v>9.0</v>
      </c>
      <c r="O292" s="214" t="str">
        <f t="shared" si="177"/>
        <v>Tidak Sama</v>
      </c>
      <c r="P292" s="227"/>
      <c r="Q292" s="255"/>
      <c r="R292" s="250">
        <v>0.0</v>
      </c>
      <c r="S292" s="262"/>
      <c r="T292" s="262"/>
      <c r="U292" s="262"/>
      <c r="V292" s="262"/>
      <c r="W292" s="250">
        <f t="shared" si="151"/>
        <v>0</v>
      </c>
      <c r="X292" s="250">
        <f t="shared" si="152"/>
        <v>0</v>
      </c>
      <c r="Y292" s="250">
        <f t="shared" si="171"/>
        <v>5</v>
      </c>
      <c r="Z292" s="214"/>
      <c r="AA292" s="214"/>
      <c r="AB292" s="246"/>
      <c r="AC292" s="246"/>
      <c r="AD292" s="249"/>
      <c r="AE292" s="281"/>
      <c r="AF292" s="214"/>
      <c r="AG292" s="214" t="str">
        <f t="shared" ref="AG292:AG293" si="178">IF(AC292=AI292,"SAMA","TIDAK")</f>
        <v>SAMA</v>
      </c>
      <c r="AH292" s="246"/>
      <c r="AI292" s="246"/>
      <c r="AJ292" s="250"/>
      <c r="AK292" s="214" t="str">
        <f t="shared" ref="AK292:AK293" si="179">IF(Y292&lt;0,"tidak normal","normal")</f>
        <v>normal</v>
      </c>
    </row>
    <row r="293" ht="15.0" customHeight="1">
      <c r="A293" s="214"/>
      <c r="B293" s="246" t="s">
        <v>121</v>
      </c>
      <c r="C293" s="246"/>
      <c r="D293" s="246" t="s">
        <v>101</v>
      </c>
      <c r="E293" s="249">
        <v>0.0</v>
      </c>
      <c r="F293" s="262"/>
      <c r="G293" s="262"/>
      <c r="H293" s="262"/>
      <c r="I293" s="262"/>
      <c r="J293" s="251">
        <f t="shared" si="149"/>
        <v>0</v>
      </c>
      <c r="K293" s="252">
        <f t="shared" si="150"/>
        <v>0</v>
      </c>
      <c r="L293" s="214"/>
      <c r="M293" s="253" t="s">
        <v>121</v>
      </c>
      <c r="N293" s="254">
        <v>6.0</v>
      </c>
      <c r="O293" s="214" t="str">
        <f t="shared" si="177"/>
        <v>Tidak Sama</v>
      </c>
      <c r="P293" s="227"/>
      <c r="Q293" s="255"/>
      <c r="R293" s="250">
        <v>0.0</v>
      </c>
      <c r="S293" s="262"/>
      <c r="T293" s="262"/>
      <c r="U293" s="262"/>
      <c r="V293" s="262"/>
      <c r="W293" s="250">
        <f t="shared" si="151"/>
        <v>0</v>
      </c>
      <c r="X293" s="250">
        <f t="shared" si="152"/>
        <v>0</v>
      </c>
      <c r="Y293" s="250">
        <f t="shared" si="171"/>
        <v>0</v>
      </c>
      <c r="Z293" s="214" t="str">
        <f>IF(AB293=B293,"SAMA","TIDAK SAMA")</f>
        <v>TIDAK SAMA</v>
      </c>
      <c r="AA293" s="214" t="str">
        <f>IF(C293=AC293,"SAMA","TIDAK SAMA")</f>
        <v>SAMA</v>
      </c>
      <c r="AB293" s="246" t="s">
        <v>5958</v>
      </c>
      <c r="AC293" s="246"/>
      <c r="AD293" s="249">
        <v>3.0</v>
      </c>
      <c r="AE293" s="281"/>
      <c r="AF293" s="214" t="str">
        <f>IF(B293=AH293,"SAMA","TIDAK SAMA")</f>
        <v>TIDAK SAMA</v>
      </c>
      <c r="AG293" s="214" t="str">
        <f t="shared" si="178"/>
        <v>SAMA</v>
      </c>
      <c r="AH293" s="246" t="s">
        <v>5958</v>
      </c>
      <c r="AI293" s="246"/>
      <c r="AJ293" s="250">
        <v>3.0</v>
      </c>
      <c r="AK293" s="214" t="str">
        <f t="shared" si="179"/>
        <v>normal</v>
      </c>
    </row>
    <row r="294" ht="15.0" customHeight="1">
      <c r="A294" s="214"/>
      <c r="B294" s="246" t="s">
        <v>5959</v>
      </c>
      <c r="C294" s="298" t="s">
        <v>5960</v>
      </c>
      <c r="D294" s="246" t="s">
        <v>359</v>
      </c>
      <c r="E294" s="249">
        <v>0.0</v>
      </c>
      <c r="F294" s="262"/>
      <c r="G294" s="262"/>
      <c r="H294" s="262"/>
      <c r="I294" s="262"/>
      <c r="J294" s="251">
        <f t="shared" si="149"/>
        <v>0</v>
      </c>
      <c r="K294" s="252">
        <f t="shared" si="150"/>
        <v>0</v>
      </c>
      <c r="L294" s="214"/>
      <c r="M294" s="253"/>
      <c r="N294" s="254"/>
      <c r="O294" s="214"/>
      <c r="P294" s="227"/>
      <c r="Q294" s="255"/>
      <c r="R294" s="250">
        <v>0.0</v>
      </c>
      <c r="S294" s="262"/>
      <c r="T294" s="262"/>
      <c r="U294" s="262"/>
      <c r="V294" s="262"/>
      <c r="W294" s="250">
        <f t="shared" si="151"/>
        <v>0</v>
      </c>
      <c r="X294" s="250">
        <f t="shared" si="152"/>
        <v>0</v>
      </c>
      <c r="Y294" s="250">
        <f t="shared" si="171"/>
        <v>0</v>
      </c>
      <c r="Z294" s="214"/>
      <c r="AA294" s="214"/>
      <c r="AB294" s="246"/>
      <c r="AC294" s="298"/>
      <c r="AD294" s="249"/>
      <c r="AE294" s="281"/>
      <c r="AF294" s="214"/>
      <c r="AG294" s="214"/>
      <c r="AH294" s="246"/>
      <c r="AI294" s="298"/>
      <c r="AJ294" s="250"/>
      <c r="AK294" s="214"/>
    </row>
    <row r="295" ht="15.0" customHeight="1">
      <c r="A295" s="214"/>
      <c r="B295" s="246" t="s">
        <v>5961</v>
      </c>
      <c r="C295" s="298" t="s">
        <v>5962</v>
      </c>
      <c r="D295" s="246" t="s">
        <v>96</v>
      </c>
      <c r="E295" s="249">
        <v>0.0</v>
      </c>
      <c r="F295" s="262"/>
      <c r="G295" s="262"/>
      <c r="H295" s="262"/>
      <c r="I295" s="262"/>
      <c r="J295" s="251">
        <f t="shared" si="149"/>
        <v>0</v>
      </c>
      <c r="K295" s="252">
        <f t="shared" si="150"/>
        <v>0</v>
      </c>
      <c r="L295" s="214"/>
      <c r="M295" s="253" t="s">
        <v>5961</v>
      </c>
      <c r="N295" s="254">
        <v>1.0</v>
      </c>
      <c r="O295" s="214" t="str">
        <f>IF(E295=N295,"Sama","Tidak Sama")</f>
        <v>Tidak Sama</v>
      </c>
      <c r="P295" s="227"/>
      <c r="Q295" s="255"/>
      <c r="R295" s="250">
        <v>0.0</v>
      </c>
      <c r="S295" s="262"/>
      <c r="T295" s="262"/>
      <c r="U295" s="262"/>
      <c r="V295" s="262"/>
      <c r="W295" s="250">
        <f t="shared" si="151"/>
        <v>0</v>
      </c>
      <c r="X295" s="250">
        <f t="shared" si="152"/>
        <v>0</v>
      </c>
      <c r="Y295" s="250">
        <f t="shared" si="171"/>
        <v>0</v>
      </c>
      <c r="Z295" s="214" t="str">
        <f t="shared" ref="Z295:Z297" si="180">IF(AB295=B295,"SAMA","TIDAK SAMA")</f>
        <v>TIDAK SAMA</v>
      </c>
      <c r="AA295" s="214" t="str">
        <f t="shared" ref="AA295:AA297" si="181">IF(C295=AC295,"SAMA","TIDAK SAMA")</f>
        <v>TIDAK SAMA</v>
      </c>
      <c r="AB295" s="246" t="s">
        <v>5963</v>
      </c>
      <c r="AC295" s="298"/>
      <c r="AD295" s="249">
        <v>12.0</v>
      </c>
      <c r="AE295" s="281"/>
      <c r="AF295" s="214" t="str">
        <f t="shared" ref="AF295:AF297" si="182">IF(B295=AH295,"SAMA","TIDAK SAMA")</f>
        <v>TIDAK SAMA</v>
      </c>
      <c r="AG295" s="214" t="str">
        <f t="shared" ref="AG295:AG297" si="183">IF(AC295=AI295,"SAMA","TIDAK")</f>
        <v>SAMA</v>
      </c>
      <c r="AH295" s="246" t="s">
        <v>5963</v>
      </c>
      <c r="AI295" s="298"/>
      <c r="AJ295" s="250">
        <v>3.0</v>
      </c>
      <c r="AK295" s="214" t="str">
        <f t="shared" ref="AK295:AK309" si="184">IF(Y295&lt;0,"tidak normal","normal")</f>
        <v>normal</v>
      </c>
    </row>
    <row r="296" ht="15.0" customHeight="1">
      <c r="A296" s="214"/>
      <c r="B296" s="265" t="s">
        <v>5964</v>
      </c>
      <c r="C296" s="299" t="s">
        <v>5965</v>
      </c>
      <c r="D296" s="246" t="s">
        <v>96</v>
      </c>
      <c r="E296" s="257">
        <v>3.0</v>
      </c>
      <c r="F296" s="262"/>
      <c r="G296" s="262"/>
      <c r="H296" s="266"/>
      <c r="I296" s="262"/>
      <c r="J296" s="251">
        <f t="shared" si="149"/>
        <v>0</v>
      </c>
      <c r="K296" s="252">
        <f t="shared" si="150"/>
        <v>3</v>
      </c>
      <c r="L296" s="214"/>
      <c r="M296" s="253"/>
      <c r="N296" s="254"/>
      <c r="O296" s="214"/>
      <c r="P296" s="227"/>
      <c r="Q296" s="255"/>
      <c r="R296" s="250">
        <v>0.0</v>
      </c>
      <c r="S296" s="262"/>
      <c r="T296" s="262"/>
      <c r="U296" s="262"/>
      <c r="V296" s="262"/>
      <c r="W296" s="250">
        <f t="shared" si="151"/>
        <v>0</v>
      </c>
      <c r="X296" s="250">
        <f t="shared" si="152"/>
        <v>0</v>
      </c>
      <c r="Y296" s="250">
        <f t="shared" si="171"/>
        <v>3</v>
      </c>
      <c r="Z296" s="214" t="str">
        <f t="shared" si="180"/>
        <v>TIDAK SAMA</v>
      </c>
      <c r="AA296" s="214" t="str">
        <f t="shared" si="181"/>
        <v>TIDAK SAMA</v>
      </c>
      <c r="AB296" s="246" t="s">
        <v>5966</v>
      </c>
      <c r="AC296" s="298"/>
      <c r="AD296" s="249">
        <v>9.0</v>
      </c>
      <c r="AE296" s="281"/>
      <c r="AF296" s="214" t="str">
        <f t="shared" si="182"/>
        <v>TIDAK SAMA</v>
      </c>
      <c r="AG296" s="214" t="str">
        <f t="shared" si="183"/>
        <v>SAMA</v>
      </c>
      <c r="AH296" s="246" t="s">
        <v>5966</v>
      </c>
      <c r="AI296" s="298"/>
      <c r="AJ296" s="250">
        <v>3.0</v>
      </c>
      <c r="AK296" s="214" t="str">
        <f t="shared" si="184"/>
        <v>normal</v>
      </c>
    </row>
    <row r="297" ht="15.0" customHeight="1">
      <c r="A297" s="214"/>
      <c r="B297" s="265" t="s">
        <v>5967</v>
      </c>
      <c r="C297" s="299" t="s">
        <v>2533</v>
      </c>
      <c r="D297" s="246" t="s">
        <v>21</v>
      </c>
      <c r="E297" s="257">
        <v>1.0</v>
      </c>
      <c r="F297" s="262"/>
      <c r="G297" s="262"/>
      <c r="H297" s="266"/>
      <c r="I297" s="262"/>
      <c r="J297" s="251">
        <f t="shared" si="149"/>
        <v>0</v>
      </c>
      <c r="K297" s="252">
        <f t="shared" si="150"/>
        <v>1</v>
      </c>
      <c r="L297" s="214"/>
      <c r="M297" s="253"/>
      <c r="N297" s="254"/>
      <c r="O297" s="214"/>
      <c r="P297" s="227"/>
      <c r="Q297" s="255"/>
      <c r="R297" s="250">
        <v>0.0</v>
      </c>
      <c r="S297" s="262"/>
      <c r="T297" s="262"/>
      <c r="U297" s="262"/>
      <c r="V297" s="266">
        <v>1.0</v>
      </c>
      <c r="W297" s="250">
        <f t="shared" si="151"/>
        <v>1</v>
      </c>
      <c r="X297" s="250">
        <f t="shared" si="152"/>
        <v>1</v>
      </c>
      <c r="Y297" s="250">
        <f t="shared" si="171"/>
        <v>0</v>
      </c>
      <c r="Z297" s="214" t="str">
        <f t="shared" si="180"/>
        <v>TIDAK SAMA</v>
      </c>
      <c r="AA297" s="214" t="str">
        <f t="shared" si="181"/>
        <v>TIDAK SAMA</v>
      </c>
      <c r="AB297" s="246" t="s">
        <v>5968</v>
      </c>
      <c r="AC297" s="298"/>
      <c r="AD297" s="249">
        <v>15.0</v>
      </c>
      <c r="AE297" s="281"/>
      <c r="AF297" s="214" t="str">
        <f t="shared" si="182"/>
        <v>TIDAK SAMA</v>
      </c>
      <c r="AG297" s="214" t="str">
        <f t="shared" si="183"/>
        <v>SAMA</v>
      </c>
      <c r="AH297" s="246" t="s">
        <v>5968</v>
      </c>
      <c r="AI297" s="298"/>
      <c r="AJ297" s="250">
        <v>3.0</v>
      </c>
      <c r="AK297" s="214" t="str">
        <f t="shared" si="184"/>
        <v>normal</v>
      </c>
    </row>
    <row r="298" ht="15.0" customHeight="1">
      <c r="A298" s="214"/>
      <c r="B298" s="265" t="s">
        <v>5969</v>
      </c>
      <c r="C298" s="299" t="s">
        <v>5970</v>
      </c>
      <c r="D298" s="246" t="s">
        <v>80</v>
      </c>
      <c r="E298" s="257">
        <v>1.0</v>
      </c>
      <c r="F298" s="262"/>
      <c r="G298" s="262"/>
      <c r="H298" s="266"/>
      <c r="I298" s="262"/>
      <c r="J298" s="251">
        <f t="shared" si="149"/>
        <v>0</v>
      </c>
      <c r="K298" s="252">
        <f t="shared" si="150"/>
        <v>1</v>
      </c>
      <c r="L298" s="214"/>
      <c r="M298" s="253"/>
      <c r="N298" s="254"/>
      <c r="O298" s="214"/>
      <c r="P298" s="227"/>
      <c r="Q298" s="255"/>
      <c r="R298" s="250">
        <v>0.0</v>
      </c>
      <c r="S298" s="262"/>
      <c r="T298" s="262"/>
      <c r="U298" s="262"/>
      <c r="V298" s="262"/>
      <c r="W298" s="250">
        <f t="shared" si="151"/>
        <v>0</v>
      </c>
      <c r="X298" s="250">
        <f t="shared" si="152"/>
        <v>0</v>
      </c>
      <c r="Y298" s="250">
        <f t="shared" si="171"/>
        <v>1</v>
      </c>
      <c r="Z298" s="214"/>
      <c r="AA298" s="214"/>
      <c r="AB298" s="246"/>
      <c r="AC298" s="298"/>
      <c r="AD298" s="249"/>
      <c r="AE298" s="281"/>
      <c r="AF298" s="214"/>
      <c r="AG298" s="214"/>
      <c r="AH298" s="246"/>
      <c r="AI298" s="298"/>
      <c r="AJ298" s="250"/>
      <c r="AK298" s="214" t="str">
        <f t="shared" si="184"/>
        <v>normal</v>
      </c>
    </row>
    <row r="299" ht="15.0" customHeight="1">
      <c r="A299" s="214"/>
      <c r="B299" s="265" t="s">
        <v>5953</v>
      </c>
      <c r="C299" s="299" t="s">
        <v>2090</v>
      </c>
      <c r="D299" s="246" t="s">
        <v>80</v>
      </c>
      <c r="E299" s="257">
        <v>2.0</v>
      </c>
      <c r="F299" s="266">
        <v>1.0</v>
      </c>
      <c r="G299" s="262"/>
      <c r="H299" s="266"/>
      <c r="I299" s="262"/>
      <c r="J299" s="251">
        <f t="shared" si="149"/>
        <v>1</v>
      </c>
      <c r="K299" s="252">
        <f t="shared" si="150"/>
        <v>3</v>
      </c>
      <c r="L299" s="214"/>
      <c r="M299" s="253"/>
      <c r="N299" s="254"/>
      <c r="O299" s="214"/>
      <c r="P299" s="227"/>
      <c r="Q299" s="255"/>
      <c r="R299" s="258">
        <v>1.0</v>
      </c>
      <c r="S299" s="262"/>
      <c r="T299" s="262"/>
      <c r="U299" s="266">
        <v>1.0</v>
      </c>
      <c r="V299" s="266"/>
      <c r="W299" s="250">
        <f t="shared" si="151"/>
        <v>1</v>
      </c>
      <c r="X299" s="250">
        <f t="shared" si="152"/>
        <v>2</v>
      </c>
      <c r="Y299" s="250">
        <f t="shared" si="171"/>
        <v>1</v>
      </c>
      <c r="Z299" s="214"/>
      <c r="AA299" s="214"/>
      <c r="AB299" s="246"/>
      <c r="AC299" s="298"/>
      <c r="AD299" s="249"/>
      <c r="AE299" s="281"/>
      <c r="AF299" s="214"/>
      <c r="AG299" s="214"/>
      <c r="AH299" s="246"/>
      <c r="AI299" s="298"/>
      <c r="AJ299" s="250"/>
      <c r="AK299" s="214" t="str">
        <f t="shared" si="184"/>
        <v>normal</v>
      </c>
    </row>
    <row r="300" ht="15.0" customHeight="1">
      <c r="A300" s="214"/>
      <c r="B300" s="265" t="s">
        <v>5953</v>
      </c>
      <c r="C300" s="299" t="s">
        <v>2539</v>
      </c>
      <c r="D300" s="246" t="s">
        <v>80</v>
      </c>
      <c r="E300" s="257">
        <v>1.0</v>
      </c>
      <c r="F300" s="262"/>
      <c r="G300" s="262"/>
      <c r="H300" s="266"/>
      <c r="I300" s="262"/>
      <c r="J300" s="251">
        <f t="shared" si="149"/>
        <v>0</v>
      </c>
      <c r="K300" s="252">
        <f t="shared" si="150"/>
        <v>1</v>
      </c>
      <c r="L300" s="214"/>
      <c r="M300" s="253"/>
      <c r="N300" s="254"/>
      <c r="O300" s="214"/>
      <c r="P300" s="227"/>
      <c r="Q300" s="255"/>
      <c r="R300" s="250">
        <v>0.0</v>
      </c>
      <c r="S300" s="262"/>
      <c r="T300" s="262"/>
      <c r="U300" s="262"/>
      <c r="V300" s="262"/>
      <c r="W300" s="250">
        <f t="shared" si="151"/>
        <v>0</v>
      </c>
      <c r="X300" s="250">
        <f t="shared" si="152"/>
        <v>0</v>
      </c>
      <c r="Y300" s="250">
        <f t="shared" si="171"/>
        <v>1</v>
      </c>
      <c r="Z300" s="214"/>
      <c r="AA300" s="214"/>
      <c r="AB300" s="246"/>
      <c r="AC300" s="298"/>
      <c r="AD300" s="249"/>
      <c r="AE300" s="281"/>
      <c r="AF300" s="214"/>
      <c r="AG300" s="214"/>
      <c r="AH300" s="246"/>
      <c r="AI300" s="298"/>
      <c r="AJ300" s="250"/>
      <c r="AK300" s="214" t="str">
        <f t="shared" si="184"/>
        <v>normal</v>
      </c>
    </row>
    <row r="301" ht="15.0" customHeight="1">
      <c r="A301" s="214"/>
      <c r="B301" s="265" t="s">
        <v>5967</v>
      </c>
      <c r="C301" s="299" t="s">
        <v>2540</v>
      </c>
      <c r="D301" s="246" t="s">
        <v>80</v>
      </c>
      <c r="E301" s="257">
        <v>1.0</v>
      </c>
      <c r="F301" s="262"/>
      <c r="G301" s="262"/>
      <c r="H301" s="266"/>
      <c r="I301" s="262"/>
      <c r="J301" s="251">
        <f t="shared" si="149"/>
        <v>0</v>
      </c>
      <c r="K301" s="252">
        <f t="shared" si="150"/>
        <v>1</v>
      </c>
      <c r="L301" s="214"/>
      <c r="M301" s="253"/>
      <c r="N301" s="254"/>
      <c r="O301" s="214"/>
      <c r="P301" s="227"/>
      <c r="Q301" s="255"/>
      <c r="R301" s="250">
        <v>0.0</v>
      </c>
      <c r="S301" s="262"/>
      <c r="T301" s="262"/>
      <c r="U301" s="262"/>
      <c r="V301" s="262"/>
      <c r="W301" s="250">
        <f t="shared" si="151"/>
        <v>0</v>
      </c>
      <c r="X301" s="250">
        <f t="shared" si="152"/>
        <v>0</v>
      </c>
      <c r="Y301" s="250">
        <f t="shared" si="171"/>
        <v>1</v>
      </c>
      <c r="Z301" s="214"/>
      <c r="AA301" s="214"/>
      <c r="AB301" s="246"/>
      <c r="AC301" s="298"/>
      <c r="AD301" s="249"/>
      <c r="AE301" s="281"/>
      <c r="AF301" s="214"/>
      <c r="AG301" s="214"/>
      <c r="AH301" s="246"/>
      <c r="AI301" s="298"/>
      <c r="AJ301" s="250"/>
      <c r="AK301" s="214" t="str">
        <f t="shared" si="184"/>
        <v>normal</v>
      </c>
    </row>
    <row r="302" ht="15.0" customHeight="1">
      <c r="A302" s="214"/>
      <c r="B302" s="265" t="s">
        <v>5971</v>
      </c>
      <c r="C302" s="299" t="s">
        <v>5972</v>
      </c>
      <c r="D302" s="246" t="s">
        <v>80</v>
      </c>
      <c r="E302" s="257">
        <v>1.0</v>
      </c>
      <c r="F302" s="262"/>
      <c r="G302" s="262"/>
      <c r="H302" s="266"/>
      <c r="I302" s="262"/>
      <c r="J302" s="251">
        <f t="shared" si="149"/>
        <v>0</v>
      </c>
      <c r="K302" s="252">
        <f t="shared" si="150"/>
        <v>1</v>
      </c>
      <c r="L302" s="214"/>
      <c r="M302" s="253"/>
      <c r="N302" s="254"/>
      <c r="O302" s="214"/>
      <c r="P302" s="227"/>
      <c r="Q302" s="255"/>
      <c r="R302" s="250">
        <v>0.0</v>
      </c>
      <c r="S302" s="262"/>
      <c r="T302" s="262"/>
      <c r="U302" s="262"/>
      <c r="V302" s="262"/>
      <c r="W302" s="250">
        <f t="shared" si="151"/>
        <v>0</v>
      </c>
      <c r="X302" s="250">
        <f t="shared" si="152"/>
        <v>0</v>
      </c>
      <c r="Y302" s="250">
        <f t="shared" si="171"/>
        <v>1</v>
      </c>
      <c r="Z302" s="214"/>
      <c r="AA302" s="214"/>
      <c r="AB302" s="246"/>
      <c r="AC302" s="298"/>
      <c r="AD302" s="249"/>
      <c r="AE302" s="281"/>
      <c r="AF302" s="214"/>
      <c r="AG302" s="214"/>
      <c r="AH302" s="246"/>
      <c r="AI302" s="298"/>
      <c r="AJ302" s="250"/>
      <c r="AK302" s="214" t="str">
        <f t="shared" si="184"/>
        <v>normal</v>
      </c>
    </row>
    <row r="303" ht="15.0" customHeight="1">
      <c r="A303" s="214"/>
      <c r="B303" s="265" t="s">
        <v>5969</v>
      </c>
      <c r="C303" s="299" t="s">
        <v>5973</v>
      </c>
      <c r="D303" s="246" t="s">
        <v>80</v>
      </c>
      <c r="E303" s="257">
        <v>3.0</v>
      </c>
      <c r="F303" s="262"/>
      <c r="G303" s="262"/>
      <c r="H303" s="266"/>
      <c r="I303" s="262"/>
      <c r="J303" s="251">
        <f t="shared" si="149"/>
        <v>0</v>
      </c>
      <c r="K303" s="252">
        <f t="shared" si="150"/>
        <v>3</v>
      </c>
      <c r="L303" s="214"/>
      <c r="M303" s="253"/>
      <c r="N303" s="254"/>
      <c r="O303" s="214"/>
      <c r="P303" s="227"/>
      <c r="Q303" s="255"/>
      <c r="R303" s="250">
        <v>0.0</v>
      </c>
      <c r="S303" s="262"/>
      <c r="T303" s="262"/>
      <c r="U303" s="262"/>
      <c r="V303" s="262"/>
      <c r="W303" s="250">
        <f t="shared" si="151"/>
        <v>0</v>
      </c>
      <c r="X303" s="250">
        <f t="shared" si="152"/>
        <v>0</v>
      </c>
      <c r="Y303" s="250">
        <f t="shared" si="171"/>
        <v>3</v>
      </c>
      <c r="Z303" s="214" t="str">
        <f t="shared" ref="Z303:Z308" si="185">IF(AB303=B303,"SAMA","TIDAK SAMA")</f>
        <v>TIDAK SAMA</v>
      </c>
      <c r="AA303" s="214" t="str">
        <f t="shared" ref="AA303:AA308" si="186">IF(C303=AC303,"SAMA","TIDAK SAMA")</f>
        <v>TIDAK SAMA</v>
      </c>
      <c r="AB303" s="246" t="s">
        <v>2210</v>
      </c>
      <c r="AC303" s="298" t="s">
        <v>5974</v>
      </c>
      <c r="AD303" s="249">
        <v>4.0</v>
      </c>
      <c r="AE303" s="281"/>
      <c r="AF303" s="214" t="str">
        <f t="shared" ref="AF303:AF308" si="187">IF(B303=AH303,"SAMA","TIDAK SAMA")</f>
        <v>TIDAK SAMA</v>
      </c>
      <c r="AG303" s="214" t="str">
        <f t="shared" ref="AG303:AG309" si="188">IF(AC303=AI303,"SAMA","TIDAK")</f>
        <v>SAMA</v>
      </c>
      <c r="AH303" s="246" t="s">
        <v>2210</v>
      </c>
      <c r="AI303" s="298" t="s">
        <v>5974</v>
      </c>
      <c r="AJ303" s="250">
        <v>0.0</v>
      </c>
      <c r="AK303" s="214" t="str">
        <f t="shared" si="184"/>
        <v>normal</v>
      </c>
    </row>
    <row r="304" ht="15.0" customHeight="1">
      <c r="A304" s="214"/>
      <c r="B304" s="261" t="s">
        <v>5975</v>
      </c>
      <c r="C304" s="265" t="s">
        <v>1495</v>
      </c>
      <c r="D304" s="246" t="s">
        <v>80</v>
      </c>
      <c r="E304" s="257">
        <v>5.0</v>
      </c>
      <c r="F304" s="249"/>
      <c r="G304" s="257"/>
      <c r="H304" s="249"/>
      <c r="I304" s="257"/>
      <c r="J304" s="251">
        <f t="shared" si="149"/>
        <v>0</v>
      </c>
      <c r="K304" s="252">
        <f t="shared" si="150"/>
        <v>5</v>
      </c>
      <c r="L304" s="214"/>
      <c r="M304" s="253"/>
      <c r="N304" s="254"/>
      <c r="O304" s="214"/>
      <c r="P304" s="227"/>
      <c r="Q304" s="255"/>
      <c r="R304" s="250">
        <v>0.0</v>
      </c>
      <c r="S304" s="249"/>
      <c r="T304" s="249"/>
      <c r="U304" s="249"/>
      <c r="V304" s="249"/>
      <c r="W304" s="250">
        <f t="shared" si="151"/>
        <v>0</v>
      </c>
      <c r="X304" s="250">
        <f t="shared" si="152"/>
        <v>0</v>
      </c>
      <c r="Y304" s="250">
        <f t="shared" si="171"/>
        <v>5</v>
      </c>
      <c r="Z304" s="214" t="str">
        <f t="shared" si="185"/>
        <v>TIDAK SAMA</v>
      </c>
      <c r="AA304" s="214" t="str">
        <f t="shared" si="186"/>
        <v>TIDAK SAMA</v>
      </c>
      <c r="AB304" s="247" t="s">
        <v>5976</v>
      </c>
      <c r="AC304" s="247" t="s">
        <v>5977</v>
      </c>
      <c r="AD304" s="249">
        <v>1.0</v>
      </c>
      <c r="AE304" s="281"/>
      <c r="AF304" s="214" t="str">
        <f t="shared" si="187"/>
        <v>TIDAK SAMA</v>
      </c>
      <c r="AG304" s="214" t="str">
        <f t="shared" si="188"/>
        <v>SAMA</v>
      </c>
      <c r="AH304" s="247" t="s">
        <v>5976</v>
      </c>
      <c r="AI304" s="247" t="s">
        <v>5977</v>
      </c>
      <c r="AJ304" s="250">
        <v>0.0</v>
      </c>
      <c r="AK304" s="214" t="str">
        <f t="shared" si="184"/>
        <v>normal</v>
      </c>
    </row>
    <row r="305" ht="15.0" customHeight="1">
      <c r="A305" s="214"/>
      <c r="B305" s="265" t="s">
        <v>5978</v>
      </c>
      <c r="C305" s="246" t="s">
        <v>980</v>
      </c>
      <c r="D305" s="246" t="s">
        <v>80</v>
      </c>
      <c r="E305" s="270">
        <v>15.0</v>
      </c>
      <c r="F305" s="262"/>
      <c r="G305" s="262"/>
      <c r="H305" s="262"/>
      <c r="I305" s="262"/>
      <c r="J305" s="251">
        <f t="shared" si="149"/>
        <v>0</v>
      </c>
      <c r="K305" s="252">
        <f t="shared" si="150"/>
        <v>15</v>
      </c>
      <c r="L305" s="214"/>
      <c r="M305" s="253"/>
      <c r="N305" s="254"/>
      <c r="O305" s="214"/>
      <c r="P305" s="227"/>
      <c r="Q305" s="255"/>
      <c r="R305" s="258">
        <v>11.0</v>
      </c>
      <c r="S305" s="266"/>
      <c r="T305" s="266"/>
      <c r="U305" s="266">
        <v>2.0</v>
      </c>
      <c r="V305" s="266"/>
      <c r="W305" s="250">
        <f t="shared" si="151"/>
        <v>2</v>
      </c>
      <c r="X305" s="258">
        <v>13.0</v>
      </c>
      <c r="Y305" s="250">
        <f t="shared" si="171"/>
        <v>2</v>
      </c>
      <c r="Z305" s="214" t="str">
        <f t="shared" si="185"/>
        <v>TIDAK SAMA</v>
      </c>
      <c r="AA305" s="214" t="str">
        <f t="shared" si="186"/>
        <v>TIDAK SAMA</v>
      </c>
      <c r="AB305" s="247" t="s">
        <v>5976</v>
      </c>
      <c r="AC305" s="247" t="s">
        <v>5979</v>
      </c>
      <c r="AD305" s="249">
        <v>1.0</v>
      </c>
      <c r="AE305" s="281"/>
      <c r="AF305" s="214" t="str">
        <f t="shared" si="187"/>
        <v>TIDAK SAMA</v>
      </c>
      <c r="AG305" s="214" t="str">
        <f t="shared" si="188"/>
        <v>SAMA</v>
      </c>
      <c r="AH305" s="247" t="s">
        <v>5976</v>
      </c>
      <c r="AI305" s="247" t="s">
        <v>5979</v>
      </c>
      <c r="AJ305" s="250">
        <v>0.0</v>
      </c>
      <c r="AK305" s="214" t="str">
        <f t="shared" si="184"/>
        <v>normal</v>
      </c>
    </row>
    <row r="306" ht="15.0" customHeight="1">
      <c r="A306" s="214"/>
      <c r="B306" s="265" t="s">
        <v>5980</v>
      </c>
      <c r="C306" s="265" t="s">
        <v>815</v>
      </c>
      <c r="D306" s="246" t="s">
        <v>80</v>
      </c>
      <c r="E306" s="257">
        <v>41.0</v>
      </c>
      <c r="F306" s="266">
        <v>8.0</v>
      </c>
      <c r="G306" s="262"/>
      <c r="H306" s="266"/>
      <c r="I306" s="262"/>
      <c r="J306" s="251">
        <f t="shared" si="149"/>
        <v>8</v>
      </c>
      <c r="K306" s="252">
        <f t="shared" si="150"/>
        <v>49</v>
      </c>
      <c r="L306" s="214"/>
      <c r="M306" s="253" t="s">
        <v>5981</v>
      </c>
      <c r="N306" s="254">
        <v>4.0</v>
      </c>
      <c r="O306" s="214" t="str">
        <f>IF(E306=N306,"Sama","Tidak Sama")</f>
        <v>Tidak Sama</v>
      </c>
      <c r="P306" s="227"/>
      <c r="Q306" s="255"/>
      <c r="R306" s="258">
        <v>33.0</v>
      </c>
      <c r="S306" s="266"/>
      <c r="T306" s="266">
        <v>5.0</v>
      </c>
      <c r="U306" s="266"/>
      <c r="V306" s="266">
        <v>6.0</v>
      </c>
      <c r="W306" s="250">
        <f t="shared" si="151"/>
        <v>11</v>
      </c>
      <c r="X306" s="250">
        <f t="shared" ref="X306:X333" si="189">W306+R306</f>
        <v>44</v>
      </c>
      <c r="Y306" s="250">
        <f t="shared" si="171"/>
        <v>5</v>
      </c>
      <c r="Z306" s="214" t="str">
        <f t="shared" si="185"/>
        <v>TIDAK SAMA</v>
      </c>
      <c r="AA306" s="214" t="str">
        <f t="shared" si="186"/>
        <v>TIDAK SAMA</v>
      </c>
      <c r="AB306" s="247" t="s">
        <v>5976</v>
      </c>
      <c r="AC306" s="247" t="s">
        <v>5798</v>
      </c>
      <c r="AD306" s="249">
        <v>1.0</v>
      </c>
      <c r="AE306" s="281"/>
      <c r="AF306" s="214" t="str">
        <f t="shared" si="187"/>
        <v>TIDAK SAMA</v>
      </c>
      <c r="AG306" s="214" t="str">
        <f t="shared" si="188"/>
        <v>SAMA</v>
      </c>
      <c r="AH306" s="247" t="s">
        <v>5976</v>
      </c>
      <c r="AI306" s="247" t="s">
        <v>5798</v>
      </c>
      <c r="AJ306" s="250">
        <v>0.0</v>
      </c>
      <c r="AK306" s="214" t="str">
        <f t="shared" si="184"/>
        <v>normal</v>
      </c>
    </row>
    <row r="307" ht="15.0" customHeight="1">
      <c r="A307" s="214"/>
      <c r="B307" s="246" t="s">
        <v>5982</v>
      </c>
      <c r="C307" s="247" t="s">
        <v>421</v>
      </c>
      <c r="D307" s="246" t="s">
        <v>80</v>
      </c>
      <c r="E307" s="257">
        <v>12.0</v>
      </c>
      <c r="F307" s="262"/>
      <c r="G307" s="262"/>
      <c r="H307" s="262"/>
      <c r="I307" s="266"/>
      <c r="J307" s="251">
        <f t="shared" si="149"/>
        <v>0</v>
      </c>
      <c r="K307" s="252">
        <f t="shared" si="150"/>
        <v>12</v>
      </c>
      <c r="L307" s="214"/>
      <c r="M307" s="263"/>
      <c r="N307" s="254"/>
      <c r="O307" s="214"/>
      <c r="P307" s="227"/>
      <c r="Q307" s="255"/>
      <c r="R307" s="258">
        <v>4.0</v>
      </c>
      <c r="S307" s="262"/>
      <c r="T307" s="266"/>
      <c r="U307" s="266">
        <v>4.0</v>
      </c>
      <c r="V307" s="266"/>
      <c r="W307" s="250">
        <f t="shared" si="151"/>
        <v>4</v>
      </c>
      <c r="X307" s="250">
        <f t="shared" si="189"/>
        <v>8</v>
      </c>
      <c r="Y307" s="250">
        <f t="shared" si="171"/>
        <v>4</v>
      </c>
      <c r="Z307" s="214" t="str">
        <f t="shared" si="185"/>
        <v>TIDAK SAMA</v>
      </c>
      <c r="AA307" s="214" t="str">
        <f t="shared" si="186"/>
        <v>TIDAK SAMA</v>
      </c>
      <c r="AB307" s="247" t="s">
        <v>66</v>
      </c>
      <c r="AC307" s="247" t="s">
        <v>5236</v>
      </c>
      <c r="AD307" s="249">
        <v>2.0</v>
      </c>
      <c r="AE307" s="281"/>
      <c r="AF307" s="214" t="str">
        <f t="shared" si="187"/>
        <v>TIDAK SAMA</v>
      </c>
      <c r="AG307" s="214" t="str">
        <f t="shared" si="188"/>
        <v>SAMA</v>
      </c>
      <c r="AH307" s="247" t="s">
        <v>66</v>
      </c>
      <c r="AI307" s="247" t="s">
        <v>5236</v>
      </c>
      <c r="AJ307" s="250">
        <v>0.0</v>
      </c>
      <c r="AK307" s="214" t="str">
        <f t="shared" si="184"/>
        <v>normal</v>
      </c>
    </row>
    <row r="308" ht="15.0" customHeight="1">
      <c r="A308" s="214"/>
      <c r="B308" s="261" t="s">
        <v>5983</v>
      </c>
      <c r="C308" s="247" t="s">
        <v>5984</v>
      </c>
      <c r="D308" s="246" t="s">
        <v>80</v>
      </c>
      <c r="E308" s="257">
        <v>14.0</v>
      </c>
      <c r="F308" s="250"/>
      <c r="G308" s="250"/>
      <c r="H308" s="258"/>
      <c r="I308" s="250"/>
      <c r="J308" s="251">
        <f t="shared" si="149"/>
        <v>0</v>
      </c>
      <c r="K308" s="252">
        <f t="shared" si="150"/>
        <v>14</v>
      </c>
      <c r="L308" s="214"/>
      <c r="M308" s="263"/>
      <c r="N308" s="254"/>
      <c r="O308" s="214"/>
      <c r="P308" s="227"/>
      <c r="Q308" s="255"/>
      <c r="R308" s="258">
        <v>2.0</v>
      </c>
      <c r="S308" s="250"/>
      <c r="T308" s="250"/>
      <c r="U308" s="258"/>
      <c r="V308" s="258"/>
      <c r="W308" s="250">
        <f t="shared" si="151"/>
        <v>0</v>
      </c>
      <c r="X308" s="250">
        <f t="shared" si="189"/>
        <v>2</v>
      </c>
      <c r="Y308" s="250">
        <f t="shared" si="171"/>
        <v>12</v>
      </c>
      <c r="Z308" s="214" t="str">
        <f t="shared" si="185"/>
        <v>TIDAK SAMA</v>
      </c>
      <c r="AA308" s="214" t="str">
        <f t="shared" si="186"/>
        <v>TIDAK SAMA</v>
      </c>
      <c r="AB308" s="246" t="s">
        <v>5985</v>
      </c>
      <c r="AC308" s="246">
        <v>3.1780231E7</v>
      </c>
      <c r="AD308" s="249">
        <v>1.0</v>
      </c>
      <c r="AE308" s="281"/>
      <c r="AF308" s="214" t="str">
        <f t="shared" si="187"/>
        <v>TIDAK SAMA</v>
      </c>
      <c r="AG308" s="214" t="str">
        <f t="shared" si="188"/>
        <v>SAMA</v>
      </c>
      <c r="AH308" s="246" t="s">
        <v>5985</v>
      </c>
      <c r="AI308" s="246">
        <v>3.1780231E7</v>
      </c>
      <c r="AJ308" s="250">
        <v>0.0</v>
      </c>
      <c r="AK308" s="214" t="str">
        <f t="shared" si="184"/>
        <v>normal</v>
      </c>
    </row>
    <row r="309" ht="15.0" customHeight="1">
      <c r="A309" s="214"/>
      <c r="B309" s="265" t="s">
        <v>5986</v>
      </c>
      <c r="C309" s="246" t="s">
        <v>2684</v>
      </c>
      <c r="D309" s="246" t="s">
        <v>21</v>
      </c>
      <c r="E309" s="257">
        <v>22.0</v>
      </c>
      <c r="F309" s="262"/>
      <c r="G309" s="262"/>
      <c r="H309" s="266"/>
      <c r="I309" s="262"/>
      <c r="J309" s="251">
        <f t="shared" si="149"/>
        <v>0</v>
      </c>
      <c r="K309" s="252">
        <f t="shared" si="150"/>
        <v>22</v>
      </c>
      <c r="L309" s="214"/>
      <c r="M309" s="253"/>
      <c r="N309" s="254"/>
      <c r="O309" s="214"/>
      <c r="P309" s="227"/>
      <c r="Q309" s="255"/>
      <c r="R309" s="258">
        <v>7.0</v>
      </c>
      <c r="S309" s="266"/>
      <c r="T309" s="266"/>
      <c r="U309" s="266">
        <v>2.0</v>
      </c>
      <c r="V309" s="266"/>
      <c r="W309" s="250">
        <f t="shared" si="151"/>
        <v>2</v>
      </c>
      <c r="X309" s="250">
        <f t="shared" si="189"/>
        <v>9</v>
      </c>
      <c r="Y309" s="250">
        <f t="shared" si="171"/>
        <v>13</v>
      </c>
      <c r="Z309" s="214"/>
      <c r="AA309" s="214"/>
      <c r="AB309" s="246"/>
      <c r="AC309" s="246"/>
      <c r="AD309" s="249"/>
      <c r="AE309" s="281"/>
      <c r="AF309" s="214"/>
      <c r="AG309" s="214" t="str">
        <f t="shared" si="188"/>
        <v>SAMA</v>
      </c>
      <c r="AH309" s="246"/>
      <c r="AI309" s="246"/>
      <c r="AJ309" s="250"/>
      <c r="AK309" s="214" t="str">
        <f t="shared" si="184"/>
        <v>normal</v>
      </c>
    </row>
    <row r="310" ht="15.0" customHeight="1">
      <c r="A310" s="214"/>
      <c r="B310" s="246" t="s">
        <v>32</v>
      </c>
      <c r="C310" s="246" t="s">
        <v>33</v>
      </c>
      <c r="D310" s="246" t="s">
        <v>21</v>
      </c>
      <c r="E310" s="249">
        <v>0.0</v>
      </c>
      <c r="F310" s="262"/>
      <c r="G310" s="262"/>
      <c r="H310" s="262"/>
      <c r="I310" s="262"/>
      <c r="J310" s="251">
        <f t="shared" si="149"/>
        <v>0</v>
      </c>
      <c r="K310" s="252">
        <f t="shared" si="150"/>
        <v>0</v>
      </c>
      <c r="L310" s="214"/>
      <c r="M310" s="253"/>
      <c r="N310" s="254"/>
      <c r="O310" s="214"/>
      <c r="P310" s="227"/>
      <c r="Q310" s="255"/>
      <c r="R310" s="250">
        <v>0.0</v>
      </c>
      <c r="S310" s="262"/>
      <c r="T310" s="262"/>
      <c r="U310" s="262"/>
      <c r="V310" s="262"/>
      <c r="W310" s="250">
        <f t="shared" si="151"/>
        <v>0</v>
      </c>
      <c r="X310" s="250">
        <f t="shared" si="189"/>
        <v>0</v>
      </c>
      <c r="Y310" s="250">
        <f t="shared" si="171"/>
        <v>0</v>
      </c>
      <c r="Z310" s="214"/>
      <c r="AA310" s="214"/>
      <c r="AB310" s="246"/>
      <c r="AC310" s="246"/>
      <c r="AD310" s="249"/>
      <c r="AE310" s="281"/>
      <c r="AF310" s="214"/>
      <c r="AG310" s="214"/>
      <c r="AH310" s="246"/>
      <c r="AI310" s="246"/>
      <c r="AJ310" s="250"/>
      <c r="AK310" s="214"/>
    </row>
    <row r="311" ht="15.0" customHeight="1">
      <c r="A311" s="214"/>
      <c r="B311" s="246" t="s">
        <v>5987</v>
      </c>
      <c r="C311" s="246"/>
      <c r="D311" s="246" t="s">
        <v>80</v>
      </c>
      <c r="E311" s="249">
        <v>0.0</v>
      </c>
      <c r="F311" s="262"/>
      <c r="G311" s="262"/>
      <c r="H311" s="262"/>
      <c r="I311" s="262"/>
      <c r="J311" s="251">
        <f t="shared" si="149"/>
        <v>0</v>
      </c>
      <c r="K311" s="252">
        <f t="shared" si="150"/>
        <v>0</v>
      </c>
      <c r="L311" s="214"/>
      <c r="M311" s="253"/>
      <c r="N311" s="254"/>
      <c r="O311" s="214"/>
      <c r="P311" s="227"/>
      <c r="Q311" s="255"/>
      <c r="R311" s="250">
        <v>0.0</v>
      </c>
      <c r="S311" s="262"/>
      <c r="T311" s="262"/>
      <c r="U311" s="262"/>
      <c r="V311" s="262"/>
      <c r="W311" s="250">
        <f t="shared" si="151"/>
        <v>0</v>
      </c>
      <c r="X311" s="250">
        <f t="shared" si="189"/>
        <v>0</v>
      </c>
      <c r="Y311" s="250">
        <f t="shared" si="171"/>
        <v>0</v>
      </c>
      <c r="Z311" s="214"/>
      <c r="AA311" s="214"/>
      <c r="AB311" s="246"/>
      <c r="AC311" s="246"/>
      <c r="AD311" s="249"/>
      <c r="AE311" s="281"/>
      <c r="AF311" s="214"/>
      <c r="AG311" s="214"/>
      <c r="AH311" s="246"/>
      <c r="AI311" s="246"/>
      <c r="AJ311" s="250"/>
      <c r="AK311" s="214"/>
    </row>
    <row r="312" ht="15.0" customHeight="1">
      <c r="A312" s="214"/>
      <c r="B312" s="246" t="s">
        <v>5988</v>
      </c>
      <c r="C312" s="246" t="s">
        <v>5989</v>
      </c>
      <c r="D312" s="246" t="s">
        <v>80</v>
      </c>
      <c r="E312" s="249">
        <v>0.0</v>
      </c>
      <c r="F312" s="262"/>
      <c r="G312" s="262"/>
      <c r="H312" s="262"/>
      <c r="I312" s="262"/>
      <c r="J312" s="251">
        <f t="shared" si="149"/>
        <v>0</v>
      </c>
      <c r="K312" s="252">
        <f t="shared" si="150"/>
        <v>0</v>
      </c>
      <c r="L312" s="214"/>
      <c r="M312" s="253"/>
      <c r="N312" s="254"/>
      <c r="O312" s="214"/>
      <c r="P312" s="227"/>
      <c r="Q312" s="255"/>
      <c r="R312" s="250">
        <v>0.0</v>
      </c>
      <c r="S312" s="262"/>
      <c r="T312" s="262"/>
      <c r="U312" s="262"/>
      <c r="V312" s="262"/>
      <c r="W312" s="250">
        <f t="shared" si="151"/>
        <v>0</v>
      </c>
      <c r="X312" s="250">
        <f t="shared" si="189"/>
        <v>0</v>
      </c>
      <c r="Y312" s="250">
        <f t="shared" si="171"/>
        <v>0</v>
      </c>
      <c r="Z312" s="214"/>
      <c r="AA312" s="214"/>
      <c r="AB312" s="246"/>
      <c r="AC312" s="246"/>
      <c r="AD312" s="249"/>
      <c r="AE312" s="281"/>
      <c r="AF312" s="214"/>
      <c r="AG312" s="214"/>
      <c r="AH312" s="246"/>
      <c r="AI312" s="246"/>
      <c r="AJ312" s="250"/>
      <c r="AK312" s="214"/>
    </row>
    <row r="313" ht="15.0" customHeight="1">
      <c r="A313" s="214"/>
      <c r="B313" s="246" t="s">
        <v>5990</v>
      </c>
      <c r="C313" s="246" t="s">
        <v>5991</v>
      </c>
      <c r="D313" s="246" t="s">
        <v>80</v>
      </c>
      <c r="E313" s="249">
        <v>0.0</v>
      </c>
      <c r="F313" s="262"/>
      <c r="G313" s="262"/>
      <c r="H313" s="262"/>
      <c r="I313" s="262"/>
      <c r="J313" s="251">
        <f t="shared" si="149"/>
        <v>0</v>
      </c>
      <c r="K313" s="252">
        <f t="shared" si="150"/>
        <v>0</v>
      </c>
      <c r="L313" s="214"/>
      <c r="M313" s="253"/>
      <c r="N313" s="254"/>
      <c r="O313" s="214"/>
      <c r="P313" s="227"/>
      <c r="Q313" s="255"/>
      <c r="R313" s="250">
        <v>0.0</v>
      </c>
      <c r="S313" s="262"/>
      <c r="T313" s="262"/>
      <c r="U313" s="262"/>
      <c r="V313" s="262"/>
      <c r="W313" s="250">
        <f t="shared" si="151"/>
        <v>0</v>
      </c>
      <c r="X313" s="250">
        <f t="shared" si="189"/>
        <v>0</v>
      </c>
      <c r="Y313" s="250">
        <f t="shared" si="171"/>
        <v>0</v>
      </c>
      <c r="Z313" s="214"/>
      <c r="AA313" s="214"/>
      <c r="AB313" s="246"/>
      <c r="AC313" s="246"/>
      <c r="AD313" s="249"/>
      <c r="AE313" s="281"/>
      <c r="AF313" s="214"/>
      <c r="AG313" s="214" t="str">
        <f t="shared" ref="AG313:AG315" si="190">IF(AC313=AI313,"SAMA","TIDAK")</f>
        <v>SAMA</v>
      </c>
      <c r="AH313" s="246"/>
      <c r="AI313" s="246"/>
      <c r="AJ313" s="250"/>
      <c r="AK313" s="214" t="str">
        <f t="shared" ref="AK313:AK315" si="191">IF(Y313&lt;0,"tidak normal","normal")</f>
        <v>normal</v>
      </c>
    </row>
    <row r="314" ht="15.0" customHeight="1">
      <c r="A314" s="214"/>
      <c r="B314" s="246" t="s">
        <v>5992</v>
      </c>
      <c r="C314" s="246"/>
      <c r="D314" s="246" t="s">
        <v>80</v>
      </c>
      <c r="E314" s="249">
        <v>0.0</v>
      </c>
      <c r="F314" s="262"/>
      <c r="G314" s="262"/>
      <c r="H314" s="262"/>
      <c r="I314" s="262"/>
      <c r="J314" s="251">
        <f t="shared" si="149"/>
        <v>0</v>
      </c>
      <c r="K314" s="252">
        <f t="shared" si="150"/>
        <v>0</v>
      </c>
      <c r="L314" s="214"/>
      <c r="M314" s="253"/>
      <c r="N314" s="254"/>
      <c r="O314" s="214"/>
      <c r="P314" s="227"/>
      <c r="Q314" s="255"/>
      <c r="R314" s="250">
        <v>0.0</v>
      </c>
      <c r="S314" s="262"/>
      <c r="T314" s="262"/>
      <c r="U314" s="262"/>
      <c r="V314" s="262"/>
      <c r="W314" s="250">
        <f t="shared" si="151"/>
        <v>0</v>
      </c>
      <c r="X314" s="250">
        <f t="shared" si="189"/>
        <v>0</v>
      </c>
      <c r="Y314" s="250">
        <f t="shared" si="171"/>
        <v>0</v>
      </c>
      <c r="Z314" s="214"/>
      <c r="AA314" s="214"/>
      <c r="AB314" s="246"/>
      <c r="AC314" s="246"/>
      <c r="AD314" s="249"/>
      <c r="AE314" s="281"/>
      <c r="AF314" s="214"/>
      <c r="AG314" s="214" t="str">
        <f t="shared" si="190"/>
        <v>SAMA</v>
      </c>
      <c r="AH314" s="246"/>
      <c r="AI314" s="246"/>
      <c r="AJ314" s="250"/>
      <c r="AK314" s="214" t="str">
        <f t="shared" si="191"/>
        <v>normal</v>
      </c>
    </row>
    <row r="315" ht="15.0" customHeight="1">
      <c r="A315" s="214"/>
      <c r="B315" s="261" t="s">
        <v>5993</v>
      </c>
      <c r="C315" s="247" t="s">
        <v>4127</v>
      </c>
      <c r="D315" s="246" t="s">
        <v>80</v>
      </c>
      <c r="E315" s="249">
        <v>1.0</v>
      </c>
      <c r="F315" s="262"/>
      <c r="G315" s="262"/>
      <c r="H315" s="262"/>
      <c r="I315" s="262"/>
      <c r="J315" s="251">
        <f t="shared" si="149"/>
        <v>0</v>
      </c>
      <c r="K315" s="252">
        <f t="shared" si="150"/>
        <v>1</v>
      </c>
      <c r="L315" s="214"/>
      <c r="M315" s="263"/>
      <c r="N315" s="254"/>
      <c r="O315" s="214"/>
      <c r="P315" s="227"/>
      <c r="Q315" s="255"/>
      <c r="R315" s="250">
        <v>0.0</v>
      </c>
      <c r="S315" s="262"/>
      <c r="T315" s="262"/>
      <c r="U315" s="262"/>
      <c r="V315" s="262"/>
      <c r="W315" s="250">
        <f t="shared" si="151"/>
        <v>0</v>
      </c>
      <c r="X315" s="250">
        <f t="shared" si="189"/>
        <v>0</v>
      </c>
      <c r="Y315" s="250">
        <f t="shared" si="171"/>
        <v>1</v>
      </c>
      <c r="Z315" s="214"/>
      <c r="AA315" s="214"/>
      <c r="AB315" s="246"/>
      <c r="AC315" s="246"/>
      <c r="AD315" s="249"/>
      <c r="AE315" s="281"/>
      <c r="AF315" s="214"/>
      <c r="AG315" s="214" t="str">
        <f t="shared" si="190"/>
        <v>SAMA</v>
      </c>
      <c r="AH315" s="246"/>
      <c r="AI315" s="246"/>
      <c r="AJ315" s="250"/>
      <c r="AK315" s="214" t="str">
        <f t="shared" si="191"/>
        <v>normal</v>
      </c>
    </row>
    <row r="316" ht="15.0" customHeight="1">
      <c r="A316" s="214"/>
      <c r="B316" s="247" t="s">
        <v>5994</v>
      </c>
      <c r="C316" s="247" t="s">
        <v>780</v>
      </c>
      <c r="D316" s="246" t="s">
        <v>80</v>
      </c>
      <c r="E316" s="249">
        <v>1.0</v>
      </c>
      <c r="F316" s="262"/>
      <c r="G316" s="262"/>
      <c r="H316" s="262"/>
      <c r="I316" s="262"/>
      <c r="J316" s="251">
        <f t="shared" si="149"/>
        <v>0</v>
      </c>
      <c r="K316" s="252">
        <f t="shared" si="150"/>
        <v>1</v>
      </c>
      <c r="L316" s="214"/>
      <c r="M316" s="263"/>
      <c r="N316" s="254"/>
      <c r="O316" s="214"/>
      <c r="P316" s="227"/>
      <c r="Q316" s="255"/>
      <c r="R316" s="250">
        <v>0.0</v>
      </c>
      <c r="S316" s="262"/>
      <c r="T316" s="262"/>
      <c r="U316" s="262"/>
      <c r="V316" s="262"/>
      <c r="W316" s="250">
        <f t="shared" si="151"/>
        <v>0</v>
      </c>
      <c r="X316" s="250">
        <f t="shared" si="189"/>
        <v>0</v>
      </c>
      <c r="Y316" s="250">
        <f t="shared" si="171"/>
        <v>1</v>
      </c>
      <c r="Z316" s="214"/>
      <c r="AA316" s="214"/>
      <c r="AB316" s="246"/>
      <c r="AC316" s="246"/>
      <c r="AD316" s="249"/>
      <c r="AE316" s="281"/>
      <c r="AF316" s="214"/>
      <c r="AG316" s="214"/>
      <c r="AH316" s="246"/>
      <c r="AI316" s="246"/>
      <c r="AJ316" s="250"/>
      <c r="AK316" s="214"/>
    </row>
    <row r="317" ht="15.0" customHeight="1">
      <c r="A317" s="214"/>
      <c r="B317" s="269" t="s">
        <v>5995</v>
      </c>
      <c r="C317" s="269" t="s">
        <v>3357</v>
      </c>
      <c r="D317" s="246" t="s">
        <v>80</v>
      </c>
      <c r="E317" s="249">
        <v>5.0</v>
      </c>
      <c r="F317" s="262"/>
      <c r="G317" s="262"/>
      <c r="H317" s="262"/>
      <c r="I317" s="262"/>
      <c r="J317" s="251">
        <f t="shared" si="149"/>
        <v>0</v>
      </c>
      <c r="K317" s="252">
        <f t="shared" si="150"/>
        <v>5</v>
      </c>
      <c r="L317" s="214"/>
      <c r="M317" s="253" t="s">
        <v>350</v>
      </c>
      <c r="N317" s="254">
        <v>1.0</v>
      </c>
      <c r="O317" s="214" t="str">
        <f t="shared" ref="O317:O318" si="192">IF(E317=N317,"Sama","Tidak Sama")</f>
        <v>Tidak Sama</v>
      </c>
      <c r="P317" s="227"/>
      <c r="Q317" s="255"/>
      <c r="R317" s="258">
        <v>2.0</v>
      </c>
      <c r="S317" s="266"/>
      <c r="T317" s="266"/>
      <c r="U317" s="262"/>
      <c r="V317" s="262"/>
      <c r="W317" s="250">
        <f t="shared" si="151"/>
        <v>0</v>
      </c>
      <c r="X317" s="250">
        <f t="shared" si="189"/>
        <v>2</v>
      </c>
      <c r="Y317" s="250">
        <f t="shared" si="171"/>
        <v>3</v>
      </c>
      <c r="Z317" s="214" t="str">
        <f>IF(AB317=B317,"SAMA","TIDAK SAMA")</f>
        <v>TIDAK SAMA</v>
      </c>
      <c r="AA317" s="214" t="str">
        <f>IF(C317=AC317,"SAMA","TIDAK SAMA")</f>
        <v>TIDAK SAMA</v>
      </c>
      <c r="AB317" s="246" t="s">
        <v>350</v>
      </c>
      <c r="AC317" s="246" t="s">
        <v>5996</v>
      </c>
      <c r="AD317" s="249">
        <v>1.0</v>
      </c>
      <c r="AE317" s="281"/>
      <c r="AF317" s="214" t="str">
        <f>IF(B317=AH317,"SAMA","TIDAK SAMA")</f>
        <v>TIDAK SAMA</v>
      </c>
      <c r="AG317" s="214" t="str">
        <f t="shared" ref="AG317:AG325" si="193">IF(AC317=AI317,"SAMA","TIDAK")</f>
        <v>SAMA</v>
      </c>
      <c r="AH317" s="246" t="s">
        <v>350</v>
      </c>
      <c r="AI317" s="246" t="s">
        <v>5996</v>
      </c>
      <c r="AJ317" s="250">
        <v>1.0</v>
      </c>
      <c r="AK317" s="214" t="str">
        <f t="shared" ref="AK317:AK325" si="194">IF(Y317&lt;0,"tidak normal","normal")</f>
        <v>normal</v>
      </c>
    </row>
    <row r="318" ht="15.0" customHeight="1">
      <c r="A318" s="214"/>
      <c r="B318" s="246" t="s">
        <v>5958</v>
      </c>
      <c r="C318" s="246"/>
      <c r="D318" s="246" t="s">
        <v>80</v>
      </c>
      <c r="E318" s="249">
        <v>0.0</v>
      </c>
      <c r="F318" s="262"/>
      <c r="G318" s="262"/>
      <c r="H318" s="262"/>
      <c r="I318" s="262"/>
      <c r="J318" s="251">
        <f t="shared" si="149"/>
        <v>0</v>
      </c>
      <c r="K318" s="252">
        <f t="shared" si="150"/>
        <v>0</v>
      </c>
      <c r="L318" s="214"/>
      <c r="M318" s="253" t="s">
        <v>5958</v>
      </c>
      <c r="N318" s="254">
        <v>3.0</v>
      </c>
      <c r="O318" s="214" t="str">
        <f t="shared" si="192"/>
        <v>Tidak Sama</v>
      </c>
      <c r="P318" s="227"/>
      <c r="Q318" s="255"/>
      <c r="R318" s="250">
        <v>0.0</v>
      </c>
      <c r="S318" s="262"/>
      <c r="T318" s="262"/>
      <c r="U318" s="262"/>
      <c r="V318" s="262"/>
      <c r="W318" s="250">
        <f t="shared" si="151"/>
        <v>0</v>
      </c>
      <c r="X318" s="250">
        <f t="shared" si="189"/>
        <v>0</v>
      </c>
      <c r="Y318" s="250">
        <f t="shared" si="171"/>
        <v>0</v>
      </c>
      <c r="Z318" s="214"/>
      <c r="AA318" s="214"/>
      <c r="AB318" s="246"/>
      <c r="AC318" s="246"/>
      <c r="AD318" s="249"/>
      <c r="AE318" s="281"/>
      <c r="AF318" s="214"/>
      <c r="AG318" s="214" t="str">
        <f t="shared" si="193"/>
        <v>SAMA</v>
      </c>
      <c r="AH318" s="246"/>
      <c r="AI318" s="246"/>
      <c r="AJ318" s="250"/>
      <c r="AK318" s="214" t="str">
        <f t="shared" si="194"/>
        <v>normal</v>
      </c>
    </row>
    <row r="319" ht="15.0" customHeight="1">
      <c r="A319" s="214"/>
      <c r="B319" s="246" t="s">
        <v>5997</v>
      </c>
      <c r="C319" s="246"/>
      <c r="D319" s="247" t="s">
        <v>5891</v>
      </c>
      <c r="E319" s="249">
        <v>0.0</v>
      </c>
      <c r="F319" s="249"/>
      <c r="G319" s="249"/>
      <c r="H319" s="249"/>
      <c r="I319" s="249"/>
      <c r="J319" s="251">
        <f t="shared" si="149"/>
        <v>0</v>
      </c>
      <c r="K319" s="252">
        <f t="shared" si="150"/>
        <v>0</v>
      </c>
      <c r="L319" s="214"/>
      <c r="M319" s="253"/>
      <c r="N319" s="254"/>
      <c r="O319" s="214"/>
      <c r="P319" s="227"/>
      <c r="Q319" s="255"/>
      <c r="R319" s="250">
        <v>0.0</v>
      </c>
      <c r="S319" s="249"/>
      <c r="T319" s="249"/>
      <c r="U319" s="249"/>
      <c r="V319" s="249"/>
      <c r="W319" s="250">
        <f t="shared" si="151"/>
        <v>0</v>
      </c>
      <c r="X319" s="250">
        <f t="shared" si="189"/>
        <v>0</v>
      </c>
      <c r="Y319" s="250">
        <f t="shared" si="171"/>
        <v>0</v>
      </c>
      <c r="Z319" s="214"/>
      <c r="AA319" s="214"/>
      <c r="AB319" s="246"/>
      <c r="AC319" s="246"/>
      <c r="AD319" s="249"/>
      <c r="AE319" s="281"/>
      <c r="AF319" s="214"/>
      <c r="AG319" s="214" t="str">
        <f t="shared" si="193"/>
        <v>SAMA</v>
      </c>
      <c r="AH319" s="246"/>
      <c r="AI319" s="246"/>
      <c r="AJ319" s="250"/>
      <c r="AK319" s="214" t="str">
        <f t="shared" si="194"/>
        <v>normal</v>
      </c>
    </row>
    <row r="320" ht="15.0" customHeight="1">
      <c r="A320" s="214"/>
      <c r="B320" s="246" t="s">
        <v>2210</v>
      </c>
      <c r="C320" s="246" t="s">
        <v>5974</v>
      </c>
      <c r="D320" s="246" t="s">
        <v>80</v>
      </c>
      <c r="E320" s="249">
        <v>0.0</v>
      </c>
      <c r="F320" s="262"/>
      <c r="G320" s="262"/>
      <c r="H320" s="262"/>
      <c r="I320" s="262"/>
      <c r="J320" s="251">
        <f t="shared" si="149"/>
        <v>0</v>
      </c>
      <c r="K320" s="252">
        <f t="shared" si="150"/>
        <v>0</v>
      </c>
      <c r="L320" s="214"/>
      <c r="M320" s="263" t="s">
        <v>5976</v>
      </c>
      <c r="N320" s="254">
        <v>1.0</v>
      </c>
      <c r="O320" s="214" t="str">
        <f t="shared" ref="O320:O325" si="195">IF(E320=N320,"Sama","Tidak Sama")</f>
        <v>Tidak Sama</v>
      </c>
      <c r="P320" s="227"/>
      <c r="Q320" s="255"/>
      <c r="R320" s="250">
        <v>0.0</v>
      </c>
      <c r="S320" s="262"/>
      <c r="T320" s="262"/>
      <c r="U320" s="262"/>
      <c r="V320" s="262"/>
      <c r="W320" s="250">
        <f t="shared" si="151"/>
        <v>0</v>
      </c>
      <c r="X320" s="250">
        <f t="shared" si="189"/>
        <v>0</v>
      </c>
      <c r="Y320" s="250">
        <f t="shared" si="171"/>
        <v>0</v>
      </c>
      <c r="Z320" s="214" t="str">
        <f t="shared" ref="Z320:Z325" si="196">IF(AB320=B320,"SAMA","TIDAK SAMA")</f>
        <v>TIDAK SAMA</v>
      </c>
      <c r="AA320" s="214" t="str">
        <f t="shared" ref="AA320:AA325" si="197">IF(C320=AC320,"SAMA","TIDAK SAMA")</f>
        <v>TIDAK SAMA</v>
      </c>
      <c r="AB320" s="246" t="s">
        <v>5998</v>
      </c>
      <c r="AC320" s="246" t="s">
        <v>5999</v>
      </c>
      <c r="AD320" s="249">
        <v>1.0</v>
      </c>
      <c r="AE320" s="281"/>
      <c r="AF320" s="214" t="str">
        <f t="shared" ref="AF320:AF325" si="198">IF(B320=AH320,"SAMA","TIDAK SAMA")</f>
        <v>TIDAK SAMA</v>
      </c>
      <c r="AG320" s="214" t="str">
        <f t="shared" si="193"/>
        <v>SAMA</v>
      </c>
      <c r="AH320" s="246" t="s">
        <v>5998</v>
      </c>
      <c r="AI320" s="246" t="s">
        <v>5999</v>
      </c>
      <c r="AJ320" s="250">
        <v>1.0</v>
      </c>
      <c r="AK320" s="214" t="str">
        <f t="shared" si="194"/>
        <v>normal</v>
      </c>
    </row>
    <row r="321" ht="15.0" customHeight="1">
      <c r="A321" s="214"/>
      <c r="B321" s="247" t="s">
        <v>5976</v>
      </c>
      <c r="C321" s="247" t="s">
        <v>5977</v>
      </c>
      <c r="D321" s="248" t="s">
        <v>80</v>
      </c>
      <c r="E321" s="249">
        <v>0.0</v>
      </c>
      <c r="F321" s="262"/>
      <c r="G321" s="262"/>
      <c r="H321" s="262"/>
      <c r="I321" s="262"/>
      <c r="J321" s="251">
        <f t="shared" si="149"/>
        <v>0</v>
      </c>
      <c r="K321" s="252">
        <f t="shared" si="150"/>
        <v>0</v>
      </c>
      <c r="L321" s="214"/>
      <c r="M321" s="263" t="s">
        <v>5976</v>
      </c>
      <c r="N321" s="254">
        <v>1.0</v>
      </c>
      <c r="O321" s="214" t="str">
        <f t="shared" si="195"/>
        <v>Tidak Sama</v>
      </c>
      <c r="P321" s="227"/>
      <c r="Q321" s="255"/>
      <c r="R321" s="250">
        <v>0.0</v>
      </c>
      <c r="S321" s="262"/>
      <c r="T321" s="262"/>
      <c r="U321" s="262"/>
      <c r="V321" s="262"/>
      <c r="W321" s="250">
        <f t="shared" si="151"/>
        <v>0</v>
      </c>
      <c r="X321" s="250">
        <f t="shared" si="189"/>
        <v>0</v>
      </c>
      <c r="Y321" s="250">
        <f t="shared" si="171"/>
        <v>0</v>
      </c>
      <c r="Z321" s="214" t="str">
        <f t="shared" si="196"/>
        <v>TIDAK SAMA</v>
      </c>
      <c r="AA321" s="214" t="str">
        <f t="shared" si="197"/>
        <v>TIDAK SAMA</v>
      </c>
      <c r="AB321" s="246" t="s">
        <v>6000</v>
      </c>
      <c r="AC321" s="246" t="s">
        <v>6001</v>
      </c>
      <c r="AD321" s="249">
        <v>1.0</v>
      </c>
      <c r="AE321" s="281"/>
      <c r="AF321" s="214" t="str">
        <f t="shared" si="198"/>
        <v>TIDAK SAMA</v>
      </c>
      <c r="AG321" s="214" t="str">
        <f t="shared" si="193"/>
        <v>SAMA</v>
      </c>
      <c r="AH321" s="246" t="s">
        <v>6000</v>
      </c>
      <c r="AI321" s="246" t="s">
        <v>6001</v>
      </c>
      <c r="AJ321" s="250">
        <v>1.0</v>
      </c>
      <c r="AK321" s="214" t="str">
        <f t="shared" si="194"/>
        <v>normal</v>
      </c>
    </row>
    <row r="322" ht="15.0" customHeight="1">
      <c r="A322" s="214"/>
      <c r="B322" s="247" t="s">
        <v>5976</v>
      </c>
      <c r="C322" s="247" t="s">
        <v>5979</v>
      </c>
      <c r="D322" s="248" t="s">
        <v>80</v>
      </c>
      <c r="E322" s="249">
        <v>0.0</v>
      </c>
      <c r="F322" s="262"/>
      <c r="G322" s="262"/>
      <c r="H322" s="262"/>
      <c r="I322" s="262"/>
      <c r="J322" s="251">
        <f t="shared" si="149"/>
        <v>0</v>
      </c>
      <c r="K322" s="252">
        <f t="shared" si="150"/>
        <v>0</v>
      </c>
      <c r="L322" s="214"/>
      <c r="M322" s="263" t="s">
        <v>5976</v>
      </c>
      <c r="N322" s="254">
        <v>1.0</v>
      </c>
      <c r="O322" s="214" t="str">
        <f t="shared" si="195"/>
        <v>Tidak Sama</v>
      </c>
      <c r="P322" s="227"/>
      <c r="Q322" s="255"/>
      <c r="R322" s="250">
        <v>0.0</v>
      </c>
      <c r="S322" s="262"/>
      <c r="T322" s="262"/>
      <c r="U322" s="262"/>
      <c r="V322" s="262"/>
      <c r="W322" s="250">
        <f t="shared" si="151"/>
        <v>0</v>
      </c>
      <c r="X322" s="250">
        <f t="shared" si="189"/>
        <v>0</v>
      </c>
      <c r="Y322" s="250">
        <f t="shared" si="171"/>
        <v>0</v>
      </c>
      <c r="Z322" s="214" t="str">
        <f t="shared" si="196"/>
        <v>TIDAK SAMA</v>
      </c>
      <c r="AA322" s="214" t="str">
        <f t="shared" si="197"/>
        <v>TIDAK SAMA</v>
      </c>
      <c r="AB322" s="246" t="s">
        <v>3292</v>
      </c>
      <c r="AC322" s="246" t="s">
        <v>6002</v>
      </c>
      <c r="AD322" s="249">
        <v>1.0</v>
      </c>
      <c r="AE322" s="281"/>
      <c r="AF322" s="214" t="str">
        <f t="shared" si="198"/>
        <v>TIDAK SAMA</v>
      </c>
      <c r="AG322" s="214" t="str">
        <f t="shared" si="193"/>
        <v>SAMA</v>
      </c>
      <c r="AH322" s="246" t="s">
        <v>3292</v>
      </c>
      <c r="AI322" s="246" t="s">
        <v>6002</v>
      </c>
      <c r="AJ322" s="250">
        <v>1.0</v>
      </c>
      <c r="AK322" s="214" t="str">
        <f t="shared" si="194"/>
        <v>normal</v>
      </c>
    </row>
    <row r="323" ht="15.0" customHeight="1">
      <c r="A323" s="214"/>
      <c r="B323" s="247" t="s">
        <v>5976</v>
      </c>
      <c r="C323" s="247" t="s">
        <v>5798</v>
      </c>
      <c r="D323" s="248" t="s">
        <v>80</v>
      </c>
      <c r="E323" s="249">
        <v>0.0</v>
      </c>
      <c r="F323" s="262"/>
      <c r="G323" s="262"/>
      <c r="H323" s="262"/>
      <c r="I323" s="262"/>
      <c r="J323" s="251">
        <f t="shared" si="149"/>
        <v>0</v>
      </c>
      <c r="K323" s="252">
        <f t="shared" si="150"/>
        <v>0</v>
      </c>
      <c r="L323" s="214"/>
      <c r="M323" s="263" t="s">
        <v>5976</v>
      </c>
      <c r="N323" s="254">
        <v>1.0</v>
      </c>
      <c r="O323" s="214" t="str">
        <f t="shared" si="195"/>
        <v>Tidak Sama</v>
      </c>
      <c r="P323" s="227"/>
      <c r="Q323" s="255"/>
      <c r="R323" s="250">
        <v>0.0</v>
      </c>
      <c r="S323" s="262"/>
      <c r="T323" s="262"/>
      <c r="U323" s="262"/>
      <c r="V323" s="262"/>
      <c r="W323" s="250">
        <f t="shared" si="151"/>
        <v>0</v>
      </c>
      <c r="X323" s="250">
        <f t="shared" si="189"/>
        <v>0</v>
      </c>
      <c r="Y323" s="250">
        <f t="shared" si="171"/>
        <v>0</v>
      </c>
      <c r="Z323" s="214" t="str">
        <f t="shared" si="196"/>
        <v>TIDAK SAMA</v>
      </c>
      <c r="AA323" s="214" t="str">
        <f t="shared" si="197"/>
        <v>TIDAK SAMA</v>
      </c>
      <c r="AB323" s="246" t="s">
        <v>6003</v>
      </c>
      <c r="AC323" s="246" t="s">
        <v>6004</v>
      </c>
      <c r="AD323" s="249">
        <v>6.0</v>
      </c>
      <c r="AE323" s="281"/>
      <c r="AF323" s="214" t="str">
        <f t="shared" si="198"/>
        <v>TIDAK SAMA</v>
      </c>
      <c r="AG323" s="214" t="str">
        <f t="shared" si="193"/>
        <v>SAMA</v>
      </c>
      <c r="AH323" s="246" t="s">
        <v>6003</v>
      </c>
      <c r="AI323" s="246" t="s">
        <v>6004</v>
      </c>
      <c r="AJ323" s="250">
        <v>3.0</v>
      </c>
      <c r="AK323" s="214" t="str">
        <f t="shared" si="194"/>
        <v>normal</v>
      </c>
    </row>
    <row r="324" ht="15.0" customHeight="1">
      <c r="A324" s="214"/>
      <c r="B324" s="265" t="s">
        <v>1239</v>
      </c>
      <c r="C324" s="265" t="s">
        <v>1244</v>
      </c>
      <c r="D324" s="246" t="s">
        <v>80</v>
      </c>
      <c r="E324" s="257">
        <v>2.0</v>
      </c>
      <c r="F324" s="266"/>
      <c r="G324" s="262"/>
      <c r="H324" s="262"/>
      <c r="I324" s="262"/>
      <c r="J324" s="251">
        <f t="shared" si="149"/>
        <v>0</v>
      </c>
      <c r="K324" s="252">
        <f t="shared" si="150"/>
        <v>2</v>
      </c>
      <c r="L324" s="214"/>
      <c r="M324" s="253" t="s">
        <v>5985</v>
      </c>
      <c r="N324" s="254">
        <v>1.0</v>
      </c>
      <c r="O324" s="214" t="str">
        <f t="shared" si="195"/>
        <v>Tidak Sama</v>
      </c>
      <c r="P324" s="227"/>
      <c r="Q324" s="255"/>
      <c r="R324" s="250">
        <v>0.0</v>
      </c>
      <c r="S324" s="262"/>
      <c r="T324" s="262"/>
      <c r="U324" s="262"/>
      <c r="V324" s="262"/>
      <c r="W324" s="250">
        <f t="shared" si="151"/>
        <v>0</v>
      </c>
      <c r="X324" s="250">
        <f t="shared" si="189"/>
        <v>0</v>
      </c>
      <c r="Y324" s="250">
        <f t="shared" si="171"/>
        <v>2</v>
      </c>
      <c r="Z324" s="214" t="str">
        <f t="shared" si="196"/>
        <v>TIDAK SAMA</v>
      </c>
      <c r="AA324" s="214" t="str">
        <f t="shared" si="197"/>
        <v>TIDAK SAMA</v>
      </c>
      <c r="AB324" s="246" t="s">
        <v>6005</v>
      </c>
      <c r="AC324" s="246" t="s">
        <v>6006</v>
      </c>
      <c r="AD324" s="249">
        <v>1.0</v>
      </c>
      <c r="AE324" s="281"/>
      <c r="AF324" s="214" t="str">
        <f t="shared" si="198"/>
        <v>TIDAK SAMA</v>
      </c>
      <c r="AG324" s="214" t="str">
        <f t="shared" si="193"/>
        <v>SAMA</v>
      </c>
      <c r="AH324" s="246" t="s">
        <v>6005</v>
      </c>
      <c r="AI324" s="246" t="s">
        <v>6006</v>
      </c>
      <c r="AJ324" s="250">
        <v>0.0</v>
      </c>
      <c r="AK324" s="214" t="str">
        <f t="shared" si="194"/>
        <v>normal</v>
      </c>
    </row>
    <row r="325" ht="15.0" customHeight="1">
      <c r="A325" s="214"/>
      <c r="B325" s="246" t="s">
        <v>6007</v>
      </c>
      <c r="C325" s="246"/>
      <c r="D325" s="246" t="s">
        <v>80</v>
      </c>
      <c r="E325" s="249">
        <v>0.0</v>
      </c>
      <c r="F325" s="262"/>
      <c r="G325" s="262"/>
      <c r="H325" s="262"/>
      <c r="I325" s="262"/>
      <c r="J325" s="251">
        <f t="shared" si="149"/>
        <v>0</v>
      </c>
      <c r="K325" s="252">
        <f t="shared" si="150"/>
        <v>0</v>
      </c>
      <c r="L325" s="214"/>
      <c r="M325" s="253" t="s">
        <v>6007</v>
      </c>
      <c r="N325" s="254">
        <v>1.0</v>
      </c>
      <c r="O325" s="214" t="str">
        <f t="shared" si="195"/>
        <v>Tidak Sama</v>
      </c>
      <c r="P325" s="227"/>
      <c r="Q325" s="255"/>
      <c r="R325" s="250">
        <v>0.0</v>
      </c>
      <c r="S325" s="262"/>
      <c r="T325" s="262"/>
      <c r="U325" s="262"/>
      <c r="V325" s="262"/>
      <c r="W325" s="250">
        <f t="shared" si="151"/>
        <v>0</v>
      </c>
      <c r="X325" s="250">
        <f t="shared" si="189"/>
        <v>0</v>
      </c>
      <c r="Y325" s="250">
        <f t="shared" si="171"/>
        <v>0</v>
      </c>
      <c r="Z325" s="214" t="str">
        <f t="shared" si="196"/>
        <v>TIDAK SAMA</v>
      </c>
      <c r="AA325" s="214" t="str">
        <f t="shared" si="197"/>
        <v>TIDAK SAMA</v>
      </c>
      <c r="AB325" s="246" t="s">
        <v>6008</v>
      </c>
      <c r="AC325" s="246" t="s">
        <v>6009</v>
      </c>
      <c r="AD325" s="249">
        <v>1.0</v>
      </c>
      <c r="AE325" s="281"/>
      <c r="AF325" s="214" t="str">
        <f t="shared" si="198"/>
        <v>TIDAK SAMA</v>
      </c>
      <c r="AG325" s="214" t="str">
        <f t="shared" si="193"/>
        <v>SAMA</v>
      </c>
      <c r="AH325" s="246" t="s">
        <v>6008</v>
      </c>
      <c r="AI325" s="246" t="s">
        <v>6009</v>
      </c>
      <c r="AJ325" s="250">
        <v>0.0</v>
      </c>
      <c r="AK325" s="214" t="str">
        <f t="shared" si="194"/>
        <v>normal</v>
      </c>
    </row>
    <row r="326" ht="15.0" customHeight="1">
      <c r="A326" s="214"/>
      <c r="B326" s="246" t="s">
        <v>6010</v>
      </c>
      <c r="C326" s="246"/>
      <c r="D326" s="246" t="s">
        <v>80</v>
      </c>
      <c r="E326" s="249">
        <v>0.0</v>
      </c>
      <c r="F326" s="262"/>
      <c r="G326" s="262"/>
      <c r="H326" s="262"/>
      <c r="I326" s="262"/>
      <c r="J326" s="251">
        <f t="shared" si="149"/>
        <v>0</v>
      </c>
      <c r="K326" s="252">
        <f t="shared" si="150"/>
        <v>0</v>
      </c>
      <c r="L326" s="214"/>
      <c r="M326" s="253"/>
      <c r="N326" s="254"/>
      <c r="O326" s="214"/>
      <c r="P326" s="227"/>
      <c r="Q326" s="255"/>
      <c r="R326" s="250">
        <v>0.0</v>
      </c>
      <c r="S326" s="262"/>
      <c r="T326" s="262"/>
      <c r="U326" s="262"/>
      <c r="V326" s="262"/>
      <c r="W326" s="250">
        <f t="shared" si="151"/>
        <v>0</v>
      </c>
      <c r="X326" s="250">
        <f t="shared" si="189"/>
        <v>0</v>
      </c>
      <c r="Y326" s="250">
        <f t="shared" si="171"/>
        <v>0</v>
      </c>
      <c r="Z326" s="214"/>
      <c r="AA326" s="214"/>
      <c r="AB326" s="246"/>
      <c r="AC326" s="246"/>
      <c r="AD326" s="249"/>
      <c r="AE326" s="281"/>
      <c r="AF326" s="214"/>
      <c r="AG326" s="214"/>
      <c r="AH326" s="246"/>
      <c r="AI326" s="246"/>
      <c r="AJ326" s="250"/>
      <c r="AK326" s="214"/>
    </row>
    <row r="327" ht="15.0" customHeight="1">
      <c r="A327" s="214"/>
      <c r="B327" s="246" t="s">
        <v>6011</v>
      </c>
      <c r="C327" s="246"/>
      <c r="D327" s="246" t="s">
        <v>80</v>
      </c>
      <c r="E327" s="249">
        <v>0.0</v>
      </c>
      <c r="F327" s="262"/>
      <c r="G327" s="262"/>
      <c r="H327" s="262"/>
      <c r="I327" s="262"/>
      <c r="J327" s="251">
        <f t="shared" si="149"/>
        <v>0</v>
      </c>
      <c r="K327" s="252">
        <f t="shared" si="150"/>
        <v>0</v>
      </c>
      <c r="L327" s="214"/>
      <c r="M327" s="253" t="s">
        <v>6011</v>
      </c>
      <c r="N327" s="254">
        <v>6.0</v>
      </c>
      <c r="O327" s="214" t="str">
        <f t="shared" ref="O327:O332" si="199">IF(E327=N327,"Sama","Tidak Sama")</f>
        <v>Tidak Sama</v>
      </c>
      <c r="P327" s="227"/>
      <c r="Q327" s="255"/>
      <c r="R327" s="250">
        <v>0.0</v>
      </c>
      <c r="S327" s="262"/>
      <c r="T327" s="262"/>
      <c r="U327" s="262"/>
      <c r="V327" s="262"/>
      <c r="W327" s="250">
        <f t="shared" si="151"/>
        <v>0</v>
      </c>
      <c r="X327" s="250">
        <f t="shared" si="189"/>
        <v>0</v>
      </c>
      <c r="Y327" s="250">
        <f t="shared" si="171"/>
        <v>0</v>
      </c>
      <c r="Z327" s="214"/>
      <c r="AA327" s="214"/>
      <c r="AB327" s="246"/>
      <c r="AC327" s="246"/>
      <c r="AD327" s="249"/>
      <c r="AE327" s="281"/>
      <c r="AF327" s="214"/>
      <c r="AG327" s="214"/>
      <c r="AH327" s="246"/>
      <c r="AI327" s="246"/>
      <c r="AJ327" s="250"/>
      <c r="AK327" s="214"/>
    </row>
    <row r="328" ht="15.0" customHeight="1">
      <c r="A328" s="214"/>
      <c r="B328" s="247" t="s">
        <v>6012</v>
      </c>
      <c r="C328" s="246" t="s">
        <v>6013</v>
      </c>
      <c r="D328" s="246" t="s">
        <v>80</v>
      </c>
      <c r="E328" s="249">
        <v>3.0</v>
      </c>
      <c r="F328" s="262"/>
      <c r="G328" s="262"/>
      <c r="H328" s="262"/>
      <c r="I328" s="262"/>
      <c r="J328" s="251">
        <f t="shared" si="149"/>
        <v>0</v>
      </c>
      <c r="K328" s="252">
        <f t="shared" si="150"/>
        <v>3</v>
      </c>
      <c r="L328" s="214"/>
      <c r="M328" s="263" t="s">
        <v>6014</v>
      </c>
      <c r="N328" s="254">
        <v>1.0</v>
      </c>
      <c r="O328" s="214" t="str">
        <f t="shared" si="199"/>
        <v>Tidak Sama</v>
      </c>
      <c r="P328" s="227"/>
      <c r="Q328" s="255"/>
      <c r="R328" s="250">
        <v>0.0</v>
      </c>
      <c r="S328" s="262"/>
      <c r="T328" s="262"/>
      <c r="U328" s="262"/>
      <c r="V328" s="262"/>
      <c r="W328" s="250">
        <f t="shared" si="151"/>
        <v>0</v>
      </c>
      <c r="X328" s="250">
        <f t="shared" si="189"/>
        <v>0</v>
      </c>
      <c r="Y328" s="250">
        <f t="shared" si="171"/>
        <v>3</v>
      </c>
      <c r="Z328" s="214" t="str">
        <f>IF(AB328=B328,"SAMA","TIDAK SAMA")</f>
        <v>TIDAK SAMA</v>
      </c>
      <c r="AA328" s="214" t="str">
        <f>IF(C328=AC328,"SAMA","TIDAK SAMA")</f>
        <v>TIDAK SAMA</v>
      </c>
      <c r="AB328" s="247" t="s">
        <v>6015</v>
      </c>
      <c r="AC328" s="300" t="s">
        <v>5478</v>
      </c>
      <c r="AD328" s="249">
        <v>4.0</v>
      </c>
      <c r="AE328" s="281"/>
      <c r="AF328" s="214" t="str">
        <f>IF(B328=AH328,"SAMA","TIDAK SAMA")</f>
        <v>TIDAK SAMA</v>
      </c>
      <c r="AG328" s="214" t="str">
        <f>IF(AC328=AI328,"SAMA","TIDAK")</f>
        <v>SAMA</v>
      </c>
      <c r="AH328" s="247" t="s">
        <v>6015</v>
      </c>
      <c r="AI328" s="300" t="s">
        <v>5478</v>
      </c>
      <c r="AJ328" s="250">
        <v>0.0</v>
      </c>
      <c r="AK328" s="214" t="str">
        <f>IF(Y328&lt;0,"tidak normal","normal")</f>
        <v>normal</v>
      </c>
    </row>
    <row r="329" ht="15.0" customHeight="1">
      <c r="A329" s="214"/>
      <c r="B329" s="265" t="s">
        <v>6016</v>
      </c>
      <c r="C329" s="246" t="s">
        <v>1806</v>
      </c>
      <c r="D329" s="246" t="s">
        <v>80</v>
      </c>
      <c r="E329" s="257">
        <v>21.0</v>
      </c>
      <c r="F329" s="262"/>
      <c r="G329" s="266"/>
      <c r="H329" s="266"/>
      <c r="I329" s="262"/>
      <c r="J329" s="251">
        <f t="shared" si="149"/>
        <v>0</v>
      </c>
      <c r="K329" s="252">
        <f t="shared" si="150"/>
        <v>21</v>
      </c>
      <c r="L329" s="214"/>
      <c r="M329" s="253" t="s">
        <v>6017</v>
      </c>
      <c r="N329" s="254">
        <v>4.0</v>
      </c>
      <c r="O329" s="214" t="str">
        <f t="shared" si="199"/>
        <v>Tidak Sama</v>
      </c>
      <c r="P329" s="227"/>
      <c r="Q329" s="255"/>
      <c r="R329" s="258">
        <v>10.0</v>
      </c>
      <c r="S329" s="266"/>
      <c r="T329" s="266">
        <v>2.0</v>
      </c>
      <c r="U329" s="266"/>
      <c r="V329" s="266"/>
      <c r="W329" s="250">
        <f t="shared" si="151"/>
        <v>2</v>
      </c>
      <c r="X329" s="250">
        <f t="shared" si="189"/>
        <v>12</v>
      </c>
      <c r="Y329" s="250">
        <f t="shared" si="171"/>
        <v>9</v>
      </c>
      <c r="Z329" s="214"/>
      <c r="AA329" s="214"/>
      <c r="AB329" s="247"/>
      <c r="AC329" s="300"/>
      <c r="AD329" s="249"/>
      <c r="AE329" s="281"/>
      <c r="AF329" s="214"/>
      <c r="AG329" s="214"/>
      <c r="AH329" s="247"/>
      <c r="AI329" s="300"/>
      <c r="AJ329" s="250"/>
      <c r="AK329" s="214"/>
    </row>
    <row r="330" ht="15.0" customHeight="1">
      <c r="A330" s="214"/>
      <c r="B330" s="265" t="s">
        <v>6016</v>
      </c>
      <c r="C330" s="247" t="s">
        <v>978</v>
      </c>
      <c r="D330" s="246" t="s">
        <v>80</v>
      </c>
      <c r="E330" s="257">
        <v>21.0</v>
      </c>
      <c r="F330" s="262"/>
      <c r="G330" s="266"/>
      <c r="H330" s="262"/>
      <c r="I330" s="262"/>
      <c r="J330" s="251">
        <f t="shared" si="149"/>
        <v>0</v>
      </c>
      <c r="K330" s="252">
        <f t="shared" si="150"/>
        <v>21</v>
      </c>
      <c r="L330" s="214"/>
      <c r="M330" s="253" t="s">
        <v>6017</v>
      </c>
      <c r="N330" s="254">
        <v>3.0</v>
      </c>
      <c r="O330" s="214" t="str">
        <f t="shared" si="199"/>
        <v>Tidak Sama</v>
      </c>
      <c r="P330" s="227"/>
      <c r="Q330" s="255"/>
      <c r="R330" s="258">
        <v>10.0</v>
      </c>
      <c r="S330" s="266"/>
      <c r="T330" s="266">
        <v>2.0</v>
      </c>
      <c r="U330" s="266"/>
      <c r="V330" s="266"/>
      <c r="W330" s="250">
        <f t="shared" si="151"/>
        <v>2</v>
      </c>
      <c r="X330" s="250">
        <f t="shared" si="189"/>
        <v>12</v>
      </c>
      <c r="Y330" s="250">
        <f t="shared" si="171"/>
        <v>9</v>
      </c>
      <c r="Z330" s="214" t="str">
        <f>IF(AB330=B330,"SAMA","TIDAK SAMA")</f>
        <v>TIDAK SAMA</v>
      </c>
      <c r="AA330" s="214" t="str">
        <f>IF(C330=AC330,"SAMA","TIDAK SAMA")</f>
        <v>TIDAK SAMA</v>
      </c>
      <c r="AB330" s="247" t="s">
        <v>6015</v>
      </c>
      <c r="AC330" s="247" t="s">
        <v>5254</v>
      </c>
      <c r="AD330" s="249">
        <v>2.0</v>
      </c>
      <c r="AE330" s="281"/>
      <c r="AF330" s="214" t="str">
        <f>IF(B330=AH330,"SAMA","TIDAK SAMA")</f>
        <v>TIDAK SAMA</v>
      </c>
      <c r="AG330" s="214" t="str">
        <f>IF(AC330=AI330,"SAMA","TIDAK")</f>
        <v>SAMA</v>
      </c>
      <c r="AH330" s="247" t="s">
        <v>6015</v>
      </c>
      <c r="AI330" s="247" t="s">
        <v>5254</v>
      </c>
      <c r="AJ330" s="250">
        <v>1.0</v>
      </c>
      <c r="AK330" s="214" t="str">
        <f>IF(Y330&lt;0,"tidak normal","normal")</f>
        <v>normal</v>
      </c>
    </row>
    <row r="331" ht="15.0" customHeight="1">
      <c r="A331" s="214"/>
      <c r="B331" s="246" t="s">
        <v>6008</v>
      </c>
      <c r="C331" s="246" t="s">
        <v>6009</v>
      </c>
      <c r="D331" s="246" t="s">
        <v>80</v>
      </c>
      <c r="E331" s="249">
        <v>0.0</v>
      </c>
      <c r="F331" s="262"/>
      <c r="G331" s="262"/>
      <c r="H331" s="262"/>
      <c r="I331" s="262"/>
      <c r="J331" s="251">
        <f t="shared" si="149"/>
        <v>0</v>
      </c>
      <c r="K331" s="252">
        <f t="shared" si="150"/>
        <v>0</v>
      </c>
      <c r="L331" s="214"/>
      <c r="M331" s="253" t="s">
        <v>6008</v>
      </c>
      <c r="N331" s="254">
        <v>1.0</v>
      </c>
      <c r="O331" s="214" t="str">
        <f t="shared" si="199"/>
        <v>Tidak Sama</v>
      </c>
      <c r="P331" s="227"/>
      <c r="Q331" s="255"/>
      <c r="R331" s="250">
        <v>0.0</v>
      </c>
      <c r="S331" s="262"/>
      <c r="T331" s="262"/>
      <c r="U331" s="262"/>
      <c r="V331" s="262"/>
      <c r="W331" s="250">
        <f t="shared" si="151"/>
        <v>0</v>
      </c>
      <c r="X331" s="250">
        <f t="shared" si="189"/>
        <v>0</v>
      </c>
      <c r="Y331" s="250">
        <f t="shared" si="171"/>
        <v>0</v>
      </c>
      <c r="Z331" s="214"/>
      <c r="AA331" s="214"/>
      <c r="AB331" s="247"/>
      <c r="AC331" s="247"/>
      <c r="AD331" s="249"/>
      <c r="AE331" s="281"/>
      <c r="AF331" s="214"/>
      <c r="AG331" s="214"/>
      <c r="AH331" s="247"/>
      <c r="AI331" s="247"/>
      <c r="AJ331" s="250"/>
      <c r="AK331" s="214"/>
    </row>
    <row r="332" ht="15.0" customHeight="1">
      <c r="A332" s="214"/>
      <c r="B332" s="247" t="s">
        <v>6018</v>
      </c>
      <c r="C332" s="284" t="s">
        <v>6019</v>
      </c>
      <c r="D332" s="246" t="s">
        <v>80</v>
      </c>
      <c r="E332" s="257">
        <v>9.0</v>
      </c>
      <c r="F332" s="262"/>
      <c r="G332" s="262"/>
      <c r="H332" s="262"/>
      <c r="I332" s="266"/>
      <c r="J332" s="251">
        <f t="shared" si="149"/>
        <v>0</v>
      </c>
      <c r="K332" s="252">
        <f t="shared" si="150"/>
        <v>9</v>
      </c>
      <c r="L332" s="214"/>
      <c r="M332" s="263" t="s">
        <v>6018</v>
      </c>
      <c r="N332" s="254">
        <v>2.0</v>
      </c>
      <c r="O332" s="214" t="str">
        <f t="shared" si="199"/>
        <v>Tidak Sama</v>
      </c>
      <c r="P332" s="227"/>
      <c r="Q332" s="255"/>
      <c r="R332" s="258">
        <v>2.0</v>
      </c>
      <c r="S332" s="262"/>
      <c r="T332" s="266"/>
      <c r="U332" s="266"/>
      <c r="V332" s="262"/>
      <c r="W332" s="250">
        <f t="shared" si="151"/>
        <v>0</v>
      </c>
      <c r="X332" s="250">
        <f t="shared" si="189"/>
        <v>2</v>
      </c>
      <c r="Y332" s="250">
        <f t="shared" si="171"/>
        <v>7</v>
      </c>
      <c r="Z332" s="214"/>
      <c r="AA332" s="214"/>
      <c r="AB332" s="247"/>
      <c r="AC332" s="247"/>
      <c r="AD332" s="249"/>
      <c r="AE332" s="281"/>
      <c r="AF332" s="214"/>
      <c r="AG332" s="214"/>
      <c r="AH332" s="247"/>
      <c r="AI332" s="247"/>
      <c r="AJ332" s="250"/>
      <c r="AK332" s="214"/>
    </row>
    <row r="333" ht="15.0" customHeight="1">
      <c r="A333" s="214"/>
      <c r="B333" s="247" t="s">
        <v>6018</v>
      </c>
      <c r="C333" s="284" t="s">
        <v>6020</v>
      </c>
      <c r="D333" s="246" t="s">
        <v>80</v>
      </c>
      <c r="E333" s="257">
        <v>9.0</v>
      </c>
      <c r="F333" s="262"/>
      <c r="G333" s="262"/>
      <c r="H333" s="262"/>
      <c r="I333" s="266"/>
      <c r="J333" s="251">
        <f t="shared" si="149"/>
        <v>0</v>
      </c>
      <c r="K333" s="252">
        <f t="shared" si="150"/>
        <v>9</v>
      </c>
      <c r="L333" s="214"/>
      <c r="M333" s="263"/>
      <c r="N333" s="254"/>
      <c r="O333" s="214"/>
      <c r="P333" s="227"/>
      <c r="Q333" s="255"/>
      <c r="R333" s="258">
        <v>1.0</v>
      </c>
      <c r="S333" s="262"/>
      <c r="T333" s="266"/>
      <c r="U333" s="262"/>
      <c r="V333" s="262"/>
      <c r="W333" s="250">
        <f t="shared" si="151"/>
        <v>0</v>
      </c>
      <c r="X333" s="250">
        <f t="shared" si="189"/>
        <v>1</v>
      </c>
      <c r="Y333" s="250">
        <f t="shared" si="171"/>
        <v>8</v>
      </c>
      <c r="Z333" s="214"/>
      <c r="AA333" s="214"/>
      <c r="AB333" s="247"/>
      <c r="AC333" s="247"/>
      <c r="AD333" s="249"/>
      <c r="AE333" s="281"/>
      <c r="AF333" s="214"/>
      <c r="AG333" s="214"/>
      <c r="AH333" s="247"/>
      <c r="AI333" s="247"/>
      <c r="AJ333" s="250"/>
      <c r="AK333" s="214"/>
    </row>
    <row r="334" ht="15.0" customHeight="1">
      <c r="A334" s="214"/>
      <c r="B334" s="265" t="s">
        <v>6021</v>
      </c>
      <c r="C334" s="261" t="s">
        <v>1720</v>
      </c>
      <c r="D334" s="248" t="s">
        <v>80</v>
      </c>
      <c r="E334" s="257">
        <v>3.0</v>
      </c>
      <c r="F334" s="250"/>
      <c r="G334" s="250"/>
      <c r="H334" s="250"/>
      <c r="I334" s="258"/>
      <c r="J334" s="251">
        <f t="shared" si="149"/>
        <v>0</v>
      </c>
      <c r="K334" s="259">
        <v>3.0</v>
      </c>
      <c r="L334" s="214"/>
      <c r="M334" s="253" t="s">
        <v>6022</v>
      </c>
      <c r="N334" s="254">
        <v>2.0</v>
      </c>
      <c r="O334" s="214" t="str">
        <f>IF(E334=N334,"Sama","Tidak Sama")</f>
        <v>Tidak Sama</v>
      </c>
      <c r="P334" s="227"/>
      <c r="Q334" s="255"/>
      <c r="R334" s="250">
        <v>0.0</v>
      </c>
      <c r="S334" s="250"/>
      <c r="T334" s="250"/>
      <c r="U334" s="250"/>
      <c r="V334" s="250"/>
      <c r="W334" s="250">
        <f t="shared" si="151"/>
        <v>0</v>
      </c>
      <c r="X334" s="250">
        <v>0.0</v>
      </c>
      <c r="Y334" s="250">
        <f t="shared" si="171"/>
        <v>3</v>
      </c>
      <c r="Z334" s="214"/>
      <c r="AA334" s="214"/>
      <c r="AB334" s="247"/>
      <c r="AC334" s="247"/>
      <c r="AD334" s="249"/>
      <c r="AE334" s="281"/>
      <c r="AF334" s="214"/>
      <c r="AG334" s="214"/>
      <c r="AH334" s="247"/>
      <c r="AI334" s="247"/>
      <c r="AJ334" s="250"/>
      <c r="AK334" s="214"/>
    </row>
    <row r="335" ht="15.0" customHeight="1">
      <c r="A335" s="267"/>
      <c r="B335" s="286" t="s">
        <v>6023</v>
      </c>
      <c r="C335" s="286" t="s">
        <v>4396</v>
      </c>
      <c r="D335" s="269" t="s">
        <v>80</v>
      </c>
      <c r="E335" s="287">
        <v>2.0</v>
      </c>
      <c r="F335" s="272"/>
      <c r="G335" s="272"/>
      <c r="H335" s="272"/>
      <c r="I335" s="272"/>
      <c r="J335" s="273">
        <f t="shared" si="149"/>
        <v>0</v>
      </c>
      <c r="K335" s="274">
        <f t="shared" ref="K335:K353" si="200">E335+J335</f>
        <v>2</v>
      </c>
      <c r="L335" s="267"/>
      <c r="M335" s="288"/>
      <c r="N335" s="276"/>
      <c r="O335" s="267"/>
      <c r="P335" s="277"/>
      <c r="Q335" s="278"/>
      <c r="R335" s="279">
        <v>1.0</v>
      </c>
      <c r="S335" s="272"/>
      <c r="T335" s="272"/>
      <c r="U335" s="271"/>
      <c r="V335" s="272"/>
      <c r="W335" s="280">
        <f t="shared" si="151"/>
        <v>0</v>
      </c>
      <c r="X335" s="280">
        <f t="shared" ref="X335:X353" si="201">W335+R335</f>
        <v>1</v>
      </c>
      <c r="Y335" s="280">
        <f t="shared" si="171"/>
        <v>1</v>
      </c>
      <c r="Z335" s="267"/>
      <c r="AA335" s="267"/>
      <c r="AB335" s="286"/>
      <c r="AC335" s="286"/>
      <c r="AD335" s="287"/>
      <c r="AE335" s="289"/>
      <c r="AF335" s="267"/>
      <c r="AG335" s="267"/>
      <c r="AH335" s="286"/>
      <c r="AI335" s="286"/>
      <c r="AJ335" s="280"/>
      <c r="AK335" s="267"/>
    </row>
    <row r="336" ht="15.0" customHeight="1">
      <c r="A336" s="214"/>
      <c r="B336" s="269" t="s">
        <v>6024</v>
      </c>
      <c r="C336" s="269">
        <v>5.282685304E9</v>
      </c>
      <c r="D336" s="246" t="s">
        <v>80</v>
      </c>
      <c r="E336" s="249">
        <v>2.0</v>
      </c>
      <c r="F336" s="262"/>
      <c r="G336" s="262"/>
      <c r="H336" s="262"/>
      <c r="I336" s="262"/>
      <c r="J336" s="251">
        <f t="shared" si="149"/>
        <v>0</v>
      </c>
      <c r="K336" s="252">
        <f t="shared" si="200"/>
        <v>2</v>
      </c>
      <c r="L336" s="214"/>
      <c r="M336" s="253" t="s">
        <v>5985</v>
      </c>
      <c r="N336" s="254">
        <v>1.0</v>
      </c>
      <c r="O336" s="214" t="str">
        <f t="shared" ref="O336:O338" si="202">IF(E336=N336,"Sama","Tidak Sama")</f>
        <v>Tidak Sama</v>
      </c>
      <c r="P336" s="227"/>
      <c r="Q336" s="255"/>
      <c r="R336" s="250">
        <v>0.0</v>
      </c>
      <c r="S336" s="262"/>
      <c r="T336" s="262"/>
      <c r="U336" s="262"/>
      <c r="V336" s="262"/>
      <c r="W336" s="250">
        <f t="shared" si="151"/>
        <v>0</v>
      </c>
      <c r="X336" s="250">
        <f t="shared" si="201"/>
        <v>0</v>
      </c>
      <c r="Y336" s="250">
        <f t="shared" si="171"/>
        <v>2</v>
      </c>
      <c r="Z336" s="214" t="str">
        <f>IF(AB336=B336,"SAMA","TIDAK SAMA")</f>
        <v>TIDAK SAMA</v>
      </c>
      <c r="AA336" s="214" t="str">
        <f>IF(C336=AC336,"SAMA","TIDAK SAMA")</f>
        <v>TIDAK SAMA</v>
      </c>
      <c r="AB336" s="246" t="s">
        <v>6025</v>
      </c>
      <c r="AC336" s="246" t="s">
        <v>6026</v>
      </c>
      <c r="AD336" s="249">
        <v>1.0</v>
      </c>
      <c r="AE336" s="281"/>
      <c r="AF336" s="214" t="str">
        <f>IF(B336=AH336,"SAMA","TIDAK SAMA")</f>
        <v>TIDAK SAMA</v>
      </c>
      <c r="AG336" s="214" t="str">
        <f>IF(AC336=AI336,"SAMA","TIDAK")</f>
        <v>SAMA</v>
      </c>
      <c r="AH336" s="246" t="s">
        <v>6025</v>
      </c>
      <c r="AI336" s="246" t="s">
        <v>6026</v>
      </c>
      <c r="AJ336" s="250">
        <v>1.0</v>
      </c>
      <c r="AK336" s="214" t="str">
        <f>IF(Y336&lt;0,"tidak normal","normal")</f>
        <v>normal</v>
      </c>
    </row>
    <row r="337" ht="15.0" customHeight="1">
      <c r="A337" s="214"/>
      <c r="B337" s="269" t="s">
        <v>6027</v>
      </c>
      <c r="C337" s="269" t="s">
        <v>6028</v>
      </c>
      <c r="D337" s="246" t="s">
        <v>80</v>
      </c>
      <c r="E337" s="249">
        <v>2.0</v>
      </c>
      <c r="F337" s="262"/>
      <c r="G337" s="262"/>
      <c r="H337" s="262"/>
      <c r="I337" s="262"/>
      <c r="J337" s="251">
        <f t="shared" si="149"/>
        <v>0</v>
      </c>
      <c r="K337" s="252">
        <f t="shared" si="200"/>
        <v>2</v>
      </c>
      <c r="L337" s="214"/>
      <c r="M337" s="253" t="s">
        <v>350</v>
      </c>
      <c r="N337" s="254">
        <v>1.0</v>
      </c>
      <c r="O337" s="214" t="str">
        <f t="shared" si="202"/>
        <v>Tidak Sama</v>
      </c>
      <c r="P337" s="227"/>
      <c r="Q337" s="255"/>
      <c r="R337" s="250">
        <v>0.0</v>
      </c>
      <c r="S337" s="262"/>
      <c r="T337" s="262"/>
      <c r="U337" s="266">
        <v>1.0</v>
      </c>
      <c r="V337" s="262"/>
      <c r="W337" s="250">
        <f t="shared" si="151"/>
        <v>1</v>
      </c>
      <c r="X337" s="250">
        <f t="shared" si="201"/>
        <v>1</v>
      </c>
      <c r="Y337" s="250">
        <f t="shared" si="171"/>
        <v>1</v>
      </c>
      <c r="Z337" s="214"/>
      <c r="AA337" s="214"/>
      <c r="AB337" s="246"/>
      <c r="AC337" s="246"/>
      <c r="AD337" s="249"/>
      <c r="AE337" s="281"/>
      <c r="AF337" s="214"/>
      <c r="AG337" s="214"/>
      <c r="AH337" s="246"/>
      <c r="AI337" s="246"/>
      <c r="AJ337" s="250"/>
      <c r="AK337" s="214"/>
    </row>
    <row r="338" ht="15.0" customHeight="1">
      <c r="A338" s="214"/>
      <c r="B338" s="246" t="s">
        <v>5998</v>
      </c>
      <c r="C338" s="246" t="s">
        <v>5999</v>
      </c>
      <c r="D338" s="246" t="s">
        <v>80</v>
      </c>
      <c r="E338" s="249">
        <v>0.0</v>
      </c>
      <c r="F338" s="262"/>
      <c r="G338" s="262"/>
      <c r="H338" s="262"/>
      <c r="I338" s="262"/>
      <c r="J338" s="251">
        <f t="shared" si="149"/>
        <v>0</v>
      </c>
      <c r="K338" s="252">
        <f t="shared" si="200"/>
        <v>0</v>
      </c>
      <c r="L338" s="214"/>
      <c r="M338" s="253" t="s">
        <v>5998</v>
      </c>
      <c r="N338" s="254">
        <v>1.0</v>
      </c>
      <c r="O338" s="214" t="str">
        <f t="shared" si="202"/>
        <v>Tidak Sama</v>
      </c>
      <c r="P338" s="227"/>
      <c r="Q338" s="255"/>
      <c r="R338" s="250">
        <v>0.0</v>
      </c>
      <c r="S338" s="262"/>
      <c r="T338" s="262"/>
      <c r="U338" s="262"/>
      <c r="V338" s="262"/>
      <c r="W338" s="250">
        <f t="shared" si="151"/>
        <v>0</v>
      </c>
      <c r="X338" s="250">
        <f t="shared" si="201"/>
        <v>0</v>
      </c>
      <c r="Y338" s="250">
        <f t="shared" si="171"/>
        <v>0</v>
      </c>
      <c r="Z338" s="214"/>
      <c r="AA338" s="214"/>
      <c r="AB338" s="246"/>
      <c r="AC338" s="246"/>
      <c r="AD338" s="249"/>
      <c r="AE338" s="281"/>
      <c r="AF338" s="214"/>
      <c r="AG338" s="214"/>
      <c r="AH338" s="246"/>
      <c r="AI338" s="246"/>
      <c r="AJ338" s="250"/>
      <c r="AK338" s="214"/>
    </row>
    <row r="339" ht="15.0" customHeight="1">
      <c r="A339" s="214"/>
      <c r="B339" s="246" t="s">
        <v>6029</v>
      </c>
      <c r="C339" s="265" t="s">
        <v>6030</v>
      </c>
      <c r="D339" s="246" t="s">
        <v>80</v>
      </c>
      <c r="E339" s="249">
        <v>3.0</v>
      </c>
      <c r="F339" s="262"/>
      <c r="G339" s="262"/>
      <c r="H339" s="262"/>
      <c r="I339" s="262"/>
      <c r="J339" s="251">
        <f t="shared" si="149"/>
        <v>0</v>
      </c>
      <c r="K339" s="252">
        <f t="shared" si="200"/>
        <v>3</v>
      </c>
      <c r="L339" s="214"/>
      <c r="M339" s="253"/>
      <c r="N339" s="254"/>
      <c r="O339" s="214"/>
      <c r="P339" s="227"/>
      <c r="Q339" s="255"/>
      <c r="R339" s="258">
        <v>1.0</v>
      </c>
      <c r="S339" s="262"/>
      <c r="T339" s="266"/>
      <c r="U339" s="262"/>
      <c r="V339" s="262"/>
      <c r="W339" s="250">
        <f t="shared" si="151"/>
        <v>0</v>
      </c>
      <c r="X339" s="250">
        <f t="shared" si="201"/>
        <v>1</v>
      </c>
      <c r="Y339" s="250">
        <f t="shared" si="171"/>
        <v>2</v>
      </c>
      <c r="Z339" s="214"/>
      <c r="AA339" s="214"/>
      <c r="AB339" s="246"/>
      <c r="AC339" s="246"/>
      <c r="AD339" s="249"/>
      <c r="AE339" s="281"/>
      <c r="AF339" s="214"/>
      <c r="AG339" s="214"/>
      <c r="AH339" s="246"/>
      <c r="AI339" s="246"/>
      <c r="AJ339" s="250"/>
      <c r="AK339" s="214"/>
    </row>
    <row r="340" ht="15.0" customHeight="1">
      <c r="A340" s="214"/>
      <c r="B340" s="246" t="s">
        <v>6031</v>
      </c>
      <c r="C340" s="284" t="s">
        <v>6032</v>
      </c>
      <c r="D340" s="246" t="s">
        <v>80</v>
      </c>
      <c r="E340" s="249">
        <v>0.0</v>
      </c>
      <c r="F340" s="262"/>
      <c r="G340" s="262"/>
      <c r="H340" s="262"/>
      <c r="I340" s="262"/>
      <c r="J340" s="251">
        <f t="shared" si="149"/>
        <v>0</v>
      </c>
      <c r="K340" s="252">
        <f t="shared" si="200"/>
        <v>0</v>
      </c>
      <c r="L340" s="214"/>
      <c r="M340" s="253"/>
      <c r="N340" s="254"/>
      <c r="O340" s="214"/>
      <c r="P340" s="227"/>
      <c r="Q340" s="255"/>
      <c r="R340" s="250">
        <v>0.0</v>
      </c>
      <c r="S340" s="262"/>
      <c r="T340" s="262"/>
      <c r="U340" s="262"/>
      <c r="V340" s="262"/>
      <c r="W340" s="250">
        <f t="shared" si="151"/>
        <v>0</v>
      </c>
      <c r="X340" s="250">
        <f t="shared" si="201"/>
        <v>0</v>
      </c>
      <c r="Y340" s="250">
        <f t="shared" si="171"/>
        <v>0</v>
      </c>
      <c r="Z340" s="214" t="str">
        <f>IF(AB340=B340,"SAMA","TIDAK SAMA")</f>
        <v>TIDAK SAMA</v>
      </c>
      <c r="AA340" s="214" t="str">
        <f>IF(C340=AC340,"SAMA","TIDAK SAMA")</f>
        <v>TIDAK SAMA</v>
      </c>
      <c r="AB340" s="247" t="s">
        <v>6015</v>
      </c>
      <c r="AC340" s="246" t="s">
        <v>6033</v>
      </c>
      <c r="AD340" s="249">
        <v>1.0</v>
      </c>
      <c r="AE340" s="281"/>
      <c r="AF340" s="214" t="str">
        <f>IF(B340=AH340,"SAMA","TIDAK SAMA")</f>
        <v>TIDAK SAMA</v>
      </c>
      <c r="AG340" s="214" t="str">
        <f>IF(AC340=AI340,"SAMA","TIDAK")</f>
        <v>SAMA</v>
      </c>
      <c r="AH340" s="247" t="s">
        <v>6015</v>
      </c>
      <c r="AI340" s="246" t="s">
        <v>6033</v>
      </c>
      <c r="AJ340" s="250">
        <v>1.0</v>
      </c>
      <c r="AK340" s="214" t="str">
        <f>IF(Y340&lt;0,"tidak normal","normal")</f>
        <v>normal</v>
      </c>
    </row>
    <row r="341" ht="15.0" customHeight="1">
      <c r="A341" s="214"/>
      <c r="B341" s="246" t="s">
        <v>6034</v>
      </c>
      <c r="C341" s="246"/>
      <c r="D341" s="246" t="s">
        <v>80</v>
      </c>
      <c r="E341" s="249">
        <v>0.0</v>
      </c>
      <c r="F341" s="262"/>
      <c r="G341" s="262"/>
      <c r="H341" s="262"/>
      <c r="I341" s="262"/>
      <c r="J341" s="251">
        <f t="shared" si="149"/>
        <v>0</v>
      </c>
      <c r="K341" s="252">
        <f t="shared" si="200"/>
        <v>0</v>
      </c>
      <c r="L341" s="214"/>
      <c r="M341" s="253" t="s">
        <v>247</v>
      </c>
      <c r="N341" s="254">
        <v>1.0</v>
      </c>
      <c r="O341" s="214" t="str">
        <f>IF(E341=N341,"Sama","Tidak Sama")</f>
        <v>Tidak Sama</v>
      </c>
      <c r="P341" s="227"/>
      <c r="Q341" s="255"/>
      <c r="R341" s="250">
        <v>0.0</v>
      </c>
      <c r="S341" s="262"/>
      <c r="T341" s="262"/>
      <c r="U341" s="262"/>
      <c r="V341" s="262"/>
      <c r="W341" s="250">
        <f t="shared" si="151"/>
        <v>0</v>
      </c>
      <c r="X341" s="250">
        <f t="shared" si="201"/>
        <v>0</v>
      </c>
      <c r="Y341" s="250">
        <f t="shared" si="171"/>
        <v>0</v>
      </c>
      <c r="Z341" s="214"/>
      <c r="AA341" s="214"/>
      <c r="AB341" s="247"/>
      <c r="AC341" s="246"/>
      <c r="AD341" s="249"/>
      <c r="AE341" s="281"/>
      <c r="AF341" s="214"/>
      <c r="AG341" s="214"/>
      <c r="AH341" s="247"/>
      <c r="AI341" s="246"/>
      <c r="AJ341" s="250"/>
      <c r="AK341" s="214"/>
    </row>
    <row r="342" ht="15.0" customHeight="1">
      <c r="A342" s="214"/>
      <c r="B342" s="246" t="s">
        <v>427</v>
      </c>
      <c r="C342" s="246" t="s">
        <v>436</v>
      </c>
      <c r="D342" s="246" t="s">
        <v>80</v>
      </c>
      <c r="E342" s="249">
        <v>0.0</v>
      </c>
      <c r="F342" s="262"/>
      <c r="G342" s="262"/>
      <c r="H342" s="262"/>
      <c r="I342" s="262"/>
      <c r="J342" s="251">
        <f t="shared" si="149"/>
        <v>0</v>
      </c>
      <c r="K342" s="252">
        <f t="shared" si="200"/>
        <v>0</v>
      </c>
      <c r="L342" s="214"/>
      <c r="M342" s="253"/>
      <c r="N342" s="254"/>
      <c r="O342" s="214"/>
      <c r="P342" s="227"/>
      <c r="Q342" s="255"/>
      <c r="R342" s="250">
        <v>0.0</v>
      </c>
      <c r="S342" s="262"/>
      <c r="T342" s="262"/>
      <c r="U342" s="262"/>
      <c r="V342" s="262"/>
      <c r="W342" s="250">
        <f t="shared" si="151"/>
        <v>0</v>
      </c>
      <c r="X342" s="250">
        <f t="shared" si="201"/>
        <v>0</v>
      </c>
      <c r="Y342" s="250">
        <f t="shared" si="171"/>
        <v>0</v>
      </c>
      <c r="Z342" s="214" t="str">
        <f t="shared" ref="Z342:Z343" si="203">IF(AB342=B342,"SAMA","TIDAK SAMA")</f>
        <v>TIDAK SAMA</v>
      </c>
      <c r="AA342" s="214" t="str">
        <f t="shared" ref="AA342:AA343" si="204">IF(C342=AC342,"SAMA","TIDAK SAMA")</f>
        <v>TIDAK SAMA</v>
      </c>
      <c r="AB342" s="246" t="s">
        <v>6035</v>
      </c>
      <c r="AC342" s="247" t="s">
        <v>1498</v>
      </c>
      <c r="AD342" s="249">
        <v>1.0</v>
      </c>
      <c r="AE342" s="281"/>
      <c r="AF342" s="214" t="str">
        <f t="shared" ref="AF342:AF343" si="205">IF(B342=AH342,"SAMA","TIDAK SAMA")</f>
        <v>TIDAK SAMA</v>
      </c>
      <c r="AG342" s="214" t="str">
        <f t="shared" ref="AG342:AG343" si="206">IF(AC342=AI342,"SAMA","TIDAK")</f>
        <v>SAMA</v>
      </c>
      <c r="AH342" s="246" t="s">
        <v>6035</v>
      </c>
      <c r="AI342" s="247" t="s">
        <v>1498</v>
      </c>
      <c r="AJ342" s="250">
        <v>0.0</v>
      </c>
      <c r="AK342" s="214" t="str">
        <f t="shared" ref="AK342:AK343" si="207">IF(Y342&lt;0,"tidak normal","normal")</f>
        <v>normal</v>
      </c>
    </row>
    <row r="343" ht="15.0" customHeight="1">
      <c r="A343" s="214"/>
      <c r="B343" s="246" t="s">
        <v>6036</v>
      </c>
      <c r="C343" s="247" t="s">
        <v>428</v>
      </c>
      <c r="D343" s="246" t="s">
        <v>21</v>
      </c>
      <c r="E343" s="257">
        <v>6.0</v>
      </c>
      <c r="F343" s="262"/>
      <c r="G343" s="262"/>
      <c r="H343" s="262"/>
      <c r="I343" s="266"/>
      <c r="J343" s="251">
        <f t="shared" si="149"/>
        <v>0</v>
      </c>
      <c r="K343" s="252">
        <f t="shared" si="200"/>
        <v>6</v>
      </c>
      <c r="L343" s="214"/>
      <c r="M343" s="263"/>
      <c r="N343" s="254"/>
      <c r="O343" s="214"/>
      <c r="P343" s="227"/>
      <c r="Q343" s="255"/>
      <c r="R343" s="250">
        <v>0.0</v>
      </c>
      <c r="S343" s="262"/>
      <c r="T343" s="262"/>
      <c r="U343" s="262"/>
      <c r="V343" s="262"/>
      <c r="W343" s="250">
        <f t="shared" si="151"/>
        <v>0</v>
      </c>
      <c r="X343" s="250">
        <f t="shared" si="201"/>
        <v>0</v>
      </c>
      <c r="Y343" s="250">
        <f t="shared" si="171"/>
        <v>6</v>
      </c>
      <c r="Z343" s="214" t="str">
        <f t="shared" si="203"/>
        <v>TIDAK SAMA</v>
      </c>
      <c r="AA343" s="214" t="str">
        <f t="shared" si="204"/>
        <v>TIDAK SAMA</v>
      </c>
      <c r="AB343" s="246" t="s">
        <v>6035</v>
      </c>
      <c r="AC343" s="246" t="s">
        <v>423</v>
      </c>
      <c r="AD343" s="249">
        <v>3.0</v>
      </c>
      <c r="AE343" s="281"/>
      <c r="AF343" s="214" t="str">
        <f t="shared" si="205"/>
        <v>TIDAK SAMA</v>
      </c>
      <c r="AG343" s="214" t="str">
        <f t="shared" si="206"/>
        <v>SAMA</v>
      </c>
      <c r="AH343" s="246" t="s">
        <v>6035</v>
      </c>
      <c r="AI343" s="246" t="s">
        <v>423</v>
      </c>
      <c r="AJ343" s="250">
        <v>2.0</v>
      </c>
      <c r="AK343" s="214" t="str">
        <f t="shared" si="207"/>
        <v>normal</v>
      </c>
    </row>
    <row r="344" ht="15.0" customHeight="1">
      <c r="A344" s="214"/>
      <c r="B344" s="246" t="s">
        <v>6037</v>
      </c>
      <c r="C344" s="247" t="s">
        <v>6038</v>
      </c>
      <c r="D344" s="246" t="s">
        <v>80</v>
      </c>
      <c r="E344" s="249">
        <v>0.0</v>
      </c>
      <c r="F344" s="262"/>
      <c r="G344" s="262"/>
      <c r="H344" s="262"/>
      <c r="I344" s="262"/>
      <c r="J344" s="251">
        <f t="shared" si="149"/>
        <v>0</v>
      </c>
      <c r="K344" s="252">
        <f t="shared" si="200"/>
        <v>0</v>
      </c>
      <c r="L344" s="214"/>
      <c r="M344" s="253"/>
      <c r="N344" s="254"/>
      <c r="O344" s="214"/>
      <c r="P344" s="227"/>
      <c r="Q344" s="255"/>
      <c r="R344" s="250">
        <v>0.0</v>
      </c>
      <c r="S344" s="262"/>
      <c r="T344" s="262"/>
      <c r="U344" s="262"/>
      <c r="V344" s="262"/>
      <c r="W344" s="250">
        <f t="shared" si="151"/>
        <v>0</v>
      </c>
      <c r="X344" s="250">
        <f t="shared" si="201"/>
        <v>0</v>
      </c>
      <c r="Y344" s="250">
        <f t="shared" si="171"/>
        <v>0</v>
      </c>
      <c r="Z344" s="214"/>
      <c r="AA344" s="214"/>
      <c r="AB344" s="246"/>
      <c r="AC344" s="246"/>
      <c r="AD344" s="249"/>
      <c r="AE344" s="281"/>
      <c r="AF344" s="214"/>
      <c r="AG344" s="214"/>
      <c r="AH344" s="246"/>
      <c r="AI344" s="246"/>
      <c r="AJ344" s="250"/>
      <c r="AK344" s="214"/>
    </row>
    <row r="345" ht="15.0" customHeight="1">
      <c r="A345" s="214"/>
      <c r="B345" s="246" t="s">
        <v>6037</v>
      </c>
      <c r="C345" s="247" t="s">
        <v>6039</v>
      </c>
      <c r="D345" s="246" t="s">
        <v>80</v>
      </c>
      <c r="E345" s="249">
        <v>1.0</v>
      </c>
      <c r="F345" s="262"/>
      <c r="G345" s="262"/>
      <c r="H345" s="262"/>
      <c r="I345" s="262"/>
      <c r="J345" s="251">
        <f t="shared" si="149"/>
        <v>0</v>
      </c>
      <c r="K345" s="252">
        <f t="shared" si="200"/>
        <v>1</v>
      </c>
      <c r="L345" s="214"/>
      <c r="M345" s="253" t="s">
        <v>6037</v>
      </c>
      <c r="N345" s="254">
        <v>1.0</v>
      </c>
      <c r="O345" s="214" t="str">
        <f t="shared" ref="O345:O347" si="208">IF(E345=N345,"Sama","Tidak Sama")</f>
        <v>Sama</v>
      </c>
      <c r="P345" s="227"/>
      <c r="Q345" s="255"/>
      <c r="R345" s="250">
        <v>0.0</v>
      </c>
      <c r="S345" s="262"/>
      <c r="T345" s="262"/>
      <c r="U345" s="262"/>
      <c r="V345" s="262"/>
      <c r="W345" s="250">
        <f t="shared" si="151"/>
        <v>0</v>
      </c>
      <c r="X345" s="250">
        <f t="shared" si="201"/>
        <v>0</v>
      </c>
      <c r="Y345" s="250">
        <f t="shared" si="171"/>
        <v>1</v>
      </c>
      <c r="Z345" s="214" t="str">
        <f t="shared" ref="Z345:Z346" si="209">IF(AB345=B345,"SAMA","TIDAK SAMA")</f>
        <v>TIDAK SAMA</v>
      </c>
      <c r="AA345" s="214" t="str">
        <f t="shared" ref="AA345:AA346" si="210">IF(C345=AC345,"SAMA","TIDAK SAMA")</f>
        <v>TIDAK SAMA</v>
      </c>
      <c r="AB345" s="246" t="s">
        <v>3546</v>
      </c>
      <c r="AC345" s="247" t="s">
        <v>1757</v>
      </c>
      <c r="AD345" s="249">
        <v>12.0</v>
      </c>
      <c r="AE345" s="281"/>
      <c r="AF345" s="214" t="str">
        <f t="shared" ref="AF345:AF346" si="211">IF(B345=AH345,"SAMA","TIDAK SAMA")</f>
        <v>TIDAK SAMA</v>
      </c>
      <c r="AG345" s="214" t="str">
        <f t="shared" ref="AG345:AG346" si="212">IF(AC345=AI345,"SAMA","TIDAK")</f>
        <v>SAMA</v>
      </c>
      <c r="AH345" s="246" t="s">
        <v>3546</v>
      </c>
      <c r="AI345" s="247" t="s">
        <v>1757</v>
      </c>
      <c r="AJ345" s="250">
        <v>12.0</v>
      </c>
      <c r="AK345" s="214" t="str">
        <f t="shared" ref="AK345:AK346" si="213">IF(Y345&lt;0,"tidak normal","normal")</f>
        <v>normal</v>
      </c>
    </row>
    <row r="346" ht="15.0" customHeight="1">
      <c r="A346" s="214"/>
      <c r="B346" s="246" t="s">
        <v>6037</v>
      </c>
      <c r="C346" s="247" t="s">
        <v>6040</v>
      </c>
      <c r="D346" s="246" t="s">
        <v>80</v>
      </c>
      <c r="E346" s="249">
        <v>1.0</v>
      </c>
      <c r="F346" s="262"/>
      <c r="G346" s="262"/>
      <c r="H346" s="262"/>
      <c r="I346" s="262"/>
      <c r="J346" s="251">
        <f t="shared" si="149"/>
        <v>0</v>
      </c>
      <c r="K346" s="252">
        <f t="shared" si="200"/>
        <v>1</v>
      </c>
      <c r="L346" s="214"/>
      <c r="M346" s="253" t="s">
        <v>6037</v>
      </c>
      <c r="N346" s="254">
        <v>1.0</v>
      </c>
      <c r="O346" s="214" t="str">
        <f t="shared" si="208"/>
        <v>Sama</v>
      </c>
      <c r="P346" s="227"/>
      <c r="Q346" s="255"/>
      <c r="R346" s="250">
        <v>0.0</v>
      </c>
      <c r="S346" s="262"/>
      <c r="T346" s="262"/>
      <c r="U346" s="262"/>
      <c r="V346" s="262"/>
      <c r="W346" s="250">
        <f t="shared" si="151"/>
        <v>0</v>
      </c>
      <c r="X346" s="250">
        <f t="shared" si="201"/>
        <v>0</v>
      </c>
      <c r="Y346" s="250">
        <f t="shared" si="171"/>
        <v>1</v>
      </c>
      <c r="Z346" s="214" t="str">
        <f t="shared" si="209"/>
        <v>TIDAK SAMA</v>
      </c>
      <c r="AA346" s="214" t="str">
        <f t="shared" si="210"/>
        <v>TIDAK SAMA</v>
      </c>
      <c r="AB346" s="246" t="s">
        <v>6041</v>
      </c>
      <c r="AC346" s="247" t="s">
        <v>6042</v>
      </c>
      <c r="AD346" s="249">
        <v>3.0</v>
      </c>
      <c r="AE346" s="281"/>
      <c r="AF346" s="214" t="str">
        <f t="shared" si="211"/>
        <v>TIDAK SAMA</v>
      </c>
      <c r="AG346" s="214" t="str">
        <f t="shared" si="212"/>
        <v>SAMA</v>
      </c>
      <c r="AH346" s="246" t="s">
        <v>6041</v>
      </c>
      <c r="AI346" s="247" t="s">
        <v>6042</v>
      </c>
      <c r="AJ346" s="250">
        <v>3.0</v>
      </c>
      <c r="AK346" s="214" t="str">
        <f t="shared" si="213"/>
        <v>normal</v>
      </c>
    </row>
    <row r="347" ht="15.0" customHeight="1">
      <c r="A347" s="214"/>
      <c r="B347" s="246" t="s">
        <v>6037</v>
      </c>
      <c r="C347" s="247" t="s">
        <v>6043</v>
      </c>
      <c r="D347" s="246" t="s">
        <v>80</v>
      </c>
      <c r="E347" s="249">
        <v>0.0</v>
      </c>
      <c r="F347" s="262"/>
      <c r="G347" s="262"/>
      <c r="H347" s="262"/>
      <c r="I347" s="262"/>
      <c r="J347" s="251">
        <f t="shared" si="149"/>
        <v>0</v>
      </c>
      <c r="K347" s="252">
        <f t="shared" si="200"/>
        <v>0</v>
      </c>
      <c r="L347" s="214"/>
      <c r="M347" s="253" t="s">
        <v>6037</v>
      </c>
      <c r="N347" s="254">
        <v>2.0</v>
      </c>
      <c r="O347" s="214" t="str">
        <f t="shared" si="208"/>
        <v>Tidak Sama</v>
      </c>
      <c r="P347" s="227"/>
      <c r="Q347" s="255"/>
      <c r="R347" s="250">
        <v>0.0</v>
      </c>
      <c r="S347" s="262"/>
      <c r="T347" s="262"/>
      <c r="U347" s="262"/>
      <c r="V347" s="262"/>
      <c r="W347" s="250">
        <f t="shared" si="151"/>
        <v>0</v>
      </c>
      <c r="X347" s="250">
        <f t="shared" si="201"/>
        <v>0</v>
      </c>
      <c r="Y347" s="250">
        <f t="shared" si="171"/>
        <v>0</v>
      </c>
      <c r="Z347" s="214"/>
      <c r="AA347" s="214"/>
      <c r="AB347" s="246"/>
      <c r="AC347" s="247"/>
      <c r="AD347" s="249"/>
      <c r="AE347" s="281"/>
      <c r="AF347" s="214"/>
      <c r="AG347" s="214"/>
      <c r="AH347" s="246"/>
      <c r="AI347" s="247"/>
      <c r="AJ347" s="250"/>
      <c r="AK347" s="214"/>
    </row>
    <row r="348" ht="15.0" customHeight="1">
      <c r="A348" s="214"/>
      <c r="B348" s="246" t="s">
        <v>6037</v>
      </c>
      <c r="C348" s="247" t="s">
        <v>3778</v>
      </c>
      <c r="D348" s="246" t="s">
        <v>80</v>
      </c>
      <c r="E348" s="249">
        <v>0.0</v>
      </c>
      <c r="F348" s="262"/>
      <c r="G348" s="262"/>
      <c r="H348" s="262"/>
      <c r="I348" s="262"/>
      <c r="J348" s="251">
        <f t="shared" si="149"/>
        <v>0</v>
      </c>
      <c r="K348" s="252">
        <f t="shared" si="200"/>
        <v>0</v>
      </c>
      <c r="L348" s="214"/>
      <c r="M348" s="253"/>
      <c r="N348" s="254"/>
      <c r="O348" s="214"/>
      <c r="P348" s="227"/>
      <c r="Q348" s="255"/>
      <c r="R348" s="250">
        <v>0.0</v>
      </c>
      <c r="S348" s="262"/>
      <c r="T348" s="262"/>
      <c r="U348" s="262"/>
      <c r="V348" s="262"/>
      <c r="W348" s="250">
        <f t="shared" si="151"/>
        <v>0</v>
      </c>
      <c r="X348" s="250">
        <f t="shared" si="201"/>
        <v>0</v>
      </c>
      <c r="Y348" s="250">
        <f t="shared" si="171"/>
        <v>0</v>
      </c>
      <c r="Z348" s="214"/>
      <c r="AA348" s="214"/>
      <c r="AB348" s="246"/>
      <c r="AC348" s="247"/>
      <c r="AD348" s="249"/>
      <c r="AE348" s="281"/>
      <c r="AF348" s="214"/>
      <c r="AG348" s="214"/>
      <c r="AH348" s="246"/>
      <c r="AI348" s="247"/>
      <c r="AJ348" s="250"/>
      <c r="AK348" s="214"/>
    </row>
    <row r="349" ht="15.0" customHeight="1">
      <c r="A349" s="214"/>
      <c r="B349" s="246" t="s">
        <v>6044</v>
      </c>
      <c r="C349" s="246" t="s">
        <v>6045</v>
      </c>
      <c r="D349" s="246" t="s">
        <v>80</v>
      </c>
      <c r="E349" s="249">
        <v>1.0</v>
      </c>
      <c r="F349" s="262"/>
      <c r="G349" s="262"/>
      <c r="H349" s="262"/>
      <c r="I349" s="262"/>
      <c r="J349" s="251">
        <f t="shared" si="149"/>
        <v>0</v>
      </c>
      <c r="K349" s="252">
        <f t="shared" si="200"/>
        <v>1</v>
      </c>
      <c r="L349" s="214"/>
      <c r="M349" s="253" t="s">
        <v>6046</v>
      </c>
      <c r="N349" s="254">
        <v>1.0</v>
      </c>
      <c r="O349" s="214" t="str">
        <f t="shared" ref="O349:O353" si="214">IF(E349=N349,"Sama","Tidak Sama")</f>
        <v>Sama</v>
      </c>
      <c r="P349" s="227"/>
      <c r="Q349" s="255"/>
      <c r="R349" s="250">
        <v>0.0</v>
      </c>
      <c r="S349" s="262"/>
      <c r="T349" s="262"/>
      <c r="U349" s="262"/>
      <c r="V349" s="262"/>
      <c r="W349" s="250">
        <f t="shared" si="151"/>
        <v>0</v>
      </c>
      <c r="X349" s="250">
        <f t="shared" si="201"/>
        <v>0</v>
      </c>
      <c r="Y349" s="250">
        <f t="shared" si="171"/>
        <v>1</v>
      </c>
      <c r="Z349" s="214"/>
      <c r="AA349" s="214"/>
      <c r="AB349" s="246"/>
      <c r="AC349" s="247"/>
      <c r="AD349" s="249"/>
      <c r="AE349" s="281"/>
      <c r="AF349" s="214"/>
      <c r="AG349" s="214"/>
      <c r="AH349" s="246"/>
      <c r="AI349" s="247"/>
      <c r="AJ349" s="250"/>
      <c r="AK349" s="214"/>
    </row>
    <row r="350" ht="15.0" customHeight="1">
      <c r="A350" s="214"/>
      <c r="B350" s="246" t="s">
        <v>6047</v>
      </c>
      <c r="C350" s="247" t="s">
        <v>1496</v>
      </c>
      <c r="D350" s="246" t="s">
        <v>80</v>
      </c>
      <c r="E350" s="257">
        <v>4.0</v>
      </c>
      <c r="F350" s="262"/>
      <c r="G350" s="266"/>
      <c r="H350" s="262"/>
      <c r="I350" s="266"/>
      <c r="J350" s="251">
        <f t="shared" si="149"/>
        <v>0</v>
      </c>
      <c r="K350" s="252">
        <f t="shared" si="200"/>
        <v>4</v>
      </c>
      <c r="L350" s="214"/>
      <c r="M350" s="253" t="s">
        <v>6047</v>
      </c>
      <c r="N350" s="254">
        <v>1.0</v>
      </c>
      <c r="O350" s="214" t="str">
        <f t="shared" si="214"/>
        <v>Tidak Sama</v>
      </c>
      <c r="P350" s="227"/>
      <c r="Q350" s="255"/>
      <c r="R350" s="250">
        <v>0.0</v>
      </c>
      <c r="S350" s="262"/>
      <c r="T350" s="262"/>
      <c r="U350" s="262"/>
      <c r="V350" s="262"/>
      <c r="W350" s="250">
        <f t="shared" si="151"/>
        <v>0</v>
      </c>
      <c r="X350" s="250">
        <f t="shared" si="201"/>
        <v>0</v>
      </c>
      <c r="Y350" s="250">
        <f t="shared" si="171"/>
        <v>4</v>
      </c>
      <c r="Z350" s="214"/>
      <c r="AA350" s="214"/>
      <c r="AB350" s="246"/>
      <c r="AC350" s="247"/>
      <c r="AD350" s="249"/>
      <c r="AE350" s="281"/>
      <c r="AF350" s="214"/>
      <c r="AG350" s="214"/>
      <c r="AH350" s="246"/>
      <c r="AI350" s="247"/>
      <c r="AJ350" s="250"/>
      <c r="AK350" s="214"/>
    </row>
    <row r="351" ht="15.0" customHeight="1">
      <c r="A351" s="214"/>
      <c r="B351" s="246" t="s">
        <v>6047</v>
      </c>
      <c r="C351" s="247" t="s">
        <v>6048</v>
      </c>
      <c r="D351" s="246" t="s">
        <v>80</v>
      </c>
      <c r="E351" s="249">
        <v>0.0</v>
      </c>
      <c r="F351" s="262"/>
      <c r="G351" s="262"/>
      <c r="H351" s="262"/>
      <c r="I351" s="262"/>
      <c r="J351" s="251">
        <f t="shared" si="149"/>
        <v>0</v>
      </c>
      <c r="K351" s="252">
        <f t="shared" si="200"/>
        <v>0</v>
      </c>
      <c r="L351" s="214"/>
      <c r="M351" s="253" t="s">
        <v>6047</v>
      </c>
      <c r="N351" s="254">
        <v>1.0</v>
      </c>
      <c r="O351" s="214" t="str">
        <f t="shared" si="214"/>
        <v>Tidak Sama</v>
      </c>
      <c r="P351" s="227"/>
      <c r="Q351" s="255"/>
      <c r="R351" s="250">
        <v>0.0</v>
      </c>
      <c r="S351" s="262"/>
      <c r="T351" s="262"/>
      <c r="U351" s="262"/>
      <c r="V351" s="262"/>
      <c r="W351" s="250">
        <f t="shared" si="151"/>
        <v>0</v>
      </c>
      <c r="X351" s="250">
        <f t="shared" si="201"/>
        <v>0</v>
      </c>
      <c r="Y351" s="250">
        <f t="shared" si="171"/>
        <v>0</v>
      </c>
      <c r="Z351" s="214" t="str">
        <f t="shared" ref="Z351:Z353" si="215">IF(AB351=B351,"SAMA","TIDAK SAMA")</f>
        <v>TIDAK SAMA</v>
      </c>
      <c r="AA351" s="214" t="str">
        <f t="shared" ref="AA351:AA353" si="216">IF(C351=AC351,"SAMA","TIDAK SAMA")</f>
        <v>TIDAK SAMA</v>
      </c>
      <c r="AB351" s="247" t="s">
        <v>6049</v>
      </c>
      <c r="AC351" s="247">
        <v>5711730.0</v>
      </c>
      <c r="AD351" s="249">
        <v>4.0</v>
      </c>
      <c r="AE351" s="281"/>
      <c r="AF351" s="214" t="str">
        <f t="shared" ref="AF351:AF353" si="217">IF(B351=AH351,"SAMA","TIDAK SAMA")</f>
        <v>TIDAK SAMA</v>
      </c>
      <c r="AG351" s="214" t="str">
        <f t="shared" ref="AG351:AG353" si="218">IF(AC351=AI351,"SAMA","TIDAK")</f>
        <v>SAMA</v>
      </c>
      <c r="AH351" s="247" t="s">
        <v>6049</v>
      </c>
      <c r="AI351" s="247">
        <v>5711730.0</v>
      </c>
      <c r="AJ351" s="250">
        <v>0.0</v>
      </c>
      <c r="AK351" s="214" t="str">
        <f t="shared" ref="AK351:AK353" si="219">IF(Y351&lt;0,"tidak normal","normal")</f>
        <v>normal</v>
      </c>
    </row>
    <row r="352" ht="15.0" customHeight="1">
      <c r="A352" s="214"/>
      <c r="B352" s="247" t="s">
        <v>6050</v>
      </c>
      <c r="C352" s="247" t="s">
        <v>73</v>
      </c>
      <c r="D352" s="246" t="s">
        <v>80</v>
      </c>
      <c r="E352" s="249">
        <v>2.0</v>
      </c>
      <c r="F352" s="262"/>
      <c r="G352" s="262"/>
      <c r="H352" s="262"/>
      <c r="I352" s="262"/>
      <c r="J352" s="251">
        <f t="shared" si="149"/>
        <v>0</v>
      </c>
      <c r="K352" s="252">
        <f t="shared" si="200"/>
        <v>2</v>
      </c>
      <c r="L352" s="214"/>
      <c r="M352" s="263" t="s">
        <v>6050</v>
      </c>
      <c r="N352" s="254">
        <v>2.0</v>
      </c>
      <c r="O352" s="214" t="str">
        <f t="shared" si="214"/>
        <v>Sama</v>
      </c>
      <c r="P352" s="227"/>
      <c r="Q352" s="255"/>
      <c r="R352" s="250">
        <v>0.0</v>
      </c>
      <c r="S352" s="262"/>
      <c r="T352" s="262"/>
      <c r="U352" s="262"/>
      <c r="V352" s="262"/>
      <c r="W352" s="250">
        <f t="shared" si="151"/>
        <v>0</v>
      </c>
      <c r="X352" s="250">
        <f t="shared" si="201"/>
        <v>0</v>
      </c>
      <c r="Y352" s="250">
        <f t="shared" si="171"/>
        <v>2</v>
      </c>
      <c r="Z352" s="214" t="str">
        <f t="shared" si="215"/>
        <v>TIDAK SAMA</v>
      </c>
      <c r="AA352" s="214" t="str">
        <f t="shared" si="216"/>
        <v>TIDAK SAMA</v>
      </c>
      <c r="AB352" s="247" t="s">
        <v>6049</v>
      </c>
      <c r="AC352" s="284" t="s">
        <v>6051</v>
      </c>
      <c r="AD352" s="249">
        <v>6.0</v>
      </c>
      <c r="AE352" s="281"/>
      <c r="AF352" s="214" t="str">
        <f t="shared" si="217"/>
        <v>TIDAK SAMA</v>
      </c>
      <c r="AG352" s="214" t="str">
        <f t="shared" si="218"/>
        <v>SAMA</v>
      </c>
      <c r="AH352" s="247" t="s">
        <v>6049</v>
      </c>
      <c r="AI352" s="284" t="s">
        <v>6051</v>
      </c>
      <c r="AJ352" s="250">
        <v>3.0</v>
      </c>
      <c r="AK352" s="214" t="str">
        <f t="shared" si="219"/>
        <v>normal</v>
      </c>
    </row>
    <row r="353" ht="15.0" customHeight="1">
      <c r="A353" s="214"/>
      <c r="B353" s="247" t="s">
        <v>6050</v>
      </c>
      <c r="C353" s="247" t="s">
        <v>6052</v>
      </c>
      <c r="D353" s="246" t="s">
        <v>80</v>
      </c>
      <c r="E353" s="249">
        <v>2.0</v>
      </c>
      <c r="F353" s="262"/>
      <c r="G353" s="262"/>
      <c r="H353" s="262"/>
      <c r="I353" s="262"/>
      <c r="J353" s="251">
        <f t="shared" si="149"/>
        <v>0</v>
      </c>
      <c r="K353" s="252">
        <f t="shared" si="200"/>
        <v>2</v>
      </c>
      <c r="L353" s="214"/>
      <c r="M353" s="263" t="s">
        <v>6050</v>
      </c>
      <c r="N353" s="254">
        <v>2.0</v>
      </c>
      <c r="O353" s="214" t="str">
        <f t="shared" si="214"/>
        <v>Sama</v>
      </c>
      <c r="P353" s="227"/>
      <c r="Q353" s="255"/>
      <c r="R353" s="250">
        <v>0.0</v>
      </c>
      <c r="S353" s="262"/>
      <c r="T353" s="262"/>
      <c r="U353" s="262"/>
      <c r="V353" s="262"/>
      <c r="W353" s="250">
        <f t="shared" si="151"/>
        <v>0</v>
      </c>
      <c r="X353" s="250">
        <f t="shared" si="201"/>
        <v>0</v>
      </c>
      <c r="Y353" s="250">
        <f t="shared" si="171"/>
        <v>2</v>
      </c>
      <c r="Z353" s="214" t="str">
        <f t="shared" si="215"/>
        <v>TIDAK SAMA</v>
      </c>
      <c r="AA353" s="214" t="str">
        <f t="shared" si="216"/>
        <v>TIDAK SAMA</v>
      </c>
      <c r="AB353" s="247" t="s">
        <v>6053</v>
      </c>
      <c r="AC353" s="284" t="s">
        <v>6054</v>
      </c>
      <c r="AD353" s="249">
        <v>8.0</v>
      </c>
      <c r="AE353" s="281"/>
      <c r="AF353" s="214" t="str">
        <f t="shared" si="217"/>
        <v>TIDAK SAMA</v>
      </c>
      <c r="AG353" s="214" t="str">
        <f t="shared" si="218"/>
        <v>SAMA</v>
      </c>
      <c r="AH353" s="247" t="s">
        <v>6053</v>
      </c>
      <c r="AI353" s="284" t="s">
        <v>6054</v>
      </c>
      <c r="AJ353" s="250">
        <v>0.0</v>
      </c>
      <c r="AK353" s="214" t="str">
        <f t="shared" si="219"/>
        <v>normal</v>
      </c>
    </row>
    <row r="354" ht="15.0" customHeight="1">
      <c r="A354" s="214"/>
      <c r="B354" s="265" t="s">
        <v>6055</v>
      </c>
      <c r="C354" s="265" t="s">
        <v>1880</v>
      </c>
      <c r="D354" s="301" t="s">
        <v>80</v>
      </c>
      <c r="E354" s="257">
        <v>8.0</v>
      </c>
      <c r="F354" s="259"/>
      <c r="G354" s="252"/>
      <c r="H354" s="252"/>
      <c r="I354" s="252"/>
      <c r="J354" s="292">
        <v>0.0</v>
      </c>
      <c r="K354" s="259">
        <v>8.0</v>
      </c>
      <c r="L354" s="214"/>
      <c r="M354" s="253"/>
      <c r="N354" s="254"/>
      <c r="O354" s="214"/>
      <c r="P354" s="227"/>
      <c r="Q354" s="255"/>
      <c r="R354" s="258">
        <v>0.0</v>
      </c>
      <c r="S354" s="252"/>
      <c r="T354" s="252"/>
      <c r="U354" s="252"/>
      <c r="V354" s="252"/>
      <c r="W354" s="258">
        <v>0.0</v>
      </c>
      <c r="X354" s="258">
        <v>0.0</v>
      </c>
      <c r="Y354" s="258">
        <v>8.0</v>
      </c>
      <c r="Z354" s="214"/>
      <c r="AA354" s="214"/>
      <c r="AB354" s="247"/>
      <c r="AC354" s="300"/>
      <c r="AD354" s="249"/>
      <c r="AE354" s="281"/>
      <c r="AF354" s="214"/>
      <c r="AG354" s="214"/>
      <c r="AH354" s="247"/>
      <c r="AI354" s="300"/>
      <c r="AJ354" s="250"/>
      <c r="AK354" s="214"/>
    </row>
    <row r="355" ht="15.0" customHeight="1">
      <c r="A355" s="214"/>
      <c r="B355" s="265" t="s">
        <v>6056</v>
      </c>
      <c r="C355" s="265" t="s">
        <v>1882</v>
      </c>
      <c r="D355" s="301" t="s">
        <v>80</v>
      </c>
      <c r="E355" s="257">
        <v>4.0</v>
      </c>
      <c r="F355" s="259"/>
      <c r="G355" s="252"/>
      <c r="H355" s="252"/>
      <c r="I355" s="252"/>
      <c r="J355" s="292">
        <v>0.0</v>
      </c>
      <c r="K355" s="259">
        <v>4.0</v>
      </c>
      <c r="L355" s="214"/>
      <c r="M355" s="253"/>
      <c r="N355" s="254"/>
      <c r="O355" s="214"/>
      <c r="P355" s="227"/>
      <c r="Q355" s="255"/>
      <c r="R355" s="258">
        <v>0.0</v>
      </c>
      <c r="S355" s="252"/>
      <c r="T355" s="252"/>
      <c r="U355" s="252"/>
      <c r="V355" s="252"/>
      <c r="W355" s="258">
        <v>0.0</v>
      </c>
      <c r="X355" s="258">
        <v>0.0</v>
      </c>
      <c r="Y355" s="258">
        <v>4.0</v>
      </c>
      <c r="Z355" s="214"/>
      <c r="AA355" s="214"/>
      <c r="AB355" s="247"/>
      <c r="AC355" s="300"/>
      <c r="AD355" s="249"/>
      <c r="AE355" s="281"/>
      <c r="AF355" s="214"/>
      <c r="AG355" s="214"/>
      <c r="AH355" s="247"/>
      <c r="AI355" s="300"/>
      <c r="AJ355" s="250"/>
      <c r="AK355" s="214"/>
    </row>
    <row r="356" ht="15.0" customHeight="1">
      <c r="A356" s="214"/>
      <c r="B356" s="265" t="s">
        <v>6057</v>
      </c>
      <c r="C356" s="265" t="s">
        <v>1884</v>
      </c>
      <c r="D356" s="301" t="s">
        <v>80</v>
      </c>
      <c r="E356" s="257">
        <v>8.0</v>
      </c>
      <c r="F356" s="259"/>
      <c r="G356" s="252"/>
      <c r="H356" s="252"/>
      <c r="I356" s="252"/>
      <c r="J356" s="292">
        <v>0.0</v>
      </c>
      <c r="K356" s="259">
        <v>8.0</v>
      </c>
      <c r="L356" s="214"/>
      <c r="M356" s="253"/>
      <c r="N356" s="254"/>
      <c r="O356" s="214"/>
      <c r="P356" s="227"/>
      <c r="Q356" s="255"/>
      <c r="R356" s="258">
        <v>0.0</v>
      </c>
      <c r="S356" s="252"/>
      <c r="T356" s="252"/>
      <c r="U356" s="252"/>
      <c r="V356" s="252"/>
      <c r="W356" s="258">
        <v>0.0</v>
      </c>
      <c r="X356" s="258">
        <v>0.0</v>
      </c>
      <c r="Y356" s="258">
        <v>8.0</v>
      </c>
      <c r="Z356" s="214"/>
      <c r="AA356" s="214"/>
      <c r="AB356" s="247"/>
      <c r="AC356" s="300"/>
      <c r="AD356" s="249"/>
      <c r="AE356" s="281"/>
      <c r="AF356" s="214"/>
      <c r="AG356" s="214"/>
      <c r="AH356" s="247"/>
      <c r="AI356" s="300"/>
      <c r="AJ356" s="250"/>
      <c r="AK356" s="214"/>
    </row>
    <row r="357" ht="15.0" customHeight="1">
      <c r="A357" s="214"/>
      <c r="B357" s="265" t="s">
        <v>6057</v>
      </c>
      <c r="C357" s="265" t="s">
        <v>1885</v>
      </c>
      <c r="D357" s="301" t="s">
        <v>80</v>
      </c>
      <c r="E357" s="257">
        <v>8.0</v>
      </c>
      <c r="F357" s="259"/>
      <c r="G357" s="252"/>
      <c r="H357" s="252"/>
      <c r="I357" s="252"/>
      <c r="J357" s="292">
        <v>0.0</v>
      </c>
      <c r="K357" s="259">
        <v>8.0</v>
      </c>
      <c r="L357" s="214"/>
      <c r="M357" s="253"/>
      <c r="N357" s="254"/>
      <c r="O357" s="214"/>
      <c r="P357" s="227"/>
      <c r="Q357" s="255"/>
      <c r="R357" s="258">
        <v>0.0</v>
      </c>
      <c r="S357" s="252"/>
      <c r="T357" s="252"/>
      <c r="U357" s="252"/>
      <c r="V357" s="252"/>
      <c r="W357" s="258">
        <v>0.0</v>
      </c>
      <c r="X357" s="258">
        <v>0.0</v>
      </c>
      <c r="Y357" s="258">
        <v>8.0</v>
      </c>
      <c r="Z357" s="214"/>
      <c r="AA357" s="214"/>
      <c r="AB357" s="247"/>
      <c r="AC357" s="300"/>
      <c r="AD357" s="249"/>
      <c r="AE357" s="281"/>
      <c r="AF357" s="214"/>
      <c r="AG357" s="214"/>
      <c r="AH357" s="247"/>
      <c r="AI357" s="300"/>
      <c r="AJ357" s="250"/>
      <c r="AK357" s="214"/>
    </row>
    <row r="358" ht="15.0" customHeight="1">
      <c r="A358" s="214"/>
      <c r="B358" s="265" t="s">
        <v>6058</v>
      </c>
      <c r="C358" s="265" t="s">
        <v>1886</v>
      </c>
      <c r="D358" s="301" t="s">
        <v>80</v>
      </c>
      <c r="E358" s="257">
        <v>8.0</v>
      </c>
      <c r="F358" s="259"/>
      <c r="G358" s="252"/>
      <c r="H358" s="252"/>
      <c r="I358" s="252"/>
      <c r="J358" s="292">
        <v>0.0</v>
      </c>
      <c r="K358" s="259">
        <v>8.0</v>
      </c>
      <c r="L358" s="214"/>
      <c r="M358" s="253"/>
      <c r="N358" s="254"/>
      <c r="O358" s="214"/>
      <c r="P358" s="227"/>
      <c r="Q358" s="255"/>
      <c r="R358" s="258">
        <v>0.0</v>
      </c>
      <c r="S358" s="252"/>
      <c r="T358" s="252"/>
      <c r="U358" s="259">
        <v>1.0</v>
      </c>
      <c r="V358" s="252"/>
      <c r="W358" s="258">
        <v>1.0</v>
      </c>
      <c r="X358" s="258">
        <v>1.0</v>
      </c>
      <c r="Y358" s="258">
        <v>7.0</v>
      </c>
      <c r="Z358" s="214"/>
      <c r="AA358" s="214"/>
      <c r="AB358" s="247"/>
      <c r="AC358" s="300"/>
      <c r="AD358" s="249"/>
      <c r="AE358" s="281"/>
      <c r="AF358" s="214"/>
      <c r="AG358" s="214"/>
      <c r="AH358" s="247"/>
      <c r="AI358" s="300"/>
      <c r="AJ358" s="250"/>
      <c r="AK358" s="214"/>
    </row>
    <row r="359" ht="15.0" customHeight="1">
      <c r="A359" s="214"/>
      <c r="B359" s="265" t="s">
        <v>6059</v>
      </c>
      <c r="C359" s="265" t="s">
        <v>1887</v>
      </c>
      <c r="D359" s="301" t="s">
        <v>80</v>
      </c>
      <c r="E359" s="257">
        <v>8.0</v>
      </c>
      <c r="F359" s="259"/>
      <c r="G359" s="252"/>
      <c r="H359" s="252"/>
      <c r="I359" s="252"/>
      <c r="J359" s="292">
        <v>0.0</v>
      </c>
      <c r="K359" s="259">
        <v>8.0</v>
      </c>
      <c r="L359" s="214"/>
      <c r="M359" s="253"/>
      <c r="N359" s="254"/>
      <c r="O359" s="214"/>
      <c r="P359" s="227"/>
      <c r="Q359" s="255"/>
      <c r="R359" s="258">
        <v>0.0</v>
      </c>
      <c r="S359" s="252"/>
      <c r="T359" s="252"/>
      <c r="U359" s="252"/>
      <c r="V359" s="252"/>
      <c r="W359" s="258">
        <v>0.0</v>
      </c>
      <c r="X359" s="258">
        <v>0.0</v>
      </c>
      <c r="Y359" s="258">
        <v>8.0</v>
      </c>
      <c r="Z359" s="214"/>
      <c r="AA359" s="214"/>
      <c r="AB359" s="247"/>
      <c r="AC359" s="300"/>
      <c r="AD359" s="249"/>
      <c r="AE359" s="281"/>
      <c r="AF359" s="214"/>
      <c r="AG359" s="214"/>
      <c r="AH359" s="247"/>
      <c r="AI359" s="300"/>
      <c r="AJ359" s="250"/>
      <c r="AK359" s="214"/>
    </row>
    <row r="360" ht="15.0" customHeight="1">
      <c r="A360" s="214"/>
      <c r="B360" s="265" t="s">
        <v>6060</v>
      </c>
      <c r="C360" s="265" t="s">
        <v>1889</v>
      </c>
      <c r="D360" s="301" t="s">
        <v>80</v>
      </c>
      <c r="E360" s="257">
        <v>1.0</v>
      </c>
      <c r="F360" s="259"/>
      <c r="G360" s="252"/>
      <c r="H360" s="252"/>
      <c r="I360" s="252"/>
      <c r="J360" s="292">
        <v>0.0</v>
      </c>
      <c r="K360" s="259">
        <v>1.0</v>
      </c>
      <c r="L360" s="214"/>
      <c r="M360" s="253"/>
      <c r="N360" s="254"/>
      <c r="O360" s="214"/>
      <c r="P360" s="227"/>
      <c r="Q360" s="255"/>
      <c r="R360" s="258">
        <v>0.0</v>
      </c>
      <c r="S360" s="252"/>
      <c r="T360" s="252"/>
      <c r="U360" s="252"/>
      <c r="V360" s="252"/>
      <c r="W360" s="258">
        <v>0.0</v>
      </c>
      <c r="X360" s="258">
        <v>0.0</v>
      </c>
      <c r="Y360" s="258">
        <v>1.0</v>
      </c>
      <c r="Z360" s="214"/>
      <c r="AA360" s="214"/>
      <c r="AB360" s="247"/>
      <c r="AC360" s="300"/>
      <c r="AD360" s="249"/>
      <c r="AE360" s="281"/>
      <c r="AF360" s="214"/>
      <c r="AG360" s="214"/>
      <c r="AH360" s="247"/>
      <c r="AI360" s="300"/>
      <c r="AJ360" s="250"/>
      <c r="AK360" s="214"/>
    </row>
    <row r="361" ht="15.0" customHeight="1">
      <c r="A361" s="214"/>
      <c r="B361" s="265" t="s">
        <v>6061</v>
      </c>
      <c r="C361" s="265" t="s">
        <v>6062</v>
      </c>
      <c r="D361" s="301" t="s">
        <v>1385</v>
      </c>
      <c r="E361" s="257">
        <v>6.0</v>
      </c>
      <c r="F361" s="259"/>
      <c r="G361" s="252"/>
      <c r="H361" s="252"/>
      <c r="I361" s="252"/>
      <c r="J361" s="292">
        <v>0.0</v>
      </c>
      <c r="K361" s="259">
        <v>6.0</v>
      </c>
      <c r="L361" s="214"/>
      <c r="M361" s="253"/>
      <c r="N361" s="254"/>
      <c r="O361" s="214"/>
      <c r="P361" s="227"/>
      <c r="Q361" s="255"/>
      <c r="R361" s="258">
        <v>0.0</v>
      </c>
      <c r="S361" s="252"/>
      <c r="T361" s="252"/>
      <c r="U361" s="252"/>
      <c r="V361" s="252"/>
      <c r="W361" s="258">
        <v>0.0</v>
      </c>
      <c r="X361" s="258">
        <v>0.0</v>
      </c>
      <c r="Y361" s="258">
        <v>6.0</v>
      </c>
      <c r="Z361" s="214"/>
      <c r="AA361" s="214"/>
      <c r="AB361" s="247"/>
      <c r="AC361" s="300"/>
      <c r="AD361" s="249"/>
      <c r="AE361" s="281"/>
      <c r="AF361" s="214"/>
      <c r="AG361" s="214"/>
      <c r="AH361" s="247"/>
      <c r="AI361" s="300"/>
      <c r="AJ361" s="250"/>
      <c r="AK361" s="214"/>
    </row>
    <row r="362" ht="15.0" customHeight="1">
      <c r="A362" s="214"/>
      <c r="B362" s="265" t="s">
        <v>6063</v>
      </c>
      <c r="C362" s="265" t="s">
        <v>1893</v>
      </c>
      <c r="D362" s="301" t="s">
        <v>1385</v>
      </c>
      <c r="E362" s="257">
        <v>11.0</v>
      </c>
      <c r="F362" s="259"/>
      <c r="G362" s="252"/>
      <c r="H362" s="252"/>
      <c r="I362" s="252"/>
      <c r="J362" s="292">
        <v>0.0</v>
      </c>
      <c r="K362" s="259">
        <v>11.0</v>
      </c>
      <c r="L362" s="214"/>
      <c r="M362" s="253"/>
      <c r="N362" s="254"/>
      <c r="O362" s="214"/>
      <c r="P362" s="227"/>
      <c r="Q362" s="255"/>
      <c r="R362" s="258">
        <v>0.0</v>
      </c>
      <c r="S362" s="252"/>
      <c r="T362" s="252"/>
      <c r="U362" s="252"/>
      <c r="V362" s="252"/>
      <c r="W362" s="258">
        <v>0.0</v>
      </c>
      <c r="X362" s="258">
        <v>0.0</v>
      </c>
      <c r="Y362" s="258">
        <v>11.0</v>
      </c>
      <c r="Z362" s="214"/>
      <c r="AA362" s="214"/>
      <c r="AB362" s="247"/>
      <c r="AC362" s="300"/>
      <c r="AD362" s="249"/>
      <c r="AE362" s="281"/>
      <c r="AF362" s="214"/>
      <c r="AG362" s="214"/>
      <c r="AH362" s="247"/>
      <c r="AI362" s="300"/>
      <c r="AJ362" s="250"/>
      <c r="AK362" s="214"/>
    </row>
    <row r="363" ht="15.0" customHeight="1">
      <c r="A363" s="214"/>
      <c r="B363" s="265" t="s">
        <v>6064</v>
      </c>
      <c r="C363" s="265" t="s">
        <v>1895</v>
      </c>
      <c r="D363" s="301" t="s">
        <v>1385</v>
      </c>
      <c r="E363" s="257">
        <v>13.0</v>
      </c>
      <c r="F363" s="259"/>
      <c r="G363" s="252"/>
      <c r="H363" s="252"/>
      <c r="I363" s="252"/>
      <c r="J363" s="292">
        <v>0.0</v>
      </c>
      <c r="K363" s="259">
        <v>13.0</v>
      </c>
      <c r="L363" s="214"/>
      <c r="M363" s="253"/>
      <c r="N363" s="254"/>
      <c r="O363" s="214"/>
      <c r="P363" s="227"/>
      <c r="Q363" s="255"/>
      <c r="R363" s="258">
        <v>0.0</v>
      </c>
      <c r="S363" s="252"/>
      <c r="T363" s="252"/>
      <c r="U363" s="252"/>
      <c r="V363" s="252"/>
      <c r="W363" s="258">
        <v>0.0</v>
      </c>
      <c r="X363" s="258">
        <v>0.0</v>
      </c>
      <c r="Y363" s="258">
        <v>13.0</v>
      </c>
      <c r="Z363" s="214"/>
      <c r="AA363" s="214"/>
      <c r="AB363" s="247"/>
      <c r="AC363" s="300"/>
      <c r="AD363" s="249"/>
      <c r="AE363" s="281"/>
      <c r="AF363" s="214"/>
      <c r="AG363" s="214"/>
      <c r="AH363" s="247"/>
      <c r="AI363" s="300"/>
      <c r="AJ363" s="250"/>
      <c r="AK363" s="214"/>
    </row>
    <row r="364" ht="15.0" customHeight="1">
      <c r="A364" s="214"/>
      <c r="B364" s="247" t="s">
        <v>6053</v>
      </c>
      <c r="C364" s="284" t="s">
        <v>6054</v>
      </c>
      <c r="D364" s="246" t="s">
        <v>80</v>
      </c>
      <c r="E364" s="257">
        <v>9.0</v>
      </c>
      <c r="F364" s="262"/>
      <c r="G364" s="262"/>
      <c r="H364" s="262"/>
      <c r="I364" s="266"/>
      <c r="J364" s="251">
        <f t="shared" ref="J364:J429" si="220">I364+H364+G364+F364</f>
        <v>0</v>
      </c>
      <c r="K364" s="252">
        <f t="shared" ref="K364:K366" si="221">E364+J364</f>
        <v>9</v>
      </c>
      <c r="L364" s="214"/>
      <c r="M364" s="263" t="s">
        <v>6053</v>
      </c>
      <c r="N364" s="254">
        <v>8.0</v>
      </c>
      <c r="O364" s="214" t="str">
        <f>IF(E364=N364,"Sama","Tidak Sama")</f>
        <v>Tidak Sama</v>
      </c>
      <c r="P364" s="227"/>
      <c r="Q364" s="255"/>
      <c r="R364" s="258">
        <v>1.0</v>
      </c>
      <c r="S364" s="266"/>
      <c r="T364" s="262"/>
      <c r="U364" s="262"/>
      <c r="V364" s="262"/>
      <c r="W364" s="250">
        <f t="shared" ref="W364:W414" si="222">V364+U364+T364+S364</f>
        <v>0</v>
      </c>
      <c r="X364" s="250">
        <f t="shared" ref="X364:X366" si="223">W364+R364</f>
        <v>1</v>
      </c>
      <c r="Y364" s="250">
        <f t="shared" ref="Y364:Y366" si="224">K364-X364</f>
        <v>8</v>
      </c>
      <c r="Z364" s="214" t="str">
        <f t="shared" ref="Z364:Z369" si="225">IF(AB364=B364,"SAMA","TIDAK SAMA")</f>
        <v>TIDAK SAMA</v>
      </c>
      <c r="AA364" s="214" t="str">
        <f t="shared" ref="AA364:AA369" si="226">IF(C364=AC364,"SAMA","TIDAK SAMA")</f>
        <v>TIDAK SAMA</v>
      </c>
      <c r="AB364" s="247" t="s">
        <v>6018</v>
      </c>
      <c r="AC364" s="302" t="s">
        <v>6020</v>
      </c>
      <c r="AD364" s="249">
        <v>2.0</v>
      </c>
      <c r="AE364" s="281"/>
      <c r="AF364" s="214" t="str">
        <f t="shared" ref="AF364:AF369" si="227">IF(B364=AH364,"SAMA","TIDAK SAMA")</f>
        <v>TIDAK SAMA</v>
      </c>
      <c r="AG364" s="214" t="str">
        <f t="shared" ref="AG364:AG369" si="228">IF(AC364=AI364,"SAMA","TIDAK")</f>
        <v>SAMA</v>
      </c>
      <c r="AH364" s="247" t="s">
        <v>6018</v>
      </c>
      <c r="AI364" s="302" t="s">
        <v>6020</v>
      </c>
      <c r="AJ364" s="250">
        <v>0.0</v>
      </c>
      <c r="AK364" s="214" t="str">
        <f t="shared" ref="AK364:AK369" si="229">IF(Y364&lt;0,"tidak normal","normal")</f>
        <v>normal</v>
      </c>
    </row>
    <row r="365" ht="15.0" customHeight="1">
      <c r="A365" s="214"/>
      <c r="B365" s="261" t="s">
        <v>6065</v>
      </c>
      <c r="C365" s="247" t="s">
        <v>1362</v>
      </c>
      <c r="D365" s="246" t="s">
        <v>80</v>
      </c>
      <c r="E365" s="257">
        <v>13.0</v>
      </c>
      <c r="F365" s="262"/>
      <c r="G365" s="266"/>
      <c r="H365" s="266"/>
      <c r="I365" s="266"/>
      <c r="J365" s="251">
        <f t="shared" si="220"/>
        <v>0</v>
      </c>
      <c r="K365" s="252">
        <f t="shared" si="221"/>
        <v>13</v>
      </c>
      <c r="L365" s="214"/>
      <c r="M365" s="263"/>
      <c r="N365" s="254"/>
      <c r="O365" s="214"/>
      <c r="P365" s="227"/>
      <c r="Q365" s="255"/>
      <c r="R365" s="258">
        <v>6.0</v>
      </c>
      <c r="S365" s="266"/>
      <c r="T365" s="266"/>
      <c r="U365" s="266">
        <v>1.0</v>
      </c>
      <c r="V365" s="266"/>
      <c r="W365" s="250">
        <f t="shared" si="222"/>
        <v>1</v>
      </c>
      <c r="X365" s="250">
        <f t="shared" si="223"/>
        <v>7</v>
      </c>
      <c r="Y365" s="250">
        <f t="shared" si="224"/>
        <v>6</v>
      </c>
      <c r="Z365" s="214" t="str">
        <f t="shared" si="225"/>
        <v>TIDAK SAMA</v>
      </c>
      <c r="AA365" s="214" t="str">
        <f t="shared" si="226"/>
        <v>TIDAK SAMA</v>
      </c>
      <c r="AB365" s="247" t="s">
        <v>4609</v>
      </c>
      <c r="AC365" s="247">
        <v>5821137.0</v>
      </c>
      <c r="AD365" s="249">
        <v>10.0</v>
      </c>
      <c r="AE365" s="281"/>
      <c r="AF365" s="214" t="str">
        <f t="shared" si="227"/>
        <v>TIDAK SAMA</v>
      </c>
      <c r="AG365" s="214" t="str">
        <f t="shared" si="228"/>
        <v>SAMA</v>
      </c>
      <c r="AH365" s="247" t="s">
        <v>4609</v>
      </c>
      <c r="AI365" s="247">
        <v>5821137.0</v>
      </c>
      <c r="AJ365" s="250">
        <v>0.0</v>
      </c>
      <c r="AK365" s="214" t="str">
        <f t="shared" si="229"/>
        <v>normal</v>
      </c>
    </row>
    <row r="366" ht="15.0" customHeight="1">
      <c r="A366" s="214"/>
      <c r="B366" s="246" t="s">
        <v>6066</v>
      </c>
      <c r="C366" s="247">
        <v>3.1780204E7</v>
      </c>
      <c r="D366" s="246" t="s">
        <v>80</v>
      </c>
      <c r="E366" s="257">
        <v>16.0</v>
      </c>
      <c r="F366" s="262"/>
      <c r="G366" s="262"/>
      <c r="H366" s="262"/>
      <c r="I366" s="266"/>
      <c r="J366" s="251">
        <f t="shared" si="220"/>
        <v>0</v>
      </c>
      <c r="K366" s="252">
        <f t="shared" si="221"/>
        <v>16</v>
      </c>
      <c r="L366" s="214"/>
      <c r="M366" s="253" t="s">
        <v>6066</v>
      </c>
      <c r="N366" s="254">
        <v>5.0</v>
      </c>
      <c r="O366" s="214" t="str">
        <f t="shared" ref="O366:O368" si="230">IF(E366=N366,"Sama","Tidak Sama")</f>
        <v>Tidak Sama</v>
      </c>
      <c r="P366" s="227"/>
      <c r="Q366" s="255"/>
      <c r="R366" s="258">
        <v>13.0</v>
      </c>
      <c r="S366" s="266"/>
      <c r="T366" s="266"/>
      <c r="U366" s="266">
        <v>2.0</v>
      </c>
      <c r="V366" s="266"/>
      <c r="W366" s="250">
        <f t="shared" si="222"/>
        <v>2</v>
      </c>
      <c r="X366" s="250">
        <f t="shared" si="223"/>
        <v>15</v>
      </c>
      <c r="Y366" s="250">
        <f t="shared" si="224"/>
        <v>1</v>
      </c>
      <c r="Z366" s="214" t="str">
        <f t="shared" si="225"/>
        <v>SAMA</v>
      </c>
      <c r="AA366" s="214" t="str">
        <f t="shared" si="226"/>
        <v>TIDAK SAMA</v>
      </c>
      <c r="AB366" s="246" t="s">
        <v>6066</v>
      </c>
      <c r="AC366" s="247" t="s">
        <v>6067</v>
      </c>
      <c r="AD366" s="249">
        <v>5.0</v>
      </c>
      <c r="AE366" s="281"/>
      <c r="AF366" s="214" t="str">
        <f t="shared" si="227"/>
        <v>SAMA</v>
      </c>
      <c r="AG366" s="214" t="str">
        <f t="shared" si="228"/>
        <v>SAMA</v>
      </c>
      <c r="AH366" s="246" t="s">
        <v>6066</v>
      </c>
      <c r="AI366" s="247" t="s">
        <v>6067</v>
      </c>
      <c r="AJ366" s="250">
        <v>2.0</v>
      </c>
      <c r="AK366" s="214" t="str">
        <f t="shared" si="229"/>
        <v>normal</v>
      </c>
    </row>
    <row r="367" ht="15.0" customHeight="1">
      <c r="A367" s="214"/>
      <c r="B367" s="261" t="s">
        <v>6068</v>
      </c>
      <c r="C367" s="247" t="s">
        <v>492</v>
      </c>
      <c r="D367" s="246" t="s">
        <v>80</v>
      </c>
      <c r="E367" s="257">
        <v>18.0</v>
      </c>
      <c r="F367" s="266"/>
      <c r="G367" s="262"/>
      <c r="H367" s="266"/>
      <c r="I367" s="266"/>
      <c r="J367" s="251">
        <f t="shared" si="220"/>
        <v>0</v>
      </c>
      <c r="K367" s="259">
        <v>18.0</v>
      </c>
      <c r="L367" s="214"/>
      <c r="M367" s="263" t="s">
        <v>6069</v>
      </c>
      <c r="N367" s="254">
        <v>2.0</v>
      </c>
      <c r="O367" s="214" t="str">
        <f t="shared" si="230"/>
        <v>Tidak Sama</v>
      </c>
      <c r="P367" s="227"/>
      <c r="Q367" s="255"/>
      <c r="R367" s="258">
        <v>7.0</v>
      </c>
      <c r="S367" s="262"/>
      <c r="T367" s="266"/>
      <c r="U367" s="266">
        <v>1.0</v>
      </c>
      <c r="V367" s="266"/>
      <c r="W367" s="250">
        <f t="shared" si="222"/>
        <v>1</v>
      </c>
      <c r="X367" s="258">
        <v>8.0</v>
      </c>
      <c r="Y367" s="258">
        <v>10.0</v>
      </c>
      <c r="Z367" s="214" t="str">
        <f t="shared" si="225"/>
        <v>TIDAK SAMA</v>
      </c>
      <c r="AA367" s="214" t="str">
        <f t="shared" si="226"/>
        <v>TIDAK SAMA</v>
      </c>
      <c r="AB367" s="246" t="s">
        <v>6070</v>
      </c>
      <c r="AC367" s="247" t="s">
        <v>6071</v>
      </c>
      <c r="AD367" s="249">
        <v>9.0</v>
      </c>
      <c r="AE367" s="281"/>
      <c r="AF367" s="214" t="str">
        <f t="shared" si="227"/>
        <v>TIDAK SAMA</v>
      </c>
      <c r="AG367" s="214" t="str">
        <f t="shared" si="228"/>
        <v>SAMA</v>
      </c>
      <c r="AH367" s="246" t="s">
        <v>6070</v>
      </c>
      <c r="AI367" s="247" t="s">
        <v>6071</v>
      </c>
      <c r="AJ367" s="250">
        <v>0.0</v>
      </c>
      <c r="AK367" s="214" t="str">
        <f t="shared" si="229"/>
        <v>normal</v>
      </c>
    </row>
    <row r="368" ht="15.0" customHeight="1">
      <c r="A368" s="214"/>
      <c r="B368" s="247" t="s">
        <v>6069</v>
      </c>
      <c r="C368" s="247" t="s">
        <v>346</v>
      </c>
      <c r="D368" s="246" t="s">
        <v>80</v>
      </c>
      <c r="E368" s="257">
        <v>8.0</v>
      </c>
      <c r="F368" s="266"/>
      <c r="G368" s="262"/>
      <c r="H368" s="262"/>
      <c r="I368" s="266"/>
      <c r="J368" s="251">
        <f t="shared" si="220"/>
        <v>0</v>
      </c>
      <c r="K368" s="252">
        <f t="shared" ref="K368:K429" si="231">E368+J368</f>
        <v>8</v>
      </c>
      <c r="L368" s="214"/>
      <c r="M368" s="263" t="s">
        <v>6069</v>
      </c>
      <c r="N368" s="254">
        <v>3.0</v>
      </c>
      <c r="O368" s="214" t="str">
        <f t="shared" si="230"/>
        <v>Tidak Sama</v>
      </c>
      <c r="P368" s="227"/>
      <c r="Q368" s="255"/>
      <c r="R368" s="258">
        <v>1.0</v>
      </c>
      <c r="S368" s="262"/>
      <c r="T368" s="262"/>
      <c r="U368" s="262"/>
      <c r="V368" s="266"/>
      <c r="W368" s="250">
        <f t="shared" si="222"/>
        <v>0</v>
      </c>
      <c r="X368" s="250">
        <f t="shared" ref="X368:X381" si="232">W368+R368</f>
        <v>1</v>
      </c>
      <c r="Y368" s="250">
        <f t="shared" ref="Y368:Y381" si="233">K368-X368</f>
        <v>7</v>
      </c>
      <c r="Z368" s="214" t="str">
        <f t="shared" si="225"/>
        <v>TIDAK SAMA</v>
      </c>
      <c r="AA368" s="214" t="str">
        <f t="shared" si="226"/>
        <v>TIDAK SAMA</v>
      </c>
      <c r="AB368" s="246" t="s">
        <v>6072</v>
      </c>
      <c r="AC368" s="246">
        <v>3.1780209E7</v>
      </c>
      <c r="AD368" s="249">
        <v>4.0</v>
      </c>
      <c r="AE368" s="281"/>
      <c r="AF368" s="214" t="str">
        <f t="shared" si="227"/>
        <v>TIDAK SAMA</v>
      </c>
      <c r="AG368" s="214" t="str">
        <f t="shared" si="228"/>
        <v>SAMA</v>
      </c>
      <c r="AH368" s="246" t="s">
        <v>6072</v>
      </c>
      <c r="AI368" s="246">
        <v>3.1780209E7</v>
      </c>
      <c r="AJ368" s="250">
        <v>0.0</v>
      </c>
      <c r="AK368" s="214" t="str">
        <f t="shared" si="229"/>
        <v>normal</v>
      </c>
    </row>
    <row r="369" ht="15.0" customHeight="1">
      <c r="A369" s="214"/>
      <c r="B369" s="247" t="s">
        <v>6069</v>
      </c>
      <c r="C369" s="247" t="s">
        <v>6073</v>
      </c>
      <c r="D369" s="246" t="s">
        <v>80</v>
      </c>
      <c r="E369" s="249">
        <v>0.0</v>
      </c>
      <c r="F369" s="262"/>
      <c r="G369" s="262"/>
      <c r="H369" s="262"/>
      <c r="I369" s="262"/>
      <c r="J369" s="251">
        <f t="shared" si="220"/>
        <v>0</v>
      </c>
      <c r="K369" s="252">
        <f t="shared" si="231"/>
        <v>0</v>
      </c>
      <c r="L369" s="214"/>
      <c r="M369" s="263"/>
      <c r="N369" s="254"/>
      <c r="O369" s="214"/>
      <c r="P369" s="227"/>
      <c r="Q369" s="255"/>
      <c r="R369" s="250">
        <v>0.0</v>
      </c>
      <c r="S369" s="262"/>
      <c r="T369" s="262"/>
      <c r="U369" s="262"/>
      <c r="V369" s="262"/>
      <c r="W369" s="250">
        <f t="shared" si="222"/>
        <v>0</v>
      </c>
      <c r="X369" s="250">
        <f t="shared" si="232"/>
        <v>0</v>
      </c>
      <c r="Y369" s="250">
        <f t="shared" si="233"/>
        <v>0</v>
      </c>
      <c r="Z369" s="214" t="str">
        <f t="shared" si="225"/>
        <v>TIDAK SAMA</v>
      </c>
      <c r="AA369" s="214" t="str">
        <f t="shared" si="226"/>
        <v>TIDAK SAMA</v>
      </c>
      <c r="AB369" s="246" t="s">
        <v>6074</v>
      </c>
      <c r="AC369" s="247" t="s">
        <v>6075</v>
      </c>
      <c r="AD369" s="249">
        <v>1.0</v>
      </c>
      <c r="AE369" s="281"/>
      <c r="AF369" s="214" t="str">
        <f t="shared" si="227"/>
        <v>TIDAK SAMA</v>
      </c>
      <c r="AG369" s="214" t="str">
        <f t="shared" si="228"/>
        <v>SAMA</v>
      </c>
      <c r="AH369" s="246" t="s">
        <v>6074</v>
      </c>
      <c r="AI369" s="247" t="s">
        <v>6075</v>
      </c>
      <c r="AJ369" s="250">
        <v>0.0</v>
      </c>
      <c r="AK369" s="214" t="str">
        <f t="shared" si="229"/>
        <v>normal</v>
      </c>
    </row>
    <row r="370" ht="15.0" customHeight="1">
      <c r="A370" s="214"/>
      <c r="B370" s="246" t="s">
        <v>6076</v>
      </c>
      <c r="C370" s="247" t="s">
        <v>3728</v>
      </c>
      <c r="D370" s="246" t="s">
        <v>80</v>
      </c>
      <c r="E370" s="249">
        <v>5.0</v>
      </c>
      <c r="F370" s="262"/>
      <c r="G370" s="262"/>
      <c r="H370" s="262"/>
      <c r="I370" s="262"/>
      <c r="J370" s="251">
        <f t="shared" si="220"/>
        <v>0</v>
      </c>
      <c r="K370" s="252">
        <f t="shared" si="231"/>
        <v>5</v>
      </c>
      <c r="L370" s="214"/>
      <c r="M370" s="253" t="s">
        <v>6076</v>
      </c>
      <c r="N370" s="254">
        <v>4.0</v>
      </c>
      <c r="O370" s="214" t="str">
        <f t="shared" ref="O370:O375" si="234">IF(E370=N370,"Sama","Tidak Sama")</f>
        <v>Tidak Sama</v>
      </c>
      <c r="P370" s="227"/>
      <c r="Q370" s="255"/>
      <c r="R370" s="258">
        <v>4.0</v>
      </c>
      <c r="S370" s="262"/>
      <c r="T370" s="266"/>
      <c r="U370" s="262"/>
      <c r="V370" s="262"/>
      <c r="W370" s="250">
        <f t="shared" si="222"/>
        <v>0</v>
      </c>
      <c r="X370" s="250">
        <f t="shared" si="232"/>
        <v>4</v>
      </c>
      <c r="Y370" s="250">
        <f t="shared" si="233"/>
        <v>1</v>
      </c>
      <c r="Z370" s="214"/>
      <c r="AA370" s="214"/>
      <c r="AB370" s="246"/>
      <c r="AC370" s="247"/>
      <c r="AD370" s="249"/>
      <c r="AE370" s="281"/>
      <c r="AF370" s="214"/>
      <c r="AG370" s="214"/>
      <c r="AH370" s="246"/>
      <c r="AI370" s="247"/>
      <c r="AJ370" s="250"/>
      <c r="AK370" s="214"/>
    </row>
    <row r="371" ht="15.0" customHeight="1">
      <c r="A371" s="214"/>
      <c r="B371" s="246" t="s">
        <v>6076</v>
      </c>
      <c r="C371" s="247" t="s">
        <v>71</v>
      </c>
      <c r="D371" s="246" t="s">
        <v>80</v>
      </c>
      <c r="E371" s="249">
        <v>0.0</v>
      </c>
      <c r="F371" s="262"/>
      <c r="G371" s="262"/>
      <c r="H371" s="262"/>
      <c r="I371" s="262"/>
      <c r="J371" s="251">
        <f t="shared" si="220"/>
        <v>0</v>
      </c>
      <c r="K371" s="252">
        <f t="shared" si="231"/>
        <v>0</v>
      </c>
      <c r="L371" s="214"/>
      <c r="M371" s="253" t="s">
        <v>6076</v>
      </c>
      <c r="N371" s="254">
        <v>4.0</v>
      </c>
      <c r="O371" s="214" t="str">
        <f t="shared" si="234"/>
        <v>Tidak Sama</v>
      </c>
      <c r="P371" s="227"/>
      <c r="Q371" s="255"/>
      <c r="R371" s="250">
        <v>0.0</v>
      </c>
      <c r="S371" s="262"/>
      <c r="T371" s="262"/>
      <c r="U371" s="262"/>
      <c r="V371" s="262"/>
      <c r="W371" s="250">
        <f t="shared" si="222"/>
        <v>0</v>
      </c>
      <c r="X371" s="250">
        <f t="shared" si="232"/>
        <v>0</v>
      </c>
      <c r="Y371" s="250">
        <f t="shared" si="233"/>
        <v>0</v>
      </c>
      <c r="Z371" s="214" t="str">
        <f t="shared" ref="Z371:Z376" si="235">IF(AB371=B371,"SAMA","TIDAK SAMA")</f>
        <v>TIDAK SAMA</v>
      </c>
      <c r="AA371" s="214" t="str">
        <f t="shared" ref="AA371:AA376" si="236">IF(C371=AC371,"SAMA","TIDAK SAMA")</f>
        <v>TIDAK SAMA</v>
      </c>
      <c r="AB371" s="247" t="s">
        <v>6069</v>
      </c>
      <c r="AC371" s="247" t="s">
        <v>492</v>
      </c>
      <c r="AD371" s="249">
        <v>3.0</v>
      </c>
      <c r="AE371" s="281"/>
      <c r="AF371" s="214" t="str">
        <f t="shared" ref="AF371:AF376" si="237">IF(B371=AH371,"SAMA","TIDAK SAMA")</f>
        <v>TIDAK SAMA</v>
      </c>
      <c r="AG371" s="214" t="str">
        <f t="shared" ref="AG371:AG376" si="238">IF(AC371=AI371,"SAMA","TIDAK")</f>
        <v>SAMA</v>
      </c>
      <c r="AH371" s="247" t="s">
        <v>6069</v>
      </c>
      <c r="AI371" s="247" t="s">
        <v>492</v>
      </c>
      <c r="AJ371" s="250">
        <v>3.0</v>
      </c>
      <c r="AK371" s="214" t="str">
        <f t="shared" ref="AK371:AK376" si="239">IF(Y371&lt;0,"tidak normal","normal")</f>
        <v>normal</v>
      </c>
    </row>
    <row r="372" ht="15.0" customHeight="1">
      <c r="A372" s="214"/>
      <c r="B372" s="265" t="s">
        <v>6077</v>
      </c>
      <c r="C372" s="247" t="s">
        <v>348</v>
      </c>
      <c r="D372" s="246" t="s">
        <v>80</v>
      </c>
      <c r="E372" s="257">
        <v>7.0</v>
      </c>
      <c r="F372" s="262"/>
      <c r="G372" s="266"/>
      <c r="H372" s="262"/>
      <c r="I372" s="262"/>
      <c r="J372" s="251">
        <f t="shared" si="220"/>
        <v>0</v>
      </c>
      <c r="K372" s="252">
        <f t="shared" si="231"/>
        <v>7</v>
      </c>
      <c r="L372" s="214"/>
      <c r="M372" s="253" t="s">
        <v>6076</v>
      </c>
      <c r="N372" s="254">
        <v>1.0</v>
      </c>
      <c r="O372" s="214" t="str">
        <f t="shared" si="234"/>
        <v>Tidak Sama</v>
      </c>
      <c r="P372" s="227"/>
      <c r="Q372" s="255"/>
      <c r="R372" s="258">
        <v>2.0</v>
      </c>
      <c r="S372" s="262"/>
      <c r="T372" s="262"/>
      <c r="U372" s="266">
        <v>1.0</v>
      </c>
      <c r="V372" s="266"/>
      <c r="W372" s="250">
        <f t="shared" si="222"/>
        <v>1</v>
      </c>
      <c r="X372" s="250">
        <f t="shared" si="232"/>
        <v>3</v>
      </c>
      <c r="Y372" s="250">
        <f t="shared" si="233"/>
        <v>4</v>
      </c>
      <c r="Z372" s="214" t="str">
        <f t="shared" si="235"/>
        <v>TIDAK SAMA</v>
      </c>
      <c r="AA372" s="214" t="str">
        <f t="shared" si="236"/>
        <v>TIDAK SAMA</v>
      </c>
      <c r="AB372" s="247" t="s">
        <v>6069</v>
      </c>
      <c r="AC372" s="247" t="s">
        <v>346</v>
      </c>
      <c r="AD372" s="249">
        <v>3.0</v>
      </c>
      <c r="AE372" s="281"/>
      <c r="AF372" s="214" t="str">
        <f t="shared" si="237"/>
        <v>TIDAK SAMA</v>
      </c>
      <c r="AG372" s="214" t="str">
        <f t="shared" si="238"/>
        <v>SAMA</v>
      </c>
      <c r="AH372" s="247" t="s">
        <v>6069</v>
      </c>
      <c r="AI372" s="247" t="s">
        <v>346</v>
      </c>
      <c r="AJ372" s="250">
        <v>0.0</v>
      </c>
      <c r="AK372" s="214" t="str">
        <f t="shared" si="239"/>
        <v>normal</v>
      </c>
    </row>
    <row r="373" ht="15.0" customHeight="1">
      <c r="A373" s="214"/>
      <c r="B373" s="246" t="s">
        <v>6078</v>
      </c>
      <c r="C373" s="246" t="s">
        <v>6079</v>
      </c>
      <c r="D373" s="246" t="s">
        <v>80</v>
      </c>
      <c r="E373" s="249">
        <v>2.0</v>
      </c>
      <c r="F373" s="262"/>
      <c r="G373" s="262"/>
      <c r="H373" s="262"/>
      <c r="I373" s="262"/>
      <c r="J373" s="251">
        <f t="shared" si="220"/>
        <v>0</v>
      </c>
      <c r="K373" s="252">
        <f t="shared" si="231"/>
        <v>2</v>
      </c>
      <c r="L373" s="214"/>
      <c r="M373" s="253" t="s">
        <v>6078</v>
      </c>
      <c r="N373" s="254">
        <v>1.0</v>
      </c>
      <c r="O373" s="214" t="str">
        <f t="shared" si="234"/>
        <v>Tidak Sama</v>
      </c>
      <c r="P373" s="227"/>
      <c r="Q373" s="255"/>
      <c r="R373" s="250">
        <v>0.0</v>
      </c>
      <c r="S373" s="262"/>
      <c r="T373" s="262"/>
      <c r="U373" s="262"/>
      <c r="V373" s="262"/>
      <c r="W373" s="250">
        <f t="shared" si="222"/>
        <v>0</v>
      </c>
      <c r="X373" s="250">
        <f t="shared" si="232"/>
        <v>0</v>
      </c>
      <c r="Y373" s="250">
        <f t="shared" si="233"/>
        <v>2</v>
      </c>
      <c r="Z373" s="214" t="str">
        <f t="shared" si="235"/>
        <v>TIDAK SAMA</v>
      </c>
      <c r="AA373" s="214" t="str">
        <f t="shared" si="236"/>
        <v>TIDAK SAMA</v>
      </c>
      <c r="AB373" s="247" t="s">
        <v>6014</v>
      </c>
      <c r="AC373" s="247" t="s">
        <v>1916</v>
      </c>
      <c r="AD373" s="249">
        <v>1.0</v>
      </c>
      <c r="AE373" s="281"/>
      <c r="AF373" s="214" t="str">
        <f t="shared" si="237"/>
        <v>TIDAK SAMA</v>
      </c>
      <c r="AG373" s="214" t="str">
        <f t="shared" si="238"/>
        <v>SAMA</v>
      </c>
      <c r="AH373" s="247" t="s">
        <v>6014</v>
      </c>
      <c r="AI373" s="247" t="s">
        <v>1916</v>
      </c>
      <c r="AJ373" s="250">
        <v>0.0</v>
      </c>
      <c r="AK373" s="214" t="str">
        <f t="shared" si="239"/>
        <v>normal</v>
      </c>
    </row>
    <row r="374" ht="15.0" customHeight="1">
      <c r="A374" s="214"/>
      <c r="B374" s="247" t="s">
        <v>6080</v>
      </c>
      <c r="C374" s="247" t="s">
        <v>6081</v>
      </c>
      <c r="D374" s="246" t="s">
        <v>80</v>
      </c>
      <c r="E374" s="249">
        <v>3.0</v>
      </c>
      <c r="F374" s="249"/>
      <c r="G374" s="249"/>
      <c r="H374" s="249"/>
      <c r="I374" s="249"/>
      <c r="J374" s="251">
        <f t="shared" si="220"/>
        <v>0</v>
      </c>
      <c r="K374" s="252">
        <f t="shared" si="231"/>
        <v>3</v>
      </c>
      <c r="L374" s="214"/>
      <c r="M374" s="263" t="s">
        <v>6080</v>
      </c>
      <c r="N374" s="254">
        <v>1.0</v>
      </c>
      <c r="O374" s="214" t="str">
        <f t="shared" si="234"/>
        <v>Tidak Sama</v>
      </c>
      <c r="P374" s="227"/>
      <c r="Q374" s="255"/>
      <c r="R374" s="250">
        <v>0.0</v>
      </c>
      <c r="S374" s="249"/>
      <c r="T374" s="249"/>
      <c r="U374" s="249"/>
      <c r="V374" s="249"/>
      <c r="W374" s="250">
        <f t="shared" si="222"/>
        <v>0</v>
      </c>
      <c r="X374" s="250">
        <f t="shared" si="232"/>
        <v>0</v>
      </c>
      <c r="Y374" s="250">
        <f t="shared" si="233"/>
        <v>3</v>
      </c>
      <c r="Z374" s="214" t="str">
        <f t="shared" si="235"/>
        <v>TIDAK SAMA</v>
      </c>
      <c r="AA374" s="214" t="str">
        <f t="shared" si="236"/>
        <v>TIDAK SAMA</v>
      </c>
      <c r="AB374" s="247" t="s">
        <v>6014</v>
      </c>
      <c r="AC374" s="247" t="s">
        <v>6082</v>
      </c>
      <c r="AD374" s="249">
        <v>1.0</v>
      </c>
      <c r="AE374" s="281"/>
      <c r="AF374" s="214" t="str">
        <f t="shared" si="237"/>
        <v>TIDAK SAMA</v>
      </c>
      <c r="AG374" s="214" t="str">
        <f t="shared" si="238"/>
        <v>SAMA</v>
      </c>
      <c r="AH374" s="247" t="s">
        <v>6014</v>
      </c>
      <c r="AI374" s="247" t="s">
        <v>6082</v>
      </c>
      <c r="AJ374" s="250">
        <v>0.0</v>
      </c>
      <c r="AK374" s="214" t="str">
        <f t="shared" si="239"/>
        <v>normal</v>
      </c>
    </row>
    <row r="375" ht="15.0" customHeight="1">
      <c r="A375" s="214"/>
      <c r="B375" s="247" t="s">
        <v>6080</v>
      </c>
      <c r="C375" s="247" t="s">
        <v>6083</v>
      </c>
      <c r="D375" s="246" t="s">
        <v>80</v>
      </c>
      <c r="E375" s="249">
        <v>0.0</v>
      </c>
      <c r="F375" s="262"/>
      <c r="G375" s="262"/>
      <c r="H375" s="262"/>
      <c r="I375" s="262"/>
      <c r="J375" s="251">
        <f t="shared" si="220"/>
        <v>0</v>
      </c>
      <c r="K375" s="252">
        <f t="shared" si="231"/>
        <v>0</v>
      </c>
      <c r="L375" s="214"/>
      <c r="M375" s="263" t="s">
        <v>6080</v>
      </c>
      <c r="N375" s="254">
        <v>1.0</v>
      </c>
      <c r="O375" s="214" t="str">
        <f t="shared" si="234"/>
        <v>Tidak Sama</v>
      </c>
      <c r="P375" s="227"/>
      <c r="Q375" s="255"/>
      <c r="R375" s="250">
        <v>0.0</v>
      </c>
      <c r="S375" s="262"/>
      <c r="T375" s="262"/>
      <c r="U375" s="262"/>
      <c r="V375" s="262"/>
      <c r="W375" s="250">
        <f t="shared" si="222"/>
        <v>0</v>
      </c>
      <c r="X375" s="250">
        <f t="shared" si="232"/>
        <v>0</v>
      </c>
      <c r="Y375" s="250">
        <f t="shared" si="233"/>
        <v>0</v>
      </c>
      <c r="Z375" s="214" t="str">
        <f t="shared" si="235"/>
        <v>TIDAK SAMA</v>
      </c>
      <c r="AA375" s="214" t="str">
        <f t="shared" si="236"/>
        <v>TIDAK SAMA</v>
      </c>
      <c r="AB375" s="247" t="s">
        <v>6014</v>
      </c>
      <c r="AC375" s="247" t="s">
        <v>2536</v>
      </c>
      <c r="AD375" s="249">
        <v>2.0</v>
      </c>
      <c r="AE375" s="281"/>
      <c r="AF375" s="214" t="str">
        <f t="shared" si="237"/>
        <v>TIDAK SAMA</v>
      </c>
      <c r="AG375" s="214" t="str">
        <f t="shared" si="238"/>
        <v>SAMA</v>
      </c>
      <c r="AH375" s="247" t="s">
        <v>6014</v>
      </c>
      <c r="AI375" s="247" t="s">
        <v>2536</v>
      </c>
      <c r="AJ375" s="250">
        <v>0.0</v>
      </c>
      <c r="AK375" s="214" t="str">
        <f t="shared" si="239"/>
        <v>normal</v>
      </c>
    </row>
    <row r="376" ht="15.0" customHeight="1">
      <c r="A376" s="214"/>
      <c r="B376" s="247" t="s">
        <v>6080</v>
      </c>
      <c r="C376" s="247" t="s">
        <v>2534</v>
      </c>
      <c r="D376" s="246" t="s">
        <v>21</v>
      </c>
      <c r="E376" s="257">
        <v>2.0</v>
      </c>
      <c r="F376" s="262"/>
      <c r="G376" s="262"/>
      <c r="H376" s="266"/>
      <c r="I376" s="262"/>
      <c r="J376" s="251">
        <f t="shared" si="220"/>
        <v>0</v>
      </c>
      <c r="K376" s="252">
        <f t="shared" si="231"/>
        <v>2</v>
      </c>
      <c r="L376" s="214"/>
      <c r="M376" s="263"/>
      <c r="N376" s="254"/>
      <c r="O376" s="214"/>
      <c r="P376" s="227"/>
      <c r="Q376" s="255"/>
      <c r="R376" s="250">
        <v>0.0</v>
      </c>
      <c r="S376" s="262"/>
      <c r="T376" s="262"/>
      <c r="U376" s="266">
        <v>1.0</v>
      </c>
      <c r="V376" s="262"/>
      <c r="W376" s="250">
        <f t="shared" si="222"/>
        <v>1</v>
      </c>
      <c r="X376" s="250">
        <f t="shared" si="232"/>
        <v>1</v>
      </c>
      <c r="Y376" s="250">
        <f t="shared" si="233"/>
        <v>1</v>
      </c>
      <c r="Z376" s="214" t="str">
        <f t="shared" si="235"/>
        <v>TIDAK SAMA</v>
      </c>
      <c r="AA376" s="214" t="str">
        <f t="shared" si="236"/>
        <v>TIDAK SAMA</v>
      </c>
      <c r="AB376" s="247" t="s">
        <v>6014</v>
      </c>
      <c r="AC376" s="247" t="s">
        <v>1283</v>
      </c>
      <c r="AD376" s="249">
        <v>1.0</v>
      </c>
      <c r="AE376" s="281"/>
      <c r="AF376" s="214" t="str">
        <f t="shared" si="237"/>
        <v>TIDAK SAMA</v>
      </c>
      <c r="AG376" s="214" t="str">
        <f t="shared" si="238"/>
        <v>SAMA</v>
      </c>
      <c r="AH376" s="247" t="s">
        <v>6014</v>
      </c>
      <c r="AI376" s="247" t="s">
        <v>1283</v>
      </c>
      <c r="AJ376" s="250">
        <v>0.0</v>
      </c>
      <c r="AK376" s="214" t="str">
        <f t="shared" si="239"/>
        <v>normal</v>
      </c>
    </row>
    <row r="377" ht="15.0" customHeight="1">
      <c r="A377" s="214"/>
      <c r="B377" s="247" t="s">
        <v>6080</v>
      </c>
      <c r="C377" s="265" t="s">
        <v>6084</v>
      </c>
      <c r="D377" s="246" t="s">
        <v>80</v>
      </c>
      <c r="E377" s="249">
        <v>0.0</v>
      </c>
      <c r="F377" s="262"/>
      <c r="G377" s="262"/>
      <c r="H377" s="262"/>
      <c r="I377" s="262"/>
      <c r="J377" s="251">
        <f t="shared" si="220"/>
        <v>0</v>
      </c>
      <c r="K377" s="252">
        <f t="shared" si="231"/>
        <v>0</v>
      </c>
      <c r="L377" s="214"/>
      <c r="M377" s="263" t="s">
        <v>6080</v>
      </c>
      <c r="N377" s="254">
        <v>1.0</v>
      </c>
      <c r="O377" s="214" t="str">
        <f t="shared" ref="O377:O378" si="240">IF(E377=N377,"Sama","Tidak Sama")</f>
        <v>Tidak Sama</v>
      </c>
      <c r="P377" s="227"/>
      <c r="Q377" s="255"/>
      <c r="R377" s="250">
        <v>0.0</v>
      </c>
      <c r="S377" s="262"/>
      <c r="T377" s="262"/>
      <c r="U377" s="262"/>
      <c r="V377" s="262"/>
      <c r="W377" s="250">
        <f t="shared" si="222"/>
        <v>0</v>
      </c>
      <c r="X377" s="250">
        <f t="shared" si="232"/>
        <v>0</v>
      </c>
      <c r="Y377" s="250">
        <f t="shared" si="233"/>
        <v>0</v>
      </c>
      <c r="Z377" s="214"/>
      <c r="AA377" s="214"/>
      <c r="AB377" s="247"/>
      <c r="AC377" s="247"/>
      <c r="AD377" s="249"/>
      <c r="AE377" s="281"/>
      <c r="AF377" s="214"/>
      <c r="AG377" s="214"/>
      <c r="AH377" s="247"/>
      <c r="AI377" s="247"/>
      <c r="AJ377" s="250"/>
      <c r="AK377" s="214"/>
    </row>
    <row r="378" ht="15.0" customHeight="1">
      <c r="A378" s="214"/>
      <c r="B378" s="246" t="s">
        <v>6085</v>
      </c>
      <c r="C378" s="247" t="s">
        <v>62</v>
      </c>
      <c r="D378" s="246" t="s">
        <v>80</v>
      </c>
      <c r="E378" s="249">
        <v>0.0</v>
      </c>
      <c r="F378" s="262"/>
      <c r="G378" s="262"/>
      <c r="H378" s="262"/>
      <c r="I378" s="262"/>
      <c r="J378" s="251">
        <f t="shared" si="220"/>
        <v>0</v>
      </c>
      <c r="K378" s="252">
        <f t="shared" si="231"/>
        <v>0</v>
      </c>
      <c r="L378" s="214"/>
      <c r="M378" s="253" t="s">
        <v>6085</v>
      </c>
      <c r="N378" s="254">
        <v>17.0</v>
      </c>
      <c r="O378" s="214" t="str">
        <f t="shared" si="240"/>
        <v>Tidak Sama</v>
      </c>
      <c r="P378" s="227"/>
      <c r="Q378" s="255"/>
      <c r="R378" s="250">
        <v>0.0</v>
      </c>
      <c r="S378" s="262"/>
      <c r="T378" s="262"/>
      <c r="U378" s="262"/>
      <c r="V378" s="262"/>
      <c r="W378" s="250">
        <f t="shared" si="222"/>
        <v>0</v>
      </c>
      <c r="X378" s="250">
        <f t="shared" si="232"/>
        <v>0</v>
      </c>
      <c r="Y378" s="250">
        <f t="shared" si="233"/>
        <v>0</v>
      </c>
      <c r="Z378" s="214"/>
      <c r="AA378" s="214"/>
      <c r="AB378" s="247"/>
      <c r="AC378" s="247"/>
      <c r="AD378" s="249"/>
      <c r="AE378" s="281"/>
      <c r="AF378" s="214"/>
      <c r="AG378" s="214"/>
      <c r="AH378" s="247"/>
      <c r="AI378" s="247"/>
      <c r="AJ378" s="250"/>
      <c r="AK378" s="214"/>
    </row>
    <row r="379" ht="15.0" customHeight="1">
      <c r="A379" s="214"/>
      <c r="B379" s="246" t="s">
        <v>6085</v>
      </c>
      <c r="C379" s="247" t="s">
        <v>5398</v>
      </c>
      <c r="D379" s="246" t="s">
        <v>80</v>
      </c>
      <c r="E379" s="249">
        <v>12.0</v>
      </c>
      <c r="F379" s="262"/>
      <c r="G379" s="262"/>
      <c r="H379" s="262"/>
      <c r="I379" s="262"/>
      <c r="J379" s="251">
        <f t="shared" si="220"/>
        <v>0</v>
      </c>
      <c r="K379" s="252">
        <f t="shared" si="231"/>
        <v>12</v>
      </c>
      <c r="L379" s="214"/>
      <c r="M379" s="253"/>
      <c r="N379" s="254"/>
      <c r="O379" s="214"/>
      <c r="P379" s="227"/>
      <c r="Q379" s="255"/>
      <c r="R379" s="250">
        <v>0.0</v>
      </c>
      <c r="S379" s="262"/>
      <c r="T379" s="262"/>
      <c r="U379" s="266">
        <v>2.0</v>
      </c>
      <c r="V379" s="262"/>
      <c r="W379" s="250">
        <f t="shared" si="222"/>
        <v>2</v>
      </c>
      <c r="X379" s="250">
        <f t="shared" si="232"/>
        <v>2</v>
      </c>
      <c r="Y379" s="250">
        <f t="shared" si="233"/>
        <v>10</v>
      </c>
      <c r="Z379" s="214" t="str">
        <f>IF(AB379=B379,"SAMA","TIDAK SAMA")</f>
        <v>TIDAK SAMA</v>
      </c>
      <c r="AA379" s="214" t="str">
        <f>IF(C379=AC379,"SAMA","TIDAK SAMA")</f>
        <v>TIDAK SAMA</v>
      </c>
      <c r="AB379" s="247" t="s">
        <v>6014</v>
      </c>
      <c r="AC379" s="247" t="s">
        <v>6086</v>
      </c>
      <c r="AD379" s="249">
        <v>1.0</v>
      </c>
      <c r="AE379" s="281"/>
      <c r="AF379" s="214" t="str">
        <f>IF(B379=AH379,"SAMA","TIDAK SAMA")</f>
        <v>TIDAK SAMA</v>
      </c>
      <c r="AG379" s="214" t="str">
        <f>IF(AC379=AI379,"SAMA","TIDAK")</f>
        <v>SAMA</v>
      </c>
      <c r="AH379" s="247" t="s">
        <v>6014</v>
      </c>
      <c r="AI379" s="247" t="s">
        <v>6086</v>
      </c>
      <c r="AJ379" s="250">
        <v>0.0</v>
      </c>
      <c r="AK379" s="214" t="str">
        <f>IF(Y379&lt;0,"tidak normal","normal")</f>
        <v>normal</v>
      </c>
    </row>
    <row r="380" ht="15.0" customHeight="1">
      <c r="A380" s="214"/>
      <c r="B380" s="246" t="s">
        <v>6085</v>
      </c>
      <c r="C380" s="247" t="s">
        <v>6087</v>
      </c>
      <c r="D380" s="246" t="s">
        <v>80</v>
      </c>
      <c r="E380" s="249">
        <v>0.0</v>
      </c>
      <c r="F380" s="262"/>
      <c r="G380" s="262"/>
      <c r="H380" s="262"/>
      <c r="I380" s="262"/>
      <c r="J380" s="251">
        <f t="shared" si="220"/>
        <v>0</v>
      </c>
      <c r="K380" s="252">
        <f t="shared" si="231"/>
        <v>0</v>
      </c>
      <c r="L380" s="214"/>
      <c r="M380" s="253" t="s">
        <v>6085</v>
      </c>
      <c r="N380" s="254">
        <v>2.0</v>
      </c>
      <c r="O380" s="214" t="str">
        <f>IF(E380=N380,"Sama","Tidak Sama")</f>
        <v>Tidak Sama</v>
      </c>
      <c r="P380" s="227"/>
      <c r="Q380" s="255"/>
      <c r="R380" s="250">
        <v>0.0</v>
      </c>
      <c r="S380" s="262"/>
      <c r="T380" s="262"/>
      <c r="U380" s="262"/>
      <c r="V380" s="262"/>
      <c r="W380" s="250">
        <f t="shared" si="222"/>
        <v>0</v>
      </c>
      <c r="X380" s="250">
        <f t="shared" si="232"/>
        <v>0</v>
      </c>
      <c r="Y380" s="250">
        <f t="shared" si="233"/>
        <v>0</v>
      </c>
      <c r="Z380" s="214"/>
      <c r="AA380" s="214"/>
      <c r="AB380" s="247"/>
      <c r="AC380" s="247"/>
      <c r="AD380" s="249"/>
      <c r="AE380" s="281"/>
      <c r="AF380" s="214"/>
      <c r="AG380" s="214"/>
      <c r="AH380" s="247"/>
      <c r="AI380" s="247"/>
      <c r="AJ380" s="250"/>
      <c r="AK380" s="214"/>
    </row>
    <row r="381" ht="15.0" customHeight="1">
      <c r="A381" s="214"/>
      <c r="B381" s="246" t="s">
        <v>6085</v>
      </c>
      <c r="C381" s="247" t="s">
        <v>810</v>
      </c>
      <c r="D381" s="246" t="s">
        <v>80</v>
      </c>
      <c r="E381" s="249">
        <v>12.0</v>
      </c>
      <c r="F381" s="262"/>
      <c r="G381" s="262"/>
      <c r="H381" s="262"/>
      <c r="I381" s="262"/>
      <c r="J381" s="251">
        <f t="shared" si="220"/>
        <v>0</v>
      </c>
      <c r="K381" s="252">
        <f t="shared" si="231"/>
        <v>12</v>
      </c>
      <c r="L381" s="214"/>
      <c r="M381" s="253"/>
      <c r="N381" s="254"/>
      <c r="O381" s="214"/>
      <c r="P381" s="227"/>
      <c r="Q381" s="255"/>
      <c r="R381" s="258">
        <v>12.0</v>
      </c>
      <c r="S381" s="262"/>
      <c r="T381" s="266"/>
      <c r="U381" s="266"/>
      <c r="V381" s="266"/>
      <c r="W381" s="250">
        <f t="shared" si="222"/>
        <v>0</v>
      </c>
      <c r="X381" s="250">
        <f t="shared" si="232"/>
        <v>12</v>
      </c>
      <c r="Y381" s="250">
        <f t="shared" si="233"/>
        <v>0</v>
      </c>
      <c r="Z381" s="214"/>
      <c r="AA381" s="214"/>
      <c r="AB381" s="247"/>
      <c r="AC381" s="247"/>
      <c r="AD381" s="249"/>
      <c r="AE381" s="281"/>
      <c r="AF381" s="214"/>
      <c r="AG381" s="214"/>
      <c r="AH381" s="247"/>
      <c r="AI381" s="247"/>
      <c r="AJ381" s="250"/>
      <c r="AK381" s="214"/>
    </row>
    <row r="382" ht="15.0" customHeight="1">
      <c r="A382" s="267"/>
      <c r="B382" s="268" t="s">
        <v>6088</v>
      </c>
      <c r="C382" s="286" t="s">
        <v>63</v>
      </c>
      <c r="D382" s="269" t="s">
        <v>80</v>
      </c>
      <c r="E382" s="270">
        <v>50.0</v>
      </c>
      <c r="F382" s="271">
        <v>6.0</v>
      </c>
      <c r="G382" s="271"/>
      <c r="H382" s="271">
        <v>12.0</v>
      </c>
      <c r="I382" s="272"/>
      <c r="J382" s="273">
        <f t="shared" si="220"/>
        <v>18</v>
      </c>
      <c r="K382" s="274">
        <f t="shared" si="231"/>
        <v>68</v>
      </c>
      <c r="L382" s="267"/>
      <c r="M382" s="275"/>
      <c r="N382" s="276"/>
      <c r="O382" s="267"/>
      <c r="P382" s="277"/>
      <c r="Q382" s="278"/>
      <c r="R382" s="279">
        <v>41.0</v>
      </c>
      <c r="S382" s="271">
        <v>2.0</v>
      </c>
      <c r="T382" s="271">
        <v>10.0</v>
      </c>
      <c r="U382" s="271">
        <v>5.0</v>
      </c>
      <c r="V382" s="271">
        <v>10.0</v>
      </c>
      <c r="W382" s="280">
        <f t="shared" si="222"/>
        <v>27</v>
      </c>
      <c r="X382" s="279">
        <v>68.0</v>
      </c>
      <c r="Y382" s="279">
        <v>0.0</v>
      </c>
      <c r="Z382" s="267"/>
      <c r="AA382" s="267"/>
      <c r="AB382" s="286"/>
      <c r="AC382" s="286"/>
      <c r="AD382" s="287"/>
      <c r="AE382" s="289"/>
      <c r="AF382" s="267"/>
      <c r="AG382" s="267"/>
      <c r="AH382" s="286"/>
      <c r="AI382" s="286"/>
      <c r="AJ382" s="280"/>
      <c r="AK382" s="267"/>
    </row>
    <row r="383" ht="15.0" customHeight="1">
      <c r="A383" s="214"/>
      <c r="B383" s="246" t="s">
        <v>6089</v>
      </c>
      <c r="C383" s="246" t="s">
        <v>6090</v>
      </c>
      <c r="D383" s="246" t="s">
        <v>80</v>
      </c>
      <c r="E383" s="249">
        <v>0.0</v>
      </c>
      <c r="F383" s="262"/>
      <c r="G383" s="262"/>
      <c r="H383" s="262"/>
      <c r="I383" s="262"/>
      <c r="J383" s="251">
        <f t="shared" si="220"/>
        <v>0</v>
      </c>
      <c r="K383" s="252">
        <f t="shared" si="231"/>
        <v>0</v>
      </c>
      <c r="L383" s="214"/>
      <c r="M383" s="253" t="s">
        <v>6089</v>
      </c>
      <c r="N383" s="254">
        <v>1.0</v>
      </c>
      <c r="O383" s="214" t="str">
        <f t="shared" ref="O383:O391" si="241">IF(E383=N383,"Sama","Tidak Sama")</f>
        <v>Tidak Sama</v>
      </c>
      <c r="P383" s="227"/>
      <c r="Q383" s="255"/>
      <c r="R383" s="250">
        <v>0.0</v>
      </c>
      <c r="S383" s="262"/>
      <c r="T383" s="262"/>
      <c r="U383" s="262"/>
      <c r="V383" s="262"/>
      <c r="W383" s="250">
        <f t="shared" si="222"/>
        <v>0</v>
      </c>
      <c r="X383" s="250">
        <f t="shared" ref="X383:X414" si="242">W383+R383</f>
        <v>0</v>
      </c>
      <c r="Y383" s="250">
        <f t="shared" ref="Y383:Y399" si="243">K383-X383</f>
        <v>0</v>
      </c>
      <c r="Z383" s="214" t="str">
        <f t="shared" ref="Z383:Z385" si="244">IF(AB383=B383,"SAMA","TIDAK SAMA")</f>
        <v>TIDAK SAMA</v>
      </c>
      <c r="AA383" s="214" t="str">
        <f t="shared" ref="AA383:AA385" si="245">IF(C383=AC383,"SAMA","TIDAK SAMA")</f>
        <v>TIDAK SAMA</v>
      </c>
      <c r="AB383" s="247" t="s">
        <v>6014</v>
      </c>
      <c r="AC383" s="247" t="s">
        <v>2088</v>
      </c>
      <c r="AD383" s="249">
        <v>2.0</v>
      </c>
      <c r="AE383" s="281"/>
      <c r="AF383" s="214" t="str">
        <f t="shared" ref="AF383:AF385" si="246">IF(B383=AH383,"SAMA","TIDAK SAMA")</f>
        <v>TIDAK SAMA</v>
      </c>
      <c r="AG383" s="214" t="str">
        <f t="shared" ref="AG383:AG385" si="247">IF(AC383=AI383,"SAMA","TIDAK")</f>
        <v>SAMA</v>
      </c>
      <c r="AH383" s="247" t="s">
        <v>6014</v>
      </c>
      <c r="AI383" s="247" t="s">
        <v>2088</v>
      </c>
      <c r="AJ383" s="250">
        <v>1.0</v>
      </c>
      <c r="AK383" s="214" t="str">
        <f t="shared" ref="AK383:AK388" si="248">IF(Y383&lt;0,"tidak normal","normal")</f>
        <v>normal</v>
      </c>
    </row>
    <row r="384" ht="15.0" customHeight="1">
      <c r="A384" s="214"/>
      <c r="B384" s="247" t="s">
        <v>6014</v>
      </c>
      <c r="C384" s="247" t="s">
        <v>1916</v>
      </c>
      <c r="D384" s="246" t="s">
        <v>80</v>
      </c>
      <c r="E384" s="257">
        <v>5.0</v>
      </c>
      <c r="F384" s="266"/>
      <c r="G384" s="262"/>
      <c r="H384" s="262"/>
      <c r="I384" s="266"/>
      <c r="J384" s="251">
        <f t="shared" si="220"/>
        <v>0</v>
      </c>
      <c r="K384" s="252">
        <f t="shared" si="231"/>
        <v>5</v>
      </c>
      <c r="L384" s="214"/>
      <c r="M384" s="263" t="s">
        <v>6014</v>
      </c>
      <c r="N384" s="254">
        <v>1.0</v>
      </c>
      <c r="O384" s="214" t="str">
        <f t="shared" si="241"/>
        <v>Tidak Sama</v>
      </c>
      <c r="P384" s="227"/>
      <c r="Q384" s="255"/>
      <c r="R384" s="258">
        <v>2.0</v>
      </c>
      <c r="S384" s="266"/>
      <c r="T384" s="262"/>
      <c r="U384" s="262"/>
      <c r="V384" s="262"/>
      <c r="W384" s="250">
        <f t="shared" si="222"/>
        <v>0</v>
      </c>
      <c r="X384" s="250">
        <f t="shared" si="242"/>
        <v>2</v>
      </c>
      <c r="Y384" s="250">
        <f t="shared" si="243"/>
        <v>3</v>
      </c>
      <c r="Z384" s="214" t="str">
        <f t="shared" si="244"/>
        <v>SAMA</v>
      </c>
      <c r="AA384" s="214" t="str">
        <f t="shared" si="245"/>
        <v>TIDAK SAMA</v>
      </c>
      <c r="AB384" s="247" t="s">
        <v>6014</v>
      </c>
      <c r="AC384" s="247" t="s">
        <v>1366</v>
      </c>
      <c r="AD384" s="249">
        <v>1.0</v>
      </c>
      <c r="AE384" s="281"/>
      <c r="AF384" s="214" t="str">
        <f t="shared" si="246"/>
        <v>SAMA</v>
      </c>
      <c r="AG384" s="214" t="str">
        <f t="shared" si="247"/>
        <v>SAMA</v>
      </c>
      <c r="AH384" s="247" t="s">
        <v>6014</v>
      </c>
      <c r="AI384" s="247" t="s">
        <v>1366</v>
      </c>
      <c r="AJ384" s="250">
        <v>0.0</v>
      </c>
      <c r="AK384" s="214" t="str">
        <f t="shared" si="248"/>
        <v>normal</v>
      </c>
    </row>
    <row r="385" ht="15.0" customHeight="1">
      <c r="A385" s="214"/>
      <c r="B385" s="247" t="s">
        <v>6014</v>
      </c>
      <c r="C385" s="247" t="s">
        <v>6082</v>
      </c>
      <c r="D385" s="246" t="s">
        <v>80</v>
      </c>
      <c r="E385" s="249">
        <v>1.0</v>
      </c>
      <c r="F385" s="262"/>
      <c r="G385" s="262"/>
      <c r="H385" s="262"/>
      <c r="I385" s="262"/>
      <c r="J385" s="251">
        <f t="shared" si="220"/>
        <v>0</v>
      </c>
      <c r="K385" s="252">
        <f t="shared" si="231"/>
        <v>1</v>
      </c>
      <c r="L385" s="214"/>
      <c r="M385" s="263" t="s">
        <v>6014</v>
      </c>
      <c r="N385" s="254">
        <v>1.0</v>
      </c>
      <c r="O385" s="214" t="str">
        <f t="shared" si="241"/>
        <v>Sama</v>
      </c>
      <c r="P385" s="227"/>
      <c r="Q385" s="255"/>
      <c r="R385" s="250">
        <v>0.0</v>
      </c>
      <c r="S385" s="262"/>
      <c r="T385" s="262"/>
      <c r="U385" s="262"/>
      <c r="V385" s="262"/>
      <c r="W385" s="250">
        <f t="shared" si="222"/>
        <v>0</v>
      </c>
      <c r="X385" s="250">
        <f t="shared" si="242"/>
        <v>0</v>
      </c>
      <c r="Y385" s="250">
        <f t="shared" si="243"/>
        <v>1</v>
      </c>
      <c r="Z385" s="214" t="str">
        <f t="shared" si="244"/>
        <v>SAMA</v>
      </c>
      <c r="AA385" s="214" t="str">
        <f t="shared" si="245"/>
        <v>TIDAK SAMA</v>
      </c>
      <c r="AB385" s="247" t="s">
        <v>6014</v>
      </c>
      <c r="AC385" s="246" t="s">
        <v>6091</v>
      </c>
      <c r="AD385" s="249">
        <v>1.0</v>
      </c>
      <c r="AE385" s="281"/>
      <c r="AF385" s="214" t="str">
        <f t="shared" si="246"/>
        <v>SAMA</v>
      </c>
      <c r="AG385" s="214" t="str">
        <f t="shared" si="247"/>
        <v>SAMA</v>
      </c>
      <c r="AH385" s="247" t="s">
        <v>6014</v>
      </c>
      <c r="AI385" s="246" t="s">
        <v>6091</v>
      </c>
      <c r="AJ385" s="250">
        <v>0.0</v>
      </c>
      <c r="AK385" s="214" t="str">
        <f t="shared" si="248"/>
        <v>normal</v>
      </c>
    </row>
    <row r="386" ht="15.0" customHeight="1">
      <c r="A386" s="214"/>
      <c r="B386" s="247" t="s">
        <v>6014</v>
      </c>
      <c r="C386" s="261" t="s">
        <v>6092</v>
      </c>
      <c r="D386" s="246" t="s">
        <v>80</v>
      </c>
      <c r="E386" s="249">
        <v>2.0</v>
      </c>
      <c r="F386" s="262"/>
      <c r="G386" s="262"/>
      <c r="H386" s="262"/>
      <c r="I386" s="262"/>
      <c r="J386" s="251">
        <f t="shared" si="220"/>
        <v>0</v>
      </c>
      <c r="K386" s="252">
        <f t="shared" si="231"/>
        <v>2</v>
      </c>
      <c r="L386" s="214"/>
      <c r="M386" s="263" t="s">
        <v>6014</v>
      </c>
      <c r="N386" s="254">
        <v>2.0</v>
      </c>
      <c r="O386" s="214" t="str">
        <f t="shared" si="241"/>
        <v>Sama</v>
      </c>
      <c r="P386" s="227"/>
      <c r="Q386" s="255"/>
      <c r="R386" s="250">
        <v>0.0</v>
      </c>
      <c r="S386" s="262"/>
      <c r="T386" s="262"/>
      <c r="U386" s="266">
        <v>1.0</v>
      </c>
      <c r="V386" s="262"/>
      <c r="W386" s="250">
        <f t="shared" si="222"/>
        <v>1</v>
      </c>
      <c r="X386" s="250">
        <f t="shared" si="242"/>
        <v>1</v>
      </c>
      <c r="Y386" s="250">
        <f t="shared" si="243"/>
        <v>1</v>
      </c>
      <c r="Z386" s="214"/>
      <c r="AA386" s="214"/>
      <c r="AB386" s="247"/>
      <c r="AC386" s="247"/>
      <c r="AD386" s="249"/>
      <c r="AE386" s="281"/>
      <c r="AF386" s="214"/>
      <c r="AG386" s="214"/>
      <c r="AH386" s="247"/>
      <c r="AI386" s="247"/>
      <c r="AJ386" s="250"/>
      <c r="AK386" s="214" t="str">
        <f t="shared" si="248"/>
        <v>normal</v>
      </c>
    </row>
    <row r="387" ht="15.0" customHeight="1">
      <c r="A387" s="214"/>
      <c r="B387" s="247" t="s">
        <v>6014</v>
      </c>
      <c r="C387" s="247" t="s">
        <v>1283</v>
      </c>
      <c r="D387" s="246" t="s">
        <v>80</v>
      </c>
      <c r="E387" s="257">
        <v>15.0</v>
      </c>
      <c r="F387" s="266"/>
      <c r="G387" s="262"/>
      <c r="H387" s="266"/>
      <c r="I387" s="266"/>
      <c r="J387" s="251">
        <f t="shared" si="220"/>
        <v>0</v>
      </c>
      <c r="K387" s="252">
        <f t="shared" si="231"/>
        <v>15</v>
      </c>
      <c r="L387" s="214"/>
      <c r="M387" s="263" t="s">
        <v>6014</v>
      </c>
      <c r="N387" s="254">
        <v>1.0</v>
      </c>
      <c r="O387" s="214" t="str">
        <f t="shared" si="241"/>
        <v>Tidak Sama</v>
      </c>
      <c r="P387" s="227"/>
      <c r="Q387" s="255"/>
      <c r="R387" s="250">
        <v>0.0</v>
      </c>
      <c r="S387" s="262"/>
      <c r="T387" s="262"/>
      <c r="U387" s="262"/>
      <c r="V387" s="262"/>
      <c r="W387" s="250">
        <f t="shared" si="222"/>
        <v>0</v>
      </c>
      <c r="X387" s="250">
        <f t="shared" si="242"/>
        <v>0</v>
      </c>
      <c r="Y387" s="250">
        <f t="shared" si="243"/>
        <v>15</v>
      </c>
      <c r="Z387" s="214" t="str">
        <f t="shared" ref="Z387:Z388" si="249">IF(AB387=B387,"SAMA","TIDAK SAMA")</f>
        <v>TIDAK SAMA</v>
      </c>
      <c r="AA387" s="214" t="str">
        <f t="shared" ref="AA387:AA388" si="250">IF(C387=AC387,"SAMA","TIDAK SAMA")</f>
        <v>TIDAK SAMA</v>
      </c>
      <c r="AB387" s="247" t="s">
        <v>6080</v>
      </c>
      <c r="AC387" s="247" t="s">
        <v>6081</v>
      </c>
      <c r="AD387" s="249">
        <v>1.0</v>
      </c>
      <c r="AE387" s="281"/>
      <c r="AF387" s="214" t="str">
        <f t="shared" ref="AF387:AF388" si="251">IF(B387=AH387,"SAMA","TIDAK SAMA")</f>
        <v>TIDAK SAMA</v>
      </c>
      <c r="AG387" s="214" t="str">
        <f t="shared" ref="AG387:AG388" si="252">IF(AC387=AI387,"SAMA","TIDAK")</f>
        <v>SAMA</v>
      </c>
      <c r="AH387" s="247" t="s">
        <v>6080</v>
      </c>
      <c r="AI387" s="247" t="s">
        <v>6081</v>
      </c>
      <c r="AJ387" s="250">
        <v>0.0</v>
      </c>
      <c r="AK387" s="214" t="str">
        <f t="shared" si="248"/>
        <v>normal</v>
      </c>
    </row>
    <row r="388" ht="15.0" customHeight="1">
      <c r="A388" s="214"/>
      <c r="B388" s="247" t="s">
        <v>6014</v>
      </c>
      <c r="C388" s="247" t="s">
        <v>6086</v>
      </c>
      <c r="D388" s="246" t="s">
        <v>80</v>
      </c>
      <c r="E388" s="249">
        <v>0.0</v>
      </c>
      <c r="F388" s="262"/>
      <c r="G388" s="262"/>
      <c r="H388" s="262"/>
      <c r="I388" s="262"/>
      <c r="J388" s="251">
        <f t="shared" si="220"/>
        <v>0</v>
      </c>
      <c r="K388" s="252">
        <f t="shared" si="231"/>
        <v>0</v>
      </c>
      <c r="L388" s="214"/>
      <c r="M388" s="263" t="s">
        <v>6014</v>
      </c>
      <c r="N388" s="254">
        <v>1.0</v>
      </c>
      <c r="O388" s="214" t="str">
        <f t="shared" si="241"/>
        <v>Tidak Sama</v>
      </c>
      <c r="P388" s="227"/>
      <c r="Q388" s="255"/>
      <c r="R388" s="250">
        <v>0.0</v>
      </c>
      <c r="S388" s="262"/>
      <c r="T388" s="262"/>
      <c r="U388" s="262"/>
      <c r="V388" s="262"/>
      <c r="W388" s="250">
        <f t="shared" si="222"/>
        <v>0</v>
      </c>
      <c r="X388" s="250">
        <f t="shared" si="242"/>
        <v>0</v>
      </c>
      <c r="Y388" s="250">
        <f t="shared" si="243"/>
        <v>0</v>
      </c>
      <c r="Z388" s="214" t="str">
        <f t="shared" si="249"/>
        <v>TIDAK SAMA</v>
      </c>
      <c r="AA388" s="214" t="str">
        <f t="shared" si="250"/>
        <v>TIDAK SAMA</v>
      </c>
      <c r="AB388" s="247" t="s">
        <v>6080</v>
      </c>
      <c r="AC388" s="247" t="s">
        <v>6083</v>
      </c>
      <c r="AD388" s="249">
        <v>1.0</v>
      </c>
      <c r="AE388" s="281"/>
      <c r="AF388" s="214" t="str">
        <f t="shared" si="251"/>
        <v>TIDAK SAMA</v>
      </c>
      <c r="AG388" s="214" t="str">
        <f t="shared" si="252"/>
        <v>SAMA</v>
      </c>
      <c r="AH388" s="247" t="s">
        <v>6080</v>
      </c>
      <c r="AI388" s="247" t="s">
        <v>6083</v>
      </c>
      <c r="AJ388" s="250">
        <v>0.0</v>
      </c>
      <c r="AK388" s="214" t="str">
        <f t="shared" si="248"/>
        <v>normal</v>
      </c>
    </row>
    <row r="389" ht="15.0" customHeight="1">
      <c r="A389" s="214"/>
      <c r="B389" s="247" t="s">
        <v>6014</v>
      </c>
      <c r="C389" s="247" t="s">
        <v>2088</v>
      </c>
      <c r="D389" s="246" t="s">
        <v>80</v>
      </c>
      <c r="E389" s="270">
        <v>3.0</v>
      </c>
      <c r="F389" s="262"/>
      <c r="G389" s="262"/>
      <c r="H389" s="266"/>
      <c r="I389" s="266"/>
      <c r="J389" s="251">
        <f t="shared" si="220"/>
        <v>0</v>
      </c>
      <c r="K389" s="252">
        <f t="shared" si="231"/>
        <v>3</v>
      </c>
      <c r="L389" s="214"/>
      <c r="M389" s="263" t="s">
        <v>6014</v>
      </c>
      <c r="N389" s="254">
        <v>2.0</v>
      </c>
      <c r="O389" s="214" t="str">
        <f t="shared" si="241"/>
        <v>Tidak Sama</v>
      </c>
      <c r="P389" s="227"/>
      <c r="Q389" s="255"/>
      <c r="R389" s="250">
        <v>0.0</v>
      </c>
      <c r="S389" s="262"/>
      <c r="T389" s="262"/>
      <c r="U389" s="262"/>
      <c r="V389" s="262"/>
      <c r="W389" s="250">
        <f t="shared" si="222"/>
        <v>0</v>
      </c>
      <c r="X389" s="250">
        <f t="shared" si="242"/>
        <v>0</v>
      </c>
      <c r="Y389" s="250">
        <f t="shared" si="243"/>
        <v>3</v>
      </c>
      <c r="Z389" s="214"/>
      <c r="AA389" s="214"/>
      <c r="AB389" s="247"/>
      <c r="AC389" s="247"/>
      <c r="AD389" s="249"/>
      <c r="AE389" s="281"/>
      <c r="AF389" s="214"/>
      <c r="AG389" s="214"/>
      <c r="AH389" s="247"/>
      <c r="AI389" s="247"/>
      <c r="AJ389" s="250"/>
      <c r="AK389" s="214"/>
    </row>
    <row r="390" ht="15.0" customHeight="1">
      <c r="A390" s="214"/>
      <c r="B390" s="247" t="s">
        <v>6014</v>
      </c>
      <c r="C390" s="247" t="s">
        <v>1366</v>
      </c>
      <c r="D390" s="246" t="s">
        <v>80</v>
      </c>
      <c r="E390" s="257">
        <v>4.0</v>
      </c>
      <c r="F390" s="262"/>
      <c r="G390" s="266"/>
      <c r="H390" s="262"/>
      <c r="I390" s="266"/>
      <c r="J390" s="251">
        <f t="shared" si="220"/>
        <v>0</v>
      </c>
      <c r="K390" s="252">
        <f t="shared" si="231"/>
        <v>4</v>
      </c>
      <c r="L390" s="214"/>
      <c r="M390" s="263" t="s">
        <v>6014</v>
      </c>
      <c r="N390" s="254">
        <v>1.0</v>
      </c>
      <c r="O390" s="214" t="str">
        <f t="shared" si="241"/>
        <v>Tidak Sama</v>
      </c>
      <c r="P390" s="227"/>
      <c r="Q390" s="255"/>
      <c r="R390" s="258">
        <v>1.0</v>
      </c>
      <c r="S390" s="266"/>
      <c r="T390" s="262"/>
      <c r="U390" s="262"/>
      <c r="V390" s="262"/>
      <c r="W390" s="250">
        <f t="shared" si="222"/>
        <v>0</v>
      </c>
      <c r="X390" s="250">
        <f t="shared" si="242"/>
        <v>1</v>
      </c>
      <c r="Y390" s="250">
        <f t="shared" si="243"/>
        <v>3</v>
      </c>
      <c r="Z390" s="214" t="str">
        <f t="shared" ref="Z390:Z401" si="253">IF(AB390=B390,"SAMA","TIDAK SAMA")</f>
        <v>TIDAK SAMA</v>
      </c>
      <c r="AA390" s="214" t="str">
        <f t="shared" ref="AA390:AA401" si="254">IF(C390=AC390,"SAMA","TIDAK SAMA")</f>
        <v>TIDAK SAMA</v>
      </c>
      <c r="AB390" s="247" t="s">
        <v>6080</v>
      </c>
      <c r="AC390" s="246" t="s">
        <v>6093</v>
      </c>
      <c r="AD390" s="249">
        <v>1.0</v>
      </c>
      <c r="AE390" s="281"/>
      <c r="AF390" s="214" t="str">
        <f t="shared" ref="AF390:AF401" si="255">IF(B390=AH390,"SAMA","TIDAK SAMA")</f>
        <v>TIDAK SAMA</v>
      </c>
      <c r="AG390" s="214" t="str">
        <f t="shared" ref="AG390:AG401" si="256">IF(AC390=AI390,"SAMA","TIDAK")</f>
        <v>SAMA</v>
      </c>
      <c r="AH390" s="247" t="s">
        <v>6080</v>
      </c>
      <c r="AI390" s="246" t="s">
        <v>6093</v>
      </c>
      <c r="AJ390" s="250">
        <v>1.0</v>
      </c>
      <c r="AK390" s="214" t="str">
        <f t="shared" ref="AK390:AK429" si="257">IF(Y390&lt;0,"tidak normal","normal")</f>
        <v>normal</v>
      </c>
    </row>
    <row r="391" ht="15.0" customHeight="1">
      <c r="A391" s="214"/>
      <c r="B391" s="247" t="s">
        <v>6014</v>
      </c>
      <c r="C391" s="246" t="s">
        <v>6091</v>
      </c>
      <c r="D391" s="246" t="s">
        <v>80</v>
      </c>
      <c r="E391" s="249">
        <v>1.0</v>
      </c>
      <c r="F391" s="262"/>
      <c r="G391" s="262"/>
      <c r="H391" s="262"/>
      <c r="I391" s="262"/>
      <c r="J391" s="251">
        <f t="shared" si="220"/>
        <v>0</v>
      </c>
      <c r="K391" s="252">
        <f t="shared" si="231"/>
        <v>1</v>
      </c>
      <c r="L391" s="214"/>
      <c r="M391" s="263" t="s">
        <v>6014</v>
      </c>
      <c r="N391" s="254">
        <v>1.0</v>
      </c>
      <c r="O391" s="214" t="str">
        <f t="shared" si="241"/>
        <v>Sama</v>
      </c>
      <c r="P391" s="227"/>
      <c r="Q391" s="255"/>
      <c r="R391" s="250">
        <v>0.0</v>
      </c>
      <c r="S391" s="262"/>
      <c r="T391" s="262"/>
      <c r="U391" s="262"/>
      <c r="V391" s="262"/>
      <c r="W391" s="250">
        <f t="shared" si="222"/>
        <v>0</v>
      </c>
      <c r="X391" s="250">
        <f t="shared" si="242"/>
        <v>0</v>
      </c>
      <c r="Y391" s="250">
        <f t="shared" si="243"/>
        <v>1</v>
      </c>
      <c r="Z391" s="214" t="str">
        <f t="shared" si="253"/>
        <v>TIDAK SAMA</v>
      </c>
      <c r="AA391" s="214" t="str">
        <f t="shared" si="254"/>
        <v>TIDAK SAMA</v>
      </c>
      <c r="AB391" s="247" t="s">
        <v>6050</v>
      </c>
      <c r="AC391" s="247" t="s">
        <v>73</v>
      </c>
      <c r="AD391" s="249">
        <v>2.0</v>
      </c>
      <c r="AE391" s="281"/>
      <c r="AF391" s="214" t="str">
        <f t="shared" si="255"/>
        <v>TIDAK SAMA</v>
      </c>
      <c r="AG391" s="214" t="str">
        <f t="shared" si="256"/>
        <v>SAMA</v>
      </c>
      <c r="AH391" s="247" t="s">
        <v>6050</v>
      </c>
      <c r="AI391" s="247" t="s">
        <v>73</v>
      </c>
      <c r="AJ391" s="250">
        <v>1.0</v>
      </c>
      <c r="AK391" s="214" t="str">
        <f t="shared" si="257"/>
        <v>normal</v>
      </c>
    </row>
    <row r="392" ht="15.0" customHeight="1">
      <c r="A392" s="214"/>
      <c r="B392" s="247" t="s">
        <v>6094</v>
      </c>
      <c r="C392" s="247">
        <v>8.1558479E7</v>
      </c>
      <c r="D392" s="246" t="s">
        <v>80</v>
      </c>
      <c r="E392" s="249">
        <v>0.0</v>
      </c>
      <c r="F392" s="262"/>
      <c r="G392" s="262"/>
      <c r="H392" s="262"/>
      <c r="I392" s="262"/>
      <c r="J392" s="251">
        <f t="shared" si="220"/>
        <v>0</v>
      </c>
      <c r="K392" s="252">
        <f t="shared" si="231"/>
        <v>0</v>
      </c>
      <c r="L392" s="214"/>
      <c r="M392" s="263"/>
      <c r="N392" s="254"/>
      <c r="O392" s="214"/>
      <c r="P392" s="227"/>
      <c r="Q392" s="255"/>
      <c r="R392" s="250">
        <v>0.0</v>
      </c>
      <c r="S392" s="262"/>
      <c r="T392" s="262"/>
      <c r="U392" s="262"/>
      <c r="V392" s="262"/>
      <c r="W392" s="250">
        <f t="shared" si="222"/>
        <v>0</v>
      </c>
      <c r="X392" s="250">
        <f t="shared" si="242"/>
        <v>0</v>
      </c>
      <c r="Y392" s="250">
        <f t="shared" si="243"/>
        <v>0</v>
      </c>
      <c r="Z392" s="214" t="str">
        <f t="shared" si="253"/>
        <v>TIDAK SAMA</v>
      </c>
      <c r="AA392" s="214" t="str">
        <f t="shared" si="254"/>
        <v>TIDAK SAMA</v>
      </c>
      <c r="AB392" s="247" t="s">
        <v>6050</v>
      </c>
      <c r="AC392" s="247" t="s">
        <v>6052</v>
      </c>
      <c r="AD392" s="249">
        <v>2.0</v>
      </c>
      <c r="AE392" s="281"/>
      <c r="AF392" s="214" t="str">
        <f t="shared" si="255"/>
        <v>TIDAK SAMA</v>
      </c>
      <c r="AG392" s="214" t="str">
        <f t="shared" si="256"/>
        <v>SAMA</v>
      </c>
      <c r="AH392" s="247" t="s">
        <v>6050</v>
      </c>
      <c r="AI392" s="247" t="s">
        <v>6052</v>
      </c>
      <c r="AJ392" s="250">
        <v>0.0</v>
      </c>
      <c r="AK392" s="214" t="str">
        <f t="shared" si="257"/>
        <v>normal</v>
      </c>
    </row>
    <row r="393" ht="15.0" customHeight="1">
      <c r="A393" s="214"/>
      <c r="B393" s="246" t="s">
        <v>6095</v>
      </c>
      <c r="C393" s="247" t="s">
        <v>6096</v>
      </c>
      <c r="D393" s="246" t="s">
        <v>80</v>
      </c>
      <c r="E393" s="249">
        <v>8.0</v>
      </c>
      <c r="F393" s="262"/>
      <c r="G393" s="262"/>
      <c r="H393" s="262"/>
      <c r="I393" s="262"/>
      <c r="J393" s="251">
        <f t="shared" si="220"/>
        <v>0</v>
      </c>
      <c r="K393" s="252">
        <f t="shared" si="231"/>
        <v>8</v>
      </c>
      <c r="L393" s="214"/>
      <c r="M393" s="253" t="s">
        <v>6095</v>
      </c>
      <c r="N393" s="254">
        <v>7.0</v>
      </c>
      <c r="O393" s="214" t="str">
        <f t="shared" ref="O393:O395" si="258">IF(E393=N393,"Sama","Tidak Sama")</f>
        <v>Tidak Sama</v>
      </c>
      <c r="P393" s="227"/>
      <c r="Q393" s="255"/>
      <c r="R393" s="250">
        <v>0.0</v>
      </c>
      <c r="S393" s="262"/>
      <c r="T393" s="262"/>
      <c r="U393" s="262"/>
      <c r="V393" s="262"/>
      <c r="W393" s="250">
        <f t="shared" si="222"/>
        <v>0</v>
      </c>
      <c r="X393" s="250">
        <f t="shared" si="242"/>
        <v>0</v>
      </c>
      <c r="Y393" s="250">
        <f t="shared" si="243"/>
        <v>8</v>
      </c>
      <c r="Z393" s="214" t="str">
        <f t="shared" si="253"/>
        <v>TIDAK SAMA</v>
      </c>
      <c r="AA393" s="214" t="str">
        <f t="shared" si="254"/>
        <v>TIDAK SAMA</v>
      </c>
      <c r="AB393" s="247" t="s">
        <v>4272</v>
      </c>
      <c r="AC393" s="247" t="s">
        <v>1989</v>
      </c>
      <c r="AD393" s="249">
        <v>1.0</v>
      </c>
      <c r="AE393" s="281"/>
      <c r="AF393" s="214" t="str">
        <f t="shared" si="255"/>
        <v>TIDAK SAMA</v>
      </c>
      <c r="AG393" s="214" t="str">
        <f t="shared" si="256"/>
        <v>SAMA</v>
      </c>
      <c r="AH393" s="247" t="s">
        <v>4272</v>
      </c>
      <c r="AI393" s="247" t="s">
        <v>1989</v>
      </c>
      <c r="AJ393" s="250">
        <v>0.0</v>
      </c>
      <c r="AK393" s="214" t="str">
        <f t="shared" si="257"/>
        <v>normal</v>
      </c>
    </row>
    <row r="394" ht="15.0" customHeight="1">
      <c r="A394" s="214"/>
      <c r="B394" s="246" t="s">
        <v>6000</v>
      </c>
      <c r="C394" s="246" t="s">
        <v>6097</v>
      </c>
      <c r="D394" s="246" t="s">
        <v>80</v>
      </c>
      <c r="E394" s="249">
        <v>0.0</v>
      </c>
      <c r="F394" s="262"/>
      <c r="G394" s="262"/>
      <c r="H394" s="262"/>
      <c r="I394" s="262"/>
      <c r="J394" s="251">
        <f t="shared" si="220"/>
        <v>0</v>
      </c>
      <c r="K394" s="252">
        <f t="shared" si="231"/>
        <v>0</v>
      </c>
      <c r="L394" s="214"/>
      <c r="M394" s="253" t="s">
        <v>6000</v>
      </c>
      <c r="N394" s="254">
        <v>1.0</v>
      </c>
      <c r="O394" s="214" t="str">
        <f t="shared" si="258"/>
        <v>Tidak Sama</v>
      </c>
      <c r="P394" s="227"/>
      <c r="Q394" s="255"/>
      <c r="R394" s="250">
        <v>0.0</v>
      </c>
      <c r="S394" s="262"/>
      <c r="T394" s="262"/>
      <c r="U394" s="262"/>
      <c r="V394" s="262"/>
      <c r="W394" s="250">
        <f t="shared" si="222"/>
        <v>0</v>
      </c>
      <c r="X394" s="250">
        <f t="shared" si="242"/>
        <v>0</v>
      </c>
      <c r="Y394" s="250">
        <f t="shared" si="243"/>
        <v>0</v>
      </c>
      <c r="Z394" s="214" t="str">
        <f t="shared" si="253"/>
        <v>TIDAK SAMA</v>
      </c>
      <c r="AA394" s="214" t="str">
        <f t="shared" si="254"/>
        <v>TIDAK SAMA</v>
      </c>
      <c r="AB394" s="247" t="s">
        <v>4272</v>
      </c>
      <c r="AC394" s="247" t="s">
        <v>6098</v>
      </c>
      <c r="AD394" s="249">
        <v>1.0</v>
      </c>
      <c r="AE394" s="281"/>
      <c r="AF394" s="214" t="str">
        <f t="shared" si="255"/>
        <v>TIDAK SAMA</v>
      </c>
      <c r="AG394" s="214" t="str">
        <f t="shared" si="256"/>
        <v>SAMA</v>
      </c>
      <c r="AH394" s="247" t="s">
        <v>4272</v>
      </c>
      <c r="AI394" s="247" t="s">
        <v>6098</v>
      </c>
      <c r="AJ394" s="250">
        <v>0.0</v>
      </c>
      <c r="AK394" s="214" t="str">
        <f t="shared" si="257"/>
        <v>normal</v>
      </c>
    </row>
    <row r="395" ht="15.0" customHeight="1">
      <c r="A395" s="214"/>
      <c r="B395" s="246" t="s">
        <v>6035</v>
      </c>
      <c r="C395" s="247" t="s">
        <v>1498</v>
      </c>
      <c r="D395" s="246" t="s">
        <v>80</v>
      </c>
      <c r="E395" s="257">
        <v>3.0</v>
      </c>
      <c r="F395" s="262"/>
      <c r="G395" s="266"/>
      <c r="H395" s="262"/>
      <c r="I395" s="266"/>
      <c r="J395" s="251">
        <f t="shared" si="220"/>
        <v>0</v>
      </c>
      <c r="K395" s="252">
        <f t="shared" si="231"/>
        <v>3</v>
      </c>
      <c r="L395" s="214"/>
      <c r="M395" s="253" t="s">
        <v>6035</v>
      </c>
      <c r="N395" s="254">
        <v>1.0</v>
      </c>
      <c r="O395" s="214" t="str">
        <f t="shared" si="258"/>
        <v>Tidak Sama</v>
      </c>
      <c r="P395" s="227"/>
      <c r="Q395" s="255"/>
      <c r="R395" s="258">
        <v>2.0</v>
      </c>
      <c r="S395" s="262"/>
      <c r="T395" s="266"/>
      <c r="U395" s="262"/>
      <c r="V395" s="262"/>
      <c r="W395" s="250">
        <f t="shared" si="222"/>
        <v>0</v>
      </c>
      <c r="X395" s="250">
        <f t="shared" si="242"/>
        <v>2</v>
      </c>
      <c r="Y395" s="250">
        <f t="shared" si="243"/>
        <v>1</v>
      </c>
      <c r="Z395" s="214" t="str">
        <f t="shared" si="253"/>
        <v>TIDAK SAMA</v>
      </c>
      <c r="AA395" s="214" t="str">
        <f t="shared" si="254"/>
        <v>TIDAK SAMA</v>
      </c>
      <c r="AB395" s="247" t="s">
        <v>4272</v>
      </c>
      <c r="AC395" s="247" t="s">
        <v>1289</v>
      </c>
      <c r="AD395" s="249">
        <v>2.0</v>
      </c>
      <c r="AE395" s="281"/>
      <c r="AF395" s="214" t="str">
        <f t="shared" si="255"/>
        <v>TIDAK SAMA</v>
      </c>
      <c r="AG395" s="214" t="str">
        <f t="shared" si="256"/>
        <v>SAMA</v>
      </c>
      <c r="AH395" s="247" t="s">
        <v>4272</v>
      </c>
      <c r="AI395" s="247" t="s">
        <v>1289</v>
      </c>
      <c r="AJ395" s="250">
        <v>1.0</v>
      </c>
      <c r="AK395" s="214" t="str">
        <f t="shared" si="257"/>
        <v>normal</v>
      </c>
    </row>
    <row r="396" ht="15.0" customHeight="1">
      <c r="A396" s="214"/>
      <c r="B396" s="247" t="s">
        <v>6099</v>
      </c>
      <c r="C396" s="247" t="s">
        <v>1532</v>
      </c>
      <c r="D396" s="246" t="s">
        <v>80</v>
      </c>
      <c r="E396" s="257">
        <v>1.0</v>
      </c>
      <c r="F396" s="262"/>
      <c r="G396" s="262"/>
      <c r="H396" s="262"/>
      <c r="I396" s="266"/>
      <c r="J396" s="251">
        <f t="shared" si="220"/>
        <v>0</v>
      </c>
      <c r="K396" s="252">
        <f t="shared" si="231"/>
        <v>1</v>
      </c>
      <c r="L396" s="214"/>
      <c r="M396" s="263"/>
      <c r="N396" s="254"/>
      <c r="O396" s="214"/>
      <c r="P396" s="227"/>
      <c r="Q396" s="255"/>
      <c r="R396" s="258">
        <v>1.0</v>
      </c>
      <c r="S396" s="262"/>
      <c r="T396" s="262"/>
      <c r="U396" s="266"/>
      <c r="V396" s="262"/>
      <c r="W396" s="250">
        <f t="shared" si="222"/>
        <v>0</v>
      </c>
      <c r="X396" s="250">
        <f t="shared" si="242"/>
        <v>1</v>
      </c>
      <c r="Y396" s="250">
        <f t="shared" si="243"/>
        <v>0</v>
      </c>
      <c r="Z396" s="214" t="str">
        <f t="shared" si="253"/>
        <v>TIDAK SAMA</v>
      </c>
      <c r="AA396" s="214" t="str">
        <f t="shared" si="254"/>
        <v>TIDAK SAMA</v>
      </c>
      <c r="AB396" s="247" t="s">
        <v>6100</v>
      </c>
      <c r="AC396" s="247" t="s">
        <v>491</v>
      </c>
      <c r="AD396" s="249">
        <v>1.0</v>
      </c>
      <c r="AE396" s="281"/>
      <c r="AF396" s="214" t="str">
        <f t="shared" si="255"/>
        <v>TIDAK SAMA</v>
      </c>
      <c r="AG396" s="214" t="str">
        <f t="shared" si="256"/>
        <v>SAMA</v>
      </c>
      <c r="AH396" s="247" t="s">
        <v>4272</v>
      </c>
      <c r="AI396" s="247" t="s">
        <v>491</v>
      </c>
      <c r="AJ396" s="250">
        <v>1.0</v>
      </c>
      <c r="AK396" s="214" t="str">
        <f t="shared" si="257"/>
        <v>normal</v>
      </c>
    </row>
    <row r="397" ht="15.0" customHeight="1">
      <c r="A397" s="214"/>
      <c r="B397" s="246" t="s">
        <v>6041</v>
      </c>
      <c r="C397" s="247" t="s">
        <v>6042</v>
      </c>
      <c r="D397" s="246" t="s">
        <v>80</v>
      </c>
      <c r="E397" s="249">
        <v>0.0</v>
      </c>
      <c r="F397" s="262"/>
      <c r="G397" s="262"/>
      <c r="H397" s="262"/>
      <c r="I397" s="262"/>
      <c r="J397" s="251">
        <f t="shared" si="220"/>
        <v>0</v>
      </c>
      <c r="K397" s="252">
        <f t="shared" si="231"/>
        <v>0</v>
      </c>
      <c r="L397" s="214"/>
      <c r="M397" s="263"/>
      <c r="N397" s="254"/>
      <c r="O397" s="214"/>
      <c r="P397" s="227"/>
      <c r="Q397" s="255"/>
      <c r="R397" s="250">
        <v>0.0</v>
      </c>
      <c r="S397" s="262"/>
      <c r="T397" s="262"/>
      <c r="U397" s="262"/>
      <c r="V397" s="262"/>
      <c r="W397" s="250">
        <f t="shared" si="222"/>
        <v>0</v>
      </c>
      <c r="X397" s="250">
        <f t="shared" si="242"/>
        <v>0</v>
      </c>
      <c r="Y397" s="250">
        <f t="shared" si="243"/>
        <v>0</v>
      </c>
      <c r="Z397" s="214" t="str">
        <f t="shared" si="253"/>
        <v>TIDAK SAMA</v>
      </c>
      <c r="AA397" s="214" t="str">
        <f t="shared" si="254"/>
        <v>TIDAK SAMA</v>
      </c>
      <c r="AB397" s="247" t="s">
        <v>6101</v>
      </c>
      <c r="AC397" s="247" t="s">
        <v>1986</v>
      </c>
      <c r="AD397" s="249">
        <v>2.0</v>
      </c>
      <c r="AE397" s="281"/>
      <c r="AF397" s="214" t="str">
        <f t="shared" si="255"/>
        <v>TIDAK SAMA</v>
      </c>
      <c r="AG397" s="214" t="str">
        <f t="shared" si="256"/>
        <v>SAMA</v>
      </c>
      <c r="AH397" s="247" t="s">
        <v>6101</v>
      </c>
      <c r="AI397" s="247" t="s">
        <v>1986</v>
      </c>
      <c r="AJ397" s="250">
        <v>0.0</v>
      </c>
      <c r="AK397" s="214" t="str">
        <f t="shared" si="257"/>
        <v>normal</v>
      </c>
    </row>
    <row r="398" ht="15.0" customHeight="1">
      <c r="A398" s="214"/>
      <c r="B398" s="246" t="s">
        <v>6102</v>
      </c>
      <c r="C398" s="247">
        <v>2654403.0</v>
      </c>
      <c r="D398" s="246" t="s">
        <v>80</v>
      </c>
      <c r="E398" s="249">
        <v>0.0</v>
      </c>
      <c r="F398" s="262"/>
      <c r="G398" s="262"/>
      <c r="H398" s="262"/>
      <c r="I398" s="262"/>
      <c r="J398" s="251">
        <f t="shared" si="220"/>
        <v>0</v>
      </c>
      <c r="K398" s="252">
        <f t="shared" si="231"/>
        <v>0</v>
      </c>
      <c r="L398" s="214"/>
      <c r="M398" s="253" t="s">
        <v>6102</v>
      </c>
      <c r="N398" s="254">
        <v>1.0</v>
      </c>
      <c r="O398" s="214" t="str">
        <f t="shared" ref="O398:O399" si="259">IF(E398=N398,"Sama","Tidak Sama")</f>
        <v>Tidak Sama</v>
      </c>
      <c r="P398" s="227"/>
      <c r="Q398" s="255"/>
      <c r="R398" s="250">
        <v>0.0</v>
      </c>
      <c r="S398" s="262"/>
      <c r="T398" s="262"/>
      <c r="U398" s="262"/>
      <c r="V398" s="262"/>
      <c r="W398" s="250">
        <f t="shared" si="222"/>
        <v>0</v>
      </c>
      <c r="X398" s="250">
        <f t="shared" si="242"/>
        <v>0</v>
      </c>
      <c r="Y398" s="250">
        <f t="shared" si="243"/>
        <v>0</v>
      </c>
      <c r="Z398" s="214" t="str">
        <f t="shared" si="253"/>
        <v>TIDAK SAMA</v>
      </c>
      <c r="AA398" s="214" t="str">
        <f t="shared" si="254"/>
        <v>TIDAK SAMA</v>
      </c>
      <c r="AB398" s="247" t="s">
        <v>6101</v>
      </c>
      <c r="AC398" s="247" t="s">
        <v>2090</v>
      </c>
      <c r="AD398" s="249">
        <v>1.0</v>
      </c>
      <c r="AE398" s="281"/>
      <c r="AF398" s="214" t="str">
        <f t="shared" si="255"/>
        <v>TIDAK SAMA</v>
      </c>
      <c r="AG398" s="214" t="str">
        <f t="shared" si="256"/>
        <v>SAMA</v>
      </c>
      <c r="AH398" s="247" t="s">
        <v>6101</v>
      </c>
      <c r="AI398" s="247" t="s">
        <v>2090</v>
      </c>
      <c r="AJ398" s="250">
        <v>3.0</v>
      </c>
      <c r="AK398" s="214" t="str">
        <f t="shared" si="257"/>
        <v>normal</v>
      </c>
    </row>
    <row r="399" ht="15.0" customHeight="1">
      <c r="A399" s="214"/>
      <c r="B399" s="265" t="s">
        <v>6103</v>
      </c>
      <c r="C399" s="261" t="s">
        <v>6104</v>
      </c>
      <c r="D399" s="246" t="s">
        <v>80</v>
      </c>
      <c r="E399" s="257">
        <v>2.0</v>
      </c>
      <c r="F399" s="262"/>
      <c r="G399" s="262"/>
      <c r="H399" s="262"/>
      <c r="I399" s="266"/>
      <c r="J399" s="251">
        <f t="shared" si="220"/>
        <v>0</v>
      </c>
      <c r="K399" s="252">
        <f t="shared" si="231"/>
        <v>2</v>
      </c>
      <c r="L399" s="214"/>
      <c r="M399" s="253" t="s">
        <v>6102</v>
      </c>
      <c r="N399" s="254">
        <v>1.0</v>
      </c>
      <c r="O399" s="214" t="str">
        <f t="shared" si="259"/>
        <v>Tidak Sama</v>
      </c>
      <c r="P399" s="227"/>
      <c r="Q399" s="255"/>
      <c r="R399" s="258">
        <v>1.0</v>
      </c>
      <c r="S399" s="262"/>
      <c r="T399" s="262"/>
      <c r="U399" s="262"/>
      <c r="V399" s="266"/>
      <c r="W399" s="250">
        <f t="shared" si="222"/>
        <v>0</v>
      </c>
      <c r="X399" s="250">
        <f t="shared" si="242"/>
        <v>1</v>
      </c>
      <c r="Y399" s="250">
        <f t="shared" si="243"/>
        <v>1</v>
      </c>
      <c r="Z399" s="214" t="str">
        <f t="shared" si="253"/>
        <v>TIDAK SAMA</v>
      </c>
      <c r="AA399" s="214" t="str">
        <f t="shared" si="254"/>
        <v>TIDAK SAMA</v>
      </c>
      <c r="AB399" s="247" t="s">
        <v>6101</v>
      </c>
      <c r="AC399" s="247" t="s">
        <v>345</v>
      </c>
      <c r="AD399" s="249">
        <v>2.0</v>
      </c>
      <c r="AE399" s="281"/>
      <c r="AF399" s="214" t="str">
        <f t="shared" si="255"/>
        <v>TIDAK SAMA</v>
      </c>
      <c r="AG399" s="214" t="str">
        <f t="shared" si="256"/>
        <v>SAMA</v>
      </c>
      <c r="AH399" s="247" t="s">
        <v>6101</v>
      </c>
      <c r="AI399" s="247" t="s">
        <v>345</v>
      </c>
      <c r="AJ399" s="250">
        <v>1.0</v>
      </c>
      <c r="AK399" s="214" t="str">
        <f t="shared" si="257"/>
        <v>normal</v>
      </c>
    </row>
    <row r="400" ht="15.0" customHeight="1">
      <c r="A400" s="214"/>
      <c r="B400" s="269" t="s">
        <v>6105</v>
      </c>
      <c r="C400" s="269" t="s">
        <v>3759</v>
      </c>
      <c r="D400" s="246" t="s">
        <v>80</v>
      </c>
      <c r="E400" s="249">
        <v>1.0</v>
      </c>
      <c r="F400" s="262"/>
      <c r="G400" s="262"/>
      <c r="H400" s="262"/>
      <c r="I400" s="262"/>
      <c r="J400" s="251">
        <f t="shared" si="220"/>
        <v>0</v>
      </c>
      <c r="K400" s="252">
        <f t="shared" si="231"/>
        <v>1</v>
      </c>
      <c r="L400" s="214"/>
      <c r="M400" s="253"/>
      <c r="N400" s="254"/>
      <c r="O400" s="214"/>
      <c r="P400" s="227"/>
      <c r="Q400" s="255"/>
      <c r="R400" s="258">
        <v>0.0</v>
      </c>
      <c r="S400" s="262"/>
      <c r="T400" s="262"/>
      <c r="U400" s="266">
        <v>1.0</v>
      </c>
      <c r="V400" s="262"/>
      <c r="W400" s="250">
        <f t="shared" si="222"/>
        <v>1</v>
      </c>
      <c r="X400" s="250">
        <f t="shared" si="242"/>
        <v>1</v>
      </c>
      <c r="Y400" s="258">
        <v>0.0</v>
      </c>
      <c r="Z400" s="214" t="str">
        <f t="shared" si="253"/>
        <v>TIDAK SAMA</v>
      </c>
      <c r="AA400" s="214" t="str">
        <f t="shared" si="254"/>
        <v>TIDAK SAMA</v>
      </c>
      <c r="AB400" s="247" t="s">
        <v>6101</v>
      </c>
      <c r="AC400" s="247" t="s">
        <v>6106</v>
      </c>
      <c r="AD400" s="249">
        <v>1.0</v>
      </c>
      <c r="AE400" s="281"/>
      <c r="AF400" s="214" t="str">
        <f t="shared" si="255"/>
        <v>TIDAK SAMA</v>
      </c>
      <c r="AG400" s="214" t="str">
        <f t="shared" si="256"/>
        <v>SAMA</v>
      </c>
      <c r="AH400" s="247" t="s">
        <v>6101</v>
      </c>
      <c r="AI400" s="247" t="s">
        <v>6106</v>
      </c>
      <c r="AJ400" s="250">
        <v>0.0</v>
      </c>
      <c r="AK400" s="214" t="str">
        <f t="shared" si="257"/>
        <v>normal</v>
      </c>
    </row>
    <row r="401" ht="15.0" customHeight="1">
      <c r="A401" s="214"/>
      <c r="B401" s="246" t="s">
        <v>4432</v>
      </c>
      <c r="C401" s="246" t="s">
        <v>6107</v>
      </c>
      <c r="D401" s="246" t="s">
        <v>80</v>
      </c>
      <c r="E401" s="249">
        <v>0.0</v>
      </c>
      <c r="F401" s="262"/>
      <c r="G401" s="262"/>
      <c r="H401" s="262"/>
      <c r="I401" s="262"/>
      <c r="J401" s="251">
        <f t="shared" si="220"/>
        <v>0</v>
      </c>
      <c r="K401" s="252">
        <f t="shared" si="231"/>
        <v>0</v>
      </c>
      <c r="L401" s="214"/>
      <c r="M401" s="253" t="s">
        <v>4432</v>
      </c>
      <c r="N401" s="254">
        <v>1.0</v>
      </c>
      <c r="O401" s="214" t="str">
        <f t="shared" ref="O401:O406" si="260">IF(E401=N401,"Sama","Tidak Sama")</f>
        <v>Tidak Sama</v>
      </c>
      <c r="P401" s="227"/>
      <c r="Q401" s="255"/>
      <c r="R401" s="250">
        <v>0.0</v>
      </c>
      <c r="S401" s="262"/>
      <c r="T401" s="262"/>
      <c r="U401" s="262"/>
      <c r="V401" s="262"/>
      <c r="W401" s="250">
        <f t="shared" si="222"/>
        <v>0</v>
      </c>
      <c r="X401" s="250">
        <f t="shared" si="242"/>
        <v>0</v>
      </c>
      <c r="Y401" s="250">
        <f t="shared" ref="Y401:Y414" si="261">K401-X401</f>
        <v>0</v>
      </c>
      <c r="Z401" s="214" t="str">
        <f t="shared" si="253"/>
        <v>TIDAK SAMA</v>
      </c>
      <c r="AA401" s="214" t="str">
        <f t="shared" si="254"/>
        <v>TIDAK SAMA</v>
      </c>
      <c r="AB401" s="247" t="s">
        <v>6101</v>
      </c>
      <c r="AC401" s="246" t="s">
        <v>6108</v>
      </c>
      <c r="AD401" s="249">
        <v>1.0</v>
      </c>
      <c r="AE401" s="281"/>
      <c r="AF401" s="214" t="str">
        <f t="shared" si="255"/>
        <v>TIDAK SAMA</v>
      </c>
      <c r="AG401" s="214" t="str">
        <f t="shared" si="256"/>
        <v>SAMA</v>
      </c>
      <c r="AH401" s="247" t="s">
        <v>6101</v>
      </c>
      <c r="AI401" s="246" t="s">
        <v>6108</v>
      </c>
      <c r="AJ401" s="250">
        <v>0.0</v>
      </c>
      <c r="AK401" s="214" t="str">
        <f t="shared" si="257"/>
        <v>normal</v>
      </c>
    </row>
    <row r="402" ht="15.0" customHeight="1">
      <c r="A402" s="214"/>
      <c r="B402" s="246" t="s">
        <v>4432</v>
      </c>
      <c r="C402" s="247" t="s">
        <v>4540</v>
      </c>
      <c r="D402" s="246" t="s">
        <v>80</v>
      </c>
      <c r="E402" s="249">
        <v>3.0</v>
      </c>
      <c r="F402" s="262"/>
      <c r="G402" s="262"/>
      <c r="H402" s="262"/>
      <c r="I402" s="262"/>
      <c r="J402" s="251">
        <f t="shared" si="220"/>
        <v>0</v>
      </c>
      <c r="K402" s="252">
        <f t="shared" si="231"/>
        <v>3</v>
      </c>
      <c r="L402" s="214"/>
      <c r="M402" s="253" t="s">
        <v>4432</v>
      </c>
      <c r="N402" s="254">
        <v>3.0</v>
      </c>
      <c r="O402" s="214" t="str">
        <f t="shared" si="260"/>
        <v>Sama</v>
      </c>
      <c r="P402" s="227"/>
      <c r="Q402" s="255"/>
      <c r="R402" s="258">
        <v>3.0</v>
      </c>
      <c r="S402" s="262"/>
      <c r="T402" s="262"/>
      <c r="U402" s="266"/>
      <c r="V402" s="266"/>
      <c r="W402" s="250">
        <f t="shared" si="222"/>
        <v>0</v>
      </c>
      <c r="X402" s="250">
        <f t="shared" si="242"/>
        <v>3</v>
      </c>
      <c r="Y402" s="250">
        <f t="shared" si="261"/>
        <v>0</v>
      </c>
      <c r="Z402" s="214"/>
      <c r="AA402" s="214"/>
      <c r="AB402" s="247"/>
      <c r="AC402" s="247"/>
      <c r="AD402" s="249"/>
      <c r="AE402" s="281"/>
      <c r="AF402" s="214"/>
      <c r="AG402" s="214"/>
      <c r="AH402" s="247"/>
      <c r="AI402" s="247"/>
      <c r="AJ402" s="250"/>
      <c r="AK402" s="214" t="str">
        <f t="shared" si="257"/>
        <v>normal</v>
      </c>
    </row>
    <row r="403" ht="15.0" customHeight="1">
      <c r="A403" s="214"/>
      <c r="B403" s="246" t="s">
        <v>4432</v>
      </c>
      <c r="C403" s="247" t="s">
        <v>4221</v>
      </c>
      <c r="D403" s="246" t="s">
        <v>80</v>
      </c>
      <c r="E403" s="249">
        <v>2.0</v>
      </c>
      <c r="F403" s="262"/>
      <c r="G403" s="262"/>
      <c r="H403" s="262"/>
      <c r="I403" s="262"/>
      <c r="J403" s="251">
        <f t="shared" si="220"/>
        <v>0</v>
      </c>
      <c r="K403" s="252">
        <f t="shared" si="231"/>
        <v>2</v>
      </c>
      <c r="L403" s="214"/>
      <c r="M403" s="253" t="s">
        <v>4432</v>
      </c>
      <c r="N403" s="254">
        <v>1.0</v>
      </c>
      <c r="O403" s="214" t="str">
        <f t="shared" si="260"/>
        <v>Tidak Sama</v>
      </c>
      <c r="P403" s="227"/>
      <c r="Q403" s="255"/>
      <c r="R403" s="258">
        <v>1.0</v>
      </c>
      <c r="S403" s="262"/>
      <c r="T403" s="262"/>
      <c r="U403" s="262"/>
      <c r="V403" s="266"/>
      <c r="W403" s="250">
        <f t="shared" si="222"/>
        <v>0</v>
      </c>
      <c r="X403" s="250">
        <f t="shared" si="242"/>
        <v>1</v>
      </c>
      <c r="Y403" s="250">
        <f t="shared" si="261"/>
        <v>1</v>
      </c>
      <c r="Z403" s="214" t="str">
        <f t="shared" ref="Z403:Z413" si="262">IF(AB403=B403,"SAMA","TIDAK SAMA")</f>
        <v>TIDAK SAMA</v>
      </c>
      <c r="AA403" s="214" t="str">
        <f t="shared" ref="AA403:AA413" si="263">IF(C403=AC403,"SAMA","TIDAK SAMA")</f>
        <v>TIDAK SAMA</v>
      </c>
      <c r="AB403" s="247" t="s">
        <v>6109</v>
      </c>
      <c r="AC403" s="247" t="s">
        <v>1284</v>
      </c>
      <c r="AD403" s="249">
        <v>2.0</v>
      </c>
      <c r="AE403" s="281"/>
      <c r="AF403" s="214" t="str">
        <f t="shared" ref="AF403:AF413" si="264">IF(B403=AH403,"SAMA","TIDAK SAMA")</f>
        <v>TIDAK SAMA</v>
      </c>
      <c r="AG403" s="214" t="str">
        <f t="shared" ref="AG403:AG413" si="265">IF(AC403=AI403,"SAMA","TIDAK")</f>
        <v>SAMA</v>
      </c>
      <c r="AH403" s="247" t="s">
        <v>6109</v>
      </c>
      <c r="AI403" s="247" t="s">
        <v>1284</v>
      </c>
      <c r="AJ403" s="250">
        <v>0.0</v>
      </c>
      <c r="AK403" s="214" t="str">
        <f t="shared" si="257"/>
        <v>normal</v>
      </c>
    </row>
    <row r="404" ht="15.0" customHeight="1">
      <c r="A404" s="214"/>
      <c r="B404" s="265" t="s">
        <v>5986</v>
      </c>
      <c r="C404" s="261" t="s">
        <v>1543</v>
      </c>
      <c r="D404" s="246" t="s">
        <v>80</v>
      </c>
      <c r="E404" s="257">
        <v>20.0</v>
      </c>
      <c r="F404" s="266"/>
      <c r="G404" s="262"/>
      <c r="H404" s="266"/>
      <c r="I404" s="266"/>
      <c r="J404" s="251">
        <f t="shared" si="220"/>
        <v>0</v>
      </c>
      <c r="K404" s="252">
        <f t="shared" si="231"/>
        <v>20</v>
      </c>
      <c r="L404" s="214"/>
      <c r="M404" s="253" t="s">
        <v>4432</v>
      </c>
      <c r="N404" s="254">
        <v>1.0</v>
      </c>
      <c r="O404" s="214" t="str">
        <f t="shared" si="260"/>
        <v>Tidak Sama</v>
      </c>
      <c r="P404" s="227"/>
      <c r="Q404" s="255"/>
      <c r="R404" s="258">
        <v>3.0</v>
      </c>
      <c r="S404" s="262"/>
      <c r="T404" s="262"/>
      <c r="U404" s="262"/>
      <c r="V404" s="266"/>
      <c r="W404" s="250">
        <f t="shared" si="222"/>
        <v>0</v>
      </c>
      <c r="X404" s="250">
        <f t="shared" si="242"/>
        <v>3</v>
      </c>
      <c r="Y404" s="250">
        <f t="shared" si="261"/>
        <v>17</v>
      </c>
      <c r="Z404" s="214" t="str">
        <f t="shared" si="262"/>
        <v>TIDAK SAMA</v>
      </c>
      <c r="AA404" s="214" t="str">
        <f t="shared" si="263"/>
        <v>TIDAK SAMA</v>
      </c>
      <c r="AB404" s="247" t="s">
        <v>6109</v>
      </c>
      <c r="AC404" s="247" t="s">
        <v>6110</v>
      </c>
      <c r="AD404" s="249">
        <v>1.0</v>
      </c>
      <c r="AE404" s="281"/>
      <c r="AF404" s="214" t="str">
        <f t="shared" si="264"/>
        <v>TIDAK SAMA</v>
      </c>
      <c r="AG404" s="214" t="str">
        <f t="shared" si="265"/>
        <v>SAMA</v>
      </c>
      <c r="AH404" s="247" t="s">
        <v>6109</v>
      </c>
      <c r="AI404" s="247" t="s">
        <v>6110</v>
      </c>
      <c r="AJ404" s="250">
        <v>0.0</v>
      </c>
      <c r="AK404" s="214" t="str">
        <f t="shared" si="257"/>
        <v>normal</v>
      </c>
    </row>
    <row r="405" ht="15.0" customHeight="1">
      <c r="A405" s="214"/>
      <c r="B405" s="246" t="s">
        <v>4432</v>
      </c>
      <c r="C405" s="247" t="s">
        <v>6111</v>
      </c>
      <c r="D405" s="246" t="s">
        <v>80</v>
      </c>
      <c r="E405" s="249">
        <v>0.0</v>
      </c>
      <c r="F405" s="262"/>
      <c r="G405" s="262"/>
      <c r="H405" s="262"/>
      <c r="I405" s="262"/>
      <c r="J405" s="251">
        <f t="shared" si="220"/>
        <v>0</v>
      </c>
      <c r="K405" s="252">
        <f t="shared" si="231"/>
        <v>0</v>
      </c>
      <c r="L405" s="214"/>
      <c r="M405" s="253" t="s">
        <v>4432</v>
      </c>
      <c r="N405" s="254">
        <v>1.0</v>
      </c>
      <c r="O405" s="214" t="str">
        <f t="shared" si="260"/>
        <v>Tidak Sama</v>
      </c>
      <c r="P405" s="227"/>
      <c r="Q405" s="255"/>
      <c r="R405" s="250">
        <v>0.0</v>
      </c>
      <c r="S405" s="262"/>
      <c r="T405" s="262"/>
      <c r="U405" s="262"/>
      <c r="V405" s="262"/>
      <c r="W405" s="250">
        <f t="shared" si="222"/>
        <v>0</v>
      </c>
      <c r="X405" s="250">
        <f t="shared" si="242"/>
        <v>0</v>
      </c>
      <c r="Y405" s="250">
        <f t="shared" si="261"/>
        <v>0</v>
      </c>
      <c r="Z405" s="214" t="str">
        <f t="shared" si="262"/>
        <v>TIDAK SAMA</v>
      </c>
      <c r="AA405" s="214" t="str">
        <f t="shared" si="263"/>
        <v>TIDAK SAMA</v>
      </c>
      <c r="AB405" s="247" t="s">
        <v>6109</v>
      </c>
      <c r="AC405" s="247" t="s">
        <v>6112</v>
      </c>
      <c r="AD405" s="249">
        <v>1.0</v>
      </c>
      <c r="AE405" s="281"/>
      <c r="AF405" s="214" t="str">
        <f t="shared" si="264"/>
        <v>TIDAK SAMA</v>
      </c>
      <c r="AG405" s="214" t="str">
        <f t="shared" si="265"/>
        <v>SAMA</v>
      </c>
      <c r="AH405" s="247" t="s">
        <v>6109</v>
      </c>
      <c r="AI405" s="247" t="s">
        <v>6112</v>
      </c>
      <c r="AJ405" s="250">
        <v>0.0</v>
      </c>
      <c r="AK405" s="214" t="str">
        <f t="shared" si="257"/>
        <v>normal</v>
      </c>
    </row>
    <row r="406" ht="15.0" customHeight="1">
      <c r="A406" s="214"/>
      <c r="B406" s="246" t="s">
        <v>6113</v>
      </c>
      <c r="C406" s="246" t="s">
        <v>4057</v>
      </c>
      <c r="D406" s="246" t="s">
        <v>80</v>
      </c>
      <c r="E406" s="249">
        <v>11.0</v>
      </c>
      <c r="F406" s="262"/>
      <c r="G406" s="262"/>
      <c r="H406" s="262"/>
      <c r="I406" s="262"/>
      <c r="J406" s="251">
        <f t="shared" si="220"/>
        <v>0</v>
      </c>
      <c r="K406" s="252">
        <f t="shared" si="231"/>
        <v>11</v>
      </c>
      <c r="L406" s="214"/>
      <c r="M406" s="253" t="s">
        <v>6113</v>
      </c>
      <c r="N406" s="254">
        <v>1.0</v>
      </c>
      <c r="O406" s="214" t="str">
        <f t="shared" si="260"/>
        <v>Tidak Sama</v>
      </c>
      <c r="P406" s="227"/>
      <c r="Q406" s="255"/>
      <c r="R406" s="250">
        <v>0.0</v>
      </c>
      <c r="S406" s="262"/>
      <c r="T406" s="262"/>
      <c r="U406" s="266">
        <v>3.0</v>
      </c>
      <c r="V406" s="262"/>
      <c r="W406" s="250">
        <f t="shared" si="222"/>
        <v>3</v>
      </c>
      <c r="X406" s="250">
        <f t="shared" si="242"/>
        <v>3</v>
      </c>
      <c r="Y406" s="250">
        <f t="shared" si="261"/>
        <v>8</v>
      </c>
      <c r="Z406" s="214" t="str">
        <f t="shared" si="262"/>
        <v>TIDAK SAMA</v>
      </c>
      <c r="AA406" s="214" t="str">
        <f t="shared" si="263"/>
        <v>TIDAK SAMA</v>
      </c>
      <c r="AB406" s="247" t="s">
        <v>6109</v>
      </c>
      <c r="AC406" s="247" t="s">
        <v>6114</v>
      </c>
      <c r="AD406" s="249">
        <v>1.0</v>
      </c>
      <c r="AE406" s="281"/>
      <c r="AF406" s="214" t="str">
        <f t="shared" si="264"/>
        <v>TIDAK SAMA</v>
      </c>
      <c r="AG406" s="214" t="str">
        <f t="shared" si="265"/>
        <v>SAMA</v>
      </c>
      <c r="AH406" s="247" t="s">
        <v>6109</v>
      </c>
      <c r="AI406" s="247" t="s">
        <v>6114</v>
      </c>
      <c r="AJ406" s="250">
        <v>0.0</v>
      </c>
      <c r="AK406" s="214" t="str">
        <f t="shared" si="257"/>
        <v>normal</v>
      </c>
    </row>
    <row r="407" ht="15.0" customHeight="1">
      <c r="A407" s="214"/>
      <c r="B407" s="246" t="s">
        <v>6115</v>
      </c>
      <c r="C407" s="246" t="s">
        <v>423</v>
      </c>
      <c r="D407" s="246" t="s">
        <v>80</v>
      </c>
      <c r="E407" s="249">
        <v>2.0</v>
      </c>
      <c r="F407" s="262"/>
      <c r="G407" s="262"/>
      <c r="H407" s="262"/>
      <c r="I407" s="262"/>
      <c r="J407" s="251">
        <f t="shared" si="220"/>
        <v>0</v>
      </c>
      <c r="K407" s="252">
        <f t="shared" si="231"/>
        <v>2</v>
      </c>
      <c r="L407" s="214"/>
      <c r="M407" s="253"/>
      <c r="N407" s="254"/>
      <c r="O407" s="214"/>
      <c r="P407" s="227"/>
      <c r="Q407" s="255"/>
      <c r="R407" s="250">
        <v>0.0</v>
      </c>
      <c r="S407" s="262"/>
      <c r="T407" s="262"/>
      <c r="U407" s="262"/>
      <c r="V407" s="262"/>
      <c r="W407" s="250">
        <f t="shared" si="222"/>
        <v>0</v>
      </c>
      <c r="X407" s="250">
        <f t="shared" si="242"/>
        <v>0</v>
      </c>
      <c r="Y407" s="250">
        <f t="shared" si="261"/>
        <v>2</v>
      </c>
      <c r="Z407" s="214" t="str">
        <f t="shared" si="262"/>
        <v>TIDAK SAMA</v>
      </c>
      <c r="AA407" s="214" t="str">
        <f t="shared" si="263"/>
        <v>TIDAK SAMA</v>
      </c>
      <c r="AB407" s="247" t="s">
        <v>6109</v>
      </c>
      <c r="AC407" s="247" t="s">
        <v>2542</v>
      </c>
      <c r="AD407" s="249">
        <v>3.0</v>
      </c>
      <c r="AE407" s="281"/>
      <c r="AF407" s="214" t="str">
        <f t="shared" si="264"/>
        <v>TIDAK SAMA</v>
      </c>
      <c r="AG407" s="214" t="str">
        <f t="shared" si="265"/>
        <v>SAMA</v>
      </c>
      <c r="AH407" s="247" t="s">
        <v>6109</v>
      </c>
      <c r="AI407" s="247" t="s">
        <v>2542</v>
      </c>
      <c r="AJ407" s="250">
        <v>1.0</v>
      </c>
      <c r="AK407" s="214" t="str">
        <f t="shared" si="257"/>
        <v>normal</v>
      </c>
    </row>
    <row r="408" ht="15.0" customHeight="1">
      <c r="A408" s="214"/>
      <c r="B408" s="265" t="s">
        <v>6116</v>
      </c>
      <c r="C408" s="246" t="s">
        <v>2431</v>
      </c>
      <c r="D408" s="246" t="s">
        <v>80</v>
      </c>
      <c r="E408" s="257">
        <v>10.0</v>
      </c>
      <c r="F408" s="262"/>
      <c r="G408" s="266"/>
      <c r="H408" s="262"/>
      <c r="I408" s="262"/>
      <c r="J408" s="251">
        <f t="shared" si="220"/>
        <v>0</v>
      </c>
      <c r="K408" s="252">
        <f t="shared" si="231"/>
        <v>10</v>
      </c>
      <c r="L408" s="214"/>
      <c r="M408" s="253" t="s">
        <v>6117</v>
      </c>
      <c r="N408" s="254">
        <v>9.0</v>
      </c>
      <c r="O408" s="214" t="str">
        <f t="shared" ref="O408:O409" si="266">IF(E408=N408,"Sama","Tidak Sama")</f>
        <v>Tidak Sama</v>
      </c>
      <c r="P408" s="227"/>
      <c r="Q408" s="255"/>
      <c r="R408" s="258">
        <v>6.0</v>
      </c>
      <c r="S408" s="266"/>
      <c r="T408" s="266"/>
      <c r="U408" s="262"/>
      <c r="V408" s="262"/>
      <c r="W408" s="250">
        <f t="shared" si="222"/>
        <v>0</v>
      </c>
      <c r="X408" s="250">
        <f t="shared" si="242"/>
        <v>6</v>
      </c>
      <c r="Y408" s="250">
        <f t="shared" si="261"/>
        <v>4</v>
      </c>
      <c r="Z408" s="214" t="str">
        <f t="shared" si="262"/>
        <v>TIDAK SAMA</v>
      </c>
      <c r="AA408" s="214" t="str">
        <f t="shared" si="263"/>
        <v>TIDAK SAMA</v>
      </c>
      <c r="AB408" s="247" t="s">
        <v>6109</v>
      </c>
      <c r="AC408" s="247" t="s">
        <v>4146</v>
      </c>
      <c r="AD408" s="249">
        <v>3.0</v>
      </c>
      <c r="AE408" s="281"/>
      <c r="AF408" s="214" t="str">
        <f t="shared" si="264"/>
        <v>TIDAK SAMA</v>
      </c>
      <c r="AG408" s="214" t="str">
        <f t="shared" si="265"/>
        <v>SAMA</v>
      </c>
      <c r="AH408" s="247" t="s">
        <v>6109</v>
      </c>
      <c r="AI408" s="247" t="s">
        <v>4146</v>
      </c>
      <c r="AJ408" s="250">
        <v>0.0</v>
      </c>
      <c r="AK408" s="214" t="str">
        <f t="shared" si="257"/>
        <v>normal</v>
      </c>
    </row>
    <row r="409" ht="15.0" customHeight="1">
      <c r="A409" s="214"/>
      <c r="B409" s="246" t="s">
        <v>6118</v>
      </c>
      <c r="C409" s="247" t="s">
        <v>6119</v>
      </c>
      <c r="D409" s="246" t="s">
        <v>80</v>
      </c>
      <c r="E409" s="249">
        <v>0.0</v>
      </c>
      <c r="F409" s="262"/>
      <c r="G409" s="262"/>
      <c r="H409" s="262"/>
      <c r="I409" s="262"/>
      <c r="J409" s="251">
        <f t="shared" si="220"/>
        <v>0</v>
      </c>
      <c r="K409" s="252">
        <f t="shared" si="231"/>
        <v>0</v>
      </c>
      <c r="L409" s="214"/>
      <c r="M409" s="253" t="s">
        <v>6118</v>
      </c>
      <c r="N409" s="254">
        <v>1.0</v>
      </c>
      <c r="O409" s="214" t="str">
        <f t="shared" si="266"/>
        <v>Tidak Sama</v>
      </c>
      <c r="P409" s="227"/>
      <c r="Q409" s="255"/>
      <c r="R409" s="250">
        <v>0.0</v>
      </c>
      <c r="S409" s="262"/>
      <c r="T409" s="262"/>
      <c r="U409" s="262"/>
      <c r="V409" s="262"/>
      <c r="W409" s="250">
        <f t="shared" si="222"/>
        <v>0</v>
      </c>
      <c r="X409" s="250">
        <f t="shared" si="242"/>
        <v>0</v>
      </c>
      <c r="Y409" s="250">
        <f t="shared" si="261"/>
        <v>0</v>
      </c>
      <c r="Z409" s="214" t="str">
        <f t="shared" si="262"/>
        <v>TIDAK SAMA</v>
      </c>
      <c r="AA409" s="214" t="str">
        <f t="shared" si="263"/>
        <v>TIDAK SAMA</v>
      </c>
      <c r="AB409" s="247" t="s">
        <v>6109</v>
      </c>
      <c r="AC409" s="247" t="s">
        <v>6120</v>
      </c>
      <c r="AD409" s="249">
        <v>1.0</v>
      </c>
      <c r="AE409" s="281"/>
      <c r="AF409" s="214" t="str">
        <f t="shared" si="264"/>
        <v>TIDAK SAMA</v>
      </c>
      <c r="AG409" s="214" t="str">
        <f t="shared" si="265"/>
        <v>SAMA</v>
      </c>
      <c r="AH409" s="247" t="s">
        <v>6109</v>
      </c>
      <c r="AI409" s="247" t="s">
        <v>6120</v>
      </c>
      <c r="AJ409" s="250">
        <v>0.0</v>
      </c>
      <c r="AK409" s="214" t="str">
        <f t="shared" si="257"/>
        <v>normal</v>
      </c>
    </row>
    <row r="410" ht="15.0" customHeight="1">
      <c r="A410" s="214"/>
      <c r="B410" s="246" t="s">
        <v>6121</v>
      </c>
      <c r="C410" s="246" t="s">
        <v>6122</v>
      </c>
      <c r="D410" s="246" t="s">
        <v>80</v>
      </c>
      <c r="E410" s="249">
        <v>0.0</v>
      </c>
      <c r="F410" s="262"/>
      <c r="G410" s="262"/>
      <c r="H410" s="262"/>
      <c r="I410" s="262"/>
      <c r="J410" s="251">
        <f t="shared" si="220"/>
        <v>0</v>
      </c>
      <c r="K410" s="252">
        <f t="shared" si="231"/>
        <v>0</v>
      </c>
      <c r="L410" s="214"/>
      <c r="M410" s="253"/>
      <c r="N410" s="254"/>
      <c r="O410" s="214"/>
      <c r="P410" s="227"/>
      <c r="Q410" s="255"/>
      <c r="R410" s="250">
        <v>0.0</v>
      </c>
      <c r="S410" s="262"/>
      <c r="T410" s="262"/>
      <c r="U410" s="262"/>
      <c r="V410" s="262"/>
      <c r="W410" s="250">
        <f t="shared" si="222"/>
        <v>0</v>
      </c>
      <c r="X410" s="250">
        <f t="shared" si="242"/>
        <v>0</v>
      </c>
      <c r="Y410" s="250">
        <f t="shared" si="261"/>
        <v>0</v>
      </c>
      <c r="Z410" s="214" t="str">
        <f t="shared" si="262"/>
        <v>TIDAK SAMA</v>
      </c>
      <c r="AA410" s="214" t="str">
        <f t="shared" si="263"/>
        <v>TIDAK SAMA</v>
      </c>
      <c r="AB410" s="247" t="s">
        <v>6109</v>
      </c>
      <c r="AC410" s="247" t="s">
        <v>6123</v>
      </c>
      <c r="AD410" s="249">
        <v>1.0</v>
      </c>
      <c r="AE410" s="281"/>
      <c r="AF410" s="214" t="str">
        <f t="shared" si="264"/>
        <v>TIDAK SAMA</v>
      </c>
      <c r="AG410" s="214" t="str">
        <f t="shared" si="265"/>
        <v>SAMA</v>
      </c>
      <c r="AH410" s="247" t="s">
        <v>6109</v>
      </c>
      <c r="AI410" s="247" t="s">
        <v>6123</v>
      </c>
      <c r="AJ410" s="250">
        <v>0.0</v>
      </c>
      <c r="AK410" s="214" t="str">
        <f t="shared" si="257"/>
        <v>normal</v>
      </c>
    </row>
    <row r="411" ht="15.0" customHeight="1">
      <c r="A411" s="214"/>
      <c r="B411" s="246" t="s">
        <v>6124</v>
      </c>
      <c r="C411" s="246" t="s">
        <v>3315</v>
      </c>
      <c r="D411" s="246" t="s">
        <v>80</v>
      </c>
      <c r="E411" s="249">
        <v>10.0</v>
      </c>
      <c r="F411" s="262"/>
      <c r="G411" s="262"/>
      <c r="H411" s="262"/>
      <c r="I411" s="262"/>
      <c r="J411" s="251">
        <f t="shared" si="220"/>
        <v>0</v>
      </c>
      <c r="K411" s="252">
        <f t="shared" si="231"/>
        <v>10</v>
      </c>
      <c r="L411" s="214"/>
      <c r="M411" s="253" t="s">
        <v>6124</v>
      </c>
      <c r="N411" s="254">
        <v>11.0</v>
      </c>
      <c r="O411" s="214" t="str">
        <f t="shared" ref="O411:O412" si="267">IF(E411=N411,"Sama","Tidak Sama")</f>
        <v>Tidak Sama</v>
      </c>
      <c r="P411" s="227"/>
      <c r="Q411" s="255"/>
      <c r="R411" s="258">
        <v>3.0</v>
      </c>
      <c r="S411" s="266"/>
      <c r="T411" s="266"/>
      <c r="U411" s="262"/>
      <c r="V411" s="262"/>
      <c r="W411" s="250">
        <f t="shared" si="222"/>
        <v>0</v>
      </c>
      <c r="X411" s="250">
        <f t="shared" si="242"/>
        <v>3</v>
      </c>
      <c r="Y411" s="250">
        <f t="shared" si="261"/>
        <v>7</v>
      </c>
      <c r="Z411" s="214" t="str">
        <f t="shared" si="262"/>
        <v>TIDAK SAMA</v>
      </c>
      <c r="AA411" s="214" t="str">
        <f t="shared" si="263"/>
        <v>TIDAK SAMA</v>
      </c>
      <c r="AB411" s="247" t="s">
        <v>6109</v>
      </c>
      <c r="AC411" s="246" t="s">
        <v>6125</v>
      </c>
      <c r="AD411" s="249">
        <v>2.0</v>
      </c>
      <c r="AE411" s="281"/>
      <c r="AF411" s="214" t="str">
        <f t="shared" si="264"/>
        <v>TIDAK SAMA</v>
      </c>
      <c r="AG411" s="214" t="str">
        <f t="shared" si="265"/>
        <v>SAMA</v>
      </c>
      <c r="AH411" s="247" t="s">
        <v>6109</v>
      </c>
      <c r="AI411" s="246" t="s">
        <v>6125</v>
      </c>
      <c r="AJ411" s="250">
        <v>0.0</v>
      </c>
      <c r="AK411" s="214" t="str">
        <f t="shared" si="257"/>
        <v>normal</v>
      </c>
    </row>
    <row r="412" ht="15.0" customHeight="1">
      <c r="A412" s="214"/>
      <c r="B412" s="246" t="s">
        <v>6126</v>
      </c>
      <c r="C412" s="246" t="s">
        <v>5527</v>
      </c>
      <c r="D412" s="246" t="s">
        <v>80</v>
      </c>
      <c r="E412" s="249">
        <v>17.0</v>
      </c>
      <c r="F412" s="262"/>
      <c r="G412" s="262"/>
      <c r="H412" s="262"/>
      <c r="I412" s="262"/>
      <c r="J412" s="251">
        <f t="shared" si="220"/>
        <v>0</v>
      </c>
      <c r="K412" s="252">
        <f t="shared" si="231"/>
        <v>17</v>
      </c>
      <c r="L412" s="214"/>
      <c r="M412" s="253" t="s">
        <v>6127</v>
      </c>
      <c r="N412" s="254">
        <v>18.0</v>
      </c>
      <c r="O412" s="214" t="str">
        <f t="shared" si="267"/>
        <v>Tidak Sama</v>
      </c>
      <c r="P412" s="227"/>
      <c r="Q412" s="255"/>
      <c r="R412" s="250">
        <v>0.0</v>
      </c>
      <c r="S412" s="262"/>
      <c r="T412" s="262"/>
      <c r="U412" s="262"/>
      <c r="V412" s="262"/>
      <c r="W412" s="250">
        <f t="shared" si="222"/>
        <v>0</v>
      </c>
      <c r="X412" s="250">
        <f t="shared" si="242"/>
        <v>0</v>
      </c>
      <c r="Y412" s="250">
        <f t="shared" si="261"/>
        <v>17</v>
      </c>
      <c r="Z412" s="214" t="str">
        <f t="shared" si="262"/>
        <v>TIDAK SAMA</v>
      </c>
      <c r="AA412" s="214" t="str">
        <f t="shared" si="263"/>
        <v>TIDAK SAMA</v>
      </c>
      <c r="AB412" s="246" t="s">
        <v>6128</v>
      </c>
      <c r="AC412" s="246" t="s">
        <v>980</v>
      </c>
      <c r="AD412" s="249">
        <v>16.0</v>
      </c>
      <c r="AE412" s="281"/>
      <c r="AF412" s="214" t="str">
        <f t="shared" si="264"/>
        <v>TIDAK SAMA</v>
      </c>
      <c r="AG412" s="214" t="str">
        <f t="shared" si="265"/>
        <v>SAMA</v>
      </c>
      <c r="AH412" s="246" t="s">
        <v>6128</v>
      </c>
      <c r="AI412" s="246" t="s">
        <v>980</v>
      </c>
      <c r="AJ412" s="250">
        <v>13.0</v>
      </c>
      <c r="AK412" s="214" t="str">
        <f t="shared" si="257"/>
        <v>normal</v>
      </c>
    </row>
    <row r="413" ht="15.0" customHeight="1">
      <c r="A413" s="214"/>
      <c r="B413" s="246" t="s">
        <v>6129</v>
      </c>
      <c r="C413" s="246" t="s">
        <v>6130</v>
      </c>
      <c r="D413" s="246" t="s">
        <v>80</v>
      </c>
      <c r="E413" s="249">
        <v>0.0</v>
      </c>
      <c r="F413" s="262"/>
      <c r="G413" s="262"/>
      <c r="H413" s="262"/>
      <c r="I413" s="262"/>
      <c r="J413" s="251">
        <f t="shared" si="220"/>
        <v>0</v>
      </c>
      <c r="K413" s="252">
        <f t="shared" si="231"/>
        <v>0</v>
      </c>
      <c r="L413" s="214"/>
      <c r="M413" s="253"/>
      <c r="N413" s="254"/>
      <c r="O413" s="214"/>
      <c r="P413" s="227"/>
      <c r="Q413" s="255"/>
      <c r="R413" s="250">
        <v>0.0</v>
      </c>
      <c r="S413" s="262"/>
      <c r="T413" s="262"/>
      <c r="U413" s="262"/>
      <c r="V413" s="262"/>
      <c r="W413" s="250">
        <f t="shared" si="222"/>
        <v>0</v>
      </c>
      <c r="X413" s="250">
        <f t="shared" si="242"/>
        <v>0</v>
      </c>
      <c r="Y413" s="250">
        <f t="shared" si="261"/>
        <v>0</v>
      </c>
      <c r="Z413" s="214" t="str">
        <f t="shared" si="262"/>
        <v>TIDAK SAMA</v>
      </c>
      <c r="AA413" s="214" t="str">
        <f t="shared" si="263"/>
        <v>TIDAK SAMA</v>
      </c>
      <c r="AB413" s="246" t="s">
        <v>5981</v>
      </c>
      <c r="AC413" s="246" t="s">
        <v>6131</v>
      </c>
      <c r="AD413" s="249">
        <v>4.0</v>
      </c>
      <c r="AE413" s="281"/>
      <c r="AF413" s="214" t="str">
        <f t="shared" si="264"/>
        <v>TIDAK SAMA</v>
      </c>
      <c r="AG413" s="214" t="str">
        <f t="shared" si="265"/>
        <v>SAMA</v>
      </c>
      <c r="AH413" s="246" t="s">
        <v>5981</v>
      </c>
      <c r="AI413" s="246" t="s">
        <v>6131</v>
      </c>
      <c r="AJ413" s="250">
        <v>8.0</v>
      </c>
      <c r="AK413" s="214" t="str">
        <f t="shared" si="257"/>
        <v>normal</v>
      </c>
    </row>
    <row r="414" ht="15.0" customHeight="1">
      <c r="A414" s="267"/>
      <c r="B414" s="268" t="s">
        <v>6132</v>
      </c>
      <c r="C414" s="269" t="s">
        <v>812</v>
      </c>
      <c r="D414" s="269" t="s">
        <v>80</v>
      </c>
      <c r="E414" s="270">
        <v>39.0</v>
      </c>
      <c r="F414" s="271"/>
      <c r="G414" s="272"/>
      <c r="H414" s="271"/>
      <c r="I414" s="271"/>
      <c r="J414" s="273">
        <f t="shared" si="220"/>
        <v>0</v>
      </c>
      <c r="K414" s="274">
        <f t="shared" si="231"/>
        <v>39</v>
      </c>
      <c r="L414" s="267"/>
      <c r="M414" s="275" t="s">
        <v>6126</v>
      </c>
      <c r="N414" s="276">
        <v>4.0</v>
      </c>
      <c r="O414" s="267" t="str">
        <f t="shared" ref="O414:O429" si="268">IF(E414=N414,"Sama","Tidak Sama")</f>
        <v>Tidak Sama</v>
      </c>
      <c r="P414" s="277"/>
      <c r="Q414" s="278"/>
      <c r="R414" s="279">
        <v>39.0</v>
      </c>
      <c r="S414" s="271"/>
      <c r="T414" s="271"/>
      <c r="U414" s="271"/>
      <c r="V414" s="271"/>
      <c r="W414" s="280">
        <f t="shared" si="222"/>
        <v>0</v>
      </c>
      <c r="X414" s="280">
        <f t="shared" si="242"/>
        <v>39</v>
      </c>
      <c r="Y414" s="280">
        <f t="shared" si="261"/>
        <v>0</v>
      </c>
      <c r="Z414" s="267"/>
      <c r="AA414" s="267"/>
      <c r="AB414" s="269"/>
      <c r="AC414" s="269"/>
      <c r="AD414" s="287"/>
      <c r="AE414" s="289"/>
      <c r="AF414" s="267"/>
      <c r="AG414" s="267"/>
      <c r="AH414" s="269"/>
      <c r="AI414" s="269"/>
      <c r="AJ414" s="280"/>
      <c r="AK414" s="267" t="str">
        <f t="shared" si="257"/>
        <v>normal</v>
      </c>
    </row>
    <row r="415" ht="15.0" customHeight="1">
      <c r="A415" s="267"/>
      <c r="B415" s="268" t="s">
        <v>6132</v>
      </c>
      <c r="C415" s="269" t="s">
        <v>808</v>
      </c>
      <c r="D415" s="269" t="s">
        <v>80</v>
      </c>
      <c r="E415" s="270">
        <v>76.0</v>
      </c>
      <c r="F415" s="271">
        <v>12.0</v>
      </c>
      <c r="G415" s="271"/>
      <c r="H415" s="271">
        <v>13.0</v>
      </c>
      <c r="I415" s="271"/>
      <c r="J415" s="273">
        <f t="shared" si="220"/>
        <v>25</v>
      </c>
      <c r="K415" s="274">
        <f t="shared" si="231"/>
        <v>101</v>
      </c>
      <c r="L415" s="267"/>
      <c r="M415" s="275" t="s">
        <v>6126</v>
      </c>
      <c r="N415" s="276">
        <v>1.0</v>
      </c>
      <c r="O415" s="267" t="str">
        <f t="shared" si="268"/>
        <v>Tidak Sama</v>
      </c>
      <c r="P415" s="277"/>
      <c r="Q415" s="278"/>
      <c r="R415" s="279">
        <v>74.0</v>
      </c>
      <c r="S415" s="271">
        <v>4.0</v>
      </c>
      <c r="T415" s="271"/>
      <c r="U415" s="271">
        <v>8.0</v>
      </c>
      <c r="V415" s="271">
        <v>10.0</v>
      </c>
      <c r="W415" s="279">
        <v>27.0</v>
      </c>
      <c r="X415" s="279">
        <v>96.0</v>
      </c>
      <c r="Y415" s="279">
        <v>5.0</v>
      </c>
      <c r="Z415" s="267" t="str">
        <f t="shared" ref="Z415:Z416" si="269">IF(AB415=B415,"SAMA","TIDAK SAMA")</f>
        <v>TIDAK SAMA</v>
      </c>
      <c r="AA415" s="267" t="str">
        <f t="shared" ref="AA415:AA416" si="270">IF(C415=AC415,"SAMA","TIDAK SAMA")</f>
        <v>TIDAK SAMA</v>
      </c>
      <c r="AB415" s="269" t="s">
        <v>6126</v>
      </c>
      <c r="AC415" s="269" t="s">
        <v>812</v>
      </c>
      <c r="AD415" s="287">
        <v>16.0</v>
      </c>
      <c r="AE415" s="289"/>
      <c r="AF415" s="267" t="str">
        <f t="shared" ref="AF415:AF416" si="271">IF(B415=AH415,"SAMA","TIDAK SAMA")</f>
        <v>TIDAK SAMA</v>
      </c>
      <c r="AG415" s="267" t="str">
        <f t="shared" ref="AG415:AG416" si="272">IF(AC415=AI415,"SAMA","TIDAK")</f>
        <v>SAMA</v>
      </c>
      <c r="AH415" s="269" t="s">
        <v>6126</v>
      </c>
      <c r="AI415" s="269" t="s">
        <v>812</v>
      </c>
      <c r="AJ415" s="280">
        <v>14.0</v>
      </c>
      <c r="AK415" s="267" t="str">
        <f t="shared" si="257"/>
        <v>normal</v>
      </c>
    </row>
    <row r="416" ht="15.0" customHeight="1">
      <c r="A416" s="214"/>
      <c r="B416" s="265" t="s">
        <v>4432</v>
      </c>
      <c r="C416" s="261" t="s">
        <v>4433</v>
      </c>
      <c r="D416" s="246" t="s">
        <v>80</v>
      </c>
      <c r="E416" s="257">
        <v>1.0</v>
      </c>
      <c r="F416" s="262"/>
      <c r="G416" s="262"/>
      <c r="H416" s="262"/>
      <c r="I416" s="262"/>
      <c r="J416" s="251">
        <f t="shared" si="220"/>
        <v>0</v>
      </c>
      <c r="K416" s="252">
        <f t="shared" si="231"/>
        <v>1</v>
      </c>
      <c r="L416" s="214"/>
      <c r="M416" s="253" t="s">
        <v>6133</v>
      </c>
      <c r="N416" s="254">
        <v>6.0</v>
      </c>
      <c r="O416" s="214" t="str">
        <f t="shared" si="268"/>
        <v>Tidak Sama</v>
      </c>
      <c r="P416" s="227"/>
      <c r="Q416" s="255"/>
      <c r="R416" s="258">
        <v>1.0</v>
      </c>
      <c r="S416" s="262"/>
      <c r="T416" s="262"/>
      <c r="U416" s="262"/>
      <c r="V416" s="266"/>
      <c r="W416" s="250">
        <f t="shared" ref="W416:W419" si="273">V416+U416+T416+S416</f>
        <v>0</v>
      </c>
      <c r="X416" s="250">
        <f t="shared" ref="X416:X419" si="274">W416+R416</f>
        <v>1</v>
      </c>
      <c r="Y416" s="250">
        <f t="shared" ref="Y416:Y429" si="275">K416-X416</f>
        <v>0</v>
      </c>
      <c r="Z416" s="214" t="str">
        <f t="shared" si="269"/>
        <v>TIDAK SAMA</v>
      </c>
      <c r="AA416" s="214" t="str">
        <f t="shared" si="270"/>
        <v>TIDAK SAMA</v>
      </c>
      <c r="AB416" s="246" t="s">
        <v>6126</v>
      </c>
      <c r="AC416" s="246" t="s">
        <v>2684</v>
      </c>
      <c r="AD416" s="249">
        <v>10.0</v>
      </c>
      <c r="AE416" s="281"/>
      <c r="AF416" s="214" t="str">
        <f t="shared" si="271"/>
        <v>TIDAK SAMA</v>
      </c>
      <c r="AG416" s="214" t="str">
        <f t="shared" si="272"/>
        <v>SAMA</v>
      </c>
      <c r="AH416" s="246" t="s">
        <v>6126</v>
      </c>
      <c r="AI416" s="246" t="s">
        <v>2684</v>
      </c>
      <c r="AJ416" s="250">
        <v>3.0</v>
      </c>
      <c r="AK416" s="214" t="str">
        <f t="shared" si="257"/>
        <v>normal</v>
      </c>
    </row>
    <row r="417" ht="15.0" customHeight="1">
      <c r="A417" s="214"/>
      <c r="B417" s="246" t="s">
        <v>6070</v>
      </c>
      <c r="C417" s="247">
        <v>3.1701062E7</v>
      </c>
      <c r="D417" s="246" t="s">
        <v>80</v>
      </c>
      <c r="E417" s="257">
        <v>14.0</v>
      </c>
      <c r="F417" s="262"/>
      <c r="G417" s="262"/>
      <c r="H417" s="262"/>
      <c r="I417" s="266"/>
      <c r="J417" s="251">
        <f t="shared" si="220"/>
        <v>0</v>
      </c>
      <c r="K417" s="252">
        <f t="shared" si="231"/>
        <v>14</v>
      </c>
      <c r="L417" s="214"/>
      <c r="M417" s="253" t="s">
        <v>6070</v>
      </c>
      <c r="N417" s="254">
        <v>9.0</v>
      </c>
      <c r="O417" s="214" t="str">
        <f t="shared" si="268"/>
        <v>Tidak Sama</v>
      </c>
      <c r="P417" s="227"/>
      <c r="Q417" s="255"/>
      <c r="R417" s="258">
        <v>4.0</v>
      </c>
      <c r="S417" s="262"/>
      <c r="T417" s="266"/>
      <c r="U417" s="266"/>
      <c r="V417" s="266"/>
      <c r="W417" s="250">
        <f t="shared" si="273"/>
        <v>0</v>
      </c>
      <c r="X417" s="250">
        <f t="shared" si="274"/>
        <v>4</v>
      </c>
      <c r="Y417" s="250">
        <f t="shared" si="275"/>
        <v>10</v>
      </c>
      <c r="Z417" s="214"/>
      <c r="AA417" s="214"/>
      <c r="AB417" s="246"/>
      <c r="AC417" s="246"/>
      <c r="AD417" s="249"/>
      <c r="AE417" s="281"/>
      <c r="AF417" s="214"/>
      <c r="AG417" s="214"/>
      <c r="AH417" s="246"/>
      <c r="AI417" s="246"/>
      <c r="AJ417" s="250"/>
      <c r="AK417" s="214" t="str">
        <f t="shared" si="257"/>
        <v>normal</v>
      </c>
    </row>
    <row r="418" ht="15.0" customHeight="1">
      <c r="A418" s="267"/>
      <c r="B418" s="268" t="s">
        <v>6134</v>
      </c>
      <c r="C418" s="286" t="s">
        <v>1597</v>
      </c>
      <c r="D418" s="269" t="s">
        <v>80</v>
      </c>
      <c r="E418" s="270">
        <v>9.0</v>
      </c>
      <c r="F418" s="271"/>
      <c r="G418" s="272"/>
      <c r="H418" s="272"/>
      <c r="I418" s="272"/>
      <c r="J418" s="273">
        <f t="shared" si="220"/>
        <v>0</v>
      </c>
      <c r="K418" s="274">
        <f t="shared" si="231"/>
        <v>9</v>
      </c>
      <c r="L418" s="267"/>
      <c r="M418" s="275" t="s">
        <v>6135</v>
      </c>
      <c r="N418" s="276">
        <v>7.0</v>
      </c>
      <c r="O418" s="267" t="str">
        <f t="shared" si="268"/>
        <v>Tidak Sama</v>
      </c>
      <c r="P418" s="277"/>
      <c r="Q418" s="278"/>
      <c r="R418" s="279">
        <v>7.0</v>
      </c>
      <c r="S418" s="271"/>
      <c r="T418" s="271"/>
      <c r="U418" s="272"/>
      <c r="V418" s="272"/>
      <c r="W418" s="280">
        <f t="shared" si="273"/>
        <v>0</v>
      </c>
      <c r="X418" s="280">
        <f t="shared" si="274"/>
        <v>7</v>
      </c>
      <c r="Y418" s="280">
        <f t="shared" si="275"/>
        <v>2</v>
      </c>
      <c r="Z418" s="267"/>
      <c r="AA418" s="267"/>
      <c r="AB418" s="269"/>
      <c r="AC418" s="269"/>
      <c r="AD418" s="287"/>
      <c r="AE418" s="289"/>
      <c r="AF418" s="267"/>
      <c r="AG418" s="267"/>
      <c r="AH418" s="269"/>
      <c r="AI418" s="269"/>
      <c r="AJ418" s="280"/>
      <c r="AK418" s="267" t="str">
        <f t="shared" si="257"/>
        <v>normal</v>
      </c>
    </row>
    <row r="419" ht="15.0" customHeight="1">
      <c r="A419" s="214"/>
      <c r="B419" s="246" t="s">
        <v>6135</v>
      </c>
      <c r="C419" s="247" t="s">
        <v>4698</v>
      </c>
      <c r="D419" s="246" t="s">
        <v>80</v>
      </c>
      <c r="E419" s="257">
        <v>3.0</v>
      </c>
      <c r="F419" s="262"/>
      <c r="G419" s="262"/>
      <c r="H419" s="262"/>
      <c r="I419" s="262"/>
      <c r="J419" s="251">
        <f t="shared" si="220"/>
        <v>0</v>
      </c>
      <c r="K419" s="252">
        <f t="shared" si="231"/>
        <v>3</v>
      </c>
      <c r="L419" s="214"/>
      <c r="M419" s="253" t="s">
        <v>6135</v>
      </c>
      <c r="N419" s="254">
        <v>1.0</v>
      </c>
      <c r="O419" s="214" t="str">
        <f t="shared" si="268"/>
        <v>Tidak Sama</v>
      </c>
      <c r="P419" s="227"/>
      <c r="Q419" s="255"/>
      <c r="R419" s="258">
        <v>2.0</v>
      </c>
      <c r="S419" s="262"/>
      <c r="T419" s="266"/>
      <c r="U419" s="266"/>
      <c r="V419" s="262"/>
      <c r="W419" s="250">
        <f t="shared" si="273"/>
        <v>0</v>
      </c>
      <c r="X419" s="250">
        <f t="shared" si="274"/>
        <v>2</v>
      </c>
      <c r="Y419" s="250">
        <f t="shared" si="275"/>
        <v>1</v>
      </c>
      <c r="Z419" s="214" t="str">
        <f t="shared" ref="Z419:Z421" si="276">IF(AB419=B419,"SAMA","TIDAK SAMA")</f>
        <v>TIDAK SAMA</v>
      </c>
      <c r="AA419" s="214" t="str">
        <f t="shared" ref="AA419:AA421" si="277">IF(C419=AC419,"SAMA","TIDAK SAMA")</f>
        <v>TIDAK SAMA</v>
      </c>
      <c r="AB419" s="246" t="s">
        <v>6017</v>
      </c>
      <c r="AC419" s="246" t="s">
        <v>1806</v>
      </c>
      <c r="AD419" s="249">
        <v>16.0</v>
      </c>
      <c r="AE419" s="281"/>
      <c r="AF419" s="214" t="str">
        <f t="shared" ref="AF419:AF421" si="278">IF(B419=AH419,"SAMA","TIDAK SAMA")</f>
        <v>TIDAK SAMA</v>
      </c>
      <c r="AG419" s="214" t="str">
        <f t="shared" ref="AG419:AG421" si="279">IF(AC419=AI419,"SAMA","TIDAK")</f>
        <v>SAMA</v>
      </c>
      <c r="AH419" s="246" t="s">
        <v>6017</v>
      </c>
      <c r="AI419" s="246" t="s">
        <v>1806</v>
      </c>
      <c r="AJ419" s="250">
        <v>13.0</v>
      </c>
      <c r="AK419" s="214" t="str">
        <f t="shared" si="257"/>
        <v>normal</v>
      </c>
    </row>
    <row r="420" ht="15.0" customHeight="1">
      <c r="A420" s="267"/>
      <c r="B420" s="268" t="s">
        <v>6136</v>
      </c>
      <c r="C420" s="286" t="s">
        <v>75</v>
      </c>
      <c r="D420" s="269" t="s">
        <v>80</v>
      </c>
      <c r="E420" s="270">
        <v>9.0</v>
      </c>
      <c r="F420" s="271">
        <v>5.0</v>
      </c>
      <c r="G420" s="272"/>
      <c r="H420" s="271"/>
      <c r="I420" s="272"/>
      <c r="J420" s="273">
        <f t="shared" si="220"/>
        <v>5</v>
      </c>
      <c r="K420" s="274">
        <f t="shared" si="231"/>
        <v>14</v>
      </c>
      <c r="L420" s="267"/>
      <c r="M420" s="275" t="s">
        <v>6135</v>
      </c>
      <c r="N420" s="276">
        <v>1.0</v>
      </c>
      <c r="O420" s="267" t="str">
        <f t="shared" si="268"/>
        <v>Tidak Sama</v>
      </c>
      <c r="P420" s="277"/>
      <c r="Q420" s="278"/>
      <c r="R420" s="279">
        <v>9.0</v>
      </c>
      <c r="S420" s="271"/>
      <c r="T420" s="271"/>
      <c r="U420" s="272"/>
      <c r="V420" s="271"/>
      <c r="W420" s="279">
        <v>0.0</v>
      </c>
      <c r="X420" s="279">
        <v>9.0</v>
      </c>
      <c r="Y420" s="280">
        <f t="shared" si="275"/>
        <v>5</v>
      </c>
      <c r="Z420" s="267" t="str">
        <f t="shared" si="276"/>
        <v>TIDAK SAMA</v>
      </c>
      <c r="AA420" s="267" t="str">
        <f t="shared" si="277"/>
        <v>TIDAK SAMA</v>
      </c>
      <c r="AB420" s="269" t="s">
        <v>6017</v>
      </c>
      <c r="AC420" s="286" t="s">
        <v>6137</v>
      </c>
      <c r="AD420" s="287">
        <v>15.0</v>
      </c>
      <c r="AE420" s="289"/>
      <c r="AF420" s="267" t="str">
        <f t="shared" si="278"/>
        <v>TIDAK SAMA</v>
      </c>
      <c r="AG420" s="267" t="str">
        <f t="shared" si="279"/>
        <v>SAMA</v>
      </c>
      <c r="AH420" s="269" t="s">
        <v>6017</v>
      </c>
      <c r="AI420" s="286" t="s">
        <v>6137</v>
      </c>
      <c r="AJ420" s="280">
        <v>12.0</v>
      </c>
      <c r="AK420" s="267" t="str">
        <f t="shared" si="257"/>
        <v>normal</v>
      </c>
    </row>
    <row r="421" ht="15.0" customHeight="1">
      <c r="A421" s="267"/>
      <c r="B421" s="285" t="s">
        <v>6138</v>
      </c>
      <c r="C421" s="286" t="s">
        <v>814</v>
      </c>
      <c r="D421" s="269" t="s">
        <v>80</v>
      </c>
      <c r="E421" s="287">
        <v>7.0</v>
      </c>
      <c r="F421" s="272"/>
      <c r="G421" s="272"/>
      <c r="H421" s="272"/>
      <c r="I421" s="272"/>
      <c r="J421" s="273">
        <f t="shared" si="220"/>
        <v>0</v>
      </c>
      <c r="K421" s="274">
        <f t="shared" si="231"/>
        <v>7</v>
      </c>
      <c r="L421" s="267"/>
      <c r="M421" s="288" t="s">
        <v>6139</v>
      </c>
      <c r="N421" s="276">
        <v>5.0</v>
      </c>
      <c r="O421" s="267" t="str">
        <f t="shared" si="268"/>
        <v>Tidak Sama</v>
      </c>
      <c r="P421" s="277"/>
      <c r="Q421" s="278"/>
      <c r="R421" s="279">
        <v>7.0</v>
      </c>
      <c r="S421" s="272"/>
      <c r="T421" s="272"/>
      <c r="U421" s="271"/>
      <c r="V421" s="271"/>
      <c r="W421" s="280">
        <f t="shared" ref="W421:W429" si="280">V421+U421+T421+S421</f>
        <v>0</v>
      </c>
      <c r="X421" s="280">
        <f t="shared" ref="X421:X429" si="281">W421+R421</f>
        <v>7</v>
      </c>
      <c r="Y421" s="280">
        <f t="shared" si="275"/>
        <v>0</v>
      </c>
      <c r="Z421" s="267" t="str">
        <f t="shared" si="276"/>
        <v>TIDAK SAMA</v>
      </c>
      <c r="AA421" s="267" t="str">
        <f t="shared" si="277"/>
        <v>TIDAK SAMA</v>
      </c>
      <c r="AB421" s="269" t="s">
        <v>6127</v>
      </c>
      <c r="AC421" s="269" t="s">
        <v>5527</v>
      </c>
      <c r="AD421" s="287">
        <v>19.0</v>
      </c>
      <c r="AE421" s="289"/>
      <c r="AF421" s="267" t="str">
        <f t="shared" si="278"/>
        <v>TIDAK SAMA</v>
      </c>
      <c r="AG421" s="267" t="str">
        <f t="shared" si="279"/>
        <v>SAMA</v>
      </c>
      <c r="AH421" s="269" t="s">
        <v>6127</v>
      </c>
      <c r="AI421" s="269" t="s">
        <v>5527</v>
      </c>
      <c r="AJ421" s="280">
        <v>2.0</v>
      </c>
      <c r="AK421" s="267" t="str">
        <f t="shared" si="257"/>
        <v>normal</v>
      </c>
    </row>
    <row r="422" ht="15.0" customHeight="1">
      <c r="A422" s="214"/>
      <c r="B422" s="261" t="s">
        <v>6140</v>
      </c>
      <c r="C422" s="303" t="s">
        <v>1280</v>
      </c>
      <c r="D422" s="246" t="s">
        <v>80</v>
      </c>
      <c r="E422" s="257">
        <v>35.0</v>
      </c>
      <c r="F422" s="266">
        <v>5.0</v>
      </c>
      <c r="G422" s="262"/>
      <c r="H422" s="266">
        <v>12.0</v>
      </c>
      <c r="I422" s="266"/>
      <c r="J422" s="251">
        <f t="shared" si="220"/>
        <v>17</v>
      </c>
      <c r="K422" s="252">
        <f t="shared" si="231"/>
        <v>52</v>
      </c>
      <c r="L422" s="214"/>
      <c r="M422" s="263" t="s">
        <v>6141</v>
      </c>
      <c r="N422" s="254">
        <v>20.0</v>
      </c>
      <c r="O422" s="214" t="str">
        <f t="shared" si="268"/>
        <v>Tidak Sama</v>
      </c>
      <c r="P422" s="227"/>
      <c r="Q422" s="255"/>
      <c r="R422" s="258">
        <v>28.0</v>
      </c>
      <c r="S422" s="266">
        <v>8.0</v>
      </c>
      <c r="T422" s="266"/>
      <c r="U422" s="266">
        <v>3.0</v>
      </c>
      <c r="V422" s="266">
        <v>3.0</v>
      </c>
      <c r="W422" s="250">
        <f t="shared" si="280"/>
        <v>14</v>
      </c>
      <c r="X422" s="250">
        <f t="shared" si="281"/>
        <v>42</v>
      </c>
      <c r="Y422" s="250">
        <f t="shared" si="275"/>
        <v>10</v>
      </c>
      <c r="Z422" s="214"/>
      <c r="AA422" s="214"/>
      <c r="AB422" s="246"/>
      <c r="AC422" s="246"/>
      <c r="AD422" s="249"/>
      <c r="AE422" s="281"/>
      <c r="AF422" s="214"/>
      <c r="AG422" s="214"/>
      <c r="AH422" s="246"/>
      <c r="AI422" s="246"/>
      <c r="AJ422" s="250"/>
      <c r="AK422" s="214" t="str">
        <f t="shared" si="257"/>
        <v>normal</v>
      </c>
    </row>
    <row r="423" ht="15.0" customHeight="1">
      <c r="A423" s="214"/>
      <c r="B423" s="246" t="s">
        <v>6142</v>
      </c>
      <c r="C423" s="247" t="s">
        <v>6143</v>
      </c>
      <c r="D423" s="246" t="s">
        <v>80</v>
      </c>
      <c r="E423" s="249">
        <v>6.0</v>
      </c>
      <c r="F423" s="262"/>
      <c r="G423" s="262"/>
      <c r="H423" s="262"/>
      <c r="I423" s="262"/>
      <c r="J423" s="251">
        <f t="shared" si="220"/>
        <v>0</v>
      </c>
      <c r="K423" s="252">
        <f t="shared" si="231"/>
        <v>6</v>
      </c>
      <c r="L423" s="214"/>
      <c r="M423" s="253" t="s">
        <v>6142</v>
      </c>
      <c r="N423" s="254">
        <v>8.0</v>
      </c>
      <c r="O423" s="214" t="str">
        <f t="shared" si="268"/>
        <v>Tidak Sama</v>
      </c>
      <c r="P423" s="227"/>
      <c r="Q423" s="255"/>
      <c r="R423" s="250">
        <v>0.0</v>
      </c>
      <c r="S423" s="262"/>
      <c r="T423" s="262"/>
      <c r="U423" s="262"/>
      <c r="V423" s="262"/>
      <c r="W423" s="250">
        <f t="shared" si="280"/>
        <v>0</v>
      </c>
      <c r="X423" s="250">
        <f t="shared" si="281"/>
        <v>0</v>
      </c>
      <c r="Y423" s="250">
        <f t="shared" si="275"/>
        <v>6</v>
      </c>
      <c r="Z423" s="214" t="str">
        <f>IF(AB423=B423,"SAMA","TIDAK SAMA")</f>
        <v>TIDAK SAMA</v>
      </c>
      <c r="AA423" s="214" t="str">
        <f>IF(C423=AC423,"SAMA","TIDAK SAMA")</f>
        <v>TIDAK SAMA</v>
      </c>
      <c r="AB423" s="247" t="s">
        <v>6141</v>
      </c>
      <c r="AC423" s="247" t="s">
        <v>1280</v>
      </c>
      <c r="AD423" s="249">
        <v>23.0</v>
      </c>
      <c r="AE423" s="281"/>
      <c r="AF423" s="214" t="str">
        <f>IF(B423=AH423,"SAMA","TIDAK SAMA")</f>
        <v>TIDAK SAMA</v>
      </c>
      <c r="AG423" s="214" t="str">
        <f>IF(AC423=AI423,"SAMA","TIDAK")</f>
        <v>SAMA</v>
      </c>
      <c r="AH423" s="247" t="s">
        <v>6141</v>
      </c>
      <c r="AI423" s="247" t="s">
        <v>1280</v>
      </c>
      <c r="AJ423" s="250">
        <v>20.0</v>
      </c>
      <c r="AK423" s="214" t="str">
        <f t="shared" si="257"/>
        <v>normal</v>
      </c>
    </row>
    <row r="424" ht="15.0" customHeight="1">
      <c r="A424" s="214"/>
      <c r="B424" s="246" t="s">
        <v>6142</v>
      </c>
      <c r="C424" s="247" t="s">
        <v>6144</v>
      </c>
      <c r="D424" s="246" t="s">
        <v>80</v>
      </c>
      <c r="E424" s="249">
        <v>0.0</v>
      </c>
      <c r="F424" s="262"/>
      <c r="G424" s="262"/>
      <c r="H424" s="262"/>
      <c r="I424" s="262"/>
      <c r="J424" s="251">
        <f t="shared" si="220"/>
        <v>0</v>
      </c>
      <c r="K424" s="252">
        <f t="shared" si="231"/>
        <v>0</v>
      </c>
      <c r="L424" s="214"/>
      <c r="M424" s="253" t="s">
        <v>6142</v>
      </c>
      <c r="N424" s="254">
        <v>1.0</v>
      </c>
      <c r="O424" s="214" t="str">
        <f t="shared" si="268"/>
        <v>Tidak Sama</v>
      </c>
      <c r="P424" s="227"/>
      <c r="Q424" s="255"/>
      <c r="R424" s="250">
        <v>0.0</v>
      </c>
      <c r="S424" s="262"/>
      <c r="T424" s="262"/>
      <c r="U424" s="262"/>
      <c r="V424" s="262"/>
      <c r="W424" s="250">
        <f t="shared" si="280"/>
        <v>0</v>
      </c>
      <c r="X424" s="250">
        <f t="shared" si="281"/>
        <v>0</v>
      </c>
      <c r="Y424" s="250">
        <f t="shared" si="275"/>
        <v>0</v>
      </c>
      <c r="Z424" s="214"/>
      <c r="AA424" s="214"/>
      <c r="AB424" s="247"/>
      <c r="AC424" s="303"/>
      <c r="AD424" s="249"/>
      <c r="AE424" s="281"/>
      <c r="AF424" s="214"/>
      <c r="AG424" s="214"/>
      <c r="AH424" s="247"/>
      <c r="AI424" s="303"/>
      <c r="AJ424" s="250"/>
      <c r="AK424" s="214" t="str">
        <f t="shared" si="257"/>
        <v>normal</v>
      </c>
    </row>
    <row r="425" ht="15.0" customHeight="1">
      <c r="A425" s="214"/>
      <c r="B425" s="265" t="s">
        <v>6145</v>
      </c>
      <c r="C425" s="261" t="s">
        <v>6146</v>
      </c>
      <c r="D425" s="246" t="s">
        <v>80</v>
      </c>
      <c r="E425" s="257">
        <v>2.0</v>
      </c>
      <c r="F425" s="262"/>
      <c r="G425" s="262"/>
      <c r="H425" s="262"/>
      <c r="I425" s="266"/>
      <c r="J425" s="251">
        <f t="shared" si="220"/>
        <v>0</v>
      </c>
      <c r="K425" s="252">
        <f t="shared" si="231"/>
        <v>2</v>
      </c>
      <c r="L425" s="214"/>
      <c r="M425" s="253" t="s">
        <v>6142</v>
      </c>
      <c r="N425" s="254">
        <v>1.0</v>
      </c>
      <c r="O425" s="214" t="str">
        <f t="shared" si="268"/>
        <v>Tidak Sama</v>
      </c>
      <c r="P425" s="227"/>
      <c r="Q425" s="255"/>
      <c r="R425" s="258">
        <v>2.0</v>
      </c>
      <c r="S425" s="262"/>
      <c r="T425" s="266"/>
      <c r="U425" s="262"/>
      <c r="V425" s="262"/>
      <c r="W425" s="250">
        <f t="shared" si="280"/>
        <v>0</v>
      </c>
      <c r="X425" s="250">
        <f t="shared" si="281"/>
        <v>2</v>
      </c>
      <c r="Y425" s="250">
        <f t="shared" si="275"/>
        <v>0</v>
      </c>
      <c r="Z425" s="214" t="str">
        <f t="shared" ref="Z425:Z429" si="282">IF(AB425=B425,"SAMA","TIDAK SAMA")</f>
        <v>TIDAK SAMA</v>
      </c>
      <c r="AA425" s="214" t="str">
        <f t="shared" ref="AA425:AA429" si="283">IF(C425=AC425,"SAMA","TIDAK SAMA")</f>
        <v>TIDAK SAMA</v>
      </c>
      <c r="AB425" s="247" t="s">
        <v>6139</v>
      </c>
      <c r="AC425" s="247" t="s">
        <v>814</v>
      </c>
      <c r="AD425" s="249">
        <v>23.0</v>
      </c>
      <c r="AE425" s="281"/>
      <c r="AF425" s="214" t="str">
        <f t="shared" ref="AF425:AF429" si="284">IF(B425=AH425,"SAMA","TIDAK SAMA")</f>
        <v>TIDAK SAMA</v>
      </c>
      <c r="AG425" s="214" t="str">
        <f t="shared" ref="AG425:AG429" si="285">IF(AC425=AI425,"SAMA","TIDAK")</f>
        <v>SAMA</v>
      </c>
      <c r="AH425" s="247" t="s">
        <v>6139</v>
      </c>
      <c r="AI425" s="247" t="s">
        <v>814</v>
      </c>
      <c r="AJ425" s="250">
        <v>17.0</v>
      </c>
      <c r="AK425" s="214" t="str">
        <f t="shared" si="257"/>
        <v>normal</v>
      </c>
    </row>
    <row r="426" ht="15.0" customHeight="1">
      <c r="A426" s="214"/>
      <c r="B426" s="246" t="s">
        <v>6142</v>
      </c>
      <c r="C426" s="247" t="s">
        <v>6147</v>
      </c>
      <c r="D426" s="246" t="s">
        <v>80</v>
      </c>
      <c r="E426" s="249">
        <v>2.0</v>
      </c>
      <c r="F426" s="262"/>
      <c r="G426" s="262"/>
      <c r="H426" s="262"/>
      <c r="I426" s="262"/>
      <c r="J426" s="251">
        <f t="shared" si="220"/>
        <v>0</v>
      </c>
      <c r="K426" s="252">
        <f t="shared" si="231"/>
        <v>2</v>
      </c>
      <c r="L426" s="214"/>
      <c r="M426" s="253" t="s">
        <v>6142</v>
      </c>
      <c r="N426" s="254">
        <v>2.0</v>
      </c>
      <c r="O426" s="214" t="str">
        <f t="shared" si="268"/>
        <v>Sama</v>
      </c>
      <c r="P426" s="227"/>
      <c r="Q426" s="255"/>
      <c r="R426" s="250">
        <v>0.0</v>
      </c>
      <c r="S426" s="262"/>
      <c r="T426" s="262"/>
      <c r="U426" s="262"/>
      <c r="V426" s="262"/>
      <c r="W426" s="250">
        <f t="shared" si="280"/>
        <v>0</v>
      </c>
      <c r="X426" s="250">
        <f t="shared" si="281"/>
        <v>0</v>
      </c>
      <c r="Y426" s="250">
        <f t="shared" si="275"/>
        <v>2</v>
      </c>
      <c r="Z426" s="214" t="str">
        <f t="shared" si="282"/>
        <v>TIDAK SAMA</v>
      </c>
      <c r="AA426" s="214" t="str">
        <f t="shared" si="283"/>
        <v>TIDAK SAMA</v>
      </c>
      <c r="AB426" s="246" t="s">
        <v>6085</v>
      </c>
      <c r="AC426" s="247" t="s">
        <v>62</v>
      </c>
      <c r="AD426" s="249">
        <v>31.0</v>
      </c>
      <c r="AE426" s="281"/>
      <c r="AF426" s="214" t="str">
        <f t="shared" si="284"/>
        <v>TIDAK SAMA</v>
      </c>
      <c r="AG426" s="214" t="str">
        <f t="shared" si="285"/>
        <v>SAMA</v>
      </c>
      <c r="AH426" s="246" t="s">
        <v>6085</v>
      </c>
      <c r="AI426" s="247" t="s">
        <v>62</v>
      </c>
      <c r="AJ426" s="250">
        <v>31.0</v>
      </c>
      <c r="AK426" s="214" t="str">
        <f t="shared" si="257"/>
        <v>normal</v>
      </c>
    </row>
    <row r="427" ht="15.0" customHeight="1">
      <c r="A427" s="214"/>
      <c r="B427" s="246" t="s">
        <v>6142</v>
      </c>
      <c r="C427" s="247" t="s">
        <v>987</v>
      </c>
      <c r="D427" s="246" t="s">
        <v>80</v>
      </c>
      <c r="E427" s="249">
        <v>0.0</v>
      </c>
      <c r="F427" s="262"/>
      <c r="G427" s="262"/>
      <c r="H427" s="262"/>
      <c r="I427" s="262"/>
      <c r="J427" s="251">
        <f t="shared" si="220"/>
        <v>0</v>
      </c>
      <c r="K427" s="252">
        <f t="shared" si="231"/>
        <v>0</v>
      </c>
      <c r="L427" s="214"/>
      <c r="M427" s="253" t="s">
        <v>6142</v>
      </c>
      <c r="N427" s="254">
        <v>1.0</v>
      </c>
      <c r="O427" s="214" t="str">
        <f t="shared" si="268"/>
        <v>Tidak Sama</v>
      </c>
      <c r="P427" s="227"/>
      <c r="Q427" s="214"/>
      <c r="R427" s="250">
        <v>0.0</v>
      </c>
      <c r="S427" s="262"/>
      <c r="T427" s="262"/>
      <c r="U427" s="262"/>
      <c r="V427" s="262"/>
      <c r="W427" s="250">
        <f t="shared" si="280"/>
        <v>0</v>
      </c>
      <c r="X427" s="250">
        <f t="shared" si="281"/>
        <v>0</v>
      </c>
      <c r="Y427" s="250">
        <f t="shared" si="275"/>
        <v>0</v>
      </c>
      <c r="Z427" s="214" t="str">
        <f t="shared" si="282"/>
        <v>TIDAK SAMA</v>
      </c>
      <c r="AA427" s="214" t="str">
        <f t="shared" si="283"/>
        <v>TIDAK SAMA</v>
      </c>
      <c r="AB427" s="246" t="s">
        <v>6085</v>
      </c>
      <c r="AC427" s="247" t="s">
        <v>5398</v>
      </c>
      <c r="AD427" s="249">
        <v>3.0</v>
      </c>
      <c r="AE427" s="281"/>
      <c r="AF427" s="214" t="str">
        <f t="shared" si="284"/>
        <v>TIDAK SAMA</v>
      </c>
      <c r="AG427" s="214" t="str">
        <f t="shared" si="285"/>
        <v>SAMA</v>
      </c>
      <c r="AH427" s="246" t="s">
        <v>6085</v>
      </c>
      <c r="AI427" s="247" t="s">
        <v>5398</v>
      </c>
      <c r="AJ427" s="250">
        <v>0.0</v>
      </c>
      <c r="AK427" s="214" t="str">
        <f t="shared" si="257"/>
        <v>normal</v>
      </c>
    </row>
    <row r="428" ht="15.0" customHeight="1">
      <c r="A428" s="214"/>
      <c r="B428" s="246" t="s">
        <v>6142</v>
      </c>
      <c r="C428" s="247" t="s">
        <v>6148</v>
      </c>
      <c r="D428" s="246" t="s">
        <v>80</v>
      </c>
      <c r="E428" s="249">
        <v>0.0</v>
      </c>
      <c r="F428" s="262"/>
      <c r="G428" s="262"/>
      <c r="H428" s="262"/>
      <c r="I428" s="262"/>
      <c r="J428" s="251">
        <f t="shared" si="220"/>
        <v>0</v>
      </c>
      <c r="K428" s="252">
        <f t="shared" si="231"/>
        <v>0</v>
      </c>
      <c r="L428" s="214"/>
      <c r="M428" s="253" t="s">
        <v>6142</v>
      </c>
      <c r="N428" s="254">
        <v>2.0</v>
      </c>
      <c r="O428" s="214" t="str">
        <f t="shared" si="268"/>
        <v>Tidak Sama</v>
      </c>
      <c r="P428" s="227"/>
      <c r="Q428" s="214"/>
      <c r="R428" s="250">
        <v>0.0</v>
      </c>
      <c r="S428" s="262"/>
      <c r="T428" s="262"/>
      <c r="U428" s="262"/>
      <c r="V428" s="262"/>
      <c r="W428" s="250">
        <f t="shared" si="280"/>
        <v>0</v>
      </c>
      <c r="X428" s="250">
        <f t="shared" si="281"/>
        <v>0</v>
      </c>
      <c r="Y428" s="250">
        <f t="shared" si="275"/>
        <v>0</v>
      </c>
      <c r="Z428" s="214" t="str">
        <f t="shared" si="282"/>
        <v>TIDAK SAMA</v>
      </c>
      <c r="AA428" s="214" t="str">
        <f t="shared" si="283"/>
        <v>TIDAK SAMA</v>
      </c>
      <c r="AB428" s="246" t="s">
        <v>6085</v>
      </c>
      <c r="AC428" s="247" t="s">
        <v>6087</v>
      </c>
      <c r="AD428" s="249">
        <v>2.0</v>
      </c>
      <c r="AE428" s="281"/>
      <c r="AF428" s="214" t="str">
        <f t="shared" si="284"/>
        <v>TIDAK SAMA</v>
      </c>
      <c r="AG428" s="214" t="str">
        <f t="shared" si="285"/>
        <v>SAMA</v>
      </c>
      <c r="AH428" s="246" t="s">
        <v>6085</v>
      </c>
      <c r="AI428" s="247" t="s">
        <v>6087</v>
      </c>
      <c r="AJ428" s="250">
        <v>2.0</v>
      </c>
      <c r="AK428" s="214" t="str">
        <f t="shared" si="257"/>
        <v>normal</v>
      </c>
    </row>
    <row r="429" ht="15.0" customHeight="1">
      <c r="A429" s="214"/>
      <c r="B429" s="246" t="s">
        <v>6142</v>
      </c>
      <c r="C429" s="247" t="s">
        <v>6149</v>
      </c>
      <c r="D429" s="246" t="s">
        <v>80</v>
      </c>
      <c r="E429" s="249">
        <v>2.0</v>
      </c>
      <c r="F429" s="262"/>
      <c r="G429" s="262"/>
      <c r="H429" s="262"/>
      <c r="I429" s="262"/>
      <c r="J429" s="251">
        <f t="shared" si="220"/>
        <v>0</v>
      </c>
      <c r="K429" s="252">
        <f t="shared" si="231"/>
        <v>2</v>
      </c>
      <c r="L429" s="214"/>
      <c r="M429" s="253" t="s">
        <v>6142</v>
      </c>
      <c r="N429" s="254">
        <v>2.0</v>
      </c>
      <c r="O429" s="214" t="str">
        <f t="shared" si="268"/>
        <v>Sama</v>
      </c>
      <c r="P429" s="227"/>
      <c r="Q429" s="214"/>
      <c r="R429" s="250">
        <v>0.0</v>
      </c>
      <c r="S429" s="262"/>
      <c r="T429" s="262"/>
      <c r="U429" s="262"/>
      <c r="V429" s="262"/>
      <c r="W429" s="250">
        <f t="shared" si="280"/>
        <v>0</v>
      </c>
      <c r="X429" s="250">
        <f t="shared" si="281"/>
        <v>0</v>
      </c>
      <c r="Y429" s="250">
        <f t="shared" si="275"/>
        <v>2</v>
      </c>
      <c r="Z429" s="214" t="str">
        <f t="shared" si="282"/>
        <v>TIDAK SAMA</v>
      </c>
      <c r="AA429" s="214" t="str">
        <f t="shared" si="283"/>
        <v>TIDAK SAMA</v>
      </c>
      <c r="AB429" s="246" t="s">
        <v>6085</v>
      </c>
      <c r="AC429" s="247" t="s">
        <v>810</v>
      </c>
      <c r="AD429" s="249">
        <v>13.0</v>
      </c>
      <c r="AE429" s="281"/>
      <c r="AF429" s="214" t="str">
        <f t="shared" si="284"/>
        <v>TIDAK SAMA</v>
      </c>
      <c r="AG429" s="214" t="str">
        <f t="shared" si="285"/>
        <v>SAMA</v>
      </c>
      <c r="AH429" s="246" t="s">
        <v>6085</v>
      </c>
      <c r="AI429" s="247" t="s">
        <v>810</v>
      </c>
      <c r="AJ429" s="250">
        <v>7.0</v>
      </c>
      <c r="AK429" s="214" t="str">
        <f t="shared" si="257"/>
        <v>normal</v>
      </c>
    </row>
    <row r="430" ht="15.0" customHeight="1">
      <c r="A430" s="267"/>
      <c r="B430" s="268" t="s">
        <v>6150</v>
      </c>
      <c r="C430" s="286" t="s">
        <v>1091</v>
      </c>
      <c r="D430" s="269" t="s">
        <v>80</v>
      </c>
      <c r="E430" s="270">
        <v>3.0</v>
      </c>
      <c r="F430" s="272"/>
      <c r="G430" s="272"/>
      <c r="H430" s="272"/>
      <c r="I430" s="272"/>
      <c r="J430" s="304">
        <v>0.0</v>
      </c>
      <c r="K430" s="274">
        <v>3.0</v>
      </c>
      <c r="L430" s="267"/>
      <c r="M430" s="275"/>
      <c r="N430" s="276"/>
      <c r="O430" s="267"/>
      <c r="P430" s="277"/>
      <c r="Q430" s="267"/>
      <c r="R430" s="279">
        <v>3.0</v>
      </c>
      <c r="S430" s="272"/>
      <c r="T430" s="272"/>
      <c r="U430" s="272"/>
      <c r="V430" s="271"/>
      <c r="W430" s="279">
        <v>3.0</v>
      </c>
      <c r="X430" s="279">
        <v>3.0</v>
      </c>
      <c r="Y430" s="279">
        <v>0.0</v>
      </c>
      <c r="Z430" s="267"/>
      <c r="AA430" s="267"/>
      <c r="AB430" s="269"/>
      <c r="AC430" s="286"/>
      <c r="AD430" s="287"/>
      <c r="AE430" s="289"/>
      <c r="AF430" s="267"/>
      <c r="AG430" s="267"/>
      <c r="AH430" s="269"/>
      <c r="AI430" s="286"/>
      <c r="AJ430" s="280"/>
      <c r="AK430" s="267"/>
    </row>
    <row r="431" ht="12.75" customHeight="1">
      <c r="A431" s="267"/>
      <c r="B431" s="268" t="s">
        <v>6151</v>
      </c>
      <c r="C431" s="286" t="s">
        <v>6152</v>
      </c>
      <c r="D431" s="269" t="s">
        <v>21</v>
      </c>
      <c r="E431" s="270">
        <v>3.0</v>
      </c>
      <c r="F431" s="272"/>
      <c r="G431" s="272"/>
      <c r="H431" s="272"/>
      <c r="I431" s="272"/>
      <c r="J431" s="304">
        <v>0.0</v>
      </c>
      <c r="K431" s="274">
        <v>3.0</v>
      </c>
      <c r="L431" s="267"/>
      <c r="M431" s="275"/>
      <c r="N431" s="276"/>
      <c r="O431" s="267"/>
      <c r="P431" s="277"/>
      <c r="Q431" s="267"/>
      <c r="R431" s="280">
        <v>0.0</v>
      </c>
      <c r="S431" s="272"/>
      <c r="T431" s="272"/>
      <c r="U431" s="272"/>
      <c r="V431" s="272"/>
      <c r="W431" s="280">
        <v>0.0</v>
      </c>
      <c r="X431" s="280">
        <v>0.0</v>
      </c>
      <c r="Y431" s="279">
        <v>3.0</v>
      </c>
      <c r="Z431" s="267"/>
      <c r="AA431" s="267"/>
      <c r="AB431" s="269"/>
      <c r="AC431" s="286"/>
      <c r="AD431" s="287"/>
      <c r="AE431" s="289"/>
      <c r="AF431" s="267"/>
      <c r="AG431" s="267"/>
      <c r="AH431" s="269"/>
      <c r="AI431" s="286"/>
      <c r="AJ431" s="280"/>
      <c r="AK431" s="267"/>
    </row>
    <row r="432" ht="15.0" customHeight="1">
      <c r="A432" s="267"/>
      <c r="B432" s="268" t="s">
        <v>6153</v>
      </c>
      <c r="C432" s="286">
        <v>1.00980529E9</v>
      </c>
      <c r="D432" s="269" t="s">
        <v>80</v>
      </c>
      <c r="E432" s="270">
        <v>3.0</v>
      </c>
      <c r="F432" s="272"/>
      <c r="G432" s="272"/>
      <c r="H432" s="272"/>
      <c r="I432" s="272"/>
      <c r="J432" s="304">
        <v>0.0</v>
      </c>
      <c r="K432" s="274">
        <v>3.0</v>
      </c>
      <c r="L432" s="267"/>
      <c r="M432" s="275"/>
      <c r="N432" s="276"/>
      <c r="O432" s="267"/>
      <c r="P432" s="277"/>
      <c r="Q432" s="267"/>
      <c r="R432" s="279">
        <v>3.0</v>
      </c>
      <c r="S432" s="272"/>
      <c r="T432" s="272"/>
      <c r="U432" s="272"/>
      <c r="V432" s="271"/>
      <c r="W432" s="279">
        <v>3.0</v>
      </c>
      <c r="X432" s="279">
        <v>3.0</v>
      </c>
      <c r="Y432" s="279">
        <v>0.0</v>
      </c>
      <c r="Z432" s="267"/>
      <c r="AA432" s="267"/>
      <c r="AB432" s="269"/>
      <c r="AC432" s="286"/>
      <c r="AD432" s="287"/>
      <c r="AE432" s="289"/>
      <c r="AF432" s="267"/>
      <c r="AG432" s="267"/>
      <c r="AH432" s="269"/>
      <c r="AI432" s="286"/>
      <c r="AJ432" s="280"/>
      <c r="AK432" s="267"/>
    </row>
    <row r="433" ht="15.0" customHeight="1">
      <c r="A433" s="267"/>
      <c r="B433" s="268" t="s">
        <v>6154</v>
      </c>
      <c r="C433" s="286">
        <v>1.00040045E9</v>
      </c>
      <c r="D433" s="269" t="s">
        <v>80</v>
      </c>
      <c r="E433" s="270">
        <v>2.0</v>
      </c>
      <c r="F433" s="272"/>
      <c r="G433" s="272"/>
      <c r="H433" s="272"/>
      <c r="I433" s="272"/>
      <c r="J433" s="304">
        <v>0.0</v>
      </c>
      <c r="K433" s="274">
        <v>2.0</v>
      </c>
      <c r="L433" s="267"/>
      <c r="M433" s="275"/>
      <c r="N433" s="276"/>
      <c r="O433" s="267"/>
      <c r="P433" s="277"/>
      <c r="Q433" s="267"/>
      <c r="R433" s="279">
        <v>1.0</v>
      </c>
      <c r="S433" s="272"/>
      <c r="T433" s="272"/>
      <c r="U433" s="272"/>
      <c r="V433" s="271"/>
      <c r="W433" s="279">
        <v>1.0</v>
      </c>
      <c r="X433" s="279">
        <v>1.0</v>
      </c>
      <c r="Y433" s="279">
        <v>1.0</v>
      </c>
      <c r="Z433" s="267"/>
      <c r="AA433" s="267"/>
      <c r="AB433" s="269"/>
      <c r="AC433" s="286"/>
      <c r="AD433" s="287"/>
      <c r="AE433" s="289"/>
      <c r="AF433" s="267"/>
      <c r="AG433" s="267"/>
      <c r="AH433" s="269"/>
      <c r="AI433" s="286"/>
      <c r="AJ433" s="280"/>
      <c r="AK433" s="267"/>
    </row>
    <row r="434" ht="15.0" customHeight="1">
      <c r="A434" s="267"/>
      <c r="B434" s="268" t="s">
        <v>6155</v>
      </c>
      <c r="C434" s="269">
        <v>1.009803611E9</v>
      </c>
      <c r="D434" s="269" t="s">
        <v>80</v>
      </c>
      <c r="E434" s="270">
        <v>1.0</v>
      </c>
      <c r="F434" s="272"/>
      <c r="G434" s="272"/>
      <c r="H434" s="272"/>
      <c r="I434" s="272"/>
      <c r="J434" s="304">
        <v>0.0</v>
      </c>
      <c r="K434" s="274">
        <f t="shared" ref="K434:K439" si="286">E434+J434</f>
        <v>1</v>
      </c>
      <c r="L434" s="267"/>
      <c r="M434" s="275" t="s">
        <v>6156</v>
      </c>
      <c r="N434" s="276">
        <v>4.0</v>
      </c>
      <c r="O434" s="267" t="str">
        <f t="shared" ref="O434:O435" si="287">IF(E434=N434,"Sama","Tidak Sama")</f>
        <v>Tidak Sama</v>
      </c>
      <c r="P434" s="277"/>
      <c r="Q434" s="267"/>
      <c r="R434" s="280">
        <v>0.0</v>
      </c>
      <c r="S434" s="272"/>
      <c r="T434" s="272"/>
      <c r="U434" s="272"/>
      <c r="V434" s="272"/>
      <c r="W434" s="280">
        <f t="shared" ref="W434:W439" si="288">V434+U434+T434+S434</f>
        <v>0</v>
      </c>
      <c r="X434" s="280">
        <f t="shared" ref="X434:X439" si="289">W434+R434</f>
        <v>0</v>
      </c>
      <c r="Y434" s="280">
        <v>1.0</v>
      </c>
      <c r="Z434" s="267" t="str">
        <f t="shared" ref="Z434:Z435" si="290">IF(AB434=B434,"SAMA","TIDAK SAMA")</f>
        <v>TIDAK SAMA</v>
      </c>
      <c r="AA434" s="267" t="str">
        <f t="shared" ref="AA434:AA436" si="291">IF(C434=AC434,"SAMA","TIDAK SAMA")</f>
        <v>TIDAK SAMA</v>
      </c>
      <c r="AB434" s="269" t="s">
        <v>6085</v>
      </c>
      <c r="AC434" s="286" t="s">
        <v>63</v>
      </c>
      <c r="AD434" s="287">
        <v>3.0</v>
      </c>
      <c r="AE434" s="289"/>
      <c r="AF434" s="267" t="str">
        <f t="shared" ref="AF434:AF435" si="292">IF(B434=AH434,"SAMA","TIDAK SAMA")</f>
        <v>TIDAK SAMA</v>
      </c>
      <c r="AG434" s="267" t="str">
        <f t="shared" ref="AG434:AG435" si="293">IF(AC434=AI434,"SAMA","TIDAK")</f>
        <v>SAMA</v>
      </c>
      <c r="AH434" s="269" t="s">
        <v>6085</v>
      </c>
      <c r="AI434" s="286" t="s">
        <v>63</v>
      </c>
      <c r="AJ434" s="280">
        <v>0.0</v>
      </c>
      <c r="AK434" s="267" t="str">
        <f t="shared" ref="AK434:AK436" si="294">IF(Y434&lt;0,"tidak normal","normal")</f>
        <v>normal</v>
      </c>
    </row>
    <row r="435" ht="15.0" customHeight="1">
      <c r="A435" s="214"/>
      <c r="B435" s="246" t="s">
        <v>6157</v>
      </c>
      <c r="C435" s="247" t="s">
        <v>4494</v>
      </c>
      <c r="D435" s="246" t="s">
        <v>80</v>
      </c>
      <c r="E435" s="257">
        <v>7.0</v>
      </c>
      <c r="F435" s="262"/>
      <c r="G435" s="262"/>
      <c r="H435" s="262"/>
      <c r="I435" s="262"/>
      <c r="J435" s="251">
        <f t="shared" ref="J435:J439" si="295">I435+H435+G435+F435</f>
        <v>0</v>
      </c>
      <c r="K435" s="252">
        <f t="shared" si="286"/>
        <v>7</v>
      </c>
      <c r="L435" s="214"/>
      <c r="M435" s="253" t="s">
        <v>6157</v>
      </c>
      <c r="N435" s="254">
        <v>7.0</v>
      </c>
      <c r="O435" s="214" t="str">
        <f t="shared" si="287"/>
        <v>Sama</v>
      </c>
      <c r="P435" s="227"/>
      <c r="Q435" s="214"/>
      <c r="R435" s="258">
        <v>4.0</v>
      </c>
      <c r="S435" s="266"/>
      <c r="T435" s="266"/>
      <c r="U435" s="266"/>
      <c r="V435" s="266"/>
      <c r="W435" s="250">
        <f t="shared" si="288"/>
        <v>0</v>
      </c>
      <c r="X435" s="250">
        <f t="shared" si="289"/>
        <v>4</v>
      </c>
      <c r="Y435" s="250">
        <f t="shared" ref="Y435:Y439" si="296">K435-X435</f>
        <v>3</v>
      </c>
      <c r="Z435" s="214" t="str">
        <f t="shared" si="290"/>
        <v>TIDAK SAMA</v>
      </c>
      <c r="AA435" s="214" t="str">
        <f t="shared" si="291"/>
        <v>TIDAK SAMA</v>
      </c>
      <c r="AB435" s="247" t="s">
        <v>6158</v>
      </c>
      <c r="AC435" s="247" t="s">
        <v>5038</v>
      </c>
      <c r="AD435" s="249">
        <v>34.0</v>
      </c>
      <c r="AE435" s="281"/>
      <c r="AF435" s="214" t="str">
        <f t="shared" si="292"/>
        <v>TIDAK SAMA</v>
      </c>
      <c r="AG435" s="214" t="str">
        <f t="shared" si="293"/>
        <v>SAMA</v>
      </c>
      <c r="AH435" s="247" t="s">
        <v>6158</v>
      </c>
      <c r="AI435" s="247" t="s">
        <v>5038</v>
      </c>
      <c r="AJ435" s="250">
        <v>11.0</v>
      </c>
      <c r="AK435" s="214" t="str">
        <f t="shared" si="294"/>
        <v>normal</v>
      </c>
    </row>
    <row r="436" ht="15.0" customHeight="1">
      <c r="A436" s="214"/>
      <c r="B436" s="247" t="s">
        <v>6159</v>
      </c>
      <c r="C436" s="247" t="s">
        <v>6160</v>
      </c>
      <c r="D436" s="246" t="s">
        <v>80</v>
      </c>
      <c r="E436" s="249">
        <v>1.0</v>
      </c>
      <c r="F436" s="250"/>
      <c r="G436" s="250"/>
      <c r="H436" s="250"/>
      <c r="I436" s="250"/>
      <c r="J436" s="251">
        <f t="shared" si="295"/>
        <v>0</v>
      </c>
      <c r="K436" s="252">
        <f t="shared" si="286"/>
        <v>1</v>
      </c>
      <c r="L436" s="214"/>
      <c r="M436" s="263"/>
      <c r="N436" s="254"/>
      <c r="O436" s="214"/>
      <c r="P436" s="227"/>
      <c r="Q436" s="214"/>
      <c r="R436" s="250">
        <v>0.0</v>
      </c>
      <c r="S436" s="250"/>
      <c r="T436" s="250"/>
      <c r="U436" s="250"/>
      <c r="V436" s="250"/>
      <c r="W436" s="250">
        <f t="shared" si="288"/>
        <v>0</v>
      </c>
      <c r="X436" s="250">
        <f t="shared" si="289"/>
        <v>0</v>
      </c>
      <c r="Y436" s="250">
        <f t="shared" si="296"/>
        <v>1</v>
      </c>
      <c r="Z436" s="214"/>
      <c r="AA436" s="214" t="str">
        <f t="shared" si="291"/>
        <v>TIDAK SAMA</v>
      </c>
      <c r="AB436" s="247"/>
      <c r="AC436" s="247"/>
      <c r="AD436" s="249"/>
      <c r="AE436" s="281"/>
      <c r="AF436" s="214"/>
      <c r="AG436" s="214"/>
      <c r="AH436" s="247"/>
      <c r="AI436" s="247"/>
      <c r="AJ436" s="250"/>
      <c r="AK436" s="214" t="str">
        <f t="shared" si="294"/>
        <v>normal</v>
      </c>
    </row>
    <row r="437" ht="15.0" customHeight="1">
      <c r="A437" s="214"/>
      <c r="B437" s="246" t="s">
        <v>6161</v>
      </c>
      <c r="C437" s="246" t="s">
        <v>6162</v>
      </c>
      <c r="D437" s="246" t="s">
        <v>80</v>
      </c>
      <c r="E437" s="249">
        <v>0.0</v>
      </c>
      <c r="F437" s="262"/>
      <c r="G437" s="262"/>
      <c r="H437" s="262"/>
      <c r="I437" s="262"/>
      <c r="J437" s="251">
        <f t="shared" si="295"/>
        <v>0</v>
      </c>
      <c r="K437" s="252">
        <f t="shared" si="286"/>
        <v>0</v>
      </c>
      <c r="L437" s="214"/>
      <c r="M437" s="253"/>
      <c r="N437" s="254"/>
      <c r="O437" s="214"/>
      <c r="P437" s="227"/>
      <c r="Q437" s="214"/>
      <c r="R437" s="250">
        <v>0.0</v>
      </c>
      <c r="S437" s="262"/>
      <c r="T437" s="262"/>
      <c r="U437" s="262"/>
      <c r="V437" s="262"/>
      <c r="W437" s="250">
        <f t="shared" si="288"/>
        <v>0</v>
      </c>
      <c r="X437" s="250">
        <f t="shared" si="289"/>
        <v>0</v>
      </c>
      <c r="Y437" s="250">
        <f t="shared" si="296"/>
        <v>0</v>
      </c>
      <c r="Z437" s="214"/>
      <c r="AA437" s="214"/>
      <c r="AB437" s="247"/>
      <c r="AC437" s="247"/>
      <c r="AD437" s="249"/>
      <c r="AE437" s="281"/>
      <c r="AF437" s="214"/>
      <c r="AG437" s="214"/>
      <c r="AH437" s="247"/>
      <c r="AI437" s="247"/>
      <c r="AJ437" s="250"/>
      <c r="AK437" s="214"/>
    </row>
    <row r="438" ht="15.0" customHeight="1">
      <c r="A438" s="214"/>
      <c r="B438" s="269" t="s">
        <v>6005</v>
      </c>
      <c r="C438" s="269" t="s">
        <v>6006</v>
      </c>
      <c r="D438" s="246" t="s">
        <v>80</v>
      </c>
      <c r="E438" s="249">
        <v>0.0</v>
      </c>
      <c r="F438" s="262"/>
      <c r="G438" s="262"/>
      <c r="H438" s="262"/>
      <c r="I438" s="262"/>
      <c r="J438" s="251">
        <f t="shared" si="295"/>
        <v>0</v>
      </c>
      <c r="K438" s="252">
        <f t="shared" si="286"/>
        <v>0</v>
      </c>
      <c r="L438" s="214"/>
      <c r="M438" s="253" t="s">
        <v>6005</v>
      </c>
      <c r="N438" s="254">
        <v>1.0</v>
      </c>
      <c r="O438" s="214" t="str">
        <f t="shared" ref="O438:O439" si="297">IF(E438=N438,"Sama","Tidak Sama")</f>
        <v>Tidak Sama</v>
      </c>
      <c r="P438" s="227"/>
      <c r="Q438" s="214"/>
      <c r="R438" s="250">
        <v>0.0</v>
      </c>
      <c r="S438" s="262"/>
      <c r="T438" s="262"/>
      <c r="U438" s="262"/>
      <c r="V438" s="262"/>
      <c r="W438" s="250">
        <f t="shared" si="288"/>
        <v>0</v>
      </c>
      <c r="X438" s="250">
        <f t="shared" si="289"/>
        <v>0</v>
      </c>
      <c r="Y438" s="250">
        <f t="shared" si="296"/>
        <v>0</v>
      </c>
      <c r="Z438" s="214" t="str">
        <f t="shared" ref="Z438:Z439" si="298">IF(AB438=B438,"SAMA","TIDAK SAMA")</f>
        <v>TIDAK SAMA</v>
      </c>
      <c r="AA438" s="214" t="str">
        <f t="shared" ref="AA438:AA439" si="299">IF(C438=AC438,"SAMA","TIDAK SAMA")</f>
        <v>TIDAK SAMA</v>
      </c>
      <c r="AB438" s="247" t="s">
        <v>6159</v>
      </c>
      <c r="AC438" s="247" t="s">
        <v>6160</v>
      </c>
      <c r="AD438" s="249">
        <v>3.0</v>
      </c>
      <c r="AE438" s="281"/>
      <c r="AF438" s="214" t="str">
        <f t="shared" ref="AF438:AF439" si="300">IF(B438=AH438,"SAMA","TIDAK SAMA")</f>
        <v>TIDAK SAMA</v>
      </c>
      <c r="AG438" s="214" t="str">
        <f t="shared" ref="AG438:AG439" si="301">IF(AC438=AI438,"SAMA","TIDAK")</f>
        <v>SAMA</v>
      </c>
      <c r="AH438" s="247" t="s">
        <v>6159</v>
      </c>
      <c r="AI438" s="247" t="s">
        <v>6160</v>
      </c>
      <c r="AJ438" s="250">
        <v>0.0</v>
      </c>
      <c r="AK438" s="214" t="str">
        <f t="shared" ref="AK438:AK439" si="302">IF(Y438&lt;0,"tidak normal","normal")</f>
        <v>normal</v>
      </c>
    </row>
    <row r="439" ht="15.0" customHeight="1">
      <c r="A439" s="214"/>
      <c r="B439" s="247" t="s">
        <v>6163</v>
      </c>
      <c r="C439" s="247" t="s">
        <v>6164</v>
      </c>
      <c r="D439" s="248" t="s">
        <v>80</v>
      </c>
      <c r="E439" s="249">
        <v>0.0</v>
      </c>
      <c r="F439" s="250"/>
      <c r="G439" s="250"/>
      <c r="H439" s="250"/>
      <c r="I439" s="250"/>
      <c r="J439" s="251">
        <f t="shared" si="295"/>
        <v>0</v>
      </c>
      <c r="K439" s="252">
        <f t="shared" si="286"/>
        <v>0</v>
      </c>
      <c r="L439" s="214"/>
      <c r="M439" s="263" t="s">
        <v>6163</v>
      </c>
      <c r="N439" s="254">
        <v>1.0</v>
      </c>
      <c r="O439" s="214" t="str">
        <f t="shared" si="297"/>
        <v>Tidak Sama</v>
      </c>
      <c r="P439" s="227"/>
      <c r="Q439" s="255"/>
      <c r="R439" s="250">
        <v>0.0</v>
      </c>
      <c r="S439" s="250"/>
      <c r="T439" s="250"/>
      <c r="U439" s="250"/>
      <c r="V439" s="250"/>
      <c r="W439" s="250">
        <f t="shared" si="288"/>
        <v>0</v>
      </c>
      <c r="X439" s="250">
        <f t="shared" si="289"/>
        <v>0</v>
      </c>
      <c r="Y439" s="250">
        <f t="shared" si="296"/>
        <v>0</v>
      </c>
      <c r="Z439" s="214" t="str">
        <f t="shared" si="298"/>
        <v>TIDAK SAMA</v>
      </c>
      <c r="AA439" s="214" t="str">
        <f t="shared" si="299"/>
        <v>TIDAK SAMA</v>
      </c>
      <c r="AB439" s="246" t="s">
        <v>3532</v>
      </c>
      <c r="AC439" s="246" t="s">
        <v>362</v>
      </c>
      <c r="AD439" s="249">
        <v>38.0</v>
      </c>
      <c r="AE439" s="281"/>
      <c r="AF439" s="214" t="str">
        <f t="shared" si="300"/>
        <v>TIDAK SAMA</v>
      </c>
      <c r="AG439" s="214" t="str">
        <f t="shared" si="301"/>
        <v>SAMA</v>
      </c>
      <c r="AH439" s="246" t="s">
        <v>3532</v>
      </c>
      <c r="AI439" s="246" t="s">
        <v>362</v>
      </c>
      <c r="AJ439" s="250">
        <v>26.0</v>
      </c>
      <c r="AK439" s="214" t="str">
        <f t="shared" si="302"/>
        <v>normal</v>
      </c>
    </row>
    <row r="440" ht="15.0" customHeight="1">
      <c r="A440" s="214"/>
      <c r="B440" s="247" t="s">
        <v>6165</v>
      </c>
      <c r="C440" s="247" t="s">
        <v>1183</v>
      </c>
      <c r="D440" s="248" t="s">
        <v>80</v>
      </c>
      <c r="E440" s="257">
        <v>5.0</v>
      </c>
      <c r="F440" s="250"/>
      <c r="G440" s="258">
        <v>2.0</v>
      </c>
      <c r="H440" s="250"/>
      <c r="I440" s="250"/>
      <c r="J440" s="292">
        <v>2.0</v>
      </c>
      <c r="K440" s="259">
        <v>7.0</v>
      </c>
      <c r="L440" s="214"/>
      <c r="M440" s="263"/>
      <c r="N440" s="254"/>
      <c r="O440" s="214"/>
      <c r="P440" s="227"/>
      <c r="Q440" s="255"/>
      <c r="R440" s="258">
        <v>4.0</v>
      </c>
      <c r="S440" s="250"/>
      <c r="T440" s="258"/>
      <c r="U440" s="250"/>
      <c r="V440" s="258"/>
      <c r="W440" s="258">
        <v>0.0</v>
      </c>
      <c r="X440" s="258">
        <v>4.0</v>
      </c>
      <c r="Y440" s="258">
        <v>3.0</v>
      </c>
      <c r="Z440" s="214"/>
      <c r="AA440" s="214"/>
      <c r="AB440" s="246"/>
      <c r="AC440" s="246"/>
      <c r="AD440" s="249"/>
      <c r="AE440" s="281"/>
      <c r="AF440" s="214"/>
      <c r="AG440" s="214"/>
      <c r="AH440" s="246"/>
      <c r="AI440" s="246"/>
      <c r="AJ440" s="250"/>
      <c r="AK440" s="214"/>
    </row>
    <row r="441" ht="15.0" customHeight="1">
      <c r="A441" s="214"/>
      <c r="B441" s="247" t="s">
        <v>6166</v>
      </c>
      <c r="C441" s="247" t="s">
        <v>6167</v>
      </c>
      <c r="D441" s="246" t="s">
        <v>80</v>
      </c>
      <c r="E441" s="249">
        <v>0.0</v>
      </c>
      <c r="F441" s="262"/>
      <c r="G441" s="262"/>
      <c r="H441" s="262"/>
      <c r="I441" s="262"/>
      <c r="J441" s="251">
        <f t="shared" ref="J441:J465" si="303">I441+H441+G441+F441</f>
        <v>0</v>
      </c>
      <c r="K441" s="252">
        <f t="shared" ref="K441:K465" si="304">E441+J441</f>
        <v>0</v>
      </c>
      <c r="L441" s="214"/>
      <c r="M441" s="263" t="s">
        <v>6166</v>
      </c>
      <c r="N441" s="254">
        <v>0.0</v>
      </c>
      <c r="O441" s="214" t="str">
        <f t="shared" ref="O441:O442" si="305">IF(E441=N441,"Sama","Tidak Sama")</f>
        <v>Sama</v>
      </c>
      <c r="P441" s="227"/>
      <c r="Q441" s="255"/>
      <c r="R441" s="250">
        <v>0.0</v>
      </c>
      <c r="S441" s="262"/>
      <c r="T441" s="262"/>
      <c r="U441" s="262"/>
      <c r="V441" s="262"/>
      <c r="W441" s="250">
        <f t="shared" ref="W441:W465" si="306">V441+U441+T441+S441</f>
        <v>0</v>
      </c>
      <c r="X441" s="250">
        <f t="shared" ref="X441:X465" si="307">W441+R441</f>
        <v>0</v>
      </c>
      <c r="Y441" s="250">
        <f t="shared" ref="Y441:Y465" si="308">K441-X441</f>
        <v>0</v>
      </c>
      <c r="Z441" s="214" t="str">
        <f t="shared" ref="Z441:Z444" si="309">IF(AB441=B441,"SAMA","TIDAK SAMA")</f>
        <v>TIDAK SAMA</v>
      </c>
      <c r="AA441" s="214" t="str">
        <f t="shared" ref="AA441:AA444" si="310">IF(C441=AC441,"SAMA","TIDAK SAMA")</f>
        <v>TIDAK SAMA</v>
      </c>
      <c r="AB441" s="246" t="s">
        <v>6168</v>
      </c>
      <c r="AC441" s="246" t="s">
        <v>1286</v>
      </c>
      <c r="AD441" s="249">
        <v>11.0</v>
      </c>
      <c r="AE441" s="281"/>
      <c r="AF441" s="214" t="str">
        <f t="shared" ref="AF441:AF444" si="311">IF(B441=AH441,"SAMA","TIDAK SAMA")</f>
        <v>TIDAK SAMA</v>
      </c>
      <c r="AG441" s="214" t="str">
        <f t="shared" ref="AG441:AG444" si="312">IF(AC441=AI441,"SAMA","TIDAK")</f>
        <v>SAMA</v>
      </c>
      <c r="AH441" s="246" t="s">
        <v>6168</v>
      </c>
      <c r="AI441" s="246" t="s">
        <v>1286</v>
      </c>
      <c r="AJ441" s="250">
        <v>5.0</v>
      </c>
      <c r="AK441" s="214" t="str">
        <f t="shared" ref="AK441:AK444" si="313">IF(Y441&lt;0,"tidak normal","normal")</f>
        <v>normal</v>
      </c>
    </row>
    <row r="442" ht="15.0" customHeight="1">
      <c r="A442" s="214"/>
      <c r="B442" s="261" t="s">
        <v>6169</v>
      </c>
      <c r="C442" s="261">
        <v>1.001367882E9</v>
      </c>
      <c r="D442" s="246" t="s">
        <v>80</v>
      </c>
      <c r="E442" s="257">
        <v>2.0</v>
      </c>
      <c r="F442" s="262"/>
      <c r="G442" s="262"/>
      <c r="H442" s="262"/>
      <c r="I442" s="262"/>
      <c r="J442" s="251">
        <f t="shared" si="303"/>
        <v>0</v>
      </c>
      <c r="K442" s="252">
        <f t="shared" si="304"/>
        <v>2</v>
      </c>
      <c r="L442" s="214"/>
      <c r="M442" s="263" t="s">
        <v>6170</v>
      </c>
      <c r="N442" s="254">
        <v>1.0</v>
      </c>
      <c r="O442" s="214" t="str">
        <f t="shared" si="305"/>
        <v>Tidak Sama</v>
      </c>
      <c r="P442" s="227"/>
      <c r="Q442" s="255"/>
      <c r="R442" s="258">
        <v>1.0</v>
      </c>
      <c r="S442" s="262"/>
      <c r="T442" s="266"/>
      <c r="U442" s="262"/>
      <c r="V442" s="262"/>
      <c r="W442" s="250">
        <f t="shared" si="306"/>
        <v>0</v>
      </c>
      <c r="X442" s="250">
        <f t="shared" si="307"/>
        <v>1</v>
      </c>
      <c r="Y442" s="250">
        <f t="shared" si="308"/>
        <v>1</v>
      </c>
      <c r="Z442" s="214" t="str">
        <f t="shared" si="309"/>
        <v>TIDAK SAMA</v>
      </c>
      <c r="AA442" s="214" t="str">
        <f t="shared" si="310"/>
        <v>TIDAK SAMA</v>
      </c>
      <c r="AB442" s="246" t="s">
        <v>6168</v>
      </c>
      <c r="AC442" s="246" t="s">
        <v>6171</v>
      </c>
      <c r="AD442" s="249">
        <v>5.0</v>
      </c>
      <c r="AE442" s="281"/>
      <c r="AF442" s="214" t="str">
        <f t="shared" si="311"/>
        <v>TIDAK SAMA</v>
      </c>
      <c r="AG442" s="214" t="str">
        <f t="shared" si="312"/>
        <v>SAMA</v>
      </c>
      <c r="AH442" s="246" t="s">
        <v>6168</v>
      </c>
      <c r="AI442" s="246" t="s">
        <v>6171</v>
      </c>
      <c r="AJ442" s="250">
        <v>2.0</v>
      </c>
      <c r="AK442" s="214" t="str">
        <f t="shared" si="313"/>
        <v>normal</v>
      </c>
    </row>
    <row r="443" ht="15.0" customHeight="1">
      <c r="A443" s="214"/>
      <c r="B443" s="261" t="s">
        <v>6169</v>
      </c>
      <c r="C443" s="261">
        <v>1.000422382E9</v>
      </c>
      <c r="D443" s="246" t="s">
        <v>80</v>
      </c>
      <c r="E443" s="257">
        <v>2.0</v>
      </c>
      <c r="F443" s="262"/>
      <c r="G443" s="262"/>
      <c r="H443" s="262"/>
      <c r="I443" s="262"/>
      <c r="J443" s="251">
        <f t="shared" si="303"/>
        <v>0</v>
      </c>
      <c r="K443" s="252">
        <f t="shared" si="304"/>
        <v>2</v>
      </c>
      <c r="L443" s="214"/>
      <c r="M443" s="263"/>
      <c r="N443" s="254"/>
      <c r="O443" s="214"/>
      <c r="P443" s="227"/>
      <c r="Q443" s="255"/>
      <c r="R443" s="258">
        <v>1.0</v>
      </c>
      <c r="S443" s="262"/>
      <c r="T443" s="266"/>
      <c r="U443" s="262"/>
      <c r="V443" s="262"/>
      <c r="W443" s="250">
        <f t="shared" si="306"/>
        <v>0</v>
      </c>
      <c r="X443" s="250">
        <f t="shared" si="307"/>
        <v>1</v>
      </c>
      <c r="Y443" s="250">
        <f t="shared" si="308"/>
        <v>1</v>
      </c>
      <c r="Z443" s="214" t="str">
        <f t="shared" si="309"/>
        <v>TIDAK SAMA</v>
      </c>
      <c r="AA443" s="214" t="str">
        <f t="shared" si="310"/>
        <v>TIDAK SAMA</v>
      </c>
      <c r="AB443" s="246" t="s">
        <v>6124</v>
      </c>
      <c r="AC443" s="246" t="s">
        <v>3315</v>
      </c>
      <c r="AD443" s="249">
        <v>18.0</v>
      </c>
      <c r="AE443" s="281"/>
      <c r="AF443" s="214" t="str">
        <f t="shared" si="311"/>
        <v>TIDAK SAMA</v>
      </c>
      <c r="AG443" s="214" t="str">
        <f t="shared" si="312"/>
        <v>SAMA</v>
      </c>
      <c r="AH443" s="246" t="s">
        <v>6124</v>
      </c>
      <c r="AI443" s="246" t="s">
        <v>3315</v>
      </c>
      <c r="AJ443" s="250">
        <v>4.0</v>
      </c>
      <c r="AK443" s="214" t="str">
        <f t="shared" si="313"/>
        <v>normal</v>
      </c>
    </row>
    <row r="444" ht="15.0" customHeight="1">
      <c r="A444" s="214"/>
      <c r="B444" s="247" t="s">
        <v>6109</v>
      </c>
      <c r="C444" s="247" t="s">
        <v>1284</v>
      </c>
      <c r="D444" s="246" t="s">
        <v>80</v>
      </c>
      <c r="E444" s="257">
        <v>3.0</v>
      </c>
      <c r="F444" s="266"/>
      <c r="G444" s="262"/>
      <c r="H444" s="262"/>
      <c r="I444" s="262"/>
      <c r="J444" s="251">
        <f t="shared" si="303"/>
        <v>0</v>
      </c>
      <c r="K444" s="252">
        <f t="shared" si="304"/>
        <v>3</v>
      </c>
      <c r="L444" s="214"/>
      <c r="M444" s="263" t="s">
        <v>6109</v>
      </c>
      <c r="N444" s="254">
        <v>2.0</v>
      </c>
      <c r="O444" s="214" t="str">
        <f t="shared" ref="O444:O454" si="314">IF(E444=N444,"Sama","Tidak Sama")</f>
        <v>Tidak Sama</v>
      </c>
      <c r="P444" s="227"/>
      <c r="Q444" s="255"/>
      <c r="R444" s="258">
        <v>3.0</v>
      </c>
      <c r="S444" s="266"/>
      <c r="T444" s="262"/>
      <c r="U444" s="262"/>
      <c r="V444" s="266"/>
      <c r="W444" s="250">
        <f t="shared" si="306"/>
        <v>0</v>
      </c>
      <c r="X444" s="250">
        <f t="shared" si="307"/>
        <v>3</v>
      </c>
      <c r="Y444" s="250">
        <f t="shared" si="308"/>
        <v>0</v>
      </c>
      <c r="Z444" s="214" t="str">
        <f t="shared" si="309"/>
        <v>TIDAK SAMA</v>
      </c>
      <c r="AA444" s="214" t="str">
        <f t="shared" si="310"/>
        <v>TIDAK SAMA</v>
      </c>
      <c r="AB444" s="246" t="s">
        <v>6124</v>
      </c>
      <c r="AC444" s="246" t="s">
        <v>3315</v>
      </c>
      <c r="AD444" s="249">
        <v>18.0</v>
      </c>
      <c r="AE444" s="281"/>
      <c r="AF444" s="214" t="str">
        <f t="shared" si="311"/>
        <v>TIDAK SAMA</v>
      </c>
      <c r="AG444" s="214" t="str">
        <f t="shared" si="312"/>
        <v>SAMA</v>
      </c>
      <c r="AH444" s="246" t="s">
        <v>6124</v>
      </c>
      <c r="AI444" s="246" t="s">
        <v>3315</v>
      </c>
      <c r="AJ444" s="250">
        <v>4.0</v>
      </c>
      <c r="AK444" s="214" t="str">
        <f t="shared" si="313"/>
        <v>normal</v>
      </c>
    </row>
    <row r="445" ht="15.0" customHeight="1">
      <c r="A445" s="214"/>
      <c r="B445" s="247" t="s">
        <v>6109</v>
      </c>
      <c r="C445" s="247" t="s">
        <v>6110</v>
      </c>
      <c r="D445" s="246" t="s">
        <v>80</v>
      </c>
      <c r="E445" s="249">
        <v>1.0</v>
      </c>
      <c r="F445" s="262"/>
      <c r="G445" s="262"/>
      <c r="H445" s="262"/>
      <c r="I445" s="262"/>
      <c r="J445" s="251">
        <f t="shared" si="303"/>
        <v>0</v>
      </c>
      <c r="K445" s="252">
        <f t="shared" si="304"/>
        <v>1</v>
      </c>
      <c r="L445" s="214"/>
      <c r="M445" s="263" t="s">
        <v>6109</v>
      </c>
      <c r="N445" s="254">
        <v>1.0</v>
      </c>
      <c r="O445" s="214" t="str">
        <f t="shared" si="314"/>
        <v>Sama</v>
      </c>
      <c r="P445" s="227"/>
      <c r="Q445" s="255"/>
      <c r="R445" s="258">
        <v>1.0</v>
      </c>
      <c r="S445" s="266"/>
      <c r="T445" s="262"/>
      <c r="U445" s="262"/>
      <c r="V445" s="262"/>
      <c r="W445" s="250">
        <f t="shared" si="306"/>
        <v>0</v>
      </c>
      <c r="X445" s="250">
        <f t="shared" si="307"/>
        <v>1</v>
      </c>
      <c r="Y445" s="250">
        <f t="shared" si="308"/>
        <v>0</v>
      </c>
      <c r="Z445" s="214"/>
      <c r="AA445" s="214"/>
      <c r="AB445" s="246"/>
      <c r="AC445" s="246"/>
      <c r="AD445" s="249"/>
      <c r="AE445" s="281"/>
      <c r="AF445" s="214"/>
      <c r="AG445" s="214"/>
      <c r="AH445" s="246"/>
      <c r="AI445" s="246"/>
      <c r="AJ445" s="250"/>
      <c r="AK445" s="214"/>
    </row>
    <row r="446" ht="15.0" customHeight="1">
      <c r="A446" s="214"/>
      <c r="B446" s="247" t="s">
        <v>6109</v>
      </c>
      <c r="C446" s="247" t="s">
        <v>6112</v>
      </c>
      <c r="D446" s="246" t="s">
        <v>80</v>
      </c>
      <c r="E446" s="249">
        <v>0.0</v>
      </c>
      <c r="F446" s="262"/>
      <c r="G446" s="262"/>
      <c r="H446" s="262"/>
      <c r="I446" s="262"/>
      <c r="J446" s="251">
        <f t="shared" si="303"/>
        <v>0</v>
      </c>
      <c r="K446" s="252">
        <f t="shared" si="304"/>
        <v>0</v>
      </c>
      <c r="L446" s="214"/>
      <c r="M446" s="263" t="s">
        <v>6109</v>
      </c>
      <c r="N446" s="254">
        <v>1.0</v>
      </c>
      <c r="O446" s="214" t="str">
        <f t="shared" si="314"/>
        <v>Tidak Sama</v>
      </c>
      <c r="P446" s="227"/>
      <c r="Q446" s="255"/>
      <c r="R446" s="250">
        <v>0.0</v>
      </c>
      <c r="S446" s="262"/>
      <c r="T446" s="262"/>
      <c r="U446" s="262"/>
      <c r="V446" s="262"/>
      <c r="W446" s="250">
        <f t="shared" si="306"/>
        <v>0</v>
      </c>
      <c r="X446" s="250">
        <f t="shared" si="307"/>
        <v>0</v>
      </c>
      <c r="Y446" s="250">
        <f t="shared" si="308"/>
        <v>0</v>
      </c>
      <c r="Z446" s="214"/>
      <c r="AA446" s="214"/>
      <c r="AB446" s="246"/>
      <c r="AC446" s="246"/>
      <c r="AD446" s="249"/>
      <c r="AE446" s="281"/>
      <c r="AF446" s="214"/>
      <c r="AG446" s="214"/>
      <c r="AH446" s="246"/>
      <c r="AI446" s="246"/>
      <c r="AJ446" s="250"/>
      <c r="AK446" s="214"/>
    </row>
    <row r="447" ht="15.0" customHeight="1">
      <c r="A447" s="214"/>
      <c r="B447" s="247" t="s">
        <v>6109</v>
      </c>
      <c r="C447" s="247" t="s">
        <v>6114</v>
      </c>
      <c r="D447" s="246" t="s">
        <v>80</v>
      </c>
      <c r="E447" s="249">
        <v>0.0</v>
      </c>
      <c r="F447" s="262"/>
      <c r="G447" s="262"/>
      <c r="H447" s="262"/>
      <c r="I447" s="262"/>
      <c r="J447" s="251">
        <f t="shared" si="303"/>
        <v>0</v>
      </c>
      <c r="K447" s="252">
        <f t="shared" si="304"/>
        <v>0</v>
      </c>
      <c r="L447" s="214"/>
      <c r="M447" s="263" t="s">
        <v>6109</v>
      </c>
      <c r="N447" s="254">
        <v>1.0</v>
      </c>
      <c r="O447" s="214" t="str">
        <f t="shared" si="314"/>
        <v>Tidak Sama</v>
      </c>
      <c r="P447" s="227"/>
      <c r="Q447" s="255"/>
      <c r="R447" s="250">
        <v>0.0</v>
      </c>
      <c r="S447" s="262"/>
      <c r="T447" s="262"/>
      <c r="U447" s="262"/>
      <c r="V447" s="262"/>
      <c r="W447" s="250">
        <f t="shared" si="306"/>
        <v>0</v>
      </c>
      <c r="X447" s="250">
        <f t="shared" si="307"/>
        <v>0</v>
      </c>
      <c r="Y447" s="250">
        <f t="shared" si="308"/>
        <v>0</v>
      </c>
      <c r="Z447" s="214" t="str">
        <f t="shared" ref="Z447:Z458" si="315">IF(AB447=B447,"SAMA","TIDAK SAMA")</f>
        <v>TIDAK SAMA</v>
      </c>
      <c r="AA447" s="214" t="str">
        <f t="shared" ref="AA447:AA458" si="316">IF(C447=AC447,"SAMA","TIDAK SAMA")</f>
        <v>TIDAK SAMA</v>
      </c>
      <c r="AB447" s="246" t="s">
        <v>4432</v>
      </c>
      <c r="AC447" s="246" t="s">
        <v>6107</v>
      </c>
      <c r="AD447" s="249">
        <v>1.0</v>
      </c>
      <c r="AE447" s="281"/>
      <c r="AF447" s="214" t="str">
        <f t="shared" ref="AF447:AF456" si="317">IF(B447=AH447,"SAMA","TIDAK SAMA")</f>
        <v>TIDAK SAMA</v>
      </c>
      <c r="AG447" s="214" t="str">
        <f t="shared" ref="AG447:AG456" si="318">IF(AC447=AI447,"SAMA","TIDAK")</f>
        <v>SAMA</v>
      </c>
      <c r="AH447" s="246" t="s">
        <v>4432</v>
      </c>
      <c r="AI447" s="246" t="s">
        <v>6107</v>
      </c>
      <c r="AJ447" s="250">
        <v>1.0</v>
      </c>
      <c r="AK447" s="214" t="str">
        <f t="shared" ref="AK447:AK457" si="319">IF(Y447&lt;0,"tidak normal","normal")</f>
        <v>normal</v>
      </c>
    </row>
    <row r="448" ht="15.0" customHeight="1">
      <c r="A448" s="214"/>
      <c r="B448" s="247" t="s">
        <v>6109</v>
      </c>
      <c r="C448" s="247" t="s">
        <v>2542</v>
      </c>
      <c r="D448" s="246" t="s">
        <v>80</v>
      </c>
      <c r="E448" s="257">
        <v>4.0</v>
      </c>
      <c r="F448" s="262"/>
      <c r="G448" s="262"/>
      <c r="H448" s="266"/>
      <c r="I448" s="262"/>
      <c r="J448" s="251">
        <f t="shared" si="303"/>
        <v>0</v>
      </c>
      <c r="K448" s="252">
        <f t="shared" si="304"/>
        <v>4</v>
      </c>
      <c r="L448" s="214"/>
      <c r="M448" s="263" t="s">
        <v>6109</v>
      </c>
      <c r="N448" s="254">
        <v>3.0</v>
      </c>
      <c r="O448" s="214" t="str">
        <f t="shared" si="314"/>
        <v>Tidak Sama</v>
      </c>
      <c r="P448" s="227"/>
      <c r="Q448" s="255"/>
      <c r="R448" s="258">
        <v>1.0</v>
      </c>
      <c r="S448" s="266"/>
      <c r="T448" s="262"/>
      <c r="U448" s="266">
        <v>1.0</v>
      </c>
      <c r="V448" s="262"/>
      <c r="W448" s="250">
        <f t="shared" si="306"/>
        <v>1</v>
      </c>
      <c r="X448" s="250">
        <f t="shared" si="307"/>
        <v>2</v>
      </c>
      <c r="Y448" s="250">
        <f t="shared" si="308"/>
        <v>2</v>
      </c>
      <c r="Z448" s="214" t="str">
        <f t="shared" si="315"/>
        <v>TIDAK SAMA</v>
      </c>
      <c r="AA448" s="214" t="str">
        <f t="shared" si="316"/>
        <v>TIDAK SAMA</v>
      </c>
      <c r="AB448" s="246" t="s">
        <v>4432</v>
      </c>
      <c r="AC448" s="247" t="s">
        <v>4540</v>
      </c>
      <c r="AD448" s="249">
        <v>4.0</v>
      </c>
      <c r="AE448" s="281"/>
      <c r="AF448" s="214" t="str">
        <f t="shared" si="317"/>
        <v>TIDAK SAMA</v>
      </c>
      <c r="AG448" s="214" t="str">
        <f t="shared" si="318"/>
        <v>SAMA</v>
      </c>
      <c r="AH448" s="246" t="s">
        <v>4432</v>
      </c>
      <c r="AI448" s="247" t="s">
        <v>4540</v>
      </c>
      <c r="AJ448" s="250">
        <v>0.0</v>
      </c>
      <c r="AK448" s="214" t="str">
        <f t="shared" si="319"/>
        <v>normal</v>
      </c>
    </row>
    <row r="449" ht="15.0" customHeight="1">
      <c r="A449" s="214"/>
      <c r="B449" s="247" t="s">
        <v>6109</v>
      </c>
      <c r="C449" s="247" t="s">
        <v>4146</v>
      </c>
      <c r="D449" s="246" t="s">
        <v>80</v>
      </c>
      <c r="E449" s="257">
        <v>2.0</v>
      </c>
      <c r="F449" s="262"/>
      <c r="G449" s="262"/>
      <c r="H449" s="262"/>
      <c r="I449" s="266"/>
      <c r="J449" s="251">
        <f t="shared" si="303"/>
        <v>0</v>
      </c>
      <c r="K449" s="252">
        <f t="shared" si="304"/>
        <v>2</v>
      </c>
      <c r="L449" s="214"/>
      <c r="M449" s="263" t="s">
        <v>6109</v>
      </c>
      <c r="N449" s="254">
        <v>3.0</v>
      </c>
      <c r="O449" s="214" t="str">
        <f t="shared" si="314"/>
        <v>Tidak Sama</v>
      </c>
      <c r="P449" s="227"/>
      <c r="Q449" s="255"/>
      <c r="R449" s="250">
        <v>0.0</v>
      </c>
      <c r="S449" s="262"/>
      <c r="T449" s="262"/>
      <c r="U449" s="266">
        <v>1.0</v>
      </c>
      <c r="V449" s="262"/>
      <c r="W449" s="250">
        <f t="shared" si="306"/>
        <v>1</v>
      </c>
      <c r="X449" s="250">
        <f t="shared" si="307"/>
        <v>1</v>
      </c>
      <c r="Y449" s="250">
        <f t="shared" si="308"/>
        <v>1</v>
      </c>
      <c r="Z449" s="214" t="str">
        <f t="shared" si="315"/>
        <v>TIDAK SAMA</v>
      </c>
      <c r="AA449" s="214" t="str">
        <f t="shared" si="316"/>
        <v>TIDAK SAMA</v>
      </c>
      <c r="AB449" s="246" t="s">
        <v>4432</v>
      </c>
      <c r="AC449" s="247" t="s">
        <v>4221</v>
      </c>
      <c r="AD449" s="249">
        <v>2.0</v>
      </c>
      <c r="AE449" s="281"/>
      <c r="AF449" s="214" t="str">
        <f t="shared" si="317"/>
        <v>TIDAK SAMA</v>
      </c>
      <c r="AG449" s="214" t="str">
        <f t="shared" si="318"/>
        <v>SAMA</v>
      </c>
      <c r="AH449" s="246" t="s">
        <v>4432</v>
      </c>
      <c r="AI449" s="247" t="s">
        <v>4221</v>
      </c>
      <c r="AJ449" s="250">
        <v>0.0</v>
      </c>
      <c r="AK449" s="214" t="str">
        <f t="shared" si="319"/>
        <v>normal</v>
      </c>
    </row>
    <row r="450" ht="15.0" customHeight="1">
      <c r="A450" s="214"/>
      <c r="B450" s="247" t="s">
        <v>6109</v>
      </c>
      <c r="C450" s="247" t="s">
        <v>6120</v>
      </c>
      <c r="D450" s="246" t="s">
        <v>80</v>
      </c>
      <c r="E450" s="257">
        <v>4.0</v>
      </c>
      <c r="F450" s="266"/>
      <c r="G450" s="266"/>
      <c r="H450" s="262"/>
      <c r="I450" s="262"/>
      <c r="J450" s="251">
        <f t="shared" si="303"/>
        <v>0</v>
      </c>
      <c r="K450" s="252">
        <f t="shared" si="304"/>
        <v>4</v>
      </c>
      <c r="L450" s="214"/>
      <c r="M450" s="263" t="s">
        <v>6109</v>
      </c>
      <c r="N450" s="254">
        <v>1.0</v>
      </c>
      <c r="O450" s="214" t="str">
        <f t="shared" si="314"/>
        <v>Tidak Sama</v>
      </c>
      <c r="P450" s="227"/>
      <c r="Q450" s="255"/>
      <c r="R450" s="258">
        <v>1.0</v>
      </c>
      <c r="S450" s="262"/>
      <c r="T450" s="266"/>
      <c r="U450" s="262"/>
      <c r="V450" s="266">
        <v>1.0</v>
      </c>
      <c r="W450" s="250">
        <f t="shared" si="306"/>
        <v>1</v>
      </c>
      <c r="X450" s="250">
        <f t="shared" si="307"/>
        <v>2</v>
      </c>
      <c r="Y450" s="250">
        <f t="shared" si="308"/>
        <v>2</v>
      </c>
      <c r="Z450" s="214" t="str">
        <f t="shared" si="315"/>
        <v>TIDAK SAMA</v>
      </c>
      <c r="AA450" s="214" t="str">
        <f t="shared" si="316"/>
        <v>TIDAK SAMA</v>
      </c>
      <c r="AB450" s="246" t="s">
        <v>4432</v>
      </c>
      <c r="AC450" s="247" t="s">
        <v>6172</v>
      </c>
      <c r="AD450" s="249">
        <v>1.0</v>
      </c>
      <c r="AE450" s="281"/>
      <c r="AF450" s="214" t="str">
        <f t="shared" si="317"/>
        <v>TIDAK SAMA</v>
      </c>
      <c r="AG450" s="214" t="str">
        <f t="shared" si="318"/>
        <v>SAMA</v>
      </c>
      <c r="AH450" s="246" t="s">
        <v>4432</v>
      </c>
      <c r="AI450" s="247" t="s">
        <v>6172</v>
      </c>
      <c r="AJ450" s="250">
        <v>0.0</v>
      </c>
      <c r="AK450" s="214" t="str">
        <f t="shared" si="319"/>
        <v>normal</v>
      </c>
    </row>
    <row r="451" ht="15.0" customHeight="1">
      <c r="A451" s="214"/>
      <c r="B451" s="247" t="s">
        <v>6109</v>
      </c>
      <c r="C451" s="286" t="s">
        <v>6123</v>
      </c>
      <c r="D451" s="246" t="s">
        <v>80</v>
      </c>
      <c r="E451" s="257">
        <v>2.0</v>
      </c>
      <c r="F451" s="250"/>
      <c r="G451" s="250"/>
      <c r="H451" s="258"/>
      <c r="I451" s="250"/>
      <c r="J451" s="251">
        <f t="shared" si="303"/>
        <v>0</v>
      </c>
      <c r="K451" s="252">
        <f t="shared" si="304"/>
        <v>2</v>
      </c>
      <c r="L451" s="214"/>
      <c r="M451" s="263" t="s">
        <v>6109</v>
      </c>
      <c r="N451" s="254">
        <v>1.0</v>
      </c>
      <c r="O451" s="214" t="str">
        <f t="shared" si="314"/>
        <v>Tidak Sama</v>
      </c>
      <c r="P451" s="227"/>
      <c r="Q451" s="255"/>
      <c r="R451" s="250">
        <v>0.0</v>
      </c>
      <c r="S451" s="250"/>
      <c r="T451" s="250"/>
      <c r="U451" s="250"/>
      <c r="V451" s="258">
        <v>1.0</v>
      </c>
      <c r="W451" s="250">
        <f t="shared" si="306"/>
        <v>1</v>
      </c>
      <c r="X451" s="250">
        <f t="shared" si="307"/>
        <v>1</v>
      </c>
      <c r="Y451" s="250">
        <f t="shared" si="308"/>
        <v>1</v>
      </c>
      <c r="Z451" s="214" t="str">
        <f t="shared" si="315"/>
        <v>TIDAK SAMA</v>
      </c>
      <c r="AA451" s="214" t="str">
        <f t="shared" si="316"/>
        <v>TIDAK SAMA</v>
      </c>
      <c r="AB451" s="246" t="s">
        <v>4432</v>
      </c>
      <c r="AC451" s="247" t="s">
        <v>6111</v>
      </c>
      <c r="AD451" s="249">
        <v>1.0</v>
      </c>
      <c r="AE451" s="281"/>
      <c r="AF451" s="214" t="str">
        <f t="shared" si="317"/>
        <v>TIDAK SAMA</v>
      </c>
      <c r="AG451" s="214" t="str">
        <f t="shared" si="318"/>
        <v>SAMA</v>
      </c>
      <c r="AH451" s="246" t="s">
        <v>4432</v>
      </c>
      <c r="AI451" s="247" t="s">
        <v>6111</v>
      </c>
      <c r="AJ451" s="250">
        <v>0.0</v>
      </c>
      <c r="AK451" s="214" t="str">
        <f t="shared" si="319"/>
        <v>normal</v>
      </c>
    </row>
    <row r="452" ht="15.0" customHeight="1">
      <c r="A452" s="214"/>
      <c r="B452" s="265" t="s">
        <v>6173</v>
      </c>
      <c r="C452" s="247" t="s">
        <v>2548</v>
      </c>
      <c r="D452" s="246" t="s">
        <v>80</v>
      </c>
      <c r="E452" s="257">
        <v>4.0</v>
      </c>
      <c r="F452" s="250"/>
      <c r="G452" s="250"/>
      <c r="H452" s="258"/>
      <c r="I452" s="250"/>
      <c r="J452" s="251">
        <f t="shared" si="303"/>
        <v>0</v>
      </c>
      <c r="K452" s="252">
        <f t="shared" si="304"/>
        <v>4</v>
      </c>
      <c r="L452" s="214"/>
      <c r="M452" s="253" t="s">
        <v>3895</v>
      </c>
      <c r="N452" s="254">
        <v>1.0</v>
      </c>
      <c r="O452" s="214" t="str">
        <f t="shared" si="314"/>
        <v>Tidak Sama</v>
      </c>
      <c r="P452" s="227"/>
      <c r="Q452" s="255"/>
      <c r="R452" s="258">
        <v>1.0</v>
      </c>
      <c r="S452" s="258"/>
      <c r="T452" s="250"/>
      <c r="U452" s="250"/>
      <c r="V452" s="250"/>
      <c r="W452" s="250">
        <f t="shared" si="306"/>
        <v>0</v>
      </c>
      <c r="X452" s="250">
        <f t="shared" si="307"/>
        <v>1</v>
      </c>
      <c r="Y452" s="250">
        <f t="shared" si="308"/>
        <v>3</v>
      </c>
      <c r="Z452" s="214" t="str">
        <f t="shared" si="315"/>
        <v>TIDAK SAMA</v>
      </c>
      <c r="AA452" s="214" t="str">
        <f t="shared" si="316"/>
        <v>TIDAK SAMA</v>
      </c>
      <c r="AB452" s="246" t="s">
        <v>6142</v>
      </c>
      <c r="AC452" s="247" t="s">
        <v>6144</v>
      </c>
      <c r="AD452" s="249">
        <v>1.0</v>
      </c>
      <c r="AE452" s="281"/>
      <c r="AF452" s="214" t="str">
        <f t="shared" si="317"/>
        <v>TIDAK SAMA</v>
      </c>
      <c r="AG452" s="214" t="str">
        <f t="shared" si="318"/>
        <v>SAMA</v>
      </c>
      <c r="AH452" s="246" t="s">
        <v>6142</v>
      </c>
      <c r="AI452" s="247" t="s">
        <v>6144</v>
      </c>
      <c r="AJ452" s="250">
        <v>0.0</v>
      </c>
      <c r="AK452" s="214" t="str">
        <f t="shared" si="319"/>
        <v>normal</v>
      </c>
    </row>
    <row r="453" ht="15.0" customHeight="1">
      <c r="A453" s="214"/>
      <c r="B453" s="246" t="s">
        <v>3895</v>
      </c>
      <c r="C453" s="247" t="s">
        <v>5475</v>
      </c>
      <c r="D453" s="246" t="s">
        <v>80</v>
      </c>
      <c r="E453" s="249">
        <v>4.0</v>
      </c>
      <c r="F453" s="250"/>
      <c r="G453" s="250"/>
      <c r="H453" s="250"/>
      <c r="I453" s="250"/>
      <c r="J453" s="251">
        <f t="shared" si="303"/>
        <v>0</v>
      </c>
      <c r="K453" s="252">
        <f t="shared" si="304"/>
        <v>4</v>
      </c>
      <c r="L453" s="214"/>
      <c r="M453" s="253" t="s">
        <v>3895</v>
      </c>
      <c r="N453" s="254">
        <v>1.0</v>
      </c>
      <c r="O453" s="214" t="str">
        <f t="shared" si="314"/>
        <v>Tidak Sama</v>
      </c>
      <c r="P453" s="227"/>
      <c r="Q453" s="255"/>
      <c r="R453" s="250">
        <v>0.0</v>
      </c>
      <c r="S453" s="250"/>
      <c r="T453" s="250"/>
      <c r="U453" s="258">
        <v>1.0</v>
      </c>
      <c r="V453" s="250"/>
      <c r="W453" s="250">
        <f t="shared" si="306"/>
        <v>1</v>
      </c>
      <c r="X453" s="250">
        <f t="shared" si="307"/>
        <v>1</v>
      </c>
      <c r="Y453" s="250">
        <f t="shared" si="308"/>
        <v>3</v>
      </c>
      <c r="Z453" s="214" t="str">
        <f t="shared" si="315"/>
        <v>TIDAK SAMA</v>
      </c>
      <c r="AA453" s="214" t="str">
        <f t="shared" si="316"/>
        <v>TIDAK SAMA</v>
      </c>
      <c r="AB453" s="246" t="s">
        <v>6142</v>
      </c>
      <c r="AC453" s="247" t="s">
        <v>67</v>
      </c>
      <c r="AD453" s="249">
        <v>1.0</v>
      </c>
      <c r="AE453" s="281"/>
      <c r="AF453" s="214" t="str">
        <f t="shared" si="317"/>
        <v>TIDAK SAMA</v>
      </c>
      <c r="AG453" s="214" t="str">
        <f t="shared" si="318"/>
        <v>SAMA</v>
      </c>
      <c r="AH453" s="246" t="s">
        <v>6142</v>
      </c>
      <c r="AI453" s="247" t="s">
        <v>67</v>
      </c>
      <c r="AJ453" s="250">
        <v>0.0</v>
      </c>
      <c r="AK453" s="214" t="str">
        <f t="shared" si="319"/>
        <v>normal</v>
      </c>
    </row>
    <row r="454" ht="15.0" customHeight="1">
      <c r="A454" s="214"/>
      <c r="B454" s="246" t="s">
        <v>3895</v>
      </c>
      <c r="C454" s="247" t="s">
        <v>6174</v>
      </c>
      <c r="D454" s="246" t="s">
        <v>80</v>
      </c>
      <c r="E454" s="249">
        <v>0.0</v>
      </c>
      <c r="F454" s="262"/>
      <c r="G454" s="262"/>
      <c r="H454" s="262"/>
      <c r="I454" s="262"/>
      <c r="J454" s="251">
        <f t="shared" si="303"/>
        <v>0</v>
      </c>
      <c r="K454" s="252">
        <f t="shared" si="304"/>
        <v>0</v>
      </c>
      <c r="L454" s="214"/>
      <c r="M454" s="253" t="s">
        <v>3895</v>
      </c>
      <c r="N454" s="254">
        <v>2.0</v>
      </c>
      <c r="O454" s="214" t="str">
        <f t="shared" si="314"/>
        <v>Tidak Sama</v>
      </c>
      <c r="P454" s="227"/>
      <c r="Q454" s="255"/>
      <c r="R454" s="250">
        <v>0.0</v>
      </c>
      <c r="S454" s="262"/>
      <c r="T454" s="262"/>
      <c r="U454" s="262"/>
      <c r="V454" s="262"/>
      <c r="W454" s="250">
        <f t="shared" si="306"/>
        <v>0</v>
      </c>
      <c r="X454" s="250">
        <f t="shared" si="307"/>
        <v>0</v>
      </c>
      <c r="Y454" s="250">
        <f t="shared" si="308"/>
        <v>0</v>
      </c>
      <c r="Z454" s="214" t="str">
        <f t="shared" si="315"/>
        <v>TIDAK SAMA</v>
      </c>
      <c r="AA454" s="214" t="str">
        <f t="shared" si="316"/>
        <v>TIDAK SAMA</v>
      </c>
      <c r="AB454" s="246" t="s">
        <v>6142</v>
      </c>
      <c r="AC454" s="247" t="s">
        <v>6147</v>
      </c>
      <c r="AD454" s="249">
        <v>4.0</v>
      </c>
      <c r="AE454" s="281"/>
      <c r="AF454" s="214" t="str">
        <f t="shared" si="317"/>
        <v>TIDAK SAMA</v>
      </c>
      <c r="AG454" s="214" t="str">
        <f t="shared" si="318"/>
        <v>SAMA</v>
      </c>
      <c r="AH454" s="246" t="s">
        <v>6142</v>
      </c>
      <c r="AI454" s="247" t="s">
        <v>6147</v>
      </c>
      <c r="AJ454" s="250">
        <v>2.0</v>
      </c>
      <c r="AK454" s="214" t="str">
        <f t="shared" si="319"/>
        <v>normal</v>
      </c>
    </row>
    <row r="455" ht="15.0" customHeight="1">
      <c r="A455" s="214"/>
      <c r="B455" s="246" t="s">
        <v>3895</v>
      </c>
      <c r="C455" s="247" t="s">
        <v>6175</v>
      </c>
      <c r="D455" s="246" t="s">
        <v>80</v>
      </c>
      <c r="E455" s="249">
        <v>4.0</v>
      </c>
      <c r="F455" s="262"/>
      <c r="G455" s="262"/>
      <c r="H455" s="262"/>
      <c r="I455" s="262"/>
      <c r="J455" s="251">
        <f t="shared" si="303"/>
        <v>0</v>
      </c>
      <c r="K455" s="252">
        <f t="shared" si="304"/>
        <v>4</v>
      </c>
      <c r="L455" s="214"/>
      <c r="M455" s="253"/>
      <c r="N455" s="254"/>
      <c r="O455" s="214"/>
      <c r="P455" s="227"/>
      <c r="Q455" s="255"/>
      <c r="R455" s="250">
        <v>0.0</v>
      </c>
      <c r="S455" s="262"/>
      <c r="T455" s="262"/>
      <c r="U455" s="262"/>
      <c r="V455" s="262"/>
      <c r="W455" s="250">
        <f t="shared" si="306"/>
        <v>0</v>
      </c>
      <c r="X455" s="250">
        <f t="shared" si="307"/>
        <v>0</v>
      </c>
      <c r="Y455" s="250">
        <f t="shared" si="308"/>
        <v>4</v>
      </c>
      <c r="Z455" s="214" t="str">
        <f t="shared" si="315"/>
        <v>TIDAK SAMA</v>
      </c>
      <c r="AA455" s="214" t="str">
        <f t="shared" si="316"/>
        <v>TIDAK SAMA</v>
      </c>
      <c r="AB455" s="246" t="s">
        <v>6142</v>
      </c>
      <c r="AC455" s="247" t="s">
        <v>987</v>
      </c>
      <c r="AD455" s="249">
        <v>1.0</v>
      </c>
      <c r="AE455" s="281"/>
      <c r="AF455" s="214" t="str">
        <f t="shared" si="317"/>
        <v>TIDAK SAMA</v>
      </c>
      <c r="AG455" s="214" t="str">
        <f t="shared" si="318"/>
        <v>SAMA</v>
      </c>
      <c r="AH455" s="246" t="s">
        <v>6142</v>
      </c>
      <c r="AI455" s="247" t="s">
        <v>987</v>
      </c>
      <c r="AJ455" s="250">
        <v>0.0</v>
      </c>
      <c r="AK455" s="214" t="str">
        <f t="shared" si="319"/>
        <v>normal</v>
      </c>
    </row>
    <row r="456" ht="15.0" customHeight="1">
      <c r="A456" s="214"/>
      <c r="B456" s="246" t="s">
        <v>3895</v>
      </c>
      <c r="C456" s="247" t="s">
        <v>6176</v>
      </c>
      <c r="D456" s="246" t="s">
        <v>80</v>
      </c>
      <c r="E456" s="257">
        <v>5.0</v>
      </c>
      <c r="F456" s="262"/>
      <c r="G456" s="262"/>
      <c r="H456" s="266"/>
      <c r="I456" s="262"/>
      <c r="J456" s="251">
        <f t="shared" si="303"/>
        <v>0</v>
      </c>
      <c r="K456" s="252">
        <f t="shared" si="304"/>
        <v>5</v>
      </c>
      <c r="L456" s="214"/>
      <c r="M456" s="253"/>
      <c r="N456" s="254"/>
      <c r="O456" s="214"/>
      <c r="P456" s="227"/>
      <c r="Q456" s="255"/>
      <c r="R456" s="250">
        <v>0.0</v>
      </c>
      <c r="S456" s="262"/>
      <c r="T456" s="262"/>
      <c r="U456" s="262"/>
      <c r="V456" s="262"/>
      <c r="W456" s="250">
        <f t="shared" si="306"/>
        <v>0</v>
      </c>
      <c r="X456" s="250">
        <f t="shared" si="307"/>
        <v>0</v>
      </c>
      <c r="Y456" s="250">
        <f t="shared" si="308"/>
        <v>5</v>
      </c>
      <c r="Z456" s="214" t="str">
        <f t="shared" si="315"/>
        <v>TIDAK SAMA</v>
      </c>
      <c r="AA456" s="214" t="str">
        <f t="shared" si="316"/>
        <v>TIDAK SAMA</v>
      </c>
      <c r="AB456" s="246" t="s">
        <v>6142</v>
      </c>
      <c r="AC456" s="247" t="s">
        <v>6148</v>
      </c>
      <c r="AD456" s="249">
        <v>2.0</v>
      </c>
      <c r="AE456" s="281"/>
      <c r="AF456" s="214" t="str">
        <f t="shared" si="317"/>
        <v>TIDAK SAMA</v>
      </c>
      <c r="AG456" s="214" t="str">
        <f t="shared" si="318"/>
        <v>SAMA</v>
      </c>
      <c r="AH456" s="246" t="s">
        <v>6142</v>
      </c>
      <c r="AI456" s="247" t="s">
        <v>6148</v>
      </c>
      <c r="AJ456" s="250">
        <v>1.0</v>
      </c>
      <c r="AK456" s="214" t="str">
        <f t="shared" si="319"/>
        <v>normal</v>
      </c>
    </row>
    <row r="457" ht="15.0" customHeight="1">
      <c r="A457" s="214"/>
      <c r="B457" s="246" t="s">
        <v>6177</v>
      </c>
      <c r="C457" s="247" t="s">
        <v>3896</v>
      </c>
      <c r="D457" s="246" t="s">
        <v>80</v>
      </c>
      <c r="E457" s="249">
        <v>2.0</v>
      </c>
      <c r="F457" s="250"/>
      <c r="G457" s="250"/>
      <c r="H457" s="250"/>
      <c r="I457" s="250"/>
      <c r="J457" s="251">
        <f t="shared" si="303"/>
        <v>0</v>
      </c>
      <c r="K457" s="252">
        <f t="shared" si="304"/>
        <v>2</v>
      </c>
      <c r="L457" s="214"/>
      <c r="M457" s="253" t="s">
        <v>3895</v>
      </c>
      <c r="N457" s="254">
        <v>1.0</v>
      </c>
      <c r="O457" s="214" t="str">
        <f t="shared" ref="O457:O459" si="320">IF(E457=N457,"Sama","Tidak Sama")</f>
        <v>Tidak Sama</v>
      </c>
      <c r="P457" s="227"/>
      <c r="Q457" s="255"/>
      <c r="R457" s="258">
        <v>1.0</v>
      </c>
      <c r="S457" s="250"/>
      <c r="T457" s="258"/>
      <c r="U457" s="250"/>
      <c r="V457" s="250"/>
      <c r="W457" s="250">
        <f t="shared" si="306"/>
        <v>0</v>
      </c>
      <c r="X457" s="250">
        <f t="shared" si="307"/>
        <v>1</v>
      </c>
      <c r="Y457" s="250">
        <f t="shared" si="308"/>
        <v>1</v>
      </c>
      <c r="Z457" s="214" t="str">
        <f t="shared" si="315"/>
        <v>TIDAK SAMA</v>
      </c>
      <c r="AA457" s="214" t="str">
        <f t="shared" si="316"/>
        <v>TIDAK SAMA</v>
      </c>
      <c r="AB457" s="246"/>
      <c r="AC457" s="247"/>
      <c r="AD457" s="249"/>
      <c r="AE457" s="281"/>
      <c r="AF457" s="214"/>
      <c r="AG457" s="214"/>
      <c r="AH457" s="246"/>
      <c r="AI457" s="247"/>
      <c r="AJ457" s="250"/>
      <c r="AK457" s="214" t="str">
        <f t="shared" si="319"/>
        <v>normal</v>
      </c>
    </row>
    <row r="458" ht="15.0" customHeight="1">
      <c r="A458" s="214"/>
      <c r="B458" s="247" t="s">
        <v>6158</v>
      </c>
      <c r="C458" s="247" t="s">
        <v>5038</v>
      </c>
      <c r="D458" s="246" t="s">
        <v>80</v>
      </c>
      <c r="E458" s="249">
        <v>20.0</v>
      </c>
      <c r="F458" s="250"/>
      <c r="G458" s="250"/>
      <c r="H458" s="250"/>
      <c r="I458" s="250"/>
      <c r="J458" s="251">
        <f t="shared" si="303"/>
        <v>0</v>
      </c>
      <c r="K458" s="252">
        <f t="shared" si="304"/>
        <v>20</v>
      </c>
      <c r="L458" s="214"/>
      <c r="M458" s="263" t="s">
        <v>6158</v>
      </c>
      <c r="N458" s="254">
        <v>31.0</v>
      </c>
      <c r="O458" s="214" t="str">
        <f t="shared" si="320"/>
        <v>Tidak Sama</v>
      </c>
      <c r="P458" s="227"/>
      <c r="Q458" s="255"/>
      <c r="R458" s="258">
        <v>6.0</v>
      </c>
      <c r="S458" s="250"/>
      <c r="T458" s="258"/>
      <c r="U458" s="258">
        <v>6.0</v>
      </c>
      <c r="V458" s="250"/>
      <c r="W458" s="250">
        <f t="shared" si="306"/>
        <v>6</v>
      </c>
      <c r="X458" s="250">
        <f t="shared" si="307"/>
        <v>12</v>
      </c>
      <c r="Y458" s="250">
        <f t="shared" si="308"/>
        <v>8</v>
      </c>
      <c r="Z458" s="214" t="str">
        <f t="shared" si="315"/>
        <v>TIDAK SAMA</v>
      </c>
      <c r="AA458" s="214" t="str">
        <f t="shared" si="316"/>
        <v>TIDAK SAMA</v>
      </c>
      <c r="AB458" s="246"/>
      <c r="AC458" s="247"/>
      <c r="AD458" s="249"/>
      <c r="AE458" s="281"/>
      <c r="AF458" s="214"/>
      <c r="AG458" s="214"/>
      <c r="AH458" s="246"/>
      <c r="AI458" s="247"/>
      <c r="AJ458" s="250"/>
      <c r="AK458" s="214"/>
    </row>
    <row r="459" ht="15.0" customHeight="1">
      <c r="A459" s="214"/>
      <c r="B459" s="261" t="s">
        <v>6178</v>
      </c>
      <c r="C459" s="247" t="s">
        <v>1983</v>
      </c>
      <c r="D459" s="246" t="s">
        <v>80</v>
      </c>
      <c r="E459" s="257">
        <v>11.0</v>
      </c>
      <c r="F459" s="250"/>
      <c r="G459" s="250"/>
      <c r="H459" s="258"/>
      <c r="I459" s="250"/>
      <c r="J459" s="251">
        <f t="shared" si="303"/>
        <v>0</v>
      </c>
      <c r="K459" s="252">
        <f t="shared" si="304"/>
        <v>11</v>
      </c>
      <c r="L459" s="214"/>
      <c r="M459" s="263" t="s">
        <v>6158</v>
      </c>
      <c r="N459" s="254">
        <v>31.0</v>
      </c>
      <c r="O459" s="214" t="str">
        <f t="shared" si="320"/>
        <v>Tidak Sama</v>
      </c>
      <c r="P459" s="227"/>
      <c r="Q459" s="255"/>
      <c r="R459" s="258">
        <v>5.0</v>
      </c>
      <c r="S459" s="250"/>
      <c r="T459" s="258"/>
      <c r="U459" s="258"/>
      <c r="V459" s="250"/>
      <c r="W459" s="250">
        <f t="shared" si="306"/>
        <v>0</v>
      </c>
      <c r="X459" s="250">
        <f t="shared" si="307"/>
        <v>5</v>
      </c>
      <c r="Y459" s="250">
        <f t="shared" si="308"/>
        <v>6</v>
      </c>
      <c r="Z459" s="214"/>
      <c r="AA459" s="214"/>
      <c r="AB459" s="246"/>
      <c r="AC459" s="247"/>
      <c r="AD459" s="249"/>
      <c r="AE459" s="281"/>
      <c r="AF459" s="214"/>
      <c r="AG459" s="214"/>
      <c r="AH459" s="246"/>
      <c r="AI459" s="247"/>
      <c r="AJ459" s="250"/>
      <c r="AK459" s="214"/>
    </row>
    <row r="460" ht="15.0" customHeight="1">
      <c r="A460" s="214"/>
      <c r="B460" s="246" t="s">
        <v>6179</v>
      </c>
      <c r="C460" s="247" t="s">
        <v>3630</v>
      </c>
      <c r="D460" s="246" t="s">
        <v>80</v>
      </c>
      <c r="E460" s="249">
        <v>0.0</v>
      </c>
      <c r="F460" s="262"/>
      <c r="G460" s="262"/>
      <c r="H460" s="262"/>
      <c r="I460" s="262"/>
      <c r="J460" s="251">
        <f t="shared" si="303"/>
        <v>0</v>
      </c>
      <c r="K460" s="252">
        <f t="shared" si="304"/>
        <v>0</v>
      </c>
      <c r="L460" s="214"/>
      <c r="M460" s="263"/>
      <c r="N460" s="254"/>
      <c r="O460" s="214"/>
      <c r="P460" s="227"/>
      <c r="Q460" s="255"/>
      <c r="R460" s="250">
        <v>0.0</v>
      </c>
      <c r="S460" s="262"/>
      <c r="T460" s="262"/>
      <c r="U460" s="262"/>
      <c r="V460" s="262"/>
      <c r="W460" s="250">
        <f t="shared" si="306"/>
        <v>0</v>
      </c>
      <c r="X460" s="250">
        <f t="shared" si="307"/>
        <v>0</v>
      </c>
      <c r="Y460" s="250">
        <f t="shared" si="308"/>
        <v>0</v>
      </c>
      <c r="Z460" s="214" t="str">
        <f t="shared" ref="Z460:Z463" si="321">IF(AB460=B460,"SAMA","TIDAK SAMA")</f>
        <v>TIDAK SAMA</v>
      </c>
      <c r="AA460" s="214" t="str">
        <f t="shared" ref="AA460:AA463" si="322">IF(C460=AC460,"SAMA","TIDAK SAMA")</f>
        <v>TIDAK SAMA</v>
      </c>
      <c r="AB460" s="246" t="s">
        <v>6133</v>
      </c>
      <c r="AC460" s="247" t="s">
        <v>6180</v>
      </c>
      <c r="AD460" s="249">
        <v>6.0</v>
      </c>
      <c r="AE460" s="281"/>
      <c r="AF460" s="214" t="str">
        <f t="shared" ref="AF460:AF463" si="323">IF(B460=AH460,"SAMA","TIDAK SAMA")</f>
        <v>TIDAK SAMA</v>
      </c>
      <c r="AG460" s="214" t="str">
        <f t="shared" ref="AG460:AG463" si="324">IF(AC460=AI460,"SAMA","TIDAK")</f>
        <v>SAMA</v>
      </c>
      <c r="AH460" s="246" t="s">
        <v>6133</v>
      </c>
      <c r="AI460" s="247" t="s">
        <v>6180</v>
      </c>
      <c r="AJ460" s="250">
        <v>0.0</v>
      </c>
      <c r="AK460" s="214" t="str">
        <f t="shared" ref="AK460:AK463" si="325">IF(Y460&lt;0,"tidak normal","normal")</f>
        <v>normal</v>
      </c>
    </row>
    <row r="461" ht="15.0" customHeight="1">
      <c r="A461" s="214"/>
      <c r="B461" s="247" t="s">
        <v>6181</v>
      </c>
      <c r="C461" s="269" t="s">
        <v>6182</v>
      </c>
      <c r="D461" s="246" t="s">
        <v>80</v>
      </c>
      <c r="E461" s="287">
        <v>3.0</v>
      </c>
      <c r="F461" s="262"/>
      <c r="G461" s="262"/>
      <c r="H461" s="262"/>
      <c r="I461" s="262"/>
      <c r="J461" s="251">
        <f t="shared" si="303"/>
        <v>0</v>
      </c>
      <c r="K461" s="252">
        <f t="shared" si="304"/>
        <v>3</v>
      </c>
      <c r="L461" s="214"/>
      <c r="M461" s="263"/>
      <c r="N461" s="254"/>
      <c r="O461" s="214"/>
      <c r="P461" s="227"/>
      <c r="Q461" s="255"/>
      <c r="R461" s="250">
        <v>0.0</v>
      </c>
      <c r="S461" s="262"/>
      <c r="T461" s="262"/>
      <c r="U461" s="262"/>
      <c r="V461" s="262"/>
      <c r="W461" s="250">
        <f t="shared" si="306"/>
        <v>0</v>
      </c>
      <c r="X461" s="250">
        <f t="shared" si="307"/>
        <v>0</v>
      </c>
      <c r="Y461" s="250">
        <f t="shared" si="308"/>
        <v>3</v>
      </c>
      <c r="Z461" s="214" t="str">
        <f t="shared" si="321"/>
        <v>TIDAK SAMA</v>
      </c>
      <c r="AA461" s="214" t="str">
        <f t="shared" si="322"/>
        <v>TIDAK SAMA</v>
      </c>
      <c r="AB461" s="246" t="s">
        <v>6183</v>
      </c>
      <c r="AC461" s="246" t="s">
        <v>6184</v>
      </c>
      <c r="AD461" s="249">
        <v>3.0</v>
      </c>
      <c r="AE461" s="281"/>
      <c r="AF461" s="214" t="str">
        <f t="shared" si="323"/>
        <v>TIDAK SAMA</v>
      </c>
      <c r="AG461" s="214" t="str">
        <f t="shared" si="324"/>
        <v>SAMA</v>
      </c>
      <c r="AH461" s="246" t="s">
        <v>6183</v>
      </c>
      <c r="AI461" s="246" t="s">
        <v>6184</v>
      </c>
      <c r="AJ461" s="250">
        <v>3.0</v>
      </c>
      <c r="AK461" s="214" t="str">
        <f t="shared" si="325"/>
        <v>normal</v>
      </c>
    </row>
    <row r="462" ht="15.0" customHeight="1">
      <c r="A462" s="214"/>
      <c r="B462" s="247" t="s">
        <v>6181</v>
      </c>
      <c r="C462" s="247" t="s">
        <v>6185</v>
      </c>
      <c r="D462" s="246" t="s">
        <v>80</v>
      </c>
      <c r="E462" s="249">
        <v>1.0</v>
      </c>
      <c r="F462" s="262"/>
      <c r="G462" s="262"/>
      <c r="H462" s="262"/>
      <c r="I462" s="262"/>
      <c r="J462" s="251">
        <f t="shared" si="303"/>
        <v>0</v>
      </c>
      <c r="K462" s="252">
        <f t="shared" si="304"/>
        <v>1</v>
      </c>
      <c r="L462" s="214"/>
      <c r="M462" s="263" t="s">
        <v>6181</v>
      </c>
      <c r="N462" s="254">
        <v>0.0</v>
      </c>
      <c r="O462" s="214" t="str">
        <f>IF(E462=N462,"Sama","Tidak Sama")</f>
        <v>Tidak Sama</v>
      </c>
      <c r="P462" s="227"/>
      <c r="Q462" s="255"/>
      <c r="R462" s="250">
        <v>0.0</v>
      </c>
      <c r="S462" s="262"/>
      <c r="T462" s="262"/>
      <c r="U462" s="262"/>
      <c r="V462" s="262"/>
      <c r="W462" s="250">
        <f t="shared" si="306"/>
        <v>0</v>
      </c>
      <c r="X462" s="250">
        <f t="shared" si="307"/>
        <v>0</v>
      </c>
      <c r="Y462" s="250">
        <f t="shared" si="308"/>
        <v>1</v>
      </c>
      <c r="Z462" s="214" t="str">
        <f t="shared" si="321"/>
        <v>TIDAK SAMA</v>
      </c>
      <c r="AA462" s="214" t="str">
        <f t="shared" si="322"/>
        <v>TIDAK SAMA</v>
      </c>
      <c r="AB462" s="246" t="s">
        <v>6186</v>
      </c>
      <c r="AC462" s="247" t="s">
        <v>76</v>
      </c>
      <c r="AD462" s="249">
        <v>8.0</v>
      </c>
      <c r="AE462" s="281"/>
      <c r="AF462" s="214" t="str">
        <f t="shared" si="323"/>
        <v>TIDAK SAMA</v>
      </c>
      <c r="AG462" s="214" t="str">
        <f t="shared" si="324"/>
        <v>SAMA</v>
      </c>
      <c r="AH462" s="246" t="s">
        <v>6186</v>
      </c>
      <c r="AI462" s="247" t="s">
        <v>76</v>
      </c>
      <c r="AJ462" s="250">
        <v>3.0</v>
      </c>
      <c r="AK462" s="214" t="str">
        <f t="shared" si="325"/>
        <v>normal</v>
      </c>
    </row>
    <row r="463" ht="15.0" customHeight="1">
      <c r="A463" s="214"/>
      <c r="B463" s="246" t="s">
        <v>6187</v>
      </c>
      <c r="C463" s="246" t="s">
        <v>6188</v>
      </c>
      <c r="D463" s="248" t="s">
        <v>80</v>
      </c>
      <c r="E463" s="249">
        <v>0.0</v>
      </c>
      <c r="F463" s="262"/>
      <c r="G463" s="262"/>
      <c r="H463" s="262"/>
      <c r="I463" s="262"/>
      <c r="J463" s="251">
        <f t="shared" si="303"/>
        <v>0</v>
      </c>
      <c r="K463" s="252">
        <f t="shared" si="304"/>
        <v>0</v>
      </c>
      <c r="L463" s="214"/>
      <c r="M463" s="253"/>
      <c r="N463" s="254"/>
      <c r="O463" s="214"/>
      <c r="P463" s="227"/>
      <c r="Q463" s="255"/>
      <c r="R463" s="250">
        <v>0.0</v>
      </c>
      <c r="S463" s="262"/>
      <c r="T463" s="262"/>
      <c r="U463" s="262"/>
      <c r="V463" s="262"/>
      <c r="W463" s="250">
        <f t="shared" si="306"/>
        <v>0</v>
      </c>
      <c r="X463" s="250">
        <f t="shared" si="307"/>
        <v>0</v>
      </c>
      <c r="Y463" s="250">
        <f t="shared" si="308"/>
        <v>0</v>
      </c>
      <c r="Z463" s="214" t="str">
        <f t="shared" si="321"/>
        <v>TIDAK SAMA</v>
      </c>
      <c r="AA463" s="214" t="str">
        <f t="shared" si="322"/>
        <v>TIDAK SAMA</v>
      </c>
      <c r="AB463" s="246" t="s">
        <v>6186</v>
      </c>
      <c r="AC463" s="247" t="s">
        <v>975</v>
      </c>
      <c r="AD463" s="249">
        <v>8.0</v>
      </c>
      <c r="AE463" s="281"/>
      <c r="AF463" s="214" t="str">
        <f t="shared" si="323"/>
        <v>TIDAK SAMA</v>
      </c>
      <c r="AG463" s="214" t="str">
        <f t="shared" si="324"/>
        <v>SAMA</v>
      </c>
      <c r="AH463" s="246" t="s">
        <v>6186</v>
      </c>
      <c r="AI463" s="247" t="s">
        <v>975</v>
      </c>
      <c r="AJ463" s="250">
        <v>8.0</v>
      </c>
      <c r="AK463" s="214" t="str">
        <f t="shared" si="325"/>
        <v>normal</v>
      </c>
    </row>
    <row r="464" ht="15.0" customHeight="1">
      <c r="A464" s="214"/>
      <c r="B464" s="247" t="s">
        <v>6189</v>
      </c>
      <c r="C464" s="247" t="s">
        <v>6190</v>
      </c>
      <c r="D464" s="248" t="s">
        <v>80</v>
      </c>
      <c r="E464" s="249">
        <v>1.0</v>
      </c>
      <c r="F464" s="250"/>
      <c r="G464" s="250"/>
      <c r="H464" s="250"/>
      <c r="I464" s="250"/>
      <c r="J464" s="251">
        <f t="shared" si="303"/>
        <v>0</v>
      </c>
      <c r="K464" s="252">
        <f t="shared" si="304"/>
        <v>1</v>
      </c>
      <c r="L464" s="214"/>
      <c r="M464" s="263" t="s">
        <v>6189</v>
      </c>
      <c r="N464" s="254">
        <v>1.0</v>
      </c>
      <c r="O464" s="214" t="str">
        <f>IF(E464=N464,"Sama","Tidak Sama")</f>
        <v>Sama</v>
      </c>
      <c r="P464" s="227"/>
      <c r="Q464" s="255"/>
      <c r="R464" s="250">
        <v>0.0</v>
      </c>
      <c r="S464" s="250"/>
      <c r="T464" s="250"/>
      <c r="U464" s="250"/>
      <c r="V464" s="250"/>
      <c r="W464" s="250">
        <f t="shared" si="306"/>
        <v>0</v>
      </c>
      <c r="X464" s="250">
        <f t="shared" si="307"/>
        <v>0</v>
      </c>
      <c r="Y464" s="250">
        <f t="shared" si="308"/>
        <v>1</v>
      </c>
      <c r="Z464" s="214"/>
      <c r="AA464" s="214"/>
      <c r="AB464" s="246"/>
      <c r="AC464" s="247"/>
      <c r="AD464" s="249"/>
      <c r="AE464" s="281"/>
      <c r="AF464" s="214"/>
      <c r="AG464" s="214"/>
      <c r="AH464" s="246"/>
      <c r="AI464" s="247"/>
      <c r="AJ464" s="250"/>
      <c r="AK464" s="214"/>
    </row>
    <row r="465" ht="15.0" customHeight="1">
      <c r="A465" s="214"/>
      <c r="B465" s="246" t="s">
        <v>6191</v>
      </c>
      <c r="C465" s="246" t="s">
        <v>6192</v>
      </c>
      <c r="D465" s="246" t="s">
        <v>80</v>
      </c>
      <c r="E465" s="249">
        <v>0.0</v>
      </c>
      <c r="F465" s="262"/>
      <c r="G465" s="262"/>
      <c r="H465" s="262"/>
      <c r="I465" s="262"/>
      <c r="J465" s="251">
        <f t="shared" si="303"/>
        <v>0</v>
      </c>
      <c r="K465" s="252">
        <f t="shared" si="304"/>
        <v>0</v>
      </c>
      <c r="L465" s="214"/>
      <c r="M465" s="253"/>
      <c r="N465" s="254"/>
      <c r="O465" s="214"/>
      <c r="P465" s="227"/>
      <c r="Q465" s="255"/>
      <c r="R465" s="250">
        <v>0.0</v>
      </c>
      <c r="S465" s="262"/>
      <c r="T465" s="262"/>
      <c r="U465" s="262"/>
      <c r="V465" s="262"/>
      <c r="W465" s="250">
        <f t="shared" si="306"/>
        <v>0</v>
      </c>
      <c r="X465" s="250">
        <f t="shared" si="307"/>
        <v>0</v>
      </c>
      <c r="Y465" s="250">
        <f t="shared" si="308"/>
        <v>0</v>
      </c>
      <c r="Z465" s="214" t="str">
        <f>IF(AB465=B465,"SAMA","TIDAK SAMA")</f>
        <v>TIDAK SAMA</v>
      </c>
      <c r="AA465" s="214" t="str">
        <f>IF(C465=AC465,"SAMA","TIDAK SAMA")</f>
        <v>TIDAK SAMA</v>
      </c>
      <c r="AB465" s="246" t="s">
        <v>6076</v>
      </c>
      <c r="AC465" s="247" t="s">
        <v>2431</v>
      </c>
      <c r="AD465" s="249">
        <v>7.0</v>
      </c>
      <c r="AE465" s="281"/>
      <c r="AF465" s="214" t="str">
        <f>IF(B465=AH465,"SAMA","TIDAK SAMA")</f>
        <v>TIDAK SAMA</v>
      </c>
      <c r="AG465" s="214" t="str">
        <f>IF(AC465=AI465,"SAMA","TIDAK")</f>
        <v>SAMA</v>
      </c>
      <c r="AH465" s="246" t="s">
        <v>6076</v>
      </c>
      <c r="AI465" s="247" t="s">
        <v>2431</v>
      </c>
      <c r="AJ465" s="250">
        <v>3.0</v>
      </c>
      <c r="AK465" s="214" t="str">
        <f>IF(Y465&lt;0,"tidak normal","normal")</f>
        <v>normal</v>
      </c>
    </row>
    <row r="466" ht="15.0" customHeight="1">
      <c r="A466" s="214"/>
      <c r="B466" s="265" t="s">
        <v>2093</v>
      </c>
      <c r="C466" s="265">
        <v>2.2677134E7</v>
      </c>
      <c r="D466" s="301" t="s">
        <v>80</v>
      </c>
      <c r="E466" s="257">
        <v>1.0</v>
      </c>
      <c r="F466" s="258"/>
      <c r="G466" s="250"/>
      <c r="H466" s="250"/>
      <c r="I466" s="250"/>
      <c r="J466" s="292">
        <v>0.0</v>
      </c>
      <c r="K466" s="259">
        <v>1.0</v>
      </c>
      <c r="L466" s="214"/>
      <c r="M466" s="253"/>
      <c r="N466" s="254"/>
      <c r="O466" s="214"/>
      <c r="P466" s="227"/>
      <c r="Q466" s="255"/>
      <c r="R466" s="258">
        <v>0.0</v>
      </c>
      <c r="S466" s="250"/>
      <c r="T466" s="250"/>
      <c r="U466" s="250"/>
      <c r="V466" s="250"/>
      <c r="W466" s="258">
        <v>0.0</v>
      </c>
      <c r="X466" s="258">
        <v>0.0</v>
      </c>
      <c r="Y466" s="258">
        <v>1.0</v>
      </c>
      <c r="Z466" s="214"/>
      <c r="AA466" s="214"/>
      <c r="AB466" s="246"/>
      <c r="AC466" s="247"/>
      <c r="AD466" s="249"/>
      <c r="AE466" s="281"/>
      <c r="AF466" s="214"/>
      <c r="AG466" s="214"/>
      <c r="AH466" s="246"/>
      <c r="AI466" s="247"/>
      <c r="AJ466" s="250"/>
      <c r="AK466" s="214"/>
    </row>
    <row r="467" ht="15.0" customHeight="1">
      <c r="A467" s="214"/>
      <c r="B467" s="246" t="s">
        <v>6168</v>
      </c>
      <c r="C467" s="246" t="s">
        <v>1286</v>
      </c>
      <c r="D467" s="248" t="s">
        <v>80</v>
      </c>
      <c r="E467" s="257">
        <v>7.0</v>
      </c>
      <c r="F467" s="258"/>
      <c r="G467" s="250"/>
      <c r="H467" s="250"/>
      <c r="I467" s="250"/>
      <c r="J467" s="251">
        <f t="shared" ref="J467:J473" si="326">I467+H467+G467+F467</f>
        <v>0</v>
      </c>
      <c r="K467" s="252">
        <f t="shared" ref="K467:K473" si="327">E467+J467</f>
        <v>7</v>
      </c>
      <c r="L467" s="214"/>
      <c r="M467" s="253" t="s">
        <v>6168</v>
      </c>
      <c r="N467" s="254">
        <v>10.0</v>
      </c>
      <c r="O467" s="214" t="str">
        <f t="shared" ref="O467:O468" si="328">IF(E467=N467,"Sama","Tidak Sama")</f>
        <v>Tidak Sama</v>
      </c>
      <c r="P467" s="227"/>
      <c r="Q467" s="255"/>
      <c r="R467" s="258">
        <v>4.0</v>
      </c>
      <c r="S467" s="258"/>
      <c r="T467" s="250"/>
      <c r="U467" s="250"/>
      <c r="V467" s="258"/>
      <c r="W467" s="250">
        <f t="shared" ref="W467:W473" si="329">V467+U467+T467+S467</f>
        <v>0</v>
      </c>
      <c r="X467" s="250">
        <f t="shared" ref="X467:X473" si="330">W467+R467</f>
        <v>4</v>
      </c>
      <c r="Y467" s="250">
        <f t="shared" ref="Y467:Y473" si="331">K467-X467</f>
        <v>3</v>
      </c>
      <c r="Z467" s="214" t="str">
        <f t="shared" ref="Z467:Z470" si="332">IF(AB467=B467,"SAMA","TIDAK SAMA")</f>
        <v>TIDAK SAMA</v>
      </c>
      <c r="AA467" s="214" t="str">
        <f t="shared" ref="AA467:AA470" si="333">IF(C467=AC467,"SAMA","TIDAK SAMA")</f>
        <v>TIDAK SAMA</v>
      </c>
      <c r="AB467" s="246" t="s">
        <v>6076</v>
      </c>
      <c r="AC467" s="247" t="s">
        <v>3728</v>
      </c>
      <c r="AD467" s="249">
        <v>6.0</v>
      </c>
      <c r="AE467" s="281"/>
      <c r="AF467" s="214" t="str">
        <f t="shared" ref="AF467:AF470" si="334">IF(B467=AH467,"SAMA","TIDAK SAMA")</f>
        <v>TIDAK SAMA</v>
      </c>
      <c r="AG467" s="214" t="str">
        <f t="shared" ref="AG467:AG470" si="335">IF(AC467=AI467,"SAMA","TIDAK")</f>
        <v>SAMA</v>
      </c>
      <c r="AH467" s="246" t="s">
        <v>6076</v>
      </c>
      <c r="AI467" s="247" t="s">
        <v>3728</v>
      </c>
      <c r="AJ467" s="250">
        <v>3.0</v>
      </c>
      <c r="AK467" s="214" t="str">
        <f t="shared" ref="AK467:AK470" si="336">IF(Y467&lt;0,"tidak normal","normal")</f>
        <v>normal</v>
      </c>
    </row>
    <row r="468" ht="15.0" customHeight="1">
      <c r="A468" s="214"/>
      <c r="B468" s="246" t="s">
        <v>6168</v>
      </c>
      <c r="C468" s="246" t="s">
        <v>6171</v>
      </c>
      <c r="D468" s="248" t="s">
        <v>80</v>
      </c>
      <c r="E468" s="249">
        <v>4.0</v>
      </c>
      <c r="F468" s="250"/>
      <c r="G468" s="250"/>
      <c r="H468" s="250"/>
      <c r="I468" s="250"/>
      <c r="J468" s="251">
        <f t="shared" si="326"/>
        <v>0</v>
      </c>
      <c r="K468" s="252">
        <f t="shared" si="327"/>
        <v>4</v>
      </c>
      <c r="L468" s="214"/>
      <c r="M468" s="253" t="s">
        <v>6168</v>
      </c>
      <c r="N468" s="254">
        <v>5.0</v>
      </c>
      <c r="O468" s="214" t="str">
        <f t="shared" si="328"/>
        <v>Tidak Sama</v>
      </c>
      <c r="P468" s="227"/>
      <c r="Q468" s="255"/>
      <c r="R468" s="250">
        <v>0.0</v>
      </c>
      <c r="S468" s="250"/>
      <c r="T468" s="250"/>
      <c r="U468" s="250"/>
      <c r="V468" s="250"/>
      <c r="W468" s="250">
        <f t="shared" si="329"/>
        <v>0</v>
      </c>
      <c r="X468" s="250">
        <f t="shared" si="330"/>
        <v>0</v>
      </c>
      <c r="Y468" s="250">
        <f t="shared" si="331"/>
        <v>4</v>
      </c>
      <c r="Z468" s="214" t="str">
        <f t="shared" si="332"/>
        <v>TIDAK SAMA</v>
      </c>
      <c r="AA468" s="214" t="str">
        <f t="shared" si="333"/>
        <v>TIDAK SAMA</v>
      </c>
      <c r="AB468" s="246" t="s">
        <v>6076</v>
      </c>
      <c r="AC468" s="247" t="s">
        <v>71</v>
      </c>
      <c r="AD468" s="249">
        <v>4.0</v>
      </c>
      <c r="AE468" s="281"/>
      <c r="AF468" s="214" t="str">
        <f t="shared" si="334"/>
        <v>TIDAK SAMA</v>
      </c>
      <c r="AG468" s="214" t="str">
        <f t="shared" si="335"/>
        <v>SAMA</v>
      </c>
      <c r="AH468" s="246" t="s">
        <v>6076</v>
      </c>
      <c r="AI468" s="247" t="s">
        <v>71</v>
      </c>
      <c r="AJ468" s="250">
        <v>1.0</v>
      </c>
      <c r="AK468" s="214" t="str">
        <f t="shared" si="336"/>
        <v>normal</v>
      </c>
    </row>
    <row r="469" ht="15.0" customHeight="1">
      <c r="A469" s="214"/>
      <c r="B469" s="246" t="s">
        <v>6183</v>
      </c>
      <c r="C469" s="246" t="s">
        <v>6184</v>
      </c>
      <c r="D469" s="246" t="s">
        <v>80</v>
      </c>
      <c r="E469" s="249">
        <v>0.0</v>
      </c>
      <c r="F469" s="262"/>
      <c r="G469" s="262"/>
      <c r="H469" s="262"/>
      <c r="I469" s="262"/>
      <c r="J469" s="251">
        <f t="shared" si="326"/>
        <v>0</v>
      </c>
      <c r="K469" s="252">
        <f t="shared" si="327"/>
        <v>0</v>
      </c>
      <c r="L469" s="214"/>
      <c r="M469" s="253"/>
      <c r="N469" s="254"/>
      <c r="O469" s="214"/>
      <c r="P469" s="227"/>
      <c r="Q469" s="255"/>
      <c r="R469" s="250">
        <v>0.0</v>
      </c>
      <c r="S469" s="262"/>
      <c r="T469" s="262"/>
      <c r="U469" s="262"/>
      <c r="V469" s="262"/>
      <c r="W469" s="250">
        <f t="shared" si="329"/>
        <v>0</v>
      </c>
      <c r="X469" s="250">
        <f t="shared" si="330"/>
        <v>0</v>
      </c>
      <c r="Y469" s="250">
        <f t="shared" si="331"/>
        <v>0</v>
      </c>
      <c r="Z469" s="214" t="str">
        <f t="shared" si="332"/>
        <v>TIDAK SAMA</v>
      </c>
      <c r="AA469" s="214" t="str">
        <f t="shared" si="333"/>
        <v>TIDAK SAMA</v>
      </c>
      <c r="AB469" s="246" t="s">
        <v>6135</v>
      </c>
      <c r="AC469" s="247" t="s">
        <v>1597</v>
      </c>
      <c r="AD469" s="249">
        <v>8.0</v>
      </c>
      <c r="AE469" s="281"/>
      <c r="AF469" s="214" t="str">
        <f t="shared" si="334"/>
        <v>TIDAK SAMA</v>
      </c>
      <c r="AG469" s="214" t="str">
        <f t="shared" si="335"/>
        <v>SAMA</v>
      </c>
      <c r="AH469" s="246" t="s">
        <v>6135</v>
      </c>
      <c r="AI469" s="247" t="s">
        <v>1597</v>
      </c>
      <c r="AJ469" s="250">
        <v>6.0</v>
      </c>
      <c r="AK469" s="214" t="str">
        <f t="shared" si="336"/>
        <v>normal</v>
      </c>
    </row>
    <row r="470" ht="15.0" customHeight="1">
      <c r="A470" s="214"/>
      <c r="B470" s="265" t="s">
        <v>74</v>
      </c>
      <c r="C470" s="265">
        <v>1.000422381E9</v>
      </c>
      <c r="D470" s="246" t="s">
        <v>80</v>
      </c>
      <c r="E470" s="257">
        <v>2.0</v>
      </c>
      <c r="F470" s="262"/>
      <c r="G470" s="262"/>
      <c r="H470" s="262"/>
      <c r="I470" s="266"/>
      <c r="J470" s="251">
        <f t="shared" si="326"/>
        <v>0</v>
      </c>
      <c r="K470" s="252">
        <f t="shared" si="327"/>
        <v>2</v>
      </c>
      <c r="L470" s="214"/>
      <c r="M470" s="253"/>
      <c r="N470" s="254"/>
      <c r="O470" s="214"/>
      <c r="P470" s="227"/>
      <c r="Q470" s="255"/>
      <c r="R470" s="258">
        <v>1.0</v>
      </c>
      <c r="S470" s="262"/>
      <c r="T470" s="266"/>
      <c r="U470" s="262"/>
      <c r="V470" s="262"/>
      <c r="W470" s="250">
        <f t="shared" si="329"/>
        <v>0</v>
      </c>
      <c r="X470" s="250">
        <f t="shared" si="330"/>
        <v>1</v>
      </c>
      <c r="Y470" s="250">
        <f t="shared" si="331"/>
        <v>1</v>
      </c>
      <c r="Z470" s="214" t="str">
        <f t="shared" si="332"/>
        <v>TIDAK SAMA</v>
      </c>
      <c r="AA470" s="214" t="str">
        <f t="shared" si="333"/>
        <v>TIDAK SAMA</v>
      </c>
      <c r="AB470" s="246" t="s">
        <v>6135</v>
      </c>
      <c r="AC470" s="247" t="s">
        <v>4698</v>
      </c>
      <c r="AD470" s="249">
        <v>3.0</v>
      </c>
      <c r="AE470" s="281"/>
      <c r="AF470" s="214" t="str">
        <f t="shared" si="334"/>
        <v>TIDAK SAMA</v>
      </c>
      <c r="AG470" s="214" t="str">
        <f t="shared" si="335"/>
        <v>SAMA</v>
      </c>
      <c r="AH470" s="246" t="s">
        <v>6135</v>
      </c>
      <c r="AI470" s="247" t="s">
        <v>4698</v>
      </c>
      <c r="AJ470" s="250">
        <v>2.0</v>
      </c>
      <c r="AK470" s="214" t="str">
        <f t="shared" si="336"/>
        <v>normal</v>
      </c>
    </row>
    <row r="471" ht="15.0" customHeight="1">
      <c r="A471" s="214"/>
      <c r="B471" s="246" t="s">
        <v>6193</v>
      </c>
      <c r="C471" s="246"/>
      <c r="D471" s="246" t="s">
        <v>80</v>
      </c>
      <c r="E471" s="249">
        <v>0.0</v>
      </c>
      <c r="F471" s="262"/>
      <c r="G471" s="262"/>
      <c r="H471" s="262"/>
      <c r="I471" s="262"/>
      <c r="J471" s="251">
        <f t="shared" si="326"/>
        <v>0</v>
      </c>
      <c r="K471" s="252">
        <f t="shared" si="327"/>
        <v>0</v>
      </c>
      <c r="L471" s="214"/>
      <c r="M471" s="253" t="s">
        <v>6193</v>
      </c>
      <c r="N471" s="254">
        <v>1.0</v>
      </c>
      <c r="O471" s="214" t="str">
        <f>IF(E471=N471,"Sama","Tidak Sama")</f>
        <v>Tidak Sama</v>
      </c>
      <c r="P471" s="227"/>
      <c r="Q471" s="255"/>
      <c r="R471" s="250">
        <v>0.0</v>
      </c>
      <c r="S471" s="262"/>
      <c r="T471" s="262"/>
      <c r="U471" s="262"/>
      <c r="V471" s="262"/>
      <c r="W471" s="250">
        <f t="shared" si="329"/>
        <v>0</v>
      </c>
      <c r="X471" s="250">
        <f t="shared" si="330"/>
        <v>0</v>
      </c>
      <c r="Y471" s="250">
        <f t="shared" si="331"/>
        <v>0</v>
      </c>
      <c r="Z471" s="214"/>
      <c r="AA471" s="214"/>
      <c r="AB471" s="246"/>
      <c r="AC471" s="247"/>
      <c r="AD471" s="249"/>
      <c r="AE471" s="281"/>
      <c r="AF471" s="214"/>
      <c r="AG471" s="214"/>
      <c r="AH471" s="246"/>
      <c r="AI471" s="247"/>
      <c r="AJ471" s="250"/>
      <c r="AK471" s="214"/>
    </row>
    <row r="472" ht="15.0" customHeight="1">
      <c r="A472" s="214"/>
      <c r="B472" s="246" t="s">
        <v>6003</v>
      </c>
      <c r="C472" s="246" t="s">
        <v>6004</v>
      </c>
      <c r="D472" s="246" t="s">
        <v>101</v>
      </c>
      <c r="E472" s="249">
        <v>0.0</v>
      </c>
      <c r="F472" s="262"/>
      <c r="G472" s="262"/>
      <c r="H472" s="262"/>
      <c r="I472" s="262"/>
      <c r="J472" s="251">
        <f t="shared" si="326"/>
        <v>0</v>
      </c>
      <c r="K472" s="252">
        <f t="shared" si="327"/>
        <v>0</v>
      </c>
      <c r="L472" s="214"/>
      <c r="M472" s="253"/>
      <c r="N472" s="254"/>
      <c r="O472" s="214"/>
      <c r="P472" s="227"/>
      <c r="Q472" s="255"/>
      <c r="R472" s="250">
        <v>0.0</v>
      </c>
      <c r="S472" s="262"/>
      <c r="T472" s="262"/>
      <c r="U472" s="262"/>
      <c r="V472" s="262"/>
      <c r="W472" s="250">
        <f t="shared" si="329"/>
        <v>0</v>
      </c>
      <c r="X472" s="250">
        <f t="shared" si="330"/>
        <v>0</v>
      </c>
      <c r="Y472" s="250">
        <f t="shared" si="331"/>
        <v>0</v>
      </c>
      <c r="Z472" s="214" t="str">
        <f>IF(AB472=B472,"SAMA","TIDAK SAMA")</f>
        <v>TIDAK SAMA</v>
      </c>
      <c r="AA472" s="214" t="str">
        <f>IF(C472=AC472,"SAMA","TIDAK SAMA")</f>
        <v>TIDAK SAMA</v>
      </c>
      <c r="AB472" s="246" t="s">
        <v>6135</v>
      </c>
      <c r="AC472" s="247" t="s">
        <v>75</v>
      </c>
      <c r="AD472" s="249">
        <v>16.0</v>
      </c>
      <c r="AE472" s="281"/>
      <c r="AF472" s="214" t="str">
        <f>IF(B472=AH472,"SAMA","TIDAK SAMA")</f>
        <v>TIDAK SAMA</v>
      </c>
      <c r="AG472" s="214" t="str">
        <f>IF(AC472=AI472,"SAMA","TIDAK")</f>
        <v>SAMA</v>
      </c>
      <c r="AH472" s="246" t="s">
        <v>6135</v>
      </c>
      <c r="AI472" s="247" t="s">
        <v>75</v>
      </c>
      <c r="AJ472" s="250">
        <v>15.0</v>
      </c>
      <c r="AK472" s="214" t="str">
        <f>IF(Y472&lt;0,"tidak normal","normal")</f>
        <v>normal</v>
      </c>
    </row>
    <row r="473" ht="15.0" customHeight="1">
      <c r="A473" s="214"/>
      <c r="B473" s="246" t="s">
        <v>66</v>
      </c>
      <c r="C473" s="246" t="s">
        <v>6194</v>
      </c>
      <c r="D473" s="246" t="s">
        <v>80</v>
      </c>
      <c r="E473" s="249">
        <v>0.0</v>
      </c>
      <c r="F473" s="262"/>
      <c r="G473" s="262"/>
      <c r="H473" s="262"/>
      <c r="I473" s="262"/>
      <c r="J473" s="251">
        <f t="shared" si="326"/>
        <v>0</v>
      </c>
      <c r="K473" s="252">
        <f t="shared" si="327"/>
        <v>0</v>
      </c>
      <c r="L473" s="214"/>
      <c r="M473" s="253"/>
      <c r="N473" s="254"/>
      <c r="O473" s="214"/>
      <c r="P473" s="227"/>
      <c r="Q473" s="255"/>
      <c r="R473" s="250">
        <v>0.0</v>
      </c>
      <c r="S473" s="262"/>
      <c r="T473" s="262"/>
      <c r="U473" s="262"/>
      <c r="V473" s="262"/>
      <c r="W473" s="250">
        <f t="shared" si="329"/>
        <v>0</v>
      </c>
      <c r="X473" s="250">
        <f t="shared" si="330"/>
        <v>0</v>
      </c>
      <c r="Y473" s="250">
        <f t="shared" si="331"/>
        <v>0</v>
      </c>
      <c r="Z473" s="214"/>
      <c r="AA473" s="214"/>
      <c r="AB473" s="246"/>
      <c r="AC473" s="247"/>
      <c r="AD473" s="249"/>
      <c r="AE473" s="281"/>
      <c r="AF473" s="214"/>
      <c r="AG473" s="214"/>
      <c r="AH473" s="246"/>
      <c r="AI473" s="247"/>
      <c r="AJ473" s="250"/>
      <c r="AK473" s="214"/>
    </row>
    <row r="474" ht="15.0" customHeight="1">
      <c r="A474" s="305" t="s">
        <v>6101</v>
      </c>
      <c r="B474" s="247"/>
      <c r="C474" s="261" t="s">
        <v>1363</v>
      </c>
      <c r="D474" s="265" t="s">
        <v>80</v>
      </c>
      <c r="E474" s="270">
        <v>11.0</v>
      </c>
      <c r="F474" s="262"/>
      <c r="G474" s="266"/>
      <c r="H474" s="266"/>
      <c r="I474" s="266"/>
      <c r="J474" s="292">
        <v>0.0</v>
      </c>
      <c r="K474" s="259">
        <v>11.0</v>
      </c>
      <c r="L474" s="214"/>
      <c r="M474" s="263"/>
      <c r="N474" s="254"/>
      <c r="O474" s="214"/>
      <c r="P474" s="227"/>
      <c r="Q474" s="255"/>
      <c r="R474" s="258">
        <v>4.0</v>
      </c>
      <c r="S474" s="266"/>
      <c r="T474" s="266"/>
      <c r="U474" s="262"/>
      <c r="V474" s="266"/>
      <c r="W474" s="258">
        <v>0.0</v>
      </c>
      <c r="X474" s="258">
        <v>4.0</v>
      </c>
      <c r="Y474" s="258">
        <v>7.0</v>
      </c>
      <c r="Z474" s="214"/>
      <c r="AA474" s="214"/>
      <c r="AB474" s="246"/>
      <c r="AC474" s="247"/>
      <c r="AD474" s="249"/>
      <c r="AE474" s="281"/>
      <c r="AF474" s="214"/>
      <c r="AG474" s="214"/>
      <c r="AH474" s="246"/>
      <c r="AI474" s="247"/>
      <c r="AJ474" s="250"/>
      <c r="AK474" s="214"/>
    </row>
    <row r="475" ht="15.0" customHeight="1">
      <c r="A475" s="214"/>
      <c r="B475" s="261" t="s">
        <v>6195</v>
      </c>
      <c r="C475" s="247" t="s">
        <v>1360</v>
      </c>
      <c r="D475" s="246" t="s">
        <v>80</v>
      </c>
      <c r="E475" s="270">
        <v>14.0</v>
      </c>
      <c r="F475" s="262"/>
      <c r="G475" s="266"/>
      <c r="H475" s="266"/>
      <c r="I475" s="266"/>
      <c r="J475" s="251">
        <f t="shared" ref="J475:J592" si="337">I475+H475+G475+F475</f>
        <v>0</v>
      </c>
      <c r="K475" s="252">
        <f t="shared" ref="K475:K483" si="338">E475+J475</f>
        <v>14</v>
      </c>
      <c r="L475" s="214"/>
      <c r="M475" s="263"/>
      <c r="N475" s="254"/>
      <c r="O475" s="214"/>
      <c r="P475" s="227"/>
      <c r="Q475" s="255"/>
      <c r="R475" s="258">
        <v>5.0</v>
      </c>
      <c r="S475" s="262"/>
      <c r="T475" s="266"/>
      <c r="U475" s="262"/>
      <c r="V475" s="266"/>
      <c r="W475" s="250">
        <f t="shared" ref="W475:W592" si="339">V475+U475+T475+S475</f>
        <v>0</v>
      </c>
      <c r="X475" s="250">
        <f t="shared" ref="X475:X480" si="340">W475+R475</f>
        <v>5</v>
      </c>
      <c r="Y475" s="250">
        <f t="shared" ref="Y475:Y480" si="341">K475-X475</f>
        <v>9</v>
      </c>
      <c r="Z475" s="214" t="str">
        <f t="shared" ref="Z475:Z480" si="342">IF(AB475=B475,"SAMA","TIDAK SAMA")</f>
        <v>TIDAK SAMA</v>
      </c>
      <c r="AA475" s="214" t="str">
        <f t="shared" ref="AA475:AA480" si="343">IF(C475=AC475,"SAMA","TIDAK SAMA")</f>
        <v>TIDAK SAMA</v>
      </c>
      <c r="AB475" s="246" t="s">
        <v>6037</v>
      </c>
      <c r="AC475" s="247" t="s">
        <v>6039</v>
      </c>
      <c r="AD475" s="249">
        <v>1.0</v>
      </c>
      <c r="AE475" s="281"/>
      <c r="AF475" s="214" t="str">
        <f t="shared" ref="AF475:AF480" si="344">IF(B475=AH475,"SAMA","TIDAK SAMA")</f>
        <v>TIDAK SAMA</v>
      </c>
      <c r="AG475" s="214" t="str">
        <f t="shared" ref="AG475:AG480" si="345">IF(AC475=AI475,"SAMA","TIDAK")</f>
        <v>SAMA</v>
      </c>
      <c r="AH475" s="246" t="s">
        <v>6037</v>
      </c>
      <c r="AI475" s="247" t="s">
        <v>6039</v>
      </c>
      <c r="AJ475" s="250">
        <v>0.0</v>
      </c>
      <c r="AK475" s="214" t="str">
        <f t="shared" ref="AK475:AK480" si="346">IF(Y475&lt;0,"tidak normal","normal")</f>
        <v>normal</v>
      </c>
    </row>
    <row r="476" ht="15.0" customHeight="1">
      <c r="A476" s="214"/>
      <c r="B476" s="246" t="s">
        <v>6196</v>
      </c>
      <c r="C476" s="246" t="s">
        <v>2430</v>
      </c>
      <c r="D476" s="246" t="s">
        <v>80</v>
      </c>
      <c r="E476" s="257">
        <v>19.0</v>
      </c>
      <c r="F476" s="266">
        <v>8.0</v>
      </c>
      <c r="G476" s="266"/>
      <c r="H476" s="262"/>
      <c r="I476" s="262"/>
      <c r="J476" s="251">
        <f t="shared" si="337"/>
        <v>8</v>
      </c>
      <c r="K476" s="252">
        <f t="shared" si="338"/>
        <v>27</v>
      </c>
      <c r="L476" s="214"/>
      <c r="M476" s="253"/>
      <c r="N476" s="254"/>
      <c r="O476" s="214"/>
      <c r="P476" s="227"/>
      <c r="Q476" s="255"/>
      <c r="R476" s="258">
        <v>17.0</v>
      </c>
      <c r="S476" s="266"/>
      <c r="T476" s="266"/>
      <c r="U476" s="266">
        <v>4.0</v>
      </c>
      <c r="V476" s="266"/>
      <c r="W476" s="250">
        <f t="shared" si="339"/>
        <v>4</v>
      </c>
      <c r="X476" s="250">
        <f t="shared" si="340"/>
        <v>21</v>
      </c>
      <c r="Y476" s="250">
        <f t="shared" si="341"/>
        <v>6</v>
      </c>
      <c r="Z476" s="214" t="str">
        <f t="shared" si="342"/>
        <v>TIDAK SAMA</v>
      </c>
      <c r="AA476" s="214" t="str">
        <f t="shared" si="343"/>
        <v>TIDAK SAMA</v>
      </c>
      <c r="AB476" s="246" t="s">
        <v>6037</v>
      </c>
      <c r="AC476" s="247" t="s">
        <v>6040</v>
      </c>
      <c r="AD476" s="249">
        <v>1.0</v>
      </c>
      <c r="AE476" s="281"/>
      <c r="AF476" s="214" t="str">
        <f t="shared" si="344"/>
        <v>TIDAK SAMA</v>
      </c>
      <c r="AG476" s="214" t="str">
        <f t="shared" si="345"/>
        <v>SAMA</v>
      </c>
      <c r="AH476" s="246" t="s">
        <v>6037</v>
      </c>
      <c r="AI476" s="247" t="s">
        <v>6040</v>
      </c>
      <c r="AJ476" s="250">
        <v>0.0</v>
      </c>
      <c r="AK476" s="214" t="str">
        <f t="shared" si="346"/>
        <v>normal</v>
      </c>
    </row>
    <row r="477" ht="15.0" customHeight="1">
      <c r="A477" s="214"/>
      <c r="B477" s="246" t="s">
        <v>3292</v>
      </c>
      <c r="C477" s="246" t="s">
        <v>6002</v>
      </c>
      <c r="D477" s="246" t="s">
        <v>80</v>
      </c>
      <c r="E477" s="287">
        <v>0.0</v>
      </c>
      <c r="F477" s="262"/>
      <c r="G477" s="262"/>
      <c r="H477" s="262"/>
      <c r="I477" s="262"/>
      <c r="J477" s="251">
        <f t="shared" si="337"/>
        <v>0</v>
      </c>
      <c r="K477" s="252">
        <f t="shared" si="338"/>
        <v>0</v>
      </c>
      <c r="L477" s="214"/>
      <c r="M477" s="253" t="s">
        <v>3292</v>
      </c>
      <c r="N477" s="254">
        <v>1.0</v>
      </c>
      <c r="O477" s="214" t="str">
        <f>IF(E477=N477,"Sama","Tidak Sama")</f>
        <v>Tidak Sama</v>
      </c>
      <c r="P477" s="227"/>
      <c r="Q477" s="255"/>
      <c r="R477" s="250">
        <v>0.0</v>
      </c>
      <c r="S477" s="262"/>
      <c r="T477" s="262"/>
      <c r="U477" s="262"/>
      <c r="V477" s="262"/>
      <c r="W477" s="250">
        <f t="shared" si="339"/>
        <v>0</v>
      </c>
      <c r="X477" s="250">
        <f t="shared" si="340"/>
        <v>0</v>
      </c>
      <c r="Y477" s="250">
        <f t="shared" si="341"/>
        <v>0</v>
      </c>
      <c r="Z477" s="214" t="str">
        <f t="shared" si="342"/>
        <v>TIDAK SAMA</v>
      </c>
      <c r="AA477" s="214" t="str">
        <f t="shared" si="343"/>
        <v>TIDAK SAMA</v>
      </c>
      <c r="AB477" s="246" t="s">
        <v>6037</v>
      </c>
      <c r="AC477" s="247" t="s">
        <v>6043</v>
      </c>
      <c r="AD477" s="249">
        <v>2.0</v>
      </c>
      <c r="AE477" s="281"/>
      <c r="AF477" s="214" t="str">
        <f t="shared" si="344"/>
        <v>TIDAK SAMA</v>
      </c>
      <c r="AG477" s="214" t="str">
        <f t="shared" si="345"/>
        <v>SAMA</v>
      </c>
      <c r="AH477" s="246" t="s">
        <v>6037</v>
      </c>
      <c r="AI477" s="247" t="s">
        <v>6043</v>
      </c>
      <c r="AJ477" s="250">
        <v>0.0</v>
      </c>
      <c r="AK477" s="214" t="str">
        <f t="shared" si="346"/>
        <v>normal</v>
      </c>
    </row>
    <row r="478" ht="15.0" customHeight="1">
      <c r="A478" s="214"/>
      <c r="B478" s="261" t="s">
        <v>6197</v>
      </c>
      <c r="C478" s="247" t="s">
        <v>6198</v>
      </c>
      <c r="D478" s="246" t="s">
        <v>80</v>
      </c>
      <c r="E478" s="249">
        <v>0.0</v>
      </c>
      <c r="F478" s="262"/>
      <c r="G478" s="262"/>
      <c r="H478" s="262"/>
      <c r="I478" s="262"/>
      <c r="J478" s="251">
        <f t="shared" si="337"/>
        <v>0</v>
      </c>
      <c r="K478" s="252">
        <f t="shared" si="338"/>
        <v>0</v>
      </c>
      <c r="L478" s="214"/>
      <c r="M478" s="263"/>
      <c r="N478" s="254"/>
      <c r="O478" s="214"/>
      <c r="P478" s="227"/>
      <c r="Q478" s="214"/>
      <c r="R478" s="250">
        <v>0.0</v>
      </c>
      <c r="S478" s="262"/>
      <c r="T478" s="262"/>
      <c r="U478" s="262"/>
      <c r="V478" s="262"/>
      <c r="W478" s="250">
        <f t="shared" si="339"/>
        <v>0</v>
      </c>
      <c r="X478" s="250">
        <f t="shared" si="340"/>
        <v>0</v>
      </c>
      <c r="Y478" s="250">
        <f t="shared" si="341"/>
        <v>0</v>
      </c>
      <c r="Z478" s="214" t="str">
        <f t="shared" si="342"/>
        <v>TIDAK SAMA</v>
      </c>
      <c r="AA478" s="214" t="str">
        <f t="shared" si="343"/>
        <v>TIDAK SAMA</v>
      </c>
      <c r="AB478" s="246" t="s">
        <v>3895</v>
      </c>
      <c r="AC478" s="247" t="s">
        <v>3896</v>
      </c>
      <c r="AD478" s="249">
        <v>1.0</v>
      </c>
      <c r="AE478" s="281"/>
      <c r="AF478" s="214" t="str">
        <f t="shared" si="344"/>
        <v>TIDAK SAMA</v>
      </c>
      <c r="AG478" s="214" t="str">
        <f t="shared" si="345"/>
        <v>SAMA</v>
      </c>
      <c r="AH478" s="246" t="s">
        <v>3895</v>
      </c>
      <c r="AI478" s="247" t="s">
        <v>3896</v>
      </c>
      <c r="AJ478" s="250">
        <v>0.0</v>
      </c>
      <c r="AK478" s="214" t="str">
        <f t="shared" si="346"/>
        <v>normal</v>
      </c>
    </row>
    <row r="479" ht="15.0" customHeight="1">
      <c r="A479" s="214"/>
      <c r="B479" s="246" t="s">
        <v>6199</v>
      </c>
      <c r="C479" s="269" t="s">
        <v>6200</v>
      </c>
      <c r="D479" s="246" t="s">
        <v>80</v>
      </c>
      <c r="E479" s="249">
        <v>2.0</v>
      </c>
      <c r="F479" s="262"/>
      <c r="G479" s="262"/>
      <c r="H479" s="262"/>
      <c r="I479" s="262"/>
      <c r="J479" s="251">
        <f t="shared" si="337"/>
        <v>0</v>
      </c>
      <c r="K479" s="252">
        <f t="shared" si="338"/>
        <v>2</v>
      </c>
      <c r="L479" s="214"/>
      <c r="M479" s="253" t="s">
        <v>6201</v>
      </c>
      <c r="N479" s="254">
        <v>1.0</v>
      </c>
      <c r="O479" s="214" t="str">
        <f>IF(E479=N479,"Sama","Tidak Sama")</f>
        <v>Tidak Sama</v>
      </c>
      <c r="P479" s="227"/>
      <c r="Q479" s="214"/>
      <c r="R479" s="250">
        <v>0.0</v>
      </c>
      <c r="S479" s="262"/>
      <c r="T479" s="262"/>
      <c r="U479" s="262"/>
      <c r="V479" s="262"/>
      <c r="W479" s="250">
        <f t="shared" si="339"/>
        <v>0</v>
      </c>
      <c r="X479" s="250">
        <f t="shared" si="340"/>
        <v>0</v>
      </c>
      <c r="Y479" s="250">
        <f t="shared" si="341"/>
        <v>2</v>
      </c>
      <c r="Z479" s="214" t="str">
        <f t="shared" si="342"/>
        <v>TIDAK SAMA</v>
      </c>
      <c r="AA479" s="214" t="str">
        <f t="shared" si="343"/>
        <v>TIDAK SAMA</v>
      </c>
      <c r="AB479" s="246" t="s">
        <v>3895</v>
      </c>
      <c r="AC479" s="247" t="s">
        <v>5475</v>
      </c>
      <c r="AD479" s="249">
        <v>1.0</v>
      </c>
      <c r="AE479" s="281"/>
      <c r="AF479" s="214" t="str">
        <f t="shared" si="344"/>
        <v>TIDAK SAMA</v>
      </c>
      <c r="AG479" s="214" t="str">
        <f t="shared" si="345"/>
        <v>SAMA</v>
      </c>
      <c r="AH479" s="246" t="s">
        <v>3895</v>
      </c>
      <c r="AI479" s="247" t="s">
        <v>5475</v>
      </c>
      <c r="AJ479" s="250">
        <v>0.0</v>
      </c>
      <c r="AK479" s="214" t="str">
        <f t="shared" si="346"/>
        <v>normal</v>
      </c>
    </row>
    <row r="480" ht="15.0" customHeight="1">
      <c r="A480" s="267"/>
      <c r="B480" s="269" t="s">
        <v>6202</v>
      </c>
      <c r="C480" s="306" t="s">
        <v>3293</v>
      </c>
      <c r="D480" s="269" t="s">
        <v>80</v>
      </c>
      <c r="E480" s="270">
        <v>15.0</v>
      </c>
      <c r="F480" s="272"/>
      <c r="G480" s="272"/>
      <c r="H480" s="272"/>
      <c r="I480" s="272"/>
      <c r="J480" s="273">
        <f t="shared" si="337"/>
        <v>0</v>
      </c>
      <c r="K480" s="274">
        <f t="shared" si="338"/>
        <v>15</v>
      </c>
      <c r="L480" s="267"/>
      <c r="M480" s="275"/>
      <c r="N480" s="276"/>
      <c r="O480" s="267"/>
      <c r="P480" s="277"/>
      <c r="Q480" s="278"/>
      <c r="R480" s="279">
        <v>15.0</v>
      </c>
      <c r="S480" s="271"/>
      <c r="T480" s="271"/>
      <c r="U480" s="271"/>
      <c r="V480" s="271"/>
      <c r="W480" s="280">
        <f t="shared" si="339"/>
        <v>0</v>
      </c>
      <c r="X480" s="280">
        <f t="shared" si="340"/>
        <v>15</v>
      </c>
      <c r="Y480" s="280">
        <f t="shared" si="341"/>
        <v>0</v>
      </c>
      <c r="Z480" s="267" t="str">
        <f t="shared" si="342"/>
        <v>TIDAK SAMA</v>
      </c>
      <c r="AA480" s="267" t="str">
        <f t="shared" si="343"/>
        <v>TIDAK SAMA</v>
      </c>
      <c r="AB480" s="269" t="s">
        <v>3895</v>
      </c>
      <c r="AC480" s="286" t="s">
        <v>6174</v>
      </c>
      <c r="AD480" s="287">
        <v>2.0</v>
      </c>
      <c r="AE480" s="289"/>
      <c r="AF480" s="267" t="str">
        <f t="shared" si="344"/>
        <v>TIDAK SAMA</v>
      </c>
      <c r="AG480" s="267" t="str">
        <f t="shared" si="345"/>
        <v>SAMA</v>
      </c>
      <c r="AH480" s="269" t="s">
        <v>3895</v>
      </c>
      <c r="AI480" s="286" t="s">
        <v>6174</v>
      </c>
      <c r="AJ480" s="280">
        <v>0.0</v>
      </c>
      <c r="AK480" s="267" t="str">
        <f t="shared" si="346"/>
        <v>normal</v>
      </c>
    </row>
    <row r="481" ht="15.0" customHeight="1">
      <c r="A481" s="214"/>
      <c r="B481" s="247" t="s">
        <v>4272</v>
      </c>
      <c r="C481" s="286" t="s">
        <v>1989</v>
      </c>
      <c r="D481" s="246" t="s">
        <v>80</v>
      </c>
      <c r="E481" s="257">
        <v>2.0</v>
      </c>
      <c r="F481" s="266">
        <v>2.0</v>
      </c>
      <c r="G481" s="262"/>
      <c r="H481" s="266"/>
      <c r="I481" s="266"/>
      <c r="J481" s="251">
        <f t="shared" si="337"/>
        <v>2</v>
      </c>
      <c r="K481" s="252">
        <f t="shared" si="338"/>
        <v>4</v>
      </c>
      <c r="L481" s="214"/>
      <c r="M481" s="263" t="s">
        <v>4272</v>
      </c>
      <c r="N481" s="254">
        <v>1.0</v>
      </c>
      <c r="O481" s="214" t="str">
        <f t="shared" ref="O481:O485" si="347">IF(E481=N481,"Sama","Tidak Sama")</f>
        <v>Tidak Sama</v>
      </c>
      <c r="P481" s="227"/>
      <c r="Q481" s="255"/>
      <c r="R481" s="258">
        <v>2.0</v>
      </c>
      <c r="S481" s="262"/>
      <c r="T481" s="262"/>
      <c r="U481" s="266">
        <v>1.0</v>
      </c>
      <c r="V481" s="266"/>
      <c r="W481" s="250">
        <f t="shared" si="339"/>
        <v>1</v>
      </c>
      <c r="X481" s="258">
        <v>3.0</v>
      </c>
      <c r="Y481" s="258">
        <v>1.0</v>
      </c>
      <c r="Z481" s="214"/>
      <c r="AA481" s="214"/>
      <c r="AB481" s="246"/>
      <c r="AC481" s="247"/>
      <c r="AD481" s="249"/>
      <c r="AE481" s="281"/>
      <c r="AF481" s="214"/>
      <c r="AG481" s="214"/>
      <c r="AH481" s="246"/>
      <c r="AI481" s="247"/>
      <c r="AJ481" s="250"/>
      <c r="AK481" s="214"/>
    </row>
    <row r="482" ht="15.0" customHeight="1">
      <c r="A482" s="214"/>
      <c r="B482" s="247" t="s">
        <v>4272</v>
      </c>
      <c r="C482" s="247" t="s">
        <v>6098</v>
      </c>
      <c r="D482" s="246" t="s">
        <v>80</v>
      </c>
      <c r="E482" s="249">
        <v>1.0</v>
      </c>
      <c r="F482" s="262"/>
      <c r="G482" s="262"/>
      <c r="H482" s="262"/>
      <c r="I482" s="262"/>
      <c r="J482" s="251">
        <f t="shared" si="337"/>
        <v>0</v>
      </c>
      <c r="K482" s="252">
        <f t="shared" si="338"/>
        <v>1</v>
      </c>
      <c r="L482" s="214"/>
      <c r="M482" s="263" t="s">
        <v>4272</v>
      </c>
      <c r="N482" s="254">
        <v>1.0</v>
      </c>
      <c r="O482" s="214" t="str">
        <f t="shared" si="347"/>
        <v>Sama</v>
      </c>
      <c r="P482" s="227"/>
      <c r="Q482" s="255"/>
      <c r="R482" s="250">
        <v>1.0</v>
      </c>
      <c r="S482" s="262"/>
      <c r="T482" s="262"/>
      <c r="U482" s="262"/>
      <c r="V482" s="262"/>
      <c r="W482" s="250">
        <f t="shared" si="339"/>
        <v>0</v>
      </c>
      <c r="X482" s="250">
        <v>0.0</v>
      </c>
      <c r="Y482" s="250">
        <f t="shared" ref="Y482:Y524" si="348">K482-X482</f>
        <v>1</v>
      </c>
      <c r="Z482" s="214"/>
      <c r="AA482" s="214"/>
      <c r="AB482" s="246"/>
      <c r="AC482" s="247"/>
      <c r="AD482" s="249"/>
      <c r="AE482" s="281"/>
      <c r="AF482" s="214"/>
      <c r="AG482" s="214"/>
      <c r="AH482" s="246"/>
      <c r="AI482" s="247"/>
      <c r="AJ482" s="250"/>
      <c r="AK482" s="214"/>
    </row>
    <row r="483" ht="15.0" customHeight="1">
      <c r="A483" s="214"/>
      <c r="B483" s="247" t="s">
        <v>4272</v>
      </c>
      <c r="C483" s="247" t="s">
        <v>1289</v>
      </c>
      <c r="D483" s="246" t="s">
        <v>80</v>
      </c>
      <c r="E483" s="257">
        <v>7.0</v>
      </c>
      <c r="F483" s="266"/>
      <c r="G483" s="262"/>
      <c r="H483" s="262"/>
      <c r="I483" s="266"/>
      <c r="J483" s="251">
        <f t="shared" si="337"/>
        <v>0</v>
      </c>
      <c r="K483" s="252">
        <f t="shared" si="338"/>
        <v>7</v>
      </c>
      <c r="L483" s="214"/>
      <c r="M483" s="263" t="s">
        <v>4272</v>
      </c>
      <c r="N483" s="254">
        <v>2.0</v>
      </c>
      <c r="O483" s="214" t="str">
        <f t="shared" si="347"/>
        <v>Tidak Sama</v>
      </c>
      <c r="P483" s="227"/>
      <c r="Q483" s="255"/>
      <c r="R483" s="258">
        <v>2.0</v>
      </c>
      <c r="S483" s="262"/>
      <c r="T483" s="262"/>
      <c r="U483" s="266"/>
      <c r="V483" s="266"/>
      <c r="W483" s="250">
        <f t="shared" si="339"/>
        <v>0</v>
      </c>
      <c r="X483" s="250">
        <f t="shared" ref="X483:X592" si="349">W483+R483</f>
        <v>2</v>
      </c>
      <c r="Y483" s="250">
        <f t="shared" si="348"/>
        <v>5</v>
      </c>
      <c r="Z483" s="214" t="str">
        <f t="shared" ref="Z483:Z486" si="350">IF(AB483=B483,"SAMA","TIDAK SAMA")</f>
        <v>TIDAK SAMA</v>
      </c>
      <c r="AA483" s="214" t="str">
        <f t="shared" ref="AA483:AA486" si="351">IF(C483=AC483,"SAMA","TIDAK SAMA")</f>
        <v>TIDAK SAMA</v>
      </c>
      <c r="AB483" s="246" t="s">
        <v>6078</v>
      </c>
      <c r="AC483" s="246" t="s">
        <v>6203</v>
      </c>
      <c r="AD483" s="249">
        <v>1.0</v>
      </c>
      <c r="AE483" s="281"/>
      <c r="AF483" s="214" t="str">
        <f t="shared" ref="AF483:AF486" si="352">IF(B483=AH483,"SAMA","TIDAK SAMA")</f>
        <v>TIDAK SAMA</v>
      </c>
      <c r="AG483" s="214" t="str">
        <f t="shared" ref="AG483:AG486" si="353">IF(AC483=AI483,"SAMA","TIDAK")</f>
        <v>SAMA</v>
      </c>
      <c r="AH483" s="246" t="s">
        <v>6078</v>
      </c>
      <c r="AI483" s="246" t="s">
        <v>6203</v>
      </c>
      <c r="AJ483" s="250">
        <v>0.0</v>
      </c>
      <c r="AK483" s="214" t="str">
        <f t="shared" ref="AK483:AK486" si="354">IF(Y483&lt;0,"tidak normal","normal")</f>
        <v>normal</v>
      </c>
    </row>
    <row r="484" ht="15.0" customHeight="1">
      <c r="A484" s="214"/>
      <c r="B484" s="247" t="s">
        <v>4272</v>
      </c>
      <c r="C484" s="247" t="s">
        <v>491</v>
      </c>
      <c r="D484" s="246" t="s">
        <v>80</v>
      </c>
      <c r="E484" s="257">
        <v>22.0</v>
      </c>
      <c r="F484" s="262"/>
      <c r="G484" s="262"/>
      <c r="H484" s="266"/>
      <c r="I484" s="266"/>
      <c r="J484" s="251">
        <f t="shared" si="337"/>
        <v>0</v>
      </c>
      <c r="K484" s="259">
        <v>22.0</v>
      </c>
      <c r="L484" s="214"/>
      <c r="M484" s="263" t="s">
        <v>4272</v>
      </c>
      <c r="N484" s="254">
        <v>1.0</v>
      </c>
      <c r="O484" s="214" t="str">
        <f t="shared" si="347"/>
        <v>Tidak Sama</v>
      </c>
      <c r="P484" s="227"/>
      <c r="Q484" s="255"/>
      <c r="R484" s="258">
        <v>12.0</v>
      </c>
      <c r="S484" s="266"/>
      <c r="T484" s="266"/>
      <c r="U484" s="266">
        <v>1.0</v>
      </c>
      <c r="V484" s="266"/>
      <c r="W484" s="250">
        <f t="shared" si="339"/>
        <v>1</v>
      </c>
      <c r="X484" s="250">
        <f t="shared" si="349"/>
        <v>13</v>
      </c>
      <c r="Y484" s="250">
        <f t="shared" si="348"/>
        <v>9</v>
      </c>
      <c r="Z484" s="214" t="str">
        <f t="shared" si="350"/>
        <v>TIDAK SAMA</v>
      </c>
      <c r="AA484" s="214" t="str">
        <f t="shared" si="351"/>
        <v>TIDAK SAMA</v>
      </c>
      <c r="AB484" s="246" t="s">
        <v>6204</v>
      </c>
      <c r="AC484" s="246" t="s">
        <v>6205</v>
      </c>
      <c r="AD484" s="249">
        <v>1.0</v>
      </c>
      <c r="AE484" s="281"/>
      <c r="AF484" s="214" t="str">
        <f t="shared" si="352"/>
        <v>TIDAK SAMA</v>
      </c>
      <c r="AG484" s="214" t="str">
        <f t="shared" si="353"/>
        <v>SAMA</v>
      </c>
      <c r="AH484" s="246" t="s">
        <v>6204</v>
      </c>
      <c r="AI484" s="246" t="s">
        <v>6205</v>
      </c>
      <c r="AJ484" s="250">
        <v>0.0</v>
      </c>
      <c r="AK484" s="214" t="str">
        <f t="shared" si="354"/>
        <v>normal</v>
      </c>
    </row>
    <row r="485" ht="15.0" customHeight="1">
      <c r="A485" s="214"/>
      <c r="B485" s="265" t="s">
        <v>6206</v>
      </c>
      <c r="C485" s="247" t="s">
        <v>6207</v>
      </c>
      <c r="D485" s="246" t="s">
        <v>80</v>
      </c>
      <c r="E485" s="249">
        <v>1.0</v>
      </c>
      <c r="F485" s="262"/>
      <c r="G485" s="262"/>
      <c r="H485" s="262"/>
      <c r="I485" s="262"/>
      <c r="J485" s="251">
        <f t="shared" si="337"/>
        <v>0</v>
      </c>
      <c r="K485" s="252">
        <f t="shared" ref="K485:K524" si="355">E485+J485</f>
        <v>1</v>
      </c>
      <c r="L485" s="214"/>
      <c r="M485" s="253" t="s">
        <v>6208</v>
      </c>
      <c r="N485" s="254">
        <v>1.0</v>
      </c>
      <c r="O485" s="214" t="str">
        <f t="shared" si="347"/>
        <v>Sama</v>
      </c>
      <c r="P485" s="227"/>
      <c r="Q485" s="255"/>
      <c r="R485" s="258">
        <v>1.0</v>
      </c>
      <c r="S485" s="266"/>
      <c r="T485" s="262"/>
      <c r="U485" s="262"/>
      <c r="V485" s="262"/>
      <c r="W485" s="250">
        <f t="shared" si="339"/>
        <v>0</v>
      </c>
      <c r="X485" s="250">
        <f t="shared" si="349"/>
        <v>1</v>
      </c>
      <c r="Y485" s="250">
        <f t="shared" si="348"/>
        <v>0</v>
      </c>
      <c r="Z485" s="214" t="str">
        <f t="shared" si="350"/>
        <v>TIDAK SAMA</v>
      </c>
      <c r="AA485" s="214" t="str">
        <f t="shared" si="351"/>
        <v>TIDAK SAMA</v>
      </c>
      <c r="AB485" s="246" t="s">
        <v>6117</v>
      </c>
      <c r="AC485" s="246" t="s">
        <v>6209</v>
      </c>
      <c r="AD485" s="249">
        <v>9.0</v>
      </c>
      <c r="AE485" s="281"/>
      <c r="AF485" s="214" t="str">
        <f t="shared" si="352"/>
        <v>TIDAK SAMA</v>
      </c>
      <c r="AG485" s="214" t="str">
        <f t="shared" si="353"/>
        <v>SAMA</v>
      </c>
      <c r="AH485" s="246" t="s">
        <v>6117</v>
      </c>
      <c r="AI485" s="246" t="s">
        <v>6209</v>
      </c>
      <c r="AJ485" s="250">
        <v>0.0</v>
      </c>
      <c r="AK485" s="214" t="str">
        <f t="shared" si="354"/>
        <v>normal</v>
      </c>
    </row>
    <row r="486" ht="15.0" customHeight="1">
      <c r="A486" s="214"/>
      <c r="B486" s="246" t="s">
        <v>340</v>
      </c>
      <c r="C486" s="246" t="s">
        <v>329</v>
      </c>
      <c r="D486" s="246" t="s">
        <v>80</v>
      </c>
      <c r="E486" s="249">
        <v>1.0</v>
      </c>
      <c r="F486" s="262"/>
      <c r="G486" s="262"/>
      <c r="H486" s="262"/>
      <c r="I486" s="262"/>
      <c r="J486" s="251">
        <f t="shared" si="337"/>
        <v>0</v>
      </c>
      <c r="K486" s="252">
        <f t="shared" si="355"/>
        <v>1</v>
      </c>
      <c r="L486" s="214"/>
      <c r="M486" s="253"/>
      <c r="N486" s="254"/>
      <c r="O486" s="214"/>
      <c r="P486" s="227"/>
      <c r="Q486" s="255"/>
      <c r="R486" s="250">
        <v>0.0</v>
      </c>
      <c r="S486" s="262"/>
      <c r="T486" s="262"/>
      <c r="U486" s="262"/>
      <c r="V486" s="262"/>
      <c r="W486" s="250">
        <f t="shared" si="339"/>
        <v>0</v>
      </c>
      <c r="X486" s="250">
        <f t="shared" si="349"/>
        <v>0</v>
      </c>
      <c r="Y486" s="250">
        <f t="shared" si="348"/>
        <v>1</v>
      </c>
      <c r="Z486" s="214" t="str">
        <f t="shared" si="350"/>
        <v>TIDAK SAMA</v>
      </c>
      <c r="AA486" s="214" t="str">
        <f t="shared" si="351"/>
        <v>TIDAK SAMA</v>
      </c>
      <c r="AB486" s="246" t="s">
        <v>6210</v>
      </c>
      <c r="AC486" s="246" t="s">
        <v>341</v>
      </c>
      <c r="AD486" s="249">
        <v>4.0</v>
      </c>
      <c r="AE486" s="281"/>
      <c r="AF486" s="214" t="str">
        <f t="shared" si="352"/>
        <v>TIDAK SAMA</v>
      </c>
      <c r="AG486" s="214" t="str">
        <f t="shared" si="353"/>
        <v>SAMA</v>
      </c>
      <c r="AH486" s="246" t="s">
        <v>6210</v>
      </c>
      <c r="AI486" s="246" t="s">
        <v>341</v>
      </c>
      <c r="AJ486" s="250">
        <v>3.0</v>
      </c>
      <c r="AK486" s="214" t="str">
        <f t="shared" si="354"/>
        <v>normal</v>
      </c>
    </row>
    <row r="487" ht="15.0" customHeight="1">
      <c r="A487" s="267"/>
      <c r="B487" s="268" t="s">
        <v>6211</v>
      </c>
      <c r="C487" s="269" t="s">
        <v>341</v>
      </c>
      <c r="D487" s="269" t="s">
        <v>80</v>
      </c>
      <c r="E487" s="287">
        <v>1.0</v>
      </c>
      <c r="F487" s="272"/>
      <c r="G487" s="272"/>
      <c r="H487" s="272"/>
      <c r="I487" s="272"/>
      <c r="J487" s="273">
        <f t="shared" si="337"/>
        <v>0</v>
      </c>
      <c r="K487" s="274">
        <f t="shared" si="355"/>
        <v>1</v>
      </c>
      <c r="L487" s="267"/>
      <c r="M487" s="275" t="s">
        <v>6210</v>
      </c>
      <c r="N487" s="276">
        <v>4.0</v>
      </c>
      <c r="O487" s="267" t="str">
        <f t="shared" ref="O487:O491" si="356">IF(E487=N487,"Sama","Tidak Sama")</f>
        <v>Tidak Sama</v>
      </c>
      <c r="P487" s="277"/>
      <c r="Q487" s="278"/>
      <c r="R487" s="279">
        <v>1.0</v>
      </c>
      <c r="S487" s="272"/>
      <c r="T487" s="272"/>
      <c r="U487" s="272"/>
      <c r="V487" s="271"/>
      <c r="W487" s="280">
        <f t="shared" si="339"/>
        <v>0</v>
      </c>
      <c r="X487" s="280">
        <f t="shared" si="349"/>
        <v>1</v>
      </c>
      <c r="Y487" s="280">
        <f t="shared" si="348"/>
        <v>0</v>
      </c>
      <c r="Z487" s="267"/>
      <c r="AA487" s="267"/>
      <c r="AB487" s="269"/>
      <c r="AC487" s="269"/>
      <c r="AD487" s="287"/>
      <c r="AE487" s="289"/>
      <c r="AF487" s="267"/>
      <c r="AG487" s="267"/>
      <c r="AH487" s="269"/>
      <c r="AI487" s="269"/>
      <c r="AJ487" s="280"/>
      <c r="AK487" s="267"/>
    </row>
    <row r="488" ht="15.0" customHeight="1">
      <c r="A488" s="214"/>
      <c r="B488" s="246" t="s">
        <v>5981</v>
      </c>
      <c r="C488" s="246" t="s">
        <v>6131</v>
      </c>
      <c r="D488" s="246" t="s">
        <v>80</v>
      </c>
      <c r="E488" s="249">
        <v>0.0</v>
      </c>
      <c r="F488" s="262"/>
      <c r="G488" s="262"/>
      <c r="H488" s="262"/>
      <c r="I488" s="262"/>
      <c r="J488" s="251">
        <f t="shared" si="337"/>
        <v>0</v>
      </c>
      <c r="K488" s="252">
        <f t="shared" si="355"/>
        <v>0</v>
      </c>
      <c r="L488" s="214"/>
      <c r="M488" s="253" t="s">
        <v>5981</v>
      </c>
      <c r="N488" s="254">
        <v>4.0</v>
      </c>
      <c r="O488" s="214" t="str">
        <f t="shared" si="356"/>
        <v>Tidak Sama</v>
      </c>
      <c r="P488" s="227"/>
      <c r="Q488" s="255"/>
      <c r="R488" s="250">
        <v>0.0</v>
      </c>
      <c r="S488" s="262"/>
      <c r="T488" s="262"/>
      <c r="U488" s="262"/>
      <c r="V488" s="262"/>
      <c r="W488" s="250">
        <f t="shared" si="339"/>
        <v>0</v>
      </c>
      <c r="X488" s="250">
        <f t="shared" si="349"/>
        <v>0</v>
      </c>
      <c r="Y488" s="250">
        <f t="shared" si="348"/>
        <v>0</v>
      </c>
      <c r="Z488" s="214"/>
      <c r="AA488" s="214"/>
      <c r="AB488" s="246"/>
      <c r="AC488" s="246"/>
      <c r="AD488" s="249"/>
      <c r="AE488" s="281"/>
      <c r="AF488" s="214"/>
      <c r="AG488" s="214"/>
      <c r="AH488" s="246"/>
      <c r="AI488" s="246"/>
      <c r="AJ488" s="250"/>
      <c r="AK488" s="214"/>
    </row>
    <row r="489" ht="15.0" customHeight="1">
      <c r="A489" s="214"/>
      <c r="B489" s="247" t="s">
        <v>6049</v>
      </c>
      <c r="C489" s="261">
        <v>5711730.0</v>
      </c>
      <c r="D489" s="246" t="s">
        <v>80</v>
      </c>
      <c r="E489" s="257">
        <v>13.0</v>
      </c>
      <c r="F489" s="262"/>
      <c r="G489" s="262"/>
      <c r="H489" s="262"/>
      <c r="I489" s="266"/>
      <c r="J489" s="251">
        <f t="shared" si="337"/>
        <v>0</v>
      </c>
      <c r="K489" s="252">
        <f t="shared" si="355"/>
        <v>13</v>
      </c>
      <c r="L489" s="214"/>
      <c r="M489" s="263" t="s">
        <v>6049</v>
      </c>
      <c r="N489" s="254">
        <v>4.0</v>
      </c>
      <c r="O489" s="214" t="str">
        <f t="shared" si="356"/>
        <v>Tidak Sama</v>
      </c>
      <c r="P489" s="227"/>
      <c r="Q489" s="255"/>
      <c r="R489" s="258">
        <v>11.0</v>
      </c>
      <c r="S489" s="266"/>
      <c r="T489" s="266"/>
      <c r="U489" s="266"/>
      <c r="V489" s="266">
        <v>2.0</v>
      </c>
      <c r="W489" s="250">
        <f t="shared" si="339"/>
        <v>2</v>
      </c>
      <c r="X489" s="250">
        <f t="shared" si="349"/>
        <v>13</v>
      </c>
      <c r="Y489" s="250">
        <f t="shared" si="348"/>
        <v>0</v>
      </c>
      <c r="Z489" s="214"/>
      <c r="AA489" s="214"/>
      <c r="AB489" s="246"/>
      <c r="AC489" s="246"/>
      <c r="AD489" s="249"/>
      <c r="AE489" s="281"/>
      <c r="AF489" s="214"/>
      <c r="AG489" s="214"/>
      <c r="AH489" s="246"/>
      <c r="AI489" s="246"/>
      <c r="AJ489" s="250"/>
      <c r="AK489" s="214"/>
    </row>
    <row r="490" ht="15.0" customHeight="1">
      <c r="A490" s="214"/>
      <c r="B490" s="247" t="s">
        <v>6049</v>
      </c>
      <c r="C490" s="284" t="s">
        <v>6051</v>
      </c>
      <c r="D490" s="246" t="s">
        <v>80</v>
      </c>
      <c r="E490" s="257">
        <v>5.0</v>
      </c>
      <c r="F490" s="262"/>
      <c r="G490" s="262"/>
      <c r="H490" s="262"/>
      <c r="I490" s="266"/>
      <c r="J490" s="251">
        <f t="shared" si="337"/>
        <v>0</v>
      </c>
      <c r="K490" s="252">
        <f t="shared" si="355"/>
        <v>5</v>
      </c>
      <c r="L490" s="214"/>
      <c r="M490" s="263" t="s">
        <v>6049</v>
      </c>
      <c r="N490" s="254">
        <v>6.0</v>
      </c>
      <c r="O490" s="214" t="str">
        <f t="shared" si="356"/>
        <v>Tidak Sama</v>
      </c>
      <c r="P490" s="227"/>
      <c r="Q490" s="255"/>
      <c r="R490" s="250">
        <v>0.0</v>
      </c>
      <c r="S490" s="262"/>
      <c r="T490" s="262"/>
      <c r="U490" s="262"/>
      <c r="V490" s="262"/>
      <c r="W490" s="250">
        <f t="shared" si="339"/>
        <v>0</v>
      </c>
      <c r="X490" s="250">
        <f t="shared" si="349"/>
        <v>0</v>
      </c>
      <c r="Y490" s="250">
        <f t="shared" si="348"/>
        <v>5</v>
      </c>
      <c r="Z490" s="214"/>
      <c r="AA490" s="214"/>
      <c r="AB490" s="246"/>
      <c r="AC490" s="246"/>
      <c r="AD490" s="249"/>
      <c r="AE490" s="281"/>
      <c r="AF490" s="214"/>
      <c r="AG490" s="214"/>
      <c r="AH490" s="246"/>
      <c r="AI490" s="246"/>
      <c r="AJ490" s="250"/>
      <c r="AK490" s="214"/>
    </row>
    <row r="491" ht="15.0" customHeight="1">
      <c r="A491" s="307"/>
      <c r="B491" s="308" t="s">
        <v>6212</v>
      </c>
      <c r="C491" s="309" t="s">
        <v>362</v>
      </c>
      <c r="D491" s="309" t="s">
        <v>80</v>
      </c>
      <c r="E491" s="310">
        <v>71.0</v>
      </c>
      <c r="F491" s="311">
        <v>15.0</v>
      </c>
      <c r="G491" s="312"/>
      <c r="H491" s="311">
        <v>19.0</v>
      </c>
      <c r="I491" s="312"/>
      <c r="J491" s="313">
        <f t="shared" si="337"/>
        <v>34</v>
      </c>
      <c r="K491" s="314">
        <f t="shared" si="355"/>
        <v>105</v>
      </c>
      <c r="L491" s="307"/>
      <c r="M491" s="315" t="s">
        <v>3532</v>
      </c>
      <c r="N491" s="316">
        <v>23.0</v>
      </c>
      <c r="O491" s="307" t="str">
        <f t="shared" si="356"/>
        <v>Tidak Sama</v>
      </c>
      <c r="P491" s="317"/>
      <c r="Q491" s="318"/>
      <c r="R491" s="319">
        <v>71.0</v>
      </c>
      <c r="S491" s="311">
        <v>6.0</v>
      </c>
      <c r="T491" s="311">
        <v>10.0</v>
      </c>
      <c r="U491" s="311">
        <v>9.0</v>
      </c>
      <c r="V491" s="311">
        <v>4.0</v>
      </c>
      <c r="W491" s="320">
        <f t="shared" si="339"/>
        <v>29</v>
      </c>
      <c r="X491" s="320">
        <f t="shared" si="349"/>
        <v>100</v>
      </c>
      <c r="Y491" s="320">
        <f t="shared" si="348"/>
        <v>5</v>
      </c>
      <c r="Z491" s="307"/>
      <c r="AA491" s="307"/>
      <c r="AB491" s="309"/>
      <c r="AC491" s="321"/>
      <c r="AD491" s="322"/>
      <c r="AE491" s="323"/>
      <c r="AF491" s="307"/>
      <c r="AG491" s="307"/>
      <c r="AH491" s="309"/>
      <c r="AI491" s="321"/>
      <c r="AJ491" s="320"/>
      <c r="AK491" s="307"/>
    </row>
    <row r="492" ht="15.0" customHeight="1">
      <c r="A492" s="214"/>
      <c r="B492" s="247" t="s">
        <v>78</v>
      </c>
      <c r="C492" s="247" t="s">
        <v>79</v>
      </c>
      <c r="D492" s="248" t="s">
        <v>80</v>
      </c>
      <c r="E492" s="249">
        <v>0.0</v>
      </c>
      <c r="F492" s="250"/>
      <c r="G492" s="250"/>
      <c r="H492" s="250"/>
      <c r="I492" s="250"/>
      <c r="J492" s="251">
        <f t="shared" si="337"/>
        <v>0</v>
      </c>
      <c r="K492" s="252">
        <f t="shared" si="355"/>
        <v>0</v>
      </c>
      <c r="L492" s="214"/>
      <c r="M492" s="263"/>
      <c r="N492" s="254"/>
      <c r="O492" s="214"/>
      <c r="P492" s="227"/>
      <c r="Q492" s="255"/>
      <c r="R492" s="250">
        <v>0.0</v>
      </c>
      <c r="S492" s="250"/>
      <c r="T492" s="250"/>
      <c r="U492" s="250"/>
      <c r="V492" s="250"/>
      <c r="W492" s="250">
        <f t="shared" si="339"/>
        <v>0</v>
      </c>
      <c r="X492" s="250">
        <f t="shared" si="349"/>
        <v>0</v>
      </c>
      <c r="Y492" s="250">
        <f t="shared" si="348"/>
        <v>0</v>
      </c>
      <c r="Z492" s="214"/>
      <c r="AA492" s="214"/>
      <c r="AB492" s="246"/>
      <c r="AC492" s="246"/>
      <c r="AD492" s="249"/>
      <c r="AE492" s="281"/>
      <c r="AF492" s="214"/>
      <c r="AG492" s="214"/>
      <c r="AH492" s="246"/>
      <c r="AI492" s="246"/>
      <c r="AJ492" s="250"/>
      <c r="AK492" s="214"/>
    </row>
    <row r="493" ht="15.0" customHeight="1">
      <c r="A493" s="214"/>
      <c r="B493" s="246" t="s">
        <v>78</v>
      </c>
      <c r="C493" s="247" t="s">
        <v>84</v>
      </c>
      <c r="D493" s="248" t="s">
        <v>80</v>
      </c>
      <c r="E493" s="257">
        <v>9.0</v>
      </c>
      <c r="F493" s="262"/>
      <c r="G493" s="266"/>
      <c r="H493" s="262"/>
      <c r="I493" s="262"/>
      <c r="J493" s="251">
        <f t="shared" si="337"/>
        <v>0</v>
      </c>
      <c r="K493" s="252">
        <f t="shared" si="355"/>
        <v>9</v>
      </c>
      <c r="L493" s="214"/>
      <c r="M493" s="253" t="s">
        <v>78</v>
      </c>
      <c r="N493" s="254">
        <v>6.0</v>
      </c>
      <c r="O493" s="214" t="str">
        <f t="shared" ref="O493:O494" si="357">IF(E493=N493,"Sama","Tidak Sama")</f>
        <v>Tidak Sama</v>
      </c>
      <c r="P493" s="227"/>
      <c r="Q493" s="255"/>
      <c r="R493" s="258">
        <v>3.0</v>
      </c>
      <c r="S493" s="262"/>
      <c r="T493" s="262"/>
      <c r="U493" s="262"/>
      <c r="V493" s="266"/>
      <c r="W493" s="250">
        <f t="shared" si="339"/>
        <v>0</v>
      </c>
      <c r="X493" s="250">
        <f t="shared" si="349"/>
        <v>3</v>
      </c>
      <c r="Y493" s="250">
        <f t="shared" si="348"/>
        <v>6</v>
      </c>
      <c r="Z493" s="214"/>
      <c r="AA493" s="214"/>
      <c r="AB493" s="246"/>
      <c r="AC493" s="246"/>
      <c r="AD493" s="249"/>
      <c r="AE493" s="281"/>
      <c r="AF493" s="214"/>
      <c r="AG493" s="214"/>
      <c r="AH493" s="246"/>
      <c r="AI493" s="246"/>
      <c r="AJ493" s="250"/>
      <c r="AK493" s="214"/>
    </row>
    <row r="494" ht="15.0" customHeight="1">
      <c r="A494" s="214"/>
      <c r="B494" s="247" t="s">
        <v>6015</v>
      </c>
      <c r="C494" s="247" t="s">
        <v>5478</v>
      </c>
      <c r="D494" s="246" t="s">
        <v>80</v>
      </c>
      <c r="E494" s="249">
        <v>3.0</v>
      </c>
      <c r="F494" s="262"/>
      <c r="G494" s="262"/>
      <c r="H494" s="262"/>
      <c r="I494" s="262"/>
      <c r="J494" s="251">
        <f t="shared" si="337"/>
        <v>0</v>
      </c>
      <c r="K494" s="252">
        <f t="shared" si="355"/>
        <v>3</v>
      </c>
      <c r="L494" s="214"/>
      <c r="M494" s="263" t="s">
        <v>6015</v>
      </c>
      <c r="N494" s="254">
        <v>2.0</v>
      </c>
      <c r="O494" s="214" t="str">
        <f t="shared" si="357"/>
        <v>Tidak Sama</v>
      </c>
      <c r="P494" s="227"/>
      <c r="Q494" s="255"/>
      <c r="R494" s="250">
        <v>0.0</v>
      </c>
      <c r="S494" s="262"/>
      <c r="T494" s="262"/>
      <c r="U494" s="262"/>
      <c r="V494" s="262"/>
      <c r="W494" s="250">
        <f t="shared" si="339"/>
        <v>0</v>
      </c>
      <c r="X494" s="250">
        <f t="shared" si="349"/>
        <v>0</v>
      </c>
      <c r="Y494" s="250">
        <f t="shared" si="348"/>
        <v>3</v>
      </c>
      <c r="Z494" s="214" t="str">
        <f t="shared" ref="Z494:Z496" si="358">IF(AB494=B494,"SAMA","TIDAK SAMA")</f>
        <v>TIDAK SAMA</v>
      </c>
      <c r="AA494" s="214" t="str">
        <f t="shared" ref="AA494:AA496" si="359">IF(C494=AC494,"SAMA","TIDAK SAMA")</f>
        <v>TIDAK SAMA</v>
      </c>
      <c r="AB494" s="246" t="s">
        <v>6213</v>
      </c>
      <c r="AC494" s="247" t="s">
        <v>5604</v>
      </c>
      <c r="AD494" s="249">
        <v>2.0</v>
      </c>
      <c r="AE494" s="281"/>
      <c r="AF494" s="214" t="str">
        <f t="shared" ref="AF494:AF496" si="360">IF(B494=AH494,"SAMA","TIDAK SAMA")</f>
        <v>TIDAK SAMA</v>
      </c>
      <c r="AG494" s="214" t="str">
        <f t="shared" ref="AG494:AG496" si="361">IF(AC494=AI494,"SAMA","TIDAK")</f>
        <v>SAMA</v>
      </c>
      <c r="AH494" s="246" t="s">
        <v>6213</v>
      </c>
      <c r="AI494" s="247" t="s">
        <v>5604</v>
      </c>
      <c r="AJ494" s="250">
        <v>0.0</v>
      </c>
      <c r="AK494" s="214" t="str">
        <f t="shared" ref="AK494:AK496" si="362">IF(Y494&lt;0,"tidak normal","normal")</f>
        <v>normal</v>
      </c>
    </row>
    <row r="495" ht="15.0" customHeight="1">
      <c r="A495" s="214"/>
      <c r="B495" s="261" t="s">
        <v>6214</v>
      </c>
      <c r="C495" s="247" t="s">
        <v>335</v>
      </c>
      <c r="D495" s="246" t="s">
        <v>80</v>
      </c>
      <c r="E495" s="257">
        <v>21.0</v>
      </c>
      <c r="F495" s="262"/>
      <c r="G495" s="262"/>
      <c r="H495" s="262"/>
      <c r="I495" s="266"/>
      <c r="J495" s="251">
        <f t="shared" si="337"/>
        <v>0</v>
      </c>
      <c r="K495" s="252">
        <f t="shared" si="355"/>
        <v>21</v>
      </c>
      <c r="L495" s="214"/>
      <c r="M495" s="263"/>
      <c r="N495" s="254"/>
      <c r="O495" s="214"/>
      <c r="P495" s="227"/>
      <c r="Q495" s="255"/>
      <c r="R495" s="258">
        <v>17.0</v>
      </c>
      <c r="S495" s="266"/>
      <c r="T495" s="266"/>
      <c r="U495" s="266">
        <v>4.0</v>
      </c>
      <c r="V495" s="266"/>
      <c r="W495" s="250">
        <f t="shared" si="339"/>
        <v>4</v>
      </c>
      <c r="X495" s="250">
        <f t="shared" si="349"/>
        <v>21</v>
      </c>
      <c r="Y495" s="250">
        <f t="shared" si="348"/>
        <v>0</v>
      </c>
      <c r="Z495" s="214" t="str">
        <f t="shared" si="358"/>
        <v>TIDAK SAMA</v>
      </c>
      <c r="AA495" s="214" t="str">
        <f t="shared" si="359"/>
        <v>TIDAK SAMA</v>
      </c>
      <c r="AB495" s="246" t="s">
        <v>6213</v>
      </c>
      <c r="AC495" s="247" t="s">
        <v>6215</v>
      </c>
      <c r="AD495" s="249">
        <v>1.0</v>
      </c>
      <c r="AE495" s="281"/>
      <c r="AF495" s="214" t="str">
        <f t="shared" si="360"/>
        <v>TIDAK SAMA</v>
      </c>
      <c r="AG495" s="214" t="str">
        <f t="shared" si="361"/>
        <v>SAMA</v>
      </c>
      <c r="AH495" s="246" t="s">
        <v>6213</v>
      </c>
      <c r="AI495" s="247" t="s">
        <v>6215</v>
      </c>
      <c r="AJ495" s="250">
        <v>0.0</v>
      </c>
      <c r="AK495" s="214" t="str">
        <f t="shared" si="362"/>
        <v>normal</v>
      </c>
    </row>
    <row r="496" ht="15.0" customHeight="1">
      <c r="A496" s="214"/>
      <c r="B496" s="246" t="s">
        <v>6025</v>
      </c>
      <c r="C496" s="246" t="s">
        <v>5324</v>
      </c>
      <c r="D496" s="246" t="s">
        <v>80</v>
      </c>
      <c r="E496" s="257">
        <v>1.0</v>
      </c>
      <c r="F496" s="262"/>
      <c r="G496" s="262"/>
      <c r="H496" s="262"/>
      <c r="I496" s="262"/>
      <c r="J496" s="251">
        <f t="shared" si="337"/>
        <v>0</v>
      </c>
      <c r="K496" s="252">
        <f t="shared" si="355"/>
        <v>1</v>
      </c>
      <c r="L496" s="214"/>
      <c r="M496" s="253" t="s">
        <v>6025</v>
      </c>
      <c r="N496" s="254">
        <v>1.0</v>
      </c>
      <c r="O496" s="214" t="str">
        <f t="shared" ref="O496:O498" si="363">IF(E496=N496,"Sama","Tidak Sama")</f>
        <v>Sama</v>
      </c>
      <c r="P496" s="227"/>
      <c r="Q496" s="255"/>
      <c r="R496" s="258">
        <v>1.0</v>
      </c>
      <c r="S496" s="262"/>
      <c r="T496" s="262"/>
      <c r="U496" s="266"/>
      <c r="V496" s="262"/>
      <c r="W496" s="250">
        <f t="shared" si="339"/>
        <v>0</v>
      </c>
      <c r="X496" s="250">
        <f t="shared" si="349"/>
        <v>1</v>
      </c>
      <c r="Y496" s="250">
        <f t="shared" si="348"/>
        <v>0</v>
      </c>
      <c r="Z496" s="214" t="str">
        <f t="shared" si="358"/>
        <v>TIDAK SAMA</v>
      </c>
      <c r="AA496" s="214" t="str">
        <f t="shared" si="359"/>
        <v>TIDAK SAMA</v>
      </c>
      <c r="AB496" s="247" t="s">
        <v>6216</v>
      </c>
      <c r="AC496" s="247" t="s">
        <v>6217</v>
      </c>
      <c r="AD496" s="249">
        <v>4.0</v>
      </c>
      <c r="AE496" s="281"/>
      <c r="AF496" s="214" t="str">
        <f t="shared" si="360"/>
        <v>TIDAK SAMA</v>
      </c>
      <c r="AG496" s="214" t="str">
        <f t="shared" si="361"/>
        <v>SAMA</v>
      </c>
      <c r="AH496" s="247" t="s">
        <v>6216</v>
      </c>
      <c r="AI496" s="247" t="s">
        <v>6217</v>
      </c>
      <c r="AJ496" s="250">
        <v>2.0</v>
      </c>
      <c r="AK496" s="214" t="str">
        <f t="shared" si="362"/>
        <v>normal</v>
      </c>
    </row>
    <row r="497" ht="15.0" customHeight="1">
      <c r="A497" s="214"/>
      <c r="B497" s="268" t="s">
        <v>6218</v>
      </c>
      <c r="C497" s="269">
        <v>5.223022134E9</v>
      </c>
      <c r="D497" s="246" t="s">
        <v>80</v>
      </c>
      <c r="E497" s="257">
        <v>12.0</v>
      </c>
      <c r="F497" s="266">
        <v>2.0</v>
      </c>
      <c r="G497" s="266"/>
      <c r="H497" s="266">
        <v>2.0</v>
      </c>
      <c r="I497" s="262"/>
      <c r="J497" s="251">
        <f t="shared" si="337"/>
        <v>4</v>
      </c>
      <c r="K497" s="252">
        <f t="shared" si="355"/>
        <v>16</v>
      </c>
      <c r="L497" s="214"/>
      <c r="M497" s="253" t="s">
        <v>5985</v>
      </c>
      <c r="N497" s="254">
        <v>1.0</v>
      </c>
      <c r="O497" s="214" t="str">
        <f t="shared" si="363"/>
        <v>Tidak Sama</v>
      </c>
      <c r="P497" s="227"/>
      <c r="Q497" s="255"/>
      <c r="R497" s="258">
        <v>12.0</v>
      </c>
      <c r="S497" s="266"/>
      <c r="T497" s="266">
        <v>2.0</v>
      </c>
      <c r="U497" s="266"/>
      <c r="V497" s="266"/>
      <c r="W497" s="250">
        <f t="shared" si="339"/>
        <v>2</v>
      </c>
      <c r="X497" s="250">
        <f t="shared" si="349"/>
        <v>14</v>
      </c>
      <c r="Y497" s="250">
        <f t="shared" si="348"/>
        <v>2</v>
      </c>
      <c r="Z497" s="214"/>
      <c r="AA497" s="214"/>
      <c r="AB497" s="247"/>
      <c r="AC497" s="247"/>
      <c r="AD497" s="249"/>
      <c r="AE497" s="281"/>
      <c r="AF497" s="214"/>
      <c r="AG497" s="214"/>
      <c r="AH497" s="247"/>
      <c r="AI497" s="247"/>
      <c r="AJ497" s="250"/>
      <c r="AK497" s="214"/>
    </row>
    <row r="498" ht="15.0" customHeight="1">
      <c r="A498" s="214"/>
      <c r="B498" s="247" t="s">
        <v>3546</v>
      </c>
      <c r="C498" s="247" t="s">
        <v>5236</v>
      </c>
      <c r="D498" s="248" t="s">
        <v>80</v>
      </c>
      <c r="E498" s="249">
        <v>4.0</v>
      </c>
      <c r="F498" s="262"/>
      <c r="G498" s="262"/>
      <c r="H498" s="262"/>
      <c r="I498" s="262"/>
      <c r="J498" s="251">
        <f t="shared" si="337"/>
        <v>0</v>
      </c>
      <c r="K498" s="252">
        <f t="shared" si="355"/>
        <v>4</v>
      </c>
      <c r="L498" s="214"/>
      <c r="M498" s="263" t="s">
        <v>5976</v>
      </c>
      <c r="N498" s="254">
        <v>1.0</v>
      </c>
      <c r="O498" s="214" t="str">
        <f t="shared" si="363"/>
        <v>Tidak Sama</v>
      </c>
      <c r="P498" s="227"/>
      <c r="Q498" s="255"/>
      <c r="R498" s="258">
        <v>2.0</v>
      </c>
      <c r="S498" s="262"/>
      <c r="T498" s="262"/>
      <c r="U498" s="262"/>
      <c r="V498" s="266"/>
      <c r="W498" s="250">
        <f t="shared" si="339"/>
        <v>0</v>
      </c>
      <c r="X498" s="250">
        <f t="shared" si="349"/>
        <v>2</v>
      </c>
      <c r="Y498" s="250">
        <f t="shared" si="348"/>
        <v>2</v>
      </c>
      <c r="Z498" s="214"/>
      <c r="AA498" s="214"/>
      <c r="AB498" s="247"/>
      <c r="AC498" s="247"/>
      <c r="AD498" s="249"/>
      <c r="AE498" s="281"/>
      <c r="AF498" s="214"/>
      <c r="AG498" s="214"/>
      <c r="AH498" s="247"/>
      <c r="AI498" s="247"/>
      <c r="AJ498" s="250"/>
      <c r="AK498" s="214"/>
    </row>
    <row r="499" ht="15.0" customHeight="1">
      <c r="A499" s="214"/>
      <c r="B499" s="246" t="s">
        <v>3546</v>
      </c>
      <c r="C499" s="247" t="s">
        <v>1757</v>
      </c>
      <c r="D499" s="246" t="s">
        <v>80</v>
      </c>
      <c r="E499" s="249">
        <v>0.0</v>
      </c>
      <c r="F499" s="262"/>
      <c r="G499" s="262"/>
      <c r="H499" s="262"/>
      <c r="I499" s="262"/>
      <c r="J499" s="251">
        <f t="shared" si="337"/>
        <v>0</v>
      </c>
      <c r="K499" s="252">
        <f t="shared" si="355"/>
        <v>0</v>
      </c>
      <c r="L499" s="214"/>
      <c r="M499" s="263"/>
      <c r="N499" s="254"/>
      <c r="O499" s="214"/>
      <c r="P499" s="227"/>
      <c r="Q499" s="255"/>
      <c r="R499" s="250">
        <v>0.0</v>
      </c>
      <c r="S499" s="262"/>
      <c r="T499" s="262"/>
      <c r="U499" s="262"/>
      <c r="V499" s="262"/>
      <c r="W499" s="250">
        <f t="shared" si="339"/>
        <v>0</v>
      </c>
      <c r="X499" s="250">
        <f t="shared" si="349"/>
        <v>0</v>
      </c>
      <c r="Y499" s="250">
        <f t="shared" si="348"/>
        <v>0</v>
      </c>
      <c r="Z499" s="214"/>
      <c r="AA499" s="214"/>
      <c r="AB499" s="247"/>
      <c r="AC499" s="247"/>
      <c r="AD499" s="249"/>
      <c r="AE499" s="281"/>
      <c r="AF499" s="214"/>
      <c r="AG499" s="214"/>
      <c r="AH499" s="247"/>
      <c r="AI499" s="247"/>
      <c r="AJ499" s="250"/>
      <c r="AK499" s="214"/>
    </row>
    <row r="500" ht="15.0" customHeight="1">
      <c r="A500" s="214"/>
      <c r="B500" s="246" t="s">
        <v>6219</v>
      </c>
      <c r="C500" s="246" t="s">
        <v>6220</v>
      </c>
      <c r="D500" s="246" t="s">
        <v>80</v>
      </c>
      <c r="E500" s="249">
        <v>1.0</v>
      </c>
      <c r="F500" s="262"/>
      <c r="G500" s="262"/>
      <c r="H500" s="262"/>
      <c r="I500" s="262"/>
      <c r="J500" s="251">
        <f t="shared" si="337"/>
        <v>0</v>
      </c>
      <c r="K500" s="252">
        <f t="shared" si="355"/>
        <v>1</v>
      </c>
      <c r="L500" s="214"/>
      <c r="M500" s="253"/>
      <c r="N500" s="254"/>
      <c r="O500" s="214"/>
      <c r="P500" s="227"/>
      <c r="Q500" s="255"/>
      <c r="R500" s="250">
        <v>0.0</v>
      </c>
      <c r="S500" s="262"/>
      <c r="T500" s="262"/>
      <c r="U500" s="262"/>
      <c r="V500" s="262"/>
      <c r="W500" s="250">
        <f t="shared" si="339"/>
        <v>0</v>
      </c>
      <c r="X500" s="250">
        <f t="shared" si="349"/>
        <v>0</v>
      </c>
      <c r="Y500" s="250">
        <f t="shared" si="348"/>
        <v>1</v>
      </c>
      <c r="Z500" s="214"/>
      <c r="AA500" s="214"/>
      <c r="AB500" s="247"/>
      <c r="AC500" s="247"/>
      <c r="AD500" s="249"/>
      <c r="AE500" s="281"/>
      <c r="AF500" s="214"/>
      <c r="AG500" s="214"/>
      <c r="AH500" s="247"/>
      <c r="AI500" s="247"/>
      <c r="AJ500" s="250"/>
      <c r="AK500" s="214"/>
    </row>
    <row r="501" ht="15.0" customHeight="1">
      <c r="A501" s="214"/>
      <c r="B501" s="246" t="s">
        <v>6221</v>
      </c>
      <c r="C501" s="247" t="s">
        <v>2391</v>
      </c>
      <c r="D501" s="248" t="s">
        <v>80</v>
      </c>
      <c r="E501" s="257">
        <v>1.0</v>
      </c>
      <c r="F501" s="250"/>
      <c r="G501" s="250"/>
      <c r="H501" s="250"/>
      <c r="I501" s="250"/>
      <c r="J501" s="251">
        <f t="shared" si="337"/>
        <v>0</v>
      </c>
      <c r="K501" s="252">
        <f t="shared" si="355"/>
        <v>1</v>
      </c>
      <c r="L501" s="214"/>
      <c r="M501" s="253"/>
      <c r="N501" s="254"/>
      <c r="O501" s="214"/>
      <c r="P501" s="227"/>
      <c r="Q501" s="255"/>
      <c r="R501" s="258">
        <v>1.0</v>
      </c>
      <c r="S501" s="250"/>
      <c r="T501" s="258"/>
      <c r="U501" s="250"/>
      <c r="V501" s="250"/>
      <c r="W501" s="250">
        <f t="shared" si="339"/>
        <v>0</v>
      </c>
      <c r="X501" s="250">
        <f t="shared" si="349"/>
        <v>1</v>
      </c>
      <c r="Y501" s="250">
        <f t="shared" si="348"/>
        <v>0</v>
      </c>
      <c r="Z501" s="214" t="str">
        <f t="shared" ref="Z501:Z503" si="364">IF(AB501=B501,"SAMA","TIDAK SAMA")</f>
        <v>TIDAK SAMA</v>
      </c>
      <c r="AA501" s="214" t="str">
        <f t="shared" ref="AA501:AA503" si="365">IF(C501=AC501,"SAMA","TIDAK SAMA")</f>
        <v>TIDAK SAMA</v>
      </c>
      <c r="AB501" s="246" t="s">
        <v>78</v>
      </c>
      <c r="AC501" s="247" t="s">
        <v>84</v>
      </c>
      <c r="AD501" s="249">
        <v>6.0</v>
      </c>
      <c r="AE501" s="281"/>
      <c r="AF501" s="214" t="str">
        <f t="shared" ref="AF501:AF503" si="366">IF(B501=AH501,"SAMA","TIDAK SAMA")</f>
        <v>TIDAK SAMA</v>
      </c>
      <c r="AG501" s="214" t="str">
        <f t="shared" ref="AG501:AG503" si="367">IF(AC501=AI501,"SAMA","TIDAK")</f>
        <v>SAMA</v>
      </c>
      <c r="AH501" s="246" t="s">
        <v>78</v>
      </c>
      <c r="AI501" s="247" t="s">
        <v>84</v>
      </c>
      <c r="AJ501" s="250">
        <v>2.0</v>
      </c>
      <c r="AK501" s="214" t="str">
        <f t="shared" ref="AK501:AK503" si="368">IF(Y501&lt;0,"tidak normal","normal")</f>
        <v>normal</v>
      </c>
    </row>
    <row r="502" ht="15.0" customHeight="1">
      <c r="A502" s="214"/>
      <c r="B502" s="268" t="s">
        <v>6222</v>
      </c>
      <c r="C502" s="269">
        <v>5.22396491E9</v>
      </c>
      <c r="D502" s="246" t="s">
        <v>80</v>
      </c>
      <c r="E502" s="257">
        <v>15.0</v>
      </c>
      <c r="F502" s="262"/>
      <c r="G502" s="266"/>
      <c r="H502" s="262"/>
      <c r="I502" s="262"/>
      <c r="J502" s="251">
        <f t="shared" si="337"/>
        <v>0</v>
      </c>
      <c r="K502" s="252">
        <f t="shared" si="355"/>
        <v>15</v>
      </c>
      <c r="L502" s="214"/>
      <c r="M502" s="253"/>
      <c r="N502" s="254"/>
      <c r="O502" s="214"/>
      <c r="P502" s="227"/>
      <c r="Q502" s="214"/>
      <c r="R502" s="258">
        <v>7.0</v>
      </c>
      <c r="S502" s="266"/>
      <c r="T502" s="266"/>
      <c r="U502" s="266">
        <v>2.0</v>
      </c>
      <c r="V502" s="266"/>
      <c r="W502" s="250">
        <f t="shared" si="339"/>
        <v>2</v>
      </c>
      <c r="X502" s="250">
        <f t="shared" si="349"/>
        <v>9</v>
      </c>
      <c r="Y502" s="250">
        <f t="shared" si="348"/>
        <v>6</v>
      </c>
      <c r="Z502" s="214" t="str">
        <f t="shared" si="364"/>
        <v>TIDAK SAMA</v>
      </c>
      <c r="AA502" s="214" t="str">
        <f t="shared" si="365"/>
        <v>TIDAK SAMA</v>
      </c>
      <c r="AB502" s="246" t="s">
        <v>6022</v>
      </c>
      <c r="AC502" s="247" t="s">
        <v>4020</v>
      </c>
      <c r="AD502" s="249">
        <v>2.0</v>
      </c>
      <c r="AE502" s="281"/>
      <c r="AF502" s="214" t="str">
        <f t="shared" si="366"/>
        <v>TIDAK SAMA</v>
      </c>
      <c r="AG502" s="214" t="str">
        <f t="shared" si="367"/>
        <v>SAMA</v>
      </c>
      <c r="AH502" s="246" t="s">
        <v>6022</v>
      </c>
      <c r="AI502" s="247" t="s">
        <v>4020</v>
      </c>
      <c r="AJ502" s="250">
        <v>0.0</v>
      </c>
      <c r="AK502" s="214" t="str">
        <f t="shared" si="368"/>
        <v>normal</v>
      </c>
    </row>
    <row r="503" ht="15.0" customHeight="1">
      <c r="A503" s="214"/>
      <c r="B503" s="246" t="s">
        <v>6223</v>
      </c>
      <c r="C503" s="246" t="s">
        <v>6224</v>
      </c>
      <c r="D503" s="246" t="s">
        <v>80</v>
      </c>
      <c r="E503" s="249">
        <v>0.0</v>
      </c>
      <c r="F503" s="262"/>
      <c r="G503" s="262"/>
      <c r="H503" s="262"/>
      <c r="I503" s="262"/>
      <c r="J503" s="251">
        <f t="shared" si="337"/>
        <v>0</v>
      </c>
      <c r="K503" s="252">
        <f t="shared" si="355"/>
        <v>0</v>
      </c>
      <c r="L503" s="214"/>
      <c r="M503" s="253" t="s">
        <v>6124</v>
      </c>
      <c r="N503" s="254">
        <v>11.0</v>
      </c>
      <c r="O503" s="214" t="str">
        <f t="shared" ref="O503:O505" si="369">IF(E503=N503,"Sama","Tidak Sama")</f>
        <v>Tidak Sama</v>
      </c>
      <c r="P503" s="227"/>
      <c r="Q503" s="214"/>
      <c r="R503" s="250">
        <v>0.0</v>
      </c>
      <c r="S503" s="262"/>
      <c r="T503" s="262"/>
      <c r="U503" s="262"/>
      <c r="V503" s="262"/>
      <c r="W503" s="250">
        <f t="shared" si="339"/>
        <v>0</v>
      </c>
      <c r="X503" s="250">
        <f t="shared" si="349"/>
        <v>0</v>
      </c>
      <c r="Y503" s="250">
        <f t="shared" si="348"/>
        <v>0</v>
      </c>
      <c r="Z503" s="214" t="str">
        <f t="shared" si="364"/>
        <v>TIDAK SAMA</v>
      </c>
      <c r="AA503" s="214" t="str">
        <f t="shared" si="365"/>
        <v>TIDAK SAMA</v>
      </c>
      <c r="AB503" s="246" t="s">
        <v>6221</v>
      </c>
      <c r="AC503" s="247" t="s">
        <v>2391</v>
      </c>
      <c r="AD503" s="249">
        <v>3.0</v>
      </c>
      <c r="AE503" s="281"/>
      <c r="AF503" s="214" t="str">
        <f t="shared" si="366"/>
        <v>TIDAK SAMA</v>
      </c>
      <c r="AG503" s="214" t="str">
        <f t="shared" si="367"/>
        <v>SAMA</v>
      </c>
      <c r="AH503" s="246" t="s">
        <v>6221</v>
      </c>
      <c r="AI503" s="247" t="s">
        <v>2391</v>
      </c>
      <c r="AJ503" s="250">
        <v>1.0</v>
      </c>
      <c r="AK503" s="214" t="str">
        <f t="shared" si="368"/>
        <v>normal</v>
      </c>
    </row>
    <row r="504" ht="15.0" customHeight="1">
      <c r="A504" s="214" t="s">
        <v>864</v>
      </c>
      <c r="B504" s="246" t="s">
        <v>6213</v>
      </c>
      <c r="C504" s="247" t="s">
        <v>5604</v>
      </c>
      <c r="D504" s="246" t="s">
        <v>80</v>
      </c>
      <c r="E504" s="249">
        <v>2.0</v>
      </c>
      <c r="F504" s="262"/>
      <c r="G504" s="262"/>
      <c r="H504" s="262"/>
      <c r="I504" s="262"/>
      <c r="J504" s="251">
        <f t="shared" si="337"/>
        <v>0</v>
      </c>
      <c r="K504" s="252">
        <f t="shared" si="355"/>
        <v>2</v>
      </c>
      <c r="L504" s="214"/>
      <c r="M504" s="253" t="s">
        <v>6213</v>
      </c>
      <c r="N504" s="254">
        <v>2.0</v>
      </c>
      <c r="O504" s="214" t="str">
        <f t="shared" si="369"/>
        <v>Sama</v>
      </c>
      <c r="P504" s="227"/>
      <c r="Q504" s="214"/>
      <c r="R504" s="250">
        <v>0.0</v>
      </c>
      <c r="S504" s="262"/>
      <c r="T504" s="262"/>
      <c r="U504" s="262"/>
      <c r="V504" s="262"/>
      <c r="W504" s="250">
        <f t="shared" si="339"/>
        <v>0</v>
      </c>
      <c r="X504" s="250">
        <f t="shared" si="349"/>
        <v>0</v>
      </c>
      <c r="Y504" s="250">
        <f t="shared" si="348"/>
        <v>2</v>
      </c>
      <c r="Z504" s="214"/>
      <c r="AA504" s="214"/>
      <c r="AB504" s="246"/>
      <c r="AC504" s="247"/>
      <c r="AD504" s="249"/>
      <c r="AE504" s="281"/>
      <c r="AF504" s="214"/>
      <c r="AG504" s="214"/>
      <c r="AH504" s="246"/>
      <c r="AI504" s="247"/>
      <c r="AJ504" s="250"/>
      <c r="AK504" s="214"/>
    </row>
    <row r="505" ht="15.0" customHeight="1">
      <c r="A505" s="214"/>
      <c r="B505" s="246" t="s">
        <v>6213</v>
      </c>
      <c r="C505" s="247" t="s">
        <v>6215</v>
      </c>
      <c r="D505" s="246" t="s">
        <v>80</v>
      </c>
      <c r="E505" s="249">
        <v>2.0</v>
      </c>
      <c r="F505" s="262"/>
      <c r="G505" s="262"/>
      <c r="H505" s="262"/>
      <c r="I505" s="262"/>
      <c r="J505" s="251">
        <f t="shared" si="337"/>
        <v>0</v>
      </c>
      <c r="K505" s="252">
        <f t="shared" si="355"/>
        <v>2</v>
      </c>
      <c r="L505" s="214"/>
      <c r="M505" s="253" t="s">
        <v>6213</v>
      </c>
      <c r="N505" s="254">
        <v>1.0</v>
      </c>
      <c r="O505" s="214" t="str">
        <f t="shared" si="369"/>
        <v>Tidak Sama</v>
      </c>
      <c r="P505" s="227"/>
      <c r="Q505" s="255"/>
      <c r="R505" s="250">
        <v>0.0</v>
      </c>
      <c r="S505" s="262"/>
      <c r="T505" s="262"/>
      <c r="U505" s="262"/>
      <c r="V505" s="262"/>
      <c r="W505" s="250">
        <f t="shared" si="339"/>
        <v>0</v>
      </c>
      <c r="X505" s="250">
        <f t="shared" si="349"/>
        <v>0</v>
      </c>
      <c r="Y505" s="250">
        <f t="shared" si="348"/>
        <v>2</v>
      </c>
      <c r="Z505" s="214"/>
      <c r="AA505" s="214"/>
      <c r="AB505" s="246"/>
      <c r="AC505" s="246"/>
      <c r="AD505" s="249"/>
      <c r="AE505" s="281"/>
      <c r="AF505" s="214"/>
      <c r="AG505" s="214"/>
      <c r="AH505" s="246"/>
      <c r="AI505" s="246"/>
      <c r="AJ505" s="250"/>
      <c r="AK505" s="214"/>
    </row>
    <row r="506" ht="15.0" customHeight="1">
      <c r="A506" s="214"/>
      <c r="B506" s="247" t="s">
        <v>6213</v>
      </c>
      <c r="C506" s="247" t="s">
        <v>6225</v>
      </c>
      <c r="D506" s="248" t="s">
        <v>80</v>
      </c>
      <c r="E506" s="249">
        <v>0.0</v>
      </c>
      <c r="F506" s="250"/>
      <c r="G506" s="250"/>
      <c r="H506" s="250"/>
      <c r="I506" s="250"/>
      <c r="J506" s="251">
        <f t="shared" si="337"/>
        <v>0</v>
      </c>
      <c r="K506" s="252">
        <f t="shared" si="355"/>
        <v>0</v>
      </c>
      <c r="L506" s="214"/>
      <c r="M506" s="263"/>
      <c r="N506" s="254"/>
      <c r="O506" s="214"/>
      <c r="P506" s="227"/>
      <c r="Q506" s="255"/>
      <c r="R506" s="250">
        <v>0.0</v>
      </c>
      <c r="S506" s="250"/>
      <c r="T506" s="250"/>
      <c r="U506" s="250"/>
      <c r="V506" s="250"/>
      <c r="W506" s="250">
        <f t="shared" si="339"/>
        <v>0</v>
      </c>
      <c r="X506" s="250">
        <f t="shared" si="349"/>
        <v>0</v>
      </c>
      <c r="Y506" s="250">
        <f t="shared" si="348"/>
        <v>0</v>
      </c>
      <c r="Z506" s="214" t="str">
        <f t="shared" ref="Z506:Z520" si="370">IF(AB506=B506,"SAMA","TIDAK SAMA")</f>
        <v>TIDAK SAMA</v>
      </c>
      <c r="AA506" s="214" t="str">
        <f t="shared" ref="AA506:AA520" si="371">IF(C506=AC506,"SAMA","TIDAK SAMA")</f>
        <v>TIDAK SAMA</v>
      </c>
      <c r="AB506" s="246" t="s">
        <v>6226</v>
      </c>
      <c r="AC506" s="247" t="s">
        <v>6227</v>
      </c>
      <c r="AD506" s="249">
        <v>1.0</v>
      </c>
      <c r="AE506" s="281"/>
      <c r="AF506" s="214" t="str">
        <f t="shared" ref="AF506:AF520" si="372">IF(B506=AH506,"SAMA","TIDAK SAMA")</f>
        <v>TIDAK SAMA</v>
      </c>
      <c r="AG506" s="214" t="str">
        <f t="shared" ref="AG506:AG520" si="373">IF(AC506=AI506,"SAMA","TIDAK")</f>
        <v>SAMA</v>
      </c>
      <c r="AH506" s="246" t="s">
        <v>6226</v>
      </c>
      <c r="AI506" s="247" t="s">
        <v>6227</v>
      </c>
      <c r="AJ506" s="250">
        <v>0.0</v>
      </c>
      <c r="AK506" s="214" t="str">
        <f t="shared" ref="AK506:AK520" si="374">IF(Y506&lt;0,"tidak normal","normal")</f>
        <v>normal</v>
      </c>
    </row>
    <row r="507" ht="15.0" customHeight="1">
      <c r="A507" s="214"/>
      <c r="B507" s="246" t="s">
        <v>6226</v>
      </c>
      <c r="C507" s="247" t="s">
        <v>6227</v>
      </c>
      <c r="D507" s="246" t="s">
        <v>80</v>
      </c>
      <c r="E507" s="249">
        <v>0.0</v>
      </c>
      <c r="F507" s="262"/>
      <c r="G507" s="262"/>
      <c r="H507" s="262"/>
      <c r="I507" s="262"/>
      <c r="J507" s="251">
        <f t="shared" si="337"/>
        <v>0</v>
      </c>
      <c r="K507" s="252">
        <f t="shared" si="355"/>
        <v>0</v>
      </c>
      <c r="L507" s="214"/>
      <c r="M507" s="253" t="s">
        <v>6226</v>
      </c>
      <c r="N507" s="254">
        <v>1.0</v>
      </c>
      <c r="O507" s="214" t="str">
        <f t="shared" ref="O507:O510" si="375">IF(E507=N507,"Sama","Tidak Sama")</f>
        <v>Tidak Sama</v>
      </c>
      <c r="P507" s="227"/>
      <c r="Q507" s="255"/>
      <c r="R507" s="250">
        <v>0.0</v>
      </c>
      <c r="S507" s="262"/>
      <c r="T507" s="262"/>
      <c r="U507" s="262"/>
      <c r="V507" s="262"/>
      <c r="W507" s="250">
        <f t="shared" si="339"/>
        <v>0</v>
      </c>
      <c r="X507" s="250">
        <f t="shared" si="349"/>
        <v>0</v>
      </c>
      <c r="Y507" s="250">
        <f t="shared" si="348"/>
        <v>0</v>
      </c>
      <c r="Z507" s="214" t="str">
        <f t="shared" si="370"/>
        <v>TIDAK SAMA</v>
      </c>
      <c r="AA507" s="214" t="str">
        <f t="shared" si="371"/>
        <v>TIDAK SAMA</v>
      </c>
      <c r="AB507" s="246" t="s">
        <v>6102</v>
      </c>
      <c r="AC507" s="247">
        <v>2654403.0</v>
      </c>
      <c r="AD507" s="249">
        <v>1.0</v>
      </c>
      <c r="AE507" s="281"/>
      <c r="AF507" s="214" t="str">
        <f t="shared" si="372"/>
        <v>TIDAK SAMA</v>
      </c>
      <c r="AG507" s="214" t="str">
        <f t="shared" si="373"/>
        <v>SAMA</v>
      </c>
      <c r="AH507" s="246" t="s">
        <v>6102</v>
      </c>
      <c r="AI507" s="247">
        <v>2654403.0</v>
      </c>
      <c r="AJ507" s="250">
        <v>0.0</v>
      </c>
      <c r="AK507" s="214" t="str">
        <f t="shared" si="374"/>
        <v>normal</v>
      </c>
    </row>
    <row r="508" ht="15.0" customHeight="1">
      <c r="A508" s="214"/>
      <c r="B508" s="265" t="s">
        <v>6228</v>
      </c>
      <c r="C508" s="265" t="s">
        <v>1596</v>
      </c>
      <c r="D508" s="246" t="s">
        <v>80</v>
      </c>
      <c r="E508" s="257">
        <v>13.0</v>
      </c>
      <c r="F508" s="266"/>
      <c r="G508" s="266"/>
      <c r="H508" s="262"/>
      <c r="I508" s="262"/>
      <c r="J508" s="251">
        <f t="shared" si="337"/>
        <v>0</v>
      </c>
      <c r="K508" s="252">
        <f t="shared" si="355"/>
        <v>13</v>
      </c>
      <c r="L508" s="214"/>
      <c r="M508" s="253" t="s">
        <v>350</v>
      </c>
      <c r="N508" s="254">
        <v>1.0</v>
      </c>
      <c r="O508" s="214" t="str">
        <f t="shared" si="375"/>
        <v>Tidak Sama</v>
      </c>
      <c r="P508" s="227"/>
      <c r="Q508" s="255"/>
      <c r="R508" s="258">
        <v>13.0</v>
      </c>
      <c r="S508" s="266"/>
      <c r="T508" s="266"/>
      <c r="U508" s="266"/>
      <c r="V508" s="266"/>
      <c r="W508" s="250">
        <f t="shared" si="339"/>
        <v>0</v>
      </c>
      <c r="X508" s="250">
        <f t="shared" si="349"/>
        <v>13</v>
      </c>
      <c r="Y508" s="250">
        <f t="shared" si="348"/>
        <v>0</v>
      </c>
      <c r="Z508" s="214" t="str">
        <f t="shared" si="370"/>
        <v>TIDAK SAMA</v>
      </c>
      <c r="AA508" s="214" t="str">
        <f t="shared" si="371"/>
        <v>TIDAK SAMA</v>
      </c>
      <c r="AB508" s="246" t="s">
        <v>6102</v>
      </c>
      <c r="AC508" s="247">
        <v>2654407.0</v>
      </c>
      <c r="AD508" s="249">
        <v>1.0</v>
      </c>
      <c r="AE508" s="281"/>
      <c r="AF508" s="214" t="str">
        <f t="shared" si="372"/>
        <v>TIDAK SAMA</v>
      </c>
      <c r="AG508" s="214" t="str">
        <f t="shared" si="373"/>
        <v>SAMA</v>
      </c>
      <c r="AH508" s="246" t="s">
        <v>6102</v>
      </c>
      <c r="AI508" s="247">
        <v>2654407.0</v>
      </c>
      <c r="AJ508" s="250">
        <v>0.0</v>
      </c>
      <c r="AK508" s="214" t="str">
        <f t="shared" si="374"/>
        <v>normal</v>
      </c>
    </row>
    <row r="509" ht="15.0" customHeight="1">
      <c r="A509" s="214"/>
      <c r="B509" s="246" t="s">
        <v>6186</v>
      </c>
      <c r="C509" s="247" t="s">
        <v>76</v>
      </c>
      <c r="D509" s="246" t="s">
        <v>80</v>
      </c>
      <c r="E509" s="257">
        <v>12.0</v>
      </c>
      <c r="F509" s="262"/>
      <c r="G509" s="262"/>
      <c r="H509" s="262"/>
      <c r="I509" s="262"/>
      <c r="J509" s="251">
        <f t="shared" si="337"/>
        <v>0</v>
      </c>
      <c r="K509" s="252">
        <f t="shared" si="355"/>
        <v>12</v>
      </c>
      <c r="L509" s="214"/>
      <c r="M509" s="253" t="s">
        <v>6186</v>
      </c>
      <c r="N509" s="254">
        <v>8.0</v>
      </c>
      <c r="O509" s="214" t="str">
        <f t="shared" si="375"/>
        <v>Tidak Sama</v>
      </c>
      <c r="P509" s="227"/>
      <c r="Q509" s="255"/>
      <c r="R509" s="258">
        <v>12.0</v>
      </c>
      <c r="S509" s="262"/>
      <c r="T509" s="266"/>
      <c r="U509" s="262"/>
      <c r="V509" s="266"/>
      <c r="W509" s="250">
        <f t="shared" si="339"/>
        <v>0</v>
      </c>
      <c r="X509" s="250">
        <f t="shared" si="349"/>
        <v>12</v>
      </c>
      <c r="Y509" s="250">
        <f t="shared" si="348"/>
        <v>0</v>
      </c>
      <c r="Z509" s="214" t="str">
        <f t="shared" si="370"/>
        <v>TIDAK SAMA</v>
      </c>
      <c r="AA509" s="214" t="str">
        <f t="shared" si="371"/>
        <v>TIDAK SAMA</v>
      </c>
      <c r="AB509" s="246" t="s">
        <v>6208</v>
      </c>
      <c r="AC509" s="247" t="s">
        <v>6207</v>
      </c>
      <c r="AD509" s="249">
        <v>1.0</v>
      </c>
      <c r="AE509" s="281"/>
      <c r="AF509" s="214" t="str">
        <f t="shared" si="372"/>
        <v>TIDAK SAMA</v>
      </c>
      <c r="AG509" s="214" t="str">
        <f t="shared" si="373"/>
        <v>SAMA</v>
      </c>
      <c r="AH509" s="246" t="s">
        <v>6208</v>
      </c>
      <c r="AI509" s="247" t="s">
        <v>6207</v>
      </c>
      <c r="AJ509" s="250">
        <v>0.0</v>
      </c>
      <c r="AK509" s="214" t="str">
        <f t="shared" si="374"/>
        <v>normal</v>
      </c>
    </row>
    <row r="510" ht="15.0" customHeight="1">
      <c r="A510" s="214"/>
      <c r="B510" s="246" t="s">
        <v>6186</v>
      </c>
      <c r="C510" s="247" t="s">
        <v>975</v>
      </c>
      <c r="D510" s="246" t="s">
        <v>80</v>
      </c>
      <c r="E510" s="257">
        <v>19.0</v>
      </c>
      <c r="F510" s="262"/>
      <c r="G510" s="266"/>
      <c r="H510" s="266"/>
      <c r="I510" s="262"/>
      <c r="J510" s="251">
        <f t="shared" si="337"/>
        <v>0</v>
      </c>
      <c r="K510" s="252">
        <f t="shared" si="355"/>
        <v>19</v>
      </c>
      <c r="L510" s="214"/>
      <c r="M510" s="253" t="s">
        <v>6186</v>
      </c>
      <c r="N510" s="254">
        <v>2.0</v>
      </c>
      <c r="O510" s="214" t="str">
        <f t="shared" si="375"/>
        <v>Tidak Sama</v>
      </c>
      <c r="P510" s="227"/>
      <c r="Q510" s="255"/>
      <c r="R510" s="258">
        <v>12.0</v>
      </c>
      <c r="S510" s="266"/>
      <c r="T510" s="266"/>
      <c r="U510" s="266"/>
      <c r="V510" s="266"/>
      <c r="W510" s="250">
        <f t="shared" si="339"/>
        <v>0</v>
      </c>
      <c r="X510" s="250">
        <f t="shared" si="349"/>
        <v>12</v>
      </c>
      <c r="Y510" s="250">
        <f t="shared" si="348"/>
        <v>7</v>
      </c>
      <c r="Z510" s="214" t="str">
        <f t="shared" si="370"/>
        <v>TIDAK SAMA</v>
      </c>
      <c r="AA510" s="214" t="str">
        <f t="shared" si="371"/>
        <v>TIDAK SAMA</v>
      </c>
      <c r="AB510" s="246" t="s">
        <v>6118</v>
      </c>
      <c r="AC510" s="247" t="s">
        <v>6119</v>
      </c>
      <c r="AD510" s="249">
        <v>1.0</v>
      </c>
      <c r="AE510" s="281"/>
      <c r="AF510" s="214" t="str">
        <f t="shared" si="372"/>
        <v>TIDAK SAMA</v>
      </c>
      <c r="AG510" s="214" t="str">
        <f t="shared" si="373"/>
        <v>SAMA</v>
      </c>
      <c r="AH510" s="246" t="s">
        <v>6118</v>
      </c>
      <c r="AI510" s="247" t="s">
        <v>6119</v>
      </c>
      <c r="AJ510" s="250">
        <v>0.0</v>
      </c>
      <c r="AK510" s="214" t="str">
        <f t="shared" si="374"/>
        <v>normal</v>
      </c>
    </row>
    <row r="511" ht="15.0" customHeight="1">
      <c r="A511" s="214"/>
      <c r="B511" s="246" t="s">
        <v>330</v>
      </c>
      <c r="C511" s="246">
        <v>1.000700909E9</v>
      </c>
      <c r="D511" s="246" t="s">
        <v>80</v>
      </c>
      <c r="E511" s="249">
        <v>3.0</v>
      </c>
      <c r="F511" s="262"/>
      <c r="G511" s="262"/>
      <c r="H511" s="262"/>
      <c r="I511" s="262"/>
      <c r="J511" s="251">
        <f t="shared" si="337"/>
        <v>0</v>
      </c>
      <c r="K511" s="252">
        <f t="shared" si="355"/>
        <v>3</v>
      </c>
      <c r="L511" s="214"/>
      <c r="M511" s="253"/>
      <c r="N511" s="254"/>
      <c r="O511" s="214"/>
      <c r="P511" s="227"/>
      <c r="Q511" s="255"/>
      <c r="R511" s="250">
        <v>0.0</v>
      </c>
      <c r="S511" s="262"/>
      <c r="T511" s="262"/>
      <c r="U511" s="262"/>
      <c r="V511" s="262"/>
      <c r="W511" s="250">
        <f t="shared" si="339"/>
        <v>0</v>
      </c>
      <c r="X511" s="250">
        <f t="shared" si="349"/>
        <v>0</v>
      </c>
      <c r="Y511" s="250">
        <f t="shared" si="348"/>
        <v>3</v>
      </c>
      <c r="Z511" s="214" t="str">
        <f t="shared" si="370"/>
        <v>TIDAK SAMA</v>
      </c>
      <c r="AA511" s="214" t="str">
        <f t="shared" si="371"/>
        <v>TIDAK SAMA</v>
      </c>
      <c r="AB511" s="246" t="s">
        <v>6229</v>
      </c>
      <c r="AC511" s="247" t="s">
        <v>6230</v>
      </c>
      <c r="AD511" s="249">
        <v>1.0</v>
      </c>
      <c r="AE511" s="281"/>
      <c r="AF511" s="214" t="str">
        <f t="shared" si="372"/>
        <v>TIDAK SAMA</v>
      </c>
      <c r="AG511" s="214" t="str">
        <f t="shared" si="373"/>
        <v>SAMA</v>
      </c>
      <c r="AH511" s="246" t="s">
        <v>6229</v>
      </c>
      <c r="AI511" s="247" t="s">
        <v>6230</v>
      </c>
      <c r="AJ511" s="250">
        <v>0.0</v>
      </c>
      <c r="AK511" s="214" t="str">
        <f t="shared" si="374"/>
        <v>normal</v>
      </c>
    </row>
    <row r="512" ht="15.0" customHeight="1">
      <c r="A512" s="214"/>
      <c r="B512" s="246" t="s">
        <v>330</v>
      </c>
      <c r="C512" s="246">
        <v>1.3022658E7</v>
      </c>
      <c r="D512" s="246" t="s">
        <v>80</v>
      </c>
      <c r="E512" s="249">
        <v>5.0</v>
      </c>
      <c r="F512" s="262"/>
      <c r="G512" s="262"/>
      <c r="H512" s="262"/>
      <c r="I512" s="262"/>
      <c r="J512" s="251">
        <f t="shared" si="337"/>
        <v>0</v>
      </c>
      <c r="K512" s="252">
        <f t="shared" si="355"/>
        <v>5</v>
      </c>
      <c r="L512" s="214"/>
      <c r="M512" s="253"/>
      <c r="N512" s="254"/>
      <c r="O512" s="214"/>
      <c r="P512" s="227"/>
      <c r="Q512" s="255"/>
      <c r="R512" s="250">
        <v>0.0</v>
      </c>
      <c r="S512" s="262"/>
      <c r="T512" s="262"/>
      <c r="U512" s="262"/>
      <c r="V512" s="262"/>
      <c r="W512" s="250">
        <f t="shared" si="339"/>
        <v>0</v>
      </c>
      <c r="X512" s="250">
        <f t="shared" si="349"/>
        <v>0</v>
      </c>
      <c r="Y512" s="250">
        <f t="shared" si="348"/>
        <v>5</v>
      </c>
      <c r="Z512" s="214" t="str">
        <f t="shared" si="370"/>
        <v>TIDAK SAMA</v>
      </c>
      <c r="AA512" s="214" t="str">
        <f t="shared" si="371"/>
        <v>TIDAK SAMA</v>
      </c>
      <c r="AB512" s="247" t="s">
        <v>6170</v>
      </c>
      <c r="AC512" s="247"/>
      <c r="AD512" s="249">
        <v>1.0</v>
      </c>
      <c r="AE512" s="281"/>
      <c r="AF512" s="214" t="str">
        <f t="shared" si="372"/>
        <v>TIDAK SAMA</v>
      </c>
      <c r="AG512" s="214" t="str">
        <f t="shared" si="373"/>
        <v>SAMA</v>
      </c>
      <c r="AH512" s="247" t="s">
        <v>6170</v>
      </c>
      <c r="AI512" s="247"/>
      <c r="AJ512" s="250">
        <v>0.0</v>
      </c>
      <c r="AK512" s="214" t="str">
        <f t="shared" si="374"/>
        <v>normal</v>
      </c>
    </row>
    <row r="513" ht="15.0" customHeight="1">
      <c r="A513" s="214"/>
      <c r="B513" s="265" t="s">
        <v>1704</v>
      </c>
      <c r="C513" s="246"/>
      <c r="D513" s="246" t="s">
        <v>80</v>
      </c>
      <c r="E513" s="257">
        <v>5.0</v>
      </c>
      <c r="F513" s="262"/>
      <c r="G513" s="262"/>
      <c r="H513" s="262"/>
      <c r="I513" s="266"/>
      <c r="J513" s="251">
        <f t="shared" si="337"/>
        <v>0</v>
      </c>
      <c r="K513" s="252">
        <f t="shared" si="355"/>
        <v>5</v>
      </c>
      <c r="L513" s="214"/>
      <c r="M513" s="253"/>
      <c r="N513" s="254"/>
      <c r="O513" s="214"/>
      <c r="P513" s="227"/>
      <c r="Q513" s="255"/>
      <c r="R513" s="258">
        <v>2.0</v>
      </c>
      <c r="S513" s="266"/>
      <c r="T513" s="262"/>
      <c r="U513" s="262"/>
      <c r="V513" s="266"/>
      <c r="W513" s="250">
        <f t="shared" si="339"/>
        <v>0</v>
      </c>
      <c r="X513" s="250">
        <f t="shared" si="349"/>
        <v>2</v>
      </c>
      <c r="Y513" s="250">
        <f t="shared" si="348"/>
        <v>3</v>
      </c>
      <c r="Z513" s="214" t="str">
        <f t="shared" si="370"/>
        <v>TIDAK SAMA</v>
      </c>
      <c r="AA513" s="214" t="str">
        <f t="shared" si="371"/>
        <v>TIDAK SAMA</v>
      </c>
      <c r="AB513" s="247" t="s">
        <v>6166</v>
      </c>
      <c r="AC513" s="247" t="s">
        <v>6167</v>
      </c>
      <c r="AD513" s="249">
        <v>0.0</v>
      </c>
      <c r="AE513" s="281"/>
      <c r="AF513" s="214" t="str">
        <f t="shared" si="372"/>
        <v>TIDAK SAMA</v>
      </c>
      <c r="AG513" s="214" t="str">
        <f t="shared" si="373"/>
        <v>SAMA</v>
      </c>
      <c r="AH513" s="247" t="s">
        <v>6166</v>
      </c>
      <c r="AI513" s="247" t="s">
        <v>6167</v>
      </c>
      <c r="AJ513" s="250">
        <v>0.0</v>
      </c>
      <c r="AK513" s="214" t="str">
        <f t="shared" si="374"/>
        <v>normal</v>
      </c>
    </row>
    <row r="514" ht="15.0" customHeight="1">
      <c r="A514" s="214"/>
      <c r="B514" s="246" t="s">
        <v>6231</v>
      </c>
      <c r="C514" s="246" t="s">
        <v>6232</v>
      </c>
      <c r="D514" s="246" t="s">
        <v>80</v>
      </c>
      <c r="E514" s="249">
        <v>0.0</v>
      </c>
      <c r="F514" s="262"/>
      <c r="G514" s="262"/>
      <c r="H514" s="262"/>
      <c r="I514" s="262"/>
      <c r="J514" s="251">
        <f t="shared" si="337"/>
        <v>0</v>
      </c>
      <c r="K514" s="252">
        <f t="shared" si="355"/>
        <v>0</v>
      </c>
      <c r="L514" s="214"/>
      <c r="M514" s="253" t="s">
        <v>6231</v>
      </c>
      <c r="N514" s="254">
        <v>2.0</v>
      </c>
      <c r="O514" s="214" t="str">
        <f>IF(E514=N514,"Sama","Tidak Sama")</f>
        <v>Tidak Sama</v>
      </c>
      <c r="P514" s="227"/>
      <c r="Q514" s="255"/>
      <c r="R514" s="250">
        <v>0.0</v>
      </c>
      <c r="S514" s="262"/>
      <c r="T514" s="262"/>
      <c r="U514" s="262"/>
      <c r="V514" s="262"/>
      <c r="W514" s="250">
        <f t="shared" si="339"/>
        <v>0</v>
      </c>
      <c r="X514" s="250">
        <f t="shared" si="349"/>
        <v>0</v>
      </c>
      <c r="Y514" s="250">
        <f t="shared" si="348"/>
        <v>0</v>
      </c>
      <c r="Z514" s="214" t="str">
        <f t="shared" si="370"/>
        <v>TIDAK SAMA</v>
      </c>
      <c r="AA514" s="214" t="str">
        <f t="shared" si="371"/>
        <v>TIDAK SAMA</v>
      </c>
      <c r="AB514" s="247" t="s">
        <v>6181</v>
      </c>
      <c r="AC514" s="247" t="s">
        <v>6185</v>
      </c>
      <c r="AD514" s="249">
        <v>0.0</v>
      </c>
      <c r="AE514" s="281"/>
      <c r="AF514" s="214" t="str">
        <f t="shared" si="372"/>
        <v>TIDAK SAMA</v>
      </c>
      <c r="AG514" s="214" t="str">
        <f t="shared" si="373"/>
        <v>SAMA</v>
      </c>
      <c r="AH514" s="247" t="s">
        <v>6181</v>
      </c>
      <c r="AI514" s="247" t="s">
        <v>6185</v>
      </c>
      <c r="AJ514" s="250">
        <v>0.0</v>
      </c>
      <c r="AK514" s="214" t="str">
        <f t="shared" si="374"/>
        <v>normal</v>
      </c>
    </row>
    <row r="515" ht="15.0" customHeight="1">
      <c r="A515" s="214"/>
      <c r="B515" s="246" t="s">
        <v>5953</v>
      </c>
      <c r="C515" s="246" t="s">
        <v>486</v>
      </c>
      <c r="D515" s="246" t="s">
        <v>80</v>
      </c>
      <c r="E515" s="249">
        <v>1.0</v>
      </c>
      <c r="F515" s="262"/>
      <c r="G515" s="262"/>
      <c r="H515" s="262"/>
      <c r="I515" s="262"/>
      <c r="J515" s="251">
        <f t="shared" si="337"/>
        <v>0</v>
      </c>
      <c r="K515" s="252">
        <f t="shared" si="355"/>
        <v>1</v>
      </c>
      <c r="L515" s="214"/>
      <c r="M515" s="253"/>
      <c r="N515" s="254"/>
      <c r="O515" s="214"/>
      <c r="P515" s="227"/>
      <c r="Q515" s="214"/>
      <c r="R515" s="250">
        <v>0.0</v>
      </c>
      <c r="S515" s="262"/>
      <c r="T515" s="262"/>
      <c r="U515" s="262"/>
      <c r="V515" s="262"/>
      <c r="W515" s="250">
        <f t="shared" si="339"/>
        <v>0</v>
      </c>
      <c r="X515" s="250">
        <f t="shared" si="349"/>
        <v>0</v>
      </c>
      <c r="Y515" s="250">
        <f t="shared" si="348"/>
        <v>1</v>
      </c>
      <c r="Z515" s="214" t="str">
        <f t="shared" si="370"/>
        <v>TIDAK SAMA</v>
      </c>
      <c r="AA515" s="214" t="str">
        <f t="shared" si="371"/>
        <v>TIDAK SAMA</v>
      </c>
      <c r="AB515" s="247" t="s">
        <v>6189</v>
      </c>
      <c r="AC515" s="247" t="s">
        <v>6190</v>
      </c>
      <c r="AD515" s="249">
        <v>1.0</v>
      </c>
      <c r="AE515" s="281"/>
      <c r="AF515" s="214" t="str">
        <f t="shared" si="372"/>
        <v>TIDAK SAMA</v>
      </c>
      <c r="AG515" s="214" t="str">
        <f t="shared" si="373"/>
        <v>SAMA</v>
      </c>
      <c r="AH515" s="247" t="s">
        <v>6189</v>
      </c>
      <c r="AI515" s="247" t="s">
        <v>6190</v>
      </c>
      <c r="AJ515" s="250">
        <v>1.0</v>
      </c>
      <c r="AK515" s="214" t="str">
        <f t="shared" si="374"/>
        <v>normal</v>
      </c>
    </row>
    <row r="516" ht="15.0" customHeight="1">
      <c r="A516" s="214"/>
      <c r="B516" s="246" t="s">
        <v>6233</v>
      </c>
      <c r="C516" s="269" t="s">
        <v>6234</v>
      </c>
      <c r="D516" s="246" t="s">
        <v>80</v>
      </c>
      <c r="E516" s="249">
        <v>0.0</v>
      </c>
      <c r="F516" s="262"/>
      <c r="G516" s="262"/>
      <c r="H516" s="262"/>
      <c r="I516" s="262"/>
      <c r="J516" s="251">
        <f t="shared" si="337"/>
        <v>0</v>
      </c>
      <c r="K516" s="252">
        <f t="shared" si="355"/>
        <v>0</v>
      </c>
      <c r="L516" s="214"/>
      <c r="M516" s="253"/>
      <c r="N516" s="254"/>
      <c r="O516" s="214"/>
      <c r="P516" s="227"/>
      <c r="Q516" s="255"/>
      <c r="R516" s="250">
        <v>0.0</v>
      </c>
      <c r="S516" s="262"/>
      <c r="T516" s="262"/>
      <c r="U516" s="262"/>
      <c r="V516" s="262"/>
      <c r="W516" s="250">
        <f t="shared" si="339"/>
        <v>0</v>
      </c>
      <c r="X516" s="250">
        <f t="shared" si="349"/>
        <v>0</v>
      </c>
      <c r="Y516" s="250">
        <f t="shared" si="348"/>
        <v>0</v>
      </c>
      <c r="Z516" s="214" t="str">
        <f t="shared" si="370"/>
        <v>TIDAK SAMA</v>
      </c>
      <c r="AA516" s="214" t="str">
        <f t="shared" si="371"/>
        <v>TIDAK SAMA</v>
      </c>
      <c r="AB516" s="247" t="s">
        <v>6163</v>
      </c>
      <c r="AC516" s="247" t="s">
        <v>6164</v>
      </c>
      <c r="AD516" s="249">
        <v>1.0</v>
      </c>
      <c r="AE516" s="281"/>
      <c r="AF516" s="214" t="str">
        <f t="shared" si="372"/>
        <v>TIDAK SAMA</v>
      </c>
      <c r="AG516" s="214" t="str">
        <f t="shared" si="373"/>
        <v>SAMA</v>
      </c>
      <c r="AH516" s="247" t="s">
        <v>6163</v>
      </c>
      <c r="AI516" s="247" t="s">
        <v>6164</v>
      </c>
      <c r="AJ516" s="250">
        <v>0.0</v>
      </c>
      <c r="AK516" s="214" t="str">
        <f t="shared" si="374"/>
        <v>normal</v>
      </c>
    </row>
    <row r="517" ht="15.0" customHeight="1">
      <c r="A517" s="214"/>
      <c r="B517" s="246" t="s">
        <v>271</v>
      </c>
      <c r="C517" s="246" t="s">
        <v>4177</v>
      </c>
      <c r="D517" s="246" t="s">
        <v>80</v>
      </c>
      <c r="E517" s="249">
        <v>1.0</v>
      </c>
      <c r="F517" s="262"/>
      <c r="G517" s="262"/>
      <c r="H517" s="262"/>
      <c r="I517" s="262"/>
      <c r="J517" s="251">
        <f t="shared" si="337"/>
        <v>0</v>
      </c>
      <c r="K517" s="252">
        <f t="shared" si="355"/>
        <v>1</v>
      </c>
      <c r="L517" s="214"/>
      <c r="M517" s="253"/>
      <c r="N517" s="254"/>
      <c r="O517" s="214"/>
      <c r="P517" s="227"/>
      <c r="Q517" s="255"/>
      <c r="R517" s="258">
        <v>1.0</v>
      </c>
      <c r="S517" s="262"/>
      <c r="T517" s="262"/>
      <c r="U517" s="262"/>
      <c r="V517" s="262"/>
      <c r="W517" s="250">
        <f t="shared" si="339"/>
        <v>0</v>
      </c>
      <c r="X517" s="250">
        <f t="shared" si="349"/>
        <v>1</v>
      </c>
      <c r="Y517" s="250">
        <f t="shared" si="348"/>
        <v>0</v>
      </c>
      <c r="Z517" s="214" t="str">
        <f t="shared" si="370"/>
        <v>TIDAK SAMA</v>
      </c>
      <c r="AA517" s="214" t="str">
        <f t="shared" si="371"/>
        <v>TIDAK SAMA</v>
      </c>
      <c r="AB517" s="246" t="s">
        <v>6235</v>
      </c>
      <c r="AC517" s="246"/>
      <c r="AD517" s="249">
        <v>1.0</v>
      </c>
      <c r="AE517" s="281"/>
      <c r="AF517" s="214" t="str">
        <f t="shared" si="372"/>
        <v>TIDAK SAMA</v>
      </c>
      <c r="AG517" s="214" t="str">
        <f t="shared" si="373"/>
        <v>SAMA</v>
      </c>
      <c r="AH517" s="246" t="s">
        <v>6235</v>
      </c>
      <c r="AI517" s="246"/>
      <c r="AJ517" s="250">
        <v>0.0</v>
      </c>
      <c r="AK517" s="214" t="str">
        <f t="shared" si="374"/>
        <v>normal</v>
      </c>
    </row>
    <row r="518" ht="15.0" customHeight="1">
      <c r="A518" s="214"/>
      <c r="B518" s="261" t="s">
        <v>1290</v>
      </c>
      <c r="C518" s="247" t="s">
        <v>1986</v>
      </c>
      <c r="D518" s="246" t="s">
        <v>80</v>
      </c>
      <c r="E518" s="257">
        <v>2.0</v>
      </c>
      <c r="F518" s="262"/>
      <c r="G518" s="262"/>
      <c r="H518" s="266"/>
      <c r="I518" s="262"/>
      <c r="J518" s="251">
        <f t="shared" si="337"/>
        <v>0</v>
      </c>
      <c r="K518" s="252">
        <f t="shared" si="355"/>
        <v>2</v>
      </c>
      <c r="L518" s="214"/>
      <c r="M518" s="263" t="s">
        <v>6101</v>
      </c>
      <c r="N518" s="254">
        <v>2.0</v>
      </c>
      <c r="O518" s="214" t="str">
        <f t="shared" ref="O518:O522" si="376">IF(E518=N518,"Sama","Tidak Sama")</f>
        <v>Sama</v>
      </c>
      <c r="P518" s="227"/>
      <c r="Q518" s="255"/>
      <c r="R518" s="258">
        <v>2.0</v>
      </c>
      <c r="S518" s="262"/>
      <c r="T518" s="262"/>
      <c r="U518" s="262"/>
      <c r="V518" s="266"/>
      <c r="W518" s="250">
        <f t="shared" si="339"/>
        <v>0</v>
      </c>
      <c r="X518" s="250">
        <f t="shared" si="349"/>
        <v>2</v>
      </c>
      <c r="Y518" s="250">
        <f t="shared" si="348"/>
        <v>0</v>
      </c>
      <c r="Z518" s="214" t="str">
        <f t="shared" si="370"/>
        <v>TIDAK SAMA</v>
      </c>
      <c r="AA518" s="214" t="str">
        <f t="shared" si="371"/>
        <v>TIDAK SAMA</v>
      </c>
      <c r="AB518" s="246" t="s">
        <v>6236</v>
      </c>
      <c r="AC518" s="246"/>
      <c r="AD518" s="249">
        <v>4.0</v>
      </c>
      <c r="AE518" s="281"/>
      <c r="AF518" s="214" t="str">
        <f t="shared" si="372"/>
        <v>TIDAK SAMA</v>
      </c>
      <c r="AG518" s="214" t="str">
        <f t="shared" si="373"/>
        <v>SAMA</v>
      </c>
      <c r="AH518" s="246" t="s">
        <v>6236</v>
      </c>
      <c r="AI518" s="246"/>
      <c r="AJ518" s="250">
        <v>0.0</v>
      </c>
      <c r="AK518" s="214" t="str">
        <f t="shared" si="374"/>
        <v>normal</v>
      </c>
    </row>
    <row r="519" ht="15.0" customHeight="1">
      <c r="A519" s="214"/>
      <c r="B519" s="261" t="s">
        <v>6237</v>
      </c>
      <c r="C519" s="261" t="s">
        <v>6238</v>
      </c>
      <c r="D519" s="246" t="s">
        <v>80</v>
      </c>
      <c r="E519" s="257">
        <v>0.0</v>
      </c>
      <c r="F519" s="266">
        <v>2.0</v>
      </c>
      <c r="G519" s="262"/>
      <c r="H519" s="262"/>
      <c r="I519" s="266"/>
      <c r="J519" s="251">
        <f t="shared" si="337"/>
        <v>2</v>
      </c>
      <c r="K519" s="252">
        <f t="shared" si="355"/>
        <v>2</v>
      </c>
      <c r="L519" s="214"/>
      <c r="M519" s="263" t="s">
        <v>6101</v>
      </c>
      <c r="N519" s="254">
        <v>1.0</v>
      </c>
      <c r="O519" s="214" t="str">
        <f t="shared" si="376"/>
        <v>Tidak Sama</v>
      </c>
      <c r="P519" s="227"/>
      <c r="Q519" s="255"/>
      <c r="R519" s="258">
        <v>0.0</v>
      </c>
      <c r="S519" s="262"/>
      <c r="T519" s="262"/>
      <c r="U519" s="262"/>
      <c r="V519" s="266"/>
      <c r="W519" s="250">
        <f t="shared" si="339"/>
        <v>0</v>
      </c>
      <c r="X519" s="250">
        <f t="shared" si="349"/>
        <v>0</v>
      </c>
      <c r="Y519" s="250">
        <f t="shared" si="348"/>
        <v>2</v>
      </c>
      <c r="Z519" s="214" t="str">
        <f t="shared" si="370"/>
        <v>TIDAK SAMA</v>
      </c>
      <c r="AA519" s="214" t="str">
        <f t="shared" si="371"/>
        <v>TIDAK SAMA</v>
      </c>
      <c r="AB519" s="246" t="s">
        <v>6239</v>
      </c>
      <c r="AC519" s="246" t="s">
        <v>6240</v>
      </c>
      <c r="AD519" s="249">
        <v>2.0</v>
      </c>
      <c r="AE519" s="281"/>
      <c r="AF519" s="214" t="str">
        <f t="shared" si="372"/>
        <v>TIDAK SAMA</v>
      </c>
      <c r="AG519" s="214" t="str">
        <f t="shared" si="373"/>
        <v>SAMA</v>
      </c>
      <c r="AH519" s="246" t="s">
        <v>6239</v>
      </c>
      <c r="AI519" s="246" t="s">
        <v>6240</v>
      </c>
      <c r="AJ519" s="250">
        <v>0.0</v>
      </c>
      <c r="AK519" s="214" t="str">
        <f t="shared" si="374"/>
        <v>normal</v>
      </c>
    </row>
    <row r="520" ht="15.0" customHeight="1">
      <c r="A520" s="214"/>
      <c r="B520" s="247" t="s">
        <v>6101</v>
      </c>
      <c r="C520" s="247" t="s">
        <v>345</v>
      </c>
      <c r="D520" s="246" t="s">
        <v>80</v>
      </c>
      <c r="E520" s="257">
        <v>7.0</v>
      </c>
      <c r="F520" s="266"/>
      <c r="G520" s="262"/>
      <c r="H520" s="262"/>
      <c r="I520" s="266"/>
      <c r="J520" s="251">
        <f t="shared" si="337"/>
        <v>0</v>
      </c>
      <c r="K520" s="252">
        <f t="shared" si="355"/>
        <v>7</v>
      </c>
      <c r="L520" s="214"/>
      <c r="M520" s="263" t="s">
        <v>6101</v>
      </c>
      <c r="N520" s="254">
        <v>2.0</v>
      </c>
      <c r="O520" s="214" t="str">
        <f t="shared" si="376"/>
        <v>Tidak Sama</v>
      </c>
      <c r="P520" s="227"/>
      <c r="Q520" s="255"/>
      <c r="R520" s="258">
        <v>2.0</v>
      </c>
      <c r="S520" s="262"/>
      <c r="T520" s="262"/>
      <c r="U520" s="262"/>
      <c r="V520" s="266"/>
      <c r="W520" s="250">
        <f t="shared" si="339"/>
        <v>0</v>
      </c>
      <c r="X520" s="250">
        <f t="shared" si="349"/>
        <v>2</v>
      </c>
      <c r="Y520" s="250">
        <f t="shared" si="348"/>
        <v>5</v>
      </c>
      <c r="Z520" s="214" t="str">
        <f t="shared" si="370"/>
        <v>TIDAK SAMA</v>
      </c>
      <c r="AA520" s="214" t="str">
        <f t="shared" si="371"/>
        <v>TIDAK SAMA</v>
      </c>
      <c r="AB520" s="246" t="s">
        <v>6046</v>
      </c>
      <c r="AC520" s="246"/>
      <c r="AD520" s="249">
        <v>1.0</v>
      </c>
      <c r="AE520" s="281"/>
      <c r="AF520" s="214" t="str">
        <f t="shared" si="372"/>
        <v>TIDAK SAMA</v>
      </c>
      <c r="AG520" s="214" t="str">
        <f t="shared" si="373"/>
        <v>SAMA</v>
      </c>
      <c r="AH520" s="246" t="s">
        <v>6046</v>
      </c>
      <c r="AI520" s="246"/>
      <c r="AJ520" s="250">
        <v>0.0</v>
      </c>
      <c r="AK520" s="214" t="str">
        <f t="shared" si="374"/>
        <v>normal</v>
      </c>
    </row>
    <row r="521" ht="15.0" customHeight="1">
      <c r="A521" s="214"/>
      <c r="B521" s="247" t="s">
        <v>6101</v>
      </c>
      <c r="C521" s="247" t="s">
        <v>6106</v>
      </c>
      <c r="D521" s="246" t="s">
        <v>80</v>
      </c>
      <c r="E521" s="249">
        <v>0.0</v>
      </c>
      <c r="F521" s="262"/>
      <c r="G521" s="262"/>
      <c r="H521" s="262"/>
      <c r="I521" s="262"/>
      <c r="J521" s="251">
        <f t="shared" si="337"/>
        <v>0</v>
      </c>
      <c r="K521" s="252">
        <f t="shared" si="355"/>
        <v>0</v>
      </c>
      <c r="L521" s="214"/>
      <c r="M521" s="263" t="s">
        <v>6101</v>
      </c>
      <c r="N521" s="254">
        <v>1.0</v>
      </c>
      <c r="O521" s="214" t="str">
        <f t="shared" si="376"/>
        <v>Tidak Sama</v>
      </c>
      <c r="P521" s="227"/>
      <c r="Q521" s="255"/>
      <c r="R521" s="250">
        <v>0.0</v>
      </c>
      <c r="S521" s="262"/>
      <c r="T521" s="262"/>
      <c r="U521" s="262"/>
      <c r="V521" s="262"/>
      <c r="W521" s="250">
        <f t="shared" si="339"/>
        <v>0</v>
      </c>
      <c r="X521" s="250">
        <f t="shared" si="349"/>
        <v>0</v>
      </c>
      <c r="Y521" s="250">
        <f t="shared" si="348"/>
        <v>0</v>
      </c>
      <c r="Z521" s="214"/>
      <c r="AA521" s="214"/>
      <c r="AB521" s="246"/>
      <c r="AC521" s="246"/>
      <c r="AD521" s="249"/>
      <c r="AE521" s="281"/>
      <c r="AF521" s="214"/>
      <c r="AG521" s="214"/>
      <c r="AH521" s="246"/>
      <c r="AI521" s="246"/>
      <c r="AJ521" s="250"/>
      <c r="AK521" s="214"/>
    </row>
    <row r="522" ht="15.0" customHeight="1">
      <c r="A522" s="214"/>
      <c r="B522" s="247" t="s">
        <v>6101</v>
      </c>
      <c r="C522" s="246" t="s">
        <v>6108</v>
      </c>
      <c r="D522" s="246" t="s">
        <v>80</v>
      </c>
      <c r="E522" s="249">
        <v>0.0</v>
      </c>
      <c r="F522" s="262"/>
      <c r="G522" s="262"/>
      <c r="H522" s="262"/>
      <c r="I522" s="262"/>
      <c r="J522" s="251">
        <f t="shared" si="337"/>
        <v>0</v>
      </c>
      <c r="K522" s="252">
        <f t="shared" si="355"/>
        <v>0</v>
      </c>
      <c r="L522" s="214"/>
      <c r="M522" s="263" t="s">
        <v>6101</v>
      </c>
      <c r="N522" s="254">
        <v>1.0</v>
      </c>
      <c r="O522" s="214" t="str">
        <f t="shared" si="376"/>
        <v>Tidak Sama</v>
      </c>
      <c r="P522" s="227"/>
      <c r="Q522" s="255"/>
      <c r="R522" s="250">
        <v>0.0</v>
      </c>
      <c r="S522" s="262"/>
      <c r="T522" s="262"/>
      <c r="U522" s="262"/>
      <c r="V522" s="262"/>
      <c r="W522" s="250">
        <f t="shared" si="339"/>
        <v>0</v>
      </c>
      <c r="X522" s="250">
        <f t="shared" si="349"/>
        <v>0</v>
      </c>
      <c r="Y522" s="250">
        <f t="shared" si="348"/>
        <v>0</v>
      </c>
      <c r="Z522" s="214"/>
      <c r="AA522" s="214"/>
      <c r="AB522" s="246"/>
      <c r="AC522" s="246"/>
      <c r="AD522" s="249"/>
      <c r="AE522" s="281"/>
      <c r="AF522" s="214"/>
      <c r="AG522" s="214"/>
      <c r="AH522" s="246"/>
      <c r="AI522" s="246"/>
      <c r="AJ522" s="250"/>
      <c r="AK522" s="214"/>
    </row>
    <row r="523" ht="15.0" customHeight="1">
      <c r="A523" s="214"/>
      <c r="B523" s="247" t="s">
        <v>6101</v>
      </c>
      <c r="C523" s="246" t="s">
        <v>6241</v>
      </c>
      <c r="D523" s="246" t="s">
        <v>80</v>
      </c>
      <c r="E523" s="249">
        <v>3.0</v>
      </c>
      <c r="F523" s="262"/>
      <c r="G523" s="262"/>
      <c r="H523" s="262"/>
      <c r="I523" s="262"/>
      <c r="J523" s="251">
        <f t="shared" si="337"/>
        <v>0</v>
      </c>
      <c r="K523" s="252">
        <f t="shared" si="355"/>
        <v>3</v>
      </c>
      <c r="L523" s="214"/>
      <c r="M523" s="263"/>
      <c r="N523" s="254"/>
      <c r="O523" s="214"/>
      <c r="P523" s="227"/>
      <c r="Q523" s="255"/>
      <c r="R523" s="250">
        <v>0.0</v>
      </c>
      <c r="S523" s="262"/>
      <c r="T523" s="262"/>
      <c r="U523" s="262"/>
      <c r="V523" s="262"/>
      <c r="W523" s="250">
        <f t="shared" si="339"/>
        <v>0</v>
      </c>
      <c r="X523" s="250">
        <f t="shared" si="349"/>
        <v>0</v>
      </c>
      <c r="Y523" s="250">
        <f t="shared" si="348"/>
        <v>3</v>
      </c>
      <c r="Z523" s="214" t="str">
        <f t="shared" ref="Z523:Z524" si="377">IF(AB523=B523,"SAMA","TIDAK SAMA")</f>
        <v>TIDAK SAMA</v>
      </c>
      <c r="AA523" s="214" t="str">
        <f t="shared" ref="AA523:AA524" si="378">IF(C523=AC523,"SAMA","TIDAK SAMA")</f>
        <v>TIDAK SAMA</v>
      </c>
      <c r="AB523" s="246" t="s">
        <v>6089</v>
      </c>
      <c r="AC523" s="246" t="s">
        <v>6090</v>
      </c>
      <c r="AD523" s="249">
        <v>1.0</v>
      </c>
      <c r="AE523" s="281"/>
      <c r="AF523" s="214" t="str">
        <f t="shared" ref="AF523:AF524" si="379">IF(B523=AH523,"SAMA","TIDAK SAMA")</f>
        <v>TIDAK SAMA</v>
      </c>
      <c r="AG523" s="214" t="str">
        <f t="shared" ref="AG523:AG524" si="380">IF(AC523=AI523,"SAMA","TIDAK")</f>
        <v>SAMA</v>
      </c>
      <c r="AH523" s="246" t="s">
        <v>6089</v>
      </c>
      <c r="AI523" s="246" t="s">
        <v>6090</v>
      </c>
      <c r="AJ523" s="250">
        <v>0.0</v>
      </c>
      <c r="AK523" s="214" t="str">
        <f t="shared" ref="AK523:AK524" si="381">IF(Y523&lt;0,"tidak normal","normal")</f>
        <v>normal</v>
      </c>
    </row>
    <row r="524" ht="15.0" customHeight="1">
      <c r="A524" s="267"/>
      <c r="B524" s="269" t="s">
        <v>6242</v>
      </c>
      <c r="C524" s="269" t="s">
        <v>6243</v>
      </c>
      <c r="D524" s="269" t="s">
        <v>80</v>
      </c>
      <c r="E524" s="287">
        <v>0.0</v>
      </c>
      <c r="F524" s="272"/>
      <c r="G524" s="272"/>
      <c r="H524" s="272"/>
      <c r="I524" s="272"/>
      <c r="J524" s="273">
        <f t="shared" si="337"/>
        <v>0</v>
      </c>
      <c r="K524" s="274">
        <f t="shared" si="355"/>
        <v>0</v>
      </c>
      <c r="L524" s="267"/>
      <c r="M524" s="275" t="s">
        <v>5985</v>
      </c>
      <c r="N524" s="276">
        <v>1.0</v>
      </c>
      <c r="O524" s="267" t="str">
        <f>IF(E524=N524,"Sama","Tidak Sama")</f>
        <v>Tidak Sama</v>
      </c>
      <c r="P524" s="277"/>
      <c r="Q524" s="278"/>
      <c r="R524" s="280">
        <v>0.0</v>
      </c>
      <c r="S524" s="272"/>
      <c r="T524" s="272"/>
      <c r="U524" s="272"/>
      <c r="V524" s="272"/>
      <c r="W524" s="280">
        <f t="shared" si="339"/>
        <v>0</v>
      </c>
      <c r="X524" s="280">
        <f t="shared" si="349"/>
        <v>0</v>
      </c>
      <c r="Y524" s="280">
        <f t="shared" si="348"/>
        <v>0</v>
      </c>
      <c r="Z524" s="267" t="str">
        <f t="shared" si="377"/>
        <v>TIDAK SAMA</v>
      </c>
      <c r="AA524" s="267" t="str">
        <f t="shared" si="378"/>
        <v>TIDAK SAMA</v>
      </c>
      <c r="AB524" s="269" t="s">
        <v>6113</v>
      </c>
      <c r="AC524" s="269" t="s">
        <v>6244</v>
      </c>
      <c r="AD524" s="287">
        <v>4.0</v>
      </c>
      <c r="AE524" s="289"/>
      <c r="AF524" s="267" t="str">
        <f t="shared" si="379"/>
        <v>TIDAK SAMA</v>
      </c>
      <c r="AG524" s="267" t="str">
        <f t="shared" si="380"/>
        <v>SAMA</v>
      </c>
      <c r="AH524" s="269" t="s">
        <v>6113</v>
      </c>
      <c r="AI524" s="269" t="s">
        <v>6244</v>
      </c>
      <c r="AJ524" s="280">
        <v>1.0</v>
      </c>
      <c r="AK524" s="267" t="str">
        <f t="shared" si="381"/>
        <v>normal</v>
      </c>
    </row>
    <row r="525" ht="15.0" customHeight="1">
      <c r="A525" s="307"/>
      <c r="B525" s="309" t="s">
        <v>6245</v>
      </c>
      <c r="C525" s="309" t="s">
        <v>1412</v>
      </c>
      <c r="D525" s="309" t="s">
        <v>80</v>
      </c>
      <c r="E525" s="310">
        <v>3.0</v>
      </c>
      <c r="F525" s="312"/>
      <c r="G525" s="312"/>
      <c r="H525" s="312"/>
      <c r="I525" s="311"/>
      <c r="J525" s="313">
        <f t="shared" si="337"/>
        <v>0</v>
      </c>
      <c r="K525" s="324">
        <v>3.0</v>
      </c>
      <c r="L525" s="307"/>
      <c r="M525" s="315"/>
      <c r="N525" s="316"/>
      <c r="O525" s="307"/>
      <c r="P525" s="317"/>
      <c r="Q525" s="318"/>
      <c r="R525" s="319">
        <v>3.0</v>
      </c>
      <c r="S525" s="312"/>
      <c r="T525" s="311"/>
      <c r="U525" s="312"/>
      <c r="V525" s="311"/>
      <c r="W525" s="320">
        <f t="shared" si="339"/>
        <v>0</v>
      </c>
      <c r="X525" s="320">
        <f t="shared" si="349"/>
        <v>3</v>
      </c>
      <c r="Y525" s="319">
        <v>0.0</v>
      </c>
      <c r="Z525" s="307"/>
      <c r="AA525" s="307"/>
      <c r="AB525" s="309"/>
      <c r="AC525" s="309"/>
      <c r="AD525" s="322"/>
      <c r="AE525" s="323"/>
      <c r="AF525" s="307"/>
      <c r="AG525" s="307"/>
      <c r="AH525" s="309"/>
      <c r="AI525" s="309"/>
      <c r="AJ525" s="320"/>
      <c r="AK525" s="307"/>
    </row>
    <row r="526" ht="15.0" customHeight="1">
      <c r="A526" s="307"/>
      <c r="B526" s="309" t="s">
        <v>783</v>
      </c>
      <c r="C526" s="309" t="s">
        <v>1415</v>
      </c>
      <c r="D526" s="309" t="s">
        <v>80</v>
      </c>
      <c r="E526" s="310">
        <v>3.0</v>
      </c>
      <c r="F526" s="312"/>
      <c r="G526" s="312"/>
      <c r="H526" s="312"/>
      <c r="I526" s="311"/>
      <c r="J526" s="313">
        <f t="shared" si="337"/>
        <v>0</v>
      </c>
      <c r="K526" s="314">
        <f t="shared" ref="K526:K592" si="382">E526+J526</f>
        <v>3</v>
      </c>
      <c r="L526" s="307"/>
      <c r="M526" s="315"/>
      <c r="N526" s="316"/>
      <c r="O526" s="307"/>
      <c r="P526" s="317"/>
      <c r="Q526" s="318"/>
      <c r="R526" s="319">
        <v>3.0</v>
      </c>
      <c r="S526" s="312"/>
      <c r="T526" s="311"/>
      <c r="U526" s="312"/>
      <c r="V526" s="311"/>
      <c r="W526" s="320">
        <f t="shared" si="339"/>
        <v>0</v>
      </c>
      <c r="X526" s="320">
        <f t="shared" si="349"/>
        <v>3</v>
      </c>
      <c r="Y526" s="320">
        <f t="shared" ref="Y526:Y592" si="383">K526-X526</f>
        <v>0</v>
      </c>
      <c r="Z526" s="307"/>
      <c r="AA526" s="307"/>
      <c r="AB526" s="309"/>
      <c r="AC526" s="309"/>
      <c r="AD526" s="322"/>
      <c r="AE526" s="323"/>
      <c r="AF526" s="307"/>
      <c r="AG526" s="307"/>
      <c r="AH526" s="309"/>
      <c r="AI526" s="309"/>
      <c r="AJ526" s="320"/>
      <c r="AK526" s="307"/>
    </row>
    <row r="527" ht="15.0" customHeight="1">
      <c r="A527" s="307"/>
      <c r="B527" s="309" t="s">
        <v>29</v>
      </c>
      <c r="C527" s="309" t="s">
        <v>1416</v>
      </c>
      <c r="D527" s="309" t="s">
        <v>80</v>
      </c>
      <c r="E527" s="310">
        <v>2.0</v>
      </c>
      <c r="F527" s="312"/>
      <c r="G527" s="312"/>
      <c r="H527" s="312"/>
      <c r="I527" s="311"/>
      <c r="J527" s="313">
        <f t="shared" si="337"/>
        <v>0</v>
      </c>
      <c r="K527" s="314">
        <f t="shared" si="382"/>
        <v>2</v>
      </c>
      <c r="L527" s="307"/>
      <c r="M527" s="315"/>
      <c r="N527" s="316"/>
      <c r="O527" s="307"/>
      <c r="P527" s="317"/>
      <c r="Q527" s="318"/>
      <c r="R527" s="319">
        <v>2.0</v>
      </c>
      <c r="S527" s="312"/>
      <c r="T527" s="311"/>
      <c r="U527" s="312"/>
      <c r="V527" s="311"/>
      <c r="W527" s="320">
        <f t="shared" si="339"/>
        <v>0</v>
      </c>
      <c r="X527" s="320">
        <f t="shared" si="349"/>
        <v>2</v>
      </c>
      <c r="Y527" s="320">
        <f t="shared" si="383"/>
        <v>0</v>
      </c>
      <c r="Z527" s="307"/>
      <c r="AA527" s="307"/>
      <c r="AB527" s="309"/>
      <c r="AC527" s="309"/>
      <c r="AD527" s="322"/>
      <c r="AE527" s="323"/>
      <c r="AF527" s="307"/>
      <c r="AG527" s="307"/>
      <c r="AH527" s="309"/>
      <c r="AI527" s="309"/>
      <c r="AJ527" s="320"/>
      <c r="AK527" s="307"/>
    </row>
    <row r="528" ht="15.0" customHeight="1">
      <c r="A528" s="267"/>
      <c r="B528" s="269" t="s">
        <v>788</v>
      </c>
      <c r="C528" s="269" t="s">
        <v>789</v>
      </c>
      <c r="D528" s="269" t="s">
        <v>80</v>
      </c>
      <c r="E528" s="287">
        <v>1.0</v>
      </c>
      <c r="F528" s="272"/>
      <c r="G528" s="272"/>
      <c r="H528" s="272"/>
      <c r="I528" s="272"/>
      <c r="J528" s="273">
        <f t="shared" si="337"/>
        <v>0</v>
      </c>
      <c r="K528" s="274">
        <f t="shared" si="382"/>
        <v>1</v>
      </c>
      <c r="L528" s="267"/>
      <c r="M528" s="275"/>
      <c r="N528" s="276"/>
      <c r="O528" s="267"/>
      <c r="P528" s="277"/>
      <c r="Q528" s="278"/>
      <c r="R528" s="280">
        <v>0.0</v>
      </c>
      <c r="S528" s="272"/>
      <c r="T528" s="272"/>
      <c r="U528" s="272"/>
      <c r="V528" s="272"/>
      <c r="W528" s="280">
        <f t="shared" si="339"/>
        <v>0</v>
      </c>
      <c r="X528" s="280">
        <f t="shared" si="349"/>
        <v>0</v>
      </c>
      <c r="Y528" s="280">
        <f t="shared" si="383"/>
        <v>1</v>
      </c>
      <c r="Z528" s="267"/>
      <c r="AA528" s="267"/>
      <c r="AB528" s="269"/>
      <c r="AC528" s="269"/>
      <c r="AD528" s="287"/>
      <c r="AE528" s="289"/>
      <c r="AF528" s="267"/>
      <c r="AG528" s="267"/>
      <c r="AH528" s="269"/>
      <c r="AI528" s="269"/>
      <c r="AJ528" s="280"/>
      <c r="AK528" s="267"/>
    </row>
    <row r="529" ht="15.0" customHeight="1">
      <c r="A529" s="214"/>
      <c r="B529" s="246" t="s">
        <v>790</v>
      </c>
      <c r="C529" s="246">
        <v>7.50131053E8</v>
      </c>
      <c r="D529" s="246" t="s">
        <v>80</v>
      </c>
      <c r="E529" s="249">
        <v>2.0</v>
      </c>
      <c r="F529" s="262"/>
      <c r="G529" s="262"/>
      <c r="H529" s="262"/>
      <c r="I529" s="262"/>
      <c r="J529" s="251">
        <f t="shared" si="337"/>
        <v>0</v>
      </c>
      <c r="K529" s="252">
        <f t="shared" si="382"/>
        <v>2</v>
      </c>
      <c r="L529" s="214"/>
      <c r="M529" s="253"/>
      <c r="N529" s="254"/>
      <c r="O529" s="214"/>
      <c r="P529" s="227"/>
      <c r="Q529" s="255"/>
      <c r="R529" s="258">
        <v>1.0</v>
      </c>
      <c r="S529" s="262"/>
      <c r="T529" s="262"/>
      <c r="U529" s="262"/>
      <c r="V529" s="262"/>
      <c r="W529" s="250">
        <f t="shared" si="339"/>
        <v>0</v>
      </c>
      <c r="X529" s="250">
        <f t="shared" si="349"/>
        <v>1</v>
      </c>
      <c r="Y529" s="250">
        <f t="shared" si="383"/>
        <v>1</v>
      </c>
      <c r="Z529" s="214"/>
      <c r="AA529" s="214"/>
      <c r="AB529" s="246"/>
      <c r="AC529" s="246"/>
      <c r="AD529" s="249"/>
      <c r="AE529" s="281"/>
      <c r="AF529" s="214"/>
      <c r="AG529" s="214"/>
      <c r="AH529" s="246"/>
      <c r="AI529" s="246"/>
      <c r="AJ529" s="250"/>
      <c r="AK529" s="214"/>
    </row>
    <row r="530" ht="15.0" customHeight="1">
      <c r="A530" s="214"/>
      <c r="B530" s="246" t="s">
        <v>6246</v>
      </c>
      <c r="C530" s="246" t="s">
        <v>4182</v>
      </c>
      <c r="D530" s="246" t="s">
        <v>80</v>
      </c>
      <c r="E530" s="249">
        <v>2.0</v>
      </c>
      <c r="F530" s="262"/>
      <c r="G530" s="262"/>
      <c r="H530" s="262"/>
      <c r="I530" s="262"/>
      <c r="J530" s="251">
        <f t="shared" si="337"/>
        <v>0</v>
      </c>
      <c r="K530" s="252">
        <f t="shared" si="382"/>
        <v>2</v>
      </c>
      <c r="L530" s="214"/>
      <c r="M530" s="253"/>
      <c r="N530" s="254"/>
      <c r="O530" s="214"/>
      <c r="P530" s="227"/>
      <c r="Q530" s="255"/>
      <c r="R530" s="258">
        <v>1.0</v>
      </c>
      <c r="S530" s="262"/>
      <c r="T530" s="262"/>
      <c r="U530" s="262"/>
      <c r="V530" s="262"/>
      <c r="W530" s="250">
        <f t="shared" si="339"/>
        <v>0</v>
      </c>
      <c r="X530" s="250">
        <f t="shared" si="349"/>
        <v>1</v>
      </c>
      <c r="Y530" s="250">
        <f t="shared" si="383"/>
        <v>1</v>
      </c>
      <c r="Z530" s="214"/>
      <c r="AA530" s="214"/>
      <c r="AB530" s="246"/>
      <c r="AC530" s="246"/>
      <c r="AD530" s="249"/>
      <c r="AE530" s="281"/>
      <c r="AF530" s="214"/>
      <c r="AG530" s="214"/>
      <c r="AH530" s="246"/>
      <c r="AI530" s="246"/>
      <c r="AJ530" s="250"/>
      <c r="AK530" s="214"/>
    </row>
    <row r="531" ht="15.0" customHeight="1">
      <c r="A531" s="267"/>
      <c r="B531" s="268" t="s">
        <v>6247</v>
      </c>
      <c r="C531" s="269">
        <v>3.1780219E7</v>
      </c>
      <c r="D531" s="269" t="s">
        <v>80</v>
      </c>
      <c r="E531" s="270">
        <v>12.0</v>
      </c>
      <c r="F531" s="272"/>
      <c r="G531" s="272"/>
      <c r="H531" s="272"/>
      <c r="I531" s="271"/>
      <c r="J531" s="273">
        <f t="shared" si="337"/>
        <v>0</v>
      </c>
      <c r="K531" s="274">
        <f t="shared" si="382"/>
        <v>12</v>
      </c>
      <c r="L531" s="267"/>
      <c r="M531" s="275" t="s">
        <v>6072</v>
      </c>
      <c r="N531" s="276">
        <v>4.0</v>
      </c>
      <c r="O531" s="267" t="str">
        <f t="shared" ref="O531:O532" si="384">IF(E531=N531,"Sama","Tidak Sama")</f>
        <v>Tidak Sama</v>
      </c>
      <c r="P531" s="277"/>
      <c r="Q531" s="278"/>
      <c r="R531" s="279">
        <v>10.0</v>
      </c>
      <c r="S531" s="271"/>
      <c r="T531" s="271"/>
      <c r="U531" s="271">
        <v>2.0</v>
      </c>
      <c r="V531" s="271"/>
      <c r="W531" s="280">
        <f t="shared" si="339"/>
        <v>2</v>
      </c>
      <c r="X531" s="280">
        <f t="shared" si="349"/>
        <v>12</v>
      </c>
      <c r="Y531" s="280">
        <f t="shared" si="383"/>
        <v>0</v>
      </c>
      <c r="Z531" s="267" t="str">
        <f>IF(AB531=B531,"SAMA","TIDAK SAMA")</f>
        <v>TIDAK SAMA</v>
      </c>
      <c r="AA531" s="267" t="str">
        <f>IF(C531=AC531,"SAMA","TIDAK SAMA")</f>
        <v>TIDAK SAMA</v>
      </c>
      <c r="AB531" s="269" t="s">
        <v>6156</v>
      </c>
      <c r="AC531" s="269"/>
      <c r="AD531" s="287">
        <v>4.0</v>
      </c>
      <c r="AE531" s="289"/>
      <c r="AF531" s="267" t="str">
        <f>IF(B531=AH531,"SAMA","TIDAK SAMA")</f>
        <v>TIDAK SAMA</v>
      </c>
      <c r="AG531" s="267" t="str">
        <f>IF(AC531=AI531,"SAMA","TIDAK")</f>
        <v>SAMA</v>
      </c>
      <c r="AH531" s="269" t="s">
        <v>6156</v>
      </c>
      <c r="AI531" s="269"/>
      <c r="AJ531" s="280">
        <v>2.0</v>
      </c>
      <c r="AK531" s="267" t="str">
        <f t="shared" ref="AK531:AK532" si="385">IF(Y531&lt;0,"tidak normal","normal")</f>
        <v>normal</v>
      </c>
    </row>
    <row r="532" ht="15.0" customHeight="1">
      <c r="A532" s="214"/>
      <c r="B532" s="246" t="s">
        <v>6248</v>
      </c>
      <c r="C532" s="246"/>
      <c r="D532" s="246" t="s">
        <v>80</v>
      </c>
      <c r="E532" s="249">
        <v>0.0</v>
      </c>
      <c r="F532" s="262"/>
      <c r="G532" s="262"/>
      <c r="H532" s="262"/>
      <c r="I532" s="262"/>
      <c r="J532" s="251">
        <f t="shared" si="337"/>
        <v>0</v>
      </c>
      <c r="K532" s="252">
        <f t="shared" si="382"/>
        <v>0</v>
      </c>
      <c r="L532" s="214"/>
      <c r="M532" s="253" t="s">
        <v>6249</v>
      </c>
      <c r="N532" s="254">
        <v>60.0</v>
      </c>
      <c r="O532" s="214" t="str">
        <f t="shared" si="384"/>
        <v>Tidak Sama</v>
      </c>
      <c r="P532" s="227"/>
      <c r="Q532" s="255"/>
      <c r="R532" s="250">
        <v>0.0</v>
      </c>
      <c r="S532" s="262"/>
      <c r="T532" s="262"/>
      <c r="U532" s="262"/>
      <c r="V532" s="262"/>
      <c r="W532" s="250">
        <f t="shared" si="339"/>
        <v>0</v>
      </c>
      <c r="X532" s="250">
        <f t="shared" si="349"/>
        <v>0</v>
      </c>
      <c r="Y532" s="250">
        <f t="shared" si="383"/>
        <v>0</v>
      </c>
      <c r="Z532" s="214"/>
      <c r="AA532" s="214"/>
      <c r="AB532" s="246"/>
      <c r="AC532" s="246"/>
      <c r="AD532" s="249"/>
      <c r="AE532" s="281"/>
      <c r="AF532" s="214"/>
      <c r="AG532" s="214"/>
      <c r="AH532" s="246"/>
      <c r="AI532" s="246"/>
      <c r="AJ532" s="250"/>
      <c r="AK532" s="214" t="str">
        <f t="shared" si="385"/>
        <v>normal</v>
      </c>
    </row>
    <row r="533" ht="15.0" customHeight="1">
      <c r="A533" s="214"/>
      <c r="B533" s="246" t="s">
        <v>2286</v>
      </c>
      <c r="C533" s="246"/>
      <c r="D533" s="246" t="s">
        <v>80</v>
      </c>
      <c r="E533" s="249">
        <v>0.0</v>
      </c>
      <c r="F533" s="262"/>
      <c r="G533" s="262"/>
      <c r="H533" s="262"/>
      <c r="I533" s="262"/>
      <c r="J533" s="251">
        <f t="shared" si="337"/>
        <v>0</v>
      </c>
      <c r="K533" s="252">
        <f t="shared" si="382"/>
        <v>0</v>
      </c>
      <c r="L533" s="214"/>
      <c r="M533" s="253"/>
      <c r="N533" s="254"/>
      <c r="O533" s="214"/>
      <c r="P533" s="227"/>
      <c r="Q533" s="255"/>
      <c r="R533" s="250">
        <v>0.0</v>
      </c>
      <c r="S533" s="262"/>
      <c r="T533" s="262"/>
      <c r="U533" s="262"/>
      <c r="V533" s="262"/>
      <c r="W533" s="250">
        <f t="shared" si="339"/>
        <v>0</v>
      </c>
      <c r="X533" s="250">
        <f t="shared" si="349"/>
        <v>0</v>
      </c>
      <c r="Y533" s="250">
        <f t="shared" si="383"/>
        <v>0</v>
      </c>
      <c r="Z533" s="214"/>
      <c r="AA533" s="214"/>
      <c r="AB533" s="246"/>
      <c r="AC533" s="246"/>
      <c r="AD533" s="249"/>
      <c r="AE533" s="281"/>
      <c r="AF533" s="214"/>
      <c r="AG533" s="214"/>
      <c r="AH533" s="246"/>
      <c r="AI533" s="246"/>
      <c r="AJ533" s="250"/>
      <c r="AK533" s="214"/>
    </row>
    <row r="534" ht="15.0" customHeight="1">
      <c r="A534" s="214"/>
      <c r="B534" s="246" t="s">
        <v>323</v>
      </c>
      <c r="C534" s="246"/>
      <c r="D534" s="246" t="s">
        <v>80</v>
      </c>
      <c r="E534" s="249">
        <v>0.0</v>
      </c>
      <c r="F534" s="262"/>
      <c r="G534" s="262"/>
      <c r="H534" s="262"/>
      <c r="I534" s="262"/>
      <c r="J534" s="251">
        <f t="shared" si="337"/>
        <v>0</v>
      </c>
      <c r="K534" s="252">
        <f t="shared" si="382"/>
        <v>0</v>
      </c>
      <c r="L534" s="214"/>
      <c r="M534" s="253"/>
      <c r="N534" s="254"/>
      <c r="O534" s="214"/>
      <c r="P534" s="227"/>
      <c r="Q534" s="255"/>
      <c r="R534" s="250">
        <v>0.0</v>
      </c>
      <c r="S534" s="262"/>
      <c r="T534" s="262"/>
      <c r="U534" s="262"/>
      <c r="V534" s="262"/>
      <c r="W534" s="250">
        <f t="shared" si="339"/>
        <v>0</v>
      </c>
      <c r="X534" s="250">
        <f t="shared" si="349"/>
        <v>0</v>
      </c>
      <c r="Y534" s="250">
        <f t="shared" si="383"/>
        <v>0</v>
      </c>
      <c r="Z534" s="214"/>
      <c r="AA534" s="214"/>
      <c r="AB534" s="246"/>
      <c r="AC534" s="246"/>
      <c r="AD534" s="249"/>
      <c r="AE534" s="281"/>
      <c r="AF534" s="214"/>
      <c r="AG534" s="214"/>
      <c r="AH534" s="246"/>
      <c r="AI534" s="246"/>
      <c r="AJ534" s="250"/>
      <c r="AK534" s="214"/>
    </row>
    <row r="535" ht="15.0" customHeight="1">
      <c r="A535" s="214"/>
      <c r="B535" s="246" t="s">
        <v>6250</v>
      </c>
      <c r="C535" s="246"/>
      <c r="D535" s="246" t="s">
        <v>80</v>
      </c>
      <c r="E535" s="249">
        <v>0.0</v>
      </c>
      <c r="F535" s="262"/>
      <c r="G535" s="262"/>
      <c r="H535" s="262"/>
      <c r="I535" s="262"/>
      <c r="J535" s="251">
        <f t="shared" si="337"/>
        <v>0</v>
      </c>
      <c r="K535" s="252">
        <f t="shared" si="382"/>
        <v>0</v>
      </c>
      <c r="L535" s="214"/>
      <c r="M535" s="253"/>
      <c r="N535" s="254"/>
      <c r="O535" s="214"/>
      <c r="P535" s="227"/>
      <c r="Q535" s="255"/>
      <c r="R535" s="250">
        <v>0.0</v>
      </c>
      <c r="S535" s="262"/>
      <c r="T535" s="262"/>
      <c r="U535" s="262"/>
      <c r="V535" s="262"/>
      <c r="W535" s="250">
        <f t="shared" si="339"/>
        <v>0</v>
      </c>
      <c r="X535" s="250">
        <f t="shared" si="349"/>
        <v>0</v>
      </c>
      <c r="Y535" s="250">
        <f t="shared" si="383"/>
        <v>0</v>
      </c>
      <c r="Z535" s="214"/>
      <c r="AA535" s="214"/>
      <c r="AB535" s="246"/>
      <c r="AC535" s="246"/>
      <c r="AD535" s="249"/>
      <c r="AE535" s="281"/>
      <c r="AF535" s="214"/>
      <c r="AG535" s="214"/>
      <c r="AH535" s="246"/>
      <c r="AI535" s="246"/>
      <c r="AJ535" s="250"/>
      <c r="AK535" s="214"/>
    </row>
    <row r="536" ht="15.0" customHeight="1">
      <c r="A536" s="214"/>
      <c r="B536" s="246" t="s">
        <v>6251</v>
      </c>
      <c r="C536" s="246"/>
      <c r="D536" s="246" t="s">
        <v>80</v>
      </c>
      <c r="E536" s="249">
        <v>0.0</v>
      </c>
      <c r="F536" s="262"/>
      <c r="G536" s="262"/>
      <c r="H536" s="262"/>
      <c r="I536" s="262"/>
      <c r="J536" s="251">
        <f t="shared" si="337"/>
        <v>0</v>
      </c>
      <c r="K536" s="252">
        <f t="shared" si="382"/>
        <v>0</v>
      </c>
      <c r="L536" s="214"/>
      <c r="M536" s="253" t="s">
        <v>6251</v>
      </c>
      <c r="N536" s="254">
        <v>10.0</v>
      </c>
      <c r="O536" s="214" t="str">
        <f>IF(E536=N536,"Sama","Tidak Sama")</f>
        <v>Tidak Sama</v>
      </c>
      <c r="P536" s="227"/>
      <c r="Q536" s="255"/>
      <c r="R536" s="250">
        <v>0.0</v>
      </c>
      <c r="S536" s="262"/>
      <c r="T536" s="262"/>
      <c r="U536" s="262"/>
      <c r="V536" s="262"/>
      <c r="W536" s="250">
        <f t="shared" si="339"/>
        <v>0</v>
      </c>
      <c r="X536" s="250">
        <f t="shared" si="349"/>
        <v>0</v>
      </c>
      <c r="Y536" s="250">
        <f t="shared" si="383"/>
        <v>0</v>
      </c>
      <c r="Z536" s="214" t="str">
        <f>IF(AB536=B536,"SAMA","TIDAK SAMA")</f>
        <v>TIDAK SAMA</v>
      </c>
      <c r="AA536" s="214" t="str">
        <f>IF(C536=AC536,"SAMA","TIDAK SAMA")</f>
        <v>SAMA</v>
      </c>
      <c r="AB536" s="246" t="s">
        <v>247</v>
      </c>
      <c r="AC536" s="246"/>
      <c r="AD536" s="249">
        <v>1.0</v>
      </c>
      <c r="AE536" s="281"/>
      <c r="AF536" s="214" t="str">
        <f>IF(B536=AH536,"SAMA","TIDAK SAMA")</f>
        <v>TIDAK SAMA</v>
      </c>
      <c r="AG536" s="214" t="str">
        <f>IF(AC536=AI536,"SAMA","TIDAK")</f>
        <v>SAMA</v>
      </c>
      <c r="AH536" s="246" t="s">
        <v>247</v>
      </c>
      <c r="AI536" s="246"/>
      <c r="AJ536" s="250">
        <v>0.0</v>
      </c>
      <c r="AK536" s="214" t="str">
        <f t="shared" ref="AK536:AK541" si="386">IF(Y536&lt;0,"tidak normal","normal")</f>
        <v>normal</v>
      </c>
    </row>
    <row r="537" ht="15.0" customHeight="1">
      <c r="A537" s="214"/>
      <c r="B537" s="246" t="s">
        <v>6252</v>
      </c>
      <c r="C537" s="246"/>
      <c r="D537" s="246" t="s">
        <v>80</v>
      </c>
      <c r="E537" s="249">
        <v>0.0</v>
      </c>
      <c r="F537" s="262"/>
      <c r="G537" s="262"/>
      <c r="H537" s="262"/>
      <c r="I537" s="262"/>
      <c r="J537" s="251">
        <f t="shared" si="337"/>
        <v>0</v>
      </c>
      <c r="K537" s="252">
        <f t="shared" si="382"/>
        <v>0</v>
      </c>
      <c r="L537" s="214"/>
      <c r="M537" s="253"/>
      <c r="N537" s="254"/>
      <c r="O537" s="214"/>
      <c r="P537" s="227"/>
      <c r="Q537" s="255"/>
      <c r="R537" s="250">
        <v>0.0</v>
      </c>
      <c r="S537" s="262"/>
      <c r="T537" s="262"/>
      <c r="U537" s="262"/>
      <c r="V537" s="262"/>
      <c r="W537" s="250">
        <f t="shared" si="339"/>
        <v>0</v>
      </c>
      <c r="X537" s="250">
        <f t="shared" si="349"/>
        <v>0</v>
      </c>
      <c r="Y537" s="250">
        <f t="shared" si="383"/>
        <v>0</v>
      </c>
      <c r="Z537" s="214"/>
      <c r="AA537" s="214"/>
      <c r="AB537" s="246"/>
      <c r="AC537" s="246"/>
      <c r="AD537" s="249"/>
      <c r="AE537" s="281"/>
      <c r="AF537" s="214"/>
      <c r="AG537" s="214"/>
      <c r="AH537" s="246"/>
      <c r="AI537" s="246"/>
      <c r="AJ537" s="250"/>
      <c r="AK537" s="214" t="str">
        <f t="shared" si="386"/>
        <v>normal</v>
      </c>
    </row>
    <row r="538" ht="15.0" customHeight="1">
      <c r="A538" s="214"/>
      <c r="B538" s="246" t="s">
        <v>6253</v>
      </c>
      <c r="C538" s="246"/>
      <c r="D538" s="246" t="s">
        <v>80</v>
      </c>
      <c r="E538" s="249">
        <v>2.0</v>
      </c>
      <c r="F538" s="262"/>
      <c r="G538" s="262"/>
      <c r="H538" s="262"/>
      <c r="I538" s="262"/>
      <c r="J538" s="251">
        <f t="shared" si="337"/>
        <v>0</v>
      </c>
      <c r="K538" s="252">
        <f t="shared" si="382"/>
        <v>2</v>
      </c>
      <c r="L538" s="214"/>
      <c r="M538" s="253" t="s">
        <v>6253</v>
      </c>
      <c r="N538" s="254">
        <v>1.0</v>
      </c>
      <c r="O538" s="214" t="str">
        <f t="shared" ref="O538:O543" si="387">IF(E538=N538,"Sama","Tidak Sama")</f>
        <v>Tidak Sama</v>
      </c>
      <c r="P538" s="227"/>
      <c r="Q538" s="255"/>
      <c r="R538" s="250">
        <v>0.0</v>
      </c>
      <c r="S538" s="262"/>
      <c r="T538" s="262"/>
      <c r="U538" s="262"/>
      <c r="V538" s="262"/>
      <c r="W538" s="250">
        <f t="shared" si="339"/>
        <v>0</v>
      </c>
      <c r="X538" s="250">
        <f t="shared" si="349"/>
        <v>0</v>
      </c>
      <c r="Y538" s="250">
        <f t="shared" si="383"/>
        <v>2</v>
      </c>
      <c r="Z538" s="214" t="str">
        <f t="shared" ref="Z538:Z540" si="388">IF(AB538=B538,"SAMA","TIDAK SAMA")</f>
        <v>TIDAK SAMA</v>
      </c>
      <c r="AA538" s="214" t="str">
        <f t="shared" ref="AA538:AA540" si="389">IF(C538=AC538,"SAMA","TIDAK SAMA")</f>
        <v>TIDAK SAMA</v>
      </c>
      <c r="AB538" s="246" t="s">
        <v>6231</v>
      </c>
      <c r="AC538" s="246" t="s">
        <v>6232</v>
      </c>
      <c r="AD538" s="249">
        <v>2.0</v>
      </c>
      <c r="AE538" s="281"/>
      <c r="AF538" s="214" t="str">
        <f t="shared" ref="AF538:AF540" si="390">IF(B538=AH538,"SAMA","TIDAK SAMA")</f>
        <v>TIDAK SAMA</v>
      </c>
      <c r="AG538" s="214" t="str">
        <f t="shared" ref="AG538:AG540" si="391">IF(AC538=AI538,"SAMA","TIDAK")</f>
        <v>SAMA</v>
      </c>
      <c r="AH538" s="246" t="s">
        <v>6231</v>
      </c>
      <c r="AI538" s="246" t="s">
        <v>6232</v>
      </c>
      <c r="AJ538" s="250">
        <v>0.0</v>
      </c>
      <c r="AK538" s="214" t="str">
        <f t="shared" si="386"/>
        <v>normal</v>
      </c>
    </row>
    <row r="539" ht="15.0" customHeight="1">
      <c r="A539" s="214"/>
      <c r="B539" s="246" t="s">
        <v>6254</v>
      </c>
      <c r="C539" s="246"/>
      <c r="D539" s="246" t="s">
        <v>80</v>
      </c>
      <c r="E539" s="249">
        <v>0.0</v>
      </c>
      <c r="F539" s="262"/>
      <c r="G539" s="262"/>
      <c r="H539" s="262"/>
      <c r="I539" s="262"/>
      <c r="J539" s="251">
        <f t="shared" si="337"/>
        <v>0</v>
      </c>
      <c r="K539" s="252">
        <f t="shared" si="382"/>
        <v>0</v>
      </c>
      <c r="L539" s="214"/>
      <c r="M539" s="253" t="s">
        <v>6254</v>
      </c>
      <c r="N539" s="254">
        <v>1.0</v>
      </c>
      <c r="O539" s="214" t="str">
        <f t="shared" si="387"/>
        <v>Tidak Sama</v>
      </c>
      <c r="P539" s="227"/>
      <c r="Q539" s="255"/>
      <c r="R539" s="250">
        <v>0.0</v>
      </c>
      <c r="S539" s="262"/>
      <c r="T539" s="262"/>
      <c r="U539" s="262"/>
      <c r="V539" s="262"/>
      <c r="W539" s="250">
        <f t="shared" si="339"/>
        <v>0</v>
      </c>
      <c r="X539" s="250">
        <f t="shared" si="349"/>
        <v>0</v>
      </c>
      <c r="Y539" s="250">
        <f t="shared" si="383"/>
        <v>0</v>
      </c>
      <c r="Z539" s="214" t="str">
        <f t="shared" si="388"/>
        <v>TIDAK SAMA</v>
      </c>
      <c r="AA539" s="214" t="str">
        <f t="shared" si="389"/>
        <v>TIDAK SAMA</v>
      </c>
      <c r="AB539" s="246" t="s">
        <v>6255</v>
      </c>
      <c r="AC539" s="246" t="s">
        <v>6256</v>
      </c>
      <c r="AD539" s="249">
        <v>2.0</v>
      </c>
      <c r="AE539" s="281"/>
      <c r="AF539" s="214" t="str">
        <f t="shared" si="390"/>
        <v>TIDAK SAMA</v>
      </c>
      <c r="AG539" s="214" t="str">
        <f t="shared" si="391"/>
        <v>SAMA</v>
      </c>
      <c r="AH539" s="246" t="s">
        <v>6255</v>
      </c>
      <c r="AI539" s="246" t="s">
        <v>6256</v>
      </c>
      <c r="AJ539" s="250">
        <v>0.0</v>
      </c>
      <c r="AK539" s="214" t="str">
        <f t="shared" si="386"/>
        <v>normal</v>
      </c>
    </row>
    <row r="540" ht="15.0" customHeight="1">
      <c r="A540" s="214"/>
      <c r="B540" s="247" t="s">
        <v>6257</v>
      </c>
      <c r="C540" s="246"/>
      <c r="D540" s="248" t="s">
        <v>80</v>
      </c>
      <c r="E540" s="249">
        <v>0.0</v>
      </c>
      <c r="F540" s="250"/>
      <c r="G540" s="250"/>
      <c r="H540" s="250"/>
      <c r="I540" s="250"/>
      <c r="J540" s="251">
        <f t="shared" si="337"/>
        <v>0</v>
      </c>
      <c r="K540" s="252">
        <f t="shared" si="382"/>
        <v>0</v>
      </c>
      <c r="L540" s="214"/>
      <c r="M540" s="263" t="s">
        <v>6257</v>
      </c>
      <c r="N540" s="254">
        <v>18.0</v>
      </c>
      <c r="O540" s="214" t="str">
        <f t="shared" si="387"/>
        <v>Tidak Sama</v>
      </c>
      <c r="P540" s="227"/>
      <c r="Q540" s="214"/>
      <c r="R540" s="250">
        <v>0.0</v>
      </c>
      <c r="S540" s="250"/>
      <c r="T540" s="250"/>
      <c r="U540" s="250"/>
      <c r="V540" s="250"/>
      <c r="W540" s="250">
        <f t="shared" si="339"/>
        <v>0</v>
      </c>
      <c r="X540" s="250">
        <f t="shared" si="349"/>
        <v>0</v>
      </c>
      <c r="Y540" s="250">
        <f t="shared" si="383"/>
        <v>0</v>
      </c>
      <c r="Z540" s="214" t="str">
        <f t="shared" si="388"/>
        <v>TIDAK SAMA</v>
      </c>
      <c r="AA540" s="214" t="str">
        <f t="shared" si="389"/>
        <v>TIDAK SAMA</v>
      </c>
      <c r="AB540" s="246" t="s">
        <v>6201</v>
      </c>
      <c r="AC540" s="246" t="s">
        <v>6200</v>
      </c>
      <c r="AD540" s="249">
        <v>1.0</v>
      </c>
      <c r="AE540" s="281"/>
      <c r="AF540" s="214" t="str">
        <f t="shared" si="390"/>
        <v>TIDAK SAMA</v>
      </c>
      <c r="AG540" s="214" t="str">
        <f t="shared" si="391"/>
        <v>SAMA</v>
      </c>
      <c r="AH540" s="246" t="s">
        <v>6201</v>
      </c>
      <c r="AI540" s="246" t="s">
        <v>6200</v>
      </c>
      <c r="AJ540" s="250">
        <v>0.0</v>
      </c>
      <c r="AK540" s="214" t="str">
        <f t="shared" si="386"/>
        <v>normal</v>
      </c>
    </row>
    <row r="541" ht="15.0" customHeight="1">
      <c r="A541" s="214"/>
      <c r="B541" s="247" t="s">
        <v>6258</v>
      </c>
      <c r="C541" s="247" t="s">
        <v>6259</v>
      </c>
      <c r="D541" s="246" t="s">
        <v>101</v>
      </c>
      <c r="E541" s="249">
        <v>0.0</v>
      </c>
      <c r="F541" s="262"/>
      <c r="G541" s="262"/>
      <c r="H541" s="262"/>
      <c r="I541" s="262"/>
      <c r="J541" s="251">
        <f t="shared" si="337"/>
        <v>0</v>
      </c>
      <c r="K541" s="252">
        <f t="shared" si="382"/>
        <v>0</v>
      </c>
      <c r="L541" s="214"/>
      <c r="M541" s="263" t="s">
        <v>6260</v>
      </c>
      <c r="N541" s="254">
        <v>5.0</v>
      </c>
      <c r="O541" s="214" t="str">
        <f t="shared" si="387"/>
        <v>Tidak Sama</v>
      </c>
      <c r="P541" s="227"/>
      <c r="Q541" s="214"/>
      <c r="R541" s="250">
        <v>0.0</v>
      </c>
      <c r="S541" s="262"/>
      <c r="T541" s="262"/>
      <c r="U541" s="262"/>
      <c r="V541" s="262"/>
      <c r="W541" s="250">
        <f t="shared" si="339"/>
        <v>0</v>
      </c>
      <c r="X541" s="250">
        <f t="shared" si="349"/>
        <v>0</v>
      </c>
      <c r="Y541" s="250">
        <f t="shared" si="383"/>
        <v>0</v>
      </c>
      <c r="Z541" s="214"/>
      <c r="AA541" s="214"/>
      <c r="AB541" s="246"/>
      <c r="AC541" s="246"/>
      <c r="AD541" s="249"/>
      <c r="AE541" s="281"/>
      <c r="AF541" s="214"/>
      <c r="AG541" s="214"/>
      <c r="AH541" s="246"/>
      <c r="AI541" s="246"/>
      <c r="AJ541" s="250"/>
      <c r="AK541" s="214" t="str">
        <f t="shared" si="386"/>
        <v>normal</v>
      </c>
    </row>
    <row r="542" ht="15.0" customHeight="1">
      <c r="A542" s="214"/>
      <c r="B542" s="247" t="s">
        <v>6261</v>
      </c>
      <c r="C542" s="247" t="s">
        <v>6262</v>
      </c>
      <c r="D542" s="248" t="s">
        <v>101</v>
      </c>
      <c r="E542" s="249">
        <v>0.0</v>
      </c>
      <c r="F542" s="262"/>
      <c r="G542" s="262"/>
      <c r="H542" s="262"/>
      <c r="I542" s="262"/>
      <c r="J542" s="251">
        <f t="shared" si="337"/>
        <v>0</v>
      </c>
      <c r="K542" s="252">
        <f t="shared" si="382"/>
        <v>0</v>
      </c>
      <c r="L542" s="214"/>
      <c r="M542" s="263" t="s">
        <v>6261</v>
      </c>
      <c r="N542" s="254">
        <v>1.0</v>
      </c>
      <c r="O542" s="214" t="str">
        <f t="shared" si="387"/>
        <v>Tidak Sama</v>
      </c>
      <c r="P542" s="227"/>
      <c r="Q542" s="214"/>
      <c r="R542" s="250">
        <v>0.0</v>
      </c>
      <c r="S542" s="262"/>
      <c r="T542" s="262"/>
      <c r="U542" s="262"/>
      <c r="V542" s="262"/>
      <c r="W542" s="250">
        <f t="shared" si="339"/>
        <v>0</v>
      </c>
      <c r="X542" s="250">
        <f t="shared" si="349"/>
        <v>0</v>
      </c>
      <c r="Y542" s="250">
        <f t="shared" si="383"/>
        <v>0</v>
      </c>
      <c r="Z542" s="214"/>
      <c r="AA542" s="214"/>
      <c r="AB542" s="246"/>
      <c r="AC542" s="246"/>
      <c r="AD542" s="249"/>
      <c r="AE542" s="281"/>
      <c r="AF542" s="214"/>
      <c r="AG542" s="214"/>
      <c r="AH542" s="246"/>
      <c r="AI542" s="246"/>
      <c r="AJ542" s="250"/>
      <c r="AK542" s="214"/>
    </row>
    <row r="543" ht="15.0" customHeight="1">
      <c r="A543" s="214"/>
      <c r="B543" s="246" t="s">
        <v>6263</v>
      </c>
      <c r="C543" s="246" t="s">
        <v>6264</v>
      </c>
      <c r="D543" s="246" t="s">
        <v>101</v>
      </c>
      <c r="E543" s="249">
        <v>0.0</v>
      </c>
      <c r="F543" s="262"/>
      <c r="G543" s="262"/>
      <c r="H543" s="262"/>
      <c r="I543" s="262"/>
      <c r="J543" s="251">
        <f t="shared" si="337"/>
        <v>0</v>
      </c>
      <c r="K543" s="252">
        <f t="shared" si="382"/>
        <v>0</v>
      </c>
      <c r="L543" s="214"/>
      <c r="M543" s="253" t="s">
        <v>6263</v>
      </c>
      <c r="N543" s="254">
        <v>1.0</v>
      </c>
      <c r="O543" s="214" t="str">
        <f t="shared" si="387"/>
        <v>Tidak Sama</v>
      </c>
      <c r="P543" s="227"/>
      <c r="Q543" s="214"/>
      <c r="R543" s="250">
        <v>0.0</v>
      </c>
      <c r="S543" s="262"/>
      <c r="T543" s="262"/>
      <c r="U543" s="262"/>
      <c r="V543" s="262"/>
      <c r="W543" s="250">
        <f t="shared" si="339"/>
        <v>0</v>
      </c>
      <c r="X543" s="250">
        <f t="shared" si="349"/>
        <v>0</v>
      </c>
      <c r="Y543" s="250">
        <f t="shared" si="383"/>
        <v>0</v>
      </c>
      <c r="Z543" s="214"/>
      <c r="AA543" s="214"/>
      <c r="AB543" s="246"/>
      <c r="AC543" s="246"/>
      <c r="AD543" s="249"/>
      <c r="AE543" s="281"/>
      <c r="AF543" s="214"/>
      <c r="AG543" s="214"/>
      <c r="AH543" s="246"/>
      <c r="AI543" s="246"/>
      <c r="AJ543" s="250"/>
      <c r="AK543" s="214"/>
    </row>
    <row r="544" ht="15.0" customHeight="1">
      <c r="A544" s="214"/>
      <c r="B544" s="265" t="s">
        <v>6265</v>
      </c>
      <c r="C544" s="265">
        <v>1.000424655E9</v>
      </c>
      <c r="D544" s="246" t="s">
        <v>101</v>
      </c>
      <c r="E544" s="257">
        <v>3.0</v>
      </c>
      <c r="F544" s="262"/>
      <c r="G544" s="262"/>
      <c r="H544" s="266"/>
      <c r="I544" s="266"/>
      <c r="J544" s="251">
        <f t="shared" si="337"/>
        <v>0</v>
      </c>
      <c r="K544" s="252">
        <f t="shared" si="382"/>
        <v>3</v>
      </c>
      <c r="L544" s="214"/>
      <c r="M544" s="253"/>
      <c r="N544" s="254"/>
      <c r="O544" s="214"/>
      <c r="P544" s="227"/>
      <c r="Q544" s="214"/>
      <c r="R544" s="258">
        <v>3.0</v>
      </c>
      <c r="S544" s="262"/>
      <c r="T544" s="266"/>
      <c r="U544" s="266"/>
      <c r="V544" s="262"/>
      <c r="W544" s="250">
        <f t="shared" si="339"/>
        <v>0</v>
      </c>
      <c r="X544" s="250">
        <f t="shared" si="349"/>
        <v>3</v>
      </c>
      <c r="Y544" s="250">
        <f t="shared" si="383"/>
        <v>0</v>
      </c>
      <c r="Z544" s="214"/>
      <c r="AA544" s="214"/>
      <c r="AB544" s="246"/>
      <c r="AC544" s="246"/>
      <c r="AD544" s="249"/>
      <c r="AE544" s="281"/>
      <c r="AF544" s="214"/>
      <c r="AG544" s="214"/>
      <c r="AH544" s="246"/>
      <c r="AI544" s="246"/>
      <c r="AJ544" s="250"/>
      <c r="AK544" s="214"/>
    </row>
    <row r="545" ht="15.0" customHeight="1">
      <c r="A545" s="214"/>
      <c r="B545" s="246" t="s">
        <v>172</v>
      </c>
      <c r="C545" s="246" t="s">
        <v>907</v>
      </c>
      <c r="D545" s="246" t="s">
        <v>104</v>
      </c>
      <c r="E545" s="249">
        <v>0.0</v>
      </c>
      <c r="F545" s="262"/>
      <c r="G545" s="262"/>
      <c r="H545" s="262"/>
      <c r="I545" s="262"/>
      <c r="J545" s="251">
        <f t="shared" si="337"/>
        <v>0</v>
      </c>
      <c r="K545" s="252">
        <f t="shared" si="382"/>
        <v>0</v>
      </c>
      <c r="L545" s="214"/>
      <c r="M545" s="253"/>
      <c r="N545" s="254"/>
      <c r="O545" s="214"/>
      <c r="P545" s="227"/>
      <c r="Q545" s="214"/>
      <c r="R545" s="250">
        <v>0.0</v>
      </c>
      <c r="S545" s="262"/>
      <c r="T545" s="262"/>
      <c r="U545" s="262"/>
      <c r="V545" s="262"/>
      <c r="W545" s="250">
        <f t="shared" si="339"/>
        <v>0</v>
      </c>
      <c r="X545" s="250">
        <f t="shared" si="349"/>
        <v>0</v>
      </c>
      <c r="Y545" s="250">
        <f t="shared" si="383"/>
        <v>0</v>
      </c>
      <c r="Z545" s="214"/>
      <c r="AA545" s="214"/>
      <c r="AB545" s="246"/>
      <c r="AC545" s="246"/>
      <c r="AD545" s="249"/>
      <c r="AE545" s="281"/>
      <c r="AF545" s="214"/>
      <c r="AG545" s="214"/>
      <c r="AH545" s="246"/>
      <c r="AI545" s="246"/>
      <c r="AJ545" s="250"/>
      <c r="AK545" s="214"/>
    </row>
    <row r="546" ht="15.0" customHeight="1">
      <c r="A546" s="214"/>
      <c r="B546" s="246" t="s">
        <v>172</v>
      </c>
      <c r="C546" s="246" t="s">
        <v>909</v>
      </c>
      <c r="D546" s="246" t="s">
        <v>104</v>
      </c>
      <c r="E546" s="249">
        <v>0.0</v>
      </c>
      <c r="F546" s="262"/>
      <c r="G546" s="262"/>
      <c r="H546" s="262"/>
      <c r="I546" s="262"/>
      <c r="J546" s="251">
        <f t="shared" si="337"/>
        <v>0</v>
      </c>
      <c r="K546" s="252">
        <f t="shared" si="382"/>
        <v>0</v>
      </c>
      <c r="L546" s="214"/>
      <c r="M546" s="253"/>
      <c r="N546" s="254"/>
      <c r="O546" s="214"/>
      <c r="P546" s="227"/>
      <c r="Q546" s="214"/>
      <c r="R546" s="250">
        <v>0.0</v>
      </c>
      <c r="S546" s="262"/>
      <c r="T546" s="262"/>
      <c r="U546" s="262"/>
      <c r="V546" s="262"/>
      <c r="W546" s="250">
        <f t="shared" si="339"/>
        <v>0</v>
      </c>
      <c r="X546" s="250">
        <f t="shared" si="349"/>
        <v>0</v>
      </c>
      <c r="Y546" s="250">
        <f t="shared" si="383"/>
        <v>0</v>
      </c>
      <c r="Z546" s="214"/>
      <c r="AA546" s="214"/>
      <c r="AB546" s="246"/>
      <c r="AC546" s="246"/>
      <c r="AD546" s="249"/>
      <c r="AE546" s="281"/>
      <c r="AF546" s="214"/>
      <c r="AG546" s="214"/>
      <c r="AH546" s="246"/>
      <c r="AI546" s="246"/>
      <c r="AJ546" s="250"/>
      <c r="AK546" s="214"/>
    </row>
    <row r="547" ht="15.0" customHeight="1">
      <c r="A547" s="214"/>
      <c r="B547" s="246" t="s">
        <v>172</v>
      </c>
      <c r="C547" s="246" t="s">
        <v>910</v>
      </c>
      <c r="D547" s="246" t="s">
        <v>104</v>
      </c>
      <c r="E547" s="249">
        <v>0.0</v>
      </c>
      <c r="F547" s="262"/>
      <c r="G547" s="262"/>
      <c r="H547" s="262"/>
      <c r="I547" s="262"/>
      <c r="J547" s="251">
        <f t="shared" si="337"/>
        <v>0</v>
      </c>
      <c r="K547" s="252">
        <f t="shared" si="382"/>
        <v>0</v>
      </c>
      <c r="L547" s="214"/>
      <c r="M547" s="253"/>
      <c r="N547" s="254"/>
      <c r="O547" s="214"/>
      <c r="P547" s="227"/>
      <c r="Q547" s="214"/>
      <c r="R547" s="250">
        <v>0.0</v>
      </c>
      <c r="S547" s="262"/>
      <c r="T547" s="262"/>
      <c r="U547" s="262"/>
      <c r="V547" s="262"/>
      <c r="W547" s="250">
        <f t="shared" si="339"/>
        <v>0</v>
      </c>
      <c r="X547" s="250">
        <f t="shared" si="349"/>
        <v>0</v>
      </c>
      <c r="Y547" s="250">
        <f t="shared" si="383"/>
        <v>0</v>
      </c>
      <c r="Z547" s="214"/>
      <c r="AA547" s="214"/>
      <c r="AB547" s="246"/>
      <c r="AC547" s="246"/>
      <c r="AD547" s="249"/>
      <c r="AE547" s="281"/>
      <c r="AF547" s="214"/>
      <c r="AG547" s="214"/>
      <c r="AH547" s="246"/>
      <c r="AI547" s="246"/>
      <c r="AJ547" s="250"/>
      <c r="AK547" s="214"/>
    </row>
    <row r="548" ht="15.0" customHeight="1">
      <c r="A548" s="214"/>
      <c r="B548" s="246" t="s">
        <v>172</v>
      </c>
      <c r="C548" s="246" t="s">
        <v>911</v>
      </c>
      <c r="D548" s="246" t="s">
        <v>104</v>
      </c>
      <c r="E548" s="249">
        <v>0.0</v>
      </c>
      <c r="F548" s="262"/>
      <c r="G548" s="262"/>
      <c r="H548" s="262"/>
      <c r="I548" s="262"/>
      <c r="J548" s="251">
        <f t="shared" si="337"/>
        <v>0</v>
      </c>
      <c r="K548" s="252">
        <f t="shared" si="382"/>
        <v>0</v>
      </c>
      <c r="L548" s="214"/>
      <c r="M548" s="253"/>
      <c r="N548" s="254"/>
      <c r="O548" s="214"/>
      <c r="P548" s="227"/>
      <c r="Q548" s="214"/>
      <c r="R548" s="250">
        <v>0.0</v>
      </c>
      <c r="S548" s="262"/>
      <c r="T548" s="262"/>
      <c r="U548" s="262"/>
      <c r="V548" s="262"/>
      <c r="W548" s="250">
        <f t="shared" si="339"/>
        <v>0</v>
      </c>
      <c r="X548" s="250">
        <f t="shared" si="349"/>
        <v>0</v>
      </c>
      <c r="Y548" s="250">
        <f t="shared" si="383"/>
        <v>0</v>
      </c>
      <c r="Z548" s="214"/>
      <c r="AA548" s="214"/>
      <c r="AB548" s="246"/>
      <c r="AC548" s="246"/>
      <c r="AD548" s="249"/>
      <c r="AE548" s="281"/>
      <c r="AF548" s="214"/>
      <c r="AG548" s="214"/>
      <c r="AH548" s="246"/>
      <c r="AI548" s="246"/>
      <c r="AJ548" s="250"/>
      <c r="AK548" s="214"/>
    </row>
    <row r="549" ht="15.0" customHeight="1">
      <c r="A549" s="214"/>
      <c r="B549" s="246" t="s">
        <v>172</v>
      </c>
      <c r="C549" s="246" t="s">
        <v>917</v>
      </c>
      <c r="D549" s="246" t="s">
        <v>104</v>
      </c>
      <c r="E549" s="249">
        <v>0.0</v>
      </c>
      <c r="F549" s="262"/>
      <c r="G549" s="262"/>
      <c r="H549" s="262"/>
      <c r="I549" s="262"/>
      <c r="J549" s="251">
        <f t="shared" si="337"/>
        <v>0</v>
      </c>
      <c r="K549" s="252">
        <f t="shared" si="382"/>
        <v>0</v>
      </c>
      <c r="L549" s="214"/>
      <c r="M549" s="253"/>
      <c r="N549" s="254"/>
      <c r="O549" s="214"/>
      <c r="P549" s="227"/>
      <c r="Q549" s="214"/>
      <c r="R549" s="250">
        <v>0.0</v>
      </c>
      <c r="S549" s="262"/>
      <c r="T549" s="262"/>
      <c r="U549" s="262"/>
      <c r="V549" s="262"/>
      <c r="W549" s="250">
        <f t="shared" si="339"/>
        <v>0</v>
      </c>
      <c r="X549" s="250">
        <f t="shared" si="349"/>
        <v>0</v>
      </c>
      <c r="Y549" s="250">
        <f t="shared" si="383"/>
        <v>0</v>
      </c>
      <c r="Z549" s="214"/>
      <c r="AA549" s="214"/>
      <c r="AB549" s="246"/>
      <c r="AC549" s="246"/>
      <c r="AD549" s="249"/>
      <c r="AE549" s="281"/>
      <c r="AF549" s="214"/>
      <c r="AG549" s="214"/>
      <c r="AH549" s="246"/>
      <c r="AI549" s="246"/>
      <c r="AJ549" s="250"/>
      <c r="AK549" s="214"/>
    </row>
    <row r="550" ht="15.0" customHeight="1">
      <c r="A550" s="214"/>
      <c r="B550" s="246" t="s">
        <v>172</v>
      </c>
      <c r="C550" s="246" t="s">
        <v>920</v>
      </c>
      <c r="D550" s="246" t="s">
        <v>104</v>
      </c>
      <c r="E550" s="249">
        <v>0.0</v>
      </c>
      <c r="F550" s="262"/>
      <c r="G550" s="262"/>
      <c r="H550" s="262"/>
      <c r="I550" s="262"/>
      <c r="J550" s="251">
        <f t="shared" si="337"/>
        <v>0</v>
      </c>
      <c r="K550" s="252">
        <f t="shared" si="382"/>
        <v>0</v>
      </c>
      <c r="L550" s="214"/>
      <c r="M550" s="253"/>
      <c r="N550" s="254"/>
      <c r="O550" s="214"/>
      <c r="P550" s="227"/>
      <c r="Q550" s="214"/>
      <c r="R550" s="250">
        <v>0.0</v>
      </c>
      <c r="S550" s="262"/>
      <c r="T550" s="262"/>
      <c r="U550" s="262"/>
      <c r="V550" s="262"/>
      <c r="W550" s="250">
        <f t="shared" si="339"/>
        <v>0</v>
      </c>
      <c r="X550" s="250">
        <f t="shared" si="349"/>
        <v>0</v>
      </c>
      <c r="Y550" s="250">
        <f t="shared" si="383"/>
        <v>0</v>
      </c>
      <c r="Z550" s="214"/>
      <c r="AA550" s="214"/>
      <c r="AB550" s="246"/>
      <c r="AC550" s="246"/>
      <c r="AD550" s="249"/>
      <c r="AE550" s="281"/>
      <c r="AF550" s="214"/>
      <c r="AG550" s="214"/>
      <c r="AH550" s="246"/>
      <c r="AI550" s="246"/>
      <c r="AJ550" s="250"/>
      <c r="AK550" s="214"/>
    </row>
    <row r="551" ht="15.0" customHeight="1">
      <c r="A551" s="214"/>
      <c r="B551" s="246" t="s">
        <v>172</v>
      </c>
      <c r="C551" s="246" t="s">
        <v>921</v>
      </c>
      <c r="D551" s="246" t="s">
        <v>104</v>
      </c>
      <c r="E551" s="249">
        <v>0.0</v>
      </c>
      <c r="F551" s="262"/>
      <c r="G551" s="262"/>
      <c r="H551" s="262"/>
      <c r="I551" s="262"/>
      <c r="J551" s="251">
        <f t="shared" si="337"/>
        <v>0</v>
      </c>
      <c r="K551" s="252">
        <f t="shared" si="382"/>
        <v>0</v>
      </c>
      <c r="L551" s="214"/>
      <c r="M551" s="253"/>
      <c r="N551" s="254"/>
      <c r="O551" s="214"/>
      <c r="P551" s="227"/>
      <c r="Q551" s="214"/>
      <c r="R551" s="250">
        <v>0.0</v>
      </c>
      <c r="S551" s="262"/>
      <c r="T551" s="262"/>
      <c r="U551" s="262"/>
      <c r="V551" s="262"/>
      <c r="W551" s="250">
        <f t="shared" si="339"/>
        <v>0</v>
      </c>
      <c r="X551" s="250">
        <f t="shared" si="349"/>
        <v>0</v>
      </c>
      <c r="Y551" s="250">
        <f t="shared" si="383"/>
        <v>0</v>
      </c>
      <c r="Z551" s="214"/>
      <c r="AA551" s="214"/>
      <c r="AB551" s="246"/>
      <c r="AC551" s="246"/>
      <c r="AD551" s="249"/>
      <c r="AE551" s="281"/>
      <c r="AF551" s="214"/>
      <c r="AG551" s="214"/>
      <c r="AH551" s="246"/>
      <c r="AI551" s="246"/>
      <c r="AJ551" s="250"/>
      <c r="AK551" s="214"/>
    </row>
    <row r="552" ht="15.0" customHeight="1">
      <c r="A552" s="214"/>
      <c r="B552" s="246" t="s">
        <v>172</v>
      </c>
      <c r="C552" s="246" t="s">
        <v>923</v>
      </c>
      <c r="D552" s="246" t="s">
        <v>104</v>
      </c>
      <c r="E552" s="249">
        <v>0.0</v>
      </c>
      <c r="F552" s="262"/>
      <c r="G552" s="262"/>
      <c r="H552" s="262"/>
      <c r="I552" s="262"/>
      <c r="J552" s="251">
        <f t="shared" si="337"/>
        <v>0</v>
      </c>
      <c r="K552" s="252">
        <f t="shared" si="382"/>
        <v>0</v>
      </c>
      <c r="L552" s="214"/>
      <c r="M552" s="253"/>
      <c r="N552" s="254"/>
      <c r="O552" s="214"/>
      <c r="P552" s="227"/>
      <c r="Q552" s="214"/>
      <c r="R552" s="250">
        <v>0.0</v>
      </c>
      <c r="S552" s="262"/>
      <c r="T552" s="262"/>
      <c r="U552" s="262"/>
      <c r="V552" s="262"/>
      <c r="W552" s="250">
        <f t="shared" si="339"/>
        <v>0</v>
      </c>
      <c r="X552" s="250">
        <f t="shared" si="349"/>
        <v>0</v>
      </c>
      <c r="Y552" s="250">
        <f t="shared" si="383"/>
        <v>0</v>
      </c>
      <c r="Z552" s="214"/>
      <c r="AA552" s="214"/>
      <c r="AB552" s="246"/>
      <c r="AC552" s="246"/>
      <c r="AD552" s="249"/>
      <c r="AE552" s="281"/>
      <c r="AF552" s="214"/>
      <c r="AG552" s="214"/>
      <c r="AH552" s="246"/>
      <c r="AI552" s="246"/>
      <c r="AJ552" s="250"/>
      <c r="AK552" s="214"/>
    </row>
    <row r="553" ht="15.0" customHeight="1">
      <c r="A553" s="214"/>
      <c r="B553" s="246" t="s">
        <v>172</v>
      </c>
      <c r="C553" s="246" t="s">
        <v>924</v>
      </c>
      <c r="D553" s="246" t="s">
        <v>104</v>
      </c>
      <c r="E553" s="249">
        <v>0.0</v>
      </c>
      <c r="F553" s="262"/>
      <c r="G553" s="262"/>
      <c r="H553" s="262"/>
      <c r="I553" s="262"/>
      <c r="J553" s="251">
        <f t="shared" si="337"/>
        <v>0</v>
      </c>
      <c r="K553" s="252">
        <f t="shared" si="382"/>
        <v>0</v>
      </c>
      <c r="L553" s="214"/>
      <c r="M553" s="253"/>
      <c r="N553" s="254"/>
      <c r="O553" s="214"/>
      <c r="P553" s="227"/>
      <c r="Q553" s="214"/>
      <c r="R553" s="250">
        <v>0.0</v>
      </c>
      <c r="S553" s="262"/>
      <c r="T553" s="262"/>
      <c r="U553" s="262"/>
      <c r="V553" s="262"/>
      <c r="W553" s="250">
        <f t="shared" si="339"/>
        <v>0</v>
      </c>
      <c r="X553" s="250">
        <f t="shared" si="349"/>
        <v>0</v>
      </c>
      <c r="Y553" s="250">
        <f t="shared" si="383"/>
        <v>0</v>
      </c>
      <c r="Z553" s="214"/>
      <c r="AA553" s="214"/>
      <c r="AB553" s="246"/>
      <c r="AC553" s="246"/>
      <c r="AD553" s="249"/>
      <c r="AE553" s="281"/>
      <c r="AF553" s="214"/>
      <c r="AG553" s="214"/>
      <c r="AH553" s="246"/>
      <c r="AI553" s="246"/>
      <c r="AJ553" s="250"/>
      <c r="AK553" s="214"/>
    </row>
    <row r="554" ht="15.0" customHeight="1">
      <c r="A554" s="214"/>
      <c r="B554" s="246" t="s">
        <v>172</v>
      </c>
      <c r="C554" s="246" t="s">
        <v>927</v>
      </c>
      <c r="D554" s="246" t="s">
        <v>104</v>
      </c>
      <c r="E554" s="249">
        <v>0.0</v>
      </c>
      <c r="F554" s="262"/>
      <c r="G554" s="262"/>
      <c r="H554" s="262"/>
      <c r="I554" s="262"/>
      <c r="J554" s="251">
        <f t="shared" si="337"/>
        <v>0</v>
      </c>
      <c r="K554" s="252">
        <f t="shared" si="382"/>
        <v>0</v>
      </c>
      <c r="L554" s="214"/>
      <c r="M554" s="253"/>
      <c r="N554" s="254"/>
      <c r="O554" s="214"/>
      <c r="P554" s="227"/>
      <c r="Q554" s="214"/>
      <c r="R554" s="250">
        <v>0.0</v>
      </c>
      <c r="S554" s="262"/>
      <c r="T554" s="262"/>
      <c r="U554" s="262"/>
      <c r="V554" s="262"/>
      <c r="W554" s="250">
        <f t="shared" si="339"/>
        <v>0</v>
      </c>
      <c r="X554" s="250">
        <f t="shared" si="349"/>
        <v>0</v>
      </c>
      <c r="Y554" s="250">
        <f t="shared" si="383"/>
        <v>0</v>
      </c>
      <c r="Z554" s="214"/>
      <c r="AA554" s="214"/>
      <c r="AB554" s="246"/>
      <c r="AC554" s="246"/>
      <c r="AD554" s="249"/>
      <c r="AE554" s="281"/>
      <c r="AF554" s="214"/>
      <c r="AG554" s="214"/>
      <c r="AH554" s="246"/>
      <c r="AI554" s="246"/>
      <c r="AJ554" s="250"/>
      <c r="AK554" s="214"/>
    </row>
    <row r="555" ht="15.0" customHeight="1">
      <c r="A555" s="214"/>
      <c r="B555" s="246" t="s">
        <v>172</v>
      </c>
      <c r="C555" s="246" t="s">
        <v>928</v>
      </c>
      <c r="D555" s="246" t="s">
        <v>104</v>
      </c>
      <c r="E555" s="249">
        <v>0.0</v>
      </c>
      <c r="F555" s="262"/>
      <c r="G555" s="262"/>
      <c r="H555" s="262"/>
      <c r="I555" s="262"/>
      <c r="J555" s="251">
        <f t="shared" si="337"/>
        <v>0</v>
      </c>
      <c r="K555" s="252">
        <f t="shared" si="382"/>
        <v>0</v>
      </c>
      <c r="L555" s="214"/>
      <c r="M555" s="253"/>
      <c r="N555" s="254"/>
      <c r="O555" s="214"/>
      <c r="P555" s="227"/>
      <c r="Q555" s="214"/>
      <c r="R555" s="250">
        <v>0.0</v>
      </c>
      <c r="S555" s="262"/>
      <c r="T555" s="262"/>
      <c r="U555" s="262"/>
      <c r="V555" s="262"/>
      <c r="W555" s="250">
        <f t="shared" si="339"/>
        <v>0</v>
      </c>
      <c r="X555" s="250">
        <f t="shared" si="349"/>
        <v>0</v>
      </c>
      <c r="Y555" s="250">
        <f t="shared" si="383"/>
        <v>0</v>
      </c>
      <c r="Z555" s="214"/>
      <c r="AA555" s="214"/>
      <c r="AB555" s="246"/>
      <c r="AC555" s="246"/>
      <c r="AD555" s="249"/>
      <c r="AE555" s="281"/>
      <c r="AF555" s="214"/>
      <c r="AG555" s="214"/>
      <c r="AH555" s="246"/>
      <c r="AI555" s="246"/>
      <c r="AJ555" s="250"/>
      <c r="AK555" s="214"/>
    </row>
    <row r="556" ht="15.0" customHeight="1">
      <c r="A556" s="214"/>
      <c r="B556" s="246" t="s">
        <v>172</v>
      </c>
      <c r="C556" s="246" t="s">
        <v>930</v>
      </c>
      <c r="D556" s="246" t="s">
        <v>104</v>
      </c>
      <c r="E556" s="249">
        <v>0.0</v>
      </c>
      <c r="F556" s="262"/>
      <c r="G556" s="262"/>
      <c r="H556" s="262"/>
      <c r="I556" s="262"/>
      <c r="J556" s="251">
        <f t="shared" si="337"/>
        <v>0</v>
      </c>
      <c r="K556" s="252">
        <f t="shared" si="382"/>
        <v>0</v>
      </c>
      <c r="L556" s="214"/>
      <c r="M556" s="253"/>
      <c r="N556" s="254"/>
      <c r="O556" s="214"/>
      <c r="P556" s="227"/>
      <c r="Q556" s="214"/>
      <c r="R556" s="250">
        <v>0.0</v>
      </c>
      <c r="S556" s="262"/>
      <c r="T556" s="262"/>
      <c r="U556" s="262"/>
      <c r="V556" s="262"/>
      <c r="W556" s="250">
        <f t="shared" si="339"/>
        <v>0</v>
      </c>
      <c r="X556" s="250">
        <f t="shared" si="349"/>
        <v>0</v>
      </c>
      <c r="Y556" s="250">
        <f t="shared" si="383"/>
        <v>0</v>
      </c>
      <c r="Z556" s="214"/>
      <c r="AA556" s="214"/>
      <c r="AB556" s="246"/>
      <c r="AC556" s="246"/>
      <c r="AD556" s="249"/>
      <c r="AE556" s="281"/>
      <c r="AF556" s="214"/>
      <c r="AG556" s="214"/>
      <c r="AH556" s="246"/>
      <c r="AI556" s="246"/>
      <c r="AJ556" s="250"/>
      <c r="AK556" s="214"/>
    </row>
    <row r="557" ht="15.0" customHeight="1">
      <c r="A557" s="214"/>
      <c r="B557" s="246" t="s">
        <v>172</v>
      </c>
      <c r="C557" s="246" t="s">
        <v>932</v>
      </c>
      <c r="D557" s="246" t="s">
        <v>104</v>
      </c>
      <c r="E557" s="249">
        <v>0.0</v>
      </c>
      <c r="F557" s="262"/>
      <c r="G557" s="262"/>
      <c r="H557" s="262"/>
      <c r="I557" s="262"/>
      <c r="J557" s="251">
        <f t="shared" si="337"/>
        <v>0</v>
      </c>
      <c r="K557" s="252">
        <f t="shared" si="382"/>
        <v>0</v>
      </c>
      <c r="L557" s="214"/>
      <c r="M557" s="253"/>
      <c r="N557" s="254"/>
      <c r="O557" s="214"/>
      <c r="P557" s="227"/>
      <c r="Q557" s="214"/>
      <c r="R557" s="250">
        <v>0.0</v>
      </c>
      <c r="S557" s="262"/>
      <c r="T557" s="262"/>
      <c r="U557" s="262"/>
      <c r="V557" s="262"/>
      <c r="W557" s="250">
        <f t="shared" si="339"/>
        <v>0</v>
      </c>
      <c r="X557" s="250">
        <f t="shared" si="349"/>
        <v>0</v>
      </c>
      <c r="Y557" s="250">
        <f t="shared" si="383"/>
        <v>0</v>
      </c>
      <c r="Z557" s="214"/>
      <c r="AA557" s="214"/>
      <c r="AB557" s="246"/>
      <c r="AC557" s="246"/>
      <c r="AD557" s="249"/>
      <c r="AE557" s="281"/>
      <c r="AF557" s="214"/>
      <c r="AG557" s="214"/>
      <c r="AH557" s="246"/>
      <c r="AI557" s="246"/>
      <c r="AJ557" s="250"/>
      <c r="AK557" s="214"/>
    </row>
    <row r="558" ht="15.0" customHeight="1">
      <c r="A558" s="214"/>
      <c r="B558" s="246" t="s">
        <v>172</v>
      </c>
      <c r="C558" s="246" t="s">
        <v>936</v>
      </c>
      <c r="D558" s="246" t="s">
        <v>104</v>
      </c>
      <c r="E558" s="249">
        <v>0.0</v>
      </c>
      <c r="F558" s="262"/>
      <c r="G558" s="262"/>
      <c r="H558" s="262"/>
      <c r="I558" s="262"/>
      <c r="J558" s="251">
        <f t="shared" si="337"/>
        <v>0</v>
      </c>
      <c r="K558" s="252">
        <f t="shared" si="382"/>
        <v>0</v>
      </c>
      <c r="L558" s="214"/>
      <c r="M558" s="253"/>
      <c r="N558" s="254"/>
      <c r="O558" s="214"/>
      <c r="P558" s="227"/>
      <c r="Q558" s="214"/>
      <c r="R558" s="250">
        <v>0.0</v>
      </c>
      <c r="S558" s="262"/>
      <c r="T558" s="262"/>
      <c r="U558" s="262"/>
      <c r="V558" s="262"/>
      <c r="W558" s="250">
        <f t="shared" si="339"/>
        <v>0</v>
      </c>
      <c r="X558" s="250">
        <f t="shared" si="349"/>
        <v>0</v>
      </c>
      <c r="Y558" s="250">
        <f t="shared" si="383"/>
        <v>0</v>
      </c>
      <c r="Z558" s="214"/>
      <c r="AA558" s="214"/>
      <c r="AB558" s="246"/>
      <c r="AC558" s="246"/>
      <c r="AD558" s="249"/>
      <c r="AE558" s="281"/>
      <c r="AF558" s="214"/>
      <c r="AG558" s="214"/>
      <c r="AH558" s="246"/>
      <c r="AI558" s="246"/>
      <c r="AJ558" s="250"/>
      <c r="AK558" s="214"/>
    </row>
    <row r="559" ht="15.0" customHeight="1">
      <c r="A559" s="214"/>
      <c r="B559" s="246" t="s">
        <v>172</v>
      </c>
      <c r="C559" s="246" t="s">
        <v>938</v>
      </c>
      <c r="D559" s="246" t="s">
        <v>104</v>
      </c>
      <c r="E559" s="249">
        <v>0.0</v>
      </c>
      <c r="F559" s="262"/>
      <c r="G559" s="262"/>
      <c r="H559" s="262"/>
      <c r="I559" s="262"/>
      <c r="J559" s="251">
        <f t="shared" si="337"/>
        <v>0</v>
      </c>
      <c r="K559" s="252">
        <f t="shared" si="382"/>
        <v>0</v>
      </c>
      <c r="L559" s="214"/>
      <c r="M559" s="253"/>
      <c r="N559" s="254"/>
      <c r="O559" s="214"/>
      <c r="P559" s="227"/>
      <c r="Q559" s="214"/>
      <c r="R559" s="250">
        <v>0.0</v>
      </c>
      <c r="S559" s="262"/>
      <c r="T559" s="262"/>
      <c r="U559" s="262"/>
      <c r="V559" s="262"/>
      <c r="W559" s="250">
        <f t="shared" si="339"/>
        <v>0</v>
      </c>
      <c r="X559" s="250">
        <f t="shared" si="349"/>
        <v>0</v>
      </c>
      <c r="Y559" s="250">
        <f t="shared" si="383"/>
        <v>0</v>
      </c>
      <c r="Z559" s="214"/>
      <c r="AA559" s="214"/>
      <c r="AB559" s="246"/>
      <c r="AC559" s="246"/>
      <c r="AD559" s="249"/>
      <c r="AE559" s="281"/>
      <c r="AF559" s="214"/>
      <c r="AG559" s="214"/>
      <c r="AH559" s="246"/>
      <c r="AI559" s="246"/>
      <c r="AJ559" s="250"/>
      <c r="AK559" s="214"/>
    </row>
    <row r="560" ht="15.0" customHeight="1">
      <c r="A560" s="214"/>
      <c r="B560" s="246" t="s">
        <v>172</v>
      </c>
      <c r="C560" s="246" t="s">
        <v>942</v>
      </c>
      <c r="D560" s="246" t="s">
        <v>104</v>
      </c>
      <c r="E560" s="249">
        <v>0.0</v>
      </c>
      <c r="F560" s="262"/>
      <c r="G560" s="262"/>
      <c r="H560" s="262"/>
      <c r="I560" s="262"/>
      <c r="J560" s="251">
        <f t="shared" si="337"/>
        <v>0</v>
      </c>
      <c r="K560" s="252">
        <f t="shared" si="382"/>
        <v>0</v>
      </c>
      <c r="L560" s="214"/>
      <c r="M560" s="253"/>
      <c r="N560" s="254"/>
      <c r="O560" s="214"/>
      <c r="P560" s="227"/>
      <c r="Q560" s="214"/>
      <c r="R560" s="250">
        <v>0.0</v>
      </c>
      <c r="S560" s="262"/>
      <c r="T560" s="262"/>
      <c r="U560" s="262"/>
      <c r="V560" s="262"/>
      <c r="W560" s="250">
        <f t="shared" si="339"/>
        <v>0</v>
      </c>
      <c r="X560" s="250">
        <f t="shared" si="349"/>
        <v>0</v>
      </c>
      <c r="Y560" s="250">
        <f t="shared" si="383"/>
        <v>0</v>
      </c>
      <c r="Z560" s="214"/>
      <c r="AA560" s="214"/>
      <c r="AB560" s="246"/>
      <c r="AC560" s="246"/>
      <c r="AD560" s="249"/>
      <c r="AE560" s="281"/>
      <c r="AF560" s="214"/>
      <c r="AG560" s="214"/>
      <c r="AH560" s="246"/>
      <c r="AI560" s="246"/>
      <c r="AJ560" s="250"/>
      <c r="AK560" s="214"/>
    </row>
    <row r="561" ht="15.0" customHeight="1">
      <c r="A561" s="214"/>
      <c r="B561" s="246" t="s">
        <v>172</v>
      </c>
      <c r="C561" s="246" t="s">
        <v>946</v>
      </c>
      <c r="D561" s="246" t="s">
        <v>104</v>
      </c>
      <c r="E561" s="249">
        <v>0.0</v>
      </c>
      <c r="F561" s="262"/>
      <c r="G561" s="262"/>
      <c r="H561" s="262"/>
      <c r="I561" s="262"/>
      <c r="J561" s="251">
        <f t="shared" si="337"/>
        <v>0</v>
      </c>
      <c r="K561" s="252">
        <f t="shared" si="382"/>
        <v>0</v>
      </c>
      <c r="L561" s="214"/>
      <c r="M561" s="253"/>
      <c r="N561" s="254"/>
      <c r="O561" s="214"/>
      <c r="P561" s="227"/>
      <c r="Q561" s="214"/>
      <c r="R561" s="250">
        <v>0.0</v>
      </c>
      <c r="S561" s="262"/>
      <c r="T561" s="262"/>
      <c r="U561" s="262"/>
      <c r="V561" s="262"/>
      <c r="W561" s="250">
        <f t="shared" si="339"/>
        <v>0</v>
      </c>
      <c r="X561" s="250">
        <f t="shared" si="349"/>
        <v>0</v>
      </c>
      <c r="Y561" s="250">
        <f t="shared" si="383"/>
        <v>0</v>
      </c>
      <c r="Z561" s="214"/>
      <c r="AA561" s="214"/>
      <c r="AB561" s="246"/>
      <c r="AC561" s="246"/>
      <c r="AD561" s="249"/>
      <c r="AE561" s="281"/>
      <c r="AF561" s="214"/>
      <c r="AG561" s="214"/>
      <c r="AH561" s="246"/>
      <c r="AI561" s="246"/>
      <c r="AJ561" s="250"/>
      <c r="AK561" s="214"/>
    </row>
    <row r="562" ht="15.0" customHeight="1">
      <c r="A562" s="214"/>
      <c r="B562" s="246" t="s">
        <v>172</v>
      </c>
      <c r="C562" s="246" t="s">
        <v>949</v>
      </c>
      <c r="D562" s="246" t="s">
        <v>104</v>
      </c>
      <c r="E562" s="249">
        <v>0.0</v>
      </c>
      <c r="F562" s="262"/>
      <c r="G562" s="262"/>
      <c r="H562" s="262"/>
      <c r="I562" s="262"/>
      <c r="J562" s="251">
        <f t="shared" si="337"/>
        <v>0</v>
      </c>
      <c r="K562" s="252">
        <f t="shared" si="382"/>
        <v>0</v>
      </c>
      <c r="L562" s="214"/>
      <c r="M562" s="253"/>
      <c r="N562" s="254"/>
      <c r="O562" s="214"/>
      <c r="P562" s="227"/>
      <c r="Q562" s="214"/>
      <c r="R562" s="250">
        <v>0.0</v>
      </c>
      <c r="S562" s="262"/>
      <c r="T562" s="262"/>
      <c r="U562" s="262"/>
      <c r="V562" s="262"/>
      <c r="W562" s="250">
        <f t="shared" si="339"/>
        <v>0</v>
      </c>
      <c r="X562" s="250">
        <f t="shared" si="349"/>
        <v>0</v>
      </c>
      <c r="Y562" s="250">
        <f t="shared" si="383"/>
        <v>0</v>
      </c>
      <c r="Z562" s="214"/>
      <c r="AA562" s="214"/>
      <c r="AB562" s="246"/>
      <c r="AC562" s="246"/>
      <c r="AD562" s="249"/>
      <c r="AE562" s="281"/>
      <c r="AF562" s="214"/>
      <c r="AG562" s="214"/>
      <c r="AH562" s="246"/>
      <c r="AI562" s="246"/>
      <c r="AJ562" s="250"/>
      <c r="AK562" s="214"/>
    </row>
    <row r="563" ht="15.0" customHeight="1">
      <c r="A563" s="214"/>
      <c r="B563" s="246" t="s">
        <v>172</v>
      </c>
      <c r="C563" s="246" t="s">
        <v>951</v>
      </c>
      <c r="D563" s="246" t="s">
        <v>104</v>
      </c>
      <c r="E563" s="249">
        <v>0.0</v>
      </c>
      <c r="F563" s="262"/>
      <c r="G563" s="262"/>
      <c r="H563" s="262"/>
      <c r="I563" s="262"/>
      <c r="J563" s="251">
        <f t="shared" si="337"/>
        <v>0</v>
      </c>
      <c r="K563" s="252">
        <f t="shared" si="382"/>
        <v>0</v>
      </c>
      <c r="L563" s="214"/>
      <c r="M563" s="253"/>
      <c r="N563" s="254"/>
      <c r="O563" s="214"/>
      <c r="P563" s="227"/>
      <c r="Q563" s="214"/>
      <c r="R563" s="250">
        <v>0.0</v>
      </c>
      <c r="S563" s="262"/>
      <c r="T563" s="262"/>
      <c r="U563" s="262"/>
      <c r="V563" s="262"/>
      <c r="W563" s="250">
        <f t="shared" si="339"/>
        <v>0</v>
      </c>
      <c r="X563" s="250">
        <f t="shared" si="349"/>
        <v>0</v>
      </c>
      <c r="Y563" s="250">
        <f t="shared" si="383"/>
        <v>0</v>
      </c>
      <c r="Z563" s="214"/>
      <c r="AA563" s="214"/>
      <c r="AB563" s="246"/>
      <c r="AC563" s="246"/>
      <c r="AD563" s="249"/>
      <c r="AE563" s="281"/>
      <c r="AF563" s="214"/>
      <c r="AG563" s="214"/>
      <c r="AH563" s="246"/>
      <c r="AI563" s="246"/>
      <c r="AJ563" s="250"/>
      <c r="AK563" s="214"/>
    </row>
    <row r="564" ht="15.0" customHeight="1">
      <c r="A564" s="214"/>
      <c r="B564" s="246" t="s">
        <v>172</v>
      </c>
      <c r="C564" s="246" t="s">
        <v>952</v>
      </c>
      <c r="D564" s="246" t="s">
        <v>104</v>
      </c>
      <c r="E564" s="249">
        <v>0.0</v>
      </c>
      <c r="F564" s="262"/>
      <c r="G564" s="262"/>
      <c r="H564" s="262"/>
      <c r="I564" s="262"/>
      <c r="J564" s="251">
        <f t="shared" si="337"/>
        <v>0</v>
      </c>
      <c r="K564" s="252">
        <f t="shared" si="382"/>
        <v>0</v>
      </c>
      <c r="L564" s="214"/>
      <c r="M564" s="253"/>
      <c r="N564" s="254"/>
      <c r="O564" s="214"/>
      <c r="P564" s="227"/>
      <c r="Q564" s="214"/>
      <c r="R564" s="250">
        <v>0.0</v>
      </c>
      <c r="S564" s="262"/>
      <c r="T564" s="262"/>
      <c r="U564" s="262"/>
      <c r="V564" s="262"/>
      <c r="W564" s="250">
        <f t="shared" si="339"/>
        <v>0</v>
      </c>
      <c r="X564" s="250">
        <f t="shared" si="349"/>
        <v>0</v>
      </c>
      <c r="Y564" s="250">
        <f t="shared" si="383"/>
        <v>0</v>
      </c>
      <c r="Z564" s="214"/>
      <c r="AA564" s="214"/>
      <c r="AB564" s="246"/>
      <c r="AC564" s="246"/>
      <c r="AD564" s="249"/>
      <c r="AE564" s="281"/>
      <c r="AF564" s="214"/>
      <c r="AG564" s="214"/>
      <c r="AH564" s="246"/>
      <c r="AI564" s="246"/>
      <c r="AJ564" s="250"/>
      <c r="AK564" s="214"/>
    </row>
    <row r="565" ht="15.0" customHeight="1">
      <c r="A565" s="214"/>
      <c r="B565" s="246" t="s">
        <v>172</v>
      </c>
      <c r="C565" s="246" t="s">
        <v>954</v>
      </c>
      <c r="D565" s="246" t="s">
        <v>104</v>
      </c>
      <c r="E565" s="249">
        <v>0.0</v>
      </c>
      <c r="F565" s="262"/>
      <c r="G565" s="262"/>
      <c r="H565" s="262"/>
      <c r="I565" s="262"/>
      <c r="J565" s="251">
        <f t="shared" si="337"/>
        <v>0</v>
      </c>
      <c r="K565" s="252">
        <f t="shared" si="382"/>
        <v>0</v>
      </c>
      <c r="L565" s="214"/>
      <c r="M565" s="253"/>
      <c r="N565" s="254"/>
      <c r="O565" s="214"/>
      <c r="P565" s="227"/>
      <c r="Q565" s="214"/>
      <c r="R565" s="250">
        <v>0.0</v>
      </c>
      <c r="S565" s="262"/>
      <c r="T565" s="262"/>
      <c r="U565" s="262"/>
      <c r="V565" s="262"/>
      <c r="W565" s="250">
        <f t="shared" si="339"/>
        <v>0</v>
      </c>
      <c r="X565" s="250">
        <f t="shared" si="349"/>
        <v>0</v>
      </c>
      <c r="Y565" s="250">
        <f t="shared" si="383"/>
        <v>0</v>
      </c>
      <c r="Z565" s="214"/>
      <c r="AA565" s="214"/>
      <c r="AB565" s="246"/>
      <c r="AC565" s="246"/>
      <c r="AD565" s="249"/>
      <c r="AE565" s="281"/>
      <c r="AF565" s="214"/>
      <c r="AG565" s="214"/>
      <c r="AH565" s="246"/>
      <c r="AI565" s="246"/>
      <c r="AJ565" s="250"/>
      <c r="AK565" s="214"/>
    </row>
    <row r="566" ht="15.0" customHeight="1">
      <c r="A566" s="214"/>
      <c r="B566" s="246" t="s">
        <v>172</v>
      </c>
      <c r="C566" s="246" t="s">
        <v>956</v>
      </c>
      <c r="D566" s="246" t="s">
        <v>104</v>
      </c>
      <c r="E566" s="249">
        <v>0.0</v>
      </c>
      <c r="F566" s="262"/>
      <c r="G566" s="262"/>
      <c r="H566" s="262"/>
      <c r="I566" s="262"/>
      <c r="J566" s="251">
        <f t="shared" si="337"/>
        <v>0</v>
      </c>
      <c r="K566" s="252">
        <f t="shared" si="382"/>
        <v>0</v>
      </c>
      <c r="L566" s="214"/>
      <c r="M566" s="253"/>
      <c r="N566" s="254"/>
      <c r="O566" s="214"/>
      <c r="P566" s="227"/>
      <c r="Q566" s="214"/>
      <c r="R566" s="250">
        <v>0.0</v>
      </c>
      <c r="S566" s="262"/>
      <c r="T566" s="262"/>
      <c r="U566" s="262"/>
      <c r="V566" s="262"/>
      <c r="W566" s="250">
        <f t="shared" si="339"/>
        <v>0</v>
      </c>
      <c r="X566" s="250">
        <f t="shared" si="349"/>
        <v>0</v>
      </c>
      <c r="Y566" s="250">
        <f t="shared" si="383"/>
        <v>0</v>
      </c>
      <c r="Z566" s="214"/>
      <c r="AA566" s="214"/>
      <c r="AB566" s="246"/>
      <c r="AC566" s="246"/>
      <c r="AD566" s="249"/>
      <c r="AE566" s="281"/>
      <c r="AF566" s="214"/>
      <c r="AG566" s="214"/>
      <c r="AH566" s="246"/>
      <c r="AI566" s="246"/>
      <c r="AJ566" s="250"/>
      <c r="AK566" s="214"/>
    </row>
    <row r="567" ht="15.0" customHeight="1">
      <c r="A567" s="214"/>
      <c r="B567" s="246" t="s">
        <v>172</v>
      </c>
      <c r="C567" s="246" t="s">
        <v>957</v>
      </c>
      <c r="D567" s="246" t="s">
        <v>104</v>
      </c>
      <c r="E567" s="249">
        <v>0.0</v>
      </c>
      <c r="F567" s="262"/>
      <c r="G567" s="262"/>
      <c r="H567" s="262"/>
      <c r="I567" s="262"/>
      <c r="J567" s="251">
        <f t="shared" si="337"/>
        <v>0</v>
      </c>
      <c r="K567" s="252">
        <f t="shared" si="382"/>
        <v>0</v>
      </c>
      <c r="L567" s="214"/>
      <c r="M567" s="253"/>
      <c r="N567" s="254"/>
      <c r="O567" s="214"/>
      <c r="P567" s="227"/>
      <c r="Q567" s="214"/>
      <c r="R567" s="250">
        <v>0.0</v>
      </c>
      <c r="S567" s="262"/>
      <c r="T567" s="262"/>
      <c r="U567" s="262"/>
      <c r="V567" s="262"/>
      <c r="W567" s="250">
        <f t="shared" si="339"/>
        <v>0</v>
      </c>
      <c r="X567" s="250">
        <f t="shared" si="349"/>
        <v>0</v>
      </c>
      <c r="Y567" s="250">
        <f t="shared" si="383"/>
        <v>0</v>
      </c>
      <c r="Z567" s="214"/>
      <c r="AA567" s="214"/>
      <c r="AB567" s="246"/>
      <c r="AC567" s="246"/>
      <c r="AD567" s="249"/>
      <c r="AE567" s="281"/>
      <c r="AF567" s="214"/>
      <c r="AG567" s="214"/>
      <c r="AH567" s="246"/>
      <c r="AI567" s="246"/>
      <c r="AJ567" s="250"/>
      <c r="AK567" s="214"/>
    </row>
    <row r="568" ht="15.0" customHeight="1">
      <c r="A568" s="214"/>
      <c r="B568" s="246" t="s">
        <v>172</v>
      </c>
      <c r="C568" s="246" t="s">
        <v>958</v>
      </c>
      <c r="D568" s="246" t="s">
        <v>104</v>
      </c>
      <c r="E568" s="249">
        <v>0.0</v>
      </c>
      <c r="F568" s="262"/>
      <c r="G568" s="262"/>
      <c r="H568" s="262"/>
      <c r="I568" s="262"/>
      <c r="J568" s="251">
        <f t="shared" si="337"/>
        <v>0</v>
      </c>
      <c r="K568" s="252">
        <f t="shared" si="382"/>
        <v>0</v>
      </c>
      <c r="L568" s="214"/>
      <c r="M568" s="253"/>
      <c r="N568" s="254"/>
      <c r="O568" s="214"/>
      <c r="P568" s="227"/>
      <c r="Q568" s="214"/>
      <c r="R568" s="250">
        <v>0.0</v>
      </c>
      <c r="S568" s="262"/>
      <c r="T568" s="262"/>
      <c r="U568" s="262"/>
      <c r="V568" s="262"/>
      <c r="W568" s="250">
        <f t="shared" si="339"/>
        <v>0</v>
      </c>
      <c r="X568" s="250">
        <f t="shared" si="349"/>
        <v>0</v>
      </c>
      <c r="Y568" s="250">
        <f t="shared" si="383"/>
        <v>0</v>
      </c>
      <c r="Z568" s="214"/>
      <c r="AA568" s="214"/>
      <c r="AB568" s="246"/>
      <c r="AC568" s="246"/>
      <c r="AD568" s="249"/>
      <c r="AE568" s="281"/>
      <c r="AF568" s="214"/>
      <c r="AG568" s="214"/>
      <c r="AH568" s="246"/>
      <c r="AI568" s="246"/>
      <c r="AJ568" s="250"/>
      <c r="AK568" s="214"/>
    </row>
    <row r="569" ht="15.0" customHeight="1">
      <c r="A569" s="214"/>
      <c r="B569" s="246" t="s">
        <v>172</v>
      </c>
      <c r="C569" s="246" t="s">
        <v>959</v>
      </c>
      <c r="D569" s="246" t="s">
        <v>104</v>
      </c>
      <c r="E569" s="249">
        <v>0.0</v>
      </c>
      <c r="F569" s="262"/>
      <c r="G569" s="262"/>
      <c r="H569" s="262"/>
      <c r="I569" s="262"/>
      <c r="J569" s="251">
        <f t="shared" si="337"/>
        <v>0</v>
      </c>
      <c r="K569" s="252">
        <f t="shared" si="382"/>
        <v>0</v>
      </c>
      <c r="L569" s="214"/>
      <c r="M569" s="253"/>
      <c r="N569" s="254"/>
      <c r="O569" s="214"/>
      <c r="P569" s="227"/>
      <c r="Q569" s="214"/>
      <c r="R569" s="250">
        <v>0.0</v>
      </c>
      <c r="S569" s="262"/>
      <c r="T569" s="262"/>
      <c r="U569" s="262"/>
      <c r="V569" s="262"/>
      <c r="W569" s="250">
        <f t="shared" si="339"/>
        <v>0</v>
      </c>
      <c r="X569" s="250">
        <f t="shared" si="349"/>
        <v>0</v>
      </c>
      <c r="Y569" s="250">
        <f t="shared" si="383"/>
        <v>0</v>
      </c>
      <c r="Z569" s="214"/>
      <c r="AA569" s="214"/>
      <c r="AB569" s="246"/>
      <c r="AC569" s="246"/>
      <c r="AD569" s="249"/>
      <c r="AE569" s="281"/>
      <c r="AF569" s="214"/>
      <c r="AG569" s="214"/>
      <c r="AH569" s="246"/>
      <c r="AI569" s="246"/>
      <c r="AJ569" s="250"/>
      <c r="AK569" s="214"/>
    </row>
    <row r="570" ht="15.0" customHeight="1">
      <c r="A570" s="214"/>
      <c r="B570" s="246" t="s">
        <v>172</v>
      </c>
      <c r="C570" s="246" t="s">
        <v>960</v>
      </c>
      <c r="D570" s="246" t="s">
        <v>104</v>
      </c>
      <c r="E570" s="249">
        <v>0.0</v>
      </c>
      <c r="F570" s="262"/>
      <c r="G570" s="262"/>
      <c r="H570" s="262"/>
      <c r="I570" s="262"/>
      <c r="J570" s="251">
        <f t="shared" si="337"/>
        <v>0</v>
      </c>
      <c r="K570" s="252">
        <f t="shared" si="382"/>
        <v>0</v>
      </c>
      <c r="L570" s="214"/>
      <c r="M570" s="253"/>
      <c r="N570" s="254"/>
      <c r="O570" s="214"/>
      <c r="P570" s="227"/>
      <c r="Q570" s="214"/>
      <c r="R570" s="250">
        <v>0.0</v>
      </c>
      <c r="S570" s="262"/>
      <c r="T570" s="262"/>
      <c r="U570" s="262"/>
      <c r="V570" s="262"/>
      <c r="W570" s="250">
        <f t="shared" si="339"/>
        <v>0</v>
      </c>
      <c r="X570" s="250">
        <f t="shared" si="349"/>
        <v>0</v>
      </c>
      <c r="Y570" s="250">
        <f t="shared" si="383"/>
        <v>0</v>
      </c>
      <c r="Z570" s="214"/>
      <c r="AA570" s="214"/>
      <c r="AB570" s="246"/>
      <c r="AC570" s="246"/>
      <c r="AD570" s="249"/>
      <c r="AE570" s="281"/>
      <c r="AF570" s="214"/>
      <c r="AG570" s="214"/>
      <c r="AH570" s="246"/>
      <c r="AI570" s="246"/>
      <c r="AJ570" s="250"/>
      <c r="AK570" s="214"/>
    </row>
    <row r="571" ht="15.0" customHeight="1">
      <c r="A571" s="214"/>
      <c r="B571" s="246" t="s">
        <v>172</v>
      </c>
      <c r="C571" s="246" t="s">
        <v>964</v>
      </c>
      <c r="D571" s="246" t="s">
        <v>104</v>
      </c>
      <c r="E571" s="249">
        <v>0.0</v>
      </c>
      <c r="F571" s="262"/>
      <c r="G571" s="262"/>
      <c r="H571" s="262"/>
      <c r="I571" s="262"/>
      <c r="J571" s="251">
        <f t="shared" si="337"/>
        <v>0</v>
      </c>
      <c r="K571" s="252">
        <f t="shared" si="382"/>
        <v>0</v>
      </c>
      <c r="L571" s="214"/>
      <c r="M571" s="253"/>
      <c r="N571" s="254"/>
      <c r="O571" s="214"/>
      <c r="P571" s="227"/>
      <c r="Q571" s="214"/>
      <c r="R571" s="250">
        <v>0.0</v>
      </c>
      <c r="S571" s="262"/>
      <c r="T571" s="262"/>
      <c r="U571" s="262"/>
      <c r="V571" s="262"/>
      <c r="W571" s="250">
        <f t="shared" si="339"/>
        <v>0</v>
      </c>
      <c r="X571" s="250">
        <f t="shared" si="349"/>
        <v>0</v>
      </c>
      <c r="Y571" s="250">
        <f t="shared" si="383"/>
        <v>0</v>
      </c>
      <c r="Z571" s="214"/>
      <c r="AA571" s="214"/>
      <c r="AB571" s="246"/>
      <c r="AC571" s="246"/>
      <c r="AD571" s="249"/>
      <c r="AE571" s="281"/>
      <c r="AF571" s="214"/>
      <c r="AG571" s="214"/>
      <c r="AH571" s="246"/>
      <c r="AI571" s="246"/>
      <c r="AJ571" s="250"/>
      <c r="AK571" s="214"/>
    </row>
    <row r="572" ht="15.0" customHeight="1">
      <c r="A572" s="214"/>
      <c r="B572" s="246" t="s">
        <v>6266</v>
      </c>
      <c r="C572" s="246"/>
      <c r="D572" s="246" t="s">
        <v>80</v>
      </c>
      <c r="E572" s="249">
        <v>0.0</v>
      </c>
      <c r="F572" s="262"/>
      <c r="G572" s="262"/>
      <c r="H572" s="262"/>
      <c r="I572" s="262"/>
      <c r="J572" s="251">
        <f t="shared" si="337"/>
        <v>0</v>
      </c>
      <c r="K572" s="252">
        <f t="shared" si="382"/>
        <v>0</v>
      </c>
      <c r="L572" s="214"/>
      <c r="M572" s="253"/>
      <c r="N572" s="254"/>
      <c r="O572" s="214"/>
      <c r="P572" s="227"/>
      <c r="Q572" s="214"/>
      <c r="R572" s="250">
        <v>0.0</v>
      </c>
      <c r="S572" s="262"/>
      <c r="T572" s="262"/>
      <c r="U572" s="262"/>
      <c r="V572" s="262"/>
      <c r="W572" s="250">
        <f t="shared" si="339"/>
        <v>0</v>
      </c>
      <c r="X572" s="250">
        <f t="shared" si="349"/>
        <v>0</v>
      </c>
      <c r="Y572" s="250">
        <f t="shared" si="383"/>
        <v>0</v>
      </c>
      <c r="Z572" s="214"/>
      <c r="AA572" s="214"/>
      <c r="AB572" s="246"/>
      <c r="AC572" s="246"/>
      <c r="AD572" s="249"/>
      <c r="AE572" s="281"/>
      <c r="AF572" s="214"/>
      <c r="AG572" s="214"/>
      <c r="AH572" s="246"/>
      <c r="AI572" s="246"/>
      <c r="AJ572" s="250"/>
      <c r="AK572" s="214"/>
    </row>
    <row r="573" ht="15.0" customHeight="1">
      <c r="A573" s="214"/>
      <c r="B573" s="246" t="s">
        <v>6267</v>
      </c>
      <c r="C573" s="246">
        <v>2.9401706E7</v>
      </c>
      <c r="D573" s="246" t="s">
        <v>101</v>
      </c>
      <c r="E573" s="249">
        <v>0.0</v>
      </c>
      <c r="F573" s="262"/>
      <c r="G573" s="262"/>
      <c r="H573" s="262"/>
      <c r="I573" s="262"/>
      <c r="J573" s="251">
        <f t="shared" si="337"/>
        <v>0</v>
      </c>
      <c r="K573" s="252">
        <f t="shared" si="382"/>
        <v>0</v>
      </c>
      <c r="L573" s="214"/>
      <c r="M573" s="253"/>
      <c r="N573" s="254"/>
      <c r="O573" s="214"/>
      <c r="P573" s="227"/>
      <c r="Q573" s="214"/>
      <c r="R573" s="250">
        <v>0.0</v>
      </c>
      <c r="S573" s="262"/>
      <c r="T573" s="262"/>
      <c r="U573" s="262"/>
      <c r="V573" s="262"/>
      <c r="W573" s="250">
        <f t="shared" si="339"/>
        <v>0</v>
      </c>
      <c r="X573" s="250">
        <f t="shared" si="349"/>
        <v>0</v>
      </c>
      <c r="Y573" s="250">
        <f t="shared" si="383"/>
        <v>0</v>
      </c>
      <c r="Z573" s="214"/>
      <c r="AA573" s="214"/>
      <c r="AB573" s="246"/>
      <c r="AC573" s="246"/>
      <c r="AD573" s="249"/>
      <c r="AE573" s="281"/>
      <c r="AF573" s="214"/>
      <c r="AG573" s="214"/>
      <c r="AH573" s="246"/>
      <c r="AI573" s="246"/>
      <c r="AJ573" s="250"/>
      <c r="AK573" s="214" t="str">
        <f>IF(Y573&lt;0,"tidak normal","normal")</f>
        <v>normal</v>
      </c>
    </row>
    <row r="574" ht="15.0" customHeight="1">
      <c r="A574" s="214"/>
      <c r="B574" s="246" t="s">
        <v>6268</v>
      </c>
      <c r="C574" s="246"/>
      <c r="D574" s="246" t="s">
        <v>101</v>
      </c>
      <c r="E574" s="249">
        <v>0.0</v>
      </c>
      <c r="F574" s="262"/>
      <c r="G574" s="262"/>
      <c r="H574" s="262"/>
      <c r="I574" s="262"/>
      <c r="J574" s="251">
        <f t="shared" si="337"/>
        <v>0</v>
      </c>
      <c r="K574" s="252">
        <f t="shared" si="382"/>
        <v>0</v>
      </c>
      <c r="L574" s="214"/>
      <c r="M574" s="253"/>
      <c r="N574" s="254"/>
      <c r="O574" s="214"/>
      <c r="P574" s="227"/>
      <c r="Q574" s="214"/>
      <c r="R574" s="250">
        <v>0.0</v>
      </c>
      <c r="S574" s="262"/>
      <c r="T574" s="262"/>
      <c r="U574" s="262"/>
      <c r="V574" s="262"/>
      <c r="W574" s="250">
        <f t="shared" si="339"/>
        <v>0</v>
      </c>
      <c r="X574" s="250">
        <f t="shared" si="349"/>
        <v>0</v>
      </c>
      <c r="Y574" s="250">
        <f t="shared" si="383"/>
        <v>0</v>
      </c>
      <c r="Z574" s="214"/>
      <c r="AA574" s="214"/>
      <c r="AB574" s="246"/>
      <c r="AC574" s="246"/>
      <c r="AD574" s="249"/>
      <c r="AE574" s="281"/>
      <c r="AF574" s="214"/>
      <c r="AG574" s="214"/>
      <c r="AH574" s="246"/>
      <c r="AI574" s="246"/>
      <c r="AJ574" s="250"/>
      <c r="AK574" s="214"/>
    </row>
    <row r="575" ht="15.0" customHeight="1">
      <c r="A575" s="214"/>
      <c r="B575" s="246" t="s">
        <v>6269</v>
      </c>
      <c r="C575" s="246"/>
      <c r="D575" s="246" t="s">
        <v>101</v>
      </c>
      <c r="E575" s="249">
        <v>0.0</v>
      </c>
      <c r="F575" s="262"/>
      <c r="G575" s="262"/>
      <c r="H575" s="262"/>
      <c r="I575" s="262"/>
      <c r="J575" s="251">
        <f t="shared" si="337"/>
        <v>0</v>
      </c>
      <c r="K575" s="252">
        <f t="shared" si="382"/>
        <v>0</v>
      </c>
      <c r="L575" s="214"/>
      <c r="M575" s="253"/>
      <c r="N575" s="254"/>
      <c r="O575" s="214"/>
      <c r="P575" s="227"/>
      <c r="Q575" s="214"/>
      <c r="R575" s="250">
        <v>0.0</v>
      </c>
      <c r="S575" s="262"/>
      <c r="T575" s="262"/>
      <c r="U575" s="262"/>
      <c r="V575" s="262"/>
      <c r="W575" s="250">
        <f t="shared" si="339"/>
        <v>0</v>
      </c>
      <c r="X575" s="250">
        <f t="shared" si="349"/>
        <v>0</v>
      </c>
      <c r="Y575" s="250">
        <f t="shared" si="383"/>
        <v>0</v>
      </c>
      <c r="Z575" s="214" t="str">
        <f t="shared" ref="Z575:Z576" si="392">IF(AB575=B575,"SAMA","TIDAK SAMA")</f>
        <v>TIDAK SAMA</v>
      </c>
      <c r="AA575" s="214" t="str">
        <f t="shared" ref="AA575:AA576" si="393">IF(C575=AC575,"SAMA","TIDAK SAMA")</f>
        <v>SAMA</v>
      </c>
      <c r="AB575" s="246" t="s">
        <v>6193</v>
      </c>
      <c r="AC575" s="246"/>
      <c r="AD575" s="249">
        <v>1.0</v>
      </c>
      <c r="AE575" s="281"/>
      <c r="AF575" s="214" t="str">
        <f t="shared" ref="AF575:AF576" si="394">IF(B575=AH575,"SAMA","TIDAK SAMA")</f>
        <v>TIDAK SAMA</v>
      </c>
      <c r="AG575" s="214" t="str">
        <f t="shared" ref="AG575:AG576" si="395">IF(AC575=AI575,"SAMA","TIDAK")</f>
        <v>SAMA</v>
      </c>
      <c r="AH575" s="246" t="s">
        <v>6193</v>
      </c>
      <c r="AI575" s="246"/>
      <c r="AJ575" s="250">
        <v>0.0</v>
      </c>
      <c r="AK575" s="214" t="str">
        <f t="shared" ref="AK575:AK576" si="396">IF(Y575&lt;0,"tidak normal","normal")</f>
        <v>normal</v>
      </c>
    </row>
    <row r="576" ht="15.0" customHeight="1">
      <c r="A576" s="214"/>
      <c r="B576" s="247" t="s">
        <v>6270</v>
      </c>
      <c r="C576" s="246" t="s">
        <v>6271</v>
      </c>
      <c r="D576" s="248" t="s">
        <v>80</v>
      </c>
      <c r="E576" s="249">
        <v>0.0</v>
      </c>
      <c r="F576" s="250"/>
      <c r="G576" s="250"/>
      <c r="H576" s="250"/>
      <c r="I576" s="250"/>
      <c r="J576" s="251">
        <f t="shared" si="337"/>
        <v>0</v>
      </c>
      <c r="K576" s="252">
        <f t="shared" si="382"/>
        <v>0</v>
      </c>
      <c r="L576" s="214"/>
      <c r="M576" s="263" t="s">
        <v>6270</v>
      </c>
      <c r="N576" s="254">
        <v>1.0</v>
      </c>
      <c r="O576" s="214" t="str">
        <f>IF(E576=N576,"Sama","Tidak Sama")</f>
        <v>Tidak Sama</v>
      </c>
      <c r="P576" s="227"/>
      <c r="Q576" s="214"/>
      <c r="R576" s="250">
        <v>0.0</v>
      </c>
      <c r="S576" s="250"/>
      <c r="T576" s="250"/>
      <c r="U576" s="250"/>
      <c r="V576" s="250"/>
      <c r="W576" s="250">
        <f t="shared" si="339"/>
        <v>0</v>
      </c>
      <c r="X576" s="250">
        <f t="shared" si="349"/>
        <v>0</v>
      </c>
      <c r="Y576" s="250">
        <f t="shared" si="383"/>
        <v>0</v>
      </c>
      <c r="Z576" s="214" t="str">
        <f t="shared" si="392"/>
        <v>TIDAK SAMA</v>
      </c>
      <c r="AA576" s="214" t="str">
        <f t="shared" si="393"/>
        <v>TIDAK SAMA</v>
      </c>
      <c r="AB576" s="246" t="s">
        <v>6251</v>
      </c>
      <c r="AC576" s="246"/>
      <c r="AD576" s="249">
        <v>10.0</v>
      </c>
      <c r="AE576" s="281"/>
      <c r="AF576" s="214" t="str">
        <f t="shared" si="394"/>
        <v>TIDAK SAMA</v>
      </c>
      <c r="AG576" s="214" t="str">
        <f t="shared" si="395"/>
        <v>SAMA</v>
      </c>
      <c r="AH576" s="246" t="s">
        <v>6251</v>
      </c>
      <c r="AI576" s="246"/>
      <c r="AJ576" s="250">
        <v>0.0</v>
      </c>
      <c r="AK576" s="214" t="str">
        <f t="shared" si="396"/>
        <v>normal</v>
      </c>
    </row>
    <row r="577" ht="15.0" customHeight="1">
      <c r="A577" s="214"/>
      <c r="B577" s="247" t="s">
        <v>6272</v>
      </c>
      <c r="C577" s="246">
        <v>4478670.0</v>
      </c>
      <c r="D577" s="248" t="s">
        <v>80</v>
      </c>
      <c r="E577" s="249">
        <v>0.0</v>
      </c>
      <c r="F577" s="250"/>
      <c r="G577" s="250"/>
      <c r="H577" s="250"/>
      <c r="I577" s="250"/>
      <c r="J577" s="251">
        <f t="shared" si="337"/>
        <v>0</v>
      </c>
      <c r="K577" s="252">
        <f t="shared" si="382"/>
        <v>0</v>
      </c>
      <c r="L577" s="214"/>
      <c r="M577" s="263"/>
      <c r="N577" s="254"/>
      <c r="O577" s="214"/>
      <c r="P577" s="227"/>
      <c r="Q577" s="214"/>
      <c r="R577" s="250">
        <v>0.0</v>
      </c>
      <c r="S577" s="250"/>
      <c r="T577" s="250"/>
      <c r="U577" s="250"/>
      <c r="V577" s="250"/>
      <c r="W577" s="250">
        <f t="shared" si="339"/>
        <v>0</v>
      </c>
      <c r="X577" s="250">
        <f t="shared" si="349"/>
        <v>0</v>
      </c>
      <c r="Y577" s="250">
        <f t="shared" si="383"/>
        <v>0</v>
      </c>
      <c r="Z577" s="214"/>
      <c r="AA577" s="214"/>
      <c r="AB577" s="246"/>
      <c r="AC577" s="246"/>
      <c r="AD577" s="249"/>
      <c r="AE577" s="281"/>
      <c r="AF577" s="214"/>
      <c r="AG577" s="214"/>
      <c r="AH577" s="246"/>
      <c r="AI577" s="246"/>
      <c r="AJ577" s="250"/>
      <c r="AK577" s="214"/>
    </row>
    <row r="578" ht="15.0" customHeight="1">
      <c r="A578" s="214"/>
      <c r="B578" s="247" t="s">
        <v>6273</v>
      </c>
      <c r="C578" s="246" t="s">
        <v>6274</v>
      </c>
      <c r="D578" s="248" t="s">
        <v>80</v>
      </c>
      <c r="E578" s="249">
        <v>0.0</v>
      </c>
      <c r="F578" s="250"/>
      <c r="G578" s="250"/>
      <c r="H578" s="250"/>
      <c r="I578" s="250"/>
      <c r="J578" s="251">
        <f t="shared" si="337"/>
        <v>0</v>
      </c>
      <c r="K578" s="252">
        <f t="shared" si="382"/>
        <v>0</v>
      </c>
      <c r="L578" s="214"/>
      <c r="M578" s="263" t="s">
        <v>6270</v>
      </c>
      <c r="N578" s="254">
        <v>1.0</v>
      </c>
      <c r="O578" s="214" t="str">
        <f t="shared" ref="O578:O580" si="397">IF(E578=N578,"Sama","Tidak Sama")</f>
        <v>Tidak Sama</v>
      </c>
      <c r="P578" s="227"/>
      <c r="Q578" s="214"/>
      <c r="R578" s="250">
        <v>0.0</v>
      </c>
      <c r="S578" s="250"/>
      <c r="T578" s="250"/>
      <c r="U578" s="250"/>
      <c r="V578" s="250"/>
      <c r="W578" s="250">
        <f t="shared" si="339"/>
        <v>0</v>
      </c>
      <c r="X578" s="250">
        <f t="shared" si="349"/>
        <v>0</v>
      </c>
      <c r="Y578" s="250">
        <f t="shared" si="383"/>
        <v>0</v>
      </c>
      <c r="Z578" s="214" t="str">
        <f t="shared" ref="Z578:Z579" si="398">IF(AB578=B578,"SAMA","TIDAK SAMA")</f>
        <v>TIDAK SAMA</v>
      </c>
      <c r="AA578" s="214" t="str">
        <f t="shared" ref="AA578:AA579" si="399">IF(C578=AC578,"SAMA","TIDAK SAMA")</f>
        <v>TIDAK SAMA</v>
      </c>
      <c r="AB578" s="246" t="s">
        <v>6248</v>
      </c>
      <c r="AC578" s="246"/>
      <c r="AD578" s="249">
        <v>180.0</v>
      </c>
      <c r="AE578" s="281"/>
      <c r="AF578" s="214" t="str">
        <f t="shared" ref="AF578:AF579" si="400">IF(B578=AH578,"SAMA","TIDAK SAMA")</f>
        <v>TIDAK SAMA</v>
      </c>
      <c r="AG578" s="214" t="str">
        <f t="shared" ref="AG578:AG579" si="401">IF(AC578=AI578,"SAMA","TIDAK")</f>
        <v>SAMA</v>
      </c>
      <c r="AH578" s="246" t="s">
        <v>6248</v>
      </c>
      <c r="AI578" s="246"/>
      <c r="AJ578" s="250">
        <v>177.0</v>
      </c>
      <c r="AK578" s="214" t="str">
        <f t="shared" ref="AK578:AK579" si="402">IF(Y578&lt;0,"tidak normal","normal")</f>
        <v>normal</v>
      </c>
    </row>
    <row r="579" ht="15.0" customHeight="1">
      <c r="A579" s="214"/>
      <c r="B579" s="247" t="s">
        <v>6275</v>
      </c>
      <c r="C579" s="246"/>
      <c r="D579" s="247" t="s">
        <v>80</v>
      </c>
      <c r="E579" s="249">
        <v>0.0</v>
      </c>
      <c r="F579" s="249"/>
      <c r="G579" s="249"/>
      <c r="H579" s="249"/>
      <c r="I579" s="249"/>
      <c r="J579" s="251">
        <f t="shared" si="337"/>
        <v>0</v>
      </c>
      <c r="K579" s="252">
        <f t="shared" si="382"/>
        <v>0</v>
      </c>
      <c r="L579" s="214"/>
      <c r="M579" s="263" t="s">
        <v>6275</v>
      </c>
      <c r="N579" s="254">
        <v>3.0</v>
      </c>
      <c r="O579" s="214" t="str">
        <f t="shared" si="397"/>
        <v>Tidak Sama</v>
      </c>
      <c r="P579" s="227"/>
      <c r="Q579" s="214"/>
      <c r="R579" s="250">
        <v>0.0</v>
      </c>
      <c r="S579" s="249"/>
      <c r="T579" s="249"/>
      <c r="U579" s="249"/>
      <c r="V579" s="249"/>
      <c r="W579" s="250">
        <f t="shared" si="339"/>
        <v>0</v>
      </c>
      <c r="X579" s="250">
        <f t="shared" si="349"/>
        <v>0</v>
      </c>
      <c r="Y579" s="250">
        <f t="shared" si="383"/>
        <v>0</v>
      </c>
      <c r="Z579" s="214" t="str">
        <f t="shared" si="398"/>
        <v>TIDAK SAMA</v>
      </c>
      <c r="AA579" s="214" t="str">
        <f t="shared" si="399"/>
        <v>SAMA</v>
      </c>
      <c r="AB579" s="246" t="s">
        <v>2286</v>
      </c>
      <c r="AC579" s="246"/>
      <c r="AD579" s="249">
        <v>180.0</v>
      </c>
      <c r="AE579" s="281"/>
      <c r="AF579" s="214" t="str">
        <f t="shared" si="400"/>
        <v>TIDAK SAMA</v>
      </c>
      <c r="AG579" s="214" t="str">
        <f t="shared" si="401"/>
        <v>SAMA</v>
      </c>
      <c r="AH579" s="246" t="s">
        <v>2286</v>
      </c>
      <c r="AI579" s="246"/>
      <c r="AJ579" s="250">
        <v>177.0</v>
      </c>
      <c r="AK579" s="214" t="str">
        <f t="shared" si="402"/>
        <v>normal</v>
      </c>
    </row>
    <row r="580" ht="15.0" customHeight="1">
      <c r="A580" s="214"/>
      <c r="B580" s="246" t="s">
        <v>6276</v>
      </c>
      <c r="C580" s="246" t="s">
        <v>6277</v>
      </c>
      <c r="D580" s="246" t="s">
        <v>101</v>
      </c>
      <c r="E580" s="249">
        <v>0.0</v>
      </c>
      <c r="F580" s="262"/>
      <c r="G580" s="262"/>
      <c r="H580" s="262"/>
      <c r="I580" s="262"/>
      <c r="J580" s="251">
        <f t="shared" si="337"/>
        <v>0</v>
      </c>
      <c r="K580" s="252">
        <f t="shared" si="382"/>
        <v>0</v>
      </c>
      <c r="L580" s="214"/>
      <c r="M580" s="253" t="s">
        <v>6276</v>
      </c>
      <c r="N580" s="254">
        <v>1.0</v>
      </c>
      <c r="O580" s="214" t="str">
        <f t="shared" si="397"/>
        <v>Tidak Sama</v>
      </c>
      <c r="P580" s="227"/>
      <c r="Q580" s="214"/>
      <c r="R580" s="250">
        <v>0.0</v>
      </c>
      <c r="S580" s="262"/>
      <c r="T580" s="262"/>
      <c r="U580" s="262"/>
      <c r="V580" s="262"/>
      <c r="W580" s="250">
        <f t="shared" si="339"/>
        <v>0</v>
      </c>
      <c r="X580" s="250">
        <f t="shared" si="349"/>
        <v>0</v>
      </c>
      <c r="Y580" s="250">
        <f t="shared" si="383"/>
        <v>0</v>
      </c>
      <c r="Z580" s="214"/>
      <c r="AA580" s="214"/>
      <c r="AB580" s="246"/>
      <c r="AC580" s="246"/>
      <c r="AD580" s="249"/>
      <c r="AE580" s="281"/>
      <c r="AF580" s="214"/>
      <c r="AG580" s="214"/>
      <c r="AH580" s="246"/>
      <c r="AI580" s="246"/>
      <c r="AJ580" s="250"/>
      <c r="AK580" s="214"/>
    </row>
    <row r="581" ht="15.0" customHeight="1">
      <c r="A581" s="214"/>
      <c r="B581" s="261" t="s">
        <v>1497</v>
      </c>
      <c r="C581" s="265" t="s">
        <v>1719</v>
      </c>
      <c r="D581" s="301" t="s">
        <v>80</v>
      </c>
      <c r="E581" s="257">
        <v>1.0</v>
      </c>
      <c r="F581" s="250"/>
      <c r="G581" s="250"/>
      <c r="H581" s="250"/>
      <c r="I581" s="258"/>
      <c r="J581" s="251">
        <f t="shared" si="337"/>
        <v>0</v>
      </c>
      <c r="K581" s="252">
        <f t="shared" si="382"/>
        <v>1</v>
      </c>
      <c r="L581" s="214"/>
      <c r="M581" s="263"/>
      <c r="N581" s="254"/>
      <c r="O581" s="214"/>
      <c r="P581" s="227"/>
      <c r="Q581" s="214"/>
      <c r="R581" s="250">
        <v>0.0</v>
      </c>
      <c r="S581" s="250"/>
      <c r="T581" s="250"/>
      <c r="U581" s="250"/>
      <c r="V581" s="250"/>
      <c r="W581" s="250">
        <f t="shared" si="339"/>
        <v>0</v>
      </c>
      <c r="X581" s="250">
        <f t="shared" si="349"/>
        <v>0</v>
      </c>
      <c r="Y581" s="250">
        <f t="shared" si="383"/>
        <v>1</v>
      </c>
      <c r="Z581" s="214"/>
      <c r="AA581" s="214"/>
      <c r="AB581" s="246"/>
      <c r="AC581" s="246"/>
      <c r="AD581" s="249"/>
      <c r="AE581" s="281"/>
      <c r="AF581" s="214"/>
      <c r="AG581" s="214"/>
      <c r="AH581" s="246"/>
      <c r="AI581" s="246"/>
      <c r="AJ581" s="250"/>
      <c r="AK581" s="214"/>
    </row>
    <row r="582" ht="15.0" customHeight="1">
      <c r="A582" s="214"/>
      <c r="B582" s="246" t="s">
        <v>6278</v>
      </c>
      <c r="C582" s="246"/>
      <c r="D582" s="246" t="s">
        <v>80</v>
      </c>
      <c r="E582" s="249">
        <v>0.0</v>
      </c>
      <c r="F582" s="262"/>
      <c r="G582" s="262"/>
      <c r="H582" s="262"/>
      <c r="I582" s="262"/>
      <c r="J582" s="251">
        <f t="shared" si="337"/>
        <v>0</v>
      </c>
      <c r="K582" s="252">
        <f t="shared" si="382"/>
        <v>0</v>
      </c>
      <c r="L582" s="214"/>
      <c r="M582" s="253"/>
      <c r="N582" s="254"/>
      <c r="O582" s="214"/>
      <c r="P582" s="227"/>
      <c r="Q582" s="255"/>
      <c r="R582" s="250">
        <v>0.0</v>
      </c>
      <c r="S582" s="262"/>
      <c r="T582" s="262"/>
      <c r="U582" s="262"/>
      <c r="V582" s="262"/>
      <c r="W582" s="250">
        <f t="shared" si="339"/>
        <v>0</v>
      </c>
      <c r="X582" s="250">
        <f t="shared" si="349"/>
        <v>0</v>
      </c>
      <c r="Y582" s="250">
        <f t="shared" si="383"/>
        <v>0</v>
      </c>
      <c r="Z582" s="214" t="str">
        <f t="shared" ref="Z582:Z583" si="403">IF(AB582=B582,"SAMA","TIDAK SAMA")</f>
        <v>TIDAK SAMA</v>
      </c>
      <c r="AA582" s="214" t="str">
        <f t="shared" ref="AA582:AA583" si="404">IF(C582=AC582,"SAMA","TIDAK SAMA")</f>
        <v>SAMA</v>
      </c>
      <c r="AB582" s="246" t="s">
        <v>6007</v>
      </c>
      <c r="AC582" s="246"/>
      <c r="AD582" s="249">
        <v>1.0</v>
      </c>
      <c r="AE582" s="281"/>
      <c r="AF582" s="214" t="str">
        <f t="shared" ref="AF582:AF583" si="405">IF(B582=AH582,"SAMA","TIDAK SAMA")</f>
        <v>TIDAK SAMA</v>
      </c>
      <c r="AG582" s="214" t="str">
        <f t="shared" ref="AG582:AG583" si="406">IF(AC582=AI582,"SAMA","TIDAK")</f>
        <v>SAMA</v>
      </c>
      <c r="AH582" s="246" t="s">
        <v>6007</v>
      </c>
      <c r="AI582" s="246"/>
      <c r="AJ582" s="250">
        <v>1.0</v>
      </c>
      <c r="AK582" s="214" t="str">
        <f t="shared" ref="AK582:AK585" si="407">IF(Y582&lt;0,"tidak normal","normal")</f>
        <v>normal</v>
      </c>
    </row>
    <row r="583" ht="15.0" customHeight="1">
      <c r="A583" s="214"/>
      <c r="B583" s="246" t="s">
        <v>6279</v>
      </c>
      <c r="C583" s="246"/>
      <c r="D583" s="246" t="s">
        <v>80</v>
      </c>
      <c r="E583" s="249">
        <v>0.0</v>
      </c>
      <c r="F583" s="262"/>
      <c r="G583" s="262"/>
      <c r="H583" s="262"/>
      <c r="I583" s="262"/>
      <c r="J583" s="251">
        <f t="shared" si="337"/>
        <v>0</v>
      </c>
      <c r="K583" s="252">
        <f t="shared" si="382"/>
        <v>0</v>
      </c>
      <c r="L583" s="214"/>
      <c r="M583" s="253"/>
      <c r="N583" s="254"/>
      <c r="O583" s="214"/>
      <c r="P583" s="227"/>
      <c r="Q583" s="255"/>
      <c r="R583" s="250">
        <v>0.0</v>
      </c>
      <c r="S583" s="262"/>
      <c r="T583" s="262"/>
      <c r="U583" s="262"/>
      <c r="V583" s="262"/>
      <c r="W583" s="250">
        <f t="shared" si="339"/>
        <v>0</v>
      </c>
      <c r="X583" s="250">
        <f t="shared" si="349"/>
        <v>0</v>
      </c>
      <c r="Y583" s="250">
        <f t="shared" si="383"/>
        <v>0</v>
      </c>
      <c r="Z583" s="214" t="str">
        <f t="shared" si="403"/>
        <v>TIDAK SAMA</v>
      </c>
      <c r="AA583" s="214" t="str">
        <f t="shared" si="404"/>
        <v>SAMA</v>
      </c>
      <c r="AB583" s="246" t="s">
        <v>6011</v>
      </c>
      <c r="AC583" s="246"/>
      <c r="AD583" s="249">
        <v>10.0</v>
      </c>
      <c r="AE583" s="281"/>
      <c r="AF583" s="214" t="str">
        <f t="shared" si="405"/>
        <v>TIDAK SAMA</v>
      </c>
      <c r="AG583" s="214" t="str">
        <f t="shared" si="406"/>
        <v>SAMA</v>
      </c>
      <c r="AH583" s="246" t="s">
        <v>6011</v>
      </c>
      <c r="AI583" s="246"/>
      <c r="AJ583" s="250">
        <v>10.0</v>
      </c>
      <c r="AK583" s="214" t="str">
        <f t="shared" si="407"/>
        <v>normal</v>
      </c>
    </row>
    <row r="584" ht="15.0" customHeight="1">
      <c r="A584" s="214"/>
      <c r="B584" s="246" t="s">
        <v>6280</v>
      </c>
      <c r="C584" s="246" t="s">
        <v>6281</v>
      </c>
      <c r="D584" s="246" t="s">
        <v>80</v>
      </c>
      <c r="E584" s="249">
        <v>0.0</v>
      </c>
      <c r="F584" s="262"/>
      <c r="G584" s="262"/>
      <c r="H584" s="262"/>
      <c r="I584" s="262"/>
      <c r="J584" s="251">
        <f t="shared" si="337"/>
        <v>0</v>
      </c>
      <c r="K584" s="252">
        <f t="shared" si="382"/>
        <v>0</v>
      </c>
      <c r="L584" s="214"/>
      <c r="M584" s="253"/>
      <c r="N584" s="254"/>
      <c r="O584" s="214"/>
      <c r="P584" s="227"/>
      <c r="Q584" s="255"/>
      <c r="R584" s="250">
        <v>0.0</v>
      </c>
      <c r="S584" s="262"/>
      <c r="T584" s="262"/>
      <c r="U584" s="262"/>
      <c r="V584" s="262"/>
      <c r="W584" s="250">
        <f t="shared" si="339"/>
        <v>0</v>
      </c>
      <c r="X584" s="250">
        <f t="shared" si="349"/>
        <v>0</v>
      </c>
      <c r="Y584" s="250">
        <f t="shared" si="383"/>
        <v>0</v>
      </c>
      <c r="Z584" s="214"/>
      <c r="AA584" s="214"/>
      <c r="AB584" s="246"/>
      <c r="AC584" s="246"/>
      <c r="AD584" s="249"/>
      <c r="AE584" s="281"/>
      <c r="AF584" s="214"/>
      <c r="AG584" s="214"/>
      <c r="AH584" s="246"/>
      <c r="AI584" s="246"/>
      <c r="AJ584" s="250"/>
      <c r="AK584" s="214" t="str">
        <f t="shared" si="407"/>
        <v>normal</v>
      </c>
    </row>
    <row r="585" ht="15.0" customHeight="1">
      <c r="A585" s="214"/>
      <c r="B585" s="246" t="s">
        <v>6282</v>
      </c>
      <c r="C585" s="246" t="s">
        <v>6283</v>
      </c>
      <c r="D585" s="246" t="s">
        <v>80</v>
      </c>
      <c r="E585" s="249">
        <v>0.0</v>
      </c>
      <c r="F585" s="262"/>
      <c r="G585" s="262"/>
      <c r="H585" s="262"/>
      <c r="I585" s="262"/>
      <c r="J585" s="251">
        <f t="shared" si="337"/>
        <v>0</v>
      </c>
      <c r="K585" s="252">
        <f t="shared" si="382"/>
        <v>0</v>
      </c>
      <c r="L585" s="214"/>
      <c r="M585" s="253"/>
      <c r="N585" s="254"/>
      <c r="O585" s="214"/>
      <c r="P585" s="227"/>
      <c r="Q585" s="255"/>
      <c r="R585" s="250">
        <v>0.0</v>
      </c>
      <c r="S585" s="262"/>
      <c r="T585" s="262"/>
      <c r="U585" s="262"/>
      <c r="V585" s="262"/>
      <c r="W585" s="250">
        <f t="shared" si="339"/>
        <v>0</v>
      </c>
      <c r="X585" s="250">
        <f t="shared" si="349"/>
        <v>0</v>
      </c>
      <c r="Y585" s="250">
        <f t="shared" si="383"/>
        <v>0</v>
      </c>
      <c r="Z585" s="214"/>
      <c r="AA585" s="214"/>
      <c r="AB585" s="246"/>
      <c r="AC585" s="246"/>
      <c r="AD585" s="249"/>
      <c r="AE585" s="281"/>
      <c r="AF585" s="214"/>
      <c r="AG585" s="214"/>
      <c r="AH585" s="246"/>
      <c r="AI585" s="246"/>
      <c r="AJ585" s="250"/>
      <c r="AK585" s="214" t="str">
        <f t="shared" si="407"/>
        <v>normal</v>
      </c>
    </row>
    <row r="586" ht="15.0" customHeight="1">
      <c r="A586" s="214"/>
      <c r="B586" s="246" t="s">
        <v>6282</v>
      </c>
      <c r="C586" s="246" t="s">
        <v>6284</v>
      </c>
      <c r="D586" s="246" t="s">
        <v>80</v>
      </c>
      <c r="E586" s="249">
        <v>0.0</v>
      </c>
      <c r="F586" s="262"/>
      <c r="G586" s="262"/>
      <c r="H586" s="262"/>
      <c r="I586" s="262"/>
      <c r="J586" s="251">
        <f t="shared" si="337"/>
        <v>0</v>
      </c>
      <c r="K586" s="252">
        <f t="shared" si="382"/>
        <v>0</v>
      </c>
      <c r="L586" s="214"/>
      <c r="M586" s="253"/>
      <c r="N586" s="254"/>
      <c r="O586" s="214"/>
      <c r="P586" s="227"/>
      <c r="Q586" s="255"/>
      <c r="R586" s="250">
        <v>0.0</v>
      </c>
      <c r="S586" s="262"/>
      <c r="T586" s="262"/>
      <c r="U586" s="262"/>
      <c r="V586" s="262"/>
      <c r="W586" s="250">
        <f t="shared" si="339"/>
        <v>0</v>
      </c>
      <c r="X586" s="250">
        <f t="shared" si="349"/>
        <v>0</v>
      </c>
      <c r="Y586" s="250">
        <f t="shared" si="383"/>
        <v>0</v>
      </c>
      <c r="Z586" s="214"/>
      <c r="AA586" s="214"/>
      <c r="AB586" s="246"/>
      <c r="AC586" s="246"/>
      <c r="AD586" s="249"/>
      <c r="AE586" s="281"/>
      <c r="AF586" s="214"/>
      <c r="AG586" s="214"/>
      <c r="AH586" s="246"/>
      <c r="AI586" s="246"/>
      <c r="AJ586" s="250"/>
      <c r="AK586" s="214"/>
    </row>
    <row r="587" ht="15.0" customHeight="1">
      <c r="A587" s="214"/>
      <c r="B587" s="246" t="s">
        <v>6285</v>
      </c>
      <c r="C587" s="246" t="s">
        <v>6286</v>
      </c>
      <c r="D587" s="246" t="s">
        <v>359</v>
      </c>
      <c r="E587" s="249">
        <v>0.0</v>
      </c>
      <c r="F587" s="262"/>
      <c r="G587" s="262"/>
      <c r="H587" s="262"/>
      <c r="I587" s="262"/>
      <c r="J587" s="251">
        <f t="shared" si="337"/>
        <v>0</v>
      </c>
      <c r="K587" s="252">
        <f t="shared" si="382"/>
        <v>0</v>
      </c>
      <c r="L587" s="214"/>
      <c r="M587" s="253"/>
      <c r="N587" s="254"/>
      <c r="O587" s="214"/>
      <c r="P587" s="227"/>
      <c r="Q587" s="255"/>
      <c r="R587" s="250">
        <v>0.0</v>
      </c>
      <c r="S587" s="262"/>
      <c r="T587" s="262"/>
      <c r="U587" s="262"/>
      <c r="V587" s="262"/>
      <c r="W587" s="250">
        <f t="shared" si="339"/>
        <v>0</v>
      </c>
      <c r="X587" s="250">
        <f t="shared" si="349"/>
        <v>0</v>
      </c>
      <c r="Y587" s="250">
        <f t="shared" si="383"/>
        <v>0</v>
      </c>
      <c r="Z587" s="214"/>
      <c r="AA587" s="214"/>
      <c r="AB587" s="246"/>
      <c r="AC587" s="246"/>
      <c r="AD587" s="249"/>
      <c r="AE587" s="281"/>
      <c r="AF587" s="214"/>
      <c r="AG587" s="214"/>
      <c r="AH587" s="246"/>
      <c r="AI587" s="246"/>
      <c r="AJ587" s="250"/>
      <c r="AK587" s="214"/>
    </row>
    <row r="588" ht="15.0" customHeight="1">
      <c r="A588" s="214"/>
      <c r="B588" s="246" t="s">
        <v>6287</v>
      </c>
      <c r="C588" s="246"/>
      <c r="D588" s="246" t="s">
        <v>80</v>
      </c>
      <c r="E588" s="249">
        <v>0.0</v>
      </c>
      <c r="F588" s="262"/>
      <c r="G588" s="262"/>
      <c r="H588" s="262"/>
      <c r="I588" s="262"/>
      <c r="J588" s="251">
        <f t="shared" si="337"/>
        <v>0</v>
      </c>
      <c r="K588" s="252">
        <f t="shared" si="382"/>
        <v>0</v>
      </c>
      <c r="L588" s="214"/>
      <c r="M588" s="253"/>
      <c r="N588" s="254"/>
      <c r="O588" s="214"/>
      <c r="P588" s="227"/>
      <c r="Q588" s="255"/>
      <c r="R588" s="250">
        <v>0.0</v>
      </c>
      <c r="S588" s="262"/>
      <c r="T588" s="262"/>
      <c r="U588" s="262"/>
      <c r="V588" s="262"/>
      <c r="W588" s="250">
        <f t="shared" si="339"/>
        <v>0</v>
      </c>
      <c r="X588" s="250">
        <f t="shared" si="349"/>
        <v>0</v>
      </c>
      <c r="Y588" s="250">
        <f t="shared" si="383"/>
        <v>0</v>
      </c>
      <c r="Z588" s="214" t="str">
        <f t="shared" ref="Z588:Z590" si="408">IF(AB588=B588,"SAMA","TIDAK SAMA")</f>
        <v>TIDAK SAMA</v>
      </c>
      <c r="AA588" s="214" t="str">
        <f t="shared" ref="AA588:AA590" si="409">IF(C588=AC588,"SAMA","TIDAK SAMA")</f>
        <v>TIDAK SAMA</v>
      </c>
      <c r="AB588" s="246" t="s">
        <v>6288</v>
      </c>
      <c r="AC588" s="246" t="s">
        <v>6289</v>
      </c>
      <c r="AD588" s="249">
        <v>3.0</v>
      </c>
      <c r="AE588" s="281"/>
      <c r="AF588" s="214" t="str">
        <f t="shared" ref="AF588:AF590" si="410">IF(B588=AH588,"SAMA","TIDAK SAMA")</f>
        <v>TIDAK SAMA</v>
      </c>
      <c r="AG588" s="214" t="str">
        <f t="shared" ref="AG588:AG590" si="411">IF(AC588=AI588,"SAMA","TIDAK")</f>
        <v>SAMA</v>
      </c>
      <c r="AH588" s="246" t="s">
        <v>6288</v>
      </c>
      <c r="AI588" s="246" t="s">
        <v>6289</v>
      </c>
      <c r="AJ588" s="250">
        <v>3.0</v>
      </c>
      <c r="AK588" s="214" t="str">
        <f t="shared" ref="AK588:AK590" si="412">IF(Y588&lt;0,"tidak normal","normal")</f>
        <v>normal</v>
      </c>
    </row>
    <row r="589" ht="15.0" customHeight="1">
      <c r="A589" s="214"/>
      <c r="B589" s="246" t="s">
        <v>6290</v>
      </c>
      <c r="C589" s="246" t="s">
        <v>6291</v>
      </c>
      <c r="D589" s="246" t="s">
        <v>101</v>
      </c>
      <c r="E589" s="257">
        <v>2.0</v>
      </c>
      <c r="F589" s="266"/>
      <c r="G589" s="262"/>
      <c r="H589" s="262"/>
      <c r="I589" s="262"/>
      <c r="J589" s="251">
        <f t="shared" si="337"/>
        <v>0</v>
      </c>
      <c r="K589" s="252">
        <f t="shared" si="382"/>
        <v>2</v>
      </c>
      <c r="L589" s="214"/>
      <c r="M589" s="253" t="s">
        <v>6292</v>
      </c>
      <c r="N589" s="254">
        <v>1.0</v>
      </c>
      <c r="O589" s="214" t="str">
        <f t="shared" ref="O589:O590" si="413">IF(E589=N589,"Sama","Tidak Sama")</f>
        <v>Tidak Sama</v>
      </c>
      <c r="P589" s="227"/>
      <c r="Q589" s="255"/>
      <c r="R589" s="258">
        <v>2.0</v>
      </c>
      <c r="S589" s="266"/>
      <c r="T589" s="262"/>
      <c r="U589" s="266"/>
      <c r="V589" s="262"/>
      <c r="W589" s="250">
        <f t="shared" si="339"/>
        <v>0</v>
      </c>
      <c r="X589" s="250">
        <f t="shared" si="349"/>
        <v>2</v>
      </c>
      <c r="Y589" s="250">
        <f t="shared" si="383"/>
        <v>0</v>
      </c>
      <c r="Z589" s="214" t="str">
        <f t="shared" si="408"/>
        <v>TIDAK SAMA</v>
      </c>
      <c r="AA589" s="214" t="str">
        <f t="shared" si="409"/>
        <v>TIDAK SAMA</v>
      </c>
      <c r="AB589" s="246" t="s">
        <v>6293</v>
      </c>
      <c r="AC589" s="246"/>
      <c r="AD589" s="249">
        <v>1.0</v>
      </c>
      <c r="AE589" s="281"/>
      <c r="AF589" s="214" t="str">
        <f t="shared" si="410"/>
        <v>TIDAK SAMA</v>
      </c>
      <c r="AG589" s="214" t="str">
        <f t="shared" si="411"/>
        <v>SAMA</v>
      </c>
      <c r="AH589" s="246" t="s">
        <v>6293</v>
      </c>
      <c r="AI589" s="246"/>
      <c r="AJ589" s="250">
        <v>1.0</v>
      </c>
      <c r="AK589" s="214" t="str">
        <f t="shared" si="412"/>
        <v>normal</v>
      </c>
    </row>
    <row r="590" ht="15.0" customHeight="1">
      <c r="A590" s="214"/>
      <c r="B590" s="265" t="s">
        <v>1722</v>
      </c>
      <c r="C590" s="246"/>
      <c r="D590" s="265" t="s">
        <v>1385</v>
      </c>
      <c r="E590" s="257">
        <v>1.0</v>
      </c>
      <c r="F590" s="262"/>
      <c r="G590" s="262"/>
      <c r="H590" s="262"/>
      <c r="I590" s="266"/>
      <c r="J590" s="251">
        <f t="shared" si="337"/>
        <v>0</v>
      </c>
      <c r="K590" s="252">
        <f t="shared" si="382"/>
        <v>1</v>
      </c>
      <c r="L590" s="214"/>
      <c r="M590" s="253" t="s">
        <v>6288</v>
      </c>
      <c r="N590" s="254">
        <v>1.0</v>
      </c>
      <c r="O590" s="214" t="str">
        <f t="shared" si="413"/>
        <v>Sama</v>
      </c>
      <c r="P590" s="227"/>
      <c r="Q590" s="255"/>
      <c r="R590" s="250">
        <v>0.0</v>
      </c>
      <c r="S590" s="262"/>
      <c r="T590" s="262"/>
      <c r="U590" s="262"/>
      <c r="V590" s="262"/>
      <c r="W590" s="250">
        <f t="shared" si="339"/>
        <v>0</v>
      </c>
      <c r="X590" s="250">
        <f t="shared" si="349"/>
        <v>0</v>
      </c>
      <c r="Y590" s="250">
        <f t="shared" si="383"/>
        <v>1</v>
      </c>
      <c r="Z590" s="214" t="str">
        <f t="shared" si="408"/>
        <v>TIDAK SAMA</v>
      </c>
      <c r="AA590" s="214" t="str">
        <f t="shared" si="409"/>
        <v>TIDAK SAMA</v>
      </c>
      <c r="AB590" s="247" t="s">
        <v>6260</v>
      </c>
      <c r="AC590" s="247" t="s">
        <v>6259</v>
      </c>
      <c r="AD590" s="249">
        <v>16.0</v>
      </c>
      <c r="AE590" s="281"/>
      <c r="AF590" s="214" t="str">
        <f t="shared" si="410"/>
        <v>TIDAK SAMA</v>
      </c>
      <c r="AG590" s="214" t="str">
        <f t="shared" si="411"/>
        <v>SAMA</v>
      </c>
      <c r="AH590" s="247" t="s">
        <v>6260</v>
      </c>
      <c r="AI590" s="247" t="s">
        <v>6259</v>
      </c>
      <c r="AJ590" s="250">
        <v>16.0</v>
      </c>
      <c r="AK590" s="214" t="str">
        <f t="shared" si="412"/>
        <v>normal</v>
      </c>
    </row>
    <row r="591" ht="15.0" customHeight="1">
      <c r="A591" s="267"/>
      <c r="B591" s="268" t="s">
        <v>6294</v>
      </c>
      <c r="C591" s="269"/>
      <c r="D591" s="269" t="s">
        <v>6295</v>
      </c>
      <c r="E591" s="270">
        <v>48.0</v>
      </c>
      <c r="F591" s="271"/>
      <c r="G591" s="272"/>
      <c r="H591" s="271"/>
      <c r="I591" s="271"/>
      <c r="J591" s="273">
        <f t="shared" si="337"/>
        <v>0</v>
      </c>
      <c r="K591" s="274">
        <f t="shared" si="382"/>
        <v>48</v>
      </c>
      <c r="L591" s="267"/>
      <c r="M591" s="275"/>
      <c r="N591" s="276"/>
      <c r="O591" s="267"/>
      <c r="P591" s="277"/>
      <c r="Q591" s="278"/>
      <c r="R591" s="279">
        <v>43.0</v>
      </c>
      <c r="S591" s="271">
        <v>1.0</v>
      </c>
      <c r="T591" s="271">
        <v>1.0</v>
      </c>
      <c r="U591" s="271">
        <v>2.0</v>
      </c>
      <c r="V591" s="271">
        <v>1.0</v>
      </c>
      <c r="W591" s="280">
        <f t="shared" si="339"/>
        <v>5</v>
      </c>
      <c r="X591" s="280">
        <f t="shared" si="349"/>
        <v>48</v>
      </c>
      <c r="Y591" s="280">
        <f t="shared" si="383"/>
        <v>0</v>
      </c>
      <c r="Z591" s="267"/>
      <c r="AA591" s="267"/>
      <c r="AB591" s="286"/>
      <c r="AC591" s="286"/>
      <c r="AD591" s="287"/>
      <c r="AE591" s="289"/>
      <c r="AF591" s="267"/>
      <c r="AG591" s="267"/>
      <c r="AH591" s="286"/>
      <c r="AI591" s="286"/>
      <c r="AJ591" s="280"/>
      <c r="AK591" s="267"/>
    </row>
    <row r="592" ht="15.0" customHeight="1">
      <c r="A592" s="214"/>
      <c r="B592" s="246" t="s">
        <v>6293</v>
      </c>
      <c r="C592" s="246"/>
      <c r="D592" s="246" t="s">
        <v>80</v>
      </c>
      <c r="E592" s="249">
        <v>0.0</v>
      </c>
      <c r="F592" s="262"/>
      <c r="G592" s="262"/>
      <c r="H592" s="262"/>
      <c r="I592" s="262"/>
      <c r="J592" s="251">
        <f t="shared" si="337"/>
        <v>0</v>
      </c>
      <c r="K592" s="252">
        <f t="shared" si="382"/>
        <v>0</v>
      </c>
      <c r="L592" s="214"/>
      <c r="M592" s="253" t="s">
        <v>6296</v>
      </c>
      <c r="N592" s="254">
        <v>1.0</v>
      </c>
      <c r="O592" s="214" t="str">
        <f>IF(E592=N592,"Sama","Tidak Sama")</f>
        <v>Tidak Sama</v>
      </c>
      <c r="P592" s="227"/>
      <c r="Q592" s="255"/>
      <c r="R592" s="250">
        <v>0.0</v>
      </c>
      <c r="S592" s="262"/>
      <c r="T592" s="262"/>
      <c r="U592" s="262"/>
      <c r="V592" s="262"/>
      <c r="W592" s="250">
        <f t="shared" si="339"/>
        <v>0</v>
      </c>
      <c r="X592" s="250">
        <f t="shared" si="349"/>
        <v>0</v>
      </c>
      <c r="Y592" s="250">
        <f t="shared" si="383"/>
        <v>0</v>
      </c>
      <c r="Z592" s="214" t="str">
        <f>IF(AB592=B592,"SAMA","TIDAK SAMA")</f>
        <v>TIDAK SAMA</v>
      </c>
      <c r="AA592" s="214" t="str">
        <f>IF(C592=AC592,"SAMA","TIDAK SAMA")</f>
        <v>SAMA</v>
      </c>
      <c r="AB592" s="246" t="s">
        <v>6253</v>
      </c>
      <c r="AC592" s="246"/>
      <c r="AD592" s="249">
        <v>1.0</v>
      </c>
      <c r="AE592" s="281"/>
      <c r="AF592" s="214" t="str">
        <f>IF(B592=AH592,"SAMA","TIDAK SAMA")</f>
        <v>TIDAK SAMA</v>
      </c>
      <c r="AG592" s="214" t="str">
        <f>IF(AC592=AI592,"SAMA","TIDAK")</f>
        <v>SAMA</v>
      </c>
      <c r="AH592" s="246" t="s">
        <v>6253</v>
      </c>
      <c r="AI592" s="246"/>
      <c r="AJ592" s="250">
        <v>1.0</v>
      </c>
      <c r="AK592" s="214" t="str">
        <f>IF(Y592&lt;0,"tidak normal","normal")</f>
        <v>normal</v>
      </c>
    </row>
    <row r="593" ht="15.0" customHeight="1">
      <c r="A593" s="214"/>
      <c r="B593" s="261" t="s">
        <v>1350</v>
      </c>
      <c r="C593" s="265" t="s">
        <v>1354</v>
      </c>
      <c r="D593" s="265" t="s">
        <v>6297</v>
      </c>
      <c r="E593" s="257">
        <v>6.0</v>
      </c>
      <c r="F593" s="249"/>
      <c r="G593" s="257"/>
      <c r="H593" s="249"/>
      <c r="I593" s="249"/>
      <c r="J593" s="292">
        <v>0.0</v>
      </c>
      <c r="K593" s="259">
        <v>6.0</v>
      </c>
      <c r="L593" s="214"/>
      <c r="M593" s="263"/>
      <c r="N593" s="254"/>
      <c r="O593" s="214"/>
      <c r="P593" s="227"/>
      <c r="Q593" s="255"/>
      <c r="R593" s="258">
        <v>0.0</v>
      </c>
      <c r="S593" s="249"/>
      <c r="T593" s="249"/>
      <c r="U593" s="249"/>
      <c r="V593" s="249"/>
      <c r="W593" s="258">
        <v>0.0</v>
      </c>
      <c r="X593" s="258">
        <v>0.0</v>
      </c>
      <c r="Y593" s="258">
        <v>6.0</v>
      </c>
      <c r="Z593" s="214"/>
      <c r="AA593" s="214"/>
      <c r="AB593" s="246"/>
      <c r="AC593" s="246"/>
      <c r="AD593" s="249"/>
      <c r="AE593" s="281"/>
      <c r="AF593" s="214"/>
      <c r="AG593" s="214"/>
      <c r="AH593" s="246"/>
      <c r="AI593" s="246"/>
      <c r="AJ593" s="250"/>
      <c r="AK593" s="214"/>
    </row>
    <row r="594" ht="15.0" customHeight="1">
      <c r="A594" s="214"/>
      <c r="B594" s="261" t="s">
        <v>1350</v>
      </c>
      <c r="C594" s="265" t="s">
        <v>1353</v>
      </c>
      <c r="D594" s="265" t="s">
        <v>80</v>
      </c>
      <c r="E594" s="257">
        <v>24.0</v>
      </c>
      <c r="F594" s="249"/>
      <c r="G594" s="257"/>
      <c r="H594" s="249"/>
      <c r="I594" s="249"/>
      <c r="J594" s="292">
        <v>0.0</v>
      </c>
      <c r="K594" s="259">
        <v>24.0</v>
      </c>
      <c r="L594" s="214"/>
      <c r="M594" s="263"/>
      <c r="N594" s="254"/>
      <c r="O594" s="214"/>
      <c r="P594" s="227"/>
      <c r="Q594" s="255"/>
      <c r="R594" s="258">
        <v>0.0</v>
      </c>
      <c r="S594" s="249"/>
      <c r="T594" s="249"/>
      <c r="U594" s="249"/>
      <c r="V594" s="249"/>
      <c r="W594" s="258">
        <v>0.0</v>
      </c>
      <c r="X594" s="258">
        <v>0.0</v>
      </c>
      <c r="Y594" s="258">
        <v>24.0</v>
      </c>
      <c r="Z594" s="214"/>
      <c r="AA594" s="214"/>
      <c r="AB594" s="246"/>
      <c r="AC594" s="246"/>
      <c r="AD594" s="249"/>
      <c r="AE594" s="281"/>
      <c r="AF594" s="214"/>
      <c r="AG594" s="214"/>
      <c r="AH594" s="246"/>
      <c r="AI594" s="246"/>
      <c r="AJ594" s="250"/>
      <c r="AK594" s="214"/>
    </row>
    <row r="595" ht="15.0" customHeight="1">
      <c r="A595" s="214"/>
      <c r="B595" s="261" t="s">
        <v>914</v>
      </c>
      <c r="C595" s="265" t="s">
        <v>1352</v>
      </c>
      <c r="D595" s="265" t="s">
        <v>80</v>
      </c>
      <c r="E595" s="257">
        <v>6.0</v>
      </c>
      <c r="F595" s="249"/>
      <c r="G595" s="257"/>
      <c r="H595" s="249"/>
      <c r="I595" s="249"/>
      <c r="J595" s="292">
        <v>0.0</v>
      </c>
      <c r="K595" s="259">
        <v>6.0</v>
      </c>
      <c r="L595" s="214"/>
      <c r="M595" s="263"/>
      <c r="N595" s="254"/>
      <c r="O595" s="214"/>
      <c r="P595" s="227"/>
      <c r="Q595" s="255"/>
      <c r="R595" s="258">
        <v>0.0</v>
      </c>
      <c r="S595" s="249"/>
      <c r="T595" s="249"/>
      <c r="U595" s="249"/>
      <c r="V595" s="249"/>
      <c r="W595" s="258">
        <v>0.0</v>
      </c>
      <c r="X595" s="258">
        <v>0.0</v>
      </c>
      <c r="Y595" s="258">
        <v>6.0</v>
      </c>
      <c r="Z595" s="214"/>
      <c r="AA595" s="214"/>
      <c r="AB595" s="246"/>
      <c r="AC595" s="246"/>
      <c r="AD595" s="249"/>
      <c r="AE595" s="281"/>
      <c r="AF595" s="214"/>
      <c r="AG595" s="214"/>
      <c r="AH595" s="246"/>
      <c r="AI595" s="246"/>
      <c r="AJ595" s="250"/>
      <c r="AK595" s="214"/>
    </row>
    <row r="596" ht="15.0" customHeight="1">
      <c r="A596" s="214"/>
      <c r="B596" s="261" t="s">
        <v>1350</v>
      </c>
      <c r="C596" s="265" t="s">
        <v>1351</v>
      </c>
      <c r="D596" s="246" t="s">
        <v>80</v>
      </c>
      <c r="E596" s="257">
        <v>6.0</v>
      </c>
      <c r="F596" s="249"/>
      <c r="G596" s="257"/>
      <c r="H596" s="249"/>
      <c r="I596" s="249"/>
      <c r="J596" s="251">
        <f t="shared" ref="J596:J655" si="414">I596+H596+G596+F596</f>
        <v>0</v>
      </c>
      <c r="K596" s="252">
        <f t="shared" ref="K596:K655" si="415">E596+J596</f>
        <v>6</v>
      </c>
      <c r="L596" s="214"/>
      <c r="M596" s="263"/>
      <c r="N596" s="254"/>
      <c r="O596" s="214"/>
      <c r="P596" s="227"/>
      <c r="Q596" s="255"/>
      <c r="R596" s="250">
        <v>0.0</v>
      </c>
      <c r="S596" s="249"/>
      <c r="T596" s="249"/>
      <c r="U596" s="249"/>
      <c r="V596" s="249"/>
      <c r="W596" s="250">
        <f t="shared" ref="W596:W648" si="416">V596+U596+T596+S596</f>
        <v>0</v>
      </c>
      <c r="X596" s="250">
        <f t="shared" ref="X596:X655" si="417">W596+R596</f>
        <v>0</v>
      </c>
      <c r="Y596" s="250">
        <f t="shared" ref="Y596:Y655" si="418">K596-X596</f>
        <v>6</v>
      </c>
      <c r="Z596" s="214" t="str">
        <f t="shared" ref="Z596:Z597" si="419">IF(AB596=B596,"SAMA","TIDAK SAMA")</f>
        <v>TIDAK SAMA</v>
      </c>
      <c r="AA596" s="214" t="str">
        <f t="shared" ref="AA596:AA597" si="420">IF(C596=AC596,"SAMA","TIDAK SAMA")</f>
        <v>TIDAK SAMA</v>
      </c>
      <c r="AB596" s="246" t="s">
        <v>6254</v>
      </c>
      <c r="AC596" s="246"/>
      <c r="AD596" s="249">
        <v>1.0</v>
      </c>
      <c r="AE596" s="281"/>
      <c r="AF596" s="214" t="str">
        <f t="shared" ref="AF596:AF597" si="421">IF(B596=AH596,"SAMA","TIDAK SAMA")</f>
        <v>TIDAK SAMA</v>
      </c>
      <c r="AG596" s="214" t="str">
        <f t="shared" ref="AG596:AG597" si="422">IF(AC596=AI596,"SAMA","TIDAK")</f>
        <v>SAMA</v>
      </c>
      <c r="AH596" s="246" t="s">
        <v>6254</v>
      </c>
      <c r="AI596" s="246"/>
      <c r="AJ596" s="250">
        <v>0.0</v>
      </c>
      <c r="AK596" s="214" t="str">
        <f t="shared" ref="AK596:AK597" si="423">IF(Y596&lt;0,"tidak normal","normal")</f>
        <v>normal</v>
      </c>
    </row>
    <row r="597" ht="15.0" customHeight="1">
      <c r="A597" s="214"/>
      <c r="B597" s="246" t="s">
        <v>6298</v>
      </c>
      <c r="C597" s="246"/>
      <c r="D597" s="246" t="s">
        <v>80</v>
      </c>
      <c r="E597" s="249">
        <v>0.0</v>
      </c>
      <c r="F597" s="262"/>
      <c r="G597" s="262"/>
      <c r="H597" s="262"/>
      <c r="I597" s="262"/>
      <c r="J597" s="251">
        <f t="shared" si="414"/>
        <v>0</v>
      </c>
      <c r="K597" s="252">
        <f t="shared" si="415"/>
        <v>0</v>
      </c>
      <c r="L597" s="214"/>
      <c r="M597" s="253" t="s">
        <v>6298</v>
      </c>
      <c r="N597" s="254">
        <v>2.0</v>
      </c>
      <c r="O597" s="214" t="str">
        <f t="shared" ref="O597:O598" si="424">IF(E597=N597,"Sama","Tidak Sama")</f>
        <v>Tidak Sama</v>
      </c>
      <c r="P597" s="227"/>
      <c r="Q597" s="255"/>
      <c r="R597" s="250">
        <v>0.0</v>
      </c>
      <c r="S597" s="262"/>
      <c r="T597" s="262"/>
      <c r="U597" s="262"/>
      <c r="V597" s="262"/>
      <c r="W597" s="250">
        <f t="shared" si="416"/>
        <v>0</v>
      </c>
      <c r="X597" s="250">
        <f t="shared" si="417"/>
        <v>0</v>
      </c>
      <c r="Y597" s="250">
        <f t="shared" si="418"/>
        <v>0</v>
      </c>
      <c r="Z597" s="214" t="str">
        <f t="shared" si="419"/>
        <v>TIDAK SAMA</v>
      </c>
      <c r="AA597" s="214" t="str">
        <f t="shared" si="420"/>
        <v>SAMA</v>
      </c>
      <c r="AB597" s="247" t="s">
        <v>6257</v>
      </c>
      <c r="AC597" s="246"/>
      <c r="AD597" s="249">
        <v>18.0</v>
      </c>
      <c r="AE597" s="281"/>
      <c r="AF597" s="214" t="str">
        <f t="shared" si="421"/>
        <v>TIDAK SAMA</v>
      </c>
      <c r="AG597" s="214" t="str">
        <f t="shared" si="422"/>
        <v>SAMA</v>
      </c>
      <c r="AH597" s="247" t="s">
        <v>6257</v>
      </c>
      <c r="AI597" s="246"/>
      <c r="AJ597" s="250">
        <v>18.0</v>
      </c>
      <c r="AK597" s="214" t="str">
        <f t="shared" si="423"/>
        <v>normal</v>
      </c>
    </row>
    <row r="598" ht="15.0" customHeight="1">
      <c r="A598" s="214"/>
      <c r="B598" s="246" t="s">
        <v>6299</v>
      </c>
      <c r="C598" s="246"/>
      <c r="D598" s="246" t="s">
        <v>101</v>
      </c>
      <c r="E598" s="257">
        <v>1.0</v>
      </c>
      <c r="F598" s="262"/>
      <c r="G598" s="266"/>
      <c r="H598" s="262"/>
      <c r="I598" s="262"/>
      <c r="J598" s="251">
        <f t="shared" si="414"/>
        <v>0</v>
      </c>
      <c r="K598" s="252">
        <f t="shared" si="415"/>
        <v>1</v>
      </c>
      <c r="L598" s="214"/>
      <c r="M598" s="253" t="s">
        <v>6300</v>
      </c>
      <c r="N598" s="254">
        <v>1.0</v>
      </c>
      <c r="O598" s="214" t="str">
        <f t="shared" si="424"/>
        <v>Sama</v>
      </c>
      <c r="P598" s="227"/>
      <c r="Q598" s="255"/>
      <c r="R598" s="258">
        <v>1.0</v>
      </c>
      <c r="S598" s="262"/>
      <c r="T598" s="266"/>
      <c r="U598" s="262"/>
      <c r="V598" s="262"/>
      <c r="W598" s="250">
        <f t="shared" si="416"/>
        <v>0</v>
      </c>
      <c r="X598" s="250">
        <f t="shared" si="417"/>
        <v>1</v>
      </c>
      <c r="Y598" s="250">
        <f t="shared" si="418"/>
        <v>0</v>
      </c>
      <c r="Z598" s="214"/>
      <c r="AA598" s="214"/>
      <c r="AB598" s="247"/>
      <c r="AC598" s="246"/>
      <c r="AD598" s="249"/>
      <c r="AE598" s="281"/>
      <c r="AF598" s="214"/>
      <c r="AG598" s="214"/>
      <c r="AH598" s="247"/>
      <c r="AI598" s="246"/>
      <c r="AJ598" s="250"/>
      <c r="AK598" s="214"/>
    </row>
    <row r="599" ht="15.0" customHeight="1">
      <c r="A599" s="214"/>
      <c r="B599" s="246" t="s">
        <v>6301</v>
      </c>
      <c r="C599" s="246"/>
      <c r="D599" s="247" t="s">
        <v>80</v>
      </c>
      <c r="E599" s="249">
        <v>0.0</v>
      </c>
      <c r="F599" s="249"/>
      <c r="G599" s="249"/>
      <c r="H599" s="249"/>
      <c r="I599" s="249"/>
      <c r="J599" s="251">
        <f t="shared" si="414"/>
        <v>0</v>
      </c>
      <c r="K599" s="252">
        <f t="shared" si="415"/>
        <v>0</v>
      </c>
      <c r="L599" s="214"/>
      <c r="M599" s="263"/>
      <c r="N599" s="254"/>
      <c r="O599" s="214"/>
      <c r="P599" s="227"/>
      <c r="Q599" s="255"/>
      <c r="R599" s="250">
        <v>0.0</v>
      </c>
      <c r="S599" s="249"/>
      <c r="T599" s="249"/>
      <c r="U599" s="249"/>
      <c r="V599" s="249"/>
      <c r="W599" s="250">
        <f t="shared" si="416"/>
        <v>0</v>
      </c>
      <c r="X599" s="250">
        <f t="shared" si="417"/>
        <v>0</v>
      </c>
      <c r="Y599" s="250">
        <f t="shared" si="418"/>
        <v>0</v>
      </c>
      <c r="Z599" s="214" t="str">
        <f>IF(AB599=B599,"SAMA","TIDAK SAMA")</f>
        <v>TIDAK SAMA</v>
      </c>
      <c r="AA599" s="214" t="str">
        <f>IF(C599=AC599,"SAMA","TIDAK SAMA")</f>
        <v>TIDAK SAMA</v>
      </c>
      <c r="AB599" s="247" t="s">
        <v>6270</v>
      </c>
      <c r="AC599" s="246" t="s">
        <v>6271</v>
      </c>
      <c r="AD599" s="249">
        <v>1.0</v>
      </c>
      <c r="AE599" s="281"/>
      <c r="AF599" s="214" t="str">
        <f>IF(B599=AH599,"SAMA","TIDAK SAMA")</f>
        <v>TIDAK SAMA</v>
      </c>
      <c r="AG599" s="214" t="str">
        <f>IF(AC599=AI599,"SAMA","TIDAK")</f>
        <v>SAMA</v>
      </c>
      <c r="AH599" s="247" t="s">
        <v>6270</v>
      </c>
      <c r="AI599" s="246" t="s">
        <v>6271</v>
      </c>
      <c r="AJ599" s="250">
        <v>0.0</v>
      </c>
      <c r="AK599" s="214" t="str">
        <f t="shared" ref="AK599:AK600" si="425">IF(Y599&lt;0,"tidak normal","normal")</f>
        <v>normal</v>
      </c>
    </row>
    <row r="600" ht="15.0" customHeight="1">
      <c r="A600" s="214"/>
      <c r="B600" s="246" t="s">
        <v>6302</v>
      </c>
      <c r="C600" s="246"/>
      <c r="D600" s="246" t="s">
        <v>80</v>
      </c>
      <c r="E600" s="249">
        <v>0.0</v>
      </c>
      <c r="F600" s="262"/>
      <c r="G600" s="262"/>
      <c r="H600" s="262"/>
      <c r="I600" s="262"/>
      <c r="J600" s="251">
        <f t="shared" si="414"/>
        <v>0</v>
      </c>
      <c r="K600" s="252">
        <f t="shared" si="415"/>
        <v>0</v>
      </c>
      <c r="L600" s="214"/>
      <c r="M600" s="253"/>
      <c r="N600" s="254"/>
      <c r="O600" s="214"/>
      <c r="P600" s="227"/>
      <c r="Q600" s="255"/>
      <c r="R600" s="250">
        <v>0.0</v>
      </c>
      <c r="S600" s="262"/>
      <c r="T600" s="262"/>
      <c r="U600" s="262"/>
      <c r="V600" s="262"/>
      <c r="W600" s="250">
        <f t="shared" si="416"/>
        <v>0</v>
      </c>
      <c r="X600" s="250">
        <f t="shared" si="417"/>
        <v>0</v>
      </c>
      <c r="Y600" s="250">
        <f t="shared" si="418"/>
        <v>0</v>
      </c>
      <c r="Z600" s="214"/>
      <c r="AA600" s="214"/>
      <c r="AB600" s="247"/>
      <c r="AC600" s="246"/>
      <c r="AD600" s="249"/>
      <c r="AE600" s="281"/>
      <c r="AF600" s="214"/>
      <c r="AG600" s="214"/>
      <c r="AH600" s="247"/>
      <c r="AI600" s="246"/>
      <c r="AJ600" s="250"/>
      <c r="AK600" s="214" t="str">
        <f t="shared" si="425"/>
        <v>normal</v>
      </c>
    </row>
    <row r="601" ht="15.0" customHeight="1">
      <c r="A601" s="214"/>
      <c r="B601" s="246" t="s">
        <v>6303</v>
      </c>
      <c r="C601" s="246" t="s">
        <v>6304</v>
      </c>
      <c r="D601" s="246" t="s">
        <v>101</v>
      </c>
      <c r="E601" s="249">
        <v>0.0</v>
      </c>
      <c r="F601" s="262"/>
      <c r="G601" s="262"/>
      <c r="H601" s="262"/>
      <c r="I601" s="262"/>
      <c r="J601" s="251">
        <f t="shared" si="414"/>
        <v>0</v>
      </c>
      <c r="K601" s="252">
        <f t="shared" si="415"/>
        <v>0</v>
      </c>
      <c r="L601" s="214"/>
      <c r="M601" s="253" t="s">
        <v>6303</v>
      </c>
      <c r="N601" s="254">
        <v>1.0</v>
      </c>
      <c r="O601" s="214" t="str">
        <f t="shared" ref="O601:O602" si="426">IF(E601=N601,"Sama","Tidak Sama")</f>
        <v>Tidak Sama</v>
      </c>
      <c r="P601" s="227"/>
      <c r="Q601" s="255"/>
      <c r="R601" s="250">
        <v>0.0</v>
      </c>
      <c r="S601" s="262"/>
      <c r="T601" s="262"/>
      <c r="U601" s="262"/>
      <c r="V601" s="262"/>
      <c r="W601" s="250">
        <f t="shared" si="416"/>
        <v>0</v>
      </c>
      <c r="X601" s="250">
        <f t="shared" si="417"/>
        <v>0</v>
      </c>
      <c r="Y601" s="250">
        <f t="shared" si="418"/>
        <v>0</v>
      </c>
      <c r="Z601" s="214"/>
      <c r="AA601" s="214"/>
      <c r="AB601" s="247"/>
      <c r="AC601" s="246"/>
      <c r="AD601" s="249"/>
      <c r="AE601" s="281"/>
      <c r="AF601" s="214"/>
      <c r="AG601" s="214"/>
      <c r="AH601" s="247"/>
      <c r="AI601" s="246"/>
      <c r="AJ601" s="250"/>
      <c r="AK601" s="214"/>
    </row>
    <row r="602" ht="15.0" customHeight="1">
      <c r="A602" s="214"/>
      <c r="B602" s="246" t="s">
        <v>6305</v>
      </c>
      <c r="C602" s="246"/>
      <c r="D602" s="247" t="s">
        <v>101</v>
      </c>
      <c r="E602" s="249">
        <v>0.0</v>
      </c>
      <c r="F602" s="249"/>
      <c r="G602" s="249"/>
      <c r="H602" s="249"/>
      <c r="I602" s="249"/>
      <c r="J602" s="251">
        <f t="shared" si="414"/>
        <v>0</v>
      </c>
      <c r="K602" s="252">
        <f t="shared" si="415"/>
        <v>0</v>
      </c>
      <c r="L602" s="214"/>
      <c r="M602" s="253" t="s">
        <v>6305</v>
      </c>
      <c r="N602" s="254">
        <v>3.0</v>
      </c>
      <c r="O602" s="214" t="str">
        <f t="shared" si="426"/>
        <v>Tidak Sama</v>
      </c>
      <c r="P602" s="227"/>
      <c r="Q602" s="255"/>
      <c r="R602" s="250">
        <v>0.0</v>
      </c>
      <c r="S602" s="249"/>
      <c r="T602" s="249"/>
      <c r="U602" s="249"/>
      <c r="V602" s="249"/>
      <c r="W602" s="250">
        <f t="shared" si="416"/>
        <v>0</v>
      </c>
      <c r="X602" s="250">
        <f t="shared" si="417"/>
        <v>0</v>
      </c>
      <c r="Y602" s="250">
        <f t="shared" si="418"/>
        <v>0</v>
      </c>
      <c r="Z602" s="214" t="str">
        <f t="shared" ref="Z602:Z604" si="427">IF(AB602=B602,"SAMA","TIDAK SAMA")</f>
        <v>TIDAK SAMA</v>
      </c>
      <c r="AA602" s="214" t="str">
        <f t="shared" ref="AA602:AA604" si="428">IF(C602=AC602,"SAMA","TIDAK SAMA")</f>
        <v>SAMA</v>
      </c>
      <c r="AB602" s="247" t="s">
        <v>6275</v>
      </c>
      <c r="AC602" s="246"/>
      <c r="AD602" s="249">
        <v>3.0</v>
      </c>
      <c r="AE602" s="281"/>
      <c r="AF602" s="214" t="str">
        <f t="shared" ref="AF602:AF604" si="429">IF(B602=AH602,"SAMA","TIDAK SAMA")</f>
        <v>TIDAK SAMA</v>
      </c>
      <c r="AG602" s="214" t="str">
        <f t="shared" ref="AG602:AG604" si="430">IF(AC602=AI602,"SAMA","TIDAK")</f>
        <v>SAMA</v>
      </c>
      <c r="AH602" s="247" t="s">
        <v>6275</v>
      </c>
      <c r="AI602" s="246"/>
      <c r="AJ602" s="250">
        <v>3.0</v>
      </c>
      <c r="AK602" s="214" t="str">
        <f t="shared" ref="AK602:AK604" si="431">IF(Y602&lt;0,"tidak normal","normal")</f>
        <v>normal</v>
      </c>
    </row>
    <row r="603" ht="15.0" customHeight="1">
      <c r="A603" s="214"/>
      <c r="B603" s="246" t="s">
        <v>6306</v>
      </c>
      <c r="C603" s="246" t="s">
        <v>6307</v>
      </c>
      <c r="D603" s="246" t="s">
        <v>80</v>
      </c>
      <c r="E603" s="249">
        <v>0.0</v>
      </c>
      <c r="F603" s="262"/>
      <c r="G603" s="262"/>
      <c r="H603" s="262"/>
      <c r="I603" s="262"/>
      <c r="J603" s="251">
        <f t="shared" si="414"/>
        <v>0</v>
      </c>
      <c r="K603" s="252">
        <f t="shared" si="415"/>
        <v>0</v>
      </c>
      <c r="L603" s="214"/>
      <c r="M603" s="253"/>
      <c r="N603" s="254"/>
      <c r="O603" s="214"/>
      <c r="P603" s="227"/>
      <c r="Q603" s="214"/>
      <c r="R603" s="250">
        <v>0.0</v>
      </c>
      <c r="S603" s="262"/>
      <c r="T603" s="262"/>
      <c r="U603" s="262"/>
      <c r="V603" s="262"/>
      <c r="W603" s="250">
        <f t="shared" si="416"/>
        <v>0</v>
      </c>
      <c r="X603" s="250">
        <f t="shared" si="417"/>
        <v>0</v>
      </c>
      <c r="Y603" s="250">
        <f t="shared" si="418"/>
        <v>0</v>
      </c>
      <c r="Z603" s="214" t="str">
        <f t="shared" si="427"/>
        <v>TIDAK SAMA</v>
      </c>
      <c r="AA603" s="214" t="str">
        <f t="shared" si="428"/>
        <v>TIDAK SAMA</v>
      </c>
      <c r="AB603" s="246" t="s">
        <v>6276</v>
      </c>
      <c r="AC603" s="246"/>
      <c r="AD603" s="249">
        <v>1.0</v>
      </c>
      <c r="AE603" s="281"/>
      <c r="AF603" s="214" t="str">
        <f t="shared" si="429"/>
        <v>TIDAK SAMA</v>
      </c>
      <c r="AG603" s="214" t="str">
        <f t="shared" si="430"/>
        <v>SAMA</v>
      </c>
      <c r="AH603" s="246" t="s">
        <v>6276</v>
      </c>
      <c r="AI603" s="246"/>
      <c r="AJ603" s="250">
        <v>1.0</v>
      </c>
      <c r="AK603" s="214" t="str">
        <f t="shared" si="431"/>
        <v>normal</v>
      </c>
    </row>
    <row r="604" ht="15.0" customHeight="1">
      <c r="A604" s="214"/>
      <c r="B604" s="246" t="s">
        <v>6308</v>
      </c>
      <c r="C604" s="246"/>
      <c r="D604" s="246" t="s">
        <v>80</v>
      </c>
      <c r="E604" s="249">
        <v>0.0</v>
      </c>
      <c r="F604" s="262"/>
      <c r="G604" s="262"/>
      <c r="H604" s="262"/>
      <c r="I604" s="262"/>
      <c r="J604" s="251">
        <f t="shared" si="414"/>
        <v>0</v>
      </c>
      <c r="K604" s="252">
        <f t="shared" si="415"/>
        <v>0</v>
      </c>
      <c r="L604" s="214"/>
      <c r="M604" s="253" t="s">
        <v>6308</v>
      </c>
      <c r="N604" s="254">
        <v>1.0</v>
      </c>
      <c r="O604" s="214" t="str">
        <f t="shared" ref="O604:O605" si="432">IF(E604=N604,"Sama","Tidak Sama")</f>
        <v>Tidak Sama</v>
      </c>
      <c r="P604" s="227"/>
      <c r="Q604" s="214"/>
      <c r="R604" s="250">
        <v>0.0</v>
      </c>
      <c r="S604" s="262"/>
      <c r="T604" s="262"/>
      <c r="U604" s="262"/>
      <c r="V604" s="262"/>
      <c r="W604" s="250">
        <f t="shared" si="416"/>
        <v>0</v>
      </c>
      <c r="X604" s="250">
        <f t="shared" si="417"/>
        <v>0</v>
      </c>
      <c r="Y604" s="250">
        <f t="shared" si="418"/>
        <v>0</v>
      </c>
      <c r="Z604" s="214" t="str">
        <f t="shared" si="427"/>
        <v>TIDAK SAMA</v>
      </c>
      <c r="AA604" s="214" t="str">
        <f t="shared" si="428"/>
        <v>TIDAK SAMA</v>
      </c>
      <c r="AB604" s="246" t="s">
        <v>6267</v>
      </c>
      <c r="AC604" s="246">
        <v>2.9401706E7</v>
      </c>
      <c r="AD604" s="249">
        <v>3.0</v>
      </c>
      <c r="AE604" s="281"/>
      <c r="AF604" s="214" t="str">
        <f t="shared" si="429"/>
        <v>TIDAK SAMA</v>
      </c>
      <c r="AG604" s="214" t="str">
        <f t="shared" si="430"/>
        <v>SAMA</v>
      </c>
      <c r="AH604" s="246" t="s">
        <v>6267</v>
      </c>
      <c r="AI604" s="246">
        <v>2.9401706E7</v>
      </c>
      <c r="AJ604" s="250">
        <v>3.0</v>
      </c>
      <c r="AK604" s="214" t="str">
        <f t="shared" si="431"/>
        <v>normal</v>
      </c>
    </row>
    <row r="605" ht="15.0" customHeight="1">
      <c r="A605" s="214"/>
      <c r="B605" s="246" t="s">
        <v>6309</v>
      </c>
      <c r="C605" s="246"/>
      <c r="D605" s="246" t="s">
        <v>80</v>
      </c>
      <c r="E605" s="249">
        <v>0.0</v>
      </c>
      <c r="F605" s="262"/>
      <c r="G605" s="262"/>
      <c r="H605" s="262"/>
      <c r="I605" s="262"/>
      <c r="J605" s="251">
        <f t="shared" si="414"/>
        <v>0</v>
      </c>
      <c r="K605" s="252">
        <f t="shared" si="415"/>
        <v>0</v>
      </c>
      <c r="L605" s="214"/>
      <c r="M605" s="253" t="s">
        <v>6309</v>
      </c>
      <c r="N605" s="254">
        <v>6.0</v>
      </c>
      <c r="O605" s="214" t="str">
        <f t="shared" si="432"/>
        <v>Tidak Sama</v>
      </c>
      <c r="P605" s="227"/>
      <c r="Q605" s="214"/>
      <c r="R605" s="250">
        <v>0.0</v>
      </c>
      <c r="S605" s="262"/>
      <c r="T605" s="262"/>
      <c r="U605" s="262"/>
      <c r="V605" s="262"/>
      <c r="W605" s="250">
        <f t="shared" si="416"/>
        <v>0</v>
      </c>
      <c r="X605" s="250">
        <f t="shared" si="417"/>
        <v>0</v>
      </c>
      <c r="Y605" s="250">
        <f t="shared" si="418"/>
        <v>0</v>
      </c>
      <c r="Z605" s="214"/>
      <c r="AA605" s="214"/>
      <c r="AB605" s="246"/>
      <c r="AC605" s="246"/>
      <c r="AD605" s="249"/>
      <c r="AE605" s="281"/>
      <c r="AF605" s="214"/>
      <c r="AG605" s="214"/>
      <c r="AH605" s="246"/>
      <c r="AI605" s="246"/>
      <c r="AJ605" s="250"/>
      <c r="AK605" s="214"/>
    </row>
    <row r="606" ht="15.0" customHeight="1">
      <c r="A606" s="214"/>
      <c r="B606" s="246" t="s">
        <v>6310</v>
      </c>
      <c r="C606" s="246" t="s">
        <v>6311</v>
      </c>
      <c r="D606" s="246" t="s">
        <v>80</v>
      </c>
      <c r="E606" s="249">
        <v>0.0</v>
      </c>
      <c r="F606" s="262"/>
      <c r="G606" s="262"/>
      <c r="H606" s="262"/>
      <c r="I606" s="262"/>
      <c r="J606" s="251">
        <f t="shared" si="414"/>
        <v>0</v>
      </c>
      <c r="K606" s="252">
        <f t="shared" si="415"/>
        <v>0</v>
      </c>
      <c r="L606" s="214"/>
      <c r="M606" s="253"/>
      <c r="N606" s="254"/>
      <c r="O606" s="214"/>
      <c r="P606" s="227"/>
      <c r="Q606" s="214"/>
      <c r="R606" s="250">
        <v>0.0</v>
      </c>
      <c r="S606" s="262"/>
      <c r="T606" s="262"/>
      <c r="U606" s="262"/>
      <c r="V606" s="262"/>
      <c r="W606" s="250">
        <f t="shared" si="416"/>
        <v>0</v>
      </c>
      <c r="X606" s="250">
        <f t="shared" si="417"/>
        <v>0</v>
      </c>
      <c r="Y606" s="250">
        <f t="shared" si="418"/>
        <v>0</v>
      </c>
      <c r="Z606" s="214"/>
      <c r="AA606" s="214"/>
      <c r="AB606" s="246"/>
      <c r="AC606" s="246"/>
      <c r="AD606" s="249"/>
      <c r="AE606" s="281"/>
      <c r="AF606" s="214"/>
      <c r="AG606" s="214"/>
      <c r="AH606" s="246"/>
      <c r="AI606" s="246"/>
      <c r="AJ606" s="250"/>
      <c r="AK606" s="214"/>
    </row>
    <row r="607" ht="15.0" customHeight="1">
      <c r="A607" s="214"/>
      <c r="B607" s="246" t="s">
        <v>6312</v>
      </c>
      <c r="C607" s="246" t="s">
        <v>6313</v>
      </c>
      <c r="D607" s="247" t="s">
        <v>80</v>
      </c>
      <c r="E607" s="249">
        <v>0.0</v>
      </c>
      <c r="F607" s="249"/>
      <c r="G607" s="249"/>
      <c r="H607" s="249"/>
      <c r="I607" s="249"/>
      <c r="J607" s="251">
        <f t="shared" si="414"/>
        <v>0</v>
      </c>
      <c r="K607" s="252">
        <f t="shared" si="415"/>
        <v>0</v>
      </c>
      <c r="L607" s="214"/>
      <c r="M607" s="253"/>
      <c r="N607" s="254"/>
      <c r="O607" s="214"/>
      <c r="P607" s="227"/>
      <c r="Q607" s="214"/>
      <c r="R607" s="250">
        <v>0.0</v>
      </c>
      <c r="S607" s="249"/>
      <c r="T607" s="249"/>
      <c r="U607" s="249"/>
      <c r="V607" s="249"/>
      <c r="W607" s="250">
        <f t="shared" si="416"/>
        <v>0</v>
      </c>
      <c r="X607" s="250">
        <f t="shared" si="417"/>
        <v>0</v>
      </c>
      <c r="Y607" s="250">
        <f t="shared" si="418"/>
        <v>0</v>
      </c>
      <c r="Z607" s="214" t="str">
        <f>IF(AB607=B607,"SAMA","TIDAK SAMA")</f>
        <v>TIDAK SAMA</v>
      </c>
      <c r="AA607" s="214" t="str">
        <f>IF(C607=AC607,"SAMA","TIDAK SAMA")</f>
        <v>TIDAK SAMA</v>
      </c>
      <c r="AB607" s="246" t="s">
        <v>6314</v>
      </c>
      <c r="AC607" s="246"/>
      <c r="AD607" s="249">
        <v>1.0</v>
      </c>
      <c r="AE607" s="281"/>
      <c r="AF607" s="214" t="str">
        <f>IF(B607=AH607,"SAMA","TIDAK SAMA")</f>
        <v>TIDAK SAMA</v>
      </c>
      <c r="AG607" s="214" t="str">
        <f>IF(AC607=AI607,"SAMA","TIDAK")</f>
        <v>SAMA</v>
      </c>
      <c r="AH607" s="246" t="s">
        <v>6314</v>
      </c>
      <c r="AI607" s="246"/>
      <c r="AJ607" s="250">
        <v>0.0</v>
      </c>
      <c r="AK607" s="214" t="str">
        <f t="shared" ref="AK607:AK608" si="433">IF(Y607&lt;0,"tidak normal","normal")</f>
        <v>normal</v>
      </c>
    </row>
    <row r="608" ht="15.0" customHeight="1">
      <c r="A608" s="214"/>
      <c r="B608" s="246" t="s">
        <v>6315</v>
      </c>
      <c r="C608" s="246"/>
      <c r="D608" s="246" t="s">
        <v>80</v>
      </c>
      <c r="E608" s="249">
        <v>0.0</v>
      </c>
      <c r="F608" s="262"/>
      <c r="G608" s="262"/>
      <c r="H608" s="262"/>
      <c r="I608" s="262"/>
      <c r="J608" s="251">
        <f t="shared" si="414"/>
        <v>0</v>
      </c>
      <c r="K608" s="252">
        <f t="shared" si="415"/>
        <v>0</v>
      </c>
      <c r="L608" s="214"/>
      <c r="M608" s="253"/>
      <c r="N608" s="254"/>
      <c r="O608" s="214"/>
      <c r="P608" s="227"/>
      <c r="Q608" s="214"/>
      <c r="R608" s="250">
        <v>0.0</v>
      </c>
      <c r="S608" s="262"/>
      <c r="T608" s="262"/>
      <c r="U608" s="262"/>
      <c r="V608" s="262"/>
      <c r="W608" s="250">
        <f t="shared" si="416"/>
        <v>0</v>
      </c>
      <c r="X608" s="250">
        <f t="shared" si="417"/>
        <v>0</v>
      </c>
      <c r="Y608" s="250">
        <f t="shared" si="418"/>
        <v>0</v>
      </c>
      <c r="Z608" s="214"/>
      <c r="AA608" s="214"/>
      <c r="AB608" s="246"/>
      <c r="AC608" s="246"/>
      <c r="AD608" s="249"/>
      <c r="AE608" s="281"/>
      <c r="AF608" s="214"/>
      <c r="AG608" s="214"/>
      <c r="AH608" s="246"/>
      <c r="AI608" s="246"/>
      <c r="AJ608" s="250"/>
      <c r="AK608" s="214" t="str">
        <f t="shared" si="433"/>
        <v>normal</v>
      </c>
    </row>
    <row r="609" ht="15.0" customHeight="1">
      <c r="A609" s="214"/>
      <c r="B609" s="246" t="s">
        <v>6316</v>
      </c>
      <c r="C609" s="325" t="s">
        <v>6317</v>
      </c>
      <c r="D609" s="247" t="s">
        <v>80</v>
      </c>
      <c r="E609" s="249">
        <v>0.0</v>
      </c>
      <c r="F609" s="249"/>
      <c r="G609" s="249"/>
      <c r="H609" s="249"/>
      <c r="I609" s="249"/>
      <c r="J609" s="251">
        <f t="shared" si="414"/>
        <v>0</v>
      </c>
      <c r="K609" s="252">
        <f t="shared" si="415"/>
        <v>0</v>
      </c>
      <c r="L609" s="214"/>
      <c r="M609" s="253"/>
      <c r="N609" s="254"/>
      <c r="O609" s="214"/>
      <c r="P609" s="227"/>
      <c r="Q609" s="214"/>
      <c r="R609" s="250">
        <v>0.0</v>
      </c>
      <c r="S609" s="249"/>
      <c r="T609" s="249"/>
      <c r="U609" s="249"/>
      <c r="V609" s="249"/>
      <c r="W609" s="250">
        <f t="shared" si="416"/>
        <v>0</v>
      </c>
      <c r="X609" s="250">
        <f t="shared" si="417"/>
        <v>0</v>
      </c>
      <c r="Y609" s="250">
        <f t="shared" si="418"/>
        <v>0</v>
      </c>
      <c r="Z609" s="214"/>
      <c r="AA609" s="214"/>
      <c r="AB609" s="246"/>
      <c r="AC609" s="246"/>
      <c r="AD609" s="249"/>
      <c r="AE609" s="281"/>
      <c r="AF609" s="214"/>
      <c r="AG609" s="214"/>
      <c r="AH609" s="246"/>
      <c r="AI609" s="246"/>
      <c r="AJ609" s="250"/>
      <c r="AK609" s="214"/>
    </row>
    <row r="610" ht="15.0" customHeight="1">
      <c r="A610" s="214"/>
      <c r="B610" s="246" t="s">
        <v>6318</v>
      </c>
      <c r="C610" s="246"/>
      <c r="D610" s="247" t="s">
        <v>80</v>
      </c>
      <c r="E610" s="249">
        <v>0.0</v>
      </c>
      <c r="F610" s="249"/>
      <c r="G610" s="249"/>
      <c r="H610" s="249"/>
      <c r="I610" s="249"/>
      <c r="J610" s="251">
        <f t="shared" si="414"/>
        <v>0</v>
      </c>
      <c r="K610" s="252">
        <f t="shared" si="415"/>
        <v>0</v>
      </c>
      <c r="L610" s="214"/>
      <c r="M610" s="326"/>
      <c r="N610" s="254"/>
      <c r="O610" s="214"/>
      <c r="P610" s="227"/>
      <c r="Q610" s="214"/>
      <c r="R610" s="250">
        <v>0.0</v>
      </c>
      <c r="S610" s="249"/>
      <c r="T610" s="249"/>
      <c r="U610" s="249"/>
      <c r="V610" s="249"/>
      <c r="W610" s="250">
        <f t="shared" si="416"/>
        <v>0</v>
      </c>
      <c r="X610" s="250">
        <f t="shared" si="417"/>
        <v>0</v>
      </c>
      <c r="Y610" s="250">
        <f t="shared" si="418"/>
        <v>0</v>
      </c>
      <c r="Z610" s="214"/>
      <c r="AA610" s="214"/>
      <c r="AB610" s="246"/>
      <c r="AC610" s="246"/>
      <c r="AD610" s="249"/>
      <c r="AE610" s="281"/>
      <c r="AF610" s="214"/>
      <c r="AG610" s="214"/>
      <c r="AH610" s="246"/>
      <c r="AI610" s="246"/>
      <c r="AJ610" s="250"/>
      <c r="AK610" s="214"/>
    </row>
    <row r="611" ht="15.0" customHeight="1">
      <c r="A611" s="214"/>
      <c r="B611" s="247" t="s">
        <v>532</v>
      </c>
      <c r="C611" s="246" t="s">
        <v>551</v>
      </c>
      <c r="D611" s="246" t="s">
        <v>80</v>
      </c>
      <c r="E611" s="249">
        <v>0.0</v>
      </c>
      <c r="F611" s="249"/>
      <c r="G611" s="249"/>
      <c r="H611" s="249"/>
      <c r="I611" s="249"/>
      <c r="J611" s="251">
        <f t="shared" si="414"/>
        <v>0</v>
      </c>
      <c r="K611" s="252">
        <f t="shared" si="415"/>
        <v>0</v>
      </c>
      <c r="L611" s="214"/>
      <c r="M611" s="253"/>
      <c r="N611" s="254"/>
      <c r="O611" s="214"/>
      <c r="P611" s="227"/>
      <c r="Q611" s="214"/>
      <c r="R611" s="250">
        <v>0.0</v>
      </c>
      <c r="S611" s="249"/>
      <c r="T611" s="249"/>
      <c r="U611" s="249"/>
      <c r="V611" s="249"/>
      <c r="W611" s="250">
        <f t="shared" si="416"/>
        <v>0</v>
      </c>
      <c r="X611" s="250">
        <f t="shared" si="417"/>
        <v>0</v>
      </c>
      <c r="Y611" s="250">
        <f t="shared" si="418"/>
        <v>0</v>
      </c>
      <c r="Z611" s="214"/>
      <c r="AA611" s="214"/>
      <c r="AB611" s="246"/>
      <c r="AC611" s="246"/>
      <c r="AD611" s="249"/>
      <c r="AE611" s="281"/>
      <c r="AF611" s="214"/>
      <c r="AG611" s="214"/>
      <c r="AH611" s="246"/>
      <c r="AI611" s="246"/>
      <c r="AJ611" s="250"/>
      <c r="AK611" s="214"/>
    </row>
    <row r="612" ht="15.0" customHeight="1">
      <c r="A612" s="214"/>
      <c r="B612" s="247" t="s">
        <v>532</v>
      </c>
      <c r="C612" s="246" t="s">
        <v>589</v>
      </c>
      <c r="D612" s="246" t="s">
        <v>80</v>
      </c>
      <c r="E612" s="249">
        <v>0.0</v>
      </c>
      <c r="F612" s="249"/>
      <c r="G612" s="249"/>
      <c r="H612" s="249"/>
      <c r="I612" s="249"/>
      <c r="J612" s="251">
        <f t="shared" si="414"/>
        <v>0</v>
      </c>
      <c r="K612" s="252">
        <f t="shared" si="415"/>
        <v>0</v>
      </c>
      <c r="L612" s="214"/>
      <c r="M612" s="253"/>
      <c r="N612" s="254"/>
      <c r="O612" s="214"/>
      <c r="P612" s="227"/>
      <c r="Q612" s="214"/>
      <c r="R612" s="250">
        <v>0.0</v>
      </c>
      <c r="S612" s="249"/>
      <c r="T612" s="249"/>
      <c r="U612" s="249"/>
      <c r="V612" s="249"/>
      <c r="W612" s="250">
        <f t="shared" si="416"/>
        <v>0</v>
      </c>
      <c r="X612" s="250">
        <f t="shared" si="417"/>
        <v>0</v>
      </c>
      <c r="Y612" s="250">
        <f t="shared" si="418"/>
        <v>0</v>
      </c>
      <c r="Z612" s="214"/>
      <c r="AA612" s="214"/>
      <c r="AB612" s="246"/>
      <c r="AC612" s="246"/>
      <c r="AD612" s="249"/>
      <c r="AE612" s="281"/>
      <c r="AF612" s="214"/>
      <c r="AG612" s="214"/>
      <c r="AH612" s="246"/>
      <c r="AI612" s="246"/>
      <c r="AJ612" s="250"/>
      <c r="AK612" s="214"/>
    </row>
    <row r="613" ht="15.0" customHeight="1">
      <c r="A613" s="214"/>
      <c r="B613" s="247" t="s">
        <v>532</v>
      </c>
      <c r="C613" s="246" t="s">
        <v>590</v>
      </c>
      <c r="D613" s="246" t="s">
        <v>80</v>
      </c>
      <c r="E613" s="249">
        <v>0.0</v>
      </c>
      <c r="F613" s="249"/>
      <c r="G613" s="249"/>
      <c r="H613" s="249"/>
      <c r="I613" s="249"/>
      <c r="J613" s="251">
        <f t="shared" si="414"/>
        <v>0</v>
      </c>
      <c r="K613" s="252">
        <f t="shared" si="415"/>
        <v>0</v>
      </c>
      <c r="L613" s="214"/>
      <c r="M613" s="253"/>
      <c r="N613" s="254"/>
      <c r="O613" s="214"/>
      <c r="P613" s="227"/>
      <c r="Q613" s="214"/>
      <c r="R613" s="250">
        <v>0.0</v>
      </c>
      <c r="S613" s="249"/>
      <c r="T613" s="249"/>
      <c r="U613" s="249"/>
      <c r="V613" s="249"/>
      <c r="W613" s="250">
        <f t="shared" si="416"/>
        <v>0</v>
      </c>
      <c r="X613" s="250">
        <f t="shared" si="417"/>
        <v>0</v>
      </c>
      <c r="Y613" s="250">
        <f t="shared" si="418"/>
        <v>0</v>
      </c>
      <c r="Z613" s="214" t="str">
        <f t="shared" ref="Z613:Z614" si="434">IF(AB613=B613,"SAMA","TIDAK SAMA")</f>
        <v>TIDAK SAMA</v>
      </c>
      <c r="AA613" s="214" t="str">
        <f t="shared" ref="AA613:AA614" si="435">IF(C613=AC613,"SAMA","TIDAK SAMA")</f>
        <v>TIDAK SAMA</v>
      </c>
      <c r="AB613" s="246" t="s">
        <v>6298</v>
      </c>
      <c r="AC613" s="246"/>
      <c r="AD613" s="249">
        <v>2.0</v>
      </c>
      <c r="AE613" s="281"/>
      <c r="AF613" s="214" t="str">
        <f t="shared" ref="AF613:AF614" si="436">IF(B613=AH613,"SAMA","TIDAK SAMA")</f>
        <v>TIDAK SAMA</v>
      </c>
      <c r="AG613" s="214" t="str">
        <f t="shared" ref="AG613:AG614" si="437">IF(AC613=AI613,"SAMA","TIDAK")</f>
        <v>SAMA</v>
      </c>
      <c r="AH613" s="246" t="s">
        <v>6298</v>
      </c>
      <c r="AI613" s="246"/>
      <c r="AJ613" s="250">
        <v>1.0</v>
      </c>
      <c r="AK613" s="214" t="str">
        <f t="shared" ref="AK613:AK614" si="438">IF(Y613&lt;0,"tidak normal","normal")</f>
        <v>normal</v>
      </c>
    </row>
    <row r="614" ht="15.0" customHeight="1">
      <c r="A614" s="214"/>
      <c r="B614" s="247" t="s">
        <v>532</v>
      </c>
      <c r="C614" s="246" t="s">
        <v>533</v>
      </c>
      <c r="D614" s="246" t="s">
        <v>80</v>
      </c>
      <c r="E614" s="249">
        <v>0.0</v>
      </c>
      <c r="F614" s="249"/>
      <c r="G614" s="249"/>
      <c r="H614" s="249"/>
      <c r="I614" s="249"/>
      <c r="J614" s="251">
        <f t="shared" si="414"/>
        <v>0</v>
      </c>
      <c r="K614" s="252">
        <f t="shared" si="415"/>
        <v>0</v>
      </c>
      <c r="L614" s="214"/>
      <c r="M614" s="253"/>
      <c r="N614" s="254"/>
      <c r="O614" s="214"/>
      <c r="P614" s="227"/>
      <c r="Q614" s="255"/>
      <c r="R614" s="250">
        <v>0.0</v>
      </c>
      <c r="S614" s="249"/>
      <c r="T614" s="249"/>
      <c r="U614" s="249"/>
      <c r="V614" s="249"/>
      <c r="W614" s="250">
        <f t="shared" si="416"/>
        <v>0</v>
      </c>
      <c r="X614" s="250">
        <f t="shared" si="417"/>
        <v>0</v>
      </c>
      <c r="Y614" s="250">
        <f t="shared" si="418"/>
        <v>0</v>
      </c>
      <c r="Z614" s="214" t="str">
        <f t="shared" si="434"/>
        <v>TIDAK SAMA</v>
      </c>
      <c r="AA614" s="214" t="str">
        <f t="shared" si="435"/>
        <v>TIDAK SAMA</v>
      </c>
      <c r="AB614" s="246" t="s">
        <v>6290</v>
      </c>
      <c r="AC614" s="246" t="s">
        <v>6291</v>
      </c>
      <c r="AD614" s="249">
        <v>7.0</v>
      </c>
      <c r="AE614" s="281"/>
      <c r="AF614" s="214" t="str">
        <f t="shared" si="436"/>
        <v>TIDAK SAMA</v>
      </c>
      <c r="AG614" s="214" t="str">
        <f t="shared" si="437"/>
        <v>SAMA</v>
      </c>
      <c r="AH614" s="246" t="s">
        <v>6290</v>
      </c>
      <c r="AI614" s="246" t="s">
        <v>6291</v>
      </c>
      <c r="AJ614" s="250">
        <v>7.0</v>
      </c>
      <c r="AK614" s="214" t="str">
        <f t="shared" si="438"/>
        <v>normal</v>
      </c>
    </row>
    <row r="615" ht="15.0" customHeight="1">
      <c r="A615" s="214"/>
      <c r="B615" s="246" t="s">
        <v>6319</v>
      </c>
      <c r="C615" s="325" t="s">
        <v>6320</v>
      </c>
      <c r="D615" s="247" t="s">
        <v>80</v>
      </c>
      <c r="E615" s="249">
        <v>0.0</v>
      </c>
      <c r="F615" s="249"/>
      <c r="G615" s="249"/>
      <c r="H615" s="249"/>
      <c r="I615" s="249"/>
      <c r="J615" s="251">
        <f t="shared" si="414"/>
        <v>0</v>
      </c>
      <c r="K615" s="252">
        <f t="shared" si="415"/>
        <v>0</v>
      </c>
      <c r="L615" s="214"/>
      <c r="M615" s="253"/>
      <c r="N615" s="254"/>
      <c r="O615" s="214"/>
      <c r="P615" s="227"/>
      <c r="Q615" s="255"/>
      <c r="R615" s="250">
        <v>0.0</v>
      </c>
      <c r="S615" s="249"/>
      <c r="T615" s="249"/>
      <c r="U615" s="249"/>
      <c r="V615" s="249"/>
      <c r="W615" s="250">
        <f t="shared" si="416"/>
        <v>0</v>
      </c>
      <c r="X615" s="250">
        <f t="shared" si="417"/>
        <v>0</v>
      </c>
      <c r="Y615" s="250">
        <f t="shared" si="418"/>
        <v>0</v>
      </c>
      <c r="Z615" s="214"/>
      <c r="AA615" s="214"/>
      <c r="AB615" s="246"/>
      <c r="AC615" s="246"/>
      <c r="AD615" s="249"/>
      <c r="AE615" s="281"/>
      <c r="AF615" s="214"/>
      <c r="AG615" s="214"/>
      <c r="AH615" s="246"/>
      <c r="AI615" s="246"/>
      <c r="AJ615" s="250"/>
      <c r="AK615" s="214"/>
    </row>
    <row r="616" ht="15.0" customHeight="1">
      <c r="A616" s="214"/>
      <c r="B616" s="246" t="s">
        <v>6321</v>
      </c>
      <c r="C616" s="325" t="s">
        <v>6322</v>
      </c>
      <c r="D616" s="247" t="s">
        <v>80</v>
      </c>
      <c r="E616" s="249">
        <v>0.0</v>
      </c>
      <c r="F616" s="249"/>
      <c r="G616" s="249"/>
      <c r="H616" s="249"/>
      <c r="I616" s="249"/>
      <c r="J616" s="251">
        <f t="shared" si="414"/>
        <v>0</v>
      </c>
      <c r="K616" s="252">
        <f t="shared" si="415"/>
        <v>0</v>
      </c>
      <c r="L616" s="214"/>
      <c r="M616" s="253"/>
      <c r="N616" s="254"/>
      <c r="O616" s="214"/>
      <c r="P616" s="227"/>
      <c r="Q616" s="255"/>
      <c r="R616" s="250">
        <v>0.0</v>
      </c>
      <c r="S616" s="249"/>
      <c r="T616" s="249"/>
      <c r="U616" s="249"/>
      <c r="V616" s="249"/>
      <c r="W616" s="250">
        <f t="shared" si="416"/>
        <v>0</v>
      </c>
      <c r="X616" s="250">
        <f t="shared" si="417"/>
        <v>0</v>
      </c>
      <c r="Y616" s="250">
        <f t="shared" si="418"/>
        <v>0</v>
      </c>
      <c r="Z616" s="214" t="str">
        <f t="shared" ref="Z616:Z617" si="439">IF(AB616=B616,"SAMA","TIDAK SAMA")</f>
        <v>TIDAK SAMA</v>
      </c>
      <c r="AA616" s="214" t="str">
        <f t="shared" ref="AA616:AA617" si="440">IF(C616=AC616,"SAMA","TIDAK SAMA")</f>
        <v>TIDAK SAMA</v>
      </c>
      <c r="AB616" s="246" t="s">
        <v>6323</v>
      </c>
      <c r="AC616" s="246"/>
      <c r="AD616" s="249">
        <v>5.0</v>
      </c>
      <c r="AE616" s="281"/>
      <c r="AF616" s="214" t="str">
        <f t="shared" ref="AF616:AF617" si="441">IF(B616=AH616,"SAMA","TIDAK SAMA")</f>
        <v>TIDAK SAMA</v>
      </c>
      <c r="AG616" s="214" t="str">
        <f t="shared" ref="AG616:AG617" si="442">IF(AC616=AI616,"SAMA","TIDAK")</f>
        <v>SAMA</v>
      </c>
      <c r="AH616" s="246" t="s">
        <v>6323</v>
      </c>
      <c r="AI616" s="246"/>
      <c r="AJ616" s="250">
        <v>5.0</v>
      </c>
      <c r="AK616" s="214" t="str">
        <f t="shared" ref="AK616:AK622" si="443">IF(Y616&lt;0,"tidak normal","normal")</f>
        <v>normal</v>
      </c>
    </row>
    <row r="617" ht="15.0" customHeight="1">
      <c r="A617" s="214"/>
      <c r="B617" s="246" t="s">
        <v>6324</v>
      </c>
      <c r="C617" s="325" t="s">
        <v>6325</v>
      </c>
      <c r="D617" s="247" t="s">
        <v>80</v>
      </c>
      <c r="E617" s="249">
        <v>0.0</v>
      </c>
      <c r="F617" s="249"/>
      <c r="G617" s="249"/>
      <c r="H617" s="249"/>
      <c r="I617" s="249"/>
      <c r="J617" s="251">
        <f t="shared" si="414"/>
        <v>0</v>
      </c>
      <c r="K617" s="252">
        <f t="shared" si="415"/>
        <v>0</v>
      </c>
      <c r="L617" s="214"/>
      <c r="M617" s="253"/>
      <c r="N617" s="254"/>
      <c r="O617" s="214"/>
      <c r="P617" s="227"/>
      <c r="Q617" s="255"/>
      <c r="R617" s="250">
        <v>0.0</v>
      </c>
      <c r="S617" s="249"/>
      <c r="T617" s="249"/>
      <c r="U617" s="249"/>
      <c r="V617" s="249"/>
      <c r="W617" s="250">
        <f t="shared" si="416"/>
        <v>0</v>
      </c>
      <c r="X617" s="250">
        <f t="shared" si="417"/>
        <v>0</v>
      </c>
      <c r="Y617" s="250">
        <f t="shared" si="418"/>
        <v>0</v>
      </c>
      <c r="Z617" s="214" t="str">
        <f t="shared" si="439"/>
        <v>TIDAK SAMA</v>
      </c>
      <c r="AA617" s="214" t="str">
        <f t="shared" si="440"/>
        <v>TIDAK SAMA</v>
      </c>
      <c r="AB617" s="246" t="s">
        <v>6300</v>
      </c>
      <c r="AC617" s="246">
        <v>7.95270012E8</v>
      </c>
      <c r="AD617" s="249">
        <v>1.0</v>
      </c>
      <c r="AE617" s="281"/>
      <c r="AF617" s="214" t="str">
        <f t="shared" si="441"/>
        <v>TIDAK SAMA</v>
      </c>
      <c r="AG617" s="214" t="str">
        <f t="shared" si="442"/>
        <v>SAMA</v>
      </c>
      <c r="AH617" s="246" t="s">
        <v>6300</v>
      </c>
      <c r="AI617" s="246">
        <v>7.95270012E8</v>
      </c>
      <c r="AJ617" s="250">
        <v>0.0</v>
      </c>
      <c r="AK617" s="214" t="str">
        <f t="shared" si="443"/>
        <v>normal</v>
      </c>
    </row>
    <row r="618" ht="15.0" customHeight="1">
      <c r="A618" s="214"/>
      <c r="B618" s="246" t="s">
        <v>695</v>
      </c>
      <c r="C618" s="325"/>
      <c r="D618" s="247" t="s">
        <v>80</v>
      </c>
      <c r="E618" s="249">
        <v>0.0</v>
      </c>
      <c r="F618" s="249"/>
      <c r="G618" s="249"/>
      <c r="H618" s="249"/>
      <c r="I618" s="249"/>
      <c r="J618" s="251">
        <f t="shared" si="414"/>
        <v>0</v>
      </c>
      <c r="K618" s="252">
        <f t="shared" si="415"/>
        <v>0</v>
      </c>
      <c r="L618" s="214"/>
      <c r="M618" s="253"/>
      <c r="N618" s="254"/>
      <c r="O618" s="214"/>
      <c r="P618" s="227"/>
      <c r="Q618" s="255"/>
      <c r="R618" s="250">
        <v>0.0</v>
      </c>
      <c r="S618" s="249"/>
      <c r="T618" s="249"/>
      <c r="U618" s="249"/>
      <c r="V618" s="249"/>
      <c r="W618" s="250">
        <f t="shared" si="416"/>
        <v>0</v>
      </c>
      <c r="X618" s="250">
        <f t="shared" si="417"/>
        <v>0</v>
      </c>
      <c r="Y618" s="250">
        <f t="shared" si="418"/>
        <v>0</v>
      </c>
      <c r="Z618" s="214"/>
      <c r="AA618" s="214"/>
      <c r="AB618" s="246"/>
      <c r="AC618" s="246"/>
      <c r="AD618" s="249"/>
      <c r="AE618" s="281"/>
      <c r="AF618" s="214"/>
      <c r="AG618" s="214"/>
      <c r="AH618" s="246"/>
      <c r="AI618" s="246"/>
      <c r="AJ618" s="250"/>
      <c r="AK618" s="214" t="str">
        <f t="shared" si="443"/>
        <v>normal</v>
      </c>
    </row>
    <row r="619" ht="15.0" customHeight="1">
      <c r="A619" s="214"/>
      <c r="B619" s="325" t="s">
        <v>6326</v>
      </c>
      <c r="C619" s="246"/>
      <c r="D619" s="247" t="s">
        <v>80</v>
      </c>
      <c r="E619" s="249">
        <v>0.0</v>
      </c>
      <c r="F619" s="249"/>
      <c r="G619" s="249"/>
      <c r="H619" s="249"/>
      <c r="I619" s="249"/>
      <c r="J619" s="251">
        <f t="shared" si="414"/>
        <v>0</v>
      </c>
      <c r="K619" s="252">
        <f t="shared" si="415"/>
        <v>0</v>
      </c>
      <c r="L619" s="214"/>
      <c r="M619" s="326" t="s">
        <v>6326</v>
      </c>
      <c r="N619" s="254">
        <v>2.0</v>
      </c>
      <c r="O619" s="214" t="str">
        <f>IF(E619=N619,"Sama","Tidak Sama")</f>
        <v>Tidak Sama</v>
      </c>
      <c r="P619" s="227"/>
      <c r="Q619" s="255"/>
      <c r="R619" s="250">
        <v>0.0</v>
      </c>
      <c r="S619" s="249"/>
      <c r="T619" s="249"/>
      <c r="U619" s="249"/>
      <c r="V619" s="249"/>
      <c r="W619" s="250">
        <f t="shared" si="416"/>
        <v>0</v>
      </c>
      <c r="X619" s="250">
        <f t="shared" si="417"/>
        <v>0</v>
      </c>
      <c r="Y619" s="250">
        <f t="shared" si="418"/>
        <v>0</v>
      </c>
      <c r="Z619" s="214"/>
      <c r="AA619" s="214"/>
      <c r="AB619" s="246"/>
      <c r="AC619" s="246"/>
      <c r="AD619" s="249"/>
      <c r="AE619" s="281"/>
      <c r="AF619" s="214"/>
      <c r="AG619" s="214"/>
      <c r="AH619" s="246"/>
      <c r="AI619" s="246"/>
      <c r="AJ619" s="250"/>
      <c r="AK619" s="214" t="str">
        <f t="shared" si="443"/>
        <v>normal</v>
      </c>
    </row>
    <row r="620" ht="15.0" customHeight="1">
      <c r="A620" s="214"/>
      <c r="B620" s="246" t="s">
        <v>6327</v>
      </c>
      <c r="C620" s="325" t="s">
        <v>6328</v>
      </c>
      <c r="D620" s="247" t="s">
        <v>80</v>
      </c>
      <c r="E620" s="249">
        <v>0.0</v>
      </c>
      <c r="F620" s="249"/>
      <c r="G620" s="249"/>
      <c r="H620" s="249"/>
      <c r="I620" s="249"/>
      <c r="J620" s="251">
        <f t="shared" si="414"/>
        <v>0</v>
      </c>
      <c r="K620" s="252">
        <f t="shared" si="415"/>
        <v>0</v>
      </c>
      <c r="L620" s="214"/>
      <c r="M620" s="253"/>
      <c r="N620" s="254"/>
      <c r="O620" s="214"/>
      <c r="P620" s="227"/>
      <c r="Q620" s="255"/>
      <c r="R620" s="250">
        <v>0.0</v>
      </c>
      <c r="S620" s="249"/>
      <c r="T620" s="249"/>
      <c r="U620" s="249"/>
      <c r="V620" s="249"/>
      <c r="W620" s="250">
        <f t="shared" si="416"/>
        <v>0</v>
      </c>
      <c r="X620" s="250">
        <f t="shared" si="417"/>
        <v>0</v>
      </c>
      <c r="Y620" s="250">
        <f t="shared" si="418"/>
        <v>0</v>
      </c>
      <c r="Z620" s="214" t="str">
        <f t="shared" ref="Z620:Z622" si="444">IF(AB620=B620,"SAMA","TIDAK SAMA")</f>
        <v>TIDAK SAMA</v>
      </c>
      <c r="AA620" s="214" t="str">
        <f t="shared" ref="AA620:AA622" si="445">IF(C620=AC620,"SAMA","TIDAK SAMA")</f>
        <v>TIDAK SAMA</v>
      </c>
      <c r="AB620" s="246" t="s">
        <v>6303</v>
      </c>
      <c r="AC620" s="246" t="s">
        <v>6304</v>
      </c>
      <c r="AD620" s="249">
        <v>1.0</v>
      </c>
      <c r="AE620" s="281"/>
      <c r="AF620" s="214" t="str">
        <f t="shared" ref="AF620:AF622" si="446">IF(B620=AH620,"SAMA","TIDAK SAMA")</f>
        <v>TIDAK SAMA</v>
      </c>
      <c r="AG620" s="214" t="str">
        <f t="shared" ref="AG620:AG622" si="447">IF(AC620=AI620,"SAMA","TIDAK")</f>
        <v>SAMA</v>
      </c>
      <c r="AH620" s="246" t="s">
        <v>6303</v>
      </c>
      <c r="AI620" s="246" t="s">
        <v>6304</v>
      </c>
      <c r="AJ620" s="250">
        <v>0.0</v>
      </c>
      <c r="AK620" s="214" t="str">
        <f t="shared" si="443"/>
        <v>normal</v>
      </c>
    </row>
    <row r="621" ht="15.0" customHeight="1">
      <c r="A621" s="214"/>
      <c r="B621" s="246" t="s">
        <v>6329</v>
      </c>
      <c r="C621" s="325" t="s">
        <v>6330</v>
      </c>
      <c r="D621" s="247" t="s">
        <v>80</v>
      </c>
      <c r="E621" s="249">
        <v>0.0</v>
      </c>
      <c r="F621" s="249"/>
      <c r="G621" s="249"/>
      <c r="H621" s="249"/>
      <c r="I621" s="249"/>
      <c r="J621" s="251">
        <f t="shared" si="414"/>
        <v>0</v>
      </c>
      <c r="K621" s="252">
        <f t="shared" si="415"/>
        <v>0</v>
      </c>
      <c r="L621" s="214"/>
      <c r="M621" s="253"/>
      <c r="N621" s="254"/>
      <c r="O621" s="214"/>
      <c r="P621" s="227"/>
      <c r="Q621" s="255"/>
      <c r="R621" s="250">
        <v>0.0</v>
      </c>
      <c r="S621" s="249"/>
      <c r="T621" s="249"/>
      <c r="U621" s="249"/>
      <c r="V621" s="249"/>
      <c r="W621" s="250">
        <f t="shared" si="416"/>
        <v>0</v>
      </c>
      <c r="X621" s="250">
        <f t="shared" si="417"/>
        <v>0</v>
      </c>
      <c r="Y621" s="250">
        <f t="shared" si="418"/>
        <v>0</v>
      </c>
      <c r="Z621" s="214" t="str">
        <f t="shared" si="444"/>
        <v>TIDAK SAMA</v>
      </c>
      <c r="AA621" s="214" t="str">
        <f t="shared" si="445"/>
        <v>TIDAK SAMA</v>
      </c>
      <c r="AB621" s="246" t="s">
        <v>6309</v>
      </c>
      <c r="AC621" s="246"/>
      <c r="AD621" s="249">
        <v>8.0</v>
      </c>
      <c r="AE621" s="281"/>
      <c r="AF621" s="214" t="str">
        <f t="shared" si="446"/>
        <v>TIDAK SAMA</v>
      </c>
      <c r="AG621" s="214" t="str">
        <f t="shared" si="447"/>
        <v>SAMA</v>
      </c>
      <c r="AH621" s="246" t="s">
        <v>6309</v>
      </c>
      <c r="AI621" s="246"/>
      <c r="AJ621" s="250">
        <v>8.0</v>
      </c>
      <c r="AK621" s="214" t="str">
        <f t="shared" si="443"/>
        <v>normal</v>
      </c>
    </row>
    <row r="622" ht="15.0" customHeight="1">
      <c r="A622" s="214"/>
      <c r="B622" s="246" t="s">
        <v>6331</v>
      </c>
      <c r="C622" s="325" t="s">
        <v>6332</v>
      </c>
      <c r="D622" s="247" t="s">
        <v>80</v>
      </c>
      <c r="E622" s="249">
        <v>0.0</v>
      </c>
      <c r="F622" s="249"/>
      <c r="G622" s="249"/>
      <c r="H622" s="249"/>
      <c r="I622" s="249"/>
      <c r="J622" s="251">
        <f t="shared" si="414"/>
        <v>0</v>
      </c>
      <c r="K622" s="252">
        <f t="shared" si="415"/>
        <v>0</v>
      </c>
      <c r="L622" s="214"/>
      <c r="M622" s="253"/>
      <c r="N622" s="254"/>
      <c r="O622" s="214"/>
      <c r="P622" s="227"/>
      <c r="Q622" s="255"/>
      <c r="R622" s="250">
        <v>0.0</v>
      </c>
      <c r="S622" s="249"/>
      <c r="T622" s="249"/>
      <c r="U622" s="249"/>
      <c r="V622" s="249"/>
      <c r="W622" s="250">
        <f t="shared" si="416"/>
        <v>0</v>
      </c>
      <c r="X622" s="250">
        <f t="shared" si="417"/>
        <v>0</v>
      </c>
      <c r="Y622" s="250">
        <f t="shared" si="418"/>
        <v>0</v>
      </c>
      <c r="Z622" s="214" t="str">
        <f t="shared" si="444"/>
        <v>TIDAK SAMA</v>
      </c>
      <c r="AA622" s="214" t="str">
        <f t="shared" si="445"/>
        <v>TIDAK SAMA</v>
      </c>
      <c r="AB622" s="246" t="s">
        <v>6308</v>
      </c>
      <c r="AC622" s="246"/>
      <c r="AD622" s="249">
        <v>1.0</v>
      </c>
      <c r="AE622" s="281"/>
      <c r="AF622" s="214" t="str">
        <f t="shared" si="446"/>
        <v>TIDAK SAMA</v>
      </c>
      <c r="AG622" s="214" t="str">
        <f t="shared" si="447"/>
        <v>SAMA</v>
      </c>
      <c r="AH622" s="246" t="s">
        <v>6308</v>
      </c>
      <c r="AI622" s="246"/>
      <c r="AJ622" s="250">
        <v>0.0</v>
      </c>
      <c r="AK622" s="214" t="str">
        <f t="shared" si="443"/>
        <v>normal</v>
      </c>
    </row>
    <row r="623" ht="15.0" customHeight="1">
      <c r="A623" s="214"/>
      <c r="B623" s="246" t="s">
        <v>1689</v>
      </c>
      <c r="C623" s="325" t="s">
        <v>6333</v>
      </c>
      <c r="D623" s="247" t="s">
        <v>80</v>
      </c>
      <c r="E623" s="249">
        <v>0.0</v>
      </c>
      <c r="F623" s="249"/>
      <c r="G623" s="249"/>
      <c r="H623" s="249"/>
      <c r="I623" s="249"/>
      <c r="J623" s="251">
        <f t="shared" si="414"/>
        <v>0</v>
      </c>
      <c r="K623" s="252">
        <f t="shared" si="415"/>
        <v>0</v>
      </c>
      <c r="L623" s="214"/>
      <c r="M623" s="253"/>
      <c r="N623" s="254"/>
      <c r="O623" s="214"/>
      <c r="P623" s="227"/>
      <c r="Q623" s="255"/>
      <c r="R623" s="250">
        <v>0.0</v>
      </c>
      <c r="S623" s="249"/>
      <c r="T623" s="249"/>
      <c r="U623" s="249"/>
      <c r="V623" s="249"/>
      <c r="W623" s="250">
        <f t="shared" si="416"/>
        <v>0</v>
      </c>
      <c r="X623" s="250">
        <f t="shared" si="417"/>
        <v>0</v>
      </c>
      <c r="Y623" s="250">
        <f t="shared" si="418"/>
        <v>0</v>
      </c>
      <c r="Z623" s="214"/>
      <c r="AA623" s="214"/>
      <c r="AB623" s="246"/>
      <c r="AC623" s="246"/>
      <c r="AD623" s="249"/>
      <c r="AE623" s="281"/>
      <c r="AF623" s="214"/>
      <c r="AG623" s="214"/>
      <c r="AH623" s="246"/>
      <c r="AI623" s="246"/>
      <c r="AJ623" s="250"/>
      <c r="AK623" s="214"/>
    </row>
    <row r="624" ht="15.0" customHeight="1">
      <c r="A624" s="214"/>
      <c r="B624" s="246" t="s">
        <v>1689</v>
      </c>
      <c r="C624" s="325" t="s">
        <v>141</v>
      </c>
      <c r="D624" s="247" t="s">
        <v>80</v>
      </c>
      <c r="E624" s="249">
        <v>0.0</v>
      </c>
      <c r="F624" s="249"/>
      <c r="G624" s="249"/>
      <c r="H624" s="249"/>
      <c r="I624" s="249"/>
      <c r="J624" s="251">
        <f t="shared" si="414"/>
        <v>0</v>
      </c>
      <c r="K624" s="252">
        <f t="shared" si="415"/>
        <v>0</v>
      </c>
      <c r="L624" s="214"/>
      <c r="M624" s="253"/>
      <c r="N624" s="254"/>
      <c r="O624" s="214"/>
      <c r="P624" s="227"/>
      <c r="Q624" s="255"/>
      <c r="R624" s="250">
        <v>0.0</v>
      </c>
      <c r="S624" s="249"/>
      <c r="T624" s="249"/>
      <c r="U624" s="249"/>
      <c r="V624" s="249"/>
      <c r="W624" s="250">
        <f t="shared" si="416"/>
        <v>0</v>
      </c>
      <c r="X624" s="250">
        <f t="shared" si="417"/>
        <v>0</v>
      </c>
      <c r="Y624" s="250">
        <f t="shared" si="418"/>
        <v>0</v>
      </c>
      <c r="Z624" s="214"/>
      <c r="AA624" s="214"/>
      <c r="AB624" s="246"/>
      <c r="AC624" s="246"/>
      <c r="AD624" s="249"/>
      <c r="AE624" s="281"/>
      <c r="AF624" s="214"/>
      <c r="AG624" s="214"/>
      <c r="AH624" s="246"/>
      <c r="AI624" s="246"/>
      <c r="AJ624" s="250"/>
      <c r="AK624" s="214"/>
    </row>
    <row r="625" ht="15.0" customHeight="1">
      <c r="A625" s="214"/>
      <c r="B625" s="246" t="s">
        <v>6334</v>
      </c>
      <c r="C625" s="325" t="s">
        <v>6335</v>
      </c>
      <c r="D625" s="247" t="s">
        <v>80</v>
      </c>
      <c r="E625" s="249">
        <v>0.0</v>
      </c>
      <c r="F625" s="249"/>
      <c r="G625" s="249"/>
      <c r="H625" s="249"/>
      <c r="I625" s="249"/>
      <c r="J625" s="251">
        <f t="shared" si="414"/>
        <v>0</v>
      </c>
      <c r="K625" s="252">
        <f t="shared" si="415"/>
        <v>0</v>
      </c>
      <c r="L625" s="214"/>
      <c r="M625" s="253"/>
      <c r="N625" s="254"/>
      <c r="O625" s="214"/>
      <c r="P625" s="227"/>
      <c r="Q625" s="255"/>
      <c r="R625" s="250">
        <v>0.0</v>
      </c>
      <c r="S625" s="249"/>
      <c r="T625" s="249"/>
      <c r="U625" s="249"/>
      <c r="V625" s="249"/>
      <c r="W625" s="250">
        <f t="shared" si="416"/>
        <v>0</v>
      </c>
      <c r="X625" s="250">
        <f t="shared" si="417"/>
        <v>0</v>
      </c>
      <c r="Y625" s="250">
        <f t="shared" si="418"/>
        <v>0</v>
      </c>
      <c r="Z625" s="214" t="str">
        <f>IF(AB625=B625,"SAMA","TIDAK SAMA")</f>
        <v>TIDAK SAMA</v>
      </c>
      <c r="AA625" s="214" t="str">
        <f>IF(C625=AC625,"SAMA","TIDAK SAMA")</f>
        <v>TIDAK SAMA</v>
      </c>
      <c r="AB625" s="246" t="s">
        <v>6336</v>
      </c>
      <c r="AC625" s="246"/>
      <c r="AD625" s="249">
        <v>2.0</v>
      </c>
      <c r="AE625" s="281"/>
      <c r="AF625" s="214" t="str">
        <f>IF(B625=AH625,"SAMA","TIDAK SAMA")</f>
        <v>TIDAK SAMA</v>
      </c>
      <c r="AG625" s="214" t="str">
        <f>IF(AC625=AI625,"SAMA","TIDAK")</f>
        <v>SAMA</v>
      </c>
      <c r="AH625" s="246" t="s">
        <v>6336</v>
      </c>
      <c r="AI625" s="246"/>
      <c r="AJ625" s="250">
        <v>2.0</v>
      </c>
      <c r="AK625" s="214" t="str">
        <f>IF(Y625&lt;0,"tidak normal","normal")</f>
        <v>normal</v>
      </c>
    </row>
    <row r="626" ht="15.0" customHeight="1">
      <c r="A626" s="214"/>
      <c r="B626" s="246" t="s">
        <v>6337</v>
      </c>
      <c r="C626" s="325"/>
      <c r="D626" s="247" t="s">
        <v>80</v>
      </c>
      <c r="E626" s="249">
        <v>0.0</v>
      </c>
      <c r="F626" s="249"/>
      <c r="G626" s="249"/>
      <c r="H626" s="249"/>
      <c r="I626" s="249"/>
      <c r="J626" s="251">
        <f t="shared" si="414"/>
        <v>0</v>
      </c>
      <c r="K626" s="252">
        <f t="shared" si="415"/>
        <v>0</v>
      </c>
      <c r="L626" s="214"/>
      <c r="M626" s="253"/>
      <c r="N626" s="254"/>
      <c r="O626" s="214"/>
      <c r="P626" s="227"/>
      <c r="Q626" s="255"/>
      <c r="R626" s="250">
        <v>0.0</v>
      </c>
      <c r="S626" s="249"/>
      <c r="T626" s="249"/>
      <c r="U626" s="249"/>
      <c r="V626" s="249"/>
      <c r="W626" s="250">
        <f t="shared" si="416"/>
        <v>0</v>
      </c>
      <c r="X626" s="250">
        <f t="shared" si="417"/>
        <v>0</v>
      </c>
      <c r="Y626" s="250">
        <f t="shared" si="418"/>
        <v>0</v>
      </c>
      <c r="Z626" s="214"/>
      <c r="AA626" s="214"/>
      <c r="AB626" s="246"/>
      <c r="AC626" s="246"/>
      <c r="AD626" s="249"/>
      <c r="AE626" s="281"/>
      <c r="AF626" s="214"/>
      <c r="AG626" s="214"/>
      <c r="AH626" s="246"/>
      <c r="AI626" s="246"/>
      <c r="AJ626" s="250"/>
      <c r="AK626" s="214"/>
    </row>
    <row r="627" ht="15.0" customHeight="1">
      <c r="A627" s="214"/>
      <c r="B627" s="246" t="s">
        <v>6338</v>
      </c>
      <c r="C627" s="325"/>
      <c r="D627" s="247" t="s">
        <v>80</v>
      </c>
      <c r="E627" s="249">
        <v>0.0</v>
      </c>
      <c r="F627" s="249"/>
      <c r="G627" s="249"/>
      <c r="H627" s="249"/>
      <c r="I627" s="249"/>
      <c r="J627" s="251">
        <f t="shared" si="414"/>
        <v>0</v>
      </c>
      <c r="K627" s="252">
        <f t="shared" si="415"/>
        <v>0</v>
      </c>
      <c r="L627" s="214"/>
      <c r="M627" s="253"/>
      <c r="N627" s="254"/>
      <c r="O627" s="214"/>
      <c r="P627" s="227"/>
      <c r="Q627" s="255"/>
      <c r="R627" s="250">
        <v>0.0</v>
      </c>
      <c r="S627" s="249"/>
      <c r="T627" s="249"/>
      <c r="U627" s="249"/>
      <c r="V627" s="249"/>
      <c r="W627" s="250">
        <f t="shared" si="416"/>
        <v>0</v>
      </c>
      <c r="X627" s="250">
        <f t="shared" si="417"/>
        <v>0</v>
      </c>
      <c r="Y627" s="250">
        <f t="shared" si="418"/>
        <v>0</v>
      </c>
      <c r="Z627" s="214" t="str">
        <f>IF(AB627=B627,"SAMA","TIDAK SAMA")</f>
        <v>TIDAK SAMA</v>
      </c>
      <c r="AA627" s="214" t="str">
        <f>IF(C627=AC627,"SAMA","TIDAK SAMA")</f>
        <v>SAMA</v>
      </c>
      <c r="AB627" s="246" t="s">
        <v>6305</v>
      </c>
      <c r="AC627" s="246"/>
      <c r="AD627" s="249">
        <v>3.0</v>
      </c>
      <c r="AE627" s="281"/>
      <c r="AF627" s="214" t="str">
        <f>IF(B627=AH627,"SAMA","TIDAK SAMA")</f>
        <v>TIDAK SAMA</v>
      </c>
      <c r="AG627" s="214" t="str">
        <f>IF(AC627=AI627,"SAMA","TIDAK")</f>
        <v>SAMA</v>
      </c>
      <c r="AH627" s="246" t="s">
        <v>6305</v>
      </c>
      <c r="AI627" s="246"/>
      <c r="AJ627" s="250">
        <v>3.0</v>
      </c>
      <c r="AK627" s="214" t="str">
        <f>IF(Y627&lt;0,"tidak normal","normal")</f>
        <v>normal</v>
      </c>
    </row>
    <row r="628" ht="15.0" customHeight="1">
      <c r="A628" s="214"/>
      <c r="B628" s="246" t="s">
        <v>6339</v>
      </c>
      <c r="C628" s="325"/>
      <c r="D628" s="247" t="s">
        <v>80</v>
      </c>
      <c r="E628" s="249">
        <v>0.0</v>
      </c>
      <c r="F628" s="249"/>
      <c r="G628" s="249"/>
      <c r="H628" s="249"/>
      <c r="I628" s="249"/>
      <c r="J628" s="251">
        <f t="shared" si="414"/>
        <v>0</v>
      </c>
      <c r="K628" s="252">
        <f t="shared" si="415"/>
        <v>0</v>
      </c>
      <c r="L628" s="214"/>
      <c r="M628" s="253"/>
      <c r="N628" s="254"/>
      <c r="O628" s="214"/>
      <c r="P628" s="227"/>
      <c r="Q628" s="255"/>
      <c r="R628" s="250">
        <v>0.0</v>
      </c>
      <c r="S628" s="249"/>
      <c r="T628" s="249"/>
      <c r="U628" s="249"/>
      <c r="V628" s="249"/>
      <c r="W628" s="250">
        <f t="shared" si="416"/>
        <v>0</v>
      </c>
      <c r="X628" s="250">
        <f t="shared" si="417"/>
        <v>0</v>
      </c>
      <c r="Y628" s="250">
        <f t="shared" si="418"/>
        <v>0</v>
      </c>
      <c r="Z628" s="214"/>
      <c r="AA628" s="214"/>
      <c r="AB628" s="246"/>
      <c r="AC628" s="246"/>
      <c r="AD628" s="249"/>
      <c r="AE628" s="281"/>
      <c r="AF628" s="214"/>
      <c r="AG628" s="214"/>
      <c r="AH628" s="246"/>
      <c r="AI628" s="246"/>
      <c r="AJ628" s="250"/>
      <c r="AK628" s="214"/>
    </row>
    <row r="629" ht="15.0" customHeight="1">
      <c r="A629" s="214"/>
      <c r="B629" s="246" t="s">
        <v>6340</v>
      </c>
      <c r="C629" s="325"/>
      <c r="D629" s="247" t="s">
        <v>80</v>
      </c>
      <c r="E629" s="249">
        <v>0.0</v>
      </c>
      <c r="F629" s="249"/>
      <c r="G629" s="249"/>
      <c r="H629" s="249"/>
      <c r="I629" s="249"/>
      <c r="J629" s="251">
        <f t="shared" si="414"/>
        <v>0</v>
      </c>
      <c r="K629" s="252">
        <f t="shared" si="415"/>
        <v>0</v>
      </c>
      <c r="L629" s="214"/>
      <c r="M629" s="253"/>
      <c r="N629" s="254"/>
      <c r="O629" s="214"/>
      <c r="P629" s="227"/>
      <c r="Q629" s="255"/>
      <c r="R629" s="250">
        <v>0.0</v>
      </c>
      <c r="S629" s="249"/>
      <c r="T629" s="249"/>
      <c r="U629" s="249"/>
      <c r="V629" s="249"/>
      <c r="W629" s="250">
        <f t="shared" si="416"/>
        <v>0</v>
      </c>
      <c r="X629" s="250">
        <f t="shared" si="417"/>
        <v>0</v>
      </c>
      <c r="Y629" s="250">
        <f t="shared" si="418"/>
        <v>0</v>
      </c>
      <c r="Z629" s="214"/>
      <c r="AA629" s="214"/>
      <c r="AB629" s="246"/>
      <c r="AC629" s="246"/>
      <c r="AD629" s="249"/>
      <c r="AE629" s="281"/>
      <c r="AF629" s="214"/>
      <c r="AG629" s="214"/>
      <c r="AH629" s="246"/>
      <c r="AI629" s="246"/>
      <c r="AJ629" s="250"/>
      <c r="AK629" s="214" t="str">
        <f t="shared" ref="AK629:AK638" si="448">IF(Y629&lt;0,"tidak normal","normal")</f>
        <v>normal</v>
      </c>
    </row>
    <row r="630" ht="15.0" customHeight="1">
      <c r="A630" s="214"/>
      <c r="B630" s="246" t="s">
        <v>6341</v>
      </c>
      <c r="C630" s="325"/>
      <c r="D630" s="247" t="s">
        <v>80</v>
      </c>
      <c r="E630" s="249">
        <v>0.0</v>
      </c>
      <c r="F630" s="249"/>
      <c r="G630" s="249"/>
      <c r="H630" s="249"/>
      <c r="I630" s="249"/>
      <c r="J630" s="251">
        <f t="shared" si="414"/>
        <v>0</v>
      </c>
      <c r="K630" s="252">
        <f t="shared" si="415"/>
        <v>0</v>
      </c>
      <c r="L630" s="214"/>
      <c r="M630" s="253"/>
      <c r="N630" s="254"/>
      <c r="O630" s="214"/>
      <c r="P630" s="227"/>
      <c r="Q630" s="255"/>
      <c r="R630" s="250">
        <v>0.0</v>
      </c>
      <c r="S630" s="249"/>
      <c r="T630" s="249"/>
      <c r="U630" s="249"/>
      <c r="V630" s="249"/>
      <c r="W630" s="250">
        <f t="shared" si="416"/>
        <v>0</v>
      </c>
      <c r="X630" s="250">
        <f t="shared" si="417"/>
        <v>0</v>
      </c>
      <c r="Y630" s="250">
        <f t="shared" si="418"/>
        <v>0</v>
      </c>
      <c r="Z630" s="214"/>
      <c r="AA630" s="214"/>
      <c r="AB630" s="246"/>
      <c r="AC630" s="246"/>
      <c r="AD630" s="249"/>
      <c r="AE630" s="281"/>
      <c r="AF630" s="214"/>
      <c r="AG630" s="214"/>
      <c r="AH630" s="246"/>
      <c r="AI630" s="246"/>
      <c r="AJ630" s="250"/>
      <c r="AK630" s="214" t="str">
        <f t="shared" si="448"/>
        <v>normal</v>
      </c>
    </row>
    <row r="631" ht="15.0" customHeight="1">
      <c r="A631" s="214"/>
      <c r="B631" s="246" t="s">
        <v>6342</v>
      </c>
      <c r="C631" s="325"/>
      <c r="D631" s="247" t="s">
        <v>80</v>
      </c>
      <c r="E631" s="249">
        <v>0.0</v>
      </c>
      <c r="F631" s="249"/>
      <c r="G631" s="249"/>
      <c r="H631" s="249"/>
      <c r="I631" s="249"/>
      <c r="J631" s="251">
        <f t="shared" si="414"/>
        <v>0</v>
      </c>
      <c r="K631" s="252">
        <f t="shared" si="415"/>
        <v>0</v>
      </c>
      <c r="L631" s="214"/>
      <c r="M631" s="253"/>
      <c r="N631" s="254"/>
      <c r="O631" s="214"/>
      <c r="P631" s="227"/>
      <c r="Q631" s="255"/>
      <c r="R631" s="250">
        <v>0.0</v>
      </c>
      <c r="S631" s="249"/>
      <c r="T631" s="249"/>
      <c r="U631" s="249"/>
      <c r="V631" s="249"/>
      <c r="W631" s="250">
        <f t="shared" si="416"/>
        <v>0</v>
      </c>
      <c r="X631" s="250">
        <f t="shared" si="417"/>
        <v>0</v>
      </c>
      <c r="Y631" s="250">
        <f t="shared" si="418"/>
        <v>0</v>
      </c>
      <c r="Z631" s="214"/>
      <c r="AA631" s="214"/>
      <c r="AB631" s="246"/>
      <c r="AC631" s="246"/>
      <c r="AD631" s="249"/>
      <c r="AE631" s="281"/>
      <c r="AF631" s="214"/>
      <c r="AG631" s="214"/>
      <c r="AH631" s="246"/>
      <c r="AI631" s="246"/>
      <c r="AJ631" s="250"/>
      <c r="AK631" s="214" t="str">
        <f t="shared" si="448"/>
        <v>normal</v>
      </c>
    </row>
    <row r="632" ht="15.0" customHeight="1">
      <c r="A632" s="214"/>
      <c r="B632" s="246" t="s">
        <v>6343</v>
      </c>
      <c r="C632" s="325"/>
      <c r="D632" s="247" t="s">
        <v>80</v>
      </c>
      <c r="E632" s="249">
        <v>0.0</v>
      </c>
      <c r="F632" s="249"/>
      <c r="G632" s="249"/>
      <c r="H632" s="249"/>
      <c r="I632" s="249"/>
      <c r="J632" s="251">
        <f t="shared" si="414"/>
        <v>0</v>
      </c>
      <c r="K632" s="252">
        <f t="shared" si="415"/>
        <v>0</v>
      </c>
      <c r="L632" s="214"/>
      <c r="M632" s="253"/>
      <c r="N632" s="254"/>
      <c r="O632" s="214"/>
      <c r="P632" s="227"/>
      <c r="Q632" s="255"/>
      <c r="R632" s="250">
        <v>0.0</v>
      </c>
      <c r="S632" s="249"/>
      <c r="T632" s="249"/>
      <c r="U632" s="249"/>
      <c r="V632" s="249"/>
      <c r="W632" s="250">
        <f t="shared" si="416"/>
        <v>0</v>
      </c>
      <c r="X632" s="250">
        <f t="shared" si="417"/>
        <v>0</v>
      </c>
      <c r="Y632" s="250">
        <f t="shared" si="418"/>
        <v>0</v>
      </c>
      <c r="Z632" s="214"/>
      <c r="AA632" s="214"/>
      <c r="AB632" s="246"/>
      <c r="AC632" s="246"/>
      <c r="AD632" s="249"/>
      <c r="AE632" s="281"/>
      <c r="AF632" s="214"/>
      <c r="AG632" s="214"/>
      <c r="AH632" s="246"/>
      <c r="AI632" s="246"/>
      <c r="AJ632" s="250"/>
      <c r="AK632" s="214" t="str">
        <f t="shared" si="448"/>
        <v>normal</v>
      </c>
    </row>
    <row r="633" ht="15.0" customHeight="1">
      <c r="A633" s="214"/>
      <c r="B633" s="246" t="s">
        <v>6344</v>
      </c>
      <c r="C633" s="325"/>
      <c r="D633" s="247" t="s">
        <v>80</v>
      </c>
      <c r="E633" s="249">
        <v>0.0</v>
      </c>
      <c r="F633" s="249"/>
      <c r="G633" s="249"/>
      <c r="H633" s="249"/>
      <c r="I633" s="249"/>
      <c r="J633" s="251">
        <f t="shared" si="414"/>
        <v>0</v>
      </c>
      <c r="K633" s="252">
        <f t="shared" si="415"/>
        <v>0</v>
      </c>
      <c r="L633" s="214"/>
      <c r="M633" s="253"/>
      <c r="N633" s="254"/>
      <c r="O633" s="214"/>
      <c r="P633" s="227"/>
      <c r="Q633" s="255"/>
      <c r="R633" s="250">
        <v>0.0</v>
      </c>
      <c r="S633" s="249"/>
      <c r="T633" s="249"/>
      <c r="U633" s="249"/>
      <c r="V633" s="249"/>
      <c r="W633" s="250">
        <f t="shared" si="416"/>
        <v>0</v>
      </c>
      <c r="X633" s="250">
        <f t="shared" si="417"/>
        <v>0</v>
      </c>
      <c r="Y633" s="250">
        <f t="shared" si="418"/>
        <v>0</v>
      </c>
      <c r="Z633" s="214"/>
      <c r="AA633" s="214"/>
      <c r="AB633" s="246"/>
      <c r="AC633" s="246"/>
      <c r="AD633" s="249"/>
      <c r="AE633" s="281"/>
      <c r="AF633" s="214"/>
      <c r="AG633" s="214"/>
      <c r="AH633" s="246"/>
      <c r="AI633" s="246"/>
      <c r="AJ633" s="250"/>
      <c r="AK633" s="214" t="str">
        <f t="shared" si="448"/>
        <v>normal</v>
      </c>
    </row>
    <row r="634" ht="15.0" customHeight="1">
      <c r="A634" s="214"/>
      <c r="B634" s="246" t="s">
        <v>6345</v>
      </c>
      <c r="C634" s="325"/>
      <c r="D634" s="247" t="s">
        <v>80</v>
      </c>
      <c r="E634" s="249">
        <v>0.0</v>
      </c>
      <c r="F634" s="249"/>
      <c r="G634" s="249"/>
      <c r="H634" s="249"/>
      <c r="I634" s="249"/>
      <c r="J634" s="251">
        <f t="shared" si="414"/>
        <v>0</v>
      </c>
      <c r="K634" s="252">
        <f t="shared" si="415"/>
        <v>0</v>
      </c>
      <c r="L634" s="214"/>
      <c r="M634" s="253"/>
      <c r="N634" s="254"/>
      <c r="O634" s="214"/>
      <c r="P634" s="227"/>
      <c r="Q634" s="255"/>
      <c r="R634" s="250">
        <v>0.0</v>
      </c>
      <c r="S634" s="249"/>
      <c r="T634" s="249"/>
      <c r="U634" s="249"/>
      <c r="V634" s="249"/>
      <c r="W634" s="250">
        <f t="shared" si="416"/>
        <v>0</v>
      </c>
      <c r="X634" s="250">
        <f t="shared" si="417"/>
        <v>0</v>
      </c>
      <c r="Y634" s="250">
        <f t="shared" si="418"/>
        <v>0</v>
      </c>
      <c r="Z634" s="214" t="str">
        <f t="shared" ref="Z634:Z638" si="449">IF(AB634=B634,"SAMA","TIDAK SAMA")</f>
        <v>TIDAK SAMA</v>
      </c>
      <c r="AA634" s="214" t="str">
        <f t="shared" ref="AA634:AA638" si="450">IF(C634=AC634,"SAMA","TIDAK SAMA")</f>
        <v>SAMA</v>
      </c>
      <c r="AB634" s="246" t="s">
        <v>6318</v>
      </c>
      <c r="AC634" s="246"/>
      <c r="AD634" s="249">
        <v>3.0</v>
      </c>
      <c r="AE634" s="281"/>
      <c r="AF634" s="214" t="str">
        <f t="shared" ref="AF634:AF638" si="451">IF(B634=AH634,"SAMA","TIDAK SAMA")</f>
        <v>TIDAK SAMA</v>
      </c>
      <c r="AG634" s="214" t="str">
        <f t="shared" ref="AG634:AG638" si="452">IF(AC634=AI634,"SAMA","TIDAK")</f>
        <v>SAMA</v>
      </c>
      <c r="AH634" s="246" t="s">
        <v>6318</v>
      </c>
      <c r="AI634" s="246"/>
      <c r="AJ634" s="250">
        <v>3.0</v>
      </c>
      <c r="AK634" s="214" t="str">
        <f t="shared" si="448"/>
        <v>normal</v>
      </c>
    </row>
    <row r="635" ht="15.0" customHeight="1">
      <c r="A635" s="214"/>
      <c r="B635" s="246" t="s">
        <v>6346</v>
      </c>
      <c r="C635" s="325"/>
      <c r="D635" s="247" t="s">
        <v>80</v>
      </c>
      <c r="E635" s="249">
        <v>0.0</v>
      </c>
      <c r="F635" s="249"/>
      <c r="G635" s="249"/>
      <c r="H635" s="249"/>
      <c r="I635" s="249"/>
      <c r="J635" s="251">
        <f t="shared" si="414"/>
        <v>0</v>
      </c>
      <c r="K635" s="252">
        <f t="shared" si="415"/>
        <v>0</v>
      </c>
      <c r="L635" s="214"/>
      <c r="M635" s="253"/>
      <c r="N635" s="254"/>
      <c r="O635" s="214"/>
      <c r="P635" s="227"/>
      <c r="Q635" s="255"/>
      <c r="R635" s="250">
        <v>0.0</v>
      </c>
      <c r="S635" s="249"/>
      <c r="T635" s="249"/>
      <c r="U635" s="249"/>
      <c r="V635" s="249"/>
      <c r="W635" s="250">
        <f t="shared" si="416"/>
        <v>0</v>
      </c>
      <c r="X635" s="250">
        <f t="shared" si="417"/>
        <v>0</v>
      </c>
      <c r="Y635" s="250">
        <f t="shared" si="418"/>
        <v>0</v>
      </c>
      <c r="Z635" s="214" t="str">
        <f t="shared" si="449"/>
        <v>TIDAK SAMA</v>
      </c>
      <c r="AA635" s="214" t="str">
        <f t="shared" si="450"/>
        <v>SAMA</v>
      </c>
      <c r="AB635" s="325" t="s">
        <v>6326</v>
      </c>
      <c r="AC635" s="246"/>
      <c r="AD635" s="249">
        <v>2.0</v>
      </c>
      <c r="AE635" s="281"/>
      <c r="AF635" s="214" t="str">
        <f t="shared" si="451"/>
        <v>TIDAK SAMA</v>
      </c>
      <c r="AG635" s="214" t="str">
        <f t="shared" si="452"/>
        <v>SAMA</v>
      </c>
      <c r="AH635" s="325" t="s">
        <v>6326</v>
      </c>
      <c r="AI635" s="246"/>
      <c r="AJ635" s="250">
        <v>1.0</v>
      </c>
      <c r="AK635" s="214" t="str">
        <f t="shared" si="448"/>
        <v>normal</v>
      </c>
    </row>
    <row r="636" ht="15.0" customHeight="1">
      <c r="A636" s="214"/>
      <c r="B636" s="246" t="s">
        <v>6347</v>
      </c>
      <c r="C636" s="327"/>
      <c r="D636" s="247" t="s">
        <v>80</v>
      </c>
      <c r="E636" s="249">
        <v>0.0</v>
      </c>
      <c r="F636" s="249"/>
      <c r="G636" s="249"/>
      <c r="H636" s="249"/>
      <c r="I636" s="249"/>
      <c r="J636" s="251">
        <f t="shared" si="414"/>
        <v>0</v>
      </c>
      <c r="K636" s="252">
        <f t="shared" si="415"/>
        <v>0</v>
      </c>
      <c r="L636" s="214"/>
      <c r="M636" s="253"/>
      <c r="N636" s="254"/>
      <c r="O636" s="214"/>
      <c r="P636" s="227"/>
      <c r="Q636" s="255"/>
      <c r="R636" s="250">
        <v>0.0</v>
      </c>
      <c r="S636" s="249"/>
      <c r="T636" s="249"/>
      <c r="U636" s="249"/>
      <c r="V636" s="249"/>
      <c r="W636" s="250">
        <f t="shared" si="416"/>
        <v>0</v>
      </c>
      <c r="X636" s="250">
        <f t="shared" si="417"/>
        <v>0</v>
      </c>
      <c r="Y636" s="250">
        <f t="shared" si="418"/>
        <v>0</v>
      </c>
      <c r="Z636" s="214" t="str">
        <f t="shared" si="449"/>
        <v>TIDAK SAMA</v>
      </c>
      <c r="AA636" s="214" t="str">
        <f t="shared" si="450"/>
        <v>TIDAK SAMA</v>
      </c>
      <c r="AB636" s="246" t="s">
        <v>6348</v>
      </c>
      <c r="AC636" s="327" t="s">
        <v>6349</v>
      </c>
      <c r="AD636" s="249">
        <v>4.0</v>
      </c>
      <c r="AE636" s="281"/>
      <c r="AF636" s="214" t="str">
        <f t="shared" si="451"/>
        <v>TIDAK SAMA</v>
      </c>
      <c r="AG636" s="214" t="str">
        <f t="shared" si="452"/>
        <v>SAMA</v>
      </c>
      <c r="AH636" s="246" t="s">
        <v>6348</v>
      </c>
      <c r="AI636" s="327" t="s">
        <v>6349</v>
      </c>
      <c r="AJ636" s="250">
        <v>3.0</v>
      </c>
      <c r="AK636" s="214" t="str">
        <f t="shared" si="448"/>
        <v>normal</v>
      </c>
    </row>
    <row r="637" ht="15.0" customHeight="1">
      <c r="A637" s="214"/>
      <c r="B637" s="246" t="s">
        <v>6348</v>
      </c>
      <c r="C637" s="327" t="s">
        <v>6349</v>
      </c>
      <c r="D637" s="247" t="s">
        <v>80</v>
      </c>
      <c r="E637" s="249">
        <v>0.0</v>
      </c>
      <c r="F637" s="249"/>
      <c r="G637" s="249"/>
      <c r="H637" s="249"/>
      <c r="I637" s="249"/>
      <c r="J637" s="251">
        <f t="shared" si="414"/>
        <v>0</v>
      </c>
      <c r="K637" s="252">
        <f t="shared" si="415"/>
        <v>0</v>
      </c>
      <c r="L637" s="214"/>
      <c r="M637" s="253" t="s">
        <v>6348</v>
      </c>
      <c r="N637" s="254">
        <v>1.0</v>
      </c>
      <c r="O637" s="214" t="str">
        <f>IF(E637=N637,"Sama","Tidak Sama")</f>
        <v>Tidak Sama</v>
      </c>
      <c r="P637" s="227"/>
      <c r="Q637" s="214"/>
      <c r="R637" s="250">
        <v>0.0</v>
      </c>
      <c r="S637" s="249"/>
      <c r="T637" s="249"/>
      <c r="U637" s="249"/>
      <c r="V637" s="249"/>
      <c r="W637" s="250">
        <f t="shared" si="416"/>
        <v>0</v>
      </c>
      <c r="X637" s="250">
        <f t="shared" si="417"/>
        <v>0</v>
      </c>
      <c r="Y637" s="250">
        <f t="shared" si="418"/>
        <v>0</v>
      </c>
      <c r="Z637" s="214" t="str">
        <f t="shared" si="449"/>
        <v>TIDAK SAMA</v>
      </c>
      <c r="AA637" s="214" t="str">
        <f t="shared" si="450"/>
        <v>TIDAK SAMA</v>
      </c>
      <c r="AB637" s="246" t="s">
        <v>6350</v>
      </c>
      <c r="AC637" s="327" t="s">
        <v>6351</v>
      </c>
      <c r="AD637" s="249">
        <v>3.0</v>
      </c>
      <c r="AE637" s="281"/>
      <c r="AF637" s="214" t="str">
        <f t="shared" si="451"/>
        <v>TIDAK SAMA</v>
      </c>
      <c r="AG637" s="214" t="str">
        <f t="shared" si="452"/>
        <v>SAMA</v>
      </c>
      <c r="AH637" s="246" t="s">
        <v>6350</v>
      </c>
      <c r="AI637" s="327" t="s">
        <v>6351</v>
      </c>
      <c r="AJ637" s="250">
        <v>3.0</v>
      </c>
      <c r="AK637" s="214" t="str">
        <f t="shared" si="448"/>
        <v>normal</v>
      </c>
    </row>
    <row r="638" ht="15.0" customHeight="1">
      <c r="A638" s="214"/>
      <c r="B638" s="246" t="s">
        <v>6350</v>
      </c>
      <c r="C638" s="327" t="s">
        <v>6351</v>
      </c>
      <c r="D638" s="247" t="s">
        <v>80</v>
      </c>
      <c r="E638" s="249">
        <v>0.0</v>
      </c>
      <c r="F638" s="249"/>
      <c r="G638" s="249"/>
      <c r="H638" s="249"/>
      <c r="I638" s="249"/>
      <c r="J638" s="251">
        <f t="shared" si="414"/>
        <v>0</v>
      </c>
      <c r="K638" s="252">
        <f t="shared" si="415"/>
        <v>0</v>
      </c>
      <c r="L638" s="214"/>
      <c r="M638" s="253"/>
      <c r="N638" s="254"/>
      <c r="O638" s="214"/>
      <c r="P638" s="227"/>
      <c r="Q638" s="214"/>
      <c r="R638" s="250">
        <v>0.0</v>
      </c>
      <c r="S638" s="249"/>
      <c r="T638" s="249"/>
      <c r="U638" s="249"/>
      <c r="V638" s="249"/>
      <c r="W638" s="250">
        <f t="shared" si="416"/>
        <v>0</v>
      </c>
      <c r="X638" s="250">
        <f t="shared" si="417"/>
        <v>0</v>
      </c>
      <c r="Y638" s="250">
        <f t="shared" si="418"/>
        <v>0</v>
      </c>
      <c r="Z638" s="214" t="str">
        <f t="shared" si="449"/>
        <v>TIDAK SAMA</v>
      </c>
      <c r="AA638" s="214" t="str">
        <f t="shared" si="450"/>
        <v>TIDAK SAMA</v>
      </c>
      <c r="AB638" s="246" t="s">
        <v>6316</v>
      </c>
      <c r="AC638" s="327" t="s">
        <v>6317</v>
      </c>
      <c r="AD638" s="249">
        <v>3.0</v>
      </c>
      <c r="AE638" s="281"/>
      <c r="AF638" s="214" t="str">
        <f t="shared" si="451"/>
        <v>TIDAK SAMA</v>
      </c>
      <c r="AG638" s="214" t="str">
        <f t="shared" si="452"/>
        <v>SAMA</v>
      </c>
      <c r="AH638" s="246" t="s">
        <v>6316</v>
      </c>
      <c r="AI638" s="327" t="s">
        <v>6317</v>
      </c>
      <c r="AJ638" s="250">
        <v>3.0</v>
      </c>
      <c r="AK638" s="214" t="str">
        <f t="shared" si="448"/>
        <v>normal</v>
      </c>
    </row>
    <row r="639" ht="15.0" customHeight="1">
      <c r="A639" s="214"/>
      <c r="B639" s="246" t="s">
        <v>6352</v>
      </c>
      <c r="C639" s="327" t="s">
        <v>6353</v>
      </c>
      <c r="D639" s="247" t="s">
        <v>80</v>
      </c>
      <c r="E639" s="249">
        <v>0.0</v>
      </c>
      <c r="F639" s="249"/>
      <c r="G639" s="249"/>
      <c r="H639" s="249"/>
      <c r="I639" s="249"/>
      <c r="J639" s="251">
        <f t="shared" si="414"/>
        <v>0</v>
      </c>
      <c r="K639" s="252">
        <f t="shared" si="415"/>
        <v>0</v>
      </c>
      <c r="L639" s="214"/>
      <c r="M639" s="253"/>
      <c r="N639" s="254"/>
      <c r="O639" s="214"/>
      <c r="P639" s="227"/>
      <c r="Q639" s="214"/>
      <c r="R639" s="250">
        <v>0.0</v>
      </c>
      <c r="S639" s="249"/>
      <c r="T639" s="249"/>
      <c r="U639" s="249"/>
      <c r="V639" s="249"/>
      <c r="W639" s="250">
        <f t="shared" si="416"/>
        <v>0</v>
      </c>
      <c r="X639" s="250">
        <f t="shared" si="417"/>
        <v>0</v>
      </c>
      <c r="Y639" s="250">
        <f t="shared" si="418"/>
        <v>0</v>
      </c>
      <c r="Z639" s="214"/>
      <c r="AA639" s="214"/>
      <c r="AB639" s="246"/>
      <c r="AC639" s="327"/>
      <c r="AD639" s="249"/>
      <c r="AE639" s="281"/>
      <c r="AF639" s="214"/>
      <c r="AG639" s="214"/>
      <c r="AH639" s="246"/>
      <c r="AI639" s="327"/>
      <c r="AJ639" s="250"/>
      <c r="AK639" s="214"/>
    </row>
    <row r="640" ht="15.0" customHeight="1">
      <c r="A640" s="214"/>
      <c r="B640" s="246" t="s">
        <v>6354</v>
      </c>
      <c r="C640" s="327" t="s">
        <v>6355</v>
      </c>
      <c r="D640" s="247" t="s">
        <v>80</v>
      </c>
      <c r="E640" s="249">
        <v>0.0</v>
      </c>
      <c r="F640" s="249"/>
      <c r="G640" s="249"/>
      <c r="H640" s="249"/>
      <c r="I640" s="249"/>
      <c r="J640" s="251">
        <f t="shared" si="414"/>
        <v>0</v>
      </c>
      <c r="K640" s="252">
        <f t="shared" si="415"/>
        <v>0</v>
      </c>
      <c r="L640" s="214"/>
      <c r="M640" s="253"/>
      <c r="N640" s="254"/>
      <c r="O640" s="214"/>
      <c r="P640" s="227"/>
      <c r="Q640" s="214"/>
      <c r="R640" s="250">
        <v>0.0</v>
      </c>
      <c r="S640" s="249"/>
      <c r="T640" s="249"/>
      <c r="U640" s="249"/>
      <c r="V640" s="249"/>
      <c r="W640" s="250">
        <f t="shared" si="416"/>
        <v>0</v>
      </c>
      <c r="X640" s="250">
        <f t="shared" si="417"/>
        <v>0</v>
      </c>
      <c r="Y640" s="250">
        <f t="shared" si="418"/>
        <v>0</v>
      </c>
      <c r="Z640" s="214" t="str">
        <f t="shared" ref="Z640:Z647" si="453">IF(AB640=B640,"SAMA","TIDAK SAMA")</f>
        <v>TIDAK SAMA</v>
      </c>
      <c r="AA640" s="214" t="str">
        <f t="shared" ref="AA640:AA647" si="454">IF(C640=AC640,"SAMA","TIDAK SAMA")</f>
        <v>TIDAK SAMA</v>
      </c>
      <c r="AB640" s="246" t="s">
        <v>6319</v>
      </c>
      <c r="AC640" s="327" t="s">
        <v>6320</v>
      </c>
      <c r="AD640" s="249">
        <v>3.0</v>
      </c>
      <c r="AE640" s="281"/>
      <c r="AF640" s="214" t="str">
        <f t="shared" ref="AF640:AF647" si="455">IF(B640=AH640,"SAMA","TIDAK SAMA")</f>
        <v>TIDAK SAMA</v>
      </c>
      <c r="AG640" s="214" t="str">
        <f t="shared" ref="AG640:AG647" si="456">IF(AC640=AI640,"SAMA","TIDAK")</f>
        <v>SAMA</v>
      </c>
      <c r="AH640" s="246" t="s">
        <v>6319</v>
      </c>
      <c r="AI640" s="327" t="s">
        <v>6320</v>
      </c>
      <c r="AJ640" s="250">
        <v>3.0</v>
      </c>
      <c r="AK640" s="214" t="str">
        <f t="shared" ref="AK640:AK648" si="457">IF(Y640&lt;0,"tidak normal","normal")</f>
        <v>normal</v>
      </c>
    </row>
    <row r="641" ht="15.0" customHeight="1">
      <c r="A641" s="214"/>
      <c r="B641" s="246" t="s">
        <v>6356</v>
      </c>
      <c r="C641" s="327"/>
      <c r="D641" s="247" t="s">
        <v>80</v>
      </c>
      <c r="E641" s="249">
        <v>0.0</v>
      </c>
      <c r="F641" s="249"/>
      <c r="G641" s="249"/>
      <c r="H641" s="249"/>
      <c r="I641" s="249"/>
      <c r="J641" s="251">
        <f t="shared" si="414"/>
        <v>0</v>
      </c>
      <c r="K641" s="252">
        <f t="shared" si="415"/>
        <v>0</v>
      </c>
      <c r="L641" s="214"/>
      <c r="M641" s="253"/>
      <c r="N641" s="254"/>
      <c r="O641" s="214"/>
      <c r="P641" s="227"/>
      <c r="Q641" s="214"/>
      <c r="R641" s="250">
        <v>0.0</v>
      </c>
      <c r="S641" s="249"/>
      <c r="T641" s="249"/>
      <c r="U641" s="249"/>
      <c r="V641" s="249"/>
      <c r="W641" s="250">
        <f t="shared" si="416"/>
        <v>0</v>
      </c>
      <c r="X641" s="250">
        <f t="shared" si="417"/>
        <v>0</v>
      </c>
      <c r="Y641" s="250">
        <f t="shared" si="418"/>
        <v>0</v>
      </c>
      <c r="Z641" s="214" t="str">
        <f t="shared" si="453"/>
        <v>TIDAK SAMA</v>
      </c>
      <c r="AA641" s="214" t="str">
        <f t="shared" si="454"/>
        <v>TIDAK SAMA</v>
      </c>
      <c r="AB641" s="246" t="s">
        <v>6327</v>
      </c>
      <c r="AC641" s="327" t="s">
        <v>6328</v>
      </c>
      <c r="AD641" s="249">
        <v>3.0</v>
      </c>
      <c r="AE641" s="281"/>
      <c r="AF641" s="214" t="str">
        <f t="shared" si="455"/>
        <v>TIDAK SAMA</v>
      </c>
      <c r="AG641" s="214" t="str">
        <f t="shared" si="456"/>
        <v>SAMA</v>
      </c>
      <c r="AH641" s="246" t="s">
        <v>6327</v>
      </c>
      <c r="AI641" s="327" t="s">
        <v>6328</v>
      </c>
      <c r="AJ641" s="250">
        <v>3.0</v>
      </c>
      <c r="AK641" s="214" t="str">
        <f t="shared" si="457"/>
        <v>normal</v>
      </c>
    </row>
    <row r="642" ht="15.0" customHeight="1">
      <c r="A642" s="214"/>
      <c r="B642" s="246" t="s">
        <v>6357</v>
      </c>
      <c r="C642" s="327" t="s">
        <v>6358</v>
      </c>
      <c r="D642" s="247" t="s">
        <v>80</v>
      </c>
      <c r="E642" s="249">
        <v>0.0</v>
      </c>
      <c r="F642" s="249"/>
      <c r="G642" s="249"/>
      <c r="H642" s="249"/>
      <c r="I642" s="249"/>
      <c r="J642" s="251">
        <f t="shared" si="414"/>
        <v>0</v>
      </c>
      <c r="K642" s="252">
        <f t="shared" si="415"/>
        <v>0</v>
      </c>
      <c r="L642" s="214"/>
      <c r="M642" s="253"/>
      <c r="N642" s="254"/>
      <c r="O642" s="214"/>
      <c r="P642" s="227"/>
      <c r="Q642" s="214"/>
      <c r="R642" s="250">
        <v>0.0</v>
      </c>
      <c r="S642" s="249"/>
      <c r="T642" s="249"/>
      <c r="U642" s="249"/>
      <c r="V642" s="249"/>
      <c r="W642" s="250">
        <f t="shared" si="416"/>
        <v>0</v>
      </c>
      <c r="X642" s="250">
        <f t="shared" si="417"/>
        <v>0</v>
      </c>
      <c r="Y642" s="250">
        <f t="shared" si="418"/>
        <v>0</v>
      </c>
      <c r="Z642" s="214" t="str">
        <f t="shared" si="453"/>
        <v>TIDAK SAMA</v>
      </c>
      <c r="AA642" s="214" t="str">
        <f t="shared" si="454"/>
        <v>TIDAK SAMA</v>
      </c>
      <c r="AB642" s="246" t="s">
        <v>6329</v>
      </c>
      <c r="AC642" s="327" t="s">
        <v>6330</v>
      </c>
      <c r="AD642" s="249">
        <v>3.0</v>
      </c>
      <c r="AE642" s="281"/>
      <c r="AF642" s="214" t="str">
        <f t="shared" si="455"/>
        <v>TIDAK SAMA</v>
      </c>
      <c r="AG642" s="214" t="str">
        <f t="shared" si="456"/>
        <v>SAMA</v>
      </c>
      <c r="AH642" s="246" t="s">
        <v>6329</v>
      </c>
      <c r="AI642" s="327" t="s">
        <v>6330</v>
      </c>
      <c r="AJ642" s="250">
        <v>3.0</v>
      </c>
      <c r="AK642" s="214" t="str">
        <f t="shared" si="457"/>
        <v>normal</v>
      </c>
    </row>
    <row r="643" ht="15.0" customHeight="1">
      <c r="A643" s="214"/>
      <c r="B643" s="246" t="s">
        <v>6359</v>
      </c>
      <c r="C643" s="328" t="s">
        <v>6360</v>
      </c>
      <c r="D643" s="246" t="s">
        <v>80</v>
      </c>
      <c r="E643" s="249">
        <v>2.0</v>
      </c>
      <c r="F643" s="262"/>
      <c r="G643" s="262"/>
      <c r="H643" s="262"/>
      <c r="I643" s="262"/>
      <c r="J643" s="251">
        <f t="shared" si="414"/>
        <v>0</v>
      </c>
      <c r="K643" s="252">
        <f t="shared" si="415"/>
        <v>2</v>
      </c>
      <c r="L643" s="214"/>
      <c r="M643" s="253"/>
      <c r="N643" s="254"/>
      <c r="O643" s="214"/>
      <c r="P643" s="227"/>
      <c r="Q643" s="214"/>
      <c r="R643" s="250">
        <v>0.0</v>
      </c>
      <c r="S643" s="262"/>
      <c r="T643" s="262"/>
      <c r="U643" s="262"/>
      <c r="V643" s="262"/>
      <c r="W643" s="250">
        <f t="shared" si="416"/>
        <v>0</v>
      </c>
      <c r="X643" s="250">
        <f t="shared" si="417"/>
        <v>0</v>
      </c>
      <c r="Y643" s="250">
        <f t="shared" si="418"/>
        <v>2</v>
      </c>
      <c r="Z643" s="214" t="str">
        <f t="shared" si="453"/>
        <v>TIDAK SAMA</v>
      </c>
      <c r="AA643" s="214" t="str">
        <f t="shared" si="454"/>
        <v>TIDAK SAMA</v>
      </c>
      <c r="AB643" s="246" t="s">
        <v>6354</v>
      </c>
      <c r="AC643" s="327" t="s">
        <v>6355</v>
      </c>
      <c r="AD643" s="249">
        <v>12.0</v>
      </c>
      <c r="AE643" s="281"/>
      <c r="AF643" s="214" t="str">
        <f t="shared" si="455"/>
        <v>TIDAK SAMA</v>
      </c>
      <c r="AG643" s="214" t="str">
        <f t="shared" si="456"/>
        <v>SAMA</v>
      </c>
      <c r="AH643" s="246" t="s">
        <v>6354</v>
      </c>
      <c r="AI643" s="327" t="s">
        <v>6355</v>
      </c>
      <c r="AJ643" s="250">
        <v>12.0</v>
      </c>
      <c r="AK643" s="214" t="str">
        <f t="shared" si="457"/>
        <v>normal</v>
      </c>
    </row>
    <row r="644" ht="15.0" customHeight="1">
      <c r="A644" s="214"/>
      <c r="B644" s="246" t="s">
        <v>6361</v>
      </c>
      <c r="C644" s="328" t="s">
        <v>6362</v>
      </c>
      <c r="D644" s="246" t="s">
        <v>80</v>
      </c>
      <c r="E644" s="249">
        <v>0.0</v>
      </c>
      <c r="F644" s="262"/>
      <c r="G644" s="262"/>
      <c r="H644" s="262"/>
      <c r="I644" s="262"/>
      <c r="J644" s="251">
        <f t="shared" si="414"/>
        <v>0</v>
      </c>
      <c r="K644" s="252">
        <f t="shared" si="415"/>
        <v>0</v>
      </c>
      <c r="L644" s="214"/>
      <c r="M644" s="253"/>
      <c r="N644" s="254"/>
      <c r="O644" s="214"/>
      <c r="P644" s="227"/>
      <c r="Q644" s="214"/>
      <c r="R644" s="250">
        <v>0.0</v>
      </c>
      <c r="S644" s="262"/>
      <c r="T644" s="272"/>
      <c r="U644" s="262"/>
      <c r="V644" s="262"/>
      <c r="W644" s="250">
        <f t="shared" si="416"/>
        <v>0</v>
      </c>
      <c r="X644" s="250">
        <f t="shared" si="417"/>
        <v>0</v>
      </c>
      <c r="Y644" s="250">
        <f t="shared" si="418"/>
        <v>0</v>
      </c>
      <c r="Z644" s="214" t="str">
        <f t="shared" si="453"/>
        <v>TIDAK SAMA</v>
      </c>
      <c r="AA644" s="214" t="str">
        <f t="shared" si="454"/>
        <v>TIDAK SAMA</v>
      </c>
      <c r="AB644" s="246" t="s">
        <v>6352</v>
      </c>
      <c r="AC644" s="327" t="s">
        <v>6353</v>
      </c>
      <c r="AD644" s="249">
        <v>36.0</v>
      </c>
      <c r="AE644" s="281"/>
      <c r="AF644" s="214" t="str">
        <f t="shared" si="455"/>
        <v>TIDAK SAMA</v>
      </c>
      <c r="AG644" s="214" t="str">
        <f t="shared" si="456"/>
        <v>SAMA</v>
      </c>
      <c r="AH644" s="246" t="s">
        <v>6352</v>
      </c>
      <c r="AI644" s="327" t="s">
        <v>6353</v>
      </c>
      <c r="AJ644" s="250">
        <v>3.0</v>
      </c>
      <c r="AK644" s="214" t="str">
        <f t="shared" si="457"/>
        <v>normal</v>
      </c>
    </row>
    <row r="645" ht="15.0" customHeight="1">
      <c r="A645" s="214"/>
      <c r="B645" s="246" t="s">
        <v>6204</v>
      </c>
      <c r="C645" s="329" t="s">
        <v>6205</v>
      </c>
      <c r="D645" s="246" t="s">
        <v>80</v>
      </c>
      <c r="E645" s="249">
        <v>0.0</v>
      </c>
      <c r="F645" s="262"/>
      <c r="G645" s="262"/>
      <c r="H645" s="262"/>
      <c r="I645" s="262"/>
      <c r="J645" s="251">
        <f t="shared" si="414"/>
        <v>0</v>
      </c>
      <c r="K645" s="252">
        <f t="shared" si="415"/>
        <v>0</v>
      </c>
      <c r="L645" s="214"/>
      <c r="M645" s="253" t="s">
        <v>6204</v>
      </c>
      <c r="N645" s="254">
        <v>1.0</v>
      </c>
      <c r="O645" s="214" t="str">
        <f t="shared" ref="O645:O646" si="458">IF(E645=N645,"Sama","Tidak Sama")</f>
        <v>Tidak Sama</v>
      </c>
      <c r="P645" s="227"/>
      <c r="Q645" s="214"/>
      <c r="R645" s="250">
        <v>0.0</v>
      </c>
      <c r="S645" s="262"/>
      <c r="T645" s="262"/>
      <c r="U645" s="262"/>
      <c r="V645" s="262"/>
      <c r="W645" s="250">
        <f t="shared" si="416"/>
        <v>0</v>
      </c>
      <c r="X645" s="250">
        <f t="shared" si="417"/>
        <v>0</v>
      </c>
      <c r="Y645" s="250">
        <f t="shared" si="418"/>
        <v>0</v>
      </c>
      <c r="Z645" s="214" t="str">
        <f t="shared" si="453"/>
        <v>TIDAK SAMA</v>
      </c>
      <c r="AA645" s="214" t="str">
        <f t="shared" si="454"/>
        <v>TIDAK SAMA</v>
      </c>
      <c r="AB645" s="246" t="s">
        <v>6356</v>
      </c>
      <c r="AC645" s="327"/>
      <c r="AD645" s="249">
        <v>3.0</v>
      </c>
      <c r="AE645" s="281"/>
      <c r="AF645" s="214" t="str">
        <f t="shared" si="455"/>
        <v>TIDAK SAMA</v>
      </c>
      <c r="AG645" s="214" t="str">
        <f t="shared" si="456"/>
        <v>SAMA</v>
      </c>
      <c r="AH645" s="246" t="s">
        <v>6356</v>
      </c>
      <c r="AI645" s="327"/>
      <c r="AJ645" s="250">
        <v>3.0</v>
      </c>
      <c r="AK645" s="214" t="str">
        <f t="shared" si="457"/>
        <v>normal</v>
      </c>
    </row>
    <row r="646" ht="15.0" customHeight="1">
      <c r="A646" s="214"/>
      <c r="B646" s="246" t="s">
        <v>6074</v>
      </c>
      <c r="C646" s="330" t="s">
        <v>6363</v>
      </c>
      <c r="D646" s="246" t="s">
        <v>80</v>
      </c>
      <c r="E646" s="257">
        <v>10.0</v>
      </c>
      <c r="F646" s="262"/>
      <c r="G646" s="262"/>
      <c r="H646" s="262"/>
      <c r="I646" s="266"/>
      <c r="J646" s="251">
        <f t="shared" si="414"/>
        <v>0</v>
      </c>
      <c r="K646" s="252">
        <f t="shared" si="415"/>
        <v>10</v>
      </c>
      <c r="L646" s="214"/>
      <c r="M646" s="253" t="s">
        <v>6074</v>
      </c>
      <c r="N646" s="254">
        <v>1.0</v>
      </c>
      <c r="O646" s="214" t="str">
        <f t="shared" si="458"/>
        <v>Tidak Sama</v>
      </c>
      <c r="P646" s="227"/>
      <c r="Q646" s="214"/>
      <c r="R646" s="250">
        <v>0.0</v>
      </c>
      <c r="S646" s="262"/>
      <c r="T646" s="262"/>
      <c r="U646" s="262"/>
      <c r="V646" s="262"/>
      <c r="W646" s="250">
        <f t="shared" si="416"/>
        <v>0</v>
      </c>
      <c r="X646" s="250">
        <f t="shared" si="417"/>
        <v>0</v>
      </c>
      <c r="Y646" s="250">
        <f t="shared" si="418"/>
        <v>10</v>
      </c>
      <c r="Z646" s="214" t="str">
        <f t="shared" si="453"/>
        <v>TIDAK SAMA</v>
      </c>
      <c r="AA646" s="214" t="str">
        <f t="shared" si="454"/>
        <v>TIDAK SAMA</v>
      </c>
      <c r="AB646" s="246" t="s">
        <v>6324</v>
      </c>
      <c r="AC646" s="327" t="s">
        <v>6325</v>
      </c>
      <c r="AD646" s="249">
        <v>3.0</v>
      </c>
      <c r="AE646" s="281"/>
      <c r="AF646" s="214" t="str">
        <f t="shared" si="455"/>
        <v>TIDAK SAMA</v>
      </c>
      <c r="AG646" s="214" t="str">
        <f t="shared" si="456"/>
        <v>SAMA</v>
      </c>
      <c r="AH646" s="246" t="s">
        <v>6324</v>
      </c>
      <c r="AI646" s="327" t="s">
        <v>6325</v>
      </c>
      <c r="AJ646" s="250">
        <v>0.0</v>
      </c>
      <c r="AK646" s="214" t="str">
        <f t="shared" si="457"/>
        <v>normal</v>
      </c>
    </row>
    <row r="647" ht="15.0" customHeight="1">
      <c r="A647" s="214"/>
      <c r="B647" s="246" t="s">
        <v>6364</v>
      </c>
      <c r="C647" s="327" t="s">
        <v>6365</v>
      </c>
      <c r="D647" s="247" t="s">
        <v>80</v>
      </c>
      <c r="E647" s="249">
        <v>0.0</v>
      </c>
      <c r="F647" s="249"/>
      <c r="G647" s="249"/>
      <c r="H647" s="249"/>
      <c r="I647" s="249"/>
      <c r="J647" s="251">
        <f t="shared" si="414"/>
        <v>0</v>
      </c>
      <c r="K647" s="252">
        <f t="shared" si="415"/>
        <v>0</v>
      </c>
      <c r="L647" s="214"/>
      <c r="M647" s="253"/>
      <c r="N647" s="254"/>
      <c r="O647" s="214"/>
      <c r="P647" s="227"/>
      <c r="Q647" s="214"/>
      <c r="R647" s="250">
        <v>0.0</v>
      </c>
      <c r="S647" s="249"/>
      <c r="T647" s="249"/>
      <c r="U647" s="249"/>
      <c r="V647" s="249"/>
      <c r="W647" s="250">
        <f t="shared" si="416"/>
        <v>0</v>
      </c>
      <c r="X647" s="250">
        <f t="shared" si="417"/>
        <v>0</v>
      </c>
      <c r="Y647" s="250">
        <f t="shared" si="418"/>
        <v>0</v>
      </c>
      <c r="Z647" s="214" t="str">
        <f t="shared" si="453"/>
        <v>TIDAK SAMA</v>
      </c>
      <c r="AA647" s="214" t="str">
        <f t="shared" si="454"/>
        <v>TIDAK SAMA</v>
      </c>
      <c r="AB647" s="246" t="s">
        <v>6334</v>
      </c>
      <c r="AC647" s="327" t="s">
        <v>6335</v>
      </c>
      <c r="AD647" s="249">
        <v>3.0</v>
      </c>
      <c r="AE647" s="281"/>
      <c r="AF647" s="214" t="str">
        <f t="shared" si="455"/>
        <v>TIDAK SAMA</v>
      </c>
      <c r="AG647" s="214" t="str">
        <f t="shared" si="456"/>
        <v>SAMA</v>
      </c>
      <c r="AH647" s="246" t="s">
        <v>6334</v>
      </c>
      <c r="AI647" s="327" t="s">
        <v>6335</v>
      </c>
      <c r="AJ647" s="250">
        <v>3.0</v>
      </c>
      <c r="AK647" s="214" t="str">
        <f t="shared" si="457"/>
        <v>normal</v>
      </c>
    </row>
    <row r="648" ht="15.0" customHeight="1">
      <c r="A648" s="214"/>
      <c r="B648" s="246" t="s">
        <v>182</v>
      </c>
      <c r="C648" s="327" t="s">
        <v>183</v>
      </c>
      <c r="D648" s="247" t="s">
        <v>80</v>
      </c>
      <c r="E648" s="249">
        <v>0.0</v>
      </c>
      <c r="F648" s="249"/>
      <c r="G648" s="249"/>
      <c r="H648" s="249"/>
      <c r="I648" s="249"/>
      <c r="J648" s="251">
        <f t="shared" si="414"/>
        <v>0</v>
      </c>
      <c r="K648" s="252">
        <f t="shared" si="415"/>
        <v>0</v>
      </c>
      <c r="L648" s="214"/>
      <c r="M648" s="253"/>
      <c r="N648" s="254"/>
      <c r="O648" s="214"/>
      <c r="P648" s="227"/>
      <c r="Q648" s="214"/>
      <c r="R648" s="250">
        <v>0.0</v>
      </c>
      <c r="S648" s="249"/>
      <c r="T648" s="249"/>
      <c r="U648" s="249"/>
      <c r="V648" s="249"/>
      <c r="W648" s="250">
        <f t="shared" si="416"/>
        <v>0</v>
      </c>
      <c r="X648" s="250">
        <f t="shared" si="417"/>
        <v>0</v>
      </c>
      <c r="Y648" s="250">
        <f t="shared" si="418"/>
        <v>0</v>
      </c>
      <c r="Z648" s="214"/>
      <c r="AA648" s="214"/>
      <c r="AB648" s="246"/>
      <c r="AC648" s="327"/>
      <c r="AD648" s="249"/>
      <c r="AE648" s="281"/>
      <c r="AF648" s="214"/>
      <c r="AG648" s="214"/>
      <c r="AH648" s="246"/>
      <c r="AI648" s="327"/>
      <c r="AJ648" s="250"/>
      <c r="AK648" s="214" t="str">
        <f t="shared" si="457"/>
        <v>normal</v>
      </c>
    </row>
    <row r="649" ht="15.0" customHeight="1">
      <c r="A649" s="214"/>
      <c r="B649" s="265" t="s">
        <v>4243</v>
      </c>
      <c r="C649" s="331" t="s">
        <v>1209</v>
      </c>
      <c r="D649" s="247" t="s">
        <v>80</v>
      </c>
      <c r="E649" s="257">
        <v>4.0</v>
      </c>
      <c r="F649" s="249"/>
      <c r="G649" s="249"/>
      <c r="H649" s="249"/>
      <c r="I649" s="257"/>
      <c r="J649" s="251">
        <f t="shared" si="414"/>
        <v>0</v>
      </c>
      <c r="K649" s="252">
        <f t="shared" si="415"/>
        <v>4</v>
      </c>
      <c r="L649" s="214"/>
      <c r="M649" s="253"/>
      <c r="N649" s="254"/>
      <c r="O649" s="214"/>
      <c r="P649" s="227"/>
      <c r="Q649" s="214"/>
      <c r="R649" s="258">
        <v>4.0</v>
      </c>
      <c r="S649" s="249"/>
      <c r="T649" s="249"/>
      <c r="U649" s="249"/>
      <c r="V649" s="257"/>
      <c r="W649" s="258">
        <v>0.0</v>
      </c>
      <c r="X649" s="250">
        <f t="shared" si="417"/>
        <v>4</v>
      </c>
      <c r="Y649" s="250">
        <f t="shared" si="418"/>
        <v>0</v>
      </c>
      <c r="Z649" s="214"/>
      <c r="AA649" s="214"/>
      <c r="AB649" s="246"/>
      <c r="AC649" s="327"/>
      <c r="AD649" s="249"/>
      <c r="AE649" s="281"/>
      <c r="AF649" s="214"/>
      <c r="AG649" s="214"/>
      <c r="AH649" s="246"/>
      <c r="AI649" s="327"/>
      <c r="AJ649" s="250"/>
      <c r="AK649" s="214"/>
    </row>
    <row r="650" ht="15.0" customHeight="1">
      <c r="A650" s="214"/>
      <c r="B650" s="246" t="s">
        <v>6366</v>
      </c>
      <c r="C650" s="327" t="s">
        <v>818</v>
      </c>
      <c r="D650" s="247" t="s">
        <v>80</v>
      </c>
      <c r="E650" s="249">
        <v>0.0</v>
      </c>
      <c r="F650" s="249"/>
      <c r="G650" s="249"/>
      <c r="H650" s="249"/>
      <c r="I650" s="249"/>
      <c r="J650" s="251">
        <f t="shared" si="414"/>
        <v>0</v>
      </c>
      <c r="K650" s="252">
        <f t="shared" si="415"/>
        <v>0</v>
      </c>
      <c r="L650" s="214"/>
      <c r="M650" s="253"/>
      <c r="N650" s="254"/>
      <c r="O650" s="214"/>
      <c r="P650" s="227"/>
      <c r="Q650" s="214"/>
      <c r="R650" s="250">
        <v>0.0</v>
      </c>
      <c r="S650" s="249"/>
      <c r="T650" s="249"/>
      <c r="U650" s="249"/>
      <c r="V650" s="249"/>
      <c r="W650" s="250">
        <f t="shared" ref="W650:W655" si="459">V650+U650+T650+S650</f>
        <v>0</v>
      </c>
      <c r="X650" s="250">
        <f t="shared" si="417"/>
        <v>0</v>
      </c>
      <c r="Y650" s="250">
        <f t="shared" si="418"/>
        <v>0</v>
      </c>
      <c r="Z650" s="214"/>
      <c r="AA650" s="214"/>
      <c r="AB650" s="246"/>
      <c r="AC650" s="327"/>
      <c r="AD650" s="249"/>
      <c r="AE650" s="281"/>
      <c r="AF650" s="214"/>
      <c r="AG650" s="214"/>
      <c r="AH650" s="246"/>
      <c r="AI650" s="327"/>
      <c r="AJ650" s="250"/>
      <c r="AK650" s="214"/>
    </row>
    <row r="651" ht="15.0" customHeight="1">
      <c r="A651" s="214"/>
      <c r="B651" s="246" t="s">
        <v>6367</v>
      </c>
      <c r="C651" s="329"/>
      <c r="D651" s="247" t="s">
        <v>80</v>
      </c>
      <c r="E651" s="249">
        <v>0.0</v>
      </c>
      <c r="F651" s="249"/>
      <c r="G651" s="249"/>
      <c r="H651" s="249"/>
      <c r="I651" s="249"/>
      <c r="J651" s="251">
        <f t="shared" si="414"/>
        <v>0</v>
      </c>
      <c r="K651" s="252">
        <f t="shared" si="415"/>
        <v>0</v>
      </c>
      <c r="L651" s="214"/>
      <c r="M651" s="253" t="s">
        <v>6367</v>
      </c>
      <c r="N651" s="254">
        <v>2.0</v>
      </c>
      <c r="O651" s="214" t="str">
        <f t="shared" ref="O651:O655" si="460">IF(E651=N651,"Sama","Tidak Sama")</f>
        <v>Tidak Sama</v>
      </c>
      <c r="P651" s="227"/>
      <c r="Q651" s="214"/>
      <c r="R651" s="250">
        <v>0.0</v>
      </c>
      <c r="S651" s="249"/>
      <c r="T651" s="249"/>
      <c r="U651" s="249"/>
      <c r="V651" s="249"/>
      <c r="W651" s="250">
        <f t="shared" si="459"/>
        <v>0</v>
      </c>
      <c r="X651" s="250">
        <f t="shared" si="417"/>
        <v>0</v>
      </c>
      <c r="Y651" s="250">
        <f t="shared" si="418"/>
        <v>0</v>
      </c>
      <c r="Z651" s="214" t="str">
        <f>IF(AB651=B651,"SAMA","TIDAK SAMA")</f>
        <v>TIDAK SAMA</v>
      </c>
      <c r="AA651" s="214" t="str">
        <f>IF(C651=AC651,"SAMA","TIDAK SAMA")</f>
        <v>TIDAK SAMA</v>
      </c>
      <c r="AB651" s="246" t="s">
        <v>6321</v>
      </c>
      <c r="AC651" s="327" t="s">
        <v>6322</v>
      </c>
      <c r="AD651" s="249">
        <v>3.0</v>
      </c>
      <c r="AE651" s="281"/>
      <c r="AF651" s="214" t="str">
        <f>IF(B651=AH651,"SAMA","TIDAK SAMA")</f>
        <v>TIDAK SAMA</v>
      </c>
      <c r="AG651" s="214" t="str">
        <f>IF(AC651=AI651,"SAMA","TIDAK")</f>
        <v>SAMA</v>
      </c>
      <c r="AH651" s="246" t="s">
        <v>6321</v>
      </c>
      <c r="AI651" s="327" t="s">
        <v>6322</v>
      </c>
      <c r="AJ651" s="250">
        <v>3.0</v>
      </c>
      <c r="AK651" s="214" t="str">
        <f>IF(Y651&lt;0,"tidak normal","normal")</f>
        <v>normal</v>
      </c>
    </row>
    <row r="652" ht="15.0" customHeight="1">
      <c r="A652" s="214"/>
      <c r="B652" s="246" t="s">
        <v>6368</v>
      </c>
      <c r="C652" s="329"/>
      <c r="D652" s="246" t="s">
        <v>6369</v>
      </c>
      <c r="E652" s="249">
        <v>0.0</v>
      </c>
      <c r="F652" s="262"/>
      <c r="G652" s="262"/>
      <c r="H652" s="262"/>
      <c r="I652" s="262"/>
      <c r="J652" s="251">
        <f t="shared" si="414"/>
        <v>0</v>
      </c>
      <c r="K652" s="252">
        <f t="shared" si="415"/>
        <v>0</v>
      </c>
      <c r="L652" s="214"/>
      <c r="M652" s="253" t="s">
        <v>6368</v>
      </c>
      <c r="N652" s="254">
        <v>2.0</v>
      </c>
      <c r="O652" s="214" t="str">
        <f t="shared" si="460"/>
        <v>Tidak Sama</v>
      </c>
      <c r="P652" s="227"/>
      <c r="Q652" s="214"/>
      <c r="R652" s="250">
        <v>0.0</v>
      </c>
      <c r="S652" s="262"/>
      <c r="T652" s="262"/>
      <c r="U652" s="262"/>
      <c r="V652" s="262"/>
      <c r="W652" s="250">
        <f t="shared" si="459"/>
        <v>0</v>
      </c>
      <c r="X652" s="250">
        <f t="shared" si="417"/>
        <v>0</v>
      </c>
      <c r="Y652" s="250">
        <f t="shared" si="418"/>
        <v>0</v>
      </c>
      <c r="Z652" s="214"/>
      <c r="AA652" s="214"/>
      <c r="AB652" s="246"/>
      <c r="AC652" s="327"/>
      <c r="AD652" s="249"/>
      <c r="AE652" s="281"/>
      <c r="AF652" s="214"/>
      <c r="AG652" s="214"/>
      <c r="AH652" s="246"/>
      <c r="AI652" s="327"/>
      <c r="AJ652" s="250"/>
      <c r="AK652" s="214"/>
    </row>
    <row r="653" ht="15.0" customHeight="1">
      <c r="A653" s="214"/>
      <c r="B653" s="246" t="s">
        <v>236</v>
      </c>
      <c r="C653" s="329"/>
      <c r="D653" s="246" t="s">
        <v>80</v>
      </c>
      <c r="E653" s="257">
        <v>5.0</v>
      </c>
      <c r="F653" s="262"/>
      <c r="G653" s="262"/>
      <c r="H653" s="262"/>
      <c r="I653" s="266"/>
      <c r="J653" s="251">
        <f t="shared" si="414"/>
        <v>0</v>
      </c>
      <c r="K653" s="252">
        <f t="shared" si="415"/>
        <v>5</v>
      </c>
      <c r="L653" s="214"/>
      <c r="M653" s="253" t="s">
        <v>236</v>
      </c>
      <c r="N653" s="254">
        <v>17.0</v>
      </c>
      <c r="O653" s="214" t="str">
        <f t="shared" si="460"/>
        <v>Tidak Sama</v>
      </c>
      <c r="P653" s="227"/>
      <c r="Q653" s="214"/>
      <c r="R653" s="258">
        <v>3.0</v>
      </c>
      <c r="S653" s="262"/>
      <c r="T653" s="262"/>
      <c r="U653" s="262"/>
      <c r="V653" s="266"/>
      <c r="W653" s="250">
        <f t="shared" si="459"/>
        <v>0</v>
      </c>
      <c r="X653" s="250">
        <f t="shared" si="417"/>
        <v>3</v>
      </c>
      <c r="Y653" s="250">
        <f t="shared" si="418"/>
        <v>2</v>
      </c>
      <c r="Z653" s="214"/>
      <c r="AA653" s="214"/>
      <c r="AB653" s="246"/>
      <c r="AC653" s="327"/>
      <c r="AD653" s="249"/>
      <c r="AE653" s="281"/>
      <c r="AF653" s="214"/>
      <c r="AG653" s="214"/>
      <c r="AH653" s="246"/>
      <c r="AI653" s="327"/>
      <c r="AJ653" s="250"/>
      <c r="AK653" s="214" t="str">
        <f t="shared" ref="AK653:AK655" si="461">IF(Y653&lt;0,"tidak normal","normal")</f>
        <v>normal</v>
      </c>
    </row>
    <row r="654" ht="15.0" customHeight="1">
      <c r="A654" s="214"/>
      <c r="B654" s="246" t="s">
        <v>6370</v>
      </c>
      <c r="C654" s="329"/>
      <c r="D654" s="246" t="s">
        <v>80</v>
      </c>
      <c r="E654" s="249">
        <v>0.0</v>
      </c>
      <c r="F654" s="262"/>
      <c r="G654" s="262"/>
      <c r="H654" s="262"/>
      <c r="I654" s="262"/>
      <c r="J654" s="251">
        <f t="shared" si="414"/>
        <v>0</v>
      </c>
      <c r="K654" s="252">
        <f t="shared" si="415"/>
        <v>0</v>
      </c>
      <c r="L654" s="214"/>
      <c r="M654" s="253" t="s">
        <v>6370</v>
      </c>
      <c r="N654" s="254">
        <v>2.0</v>
      </c>
      <c r="O654" s="214" t="str">
        <f t="shared" si="460"/>
        <v>Tidak Sama</v>
      </c>
      <c r="P654" s="227"/>
      <c r="Q654" s="214"/>
      <c r="R654" s="250">
        <v>0.0</v>
      </c>
      <c r="S654" s="262"/>
      <c r="T654" s="262"/>
      <c r="U654" s="262"/>
      <c r="V654" s="262"/>
      <c r="W654" s="250">
        <f t="shared" si="459"/>
        <v>0</v>
      </c>
      <c r="X654" s="250">
        <f t="shared" si="417"/>
        <v>0</v>
      </c>
      <c r="Y654" s="250">
        <f t="shared" si="418"/>
        <v>0</v>
      </c>
      <c r="Z654" s="214"/>
      <c r="AA654" s="214"/>
      <c r="AB654" s="246"/>
      <c r="AC654" s="246"/>
      <c r="AD654" s="249"/>
      <c r="AE654" s="281"/>
      <c r="AF654" s="214"/>
      <c r="AG654" s="214"/>
      <c r="AH654" s="246"/>
      <c r="AI654" s="246"/>
      <c r="AJ654" s="250"/>
      <c r="AK654" s="214" t="str">
        <f t="shared" si="461"/>
        <v>normal</v>
      </c>
    </row>
    <row r="655" ht="15.0" customHeight="1">
      <c r="A655" s="214"/>
      <c r="B655" s="246" t="s">
        <v>6371</v>
      </c>
      <c r="C655" s="329"/>
      <c r="D655" s="246" t="s">
        <v>80</v>
      </c>
      <c r="E655" s="249">
        <v>0.0</v>
      </c>
      <c r="F655" s="249"/>
      <c r="G655" s="249"/>
      <c r="H655" s="249"/>
      <c r="I655" s="249"/>
      <c r="J655" s="251">
        <f t="shared" si="414"/>
        <v>0</v>
      </c>
      <c r="K655" s="252">
        <f t="shared" si="415"/>
        <v>0</v>
      </c>
      <c r="L655" s="214"/>
      <c r="M655" s="253" t="s">
        <v>6371</v>
      </c>
      <c r="N655" s="254">
        <v>1.0</v>
      </c>
      <c r="O655" s="214" t="str">
        <f t="shared" si="460"/>
        <v>Tidak Sama</v>
      </c>
      <c r="P655" s="227"/>
      <c r="Q655" s="214"/>
      <c r="R655" s="250">
        <v>0.0</v>
      </c>
      <c r="S655" s="249"/>
      <c r="T655" s="249"/>
      <c r="U655" s="249"/>
      <c r="V655" s="249"/>
      <c r="W655" s="250">
        <f t="shared" si="459"/>
        <v>0</v>
      </c>
      <c r="X655" s="250">
        <f t="shared" si="417"/>
        <v>0</v>
      </c>
      <c r="Y655" s="250">
        <f t="shared" si="418"/>
        <v>0</v>
      </c>
      <c r="Z655" s="214"/>
      <c r="AA655" s="214"/>
      <c r="AB655" s="246"/>
      <c r="AC655" s="246"/>
      <c r="AD655" s="249"/>
      <c r="AE655" s="281"/>
      <c r="AF655" s="214"/>
      <c r="AG655" s="214"/>
      <c r="AH655" s="246"/>
      <c r="AI655" s="246"/>
      <c r="AJ655" s="250"/>
      <c r="AK655" s="214" t="str">
        <f t="shared" si="461"/>
        <v>normal</v>
      </c>
    </row>
    <row r="656" ht="15.0" customHeight="1">
      <c r="A656" s="214"/>
      <c r="B656" s="265" t="s">
        <v>1636</v>
      </c>
      <c r="C656" s="329"/>
      <c r="D656" s="265" t="s">
        <v>80</v>
      </c>
      <c r="E656" s="257">
        <v>10.0</v>
      </c>
      <c r="F656" s="249"/>
      <c r="G656" s="249"/>
      <c r="H656" s="257"/>
      <c r="I656" s="257"/>
      <c r="J656" s="292">
        <v>0.0</v>
      </c>
      <c r="K656" s="259">
        <v>10.0</v>
      </c>
      <c r="L656" s="214"/>
      <c r="M656" s="253"/>
      <c r="N656" s="254"/>
      <c r="O656" s="214"/>
      <c r="P656" s="227"/>
      <c r="Q656" s="214"/>
      <c r="R656" s="258">
        <v>4.0</v>
      </c>
      <c r="S656" s="257"/>
      <c r="T656" s="257"/>
      <c r="U656" s="249"/>
      <c r="V656" s="257"/>
      <c r="W656" s="258">
        <v>0.0</v>
      </c>
      <c r="X656" s="258">
        <v>4.0</v>
      </c>
      <c r="Y656" s="258">
        <v>6.0</v>
      </c>
      <c r="Z656" s="214"/>
      <c r="AA656" s="214"/>
      <c r="AB656" s="246"/>
      <c r="AC656" s="246"/>
      <c r="AD656" s="249"/>
      <c r="AE656" s="281"/>
      <c r="AF656" s="214"/>
      <c r="AG656" s="214"/>
      <c r="AH656" s="246"/>
      <c r="AI656" s="246"/>
      <c r="AJ656" s="250"/>
      <c r="AK656" s="214"/>
    </row>
    <row r="657" ht="15.0" customHeight="1">
      <c r="A657" s="267"/>
      <c r="B657" s="268" t="s">
        <v>1247</v>
      </c>
      <c r="C657" s="332"/>
      <c r="D657" s="269" t="s">
        <v>80</v>
      </c>
      <c r="E657" s="270">
        <v>15.0</v>
      </c>
      <c r="F657" s="270"/>
      <c r="G657" s="287"/>
      <c r="H657" s="270"/>
      <c r="I657" s="270"/>
      <c r="J657" s="273">
        <f t="shared" ref="J657:J894" si="462">I657+H657+G657+F657</f>
        <v>0</v>
      </c>
      <c r="K657" s="274">
        <f t="shared" ref="K657:K785" si="463">E657+J657</f>
        <v>15</v>
      </c>
      <c r="L657" s="267"/>
      <c r="M657" s="275" t="s">
        <v>6372</v>
      </c>
      <c r="N657" s="276">
        <v>1.0</v>
      </c>
      <c r="O657" s="267" t="str">
        <f t="shared" ref="O657:O659" si="464">IF(E657=N657,"Sama","Tidak Sama")</f>
        <v>Tidak Sama</v>
      </c>
      <c r="P657" s="277"/>
      <c r="Q657" s="267"/>
      <c r="R657" s="279">
        <v>15.0</v>
      </c>
      <c r="S657" s="270"/>
      <c r="T657" s="270"/>
      <c r="U657" s="270"/>
      <c r="V657" s="270"/>
      <c r="W657" s="280">
        <f t="shared" ref="W657:W894" si="465">V657+U657+T657+S657</f>
        <v>0</v>
      </c>
      <c r="X657" s="280">
        <f t="shared" ref="X657:X686" si="466">W657+R657</f>
        <v>15</v>
      </c>
      <c r="Y657" s="280">
        <f t="shared" ref="Y657:Y677" si="467">K657-X657</f>
        <v>0</v>
      </c>
      <c r="Z657" s="267"/>
      <c r="AA657" s="267"/>
      <c r="AB657" s="269"/>
      <c r="AC657" s="269"/>
      <c r="AD657" s="287"/>
      <c r="AE657" s="289"/>
      <c r="AF657" s="267"/>
      <c r="AG657" s="267"/>
      <c r="AH657" s="269"/>
      <c r="AI657" s="269"/>
      <c r="AJ657" s="280"/>
      <c r="AK657" s="267" t="str">
        <f t="shared" ref="AK657:AK665" si="468">IF(Y657&lt;0,"tidak normal","normal")</f>
        <v>normal</v>
      </c>
    </row>
    <row r="658" ht="15.0" customHeight="1">
      <c r="A658" s="214"/>
      <c r="B658" s="246" t="s">
        <v>6373</v>
      </c>
      <c r="C658" s="329"/>
      <c r="D658" s="246" t="s">
        <v>80</v>
      </c>
      <c r="E658" s="249">
        <v>0.0</v>
      </c>
      <c r="F658" s="262"/>
      <c r="G658" s="262"/>
      <c r="H658" s="262"/>
      <c r="I658" s="262"/>
      <c r="J658" s="251">
        <f t="shared" si="462"/>
        <v>0</v>
      </c>
      <c r="K658" s="252">
        <f t="shared" si="463"/>
        <v>0</v>
      </c>
      <c r="L658" s="214"/>
      <c r="M658" s="253" t="s">
        <v>6374</v>
      </c>
      <c r="N658" s="254">
        <v>1.0</v>
      </c>
      <c r="O658" s="214" t="str">
        <f t="shared" si="464"/>
        <v>Tidak Sama</v>
      </c>
      <c r="P658" s="227"/>
      <c r="Q658" s="214"/>
      <c r="R658" s="250">
        <v>0.0</v>
      </c>
      <c r="S658" s="262"/>
      <c r="T658" s="262"/>
      <c r="U658" s="262"/>
      <c r="V658" s="262"/>
      <c r="W658" s="250">
        <f t="shared" si="465"/>
        <v>0</v>
      </c>
      <c r="X658" s="250">
        <f t="shared" si="466"/>
        <v>0</v>
      </c>
      <c r="Y658" s="250">
        <f t="shared" si="467"/>
        <v>0</v>
      </c>
      <c r="Z658" s="214"/>
      <c r="AA658" s="214"/>
      <c r="AB658" s="246"/>
      <c r="AC658" s="246"/>
      <c r="AD658" s="249"/>
      <c r="AE658" s="281"/>
      <c r="AF658" s="214"/>
      <c r="AG658" s="214"/>
      <c r="AH658" s="246"/>
      <c r="AI658" s="246"/>
      <c r="AJ658" s="250"/>
      <c r="AK658" s="214" t="str">
        <f t="shared" si="468"/>
        <v>normal</v>
      </c>
    </row>
    <row r="659" ht="15.0" customHeight="1">
      <c r="A659" s="214"/>
      <c r="B659" s="246" t="s">
        <v>6375</v>
      </c>
      <c r="C659" s="329"/>
      <c r="D659" s="246" t="s">
        <v>80</v>
      </c>
      <c r="E659" s="249">
        <v>0.0</v>
      </c>
      <c r="F659" s="262"/>
      <c r="G659" s="262"/>
      <c r="H659" s="262"/>
      <c r="I659" s="262"/>
      <c r="J659" s="251">
        <f t="shared" si="462"/>
        <v>0</v>
      </c>
      <c r="K659" s="252">
        <f t="shared" si="463"/>
        <v>0</v>
      </c>
      <c r="L659" s="214"/>
      <c r="M659" s="253" t="s">
        <v>6375</v>
      </c>
      <c r="N659" s="254">
        <v>1.0</v>
      </c>
      <c r="O659" s="214" t="str">
        <f t="shared" si="464"/>
        <v>Tidak Sama</v>
      </c>
      <c r="P659" s="227"/>
      <c r="Q659" s="214"/>
      <c r="R659" s="250">
        <v>0.0</v>
      </c>
      <c r="S659" s="262"/>
      <c r="T659" s="262"/>
      <c r="U659" s="262"/>
      <c r="V659" s="262"/>
      <c r="W659" s="250">
        <f t="shared" si="465"/>
        <v>0</v>
      </c>
      <c r="X659" s="250">
        <f t="shared" si="466"/>
        <v>0</v>
      </c>
      <c r="Y659" s="250">
        <f t="shared" si="467"/>
        <v>0</v>
      </c>
      <c r="Z659" s="214"/>
      <c r="AA659" s="214"/>
      <c r="AB659" s="246"/>
      <c r="AC659" s="246"/>
      <c r="AD659" s="249"/>
      <c r="AE659" s="281"/>
      <c r="AF659" s="214"/>
      <c r="AG659" s="214"/>
      <c r="AH659" s="246"/>
      <c r="AI659" s="246"/>
      <c r="AJ659" s="250"/>
      <c r="AK659" s="214" t="str">
        <f t="shared" si="468"/>
        <v>normal</v>
      </c>
    </row>
    <row r="660" ht="15.0" customHeight="1">
      <c r="A660" s="214"/>
      <c r="B660" s="246" t="s">
        <v>6376</v>
      </c>
      <c r="C660" s="329" t="s">
        <v>6377</v>
      </c>
      <c r="D660" s="246" t="s">
        <v>21</v>
      </c>
      <c r="E660" s="249">
        <v>0.0</v>
      </c>
      <c r="F660" s="262"/>
      <c r="G660" s="262"/>
      <c r="H660" s="262"/>
      <c r="I660" s="262"/>
      <c r="J660" s="251">
        <f t="shared" si="462"/>
        <v>0</v>
      </c>
      <c r="K660" s="252">
        <f t="shared" si="463"/>
        <v>0</v>
      </c>
      <c r="L660" s="214"/>
      <c r="M660" s="253"/>
      <c r="N660" s="254"/>
      <c r="O660" s="214"/>
      <c r="P660" s="227"/>
      <c r="Q660" s="214"/>
      <c r="R660" s="250">
        <v>0.0</v>
      </c>
      <c r="S660" s="262"/>
      <c r="T660" s="262"/>
      <c r="U660" s="262"/>
      <c r="V660" s="262"/>
      <c r="W660" s="250">
        <f t="shared" si="465"/>
        <v>0</v>
      </c>
      <c r="X660" s="250">
        <f t="shared" si="466"/>
        <v>0</v>
      </c>
      <c r="Y660" s="250">
        <f t="shared" si="467"/>
        <v>0</v>
      </c>
      <c r="Z660" s="214"/>
      <c r="AA660" s="214"/>
      <c r="AB660" s="246"/>
      <c r="AC660" s="246"/>
      <c r="AD660" s="249"/>
      <c r="AE660" s="281"/>
      <c r="AF660" s="214"/>
      <c r="AG660" s="214"/>
      <c r="AH660" s="246"/>
      <c r="AI660" s="246"/>
      <c r="AJ660" s="250"/>
      <c r="AK660" s="214" t="str">
        <f t="shared" si="468"/>
        <v>normal</v>
      </c>
    </row>
    <row r="661" ht="15.0" customHeight="1">
      <c r="A661" s="214"/>
      <c r="B661" s="247" t="s">
        <v>6378</v>
      </c>
      <c r="C661" s="328" t="s">
        <v>523</v>
      </c>
      <c r="D661" s="246" t="s">
        <v>80</v>
      </c>
      <c r="E661" s="249">
        <v>0.0</v>
      </c>
      <c r="F661" s="249"/>
      <c r="G661" s="249"/>
      <c r="H661" s="249"/>
      <c r="I661" s="249"/>
      <c r="J661" s="251">
        <f t="shared" si="462"/>
        <v>0</v>
      </c>
      <c r="K661" s="252">
        <f t="shared" si="463"/>
        <v>0</v>
      </c>
      <c r="L661" s="214"/>
      <c r="M661" s="263"/>
      <c r="N661" s="254"/>
      <c r="O661" s="214"/>
      <c r="P661" s="227"/>
      <c r="Q661" s="214"/>
      <c r="R661" s="250">
        <v>0.0</v>
      </c>
      <c r="S661" s="249"/>
      <c r="T661" s="249"/>
      <c r="U661" s="249"/>
      <c r="V661" s="249"/>
      <c r="W661" s="250">
        <f t="shared" si="465"/>
        <v>0</v>
      </c>
      <c r="X661" s="250">
        <f t="shared" si="466"/>
        <v>0</v>
      </c>
      <c r="Y661" s="250">
        <f t="shared" si="467"/>
        <v>0</v>
      </c>
      <c r="Z661" s="214"/>
      <c r="AA661" s="214"/>
      <c r="AB661" s="246"/>
      <c r="AC661" s="246"/>
      <c r="AD661" s="249"/>
      <c r="AE661" s="281"/>
      <c r="AF661" s="214"/>
      <c r="AG661" s="214"/>
      <c r="AH661" s="246"/>
      <c r="AI661" s="246"/>
      <c r="AJ661" s="250"/>
      <c r="AK661" s="214" t="str">
        <f t="shared" si="468"/>
        <v>normal</v>
      </c>
    </row>
    <row r="662" ht="15.0" customHeight="1">
      <c r="A662" s="214"/>
      <c r="B662" s="246" t="s">
        <v>6379</v>
      </c>
      <c r="C662" s="329">
        <v>2.414905E7</v>
      </c>
      <c r="D662" s="246" t="s">
        <v>80</v>
      </c>
      <c r="E662" s="249">
        <v>0.0</v>
      </c>
      <c r="F662" s="262"/>
      <c r="G662" s="262"/>
      <c r="H662" s="262"/>
      <c r="I662" s="262"/>
      <c r="J662" s="251">
        <f t="shared" si="462"/>
        <v>0</v>
      </c>
      <c r="K662" s="252">
        <f t="shared" si="463"/>
        <v>0</v>
      </c>
      <c r="L662" s="214"/>
      <c r="M662" s="253" t="s">
        <v>6379</v>
      </c>
      <c r="N662" s="254">
        <v>1.0</v>
      </c>
      <c r="O662" s="214" t="str">
        <f>IF(E662=N662,"Sama","Tidak Sama")</f>
        <v>Tidak Sama</v>
      </c>
      <c r="P662" s="227"/>
      <c r="Q662" s="214"/>
      <c r="R662" s="250">
        <v>0.0</v>
      </c>
      <c r="S662" s="262"/>
      <c r="T662" s="262"/>
      <c r="U662" s="262"/>
      <c r="V662" s="262"/>
      <c r="W662" s="250">
        <f t="shared" si="465"/>
        <v>0</v>
      </c>
      <c r="X662" s="250">
        <f t="shared" si="466"/>
        <v>0</v>
      </c>
      <c r="Y662" s="250">
        <f t="shared" si="467"/>
        <v>0</v>
      </c>
      <c r="Z662" s="214"/>
      <c r="AA662" s="214"/>
      <c r="AB662" s="246"/>
      <c r="AC662" s="246"/>
      <c r="AD662" s="249"/>
      <c r="AE662" s="281"/>
      <c r="AF662" s="214"/>
      <c r="AG662" s="214"/>
      <c r="AH662" s="246"/>
      <c r="AI662" s="246"/>
      <c r="AJ662" s="250"/>
      <c r="AK662" s="214" t="str">
        <f t="shared" si="468"/>
        <v>normal</v>
      </c>
    </row>
    <row r="663" ht="15.0" customHeight="1">
      <c r="A663" s="214"/>
      <c r="B663" s="246" t="s">
        <v>6380</v>
      </c>
      <c r="C663" s="329"/>
      <c r="D663" s="246" t="s">
        <v>878</v>
      </c>
      <c r="E663" s="249">
        <v>0.0</v>
      </c>
      <c r="F663" s="262"/>
      <c r="G663" s="262"/>
      <c r="H663" s="262"/>
      <c r="I663" s="262"/>
      <c r="J663" s="251">
        <f t="shared" si="462"/>
        <v>0</v>
      </c>
      <c r="K663" s="252">
        <f t="shared" si="463"/>
        <v>0</v>
      </c>
      <c r="L663" s="214"/>
      <c r="M663" s="253"/>
      <c r="N663" s="254"/>
      <c r="O663" s="214"/>
      <c r="P663" s="227"/>
      <c r="Q663" s="214"/>
      <c r="R663" s="250">
        <v>0.0</v>
      </c>
      <c r="S663" s="262"/>
      <c r="T663" s="262"/>
      <c r="U663" s="262"/>
      <c r="V663" s="262"/>
      <c r="W663" s="250">
        <f t="shared" si="465"/>
        <v>0</v>
      </c>
      <c r="X663" s="250">
        <f t="shared" si="466"/>
        <v>0</v>
      </c>
      <c r="Y663" s="250">
        <f t="shared" si="467"/>
        <v>0</v>
      </c>
      <c r="Z663" s="214"/>
      <c r="AA663" s="214"/>
      <c r="AB663" s="246"/>
      <c r="AC663" s="246"/>
      <c r="AD663" s="249"/>
      <c r="AE663" s="281"/>
      <c r="AF663" s="214"/>
      <c r="AG663" s="214"/>
      <c r="AH663" s="246"/>
      <c r="AI663" s="246"/>
      <c r="AJ663" s="250"/>
      <c r="AK663" s="214" t="str">
        <f t="shared" si="468"/>
        <v>normal</v>
      </c>
    </row>
    <row r="664" ht="15.0" customHeight="1">
      <c r="A664" s="214"/>
      <c r="B664" s="246" t="s">
        <v>6381</v>
      </c>
      <c r="C664" s="329"/>
      <c r="D664" s="246" t="s">
        <v>101</v>
      </c>
      <c r="E664" s="249">
        <v>0.0</v>
      </c>
      <c r="F664" s="262"/>
      <c r="G664" s="262"/>
      <c r="H664" s="262"/>
      <c r="I664" s="262"/>
      <c r="J664" s="251">
        <f t="shared" si="462"/>
        <v>0</v>
      </c>
      <c r="K664" s="252">
        <f t="shared" si="463"/>
        <v>0</v>
      </c>
      <c r="L664" s="214"/>
      <c r="M664" s="253" t="s">
        <v>6381</v>
      </c>
      <c r="N664" s="254">
        <v>1.0</v>
      </c>
      <c r="O664" s="214" t="str">
        <f t="shared" ref="O664:O665" si="469">IF(E664=N664,"Sama","Tidak Sama")</f>
        <v>Tidak Sama</v>
      </c>
      <c r="P664" s="227"/>
      <c r="Q664" s="214"/>
      <c r="R664" s="250">
        <v>0.0</v>
      </c>
      <c r="S664" s="262"/>
      <c r="T664" s="262"/>
      <c r="U664" s="262"/>
      <c r="V664" s="262"/>
      <c r="W664" s="250">
        <f t="shared" si="465"/>
        <v>0</v>
      </c>
      <c r="X664" s="250">
        <f t="shared" si="466"/>
        <v>0</v>
      </c>
      <c r="Y664" s="250">
        <f t="shared" si="467"/>
        <v>0</v>
      </c>
      <c r="Z664" s="214"/>
      <c r="AA664" s="214"/>
      <c r="AB664" s="246"/>
      <c r="AC664" s="246"/>
      <c r="AD664" s="249"/>
      <c r="AE664" s="281"/>
      <c r="AF664" s="214"/>
      <c r="AG664" s="214"/>
      <c r="AH664" s="246"/>
      <c r="AI664" s="246"/>
      <c r="AJ664" s="250"/>
      <c r="AK664" s="214" t="str">
        <f t="shared" si="468"/>
        <v>normal</v>
      </c>
    </row>
    <row r="665" ht="15.0" customHeight="1">
      <c r="A665" s="214"/>
      <c r="B665" s="246" t="s">
        <v>6382</v>
      </c>
      <c r="C665" s="329" t="s">
        <v>6383</v>
      </c>
      <c r="D665" s="246" t="s">
        <v>101</v>
      </c>
      <c r="E665" s="249">
        <v>0.0</v>
      </c>
      <c r="F665" s="262"/>
      <c r="G665" s="262"/>
      <c r="H665" s="262"/>
      <c r="I665" s="262"/>
      <c r="J665" s="251">
        <f t="shared" si="462"/>
        <v>0</v>
      </c>
      <c r="K665" s="252">
        <f t="shared" si="463"/>
        <v>0</v>
      </c>
      <c r="L665" s="214"/>
      <c r="M665" s="253" t="s">
        <v>6381</v>
      </c>
      <c r="N665" s="254">
        <v>1.0</v>
      </c>
      <c r="O665" s="214" t="str">
        <f t="shared" si="469"/>
        <v>Tidak Sama</v>
      </c>
      <c r="P665" s="227"/>
      <c r="Q665" s="214"/>
      <c r="R665" s="250">
        <v>0.0</v>
      </c>
      <c r="S665" s="262"/>
      <c r="T665" s="262"/>
      <c r="U665" s="262"/>
      <c r="V665" s="262"/>
      <c r="W665" s="250">
        <f t="shared" si="465"/>
        <v>0</v>
      </c>
      <c r="X665" s="250">
        <f t="shared" si="466"/>
        <v>0</v>
      </c>
      <c r="Y665" s="250">
        <f t="shared" si="467"/>
        <v>0</v>
      </c>
      <c r="Z665" s="214"/>
      <c r="AA665" s="214"/>
      <c r="AB665" s="246"/>
      <c r="AC665" s="246"/>
      <c r="AD665" s="249"/>
      <c r="AE665" s="281"/>
      <c r="AF665" s="214"/>
      <c r="AG665" s="214"/>
      <c r="AH665" s="246"/>
      <c r="AI665" s="246"/>
      <c r="AJ665" s="250"/>
      <c r="AK665" s="214" t="str">
        <f t="shared" si="468"/>
        <v>normal</v>
      </c>
    </row>
    <row r="666" ht="15.0" customHeight="1">
      <c r="A666" s="214"/>
      <c r="B666" s="246" t="s">
        <v>1030</v>
      </c>
      <c r="C666" s="329"/>
      <c r="D666" s="246" t="s">
        <v>3984</v>
      </c>
      <c r="E666" s="249">
        <v>0.0</v>
      </c>
      <c r="F666" s="262"/>
      <c r="G666" s="262"/>
      <c r="H666" s="262"/>
      <c r="I666" s="262"/>
      <c r="J666" s="251">
        <f t="shared" si="462"/>
        <v>0</v>
      </c>
      <c r="K666" s="252">
        <f t="shared" si="463"/>
        <v>0</v>
      </c>
      <c r="L666" s="214"/>
      <c r="M666" s="253"/>
      <c r="N666" s="254"/>
      <c r="O666" s="214"/>
      <c r="P666" s="227"/>
      <c r="Q666" s="214"/>
      <c r="R666" s="250">
        <v>0.0</v>
      </c>
      <c r="S666" s="262"/>
      <c r="T666" s="262"/>
      <c r="U666" s="262"/>
      <c r="V666" s="262"/>
      <c r="W666" s="250">
        <f t="shared" si="465"/>
        <v>0</v>
      </c>
      <c r="X666" s="250">
        <f t="shared" si="466"/>
        <v>0</v>
      </c>
      <c r="Y666" s="250">
        <f t="shared" si="467"/>
        <v>0</v>
      </c>
      <c r="Z666" s="214"/>
      <c r="AA666" s="214"/>
      <c r="AB666" s="246"/>
      <c r="AC666" s="329"/>
      <c r="AD666" s="249"/>
      <c r="AE666" s="281"/>
      <c r="AF666" s="214"/>
      <c r="AG666" s="214"/>
      <c r="AH666" s="246"/>
      <c r="AI666" s="329"/>
      <c r="AJ666" s="250"/>
      <c r="AK666" s="214"/>
    </row>
    <row r="667" ht="15.0" customHeight="1">
      <c r="A667" s="214"/>
      <c r="B667" s="246" t="s">
        <v>6384</v>
      </c>
      <c r="C667" s="329"/>
      <c r="D667" s="246" t="s">
        <v>3984</v>
      </c>
      <c r="E667" s="249">
        <v>0.0</v>
      </c>
      <c r="F667" s="262"/>
      <c r="G667" s="262"/>
      <c r="H667" s="262"/>
      <c r="I667" s="262"/>
      <c r="J667" s="251">
        <f t="shared" si="462"/>
        <v>0</v>
      </c>
      <c r="K667" s="252">
        <f t="shared" si="463"/>
        <v>0</v>
      </c>
      <c r="L667" s="214"/>
      <c r="M667" s="253"/>
      <c r="N667" s="254"/>
      <c r="O667" s="214"/>
      <c r="P667" s="227"/>
      <c r="Q667" s="214"/>
      <c r="R667" s="250">
        <v>0.0</v>
      </c>
      <c r="S667" s="262"/>
      <c r="T667" s="262"/>
      <c r="U667" s="262"/>
      <c r="V667" s="262"/>
      <c r="W667" s="250">
        <f t="shared" si="465"/>
        <v>0</v>
      </c>
      <c r="X667" s="250">
        <f t="shared" si="466"/>
        <v>0</v>
      </c>
      <c r="Y667" s="250">
        <f t="shared" si="467"/>
        <v>0</v>
      </c>
      <c r="Z667" s="214"/>
      <c r="AA667" s="214"/>
      <c r="AB667" s="246"/>
      <c r="AC667" s="329"/>
      <c r="AD667" s="249"/>
      <c r="AE667" s="281"/>
      <c r="AF667" s="214"/>
      <c r="AG667" s="214"/>
      <c r="AH667" s="246"/>
      <c r="AI667" s="329"/>
      <c r="AJ667" s="250"/>
      <c r="AK667" s="214"/>
    </row>
    <row r="668" ht="15.0" customHeight="1">
      <c r="A668" s="214"/>
      <c r="B668" s="246" t="s">
        <v>6385</v>
      </c>
      <c r="C668" s="329"/>
      <c r="D668" s="246" t="s">
        <v>3984</v>
      </c>
      <c r="E668" s="249">
        <v>0.0</v>
      </c>
      <c r="F668" s="262"/>
      <c r="G668" s="262"/>
      <c r="H668" s="262"/>
      <c r="I668" s="262"/>
      <c r="J668" s="251">
        <f t="shared" si="462"/>
        <v>0</v>
      </c>
      <c r="K668" s="252">
        <f t="shared" si="463"/>
        <v>0</v>
      </c>
      <c r="L668" s="214"/>
      <c r="M668" s="253" t="s">
        <v>6385</v>
      </c>
      <c r="N668" s="254">
        <v>3.0</v>
      </c>
      <c r="O668" s="214" t="str">
        <f>IF(E668=N668,"Sama","Tidak Sama")</f>
        <v>Tidak Sama</v>
      </c>
      <c r="P668" s="227"/>
      <c r="Q668" s="214"/>
      <c r="R668" s="250">
        <v>0.0</v>
      </c>
      <c r="S668" s="262"/>
      <c r="T668" s="262"/>
      <c r="U668" s="262"/>
      <c r="V668" s="262"/>
      <c r="W668" s="250">
        <f t="shared" si="465"/>
        <v>0</v>
      </c>
      <c r="X668" s="250">
        <f t="shared" si="466"/>
        <v>0</v>
      </c>
      <c r="Y668" s="250">
        <f t="shared" si="467"/>
        <v>0</v>
      </c>
      <c r="Z668" s="214"/>
      <c r="AA668" s="214"/>
      <c r="AB668" s="246"/>
      <c r="AC668" s="329"/>
      <c r="AD668" s="249"/>
      <c r="AE668" s="281"/>
      <c r="AF668" s="214"/>
      <c r="AG668" s="214"/>
      <c r="AH668" s="246"/>
      <c r="AI668" s="329"/>
      <c r="AJ668" s="250"/>
      <c r="AK668" s="214"/>
    </row>
    <row r="669" ht="15.0" customHeight="1">
      <c r="A669" s="214"/>
      <c r="B669" s="246" t="s">
        <v>1004</v>
      </c>
      <c r="C669" s="329"/>
      <c r="D669" s="246" t="s">
        <v>80</v>
      </c>
      <c r="E669" s="249">
        <v>0.0</v>
      </c>
      <c r="F669" s="262"/>
      <c r="G669" s="262"/>
      <c r="H669" s="262"/>
      <c r="I669" s="262"/>
      <c r="J669" s="251">
        <f t="shared" si="462"/>
        <v>0</v>
      </c>
      <c r="K669" s="252">
        <f t="shared" si="463"/>
        <v>0</v>
      </c>
      <c r="L669" s="214"/>
      <c r="M669" s="253"/>
      <c r="N669" s="254"/>
      <c r="O669" s="214"/>
      <c r="P669" s="227"/>
      <c r="Q669" s="214"/>
      <c r="R669" s="250">
        <v>0.0</v>
      </c>
      <c r="S669" s="262"/>
      <c r="T669" s="262"/>
      <c r="U669" s="262"/>
      <c r="V669" s="262"/>
      <c r="W669" s="250">
        <f t="shared" si="465"/>
        <v>0</v>
      </c>
      <c r="X669" s="250">
        <f t="shared" si="466"/>
        <v>0</v>
      </c>
      <c r="Y669" s="250">
        <f t="shared" si="467"/>
        <v>0</v>
      </c>
      <c r="Z669" s="214"/>
      <c r="AA669" s="214"/>
      <c r="AB669" s="246"/>
      <c r="AC669" s="329"/>
      <c r="AD669" s="249"/>
      <c r="AE669" s="281"/>
      <c r="AF669" s="214"/>
      <c r="AG669" s="214"/>
      <c r="AH669" s="246"/>
      <c r="AI669" s="329"/>
      <c r="AJ669" s="250"/>
      <c r="AK669" s="214"/>
    </row>
    <row r="670" ht="15.0" customHeight="1">
      <c r="A670" s="214"/>
      <c r="B670" s="246" t="s">
        <v>201</v>
      </c>
      <c r="C670" s="329"/>
      <c r="D670" s="246" t="s">
        <v>21</v>
      </c>
      <c r="E670" s="249">
        <v>0.0</v>
      </c>
      <c r="F670" s="262"/>
      <c r="G670" s="262"/>
      <c r="H670" s="262"/>
      <c r="I670" s="262"/>
      <c r="J670" s="251">
        <f t="shared" si="462"/>
        <v>0</v>
      </c>
      <c r="K670" s="252">
        <f t="shared" si="463"/>
        <v>0</v>
      </c>
      <c r="L670" s="214"/>
      <c r="M670" s="253"/>
      <c r="N670" s="254"/>
      <c r="O670" s="214"/>
      <c r="P670" s="227"/>
      <c r="Q670" s="214"/>
      <c r="R670" s="250">
        <v>0.0</v>
      </c>
      <c r="S670" s="262"/>
      <c r="T670" s="262"/>
      <c r="U670" s="262"/>
      <c r="V670" s="262"/>
      <c r="W670" s="250">
        <f t="shared" si="465"/>
        <v>0</v>
      </c>
      <c r="X670" s="250">
        <f t="shared" si="466"/>
        <v>0</v>
      </c>
      <c r="Y670" s="250">
        <f t="shared" si="467"/>
        <v>0</v>
      </c>
      <c r="Z670" s="214" t="str">
        <f t="shared" ref="Z670:Z673" si="470">IF(AB670=B670,"SAMA","TIDAK SAMA")</f>
        <v>TIDAK SAMA</v>
      </c>
      <c r="AA670" s="214" t="str">
        <f t="shared" ref="AA670:AA673" si="471">IF(C670=AC670,"SAMA","TIDAK SAMA")</f>
        <v>SAMA</v>
      </c>
      <c r="AB670" s="246" t="s">
        <v>6386</v>
      </c>
      <c r="AC670" s="327"/>
      <c r="AD670" s="249">
        <v>18.0</v>
      </c>
      <c r="AE670" s="281"/>
      <c r="AF670" s="214" t="str">
        <f t="shared" ref="AF670:AF673" si="472">IF(B670=AH670,"SAMA","TIDAK SAMA")</f>
        <v>TIDAK SAMA</v>
      </c>
      <c r="AG670" s="214" t="str">
        <f t="shared" ref="AG670:AG673" si="473">IF(AC670=AI670,"SAMA","TIDAK")</f>
        <v>SAMA</v>
      </c>
      <c r="AH670" s="246" t="s">
        <v>6386</v>
      </c>
      <c r="AI670" s="327"/>
      <c r="AJ670" s="250">
        <v>18.0</v>
      </c>
      <c r="AK670" s="214" t="str">
        <f t="shared" ref="AK670:AK673" si="474">IF(Y670&lt;0,"tidak normal","normal")</f>
        <v>normal</v>
      </c>
    </row>
    <row r="671" ht="15.0" customHeight="1">
      <c r="A671" s="214"/>
      <c r="B671" s="246" t="s">
        <v>6387</v>
      </c>
      <c r="C671" s="246"/>
      <c r="D671" s="246" t="s">
        <v>878</v>
      </c>
      <c r="E671" s="249">
        <v>0.0</v>
      </c>
      <c r="F671" s="262"/>
      <c r="G671" s="262"/>
      <c r="H671" s="262"/>
      <c r="I671" s="262"/>
      <c r="J671" s="251">
        <f t="shared" si="462"/>
        <v>0</v>
      </c>
      <c r="K671" s="252">
        <f t="shared" si="463"/>
        <v>0</v>
      </c>
      <c r="L671" s="214"/>
      <c r="M671" s="253"/>
      <c r="N671" s="254"/>
      <c r="O671" s="214"/>
      <c r="P671" s="227"/>
      <c r="Q671" s="214"/>
      <c r="R671" s="250">
        <v>0.0</v>
      </c>
      <c r="S671" s="262"/>
      <c r="T671" s="262"/>
      <c r="U671" s="262"/>
      <c r="V671" s="262"/>
      <c r="W671" s="250">
        <f t="shared" si="465"/>
        <v>0</v>
      </c>
      <c r="X671" s="250">
        <f t="shared" si="466"/>
        <v>0</v>
      </c>
      <c r="Y671" s="250">
        <f t="shared" si="467"/>
        <v>0</v>
      </c>
      <c r="Z671" s="214" t="str">
        <f t="shared" si="470"/>
        <v>TIDAK SAMA</v>
      </c>
      <c r="AA671" s="214" t="str">
        <f t="shared" si="471"/>
        <v>SAMA</v>
      </c>
      <c r="AB671" s="246" t="s">
        <v>6371</v>
      </c>
      <c r="AC671" s="246"/>
      <c r="AD671" s="249">
        <v>1.0</v>
      </c>
      <c r="AE671" s="281"/>
      <c r="AF671" s="214" t="str">
        <f t="shared" si="472"/>
        <v>TIDAK SAMA</v>
      </c>
      <c r="AG671" s="214" t="str">
        <f t="shared" si="473"/>
        <v>SAMA</v>
      </c>
      <c r="AH671" s="246" t="s">
        <v>6371</v>
      </c>
      <c r="AI671" s="246"/>
      <c r="AJ671" s="250">
        <v>0.0</v>
      </c>
      <c r="AK671" s="214" t="str">
        <f t="shared" si="474"/>
        <v>normal</v>
      </c>
    </row>
    <row r="672" ht="15.0" customHeight="1">
      <c r="A672" s="214"/>
      <c r="B672" s="246" t="s">
        <v>6388</v>
      </c>
      <c r="C672" s="246"/>
      <c r="D672" s="246" t="s">
        <v>878</v>
      </c>
      <c r="E672" s="249">
        <v>0.0</v>
      </c>
      <c r="F672" s="262"/>
      <c r="G672" s="262"/>
      <c r="H672" s="262"/>
      <c r="I672" s="262"/>
      <c r="J672" s="251">
        <f t="shared" si="462"/>
        <v>0</v>
      </c>
      <c r="K672" s="252">
        <f t="shared" si="463"/>
        <v>0</v>
      </c>
      <c r="L672" s="214"/>
      <c r="M672" s="253" t="s">
        <v>6388</v>
      </c>
      <c r="N672" s="254">
        <v>1.0</v>
      </c>
      <c r="O672" s="214" t="str">
        <f t="shared" ref="O672:O673" si="475">IF(E672=N672,"Sama","Tidak Sama")</f>
        <v>Tidak Sama</v>
      </c>
      <c r="P672" s="227"/>
      <c r="Q672" s="214"/>
      <c r="R672" s="250">
        <v>0.0</v>
      </c>
      <c r="S672" s="262"/>
      <c r="T672" s="262"/>
      <c r="U672" s="262"/>
      <c r="V672" s="262"/>
      <c r="W672" s="250">
        <f t="shared" si="465"/>
        <v>0</v>
      </c>
      <c r="X672" s="250">
        <f t="shared" si="466"/>
        <v>0</v>
      </c>
      <c r="Y672" s="250">
        <f t="shared" si="467"/>
        <v>0</v>
      </c>
      <c r="Z672" s="214" t="str">
        <f t="shared" si="470"/>
        <v>TIDAK SAMA</v>
      </c>
      <c r="AA672" s="214" t="str">
        <f t="shared" si="471"/>
        <v>SAMA</v>
      </c>
      <c r="AB672" s="246" t="s">
        <v>6372</v>
      </c>
      <c r="AC672" s="246"/>
      <c r="AD672" s="249">
        <v>1.0</v>
      </c>
      <c r="AE672" s="281"/>
      <c r="AF672" s="214" t="str">
        <f t="shared" si="472"/>
        <v>TIDAK SAMA</v>
      </c>
      <c r="AG672" s="214" t="str">
        <f t="shared" si="473"/>
        <v>SAMA</v>
      </c>
      <c r="AH672" s="246" t="s">
        <v>6372</v>
      </c>
      <c r="AI672" s="246"/>
      <c r="AJ672" s="250">
        <v>0.0</v>
      </c>
      <c r="AK672" s="214" t="str">
        <f t="shared" si="474"/>
        <v>normal</v>
      </c>
    </row>
    <row r="673" ht="15.0" customHeight="1">
      <c r="A673" s="214"/>
      <c r="B673" s="246" t="s">
        <v>6389</v>
      </c>
      <c r="C673" s="246"/>
      <c r="D673" s="246" t="s">
        <v>80</v>
      </c>
      <c r="E673" s="249">
        <v>0.0</v>
      </c>
      <c r="F673" s="262"/>
      <c r="G673" s="262"/>
      <c r="H673" s="262"/>
      <c r="I673" s="262"/>
      <c r="J673" s="251">
        <f t="shared" si="462"/>
        <v>0</v>
      </c>
      <c r="K673" s="252">
        <f t="shared" si="463"/>
        <v>0</v>
      </c>
      <c r="L673" s="214"/>
      <c r="M673" s="253" t="s">
        <v>6389</v>
      </c>
      <c r="N673" s="254">
        <v>200.0</v>
      </c>
      <c r="O673" s="214" t="str">
        <f t="shared" si="475"/>
        <v>Tidak Sama</v>
      </c>
      <c r="P673" s="227"/>
      <c r="Q673" s="214"/>
      <c r="R673" s="250">
        <v>0.0</v>
      </c>
      <c r="S673" s="262"/>
      <c r="T673" s="262"/>
      <c r="U673" s="262"/>
      <c r="V673" s="262"/>
      <c r="W673" s="250">
        <f t="shared" si="465"/>
        <v>0</v>
      </c>
      <c r="X673" s="250">
        <f t="shared" si="466"/>
        <v>0</v>
      </c>
      <c r="Y673" s="250">
        <f t="shared" si="467"/>
        <v>0</v>
      </c>
      <c r="Z673" s="214" t="str">
        <f t="shared" si="470"/>
        <v>TIDAK SAMA</v>
      </c>
      <c r="AA673" s="214" t="str">
        <f t="shared" si="471"/>
        <v>SAMA</v>
      </c>
      <c r="AB673" s="246" t="s">
        <v>236</v>
      </c>
      <c r="AC673" s="246"/>
      <c r="AD673" s="249">
        <v>41.0</v>
      </c>
      <c r="AE673" s="281"/>
      <c r="AF673" s="214" t="str">
        <f t="shared" si="472"/>
        <v>TIDAK SAMA</v>
      </c>
      <c r="AG673" s="214" t="str">
        <f t="shared" si="473"/>
        <v>SAMA</v>
      </c>
      <c r="AH673" s="246" t="s">
        <v>236</v>
      </c>
      <c r="AI673" s="246"/>
      <c r="AJ673" s="250">
        <v>40.0</v>
      </c>
      <c r="AK673" s="214" t="str">
        <f t="shared" si="474"/>
        <v>normal</v>
      </c>
    </row>
    <row r="674" ht="15.0" customHeight="1">
      <c r="A674" s="214"/>
      <c r="B674" s="246" t="s">
        <v>6390</v>
      </c>
      <c r="C674" s="246"/>
      <c r="D674" s="246" t="s">
        <v>882</v>
      </c>
      <c r="E674" s="249">
        <v>0.0</v>
      </c>
      <c r="F674" s="262"/>
      <c r="G674" s="262"/>
      <c r="H674" s="262"/>
      <c r="I674" s="262"/>
      <c r="J674" s="251">
        <f t="shared" si="462"/>
        <v>0</v>
      </c>
      <c r="K674" s="252">
        <f t="shared" si="463"/>
        <v>0</v>
      </c>
      <c r="L674" s="214"/>
      <c r="M674" s="253"/>
      <c r="N674" s="254"/>
      <c r="O674" s="214"/>
      <c r="P674" s="227"/>
      <c r="Q674" s="214"/>
      <c r="R674" s="250">
        <v>0.0</v>
      </c>
      <c r="S674" s="262"/>
      <c r="T674" s="262"/>
      <c r="U674" s="262"/>
      <c r="V674" s="262"/>
      <c r="W674" s="250">
        <f t="shared" si="465"/>
        <v>0</v>
      </c>
      <c r="X674" s="250">
        <f t="shared" si="466"/>
        <v>0</v>
      </c>
      <c r="Y674" s="250">
        <f t="shared" si="467"/>
        <v>0</v>
      </c>
      <c r="Z674" s="214"/>
      <c r="AA674" s="214"/>
      <c r="AB674" s="246"/>
      <c r="AC674" s="246"/>
      <c r="AD674" s="249"/>
      <c r="AE674" s="281"/>
      <c r="AF674" s="214"/>
      <c r="AG674" s="214"/>
      <c r="AH674" s="246"/>
      <c r="AI674" s="246"/>
      <c r="AJ674" s="250"/>
      <c r="AK674" s="214"/>
    </row>
    <row r="675" ht="15.0" customHeight="1">
      <c r="A675" s="214"/>
      <c r="B675" s="246" t="s">
        <v>6391</v>
      </c>
      <c r="C675" s="246" t="s">
        <v>251</v>
      </c>
      <c r="D675" s="246" t="s">
        <v>101</v>
      </c>
      <c r="E675" s="249">
        <v>0.0</v>
      </c>
      <c r="F675" s="262"/>
      <c r="G675" s="262"/>
      <c r="H675" s="262"/>
      <c r="I675" s="262"/>
      <c r="J675" s="251">
        <f t="shared" si="462"/>
        <v>0</v>
      </c>
      <c r="K675" s="252">
        <f t="shared" si="463"/>
        <v>0</v>
      </c>
      <c r="L675" s="214"/>
      <c r="M675" s="253" t="s">
        <v>6391</v>
      </c>
      <c r="N675" s="254">
        <v>1.0</v>
      </c>
      <c r="O675" s="214" t="str">
        <f t="shared" ref="O675:O678" si="476">IF(E675=N675,"Sama","Tidak Sama")</f>
        <v>Tidak Sama</v>
      </c>
      <c r="P675" s="227"/>
      <c r="Q675" s="214"/>
      <c r="R675" s="250">
        <v>0.0</v>
      </c>
      <c r="S675" s="262"/>
      <c r="T675" s="262"/>
      <c r="U675" s="262"/>
      <c r="V675" s="262"/>
      <c r="W675" s="250">
        <f t="shared" si="465"/>
        <v>0</v>
      </c>
      <c r="X675" s="250">
        <f t="shared" si="466"/>
        <v>0</v>
      </c>
      <c r="Y675" s="250">
        <f t="shared" si="467"/>
        <v>0</v>
      </c>
      <c r="Z675" s="214"/>
      <c r="AA675" s="214"/>
      <c r="AB675" s="246"/>
      <c r="AC675" s="246"/>
      <c r="AD675" s="249"/>
      <c r="AE675" s="281"/>
      <c r="AF675" s="214"/>
      <c r="AG675" s="214"/>
      <c r="AH675" s="246"/>
      <c r="AI675" s="246"/>
      <c r="AJ675" s="250"/>
      <c r="AK675" s="214"/>
    </row>
    <row r="676" ht="15.0" customHeight="1">
      <c r="A676" s="214"/>
      <c r="B676" s="246" t="s">
        <v>6392</v>
      </c>
      <c r="C676" s="246"/>
      <c r="D676" s="246" t="s">
        <v>878</v>
      </c>
      <c r="E676" s="249">
        <v>0.0</v>
      </c>
      <c r="F676" s="262"/>
      <c r="G676" s="262"/>
      <c r="H676" s="262"/>
      <c r="I676" s="262"/>
      <c r="J676" s="251">
        <f t="shared" si="462"/>
        <v>0</v>
      </c>
      <c r="K676" s="252">
        <f t="shared" si="463"/>
        <v>0</v>
      </c>
      <c r="L676" s="214"/>
      <c r="M676" s="253" t="s">
        <v>6392</v>
      </c>
      <c r="N676" s="254">
        <v>1.0</v>
      </c>
      <c r="O676" s="214" t="str">
        <f t="shared" si="476"/>
        <v>Tidak Sama</v>
      </c>
      <c r="P676" s="227"/>
      <c r="Q676" s="214"/>
      <c r="R676" s="250">
        <v>0.0</v>
      </c>
      <c r="S676" s="262"/>
      <c r="T676" s="262"/>
      <c r="U676" s="262"/>
      <c r="V676" s="262"/>
      <c r="W676" s="250">
        <f t="shared" si="465"/>
        <v>0</v>
      </c>
      <c r="X676" s="250">
        <f t="shared" si="466"/>
        <v>0</v>
      </c>
      <c r="Y676" s="250">
        <f t="shared" si="467"/>
        <v>0</v>
      </c>
      <c r="Z676" s="214" t="str">
        <f t="shared" ref="Z676:Z680" si="477">IF(AB676=B676,"SAMA","TIDAK SAMA")</f>
        <v>TIDAK SAMA</v>
      </c>
      <c r="AA676" s="214" t="str">
        <f t="shared" ref="AA676:AA680" si="478">IF(C676=AC676,"SAMA","TIDAK SAMA")</f>
        <v>SAMA</v>
      </c>
      <c r="AB676" s="246" t="s">
        <v>6370</v>
      </c>
      <c r="AC676" s="246"/>
      <c r="AD676" s="249">
        <v>11.0</v>
      </c>
      <c r="AE676" s="281"/>
      <c r="AF676" s="214" t="str">
        <f t="shared" ref="AF676:AF680" si="479">IF(B676=AH676,"SAMA","TIDAK SAMA")</f>
        <v>TIDAK SAMA</v>
      </c>
      <c r="AG676" s="214" t="str">
        <f t="shared" ref="AG676:AG680" si="480">IF(AC676=AI676,"SAMA","TIDAK")</f>
        <v>SAMA</v>
      </c>
      <c r="AH676" s="246" t="s">
        <v>6370</v>
      </c>
      <c r="AI676" s="246"/>
      <c r="AJ676" s="250">
        <v>2.0</v>
      </c>
      <c r="AK676" s="214" t="str">
        <f t="shared" ref="AK676:AK680" si="481">IF(Y676&lt;0,"tidak normal","normal")</f>
        <v>normal</v>
      </c>
    </row>
    <row r="677" ht="15.0" customHeight="1">
      <c r="A677" s="214"/>
      <c r="B677" s="246" t="s">
        <v>6393</v>
      </c>
      <c r="C677" s="246"/>
      <c r="D677" s="246" t="s">
        <v>878</v>
      </c>
      <c r="E677" s="249">
        <v>0.0</v>
      </c>
      <c r="F677" s="262"/>
      <c r="G677" s="262"/>
      <c r="H677" s="262"/>
      <c r="I677" s="262"/>
      <c r="J677" s="251">
        <f t="shared" si="462"/>
        <v>0</v>
      </c>
      <c r="K677" s="252">
        <f t="shared" si="463"/>
        <v>0</v>
      </c>
      <c r="L677" s="214"/>
      <c r="M677" s="253" t="s">
        <v>6393</v>
      </c>
      <c r="N677" s="254">
        <v>1.0</v>
      </c>
      <c r="O677" s="214" t="str">
        <f t="shared" si="476"/>
        <v>Tidak Sama</v>
      </c>
      <c r="P677" s="227"/>
      <c r="Q677" s="255"/>
      <c r="R677" s="250">
        <v>0.0</v>
      </c>
      <c r="S677" s="262"/>
      <c r="T677" s="262"/>
      <c r="U677" s="262"/>
      <c r="V677" s="262"/>
      <c r="W677" s="250">
        <f t="shared" si="465"/>
        <v>0</v>
      </c>
      <c r="X677" s="250">
        <f t="shared" si="466"/>
        <v>0</v>
      </c>
      <c r="Y677" s="250">
        <f t="shared" si="467"/>
        <v>0</v>
      </c>
      <c r="Z677" s="214" t="str">
        <f t="shared" si="477"/>
        <v>TIDAK SAMA</v>
      </c>
      <c r="AA677" s="214" t="str">
        <f t="shared" si="478"/>
        <v>SAMA</v>
      </c>
      <c r="AB677" s="246" t="s">
        <v>6367</v>
      </c>
      <c r="AC677" s="246"/>
      <c r="AD677" s="249">
        <v>2.0</v>
      </c>
      <c r="AE677" s="281"/>
      <c r="AF677" s="214" t="str">
        <f t="shared" si="479"/>
        <v>TIDAK SAMA</v>
      </c>
      <c r="AG677" s="214" t="str">
        <f t="shared" si="480"/>
        <v>SAMA</v>
      </c>
      <c r="AH677" s="246" t="s">
        <v>6367</v>
      </c>
      <c r="AI677" s="246"/>
      <c r="AJ677" s="250">
        <v>2.0</v>
      </c>
      <c r="AK677" s="214" t="str">
        <f t="shared" si="481"/>
        <v>normal</v>
      </c>
    </row>
    <row r="678" ht="15.0" customHeight="1">
      <c r="A678" s="214"/>
      <c r="B678" s="265" t="s">
        <v>6394</v>
      </c>
      <c r="C678" s="246"/>
      <c r="D678" s="246" t="s">
        <v>80</v>
      </c>
      <c r="E678" s="257">
        <v>10.0</v>
      </c>
      <c r="F678" s="266"/>
      <c r="G678" s="262"/>
      <c r="H678" s="262"/>
      <c r="I678" s="266"/>
      <c r="J678" s="251">
        <f t="shared" si="462"/>
        <v>0</v>
      </c>
      <c r="K678" s="252">
        <f t="shared" si="463"/>
        <v>10</v>
      </c>
      <c r="L678" s="214"/>
      <c r="M678" s="253" t="s">
        <v>1681</v>
      </c>
      <c r="N678" s="254">
        <v>10.0</v>
      </c>
      <c r="O678" s="214" t="str">
        <f t="shared" si="476"/>
        <v>Sama</v>
      </c>
      <c r="P678" s="227"/>
      <c r="Q678" s="255"/>
      <c r="R678" s="258">
        <v>10.0</v>
      </c>
      <c r="S678" s="266"/>
      <c r="T678" s="266"/>
      <c r="U678" s="266"/>
      <c r="V678" s="266"/>
      <c r="W678" s="250">
        <f t="shared" si="465"/>
        <v>0</v>
      </c>
      <c r="X678" s="250">
        <f t="shared" si="466"/>
        <v>10</v>
      </c>
      <c r="Y678" s="258">
        <v>0.0</v>
      </c>
      <c r="Z678" s="214" t="str">
        <f t="shared" si="477"/>
        <v>TIDAK SAMA</v>
      </c>
      <c r="AA678" s="214" t="str">
        <f t="shared" si="478"/>
        <v>SAMA</v>
      </c>
      <c r="AB678" s="246" t="s">
        <v>6368</v>
      </c>
      <c r="AC678" s="246"/>
      <c r="AD678" s="249">
        <v>2.0</v>
      </c>
      <c r="AE678" s="281"/>
      <c r="AF678" s="214" t="str">
        <f t="shared" si="479"/>
        <v>TIDAK SAMA</v>
      </c>
      <c r="AG678" s="214" t="str">
        <f t="shared" si="480"/>
        <v>SAMA</v>
      </c>
      <c r="AH678" s="246" t="s">
        <v>6368</v>
      </c>
      <c r="AI678" s="246"/>
      <c r="AJ678" s="250">
        <v>2.0</v>
      </c>
      <c r="AK678" s="214" t="str">
        <f t="shared" si="481"/>
        <v>normal</v>
      </c>
    </row>
    <row r="679" ht="15.0" customHeight="1">
      <c r="A679" s="214"/>
      <c r="B679" s="246" t="s">
        <v>6395</v>
      </c>
      <c r="C679" s="246">
        <v>2268.0</v>
      </c>
      <c r="D679" s="246" t="s">
        <v>101</v>
      </c>
      <c r="E679" s="249">
        <v>0.0</v>
      </c>
      <c r="F679" s="262"/>
      <c r="G679" s="262"/>
      <c r="H679" s="262"/>
      <c r="I679" s="262"/>
      <c r="J679" s="251">
        <f t="shared" si="462"/>
        <v>0</v>
      </c>
      <c r="K679" s="252">
        <f t="shared" si="463"/>
        <v>0</v>
      </c>
      <c r="L679" s="214"/>
      <c r="M679" s="253"/>
      <c r="N679" s="254"/>
      <c r="O679" s="214"/>
      <c r="P679" s="227"/>
      <c r="Q679" s="255"/>
      <c r="R679" s="250">
        <v>0.0</v>
      </c>
      <c r="S679" s="262"/>
      <c r="T679" s="262"/>
      <c r="U679" s="262"/>
      <c r="V679" s="262"/>
      <c r="W679" s="250">
        <f t="shared" si="465"/>
        <v>0</v>
      </c>
      <c r="X679" s="250">
        <f t="shared" si="466"/>
        <v>0</v>
      </c>
      <c r="Y679" s="250">
        <f t="shared" ref="Y679:Y713" si="482">K679-X679</f>
        <v>0</v>
      </c>
      <c r="Z679" s="214" t="str">
        <f t="shared" si="477"/>
        <v>TIDAK SAMA</v>
      </c>
      <c r="AA679" s="214" t="str">
        <f t="shared" si="478"/>
        <v>TIDAK SAMA</v>
      </c>
      <c r="AB679" s="246" t="s">
        <v>6375</v>
      </c>
      <c r="AC679" s="246"/>
      <c r="AD679" s="249">
        <v>1.0</v>
      </c>
      <c r="AE679" s="281"/>
      <c r="AF679" s="214" t="str">
        <f t="shared" si="479"/>
        <v>TIDAK SAMA</v>
      </c>
      <c r="AG679" s="214" t="str">
        <f t="shared" si="480"/>
        <v>SAMA</v>
      </c>
      <c r="AH679" s="246" t="s">
        <v>6375</v>
      </c>
      <c r="AI679" s="246"/>
      <c r="AJ679" s="250">
        <v>1.0</v>
      </c>
      <c r="AK679" s="214" t="str">
        <f t="shared" si="481"/>
        <v>normal</v>
      </c>
    </row>
    <row r="680" ht="15.0" customHeight="1">
      <c r="A680" s="214"/>
      <c r="B680" s="246" t="s">
        <v>6395</v>
      </c>
      <c r="C680" s="246" t="s">
        <v>6396</v>
      </c>
      <c r="D680" s="246" t="s">
        <v>359</v>
      </c>
      <c r="E680" s="249">
        <v>0.0</v>
      </c>
      <c r="F680" s="262"/>
      <c r="G680" s="262"/>
      <c r="H680" s="262"/>
      <c r="I680" s="262"/>
      <c r="J680" s="251">
        <f t="shared" si="462"/>
        <v>0</v>
      </c>
      <c r="K680" s="252">
        <f t="shared" si="463"/>
        <v>0</v>
      </c>
      <c r="L680" s="214"/>
      <c r="M680" s="253"/>
      <c r="N680" s="254"/>
      <c r="O680" s="214"/>
      <c r="P680" s="227"/>
      <c r="Q680" s="214"/>
      <c r="R680" s="250">
        <v>0.0</v>
      </c>
      <c r="S680" s="262"/>
      <c r="T680" s="262"/>
      <c r="U680" s="262"/>
      <c r="V680" s="262"/>
      <c r="W680" s="250">
        <f t="shared" si="465"/>
        <v>0</v>
      </c>
      <c r="X680" s="250">
        <f t="shared" si="466"/>
        <v>0</v>
      </c>
      <c r="Y680" s="250">
        <f t="shared" si="482"/>
        <v>0</v>
      </c>
      <c r="Z680" s="214" t="str">
        <f t="shared" si="477"/>
        <v>TIDAK SAMA</v>
      </c>
      <c r="AA680" s="214" t="str">
        <f t="shared" si="478"/>
        <v>TIDAK SAMA</v>
      </c>
      <c r="AB680" s="246" t="s">
        <v>6373</v>
      </c>
      <c r="AC680" s="246"/>
      <c r="AD680" s="249">
        <v>6.0</v>
      </c>
      <c r="AE680" s="281"/>
      <c r="AF680" s="214" t="str">
        <f t="shared" si="479"/>
        <v>TIDAK SAMA</v>
      </c>
      <c r="AG680" s="214" t="str">
        <f t="shared" si="480"/>
        <v>SAMA</v>
      </c>
      <c r="AH680" s="246" t="s">
        <v>6373</v>
      </c>
      <c r="AI680" s="246"/>
      <c r="AJ680" s="250">
        <v>6.0</v>
      </c>
      <c r="AK680" s="214" t="str">
        <f t="shared" si="481"/>
        <v>normal</v>
      </c>
    </row>
    <row r="681" ht="15.0" customHeight="1">
      <c r="A681" s="214"/>
      <c r="B681" s="246" t="s">
        <v>6397</v>
      </c>
      <c r="C681" s="246"/>
      <c r="D681" s="246" t="s">
        <v>101</v>
      </c>
      <c r="E681" s="249">
        <v>1.0</v>
      </c>
      <c r="F681" s="262"/>
      <c r="G681" s="262"/>
      <c r="H681" s="262"/>
      <c r="I681" s="262"/>
      <c r="J681" s="251">
        <f t="shared" si="462"/>
        <v>0</v>
      </c>
      <c r="K681" s="252">
        <f t="shared" si="463"/>
        <v>1</v>
      </c>
      <c r="L681" s="214"/>
      <c r="M681" s="253" t="s">
        <v>6397</v>
      </c>
      <c r="N681" s="254">
        <v>1.0</v>
      </c>
      <c r="O681" s="214" t="str">
        <f t="shared" ref="O681:O683" si="483">IF(E681=N681,"Sama","Tidak Sama")</f>
        <v>Sama</v>
      </c>
      <c r="P681" s="227"/>
      <c r="Q681" s="214"/>
      <c r="R681" s="250">
        <v>0.0</v>
      </c>
      <c r="S681" s="262"/>
      <c r="T681" s="262"/>
      <c r="U681" s="262"/>
      <c r="V681" s="262"/>
      <c r="W681" s="250">
        <f t="shared" si="465"/>
        <v>0</v>
      </c>
      <c r="X681" s="250">
        <f t="shared" si="466"/>
        <v>0</v>
      </c>
      <c r="Y681" s="250">
        <f t="shared" si="482"/>
        <v>1</v>
      </c>
      <c r="Z681" s="214"/>
      <c r="AA681" s="214"/>
      <c r="AB681" s="246"/>
      <c r="AC681" s="246"/>
      <c r="AD681" s="249"/>
      <c r="AE681" s="281"/>
      <c r="AF681" s="214"/>
      <c r="AG681" s="214"/>
      <c r="AH681" s="246"/>
      <c r="AI681" s="246"/>
      <c r="AJ681" s="250"/>
      <c r="AK681" s="214"/>
    </row>
    <row r="682" ht="15.0" customHeight="1">
      <c r="A682" s="214"/>
      <c r="B682" s="246" t="s">
        <v>6398</v>
      </c>
      <c r="C682" s="246">
        <v>1110.0</v>
      </c>
      <c r="D682" s="246" t="s">
        <v>101</v>
      </c>
      <c r="E682" s="249">
        <v>0.0</v>
      </c>
      <c r="F682" s="262"/>
      <c r="G682" s="262"/>
      <c r="H682" s="262"/>
      <c r="I682" s="262"/>
      <c r="J682" s="251">
        <f t="shared" si="462"/>
        <v>0</v>
      </c>
      <c r="K682" s="252">
        <f t="shared" si="463"/>
        <v>0</v>
      </c>
      <c r="L682" s="214"/>
      <c r="M682" s="253" t="s">
        <v>6398</v>
      </c>
      <c r="N682" s="254">
        <v>1.0</v>
      </c>
      <c r="O682" s="214" t="str">
        <f t="shared" si="483"/>
        <v>Tidak Sama</v>
      </c>
      <c r="P682" s="227"/>
      <c r="Q682" s="214"/>
      <c r="R682" s="250">
        <v>0.0</v>
      </c>
      <c r="S682" s="262"/>
      <c r="T682" s="262"/>
      <c r="U682" s="262"/>
      <c r="V682" s="262"/>
      <c r="W682" s="250">
        <f t="shared" si="465"/>
        <v>0</v>
      </c>
      <c r="X682" s="250">
        <f t="shared" si="466"/>
        <v>0</v>
      </c>
      <c r="Y682" s="250">
        <f t="shared" si="482"/>
        <v>0</v>
      </c>
      <c r="Z682" s="214" t="str">
        <f t="shared" ref="Z682:Z683" si="484">IF(AB682=B682,"SAMA","TIDAK SAMA")</f>
        <v>TIDAK SAMA</v>
      </c>
      <c r="AA682" s="214" t="str">
        <f t="shared" ref="AA682:AA683" si="485">IF(C682=AC682,"SAMA","TIDAK SAMA")</f>
        <v>TIDAK SAMA</v>
      </c>
      <c r="AB682" s="246" t="s">
        <v>6379</v>
      </c>
      <c r="AC682" s="246">
        <v>2.414905E7</v>
      </c>
      <c r="AD682" s="249">
        <v>3.0</v>
      </c>
      <c r="AE682" s="281"/>
      <c r="AF682" s="214" t="str">
        <f t="shared" ref="AF682:AF683" si="486">IF(B682=AH682,"SAMA","TIDAK SAMA")</f>
        <v>TIDAK SAMA</v>
      </c>
      <c r="AG682" s="214" t="str">
        <f t="shared" ref="AG682:AG683" si="487">IF(AC682=AI682,"SAMA","TIDAK")</f>
        <v>SAMA</v>
      </c>
      <c r="AH682" s="246" t="s">
        <v>6379</v>
      </c>
      <c r="AI682" s="246">
        <v>2.414905E7</v>
      </c>
      <c r="AJ682" s="250">
        <v>3.0</v>
      </c>
      <c r="AK682" s="214" t="str">
        <f t="shared" ref="AK682:AK683" si="488">IF(Y682&lt;0,"tidak normal","normal")</f>
        <v>normal</v>
      </c>
    </row>
    <row r="683" ht="15.0" customHeight="1">
      <c r="A683" s="214"/>
      <c r="B683" s="247" t="s">
        <v>6399</v>
      </c>
      <c r="C683" s="246" t="s">
        <v>6400</v>
      </c>
      <c r="D683" s="246" t="s">
        <v>80</v>
      </c>
      <c r="E683" s="249">
        <v>0.0</v>
      </c>
      <c r="F683" s="249"/>
      <c r="G683" s="249"/>
      <c r="H683" s="249"/>
      <c r="I683" s="249"/>
      <c r="J683" s="251">
        <f t="shared" si="462"/>
        <v>0</v>
      </c>
      <c r="K683" s="252">
        <f t="shared" si="463"/>
        <v>0</v>
      </c>
      <c r="L683" s="214"/>
      <c r="M683" s="263" t="s">
        <v>6399</v>
      </c>
      <c r="N683" s="254">
        <v>2.0</v>
      </c>
      <c r="O683" s="214" t="str">
        <f t="shared" si="483"/>
        <v>Tidak Sama</v>
      </c>
      <c r="P683" s="227"/>
      <c r="Q683" s="214"/>
      <c r="R683" s="250">
        <v>0.0</v>
      </c>
      <c r="S683" s="249"/>
      <c r="T683" s="249"/>
      <c r="U683" s="249"/>
      <c r="V683" s="249"/>
      <c r="W683" s="250">
        <f t="shared" si="465"/>
        <v>0</v>
      </c>
      <c r="X683" s="250">
        <f t="shared" si="466"/>
        <v>0</v>
      </c>
      <c r="Y683" s="250">
        <f t="shared" si="482"/>
        <v>0</v>
      </c>
      <c r="Z683" s="214" t="str">
        <f t="shared" si="484"/>
        <v>TIDAK SAMA</v>
      </c>
      <c r="AA683" s="214" t="str">
        <f t="shared" si="485"/>
        <v>TIDAK SAMA</v>
      </c>
      <c r="AB683" s="246" t="s">
        <v>6381</v>
      </c>
      <c r="AC683" s="246"/>
      <c r="AD683" s="249">
        <v>1.0</v>
      </c>
      <c r="AE683" s="281"/>
      <c r="AF683" s="214" t="str">
        <f t="shared" si="486"/>
        <v>TIDAK SAMA</v>
      </c>
      <c r="AG683" s="214" t="str">
        <f t="shared" si="487"/>
        <v>SAMA</v>
      </c>
      <c r="AH683" s="246" t="s">
        <v>6381</v>
      </c>
      <c r="AI683" s="246"/>
      <c r="AJ683" s="250">
        <v>0.0</v>
      </c>
      <c r="AK683" s="214" t="str">
        <f t="shared" si="488"/>
        <v>normal</v>
      </c>
    </row>
    <row r="684" ht="15.0" customHeight="1">
      <c r="A684" s="214"/>
      <c r="B684" s="247" t="s">
        <v>6401</v>
      </c>
      <c r="C684" s="246"/>
      <c r="D684" s="246" t="s">
        <v>80</v>
      </c>
      <c r="E684" s="249">
        <v>0.0</v>
      </c>
      <c r="F684" s="249"/>
      <c r="G684" s="249"/>
      <c r="H684" s="249"/>
      <c r="I684" s="249"/>
      <c r="J684" s="251">
        <f t="shared" si="462"/>
        <v>0</v>
      </c>
      <c r="K684" s="252">
        <f t="shared" si="463"/>
        <v>0</v>
      </c>
      <c r="L684" s="214"/>
      <c r="M684" s="263"/>
      <c r="N684" s="254"/>
      <c r="O684" s="214"/>
      <c r="P684" s="227"/>
      <c r="Q684" s="214"/>
      <c r="R684" s="250">
        <v>0.0</v>
      </c>
      <c r="S684" s="249"/>
      <c r="T684" s="249"/>
      <c r="U684" s="249"/>
      <c r="V684" s="249"/>
      <c r="W684" s="250">
        <f t="shared" si="465"/>
        <v>0</v>
      </c>
      <c r="X684" s="250">
        <f t="shared" si="466"/>
        <v>0</v>
      </c>
      <c r="Y684" s="250">
        <f t="shared" si="482"/>
        <v>0</v>
      </c>
      <c r="Z684" s="214"/>
      <c r="AA684" s="214"/>
      <c r="AB684" s="246"/>
      <c r="AC684" s="246"/>
      <c r="AD684" s="249"/>
      <c r="AE684" s="281"/>
      <c r="AF684" s="214"/>
      <c r="AG684" s="214"/>
      <c r="AH684" s="246"/>
      <c r="AI684" s="246"/>
      <c r="AJ684" s="250"/>
      <c r="AK684" s="214"/>
    </row>
    <row r="685" ht="15.0" customHeight="1">
      <c r="A685" s="214"/>
      <c r="B685" s="246" t="s">
        <v>6402</v>
      </c>
      <c r="C685" s="246"/>
      <c r="D685" s="246" t="s">
        <v>226</v>
      </c>
      <c r="E685" s="257">
        <v>5.0</v>
      </c>
      <c r="F685" s="266"/>
      <c r="G685" s="262"/>
      <c r="H685" s="262"/>
      <c r="I685" s="262"/>
      <c r="J685" s="251">
        <f t="shared" si="462"/>
        <v>0</v>
      </c>
      <c r="K685" s="252">
        <f t="shared" si="463"/>
        <v>5</v>
      </c>
      <c r="L685" s="214"/>
      <c r="M685" s="253"/>
      <c r="N685" s="254"/>
      <c r="O685" s="214"/>
      <c r="P685" s="227"/>
      <c r="Q685" s="214"/>
      <c r="R685" s="250">
        <v>0.0</v>
      </c>
      <c r="S685" s="262"/>
      <c r="T685" s="262"/>
      <c r="U685" s="262"/>
      <c r="V685" s="262"/>
      <c r="W685" s="250">
        <f t="shared" si="465"/>
        <v>0</v>
      </c>
      <c r="X685" s="250">
        <f t="shared" si="466"/>
        <v>0</v>
      </c>
      <c r="Y685" s="250">
        <f t="shared" si="482"/>
        <v>5</v>
      </c>
      <c r="Z685" s="214"/>
      <c r="AA685" s="214"/>
      <c r="AB685" s="246"/>
      <c r="AC685" s="246"/>
      <c r="AD685" s="249"/>
      <c r="AE685" s="281"/>
      <c r="AF685" s="214"/>
      <c r="AG685" s="214"/>
      <c r="AH685" s="246"/>
      <c r="AI685" s="246"/>
      <c r="AJ685" s="250"/>
      <c r="AK685" s="214" t="str">
        <f t="shared" ref="AK685:AK694" si="489">IF(Y685&lt;0,"tidak normal","normal")</f>
        <v>normal</v>
      </c>
    </row>
    <row r="686" ht="15.0" customHeight="1">
      <c r="A686" s="214"/>
      <c r="B686" s="246" t="s">
        <v>6403</v>
      </c>
      <c r="C686" s="246"/>
      <c r="D686" s="246" t="s">
        <v>101</v>
      </c>
      <c r="E686" s="249">
        <v>0.0</v>
      </c>
      <c r="F686" s="262"/>
      <c r="G686" s="262"/>
      <c r="H686" s="262"/>
      <c r="I686" s="262"/>
      <c r="J686" s="251">
        <f t="shared" si="462"/>
        <v>0</v>
      </c>
      <c r="K686" s="252">
        <f t="shared" si="463"/>
        <v>0</v>
      </c>
      <c r="L686" s="214"/>
      <c r="M686" s="253" t="s">
        <v>6403</v>
      </c>
      <c r="N686" s="254">
        <v>6.0</v>
      </c>
      <c r="O686" s="214" t="str">
        <f t="shared" ref="O686:O690" si="490">IF(E686=N686,"Sama","Tidak Sama")</f>
        <v>Tidak Sama</v>
      </c>
      <c r="P686" s="227"/>
      <c r="Q686" s="214"/>
      <c r="R686" s="250">
        <v>0.0</v>
      </c>
      <c r="S686" s="262"/>
      <c r="T686" s="262"/>
      <c r="U686" s="262"/>
      <c r="V686" s="262"/>
      <c r="W686" s="250">
        <f t="shared" si="465"/>
        <v>0</v>
      </c>
      <c r="X686" s="250">
        <f t="shared" si="466"/>
        <v>0</v>
      </c>
      <c r="Y686" s="250">
        <f t="shared" si="482"/>
        <v>0</v>
      </c>
      <c r="Z686" s="214" t="str">
        <f t="shared" ref="Z686:Z688" si="491">IF(AB686=B686,"SAMA","TIDAK SAMA")</f>
        <v>TIDAK SAMA</v>
      </c>
      <c r="AA686" s="214" t="str">
        <f t="shared" ref="AA686:AA688" si="492">IF(C686=AC686,"SAMA","TIDAK SAMA")</f>
        <v>SAMA</v>
      </c>
      <c r="AB686" s="246" t="s">
        <v>6385</v>
      </c>
      <c r="AC686" s="246"/>
      <c r="AD686" s="249">
        <v>5.0</v>
      </c>
      <c r="AE686" s="281"/>
      <c r="AF686" s="214" t="str">
        <f t="shared" ref="AF686:AF688" si="493">IF(B686=AH686,"SAMA","TIDAK SAMA")</f>
        <v>TIDAK SAMA</v>
      </c>
      <c r="AG686" s="214" t="str">
        <f t="shared" ref="AG686:AG688" si="494">IF(AC686=AI686,"SAMA","TIDAK")</f>
        <v>SAMA</v>
      </c>
      <c r="AH686" s="246" t="s">
        <v>6385</v>
      </c>
      <c r="AI686" s="246"/>
      <c r="AJ686" s="250">
        <v>5.0</v>
      </c>
      <c r="AK686" s="214" t="str">
        <f t="shared" si="489"/>
        <v>normal</v>
      </c>
    </row>
    <row r="687" ht="15.0" customHeight="1">
      <c r="A687" s="214"/>
      <c r="B687" s="246" t="s">
        <v>6404</v>
      </c>
      <c r="C687" s="246" t="s">
        <v>6405</v>
      </c>
      <c r="D687" s="246" t="s">
        <v>80</v>
      </c>
      <c r="E687" s="249">
        <v>6.0</v>
      </c>
      <c r="F687" s="262"/>
      <c r="G687" s="262"/>
      <c r="H687" s="262"/>
      <c r="I687" s="262"/>
      <c r="J687" s="251">
        <f t="shared" si="462"/>
        <v>0</v>
      </c>
      <c r="K687" s="252">
        <f t="shared" si="463"/>
        <v>6</v>
      </c>
      <c r="L687" s="214"/>
      <c r="M687" s="253" t="s">
        <v>6404</v>
      </c>
      <c r="N687" s="254">
        <v>10.0</v>
      </c>
      <c r="O687" s="214" t="str">
        <f t="shared" si="490"/>
        <v>Tidak Sama</v>
      </c>
      <c r="P687" s="227"/>
      <c r="Q687" s="214"/>
      <c r="R687" s="250">
        <v>6.0</v>
      </c>
      <c r="S687" s="262"/>
      <c r="T687" s="262"/>
      <c r="U687" s="262"/>
      <c r="V687" s="262"/>
      <c r="W687" s="250">
        <f t="shared" si="465"/>
        <v>0</v>
      </c>
      <c r="X687" s="250">
        <v>0.0</v>
      </c>
      <c r="Y687" s="250">
        <f t="shared" si="482"/>
        <v>6</v>
      </c>
      <c r="Z687" s="214" t="str">
        <f t="shared" si="491"/>
        <v>TIDAK SAMA</v>
      </c>
      <c r="AA687" s="214" t="str">
        <f t="shared" si="492"/>
        <v>TIDAK SAMA</v>
      </c>
      <c r="AB687" s="246" t="s">
        <v>858</v>
      </c>
      <c r="AC687" s="246"/>
      <c r="AD687" s="249">
        <v>1.0</v>
      </c>
      <c r="AE687" s="281"/>
      <c r="AF687" s="214" t="str">
        <f t="shared" si="493"/>
        <v>TIDAK SAMA</v>
      </c>
      <c r="AG687" s="214" t="str">
        <f t="shared" si="494"/>
        <v>SAMA</v>
      </c>
      <c r="AH687" s="246" t="s">
        <v>858</v>
      </c>
      <c r="AI687" s="246"/>
      <c r="AJ687" s="250">
        <v>1.0</v>
      </c>
      <c r="AK687" s="214" t="str">
        <f t="shared" si="489"/>
        <v>normal</v>
      </c>
    </row>
    <row r="688" ht="15.0" customHeight="1">
      <c r="A688" s="214"/>
      <c r="B688" s="246" t="s">
        <v>6406</v>
      </c>
      <c r="C688" s="246"/>
      <c r="D688" s="246" t="s">
        <v>80</v>
      </c>
      <c r="E688" s="249">
        <v>0.0</v>
      </c>
      <c r="F688" s="262"/>
      <c r="G688" s="262"/>
      <c r="H688" s="262"/>
      <c r="I688" s="262"/>
      <c r="J688" s="251">
        <f t="shared" si="462"/>
        <v>0</v>
      </c>
      <c r="K688" s="252">
        <f t="shared" si="463"/>
        <v>0</v>
      </c>
      <c r="L688" s="214"/>
      <c r="M688" s="253" t="s">
        <v>6406</v>
      </c>
      <c r="N688" s="254">
        <v>24.0</v>
      </c>
      <c r="O688" s="214" t="str">
        <f t="shared" si="490"/>
        <v>Tidak Sama</v>
      </c>
      <c r="P688" s="227"/>
      <c r="Q688" s="214"/>
      <c r="R688" s="250">
        <v>0.0</v>
      </c>
      <c r="S688" s="262"/>
      <c r="T688" s="262"/>
      <c r="U688" s="262"/>
      <c r="V688" s="262"/>
      <c r="W688" s="250">
        <f t="shared" si="465"/>
        <v>0</v>
      </c>
      <c r="X688" s="250">
        <f t="shared" ref="X688:X773" si="495">W688+R688</f>
        <v>0</v>
      </c>
      <c r="Y688" s="250">
        <f t="shared" si="482"/>
        <v>0</v>
      </c>
      <c r="Z688" s="214" t="str">
        <f t="shared" si="491"/>
        <v>TIDAK SAMA</v>
      </c>
      <c r="AA688" s="214" t="str">
        <f t="shared" si="492"/>
        <v>SAMA</v>
      </c>
      <c r="AB688" s="246" t="s">
        <v>6388</v>
      </c>
      <c r="AC688" s="246"/>
      <c r="AD688" s="249">
        <v>3.0</v>
      </c>
      <c r="AE688" s="281"/>
      <c r="AF688" s="214" t="str">
        <f t="shared" si="493"/>
        <v>TIDAK SAMA</v>
      </c>
      <c r="AG688" s="214" t="str">
        <f t="shared" si="494"/>
        <v>SAMA</v>
      </c>
      <c r="AH688" s="246" t="s">
        <v>6388</v>
      </c>
      <c r="AI688" s="246"/>
      <c r="AJ688" s="250">
        <v>3.0</v>
      </c>
      <c r="AK688" s="214" t="str">
        <f t="shared" si="489"/>
        <v>normal</v>
      </c>
    </row>
    <row r="689" ht="15.0" customHeight="1">
      <c r="A689" s="214"/>
      <c r="B689" s="246" t="s">
        <v>6407</v>
      </c>
      <c r="C689" s="246" t="s">
        <v>6408</v>
      </c>
      <c r="D689" s="246" t="s">
        <v>80</v>
      </c>
      <c r="E689" s="249">
        <v>0.0</v>
      </c>
      <c r="F689" s="262"/>
      <c r="G689" s="262"/>
      <c r="H689" s="262"/>
      <c r="I689" s="262"/>
      <c r="J689" s="251">
        <f t="shared" si="462"/>
        <v>0</v>
      </c>
      <c r="K689" s="252">
        <f t="shared" si="463"/>
        <v>0</v>
      </c>
      <c r="L689" s="214"/>
      <c r="M689" s="253" t="s">
        <v>6407</v>
      </c>
      <c r="N689" s="254">
        <v>28.0</v>
      </c>
      <c r="O689" s="214" t="str">
        <f t="shared" si="490"/>
        <v>Tidak Sama</v>
      </c>
      <c r="P689" s="227"/>
      <c r="Q689" s="214"/>
      <c r="R689" s="250">
        <v>0.0</v>
      </c>
      <c r="S689" s="262"/>
      <c r="T689" s="262"/>
      <c r="U689" s="262"/>
      <c r="V689" s="262"/>
      <c r="W689" s="250">
        <f t="shared" si="465"/>
        <v>0</v>
      </c>
      <c r="X689" s="250">
        <f t="shared" si="495"/>
        <v>0</v>
      </c>
      <c r="Y689" s="250">
        <f t="shared" si="482"/>
        <v>0</v>
      </c>
      <c r="Z689" s="214"/>
      <c r="AA689" s="214"/>
      <c r="AB689" s="246"/>
      <c r="AC689" s="246"/>
      <c r="AD689" s="249"/>
      <c r="AE689" s="281"/>
      <c r="AF689" s="214"/>
      <c r="AG689" s="214"/>
      <c r="AH689" s="246"/>
      <c r="AI689" s="246"/>
      <c r="AJ689" s="250"/>
      <c r="AK689" s="214" t="str">
        <f t="shared" si="489"/>
        <v>normal</v>
      </c>
    </row>
    <row r="690" ht="15.0" customHeight="1">
      <c r="A690" s="214"/>
      <c r="B690" s="265" t="s">
        <v>6409</v>
      </c>
      <c r="C690" s="246"/>
      <c r="D690" s="246" t="s">
        <v>80</v>
      </c>
      <c r="E690" s="257">
        <v>8.0</v>
      </c>
      <c r="F690" s="262"/>
      <c r="G690" s="262"/>
      <c r="H690" s="262"/>
      <c r="I690" s="266"/>
      <c r="J690" s="251">
        <f t="shared" si="462"/>
        <v>0</v>
      </c>
      <c r="K690" s="252">
        <f t="shared" si="463"/>
        <v>8</v>
      </c>
      <c r="L690" s="214"/>
      <c r="M690" s="253" t="s">
        <v>6410</v>
      </c>
      <c r="N690" s="254">
        <v>4.0</v>
      </c>
      <c r="O690" s="214" t="str">
        <f t="shared" si="490"/>
        <v>Tidak Sama</v>
      </c>
      <c r="P690" s="227"/>
      <c r="Q690" s="214"/>
      <c r="R690" s="250">
        <v>0.0</v>
      </c>
      <c r="S690" s="262"/>
      <c r="T690" s="262"/>
      <c r="U690" s="262"/>
      <c r="V690" s="262"/>
      <c r="W690" s="250">
        <f t="shared" si="465"/>
        <v>0</v>
      </c>
      <c r="X690" s="250">
        <f t="shared" si="495"/>
        <v>0</v>
      </c>
      <c r="Y690" s="250">
        <f t="shared" si="482"/>
        <v>8</v>
      </c>
      <c r="Z690" s="214" t="str">
        <f t="shared" ref="Z690:Z693" si="496">IF(AB690=B690,"SAMA","TIDAK SAMA")</f>
        <v>TIDAK SAMA</v>
      </c>
      <c r="AA690" s="214" t="str">
        <f t="shared" ref="AA690:AA693" si="497">IF(C690=AC690,"SAMA","TIDAK SAMA")</f>
        <v>SAMA</v>
      </c>
      <c r="AB690" s="246" t="s">
        <v>6389</v>
      </c>
      <c r="AC690" s="246"/>
      <c r="AD690" s="249">
        <v>470.0</v>
      </c>
      <c r="AE690" s="281"/>
      <c r="AF690" s="214" t="str">
        <f t="shared" ref="AF690:AF693" si="498">IF(B690=AH690,"SAMA","TIDAK SAMA")</f>
        <v>TIDAK SAMA</v>
      </c>
      <c r="AG690" s="214" t="str">
        <f t="shared" ref="AG690:AG693" si="499">IF(AC690=AI690,"SAMA","TIDAK")</f>
        <v>SAMA</v>
      </c>
      <c r="AH690" s="246" t="s">
        <v>6389</v>
      </c>
      <c r="AI690" s="246"/>
      <c r="AJ690" s="250">
        <v>230.0</v>
      </c>
      <c r="AK690" s="214" t="str">
        <f t="shared" si="489"/>
        <v>normal</v>
      </c>
    </row>
    <row r="691" ht="15.0" customHeight="1">
      <c r="A691" s="214"/>
      <c r="B691" s="246" t="s">
        <v>6411</v>
      </c>
      <c r="C691" s="246"/>
      <c r="D691" s="246" t="s">
        <v>80</v>
      </c>
      <c r="E691" s="249">
        <v>0.0</v>
      </c>
      <c r="F691" s="262"/>
      <c r="G691" s="262"/>
      <c r="H691" s="262"/>
      <c r="I691" s="262"/>
      <c r="J691" s="251">
        <f t="shared" si="462"/>
        <v>0</v>
      </c>
      <c r="K691" s="252">
        <f t="shared" si="463"/>
        <v>0</v>
      </c>
      <c r="L691" s="214"/>
      <c r="M691" s="253"/>
      <c r="N691" s="254"/>
      <c r="O691" s="214"/>
      <c r="P691" s="227"/>
      <c r="Q691" s="214"/>
      <c r="R691" s="250">
        <v>0.0</v>
      </c>
      <c r="S691" s="262"/>
      <c r="T691" s="262"/>
      <c r="U691" s="262"/>
      <c r="V691" s="262"/>
      <c r="W691" s="250">
        <f t="shared" si="465"/>
        <v>0</v>
      </c>
      <c r="X691" s="250">
        <f t="shared" si="495"/>
        <v>0</v>
      </c>
      <c r="Y691" s="250">
        <f t="shared" si="482"/>
        <v>0</v>
      </c>
      <c r="Z691" s="214" t="str">
        <f t="shared" si="496"/>
        <v>TIDAK SAMA</v>
      </c>
      <c r="AA691" s="214" t="str">
        <f t="shared" si="497"/>
        <v>TIDAK SAMA</v>
      </c>
      <c r="AB691" s="246" t="s">
        <v>6391</v>
      </c>
      <c r="AC691" s="246" t="s">
        <v>251</v>
      </c>
      <c r="AD691" s="249">
        <v>1.0</v>
      </c>
      <c r="AE691" s="281"/>
      <c r="AF691" s="214" t="str">
        <f t="shared" si="498"/>
        <v>TIDAK SAMA</v>
      </c>
      <c r="AG691" s="214" t="str">
        <f t="shared" si="499"/>
        <v>SAMA</v>
      </c>
      <c r="AH691" s="246" t="s">
        <v>6391</v>
      </c>
      <c r="AI691" s="246" t="s">
        <v>251</v>
      </c>
      <c r="AJ691" s="250">
        <v>0.0</v>
      </c>
      <c r="AK691" s="214" t="str">
        <f t="shared" si="489"/>
        <v>normal</v>
      </c>
    </row>
    <row r="692" ht="15.0" customHeight="1">
      <c r="A692" s="214"/>
      <c r="B692" s="246" t="s">
        <v>6412</v>
      </c>
      <c r="C692" s="246"/>
      <c r="D692" s="246" t="s">
        <v>80</v>
      </c>
      <c r="E692" s="249">
        <v>0.0</v>
      </c>
      <c r="F692" s="262"/>
      <c r="G692" s="262"/>
      <c r="H692" s="262"/>
      <c r="I692" s="262"/>
      <c r="J692" s="251">
        <f t="shared" si="462"/>
        <v>0</v>
      </c>
      <c r="K692" s="252">
        <f t="shared" si="463"/>
        <v>0</v>
      </c>
      <c r="L692" s="214"/>
      <c r="M692" s="253" t="s">
        <v>6412</v>
      </c>
      <c r="N692" s="254">
        <v>3.0</v>
      </c>
      <c r="O692" s="214" t="str">
        <f t="shared" ref="O692:O696" si="500">IF(E692=N692,"Sama","Tidak Sama")</f>
        <v>Tidak Sama</v>
      </c>
      <c r="P692" s="227"/>
      <c r="Q692" s="214"/>
      <c r="R692" s="250">
        <v>0.0</v>
      </c>
      <c r="S692" s="262"/>
      <c r="T692" s="262"/>
      <c r="U692" s="262"/>
      <c r="V692" s="262"/>
      <c r="W692" s="250">
        <f t="shared" si="465"/>
        <v>0</v>
      </c>
      <c r="X692" s="250">
        <f t="shared" si="495"/>
        <v>0</v>
      </c>
      <c r="Y692" s="250">
        <f t="shared" si="482"/>
        <v>0</v>
      </c>
      <c r="Z692" s="214" t="str">
        <f t="shared" si="496"/>
        <v>TIDAK SAMA</v>
      </c>
      <c r="AA692" s="214" t="str">
        <f t="shared" si="497"/>
        <v>SAMA</v>
      </c>
      <c r="AB692" s="246" t="s">
        <v>6392</v>
      </c>
      <c r="AC692" s="246"/>
      <c r="AD692" s="249">
        <v>1.0</v>
      </c>
      <c r="AE692" s="281"/>
      <c r="AF692" s="214" t="str">
        <f t="shared" si="498"/>
        <v>TIDAK SAMA</v>
      </c>
      <c r="AG692" s="214" t="str">
        <f t="shared" si="499"/>
        <v>SAMA</v>
      </c>
      <c r="AH692" s="246" t="s">
        <v>6392</v>
      </c>
      <c r="AI692" s="246"/>
      <c r="AJ692" s="250">
        <v>0.0</v>
      </c>
      <c r="AK692" s="214" t="str">
        <f t="shared" si="489"/>
        <v>normal</v>
      </c>
    </row>
    <row r="693" ht="15.0" customHeight="1">
      <c r="A693" s="214"/>
      <c r="B693" s="246" t="s">
        <v>6413</v>
      </c>
      <c r="C693" s="246"/>
      <c r="D693" s="246" t="s">
        <v>80</v>
      </c>
      <c r="E693" s="249">
        <v>0.0</v>
      </c>
      <c r="F693" s="262"/>
      <c r="G693" s="262"/>
      <c r="H693" s="262"/>
      <c r="I693" s="262"/>
      <c r="J693" s="251">
        <f t="shared" si="462"/>
        <v>0</v>
      </c>
      <c r="K693" s="252">
        <f t="shared" si="463"/>
        <v>0</v>
      </c>
      <c r="L693" s="214"/>
      <c r="M693" s="253" t="s">
        <v>6413</v>
      </c>
      <c r="N693" s="254">
        <v>1.0</v>
      </c>
      <c r="O693" s="214" t="str">
        <f t="shared" si="500"/>
        <v>Tidak Sama</v>
      </c>
      <c r="P693" s="227"/>
      <c r="Q693" s="214"/>
      <c r="R693" s="250">
        <v>0.0</v>
      </c>
      <c r="S693" s="262"/>
      <c r="T693" s="262"/>
      <c r="U693" s="262"/>
      <c r="V693" s="262"/>
      <c r="W693" s="250">
        <f t="shared" si="465"/>
        <v>0</v>
      </c>
      <c r="X693" s="250">
        <f t="shared" si="495"/>
        <v>0</v>
      </c>
      <c r="Y693" s="250">
        <f t="shared" si="482"/>
        <v>0</v>
      </c>
      <c r="Z693" s="214" t="str">
        <f t="shared" si="496"/>
        <v>TIDAK SAMA</v>
      </c>
      <c r="AA693" s="214" t="str">
        <f t="shared" si="497"/>
        <v>SAMA</v>
      </c>
      <c r="AB693" s="246" t="s">
        <v>6393</v>
      </c>
      <c r="AC693" s="246"/>
      <c r="AD693" s="249">
        <v>1.0</v>
      </c>
      <c r="AE693" s="281"/>
      <c r="AF693" s="214" t="str">
        <f t="shared" si="498"/>
        <v>TIDAK SAMA</v>
      </c>
      <c r="AG693" s="214" t="str">
        <f t="shared" si="499"/>
        <v>SAMA</v>
      </c>
      <c r="AH693" s="246" t="s">
        <v>6393</v>
      </c>
      <c r="AI693" s="246"/>
      <c r="AJ693" s="250">
        <v>1.0</v>
      </c>
      <c r="AK693" s="214" t="str">
        <f t="shared" si="489"/>
        <v>normal</v>
      </c>
    </row>
    <row r="694" ht="15.0" customHeight="1">
      <c r="A694" s="214"/>
      <c r="B694" s="246" t="s">
        <v>6414</v>
      </c>
      <c r="C694" s="246"/>
      <c r="D694" s="246" t="s">
        <v>80</v>
      </c>
      <c r="E694" s="249">
        <v>0.0</v>
      </c>
      <c r="F694" s="262"/>
      <c r="G694" s="262"/>
      <c r="H694" s="262"/>
      <c r="I694" s="262"/>
      <c r="J694" s="251">
        <f t="shared" si="462"/>
        <v>0</v>
      </c>
      <c r="K694" s="252">
        <f t="shared" si="463"/>
        <v>0</v>
      </c>
      <c r="L694" s="214"/>
      <c r="M694" s="253" t="s">
        <v>6414</v>
      </c>
      <c r="N694" s="254">
        <v>2.0</v>
      </c>
      <c r="O694" s="214" t="str">
        <f t="shared" si="500"/>
        <v>Tidak Sama</v>
      </c>
      <c r="P694" s="227"/>
      <c r="Q694" s="214"/>
      <c r="R694" s="250">
        <v>0.0</v>
      </c>
      <c r="S694" s="262"/>
      <c r="T694" s="262"/>
      <c r="U694" s="262"/>
      <c r="V694" s="262"/>
      <c r="W694" s="250">
        <f t="shared" si="465"/>
        <v>0</v>
      </c>
      <c r="X694" s="250">
        <f t="shared" si="495"/>
        <v>0</v>
      </c>
      <c r="Y694" s="250">
        <f t="shared" si="482"/>
        <v>0</v>
      </c>
      <c r="Z694" s="214"/>
      <c r="AA694" s="214"/>
      <c r="AB694" s="246"/>
      <c r="AC694" s="246"/>
      <c r="AD694" s="249"/>
      <c r="AE694" s="281"/>
      <c r="AF694" s="214"/>
      <c r="AG694" s="214"/>
      <c r="AH694" s="246"/>
      <c r="AI694" s="246"/>
      <c r="AJ694" s="250"/>
      <c r="AK694" s="214" t="str">
        <f t="shared" si="489"/>
        <v>normal</v>
      </c>
    </row>
    <row r="695" ht="15.0" customHeight="1">
      <c r="A695" s="214"/>
      <c r="B695" s="246" t="s">
        <v>6415</v>
      </c>
      <c r="C695" s="246"/>
      <c r="D695" s="246" t="s">
        <v>80</v>
      </c>
      <c r="E695" s="249">
        <v>0.0</v>
      </c>
      <c r="F695" s="262"/>
      <c r="G695" s="262"/>
      <c r="H695" s="262"/>
      <c r="I695" s="262"/>
      <c r="J695" s="251">
        <f t="shared" si="462"/>
        <v>0</v>
      </c>
      <c r="K695" s="252">
        <f t="shared" si="463"/>
        <v>0</v>
      </c>
      <c r="L695" s="214"/>
      <c r="M695" s="253" t="s">
        <v>6415</v>
      </c>
      <c r="N695" s="254">
        <v>3.0</v>
      </c>
      <c r="O695" s="214" t="str">
        <f t="shared" si="500"/>
        <v>Tidak Sama</v>
      </c>
      <c r="P695" s="227"/>
      <c r="Q695" s="214"/>
      <c r="R695" s="250">
        <v>0.0</v>
      </c>
      <c r="S695" s="262"/>
      <c r="T695" s="262"/>
      <c r="U695" s="262"/>
      <c r="V695" s="262"/>
      <c r="W695" s="250">
        <f t="shared" si="465"/>
        <v>0</v>
      </c>
      <c r="X695" s="250">
        <f t="shared" si="495"/>
        <v>0</v>
      </c>
      <c r="Y695" s="250">
        <f t="shared" si="482"/>
        <v>0</v>
      </c>
      <c r="Z695" s="214"/>
      <c r="AA695" s="214"/>
      <c r="AB695" s="246"/>
      <c r="AC695" s="246"/>
      <c r="AD695" s="249"/>
      <c r="AE695" s="281"/>
      <c r="AF695" s="214"/>
      <c r="AG695" s="214"/>
      <c r="AH695" s="246"/>
      <c r="AI695" s="246"/>
      <c r="AJ695" s="250"/>
      <c r="AK695" s="214"/>
    </row>
    <row r="696" ht="15.0" customHeight="1">
      <c r="A696" s="214"/>
      <c r="B696" s="246" t="s">
        <v>6416</v>
      </c>
      <c r="C696" s="246" t="s">
        <v>6417</v>
      </c>
      <c r="D696" s="246" t="s">
        <v>80</v>
      </c>
      <c r="E696" s="249">
        <v>0.0</v>
      </c>
      <c r="F696" s="262"/>
      <c r="G696" s="262"/>
      <c r="H696" s="262"/>
      <c r="I696" s="262"/>
      <c r="J696" s="251">
        <f t="shared" si="462"/>
        <v>0</v>
      </c>
      <c r="K696" s="252">
        <f t="shared" si="463"/>
        <v>0</v>
      </c>
      <c r="L696" s="214"/>
      <c r="M696" s="253" t="s">
        <v>6416</v>
      </c>
      <c r="N696" s="254">
        <v>1.0</v>
      </c>
      <c r="O696" s="214" t="str">
        <f t="shared" si="500"/>
        <v>Tidak Sama</v>
      </c>
      <c r="P696" s="227"/>
      <c r="Q696" s="214"/>
      <c r="R696" s="250">
        <v>0.0</v>
      </c>
      <c r="S696" s="262"/>
      <c r="T696" s="262"/>
      <c r="U696" s="262"/>
      <c r="V696" s="262"/>
      <c r="W696" s="250">
        <f t="shared" si="465"/>
        <v>0</v>
      </c>
      <c r="X696" s="250">
        <f t="shared" si="495"/>
        <v>0</v>
      </c>
      <c r="Y696" s="250">
        <f t="shared" si="482"/>
        <v>0</v>
      </c>
      <c r="Z696" s="214" t="str">
        <f t="shared" ref="Z696:Z699" si="501">IF(AB696=B696,"SAMA","TIDAK SAMA")</f>
        <v>TIDAK SAMA</v>
      </c>
      <c r="AA696" s="214" t="str">
        <f t="shared" ref="AA696:AA699" si="502">IF(C696=AC696,"SAMA","TIDAK SAMA")</f>
        <v>TIDAK SAMA</v>
      </c>
      <c r="AB696" s="246" t="s">
        <v>1681</v>
      </c>
      <c r="AC696" s="246"/>
      <c r="AD696" s="249">
        <v>10.0</v>
      </c>
      <c r="AE696" s="281"/>
      <c r="AF696" s="214" t="str">
        <f t="shared" ref="AF696:AF699" si="503">IF(B696=AH696,"SAMA","TIDAK SAMA")</f>
        <v>TIDAK SAMA</v>
      </c>
      <c r="AG696" s="214" t="str">
        <f t="shared" ref="AG696:AG699" si="504">IF(AC696=AI696,"SAMA","TIDAK")</f>
        <v>SAMA</v>
      </c>
      <c r="AH696" s="246" t="s">
        <v>1681</v>
      </c>
      <c r="AI696" s="246"/>
      <c r="AJ696" s="250">
        <v>8.0</v>
      </c>
      <c r="AK696" s="214" t="str">
        <f t="shared" ref="AK696:AK699" si="505">IF(Y696&lt;0,"tidak normal","normal")</f>
        <v>normal</v>
      </c>
    </row>
    <row r="697" ht="15.0" customHeight="1">
      <c r="A697" s="214"/>
      <c r="B697" s="246" t="s">
        <v>6418</v>
      </c>
      <c r="C697" s="246"/>
      <c r="D697" s="246" t="s">
        <v>92</v>
      </c>
      <c r="E697" s="249">
        <v>0.0</v>
      </c>
      <c r="F697" s="262"/>
      <c r="G697" s="262"/>
      <c r="H697" s="262"/>
      <c r="I697" s="262"/>
      <c r="J697" s="251">
        <f t="shared" si="462"/>
        <v>0</v>
      </c>
      <c r="K697" s="252">
        <f t="shared" si="463"/>
        <v>0</v>
      </c>
      <c r="L697" s="214"/>
      <c r="M697" s="253"/>
      <c r="N697" s="254"/>
      <c r="O697" s="214"/>
      <c r="P697" s="227"/>
      <c r="Q697" s="255"/>
      <c r="R697" s="250">
        <v>0.0</v>
      </c>
      <c r="S697" s="262"/>
      <c r="T697" s="262"/>
      <c r="U697" s="262"/>
      <c r="V697" s="262"/>
      <c r="W697" s="250">
        <f t="shared" si="465"/>
        <v>0</v>
      </c>
      <c r="X697" s="250">
        <f t="shared" si="495"/>
        <v>0</v>
      </c>
      <c r="Y697" s="250">
        <f t="shared" si="482"/>
        <v>0</v>
      </c>
      <c r="Z697" s="214" t="str">
        <f t="shared" si="501"/>
        <v>TIDAK SAMA</v>
      </c>
      <c r="AA697" s="214" t="str">
        <f t="shared" si="502"/>
        <v>TIDAK SAMA</v>
      </c>
      <c r="AB697" s="247" t="s">
        <v>6399</v>
      </c>
      <c r="AC697" s="246" t="s">
        <v>6400</v>
      </c>
      <c r="AD697" s="249">
        <v>2.0</v>
      </c>
      <c r="AE697" s="281"/>
      <c r="AF697" s="214" t="str">
        <f t="shared" si="503"/>
        <v>TIDAK SAMA</v>
      </c>
      <c r="AG697" s="214" t="str">
        <f t="shared" si="504"/>
        <v>SAMA</v>
      </c>
      <c r="AH697" s="247" t="s">
        <v>6399</v>
      </c>
      <c r="AI697" s="246" t="s">
        <v>6400</v>
      </c>
      <c r="AJ697" s="250">
        <v>2.0</v>
      </c>
      <c r="AK697" s="214" t="str">
        <f t="shared" si="505"/>
        <v>normal</v>
      </c>
    </row>
    <row r="698" ht="15.0" customHeight="1">
      <c r="A698" s="214"/>
      <c r="B698" s="247" t="s">
        <v>6419</v>
      </c>
      <c r="C698" s="247"/>
      <c r="D698" s="246" t="s">
        <v>80</v>
      </c>
      <c r="E698" s="249">
        <v>0.0</v>
      </c>
      <c r="F698" s="262"/>
      <c r="G698" s="262"/>
      <c r="H698" s="262"/>
      <c r="I698" s="262"/>
      <c r="J698" s="251">
        <f t="shared" si="462"/>
        <v>0</v>
      </c>
      <c r="K698" s="252">
        <f t="shared" si="463"/>
        <v>0</v>
      </c>
      <c r="L698" s="214"/>
      <c r="M698" s="263" t="s">
        <v>6419</v>
      </c>
      <c r="N698" s="254">
        <v>2.0</v>
      </c>
      <c r="O698" s="214" t="str">
        <f t="shared" ref="O698:O699" si="506">IF(E698=N698,"Sama","Tidak Sama")</f>
        <v>Tidak Sama</v>
      </c>
      <c r="P698" s="227"/>
      <c r="Q698" s="214"/>
      <c r="R698" s="250">
        <v>0.0</v>
      </c>
      <c r="S698" s="262"/>
      <c r="T698" s="262"/>
      <c r="U698" s="262"/>
      <c r="V698" s="262"/>
      <c r="W698" s="250">
        <f t="shared" si="465"/>
        <v>0</v>
      </c>
      <c r="X698" s="250">
        <f t="shared" si="495"/>
        <v>0</v>
      </c>
      <c r="Y698" s="250">
        <f t="shared" si="482"/>
        <v>0</v>
      </c>
      <c r="Z698" s="214" t="str">
        <f t="shared" si="501"/>
        <v>TIDAK SAMA</v>
      </c>
      <c r="AA698" s="214" t="str">
        <f t="shared" si="502"/>
        <v>SAMA</v>
      </c>
      <c r="AB698" s="246" t="s">
        <v>6397</v>
      </c>
      <c r="AC698" s="246"/>
      <c r="AD698" s="249">
        <v>1.0</v>
      </c>
      <c r="AE698" s="281"/>
      <c r="AF698" s="214" t="str">
        <f t="shared" si="503"/>
        <v>TIDAK SAMA</v>
      </c>
      <c r="AG698" s="214" t="str">
        <f t="shared" si="504"/>
        <v>SAMA</v>
      </c>
      <c r="AH698" s="246" t="s">
        <v>6397</v>
      </c>
      <c r="AI698" s="246"/>
      <c r="AJ698" s="250">
        <v>1.0</v>
      </c>
      <c r="AK698" s="214" t="str">
        <f t="shared" si="505"/>
        <v>normal</v>
      </c>
    </row>
    <row r="699" ht="15.0" customHeight="1">
      <c r="A699" s="214"/>
      <c r="B699" s="246" t="s">
        <v>6420</v>
      </c>
      <c r="C699" s="246" t="s">
        <v>107</v>
      </c>
      <c r="D699" s="246" t="s">
        <v>80</v>
      </c>
      <c r="E699" s="249">
        <v>0.0</v>
      </c>
      <c r="F699" s="262"/>
      <c r="G699" s="262"/>
      <c r="H699" s="262"/>
      <c r="I699" s="262"/>
      <c r="J699" s="251">
        <f t="shared" si="462"/>
        <v>0</v>
      </c>
      <c r="K699" s="252">
        <f t="shared" si="463"/>
        <v>0</v>
      </c>
      <c r="L699" s="214"/>
      <c r="M699" s="253" t="s">
        <v>6421</v>
      </c>
      <c r="N699" s="254">
        <v>1.0</v>
      </c>
      <c r="O699" s="214" t="str">
        <f t="shared" si="506"/>
        <v>Tidak Sama</v>
      </c>
      <c r="P699" s="227"/>
      <c r="Q699" s="214"/>
      <c r="R699" s="250">
        <v>0.0</v>
      </c>
      <c r="S699" s="262"/>
      <c r="T699" s="262"/>
      <c r="U699" s="262"/>
      <c r="V699" s="262"/>
      <c r="W699" s="250">
        <f t="shared" si="465"/>
        <v>0</v>
      </c>
      <c r="X699" s="250">
        <f t="shared" si="495"/>
        <v>0</v>
      </c>
      <c r="Y699" s="250">
        <f t="shared" si="482"/>
        <v>0</v>
      </c>
      <c r="Z699" s="214" t="str">
        <f t="shared" si="501"/>
        <v>TIDAK SAMA</v>
      </c>
      <c r="AA699" s="214" t="str">
        <f t="shared" si="502"/>
        <v>TIDAK SAMA</v>
      </c>
      <c r="AB699" s="246" t="s">
        <v>6398</v>
      </c>
      <c r="AC699" s="246">
        <v>1110.0</v>
      </c>
      <c r="AD699" s="249">
        <v>4.0</v>
      </c>
      <c r="AE699" s="281"/>
      <c r="AF699" s="214" t="str">
        <f t="shared" si="503"/>
        <v>TIDAK SAMA</v>
      </c>
      <c r="AG699" s="214" t="str">
        <f t="shared" si="504"/>
        <v>SAMA</v>
      </c>
      <c r="AH699" s="246" t="s">
        <v>6398</v>
      </c>
      <c r="AI699" s="246">
        <v>1110.0</v>
      </c>
      <c r="AJ699" s="250">
        <v>0.0</v>
      </c>
      <c r="AK699" s="214" t="str">
        <f t="shared" si="505"/>
        <v>normal</v>
      </c>
    </row>
    <row r="700" ht="15.0" customHeight="1">
      <c r="A700" s="214"/>
      <c r="B700" s="333" t="s">
        <v>6422</v>
      </c>
      <c r="C700" s="246" t="s">
        <v>6423</v>
      </c>
      <c r="D700" s="246" t="s">
        <v>80</v>
      </c>
      <c r="E700" s="249">
        <v>0.0</v>
      </c>
      <c r="F700" s="262"/>
      <c r="G700" s="262"/>
      <c r="H700" s="262"/>
      <c r="I700" s="262"/>
      <c r="J700" s="251">
        <f t="shared" si="462"/>
        <v>0</v>
      </c>
      <c r="K700" s="252">
        <f t="shared" si="463"/>
        <v>0</v>
      </c>
      <c r="L700" s="214"/>
      <c r="M700" s="253"/>
      <c r="N700" s="254"/>
      <c r="O700" s="214"/>
      <c r="P700" s="227"/>
      <c r="Q700" s="214"/>
      <c r="R700" s="250">
        <v>0.0</v>
      </c>
      <c r="S700" s="262"/>
      <c r="T700" s="262"/>
      <c r="U700" s="262"/>
      <c r="V700" s="262"/>
      <c r="W700" s="250">
        <f t="shared" si="465"/>
        <v>0</v>
      </c>
      <c r="X700" s="250">
        <f t="shared" si="495"/>
        <v>0</v>
      </c>
      <c r="Y700" s="250">
        <f t="shared" si="482"/>
        <v>0</v>
      </c>
      <c r="Z700" s="214"/>
      <c r="AA700" s="214"/>
      <c r="AB700" s="246"/>
      <c r="AC700" s="246"/>
      <c r="AD700" s="249"/>
      <c r="AE700" s="281"/>
      <c r="AF700" s="214"/>
      <c r="AG700" s="214"/>
      <c r="AH700" s="246"/>
      <c r="AI700" s="246"/>
      <c r="AJ700" s="250"/>
      <c r="AK700" s="214"/>
    </row>
    <row r="701" ht="15.0" customHeight="1">
      <c r="A701" s="214"/>
      <c r="B701" s="247" t="s">
        <v>6424</v>
      </c>
      <c r="C701" s="247" t="s">
        <v>6425</v>
      </c>
      <c r="D701" s="246" t="s">
        <v>80</v>
      </c>
      <c r="E701" s="249">
        <v>0.0</v>
      </c>
      <c r="F701" s="262"/>
      <c r="G701" s="262"/>
      <c r="H701" s="262"/>
      <c r="I701" s="262"/>
      <c r="J701" s="251">
        <f t="shared" si="462"/>
        <v>0</v>
      </c>
      <c r="K701" s="252">
        <f t="shared" si="463"/>
        <v>0</v>
      </c>
      <c r="L701" s="214"/>
      <c r="M701" s="263" t="s">
        <v>6424</v>
      </c>
      <c r="N701" s="254">
        <v>3.0</v>
      </c>
      <c r="O701" s="214" t="str">
        <f t="shared" ref="O701:O702" si="507">IF(E701=N701,"Sama","Tidak Sama")</f>
        <v>Tidak Sama</v>
      </c>
      <c r="P701" s="227"/>
      <c r="Q701" s="214"/>
      <c r="R701" s="250">
        <v>0.0</v>
      </c>
      <c r="S701" s="262"/>
      <c r="T701" s="262"/>
      <c r="U701" s="262"/>
      <c r="V701" s="262"/>
      <c r="W701" s="250">
        <f t="shared" si="465"/>
        <v>0</v>
      </c>
      <c r="X701" s="250">
        <f t="shared" si="495"/>
        <v>0</v>
      </c>
      <c r="Y701" s="250">
        <f t="shared" si="482"/>
        <v>0</v>
      </c>
      <c r="Z701" s="214" t="str">
        <f>IF(AB701=B701,"SAMA","TIDAK SAMA")</f>
        <v>TIDAK SAMA</v>
      </c>
      <c r="AA701" s="214" t="str">
        <f>IF(C701=AC701,"SAMA","TIDAK SAMA")</f>
        <v>TIDAK SAMA</v>
      </c>
      <c r="AB701" s="246" t="s">
        <v>6402</v>
      </c>
      <c r="AC701" s="246"/>
      <c r="AD701" s="249">
        <v>30.0</v>
      </c>
      <c r="AE701" s="281"/>
      <c r="AF701" s="214" t="str">
        <f>IF(B701=AH701,"SAMA","TIDAK SAMA")</f>
        <v>TIDAK SAMA</v>
      </c>
      <c r="AG701" s="214" t="str">
        <f>IF(AC701=AI701,"SAMA","TIDAK")</f>
        <v>SAMA</v>
      </c>
      <c r="AH701" s="246" t="s">
        <v>6402</v>
      </c>
      <c r="AI701" s="246"/>
      <c r="AJ701" s="250">
        <v>30.0</v>
      </c>
      <c r="AK701" s="214" t="str">
        <f t="shared" ref="AK701:AK704" si="508">IF(Y701&lt;0,"tidak normal","normal")</f>
        <v>normal</v>
      </c>
    </row>
    <row r="702" ht="15.0" customHeight="1">
      <c r="A702" s="214"/>
      <c r="B702" s="247" t="s">
        <v>6426</v>
      </c>
      <c r="C702" s="247"/>
      <c r="D702" s="246" t="s">
        <v>80</v>
      </c>
      <c r="E702" s="249">
        <v>3.0</v>
      </c>
      <c r="F702" s="262"/>
      <c r="G702" s="262"/>
      <c r="H702" s="262"/>
      <c r="I702" s="262"/>
      <c r="J702" s="251">
        <f t="shared" si="462"/>
        <v>0</v>
      </c>
      <c r="K702" s="252">
        <f t="shared" si="463"/>
        <v>3</v>
      </c>
      <c r="L702" s="214"/>
      <c r="M702" s="263" t="s">
        <v>6426</v>
      </c>
      <c r="N702" s="254">
        <v>5.0</v>
      </c>
      <c r="O702" s="214" t="str">
        <f t="shared" si="507"/>
        <v>Tidak Sama</v>
      </c>
      <c r="P702" s="227"/>
      <c r="Q702" s="214"/>
      <c r="R702" s="250">
        <v>0.0</v>
      </c>
      <c r="S702" s="262"/>
      <c r="T702" s="262"/>
      <c r="U702" s="262"/>
      <c r="V702" s="262"/>
      <c r="W702" s="250">
        <f t="shared" si="465"/>
        <v>0</v>
      </c>
      <c r="X702" s="250">
        <f t="shared" si="495"/>
        <v>0</v>
      </c>
      <c r="Y702" s="250">
        <f t="shared" si="482"/>
        <v>3</v>
      </c>
      <c r="Z702" s="214"/>
      <c r="AA702" s="214"/>
      <c r="AB702" s="246"/>
      <c r="AC702" s="246"/>
      <c r="AD702" s="249"/>
      <c r="AE702" s="281"/>
      <c r="AF702" s="214"/>
      <c r="AG702" s="214"/>
      <c r="AH702" s="246"/>
      <c r="AI702" s="246"/>
      <c r="AJ702" s="250"/>
      <c r="AK702" s="214" t="str">
        <f t="shared" si="508"/>
        <v>normal</v>
      </c>
    </row>
    <row r="703" ht="15.0" customHeight="1">
      <c r="A703" s="214"/>
      <c r="B703" s="247" t="s">
        <v>6427</v>
      </c>
      <c r="C703" s="247"/>
      <c r="D703" s="246" t="s">
        <v>80</v>
      </c>
      <c r="E703" s="249">
        <v>0.0</v>
      </c>
      <c r="F703" s="262"/>
      <c r="G703" s="262"/>
      <c r="H703" s="262"/>
      <c r="I703" s="262"/>
      <c r="J703" s="251">
        <f t="shared" si="462"/>
        <v>0</v>
      </c>
      <c r="K703" s="252">
        <f t="shared" si="463"/>
        <v>0</v>
      </c>
      <c r="L703" s="214"/>
      <c r="M703" s="263"/>
      <c r="N703" s="254"/>
      <c r="O703" s="214"/>
      <c r="P703" s="227"/>
      <c r="Q703" s="214"/>
      <c r="R703" s="250">
        <v>0.0</v>
      </c>
      <c r="S703" s="262"/>
      <c r="T703" s="262"/>
      <c r="U703" s="262"/>
      <c r="V703" s="262"/>
      <c r="W703" s="250">
        <f t="shared" si="465"/>
        <v>0</v>
      </c>
      <c r="X703" s="250">
        <f t="shared" si="495"/>
        <v>0</v>
      </c>
      <c r="Y703" s="250">
        <f t="shared" si="482"/>
        <v>0</v>
      </c>
      <c r="Z703" s="214" t="str">
        <f t="shared" ref="Z703:Z704" si="509">IF(AB703=B703,"SAMA","TIDAK SAMA")</f>
        <v>TIDAK SAMA</v>
      </c>
      <c r="AA703" s="214" t="str">
        <f t="shared" ref="AA703:AA704" si="510">IF(C703=AC703,"SAMA","TIDAK SAMA")</f>
        <v>SAMA</v>
      </c>
      <c r="AB703" s="246" t="s">
        <v>6403</v>
      </c>
      <c r="AC703" s="246"/>
      <c r="AD703" s="249">
        <v>6.0</v>
      </c>
      <c r="AE703" s="281"/>
      <c r="AF703" s="214" t="str">
        <f t="shared" ref="AF703:AF704" si="511">IF(B703=AH703,"SAMA","TIDAK SAMA")</f>
        <v>TIDAK SAMA</v>
      </c>
      <c r="AG703" s="214" t="str">
        <f t="shared" ref="AG703:AG704" si="512">IF(AC703=AI703,"SAMA","TIDAK")</f>
        <v>SAMA</v>
      </c>
      <c r="AH703" s="246" t="s">
        <v>6403</v>
      </c>
      <c r="AI703" s="246"/>
      <c r="AJ703" s="250">
        <v>6.0</v>
      </c>
      <c r="AK703" s="214" t="str">
        <f t="shared" si="508"/>
        <v>normal</v>
      </c>
    </row>
    <row r="704" ht="15.0" customHeight="1">
      <c r="A704" s="214"/>
      <c r="B704" s="246" t="s">
        <v>6428</v>
      </c>
      <c r="C704" s="246" t="s">
        <v>6429</v>
      </c>
      <c r="D704" s="246" t="s">
        <v>80</v>
      </c>
      <c r="E704" s="249">
        <v>0.0</v>
      </c>
      <c r="F704" s="262"/>
      <c r="G704" s="262"/>
      <c r="H704" s="262"/>
      <c r="I704" s="262"/>
      <c r="J704" s="251">
        <f t="shared" si="462"/>
        <v>0</v>
      </c>
      <c r="K704" s="252">
        <f t="shared" si="463"/>
        <v>0</v>
      </c>
      <c r="L704" s="214"/>
      <c r="M704" s="253"/>
      <c r="N704" s="254"/>
      <c r="O704" s="214"/>
      <c r="P704" s="227"/>
      <c r="Q704" s="214"/>
      <c r="R704" s="250">
        <v>0.0</v>
      </c>
      <c r="S704" s="262"/>
      <c r="T704" s="262"/>
      <c r="U704" s="262"/>
      <c r="V704" s="262"/>
      <c r="W704" s="250">
        <f t="shared" si="465"/>
        <v>0</v>
      </c>
      <c r="X704" s="250">
        <f t="shared" si="495"/>
        <v>0</v>
      </c>
      <c r="Y704" s="250">
        <f t="shared" si="482"/>
        <v>0</v>
      </c>
      <c r="Z704" s="214" t="str">
        <f t="shared" si="509"/>
        <v>TIDAK SAMA</v>
      </c>
      <c r="AA704" s="214" t="str">
        <f t="shared" si="510"/>
        <v>TIDAK SAMA</v>
      </c>
      <c r="AB704" s="246" t="s">
        <v>6404</v>
      </c>
      <c r="AC704" s="246" t="s">
        <v>6405</v>
      </c>
      <c r="AD704" s="249">
        <v>10.0</v>
      </c>
      <c r="AE704" s="281"/>
      <c r="AF704" s="214" t="str">
        <f t="shared" si="511"/>
        <v>TIDAK SAMA</v>
      </c>
      <c r="AG704" s="214" t="str">
        <f t="shared" si="512"/>
        <v>SAMA</v>
      </c>
      <c r="AH704" s="246" t="s">
        <v>6404</v>
      </c>
      <c r="AI704" s="246" t="s">
        <v>6405</v>
      </c>
      <c r="AJ704" s="250">
        <v>0.0</v>
      </c>
      <c r="AK704" s="214" t="str">
        <f t="shared" si="508"/>
        <v>normal</v>
      </c>
    </row>
    <row r="705" ht="15.0" customHeight="1">
      <c r="A705" s="214"/>
      <c r="B705" s="247" t="s">
        <v>6430</v>
      </c>
      <c r="C705" s="247"/>
      <c r="D705" s="246" t="s">
        <v>80</v>
      </c>
      <c r="E705" s="249">
        <v>0.0</v>
      </c>
      <c r="F705" s="262"/>
      <c r="G705" s="262"/>
      <c r="H705" s="262"/>
      <c r="I705" s="262"/>
      <c r="J705" s="251">
        <f t="shared" si="462"/>
        <v>0</v>
      </c>
      <c r="K705" s="252">
        <f t="shared" si="463"/>
        <v>0</v>
      </c>
      <c r="L705" s="214"/>
      <c r="M705" s="263"/>
      <c r="N705" s="254"/>
      <c r="O705" s="214"/>
      <c r="P705" s="227"/>
      <c r="Q705" s="214"/>
      <c r="R705" s="250">
        <v>0.0</v>
      </c>
      <c r="S705" s="262"/>
      <c r="T705" s="262"/>
      <c r="U705" s="262"/>
      <c r="V705" s="262"/>
      <c r="W705" s="250">
        <f t="shared" si="465"/>
        <v>0</v>
      </c>
      <c r="X705" s="250">
        <f t="shared" si="495"/>
        <v>0</v>
      </c>
      <c r="Y705" s="250">
        <f t="shared" si="482"/>
        <v>0</v>
      </c>
      <c r="Z705" s="214"/>
      <c r="AA705" s="214"/>
      <c r="AB705" s="246"/>
      <c r="AC705" s="246"/>
      <c r="AD705" s="249"/>
      <c r="AE705" s="281"/>
      <c r="AF705" s="214"/>
      <c r="AG705" s="214"/>
      <c r="AH705" s="246"/>
      <c r="AI705" s="246"/>
      <c r="AJ705" s="250"/>
      <c r="AK705" s="214"/>
    </row>
    <row r="706" ht="15.0" customHeight="1">
      <c r="A706" s="214"/>
      <c r="B706" s="246" t="s">
        <v>6431</v>
      </c>
      <c r="C706" s="246"/>
      <c r="D706" s="246" t="s">
        <v>80</v>
      </c>
      <c r="E706" s="249">
        <v>0.0</v>
      </c>
      <c r="F706" s="262"/>
      <c r="G706" s="262"/>
      <c r="H706" s="262"/>
      <c r="I706" s="262"/>
      <c r="J706" s="251">
        <f t="shared" si="462"/>
        <v>0</v>
      </c>
      <c r="K706" s="252">
        <f t="shared" si="463"/>
        <v>0</v>
      </c>
      <c r="L706" s="214"/>
      <c r="M706" s="253" t="s">
        <v>6431</v>
      </c>
      <c r="N706" s="254">
        <v>1.0</v>
      </c>
      <c r="O706" s="214" t="str">
        <f t="shared" ref="O706:O716" si="513">IF(E706=N706,"Sama","Tidak Sama")</f>
        <v>Tidak Sama</v>
      </c>
      <c r="P706" s="227"/>
      <c r="Q706" s="214"/>
      <c r="R706" s="250">
        <v>0.0</v>
      </c>
      <c r="S706" s="262"/>
      <c r="T706" s="262"/>
      <c r="U706" s="262"/>
      <c r="V706" s="262"/>
      <c r="W706" s="250">
        <f t="shared" si="465"/>
        <v>0</v>
      </c>
      <c r="X706" s="250">
        <f t="shared" si="495"/>
        <v>0</v>
      </c>
      <c r="Y706" s="250">
        <f t="shared" si="482"/>
        <v>0</v>
      </c>
      <c r="Z706" s="214" t="str">
        <f t="shared" ref="Z706:Z709" si="514">IF(AB706=B706,"SAMA","TIDAK SAMA")</f>
        <v>TIDAK SAMA</v>
      </c>
      <c r="AA706" s="214" t="str">
        <f t="shared" ref="AA706:AA709" si="515">IF(C706=AC706,"SAMA","TIDAK SAMA")</f>
        <v>SAMA</v>
      </c>
      <c r="AB706" s="246" t="s">
        <v>6406</v>
      </c>
      <c r="AC706" s="246"/>
      <c r="AD706" s="249">
        <v>24.0</v>
      </c>
      <c r="AE706" s="281"/>
      <c r="AF706" s="214" t="str">
        <f t="shared" ref="AF706:AF709" si="516">IF(B706=AH706,"SAMA","TIDAK SAMA")</f>
        <v>TIDAK SAMA</v>
      </c>
      <c r="AG706" s="214" t="str">
        <f t="shared" ref="AG706:AG709" si="517">IF(AC706=AI706,"SAMA","TIDAK")</f>
        <v>SAMA</v>
      </c>
      <c r="AH706" s="246" t="s">
        <v>6406</v>
      </c>
      <c r="AI706" s="246"/>
      <c r="AJ706" s="250">
        <v>4.0</v>
      </c>
      <c r="AK706" s="214" t="str">
        <f t="shared" ref="AK706:AK716" si="518">IF(Y706&lt;0,"tidak normal","normal")</f>
        <v>normal</v>
      </c>
    </row>
    <row r="707" ht="15.0" customHeight="1">
      <c r="A707" s="214"/>
      <c r="B707" s="246" t="s">
        <v>6432</v>
      </c>
      <c r="C707" s="246"/>
      <c r="D707" s="246" t="s">
        <v>80</v>
      </c>
      <c r="E707" s="249">
        <v>0.0</v>
      </c>
      <c r="F707" s="262"/>
      <c r="G707" s="262"/>
      <c r="H707" s="262"/>
      <c r="I707" s="262"/>
      <c r="J707" s="251">
        <f t="shared" si="462"/>
        <v>0</v>
      </c>
      <c r="K707" s="252">
        <f t="shared" si="463"/>
        <v>0</v>
      </c>
      <c r="L707" s="214"/>
      <c r="M707" s="253" t="s">
        <v>6432</v>
      </c>
      <c r="N707" s="254">
        <v>1.0</v>
      </c>
      <c r="O707" s="214" t="str">
        <f t="shared" si="513"/>
        <v>Tidak Sama</v>
      </c>
      <c r="P707" s="227"/>
      <c r="Q707" s="214"/>
      <c r="R707" s="250">
        <v>0.0</v>
      </c>
      <c r="S707" s="262"/>
      <c r="T707" s="262"/>
      <c r="U707" s="262"/>
      <c r="V707" s="262"/>
      <c r="W707" s="250">
        <f t="shared" si="465"/>
        <v>0</v>
      </c>
      <c r="X707" s="250">
        <f t="shared" si="495"/>
        <v>0</v>
      </c>
      <c r="Y707" s="250">
        <f t="shared" si="482"/>
        <v>0</v>
      </c>
      <c r="Z707" s="214" t="str">
        <f t="shared" si="514"/>
        <v>TIDAK SAMA</v>
      </c>
      <c r="AA707" s="214" t="str">
        <f t="shared" si="515"/>
        <v>TIDAK SAMA</v>
      </c>
      <c r="AB707" s="246" t="s">
        <v>6407</v>
      </c>
      <c r="AC707" s="246" t="s">
        <v>6408</v>
      </c>
      <c r="AD707" s="249">
        <v>28.0</v>
      </c>
      <c r="AE707" s="281"/>
      <c r="AF707" s="214" t="str">
        <f t="shared" si="516"/>
        <v>TIDAK SAMA</v>
      </c>
      <c r="AG707" s="214" t="str">
        <f t="shared" si="517"/>
        <v>SAMA</v>
      </c>
      <c r="AH707" s="246" t="s">
        <v>6407</v>
      </c>
      <c r="AI707" s="246" t="s">
        <v>6408</v>
      </c>
      <c r="AJ707" s="250">
        <v>0.0</v>
      </c>
      <c r="AK707" s="214" t="str">
        <f t="shared" si="518"/>
        <v>normal</v>
      </c>
    </row>
    <row r="708" ht="15.0" customHeight="1">
      <c r="A708" s="214"/>
      <c r="B708" s="246" t="s">
        <v>6433</v>
      </c>
      <c r="C708" s="246" t="s">
        <v>6434</v>
      </c>
      <c r="D708" s="246" t="s">
        <v>80</v>
      </c>
      <c r="E708" s="249">
        <v>0.0</v>
      </c>
      <c r="F708" s="262"/>
      <c r="G708" s="262"/>
      <c r="H708" s="262"/>
      <c r="I708" s="262"/>
      <c r="J708" s="251">
        <f t="shared" si="462"/>
        <v>0</v>
      </c>
      <c r="K708" s="252">
        <f t="shared" si="463"/>
        <v>0</v>
      </c>
      <c r="L708" s="214"/>
      <c r="M708" s="253" t="s">
        <v>6435</v>
      </c>
      <c r="N708" s="254">
        <v>4.0</v>
      </c>
      <c r="O708" s="214" t="str">
        <f t="shared" si="513"/>
        <v>Tidak Sama</v>
      </c>
      <c r="P708" s="227"/>
      <c r="Q708" s="214"/>
      <c r="R708" s="250">
        <v>0.0</v>
      </c>
      <c r="S708" s="262"/>
      <c r="T708" s="262"/>
      <c r="U708" s="262"/>
      <c r="V708" s="262"/>
      <c r="W708" s="250">
        <f t="shared" si="465"/>
        <v>0</v>
      </c>
      <c r="X708" s="250">
        <f t="shared" si="495"/>
        <v>0</v>
      </c>
      <c r="Y708" s="250">
        <f t="shared" si="482"/>
        <v>0</v>
      </c>
      <c r="Z708" s="214" t="str">
        <f t="shared" si="514"/>
        <v>TIDAK SAMA</v>
      </c>
      <c r="AA708" s="214" t="str">
        <f t="shared" si="515"/>
        <v>TIDAK SAMA</v>
      </c>
      <c r="AB708" s="246" t="s">
        <v>6410</v>
      </c>
      <c r="AC708" s="246"/>
      <c r="AD708" s="249">
        <v>4.0</v>
      </c>
      <c r="AE708" s="281"/>
      <c r="AF708" s="214" t="str">
        <f t="shared" si="516"/>
        <v>TIDAK SAMA</v>
      </c>
      <c r="AG708" s="214" t="str">
        <f t="shared" si="517"/>
        <v>SAMA</v>
      </c>
      <c r="AH708" s="246" t="s">
        <v>6410</v>
      </c>
      <c r="AI708" s="246"/>
      <c r="AJ708" s="250">
        <v>0.0</v>
      </c>
      <c r="AK708" s="214" t="str">
        <f t="shared" si="518"/>
        <v>normal</v>
      </c>
    </row>
    <row r="709" ht="15.0" customHeight="1">
      <c r="A709" s="214"/>
      <c r="B709" s="246" t="s">
        <v>6436</v>
      </c>
      <c r="C709" s="246" t="s">
        <v>6437</v>
      </c>
      <c r="D709" s="246" t="s">
        <v>80</v>
      </c>
      <c r="E709" s="249">
        <v>0.0</v>
      </c>
      <c r="F709" s="262"/>
      <c r="G709" s="262"/>
      <c r="H709" s="262"/>
      <c r="I709" s="262"/>
      <c r="J709" s="251">
        <f t="shared" si="462"/>
        <v>0</v>
      </c>
      <c r="K709" s="252">
        <f t="shared" si="463"/>
        <v>0</v>
      </c>
      <c r="L709" s="214"/>
      <c r="M709" s="253" t="s">
        <v>6436</v>
      </c>
      <c r="N709" s="254">
        <v>4.0</v>
      </c>
      <c r="O709" s="214" t="str">
        <f t="shared" si="513"/>
        <v>Tidak Sama</v>
      </c>
      <c r="P709" s="227"/>
      <c r="Q709" s="214"/>
      <c r="R709" s="250">
        <v>0.0</v>
      </c>
      <c r="S709" s="262"/>
      <c r="T709" s="262"/>
      <c r="U709" s="262"/>
      <c r="V709" s="262"/>
      <c r="W709" s="250">
        <f t="shared" si="465"/>
        <v>0</v>
      </c>
      <c r="X709" s="250">
        <f t="shared" si="495"/>
        <v>0</v>
      </c>
      <c r="Y709" s="250">
        <f t="shared" si="482"/>
        <v>0</v>
      </c>
      <c r="Z709" s="214" t="str">
        <f t="shared" si="514"/>
        <v>TIDAK SAMA</v>
      </c>
      <c r="AA709" s="214" t="str">
        <f t="shared" si="515"/>
        <v>TIDAK SAMA</v>
      </c>
      <c r="AB709" s="246" t="s">
        <v>6412</v>
      </c>
      <c r="AC709" s="246"/>
      <c r="AD709" s="249">
        <v>3.0</v>
      </c>
      <c r="AE709" s="281"/>
      <c r="AF709" s="214" t="str">
        <f t="shared" si="516"/>
        <v>TIDAK SAMA</v>
      </c>
      <c r="AG709" s="214" t="str">
        <f t="shared" si="517"/>
        <v>SAMA</v>
      </c>
      <c r="AH709" s="246" t="s">
        <v>6412</v>
      </c>
      <c r="AI709" s="246"/>
      <c r="AJ709" s="250">
        <v>3.0</v>
      </c>
      <c r="AK709" s="214" t="str">
        <f t="shared" si="518"/>
        <v>normal</v>
      </c>
    </row>
    <row r="710" ht="15.0" customHeight="1">
      <c r="A710" s="214"/>
      <c r="B710" s="246" t="s">
        <v>6421</v>
      </c>
      <c r="C710" s="246"/>
      <c r="D710" s="246" t="s">
        <v>80</v>
      </c>
      <c r="E710" s="249">
        <v>0.0</v>
      </c>
      <c r="F710" s="262"/>
      <c r="G710" s="262"/>
      <c r="H710" s="262"/>
      <c r="I710" s="262"/>
      <c r="J710" s="251">
        <f t="shared" si="462"/>
        <v>0</v>
      </c>
      <c r="K710" s="252">
        <f t="shared" si="463"/>
        <v>0</v>
      </c>
      <c r="L710" s="214"/>
      <c r="M710" s="253" t="s">
        <v>6421</v>
      </c>
      <c r="N710" s="254">
        <v>1.0</v>
      </c>
      <c r="O710" s="214" t="str">
        <f t="shared" si="513"/>
        <v>Tidak Sama</v>
      </c>
      <c r="P710" s="227"/>
      <c r="Q710" s="214"/>
      <c r="R710" s="250">
        <v>0.0</v>
      </c>
      <c r="S710" s="262"/>
      <c r="T710" s="262"/>
      <c r="U710" s="262"/>
      <c r="V710" s="262"/>
      <c r="W710" s="250">
        <f t="shared" si="465"/>
        <v>0</v>
      </c>
      <c r="X710" s="250">
        <f t="shared" si="495"/>
        <v>0</v>
      </c>
      <c r="Y710" s="250">
        <f t="shared" si="482"/>
        <v>0</v>
      </c>
      <c r="Z710" s="214"/>
      <c r="AA710" s="214"/>
      <c r="AB710" s="246"/>
      <c r="AC710" s="246"/>
      <c r="AD710" s="249"/>
      <c r="AE710" s="281"/>
      <c r="AF710" s="214"/>
      <c r="AG710" s="214"/>
      <c r="AH710" s="246"/>
      <c r="AI710" s="246"/>
      <c r="AJ710" s="250"/>
      <c r="AK710" s="214" t="str">
        <f t="shared" si="518"/>
        <v>normal</v>
      </c>
    </row>
    <row r="711" ht="15.0" customHeight="1">
      <c r="A711" s="214"/>
      <c r="B711" s="246" t="s">
        <v>6438</v>
      </c>
      <c r="C711" s="246" t="s">
        <v>106</v>
      </c>
      <c r="D711" s="246" t="s">
        <v>92</v>
      </c>
      <c r="E711" s="249">
        <v>0.0</v>
      </c>
      <c r="F711" s="262"/>
      <c r="G711" s="262"/>
      <c r="H711" s="262"/>
      <c r="I711" s="262"/>
      <c r="J711" s="251">
        <f t="shared" si="462"/>
        <v>0</v>
      </c>
      <c r="K711" s="252">
        <f t="shared" si="463"/>
        <v>0</v>
      </c>
      <c r="L711" s="214"/>
      <c r="M711" s="253" t="s">
        <v>6421</v>
      </c>
      <c r="N711" s="254">
        <v>1.0</v>
      </c>
      <c r="O711" s="214" t="str">
        <f t="shared" si="513"/>
        <v>Tidak Sama</v>
      </c>
      <c r="P711" s="227"/>
      <c r="Q711" s="214"/>
      <c r="R711" s="250">
        <v>0.0</v>
      </c>
      <c r="S711" s="262"/>
      <c r="T711" s="262"/>
      <c r="U711" s="262"/>
      <c r="V711" s="262"/>
      <c r="W711" s="250">
        <f t="shared" si="465"/>
        <v>0</v>
      </c>
      <c r="X711" s="250">
        <f t="shared" si="495"/>
        <v>0</v>
      </c>
      <c r="Y711" s="250">
        <f t="shared" si="482"/>
        <v>0</v>
      </c>
      <c r="Z711" s="214"/>
      <c r="AA711" s="214"/>
      <c r="AB711" s="246"/>
      <c r="AC711" s="246"/>
      <c r="AD711" s="249"/>
      <c r="AE711" s="281"/>
      <c r="AF711" s="214"/>
      <c r="AG711" s="214"/>
      <c r="AH711" s="246"/>
      <c r="AI711" s="246"/>
      <c r="AJ711" s="250"/>
      <c r="AK711" s="214" t="str">
        <f t="shared" si="518"/>
        <v>normal</v>
      </c>
    </row>
    <row r="712" ht="15.0" customHeight="1">
      <c r="A712" s="214"/>
      <c r="B712" s="247" t="s">
        <v>1632</v>
      </c>
      <c r="C712" s="247"/>
      <c r="D712" s="246" t="s">
        <v>80</v>
      </c>
      <c r="E712" s="249">
        <v>0.0</v>
      </c>
      <c r="F712" s="262"/>
      <c r="G712" s="262"/>
      <c r="H712" s="262"/>
      <c r="I712" s="262"/>
      <c r="J712" s="251">
        <f t="shared" si="462"/>
        <v>0</v>
      </c>
      <c r="K712" s="252">
        <f t="shared" si="463"/>
        <v>0</v>
      </c>
      <c r="L712" s="214"/>
      <c r="M712" s="263" t="s">
        <v>1632</v>
      </c>
      <c r="N712" s="254">
        <v>2.0</v>
      </c>
      <c r="O712" s="214" t="str">
        <f t="shared" si="513"/>
        <v>Tidak Sama</v>
      </c>
      <c r="P712" s="227"/>
      <c r="Q712" s="214"/>
      <c r="R712" s="250">
        <v>0.0</v>
      </c>
      <c r="S712" s="262"/>
      <c r="T712" s="262"/>
      <c r="U712" s="262"/>
      <c r="V712" s="262"/>
      <c r="W712" s="250">
        <f t="shared" si="465"/>
        <v>0</v>
      </c>
      <c r="X712" s="250">
        <f t="shared" si="495"/>
        <v>0</v>
      </c>
      <c r="Y712" s="250">
        <f t="shared" si="482"/>
        <v>0</v>
      </c>
      <c r="Z712" s="214" t="str">
        <f t="shared" ref="Z712:Z716" si="519">IF(AB712=B712,"SAMA","TIDAK SAMA")</f>
        <v>TIDAK SAMA</v>
      </c>
      <c r="AA712" s="214" t="str">
        <f t="shared" ref="AA712:AA716" si="520">IF(C712=AC712,"SAMA","TIDAK SAMA")</f>
        <v>SAMA</v>
      </c>
      <c r="AB712" s="246" t="s">
        <v>6413</v>
      </c>
      <c r="AC712" s="246"/>
      <c r="AD712" s="249">
        <v>1.0</v>
      </c>
      <c r="AE712" s="281"/>
      <c r="AF712" s="214" t="str">
        <f t="shared" ref="AF712:AF716" si="521">IF(B712=AH712,"SAMA","TIDAK SAMA")</f>
        <v>TIDAK SAMA</v>
      </c>
      <c r="AG712" s="214" t="str">
        <f t="shared" ref="AG712:AG716" si="522">IF(AC712=AI712,"SAMA","TIDAK")</f>
        <v>SAMA</v>
      </c>
      <c r="AH712" s="246" t="s">
        <v>6413</v>
      </c>
      <c r="AI712" s="246"/>
      <c r="AJ712" s="250">
        <v>0.0</v>
      </c>
      <c r="AK712" s="214" t="str">
        <f t="shared" si="518"/>
        <v>normal</v>
      </c>
    </row>
    <row r="713" ht="15.0" customHeight="1">
      <c r="A713" s="214"/>
      <c r="B713" s="247" t="s">
        <v>6439</v>
      </c>
      <c r="C713" s="247" t="s">
        <v>6440</v>
      </c>
      <c r="D713" s="246" t="s">
        <v>80</v>
      </c>
      <c r="E713" s="249">
        <v>0.0</v>
      </c>
      <c r="F713" s="262"/>
      <c r="G713" s="262"/>
      <c r="H713" s="262"/>
      <c r="I713" s="262"/>
      <c r="J713" s="251">
        <f t="shared" si="462"/>
        <v>0</v>
      </c>
      <c r="K713" s="252">
        <f t="shared" si="463"/>
        <v>0</v>
      </c>
      <c r="L713" s="214"/>
      <c r="M713" s="263" t="s">
        <v>6439</v>
      </c>
      <c r="N713" s="254">
        <v>15.0</v>
      </c>
      <c r="O713" s="214" t="str">
        <f t="shared" si="513"/>
        <v>Tidak Sama</v>
      </c>
      <c r="P713" s="227"/>
      <c r="Q713" s="214"/>
      <c r="R713" s="250">
        <v>0.0</v>
      </c>
      <c r="S713" s="262"/>
      <c r="T713" s="262"/>
      <c r="U713" s="262"/>
      <c r="V713" s="262"/>
      <c r="W713" s="250">
        <f t="shared" si="465"/>
        <v>0</v>
      </c>
      <c r="X713" s="250">
        <f t="shared" si="495"/>
        <v>0</v>
      </c>
      <c r="Y713" s="250">
        <f t="shared" si="482"/>
        <v>0</v>
      </c>
      <c r="Z713" s="214" t="str">
        <f t="shared" si="519"/>
        <v>TIDAK SAMA</v>
      </c>
      <c r="AA713" s="214" t="str">
        <f t="shared" si="520"/>
        <v>TIDAK SAMA</v>
      </c>
      <c r="AB713" s="246" t="s">
        <v>6415</v>
      </c>
      <c r="AC713" s="246"/>
      <c r="AD713" s="249">
        <v>3.0</v>
      </c>
      <c r="AE713" s="281"/>
      <c r="AF713" s="214" t="str">
        <f t="shared" si="521"/>
        <v>TIDAK SAMA</v>
      </c>
      <c r="AG713" s="214" t="str">
        <f t="shared" si="522"/>
        <v>SAMA</v>
      </c>
      <c r="AH713" s="246" t="s">
        <v>6415</v>
      </c>
      <c r="AI713" s="246"/>
      <c r="AJ713" s="250">
        <v>0.0</v>
      </c>
      <c r="AK713" s="214" t="str">
        <f t="shared" si="518"/>
        <v>normal</v>
      </c>
    </row>
    <row r="714" ht="15.0" customHeight="1">
      <c r="A714" s="214"/>
      <c r="B714" s="265" t="s">
        <v>6441</v>
      </c>
      <c r="C714" s="246" t="s">
        <v>6442</v>
      </c>
      <c r="D714" s="246" t="s">
        <v>80</v>
      </c>
      <c r="E714" s="257">
        <v>19.0</v>
      </c>
      <c r="F714" s="262"/>
      <c r="G714" s="266"/>
      <c r="H714" s="262"/>
      <c r="I714" s="266"/>
      <c r="J714" s="251">
        <f t="shared" si="462"/>
        <v>0</v>
      </c>
      <c r="K714" s="252">
        <f t="shared" si="463"/>
        <v>19</v>
      </c>
      <c r="L714" s="214"/>
      <c r="M714" s="253" t="s">
        <v>6443</v>
      </c>
      <c r="N714" s="254">
        <v>8.0</v>
      </c>
      <c r="O714" s="214" t="str">
        <f t="shared" si="513"/>
        <v>Tidak Sama</v>
      </c>
      <c r="P714" s="227"/>
      <c r="Q714" s="214"/>
      <c r="R714" s="258">
        <v>19.0</v>
      </c>
      <c r="S714" s="266"/>
      <c r="T714" s="266"/>
      <c r="U714" s="266"/>
      <c r="V714" s="266"/>
      <c r="W714" s="250">
        <f t="shared" si="465"/>
        <v>0</v>
      </c>
      <c r="X714" s="250">
        <f t="shared" si="495"/>
        <v>19</v>
      </c>
      <c r="Y714" s="258">
        <v>0.0</v>
      </c>
      <c r="Z714" s="214" t="str">
        <f t="shared" si="519"/>
        <v>TIDAK SAMA</v>
      </c>
      <c r="AA714" s="214" t="str">
        <f t="shared" si="520"/>
        <v>TIDAK SAMA</v>
      </c>
      <c r="AB714" s="246" t="s">
        <v>6414</v>
      </c>
      <c r="AC714" s="246"/>
      <c r="AD714" s="249">
        <v>2.0</v>
      </c>
      <c r="AE714" s="281"/>
      <c r="AF714" s="214" t="str">
        <f t="shared" si="521"/>
        <v>TIDAK SAMA</v>
      </c>
      <c r="AG714" s="214" t="str">
        <f t="shared" si="522"/>
        <v>SAMA</v>
      </c>
      <c r="AH714" s="246" t="s">
        <v>6414</v>
      </c>
      <c r="AI714" s="246"/>
      <c r="AJ714" s="250">
        <v>0.0</v>
      </c>
      <c r="AK714" s="214" t="str">
        <f t="shared" si="518"/>
        <v>normal</v>
      </c>
    </row>
    <row r="715" ht="15.0" customHeight="1">
      <c r="A715" s="214"/>
      <c r="B715" s="261" t="s">
        <v>6444</v>
      </c>
      <c r="C715" s="247" t="s">
        <v>6445</v>
      </c>
      <c r="D715" s="248" t="s">
        <v>80</v>
      </c>
      <c r="E715" s="257">
        <v>40.0</v>
      </c>
      <c r="F715" s="266"/>
      <c r="G715" s="262"/>
      <c r="H715" s="262"/>
      <c r="I715" s="266"/>
      <c r="J715" s="251">
        <f t="shared" si="462"/>
        <v>0</v>
      </c>
      <c r="K715" s="252">
        <f t="shared" si="463"/>
        <v>40</v>
      </c>
      <c r="L715" s="214"/>
      <c r="M715" s="263" t="s">
        <v>6446</v>
      </c>
      <c r="N715" s="254">
        <v>1.0</v>
      </c>
      <c r="O715" s="214" t="str">
        <f t="shared" si="513"/>
        <v>Tidak Sama</v>
      </c>
      <c r="P715" s="227"/>
      <c r="Q715" s="214"/>
      <c r="R715" s="258">
        <v>39.0</v>
      </c>
      <c r="S715" s="266"/>
      <c r="T715" s="262"/>
      <c r="U715" s="266"/>
      <c r="V715" s="266"/>
      <c r="W715" s="250">
        <f t="shared" si="465"/>
        <v>0</v>
      </c>
      <c r="X715" s="250">
        <f t="shared" si="495"/>
        <v>39</v>
      </c>
      <c r="Y715" s="258">
        <v>1.0</v>
      </c>
      <c r="Z715" s="214" t="str">
        <f t="shared" si="519"/>
        <v>TIDAK SAMA</v>
      </c>
      <c r="AA715" s="214" t="str">
        <f t="shared" si="520"/>
        <v>TIDAK SAMA</v>
      </c>
      <c r="AB715" s="246" t="s">
        <v>6416</v>
      </c>
      <c r="AC715" s="246" t="s">
        <v>6417</v>
      </c>
      <c r="AD715" s="249">
        <v>3.0</v>
      </c>
      <c r="AE715" s="281"/>
      <c r="AF715" s="214" t="str">
        <f t="shared" si="521"/>
        <v>TIDAK SAMA</v>
      </c>
      <c r="AG715" s="214" t="str">
        <f t="shared" si="522"/>
        <v>SAMA</v>
      </c>
      <c r="AH715" s="246" t="s">
        <v>6416</v>
      </c>
      <c r="AI715" s="246" t="s">
        <v>6417</v>
      </c>
      <c r="AJ715" s="250">
        <v>3.0</v>
      </c>
      <c r="AK715" s="214" t="str">
        <f t="shared" si="518"/>
        <v>normal</v>
      </c>
    </row>
    <row r="716" ht="15.0" customHeight="1">
      <c r="A716" s="214"/>
      <c r="B716" s="334" t="s">
        <v>6447</v>
      </c>
      <c r="C716" s="246" t="s">
        <v>441</v>
      </c>
      <c r="D716" s="246" t="s">
        <v>80</v>
      </c>
      <c r="E716" s="257">
        <v>210.0</v>
      </c>
      <c r="F716" s="266"/>
      <c r="G716" s="266"/>
      <c r="H716" s="266">
        <v>12.0</v>
      </c>
      <c r="I716" s="266"/>
      <c r="J716" s="251">
        <f t="shared" si="462"/>
        <v>12</v>
      </c>
      <c r="K716" s="252">
        <f t="shared" si="463"/>
        <v>222</v>
      </c>
      <c r="L716" s="214"/>
      <c r="M716" s="335" t="s">
        <v>440</v>
      </c>
      <c r="N716" s="254">
        <v>71.0</v>
      </c>
      <c r="O716" s="214" t="str">
        <f t="shared" si="513"/>
        <v>Tidak Sama</v>
      </c>
      <c r="P716" s="227"/>
      <c r="Q716" s="214"/>
      <c r="R716" s="258">
        <v>210.0</v>
      </c>
      <c r="S716" s="266"/>
      <c r="T716" s="266"/>
      <c r="U716" s="266">
        <v>12.0</v>
      </c>
      <c r="V716" s="266"/>
      <c r="W716" s="250">
        <f t="shared" si="465"/>
        <v>12</v>
      </c>
      <c r="X716" s="250">
        <f t="shared" si="495"/>
        <v>222</v>
      </c>
      <c r="Y716" s="258">
        <v>0.0</v>
      </c>
      <c r="Z716" s="214" t="str">
        <f t="shared" si="519"/>
        <v>TIDAK SAMA</v>
      </c>
      <c r="AA716" s="214" t="str">
        <f t="shared" si="520"/>
        <v>TIDAK SAMA</v>
      </c>
      <c r="AB716" s="246" t="s">
        <v>6418</v>
      </c>
      <c r="AC716" s="246"/>
      <c r="AD716" s="249">
        <v>3.0</v>
      </c>
      <c r="AE716" s="281"/>
      <c r="AF716" s="214" t="str">
        <f t="shared" si="521"/>
        <v>TIDAK SAMA</v>
      </c>
      <c r="AG716" s="214" t="str">
        <f t="shared" si="522"/>
        <v>SAMA</v>
      </c>
      <c r="AH716" s="246" t="s">
        <v>6418</v>
      </c>
      <c r="AI716" s="246"/>
      <c r="AJ716" s="250">
        <v>0.0</v>
      </c>
      <c r="AK716" s="214" t="str">
        <f t="shared" si="518"/>
        <v>normal</v>
      </c>
    </row>
    <row r="717" ht="15.0" customHeight="1">
      <c r="A717" s="214"/>
      <c r="B717" s="333" t="s">
        <v>1035</v>
      </c>
      <c r="C717" s="246"/>
      <c r="D717" s="246" t="s">
        <v>80</v>
      </c>
      <c r="E717" s="249">
        <v>0.0</v>
      </c>
      <c r="F717" s="262"/>
      <c r="G717" s="262"/>
      <c r="H717" s="262"/>
      <c r="I717" s="262"/>
      <c r="J717" s="251">
        <f t="shared" si="462"/>
        <v>0</v>
      </c>
      <c r="K717" s="252">
        <f t="shared" si="463"/>
        <v>0</v>
      </c>
      <c r="L717" s="214"/>
      <c r="M717" s="253"/>
      <c r="N717" s="254"/>
      <c r="O717" s="214"/>
      <c r="P717" s="227"/>
      <c r="Q717" s="214"/>
      <c r="R717" s="250">
        <v>0.0</v>
      </c>
      <c r="S717" s="262"/>
      <c r="T717" s="262"/>
      <c r="U717" s="262"/>
      <c r="V717" s="262"/>
      <c r="W717" s="250">
        <f t="shared" si="465"/>
        <v>0</v>
      </c>
      <c r="X717" s="250">
        <f t="shared" si="495"/>
        <v>0</v>
      </c>
      <c r="Y717" s="250">
        <f t="shared" ref="Y717:Y718" si="523">K717-X717</f>
        <v>0</v>
      </c>
      <c r="Z717" s="214"/>
      <c r="AA717" s="214"/>
      <c r="AB717" s="246"/>
      <c r="AC717" s="246"/>
      <c r="AD717" s="249"/>
      <c r="AE717" s="281"/>
      <c r="AF717" s="214"/>
      <c r="AG717" s="214"/>
      <c r="AH717" s="246"/>
      <c r="AI717" s="246"/>
      <c r="AJ717" s="250"/>
      <c r="AK717" s="214"/>
    </row>
    <row r="718" ht="15.0" customHeight="1">
      <c r="A718" s="214"/>
      <c r="B718" s="246" t="s">
        <v>6448</v>
      </c>
      <c r="C718" s="246"/>
      <c r="D718" s="246" t="s">
        <v>80</v>
      </c>
      <c r="E718" s="249">
        <v>0.0</v>
      </c>
      <c r="F718" s="262"/>
      <c r="G718" s="262"/>
      <c r="H718" s="262"/>
      <c r="I718" s="262"/>
      <c r="J718" s="251">
        <f t="shared" si="462"/>
        <v>0</v>
      </c>
      <c r="K718" s="252">
        <f t="shared" si="463"/>
        <v>0</v>
      </c>
      <c r="L718" s="214"/>
      <c r="M718" s="253" t="s">
        <v>6449</v>
      </c>
      <c r="N718" s="254">
        <v>4.0</v>
      </c>
      <c r="O718" s="214" t="str">
        <f>IF(E718=N718,"Sama","Tidak Sama")</f>
        <v>Tidak Sama</v>
      </c>
      <c r="P718" s="227"/>
      <c r="Q718" s="214"/>
      <c r="R718" s="250">
        <v>0.0</v>
      </c>
      <c r="S718" s="262"/>
      <c r="T718" s="262"/>
      <c r="U718" s="262"/>
      <c r="V718" s="262"/>
      <c r="W718" s="250">
        <f t="shared" si="465"/>
        <v>0</v>
      </c>
      <c r="X718" s="250">
        <f t="shared" si="495"/>
        <v>0</v>
      </c>
      <c r="Y718" s="250">
        <f t="shared" si="523"/>
        <v>0</v>
      </c>
      <c r="Z718" s="214"/>
      <c r="AA718" s="214"/>
      <c r="AB718" s="246"/>
      <c r="AC718" s="246"/>
      <c r="AD718" s="249"/>
      <c r="AE718" s="281"/>
      <c r="AF718" s="214"/>
      <c r="AG718" s="214"/>
      <c r="AH718" s="246"/>
      <c r="AI718" s="246"/>
      <c r="AJ718" s="250"/>
      <c r="AK718" s="214" t="str">
        <f t="shared" ref="AK718:AK725" si="524">IF(Y718&lt;0,"tidak normal","normal")</f>
        <v>normal</v>
      </c>
    </row>
    <row r="719" ht="15.0" customHeight="1">
      <c r="A719" s="267"/>
      <c r="B719" s="268" t="s">
        <v>6450</v>
      </c>
      <c r="C719" s="269"/>
      <c r="D719" s="269" t="s">
        <v>5826</v>
      </c>
      <c r="E719" s="270">
        <v>22.0</v>
      </c>
      <c r="F719" s="271"/>
      <c r="G719" s="271"/>
      <c r="H719" s="271"/>
      <c r="I719" s="271">
        <v>8.0</v>
      </c>
      <c r="J719" s="273">
        <f t="shared" si="462"/>
        <v>8</v>
      </c>
      <c r="K719" s="274">
        <f t="shared" si="463"/>
        <v>30</v>
      </c>
      <c r="L719" s="267"/>
      <c r="M719" s="275"/>
      <c r="N719" s="276"/>
      <c r="O719" s="267"/>
      <c r="P719" s="277"/>
      <c r="Q719" s="267"/>
      <c r="R719" s="279">
        <v>22.0</v>
      </c>
      <c r="S719" s="271"/>
      <c r="T719" s="271"/>
      <c r="U719" s="271"/>
      <c r="V719" s="271">
        <v>5.0</v>
      </c>
      <c r="W719" s="280">
        <f t="shared" si="465"/>
        <v>5</v>
      </c>
      <c r="X719" s="280">
        <f t="shared" si="495"/>
        <v>27</v>
      </c>
      <c r="Y719" s="279">
        <v>3.0</v>
      </c>
      <c r="Z719" s="267" t="str">
        <f>IF(AB719=B719,"SAMA","TIDAK SAMA")</f>
        <v>TIDAK SAMA</v>
      </c>
      <c r="AA719" s="267" t="str">
        <f>IF(C719=AC719,"SAMA","TIDAK SAMA")</f>
        <v>SAMA</v>
      </c>
      <c r="AB719" s="286" t="s">
        <v>6426</v>
      </c>
      <c r="AC719" s="286"/>
      <c r="AD719" s="287">
        <v>5.0</v>
      </c>
      <c r="AE719" s="289"/>
      <c r="AF719" s="267" t="str">
        <f>IF(B719=AH719,"SAMA","TIDAK SAMA")</f>
        <v>TIDAK SAMA</v>
      </c>
      <c r="AG719" s="267" t="str">
        <f>IF(AC719=AI719,"SAMA","TIDAK")</f>
        <v>SAMA</v>
      </c>
      <c r="AH719" s="286" t="s">
        <v>6426</v>
      </c>
      <c r="AI719" s="286"/>
      <c r="AJ719" s="280">
        <v>1.0</v>
      </c>
      <c r="AK719" s="267" t="str">
        <f t="shared" si="524"/>
        <v>normal</v>
      </c>
    </row>
    <row r="720" ht="15.0" customHeight="1">
      <c r="A720" s="267"/>
      <c r="B720" s="268" t="s">
        <v>6451</v>
      </c>
      <c r="C720" s="269"/>
      <c r="D720" s="269" t="s">
        <v>80</v>
      </c>
      <c r="E720" s="270">
        <v>9.0</v>
      </c>
      <c r="F720" s="271"/>
      <c r="G720" s="271"/>
      <c r="H720" s="271"/>
      <c r="I720" s="271">
        <v>8.0</v>
      </c>
      <c r="J720" s="273">
        <f t="shared" si="462"/>
        <v>8</v>
      </c>
      <c r="K720" s="274">
        <f t="shared" si="463"/>
        <v>17</v>
      </c>
      <c r="L720" s="267"/>
      <c r="M720" s="275" t="s">
        <v>6452</v>
      </c>
      <c r="N720" s="276">
        <v>9.0</v>
      </c>
      <c r="O720" s="267" t="str">
        <f>IF(E720=N720,"Sama","Tidak Sama")</f>
        <v>Sama</v>
      </c>
      <c r="P720" s="277"/>
      <c r="Q720" s="267"/>
      <c r="R720" s="279">
        <v>9.0</v>
      </c>
      <c r="S720" s="271"/>
      <c r="T720" s="271"/>
      <c r="U720" s="271"/>
      <c r="V720" s="271">
        <v>2.0</v>
      </c>
      <c r="W720" s="280">
        <f t="shared" si="465"/>
        <v>2</v>
      </c>
      <c r="X720" s="280">
        <f t="shared" si="495"/>
        <v>11</v>
      </c>
      <c r="Y720" s="279">
        <v>6.0</v>
      </c>
      <c r="Z720" s="267"/>
      <c r="AA720" s="267"/>
      <c r="AB720" s="286"/>
      <c r="AC720" s="286"/>
      <c r="AD720" s="287"/>
      <c r="AE720" s="289"/>
      <c r="AF720" s="267"/>
      <c r="AG720" s="267"/>
      <c r="AH720" s="286"/>
      <c r="AI720" s="286"/>
      <c r="AJ720" s="280"/>
      <c r="AK720" s="267" t="str">
        <f t="shared" si="524"/>
        <v>normal</v>
      </c>
    </row>
    <row r="721" ht="15.0" customHeight="1">
      <c r="A721" s="214"/>
      <c r="B721" s="246" t="s">
        <v>6453</v>
      </c>
      <c r="C721" s="246"/>
      <c r="D721" s="248" t="s">
        <v>3362</v>
      </c>
      <c r="E721" s="249">
        <v>0.0</v>
      </c>
      <c r="F721" s="262"/>
      <c r="G721" s="262"/>
      <c r="H721" s="262"/>
      <c r="I721" s="262"/>
      <c r="J721" s="251">
        <f t="shared" si="462"/>
        <v>0</v>
      </c>
      <c r="K721" s="252">
        <f t="shared" si="463"/>
        <v>0</v>
      </c>
      <c r="L721" s="214"/>
      <c r="M721" s="253"/>
      <c r="N721" s="254"/>
      <c r="O721" s="214"/>
      <c r="P721" s="227"/>
      <c r="Q721" s="214"/>
      <c r="R721" s="250">
        <v>0.0</v>
      </c>
      <c r="S721" s="262"/>
      <c r="T721" s="262"/>
      <c r="U721" s="262"/>
      <c r="V721" s="262"/>
      <c r="W721" s="250">
        <f t="shared" si="465"/>
        <v>0</v>
      </c>
      <c r="X721" s="250">
        <f t="shared" si="495"/>
        <v>0</v>
      </c>
      <c r="Y721" s="250">
        <f t="shared" ref="Y721:Y785" si="525">K721-X721</f>
        <v>0</v>
      </c>
      <c r="Z721" s="214"/>
      <c r="AA721" s="214"/>
      <c r="AB721" s="247"/>
      <c r="AC721" s="247"/>
      <c r="AD721" s="249"/>
      <c r="AE721" s="281"/>
      <c r="AF721" s="214"/>
      <c r="AG721" s="214"/>
      <c r="AH721" s="247"/>
      <c r="AI721" s="247"/>
      <c r="AJ721" s="250"/>
      <c r="AK721" s="214" t="str">
        <f t="shared" si="524"/>
        <v>normal</v>
      </c>
    </row>
    <row r="722" ht="15.0" customHeight="1">
      <c r="A722" s="214"/>
      <c r="B722" s="246" t="s">
        <v>6454</v>
      </c>
      <c r="C722" s="246"/>
      <c r="D722" s="246" t="s">
        <v>80</v>
      </c>
      <c r="E722" s="249">
        <v>0.0</v>
      </c>
      <c r="F722" s="262"/>
      <c r="G722" s="262"/>
      <c r="H722" s="262"/>
      <c r="I722" s="262"/>
      <c r="J722" s="251">
        <f t="shared" si="462"/>
        <v>0</v>
      </c>
      <c r="K722" s="252">
        <f t="shared" si="463"/>
        <v>0</v>
      </c>
      <c r="L722" s="214"/>
      <c r="M722" s="253" t="s">
        <v>6454</v>
      </c>
      <c r="N722" s="254">
        <v>4.0</v>
      </c>
      <c r="O722" s="214" t="str">
        <f>IF(E722=N722,"Sama","Tidak Sama")</f>
        <v>Tidak Sama</v>
      </c>
      <c r="P722" s="227"/>
      <c r="Q722" s="214"/>
      <c r="R722" s="250">
        <v>0.0</v>
      </c>
      <c r="S722" s="262"/>
      <c r="T722" s="262"/>
      <c r="U722" s="262"/>
      <c r="V722" s="262"/>
      <c r="W722" s="250">
        <f t="shared" si="465"/>
        <v>0</v>
      </c>
      <c r="X722" s="250">
        <f t="shared" si="495"/>
        <v>0</v>
      </c>
      <c r="Y722" s="250">
        <f t="shared" si="525"/>
        <v>0</v>
      </c>
      <c r="Z722" s="214" t="str">
        <f t="shared" ref="Z722:Z725" si="526">IF(AB722=B722,"SAMA","TIDAK SAMA")</f>
        <v>TIDAK SAMA</v>
      </c>
      <c r="AA722" s="214" t="str">
        <f t="shared" ref="AA722:AA725" si="527">IF(C722=AC722,"SAMA","TIDAK SAMA")</f>
        <v>SAMA</v>
      </c>
      <c r="AB722" s="246" t="s">
        <v>6431</v>
      </c>
      <c r="AC722" s="246"/>
      <c r="AD722" s="249">
        <v>1.0</v>
      </c>
      <c r="AE722" s="281"/>
      <c r="AF722" s="214" t="str">
        <f t="shared" ref="AF722:AF725" si="528">IF(B722=AH722,"SAMA","TIDAK SAMA")</f>
        <v>TIDAK SAMA</v>
      </c>
      <c r="AG722" s="214" t="str">
        <f t="shared" ref="AG722:AG725" si="529">IF(AC722=AI722,"SAMA","TIDAK")</f>
        <v>SAMA</v>
      </c>
      <c r="AH722" s="246" t="s">
        <v>6431</v>
      </c>
      <c r="AI722" s="246"/>
      <c r="AJ722" s="250">
        <v>1.0</v>
      </c>
      <c r="AK722" s="214" t="str">
        <f t="shared" si="524"/>
        <v>normal</v>
      </c>
    </row>
    <row r="723" ht="15.0" customHeight="1">
      <c r="A723" s="214"/>
      <c r="B723" s="246" t="s">
        <v>6455</v>
      </c>
      <c r="C723" s="246"/>
      <c r="D723" s="246" t="s">
        <v>80</v>
      </c>
      <c r="E723" s="249">
        <v>0.0</v>
      </c>
      <c r="F723" s="262"/>
      <c r="G723" s="262"/>
      <c r="H723" s="262"/>
      <c r="I723" s="262"/>
      <c r="J723" s="251">
        <f t="shared" si="462"/>
        <v>0</v>
      </c>
      <c r="K723" s="252">
        <f t="shared" si="463"/>
        <v>0</v>
      </c>
      <c r="L723" s="214"/>
      <c r="M723" s="253"/>
      <c r="N723" s="254"/>
      <c r="O723" s="214"/>
      <c r="P723" s="227"/>
      <c r="Q723" s="214"/>
      <c r="R723" s="250">
        <v>0.0</v>
      </c>
      <c r="S723" s="262"/>
      <c r="T723" s="262"/>
      <c r="U723" s="262"/>
      <c r="V723" s="262"/>
      <c r="W723" s="250">
        <f t="shared" si="465"/>
        <v>0</v>
      </c>
      <c r="X723" s="250">
        <f t="shared" si="495"/>
        <v>0</v>
      </c>
      <c r="Y723" s="250">
        <f t="shared" si="525"/>
        <v>0</v>
      </c>
      <c r="Z723" s="214" t="str">
        <f t="shared" si="526"/>
        <v>TIDAK SAMA</v>
      </c>
      <c r="AA723" s="214" t="str">
        <f t="shared" si="527"/>
        <v>SAMA</v>
      </c>
      <c r="AB723" s="246" t="s">
        <v>6432</v>
      </c>
      <c r="AC723" s="246"/>
      <c r="AD723" s="249">
        <v>1.0</v>
      </c>
      <c r="AE723" s="281"/>
      <c r="AF723" s="214" t="str">
        <f t="shared" si="528"/>
        <v>TIDAK SAMA</v>
      </c>
      <c r="AG723" s="214" t="str">
        <f t="shared" si="529"/>
        <v>SAMA</v>
      </c>
      <c r="AH723" s="246" t="s">
        <v>6432</v>
      </c>
      <c r="AI723" s="246"/>
      <c r="AJ723" s="250">
        <v>1.0</v>
      </c>
      <c r="AK723" s="214" t="str">
        <f t="shared" si="524"/>
        <v>normal</v>
      </c>
    </row>
    <row r="724" ht="15.0" customHeight="1">
      <c r="A724" s="214"/>
      <c r="B724" s="265" t="s">
        <v>6456</v>
      </c>
      <c r="C724" s="246"/>
      <c r="D724" s="246" t="s">
        <v>80</v>
      </c>
      <c r="E724" s="257">
        <v>68.0</v>
      </c>
      <c r="F724" s="266"/>
      <c r="G724" s="266"/>
      <c r="H724" s="266"/>
      <c r="I724" s="266"/>
      <c r="J724" s="251">
        <f t="shared" si="462"/>
        <v>0</v>
      </c>
      <c r="K724" s="252">
        <f t="shared" si="463"/>
        <v>68</v>
      </c>
      <c r="L724" s="214"/>
      <c r="M724" s="253" t="s">
        <v>3329</v>
      </c>
      <c r="N724" s="254">
        <v>15.0</v>
      </c>
      <c r="O724" s="214" t="str">
        <f t="shared" ref="O724:O725" si="530">IF(E724=N724,"Sama","Tidak Sama")</f>
        <v>Tidak Sama</v>
      </c>
      <c r="P724" s="227"/>
      <c r="Q724" s="255"/>
      <c r="R724" s="258">
        <v>56.0</v>
      </c>
      <c r="S724" s="266"/>
      <c r="T724" s="266"/>
      <c r="U724" s="266">
        <v>5.0</v>
      </c>
      <c r="V724" s="266">
        <v>5.0</v>
      </c>
      <c r="W724" s="250">
        <f t="shared" si="465"/>
        <v>10</v>
      </c>
      <c r="X724" s="250">
        <f t="shared" si="495"/>
        <v>66</v>
      </c>
      <c r="Y724" s="250">
        <f t="shared" si="525"/>
        <v>2</v>
      </c>
      <c r="Z724" s="214" t="str">
        <f t="shared" si="526"/>
        <v>TIDAK SAMA</v>
      </c>
      <c r="AA724" s="214" t="str">
        <f t="shared" si="527"/>
        <v>TIDAK SAMA</v>
      </c>
      <c r="AB724" s="246" t="s">
        <v>6433</v>
      </c>
      <c r="AC724" s="296" t="s">
        <v>6434</v>
      </c>
      <c r="AD724" s="249">
        <v>4.0</v>
      </c>
      <c r="AE724" s="281"/>
      <c r="AF724" s="214" t="str">
        <f t="shared" si="528"/>
        <v>TIDAK SAMA</v>
      </c>
      <c r="AG724" s="214" t="str">
        <f t="shared" si="529"/>
        <v>SAMA</v>
      </c>
      <c r="AH724" s="246" t="s">
        <v>6433</v>
      </c>
      <c r="AI724" s="296" t="s">
        <v>6434</v>
      </c>
      <c r="AJ724" s="250">
        <v>2.0</v>
      </c>
      <c r="AK724" s="214" t="str">
        <f t="shared" si="524"/>
        <v>normal</v>
      </c>
    </row>
    <row r="725" ht="15.0" customHeight="1">
      <c r="A725" s="214"/>
      <c r="B725" s="246" t="s">
        <v>6457</v>
      </c>
      <c r="C725" s="246"/>
      <c r="D725" s="246" t="s">
        <v>80</v>
      </c>
      <c r="E725" s="249">
        <v>0.0</v>
      </c>
      <c r="F725" s="262"/>
      <c r="G725" s="262"/>
      <c r="H725" s="262"/>
      <c r="I725" s="262"/>
      <c r="J725" s="251">
        <f t="shared" si="462"/>
        <v>0</v>
      </c>
      <c r="K725" s="252">
        <f t="shared" si="463"/>
        <v>0</v>
      </c>
      <c r="L725" s="214"/>
      <c r="M725" s="253" t="s">
        <v>6457</v>
      </c>
      <c r="N725" s="254">
        <v>2.0</v>
      </c>
      <c r="O725" s="214" t="str">
        <f t="shared" si="530"/>
        <v>Tidak Sama</v>
      </c>
      <c r="P725" s="227"/>
      <c r="Q725" s="255"/>
      <c r="R725" s="250">
        <v>0.0</v>
      </c>
      <c r="S725" s="262"/>
      <c r="T725" s="262"/>
      <c r="U725" s="262"/>
      <c r="V725" s="262"/>
      <c r="W725" s="250">
        <f t="shared" si="465"/>
        <v>0</v>
      </c>
      <c r="X725" s="250">
        <f t="shared" si="495"/>
        <v>0</v>
      </c>
      <c r="Y725" s="250">
        <f t="shared" si="525"/>
        <v>0</v>
      </c>
      <c r="Z725" s="214" t="str">
        <f t="shared" si="526"/>
        <v>TIDAK SAMA</v>
      </c>
      <c r="AA725" s="214" t="str">
        <f t="shared" si="527"/>
        <v>SAMA</v>
      </c>
      <c r="AB725" s="246" t="s">
        <v>6421</v>
      </c>
      <c r="AC725" s="246"/>
      <c r="AD725" s="249">
        <v>1.0</v>
      </c>
      <c r="AE725" s="281"/>
      <c r="AF725" s="214" t="str">
        <f t="shared" si="528"/>
        <v>TIDAK SAMA</v>
      </c>
      <c r="AG725" s="214" t="str">
        <f t="shared" si="529"/>
        <v>SAMA</v>
      </c>
      <c r="AH725" s="246" t="s">
        <v>6421</v>
      </c>
      <c r="AI725" s="246"/>
      <c r="AJ725" s="250">
        <v>0.0</v>
      </c>
      <c r="AK725" s="214" t="str">
        <f t="shared" si="524"/>
        <v>normal</v>
      </c>
    </row>
    <row r="726" ht="15.0" customHeight="1">
      <c r="A726" s="214"/>
      <c r="B726" s="247" t="s">
        <v>6458</v>
      </c>
      <c r="C726" s="247" t="s">
        <v>635</v>
      </c>
      <c r="D726" s="246" t="s">
        <v>80</v>
      </c>
      <c r="E726" s="249">
        <v>0.0</v>
      </c>
      <c r="F726" s="262"/>
      <c r="G726" s="262"/>
      <c r="H726" s="262"/>
      <c r="I726" s="262"/>
      <c r="J726" s="251">
        <f t="shared" si="462"/>
        <v>0</v>
      </c>
      <c r="K726" s="252">
        <f t="shared" si="463"/>
        <v>0</v>
      </c>
      <c r="L726" s="214"/>
      <c r="M726" s="263"/>
      <c r="N726" s="254"/>
      <c r="O726" s="214"/>
      <c r="P726" s="227"/>
      <c r="Q726" s="255"/>
      <c r="R726" s="250">
        <v>0.0</v>
      </c>
      <c r="S726" s="262"/>
      <c r="T726" s="262"/>
      <c r="U726" s="262"/>
      <c r="V726" s="262"/>
      <c r="W726" s="250">
        <f t="shared" si="465"/>
        <v>0</v>
      </c>
      <c r="X726" s="250">
        <f t="shared" si="495"/>
        <v>0</v>
      </c>
      <c r="Y726" s="250">
        <f t="shared" si="525"/>
        <v>0</v>
      </c>
      <c r="Z726" s="214"/>
      <c r="AA726" s="214"/>
      <c r="AB726" s="246"/>
      <c r="AC726" s="246"/>
      <c r="AD726" s="249"/>
      <c r="AE726" s="281"/>
      <c r="AF726" s="214"/>
      <c r="AG726" s="214"/>
      <c r="AH726" s="246"/>
      <c r="AI726" s="246"/>
      <c r="AJ726" s="250"/>
      <c r="AK726" s="214"/>
    </row>
    <row r="727" ht="15.0" customHeight="1">
      <c r="A727" s="214"/>
      <c r="B727" s="246" t="s">
        <v>6459</v>
      </c>
      <c r="C727" s="246" t="s">
        <v>6460</v>
      </c>
      <c r="D727" s="246" t="s">
        <v>80</v>
      </c>
      <c r="E727" s="257">
        <v>2.0</v>
      </c>
      <c r="F727" s="262"/>
      <c r="G727" s="262"/>
      <c r="H727" s="266"/>
      <c r="I727" s="262"/>
      <c r="J727" s="251">
        <f t="shared" si="462"/>
        <v>0</v>
      </c>
      <c r="K727" s="252">
        <f t="shared" si="463"/>
        <v>2</v>
      </c>
      <c r="L727" s="214"/>
      <c r="M727" s="253" t="s">
        <v>6459</v>
      </c>
      <c r="N727" s="254">
        <v>2.0</v>
      </c>
      <c r="O727" s="214" t="str">
        <f t="shared" ref="O727:O734" si="531">IF(E727=N727,"Sama","Tidak Sama")</f>
        <v>Sama</v>
      </c>
      <c r="P727" s="227"/>
      <c r="Q727" s="255"/>
      <c r="R727" s="258">
        <v>1.0</v>
      </c>
      <c r="S727" s="262"/>
      <c r="T727" s="262"/>
      <c r="U727" s="262"/>
      <c r="V727" s="266"/>
      <c r="W727" s="250">
        <f t="shared" si="465"/>
        <v>0</v>
      </c>
      <c r="X727" s="250">
        <f t="shared" si="495"/>
        <v>1</v>
      </c>
      <c r="Y727" s="250">
        <f t="shared" si="525"/>
        <v>1</v>
      </c>
      <c r="Z727" s="214"/>
      <c r="AA727" s="214"/>
      <c r="AB727" s="246"/>
      <c r="AC727" s="246"/>
      <c r="AD727" s="249"/>
      <c r="AE727" s="281"/>
      <c r="AF727" s="214"/>
      <c r="AG727" s="214"/>
      <c r="AH727" s="246"/>
      <c r="AI727" s="246"/>
      <c r="AJ727" s="250"/>
      <c r="AK727" s="214"/>
    </row>
    <row r="728" ht="15.0" customHeight="1">
      <c r="A728" s="214"/>
      <c r="B728" s="246" t="s">
        <v>6461</v>
      </c>
      <c r="C728" s="246"/>
      <c r="D728" s="246" t="s">
        <v>101</v>
      </c>
      <c r="E728" s="249">
        <v>0.0</v>
      </c>
      <c r="F728" s="262"/>
      <c r="G728" s="262"/>
      <c r="H728" s="262"/>
      <c r="I728" s="262"/>
      <c r="J728" s="251">
        <f t="shared" si="462"/>
        <v>0</v>
      </c>
      <c r="K728" s="252">
        <f t="shared" si="463"/>
        <v>0</v>
      </c>
      <c r="L728" s="214"/>
      <c r="M728" s="253" t="s">
        <v>6461</v>
      </c>
      <c r="N728" s="254">
        <v>1.0</v>
      </c>
      <c r="O728" s="214" t="str">
        <f t="shared" si="531"/>
        <v>Tidak Sama</v>
      </c>
      <c r="P728" s="227"/>
      <c r="Q728" s="255"/>
      <c r="R728" s="250">
        <v>0.0</v>
      </c>
      <c r="S728" s="262"/>
      <c r="T728" s="262"/>
      <c r="U728" s="262"/>
      <c r="V728" s="262"/>
      <c r="W728" s="250">
        <f t="shared" si="465"/>
        <v>0</v>
      </c>
      <c r="X728" s="250">
        <f t="shared" si="495"/>
        <v>0</v>
      </c>
      <c r="Y728" s="250">
        <f t="shared" si="525"/>
        <v>0</v>
      </c>
      <c r="Z728" s="214" t="str">
        <f t="shared" ref="Z728:Z729" si="532">IF(AB728=B728,"SAMA","TIDAK SAMA")</f>
        <v>TIDAK SAMA</v>
      </c>
      <c r="AA728" s="214" t="str">
        <f t="shared" ref="AA728:AA729" si="533">IF(C728=AC728,"SAMA","TIDAK SAMA")</f>
        <v>TIDAK SAMA</v>
      </c>
      <c r="AB728" s="247" t="s">
        <v>6439</v>
      </c>
      <c r="AC728" s="247" t="s">
        <v>6440</v>
      </c>
      <c r="AD728" s="249">
        <v>15.0</v>
      </c>
      <c r="AE728" s="281"/>
      <c r="AF728" s="214" t="str">
        <f t="shared" ref="AF728:AF729" si="534">IF(B728=AH728,"SAMA","TIDAK SAMA")</f>
        <v>TIDAK SAMA</v>
      </c>
      <c r="AG728" s="214" t="str">
        <f t="shared" ref="AG728:AG729" si="535">IF(AC728=AI728,"SAMA","TIDAK")</f>
        <v>SAMA</v>
      </c>
      <c r="AH728" s="247" t="s">
        <v>6439</v>
      </c>
      <c r="AI728" s="247" t="s">
        <v>6440</v>
      </c>
      <c r="AJ728" s="250">
        <v>13.0</v>
      </c>
      <c r="AK728" s="214" t="str">
        <f t="shared" ref="AK728:AK734" si="536">IF(Y728&lt;0,"tidak normal","normal")</f>
        <v>normal</v>
      </c>
    </row>
    <row r="729" ht="15.0" customHeight="1">
      <c r="A729" s="214"/>
      <c r="B729" s="246" t="s">
        <v>6462</v>
      </c>
      <c r="C729" s="246"/>
      <c r="D729" s="246" t="s">
        <v>101</v>
      </c>
      <c r="E729" s="249">
        <v>0.0</v>
      </c>
      <c r="F729" s="262"/>
      <c r="G729" s="262"/>
      <c r="H729" s="262"/>
      <c r="I729" s="262"/>
      <c r="J729" s="251">
        <f t="shared" si="462"/>
        <v>0</v>
      </c>
      <c r="K729" s="252">
        <f t="shared" si="463"/>
        <v>0</v>
      </c>
      <c r="L729" s="214"/>
      <c r="M729" s="253" t="s">
        <v>6462</v>
      </c>
      <c r="N729" s="254">
        <v>2.0</v>
      </c>
      <c r="O729" s="214" t="str">
        <f t="shared" si="531"/>
        <v>Tidak Sama</v>
      </c>
      <c r="P729" s="227"/>
      <c r="Q729" s="255"/>
      <c r="R729" s="250">
        <v>0.0</v>
      </c>
      <c r="S729" s="262"/>
      <c r="T729" s="262"/>
      <c r="U729" s="262"/>
      <c r="V729" s="262"/>
      <c r="W729" s="250">
        <f t="shared" si="465"/>
        <v>0</v>
      </c>
      <c r="X729" s="250">
        <f t="shared" si="495"/>
        <v>0</v>
      </c>
      <c r="Y729" s="250">
        <f t="shared" si="525"/>
        <v>0</v>
      </c>
      <c r="Z729" s="214" t="str">
        <f t="shared" si="532"/>
        <v>TIDAK SAMA</v>
      </c>
      <c r="AA729" s="214" t="str">
        <f t="shared" si="533"/>
        <v>TIDAK SAMA</v>
      </c>
      <c r="AB729" s="246" t="s">
        <v>6443</v>
      </c>
      <c r="AC729" s="246" t="s">
        <v>6442</v>
      </c>
      <c r="AD729" s="249">
        <v>8.0</v>
      </c>
      <c r="AE729" s="281"/>
      <c r="AF729" s="214" t="str">
        <f t="shared" si="534"/>
        <v>TIDAK SAMA</v>
      </c>
      <c r="AG729" s="214" t="str">
        <f t="shared" si="535"/>
        <v>SAMA</v>
      </c>
      <c r="AH729" s="246" t="s">
        <v>6443</v>
      </c>
      <c r="AI729" s="246" t="s">
        <v>6442</v>
      </c>
      <c r="AJ729" s="250">
        <v>8.0</v>
      </c>
      <c r="AK729" s="214" t="str">
        <f t="shared" si="536"/>
        <v>normal</v>
      </c>
    </row>
    <row r="730" ht="15.0" customHeight="1">
      <c r="A730" s="214"/>
      <c r="B730" s="246" t="s">
        <v>6463</v>
      </c>
      <c r="C730" s="246" t="s">
        <v>6464</v>
      </c>
      <c r="D730" s="246" t="s">
        <v>3367</v>
      </c>
      <c r="E730" s="249">
        <v>0.0</v>
      </c>
      <c r="F730" s="262"/>
      <c r="G730" s="262"/>
      <c r="H730" s="262"/>
      <c r="I730" s="262"/>
      <c r="J730" s="251">
        <f t="shared" si="462"/>
        <v>0</v>
      </c>
      <c r="K730" s="252">
        <f t="shared" si="463"/>
        <v>0</v>
      </c>
      <c r="L730" s="214"/>
      <c r="M730" s="253" t="s">
        <v>6463</v>
      </c>
      <c r="N730" s="254">
        <v>1.0</v>
      </c>
      <c r="O730" s="214" t="str">
        <f t="shared" si="531"/>
        <v>Tidak Sama</v>
      </c>
      <c r="P730" s="227"/>
      <c r="Q730" s="214"/>
      <c r="R730" s="250">
        <v>0.0</v>
      </c>
      <c r="S730" s="262"/>
      <c r="T730" s="262"/>
      <c r="U730" s="262"/>
      <c r="V730" s="262"/>
      <c r="W730" s="250">
        <f t="shared" si="465"/>
        <v>0</v>
      </c>
      <c r="X730" s="250">
        <f t="shared" si="495"/>
        <v>0</v>
      </c>
      <c r="Y730" s="250">
        <f t="shared" si="525"/>
        <v>0</v>
      </c>
      <c r="Z730" s="214"/>
      <c r="AA730" s="214"/>
      <c r="AB730" s="247"/>
      <c r="AC730" s="247"/>
      <c r="AD730" s="249"/>
      <c r="AE730" s="281"/>
      <c r="AF730" s="214"/>
      <c r="AG730" s="214"/>
      <c r="AH730" s="247"/>
      <c r="AI730" s="247"/>
      <c r="AJ730" s="250"/>
      <c r="AK730" s="214" t="str">
        <f t="shared" si="536"/>
        <v>normal</v>
      </c>
    </row>
    <row r="731" ht="15.0" customHeight="1">
      <c r="A731" s="214"/>
      <c r="B731" s="246" t="s">
        <v>6465</v>
      </c>
      <c r="C731" s="246"/>
      <c r="D731" s="246" t="s">
        <v>101</v>
      </c>
      <c r="E731" s="249">
        <v>0.0</v>
      </c>
      <c r="F731" s="262"/>
      <c r="G731" s="262"/>
      <c r="H731" s="262"/>
      <c r="I731" s="262"/>
      <c r="J731" s="251">
        <f t="shared" si="462"/>
        <v>0</v>
      </c>
      <c r="K731" s="252">
        <f t="shared" si="463"/>
        <v>0</v>
      </c>
      <c r="L731" s="214"/>
      <c r="M731" s="253" t="s">
        <v>6465</v>
      </c>
      <c r="N731" s="254">
        <v>2.0</v>
      </c>
      <c r="O731" s="214" t="str">
        <f t="shared" si="531"/>
        <v>Tidak Sama</v>
      </c>
      <c r="P731" s="227"/>
      <c r="Q731" s="214"/>
      <c r="R731" s="250">
        <v>0.0</v>
      </c>
      <c r="S731" s="262"/>
      <c r="T731" s="262"/>
      <c r="U731" s="262"/>
      <c r="V731" s="262"/>
      <c r="W731" s="250">
        <f t="shared" si="465"/>
        <v>0</v>
      </c>
      <c r="X731" s="250">
        <f t="shared" si="495"/>
        <v>0</v>
      </c>
      <c r="Y731" s="250">
        <f t="shared" si="525"/>
        <v>0</v>
      </c>
      <c r="Z731" s="214" t="str">
        <f t="shared" ref="Z731:Z732" si="537">IF(AB731=B731,"SAMA","TIDAK SAMA")</f>
        <v>TIDAK SAMA</v>
      </c>
      <c r="AA731" s="214" t="str">
        <f t="shared" ref="AA731:AA732" si="538">IF(C731=AC731,"SAMA","TIDAK SAMA")</f>
        <v>SAMA</v>
      </c>
      <c r="AB731" s="247" t="s">
        <v>1632</v>
      </c>
      <c r="AC731" s="247"/>
      <c r="AD731" s="249">
        <v>2.0</v>
      </c>
      <c r="AE731" s="281"/>
      <c r="AF731" s="214" t="str">
        <f t="shared" ref="AF731:AF732" si="539">IF(B731=AH731,"SAMA","TIDAK SAMA")</f>
        <v>TIDAK SAMA</v>
      </c>
      <c r="AG731" s="214" t="str">
        <f t="shared" ref="AG731:AG732" si="540">IF(AC731=AI731,"SAMA","TIDAK")</f>
        <v>SAMA</v>
      </c>
      <c r="AH731" s="247" t="s">
        <v>1632</v>
      </c>
      <c r="AI731" s="247"/>
      <c r="AJ731" s="250">
        <v>2.0</v>
      </c>
      <c r="AK731" s="214" t="str">
        <f t="shared" si="536"/>
        <v>normal</v>
      </c>
    </row>
    <row r="732" ht="15.0" customHeight="1">
      <c r="A732" s="214"/>
      <c r="B732" s="246" t="s">
        <v>6466</v>
      </c>
      <c r="C732" s="246" t="s">
        <v>6467</v>
      </c>
      <c r="D732" s="246" t="s">
        <v>101</v>
      </c>
      <c r="E732" s="249">
        <v>0.0</v>
      </c>
      <c r="F732" s="262"/>
      <c r="G732" s="262"/>
      <c r="H732" s="262"/>
      <c r="I732" s="262"/>
      <c r="J732" s="251">
        <f t="shared" si="462"/>
        <v>0</v>
      </c>
      <c r="K732" s="252">
        <f t="shared" si="463"/>
        <v>0</v>
      </c>
      <c r="L732" s="214"/>
      <c r="M732" s="253" t="s">
        <v>6466</v>
      </c>
      <c r="N732" s="254">
        <v>1.0</v>
      </c>
      <c r="O732" s="214" t="str">
        <f t="shared" si="531"/>
        <v>Tidak Sama</v>
      </c>
      <c r="P732" s="227"/>
      <c r="Q732" s="214"/>
      <c r="R732" s="250">
        <v>0.0</v>
      </c>
      <c r="S732" s="262"/>
      <c r="T732" s="262"/>
      <c r="U732" s="262"/>
      <c r="V732" s="262"/>
      <c r="W732" s="250">
        <f t="shared" si="465"/>
        <v>0</v>
      </c>
      <c r="X732" s="250">
        <f t="shared" si="495"/>
        <v>0</v>
      </c>
      <c r="Y732" s="250">
        <f t="shared" si="525"/>
        <v>0</v>
      </c>
      <c r="Z732" s="214" t="str">
        <f t="shared" si="537"/>
        <v>TIDAK SAMA</v>
      </c>
      <c r="AA732" s="214" t="str">
        <f t="shared" si="538"/>
        <v>TIDAK SAMA</v>
      </c>
      <c r="AB732" s="247" t="s">
        <v>6419</v>
      </c>
      <c r="AC732" s="247"/>
      <c r="AD732" s="249">
        <v>2.0</v>
      </c>
      <c r="AE732" s="281"/>
      <c r="AF732" s="214" t="str">
        <f t="shared" si="539"/>
        <v>TIDAK SAMA</v>
      </c>
      <c r="AG732" s="214" t="str">
        <f t="shared" si="540"/>
        <v>SAMA</v>
      </c>
      <c r="AH732" s="247" t="s">
        <v>6419</v>
      </c>
      <c r="AI732" s="247"/>
      <c r="AJ732" s="250">
        <v>2.0</v>
      </c>
      <c r="AK732" s="214" t="str">
        <f t="shared" si="536"/>
        <v>normal</v>
      </c>
    </row>
    <row r="733" ht="15.0" customHeight="1">
      <c r="A733" s="214"/>
      <c r="B733" s="246" t="s">
        <v>6468</v>
      </c>
      <c r="C733" s="246" t="s">
        <v>6469</v>
      </c>
      <c r="D733" s="246" t="s">
        <v>101</v>
      </c>
      <c r="E733" s="249">
        <v>0.0</v>
      </c>
      <c r="F733" s="262"/>
      <c r="G733" s="262"/>
      <c r="H733" s="262"/>
      <c r="I733" s="262"/>
      <c r="J733" s="251">
        <f t="shared" si="462"/>
        <v>0</v>
      </c>
      <c r="K733" s="252">
        <f t="shared" si="463"/>
        <v>0</v>
      </c>
      <c r="L733" s="214"/>
      <c r="M733" s="253" t="s">
        <v>6470</v>
      </c>
      <c r="N733" s="254">
        <v>1.0</v>
      </c>
      <c r="O733" s="214" t="str">
        <f t="shared" si="531"/>
        <v>Tidak Sama</v>
      </c>
      <c r="P733" s="227"/>
      <c r="Q733" s="214"/>
      <c r="R733" s="250">
        <v>0.0</v>
      </c>
      <c r="S733" s="262"/>
      <c r="T733" s="262"/>
      <c r="U733" s="262"/>
      <c r="V733" s="262"/>
      <c r="W733" s="250">
        <f t="shared" si="465"/>
        <v>0</v>
      </c>
      <c r="X733" s="250">
        <f t="shared" si="495"/>
        <v>0</v>
      </c>
      <c r="Y733" s="250">
        <f t="shared" si="525"/>
        <v>0</v>
      </c>
      <c r="Z733" s="214"/>
      <c r="AA733" s="214"/>
      <c r="AB733" s="247"/>
      <c r="AC733" s="247"/>
      <c r="AD733" s="249"/>
      <c r="AE733" s="281"/>
      <c r="AF733" s="214"/>
      <c r="AG733" s="214"/>
      <c r="AH733" s="247"/>
      <c r="AI733" s="247"/>
      <c r="AJ733" s="250"/>
      <c r="AK733" s="214" t="str">
        <f t="shared" si="536"/>
        <v>normal</v>
      </c>
    </row>
    <row r="734" ht="15.0" customHeight="1">
      <c r="A734" s="214"/>
      <c r="B734" s="246" t="s">
        <v>6471</v>
      </c>
      <c r="C734" s="246" t="s">
        <v>1017</v>
      </c>
      <c r="D734" s="246" t="s">
        <v>101</v>
      </c>
      <c r="E734" s="249">
        <v>0.0</v>
      </c>
      <c r="F734" s="262"/>
      <c r="G734" s="262"/>
      <c r="H734" s="262"/>
      <c r="I734" s="262"/>
      <c r="J734" s="251">
        <f t="shared" si="462"/>
        <v>0</v>
      </c>
      <c r="K734" s="252">
        <f t="shared" si="463"/>
        <v>0</v>
      </c>
      <c r="L734" s="214"/>
      <c r="M734" s="253" t="s">
        <v>6472</v>
      </c>
      <c r="N734" s="254">
        <v>1.0</v>
      </c>
      <c r="O734" s="214" t="str">
        <f t="shared" si="531"/>
        <v>Tidak Sama</v>
      </c>
      <c r="P734" s="227"/>
      <c r="Q734" s="214"/>
      <c r="R734" s="250">
        <v>0.0</v>
      </c>
      <c r="S734" s="262"/>
      <c r="T734" s="262"/>
      <c r="U734" s="262"/>
      <c r="V734" s="262"/>
      <c r="W734" s="250">
        <f t="shared" si="465"/>
        <v>0</v>
      </c>
      <c r="X734" s="250">
        <f t="shared" si="495"/>
        <v>0</v>
      </c>
      <c r="Y734" s="250">
        <f t="shared" si="525"/>
        <v>0</v>
      </c>
      <c r="Z734" s="214" t="str">
        <f>IF(AB734=B734,"SAMA","TIDAK SAMA")</f>
        <v>TIDAK SAMA</v>
      </c>
      <c r="AA734" s="214" t="str">
        <f>IF(C734=AC734,"SAMA","TIDAK SAMA")</f>
        <v>TIDAK SAMA</v>
      </c>
      <c r="AB734" s="246" t="s">
        <v>6473</v>
      </c>
      <c r="AC734" s="246"/>
      <c r="AD734" s="249">
        <v>15.0</v>
      </c>
      <c r="AE734" s="281"/>
      <c r="AF734" s="214" t="str">
        <f>IF(B734=AH734,"SAMA","TIDAK SAMA")</f>
        <v>TIDAK SAMA</v>
      </c>
      <c r="AG734" s="214" t="str">
        <f>IF(AC734=AI734,"SAMA","TIDAK")</f>
        <v>SAMA</v>
      </c>
      <c r="AH734" s="246" t="s">
        <v>6473</v>
      </c>
      <c r="AI734" s="246"/>
      <c r="AJ734" s="250">
        <v>10.0</v>
      </c>
      <c r="AK734" s="214" t="str">
        <f t="shared" si="536"/>
        <v>normal</v>
      </c>
    </row>
    <row r="735" ht="15.0" customHeight="1">
      <c r="A735" s="214"/>
      <c r="B735" s="246" t="s">
        <v>6474</v>
      </c>
      <c r="C735" s="246" t="s">
        <v>6475</v>
      </c>
      <c r="D735" s="246" t="s">
        <v>359</v>
      </c>
      <c r="E735" s="249">
        <v>0.0</v>
      </c>
      <c r="F735" s="262"/>
      <c r="G735" s="262"/>
      <c r="H735" s="262"/>
      <c r="I735" s="262"/>
      <c r="J735" s="251">
        <f t="shared" si="462"/>
        <v>0</v>
      </c>
      <c r="K735" s="252">
        <f t="shared" si="463"/>
        <v>0</v>
      </c>
      <c r="L735" s="214"/>
      <c r="M735" s="253"/>
      <c r="N735" s="254"/>
      <c r="O735" s="214"/>
      <c r="P735" s="227"/>
      <c r="Q735" s="214"/>
      <c r="R735" s="250">
        <v>0.0</v>
      </c>
      <c r="S735" s="262"/>
      <c r="T735" s="262"/>
      <c r="U735" s="262"/>
      <c r="V735" s="262"/>
      <c r="W735" s="250">
        <f t="shared" si="465"/>
        <v>0</v>
      </c>
      <c r="X735" s="250">
        <f t="shared" si="495"/>
        <v>0</v>
      </c>
      <c r="Y735" s="250">
        <f t="shared" si="525"/>
        <v>0</v>
      </c>
      <c r="Z735" s="214"/>
      <c r="AA735" s="214"/>
      <c r="AB735" s="246"/>
      <c r="AC735" s="246"/>
      <c r="AD735" s="249"/>
      <c r="AE735" s="281"/>
      <c r="AF735" s="214"/>
      <c r="AG735" s="214"/>
      <c r="AH735" s="246"/>
      <c r="AI735" s="246"/>
      <c r="AJ735" s="250"/>
      <c r="AK735" s="214"/>
    </row>
    <row r="736" ht="15.0" customHeight="1">
      <c r="A736" s="214"/>
      <c r="B736" s="246" t="s">
        <v>1009</v>
      </c>
      <c r="C736" s="246"/>
      <c r="D736" s="246" t="s">
        <v>101</v>
      </c>
      <c r="E736" s="249">
        <v>0.0</v>
      </c>
      <c r="F736" s="262"/>
      <c r="G736" s="262"/>
      <c r="H736" s="262"/>
      <c r="I736" s="262"/>
      <c r="J736" s="251">
        <f t="shared" si="462"/>
        <v>0</v>
      </c>
      <c r="K736" s="252">
        <f t="shared" si="463"/>
        <v>0</v>
      </c>
      <c r="L736" s="214"/>
      <c r="M736" s="253"/>
      <c r="N736" s="254"/>
      <c r="O736" s="214"/>
      <c r="P736" s="227"/>
      <c r="Q736" s="214"/>
      <c r="R736" s="250">
        <v>0.0</v>
      </c>
      <c r="S736" s="262"/>
      <c r="T736" s="262"/>
      <c r="U736" s="262"/>
      <c r="V736" s="262"/>
      <c r="W736" s="250">
        <f t="shared" si="465"/>
        <v>0</v>
      </c>
      <c r="X736" s="250">
        <f t="shared" si="495"/>
        <v>0</v>
      </c>
      <c r="Y736" s="250">
        <f t="shared" si="525"/>
        <v>0</v>
      </c>
      <c r="Z736" s="214"/>
      <c r="AA736" s="214"/>
      <c r="AB736" s="246"/>
      <c r="AC736" s="246"/>
      <c r="AD736" s="249"/>
      <c r="AE736" s="281"/>
      <c r="AF736" s="214"/>
      <c r="AG736" s="214"/>
      <c r="AH736" s="246"/>
      <c r="AI736" s="246"/>
      <c r="AJ736" s="250"/>
      <c r="AK736" s="214"/>
    </row>
    <row r="737" ht="15.0" customHeight="1">
      <c r="A737" s="214"/>
      <c r="B737" s="246" t="s">
        <v>6476</v>
      </c>
      <c r="C737" s="246"/>
      <c r="D737" s="246" t="s">
        <v>80</v>
      </c>
      <c r="E737" s="249">
        <v>0.0</v>
      </c>
      <c r="F737" s="262"/>
      <c r="G737" s="262"/>
      <c r="H737" s="262"/>
      <c r="I737" s="262"/>
      <c r="J737" s="251">
        <f t="shared" si="462"/>
        <v>0</v>
      </c>
      <c r="K737" s="252">
        <f t="shared" si="463"/>
        <v>0</v>
      </c>
      <c r="L737" s="214"/>
      <c r="M737" s="253" t="s">
        <v>6476</v>
      </c>
      <c r="N737" s="254">
        <v>1.0</v>
      </c>
      <c r="O737" s="214" t="str">
        <f>IF(E737=N737,"Sama","Tidak Sama")</f>
        <v>Tidak Sama</v>
      </c>
      <c r="P737" s="227"/>
      <c r="Q737" s="214"/>
      <c r="R737" s="250">
        <v>0.0</v>
      </c>
      <c r="S737" s="262"/>
      <c r="T737" s="262"/>
      <c r="U737" s="262"/>
      <c r="V737" s="262"/>
      <c r="W737" s="250">
        <f t="shared" si="465"/>
        <v>0</v>
      </c>
      <c r="X737" s="250">
        <f t="shared" si="495"/>
        <v>0</v>
      </c>
      <c r="Y737" s="250">
        <f t="shared" si="525"/>
        <v>0</v>
      </c>
      <c r="Z737" s="214" t="str">
        <f>IF(AB737=B737,"SAMA","TIDAK SAMA")</f>
        <v>TIDAK SAMA</v>
      </c>
      <c r="AA737" s="214" t="str">
        <f>IF(C737=AC737,"SAMA","TIDAK SAMA")</f>
        <v>SAMA</v>
      </c>
      <c r="AB737" s="246" t="s">
        <v>6477</v>
      </c>
      <c r="AC737" s="246"/>
      <c r="AD737" s="249">
        <v>1.0</v>
      </c>
      <c r="AE737" s="281"/>
      <c r="AF737" s="214" t="str">
        <f>IF(B737=AH737,"SAMA","TIDAK SAMA")</f>
        <v>TIDAK SAMA</v>
      </c>
      <c r="AG737" s="214" t="str">
        <f>IF(AC737=AI737,"SAMA","TIDAK")</f>
        <v>SAMA</v>
      </c>
      <c r="AH737" s="246" t="s">
        <v>6477</v>
      </c>
      <c r="AI737" s="246"/>
      <c r="AJ737" s="250">
        <v>1.0</v>
      </c>
      <c r="AK737" s="214" t="str">
        <f>IF(Y737&lt;0,"tidak normal","normal")</f>
        <v>normal</v>
      </c>
    </row>
    <row r="738" ht="15.0" customHeight="1">
      <c r="A738" s="214"/>
      <c r="B738" s="246" t="s">
        <v>231</v>
      </c>
      <c r="C738" s="246" t="s">
        <v>232</v>
      </c>
      <c r="D738" s="246" t="s">
        <v>80</v>
      </c>
      <c r="E738" s="249">
        <v>0.0</v>
      </c>
      <c r="F738" s="262"/>
      <c r="G738" s="262"/>
      <c r="H738" s="262"/>
      <c r="I738" s="262"/>
      <c r="J738" s="251">
        <f t="shared" si="462"/>
        <v>0</v>
      </c>
      <c r="K738" s="252">
        <f t="shared" si="463"/>
        <v>0</v>
      </c>
      <c r="L738" s="214"/>
      <c r="M738" s="253"/>
      <c r="N738" s="254"/>
      <c r="O738" s="214"/>
      <c r="P738" s="227"/>
      <c r="Q738" s="214"/>
      <c r="R738" s="250">
        <v>0.0</v>
      </c>
      <c r="S738" s="262"/>
      <c r="T738" s="262"/>
      <c r="U738" s="262"/>
      <c r="V738" s="262"/>
      <c r="W738" s="250">
        <f t="shared" si="465"/>
        <v>0</v>
      </c>
      <c r="X738" s="250">
        <f t="shared" si="495"/>
        <v>0</v>
      </c>
      <c r="Y738" s="250">
        <f t="shared" si="525"/>
        <v>0</v>
      </c>
      <c r="Z738" s="214"/>
      <c r="AA738" s="214"/>
      <c r="AB738" s="246"/>
      <c r="AC738" s="246"/>
      <c r="AD738" s="249"/>
      <c r="AE738" s="281"/>
      <c r="AF738" s="214"/>
      <c r="AG738" s="214"/>
      <c r="AH738" s="246"/>
      <c r="AI738" s="246"/>
      <c r="AJ738" s="250"/>
      <c r="AK738" s="214"/>
    </row>
    <row r="739" ht="15.0" customHeight="1">
      <c r="A739" s="214"/>
      <c r="B739" s="246" t="s">
        <v>6478</v>
      </c>
      <c r="C739" s="246"/>
      <c r="D739" s="246" t="s">
        <v>101</v>
      </c>
      <c r="E739" s="249">
        <v>0.0</v>
      </c>
      <c r="F739" s="262"/>
      <c r="G739" s="262"/>
      <c r="H739" s="262"/>
      <c r="I739" s="262"/>
      <c r="J739" s="251">
        <f t="shared" si="462"/>
        <v>0</v>
      </c>
      <c r="K739" s="252">
        <f t="shared" si="463"/>
        <v>0</v>
      </c>
      <c r="L739" s="214"/>
      <c r="M739" s="253" t="s">
        <v>6478</v>
      </c>
      <c r="N739" s="254">
        <v>1.0</v>
      </c>
      <c r="O739" s="214" t="str">
        <f>IF(E739=N739,"Sama","Tidak Sama")</f>
        <v>Tidak Sama</v>
      </c>
      <c r="P739" s="227"/>
      <c r="Q739" s="255"/>
      <c r="R739" s="250">
        <v>0.0</v>
      </c>
      <c r="S739" s="262"/>
      <c r="T739" s="262"/>
      <c r="U739" s="262"/>
      <c r="V739" s="262"/>
      <c r="W739" s="250">
        <f t="shared" si="465"/>
        <v>0</v>
      </c>
      <c r="X739" s="250">
        <f t="shared" si="495"/>
        <v>0</v>
      </c>
      <c r="Y739" s="250">
        <f t="shared" si="525"/>
        <v>0</v>
      </c>
      <c r="Z739" s="214" t="str">
        <f>IF(AB739=B739,"SAMA","TIDAK SAMA")</f>
        <v>TIDAK SAMA</v>
      </c>
      <c r="AA739" s="214" t="str">
        <f>IF(C739=AC739,"SAMA","TIDAK SAMA")</f>
        <v>SAMA</v>
      </c>
      <c r="AB739" s="246" t="s">
        <v>6479</v>
      </c>
      <c r="AC739" s="246"/>
      <c r="AD739" s="249">
        <v>32.0</v>
      </c>
      <c r="AE739" s="281"/>
      <c r="AF739" s="214" t="str">
        <f>IF(B739=AH739,"SAMA","TIDAK SAMA")</f>
        <v>TIDAK SAMA</v>
      </c>
      <c r="AG739" s="214" t="str">
        <f>IF(AC739=AI739,"SAMA","TIDAK")</f>
        <v>SAMA</v>
      </c>
      <c r="AH739" s="246" t="s">
        <v>6479</v>
      </c>
      <c r="AI739" s="246"/>
      <c r="AJ739" s="250">
        <v>23.0</v>
      </c>
      <c r="AK739" s="214" t="str">
        <f t="shared" ref="AK739:AK740" si="541">IF(Y739&lt;0,"tidak normal","normal")</f>
        <v>normal</v>
      </c>
    </row>
    <row r="740" ht="15.0" customHeight="1">
      <c r="A740" s="214"/>
      <c r="B740" s="246" t="s">
        <v>6480</v>
      </c>
      <c r="C740" s="246" t="s">
        <v>6481</v>
      </c>
      <c r="D740" s="246" t="s">
        <v>101</v>
      </c>
      <c r="E740" s="249">
        <v>0.0</v>
      </c>
      <c r="F740" s="262"/>
      <c r="G740" s="262"/>
      <c r="H740" s="262"/>
      <c r="I740" s="262"/>
      <c r="J740" s="251">
        <f t="shared" si="462"/>
        <v>0</v>
      </c>
      <c r="K740" s="252">
        <f t="shared" si="463"/>
        <v>0</v>
      </c>
      <c r="L740" s="214"/>
      <c r="M740" s="253"/>
      <c r="N740" s="254"/>
      <c r="O740" s="214"/>
      <c r="P740" s="227"/>
      <c r="Q740" s="255"/>
      <c r="R740" s="250">
        <v>0.0</v>
      </c>
      <c r="S740" s="262"/>
      <c r="T740" s="262"/>
      <c r="U740" s="262"/>
      <c r="V740" s="262"/>
      <c r="W740" s="250">
        <f t="shared" si="465"/>
        <v>0</v>
      </c>
      <c r="X740" s="250">
        <f t="shared" si="495"/>
        <v>0</v>
      </c>
      <c r="Y740" s="250">
        <f t="shared" si="525"/>
        <v>0</v>
      </c>
      <c r="Z740" s="214"/>
      <c r="AA740" s="214"/>
      <c r="AB740" s="246"/>
      <c r="AC740" s="246"/>
      <c r="AD740" s="249"/>
      <c r="AE740" s="281"/>
      <c r="AF740" s="214"/>
      <c r="AG740" s="214"/>
      <c r="AH740" s="246"/>
      <c r="AI740" s="246"/>
      <c r="AJ740" s="250"/>
      <c r="AK740" s="214" t="str">
        <f t="shared" si="541"/>
        <v>normal</v>
      </c>
    </row>
    <row r="741" ht="15.0" customHeight="1">
      <c r="A741" s="214"/>
      <c r="B741" s="246" t="s">
        <v>3429</v>
      </c>
      <c r="C741" s="246" t="s">
        <v>3908</v>
      </c>
      <c r="D741" s="246" t="s">
        <v>104</v>
      </c>
      <c r="E741" s="249">
        <v>0.0</v>
      </c>
      <c r="F741" s="262"/>
      <c r="G741" s="262"/>
      <c r="H741" s="262"/>
      <c r="I741" s="262"/>
      <c r="J741" s="251">
        <f t="shared" si="462"/>
        <v>0</v>
      </c>
      <c r="K741" s="252">
        <f t="shared" si="463"/>
        <v>0</v>
      </c>
      <c r="L741" s="214"/>
      <c r="M741" s="253"/>
      <c r="N741" s="254"/>
      <c r="O741" s="214"/>
      <c r="P741" s="227"/>
      <c r="Q741" s="255"/>
      <c r="R741" s="250">
        <v>0.0</v>
      </c>
      <c r="S741" s="262"/>
      <c r="T741" s="262"/>
      <c r="U741" s="262"/>
      <c r="V741" s="262"/>
      <c r="W741" s="250">
        <f t="shared" si="465"/>
        <v>0</v>
      </c>
      <c r="X741" s="250">
        <f t="shared" si="495"/>
        <v>0</v>
      </c>
      <c r="Y741" s="250">
        <f t="shared" si="525"/>
        <v>0</v>
      </c>
      <c r="Z741" s="214"/>
      <c r="AA741" s="214"/>
      <c r="AB741" s="246"/>
      <c r="AC741" s="246"/>
      <c r="AD741" s="249"/>
      <c r="AE741" s="281"/>
      <c r="AF741" s="214"/>
      <c r="AG741" s="214"/>
      <c r="AH741" s="246"/>
      <c r="AI741" s="246"/>
      <c r="AJ741" s="250"/>
      <c r="AK741" s="214"/>
    </row>
    <row r="742" ht="15.0" customHeight="1">
      <c r="A742" s="214"/>
      <c r="B742" s="246" t="s">
        <v>6482</v>
      </c>
      <c r="C742" s="246"/>
      <c r="D742" s="246" t="s">
        <v>80</v>
      </c>
      <c r="E742" s="249">
        <v>0.0</v>
      </c>
      <c r="F742" s="262"/>
      <c r="G742" s="262"/>
      <c r="H742" s="262"/>
      <c r="I742" s="262"/>
      <c r="J742" s="251">
        <f t="shared" si="462"/>
        <v>0</v>
      </c>
      <c r="K742" s="252">
        <f t="shared" si="463"/>
        <v>0</v>
      </c>
      <c r="L742" s="214"/>
      <c r="M742" s="253"/>
      <c r="N742" s="254"/>
      <c r="O742" s="214"/>
      <c r="P742" s="227"/>
      <c r="Q742" s="255"/>
      <c r="R742" s="250">
        <v>0.0</v>
      </c>
      <c r="S742" s="262"/>
      <c r="T742" s="262"/>
      <c r="U742" s="262"/>
      <c r="V742" s="262"/>
      <c r="W742" s="250">
        <f t="shared" si="465"/>
        <v>0</v>
      </c>
      <c r="X742" s="250">
        <f t="shared" si="495"/>
        <v>0</v>
      </c>
      <c r="Y742" s="250">
        <f t="shared" si="525"/>
        <v>0</v>
      </c>
      <c r="Z742" s="214" t="str">
        <f t="shared" ref="Z742:Z757" si="542">IF(AB742=B742,"SAMA","TIDAK SAMA")</f>
        <v>TIDAK SAMA</v>
      </c>
      <c r="AA742" s="214" t="str">
        <f t="shared" ref="AA742:AA757" si="543">IF(C742=AC742,"SAMA","TIDAK SAMA")</f>
        <v>SAMA</v>
      </c>
      <c r="AB742" s="246" t="s">
        <v>6454</v>
      </c>
      <c r="AC742" s="246"/>
      <c r="AD742" s="249">
        <v>4.0</v>
      </c>
      <c r="AE742" s="281"/>
      <c r="AF742" s="214" t="str">
        <f t="shared" ref="AF742:AF757" si="544">IF(B742=AH742,"SAMA","TIDAK SAMA")</f>
        <v>TIDAK SAMA</v>
      </c>
      <c r="AG742" s="214" t="str">
        <f t="shared" ref="AG742:AG757" si="545">IF(AC742=AI742,"SAMA","TIDAK")</f>
        <v>SAMA</v>
      </c>
      <c r="AH742" s="246" t="s">
        <v>6454</v>
      </c>
      <c r="AI742" s="246"/>
      <c r="AJ742" s="250">
        <v>4.0</v>
      </c>
      <c r="AK742" s="214" t="str">
        <f t="shared" ref="AK742:AK757" si="546">IF(Y742&lt;0,"tidak normal","normal")</f>
        <v>normal</v>
      </c>
    </row>
    <row r="743" ht="15.0" customHeight="1">
      <c r="A743" s="214"/>
      <c r="B743" s="246" t="s">
        <v>6483</v>
      </c>
      <c r="C743" s="246"/>
      <c r="D743" s="246" t="s">
        <v>80</v>
      </c>
      <c r="E743" s="249">
        <v>0.0</v>
      </c>
      <c r="F743" s="262"/>
      <c r="G743" s="262"/>
      <c r="H743" s="262"/>
      <c r="I743" s="262"/>
      <c r="J743" s="251">
        <f t="shared" si="462"/>
        <v>0</v>
      </c>
      <c r="K743" s="252">
        <f t="shared" si="463"/>
        <v>0</v>
      </c>
      <c r="L743" s="214"/>
      <c r="M743" s="253"/>
      <c r="N743" s="254"/>
      <c r="O743" s="214"/>
      <c r="P743" s="227"/>
      <c r="Q743" s="255"/>
      <c r="R743" s="250">
        <v>0.0</v>
      </c>
      <c r="S743" s="262"/>
      <c r="T743" s="262"/>
      <c r="U743" s="262"/>
      <c r="V743" s="262"/>
      <c r="W743" s="250">
        <f t="shared" si="465"/>
        <v>0</v>
      </c>
      <c r="X743" s="250">
        <f t="shared" si="495"/>
        <v>0</v>
      </c>
      <c r="Y743" s="250">
        <f t="shared" si="525"/>
        <v>0</v>
      </c>
      <c r="Z743" s="214" t="str">
        <f t="shared" si="542"/>
        <v>TIDAK SAMA</v>
      </c>
      <c r="AA743" s="214" t="str">
        <f t="shared" si="543"/>
        <v>SAMA</v>
      </c>
      <c r="AB743" s="246" t="s">
        <v>3329</v>
      </c>
      <c r="AC743" s="246"/>
      <c r="AD743" s="249">
        <v>48.0</v>
      </c>
      <c r="AE743" s="281"/>
      <c r="AF743" s="214" t="str">
        <f t="shared" si="544"/>
        <v>TIDAK SAMA</v>
      </c>
      <c r="AG743" s="214" t="str">
        <f t="shared" si="545"/>
        <v>SAMA</v>
      </c>
      <c r="AH743" s="246" t="s">
        <v>3329</v>
      </c>
      <c r="AI743" s="246"/>
      <c r="AJ743" s="250">
        <v>40.0</v>
      </c>
      <c r="AK743" s="214" t="str">
        <f t="shared" si="546"/>
        <v>normal</v>
      </c>
    </row>
    <row r="744" ht="15.0" customHeight="1">
      <c r="A744" s="214"/>
      <c r="B744" s="246" t="s">
        <v>6484</v>
      </c>
      <c r="C744" s="246"/>
      <c r="D744" s="246" t="s">
        <v>80</v>
      </c>
      <c r="E744" s="249">
        <v>0.0</v>
      </c>
      <c r="F744" s="262"/>
      <c r="G744" s="262"/>
      <c r="H744" s="262"/>
      <c r="I744" s="262"/>
      <c r="J744" s="251">
        <f t="shared" si="462"/>
        <v>0</v>
      </c>
      <c r="K744" s="252">
        <f t="shared" si="463"/>
        <v>0</v>
      </c>
      <c r="L744" s="214"/>
      <c r="M744" s="253"/>
      <c r="N744" s="254"/>
      <c r="O744" s="214"/>
      <c r="P744" s="227"/>
      <c r="Q744" s="255"/>
      <c r="R744" s="250">
        <v>0.0</v>
      </c>
      <c r="S744" s="262"/>
      <c r="T744" s="262"/>
      <c r="U744" s="262"/>
      <c r="V744" s="262"/>
      <c r="W744" s="250">
        <f t="shared" si="465"/>
        <v>0</v>
      </c>
      <c r="X744" s="250">
        <f t="shared" si="495"/>
        <v>0</v>
      </c>
      <c r="Y744" s="250">
        <f t="shared" si="525"/>
        <v>0</v>
      </c>
      <c r="Z744" s="214" t="str">
        <f t="shared" si="542"/>
        <v>TIDAK SAMA</v>
      </c>
      <c r="AA744" s="214" t="str">
        <f t="shared" si="543"/>
        <v>SAMA</v>
      </c>
      <c r="AB744" s="246" t="s">
        <v>6485</v>
      </c>
      <c r="AC744" s="246"/>
      <c r="AD744" s="249">
        <v>2.0</v>
      </c>
      <c r="AE744" s="281"/>
      <c r="AF744" s="214" t="str">
        <f t="shared" si="544"/>
        <v>TIDAK SAMA</v>
      </c>
      <c r="AG744" s="214" t="str">
        <f t="shared" si="545"/>
        <v>SAMA</v>
      </c>
      <c r="AH744" s="246" t="s">
        <v>6485</v>
      </c>
      <c r="AI744" s="246"/>
      <c r="AJ744" s="250">
        <v>2.0</v>
      </c>
      <c r="AK744" s="214" t="str">
        <f t="shared" si="546"/>
        <v>normal</v>
      </c>
    </row>
    <row r="745" ht="15.0" customHeight="1">
      <c r="A745" s="214"/>
      <c r="B745" s="246" t="s">
        <v>6486</v>
      </c>
      <c r="C745" s="246"/>
      <c r="D745" s="246" t="s">
        <v>104</v>
      </c>
      <c r="E745" s="249">
        <v>0.0</v>
      </c>
      <c r="F745" s="262"/>
      <c r="G745" s="262"/>
      <c r="H745" s="262"/>
      <c r="I745" s="262"/>
      <c r="J745" s="251">
        <f t="shared" si="462"/>
        <v>0</v>
      </c>
      <c r="K745" s="252">
        <f t="shared" si="463"/>
        <v>0</v>
      </c>
      <c r="L745" s="214"/>
      <c r="M745" s="253"/>
      <c r="N745" s="254"/>
      <c r="O745" s="214"/>
      <c r="P745" s="227"/>
      <c r="Q745" s="255"/>
      <c r="R745" s="250">
        <v>0.0</v>
      </c>
      <c r="S745" s="262"/>
      <c r="T745" s="262"/>
      <c r="U745" s="262"/>
      <c r="V745" s="262"/>
      <c r="W745" s="250">
        <f t="shared" si="465"/>
        <v>0</v>
      </c>
      <c r="X745" s="250">
        <f t="shared" si="495"/>
        <v>0</v>
      </c>
      <c r="Y745" s="250">
        <f t="shared" si="525"/>
        <v>0</v>
      </c>
      <c r="Z745" s="214" t="str">
        <f t="shared" si="542"/>
        <v>TIDAK SAMA</v>
      </c>
      <c r="AA745" s="214" t="str">
        <f t="shared" si="543"/>
        <v>SAMA</v>
      </c>
      <c r="AB745" s="246" t="s">
        <v>6457</v>
      </c>
      <c r="AC745" s="246"/>
      <c r="AD745" s="249">
        <v>2.0</v>
      </c>
      <c r="AE745" s="281"/>
      <c r="AF745" s="214" t="str">
        <f t="shared" si="544"/>
        <v>TIDAK SAMA</v>
      </c>
      <c r="AG745" s="214" t="str">
        <f t="shared" si="545"/>
        <v>SAMA</v>
      </c>
      <c r="AH745" s="246" t="s">
        <v>6457</v>
      </c>
      <c r="AI745" s="246"/>
      <c r="AJ745" s="250">
        <v>2.0</v>
      </c>
      <c r="AK745" s="214" t="str">
        <f t="shared" si="546"/>
        <v>normal</v>
      </c>
    </row>
    <row r="746" ht="15.0" customHeight="1">
      <c r="A746" s="214"/>
      <c r="B746" s="246" t="s">
        <v>6487</v>
      </c>
      <c r="C746" s="246"/>
      <c r="D746" s="246" t="s">
        <v>80</v>
      </c>
      <c r="E746" s="249">
        <v>0.0</v>
      </c>
      <c r="F746" s="262"/>
      <c r="G746" s="262"/>
      <c r="H746" s="262"/>
      <c r="I746" s="262"/>
      <c r="J746" s="251">
        <f t="shared" si="462"/>
        <v>0</v>
      </c>
      <c r="K746" s="252">
        <f t="shared" si="463"/>
        <v>0</v>
      </c>
      <c r="L746" s="214"/>
      <c r="M746" s="253"/>
      <c r="N746" s="254"/>
      <c r="O746" s="214"/>
      <c r="P746" s="227"/>
      <c r="Q746" s="214"/>
      <c r="R746" s="250">
        <v>0.0</v>
      </c>
      <c r="S746" s="262"/>
      <c r="T746" s="262"/>
      <c r="U746" s="262"/>
      <c r="V746" s="262"/>
      <c r="W746" s="250">
        <f t="shared" si="465"/>
        <v>0</v>
      </c>
      <c r="X746" s="250">
        <f t="shared" si="495"/>
        <v>0</v>
      </c>
      <c r="Y746" s="250">
        <f t="shared" si="525"/>
        <v>0</v>
      </c>
      <c r="Z746" s="214" t="str">
        <f t="shared" si="542"/>
        <v>TIDAK SAMA</v>
      </c>
      <c r="AA746" s="214" t="str">
        <f t="shared" si="543"/>
        <v>TIDAK SAMA</v>
      </c>
      <c r="AB746" s="246" t="s">
        <v>6459</v>
      </c>
      <c r="AC746" s="246" t="s">
        <v>6460</v>
      </c>
      <c r="AD746" s="249">
        <v>2.0</v>
      </c>
      <c r="AE746" s="281"/>
      <c r="AF746" s="214" t="str">
        <f t="shared" si="544"/>
        <v>TIDAK SAMA</v>
      </c>
      <c r="AG746" s="214" t="str">
        <f t="shared" si="545"/>
        <v>SAMA</v>
      </c>
      <c r="AH746" s="246" t="s">
        <v>6459</v>
      </c>
      <c r="AI746" s="246" t="s">
        <v>6460</v>
      </c>
      <c r="AJ746" s="250">
        <v>0.0</v>
      </c>
      <c r="AK746" s="214" t="str">
        <f t="shared" si="546"/>
        <v>normal</v>
      </c>
    </row>
    <row r="747" ht="15.0" customHeight="1">
      <c r="A747" s="214"/>
      <c r="B747" s="246" t="s">
        <v>6488</v>
      </c>
      <c r="C747" s="246"/>
      <c r="D747" s="246" t="s">
        <v>80</v>
      </c>
      <c r="E747" s="249">
        <v>0.0</v>
      </c>
      <c r="F747" s="262"/>
      <c r="G747" s="262"/>
      <c r="H747" s="262"/>
      <c r="I747" s="262"/>
      <c r="J747" s="251">
        <f t="shared" si="462"/>
        <v>0</v>
      </c>
      <c r="K747" s="252">
        <f t="shared" si="463"/>
        <v>0</v>
      </c>
      <c r="L747" s="214"/>
      <c r="M747" s="253" t="s">
        <v>6488</v>
      </c>
      <c r="N747" s="254">
        <v>10.0</v>
      </c>
      <c r="O747" s="214" t="str">
        <f>IF(E747=N747,"Sama","Tidak Sama")</f>
        <v>Tidak Sama</v>
      </c>
      <c r="P747" s="227"/>
      <c r="Q747" s="214"/>
      <c r="R747" s="250">
        <v>0.0</v>
      </c>
      <c r="S747" s="262"/>
      <c r="T747" s="262"/>
      <c r="U747" s="262"/>
      <c r="V747" s="262"/>
      <c r="W747" s="250">
        <f t="shared" si="465"/>
        <v>0</v>
      </c>
      <c r="X747" s="250">
        <f t="shared" si="495"/>
        <v>0</v>
      </c>
      <c r="Y747" s="250">
        <f t="shared" si="525"/>
        <v>0</v>
      </c>
      <c r="Z747" s="214" t="str">
        <f t="shared" si="542"/>
        <v>TIDAK SAMA</v>
      </c>
      <c r="AA747" s="214" t="str">
        <f t="shared" si="543"/>
        <v>SAMA</v>
      </c>
      <c r="AB747" s="246" t="s">
        <v>6461</v>
      </c>
      <c r="AC747" s="246"/>
      <c r="AD747" s="249">
        <v>1.0</v>
      </c>
      <c r="AE747" s="281"/>
      <c r="AF747" s="214" t="str">
        <f t="shared" si="544"/>
        <v>TIDAK SAMA</v>
      </c>
      <c r="AG747" s="214" t="str">
        <f t="shared" si="545"/>
        <v>SAMA</v>
      </c>
      <c r="AH747" s="246" t="s">
        <v>6461</v>
      </c>
      <c r="AI747" s="246"/>
      <c r="AJ747" s="250">
        <v>1.0</v>
      </c>
      <c r="AK747" s="214" t="str">
        <f t="shared" si="546"/>
        <v>normal</v>
      </c>
    </row>
    <row r="748" ht="15.0" customHeight="1">
      <c r="A748" s="214"/>
      <c r="B748" s="246" t="s">
        <v>6489</v>
      </c>
      <c r="C748" s="246"/>
      <c r="D748" s="246" t="s">
        <v>80</v>
      </c>
      <c r="E748" s="249">
        <v>0.0</v>
      </c>
      <c r="F748" s="262"/>
      <c r="G748" s="262"/>
      <c r="H748" s="262"/>
      <c r="I748" s="262"/>
      <c r="J748" s="251">
        <f t="shared" si="462"/>
        <v>0</v>
      </c>
      <c r="K748" s="252">
        <f t="shared" si="463"/>
        <v>0</v>
      </c>
      <c r="L748" s="214"/>
      <c r="M748" s="253"/>
      <c r="N748" s="254"/>
      <c r="O748" s="214"/>
      <c r="P748" s="227"/>
      <c r="Q748" s="214"/>
      <c r="R748" s="250">
        <v>0.0</v>
      </c>
      <c r="S748" s="262"/>
      <c r="T748" s="262"/>
      <c r="U748" s="262"/>
      <c r="V748" s="262"/>
      <c r="W748" s="250">
        <f t="shared" si="465"/>
        <v>0</v>
      </c>
      <c r="X748" s="250">
        <f t="shared" si="495"/>
        <v>0</v>
      </c>
      <c r="Y748" s="250">
        <f t="shared" si="525"/>
        <v>0</v>
      </c>
      <c r="Z748" s="214" t="str">
        <f t="shared" si="542"/>
        <v>TIDAK SAMA</v>
      </c>
      <c r="AA748" s="214" t="str">
        <f t="shared" si="543"/>
        <v>SAMA</v>
      </c>
      <c r="AB748" s="246" t="s">
        <v>6462</v>
      </c>
      <c r="AC748" s="246"/>
      <c r="AD748" s="249">
        <v>2.0</v>
      </c>
      <c r="AE748" s="281"/>
      <c r="AF748" s="214" t="str">
        <f t="shared" si="544"/>
        <v>TIDAK SAMA</v>
      </c>
      <c r="AG748" s="214" t="str">
        <f t="shared" si="545"/>
        <v>SAMA</v>
      </c>
      <c r="AH748" s="246" t="s">
        <v>6462</v>
      </c>
      <c r="AI748" s="246"/>
      <c r="AJ748" s="250">
        <v>2.0</v>
      </c>
      <c r="AK748" s="214" t="str">
        <f t="shared" si="546"/>
        <v>normal</v>
      </c>
    </row>
    <row r="749" ht="15.0" customHeight="1">
      <c r="A749" s="214"/>
      <c r="B749" s="246" t="s">
        <v>6490</v>
      </c>
      <c r="C749" s="246"/>
      <c r="D749" s="246" t="s">
        <v>80</v>
      </c>
      <c r="E749" s="249">
        <v>0.0</v>
      </c>
      <c r="F749" s="262"/>
      <c r="G749" s="262"/>
      <c r="H749" s="262"/>
      <c r="I749" s="262"/>
      <c r="J749" s="251">
        <f t="shared" si="462"/>
        <v>0</v>
      </c>
      <c r="K749" s="252">
        <f t="shared" si="463"/>
        <v>0</v>
      </c>
      <c r="L749" s="214"/>
      <c r="M749" s="253" t="s">
        <v>6490</v>
      </c>
      <c r="N749" s="254">
        <v>4.0</v>
      </c>
      <c r="O749" s="214" t="str">
        <f t="shared" ref="O749:O751" si="547">IF(E749=N749,"Sama","Tidak Sama")</f>
        <v>Tidak Sama</v>
      </c>
      <c r="P749" s="227"/>
      <c r="Q749" s="214"/>
      <c r="R749" s="250">
        <v>0.0</v>
      </c>
      <c r="S749" s="262"/>
      <c r="T749" s="262"/>
      <c r="U749" s="262"/>
      <c r="V749" s="262"/>
      <c r="W749" s="250">
        <f t="shared" si="465"/>
        <v>0</v>
      </c>
      <c r="X749" s="250">
        <f t="shared" si="495"/>
        <v>0</v>
      </c>
      <c r="Y749" s="250">
        <f t="shared" si="525"/>
        <v>0</v>
      </c>
      <c r="Z749" s="214" t="str">
        <f t="shared" si="542"/>
        <v>TIDAK SAMA</v>
      </c>
      <c r="AA749" s="214" t="str">
        <f t="shared" si="543"/>
        <v>TIDAK SAMA</v>
      </c>
      <c r="AB749" s="246" t="s">
        <v>6491</v>
      </c>
      <c r="AC749" s="246" t="s">
        <v>6492</v>
      </c>
      <c r="AD749" s="249">
        <v>4.0</v>
      </c>
      <c r="AE749" s="281"/>
      <c r="AF749" s="214" t="str">
        <f t="shared" si="544"/>
        <v>TIDAK SAMA</v>
      </c>
      <c r="AG749" s="214" t="str">
        <f t="shared" si="545"/>
        <v>SAMA</v>
      </c>
      <c r="AH749" s="246" t="s">
        <v>6493</v>
      </c>
      <c r="AI749" s="246" t="s">
        <v>6492</v>
      </c>
      <c r="AJ749" s="250">
        <v>1.0</v>
      </c>
      <c r="AK749" s="214" t="str">
        <f t="shared" si="546"/>
        <v>normal</v>
      </c>
    </row>
    <row r="750" ht="15.0" customHeight="1">
      <c r="A750" s="214"/>
      <c r="B750" s="246" t="s">
        <v>6494</v>
      </c>
      <c r="C750" s="246"/>
      <c r="D750" s="246" t="s">
        <v>80</v>
      </c>
      <c r="E750" s="249">
        <v>0.0</v>
      </c>
      <c r="F750" s="262"/>
      <c r="G750" s="262"/>
      <c r="H750" s="262"/>
      <c r="I750" s="262"/>
      <c r="J750" s="251">
        <f t="shared" si="462"/>
        <v>0</v>
      </c>
      <c r="K750" s="252">
        <f t="shared" si="463"/>
        <v>0</v>
      </c>
      <c r="L750" s="214"/>
      <c r="M750" s="253" t="s">
        <v>6495</v>
      </c>
      <c r="N750" s="254">
        <v>2.0</v>
      </c>
      <c r="O750" s="214" t="str">
        <f t="shared" si="547"/>
        <v>Tidak Sama</v>
      </c>
      <c r="P750" s="227"/>
      <c r="Q750" s="214"/>
      <c r="R750" s="250">
        <v>0.0</v>
      </c>
      <c r="S750" s="262"/>
      <c r="T750" s="262"/>
      <c r="U750" s="262"/>
      <c r="V750" s="262"/>
      <c r="W750" s="250">
        <f t="shared" si="465"/>
        <v>0</v>
      </c>
      <c r="X750" s="250">
        <f t="shared" si="495"/>
        <v>0</v>
      </c>
      <c r="Y750" s="250">
        <f t="shared" si="525"/>
        <v>0</v>
      </c>
      <c r="Z750" s="214" t="str">
        <f t="shared" si="542"/>
        <v>TIDAK SAMA</v>
      </c>
      <c r="AA750" s="214" t="str">
        <f t="shared" si="543"/>
        <v>TIDAK SAMA</v>
      </c>
      <c r="AB750" s="246" t="s">
        <v>6496</v>
      </c>
      <c r="AC750" s="246" t="s">
        <v>738</v>
      </c>
      <c r="AD750" s="249">
        <v>3.0</v>
      </c>
      <c r="AE750" s="281"/>
      <c r="AF750" s="214" t="str">
        <f t="shared" si="544"/>
        <v>TIDAK SAMA</v>
      </c>
      <c r="AG750" s="214" t="str">
        <f t="shared" si="545"/>
        <v>SAMA</v>
      </c>
      <c r="AH750" s="246" t="s">
        <v>6496</v>
      </c>
      <c r="AI750" s="246" t="s">
        <v>738</v>
      </c>
      <c r="AJ750" s="250">
        <v>6.0</v>
      </c>
      <c r="AK750" s="214" t="str">
        <f t="shared" si="546"/>
        <v>normal</v>
      </c>
    </row>
    <row r="751" ht="15.0" customHeight="1">
      <c r="A751" s="214"/>
      <c r="B751" s="246" t="s">
        <v>6497</v>
      </c>
      <c r="C751" s="246"/>
      <c r="D751" s="246" t="s">
        <v>80</v>
      </c>
      <c r="E751" s="249">
        <v>0.0</v>
      </c>
      <c r="F751" s="262"/>
      <c r="G751" s="262"/>
      <c r="H751" s="262"/>
      <c r="I751" s="262"/>
      <c r="J751" s="251">
        <f t="shared" si="462"/>
        <v>0</v>
      </c>
      <c r="K751" s="252">
        <f t="shared" si="463"/>
        <v>0</v>
      </c>
      <c r="L751" s="214"/>
      <c r="M751" s="253" t="s">
        <v>6497</v>
      </c>
      <c r="N751" s="254">
        <v>2.0</v>
      </c>
      <c r="O751" s="214" t="str">
        <f t="shared" si="547"/>
        <v>Tidak Sama</v>
      </c>
      <c r="P751" s="227"/>
      <c r="Q751" s="214"/>
      <c r="R751" s="250">
        <v>0.0</v>
      </c>
      <c r="S751" s="262"/>
      <c r="T751" s="262"/>
      <c r="U751" s="262"/>
      <c r="V751" s="262"/>
      <c r="W751" s="250">
        <f t="shared" si="465"/>
        <v>0</v>
      </c>
      <c r="X751" s="250">
        <f t="shared" si="495"/>
        <v>0</v>
      </c>
      <c r="Y751" s="250">
        <f t="shared" si="525"/>
        <v>0</v>
      </c>
      <c r="Z751" s="214" t="str">
        <f t="shared" si="542"/>
        <v>TIDAK SAMA</v>
      </c>
      <c r="AA751" s="214" t="str">
        <f t="shared" si="543"/>
        <v>TIDAK SAMA</v>
      </c>
      <c r="AB751" s="246" t="s">
        <v>6463</v>
      </c>
      <c r="AC751" s="246" t="s">
        <v>6464</v>
      </c>
      <c r="AD751" s="249">
        <v>1.0</v>
      </c>
      <c r="AE751" s="281"/>
      <c r="AF751" s="214" t="str">
        <f t="shared" si="544"/>
        <v>TIDAK SAMA</v>
      </c>
      <c r="AG751" s="214" t="str">
        <f t="shared" si="545"/>
        <v>SAMA</v>
      </c>
      <c r="AH751" s="246" t="s">
        <v>6463</v>
      </c>
      <c r="AI751" s="246" t="s">
        <v>6464</v>
      </c>
      <c r="AJ751" s="250">
        <v>0.0</v>
      </c>
      <c r="AK751" s="214" t="str">
        <f t="shared" si="546"/>
        <v>normal</v>
      </c>
    </row>
    <row r="752" ht="15.0" customHeight="1">
      <c r="A752" s="214"/>
      <c r="B752" s="246" t="s">
        <v>6498</v>
      </c>
      <c r="C752" s="246"/>
      <c r="D752" s="246" t="s">
        <v>80</v>
      </c>
      <c r="E752" s="249">
        <v>0.0</v>
      </c>
      <c r="F752" s="262"/>
      <c r="G752" s="262"/>
      <c r="H752" s="262"/>
      <c r="I752" s="262"/>
      <c r="J752" s="251">
        <f t="shared" si="462"/>
        <v>0</v>
      </c>
      <c r="K752" s="252">
        <f t="shared" si="463"/>
        <v>0</v>
      </c>
      <c r="L752" s="214"/>
      <c r="M752" s="253"/>
      <c r="N752" s="254"/>
      <c r="O752" s="214"/>
      <c r="P752" s="227"/>
      <c r="Q752" s="255"/>
      <c r="R752" s="250">
        <v>0.0</v>
      </c>
      <c r="S752" s="262"/>
      <c r="T752" s="262"/>
      <c r="U752" s="262"/>
      <c r="V752" s="262"/>
      <c r="W752" s="250">
        <f t="shared" si="465"/>
        <v>0</v>
      </c>
      <c r="X752" s="250">
        <f t="shared" si="495"/>
        <v>0</v>
      </c>
      <c r="Y752" s="250">
        <f t="shared" si="525"/>
        <v>0</v>
      </c>
      <c r="Z752" s="214" t="str">
        <f t="shared" si="542"/>
        <v>TIDAK SAMA</v>
      </c>
      <c r="AA752" s="214" t="str">
        <f t="shared" si="543"/>
        <v>SAMA</v>
      </c>
      <c r="AB752" s="246" t="s">
        <v>6465</v>
      </c>
      <c r="AC752" s="246"/>
      <c r="AD752" s="249">
        <v>2.0</v>
      </c>
      <c r="AE752" s="281"/>
      <c r="AF752" s="214" t="str">
        <f t="shared" si="544"/>
        <v>TIDAK SAMA</v>
      </c>
      <c r="AG752" s="214" t="str">
        <f t="shared" si="545"/>
        <v>SAMA</v>
      </c>
      <c r="AH752" s="246" t="s">
        <v>6465</v>
      </c>
      <c r="AI752" s="246"/>
      <c r="AJ752" s="250">
        <v>2.0</v>
      </c>
      <c r="AK752" s="214" t="str">
        <f t="shared" si="546"/>
        <v>normal</v>
      </c>
    </row>
    <row r="753" ht="15.0" customHeight="1">
      <c r="A753" s="214"/>
      <c r="B753" s="246" t="s">
        <v>6499</v>
      </c>
      <c r="C753" s="246"/>
      <c r="D753" s="246" t="s">
        <v>101</v>
      </c>
      <c r="E753" s="249">
        <v>0.0</v>
      </c>
      <c r="F753" s="262"/>
      <c r="G753" s="262"/>
      <c r="H753" s="262"/>
      <c r="I753" s="262"/>
      <c r="J753" s="251">
        <f t="shared" si="462"/>
        <v>0</v>
      </c>
      <c r="K753" s="252">
        <f t="shared" si="463"/>
        <v>0</v>
      </c>
      <c r="L753" s="214"/>
      <c r="M753" s="253" t="s">
        <v>6499</v>
      </c>
      <c r="N753" s="254">
        <v>1.0</v>
      </c>
      <c r="O753" s="214" t="str">
        <f t="shared" ref="O753:O756" si="548">IF(E753=N753,"Sama","Tidak Sama")</f>
        <v>Tidak Sama</v>
      </c>
      <c r="P753" s="227"/>
      <c r="Q753" s="214"/>
      <c r="R753" s="250">
        <v>0.0</v>
      </c>
      <c r="S753" s="262"/>
      <c r="T753" s="262"/>
      <c r="U753" s="262"/>
      <c r="V753" s="262"/>
      <c r="W753" s="250">
        <f t="shared" si="465"/>
        <v>0</v>
      </c>
      <c r="X753" s="250">
        <f t="shared" si="495"/>
        <v>0</v>
      </c>
      <c r="Y753" s="250">
        <f t="shared" si="525"/>
        <v>0</v>
      </c>
      <c r="Z753" s="214" t="str">
        <f t="shared" si="542"/>
        <v>TIDAK SAMA</v>
      </c>
      <c r="AA753" s="214" t="str">
        <f t="shared" si="543"/>
        <v>TIDAK SAMA</v>
      </c>
      <c r="AB753" s="246" t="s">
        <v>6466</v>
      </c>
      <c r="AC753" s="246" t="s">
        <v>6467</v>
      </c>
      <c r="AD753" s="249">
        <v>1.0</v>
      </c>
      <c r="AE753" s="281"/>
      <c r="AF753" s="214" t="str">
        <f t="shared" si="544"/>
        <v>TIDAK SAMA</v>
      </c>
      <c r="AG753" s="214" t="str">
        <f t="shared" si="545"/>
        <v>SAMA</v>
      </c>
      <c r="AH753" s="246" t="s">
        <v>6466</v>
      </c>
      <c r="AI753" s="246" t="s">
        <v>6467</v>
      </c>
      <c r="AJ753" s="250">
        <v>1.0</v>
      </c>
      <c r="AK753" s="214" t="str">
        <f t="shared" si="546"/>
        <v>normal</v>
      </c>
    </row>
    <row r="754" ht="15.0" customHeight="1">
      <c r="A754" s="214"/>
      <c r="B754" s="246" t="s">
        <v>6500</v>
      </c>
      <c r="C754" s="246"/>
      <c r="D754" s="247" t="s">
        <v>96</v>
      </c>
      <c r="E754" s="249">
        <v>0.0</v>
      </c>
      <c r="F754" s="249"/>
      <c r="G754" s="249"/>
      <c r="H754" s="249"/>
      <c r="I754" s="249"/>
      <c r="J754" s="251">
        <f t="shared" si="462"/>
        <v>0</v>
      </c>
      <c r="K754" s="252">
        <f t="shared" si="463"/>
        <v>0</v>
      </c>
      <c r="L754" s="214"/>
      <c r="M754" s="253" t="s">
        <v>6500</v>
      </c>
      <c r="N754" s="254">
        <v>2.0</v>
      </c>
      <c r="O754" s="214" t="str">
        <f t="shared" si="548"/>
        <v>Tidak Sama</v>
      </c>
      <c r="P754" s="227"/>
      <c r="Q754" s="214"/>
      <c r="R754" s="250">
        <v>0.0</v>
      </c>
      <c r="S754" s="249"/>
      <c r="T754" s="249"/>
      <c r="U754" s="249"/>
      <c r="V754" s="249"/>
      <c r="W754" s="250">
        <f t="shared" si="465"/>
        <v>0</v>
      </c>
      <c r="X754" s="250">
        <f t="shared" si="495"/>
        <v>0</v>
      </c>
      <c r="Y754" s="250">
        <f t="shared" si="525"/>
        <v>0</v>
      </c>
      <c r="Z754" s="214" t="str">
        <f t="shared" si="542"/>
        <v>TIDAK SAMA</v>
      </c>
      <c r="AA754" s="214" t="str">
        <f t="shared" si="543"/>
        <v>TIDAK SAMA</v>
      </c>
      <c r="AB754" s="246" t="s">
        <v>6470</v>
      </c>
      <c r="AC754" s="246" t="s">
        <v>6469</v>
      </c>
      <c r="AD754" s="249">
        <v>4.0</v>
      </c>
      <c r="AE754" s="281"/>
      <c r="AF754" s="214" t="str">
        <f t="shared" si="544"/>
        <v>TIDAK SAMA</v>
      </c>
      <c r="AG754" s="214" t="str">
        <f t="shared" si="545"/>
        <v>SAMA</v>
      </c>
      <c r="AH754" s="246" t="s">
        <v>6470</v>
      </c>
      <c r="AI754" s="246" t="s">
        <v>6469</v>
      </c>
      <c r="AJ754" s="250">
        <v>3.0</v>
      </c>
      <c r="AK754" s="214" t="str">
        <f t="shared" si="546"/>
        <v>normal</v>
      </c>
    </row>
    <row r="755" ht="15.0" customHeight="1">
      <c r="A755" s="214"/>
      <c r="B755" s="246" t="s">
        <v>6501</v>
      </c>
      <c r="C755" s="246"/>
      <c r="D755" s="246" t="s">
        <v>101</v>
      </c>
      <c r="E755" s="249">
        <v>0.0</v>
      </c>
      <c r="F755" s="262"/>
      <c r="G755" s="262"/>
      <c r="H755" s="262"/>
      <c r="I755" s="262"/>
      <c r="J755" s="251">
        <f t="shared" si="462"/>
        <v>0</v>
      </c>
      <c r="K755" s="252">
        <f t="shared" si="463"/>
        <v>0</v>
      </c>
      <c r="L755" s="214"/>
      <c r="M755" s="253" t="s">
        <v>6501</v>
      </c>
      <c r="N755" s="254">
        <v>8.0</v>
      </c>
      <c r="O755" s="214" t="str">
        <f t="shared" si="548"/>
        <v>Tidak Sama</v>
      </c>
      <c r="P755" s="227"/>
      <c r="Q755" s="214"/>
      <c r="R755" s="250">
        <v>0.0</v>
      </c>
      <c r="S755" s="262"/>
      <c r="T755" s="262"/>
      <c r="U755" s="262"/>
      <c r="V755" s="262"/>
      <c r="W755" s="250">
        <f t="shared" si="465"/>
        <v>0</v>
      </c>
      <c r="X755" s="250">
        <f t="shared" si="495"/>
        <v>0</v>
      </c>
      <c r="Y755" s="250">
        <f t="shared" si="525"/>
        <v>0</v>
      </c>
      <c r="Z755" s="214" t="str">
        <f t="shared" si="542"/>
        <v>TIDAK SAMA</v>
      </c>
      <c r="AA755" s="214" t="str">
        <f t="shared" si="543"/>
        <v>SAMA</v>
      </c>
      <c r="AB755" s="246" t="s">
        <v>6472</v>
      </c>
      <c r="AC755" s="246"/>
      <c r="AD755" s="249">
        <v>1.0</v>
      </c>
      <c r="AE755" s="281"/>
      <c r="AF755" s="214" t="str">
        <f t="shared" si="544"/>
        <v>TIDAK SAMA</v>
      </c>
      <c r="AG755" s="214" t="str">
        <f t="shared" si="545"/>
        <v>SAMA</v>
      </c>
      <c r="AH755" s="246" t="s">
        <v>6472</v>
      </c>
      <c r="AI755" s="246"/>
      <c r="AJ755" s="250">
        <v>1.0</v>
      </c>
      <c r="AK755" s="214" t="str">
        <f t="shared" si="546"/>
        <v>normal</v>
      </c>
    </row>
    <row r="756" ht="15.0" customHeight="1">
      <c r="A756" s="214"/>
      <c r="B756" s="246" t="s">
        <v>6502</v>
      </c>
      <c r="C756" s="246"/>
      <c r="D756" s="247" t="s">
        <v>80</v>
      </c>
      <c r="E756" s="249">
        <v>0.0</v>
      </c>
      <c r="F756" s="249"/>
      <c r="G756" s="249"/>
      <c r="H756" s="249"/>
      <c r="I756" s="249"/>
      <c r="J756" s="251">
        <f t="shared" si="462"/>
        <v>0</v>
      </c>
      <c r="K756" s="252">
        <f t="shared" si="463"/>
        <v>0</v>
      </c>
      <c r="L756" s="214"/>
      <c r="M756" s="253" t="s">
        <v>6502</v>
      </c>
      <c r="N756" s="254">
        <v>1.0</v>
      </c>
      <c r="O756" s="214" t="str">
        <f t="shared" si="548"/>
        <v>Tidak Sama</v>
      </c>
      <c r="P756" s="227"/>
      <c r="Q756" s="255"/>
      <c r="R756" s="250">
        <v>0.0</v>
      </c>
      <c r="S756" s="249"/>
      <c r="T756" s="249"/>
      <c r="U756" s="249"/>
      <c r="V756" s="249"/>
      <c r="W756" s="250">
        <f t="shared" si="465"/>
        <v>0</v>
      </c>
      <c r="X756" s="250">
        <f t="shared" si="495"/>
        <v>0</v>
      </c>
      <c r="Y756" s="250">
        <f t="shared" si="525"/>
        <v>0</v>
      </c>
      <c r="Z756" s="214" t="str">
        <f t="shared" si="542"/>
        <v>TIDAK SAMA</v>
      </c>
      <c r="AA756" s="214" t="str">
        <f t="shared" si="543"/>
        <v>SAMA</v>
      </c>
      <c r="AB756" s="246" t="s">
        <v>6476</v>
      </c>
      <c r="AC756" s="246"/>
      <c r="AD756" s="249">
        <v>1.0</v>
      </c>
      <c r="AE756" s="281"/>
      <c r="AF756" s="214" t="str">
        <f t="shared" si="544"/>
        <v>TIDAK SAMA</v>
      </c>
      <c r="AG756" s="214" t="str">
        <f t="shared" si="545"/>
        <v>SAMA</v>
      </c>
      <c r="AH756" s="246" t="s">
        <v>6476</v>
      </c>
      <c r="AI756" s="246"/>
      <c r="AJ756" s="250">
        <v>1.0</v>
      </c>
      <c r="AK756" s="214" t="str">
        <f t="shared" si="546"/>
        <v>normal</v>
      </c>
    </row>
    <row r="757" ht="15.0" customHeight="1">
      <c r="A757" s="214"/>
      <c r="B757" s="265" t="s">
        <v>6503</v>
      </c>
      <c r="C757" s="246"/>
      <c r="D757" s="246" t="s">
        <v>80</v>
      </c>
      <c r="E757" s="257">
        <v>3.0</v>
      </c>
      <c r="F757" s="252"/>
      <c r="G757" s="252"/>
      <c r="H757" s="252"/>
      <c r="I757" s="259"/>
      <c r="J757" s="251">
        <f t="shared" si="462"/>
        <v>0</v>
      </c>
      <c r="K757" s="252">
        <f t="shared" si="463"/>
        <v>3</v>
      </c>
      <c r="L757" s="214"/>
      <c r="M757" s="227"/>
      <c r="N757" s="336"/>
      <c r="O757" s="337"/>
      <c r="P757" s="227"/>
      <c r="Q757" s="214"/>
      <c r="R757" s="258">
        <v>3.0</v>
      </c>
      <c r="S757" s="252"/>
      <c r="T757" s="252"/>
      <c r="U757" s="252"/>
      <c r="V757" s="259"/>
      <c r="W757" s="250">
        <f t="shared" si="465"/>
        <v>0</v>
      </c>
      <c r="X757" s="250">
        <f t="shared" si="495"/>
        <v>3</v>
      </c>
      <c r="Y757" s="250">
        <f t="shared" si="525"/>
        <v>0</v>
      </c>
      <c r="Z757" s="214" t="str">
        <f t="shared" si="542"/>
        <v>TIDAK SAMA</v>
      </c>
      <c r="AA757" s="214" t="str">
        <f t="shared" si="543"/>
        <v>SAMA</v>
      </c>
      <c r="AB757" s="246" t="s">
        <v>6478</v>
      </c>
      <c r="AC757" s="246"/>
      <c r="AD757" s="249">
        <v>4.0</v>
      </c>
      <c r="AE757" s="281"/>
      <c r="AF757" s="214" t="str">
        <f t="shared" si="544"/>
        <v>TIDAK SAMA</v>
      </c>
      <c r="AG757" s="214" t="str">
        <f t="shared" si="545"/>
        <v>SAMA</v>
      </c>
      <c r="AH757" s="246" t="s">
        <v>6478</v>
      </c>
      <c r="AI757" s="246"/>
      <c r="AJ757" s="250">
        <v>4.0</v>
      </c>
      <c r="AK757" s="214" t="str">
        <f t="shared" si="546"/>
        <v>normal</v>
      </c>
    </row>
    <row r="758" ht="15.0" customHeight="1">
      <c r="A758" s="214"/>
      <c r="B758" s="246" t="s">
        <v>6504</v>
      </c>
      <c r="C758" s="246"/>
      <c r="D758" s="247" t="s">
        <v>80</v>
      </c>
      <c r="E758" s="249">
        <v>0.0</v>
      </c>
      <c r="F758" s="262"/>
      <c r="G758" s="262"/>
      <c r="H758" s="262"/>
      <c r="I758" s="262"/>
      <c r="J758" s="251">
        <f t="shared" si="462"/>
        <v>0</v>
      </c>
      <c r="K758" s="252">
        <f t="shared" si="463"/>
        <v>0</v>
      </c>
      <c r="L758" s="214"/>
      <c r="M758" s="253"/>
      <c r="N758" s="254"/>
      <c r="O758" s="214"/>
      <c r="P758" s="227"/>
      <c r="Q758" s="214"/>
      <c r="R758" s="250">
        <v>0.0</v>
      </c>
      <c r="S758" s="262"/>
      <c r="T758" s="262"/>
      <c r="U758" s="262"/>
      <c r="V758" s="262"/>
      <c r="W758" s="250">
        <f t="shared" si="465"/>
        <v>0</v>
      </c>
      <c r="X758" s="250">
        <f t="shared" si="495"/>
        <v>0</v>
      </c>
      <c r="Y758" s="250">
        <f t="shared" si="525"/>
        <v>0</v>
      </c>
      <c r="Z758" s="214"/>
      <c r="AA758" s="214"/>
      <c r="AB758" s="246"/>
      <c r="AC758" s="246"/>
      <c r="AD758" s="249"/>
      <c r="AE758" s="281"/>
      <c r="AF758" s="214"/>
      <c r="AG758" s="214"/>
      <c r="AH758" s="246"/>
      <c r="AI758" s="246"/>
      <c r="AJ758" s="250"/>
      <c r="AK758" s="214"/>
    </row>
    <row r="759" ht="15.0" customHeight="1">
      <c r="A759" s="214"/>
      <c r="B759" s="246" t="s">
        <v>1589</v>
      </c>
      <c r="C759" s="246"/>
      <c r="D759" s="247" t="s">
        <v>80</v>
      </c>
      <c r="E759" s="249">
        <v>0.0</v>
      </c>
      <c r="F759" s="262"/>
      <c r="G759" s="262"/>
      <c r="H759" s="262"/>
      <c r="I759" s="262"/>
      <c r="J759" s="251">
        <f t="shared" si="462"/>
        <v>0</v>
      </c>
      <c r="K759" s="252">
        <f t="shared" si="463"/>
        <v>0</v>
      </c>
      <c r="L759" s="214"/>
      <c r="M759" s="253" t="s">
        <v>1589</v>
      </c>
      <c r="N759" s="254">
        <v>2.0</v>
      </c>
      <c r="O759" s="214" t="str">
        <f>IF(E759=N759,"Sama","Tidak Sama")</f>
        <v>Tidak Sama</v>
      </c>
      <c r="P759" s="227"/>
      <c r="Q759" s="214"/>
      <c r="R759" s="250">
        <v>0.0</v>
      </c>
      <c r="S759" s="262"/>
      <c r="T759" s="262"/>
      <c r="U759" s="262"/>
      <c r="V759" s="262"/>
      <c r="W759" s="250">
        <f t="shared" si="465"/>
        <v>0</v>
      </c>
      <c r="X759" s="250">
        <f t="shared" si="495"/>
        <v>0</v>
      </c>
      <c r="Y759" s="250">
        <f t="shared" si="525"/>
        <v>0</v>
      </c>
      <c r="Z759" s="214" t="str">
        <f t="shared" ref="Z759:Z760" si="549">IF(AB759=B759,"SAMA","TIDAK SAMA")</f>
        <v>TIDAK SAMA</v>
      </c>
      <c r="AA759" s="214" t="str">
        <f t="shared" ref="AA759:AA760" si="550">IF(C759=AC759,"SAMA","TIDAK SAMA")</f>
        <v>TIDAK SAMA</v>
      </c>
      <c r="AB759" s="246" t="s">
        <v>6480</v>
      </c>
      <c r="AC759" s="246" t="s">
        <v>6481</v>
      </c>
      <c r="AD759" s="249">
        <v>6.0</v>
      </c>
      <c r="AE759" s="281"/>
      <c r="AF759" s="214" t="str">
        <f t="shared" ref="AF759:AF760" si="551">IF(B759=AH759,"SAMA","TIDAK SAMA")</f>
        <v>TIDAK SAMA</v>
      </c>
      <c r="AG759" s="214" t="str">
        <f t="shared" ref="AG759:AG760" si="552">IF(AC759=AI759,"SAMA","TIDAK")</f>
        <v>SAMA</v>
      </c>
      <c r="AH759" s="246" t="s">
        <v>6480</v>
      </c>
      <c r="AI759" s="246" t="s">
        <v>6481</v>
      </c>
      <c r="AJ759" s="250">
        <v>6.0</v>
      </c>
      <c r="AK759" s="214" t="str">
        <f t="shared" ref="AK759:AK760" si="553">IF(Y759&lt;0,"tidak normal","normal")</f>
        <v>normal</v>
      </c>
    </row>
    <row r="760" ht="15.0" customHeight="1">
      <c r="A760" s="214"/>
      <c r="B760" s="246" t="s">
        <v>6505</v>
      </c>
      <c r="C760" s="246"/>
      <c r="D760" s="247" t="s">
        <v>80</v>
      </c>
      <c r="E760" s="249">
        <v>0.0</v>
      </c>
      <c r="F760" s="249"/>
      <c r="G760" s="249"/>
      <c r="H760" s="249"/>
      <c r="I760" s="249"/>
      <c r="J760" s="251">
        <f t="shared" si="462"/>
        <v>0</v>
      </c>
      <c r="K760" s="252">
        <f t="shared" si="463"/>
        <v>0</v>
      </c>
      <c r="L760" s="214"/>
      <c r="M760" s="253"/>
      <c r="N760" s="254"/>
      <c r="O760" s="214"/>
      <c r="P760" s="227"/>
      <c r="Q760" s="214"/>
      <c r="R760" s="250">
        <v>0.0</v>
      </c>
      <c r="S760" s="249"/>
      <c r="T760" s="249"/>
      <c r="U760" s="249"/>
      <c r="V760" s="249"/>
      <c r="W760" s="250">
        <f t="shared" si="465"/>
        <v>0</v>
      </c>
      <c r="X760" s="250">
        <f t="shared" si="495"/>
        <v>0</v>
      </c>
      <c r="Y760" s="250">
        <f t="shared" si="525"/>
        <v>0</v>
      </c>
      <c r="Z760" s="214" t="str">
        <f t="shared" si="549"/>
        <v>TIDAK SAMA</v>
      </c>
      <c r="AA760" s="214" t="str">
        <f t="shared" si="550"/>
        <v>SAMA</v>
      </c>
      <c r="AB760" s="246" t="s">
        <v>6488</v>
      </c>
      <c r="AC760" s="246"/>
      <c r="AD760" s="249">
        <v>34.0</v>
      </c>
      <c r="AE760" s="281"/>
      <c r="AF760" s="214" t="str">
        <f t="shared" si="551"/>
        <v>TIDAK SAMA</v>
      </c>
      <c r="AG760" s="214" t="str">
        <f t="shared" si="552"/>
        <v>SAMA</v>
      </c>
      <c r="AH760" s="246" t="s">
        <v>6488</v>
      </c>
      <c r="AI760" s="246"/>
      <c r="AJ760" s="250">
        <v>10.0</v>
      </c>
      <c r="AK760" s="214" t="str">
        <f t="shared" si="553"/>
        <v>normal</v>
      </c>
    </row>
    <row r="761" ht="15.0" customHeight="1">
      <c r="A761" s="214"/>
      <c r="B761" s="261" t="s">
        <v>6506</v>
      </c>
      <c r="C761" s="247"/>
      <c r="D761" s="247" t="s">
        <v>80</v>
      </c>
      <c r="E761" s="257">
        <v>14.0</v>
      </c>
      <c r="F761" s="266"/>
      <c r="G761" s="266"/>
      <c r="H761" s="262"/>
      <c r="I761" s="262"/>
      <c r="J761" s="251">
        <f t="shared" si="462"/>
        <v>0</v>
      </c>
      <c r="K761" s="252">
        <f t="shared" si="463"/>
        <v>14</v>
      </c>
      <c r="L761" s="214"/>
      <c r="M761" s="263"/>
      <c r="N761" s="254"/>
      <c r="O761" s="214"/>
      <c r="P761" s="227"/>
      <c r="Q761" s="214"/>
      <c r="R761" s="258">
        <v>9.0</v>
      </c>
      <c r="S761" s="266"/>
      <c r="T761" s="266"/>
      <c r="U761" s="262"/>
      <c r="V761" s="262"/>
      <c r="W761" s="250">
        <f t="shared" si="465"/>
        <v>0</v>
      </c>
      <c r="X761" s="250">
        <f t="shared" si="495"/>
        <v>9</v>
      </c>
      <c r="Y761" s="250">
        <f t="shared" si="525"/>
        <v>5</v>
      </c>
      <c r="Z761" s="214"/>
      <c r="AA761" s="214"/>
      <c r="AB761" s="246"/>
      <c r="AC761" s="246"/>
      <c r="AD761" s="249"/>
      <c r="AE761" s="281"/>
      <c r="AF761" s="214"/>
      <c r="AG761" s="214"/>
      <c r="AH761" s="246"/>
      <c r="AI761" s="246"/>
      <c r="AJ761" s="250"/>
      <c r="AK761" s="214"/>
    </row>
    <row r="762" ht="15.0" customHeight="1">
      <c r="A762" s="214"/>
      <c r="B762" s="246" t="s">
        <v>6507</v>
      </c>
      <c r="C762" s="246"/>
      <c r="D762" s="247" t="s">
        <v>80</v>
      </c>
      <c r="E762" s="249">
        <v>0.0</v>
      </c>
      <c r="F762" s="262"/>
      <c r="G762" s="262"/>
      <c r="H762" s="262"/>
      <c r="I762" s="262"/>
      <c r="J762" s="251">
        <f t="shared" si="462"/>
        <v>0</v>
      </c>
      <c r="K762" s="252">
        <f t="shared" si="463"/>
        <v>0</v>
      </c>
      <c r="L762" s="214"/>
      <c r="M762" s="253" t="s">
        <v>6508</v>
      </c>
      <c r="N762" s="254">
        <v>10.0</v>
      </c>
      <c r="O762" s="214" t="str">
        <f t="shared" ref="O762:O767" si="554">IF(E762=N762,"Sama","Tidak Sama")</f>
        <v>Tidak Sama</v>
      </c>
      <c r="P762" s="227"/>
      <c r="Q762" s="214"/>
      <c r="R762" s="250">
        <v>0.0</v>
      </c>
      <c r="S762" s="262"/>
      <c r="T762" s="262"/>
      <c r="U762" s="262"/>
      <c r="V762" s="262"/>
      <c r="W762" s="250">
        <f t="shared" si="465"/>
        <v>0</v>
      </c>
      <c r="X762" s="250">
        <f t="shared" si="495"/>
        <v>0</v>
      </c>
      <c r="Y762" s="250">
        <f t="shared" si="525"/>
        <v>0</v>
      </c>
      <c r="Z762" s="214" t="str">
        <f t="shared" ref="Z762:Z766" si="555">IF(AB762=B762,"SAMA","TIDAK SAMA")</f>
        <v>TIDAK SAMA</v>
      </c>
      <c r="AA762" s="214" t="str">
        <f t="shared" ref="AA762:AA766" si="556">IF(C762=AC762,"SAMA","TIDAK SAMA")</f>
        <v>SAMA</v>
      </c>
      <c r="AB762" s="246" t="s">
        <v>6497</v>
      </c>
      <c r="AC762" s="246"/>
      <c r="AD762" s="249">
        <v>8.0</v>
      </c>
      <c r="AE762" s="281"/>
      <c r="AF762" s="214" t="str">
        <f t="shared" ref="AF762:AF766" si="557">IF(B762=AH762,"SAMA","TIDAK SAMA")</f>
        <v>TIDAK SAMA</v>
      </c>
      <c r="AG762" s="214" t="str">
        <f t="shared" ref="AG762:AG766" si="558">IF(AC762=AI762,"SAMA","TIDAK")</f>
        <v>SAMA</v>
      </c>
      <c r="AH762" s="246" t="s">
        <v>6497</v>
      </c>
      <c r="AI762" s="246"/>
      <c r="AJ762" s="250">
        <v>2.0</v>
      </c>
      <c r="AK762" s="214" t="str">
        <f t="shared" ref="AK762:AK775" si="559">IF(Y762&lt;0,"tidak normal","normal")</f>
        <v>normal</v>
      </c>
    </row>
    <row r="763" ht="15.0" customHeight="1">
      <c r="A763" s="214"/>
      <c r="B763" s="246" t="s">
        <v>6509</v>
      </c>
      <c r="C763" s="246" t="s">
        <v>6510</v>
      </c>
      <c r="D763" s="246" t="s">
        <v>101</v>
      </c>
      <c r="E763" s="249">
        <v>0.0</v>
      </c>
      <c r="F763" s="262"/>
      <c r="G763" s="262"/>
      <c r="H763" s="262"/>
      <c r="I763" s="262"/>
      <c r="J763" s="251">
        <f t="shared" si="462"/>
        <v>0</v>
      </c>
      <c r="K763" s="252">
        <f t="shared" si="463"/>
        <v>0</v>
      </c>
      <c r="L763" s="214"/>
      <c r="M763" s="253" t="s">
        <v>6509</v>
      </c>
      <c r="N763" s="254">
        <v>1.0</v>
      </c>
      <c r="O763" s="214" t="str">
        <f t="shared" si="554"/>
        <v>Tidak Sama</v>
      </c>
      <c r="P763" s="227"/>
      <c r="Q763" s="255"/>
      <c r="R763" s="250">
        <v>0.0</v>
      </c>
      <c r="S763" s="262"/>
      <c r="T763" s="262"/>
      <c r="U763" s="262"/>
      <c r="V763" s="262"/>
      <c r="W763" s="250">
        <f t="shared" si="465"/>
        <v>0</v>
      </c>
      <c r="X763" s="250">
        <f t="shared" si="495"/>
        <v>0</v>
      </c>
      <c r="Y763" s="250">
        <f t="shared" si="525"/>
        <v>0</v>
      </c>
      <c r="Z763" s="214" t="str">
        <f t="shared" si="555"/>
        <v>TIDAK SAMA</v>
      </c>
      <c r="AA763" s="214" t="str">
        <f t="shared" si="556"/>
        <v>TIDAK SAMA</v>
      </c>
      <c r="AB763" s="246" t="s">
        <v>6499</v>
      </c>
      <c r="AC763" s="246"/>
      <c r="AD763" s="249">
        <v>1.0</v>
      </c>
      <c r="AE763" s="281"/>
      <c r="AF763" s="214" t="str">
        <f t="shared" si="557"/>
        <v>TIDAK SAMA</v>
      </c>
      <c r="AG763" s="214" t="str">
        <f t="shared" si="558"/>
        <v>SAMA</v>
      </c>
      <c r="AH763" s="246" t="s">
        <v>6499</v>
      </c>
      <c r="AI763" s="246"/>
      <c r="AJ763" s="250">
        <v>1.0</v>
      </c>
      <c r="AK763" s="214" t="str">
        <f t="shared" si="559"/>
        <v>normal</v>
      </c>
    </row>
    <row r="764" ht="15.0" customHeight="1">
      <c r="A764" s="214"/>
      <c r="B764" s="246" t="s">
        <v>6511</v>
      </c>
      <c r="C764" s="246" t="s">
        <v>6512</v>
      </c>
      <c r="D764" s="246" t="s">
        <v>101</v>
      </c>
      <c r="E764" s="249">
        <v>0.0</v>
      </c>
      <c r="F764" s="262"/>
      <c r="G764" s="262"/>
      <c r="H764" s="262"/>
      <c r="I764" s="262"/>
      <c r="J764" s="251">
        <f t="shared" si="462"/>
        <v>0</v>
      </c>
      <c r="K764" s="252">
        <f t="shared" si="463"/>
        <v>0</v>
      </c>
      <c r="L764" s="214"/>
      <c r="M764" s="253" t="s">
        <v>6511</v>
      </c>
      <c r="N764" s="254">
        <v>2.0</v>
      </c>
      <c r="O764" s="214" t="str">
        <f t="shared" si="554"/>
        <v>Tidak Sama</v>
      </c>
      <c r="P764" s="227"/>
      <c r="Q764" s="214"/>
      <c r="R764" s="250">
        <v>0.0</v>
      </c>
      <c r="S764" s="262"/>
      <c r="T764" s="262"/>
      <c r="U764" s="262"/>
      <c r="V764" s="262"/>
      <c r="W764" s="250">
        <f t="shared" si="465"/>
        <v>0</v>
      </c>
      <c r="X764" s="250">
        <f t="shared" si="495"/>
        <v>0</v>
      </c>
      <c r="Y764" s="250">
        <f t="shared" si="525"/>
        <v>0</v>
      </c>
      <c r="Z764" s="214" t="str">
        <f t="shared" si="555"/>
        <v>TIDAK SAMA</v>
      </c>
      <c r="AA764" s="214" t="str">
        <f t="shared" si="556"/>
        <v>TIDAK SAMA</v>
      </c>
      <c r="AB764" s="246" t="s">
        <v>6500</v>
      </c>
      <c r="AC764" s="246"/>
      <c r="AD764" s="249">
        <v>2.0</v>
      </c>
      <c r="AE764" s="281"/>
      <c r="AF764" s="214" t="str">
        <f t="shared" si="557"/>
        <v>TIDAK SAMA</v>
      </c>
      <c r="AG764" s="214" t="str">
        <f t="shared" si="558"/>
        <v>SAMA</v>
      </c>
      <c r="AH764" s="246" t="s">
        <v>6500</v>
      </c>
      <c r="AI764" s="246"/>
      <c r="AJ764" s="250">
        <v>2.0</v>
      </c>
      <c r="AK764" s="214" t="str">
        <f t="shared" si="559"/>
        <v>normal</v>
      </c>
    </row>
    <row r="765" ht="15.0" customHeight="1">
      <c r="A765" s="214"/>
      <c r="B765" s="246" t="s">
        <v>1969</v>
      </c>
      <c r="C765" s="246" t="s">
        <v>6513</v>
      </c>
      <c r="D765" s="246" t="s">
        <v>101</v>
      </c>
      <c r="E765" s="249">
        <v>0.0</v>
      </c>
      <c r="F765" s="262"/>
      <c r="G765" s="262"/>
      <c r="H765" s="262"/>
      <c r="I765" s="262"/>
      <c r="J765" s="251">
        <f t="shared" si="462"/>
        <v>0</v>
      </c>
      <c r="K765" s="252">
        <f t="shared" si="463"/>
        <v>0</v>
      </c>
      <c r="L765" s="214"/>
      <c r="M765" s="253" t="s">
        <v>1969</v>
      </c>
      <c r="N765" s="254">
        <v>2.0</v>
      </c>
      <c r="O765" s="214" t="str">
        <f t="shared" si="554"/>
        <v>Tidak Sama</v>
      </c>
      <c r="P765" s="227"/>
      <c r="Q765" s="255"/>
      <c r="R765" s="250">
        <v>0.0</v>
      </c>
      <c r="S765" s="262"/>
      <c r="T765" s="262"/>
      <c r="U765" s="262"/>
      <c r="V765" s="262"/>
      <c r="W765" s="250">
        <f t="shared" si="465"/>
        <v>0</v>
      </c>
      <c r="X765" s="250">
        <f t="shared" si="495"/>
        <v>0</v>
      </c>
      <c r="Y765" s="250">
        <f t="shared" si="525"/>
        <v>0</v>
      </c>
      <c r="Z765" s="214" t="str">
        <f t="shared" si="555"/>
        <v>TIDAK SAMA</v>
      </c>
      <c r="AA765" s="214" t="str">
        <f t="shared" si="556"/>
        <v>TIDAK SAMA</v>
      </c>
      <c r="AB765" s="246" t="s">
        <v>6501</v>
      </c>
      <c r="AC765" s="246"/>
      <c r="AD765" s="249">
        <v>8.0</v>
      </c>
      <c r="AE765" s="281"/>
      <c r="AF765" s="214" t="str">
        <f t="shared" si="557"/>
        <v>TIDAK SAMA</v>
      </c>
      <c r="AG765" s="214" t="str">
        <f t="shared" si="558"/>
        <v>SAMA</v>
      </c>
      <c r="AH765" s="246" t="s">
        <v>6501</v>
      </c>
      <c r="AI765" s="246"/>
      <c r="AJ765" s="250">
        <v>6.0</v>
      </c>
      <c r="AK765" s="214" t="str">
        <f t="shared" si="559"/>
        <v>normal</v>
      </c>
    </row>
    <row r="766" ht="15.0" customHeight="1">
      <c r="A766" s="214"/>
      <c r="B766" s="246" t="s">
        <v>6514</v>
      </c>
      <c r="C766" s="246"/>
      <c r="D766" s="246" t="s">
        <v>101</v>
      </c>
      <c r="E766" s="249">
        <v>1.0</v>
      </c>
      <c r="F766" s="262"/>
      <c r="G766" s="262"/>
      <c r="H766" s="262"/>
      <c r="I766" s="262"/>
      <c r="J766" s="251">
        <f t="shared" si="462"/>
        <v>0</v>
      </c>
      <c r="K766" s="252">
        <f t="shared" si="463"/>
        <v>1</v>
      </c>
      <c r="L766" s="214"/>
      <c r="M766" s="253" t="s">
        <v>1969</v>
      </c>
      <c r="N766" s="254">
        <v>2.0</v>
      </c>
      <c r="O766" s="214" t="str">
        <f t="shared" si="554"/>
        <v>Tidak Sama</v>
      </c>
      <c r="P766" s="227"/>
      <c r="Q766" s="214"/>
      <c r="R766" s="250">
        <v>0.0</v>
      </c>
      <c r="S766" s="262"/>
      <c r="T766" s="262"/>
      <c r="U766" s="262"/>
      <c r="V766" s="262"/>
      <c r="W766" s="250">
        <f t="shared" si="465"/>
        <v>0</v>
      </c>
      <c r="X766" s="250">
        <f t="shared" si="495"/>
        <v>0</v>
      </c>
      <c r="Y766" s="250">
        <f t="shared" si="525"/>
        <v>1</v>
      </c>
      <c r="Z766" s="214" t="str">
        <f t="shared" si="555"/>
        <v>TIDAK SAMA</v>
      </c>
      <c r="AA766" s="214" t="str">
        <f t="shared" si="556"/>
        <v>SAMA</v>
      </c>
      <c r="AB766" s="246" t="s">
        <v>6502</v>
      </c>
      <c r="AC766" s="246"/>
      <c r="AD766" s="249">
        <v>1.0</v>
      </c>
      <c r="AE766" s="281"/>
      <c r="AF766" s="214" t="str">
        <f t="shared" si="557"/>
        <v>TIDAK SAMA</v>
      </c>
      <c r="AG766" s="214" t="str">
        <f t="shared" si="558"/>
        <v>SAMA</v>
      </c>
      <c r="AH766" s="246" t="s">
        <v>6502</v>
      </c>
      <c r="AI766" s="246"/>
      <c r="AJ766" s="250">
        <v>0.0</v>
      </c>
      <c r="AK766" s="214" t="str">
        <f t="shared" si="559"/>
        <v>normal</v>
      </c>
    </row>
    <row r="767" ht="15.0" customHeight="1">
      <c r="A767" s="214"/>
      <c r="B767" s="246" t="s">
        <v>6515</v>
      </c>
      <c r="C767" s="246"/>
      <c r="D767" s="246" t="s">
        <v>80</v>
      </c>
      <c r="E767" s="249">
        <v>0.0</v>
      </c>
      <c r="F767" s="262"/>
      <c r="G767" s="262"/>
      <c r="H767" s="262"/>
      <c r="I767" s="262"/>
      <c r="J767" s="251">
        <f t="shared" si="462"/>
        <v>0</v>
      </c>
      <c r="K767" s="252">
        <f t="shared" si="463"/>
        <v>0</v>
      </c>
      <c r="L767" s="214"/>
      <c r="M767" s="253" t="s">
        <v>6515</v>
      </c>
      <c r="N767" s="254">
        <v>1.0</v>
      </c>
      <c r="O767" s="214" t="str">
        <f t="shared" si="554"/>
        <v>Tidak Sama</v>
      </c>
      <c r="P767" s="227"/>
      <c r="Q767" s="214"/>
      <c r="R767" s="250">
        <v>0.0</v>
      </c>
      <c r="S767" s="262"/>
      <c r="T767" s="262"/>
      <c r="U767" s="262"/>
      <c r="V767" s="262"/>
      <c r="W767" s="250">
        <f t="shared" si="465"/>
        <v>0</v>
      </c>
      <c r="X767" s="250">
        <f t="shared" si="495"/>
        <v>0</v>
      </c>
      <c r="Y767" s="250">
        <f t="shared" si="525"/>
        <v>0</v>
      </c>
      <c r="Z767" s="214"/>
      <c r="AA767" s="214"/>
      <c r="AB767" s="246"/>
      <c r="AC767" s="246"/>
      <c r="AD767" s="249"/>
      <c r="AE767" s="281"/>
      <c r="AF767" s="214"/>
      <c r="AG767" s="214"/>
      <c r="AH767" s="246"/>
      <c r="AI767" s="246"/>
      <c r="AJ767" s="250"/>
      <c r="AK767" s="214" t="str">
        <f t="shared" si="559"/>
        <v>normal</v>
      </c>
    </row>
    <row r="768" ht="15.0" customHeight="1">
      <c r="A768" s="214"/>
      <c r="B768" s="246" t="s">
        <v>6516</v>
      </c>
      <c r="C768" s="246"/>
      <c r="D768" s="246" t="s">
        <v>101</v>
      </c>
      <c r="E768" s="257">
        <v>4.0</v>
      </c>
      <c r="F768" s="262"/>
      <c r="G768" s="262"/>
      <c r="H768" s="262"/>
      <c r="I768" s="262"/>
      <c r="J768" s="251">
        <f t="shared" si="462"/>
        <v>0</v>
      </c>
      <c r="K768" s="252">
        <f t="shared" si="463"/>
        <v>4</v>
      </c>
      <c r="L768" s="214"/>
      <c r="M768" s="253"/>
      <c r="N768" s="254"/>
      <c r="O768" s="214"/>
      <c r="P768" s="227"/>
      <c r="Q768" s="214"/>
      <c r="R768" s="258">
        <v>4.0</v>
      </c>
      <c r="S768" s="262"/>
      <c r="T768" s="262"/>
      <c r="U768" s="262"/>
      <c r="V768" s="262"/>
      <c r="W768" s="250">
        <f t="shared" si="465"/>
        <v>0</v>
      </c>
      <c r="X768" s="250">
        <f t="shared" si="495"/>
        <v>4</v>
      </c>
      <c r="Y768" s="250">
        <f t="shared" si="525"/>
        <v>0</v>
      </c>
      <c r="Z768" s="214" t="str">
        <f>IF(AB768=B768,"SAMA","TIDAK SAMA")</f>
        <v>TIDAK SAMA</v>
      </c>
      <c r="AA768" s="214" t="str">
        <f>IF(C768=AC768,"SAMA","TIDAK SAMA")</f>
        <v>SAMA</v>
      </c>
      <c r="AB768" s="246" t="s">
        <v>1589</v>
      </c>
      <c r="AC768" s="246"/>
      <c r="AD768" s="249">
        <v>5.0</v>
      </c>
      <c r="AE768" s="281"/>
      <c r="AF768" s="214" t="str">
        <f>IF(B768=AH768,"SAMA","TIDAK SAMA")</f>
        <v>TIDAK SAMA</v>
      </c>
      <c r="AG768" s="214" t="str">
        <f>IF(AC768=AI768,"SAMA","TIDAK")</f>
        <v>SAMA</v>
      </c>
      <c r="AH768" s="246" t="s">
        <v>1589</v>
      </c>
      <c r="AI768" s="246"/>
      <c r="AJ768" s="250">
        <v>4.0</v>
      </c>
      <c r="AK768" s="214" t="str">
        <f t="shared" si="559"/>
        <v>normal</v>
      </c>
    </row>
    <row r="769" ht="15.0" customHeight="1">
      <c r="A769" s="214"/>
      <c r="B769" s="246" t="s">
        <v>6517</v>
      </c>
      <c r="C769" s="246" t="s">
        <v>6518</v>
      </c>
      <c r="D769" s="246" t="s">
        <v>80</v>
      </c>
      <c r="E769" s="249">
        <v>0.0</v>
      </c>
      <c r="F769" s="262"/>
      <c r="G769" s="262"/>
      <c r="H769" s="262"/>
      <c r="I769" s="262"/>
      <c r="J769" s="251">
        <f t="shared" si="462"/>
        <v>0</v>
      </c>
      <c r="K769" s="252">
        <f t="shared" si="463"/>
        <v>0</v>
      </c>
      <c r="L769" s="214"/>
      <c r="M769" s="253"/>
      <c r="N769" s="254"/>
      <c r="O769" s="214"/>
      <c r="P769" s="227"/>
      <c r="Q769" s="214"/>
      <c r="R769" s="250">
        <v>0.0</v>
      </c>
      <c r="S769" s="262"/>
      <c r="T769" s="262"/>
      <c r="U769" s="262"/>
      <c r="V769" s="262"/>
      <c r="W769" s="250">
        <f t="shared" si="465"/>
        <v>0</v>
      </c>
      <c r="X769" s="250">
        <f t="shared" si="495"/>
        <v>0</v>
      </c>
      <c r="Y769" s="250">
        <f t="shared" si="525"/>
        <v>0</v>
      </c>
      <c r="Z769" s="214"/>
      <c r="AA769" s="214"/>
      <c r="AB769" s="246"/>
      <c r="AC769" s="246"/>
      <c r="AD769" s="249"/>
      <c r="AE769" s="281"/>
      <c r="AF769" s="214"/>
      <c r="AG769" s="214"/>
      <c r="AH769" s="246"/>
      <c r="AI769" s="246"/>
      <c r="AJ769" s="250"/>
      <c r="AK769" s="214" t="str">
        <f t="shared" si="559"/>
        <v>normal</v>
      </c>
    </row>
    <row r="770" ht="15.0" customHeight="1">
      <c r="A770" s="214"/>
      <c r="B770" s="246" t="s">
        <v>6519</v>
      </c>
      <c r="C770" s="246"/>
      <c r="D770" s="246" t="s">
        <v>80</v>
      </c>
      <c r="E770" s="249">
        <v>0.0</v>
      </c>
      <c r="F770" s="262"/>
      <c r="G770" s="262"/>
      <c r="H770" s="262"/>
      <c r="I770" s="262"/>
      <c r="J770" s="251">
        <f t="shared" si="462"/>
        <v>0</v>
      </c>
      <c r="K770" s="252">
        <f t="shared" si="463"/>
        <v>0</v>
      </c>
      <c r="L770" s="214"/>
      <c r="M770" s="253"/>
      <c r="N770" s="254"/>
      <c r="O770" s="214"/>
      <c r="P770" s="227"/>
      <c r="Q770" s="214"/>
      <c r="R770" s="250">
        <v>0.0</v>
      </c>
      <c r="S770" s="262"/>
      <c r="T770" s="262"/>
      <c r="U770" s="262"/>
      <c r="V770" s="262"/>
      <c r="W770" s="250">
        <f t="shared" si="465"/>
        <v>0</v>
      </c>
      <c r="X770" s="250">
        <f t="shared" si="495"/>
        <v>0</v>
      </c>
      <c r="Y770" s="250">
        <f t="shared" si="525"/>
        <v>0</v>
      </c>
      <c r="Z770" s="214" t="str">
        <f t="shared" ref="Z770:Z771" si="560">IF(AB770=B770,"SAMA","TIDAK SAMA")</f>
        <v>TIDAK SAMA</v>
      </c>
      <c r="AA770" s="214" t="str">
        <f t="shared" ref="AA770:AA771" si="561">IF(C770=AC770,"SAMA","TIDAK SAMA")</f>
        <v>SAMA</v>
      </c>
      <c r="AB770" s="246" t="s">
        <v>6520</v>
      </c>
      <c r="AC770" s="246"/>
      <c r="AD770" s="249">
        <v>5.0</v>
      </c>
      <c r="AE770" s="281"/>
      <c r="AF770" s="214" t="str">
        <f t="shared" ref="AF770:AF771" si="562">IF(B770=AH770,"SAMA","TIDAK SAMA")</f>
        <v>TIDAK SAMA</v>
      </c>
      <c r="AG770" s="214" t="str">
        <f t="shared" ref="AG770:AG771" si="563">IF(AC770=AI770,"SAMA","TIDAK")</f>
        <v>SAMA</v>
      </c>
      <c r="AH770" s="246" t="s">
        <v>6520</v>
      </c>
      <c r="AI770" s="246"/>
      <c r="AJ770" s="250">
        <v>0.0</v>
      </c>
      <c r="AK770" s="214" t="str">
        <f t="shared" si="559"/>
        <v>normal</v>
      </c>
    </row>
    <row r="771" ht="15.0" customHeight="1">
      <c r="A771" s="214"/>
      <c r="B771" s="246" t="s">
        <v>6521</v>
      </c>
      <c r="C771" s="246"/>
      <c r="D771" s="246" t="s">
        <v>80</v>
      </c>
      <c r="E771" s="249">
        <v>0.0</v>
      </c>
      <c r="F771" s="262"/>
      <c r="G771" s="262"/>
      <c r="H771" s="262"/>
      <c r="I771" s="262"/>
      <c r="J771" s="251">
        <f t="shared" si="462"/>
        <v>0</v>
      </c>
      <c r="K771" s="252">
        <f t="shared" si="463"/>
        <v>0</v>
      </c>
      <c r="L771" s="214"/>
      <c r="M771" s="253" t="s">
        <v>6521</v>
      </c>
      <c r="N771" s="254">
        <v>1.0</v>
      </c>
      <c r="O771" s="214" t="str">
        <f t="shared" ref="O771:O773" si="564">IF(E771=N771,"Sama","Tidak Sama")</f>
        <v>Tidak Sama</v>
      </c>
      <c r="P771" s="227"/>
      <c r="Q771" s="255"/>
      <c r="R771" s="250">
        <v>0.0</v>
      </c>
      <c r="S771" s="262"/>
      <c r="T771" s="262"/>
      <c r="U771" s="262"/>
      <c r="V771" s="262"/>
      <c r="W771" s="250">
        <f t="shared" si="465"/>
        <v>0</v>
      </c>
      <c r="X771" s="250">
        <f t="shared" si="495"/>
        <v>0</v>
      </c>
      <c r="Y771" s="250">
        <f t="shared" si="525"/>
        <v>0</v>
      </c>
      <c r="Z771" s="214" t="str">
        <f t="shared" si="560"/>
        <v>TIDAK SAMA</v>
      </c>
      <c r="AA771" s="214" t="str">
        <f t="shared" si="561"/>
        <v>TIDAK SAMA</v>
      </c>
      <c r="AB771" s="247" t="s">
        <v>6522</v>
      </c>
      <c r="AC771" s="247" t="s">
        <v>6523</v>
      </c>
      <c r="AD771" s="249">
        <v>5.0</v>
      </c>
      <c r="AE771" s="281"/>
      <c r="AF771" s="214" t="str">
        <f t="shared" si="562"/>
        <v>TIDAK SAMA</v>
      </c>
      <c r="AG771" s="214" t="str">
        <f t="shared" si="563"/>
        <v>SAMA</v>
      </c>
      <c r="AH771" s="247" t="s">
        <v>6522</v>
      </c>
      <c r="AI771" s="247" t="s">
        <v>6523</v>
      </c>
      <c r="AJ771" s="250">
        <v>0.0</v>
      </c>
      <c r="AK771" s="214" t="str">
        <f t="shared" si="559"/>
        <v>normal</v>
      </c>
    </row>
    <row r="772" ht="15.0" customHeight="1">
      <c r="A772" s="214"/>
      <c r="B772" s="246" t="s">
        <v>6524</v>
      </c>
      <c r="C772" s="246"/>
      <c r="D772" s="246" t="s">
        <v>80</v>
      </c>
      <c r="E772" s="249">
        <v>0.0</v>
      </c>
      <c r="F772" s="262"/>
      <c r="G772" s="262"/>
      <c r="H772" s="262"/>
      <c r="I772" s="262"/>
      <c r="J772" s="251">
        <f t="shared" si="462"/>
        <v>0</v>
      </c>
      <c r="K772" s="252">
        <f t="shared" si="463"/>
        <v>0</v>
      </c>
      <c r="L772" s="214"/>
      <c r="M772" s="253" t="s">
        <v>6524</v>
      </c>
      <c r="N772" s="254">
        <v>4.0</v>
      </c>
      <c r="O772" s="214" t="str">
        <f t="shared" si="564"/>
        <v>Tidak Sama</v>
      </c>
      <c r="P772" s="227"/>
      <c r="Q772" s="255"/>
      <c r="R772" s="250">
        <v>0.0</v>
      </c>
      <c r="S772" s="262"/>
      <c r="T772" s="262"/>
      <c r="U772" s="262"/>
      <c r="V772" s="262"/>
      <c r="W772" s="250">
        <f t="shared" si="465"/>
        <v>0</v>
      </c>
      <c r="X772" s="250">
        <f t="shared" si="495"/>
        <v>0</v>
      </c>
      <c r="Y772" s="250">
        <f t="shared" si="525"/>
        <v>0</v>
      </c>
      <c r="Z772" s="214"/>
      <c r="AA772" s="214"/>
      <c r="AB772" s="247"/>
      <c r="AC772" s="247"/>
      <c r="AD772" s="249"/>
      <c r="AE772" s="281"/>
      <c r="AF772" s="214"/>
      <c r="AG772" s="214"/>
      <c r="AH772" s="247"/>
      <c r="AI772" s="247"/>
      <c r="AJ772" s="250"/>
      <c r="AK772" s="214" t="str">
        <f t="shared" si="559"/>
        <v>normal</v>
      </c>
    </row>
    <row r="773" ht="15.0" customHeight="1">
      <c r="A773" s="214"/>
      <c r="B773" s="246" t="s">
        <v>6525</v>
      </c>
      <c r="C773" s="246"/>
      <c r="D773" s="246" t="s">
        <v>80</v>
      </c>
      <c r="E773" s="249">
        <v>0.0</v>
      </c>
      <c r="F773" s="262"/>
      <c r="G773" s="262"/>
      <c r="H773" s="262"/>
      <c r="I773" s="262"/>
      <c r="J773" s="251">
        <f t="shared" si="462"/>
        <v>0</v>
      </c>
      <c r="K773" s="252">
        <f t="shared" si="463"/>
        <v>0</v>
      </c>
      <c r="L773" s="214"/>
      <c r="M773" s="253" t="s">
        <v>6525</v>
      </c>
      <c r="N773" s="254">
        <v>1.0</v>
      </c>
      <c r="O773" s="214" t="str">
        <f t="shared" si="564"/>
        <v>Tidak Sama</v>
      </c>
      <c r="P773" s="227"/>
      <c r="Q773" s="255"/>
      <c r="R773" s="250">
        <v>0.0</v>
      </c>
      <c r="S773" s="262"/>
      <c r="T773" s="262"/>
      <c r="U773" s="262"/>
      <c r="V773" s="262"/>
      <c r="W773" s="250">
        <f t="shared" si="465"/>
        <v>0</v>
      </c>
      <c r="X773" s="250">
        <f t="shared" si="495"/>
        <v>0</v>
      </c>
      <c r="Y773" s="250">
        <f t="shared" si="525"/>
        <v>0</v>
      </c>
      <c r="Z773" s="214"/>
      <c r="AA773" s="214"/>
      <c r="AB773" s="247"/>
      <c r="AC773" s="247"/>
      <c r="AD773" s="249"/>
      <c r="AE773" s="281"/>
      <c r="AF773" s="214"/>
      <c r="AG773" s="214"/>
      <c r="AH773" s="247"/>
      <c r="AI773" s="247"/>
      <c r="AJ773" s="250"/>
      <c r="AK773" s="214" t="str">
        <f t="shared" si="559"/>
        <v>normal</v>
      </c>
    </row>
    <row r="774" ht="15.0" customHeight="1">
      <c r="A774" s="214"/>
      <c r="B774" s="246" t="s">
        <v>205</v>
      </c>
      <c r="C774" s="246" t="s">
        <v>206</v>
      </c>
      <c r="D774" s="246" t="s">
        <v>80</v>
      </c>
      <c r="E774" s="249">
        <v>1.0</v>
      </c>
      <c r="F774" s="262"/>
      <c r="G774" s="262"/>
      <c r="H774" s="262"/>
      <c r="I774" s="262"/>
      <c r="J774" s="251">
        <f t="shared" si="462"/>
        <v>0</v>
      </c>
      <c r="K774" s="252">
        <f t="shared" si="463"/>
        <v>1</v>
      </c>
      <c r="L774" s="214"/>
      <c r="M774" s="253"/>
      <c r="N774" s="254"/>
      <c r="O774" s="214"/>
      <c r="P774" s="227"/>
      <c r="Q774" s="255"/>
      <c r="R774" s="250">
        <v>1.0</v>
      </c>
      <c r="S774" s="262"/>
      <c r="T774" s="262"/>
      <c r="U774" s="262"/>
      <c r="V774" s="262"/>
      <c r="W774" s="250">
        <f t="shared" si="465"/>
        <v>0</v>
      </c>
      <c r="X774" s="250">
        <v>0.0</v>
      </c>
      <c r="Y774" s="250">
        <f t="shared" si="525"/>
        <v>1</v>
      </c>
      <c r="Z774" s="214"/>
      <c r="AA774" s="214"/>
      <c r="AB774" s="247"/>
      <c r="AC774" s="247"/>
      <c r="AD774" s="249"/>
      <c r="AE774" s="281"/>
      <c r="AF774" s="214"/>
      <c r="AG774" s="214"/>
      <c r="AH774" s="247"/>
      <c r="AI774" s="247"/>
      <c r="AJ774" s="250"/>
      <c r="AK774" s="214" t="str">
        <f t="shared" si="559"/>
        <v>normal</v>
      </c>
    </row>
    <row r="775" ht="15.0" customHeight="1">
      <c r="A775" s="214"/>
      <c r="B775" s="246" t="s">
        <v>205</v>
      </c>
      <c r="C775" s="246" t="s">
        <v>207</v>
      </c>
      <c r="D775" s="246" t="s">
        <v>80</v>
      </c>
      <c r="E775" s="249">
        <v>0.0</v>
      </c>
      <c r="F775" s="262"/>
      <c r="G775" s="262"/>
      <c r="H775" s="262"/>
      <c r="I775" s="262"/>
      <c r="J775" s="251">
        <f t="shared" si="462"/>
        <v>0</v>
      </c>
      <c r="K775" s="252">
        <f t="shared" si="463"/>
        <v>0</v>
      </c>
      <c r="L775" s="214"/>
      <c r="M775" s="253"/>
      <c r="N775" s="254"/>
      <c r="O775" s="214"/>
      <c r="P775" s="227"/>
      <c r="Q775" s="255"/>
      <c r="R775" s="250">
        <v>0.0</v>
      </c>
      <c r="S775" s="262"/>
      <c r="T775" s="262"/>
      <c r="U775" s="262"/>
      <c r="V775" s="262"/>
      <c r="W775" s="250">
        <f t="shared" si="465"/>
        <v>0</v>
      </c>
      <c r="X775" s="250">
        <f t="shared" ref="X775:X894" si="565">W775+R775</f>
        <v>0</v>
      </c>
      <c r="Y775" s="250">
        <f t="shared" si="525"/>
        <v>0</v>
      </c>
      <c r="Z775" s="214" t="str">
        <f>IF(AB775=B775,"SAMA","TIDAK SAMA")</f>
        <v>TIDAK SAMA</v>
      </c>
      <c r="AA775" s="214" t="str">
        <f>IF(C775=AC775,"SAMA","TIDAK SAMA")</f>
        <v>TIDAK SAMA</v>
      </c>
      <c r="AB775" s="247" t="s">
        <v>6526</v>
      </c>
      <c r="AC775" s="247" t="s">
        <v>6527</v>
      </c>
      <c r="AD775" s="249">
        <v>5.0</v>
      </c>
      <c r="AE775" s="281"/>
      <c r="AF775" s="214" t="str">
        <f>IF(B775=AH775,"SAMA","TIDAK SAMA")</f>
        <v>TIDAK SAMA</v>
      </c>
      <c r="AG775" s="214" t="str">
        <f>IF(AC775=AI775,"SAMA","TIDAK")</f>
        <v>SAMA</v>
      </c>
      <c r="AH775" s="247" t="s">
        <v>6526</v>
      </c>
      <c r="AI775" s="247" t="s">
        <v>6527</v>
      </c>
      <c r="AJ775" s="250">
        <v>1.0</v>
      </c>
      <c r="AK775" s="214" t="str">
        <f t="shared" si="559"/>
        <v>normal</v>
      </c>
    </row>
    <row r="776" ht="15.0" customHeight="1">
      <c r="A776" s="214"/>
      <c r="B776" s="246" t="s">
        <v>6528</v>
      </c>
      <c r="C776" s="246" t="s">
        <v>5833</v>
      </c>
      <c r="D776" s="246" t="s">
        <v>80</v>
      </c>
      <c r="E776" s="249">
        <v>0.0</v>
      </c>
      <c r="F776" s="262"/>
      <c r="G776" s="262"/>
      <c r="H776" s="262"/>
      <c r="I776" s="262"/>
      <c r="J776" s="251">
        <f t="shared" si="462"/>
        <v>0</v>
      </c>
      <c r="K776" s="252">
        <f t="shared" si="463"/>
        <v>0</v>
      </c>
      <c r="L776" s="214"/>
      <c r="M776" s="253" t="s">
        <v>6529</v>
      </c>
      <c r="N776" s="254">
        <v>4.0</v>
      </c>
      <c r="O776" s="214" t="str">
        <f>IF(E776=N776,"Sama","Tidak Sama")</f>
        <v>Tidak Sama</v>
      </c>
      <c r="P776" s="227"/>
      <c r="Q776" s="255"/>
      <c r="R776" s="250">
        <v>0.0</v>
      </c>
      <c r="S776" s="262"/>
      <c r="T776" s="262"/>
      <c r="U776" s="262"/>
      <c r="V776" s="262"/>
      <c r="W776" s="250">
        <f t="shared" si="465"/>
        <v>0</v>
      </c>
      <c r="X776" s="250">
        <f t="shared" si="565"/>
        <v>0</v>
      </c>
      <c r="Y776" s="250">
        <f t="shared" si="525"/>
        <v>0</v>
      </c>
      <c r="Z776" s="214"/>
      <c r="AA776" s="214"/>
      <c r="AB776" s="247"/>
      <c r="AC776" s="247"/>
      <c r="AD776" s="249"/>
      <c r="AE776" s="281"/>
      <c r="AF776" s="214"/>
      <c r="AG776" s="214"/>
      <c r="AH776" s="247"/>
      <c r="AI776" s="247"/>
      <c r="AJ776" s="250"/>
      <c r="AK776" s="214"/>
    </row>
    <row r="777" ht="15.0" customHeight="1">
      <c r="A777" s="214"/>
      <c r="B777" s="246" t="s">
        <v>6530</v>
      </c>
      <c r="C777" s="246"/>
      <c r="D777" s="246" t="s">
        <v>80</v>
      </c>
      <c r="E777" s="249">
        <v>0.0</v>
      </c>
      <c r="F777" s="262"/>
      <c r="G777" s="262"/>
      <c r="H777" s="262"/>
      <c r="I777" s="262"/>
      <c r="J777" s="251">
        <f t="shared" si="462"/>
        <v>0</v>
      </c>
      <c r="K777" s="252">
        <f t="shared" si="463"/>
        <v>0</v>
      </c>
      <c r="L777" s="214"/>
      <c r="M777" s="253"/>
      <c r="N777" s="254"/>
      <c r="O777" s="214"/>
      <c r="P777" s="227"/>
      <c r="Q777" s="255"/>
      <c r="R777" s="250">
        <v>0.0</v>
      </c>
      <c r="S777" s="262"/>
      <c r="T777" s="262"/>
      <c r="U777" s="262"/>
      <c r="V777" s="262"/>
      <c r="W777" s="250">
        <f t="shared" si="465"/>
        <v>0</v>
      </c>
      <c r="X777" s="250">
        <f t="shared" si="565"/>
        <v>0</v>
      </c>
      <c r="Y777" s="250">
        <f t="shared" si="525"/>
        <v>0</v>
      </c>
      <c r="Z777" s="214"/>
      <c r="AA777" s="214"/>
      <c r="AB777" s="247"/>
      <c r="AC777" s="247"/>
      <c r="AD777" s="249"/>
      <c r="AE777" s="281"/>
      <c r="AF777" s="214"/>
      <c r="AG777" s="214"/>
      <c r="AH777" s="247"/>
      <c r="AI777" s="247"/>
      <c r="AJ777" s="250"/>
      <c r="AK777" s="214"/>
    </row>
    <row r="778" ht="15.0" customHeight="1">
      <c r="A778" s="214"/>
      <c r="B778" s="246" t="s">
        <v>4363</v>
      </c>
      <c r="C778" s="246" t="s">
        <v>6531</v>
      </c>
      <c r="D778" s="246" t="s">
        <v>80</v>
      </c>
      <c r="E778" s="249">
        <v>0.0</v>
      </c>
      <c r="F778" s="262"/>
      <c r="G778" s="262"/>
      <c r="H778" s="262"/>
      <c r="I778" s="262"/>
      <c r="J778" s="251">
        <f t="shared" si="462"/>
        <v>0</v>
      </c>
      <c r="K778" s="252">
        <f t="shared" si="463"/>
        <v>0</v>
      </c>
      <c r="L778" s="214"/>
      <c r="M778" s="253" t="s">
        <v>4363</v>
      </c>
      <c r="N778" s="254">
        <v>3.0</v>
      </c>
      <c r="O778" s="214" t="str">
        <f>IF(E778=N778,"Sama","Tidak Sama")</f>
        <v>Tidak Sama</v>
      </c>
      <c r="P778" s="227"/>
      <c r="Q778" s="255"/>
      <c r="R778" s="250">
        <v>0.0</v>
      </c>
      <c r="S778" s="262"/>
      <c r="T778" s="262"/>
      <c r="U778" s="262"/>
      <c r="V778" s="262"/>
      <c r="W778" s="250">
        <f t="shared" si="465"/>
        <v>0</v>
      </c>
      <c r="X778" s="250">
        <f t="shared" si="565"/>
        <v>0</v>
      </c>
      <c r="Y778" s="250">
        <f t="shared" si="525"/>
        <v>0</v>
      </c>
      <c r="Z778" s="214" t="str">
        <f>IF(AB778=B778,"SAMA","TIDAK SAMA")</f>
        <v>TIDAK SAMA</v>
      </c>
      <c r="AA778" s="214" t="str">
        <f>IF(C778=AC778,"SAMA","TIDAK SAMA")</f>
        <v>TIDAK SAMA</v>
      </c>
      <c r="AB778" s="247" t="s">
        <v>6532</v>
      </c>
      <c r="AC778" s="247" t="s">
        <v>6533</v>
      </c>
      <c r="AD778" s="249">
        <v>2.0</v>
      </c>
      <c r="AE778" s="281"/>
      <c r="AF778" s="214" t="str">
        <f>IF(B778=AH778,"SAMA","TIDAK SAMA")</f>
        <v>TIDAK SAMA</v>
      </c>
      <c r="AG778" s="214" t="str">
        <f>IF(AC778=AI778,"SAMA","TIDAK")</f>
        <v>SAMA</v>
      </c>
      <c r="AH778" s="247" t="s">
        <v>6532</v>
      </c>
      <c r="AI778" s="247" t="s">
        <v>6533</v>
      </c>
      <c r="AJ778" s="250">
        <v>0.0</v>
      </c>
      <c r="AK778" s="214" t="str">
        <f t="shared" ref="AK778:AK779" si="566">IF(Y778&lt;0,"tidak normal","normal")</f>
        <v>normal</v>
      </c>
    </row>
    <row r="779" ht="15.0" customHeight="1">
      <c r="A779" s="214"/>
      <c r="B779" s="246" t="s">
        <v>6534</v>
      </c>
      <c r="C779" s="246" t="s">
        <v>6535</v>
      </c>
      <c r="D779" s="246" t="s">
        <v>80</v>
      </c>
      <c r="E779" s="249">
        <v>0.0</v>
      </c>
      <c r="F779" s="262"/>
      <c r="G779" s="262"/>
      <c r="H779" s="262"/>
      <c r="I779" s="262"/>
      <c r="J779" s="251">
        <f t="shared" si="462"/>
        <v>0</v>
      </c>
      <c r="K779" s="252">
        <f t="shared" si="463"/>
        <v>0</v>
      </c>
      <c r="L779" s="214"/>
      <c r="M779" s="253"/>
      <c r="N779" s="254"/>
      <c r="O779" s="214"/>
      <c r="P779" s="227"/>
      <c r="Q779" s="214"/>
      <c r="R779" s="250">
        <v>0.0</v>
      </c>
      <c r="S779" s="262"/>
      <c r="T779" s="262"/>
      <c r="U779" s="262"/>
      <c r="V779" s="262"/>
      <c r="W779" s="250">
        <f t="shared" si="465"/>
        <v>0</v>
      </c>
      <c r="X779" s="250">
        <f t="shared" si="565"/>
        <v>0</v>
      </c>
      <c r="Y779" s="250">
        <f t="shared" si="525"/>
        <v>0</v>
      </c>
      <c r="Z779" s="214"/>
      <c r="AA779" s="214"/>
      <c r="AB779" s="247"/>
      <c r="AC779" s="247"/>
      <c r="AD779" s="249"/>
      <c r="AE779" s="281"/>
      <c r="AF779" s="214"/>
      <c r="AG779" s="214"/>
      <c r="AH779" s="247"/>
      <c r="AI779" s="247"/>
      <c r="AJ779" s="250"/>
      <c r="AK779" s="214" t="str">
        <f t="shared" si="566"/>
        <v>normal</v>
      </c>
    </row>
    <row r="780" ht="15.0" customHeight="1">
      <c r="A780" s="214"/>
      <c r="B780" s="246" t="s">
        <v>6536</v>
      </c>
      <c r="C780" s="246"/>
      <c r="D780" s="246" t="s">
        <v>80</v>
      </c>
      <c r="E780" s="249">
        <v>0.0</v>
      </c>
      <c r="F780" s="262"/>
      <c r="G780" s="262"/>
      <c r="H780" s="262"/>
      <c r="I780" s="262"/>
      <c r="J780" s="251">
        <f t="shared" si="462"/>
        <v>0</v>
      </c>
      <c r="K780" s="252">
        <f t="shared" si="463"/>
        <v>0</v>
      </c>
      <c r="L780" s="214"/>
      <c r="M780" s="253"/>
      <c r="N780" s="254"/>
      <c r="O780" s="214"/>
      <c r="P780" s="227"/>
      <c r="Q780" s="214"/>
      <c r="R780" s="250">
        <v>0.0</v>
      </c>
      <c r="S780" s="262"/>
      <c r="T780" s="262"/>
      <c r="U780" s="262"/>
      <c r="V780" s="262"/>
      <c r="W780" s="250">
        <f t="shared" si="465"/>
        <v>0</v>
      </c>
      <c r="X780" s="250">
        <f t="shared" si="565"/>
        <v>0</v>
      </c>
      <c r="Y780" s="250">
        <f t="shared" si="525"/>
        <v>0</v>
      </c>
      <c r="Z780" s="214"/>
      <c r="AA780" s="214"/>
      <c r="AB780" s="247"/>
      <c r="AC780" s="247"/>
      <c r="AD780" s="249"/>
      <c r="AE780" s="281"/>
      <c r="AF780" s="214"/>
      <c r="AG780" s="214"/>
      <c r="AH780" s="247"/>
      <c r="AI780" s="247"/>
      <c r="AJ780" s="250"/>
      <c r="AK780" s="214"/>
    </row>
    <row r="781" ht="15.0" customHeight="1">
      <c r="A781" s="214"/>
      <c r="B781" s="246" t="s">
        <v>6537</v>
      </c>
      <c r="C781" s="246"/>
      <c r="D781" s="246" t="s">
        <v>80</v>
      </c>
      <c r="E781" s="249">
        <v>0.0</v>
      </c>
      <c r="F781" s="262"/>
      <c r="G781" s="262"/>
      <c r="H781" s="262"/>
      <c r="I781" s="262"/>
      <c r="J781" s="251">
        <f t="shared" si="462"/>
        <v>0</v>
      </c>
      <c r="K781" s="252">
        <f t="shared" si="463"/>
        <v>0</v>
      </c>
      <c r="L781" s="214"/>
      <c r="M781" s="253" t="s">
        <v>6537</v>
      </c>
      <c r="N781" s="254">
        <v>1.0</v>
      </c>
      <c r="O781" s="214" t="str">
        <f>IF(E781=N781,"Sama","Tidak Sama")</f>
        <v>Tidak Sama</v>
      </c>
      <c r="P781" s="227"/>
      <c r="Q781" s="214"/>
      <c r="R781" s="250">
        <v>0.0</v>
      </c>
      <c r="S781" s="262"/>
      <c r="T781" s="262"/>
      <c r="U781" s="262"/>
      <c r="V781" s="262"/>
      <c r="W781" s="250">
        <f t="shared" si="465"/>
        <v>0</v>
      </c>
      <c r="X781" s="250">
        <f t="shared" si="565"/>
        <v>0</v>
      </c>
      <c r="Y781" s="250">
        <f t="shared" si="525"/>
        <v>0</v>
      </c>
      <c r="Z781" s="214"/>
      <c r="AA781" s="214"/>
      <c r="AB781" s="247"/>
      <c r="AC781" s="247"/>
      <c r="AD781" s="249"/>
      <c r="AE781" s="281"/>
      <c r="AF781" s="214"/>
      <c r="AG781" s="214"/>
      <c r="AH781" s="247"/>
      <c r="AI781" s="247"/>
      <c r="AJ781" s="250"/>
      <c r="AK781" s="214"/>
    </row>
    <row r="782" ht="15.0" customHeight="1">
      <c r="A782" s="267"/>
      <c r="B782" s="269" t="s">
        <v>6538</v>
      </c>
      <c r="C782" s="269"/>
      <c r="D782" s="269" t="s">
        <v>80</v>
      </c>
      <c r="E782" s="270">
        <v>9.0</v>
      </c>
      <c r="F782" s="271"/>
      <c r="G782" s="272"/>
      <c r="H782" s="272"/>
      <c r="I782" s="271"/>
      <c r="J782" s="273">
        <f t="shared" si="462"/>
        <v>0</v>
      </c>
      <c r="K782" s="274">
        <f t="shared" si="463"/>
        <v>9</v>
      </c>
      <c r="L782" s="267"/>
      <c r="M782" s="275"/>
      <c r="N782" s="276"/>
      <c r="O782" s="267"/>
      <c r="P782" s="277"/>
      <c r="Q782" s="267"/>
      <c r="R782" s="279">
        <v>9.0</v>
      </c>
      <c r="S782" s="271"/>
      <c r="T782" s="271"/>
      <c r="U782" s="271"/>
      <c r="V782" s="271"/>
      <c r="W782" s="280">
        <f t="shared" si="465"/>
        <v>0</v>
      </c>
      <c r="X782" s="280">
        <f t="shared" si="565"/>
        <v>9</v>
      </c>
      <c r="Y782" s="280">
        <f t="shared" si="525"/>
        <v>0</v>
      </c>
      <c r="Z782" s="267"/>
      <c r="AA782" s="267"/>
      <c r="AB782" s="286"/>
      <c r="AC782" s="286"/>
      <c r="AD782" s="287"/>
      <c r="AE782" s="289"/>
      <c r="AF782" s="267"/>
      <c r="AG782" s="267"/>
      <c r="AH782" s="286"/>
      <c r="AI782" s="286"/>
      <c r="AJ782" s="280"/>
      <c r="AK782" s="267"/>
    </row>
    <row r="783" ht="15.0" customHeight="1">
      <c r="A783" s="214"/>
      <c r="B783" s="246" t="s">
        <v>6539</v>
      </c>
      <c r="C783" s="246"/>
      <c r="D783" s="246" t="s">
        <v>80</v>
      </c>
      <c r="E783" s="249">
        <v>0.0</v>
      </c>
      <c r="F783" s="262"/>
      <c r="G783" s="262"/>
      <c r="H783" s="262"/>
      <c r="I783" s="262"/>
      <c r="J783" s="251">
        <f t="shared" si="462"/>
        <v>0</v>
      </c>
      <c r="K783" s="252">
        <f t="shared" si="463"/>
        <v>0</v>
      </c>
      <c r="L783" s="214"/>
      <c r="M783" s="253" t="s">
        <v>6539</v>
      </c>
      <c r="N783" s="254">
        <v>3.0</v>
      </c>
      <c r="O783" s="214" t="str">
        <f t="shared" ref="O783:O786" si="567">IF(E783=N783,"Sama","Tidak Sama")</f>
        <v>Tidak Sama</v>
      </c>
      <c r="P783" s="227"/>
      <c r="Q783" s="214"/>
      <c r="R783" s="250">
        <v>0.0</v>
      </c>
      <c r="S783" s="262"/>
      <c r="T783" s="262"/>
      <c r="U783" s="262"/>
      <c r="V783" s="262"/>
      <c r="W783" s="250">
        <f t="shared" si="465"/>
        <v>0</v>
      </c>
      <c r="X783" s="250">
        <f t="shared" si="565"/>
        <v>0</v>
      </c>
      <c r="Y783" s="250">
        <f t="shared" si="525"/>
        <v>0</v>
      </c>
      <c r="Z783" s="214"/>
      <c r="AA783" s="214"/>
      <c r="AB783" s="247"/>
      <c r="AC783" s="247"/>
      <c r="AD783" s="249"/>
      <c r="AE783" s="281"/>
      <c r="AF783" s="214"/>
      <c r="AG783" s="214"/>
      <c r="AH783" s="247"/>
      <c r="AI783" s="247"/>
      <c r="AJ783" s="250"/>
      <c r="AK783" s="214"/>
    </row>
    <row r="784" ht="15.0" customHeight="1">
      <c r="A784" s="214"/>
      <c r="B784" s="246" t="s">
        <v>6540</v>
      </c>
      <c r="C784" s="246"/>
      <c r="D784" s="246" t="s">
        <v>80</v>
      </c>
      <c r="E784" s="249">
        <v>0.0</v>
      </c>
      <c r="F784" s="262"/>
      <c r="G784" s="262"/>
      <c r="H784" s="262"/>
      <c r="I784" s="262"/>
      <c r="J784" s="251">
        <f t="shared" si="462"/>
        <v>0</v>
      </c>
      <c r="K784" s="252">
        <f t="shared" si="463"/>
        <v>0</v>
      </c>
      <c r="L784" s="214"/>
      <c r="M784" s="253" t="s">
        <v>6540</v>
      </c>
      <c r="N784" s="254">
        <v>1.0</v>
      </c>
      <c r="O784" s="214" t="str">
        <f t="shared" si="567"/>
        <v>Tidak Sama</v>
      </c>
      <c r="P784" s="227"/>
      <c r="Q784" s="214"/>
      <c r="R784" s="250">
        <v>0.0</v>
      </c>
      <c r="S784" s="262"/>
      <c r="T784" s="262"/>
      <c r="U784" s="262"/>
      <c r="V784" s="262"/>
      <c r="W784" s="250">
        <f t="shared" si="465"/>
        <v>0</v>
      </c>
      <c r="X784" s="250">
        <f t="shared" si="565"/>
        <v>0</v>
      </c>
      <c r="Y784" s="250">
        <f t="shared" si="525"/>
        <v>0</v>
      </c>
      <c r="Z784" s="214"/>
      <c r="AA784" s="214"/>
      <c r="AB784" s="247"/>
      <c r="AC784" s="247"/>
      <c r="AD784" s="249"/>
      <c r="AE784" s="281"/>
      <c r="AF784" s="214"/>
      <c r="AG784" s="214"/>
      <c r="AH784" s="247"/>
      <c r="AI784" s="247"/>
      <c r="AJ784" s="250"/>
      <c r="AK784" s="214"/>
    </row>
    <row r="785" ht="15.0" customHeight="1">
      <c r="A785" s="214"/>
      <c r="B785" s="246" t="s">
        <v>4213</v>
      </c>
      <c r="C785" s="246"/>
      <c r="D785" s="246" t="s">
        <v>101</v>
      </c>
      <c r="E785" s="257">
        <v>1.0</v>
      </c>
      <c r="F785" s="262"/>
      <c r="G785" s="262"/>
      <c r="H785" s="266"/>
      <c r="I785" s="262"/>
      <c r="J785" s="251">
        <f t="shared" si="462"/>
        <v>0</v>
      </c>
      <c r="K785" s="252">
        <f t="shared" si="463"/>
        <v>1</v>
      </c>
      <c r="L785" s="214"/>
      <c r="M785" s="253" t="s">
        <v>6540</v>
      </c>
      <c r="N785" s="254">
        <v>1.0</v>
      </c>
      <c r="O785" s="214" t="str">
        <f t="shared" si="567"/>
        <v>Sama</v>
      </c>
      <c r="P785" s="227"/>
      <c r="Q785" s="214"/>
      <c r="R785" s="258">
        <v>1.0</v>
      </c>
      <c r="S785" s="262"/>
      <c r="T785" s="262"/>
      <c r="U785" s="266"/>
      <c r="V785" s="262"/>
      <c r="W785" s="250">
        <f t="shared" si="465"/>
        <v>0</v>
      </c>
      <c r="X785" s="250">
        <f t="shared" si="565"/>
        <v>1</v>
      </c>
      <c r="Y785" s="250">
        <f t="shared" si="525"/>
        <v>0</v>
      </c>
      <c r="Z785" s="214" t="str">
        <f t="shared" ref="Z785:Z788" si="568">IF(AB785=B785,"SAMA","TIDAK SAMA")</f>
        <v>TIDAK SAMA</v>
      </c>
      <c r="AA785" s="214" t="str">
        <f t="shared" ref="AA785:AA788" si="569">IF(C785=AC785,"SAMA","TIDAK SAMA")</f>
        <v>SAMA</v>
      </c>
      <c r="AB785" s="246" t="s">
        <v>6507</v>
      </c>
      <c r="AC785" s="246"/>
      <c r="AD785" s="249">
        <v>25.0</v>
      </c>
      <c r="AE785" s="281"/>
      <c r="AF785" s="214" t="str">
        <f t="shared" ref="AF785:AF788" si="570">IF(B785=AH785,"SAMA","TIDAK SAMA")</f>
        <v>TIDAK SAMA</v>
      </c>
      <c r="AG785" s="214" t="str">
        <f t="shared" ref="AG785:AG788" si="571">IF(AC785=AI785,"SAMA","TIDAK")</f>
        <v>SAMA</v>
      </c>
      <c r="AH785" s="246" t="s">
        <v>6507</v>
      </c>
      <c r="AI785" s="246"/>
      <c r="AJ785" s="250">
        <v>11.0</v>
      </c>
      <c r="AK785" s="214" t="str">
        <f t="shared" ref="AK785:AK793" si="572">IF(Y785&lt;0,"tidak normal","normal")</f>
        <v>normal</v>
      </c>
    </row>
    <row r="786" ht="15.0" customHeight="1">
      <c r="A786" s="214"/>
      <c r="B786" s="246" t="s">
        <v>2191</v>
      </c>
      <c r="C786" s="246"/>
      <c r="D786" s="246" t="s">
        <v>101</v>
      </c>
      <c r="E786" s="257">
        <v>12.0</v>
      </c>
      <c r="F786" s="266"/>
      <c r="G786" s="266"/>
      <c r="H786" s="262"/>
      <c r="I786" s="262"/>
      <c r="J786" s="251">
        <f t="shared" si="462"/>
        <v>0</v>
      </c>
      <c r="K786" s="259">
        <v>12.0</v>
      </c>
      <c r="L786" s="214"/>
      <c r="M786" s="253" t="s">
        <v>6540</v>
      </c>
      <c r="N786" s="254">
        <v>1.0</v>
      </c>
      <c r="O786" s="214" t="str">
        <f t="shared" si="567"/>
        <v>Tidak Sama</v>
      </c>
      <c r="P786" s="227"/>
      <c r="Q786" s="214"/>
      <c r="R786" s="258">
        <v>10.0</v>
      </c>
      <c r="S786" s="266"/>
      <c r="T786" s="266"/>
      <c r="U786" s="262"/>
      <c r="V786" s="262"/>
      <c r="W786" s="250">
        <f t="shared" si="465"/>
        <v>0</v>
      </c>
      <c r="X786" s="250">
        <f t="shared" si="565"/>
        <v>10</v>
      </c>
      <c r="Y786" s="258">
        <v>2.0</v>
      </c>
      <c r="Z786" s="214" t="str">
        <f t="shared" si="568"/>
        <v>TIDAK SAMA</v>
      </c>
      <c r="AA786" s="214" t="str">
        <f t="shared" si="569"/>
        <v>TIDAK SAMA</v>
      </c>
      <c r="AB786" s="246" t="s">
        <v>6509</v>
      </c>
      <c r="AC786" s="246" t="s">
        <v>6510</v>
      </c>
      <c r="AD786" s="249">
        <v>1.0</v>
      </c>
      <c r="AE786" s="281"/>
      <c r="AF786" s="214" t="str">
        <f t="shared" si="570"/>
        <v>TIDAK SAMA</v>
      </c>
      <c r="AG786" s="214" t="str">
        <f t="shared" si="571"/>
        <v>SAMA</v>
      </c>
      <c r="AH786" s="246" t="s">
        <v>6509</v>
      </c>
      <c r="AI786" s="246" t="s">
        <v>6510</v>
      </c>
      <c r="AJ786" s="250">
        <v>0.0</v>
      </c>
      <c r="AK786" s="214" t="str">
        <f t="shared" si="572"/>
        <v>normal</v>
      </c>
    </row>
    <row r="787" ht="15.0" customHeight="1">
      <c r="A787" s="214"/>
      <c r="B787" s="247" t="s">
        <v>6541</v>
      </c>
      <c r="C787" s="246"/>
      <c r="D787" s="246" t="s">
        <v>3362</v>
      </c>
      <c r="E787" s="249">
        <v>0.0</v>
      </c>
      <c r="F787" s="249"/>
      <c r="G787" s="249"/>
      <c r="H787" s="249"/>
      <c r="I787" s="249"/>
      <c r="J787" s="251">
        <f t="shared" si="462"/>
        <v>0</v>
      </c>
      <c r="K787" s="252">
        <f t="shared" ref="K787:K894" si="573">E787+J787</f>
        <v>0</v>
      </c>
      <c r="L787" s="214"/>
      <c r="M787" s="263"/>
      <c r="N787" s="254"/>
      <c r="O787" s="214"/>
      <c r="P787" s="227"/>
      <c r="Q787" s="214"/>
      <c r="R787" s="250">
        <v>0.0</v>
      </c>
      <c r="S787" s="249"/>
      <c r="T787" s="249"/>
      <c r="U787" s="249"/>
      <c r="V787" s="249"/>
      <c r="W787" s="250">
        <f t="shared" si="465"/>
        <v>0</v>
      </c>
      <c r="X787" s="250">
        <f t="shared" si="565"/>
        <v>0</v>
      </c>
      <c r="Y787" s="250">
        <f t="shared" ref="Y787:Y816" si="574">K787-X787</f>
        <v>0</v>
      </c>
      <c r="Z787" s="214" t="str">
        <f t="shared" si="568"/>
        <v>TIDAK SAMA</v>
      </c>
      <c r="AA787" s="214" t="str">
        <f t="shared" si="569"/>
        <v>TIDAK SAMA</v>
      </c>
      <c r="AB787" s="246" t="s">
        <v>6511</v>
      </c>
      <c r="AC787" s="246" t="s">
        <v>6512</v>
      </c>
      <c r="AD787" s="249">
        <v>2.0</v>
      </c>
      <c r="AE787" s="281"/>
      <c r="AF787" s="214" t="str">
        <f t="shared" si="570"/>
        <v>TIDAK SAMA</v>
      </c>
      <c r="AG787" s="214" t="str">
        <f t="shared" si="571"/>
        <v>SAMA</v>
      </c>
      <c r="AH787" s="246" t="s">
        <v>6511</v>
      </c>
      <c r="AI787" s="246" t="s">
        <v>6512</v>
      </c>
      <c r="AJ787" s="250">
        <v>0.0</v>
      </c>
      <c r="AK787" s="214" t="str">
        <f t="shared" si="572"/>
        <v>normal</v>
      </c>
    </row>
    <row r="788" ht="15.0" customHeight="1">
      <c r="A788" s="214"/>
      <c r="B788" s="246" t="s">
        <v>668</v>
      </c>
      <c r="C788" s="246"/>
      <c r="D788" s="246" t="s">
        <v>80</v>
      </c>
      <c r="E788" s="249">
        <v>0.0</v>
      </c>
      <c r="F788" s="262"/>
      <c r="G788" s="262"/>
      <c r="H788" s="262"/>
      <c r="I788" s="262"/>
      <c r="J788" s="251">
        <f t="shared" si="462"/>
        <v>0</v>
      </c>
      <c r="K788" s="252">
        <f t="shared" si="573"/>
        <v>0</v>
      </c>
      <c r="L788" s="214"/>
      <c r="M788" s="253" t="s">
        <v>668</v>
      </c>
      <c r="N788" s="254">
        <v>3.0</v>
      </c>
      <c r="O788" s="214" t="str">
        <f>IF(E788=N788,"Sama","Tidak Sama")</f>
        <v>Tidak Sama</v>
      </c>
      <c r="P788" s="227"/>
      <c r="Q788" s="214"/>
      <c r="R788" s="250">
        <v>0.0</v>
      </c>
      <c r="S788" s="262"/>
      <c r="T788" s="262"/>
      <c r="U788" s="262"/>
      <c r="V788" s="262"/>
      <c r="W788" s="250">
        <f t="shared" si="465"/>
        <v>0</v>
      </c>
      <c r="X788" s="250">
        <f t="shared" si="565"/>
        <v>0</v>
      </c>
      <c r="Y788" s="250">
        <f t="shared" si="574"/>
        <v>0</v>
      </c>
      <c r="Z788" s="214" t="str">
        <f t="shared" si="568"/>
        <v>TIDAK SAMA</v>
      </c>
      <c r="AA788" s="214" t="str">
        <f t="shared" si="569"/>
        <v>TIDAK SAMA</v>
      </c>
      <c r="AB788" s="246" t="s">
        <v>1969</v>
      </c>
      <c r="AC788" s="246" t="s">
        <v>6513</v>
      </c>
      <c r="AD788" s="249">
        <v>14.0</v>
      </c>
      <c r="AE788" s="281"/>
      <c r="AF788" s="214" t="str">
        <f t="shared" si="570"/>
        <v>TIDAK SAMA</v>
      </c>
      <c r="AG788" s="214" t="str">
        <f t="shared" si="571"/>
        <v>SAMA</v>
      </c>
      <c r="AH788" s="246" t="s">
        <v>1969</v>
      </c>
      <c r="AI788" s="246" t="s">
        <v>6513</v>
      </c>
      <c r="AJ788" s="250">
        <v>14.0</v>
      </c>
      <c r="AK788" s="214" t="str">
        <f t="shared" si="572"/>
        <v>normal</v>
      </c>
    </row>
    <row r="789" ht="15.0" customHeight="1">
      <c r="A789" s="214"/>
      <c r="B789" s="246" t="s">
        <v>2760</v>
      </c>
      <c r="C789" s="246"/>
      <c r="D789" s="246" t="s">
        <v>80</v>
      </c>
      <c r="E789" s="257">
        <v>2.0</v>
      </c>
      <c r="F789" s="262"/>
      <c r="G789" s="266"/>
      <c r="H789" s="262"/>
      <c r="I789" s="262"/>
      <c r="J789" s="251">
        <f t="shared" si="462"/>
        <v>0</v>
      </c>
      <c r="K789" s="252">
        <f t="shared" si="573"/>
        <v>2</v>
      </c>
      <c r="L789" s="214"/>
      <c r="M789" s="253"/>
      <c r="N789" s="254"/>
      <c r="O789" s="214"/>
      <c r="P789" s="227"/>
      <c r="Q789" s="214"/>
      <c r="R789" s="258">
        <v>2.0</v>
      </c>
      <c r="S789" s="262"/>
      <c r="T789" s="266"/>
      <c r="U789" s="262"/>
      <c r="V789" s="262"/>
      <c r="W789" s="250">
        <f t="shared" si="465"/>
        <v>0</v>
      </c>
      <c r="X789" s="250">
        <f t="shared" si="565"/>
        <v>2</v>
      </c>
      <c r="Y789" s="250">
        <f t="shared" si="574"/>
        <v>0</v>
      </c>
      <c r="Z789" s="214"/>
      <c r="AA789" s="214"/>
      <c r="AB789" s="246"/>
      <c r="AC789" s="246"/>
      <c r="AD789" s="249"/>
      <c r="AE789" s="281"/>
      <c r="AF789" s="214"/>
      <c r="AG789" s="214"/>
      <c r="AH789" s="246"/>
      <c r="AI789" s="246"/>
      <c r="AJ789" s="250"/>
      <c r="AK789" s="214" t="str">
        <f t="shared" si="572"/>
        <v>normal</v>
      </c>
    </row>
    <row r="790" ht="15.0" customHeight="1">
      <c r="A790" s="214"/>
      <c r="B790" s="246" t="s">
        <v>6542</v>
      </c>
      <c r="C790" s="246"/>
      <c r="D790" s="246" t="s">
        <v>80</v>
      </c>
      <c r="E790" s="249">
        <v>0.0</v>
      </c>
      <c r="F790" s="262"/>
      <c r="G790" s="262"/>
      <c r="H790" s="262"/>
      <c r="I790" s="262"/>
      <c r="J790" s="251">
        <f t="shared" si="462"/>
        <v>0</v>
      </c>
      <c r="K790" s="252">
        <f t="shared" si="573"/>
        <v>0</v>
      </c>
      <c r="L790" s="214"/>
      <c r="M790" s="253"/>
      <c r="N790" s="254"/>
      <c r="O790" s="214"/>
      <c r="P790" s="227"/>
      <c r="Q790" s="255"/>
      <c r="R790" s="250">
        <v>0.0</v>
      </c>
      <c r="S790" s="262"/>
      <c r="T790" s="262"/>
      <c r="U790" s="262"/>
      <c r="V790" s="262"/>
      <c r="W790" s="250">
        <f t="shared" si="465"/>
        <v>0</v>
      </c>
      <c r="X790" s="250">
        <f t="shared" si="565"/>
        <v>0</v>
      </c>
      <c r="Y790" s="250">
        <f t="shared" si="574"/>
        <v>0</v>
      </c>
      <c r="Z790" s="214" t="str">
        <f t="shared" ref="Z790:Z793" si="575">IF(AB790=B790,"SAMA","TIDAK SAMA")</f>
        <v>TIDAK SAMA</v>
      </c>
      <c r="AA790" s="214" t="str">
        <f t="shared" ref="AA790:AA793" si="576">IF(C790=AC790,"SAMA","TIDAK SAMA")</f>
        <v>SAMA</v>
      </c>
      <c r="AB790" s="246" t="s">
        <v>6448</v>
      </c>
      <c r="AC790" s="246"/>
      <c r="AD790" s="249">
        <v>10.0</v>
      </c>
      <c r="AE790" s="281"/>
      <c r="AF790" s="214" t="str">
        <f t="shared" ref="AF790:AF793" si="577">IF(B790=AH790,"SAMA","TIDAK SAMA")</f>
        <v>TIDAK SAMA</v>
      </c>
      <c r="AG790" s="214" t="str">
        <f t="shared" ref="AG790:AG793" si="578">IF(AC790=AI790,"SAMA","TIDAK")</f>
        <v>SAMA</v>
      </c>
      <c r="AH790" s="246" t="s">
        <v>6448</v>
      </c>
      <c r="AI790" s="246"/>
      <c r="AJ790" s="250">
        <v>6.0</v>
      </c>
      <c r="AK790" s="214" t="str">
        <f t="shared" si="572"/>
        <v>normal</v>
      </c>
    </row>
    <row r="791" ht="15.0" customHeight="1">
      <c r="A791" s="214"/>
      <c r="B791" s="265" t="s">
        <v>527</v>
      </c>
      <c r="C791" s="246"/>
      <c r="D791" s="246" t="s">
        <v>80</v>
      </c>
      <c r="E791" s="257">
        <v>2.0</v>
      </c>
      <c r="F791" s="266"/>
      <c r="G791" s="262"/>
      <c r="H791" s="262"/>
      <c r="I791" s="262"/>
      <c r="J791" s="251">
        <f t="shared" si="462"/>
        <v>0</v>
      </c>
      <c r="K791" s="252">
        <f t="shared" si="573"/>
        <v>2</v>
      </c>
      <c r="L791" s="214"/>
      <c r="M791" s="253" t="s">
        <v>6543</v>
      </c>
      <c r="N791" s="254">
        <v>7.0</v>
      </c>
      <c r="O791" s="214" t="str">
        <f t="shared" ref="O791:O792" si="579">IF(E791=N791,"Sama","Tidak Sama")</f>
        <v>Tidak Sama</v>
      </c>
      <c r="P791" s="227"/>
      <c r="Q791" s="255"/>
      <c r="R791" s="258">
        <v>2.0</v>
      </c>
      <c r="S791" s="266"/>
      <c r="T791" s="266"/>
      <c r="U791" s="262"/>
      <c r="V791" s="262"/>
      <c r="W791" s="250">
        <f t="shared" si="465"/>
        <v>0</v>
      </c>
      <c r="X791" s="250">
        <f t="shared" si="565"/>
        <v>2</v>
      </c>
      <c r="Y791" s="250">
        <f t="shared" si="574"/>
        <v>0</v>
      </c>
      <c r="Z791" s="214" t="str">
        <f t="shared" si="575"/>
        <v>TIDAK SAMA</v>
      </c>
      <c r="AA791" s="214" t="str">
        <f t="shared" si="576"/>
        <v>SAMA</v>
      </c>
      <c r="AB791" s="246" t="s">
        <v>6515</v>
      </c>
      <c r="AC791" s="246"/>
      <c r="AD791" s="249">
        <v>1.0</v>
      </c>
      <c r="AE791" s="281"/>
      <c r="AF791" s="214" t="str">
        <f t="shared" si="577"/>
        <v>TIDAK SAMA</v>
      </c>
      <c r="AG791" s="214" t="str">
        <f t="shared" si="578"/>
        <v>SAMA</v>
      </c>
      <c r="AH791" s="246" t="s">
        <v>6515</v>
      </c>
      <c r="AI791" s="246"/>
      <c r="AJ791" s="250">
        <v>1.0</v>
      </c>
      <c r="AK791" s="214" t="str">
        <f t="shared" si="572"/>
        <v>normal</v>
      </c>
    </row>
    <row r="792" ht="15.0" customHeight="1">
      <c r="A792" s="214"/>
      <c r="B792" s="246" t="s">
        <v>6544</v>
      </c>
      <c r="C792" s="246"/>
      <c r="D792" s="246" t="s">
        <v>80</v>
      </c>
      <c r="E792" s="249">
        <v>0.0</v>
      </c>
      <c r="F792" s="262"/>
      <c r="G792" s="262"/>
      <c r="H792" s="262"/>
      <c r="I792" s="262"/>
      <c r="J792" s="251">
        <f t="shared" si="462"/>
        <v>0</v>
      </c>
      <c r="K792" s="252">
        <f t="shared" si="573"/>
        <v>0</v>
      </c>
      <c r="L792" s="214"/>
      <c r="M792" s="253" t="s">
        <v>6544</v>
      </c>
      <c r="N792" s="254">
        <v>1.0</v>
      </c>
      <c r="O792" s="214" t="str">
        <f t="shared" si="579"/>
        <v>Tidak Sama</v>
      </c>
      <c r="P792" s="227"/>
      <c r="Q792" s="255"/>
      <c r="R792" s="250">
        <v>0.0</v>
      </c>
      <c r="S792" s="262"/>
      <c r="T792" s="262"/>
      <c r="U792" s="262"/>
      <c r="V792" s="262"/>
      <c r="W792" s="250">
        <f t="shared" si="465"/>
        <v>0</v>
      </c>
      <c r="X792" s="250">
        <f t="shared" si="565"/>
        <v>0</v>
      </c>
      <c r="Y792" s="250">
        <f t="shared" si="574"/>
        <v>0</v>
      </c>
      <c r="Z792" s="214" t="str">
        <f t="shared" si="575"/>
        <v>TIDAK SAMA</v>
      </c>
      <c r="AA792" s="214" t="str">
        <f t="shared" si="576"/>
        <v>SAMA</v>
      </c>
      <c r="AB792" s="246" t="s">
        <v>6545</v>
      </c>
      <c r="AC792" s="246"/>
      <c r="AD792" s="249">
        <v>1.0</v>
      </c>
      <c r="AE792" s="281"/>
      <c r="AF792" s="214" t="str">
        <f t="shared" si="577"/>
        <v>TIDAK SAMA</v>
      </c>
      <c r="AG792" s="214" t="str">
        <f t="shared" si="578"/>
        <v>SAMA</v>
      </c>
      <c r="AH792" s="246" t="s">
        <v>6545</v>
      </c>
      <c r="AI792" s="246"/>
      <c r="AJ792" s="250">
        <v>1.0</v>
      </c>
      <c r="AK792" s="214" t="str">
        <f t="shared" si="572"/>
        <v>normal</v>
      </c>
    </row>
    <row r="793" ht="15.0" customHeight="1">
      <c r="A793" s="214"/>
      <c r="B793" s="246" t="s">
        <v>6546</v>
      </c>
      <c r="C793" s="246"/>
      <c r="D793" s="246" t="s">
        <v>80</v>
      </c>
      <c r="E793" s="249">
        <v>0.0</v>
      </c>
      <c r="F793" s="262"/>
      <c r="G793" s="262"/>
      <c r="H793" s="262"/>
      <c r="I793" s="262"/>
      <c r="J793" s="251">
        <f t="shared" si="462"/>
        <v>0</v>
      </c>
      <c r="K793" s="252">
        <f t="shared" si="573"/>
        <v>0</v>
      </c>
      <c r="L793" s="214"/>
      <c r="M793" s="253"/>
      <c r="N793" s="254"/>
      <c r="O793" s="214"/>
      <c r="P793" s="227"/>
      <c r="Q793" s="255"/>
      <c r="R793" s="250">
        <v>0.0</v>
      </c>
      <c r="S793" s="262"/>
      <c r="T793" s="262"/>
      <c r="U793" s="262"/>
      <c r="V793" s="262"/>
      <c r="W793" s="250">
        <f t="shared" si="465"/>
        <v>0</v>
      </c>
      <c r="X793" s="250">
        <f t="shared" si="565"/>
        <v>0</v>
      </c>
      <c r="Y793" s="250">
        <f t="shared" si="574"/>
        <v>0</v>
      </c>
      <c r="Z793" s="214" t="str">
        <f t="shared" si="575"/>
        <v>TIDAK SAMA</v>
      </c>
      <c r="AA793" s="214" t="str">
        <f t="shared" si="576"/>
        <v>SAMA</v>
      </c>
      <c r="AB793" s="246" t="s">
        <v>6521</v>
      </c>
      <c r="AC793" s="246"/>
      <c r="AD793" s="249">
        <v>1.0</v>
      </c>
      <c r="AE793" s="281"/>
      <c r="AF793" s="214" t="str">
        <f t="shared" si="577"/>
        <v>TIDAK SAMA</v>
      </c>
      <c r="AG793" s="214" t="str">
        <f t="shared" si="578"/>
        <v>SAMA</v>
      </c>
      <c r="AH793" s="246" t="s">
        <v>6521</v>
      </c>
      <c r="AI793" s="246"/>
      <c r="AJ793" s="250">
        <v>1.0</v>
      </c>
      <c r="AK793" s="214" t="str">
        <f t="shared" si="572"/>
        <v>normal</v>
      </c>
    </row>
    <row r="794" ht="15.0" customHeight="1">
      <c r="A794" s="214"/>
      <c r="B794" s="246" t="s">
        <v>6547</v>
      </c>
      <c r="C794" s="246"/>
      <c r="D794" s="246" t="s">
        <v>80</v>
      </c>
      <c r="E794" s="249">
        <v>0.0</v>
      </c>
      <c r="F794" s="262"/>
      <c r="G794" s="262"/>
      <c r="H794" s="262"/>
      <c r="I794" s="262"/>
      <c r="J794" s="251">
        <f t="shared" si="462"/>
        <v>0</v>
      </c>
      <c r="K794" s="252">
        <f t="shared" si="573"/>
        <v>0</v>
      </c>
      <c r="L794" s="214"/>
      <c r="M794" s="253" t="s">
        <v>6547</v>
      </c>
      <c r="N794" s="254">
        <v>1.0</v>
      </c>
      <c r="O794" s="214" t="str">
        <f>IF(E794=N794,"Sama","Tidak Sama")</f>
        <v>Tidak Sama</v>
      </c>
      <c r="P794" s="227"/>
      <c r="Q794" s="255"/>
      <c r="R794" s="250">
        <v>0.0</v>
      </c>
      <c r="S794" s="262"/>
      <c r="T794" s="262"/>
      <c r="U794" s="262"/>
      <c r="V794" s="262"/>
      <c r="W794" s="250">
        <f t="shared" si="465"/>
        <v>0</v>
      </c>
      <c r="X794" s="250">
        <f t="shared" si="565"/>
        <v>0</v>
      </c>
      <c r="Y794" s="250">
        <f t="shared" si="574"/>
        <v>0</v>
      </c>
      <c r="Z794" s="214"/>
      <c r="AA794" s="214"/>
      <c r="AB794" s="246"/>
      <c r="AC794" s="246"/>
      <c r="AD794" s="249"/>
      <c r="AE794" s="281"/>
      <c r="AF794" s="214"/>
      <c r="AG794" s="214"/>
      <c r="AH794" s="246"/>
      <c r="AI794" s="246"/>
      <c r="AJ794" s="250"/>
      <c r="AK794" s="214"/>
    </row>
    <row r="795" ht="15.0" customHeight="1">
      <c r="A795" s="214"/>
      <c r="B795" s="246" t="s">
        <v>6548</v>
      </c>
      <c r="C795" s="246" t="s">
        <v>641</v>
      </c>
      <c r="D795" s="246" t="s">
        <v>80</v>
      </c>
      <c r="E795" s="249">
        <v>0.0</v>
      </c>
      <c r="F795" s="262"/>
      <c r="G795" s="262"/>
      <c r="H795" s="262"/>
      <c r="I795" s="262"/>
      <c r="J795" s="251">
        <f t="shared" si="462"/>
        <v>0</v>
      </c>
      <c r="K795" s="252">
        <f t="shared" si="573"/>
        <v>0</v>
      </c>
      <c r="L795" s="214"/>
      <c r="M795" s="253"/>
      <c r="N795" s="254"/>
      <c r="O795" s="214"/>
      <c r="P795" s="227"/>
      <c r="Q795" s="255"/>
      <c r="R795" s="250">
        <v>0.0</v>
      </c>
      <c r="S795" s="262"/>
      <c r="T795" s="262"/>
      <c r="U795" s="262"/>
      <c r="V795" s="262"/>
      <c r="W795" s="250">
        <f t="shared" si="465"/>
        <v>0</v>
      </c>
      <c r="X795" s="250">
        <f t="shared" si="565"/>
        <v>0</v>
      </c>
      <c r="Y795" s="250">
        <f t="shared" si="574"/>
        <v>0</v>
      </c>
      <c r="Z795" s="214" t="str">
        <f t="shared" ref="Z795:Z797" si="580">IF(AB795=B795,"SAMA","TIDAK SAMA")</f>
        <v>TIDAK SAMA</v>
      </c>
      <c r="AA795" s="214" t="str">
        <f t="shared" ref="AA795:AA797" si="581">IF(C795=AC795,"SAMA","TIDAK SAMA")</f>
        <v>TIDAK SAMA</v>
      </c>
      <c r="AB795" s="246" t="s">
        <v>6525</v>
      </c>
      <c r="AC795" s="246"/>
      <c r="AD795" s="249">
        <v>1.0</v>
      </c>
      <c r="AE795" s="281"/>
      <c r="AF795" s="214" t="str">
        <f t="shared" ref="AF795:AF797" si="582">IF(B795=AH795,"SAMA","TIDAK SAMA")</f>
        <v>TIDAK SAMA</v>
      </c>
      <c r="AG795" s="214" t="str">
        <f t="shared" ref="AG795:AG797" si="583">IF(AC795=AI795,"SAMA","TIDAK")</f>
        <v>SAMA</v>
      </c>
      <c r="AH795" s="246" t="s">
        <v>6525</v>
      </c>
      <c r="AI795" s="246"/>
      <c r="AJ795" s="250">
        <v>1.0</v>
      </c>
      <c r="AK795" s="214" t="str">
        <f t="shared" ref="AK795:AK797" si="584">IF(Y795&lt;0,"tidak normal","normal")</f>
        <v>normal</v>
      </c>
    </row>
    <row r="796" ht="15.0" customHeight="1">
      <c r="A796" s="214"/>
      <c r="B796" s="246" t="s">
        <v>6549</v>
      </c>
      <c r="C796" s="246" t="s">
        <v>6550</v>
      </c>
      <c r="D796" s="246" t="s">
        <v>80</v>
      </c>
      <c r="E796" s="249">
        <v>0.0</v>
      </c>
      <c r="F796" s="262"/>
      <c r="G796" s="262"/>
      <c r="H796" s="262"/>
      <c r="I796" s="262"/>
      <c r="J796" s="251">
        <f t="shared" si="462"/>
        <v>0</v>
      </c>
      <c r="K796" s="252">
        <f t="shared" si="573"/>
        <v>0</v>
      </c>
      <c r="L796" s="214"/>
      <c r="M796" s="253"/>
      <c r="N796" s="254"/>
      <c r="O796" s="214"/>
      <c r="P796" s="227"/>
      <c r="Q796" s="255"/>
      <c r="R796" s="250">
        <v>0.0</v>
      </c>
      <c r="S796" s="262"/>
      <c r="T796" s="262"/>
      <c r="U796" s="262"/>
      <c r="V796" s="262"/>
      <c r="W796" s="250">
        <f t="shared" si="465"/>
        <v>0</v>
      </c>
      <c r="X796" s="250">
        <f t="shared" si="565"/>
        <v>0</v>
      </c>
      <c r="Y796" s="250">
        <f t="shared" si="574"/>
        <v>0</v>
      </c>
      <c r="Z796" s="214" t="str">
        <f t="shared" si="580"/>
        <v>TIDAK SAMA</v>
      </c>
      <c r="AA796" s="214" t="str">
        <f t="shared" si="581"/>
        <v>TIDAK SAMA</v>
      </c>
      <c r="AB796" s="246" t="s">
        <v>6537</v>
      </c>
      <c r="AC796" s="246"/>
      <c r="AD796" s="249">
        <v>1.0</v>
      </c>
      <c r="AE796" s="281"/>
      <c r="AF796" s="214" t="str">
        <f t="shared" si="582"/>
        <v>TIDAK SAMA</v>
      </c>
      <c r="AG796" s="214" t="str">
        <f t="shared" si="583"/>
        <v>SAMA</v>
      </c>
      <c r="AH796" s="246" t="s">
        <v>6537</v>
      </c>
      <c r="AI796" s="246"/>
      <c r="AJ796" s="250">
        <v>1.0</v>
      </c>
      <c r="AK796" s="214" t="str">
        <f t="shared" si="584"/>
        <v>normal</v>
      </c>
    </row>
    <row r="797" ht="15.0" customHeight="1">
      <c r="A797" s="214"/>
      <c r="B797" s="246" t="s">
        <v>6551</v>
      </c>
      <c r="C797" s="246" t="s">
        <v>396</v>
      </c>
      <c r="D797" s="246" t="s">
        <v>80</v>
      </c>
      <c r="E797" s="249">
        <v>0.0</v>
      </c>
      <c r="F797" s="262"/>
      <c r="G797" s="262"/>
      <c r="H797" s="262"/>
      <c r="I797" s="262"/>
      <c r="J797" s="251">
        <f t="shared" si="462"/>
        <v>0</v>
      </c>
      <c r="K797" s="252">
        <f t="shared" si="573"/>
        <v>0</v>
      </c>
      <c r="L797" s="214"/>
      <c r="M797" s="253" t="s">
        <v>6545</v>
      </c>
      <c r="N797" s="254">
        <v>1.0</v>
      </c>
      <c r="O797" s="214" t="str">
        <f>IF(E797=N797,"Sama","Tidak Sama")</f>
        <v>Tidak Sama</v>
      </c>
      <c r="P797" s="227"/>
      <c r="Q797" s="255"/>
      <c r="R797" s="250">
        <v>0.0</v>
      </c>
      <c r="S797" s="262"/>
      <c r="T797" s="262"/>
      <c r="U797" s="262"/>
      <c r="V797" s="262"/>
      <c r="W797" s="250">
        <f t="shared" si="465"/>
        <v>0</v>
      </c>
      <c r="X797" s="250">
        <f t="shared" si="565"/>
        <v>0</v>
      </c>
      <c r="Y797" s="250">
        <f t="shared" si="574"/>
        <v>0</v>
      </c>
      <c r="Z797" s="214" t="str">
        <f t="shared" si="580"/>
        <v>TIDAK SAMA</v>
      </c>
      <c r="AA797" s="214" t="str">
        <f t="shared" si="581"/>
        <v>TIDAK SAMA</v>
      </c>
      <c r="AB797" s="246" t="s">
        <v>6524</v>
      </c>
      <c r="AC797" s="246"/>
      <c r="AD797" s="249">
        <v>4.0</v>
      </c>
      <c r="AE797" s="281"/>
      <c r="AF797" s="214" t="str">
        <f t="shared" si="582"/>
        <v>TIDAK SAMA</v>
      </c>
      <c r="AG797" s="214" t="str">
        <f t="shared" si="583"/>
        <v>SAMA</v>
      </c>
      <c r="AH797" s="246" t="s">
        <v>6524</v>
      </c>
      <c r="AI797" s="246"/>
      <c r="AJ797" s="250">
        <v>4.0</v>
      </c>
      <c r="AK797" s="214" t="str">
        <f t="shared" si="584"/>
        <v>normal</v>
      </c>
    </row>
    <row r="798" ht="15.0" customHeight="1">
      <c r="A798" s="214"/>
      <c r="B798" s="246" t="s">
        <v>934</v>
      </c>
      <c r="C798" s="246" t="s">
        <v>935</v>
      </c>
      <c r="D798" s="246" t="s">
        <v>80</v>
      </c>
      <c r="E798" s="249">
        <v>0.0</v>
      </c>
      <c r="F798" s="262"/>
      <c r="G798" s="262"/>
      <c r="H798" s="262"/>
      <c r="I798" s="262"/>
      <c r="J798" s="251">
        <f t="shared" si="462"/>
        <v>0</v>
      </c>
      <c r="K798" s="252">
        <f t="shared" si="573"/>
        <v>0</v>
      </c>
      <c r="L798" s="214"/>
      <c r="M798" s="253"/>
      <c r="N798" s="254"/>
      <c r="O798" s="214"/>
      <c r="P798" s="227"/>
      <c r="Q798" s="214"/>
      <c r="R798" s="250">
        <v>0.0</v>
      </c>
      <c r="S798" s="262"/>
      <c r="T798" s="262"/>
      <c r="U798" s="262"/>
      <c r="V798" s="262"/>
      <c r="W798" s="250">
        <f t="shared" si="465"/>
        <v>0</v>
      </c>
      <c r="X798" s="250">
        <f t="shared" si="565"/>
        <v>0</v>
      </c>
      <c r="Y798" s="250">
        <f t="shared" si="574"/>
        <v>0</v>
      </c>
      <c r="Z798" s="214"/>
      <c r="AA798" s="214"/>
      <c r="AB798" s="246"/>
      <c r="AC798" s="246"/>
      <c r="AD798" s="249"/>
      <c r="AE798" s="281"/>
      <c r="AF798" s="214"/>
      <c r="AG798" s="214"/>
      <c r="AH798" s="246"/>
      <c r="AI798" s="246"/>
      <c r="AJ798" s="250"/>
      <c r="AK798" s="214"/>
    </row>
    <row r="799" ht="15.0" customHeight="1">
      <c r="A799" s="214"/>
      <c r="B799" s="246" t="s">
        <v>934</v>
      </c>
      <c r="C799" s="246" t="s">
        <v>939</v>
      </c>
      <c r="D799" s="246" t="s">
        <v>80</v>
      </c>
      <c r="E799" s="249">
        <v>0.0</v>
      </c>
      <c r="F799" s="262"/>
      <c r="G799" s="262"/>
      <c r="H799" s="262"/>
      <c r="I799" s="262"/>
      <c r="J799" s="251">
        <f t="shared" si="462"/>
        <v>0</v>
      </c>
      <c r="K799" s="252">
        <f t="shared" si="573"/>
        <v>0</v>
      </c>
      <c r="L799" s="214"/>
      <c r="M799" s="253"/>
      <c r="N799" s="254"/>
      <c r="O799" s="214"/>
      <c r="P799" s="227"/>
      <c r="Q799" s="214"/>
      <c r="R799" s="250">
        <v>0.0</v>
      </c>
      <c r="S799" s="262"/>
      <c r="T799" s="262"/>
      <c r="U799" s="262"/>
      <c r="V799" s="262"/>
      <c r="W799" s="250">
        <f t="shared" si="465"/>
        <v>0</v>
      </c>
      <c r="X799" s="250">
        <f t="shared" si="565"/>
        <v>0</v>
      </c>
      <c r="Y799" s="250">
        <f t="shared" si="574"/>
        <v>0</v>
      </c>
      <c r="Z799" s="214"/>
      <c r="AA799" s="214"/>
      <c r="AB799" s="246"/>
      <c r="AC799" s="246"/>
      <c r="AD799" s="249"/>
      <c r="AE799" s="281"/>
      <c r="AF799" s="214"/>
      <c r="AG799" s="214"/>
      <c r="AH799" s="246"/>
      <c r="AI799" s="246"/>
      <c r="AJ799" s="250"/>
      <c r="AK799" s="214"/>
    </row>
    <row r="800" ht="15.0" customHeight="1">
      <c r="A800" s="214"/>
      <c r="B800" s="246" t="s">
        <v>934</v>
      </c>
      <c r="C800" s="246" t="s">
        <v>945</v>
      </c>
      <c r="D800" s="246" t="s">
        <v>80</v>
      </c>
      <c r="E800" s="249">
        <v>0.0</v>
      </c>
      <c r="F800" s="262"/>
      <c r="G800" s="262"/>
      <c r="H800" s="262"/>
      <c r="I800" s="262"/>
      <c r="J800" s="251">
        <f t="shared" si="462"/>
        <v>0</v>
      </c>
      <c r="K800" s="252">
        <f t="shared" si="573"/>
        <v>0</v>
      </c>
      <c r="L800" s="214"/>
      <c r="M800" s="253"/>
      <c r="N800" s="254"/>
      <c r="O800" s="214"/>
      <c r="P800" s="227"/>
      <c r="Q800" s="214"/>
      <c r="R800" s="250">
        <v>0.0</v>
      </c>
      <c r="S800" s="262"/>
      <c r="T800" s="262"/>
      <c r="U800" s="262"/>
      <c r="V800" s="262"/>
      <c r="W800" s="250">
        <f t="shared" si="465"/>
        <v>0</v>
      </c>
      <c r="X800" s="250">
        <f t="shared" si="565"/>
        <v>0</v>
      </c>
      <c r="Y800" s="250">
        <f t="shared" si="574"/>
        <v>0</v>
      </c>
      <c r="Z800" s="214"/>
      <c r="AA800" s="214"/>
      <c r="AB800" s="246"/>
      <c r="AC800" s="246"/>
      <c r="AD800" s="249"/>
      <c r="AE800" s="281"/>
      <c r="AF800" s="214"/>
      <c r="AG800" s="214"/>
      <c r="AH800" s="246"/>
      <c r="AI800" s="246"/>
      <c r="AJ800" s="250"/>
      <c r="AK800" s="214"/>
    </row>
    <row r="801" ht="15.0" customHeight="1">
      <c r="A801" s="214"/>
      <c r="B801" s="246" t="s">
        <v>934</v>
      </c>
      <c r="C801" s="246" t="s">
        <v>947</v>
      </c>
      <c r="D801" s="246" t="s">
        <v>80</v>
      </c>
      <c r="E801" s="249">
        <v>0.0</v>
      </c>
      <c r="F801" s="262"/>
      <c r="G801" s="262"/>
      <c r="H801" s="262"/>
      <c r="I801" s="262"/>
      <c r="J801" s="251">
        <f t="shared" si="462"/>
        <v>0</v>
      </c>
      <c r="K801" s="252">
        <f t="shared" si="573"/>
        <v>0</v>
      </c>
      <c r="L801" s="214"/>
      <c r="M801" s="253"/>
      <c r="N801" s="254"/>
      <c r="O801" s="214"/>
      <c r="P801" s="227"/>
      <c r="Q801" s="214"/>
      <c r="R801" s="250">
        <v>0.0</v>
      </c>
      <c r="S801" s="262"/>
      <c r="T801" s="262"/>
      <c r="U801" s="262"/>
      <c r="V801" s="262"/>
      <c r="W801" s="250">
        <f t="shared" si="465"/>
        <v>0</v>
      </c>
      <c r="X801" s="250">
        <f t="shared" si="565"/>
        <v>0</v>
      </c>
      <c r="Y801" s="250">
        <f t="shared" si="574"/>
        <v>0</v>
      </c>
      <c r="Z801" s="214"/>
      <c r="AA801" s="214"/>
      <c r="AB801" s="246"/>
      <c r="AC801" s="246"/>
      <c r="AD801" s="249"/>
      <c r="AE801" s="281"/>
      <c r="AF801" s="214"/>
      <c r="AG801" s="214"/>
      <c r="AH801" s="246"/>
      <c r="AI801" s="246"/>
      <c r="AJ801" s="250"/>
      <c r="AK801" s="214"/>
    </row>
    <row r="802" ht="15.0" customHeight="1">
      <c r="A802" s="214"/>
      <c r="B802" s="246" t="s">
        <v>934</v>
      </c>
      <c r="C802" s="246" t="s">
        <v>953</v>
      </c>
      <c r="D802" s="246" t="s">
        <v>80</v>
      </c>
      <c r="E802" s="249">
        <v>0.0</v>
      </c>
      <c r="F802" s="262"/>
      <c r="G802" s="262"/>
      <c r="H802" s="262"/>
      <c r="I802" s="262"/>
      <c r="J802" s="251">
        <f t="shared" si="462"/>
        <v>0</v>
      </c>
      <c r="K802" s="252">
        <f t="shared" si="573"/>
        <v>0</v>
      </c>
      <c r="L802" s="214"/>
      <c r="M802" s="253"/>
      <c r="N802" s="254"/>
      <c r="O802" s="214"/>
      <c r="P802" s="227"/>
      <c r="Q802" s="214"/>
      <c r="R802" s="250">
        <v>0.0</v>
      </c>
      <c r="S802" s="262"/>
      <c r="T802" s="262"/>
      <c r="U802" s="262"/>
      <c r="V802" s="262"/>
      <c r="W802" s="250">
        <f t="shared" si="465"/>
        <v>0</v>
      </c>
      <c r="X802" s="250">
        <f t="shared" si="565"/>
        <v>0</v>
      </c>
      <c r="Y802" s="250">
        <f t="shared" si="574"/>
        <v>0</v>
      </c>
      <c r="Z802" s="214"/>
      <c r="AA802" s="214"/>
      <c r="AB802" s="246"/>
      <c r="AC802" s="246"/>
      <c r="AD802" s="249"/>
      <c r="AE802" s="281"/>
      <c r="AF802" s="214"/>
      <c r="AG802" s="214"/>
      <c r="AH802" s="246"/>
      <c r="AI802" s="246"/>
      <c r="AJ802" s="250"/>
      <c r="AK802" s="214"/>
    </row>
    <row r="803" ht="15.0" customHeight="1">
      <c r="A803" s="214"/>
      <c r="B803" s="246" t="s">
        <v>6552</v>
      </c>
      <c r="C803" s="246"/>
      <c r="D803" s="246" t="s">
        <v>80</v>
      </c>
      <c r="E803" s="249">
        <v>0.0</v>
      </c>
      <c r="F803" s="262"/>
      <c r="G803" s="262"/>
      <c r="H803" s="262"/>
      <c r="I803" s="262"/>
      <c r="J803" s="251">
        <f t="shared" si="462"/>
        <v>0</v>
      </c>
      <c r="K803" s="252">
        <f t="shared" si="573"/>
        <v>0</v>
      </c>
      <c r="L803" s="214"/>
      <c r="M803" s="253"/>
      <c r="N803" s="254"/>
      <c r="O803" s="214"/>
      <c r="P803" s="227"/>
      <c r="Q803" s="214"/>
      <c r="R803" s="250">
        <v>0.0</v>
      </c>
      <c r="S803" s="262"/>
      <c r="T803" s="262"/>
      <c r="U803" s="262"/>
      <c r="V803" s="262"/>
      <c r="W803" s="250">
        <f t="shared" si="465"/>
        <v>0</v>
      </c>
      <c r="X803" s="250">
        <f t="shared" si="565"/>
        <v>0</v>
      </c>
      <c r="Y803" s="250">
        <f t="shared" si="574"/>
        <v>0</v>
      </c>
      <c r="Z803" s="214"/>
      <c r="AA803" s="214"/>
      <c r="AB803" s="246"/>
      <c r="AC803" s="246"/>
      <c r="AD803" s="249"/>
      <c r="AE803" s="281"/>
      <c r="AF803" s="214"/>
      <c r="AG803" s="214"/>
      <c r="AH803" s="246"/>
      <c r="AI803" s="246"/>
      <c r="AJ803" s="250"/>
      <c r="AK803" s="214"/>
    </row>
    <row r="804" ht="15.0" customHeight="1">
      <c r="A804" s="214"/>
      <c r="B804" s="246" t="s">
        <v>6553</v>
      </c>
      <c r="C804" s="247"/>
      <c r="D804" s="247" t="s">
        <v>80</v>
      </c>
      <c r="E804" s="249">
        <v>0.0</v>
      </c>
      <c r="F804" s="249"/>
      <c r="G804" s="249"/>
      <c r="H804" s="249"/>
      <c r="I804" s="249"/>
      <c r="J804" s="251">
        <f t="shared" si="462"/>
        <v>0</v>
      </c>
      <c r="K804" s="252">
        <f t="shared" si="573"/>
        <v>0</v>
      </c>
      <c r="L804" s="214"/>
      <c r="M804" s="263"/>
      <c r="N804" s="254"/>
      <c r="O804" s="214"/>
      <c r="P804" s="227"/>
      <c r="Q804" s="214"/>
      <c r="R804" s="250">
        <v>0.0</v>
      </c>
      <c r="S804" s="249"/>
      <c r="T804" s="249"/>
      <c r="U804" s="249"/>
      <c r="V804" s="249"/>
      <c r="W804" s="250">
        <f t="shared" si="465"/>
        <v>0</v>
      </c>
      <c r="X804" s="250">
        <f t="shared" si="565"/>
        <v>0</v>
      </c>
      <c r="Y804" s="250">
        <f t="shared" si="574"/>
        <v>0</v>
      </c>
      <c r="Z804" s="214" t="str">
        <f t="shared" ref="Z804:Z806" si="585">IF(AB804=B804,"SAMA","TIDAK SAMA")</f>
        <v>TIDAK SAMA</v>
      </c>
      <c r="AA804" s="214" t="str">
        <f t="shared" ref="AA804:AA806" si="586">IF(C804=AC804,"SAMA","TIDAK SAMA")</f>
        <v>SAMA</v>
      </c>
      <c r="AB804" s="246" t="s">
        <v>6554</v>
      </c>
      <c r="AC804" s="246"/>
      <c r="AD804" s="249">
        <v>2.0</v>
      </c>
      <c r="AE804" s="281"/>
      <c r="AF804" s="214" t="str">
        <f t="shared" ref="AF804:AF806" si="587">IF(B804=AH804,"SAMA","TIDAK SAMA")</f>
        <v>TIDAK SAMA</v>
      </c>
      <c r="AG804" s="214" t="str">
        <f t="shared" ref="AG804:AG806" si="588">IF(AC804=AI804,"SAMA","TIDAK")</f>
        <v>SAMA</v>
      </c>
      <c r="AH804" s="246" t="s">
        <v>6554</v>
      </c>
      <c r="AI804" s="246"/>
      <c r="AJ804" s="250">
        <v>2.0</v>
      </c>
      <c r="AK804" s="214" t="str">
        <f t="shared" ref="AK804:AK807" si="589">IF(Y804&lt;0,"tidak normal","normal")</f>
        <v>normal</v>
      </c>
    </row>
    <row r="805" ht="15.0" customHeight="1">
      <c r="A805" s="214"/>
      <c r="B805" s="246" t="s">
        <v>6555</v>
      </c>
      <c r="C805" s="246" t="s">
        <v>6556</v>
      </c>
      <c r="D805" s="246" t="s">
        <v>101</v>
      </c>
      <c r="E805" s="249">
        <v>0.0</v>
      </c>
      <c r="F805" s="262"/>
      <c r="G805" s="262"/>
      <c r="H805" s="262"/>
      <c r="I805" s="262"/>
      <c r="J805" s="251">
        <f t="shared" si="462"/>
        <v>0</v>
      </c>
      <c r="K805" s="252">
        <f t="shared" si="573"/>
        <v>0</v>
      </c>
      <c r="L805" s="214"/>
      <c r="M805" s="253"/>
      <c r="N805" s="254"/>
      <c r="O805" s="214"/>
      <c r="P805" s="227"/>
      <c r="Q805" s="255"/>
      <c r="R805" s="250">
        <v>0.0</v>
      </c>
      <c r="S805" s="262"/>
      <c r="T805" s="262"/>
      <c r="U805" s="262"/>
      <c r="V805" s="262"/>
      <c r="W805" s="250">
        <f t="shared" si="465"/>
        <v>0</v>
      </c>
      <c r="X805" s="250">
        <f t="shared" si="565"/>
        <v>0</v>
      </c>
      <c r="Y805" s="250">
        <f t="shared" si="574"/>
        <v>0</v>
      </c>
      <c r="Z805" s="214" t="str">
        <f t="shared" si="585"/>
        <v>TIDAK SAMA</v>
      </c>
      <c r="AA805" s="214" t="str">
        <f t="shared" si="586"/>
        <v>TIDAK SAMA</v>
      </c>
      <c r="AB805" s="246" t="s">
        <v>6557</v>
      </c>
      <c r="AC805" s="246" t="s">
        <v>5833</v>
      </c>
      <c r="AD805" s="249">
        <v>13.0</v>
      </c>
      <c r="AE805" s="281"/>
      <c r="AF805" s="214" t="str">
        <f t="shared" si="587"/>
        <v>TIDAK SAMA</v>
      </c>
      <c r="AG805" s="214" t="str">
        <f t="shared" si="588"/>
        <v>SAMA</v>
      </c>
      <c r="AH805" s="246" t="s">
        <v>6557</v>
      </c>
      <c r="AI805" s="246" t="s">
        <v>5833</v>
      </c>
      <c r="AJ805" s="250">
        <v>7.0</v>
      </c>
      <c r="AK805" s="214" t="str">
        <f t="shared" si="589"/>
        <v>normal</v>
      </c>
    </row>
    <row r="806" ht="15.0" customHeight="1">
      <c r="A806" s="214"/>
      <c r="B806" s="246" t="s">
        <v>347</v>
      </c>
      <c r="C806" s="246" t="s">
        <v>4548</v>
      </c>
      <c r="D806" s="246" t="s">
        <v>80</v>
      </c>
      <c r="E806" s="249">
        <v>3.0</v>
      </c>
      <c r="F806" s="262"/>
      <c r="G806" s="262"/>
      <c r="H806" s="262"/>
      <c r="I806" s="262"/>
      <c r="J806" s="251">
        <f t="shared" si="462"/>
        <v>0</v>
      </c>
      <c r="K806" s="252">
        <f t="shared" si="573"/>
        <v>3</v>
      </c>
      <c r="L806" s="214"/>
      <c r="M806" s="253"/>
      <c r="N806" s="254"/>
      <c r="O806" s="214"/>
      <c r="P806" s="227"/>
      <c r="Q806" s="214"/>
      <c r="R806" s="258">
        <v>1.0</v>
      </c>
      <c r="S806" s="262"/>
      <c r="T806" s="262"/>
      <c r="U806" s="262"/>
      <c r="V806" s="266"/>
      <c r="W806" s="250">
        <f t="shared" si="465"/>
        <v>0</v>
      </c>
      <c r="X806" s="250">
        <f t="shared" si="565"/>
        <v>1</v>
      </c>
      <c r="Y806" s="250">
        <f t="shared" si="574"/>
        <v>2</v>
      </c>
      <c r="Z806" s="214" t="str">
        <f t="shared" si="585"/>
        <v>TIDAK SAMA</v>
      </c>
      <c r="AA806" s="214" t="str">
        <f t="shared" si="586"/>
        <v>TIDAK SAMA</v>
      </c>
      <c r="AB806" s="246" t="s">
        <v>4363</v>
      </c>
      <c r="AC806" s="246" t="s">
        <v>6531</v>
      </c>
      <c r="AD806" s="249">
        <v>3.0</v>
      </c>
      <c r="AE806" s="281"/>
      <c r="AF806" s="214" t="str">
        <f t="shared" si="587"/>
        <v>TIDAK SAMA</v>
      </c>
      <c r="AG806" s="214" t="str">
        <f t="shared" si="588"/>
        <v>SAMA</v>
      </c>
      <c r="AH806" s="246" t="s">
        <v>4363</v>
      </c>
      <c r="AI806" s="246" t="s">
        <v>6531</v>
      </c>
      <c r="AJ806" s="250">
        <v>3.0</v>
      </c>
      <c r="AK806" s="214" t="str">
        <f t="shared" si="589"/>
        <v>normal</v>
      </c>
    </row>
    <row r="807" ht="15.0" customHeight="1">
      <c r="A807" s="214"/>
      <c r="B807" s="246" t="s">
        <v>6558</v>
      </c>
      <c r="C807" s="246" t="s">
        <v>6559</v>
      </c>
      <c r="D807" s="246" t="s">
        <v>80</v>
      </c>
      <c r="E807" s="249">
        <v>0.0</v>
      </c>
      <c r="F807" s="262"/>
      <c r="G807" s="262"/>
      <c r="H807" s="262"/>
      <c r="I807" s="262"/>
      <c r="J807" s="251">
        <f t="shared" si="462"/>
        <v>0</v>
      </c>
      <c r="K807" s="252">
        <f t="shared" si="573"/>
        <v>0</v>
      </c>
      <c r="L807" s="214"/>
      <c r="M807" s="253"/>
      <c r="N807" s="254"/>
      <c r="O807" s="214"/>
      <c r="P807" s="227"/>
      <c r="Q807" s="214"/>
      <c r="R807" s="250">
        <v>0.0</v>
      </c>
      <c r="S807" s="262"/>
      <c r="T807" s="262"/>
      <c r="U807" s="262"/>
      <c r="V807" s="262"/>
      <c r="W807" s="250">
        <f t="shared" si="465"/>
        <v>0</v>
      </c>
      <c r="X807" s="250">
        <f t="shared" si="565"/>
        <v>0</v>
      </c>
      <c r="Y807" s="250">
        <f t="shared" si="574"/>
        <v>0</v>
      </c>
      <c r="Z807" s="214"/>
      <c r="AA807" s="214"/>
      <c r="AB807" s="246"/>
      <c r="AC807" s="246"/>
      <c r="AD807" s="249"/>
      <c r="AE807" s="281"/>
      <c r="AF807" s="214"/>
      <c r="AG807" s="214"/>
      <c r="AH807" s="246"/>
      <c r="AI807" s="246"/>
      <c r="AJ807" s="250"/>
      <c r="AK807" s="214" t="str">
        <f t="shared" si="589"/>
        <v>normal</v>
      </c>
    </row>
    <row r="808" ht="15.0" customHeight="1">
      <c r="A808" s="214"/>
      <c r="B808" s="265" t="s">
        <v>6560</v>
      </c>
      <c r="C808" s="246" t="s">
        <v>1987</v>
      </c>
      <c r="D808" s="246" t="s">
        <v>80</v>
      </c>
      <c r="E808" s="257">
        <v>3.0</v>
      </c>
      <c r="F808" s="262"/>
      <c r="G808" s="262"/>
      <c r="H808" s="266"/>
      <c r="I808" s="262"/>
      <c r="J808" s="251">
        <f t="shared" si="462"/>
        <v>0</v>
      </c>
      <c r="K808" s="252">
        <f t="shared" si="573"/>
        <v>3</v>
      </c>
      <c r="L808" s="214"/>
      <c r="M808" s="253"/>
      <c r="N808" s="254"/>
      <c r="O808" s="214"/>
      <c r="P808" s="227"/>
      <c r="Q808" s="214"/>
      <c r="R808" s="258">
        <v>1.0</v>
      </c>
      <c r="S808" s="262"/>
      <c r="T808" s="262"/>
      <c r="U808" s="262"/>
      <c r="V808" s="266"/>
      <c r="W808" s="250">
        <f t="shared" si="465"/>
        <v>0</v>
      </c>
      <c r="X808" s="250">
        <f t="shared" si="565"/>
        <v>1</v>
      </c>
      <c r="Y808" s="250">
        <f t="shared" si="574"/>
        <v>2</v>
      </c>
      <c r="Z808" s="214"/>
      <c r="AA808" s="214"/>
      <c r="AB808" s="246"/>
      <c r="AC808" s="246"/>
      <c r="AD808" s="249"/>
      <c r="AE808" s="281"/>
      <c r="AF808" s="214"/>
      <c r="AG808" s="214"/>
      <c r="AH808" s="246"/>
      <c r="AI808" s="246"/>
      <c r="AJ808" s="250"/>
      <c r="AK808" s="214"/>
    </row>
    <row r="809" ht="15.0" customHeight="1">
      <c r="A809" s="214"/>
      <c r="B809" s="246" t="s">
        <v>6558</v>
      </c>
      <c r="C809" s="246" t="s">
        <v>435</v>
      </c>
      <c r="D809" s="246" t="s">
        <v>80</v>
      </c>
      <c r="E809" s="249">
        <v>0.0</v>
      </c>
      <c r="F809" s="262"/>
      <c r="G809" s="262"/>
      <c r="H809" s="262"/>
      <c r="I809" s="262"/>
      <c r="J809" s="251">
        <f t="shared" si="462"/>
        <v>0</v>
      </c>
      <c r="K809" s="252">
        <f t="shared" si="573"/>
        <v>0</v>
      </c>
      <c r="L809" s="214"/>
      <c r="M809" s="253"/>
      <c r="N809" s="254"/>
      <c r="O809" s="214"/>
      <c r="P809" s="227"/>
      <c r="Q809" s="214"/>
      <c r="R809" s="250">
        <v>0.0</v>
      </c>
      <c r="S809" s="262"/>
      <c r="T809" s="262"/>
      <c r="U809" s="262"/>
      <c r="V809" s="262"/>
      <c r="W809" s="250">
        <f t="shared" si="465"/>
        <v>0</v>
      </c>
      <c r="X809" s="250">
        <f t="shared" si="565"/>
        <v>0</v>
      </c>
      <c r="Y809" s="250">
        <f t="shared" si="574"/>
        <v>0</v>
      </c>
      <c r="Z809" s="214" t="str">
        <f t="shared" ref="Z809:Z810" si="590">IF(AB809=B809,"SAMA","TIDAK SAMA")</f>
        <v>TIDAK SAMA</v>
      </c>
      <c r="AA809" s="214" t="str">
        <f t="shared" ref="AA809:AA810" si="591">IF(C809=AC809,"SAMA","TIDAK SAMA")</f>
        <v>TIDAK SAMA</v>
      </c>
      <c r="AB809" s="246" t="s">
        <v>6561</v>
      </c>
      <c r="AC809" s="246"/>
      <c r="AD809" s="249">
        <v>3.0</v>
      </c>
      <c r="AE809" s="281"/>
      <c r="AF809" s="214" t="str">
        <f t="shared" ref="AF809:AF810" si="592">IF(B809=AH809,"SAMA","TIDAK SAMA")</f>
        <v>TIDAK SAMA</v>
      </c>
      <c r="AG809" s="214" t="str">
        <f t="shared" ref="AG809:AG810" si="593">IF(AC809=AI809,"SAMA","TIDAK")</f>
        <v>SAMA</v>
      </c>
      <c r="AH809" s="246" t="s">
        <v>6561</v>
      </c>
      <c r="AI809" s="246"/>
      <c r="AJ809" s="250">
        <v>3.0</v>
      </c>
      <c r="AK809" s="214" t="str">
        <f t="shared" ref="AK809:AK810" si="594">IF(Y809&lt;0,"tidak normal","normal")</f>
        <v>normal</v>
      </c>
    </row>
    <row r="810" ht="15.0" customHeight="1">
      <c r="A810" s="214"/>
      <c r="B810" s="265" t="s">
        <v>6562</v>
      </c>
      <c r="C810" s="246"/>
      <c r="D810" s="265" t="s">
        <v>80</v>
      </c>
      <c r="E810" s="257">
        <v>5.0</v>
      </c>
      <c r="F810" s="262"/>
      <c r="G810" s="262"/>
      <c r="H810" s="266"/>
      <c r="I810" s="266"/>
      <c r="J810" s="251">
        <f t="shared" si="462"/>
        <v>0</v>
      </c>
      <c r="K810" s="252">
        <f t="shared" si="573"/>
        <v>5</v>
      </c>
      <c r="L810" s="214"/>
      <c r="M810" s="253" t="s">
        <v>6563</v>
      </c>
      <c r="N810" s="254">
        <v>1.0</v>
      </c>
      <c r="O810" s="214" t="str">
        <f>IF(E810=N810,"Sama","Tidak Sama")</f>
        <v>Tidak Sama</v>
      </c>
      <c r="P810" s="227"/>
      <c r="Q810" s="255"/>
      <c r="R810" s="258">
        <v>5.0</v>
      </c>
      <c r="S810" s="266"/>
      <c r="T810" s="266"/>
      <c r="U810" s="262"/>
      <c r="V810" s="266"/>
      <c r="W810" s="250">
        <f t="shared" si="465"/>
        <v>0</v>
      </c>
      <c r="X810" s="250">
        <f t="shared" si="565"/>
        <v>5</v>
      </c>
      <c r="Y810" s="250">
        <f t="shared" si="574"/>
        <v>0</v>
      </c>
      <c r="Z810" s="214" t="str">
        <f t="shared" si="590"/>
        <v>TIDAK SAMA</v>
      </c>
      <c r="AA810" s="214" t="str">
        <f t="shared" si="591"/>
        <v>SAMA</v>
      </c>
      <c r="AB810" s="246" t="s">
        <v>6539</v>
      </c>
      <c r="AC810" s="246"/>
      <c r="AD810" s="249">
        <v>3.0</v>
      </c>
      <c r="AE810" s="281"/>
      <c r="AF810" s="214" t="str">
        <f t="shared" si="592"/>
        <v>TIDAK SAMA</v>
      </c>
      <c r="AG810" s="214" t="str">
        <f t="shared" si="593"/>
        <v>SAMA</v>
      </c>
      <c r="AH810" s="246" t="s">
        <v>6539</v>
      </c>
      <c r="AI810" s="246"/>
      <c r="AJ810" s="250">
        <v>3.0</v>
      </c>
      <c r="AK810" s="214" t="str">
        <f t="shared" si="594"/>
        <v>normal</v>
      </c>
    </row>
    <row r="811" ht="15.0" customHeight="1">
      <c r="A811" s="214"/>
      <c r="B811" s="246" t="s">
        <v>6564</v>
      </c>
      <c r="C811" s="246"/>
      <c r="D811" s="246" t="s">
        <v>3265</v>
      </c>
      <c r="E811" s="257">
        <v>5.0</v>
      </c>
      <c r="F811" s="262"/>
      <c r="G811" s="262"/>
      <c r="H811" s="262"/>
      <c r="I811" s="266"/>
      <c r="J811" s="251">
        <f t="shared" si="462"/>
        <v>0</v>
      </c>
      <c r="K811" s="252">
        <f t="shared" si="573"/>
        <v>5</v>
      </c>
      <c r="L811" s="214"/>
      <c r="M811" s="253"/>
      <c r="N811" s="254"/>
      <c r="O811" s="214"/>
      <c r="P811" s="227"/>
      <c r="Q811" s="214"/>
      <c r="R811" s="258">
        <v>5.0</v>
      </c>
      <c r="S811" s="262"/>
      <c r="T811" s="266"/>
      <c r="U811" s="262"/>
      <c r="V811" s="266"/>
      <c r="W811" s="250">
        <f t="shared" si="465"/>
        <v>0</v>
      </c>
      <c r="X811" s="250">
        <f t="shared" si="565"/>
        <v>5</v>
      </c>
      <c r="Y811" s="250">
        <f t="shared" si="574"/>
        <v>0</v>
      </c>
      <c r="Z811" s="214"/>
      <c r="AA811" s="214"/>
      <c r="AB811" s="246"/>
      <c r="AC811" s="246"/>
      <c r="AD811" s="249"/>
      <c r="AE811" s="281"/>
      <c r="AF811" s="214"/>
      <c r="AG811" s="214"/>
      <c r="AH811" s="246"/>
      <c r="AI811" s="246"/>
      <c r="AJ811" s="250"/>
      <c r="AK811" s="214"/>
    </row>
    <row r="812" ht="15.0" customHeight="1">
      <c r="A812" s="214"/>
      <c r="B812" s="246" t="s">
        <v>6565</v>
      </c>
      <c r="C812" s="246" t="s">
        <v>6566</v>
      </c>
      <c r="D812" s="246" t="s">
        <v>80</v>
      </c>
      <c r="E812" s="249">
        <v>0.0</v>
      </c>
      <c r="F812" s="262"/>
      <c r="G812" s="262"/>
      <c r="H812" s="262"/>
      <c r="I812" s="262"/>
      <c r="J812" s="251">
        <f t="shared" si="462"/>
        <v>0</v>
      </c>
      <c r="K812" s="252">
        <f t="shared" si="573"/>
        <v>0</v>
      </c>
      <c r="L812" s="214"/>
      <c r="M812" s="253"/>
      <c r="N812" s="254"/>
      <c r="O812" s="214"/>
      <c r="P812" s="227"/>
      <c r="Q812" s="214"/>
      <c r="R812" s="250">
        <v>0.0</v>
      </c>
      <c r="S812" s="262"/>
      <c r="T812" s="262"/>
      <c r="U812" s="262"/>
      <c r="V812" s="262"/>
      <c r="W812" s="250">
        <f t="shared" si="465"/>
        <v>0</v>
      </c>
      <c r="X812" s="250">
        <f t="shared" si="565"/>
        <v>0</v>
      </c>
      <c r="Y812" s="250">
        <f t="shared" si="574"/>
        <v>0</v>
      </c>
      <c r="Z812" s="214" t="str">
        <f t="shared" ref="Z812:Z813" si="595">IF(AB812=B812,"SAMA","TIDAK SAMA")</f>
        <v>TIDAK SAMA</v>
      </c>
      <c r="AA812" s="214" t="str">
        <f t="shared" ref="AA812:AA813" si="596">IF(C812=AC812,"SAMA","TIDAK SAMA")</f>
        <v>TIDAK SAMA</v>
      </c>
      <c r="AB812" s="246" t="s">
        <v>6540</v>
      </c>
      <c r="AC812" s="246"/>
      <c r="AD812" s="249">
        <v>1.0</v>
      </c>
      <c r="AE812" s="281"/>
      <c r="AF812" s="214" t="str">
        <f>IF(B812=AH812,"SAMA","TIDAK SAMA")</f>
        <v>TIDAK SAMA</v>
      </c>
      <c r="AG812" s="214" t="str">
        <f>IF(AC812=AI812,"SAMA","TIDAK")</f>
        <v>SAMA</v>
      </c>
      <c r="AH812" s="246" t="s">
        <v>6540</v>
      </c>
      <c r="AI812" s="246"/>
      <c r="AJ812" s="250">
        <v>1.0</v>
      </c>
      <c r="AK812" s="214" t="str">
        <f t="shared" ref="AK812:AK813" si="597">IF(Y812&lt;0,"tidak normal","normal")</f>
        <v>normal</v>
      </c>
    </row>
    <row r="813" ht="15.0" customHeight="1">
      <c r="A813" s="214"/>
      <c r="B813" s="246" t="s">
        <v>6567</v>
      </c>
      <c r="C813" s="246" t="s">
        <v>6568</v>
      </c>
      <c r="D813" s="246" t="s">
        <v>6569</v>
      </c>
      <c r="E813" s="249">
        <v>0.0</v>
      </c>
      <c r="F813" s="262"/>
      <c r="G813" s="262"/>
      <c r="H813" s="262"/>
      <c r="I813" s="262"/>
      <c r="J813" s="251">
        <f t="shared" si="462"/>
        <v>0</v>
      </c>
      <c r="K813" s="252">
        <f t="shared" si="573"/>
        <v>0</v>
      </c>
      <c r="L813" s="214"/>
      <c r="M813" s="253" t="s">
        <v>6567</v>
      </c>
      <c r="N813" s="254">
        <v>11.0</v>
      </c>
      <c r="O813" s="214" t="str">
        <f t="shared" ref="O813:O814" si="598">IF(E813=N813,"Sama","Tidak Sama")</f>
        <v>Tidak Sama</v>
      </c>
      <c r="P813" s="227"/>
      <c r="Q813" s="214"/>
      <c r="R813" s="250">
        <v>0.0</v>
      </c>
      <c r="S813" s="262"/>
      <c r="T813" s="262"/>
      <c r="U813" s="262"/>
      <c r="V813" s="262"/>
      <c r="W813" s="250">
        <f t="shared" si="465"/>
        <v>0</v>
      </c>
      <c r="X813" s="250">
        <f t="shared" si="565"/>
        <v>0</v>
      </c>
      <c r="Y813" s="250">
        <f t="shared" si="574"/>
        <v>0</v>
      </c>
      <c r="Z813" s="214" t="str">
        <f t="shared" si="595"/>
        <v>TIDAK SAMA</v>
      </c>
      <c r="AA813" s="214" t="str">
        <f t="shared" si="596"/>
        <v>TIDAK SAMA</v>
      </c>
      <c r="AB813" s="246" t="s">
        <v>6543</v>
      </c>
      <c r="AC813" s="246"/>
      <c r="AD813" s="249">
        <v>22.0</v>
      </c>
      <c r="AE813" s="281"/>
      <c r="AF813" s="214"/>
      <c r="AG813" s="214"/>
      <c r="AH813" s="246"/>
      <c r="AI813" s="246"/>
      <c r="AJ813" s="250"/>
      <c r="AK813" s="214" t="str">
        <f t="shared" si="597"/>
        <v>normal</v>
      </c>
    </row>
    <row r="814" ht="15.0" customHeight="1">
      <c r="A814" s="214"/>
      <c r="B814" s="246" t="s">
        <v>6570</v>
      </c>
      <c r="C814" s="246"/>
      <c r="D814" s="246" t="s">
        <v>80</v>
      </c>
      <c r="E814" s="249">
        <v>1.0</v>
      </c>
      <c r="F814" s="262"/>
      <c r="G814" s="262"/>
      <c r="H814" s="262"/>
      <c r="I814" s="262"/>
      <c r="J814" s="251">
        <f t="shared" si="462"/>
        <v>0</v>
      </c>
      <c r="K814" s="252">
        <f t="shared" si="573"/>
        <v>1</v>
      </c>
      <c r="L814" s="214"/>
      <c r="M814" s="253" t="s">
        <v>6571</v>
      </c>
      <c r="N814" s="254">
        <v>1.0</v>
      </c>
      <c r="O814" s="214" t="str">
        <f t="shared" si="598"/>
        <v>Sama</v>
      </c>
      <c r="P814" s="227"/>
      <c r="Q814" s="214"/>
      <c r="R814" s="258">
        <v>1.0</v>
      </c>
      <c r="S814" s="262"/>
      <c r="T814" s="266"/>
      <c r="U814" s="262"/>
      <c r="V814" s="262"/>
      <c r="W814" s="250">
        <f t="shared" si="465"/>
        <v>0</v>
      </c>
      <c r="X814" s="250">
        <f t="shared" si="565"/>
        <v>1</v>
      </c>
      <c r="Y814" s="250">
        <f t="shared" si="574"/>
        <v>0</v>
      </c>
      <c r="Z814" s="214"/>
      <c r="AA814" s="214"/>
      <c r="AB814" s="246"/>
      <c r="AC814" s="246"/>
      <c r="AD814" s="249"/>
      <c r="AE814" s="281"/>
      <c r="AF814" s="214"/>
      <c r="AG814" s="214"/>
      <c r="AH814" s="246"/>
      <c r="AI814" s="246"/>
      <c r="AJ814" s="250"/>
      <c r="AK814" s="214"/>
    </row>
    <row r="815" ht="15.0" customHeight="1">
      <c r="A815" s="214"/>
      <c r="B815" s="269" t="s">
        <v>6572</v>
      </c>
      <c r="C815" s="246"/>
      <c r="D815" s="246" t="s">
        <v>80</v>
      </c>
      <c r="E815" s="257">
        <v>5.0</v>
      </c>
      <c r="F815" s="262"/>
      <c r="G815" s="262"/>
      <c r="H815" s="262"/>
      <c r="I815" s="266"/>
      <c r="J815" s="251">
        <f t="shared" si="462"/>
        <v>0</v>
      </c>
      <c r="K815" s="252">
        <f t="shared" si="573"/>
        <v>5</v>
      </c>
      <c r="L815" s="214"/>
      <c r="M815" s="253"/>
      <c r="N815" s="254"/>
      <c r="O815" s="214"/>
      <c r="P815" s="227"/>
      <c r="Q815" s="214"/>
      <c r="R815" s="258">
        <v>5.0</v>
      </c>
      <c r="S815" s="262"/>
      <c r="T815" s="262"/>
      <c r="U815" s="262"/>
      <c r="V815" s="266"/>
      <c r="W815" s="250">
        <f t="shared" si="465"/>
        <v>0</v>
      </c>
      <c r="X815" s="250">
        <f t="shared" si="565"/>
        <v>5</v>
      </c>
      <c r="Y815" s="250">
        <f t="shared" si="574"/>
        <v>0</v>
      </c>
      <c r="Z815" s="214" t="str">
        <f>IF(AB815=B815,"SAMA","TIDAK SAMA")</f>
        <v>TIDAK SAMA</v>
      </c>
      <c r="AA815" s="214" t="str">
        <f>IF(C815=AC815,"SAMA","TIDAK SAMA")</f>
        <v>SAMA</v>
      </c>
      <c r="AB815" s="246" t="s">
        <v>6536</v>
      </c>
      <c r="AC815" s="246"/>
      <c r="AD815" s="249">
        <v>3.0</v>
      </c>
      <c r="AE815" s="281"/>
      <c r="AF815" s="214"/>
      <c r="AG815" s="214"/>
      <c r="AH815" s="246"/>
      <c r="AI815" s="246"/>
      <c r="AJ815" s="250"/>
      <c r="AK815" s="214" t="str">
        <f t="shared" ref="AK815:AK817" si="599">IF(Y815&lt;0,"tidak normal","normal")</f>
        <v>normal</v>
      </c>
    </row>
    <row r="816" ht="15.0" customHeight="1">
      <c r="A816" s="214"/>
      <c r="B816" s="246" t="s">
        <v>6573</v>
      </c>
      <c r="C816" s="246" t="s">
        <v>6574</v>
      </c>
      <c r="D816" s="246" t="s">
        <v>80</v>
      </c>
      <c r="E816" s="249">
        <v>0.0</v>
      </c>
      <c r="F816" s="262"/>
      <c r="G816" s="262"/>
      <c r="H816" s="262"/>
      <c r="I816" s="262"/>
      <c r="J816" s="251">
        <f t="shared" si="462"/>
        <v>0</v>
      </c>
      <c r="K816" s="252">
        <f t="shared" si="573"/>
        <v>0</v>
      </c>
      <c r="L816" s="214"/>
      <c r="M816" s="253" t="s">
        <v>6575</v>
      </c>
      <c r="N816" s="254">
        <v>28.0</v>
      </c>
      <c r="O816" s="214" t="str">
        <f>IF(E816=N816,"Sama","Tidak Sama")</f>
        <v>Tidak Sama</v>
      </c>
      <c r="P816" s="227"/>
      <c r="Q816" s="214"/>
      <c r="R816" s="250">
        <v>0.0</v>
      </c>
      <c r="S816" s="262"/>
      <c r="T816" s="262"/>
      <c r="U816" s="262"/>
      <c r="V816" s="262"/>
      <c r="W816" s="250">
        <f t="shared" si="465"/>
        <v>0</v>
      </c>
      <c r="X816" s="250">
        <f t="shared" si="565"/>
        <v>0</v>
      </c>
      <c r="Y816" s="250">
        <f t="shared" si="574"/>
        <v>0</v>
      </c>
      <c r="Z816" s="214"/>
      <c r="AA816" s="214"/>
      <c r="AB816" s="246"/>
      <c r="AC816" s="246"/>
      <c r="AD816" s="249"/>
      <c r="AE816" s="281"/>
      <c r="AF816" s="214"/>
      <c r="AG816" s="214"/>
      <c r="AH816" s="246"/>
      <c r="AI816" s="246"/>
      <c r="AJ816" s="250"/>
      <c r="AK816" s="214" t="str">
        <f t="shared" si="599"/>
        <v>normal</v>
      </c>
    </row>
    <row r="817" ht="15.0" customHeight="1">
      <c r="A817" s="214"/>
      <c r="B817" s="265" t="s">
        <v>6576</v>
      </c>
      <c r="C817" s="246" t="s">
        <v>6577</v>
      </c>
      <c r="D817" s="246" t="s">
        <v>80</v>
      </c>
      <c r="E817" s="257">
        <v>22.0</v>
      </c>
      <c r="F817" s="266"/>
      <c r="G817" s="266"/>
      <c r="H817" s="266">
        <v>5.0</v>
      </c>
      <c r="I817" s="266"/>
      <c r="J817" s="251">
        <f t="shared" si="462"/>
        <v>5</v>
      </c>
      <c r="K817" s="252">
        <f t="shared" si="573"/>
        <v>27</v>
      </c>
      <c r="L817" s="214"/>
      <c r="M817" s="253"/>
      <c r="N817" s="254"/>
      <c r="O817" s="214"/>
      <c r="P817" s="227"/>
      <c r="Q817" s="255"/>
      <c r="R817" s="258">
        <v>22.0</v>
      </c>
      <c r="S817" s="266"/>
      <c r="T817" s="266"/>
      <c r="U817" s="266">
        <v>2.0</v>
      </c>
      <c r="V817" s="266">
        <v>2.0</v>
      </c>
      <c r="W817" s="250">
        <f t="shared" si="465"/>
        <v>4</v>
      </c>
      <c r="X817" s="250">
        <f t="shared" si="565"/>
        <v>26</v>
      </c>
      <c r="Y817" s="258">
        <v>1.0</v>
      </c>
      <c r="Z817" s="214" t="str">
        <f>IF(AB817=B817,"SAMA","TIDAK SAMA")</f>
        <v>TIDAK SAMA</v>
      </c>
      <c r="AA817" s="214" t="str">
        <f>IF(C817=AC817,"SAMA","TIDAK SAMA")</f>
        <v>TIDAK SAMA</v>
      </c>
      <c r="AB817" s="246" t="s">
        <v>6544</v>
      </c>
      <c r="AC817" s="246"/>
      <c r="AD817" s="249">
        <v>1.0</v>
      </c>
      <c r="AE817" s="281"/>
      <c r="AF817" s="214" t="str">
        <f>IF(B817=AH817,"SAMA","TIDAK SAMA")</f>
        <v>TIDAK SAMA</v>
      </c>
      <c r="AG817" s="214" t="str">
        <f>IF(AC817=AI817,"SAMA","TIDAK")</f>
        <v>SAMA</v>
      </c>
      <c r="AH817" s="246" t="s">
        <v>6543</v>
      </c>
      <c r="AI817" s="246"/>
      <c r="AJ817" s="250">
        <v>15.0</v>
      </c>
      <c r="AK817" s="214" t="str">
        <f t="shared" si="599"/>
        <v>normal</v>
      </c>
    </row>
    <row r="818" ht="15.0" customHeight="1">
      <c r="A818" s="214"/>
      <c r="B818" s="265" t="s">
        <v>6578</v>
      </c>
      <c r="C818" s="246" t="s">
        <v>6579</v>
      </c>
      <c r="D818" s="246" t="s">
        <v>80</v>
      </c>
      <c r="E818" s="257">
        <v>20.0</v>
      </c>
      <c r="F818" s="262"/>
      <c r="G818" s="266"/>
      <c r="H818" s="266">
        <v>5.0</v>
      </c>
      <c r="I818" s="262"/>
      <c r="J818" s="251">
        <f t="shared" si="462"/>
        <v>5</v>
      </c>
      <c r="K818" s="252">
        <f t="shared" si="573"/>
        <v>25</v>
      </c>
      <c r="L818" s="214"/>
      <c r="M818" s="253"/>
      <c r="N818" s="254"/>
      <c r="O818" s="214"/>
      <c r="P818" s="227"/>
      <c r="Q818" s="255"/>
      <c r="R818" s="258">
        <v>19.0</v>
      </c>
      <c r="S818" s="266"/>
      <c r="T818" s="266"/>
      <c r="U818" s="266">
        <v>2.0</v>
      </c>
      <c r="V818" s="266">
        <v>2.0</v>
      </c>
      <c r="W818" s="250">
        <f t="shared" si="465"/>
        <v>4</v>
      </c>
      <c r="X818" s="250">
        <f t="shared" si="565"/>
        <v>23</v>
      </c>
      <c r="Y818" s="258">
        <v>1.0</v>
      </c>
      <c r="Z818" s="214"/>
      <c r="AA818" s="214"/>
      <c r="AB818" s="246"/>
      <c r="AC818" s="246"/>
      <c r="AD818" s="249"/>
      <c r="AE818" s="281"/>
      <c r="AF818" s="214"/>
      <c r="AG818" s="214"/>
      <c r="AH818" s="246"/>
      <c r="AI818" s="246"/>
      <c r="AJ818" s="250"/>
      <c r="AK818" s="214"/>
    </row>
    <row r="819" ht="15.0" customHeight="1">
      <c r="A819" s="214"/>
      <c r="B819" s="269" t="s">
        <v>6580</v>
      </c>
      <c r="C819" s="246"/>
      <c r="D819" s="246" t="s">
        <v>80</v>
      </c>
      <c r="E819" s="249">
        <v>0.0</v>
      </c>
      <c r="F819" s="262"/>
      <c r="G819" s="266"/>
      <c r="H819" s="262"/>
      <c r="I819" s="262"/>
      <c r="J819" s="251">
        <f t="shared" si="462"/>
        <v>0</v>
      </c>
      <c r="K819" s="252">
        <f t="shared" si="573"/>
        <v>0</v>
      </c>
      <c r="L819" s="214"/>
      <c r="M819" s="253"/>
      <c r="N819" s="254"/>
      <c r="O819" s="214"/>
      <c r="P819" s="227"/>
      <c r="Q819" s="255"/>
      <c r="R819" s="250">
        <v>0.0</v>
      </c>
      <c r="S819" s="262"/>
      <c r="T819" s="262"/>
      <c r="U819" s="262"/>
      <c r="V819" s="262"/>
      <c r="W819" s="250">
        <f t="shared" si="465"/>
        <v>0</v>
      </c>
      <c r="X819" s="250">
        <f t="shared" si="565"/>
        <v>0</v>
      </c>
      <c r="Y819" s="250">
        <f t="shared" ref="Y819:Y835" si="600">K819-X819</f>
        <v>0</v>
      </c>
      <c r="Z819" s="214" t="str">
        <f t="shared" ref="Z819:Z821" si="601">IF(AB819=B819,"SAMA","TIDAK SAMA")</f>
        <v>TIDAK SAMA</v>
      </c>
      <c r="AA819" s="214" t="str">
        <f t="shared" ref="AA819:AA821" si="602">IF(C819=AC819,"SAMA","TIDAK SAMA")</f>
        <v>SAMA</v>
      </c>
      <c r="AB819" s="246" t="s">
        <v>6546</v>
      </c>
      <c r="AC819" s="246"/>
      <c r="AD819" s="249">
        <v>15.0</v>
      </c>
      <c r="AE819" s="281"/>
      <c r="AF819" s="214" t="str">
        <f t="shared" ref="AF819:AF821" si="603">IF(B819=AH819,"SAMA","TIDAK SAMA")</f>
        <v>TIDAK SAMA</v>
      </c>
      <c r="AG819" s="214" t="str">
        <f t="shared" ref="AG819:AG821" si="604">IF(AC819=AI819,"SAMA","TIDAK")</f>
        <v>SAMA</v>
      </c>
      <c r="AH819" s="246" t="s">
        <v>6536</v>
      </c>
      <c r="AI819" s="246"/>
      <c r="AJ819" s="250">
        <v>3.0</v>
      </c>
      <c r="AK819" s="214" t="str">
        <f t="shared" ref="AK819:AK821" si="605">IF(Y819&lt;0,"tidak normal","normal")</f>
        <v>normal</v>
      </c>
    </row>
    <row r="820" ht="15.0" customHeight="1">
      <c r="A820" s="214"/>
      <c r="B820" s="269" t="s">
        <v>6581</v>
      </c>
      <c r="C820" s="246"/>
      <c r="D820" s="246" t="s">
        <v>80</v>
      </c>
      <c r="E820" s="249">
        <v>0.0</v>
      </c>
      <c r="F820" s="262"/>
      <c r="G820" s="262"/>
      <c r="H820" s="262"/>
      <c r="I820" s="262"/>
      <c r="J820" s="251">
        <f t="shared" si="462"/>
        <v>0</v>
      </c>
      <c r="K820" s="252">
        <f t="shared" si="573"/>
        <v>0</v>
      </c>
      <c r="L820" s="214"/>
      <c r="M820" s="253"/>
      <c r="N820" s="254"/>
      <c r="O820" s="214"/>
      <c r="P820" s="227"/>
      <c r="Q820" s="255"/>
      <c r="R820" s="250">
        <v>0.0</v>
      </c>
      <c r="S820" s="262"/>
      <c r="T820" s="262"/>
      <c r="U820" s="262"/>
      <c r="V820" s="262"/>
      <c r="W820" s="250">
        <f t="shared" si="465"/>
        <v>0</v>
      </c>
      <c r="X820" s="250">
        <f t="shared" si="565"/>
        <v>0</v>
      </c>
      <c r="Y820" s="250">
        <f t="shared" si="600"/>
        <v>0</v>
      </c>
      <c r="Z820" s="214" t="str">
        <f t="shared" si="601"/>
        <v>TIDAK SAMA</v>
      </c>
      <c r="AA820" s="214" t="str">
        <f t="shared" si="602"/>
        <v>SAMA</v>
      </c>
      <c r="AB820" s="246" t="s">
        <v>6547</v>
      </c>
      <c r="AC820" s="246"/>
      <c r="AD820" s="249">
        <v>1.0</v>
      </c>
      <c r="AE820" s="281"/>
      <c r="AF820" s="214" t="str">
        <f t="shared" si="603"/>
        <v>TIDAK SAMA</v>
      </c>
      <c r="AG820" s="214" t="str">
        <f t="shared" si="604"/>
        <v>SAMA</v>
      </c>
      <c r="AH820" s="246" t="s">
        <v>6544</v>
      </c>
      <c r="AI820" s="246"/>
      <c r="AJ820" s="250">
        <v>1.0</v>
      </c>
      <c r="AK820" s="214" t="str">
        <f t="shared" si="605"/>
        <v>normal</v>
      </c>
    </row>
    <row r="821" ht="15.0" customHeight="1">
      <c r="A821" s="214"/>
      <c r="B821" s="246" t="s">
        <v>6582</v>
      </c>
      <c r="C821" s="246"/>
      <c r="D821" s="246" t="s">
        <v>80</v>
      </c>
      <c r="E821" s="249">
        <v>0.0</v>
      </c>
      <c r="F821" s="262"/>
      <c r="G821" s="262"/>
      <c r="H821" s="262"/>
      <c r="I821" s="262"/>
      <c r="J821" s="251">
        <f t="shared" si="462"/>
        <v>0</v>
      </c>
      <c r="K821" s="252">
        <f t="shared" si="573"/>
        <v>0</v>
      </c>
      <c r="L821" s="214"/>
      <c r="M821" s="253"/>
      <c r="N821" s="254"/>
      <c r="O821" s="214"/>
      <c r="P821" s="227"/>
      <c r="Q821" s="255"/>
      <c r="R821" s="250">
        <v>0.0</v>
      </c>
      <c r="S821" s="262"/>
      <c r="T821" s="262"/>
      <c r="U821" s="262"/>
      <c r="V821" s="262"/>
      <c r="W821" s="250">
        <f t="shared" si="465"/>
        <v>0</v>
      </c>
      <c r="X821" s="250">
        <f t="shared" si="565"/>
        <v>0</v>
      </c>
      <c r="Y821" s="250">
        <f t="shared" si="600"/>
        <v>0</v>
      </c>
      <c r="Z821" s="214" t="str">
        <f t="shared" si="601"/>
        <v>TIDAK SAMA</v>
      </c>
      <c r="AA821" s="214" t="str">
        <f t="shared" si="602"/>
        <v>SAMA</v>
      </c>
      <c r="AB821" s="246" t="s">
        <v>6563</v>
      </c>
      <c r="AC821" s="246"/>
      <c r="AD821" s="249">
        <v>1.0</v>
      </c>
      <c r="AE821" s="281"/>
      <c r="AF821" s="214" t="str">
        <f t="shared" si="603"/>
        <v>TIDAK SAMA</v>
      </c>
      <c r="AG821" s="214" t="str">
        <f t="shared" si="604"/>
        <v>SAMA</v>
      </c>
      <c r="AH821" s="246" t="s">
        <v>6546</v>
      </c>
      <c r="AI821" s="246"/>
      <c r="AJ821" s="250">
        <v>15.0</v>
      </c>
      <c r="AK821" s="214" t="str">
        <f t="shared" si="605"/>
        <v>normal</v>
      </c>
    </row>
    <row r="822" ht="15.0" customHeight="1">
      <c r="A822" s="214"/>
      <c r="B822" s="246" t="s">
        <v>6583</v>
      </c>
      <c r="C822" s="246"/>
      <c r="D822" s="246" t="s">
        <v>80</v>
      </c>
      <c r="E822" s="249">
        <v>0.0</v>
      </c>
      <c r="F822" s="262"/>
      <c r="G822" s="262"/>
      <c r="H822" s="262"/>
      <c r="I822" s="262"/>
      <c r="J822" s="251">
        <f t="shared" si="462"/>
        <v>0</v>
      </c>
      <c r="K822" s="252">
        <f t="shared" si="573"/>
        <v>0</v>
      </c>
      <c r="L822" s="214"/>
      <c r="M822" s="253"/>
      <c r="N822" s="254"/>
      <c r="O822" s="214"/>
      <c r="P822" s="227"/>
      <c r="Q822" s="255"/>
      <c r="R822" s="250">
        <v>0.0</v>
      </c>
      <c r="S822" s="262"/>
      <c r="T822" s="262"/>
      <c r="U822" s="262"/>
      <c r="V822" s="262"/>
      <c r="W822" s="250">
        <f t="shared" si="465"/>
        <v>0</v>
      </c>
      <c r="X822" s="250">
        <f t="shared" si="565"/>
        <v>0</v>
      </c>
      <c r="Y822" s="250">
        <f t="shared" si="600"/>
        <v>0</v>
      </c>
      <c r="Z822" s="214"/>
      <c r="AA822" s="214"/>
      <c r="AB822" s="246"/>
      <c r="AC822" s="246"/>
      <c r="AD822" s="249"/>
      <c r="AE822" s="281"/>
      <c r="AF822" s="214"/>
      <c r="AG822" s="214"/>
      <c r="AH822" s="246"/>
      <c r="AI822" s="246"/>
      <c r="AJ822" s="250"/>
      <c r="AK822" s="214"/>
    </row>
    <row r="823" ht="15.0" customHeight="1">
      <c r="A823" s="214"/>
      <c r="B823" s="246" t="s">
        <v>6584</v>
      </c>
      <c r="C823" s="246"/>
      <c r="D823" s="246" t="s">
        <v>80</v>
      </c>
      <c r="E823" s="249">
        <v>0.0</v>
      </c>
      <c r="F823" s="262"/>
      <c r="G823" s="262"/>
      <c r="H823" s="262"/>
      <c r="I823" s="262"/>
      <c r="J823" s="251">
        <f t="shared" si="462"/>
        <v>0</v>
      </c>
      <c r="K823" s="252">
        <f t="shared" si="573"/>
        <v>0</v>
      </c>
      <c r="L823" s="214"/>
      <c r="M823" s="253"/>
      <c r="N823" s="254"/>
      <c r="O823" s="214"/>
      <c r="P823" s="227"/>
      <c r="Q823" s="255"/>
      <c r="R823" s="250">
        <v>0.0</v>
      </c>
      <c r="S823" s="262"/>
      <c r="T823" s="262"/>
      <c r="U823" s="262"/>
      <c r="V823" s="262"/>
      <c r="W823" s="250">
        <f t="shared" si="465"/>
        <v>0</v>
      </c>
      <c r="X823" s="250">
        <f t="shared" si="565"/>
        <v>0</v>
      </c>
      <c r="Y823" s="250">
        <f t="shared" si="600"/>
        <v>0</v>
      </c>
      <c r="Z823" s="214"/>
      <c r="AA823" s="214"/>
      <c r="AB823" s="246"/>
      <c r="AC823" s="246"/>
      <c r="AD823" s="249"/>
      <c r="AE823" s="281"/>
      <c r="AF823" s="214" t="str">
        <f>IF(B823=AH823,"SAMA","TIDAK SAMA")</f>
        <v>TIDAK SAMA</v>
      </c>
      <c r="AG823" s="214" t="str">
        <f>IF(AC823=AI823,"SAMA","TIDAK")</f>
        <v>SAMA</v>
      </c>
      <c r="AH823" s="246" t="s">
        <v>6547</v>
      </c>
      <c r="AI823" s="246"/>
      <c r="AJ823" s="250">
        <v>1.0</v>
      </c>
      <c r="AK823" s="214" t="str">
        <f>IF(Y823&lt;0,"tidak normal","normal")</f>
        <v>normal</v>
      </c>
    </row>
    <row r="824" ht="15.0" customHeight="1">
      <c r="A824" s="214"/>
      <c r="B824" s="246" t="s">
        <v>6585</v>
      </c>
      <c r="C824" s="246"/>
      <c r="D824" s="246" t="s">
        <v>101</v>
      </c>
      <c r="E824" s="249">
        <v>0.0</v>
      </c>
      <c r="F824" s="262"/>
      <c r="G824" s="262"/>
      <c r="H824" s="262"/>
      <c r="I824" s="262"/>
      <c r="J824" s="251">
        <f t="shared" si="462"/>
        <v>0</v>
      </c>
      <c r="K824" s="252">
        <f t="shared" si="573"/>
        <v>0</v>
      </c>
      <c r="L824" s="214"/>
      <c r="M824" s="253" t="s">
        <v>6586</v>
      </c>
      <c r="N824" s="254">
        <v>4.0</v>
      </c>
      <c r="O824" s="214" t="str">
        <f>IF(E824=N824,"Sama","Tidak Sama")</f>
        <v>Tidak Sama</v>
      </c>
      <c r="P824" s="227"/>
      <c r="Q824" s="214"/>
      <c r="R824" s="250">
        <v>0.0</v>
      </c>
      <c r="S824" s="262"/>
      <c r="T824" s="262"/>
      <c r="U824" s="262"/>
      <c r="V824" s="262"/>
      <c r="W824" s="250">
        <f t="shared" si="465"/>
        <v>0</v>
      </c>
      <c r="X824" s="250">
        <f t="shared" si="565"/>
        <v>0</v>
      </c>
      <c r="Y824" s="250">
        <f t="shared" si="600"/>
        <v>0</v>
      </c>
      <c r="Z824" s="214"/>
      <c r="AA824" s="214"/>
      <c r="AB824" s="246"/>
      <c r="AC824" s="246"/>
      <c r="AD824" s="249"/>
      <c r="AE824" s="281"/>
      <c r="AF824" s="214"/>
      <c r="AG824" s="214"/>
      <c r="AH824" s="246"/>
      <c r="AI824" s="246"/>
      <c r="AJ824" s="250"/>
      <c r="AK824" s="214"/>
    </row>
    <row r="825" ht="15.0" customHeight="1">
      <c r="A825" s="214"/>
      <c r="B825" s="246" t="s">
        <v>244</v>
      </c>
      <c r="C825" s="246"/>
      <c r="D825" s="246" t="s">
        <v>101</v>
      </c>
      <c r="E825" s="249">
        <v>0.0</v>
      </c>
      <c r="F825" s="262"/>
      <c r="G825" s="262"/>
      <c r="H825" s="262"/>
      <c r="I825" s="262"/>
      <c r="J825" s="251">
        <f t="shared" si="462"/>
        <v>0</v>
      </c>
      <c r="K825" s="252">
        <f t="shared" si="573"/>
        <v>0</v>
      </c>
      <c r="L825" s="214"/>
      <c r="M825" s="253"/>
      <c r="N825" s="254"/>
      <c r="O825" s="214"/>
      <c r="P825" s="227"/>
      <c r="Q825" s="214"/>
      <c r="R825" s="250">
        <v>0.0</v>
      </c>
      <c r="S825" s="262"/>
      <c r="T825" s="262"/>
      <c r="U825" s="262"/>
      <c r="V825" s="262"/>
      <c r="W825" s="250">
        <f t="shared" si="465"/>
        <v>0</v>
      </c>
      <c r="X825" s="250">
        <f t="shared" si="565"/>
        <v>0</v>
      </c>
      <c r="Y825" s="250">
        <f t="shared" si="600"/>
        <v>0</v>
      </c>
      <c r="Z825" s="214"/>
      <c r="AA825" s="214"/>
      <c r="AB825" s="246"/>
      <c r="AC825" s="246"/>
      <c r="AD825" s="249"/>
      <c r="AE825" s="281"/>
      <c r="AF825" s="214"/>
      <c r="AG825" s="214"/>
      <c r="AH825" s="246"/>
      <c r="AI825" s="246"/>
      <c r="AJ825" s="250"/>
      <c r="AK825" s="214"/>
    </row>
    <row r="826" ht="15.0" customHeight="1">
      <c r="A826" s="214"/>
      <c r="B826" s="246" t="s">
        <v>98</v>
      </c>
      <c r="C826" s="246"/>
      <c r="D826" s="247" t="s">
        <v>80</v>
      </c>
      <c r="E826" s="249">
        <v>0.0</v>
      </c>
      <c r="F826" s="249"/>
      <c r="G826" s="249"/>
      <c r="H826" s="249"/>
      <c r="I826" s="249"/>
      <c r="J826" s="251">
        <f t="shared" si="462"/>
        <v>0</v>
      </c>
      <c r="K826" s="252">
        <f t="shared" si="573"/>
        <v>0</v>
      </c>
      <c r="L826" s="214"/>
      <c r="M826" s="263"/>
      <c r="N826" s="254"/>
      <c r="O826" s="214"/>
      <c r="P826" s="227"/>
      <c r="Q826" s="214"/>
      <c r="R826" s="250">
        <v>0.0</v>
      </c>
      <c r="S826" s="249"/>
      <c r="T826" s="249"/>
      <c r="U826" s="249"/>
      <c r="V826" s="249"/>
      <c r="W826" s="250">
        <f t="shared" si="465"/>
        <v>0</v>
      </c>
      <c r="X826" s="250">
        <f t="shared" si="565"/>
        <v>0</v>
      </c>
      <c r="Y826" s="250">
        <f t="shared" si="600"/>
        <v>0</v>
      </c>
      <c r="Z826" s="214"/>
      <c r="AA826" s="214"/>
      <c r="AB826" s="246"/>
      <c r="AC826" s="246"/>
      <c r="AD826" s="249"/>
      <c r="AE826" s="281"/>
      <c r="AF826" s="214" t="str">
        <f>IF(B826=AH826,"SAMA","TIDAK SAMA")</f>
        <v>TIDAK SAMA</v>
      </c>
      <c r="AG826" s="214" t="str">
        <f>IF(AC826=AI826,"SAMA","TIDAK")</f>
        <v>SAMA</v>
      </c>
      <c r="AH826" s="246" t="s">
        <v>6563</v>
      </c>
      <c r="AI826" s="246"/>
      <c r="AJ826" s="250">
        <v>1.0</v>
      </c>
      <c r="AK826" s="214" t="str">
        <f>IF(Y826&lt;0,"tidak normal","normal")</f>
        <v>normal</v>
      </c>
    </row>
    <row r="827" ht="15.0" customHeight="1">
      <c r="A827" s="214"/>
      <c r="B827" s="246" t="s">
        <v>6587</v>
      </c>
      <c r="C827" s="246" t="s">
        <v>6588</v>
      </c>
      <c r="D827" s="246" t="s">
        <v>96</v>
      </c>
      <c r="E827" s="249">
        <v>0.0</v>
      </c>
      <c r="F827" s="262"/>
      <c r="G827" s="262"/>
      <c r="H827" s="262"/>
      <c r="I827" s="262"/>
      <c r="J827" s="251">
        <f t="shared" si="462"/>
        <v>0</v>
      </c>
      <c r="K827" s="252">
        <f t="shared" si="573"/>
        <v>0</v>
      </c>
      <c r="L827" s="214"/>
      <c r="M827" s="253" t="s">
        <v>6587</v>
      </c>
      <c r="N827" s="254">
        <v>2.0</v>
      </c>
      <c r="O827" s="214" t="str">
        <f>IF(E827=N827,"Sama","Tidak Sama")</f>
        <v>Tidak Sama</v>
      </c>
      <c r="P827" s="227"/>
      <c r="Q827" s="214"/>
      <c r="R827" s="250">
        <v>0.0</v>
      </c>
      <c r="S827" s="262"/>
      <c r="T827" s="262"/>
      <c r="U827" s="262"/>
      <c r="V827" s="262"/>
      <c r="W827" s="250">
        <f t="shared" si="465"/>
        <v>0</v>
      </c>
      <c r="X827" s="250">
        <f t="shared" si="565"/>
        <v>0</v>
      </c>
      <c r="Y827" s="250">
        <f t="shared" si="600"/>
        <v>0</v>
      </c>
      <c r="Z827" s="214"/>
      <c r="AA827" s="214"/>
      <c r="AB827" s="246"/>
      <c r="AC827" s="246"/>
      <c r="AD827" s="249"/>
      <c r="AE827" s="281"/>
      <c r="AF827" s="214"/>
      <c r="AG827" s="214"/>
      <c r="AH827" s="246"/>
      <c r="AI827" s="246"/>
      <c r="AJ827" s="250"/>
      <c r="AK827" s="214"/>
    </row>
    <row r="828" ht="15.0" customHeight="1">
      <c r="A828" s="214"/>
      <c r="B828" s="246" t="s">
        <v>99</v>
      </c>
      <c r="C828" s="246"/>
      <c r="D828" s="247" t="s">
        <v>80</v>
      </c>
      <c r="E828" s="249">
        <v>2.0</v>
      </c>
      <c r="F828" s="249"/>
      <c r="G828" s="249"/>
      <c r="H828" s="249"/>
      <c r="I828" s="249"/>
      <c r="J828" s="251">
        <f t="shared" si="462"/>
        <v>0</v>
      </c>
      <c r="K828" s="252">
        <f t="shared" si="573"/>
        <v>2</v>
      </c>
      <c r="L828" s="214"/>
      <c r="M828" s="263"/>
      <c r="N828" s="254"/>
      <c r="O828" s="214"/>
      <c r="P828" s="227"/>
      <c r="Q828" s="214"/>
      <c r="R828" s="250">
        <v>0.0</v>
      </c>
      <c r="S828" s="249"/>
      <c r="T828" s="249"/>
      <c r="U828" s="249"/>
      <c r="V828" s="249"/>
      <c r="W828" s="250">
        <f t="shared" si="465"/>
        <v>0</v>
      </c>
      <c r="X828" s="250">
        <f t="shared" si="565"/>
        <v>0</v>
      </c>
      <c r="Y828" s="250">
        <f t="shared" si="600"/>
        <v>2</v>
      </c>
      <c r="Z828" s="214" t="str">
        <f t="shared" ref="Z828:Z829" si="606">IF(AB828=B828,"SAMA","TIDAK SAMA")</f>
        <v>TIDAK SAMA</v>
      </c>
      <c r="AA828" s="214" t="str">
        <f t="shared" ref="AA828:AA829" si="607">IF(C828=AC828,"SAMA","TIDAK SAMA")</f>
        <v>TIDAK SAMA</v>
      </c>
      <c r="AB828" s="246" t="s">
        <v>6567</v>
      </c>
      <c r="AC828" s="246" t="s">
        <v>6568</v>
      </c>
      <c r="AD828" s="249">
        <v>11.0</v>
      </c>
      <c r="AE828" s="281"/>
      <c r="AF828" s="214" t="str">
        <f t="shared" ref="AF828:AF829" si="608">IF(B828=AH828,"SAMA","TIDAK SAMA")</f>
        <v>TIDAK SAMA</v>
      </c>
      <c r="AG828" s="214" t="str">
        <f t="shared" ref="AG828:AG829" si="609">IF(AC828=AI828,"SAMA","TIDAK")</f>
        <v>SAMA</v>
      </c>
      <c r="AH828" s="246" t="s">
        <v>6567</v>
      </c>
      <c r="AI828" s="246" t="s">
        <v>6568</v>
      </c>
      <c r="AJ828" s="250">
        <v>4.0</v>
      </c>
      <c r="AK828" s="214" t="str">
        <f t="shared" ref="AK828:AK845" si="610">IF(Y828&lt;0,"tidak normal","normal")</f>
        <v>normal</v>
      </c>
    </row>
    <row r="829" ht="15.0" customHeight="1">
      <c r="A829" s="214"/>
      <c r="B829" s="246" t="s">
        <v>97</v>
      </c>
      <c r="C829" s="246"/>
      <c r="D829" s="247" t="s">
        <v>80</v>
      </c>
      <c r="E829" s="249">
        <v>0.0</v>
      </c>
      <c r="F829" s="249"/>
      <c r="G829" s="249"/>
      <c r="H829" s="249"/>
      <c r="I829" s="249"/>
      <c r="J829" s="251">
        <f t="shared" si="462"/>
        <v>0</v>
      </c>
      <c r="K829" s="252">
        <f t="shared" si="573"/>
        <v>0</v>
      </c>
      <c r="L829" s="214"/>
      <c r="M829" s="263"/>
      <c r="N829" s="254"/>
      <c r="O829" s="214"/>
      <c r="P829" s="227"/>
      <c r="Q829" s="214"/>
      <c r="R829" s="250">
        <v>0.0</v>
      </c>
      <c r="S829" s="249"/>
      <c r="T829" s="249"/>
      <c r="U829" s="249"/>
      <c r="V829" s="249"/>
      <c r="W829" s="250">
        <f t="shared" si="465"/>
        <v>0</v>
      </c>
      <c r="X829" s="250">
        <f t="shared" si="565"/>
        <v>0</v>
      </c>
      <c r="Y829" s="250">
        <f t="shared" si="600"/>
        <v>0</v>
      </c>
      <c r="Z829" s="214" t="str">
        <f t="shared" si="606"/>
        <v>TIDAK SAMA</v>
      </c>
      <c r="AA829" s="214" t="str">
        <f t="shared" si="607"/>
        <v>SAMA</v>
      </c>
      <c r="AB829" s="246" t="s">
        <v>6570</v>
      </c>
      <c r="AC829" s="246"/>
      <c r="AD829" s="249">
        <v>13.0</v>
      </c>
      <c r="AE829" s="281"/>
      <c r="AF829" s="214" t="str">
        <f t="shared" si="608"/>
        <v>TIDAK SAMA</v>
      </c>
      <c r="AG829" s="214" t="str">
        <f t="shared" si="609"/>
        <v>SAMA</v>
      </c>
      <c r="AH829" s="246" t="s">
        <v>6570</v>
      </c>
      <c r="AI829" s="246"/>
      <c r="AJ829" s="250">
        <v>6.0</v>
      </c>
      <c r="AK829" s="214" t="str">
        <f t="shared" si="610"/>
        <v>normal</v>
      </c>
    </row>
    <row r="830" ht="15.0" customHeight="1">
      <c r="A830" s="214"/>
      <c r="B830" s="246" t="s">
        <v>6589</v>
      </c>
      <c r="C830" s="246" t="s">
        <v>180</v>
      </c>
      <c r="D830" s="247" t="s">
        <v>96</v>
      </c>
      <c r="E830" s="249">
        <v>2.0</v>
      </c>
      <c r="F830" s="249"/>
      <c r="G830" s="249"/>
      <c r="H830" s="249"/>
      <c r="I830" s="249"/>
      <c r="J830" s="251">
        <f t="shared" si="462"/>
        <v>0</v>
      </c>
      <c r="K830" s="252">
        <f t="shared" si="573"/>
        <v>2</v>
      </c>
      <c r="L830" s="214"/>
      <c r="M830" s="263"/>
      <c r="N830" s="254"/>
      <c r="O830" s="214"/>
      <c r="P830" s="227"/>
      <c r="Q830" s="214"/>
      <c r="R830" s="250">
        <v>0.0</v>
      </c>
      <c r="S830" s="249"/>
      <c r="T830" s="249"/>
      <c r="U830" s="249"/>
      <c r="V830" s="249"/>
      <c r="W830" s="250">
        <f t="shared" si="465"/>
        <v>0</v>
      </c>
      <c r="X830" s="250">
        <f t="shared" si="565"/>
        <v>0</v>
      </c>
      <c r="Y830" s="250">
        <f t="shared" si="600"/>
        <v>2</v>
      </c>
      <c r="Z830" s="214"/>
      <c r="AA830" s="214"/>
      <c r="AB830" s="246"/>
      <c r="AC830" s="246"/>
      <c r="AD830" s="249"/>
      <c r="AE830" s="281"/>
      <c r="AF830" s="214"/>
      <c r="AG830" s="214"/>
      <c r="AH830" s="246"/>
      <c r="AI830" s="246"/>
      <c r="AJ830" s="250"/>
      <c r="AK830" s="214" t="str">
        <f t="shared" si="610"/>
        <v>normal</v>
      </c>
    </row>
    <row r="831" ht="15.0" customHeight="1">
      <c r="A831" s="214"/>
      <c r="B831" s="265" t="s">
        <v>6590</v>
      </c>
      <c r="C831" s="246" t="s">
        <v>6591</v>
      </c>
      <c r="D831" s="246" t="s">
        <v>3603</v>
      </c>
      <c r="E831" s="257">
        <v>12.0</v>
      </c>
      <c r="F831" s="262"/>
      <c r="G831" s="266"/>
      <c r="H831" s="266"/>
      <c r="I831" s="266">
        <v>2.0</v>
      </c>
      <c r="J831" s="251">
        <f t="shared" si="462"/>
        <v>2</v>
      </c>
      <c r="K831" s="252">
        <f t="shared" si="573"/>
        <v>14</v>
      </c>
      <c r="L831" s="214"/>
      <c r="M831" s="253" t="s">
        <v>6592</v>
      </c>
      <c r="N831" s="254">
        <v>10.0</v>
      </c>
      <c r="O831" s="214" t="str">
        <f t="shared" ref="O831:O833" si="611">IF(E831=N831,"Sama","Tidak Sama")</f>
        <v>Tidak Sama</v>
      </c>
      <c r="P831" s="227"/>
      <c r="Q831" s="214"/>
      <c r="R831" s="258">
        <v>12.0</v>
      </c>
      <c r="S831" s="262"/>
      <c r="T831" s="266"/>
      <c r="U831" s="266"/>
      <c r="V831" s="266"/>
      <c r="W831" s="250">
        <f t="shared" si="465"/>
        <v>0</v>
      </c>
      <c r="X831" s="250">
        <f t="shared" si="565"/>
        <v>12</v>
      </c>
      <c r="Y831" s="250">
        <f t="shared" si="600"/>
        <v>2</v>
      </c>
      <c r="Z831" s="214"/>
      <c r="AA831" s="214"/>
      <c r="AB831" s="246"/>
      <c r="AC831" s="246"/>
      <c r="AD831" s="249"/>
      <c r="AE831" s="281"/>
      <c r="AF831" s="214"/>
      <c r="AG831" s="214"/>
      <c r="AH831" s="246"/>
      <c r="AI831" s="246"/>
      <c r="AJ831" s="250"/>
      <c r="AK831" s="214" t="str">
        <f t="shared" si="610"/>
        <v>normal</v>
      </c>
    </row>
    <row r="832" ht="15.0" customHeight="1">
      <c r="A832" s="214"/>
      <c r="B832" s="246" t="s">
        <v>6593</v>
      </c>
      <c r="C832" s="246"/>
      <c r="D832" s="246" t="s">
        <v>3603</v>
      </c>
      <c r="E832" s="249">
        <v>0.0</v>
      </c>
      <c r="F832" s="262"/>
      <c r="G832" s="262"/>
      <c r="H832" s="262"/>
      <c r="I832" s="262"/>
      <c r="J832" s="251">
        <f t="shared" si="462"/>
        <v>0</v>
      </c>
      <c r="K832" s="252">
        <f t="shared" si="573"/>
        <v>0</v>
      </c>
      <c r="L832" s="214"/>
      <c r="M832" s="253" t="s">
        <v>6593</v>
      </c>
      <c r="N832" s="254">
        <v>3.0</v>
      </c>
      <c r="O832" s="214" t="str">
        <f t="shared" si="611"/>
        <v>Tidak Sama</v>
      </c>
      <c r="P832" s="227"/>
      <c r="Q832" s="214"/>
      <c r="R832" s="250">
        <v>0.0</v>
      </c>
      <c r="S832" s="262"/>
      <c r="T832" s="262"/>
      <c r="U832" s="262"/>
      <c r="V832" s="262"/>
      <c r="W832" s="250">
        <f t="shared" si="465"/>
        <v>0</v>
      </c>
      <c r="X832" s="250">
        <f t="shared" si="565"/>
        <v>0</v>
      </c>
      <c r="Y832" s="250">
        <f t="shared" si="600"/>
        <v>0</v>
      </c>
      <c r="Z832" s="214"/>
      <c r="AA832" s="214"/>
      <c r="AB832" s="246"/>
      <c r="AC832" s="246"/>
      <c r="AD832" s="249"/>
      <c r="AE832" s="281"/>
      <c r="AF832" s="214"/>
      <c r="AG832" s="214"/>
      <c r="AH832" s="246"/>
      <c r="AI832" s="246"/>
      <c r="AJ832" s="250"/>
      <c r="AK832" s="214" t="str">
        <f t="shared" si="610"/>
        <v>normal</v>
      </c>
    </row>
    <row r="833" ht="15.0" customHeight="1">
      <c r="A833" s="214"/>
      <c r="B833" s="338" t="s">
        <v>6594</v>
      </c>
      <c r="C833" s="246" t="s">
        <v>6595</v>
      </c>
      <c r="D833" s="246" t="s">
        <v>3603</v>
      </c>
      <c r="E833" s="257">
        <v>7.0</v>
      </c>
      <c r="F833" s="262"/>
      <c r="G833" s="262"/>
      <c r="H833" s="262"/>
      <c r="I833" s="266"/>
      <c r="J833" s="251">
        <f t="shared" si="462"/>
        <v>0</v>
      </c>
      <c r="K833" s="252">
        <f t="shared" si="573"/>
        <v>7</v>
      </c>
      <c r="L833" s="214"/>
      <c r="M833" s="253" t="s">
        <v>6596</v>
      </c>
      <c r="N833" s="254">
        <v>23.0</v>
      </c>
      <c r="O833" s="214" t="str">
        <f t="shared" si="611"/>
        <v>Tidak Sama</v>
      </c>
      <c r="P833" s="227"/>
      <c r="Q833" s="214"/>
      <c r="R833" s="258">
        <v>7.0</v>
      </c>
      <c r="S833" s="266"/>
      <c r="T833" s="266"/>
      <c r="U833" s="266"/>
      <c r="V833" s="262"/>
      <c r="W833" s="250">
        <f t="shared" si="465"/>
        <v>0</v>
      </c>
      <c r="X833" s="250">
        <f t="shared" si="565"/>
        <v>7</v>
      </c>
      <c r="Y833" s="250">
        <f t="shared" si="600"/>
        <v>0</v>
      </c>
      <c r="Z833" s="214" t="str">
        <f t="shared" ref="Z833:Z834" si="612">IF(AB833=B833,"SAMA","TIDAK SAMA")</f>
        <v>TIDAK SAMA</v>
      </c>
      <c r="AA833" s="214" t="str">
        <f t="shared" ref="AA833:AA834" si="613">IF(C833=AC833,"SAMA","TIDAK SAMA")</f>
        <v>TIDAK SAMA</v>
      </c>
      <c r="AB833" s="246" t="s">
        <v>6597</v>
      </c>
      <c r="AC833" s="246"/>
      <c r="AD833" s="249">
        <v>6.0</v>
      </c>
      <c r="AE833" s="281"/>
      <c r="AF833" s="214" t="str">
        <f t="shared" ref="AF833:AF834" si="614">IF(B833=AH833,"SAMA","TIDAK SAMA")</f>
        <v>TIDAK SAMA</v>
      </c>
      <c r="AG833" s="214" t="str">
        <f t="shared" ref="AG833:AG834" si="615">IF(AC833=AI833,"SAMA","TIDAK")</f>
        <v>SAMA</v>
      </c>
      <c r="AH833" s="246" t="s">
        <v>6597</v>
      </c>
      <c r="AI833" s="246"/>
      <c r="AJ833" s="250">
        <v>6.0</v>
      </c>
      <c r="AK833" s="214" t="str">
        <f t="shared" si="610"/>
        <v>normal</v>
      </c>
    </row>
    <row r="834" ht="15.0" customHeight="1">
      <c r="A834" s="214"/>
      <c r="B834" s="246" t="s">
        <v>6598</v>
      </c>
      <c r="C834" s="246" t="s">
        <v>6599</v>
      </c>
      <c r="D834" s="246" t="s">
        <v>101</v>
      </c>
      <c r="E834" s="249">
        <v>0.0</v>
      </c>
      <c r="F834" s="262"/>
      <c r="G834" s="262"/>
      <c r="H834" s="262"/>
      <c r="I834" s="262"/>
      <c r="J834" s="251">
        <f t="shared" si="462"/>
        <v>0</v>
      </c>
      <c r="K834" s="252">
        <f t="shared" si="573"/>
        <v>0</v>
      </c>
      <c r="L834" s="214"/>
      <c r="M834" s="253"/>
      <c r="N834" s="254"/>
      <c r="O834" s="214"/>
      <c r="P834" s="227"/>
      <c r="Q834" s="214"/>
      <c r="R834" s="250">
        <v>0.0</v>
      </c>
      <c r="S834" s="262"/>
      <c r="T834" s="262"/>
      <c r="U834" s="262"/>
      <c r="V834" s="262"/>
      <c r="W834" s="250">
        <f t="shared" si="465"/>
        <v>0</v>
      </c>
      <c r="X834" s="250">
        <f t="shared" si="565"/>
        <v>0</v>
      </c>
      <c r="Y834" s="250">
        <f t="shared" si="600"/>
        <v>0</v>
      </c>
      <c r="Z834" s="214" t="str">
        <f t="shared" si="612"/>
        <v>TIDAK SAMA</v>
      </c>
      <c r="AA834" s="214" t="str">
        <f t="shared" si="613"/>
        <v>TIDAK SAMA</v>
      </c>
      <c r="AB834" s="246" t="s">
        <v>6565</v>
      </c>
      <c r="AC834" s="246" t="s">
        <v>6566</v>
      </c>
      <c r="AD834" s="249">
        <v>9.0</v>
      </c>
      <c r="AE834" s="281"/>
      <c r="AF834" s="214" t="str">
        <f t="shared" si="614"/>
        <v>TIDAK SAMA</v>
      </c>
      <c r="AG834" s="214" t="str">
        <f t="shared" si="615"/>
        <v>SAMA</v>
      </c>
      <c r="AH834" s="246" t="s">
        <v>6565</v>
      </c>
      <c r="AI834" s="246" t="s">
        <v>6566</v>
      </c>
      <c r="AJ834" s="250">
        <v>3.0</v>
      </c>
      <c r="AK834" s="214" t="str">
        <f t="shared" si="610"/>
        <v>normal</v>
      </c>
    </row>
    <row r="835" ht="15.0" customHeight="1">
      <c r="A835" s="214"/>
      <c r="B835" s="246" t="s">
        <v>6600</v>
      </c>
      <c r="C835" s="246" t="s">
        <v>6601</v>
      </c>
      <c r="D835" s="246" t="s">
        <v>80</v>
      </c>
      <c r="E835" s="249">
        <v>0.0</v>
      </c>
      <c r="F835" s="262"/>
      <c r="G835" s="262"/>
      <c r="H835" s="262"/>
      <c r="I835" s="262"/>
      <c r="J835" s="251">
        <f t="shared" si="462"/>
        <v>0</v>
      </c>
      <c r="K835" s="252">
        <f t="shared" si="573"/>
        <v>0</v>
      </c>
      <c r="L835" s="214"/>
      <c r="M835" s="253"/>
      <c r="N835" s="254"/>
      <c r="O835" s="214"/>
      <c r="P835" s="227"/>
      <c r="Q835" s="214"/>
      <c r="R835" s="250">
        <v>0.0</v>
      </c>
      <c r="S835" s="262"/>
      <c r="T835" s="262"/>
      <c r="U835" s="262"/>
      <c r="V835" s="262"/>
      <c r="W835" s="250">
        <f t="shared" si="465"/>
        <v>0</v>
      </c>
      <c r="X835" s="250">
        <f t="shared" si="565"/>
        <v>0</v>
      </c>
      <c r="Y835" s="250">
        <f t="shared" si="600"/>
        <v>0</v>
      </c>
      <c r="Z835" s="214"/>
      <c r="AA835" s="214"/>
      <c r="AB835" s="246"/>
      <c r="AC835" s="246"/>
      <c r="AD835" s="249"/>
      <c r="AE835" s="281"/>
      <c r="AF835" s="214"/>
      <c r="AG835" s="214"/>
      <c r="AH835" s="246"/>
      <c r="AI835" s="246"/>
      <c r="AJ835" s="250"/>
      <c r="AK835" s="214" t="str">
        <f t="shared" si="610"/>
        <v>normal</v>
      </c>
    </row>
    <row r="836" ht="15.0" customHeight="1">
      <c r="A836" s="214"/>
      <c r="B836" s="265" t="s">
        <v>6602</v>
      </c>
      <c r="C836" s="246" t="s">
        <v>674</v>
      </c>
      <c r="D836" s="246" t="s">
        <v>21</v>
      </c>
      <c r="E836" s="257">
        <v>7.0</v>
      </c>
      <c r="F836" s="266"/>
      <c r="G836" s="262"/>
      <c r="H836" s="262"/>
      <c r="I836" s="262"/>
      <c r="J836" s="251">
        <f t="shared" si="462"/>
        <v>0</v>
      </c>
      <c r="K836" s="252">
        <f t="shared" si="573"/>
        <v>7</v>
      </c>
      <c r="L836" s="214"/>
      <c r="M836" s="253"/>
      <c r="N836" s="254"/>
      <c r="O836" s="214"/>
      <c r="P836" s="227"/>
      <c r="Q836" s="255"/>
      <c r="R836" s="258">
        <v>3.0</v>
      </c>
      <c r="S836" s="266"/>
      <c r="T836" s="262"/>
      <c r="U836" s="262"/>
      <c r="V836" s="262"/>
      <c r="W836" s="250">
        <f t="shared" si="465"/>
        <v>0</v>
      </c>
      <c r="X836" s="250">
        <f t="shared" si="565"/>
        <v>3</v>
      </c>
      <c r="Y836" s="258">
        <v>4.0</v>
      </c>
      <c r="Z836" s="214" t="str">
        <f>IF(AB836=B836,"SAMA","TIDAK SAMA")</f>
        <v>TIDAK SAMA</v>
      </c>
      <c r="AA836" s="214" t="str">
        <f>IF(C836=AC836,"SAMA","TIDAK SAMA")</f>
        <v>TIDAK SAMA</v>
      </c>
      <c r="AB836" s="246" t="s">
        <v>6587</v>
      </c>
      <c r="AC836" s="246" t="s">
        <v>6588</v>
      </c>
      <c r="AD836" s="249">
        <v>2.0</v>
      </c>
      <c r="AE836" s="281"/>
      <c r="AF836" s="214" t="str">
        <f>IF(B836=AH836,"SAMA","TIDAK SAMA")</f>
        <v>TIDAK SAMA</v>
      </c>
      <c r="AG836" s="214" t="str">
        <f>IF(AC836=AI836,"SAMA","TIDAK")</f>
        <v>SAMA</v>
      </c>
      <c r="AH836" s="246" t="s">
        <v>6587</v>
      </c>
      <c r="AI836" s="246" t="s">
        <v>6588</v>
      </c>
      <c r="AJ836" s="250">
        <v>1.0</v>
      </c>
      <c r="AK836" s="214" t="str">
        <f t="shared" si="610"/>
        <v>normal</v>
      </c>
    </row>
    <row r="837" ht="15.0" customHeight="1">
      <c r="A837" s="214"/>
      <c r="B837" s="246" t="s">
        <v>2097</v>
      </c>
      <c r="C837" s="246" t="s">
        <v>990</v>
      </c>
      <c r="D837" s="246" t="s">
        <v>101</v>
      </c>
      <c r="E837" s="257">
        <v>7.0</v>
      </c>
      <c r="F837" s="266"/>
      <c r="G837" s="262"/>
      <c r="H837" s="262"/>
      <c r="I837" s="262"/>
      <c r="J837" s="251">
        <f t="shared" si="462"/>
        <v>0</v>
      </c>
      <c r="K837" s="252">
        <f t="shared" si="573"/>
        <v>7</v>
      </c>
      <c r="L837" s="214"/>
      <c r="M837" s="253"/>
      <c r="N837" s="254"/>
      <c r="O837" s="214"/>
      <c r="P837" s="227"/>
      <c r="Q837" s="255"/>
      <c r="R837" s="258">
        <v>7.0</v>
      </c>
      <c r="S837" s="266"/>
      <c r="T837" s="262"/>
      <c r="U837" s="262"/>
      <c r="V837" s="262"/>
      <c r="W837" s="250">
        <f t="shared" si="465"/>
        <v>0</v>
      </c>
      <c r="X837" s="250">
        <f t="shared" si="565"/>
        <v>7</v>
      </c>
      <c r="Y837" s="258">
        <v>0.0</v>
      </c>
      <c r="Z837" s="214"/>
      <c r="AA837" s="214"/>
      <c r="AB837" s="246"/>
      <c r="AC837" s="246"/>
      <c r="AD837" s="249"/>
      <c r="AE837" s="281"/>
      <c r="AF837" s="214"/>
      <c r="AG837" s="214"/>
      <c r="AH837" s="246"/>
      <c r="AI837" s="246"/>
      <c r="AJ837" s="250"/>
      <c r="AK837" s="214" t="str">
        <f t="shared" si="610"/>
        <v>normal</v>
      </c>
    </row>
    <row r="838" ht="15.0" customHeight="1">
      <c r="A838" s="214"/>
      <c r="B838" s="247" t="s">
        <v>6603</v>
      </c>
      <c r="C838" s="247"/>
      <c r="D838" s="247" t="s">
        <v>80</v>
      </c>
      <c r="E838" s="249">
        <v>0.0</v>
      </c>
      <c r="F838" s="249"/>
      <c r="G838" s="249"/>
      <c r="H838" s="249"/>
      <c r="I838" s="249"/>
      <c r="J838" s="251">
        <f t="shared" si="462"/>
        <v>0</v>
      </c>
      <c r="K838" s="252">
        <f t="shared" si="573"/>
        <v>0</v>
      </c>
      <c r="L838" s="214"/>
      <c r="M838" s="263"/>
      <c r="N838" s="254"/>
      <c r="O838" s="214"/>
      <c r="P838" s="227"/>
      <c r="Q838" s="255"/>
      <c r="R838" s="250">
        <v>0.0</v>
      </c>
      <c r="S838" s="249"/>
      <c r="T838" s="249"/>
      <c r="U838" s="249"/>
      <c r="V838" s="249"/>
      <c r="W838" s="250">
        <f t="shared" si="465"/>
        <v>0</v>
      </c>
      <c r="X838" s="250">
        <f t="shared" si="565"/>
        <v>0</v>
      </c>
      <c r="Y838" s="250">
        <f t="shared" ref="Y838:Y894" si="616">K838-X838</f>
        <v>0</v>
      </c>
      <c r="Z838" s="214"/>
      <c r="AA838" s="214"/>
      <c r="AB838" s="246"/>
      <c r="AC838" s="246"/>
      <c r="AD838" s="249"/>
      <c r="AE838" s="281"/>
      <c r="AF838" s="214"/>
      <c r="AG838" s="214"/>
      <c r="AH838" s="246"/>
      <c r="AI838" s="246"/>
      <c r="AJ838" s="250"/>
      <c r="AK838" s="214" t="str">
        <f t="shared" si="610"/>
        <v>normal</v>
      </c>
    </row>
    <row r="839" ht="15.0" customHeight="1">
      <c r="A839" s="214"/>
      <c r="B839" s="246" t="s">
        <v>6604</v>
      </c>
      <c r="C839" s="246" t="s">
        <v>6605</v>
      </c>
      <c r="D839" s="246" t="s">
        <v>101</v>
      </c>
      <c r="E839" s="249">
        <v>0.0</v>
      </c>
      <c r="F839" s="262"/>
      <c r="G839" s="262"/>
      <c r="H839" s="262"/>
      <c r="I839" s="262"/>
      <c r="J839" s="251">
        <f t="shared" si="462"/>
        <v>0</v>
      </c>
      <c r="K839" s="252">
        <f t="shared" si="573"/>
        <v>0</v>
      </c>
      <c r="L839" s="214"/>
      <c r="M839" s="253" t="s">
        <v>6604</v>
      </c>
      <c r="N839" s="254">
        <v>1.0</v>
      </c>
      <c r="O839" s="214" t="str">
        <f t="shared" ref="O839:O845" si="617">IF(E839=N839,"Sama","Tidak Sama")</f>
        <v>Tidak Sama</v>
      </c>
      <c r="P839" s="227"/>
      <c r="Q839" s="255"/>
      <c r="R839" s="250">
        <v>0.0</v>
      </c>
      <c r="S839" s="262"/>
      <c r="T839" s="262"/>
      <c r="U839" s="262"/>
      <c r="V839" s="262"/>
      <c r="W839" s="250">
        <f t="shared" si="465"/>
        <v>0</v>
      </c>
      <c r="X839" s="250">
        <f t="shared" si="565"/>
        <v>0</v>
      </c>
      <c r="Y839" s="250">
        <f t="shared" si="616"/>
        <v>0</v>
      </c>
      <c r="Z839" s="214"/>
      <c r="AA839" s="214"/>
      <c r="AB839" s="246"/>
      <c r="AC839" s="246"/>
      <c r="AD839" s="249"/>
      <c r="AE839" s="281"/>
      <c r="AF839" s="214"/>
      <c r="AG839" s="214"/>
      <c r="AH839" s="246"/>
      <c r="AI839" s="246"/>
      <c r="AJ839" s="250"/>
      <c r="AK839" s="214" t="str">
        <f t="shared" si="610"/>
        <v>normal</v>
      </c>
    </row>
    <row r="840" ht="15.0" customHeight="1">
      <c r="A840" s="214"/>
      <c r="B840" s="246" t="s">
        <v>4594</v>
      </c>
      <c r="C840" s="246"/>
      <c r="D840" s="246" t="s">
        <v>80</v>
      </c>
      <c r="E840" s="249">
        <v>0.0</v>
      </c>
      <c r="F840" s="262"/>
      <c r="G840" s="262"/>
      <c r="H840" s="262"/>
      <c r="I840" s="262"/>
      <c r="J840" s="251">
        <f t="shared" si="462"/>
        <v>0</v>
      </c>
      <c r="K840" s="252">
        <f t="shared" si="573"/>
        <v>0</v>
      </c>
      <c r="L840" s="214"/>
      <c r="M840" s="253" t="s">
        <v>4594</v>
      </c>
      <c r="N840" s="254">
        <v>11.0</v>
      </c>
      <c r="O840" s="214" t="str">
        <f t="shared" si="617"/>
        <v>Tidak Sama</v>
      </c>
      <c r="P840" s="227"/>
      <c r="Q840" s="255"/>
      <c r="R840" s="250">
        <v>0.0</v>
      </c>
      <c r="S840" s="262"/>
      <c r="T840" s="262"/>
      <c r="U840" s="262"/>
      <c r="V840" s="262"/>
      <c r="W840" s="250">
        <f t="shared" si="465"/>
        <v>0</v>
      </c>
      <c r="X840" s="250">
        <f t="shared" si="565"/>
        <v>0</v>
      </c>
      <c r="Y840" s="250">
        <f t="shared" si="616"/>
        <v>0</v>
      </c>
      <c r="Z840" s="214" t="str">
        <f t="shared" ref="Z840:Z845" si="618">IF(AB840=B840,"SAMA","TIDAK SAMA")</f>
        <v>TIDAK SAMA</v>
      </c>
      <c r="AA840" s="214" t="str">
        <f t="shared" ref="AA840:AA845" si="619">IF(C840=AC840,"SAMA","TIDAK SAMA")</f>
        <v>TIDAK SAMA</v>
      </c>
      <c r="AB840" s="339" t="s">
        <v>6594</v>
      </c>
      <c r="AC840" s="246" t="s">
        <v>6595</v>
      </c>
      <c r="AD840" s="249">
        <v>23.0</v>
      </c>
      <c r="AE840" s="281"/>
      <c r="AF840" s="214" t="str">
        <f t="shared" ref="AF840:AF845" si="620">IF(B840=AH840,"SAMA","TIDAK SAMA")</f>
        <v>TIDAK SAMA</v>
      </c>
      <c r="AG840" s="214" t="str">
        <f t="shared" ref="AG840:AG845" si="621">IF(AC840=AI840,"SAMA","TIDAK")</f>
        <v>SAMA</v>
      </c>
      <c r="AH840" s="246" t="s">
        <v>6594</v>
      </c>
      <c r="AI840" s="246" t="s">
        <v>6595</v>
      </c>
      <c r="AJ840" s="250">
        <v>21.0</v>
      </c>
      <c r="AK840" s="214" t="str">
        <f t="shared" si="610"/>
        <v>normal</v>
      </c>
    </row>
    <row r="841" ht="15.0" customHeight="1">
      <c r="A841" s="214"/>
      <c r="B841" s="265" t="s">
        <v>6606</v>
      </c>
      <c r="C841" s="246"/>
      <c r="D841" s="246" t="s">
        <v>80</v>
      </c>
      <c r="E841" s="257">
        <v>0.0</v>
      </c>
      <c r="F841" s="262"/>
      <c r="G841" s="262"/>
      <c r="H841" s="266"/>
      <c r="I841" s="262"/>
      <c r="J841" s="251">
        <f t="shared" si="462"/>
        <v>0</v>
      </c>
      <c r="K841" s="252">
        <f t="shared" si="573"/>
        <v>0</v>
      </c>
      <c r="L841" s="214"/>
      <c r="M841" s="253" t="s">
        <v>6607</v>
      </c>
      <c r="N841" s="254">
        <v>2.0</v>
      </c>
      <c r="O841" s="214" t="str">
        <f t="shared" si="617"/>
        <v>Tidak Sama</v>
      </c>
      <c r="P841" s="227"/>
      <c r="Q841" s="255"/>
      <c r="R841" s="250">
        <v>0.0</v>
      </c>
      <c r="S841" s="262"/>
      <c r="T841" s="262"/>
      <c r="U841" s="262"/>
      <c r="V841" s="262"/>
      <c r="W841" s="250">
        <f t="shared" si="465"/>
        <v>0</v>
      </c>
      <c r="X841" s="250">
        <f t="shared" si="565"/>
        <v>0</v>
      </c>
      <c r="Y841" s="250">
        <f t="shared" si="616"/>
        <v>0</v>
      </c>
      <c r="Z841" s="214" t="str">
        <f t="shared" si="618"/>
        <v>TIDAK SAMA</v>
      </c>
      <c r="AA841" s="214" t="str">
        <f t="shared" si="619"/>
        <v>SAMA</v>
      </c>
      <c r="AB841" s="246" t="s">
        <v>6608</v>
      </c>
      <c r="AC841" s="246"/>
      <c r="AD841" s="249">
        <v>24.0</v>
      </c>
      <c r="AE841" s="281"/>
      <c r="AF841" s="214" t="str">
        <f t="shared" si="620"/>
        <v>TIDAK SAMA</v>
      </c>
      <c r="AG841" s="214" t="str">
        <f t="shared" si="621"/>
        <v>SAMA</v>
      </c>
      <c r="AH841" s="246" t="s">
        <v>6608</v>
      </c>
      <c r="AI841" s="246"/>
      <c r="AJ841" s="250">
        <v>18.0</v>
      </c>
      <c r="AK841" s="214" t="str">
        <f t="shared" si="610"/>
        <v>normal</v>
      </c>
    </row>
    <row r="842" ht="15.0" customHeight="1">
      <c r="A842" s="214"/>
      <c r="B842" s="247" t="s">
        <v>6609</v>
      </c>
      <c r="C842" s="246"/>
      <c r="D842" s="246" t="s">
        <v>80</v>
      </c>
      <c r="E842" s="249">
        <v>0.0</v>
      </c>
      <c r="F842" s="249"/>
      <c r="G842" s="249"/>
      <c r="H842" s="249"/>
      <c r="I842" s="249"/>
      <c r="J842" s="251">
        <f t="shared" si="462"/>
        <v>0</v>
      </c>
      <c r="K842" s="252">
        <f t="shared" si="573"/>
        <v>0</v>
      </c>
      <c r="L842" s="214"/>
      <c r="M842" s="263" t="s">
        <v>6609</v>
      </c>
      <c r="N842" s="254">
        <v>1.0</v>
      </c>
      <c r="O842" s="214" t="str">
        <f t="shared" si="617"/>
        <v>Tidak Sama</v>
      </c>
      <c r="P842" s="227"/>
      <c r="Q842" s="255"/>
      <c r="R842" s="250">
        <v>0.0</v>
      </c>
      <c r="S842" s="249"/>
      <c r="T842" s="249"/>
      <c r="U842" s="249"/>
      <c r="V842" s="249"/>
      <c r="W842" s="250">
        <f t="shared" si="465"/>
        <v>0</v>
      </c>
      <c r="X842" s="250">
        <f t="shared" si="565"/>
        <v>0</v>
      </c>
      <c r="Y842" s="250">
        <f t="shared" si="616"/>
        <v>0</v>
      </c>
      <c r="Z842" s="214" t="str">
        <f t="shared" si="618"/>
        <v>TIDAK SAMA</v>
      </c>
      <c r="AA842" s="214" t="str">
        <f t="shared" si="619"/>
        <v>TIDAK SAMA</v>
      </c>
      <c r="AB842" s="246" t="s">
        <v>6592</v>
      </c>
      <c r="AC842" s="246" t="s">
        <v>6591</v>
      </c>
      <c r="AD842" s="249">
        <v>35.0</v>
      </c>
      <c r="AE842" s="281"/>
      <c r="AF842" s="214" t="str">
        <f t="shared" si="620"/>
        <v>TIDAK SAMA</v>
      </c>
      <c r="AG842" s="214" t="str">
        <f t="shared" si="621"/>
        <v>SAMA</v>
      </c>
      <c r="AH842" s="246" t="s">
        <v>6592</v>
      </c>
      <c r="AI842" s="246" t="s">
        <v>6591</v>
      </c>
      <c r="AJ842" s="250">
        <v>34.0</v>
      </c>
      <c r="AK842" s="214" t="str">
        <f t="shared" si="610"/>
        <v>normal</v>
      </c>
    </row>
    <row r="843" ht="15.0" customHeight="1">
      <c r="A843" s="214"/>
      <c r="B843" s="246" t="s">
        <v>6610</v>
      </c>
      <c r="C843" s="246"/>
      <c r="D843" s="246" t="s">
        <v>80</v>
      </c>
      <c r="E843" s="249">
        <v>0.0</v>
      </c>
      <c r="F843" s="262"/>
      <c r="G843" s="262"/>
      <c r="H843" s="262"/>
      <c r="I843" s="262"/>
      <c r="J843" s="251">
        <f t="shared" si="462"/>
        <v>0</v>
      </c>
      <c r="K843" s="252">
        <f t="shared" si="573"/>
        <v>0</v>
      </c>
      <c r="L843" s="214"/>
      <c r="M843" s="253" t="s">
        <v>6610</v>
      </c>
      <c r="N843" s="254">
        <v>1.0</v>
      </c>
      <c r="O843" s="214" t="str">
        <f t="shared" si="617"/>
        <v>Tidak Sama</v>
      </c>
      <c r="P843" s="227"/>
      <c r="Q843" s="255"/>
      <c r="R843" s="250">
        <v>0.0</v>
      </c>
      <c r="S843" s="262"/>
      <c r="T843" s="262"/>
      <c r="U843" s="262"/>
      <c r="V843" s="262"/>
      <c r="W843" s="250">
        <f t="shared" si="465"/>
        <v>0</v>
      </c>
      <c r="X843" s="250">
        <f t="shared" si="565"/>
        <v>0</v>
      </c>
      <c r="Y843" s="250">
        <f t="shared" si="616"/>
        <v>0</v>
      </c>
      <c r="Z843" s="214" t="str">
        <f t="shared" si="618"/>
        <v>TIDAK SAMA</v>
      </c>
      <c r="AA843" s="214" t="str">
        <f t="shared" si="619"/>
        <v>SAMA</v>
      </c>
      <c r="AB843" s="246" t="s">
        <v>6593</v>
      </c>
      <c r="AC843" s="246"/>
      <c r="AD843" s="249">
        <v>3.0</v>
      </c>
      <c r="AE843" s="281"/>
      <c r="AF843" s="214" t="str">
        <f t="shared" si="620"/>
        <v>TIDAK SAMA</v>
      </c>
      <c r="AG843" s="214" t="str">
        <f t="shared" si="621"/>
        <v>SAMA</v>
      </c>
      <c r="AH843" s="246" t="s">
        <v>6593</v>
      </c>
      <c r="AI843" s="246"/>
      <c r="AJ843" s="250">
        <v>3.0</v>
      </c>
      <c r="AK843" s="214" t="str">
        <f t="shared" si="610"/>
        <v>normal</v>
      </c>
    </row>
    <row r="844" ht="15.0" customHeight="1">
      <c r="A844" s="267"/>
      <c r="B844" s="269" t="s">
        <v>637</v>
      </c>
      <c r="C844" s="269"/>
      <c r="D844" s="269" t="s">
        <v>80</v>
      </c>
      <c r="E844" s="270">
        <v>20.0</v>
      </c>
      <c r="F844" s="272"/>
      <c r="G844" s="271"/>
      <c r="H844" s="272"/>
      <c r="I844" s="272"/>
      <c r="J844" s="273">
        <f t="shared" si="462"/>
        <v>0</v>
      </c>
      <c r="K844" s="274">
        <f t="shared" si="573"/>
        <v>20</v>
      </c>
      <c r="L844" s="267"/>
      <c r="M844" s="275" t="s">
        <v>637</v>
      </c>
      <c r="N844" s="276">
        <v>54.0</v>
      </c>
      <c r="O844" s="267" t="str">
        <f t="shared" si="617"/>
        <v>Tidak Sama</v>
      </c>
      <c r="P844" s="277"/>
      <c r="Q844" s="278"/>
      <c r="R844" s="279">
        <v>20.0</v>
      </c>
      <c r="S844" s="272"/>
      <c r="T844" s="271"/>
      <c r="U844" s="272"/>
      <c r="V844" s="271"/>
      <c r="W844" s="280">
        <f t="shared" si="465"/>
        <v>0</v>
      </c>
      <c r="X844" s="280">
        <f t="shared" si="565"/>
        <v>20</v>
      </c>
      <c r="Y844" s="280">
        <f t="shared" si="616"/>
        <v>0</v>
      </c>
      <c r="Z844" s="267" t="str">
        <f t="shared" si="618"/>
        <v>TIDAK SAMA</v>
      </c>
      <c r="AA844" s="267" t="str">
        <f t="shared" si="619"/>
        <v>TIDAK SAMA</v>
      </c>
      <c r="AB844" s="269" t="s">
        <v>6600</v>
      </c>
      <c r="AC844" s="269" t="s">
        <v>6601</v>
      </c>
      <c r="AD844" s="287">
        <v>3.0</v>
      </c>
      <c r="AE844" s="289"/>
      <c r="AF844" s="267" t="str">
        <f t="shared" si="620"/>
        <v>TIDAK SAMA</v>
      </c>
      <c r="AG844" s="267" t="str">
        <f t="shared" si="621"/>
        <v>SAMA</v>
      </c>
      <c r="AH844" s="269" t="s">
        <v>6600</v>
      </c>
      <c r="AI844" s="269" t="s">
        <v>6601</v>
      </c>
      <c r="AJ844" s="280">
        <v>0.0</v>
      </c>
      <c r="AK844" s="267" t="str">
        <f t="shared" si="610"/>
        <v>normal</v>
      </c>
    </row>
    <row r="845" ht="15.0" customHeight="1">
      <c r="A845" s="214"/>
      <c r="B845" s="246" t="s">
        <v>6611</v>
      </c>
      <c r="C845" s="246"/>
      <c r="D845" s="246" t="s">
        <v>80</v>
      </c>
      <c r="E845" s="249">
        <v>0.0</v>
      </c>
      <c r="F845" s="262"/>
      <c r="G845" s="262"/>
      <c r="H845" s="262"/>
      <c r="I845" s="262"/>
      <c r="J845" s="251">
        <f t="shared" si="462"/>
        <v>0</v>
      </c>
      <c r="K845" s="252">
        <f t="shared" si="573"/>
        <v>0</v>
      </c>
      <c r="L845" s="214"/>
      <c r="M845" s="253" t="s">
        <v>6611</v>
      </c>
      <c r="N845" s="254">
        <v>1.0</v>
      </c>
      <c r="O845" s="214" t="str">
        <f t="shared" si="617"/>
        <v>Tidak Sama</v>
      </c>
      <c r="P845" s="227"/>
      <c r="Q845" s="255"/>
      <c r="R845" s="250">
        <v>0.0</v>
      </c>
      <c r="S845" s="262"/>
      <c r="T845" s="262"/>
      <c r="U845" s="262"/>
      <c r="V845" s="262"/>
      <c r="W845" s="250">
        <f t="shared" si="465"/>
        <v>0</v>
      </c>
      <c r="X845" s="250">
        <f t="shared" si="565"/>
        <v>0</v>
      </c>
      <c r="Y845" s="250">
        <f t="shared" si="616"/>
        <v>0</v>
      </c>
      <c r="Z845" s="214" t="str">
        <f t="shared" si="618"/>
        <v>TIDAK SAMA</v>
      </c>
      <c r="AA845" s="214" t="str">
        <f t="shared" si="619"/>
        <v>SAMA</v>
      </c>
      <c r="AB845" s="246" t="s">
        <v>4594</v>
      </c>
      <c r="AC845" s="246"/>
      <c r="AD845" s="249">
        <v>11.0</v>
      </c>
      <c r="AE845" s="281"/>
      <c r="AF845" s="214" t="str">
        <f t="shared" si="620"/>
        <v>TIDAK SAMA</v>
      </c>
      <c r="AG845" s="214" t="str">
        <f t="shared" si="621"/>
        <v>SAMA</v>
      </c>
      <c r="AH845" s="246" t="s">
        <v>4594</v>
      </c>
      <c r="AI845" s="246"/>
      <c r="AJ845" s="250">
        <v>0.0</v>
      </c>
      <c r="AK845" s="214" t="str">
        <f t="shared" si="610"/>
        <v>normal</v>
      </c>
    </row>
    <row r="846" ht="15.0" customHeight="1">
      <c r="A846" s="214"/>
      <c r="B846" s="246" t="s">
        <v>6612</v>
      </c>
      <c r="C846" s="246"/>
      <c r="D846" s="246" t="s">
        <v>80</v>
      </c>
      <c r="E846" s="249">
        <v>0.0</v>
      </c>
      <c r="F846" s="262"/>
      <c r="G846" s="262"/>
      <c r="H846" s="262"/>
      <c r="I846" s="262"/>
      <c r="J846" s="251">
        <f t="shared" si="462"/>
        <v>0</v>
      </c>
      <c r="K846" s="252">
        <f t="shared" si="573"/>
        <v>0</v>
      </c>
      <c r="L846" s="214"/>
      <c r="M846" s="253"/>
      <c r="N846" s="254"/>
      <c r="O846" s="214"/>
      <c r="P846" s="227"/>
      <c r="Q846" s="255"/>
      <c r="R846" s="250">
        <v>0.0</v>
      </c>
      <c r="S846" s="262"/>
      <c r="T846" s="262"/>
      <c r="U846" s="262"/>
      <c r="V846" s="262"/>
      <c r="W846" s="250">
        <f t="shared" si="465"/>
        <v>0</v>
      </c>
      <c r="X846" s="250">
        <f t="shared" si="565"/>
        <v>0</v>
      </c>
      <c r="Y846" s="250">
        <f t="shared" si="616"/>
        <v>0</v>
      </c>
      <c r="Z846" s="214"/>
      <c r="AA846" s="214"/>
      <c r="AB846" s="246"/>
      <c r="AC846" s="246"/>
      <c r="AD846" s="249"/>
      <c r="AE846" s="281"/>
      <c r="AF846" s="214"/>
      <c r="AG846" s="214"/>
      <c r="AH846" s="246"/>
      <c r="AI846" s="246"/>
      <c r="AJ846" s="250"/>
      <c r="AK846" s="214"/>
    </row>
    <row r="847" ht="15.0" customHeight="1">
      <c r="A847" s="214"/>
      <c r="B847" s="246" t="s">
        <v>6613</v>
      </c>
      <c r="C847" s="246"/>
      <c r="D847" s="246" t="s">
        <v>80</v>
      </c>
      <c r="E847" s="249">
        <v>0.0</v>
      </c>
      <c r="F847" s="262"/>
      <c r="G847" s="262"/>
      <c r="H847" s="262"/>
      <c r="I847" s="262"/>
      <c r="J847" s="251">
        <f t="shared" si="462"/>
        <v>0</v>
      </c>
      <c r="K847" s="252">
        <f t="shared" si="573"/>
        <v>0</v>
      </c>
      <c r="L847" s="214"/>
      <c r="M847" s="253"/>
      <c r="N847" s="254"/>
      <c r="O847" s="214"/>
      <c r="P847" s="227"/>
      <c r="Q847" s="255"/>
      <c r="R847" s="250">
        <v>0.0</v>
      </c>
      <c r="S847" s="262"/>
      <c r="T847" s="262"/>
      <c r="U847" s="262"/>
      <c r="V847" s="262"/>
      <c r="W847" s="250">
        <f t="shared" si="465"/>
        <v>0</v>
      </c>
      <c r="X847" s="250">
        <f t="shared" si="565"/>
        <v>0</v>
      </c>
      <c r="Y847" s="250">
        <f t="shared" si="616"/>
        <v>0</v>
      </c>
      <c r="Z847" s="214"/>
      <c r="AA847" s="214"/>
      <c r="AB847" s="246"/>
      <c r="AC847" s="246"/>
      <c r="AD847" s="249"/>
      <c r="AE847" s="281"/>
      <c r="AF847" s="214"/>
      <c r="AG847" s="214"/>
      <c r="AH847" s="246"/>
      <c r="AI847" s="246"/>
      <c r="AJ847" s="250"/>
      <c r="AK847" s="214"/>
    </row>
    <row r="848" ht="15.0" customHeight="1">
      <c r="A848" s="214"/>
      <c r="B848" s="246" t="s">
        <v>283</v>
      </c>
      <c r="C848" s="246"/>
      <c r="D848" s="246" t="s">
        <v>80</v>
      </c>
      <c r="E848" s="249">
        <v>0.0</v>
      </c>
      <c r="F848" s="262"/>
      <c r="G848" s="262"/>
      <c r="H848" s="262"/>
      <c r="I848" s="262"/>
      <c r="J848" s="251">
        <f t="shared" si="462"/>
        <v>0</v>
      </c>
      <c r="K848" s="252">
        <f t="shared" si="573"/>
        <v>0</v>
      </c>
      <c r="L848" s="214"/>
      <c r="M848" s="253"/>
      <c r="N848" s="254"/>
      <c r="O848" s="214"/>
      <c r="P848" s="227"/>
      <c r="Q848" s="255"/>
      <c r="R848" s="250">
        <v>0.0</v>
      </c>
      <c r="S848" s="262"/>
      <c r="T848" s="262"/>
      <c r="U848" s="262"/>
      <c r="V848" s="262"/>
      <c r="W848" s="250">
        <f t="shared" si="465"/>
        <v>0</v>
      </c>
      <c r="X848" s="250">
        <f t="shared" si="565"/>
        <v>0</v>
      </c>
      <c r="Y848" s="250">
        <f t="shared" si="616"/>
        <v>0</v>
      </c>
      <c r="Z848" s="214" t="str">
        <f t="shared" ref="Z848:Z851" si="622">IF(AB848=B848,"SAMA","TIDAK SAMA")</f>
        <v>TIDAK SAMA</v>
      </c>
      <c r="AA848" s="214" t="str">
        <f t="shared" ref="AA848:AA851" si="623">IF(C848=AC848,"SAMA","TIDAK SAMA")</f>
        <v>SAMA</v>
      </c>
      <c r="AB848" s="247" t="s">
        <v>6609</v>
      </c>
      <c r="AC848" s="246"/>
      <c r="AD848" s="249">
        <v>1.0</v>
      </c>
      <c r="AE848" s="281"/>
      <c r="AF848" s="214" t="str">
        <f t="shared" ref="AF848:AF851" si="624">IF(B848=AH848,"SAMA","TIDAK SAMA")</f>
        <v>TIDAK SAMA</v>
      </c>
      <c r="AG848" s="214" t="str">
        <f t="shared" ref="AG848:AG851" si="625">IF(AC848=AI848,"SAMA","TIDAK")</f>
        <v>SAMA</v>
      </c>
      <c r="AH848" s="247" t="s">
        <v>6609</v>
      </c>
      <c r="AI848" s="246"/>
      <c r="AJ848" s="250">
        <v>1.0</v>
      </c>
      <c r="AK848" s="214" t="str">
        <f t="shared" ref="AK848:AK851" si="626">IF(Y848&lt;0,"tidak normal","normal")</f>
        <v>normal</v>
      </c>
    </row>
    <row r="849" ht="15.0" customHeight="1">
      <c r="A849" s="214"/>
      <c r="B849" s="246" t="s">
        <v>6614</v>
      </c>
      <c r="C849" s="246"/>
      <c r="D849" s="247" t="s">
        <v>80</v>
      </c>
      <c r="E849" s="249">
        <v>0.0</v>
      </c>
      <c r="F849" s="249"/>
      <c r="G849" s="249"/>
      <c r="H849" s="249"/>
      <c r="I849" s="249"/>
      <c r="J849" s="251">
        <f t="shared" si="462"/>
        <v>0</v>
      </c>
      <c r="K849" s="252">
        <f t="shared" si="573"/>
        <v>0</v>
      </c>
      <c r="L849" s="214"/>
      <c r="M849" s="263" t="s">
        <v>6615</v>
      </c>
      <c r="N849" s="254">
        <v>4.0</v>
      </c>
      <c r="O849" s="214" t="str">
        <f>IF(E849=N849,"Sama","Tidak Sama")</f>
        <v>Tidak Sama</v>
      </c>
      <c r="P849" s="227"/>
      <c r="Q849" s="255"/>
      <c r="R849" s="250">
        <v>0.0</v>
      </c>
      <c r="S849" s="249"/>
      <c r="T849" s="249"/>
      <c r="U849" s="249"/>
      <c r="V849" s="249"/>
      <c r="W849" s="250">
        <f t="shared" si="465"/>
        <v>0</v>
      </c>
      <c r="X849" s="250">
        <f t="shared" si="565"/>
        <v>0</v>
      </c>
      <c r="Y849" s="250">
        <f t="shared" si="616"/>
        <v>0</v>
      </c>
      <c r="Z849" s="214" t="str">
        <f t="shared" si="622"/>
        <v>TIDAK SAMA</v>
      </c>
      <c r="AA849" s="214" t="str">
        <f t="shared" si="623"/>
        <v>SAMA</v>
      </c>
      <c r="AB849" s="246" t="s">
        <v>6610</v>
      </c>
      <c r="AC849" s="246"/>
      <c r="AD849" s="249">
        <v>1.0</v>
      </c>
      <c r="AE849" s="281"/>
      <c r="AF849" s="214" t="str">
        <f t="shared" si="624"/>
        <v>TIDAK SAMA</v>
      </c>
      <c r="AG849" s="214" t="str">
        <f t="shared" si="625"/>
        <v>SAMA</v>
      </c>
      <c r="AH849" s="246" t="s">
        <v>6610</v>
      </c>
      <c r="AI849" s="246"/>
      <c r="AJ849" s="250">
        <v>1.0</v>
      </c>
      <c r="AK849" s="214" t="str">
        <f t="shared" si="626"/>
        <v>normal</v>
      </c>
    </row>
    <row r="850" ht="15.0" customHeight="1">
      <c r="A850" s="214"/>
      <c r="B850" s="246" t="s">
        <v>6616</v>
      </c>
      <c r="C850" s="246"/>
      <c r="D850" s="247" t="s">
        <v>80</v>
      </c>
      <c r="E850" s="249">
        <v>0.0</v>
      </c>
      <c r="F850" s="249"/>
      <c r="G850" s="249"/>
      <c r="H850" s="249"/>
      <c r="I850" s="249"/>
      <c r="J850" s="251">
        <f t="shared" si="462"/>
        <v>0</v>
      </c>
      <c r="K850" s="252">
        <f t="shared" si="573"/>
        <v>0</v>
      </c>
      <c r="L850" s="214"/>
      <c r="M850" s="253"/>
      <c r="N850" s="254"/>
      <c r="O850" s="214"/>
      <c r="P850" s="227"/>
      <c r="Q850" s="214"/>
      <c r="R850" s="250">
        <v>0.0</v>
      </c>
      <c r="S850" s="249"/>
      <c r="T850" s="249"/>
      <c r="U850" s="249"/>
      <c r="V850" s="249"/>
      <c r="W850" s="250">
        <f t="shared" si="465"/>
        <v>0</v>
      </c>
      <c r="X850" s="250">
        <f t="shared" si="565"/>
        <v>0</v>
      </c>
      <c r="Y850" s="250">
        <f t="shared" si="616"/>
        <v>0</v>
      </c>
      <c r="Z850" s="214" t="str">
        <f t="shared" si="622"/>
        <v>TIDAK SAMA</v>
      </c>
      <c r="AA850" s="214" t="str">
        <f t="shared" si="623"/>
        <v>SAMA</v>
      </c>
      <c r="AB850" s="246" t="s">
        <v>637</v>
      </c>
      <c r="AC850" s="246"/>
      <c r="AD850" s="249">
        <v>69.0</v>
      </c>
      <c r="AE850" s="281"/>
      <c r="AF850" s="214" t="str">
        <f t="shared" si="624"/>
        <v>TIDAK SAMA</v>
      </c>
      <c r="AG850" s="214" t="str">
        <f t="shared" si="625"/>
        <v>SAMA</v>
      </c>
      <c r="AH850" s="246" t="s">
        <v>637</v>
      </c>
      <c r="AI850" s="246"/>
      <c r="AJ850" s="250">
        <v>0.0</v>
      </c>
      <c r="AK850" s="214" t="str">
        <f t="shared" si="626"/>
        <v>normal</v>
      </c>
    </row>
    <row r="851" ht="15.0" customHeight="1">
      <c r="A851" s="214"/>
      <c r="B851" s="246" t="s">
        <v>6617</v>
      </c>
      <c r="C851" s="246"/>
      <c r="D851" s="246" t="s">
        <v>80</v>
      </c>
      <c r="E851" s="249">
        <v>0.0</v>
      </c>
      <c r="F851" s="262"/>
      <c r="G851" s="262"/>
      <c r="H851" s="262"/>
      <c r="I851" s="262"/>
      <c r="J851" s="251">
        <f t="shared" si="462"/>
        <v>0</v>
      </c>
      <c r="K851" s="252">
        <f t="shared" si="573"/>
        <v>0</v>
      </c>
      <c r="L851" s="214"/>
      <c r="M851" s="253"/>
      <c r="N851" s="254"/>
      <c r="O851" s="214"/>
      <c r="P851" s="227"/>
      <c r="Q851" s="214"/>
      <c r="R851" s="250">
        <v>0.0</v>
      </c>
      <c r="S851" s="262"/>
      <c r="T851" s="262"/>
      <c r="U851" s="262"/>
      <c r="V851" s="262"/>
      <c r="W851" s="250">
        <f t="shared" si="465"/>
        <v>0</v>
      </c>
      <c r="X851" s="250">
        <f t="shared" si="565"/>
        <v>0</v>
      </c>
      <c r="Y851" s="250">
        <f t="shared" si="616"/>
        <v>0</v>
      </c>
      <c r="Z851" s="214" t="str">
        <f t="shared" si="622"/>
        <v>TIDAK SAMA</v>
      </c>
      <c r="AA851" s="214" t="str">
        <f t="shared" si="623"/>
        <v>SAMA</v>
      </c>
      <c r="AB851" s="246" t="s">
        <v>6618</v>
      </c>
      <c r="AC851" s="246"/>
      <c r="AD851" s="249">
        <v>30.0</v>
      </c>
      <c r="AE851" s="281"/>
      <c r="AF851" s="214" t="str">
        <f t="shared" si="624"/>
        <v>TIDAK SAMA</v>
      </c>
      <c r="AG851" s="214" t="str">
        <f t="shared" si="625"/>
        <v>SAMA</v>
      </c>
      <c r="AH851" s="246" t="s">
        <v>6618</v>
      </c>
      <c r="AI851" s="246"/>
      <c r="AJ851" s="250">
        <v>0.0</v>
      </c>
      <c r="AK851" s="214" t="str">
        <f t="shared" si="626"/>
        <v>normal</v>
      </c>
    </row>
    <row r="852" ht="15.0" customHeight="1">
      <c r="A852" s="214"/>
      <c r="B852" s="246" t="s">
        <v>6619</v>
      </c>
      <c r="C852" s="246" t="s">
        <v>772</v>
      </c>
      <c r="D852" s="246" t="s">
        <v>80</v>
      </c>
      <c r="E852" s="249">
        <v>4.0</v>
      </c>
      <c r="F852" s="262"/>
      <c r="G852" s="262"/>
      <c r="H852" s="262"/>
      <c r="I852" s="262"/>
      <c r="J852" s="251">
        <f t="shared" si="462"/>
        <v>0</v>
      </c>
      <c r="K852" s="252">
        <f t="shared" si="573"/>
        <v>4</v>
      </c>
      <c r="L852" s="214"/>
      <c r="M852" s="253"/>
      <c r="N852" s="254"/>
      <c r="O852" s="214"/>
      <c r="P852" s="227"/>
      <c r="Q852" s="214"/>
      <c r="R852" s="250">
        <v>0.0</v>
      </c>
      <c r="S852" s="262"/>
      <c r="T852" s="262"/>
      <c r="U852" s="262"/>
      <c r="V852" s="262"/>
      <c r="W852" s="250">
        <f t="shared" si="465"/>
        <v>0</v>
      </c>
      <c r="X852" s="250">
        <f t="shared" si="565"/>
        <v>0</v>
      </c>
      <c r="Y852" s="250">
        <f t="shared" si="616"/>
        <v>4</v>
      </c>
      <c r="Z852" s="214"/>
      <c r="AA852" s="214"/>
      <c r="AB852" s="246"/>
      <c r="AC852" s="246"/>
      <c r="AD852" s="249"/>
      <c r="AE852" s="281"/>
      <c r="AF852" s="214"/>
      <c r="AG852" s="214"/>
      <c r="AH852" s="246"/>
      <c r="AI852" s="246"/>
      <c r="AJ852" s="250"/>
      <c r="AK852" s="214"/>
    </row>
    <row r="853" ht="15.0" customHeight="1">
      <c r="A853" s="214"/>
      <c r="B853" s="247" t="s">
        <v>6620</v>
      </c>
      <c r="C853" s="246"/>
      <c r="D853" s="247" t="s">
        <v>80</v>
      </c>
      <c r="E853" s="249">
        <v>0.0</v>
      </c>
      <c r="F853" s="249"/>
      <c r="G853" s="249"/>
      <c r="H853" s="249"/>
      <c r="I853" s="249"/>
      <c r="J853" s="251">
        <f t="shared" si="462"/>
        <v>0</v>
      </c>
      <c r="K853" s="252">
        <f t="shared" si="573"/>
        <v>0</v>
      </c>
      <c r="L853" s="214"/>
      <c r="M853" s="253"/>
      <c r="N853" s="254"/>
      <c r="O853" s="214"/>
      <c r="P853" s="227"/>
      <c r="Q853" s="214"/>
      <c r="R853" s="250">
        <v>0.0</v>
      </c>
      <c r="S853" s="249"/>
      <c r="T853" s="249"/>
      <c r="U853" s="249"/>
      <c r="V853" s="249"/>
      <c r="W853" s="250">
        <f t="shared" si="465"/>
        <v>0</v>
      </c>
      <c r="X853" s="250">
        <f t="shared" si="565"/>
        <v>0</v>
      </c>
      <c r="Y853" s="250">
        <f t="shared" si="616"/>
        <v>0</v>
      </c>
      <c r="Z853" s="214"/>
      <c r="AA853" s="214"/>
      <c r="AB853" s="246"/>
      <c r="AC853" s="246"/>
      <c r="AD853" s="249"/>
      <c r="AE853" s="281"/>
      <c r="AF853" s="214"/>
      <c r="AG853" s="214"/>
      <c r="AH853" s="246"/>
      <c r="AI853" s="246"/>
      <c r="AJ853" s="250"/>
      <c r="AK853" s="214" t="str">
        <f t="shared" ref="AK853:AK864" si="627">IF(Y853&lt;0,"tidak normal","normal")</f>
        <v>normal</v>
      </c>
    </row>
    <row r="854" ht="15.0" customHeight="1">
      <c r="A854" s="214"/>
      <c r="B854" s="247" t="s">
        <v>597</v>
      </c>
      <c r="C854" s="246" t="s">
        <v>598</v>
      </c>
      <c r="D854" s="246" t="s">
        <v>80</v>
      </c>
      <c r="E854" s="249">
        <v>0.0</v>
      </c>
      <c r="F854" s="249"/>
      <c r="G854" s="249"/>
      <c r="H854" s="249"/>
      <c r="I854" s="249"/>
      <c r="J854" s="251">
        <f t="shared" si="462"/>
        <v>0</v>
      </c>
      <c r="K854" s="252">
        <f t="shared" si="573"/>
        <v>0</v>
      </c>
      <c r="L854" s="214"/>
      <c r="M854" s="253"/>
      <c r="N854" s="254"/>
      <c r="O854" s="214"/>
      <c r="P854" s="227"/>
      <c r="Q854" s="214"/>
      <c r="R854" s="250">
        <v>0.0</v>
      </c>
      <c r="S854" s="249"/>
      <c r="T854" s="249"/>
      <c r="U854" s="249"/>
      <c r="V854" s="249"/>
      <c r="W854" s="250">
        <f t="shared" si="465"/>
        <v>0</v>
      </c>
      <c r="X854" s="250">
        <f t="shared" si="565"/>
        <v>0</v>
      </c>
      <c r="Y854" s="250">
        <f t="shared" si="616"/>
        <v>0</v>
      </c>
      <c r="Z854" s="214" t="str">
        <f t="shared" ref="Z854:Z857" si="628">IF(AB854=B854,"SAMA","TIDAK SAMA")</f>
        <v>TIDAK SAMA</v>
      </c>
      <c r="AA854" s="214" t="str">
        <f t="shared" ref="AA854:AA857" si="629">IF(C854=AC854,"SAMA","TIDAK SAMA")</f>
        <v>TIDAK SAMA</v>
      </c>
      <c r="AB854" s="246" t="s">
        <v>6621</v>
      </c>
      <c r="AC854" s="246"/>
      <c r="AD854" s="249">
        <v>9.0</v>
      </c>
      <c r="AE854" s="281"/>
      <c r="AF854" s="214" t="str">
        <f t="shared" ref="AF854:AF857" si="630">IF(B854=AH854,"SAMA","TIDAK SAMA")</f>
        <v>TIDAK SAMA</v>
      </c>
      <c r="AG854" s="214" t="str">
        <f t="shared" ref="AG854:AG857" si="631">IF(AC854=AI854,"SAMA","TIDAK")</f>
        <v>SAMA</v>
      </c>
      <c r="AH854" s="246" t="s">
        <v>6621</v>
      </c>
      <c r="AI854" s="246"/>
      <c r="AJ854" s="250">
        <v>0.0</v>
      </c>
      <c r="AK854" s="214" t="str">
        <f t="shared" si="627"/>
        <v>normal</v>
      </c>
    </row>
    <row r="855" ht="15.0" customHeight="1">
      <c r="A855" s="214"/>
      <c r="B855" s="247" t="s">
        <v>6615</v>
      </c>
      <c r="C855" s="246"/>
      <c r="D855" s="247" t="s">
        <v>80</v>
      </c>
      <c r="E855" s="249">
        <v>0.0</v>
      </c>
      <c r="F855" s="249"/>
      <c r="G855" s="249"/>
      <c r="H855" s="249"/>
      <c r="I855" s="249"/>
      <c r="J855" s="251">
        <f t="shared" si="462"/>
        <v>0</v>
      </c>
      <c r="K855" s="252">
        <f t="shared" si="573"/>
        <v>0</v>
      </c>
      <c r="L855" s="214"/>
      <c r="M855" s="263"/>
      <c r="N855" s="254"/>
      <c r="O855" s="214"/>
      <c r="P855" s="227"/>
      <c r="Q855" s="214"/>
      <c r="R855" s="250">
        <v>0.0</v>
      </c>
      <c r="S855" s="249"/>
      <c r="T855" s="249"/>
      <c r="U855" s="249"/>
      <c r="V855" s="249"/>
      <c r="W855" s="250">
        <f t="shared" si="465"/>
        <v>0</v>
      </c>
      <c r="X855" s="250">
        <f t="shared" si="565"/>
        <v>0</v>
      </c>
      <c r="Y855" s="250">
        <f t="shared" si="616"/>
        <v>0</v>
      </c>
      <c r="Z855" s="214" t="str">
        <f t="shared" si="628"/>
        <v>TIDAK SAMA</v>
      </c>
      <c r="AA855" s="214" t="str">
        <f t="shared" si="629"/>
        <v>SAMA</v>
      </c>
      <c r="AB855" s="246" t="s">
        <v>6622</v>
      </c>
      <c r="AC855" s="246"/>
      <c r="AD855" s="249">
        <v>10.0</v>
      </c>
      <c r="AE855" s="281"/>
      <c r="AF855" s="214" t="str">
        <f t="shared" si="630"/>
        <v>TIDAK SAMA</v>
      </c>
      <c r="AG855" s="214" t="str">
        <f t="shared" si="631"/>
        <v>SAMA</v>
      </c>
      <c r="AH855" s="246" t="s">
        <v>6622</v>
      </c>
      <c r="AI855" s="246"/>
      <c r="AJ855" s="250">
        <v>0.0</v>
      </c>
      <c r="AK855" s="214" t="str">
        <f t="shared" si="627"/>
        <v>normal</v>
      </c>
    </row>
    <row r="856" ht="15.0" customHeight="1">
      <c r="A856" s="214"/>
      <c r="B856" s="246" t="s">
        <v>6623</v>
      </c>
      <c r="C856" s="246" t="s">
        <v>6624</v>
      </c>
      <c r="D856" s="246" t="s">
        <v>80</v>
      </c>
      <c r="E856" s="249">
        <v>0.0</v>
      </c>
      <c r="F856" s="249"/>
      <c r="G856" s="249"/>
      <c r="H856" s="249"/>
      <c r="I856" s="249"/>
      <c r="J856" s="251">
        <f t="shared" si="462"/>
        <v>0</v>
      </c>
      <c r="K856" s="252">
        <f t="shared" si="573"/>
        <v>0</v>
      </c>
      <c r="L856" s="214"/>
      <c r="M856" s="253" t="s">
        <v>6623</v>
      </c>
      <c r="N856" s="254">
        <v>6.0</v>
      </c>
      <c r="O856" s="214" t="str">
        <f>IF(E856=N856,"Sama","Tidak Sama")</f>
        <v>Tidak Sama</v>
      </c>
      <c r="P856" s="227"/>
      <c r="Q856" s="214"/>
      <c r="R856" s="250">
        <v>0.0</v>
      </c>
      <c r="S856" s="249"/>
      <c r="T856" s="249"/>
      <c r="U856" s="249"/>
      <c r="V856" s="249"/>
      <c r="W856" s="250">
        <f t="shared" si="465"/>
        <v>0</v>
      </c>
      <c r="X856" s="250">
        <f t="shared" si="565"/>
        <v>0</v>
      </c>
      <c r="Y856" s="250">
        <f t="shared" si="616"/>
        <v>0</v>
      </c>
      <c r="Z856" s="214" t="str">
        <f t="shared" si="628"/>
        <v>TIDAK SAMA</v>
      </c>
      <c r="AA856" s="214" t="str">
        <f t="shared" si="629"/>
        <v>TIDAK SAMA</v>
      </c>
      <c r="AB856" s="246" t="s">
        <v>6611</v>
      </c>
      <c r="AC856" s="246"/>
      <c r="AD856" s="249">
        <v>1.0</v>
      </c>
      <c r="AE856" s="281"/>
      <c r="AF856" s="214" t="str">
        <f t="shared" si="630"/>
        <v>TIDAK SAMA</v>
      </c>
      <c r="AG856" s="214" t="str">
        <f t="shared" si="631"/>
        <v>SAMA</v>
      </c>
      <c r="AH856" s="246" t="s">
        <v>6611</v>
      </c>
      <c r="AI856" s="246"/>
      <c r="AJ856" s="250">
        <v>1.0</v>
      </c>
      <c r="AK856" s="214" t="str">
        <f t="shared" si="627"/>
        <v>normal</v>
      </c>
    </row>
    <row r="857" ht="15.0" customHeight="1">
      <c r="A857" s="214"/>
      <c r="B857" s="247" t="s">
        <v>494</v>
      </c>
      <c r="C857" s="246" t="s">
        <v>591</v>
      </c>
      <c r="D857" s="246" t="s">
        <v>80</v>
      </c>
      <c r="E857" s="249">
        <v>0.0</v>
      </c>
      <c r="F857" s="249"/>
      <c r="G857" s="249"/>
      <c r="H857" s="249"/>
      <c r="I857" s="249"/>
      <c r="J857" s="251">
        <f t="shared" si="462"/>
        <v>0</v>
      </c>
      <c r="K857" s="252">
        <f t="shared" si="573"/>
        <v>0</v>
      </c>
      <c r="L857" s="214"/>
      <c r="M857" s="253"/>
      <c r="N857" s="254"/>
      <c r="O857" s="214"/>
      <c r="P857" s="227"/>
      <c r="Q857" s="214"/>
      <c r="R857" s="250">
        <v>0.0</v>
      </c>
      <c r="S857" s="249"/>
      <c r="T857" s="249"/>
      <c r="U857" s="249"/>
      <c r="V857" s="249"/>
      <c r="W857" s="250">
        <f t="shared" si="465"/>
        <v>0</v>
      </c>
      <c r="X857" s="250">
        <f t="shared" si="565"/>
        <v>0</v>
      </c>
      <c r="Y857" s="250">
        <f t="shared" si="616"/>
        <v>0</v>
      </c>
      <c r="Z857" s="214" t="str">
        <f t="shared" si="628"/>
        <v>TIDAK SAMA</v>
      </c>
      <c r="AA857" s="214" t="str">
        <f t="shared" si="629"/>
        <v>TIDAK SAMA</v>
      </c>
      <c r="AB857" s="247" t="s">
        <v>6615</v>
      </c>
      <c r="AC857" s="246"/>
      <c r="AD857" s="249">
        <v>4.0</v>
      </c>
      <c r="AE857" s="281"/>
      <c r="AF857" s="214" t="str">
        <f t="shared" si="630"/>
        <v>TIDAK SAMA</v>
      </c>
      <c r="AG857" s="214" t="str">
        <f t="shared" si="631"/>
        <v>SAMA</v>
      </c>
      <c r="AH857" s="247" t="s">
        <v>6615</v>
      </c>
      <c r="AI857" s="246"/>
      <c r="AJ857" s="250">
        <v>4.0</v>
      </c>
      <c r="AK857" s="214" t="str">
        <f t="shared" si="627"/>
        <v>normal</v>
      </c>
    </row>
    <row r="858" ht="15.0" customHeight="1">
      <c r="A858" s="214"/>
      <c r="B858" s="247" t="s">
        <v>494</v>
      </c>
      <c r="C858" s="246" t="s">
        <v>588</v>
      </c>
      <c r="D858" s="246" t="s">
        <v>80</v>
      </c>
      <c r="E858" s="249">
        <v>0.0</v>
      </c>
      <c r="F858" s="249"/>
      <c r="G858" s="249"/>
      <c r="H858" s="249"/>
      <c r="I858" s="249"/>
      <c r="J858" s="251">
        <f t="shared" si="462"/>
        <v>0</v>
      </c>
      <c r="K858" s="252">
        <f t="shared" si="573"/>
        <v>0</v>
      </c>
      <c r="L858" s="214"/>
      <c r="M858" s="253"/>
      <c r="N858" s="254"/>
      <c r="O858" s="214"/>
      <c r="P858" s="227"/>
      <c r="Q858" s="214"/>
      <c r="R858" s="250">
        <v>0.0</v>
      </c>
      <c r="S858" s="249"/>
      <c r="T858" s="249"/>
      <c r="U858" s="249"/>
      <c r="V858" s="249"/>
      <c r="W858" s="250">
        <f t="shared" si="465"/>
        <v>0</v>
      </c>
      <c r="X858" s="250">
        <f t="shared" si="565"/>
        <v>0</v>
      </c>
      <c r="Y858" s="250">
        <f t="shared" si="616"/>
        <v>0</v>
      </c>
      <c r="Z858" s="214"/>
      <c r="AA858" s="214"/>
      <c r="AB858" s="247"/>
      <c r="AC858" s="246"/>
      <c r="AD858" s="249"/>
      <c r="AE858" s="281"/>
      <c r="AF858" s="214"/>
      <c r="AG858" s="214"/>
      <c r="AH858" s="247"/>
      <c r="AI858" s="246"/>
      <c r="AJ858" s="250"/>
      <c r="AK858" s="214" t="str">
        <f t="shared" si="627"/>
        <v>normal</v>
      </c>
    </row>
    <row r="859" ht="15.0" customHeight="1">
      <c r="A859" s="214"/>
      <c r="B859" s="247" t="s">
        <v>494</v>
      </c>
      <c r="C859" s="246" t="s">
        <v>587</v>
      </c>
      <c r="D859" s="246" t="s">
        <v>80</v>
      </c>
      <c r="E859" s="249">
        <v>0.0</v>
      </c>
      <c r="F859" s="249"/>
      <c r="G859" s="249"/>
      <c r="H859" s="249"/>
      <c r="I859" s="249"/>
      <c r="J859" s="251">
        <f t="shared" si="462"/>
        <v>0</v>
      </c>
      <c r="K859" s="252">
        <f t="shared" si="573"/>
        <v>0</v>
      </c>
      <c r="L859" s="214"/>
      <c r="M859" s="253"/>
      <c r="N859" s="254"/>
      <c r="O859" s="214"/>
      <c r="P859" s="227"/>
      <c r="Q859" s="214"/>
      <c r="R859" s="250">
        <v>0.0</v>
      </c>
      <c r="S859" s="249"/>
      <c r="T859" s="249"/>
      <c r="U859" s="249"/>
      <c r="V859" s="249"/>
      <c r="W859" s="250">
        <f t="shared" si="465"/>
        <v>0</v>
      </c>
      <c r="X859" s="250">
        <f t="shared" si="565"/>
        <v>0</v>
      </c>
      <c r="Y859" s="250">
        <f t="shared" si="616"/>
        <v>0</v>
      </c>
      <c r="Z859" s="214" t="str">
        <f>IF(AB859=B859,"SAMA","TIDAK SAMA")</f>
        <v>TIDAK SAMA</v>
      </c>
      <c r="AA859" s="214" t="str">
        <f>IF(C859=AC859,"SAMA","TIDAK SAMA")</f>
        <v>TIDAK SAMA</v>
      </c>
      <c r="AB859" s="247" t="s">
        <v>6620</v>
      </c>
      <c r="AC859" s="246"/>
      <c r="AD859" s="249">
        <v>9.0</v>
      </c>
      <c r="AE859" s="281"/>
      <c r="AF859" s="214" t="str">
        <f t="shared" ref="AF859:AF861" si="632">IF(B859=AH859,"SAMA","TIDAK SAMA")</f>
        <v>TIDAK SAMA</v>
      </c>
      <c r="AG859" s="214" t="str">
        <f t="shared" ref="AG859:AG861" si="633">IF(AC859=AI859,"SAMA","TIDAK")</f>
        <v>SAMA</v>
      </c>
      <c r="AH859" s="247" t="s">
        <v>6620</v>
      </c>
      <c r="AI859" s="246"/>
      <c r="AJ859" s="250">
        <v>3.0</v>
      </c>
      <c r="AK859" s="214" t="str">
        <f t="shared" si="627"/>
        <v>normal</v>
      </c>
    </row>
    <row r="860" ht="15.0" customHeight="1">
      <c r="A860" s="214"/>
      <c r="B860" s="247" t="s">
        <v>494</v>
      </c>
      <c r="C860" s="246" t="s">
        <v>586</v>
      </c>
      <c r="D860" s="246" t="s">
        <v>80</v>
      </c>
      <c r="E860" s="249">
        <v>0.0</v>
      </c>
      <c r="F860" s="249"/>
      <c r="G860" s="249"/>
      <c r="H860" s="249"/>
      <c r="I860" s="249"/>
      <c r="J860" s="251">
        <f t="shared" si="462"/>
        <v>0</v>
      </c>
      <c r="K860" s="252">
        <f t="shared" si="573"/>
        <v>0</v>
      </c>
      <c r="L860" s="214"/>
      <c r="M860" s="253"/>
      <c r="N860" s="254"/>
      <c r="O860" s="214"/>
      <c r="P860" s="227"/>
      <c r="Q860" s="214"/>
      <c r="R860" s="250">
        <v>0.0</v>
      </c>
      <c r="S860" s="249"/>
      <c r="T860" s="249"/>
      <c r="U860" s="249"/>
      <c r="V860" s="249"/>
      <c r="W860" s="250">
        <f t="shared" si="465"/>
        <v>0</v>
      </c>
      <c r="X860" s="250">
        <f t="shared" si="565"/>
        <v>0</v>
      </c>
      <c r="Y860" s="250">
        <f t="shared" si="616"/>
        <v>0</v>
      </c>
      <c r="Z860" s="214"/>
      <c r="AA860" s="214"/>
      <c r="AB860" s="246" t="s">
        <v>6616</v>
      </c>
      <c r="AC860" s="246"/>
      <c r="AD860" s="249">
        <v>2.0</v>
      </c>
      <c r="AE860" s="281"/>
      <c r="AF860" s="214" t="str">
        <f t="shared" si="632"/>
        <v>TIDAK SAMA</v>
      </c>
      <c r="AG860" s="214" t="str">
        <f t="shared" si="633"/>
        <v>SAMA</v>
      </c>
      <c r="AH860" s="246" t="s">
        <v>6616</v>
      </c>
      <c r="AI860" s="246"/>
      <c r="AJ860" s="250">
        <v>0.0</v>
      </c>
      <c r="AK860" s="214" t="str">
        <f t="shared" si="627"/>
        <v>normal</v>
      </c>
    </row>
    <row r="861" ht="15.0" customHeight="1">
      <c r="A861" s="214"/>
      <c r="B861" s="247" t="s">
        <v>494</v>
      </c>
      <c r="C861" s="246" t="s">
        <v>535</v>
      </c>
      <c r="D861" s="246" t="s">
        <v>80</v>
      </c>
      <c r="E861" s="249">
        <v>0.0</v>
      </c>
      <c r="F861" s="249"/>
      <c r="G861" s="249"/>
      <c r="H861" s="249"/>
      <c r="I861" s="249"/>
      <c r="J861" s="251">
        <f t="shared" si="462"/>
        <v>0</v>
      </c>
      <c r="K861" s="252">
        <f t="shared" si="573"/>
        <v>0</v>
      </c>
      <c r="L861" s="214"/>
      <c r="M861" s="253"/>
      <c r="N861" s="254"/>
      <c r="O861" s="214"/>
      <c r="P861" s="227"/>
      <c r="Q861" s="214"/>
      <c r="R861" s="250">
        <v>0.0</v>
      </c>
      <c r="S861" s="249"/>
      <c r="T861" s="249"/>
      <c r="U861" s="249"/>
      <c r="V861" s="249"/>
      <c r="W861" s="250">
        <f t="shared" si="465"/>
        <v>0</v>
      </c>
      <c r="X861" s="250">
        <f t="shared" si="565"/>
        <v>0</v>
      </c>
      <c r="Y861" s="250">
        <f t="shared" si="616"/>
        <v>0</v>
      </c>
      <c r="Z861" s="214" t="str">
        <f>IF(AB861=B861,"SAMA","TIDAK SAMA")</f>
        <v>SAMA</v>
      </c>
      <c r="AA861" s="214" t="str">
        <f>IF(C861=AC861,"SAMA","TIDAK SAMA")</f>
        <v>TIDAK SAMA</v>
      </c>
      <c r="AB861" s="246" t="s">
        <v>6623</v>
      </c>
      <c r="AC861" s="246" t="s">
        <v>6624</v>
      </c>
      <c r="AD861" s="249">
        <v>6.0</v>
      </c>
      <c r="AE861" s="281"/>
      <c r="AF861" s="214" t="str">
        <f t="shared" si="632"/>
        <v>SAMA</v>
      </c>
      <c r="AG861" s="214" t="str">
        <f t="shared" si="633"/>
        <v>SAMA</v>
      </c>
      <c r="AH861" s="246" t="s">
        <v>6623</v>
      </c>
      <c r="AI861" s="246" t="s">
        <v>6624</v>
      </c>
      <c r="AJ861" s="250">
        <v>0.0</v>
      </c>
      <c r="AK861" s="214" t="str">
        <f t="shared" si="627"/>
        <v>normal</v>
      </c>
    </row>
    <row r="862" ht="15.0" customHeight="1">
      <c r="A862" s="214"/>
      <c r="B862" s="247" t="s">
        <v>494</v>
      </c>
      <c r="C862" s="246" t="s">
        <v>571</v>
      </c>
      <c r="D862" s="246" t="s">
        <v>80</v>
      </c>
      <c r="E862" s="249">
        <v>0.0</v>
      </c>
      <c r="F862" s="249"/>
      <c r="G862" s="249"/>
      <c r="H862" s="249"/>
      <c r="I862" s="249"/>
      <c r="J862" s="251">
        <f t="shared" si="462"/>
        <v>0</v>
      </c>
      <c r="K862" s="252">
        <f t="shared" si="573"/>
        <v>0</v>
      </c>
      <c r="L862" s="214"/>
      <c r="M862" s="253"/>
      <c r="N862" s="254"/>
      <c r="O862" s="214"/>
      <c r="P862" s="227"/>
      <c r="Q862" s="214"/>
      <c r="R862" s="250">
        <v>0.0</v>
      </c>
      <c r="S862" s="249"/>
      <c r="T862" s="249"/>
      <c r="U862" s="249"/>
      <c r="V862" s="249"/>
      <c r="W862" s="250">
        <f t="shared" si="465"/>
        <v>0</v>
      </c>
      <c r="X862" s="250">
        <f t="shared" si="565"/>
        <v>0</v>
      </c>
      <c r="Y862" s="250">
        <f t="shared" si="616"/>
        <v>0</v>
      </c>
      <c r="Z862" s="214"/>
      <c r="AA862" s="214"/>
      <c r="AB862" s="246"/>
      <c r="AC862" s="246"/>
      <c r="AD862" s="249"/>
      <c r="AE862" s="281"/>
      <c r="AF862" s="214"/>
      <c r="AG862" s="214"/>
      <c r="AH862" s="246"/>
      <c r="AI862" s="246"/>
      <c r="AJ862" s="250"/>
      <c r="AK862" s="214" t="str">
        <f t="shared" si="627"/>
        <v>normal</v>
      </c>
    </row>
    <row r="863" ht="15.0" customHeight="1">
      <c r="A863" s="214"/>
      <c r="B863" s="247" t="s">
        <v>494</v>
      </c>
      <c r="C863" s="246" t="s">
        <v>594</v>
      </c>
      <c r="D863" s="246" t="s">
        <v>80</v>
      </c>
      <c r="E863" s="249">
        <v>0.0</v>
      </c>
      <c r="F863" s="249"/>
      <c r="G863" s="249"/>
      <c r="H863" s="249"/>
      <c r="I863" s="249"/>
      <c r="J863" s="251">
        <f t="shared" si="462"/>
        <v>0</v>
      </c>
      <c r="K863" s="252">
        <f t="shared" si="573"/>
        <v>0</v>
      </c>
      <c r="L863" s="214"/>
      <c r="M863" s="253"/>
      <c r="N863" s="254"/>
      <c r="O863" s="214"/>
      <c r="P863" s="227"/>
      <c r="Q863" s="214"/>
      <c r="R863" s="250">
        <v>0.0</v>
      </c>
      <c r="S863" s="249"/>
      <c r="T863" s="249"/>
      <c r="U863" s="249"/>
      <c r="V863" s="249"/>
      <c r="W863" s="250">
        <f t="shared" si="465"/>
        <v>0</v>
      </c>
      <c r="X863" s="250">
        <f t="shared" si="565"/>
        <v>0</v>
      </c>
      <c r="Y863" s="250">
        <f t="shared" si="616"/>
        <v>0</v>
      </c>
      <c r="Z863" s="214"/>
      <c r="AA863" s="214"/>
      <c r="AB863" s="246"/>
      <c r="AC863" s="246"/>
      <c r="AD863" s="249"/>
      <c r="AE863" s="281"/>
      <c r="AF863" s="214"/>
      <c r="AG863" s="214"/>
      <c r="AH863" s="246"/>
      <c r="AI863" s="246"/>
      <c r="AJ863" s="250"/>
      <c r="AK863" s="214" t="str">
        <f t="shared" si="627"/>
        <v>normal</v>
      </c>
    </row>
    <row r="864" ht="15.0" customHeight="1">
      <c r="A864" s="214"/>
      <c r="B864" s="247" t="s">
        <v>494</v>
      </c>
      <c r="C864" s="246" t="s">
        <v>592</v>
      </c>
      <c r="D864" s="246" t="s">
        <v>80</v>
      </c>
      <c r="E864" s="249">
        <v>0.0</v>
      </c>
      <c r="F864" s="249"/>
      <c r="G864" s="249"/>
      <c r="H864" s="249"/>
      <c r="I864" s="249"/>
      <c r="J864" s="251">
        <f t="shared" si="462"/>
        <v>0</v>
      </c>
      <c r="K864" s="252">
        <f t="shared" si="573"/>
        <v>0</v>
      </c>
      <c r="L864" s="214"/>
      <c r="M864" s="253"/>
      <c r="N864" s="254"/>
      <c r="O864" s="214"/>
      <c r="P864" s="227"/>
      <c r="Q864" s="214"/>
      <c r="R864" s="250">
        <v>0.0</v>
      </c>
      <c r="S864" s="249"/>
      <c r="T864" s="249"/>
      <c r="U864" s="249"/>
      <c r="V864" s="249"/>
      <c r="W864" s="250">
        <f t="shared" si="465"/>
        <v>0</v>
      </c>
      <c r="X864" s="250">
        <f t="shared" si="565"/>
        <v>0</v>
      </c>
      <c r="Y864" s="250">
        <f t="shared" si="616"/>
        <v>0</v>
      </c>
      <c r="Z864" s="214"/>
      <c r="AA864" s="214"/>
      <c r="AB864" s="246"/>
      <c r="AC864" s="246"/>
      <c r="AD864" s="249"/>
      <c r="AE864" s="281"/>
      <c r="AF864" s="214"/>
      <c r="AG864" s="214"/>
      <c r="AH864" s="246"/>
      <c r="AI864" s="246"/>
      <c r="AJ864" s="250"/>
      <c r="AK864" s="214" t="str">
        <f t="shared" si="627"/>
        <v>normal</v>
      </c>
    </row>
    <row r="865" ht="15.0" customHeight="1">
      <c r="A865" s="214"/>
      <c r="B865" s="247" t="s">
        <v>494</v>
      </c>
      <c r="C865" s="246" t="s">
        <v>593</v>
      </c>
      <c r="D865" s="246" t="s">
        <v>80</v>
      </c>
      <c r="E865" s="249">
        <v>0.0</v>
      </c>
      <c r="F865" s="249"/>
      <c r="G865" s="249"/>
      <c r="H865" s="249"/>
      <c r="I865" s="249"/>
      <c r="J865" s="251">
        <f t="shared" si="462"/>
        <v>0</v>
      </c>
      <c r="K865" s="252">
        <f t="shared" si="573"/>
        <v>0</v>
      </c>
      <c r="L865" s="214"/>
      <c r="M865" s="253"/>
      <c r="N865" s="254"/>
      <c r="O865" s="214"/>
      <c r="P865" s="227"/>
      <c r="Q865" s="214"/>
      <c r="R865" s="250">
        <v>0.0</v>
      </c>
      <c r="S865" s="249"/>
      <c r="T865" s="249"/>
      <c r="U865" s="249"/>
      <c r="V865" s="249"/>
      <c r="W865" s="250">
        <f t="shared" si="465"/>
        <v>0</v>
      </c>
      <c r="X865" s="250">
        <f t="shared" si="565"/>
        <v>0</v>
      </c>
      <c r="Y865" s="250">
        <f t="shared" si="616"/>
        <v>0</v>
      </c>
      <c r="Z865" s="214"/>
      <c r="AA865" s="214"/>
      <c r="AB865" s="246"/>
      <c r="AC865" s="246"/>
      <c r="AD865" s="249"/>
      <c r="AE865" s="281"/>
      <c r="AF865" s="214"/>
      <c r="AG865" s="214"/>
      <c r="AH865" s="246"/>
      <c r="AI865" s="246"/>
      <c r="AJ865" s="250"/>
      <c r="AK865" s="214"/>
    </row>
    <row r="866" ht="15.0" customHeight="1">
      <c r="A866" s="214"/>
      <c r="B866" s="247" t="s">
        <v>494</v>
      </c>
      <c r="C866" s="246" t="s">
        <v>570</v>
      </c>
      <c r="D866" s="246" t="s">
        <v>80</v>
      </c>
      <c r="E866" s="249">
        <v>0.0</v>
      </c>
      <c r="F866" s="249"/>
      <c r="G866" s="249"/>
      <c r="H866" s="249"/>
      <c r="I866" s="249"/>
      <c r="J866" s="251">
        <f t="shared" si="462"/>
        <v>0</v>
      </c>
      <c r="K866" s="252">
        <f t="shared" si="573"/>
        <v>0</v>
      </c>
      <c r="L866" s="214"/>
      <c r="M866" s="253"/>
      <c r="N866" s="254"/>
      <c r="O866" s="214"/>
      <c r="P866" s="227"/>
      <c r="Q866" s="214"/>
      <c r="R866" s="250">
        <v>0.0</v>
      </c>
      <c r="S866" s="249"/>
      <c r="T866" s="249"/>
      <c r="U866" s="249"/>
      <c r="V866" s="249"/>
      <c r="W866" s="250">
        <f t="shared" si="465"/>
        <v>0</v>
      </c>
      <c r="X866" s="250">
        <f t="shared" si="565"/>
        <v>0</v>
      </c>
      <c r="Y866" s="250">
        <f t="shared" si="616"/>
        <v>0</v>
      </c>
      <c r="Z866" s="214"/>
      <c r="AA866" s="214"/>
      <c r="AB866" s="246"/>
      <c r="AC866" s="246"/>
      <c r="AD866" s="249"/>
      <c r="AE866" s="281"/>
      <c r="AF866" s="214"/>
      <c r="AG866" s="214"/>
      <c r="AH866" s="246"/>
      <c r="AI866" s="246"/>
      <c r="AJ866" s="250"/>
      <c r="AK866" s="214"/>
    </row>
    <row r="867" ht="15.0" customHeight="1">
      <c r="A867" s="214"/>
      <c r="B867" s="247" t="s">
        <v>496</v>
      </c>
      <c r="C867" s="246" t="s">
        <v>582</v>
      </c>
      <c r="D867" s="246" t="s">
        <v>80</v>
      </c>
      <c r="E867" s="249">
        <v>0.0</v>
      </c>
      <c r="F867" s="249"/>
      <c r="G867" s="249"/>
      <c r="H867" s="249"/>
      <c r="I867" s="249"/>
      <c r="J867" s="251">
        <f t="shared" si="462"/>
        <v>0</v>
      </c>
      <c r="K867" s="252">
        <f t="shared" si="573"/>
        <v>0</v>
      </c>
      <c r="L867" s="214"/>
      <c r="M867" s="253"/>
      <c r="N867" s="254"/>
      <c r="O867" s="214"/>
      <c r="P867" s="227"/>
      <c r="Q867" s="214"/>
      <c r="R867" s="250">
        <v>0.0</v>
      </c>
      <c r="S867" s="249"/>
      <c r="T867" s="249"/>
      <c r="U867" s="249"/>
      <c r="V867" s="249"/>
      <c r="W867" s="250">
        <f t="shared" si="465"/>
        <v>0</v>
      </c>
      <c r="X867" s="250">
        <f t="shared" si="565"/>
        <v>0</v>
      </c>
      <c r="Y867" s="250">
        <f t="shared" si="616"/>
        <v>0</v>
      </c>
      <c r="Z867" s="214"/>
      <c r="AA867" s="214"/>
      <c r="AB867" s="246"/>
      <c r="AC867" s="246"/>
      <c r="AD867" s="249"/>
      <c r="AE867" s="281"/>
      <c r="AF867" s="214"/>
      <c r="AG867" s="214"/>
      <c r="AH867" s="246"/>
      <c r="AI867" s="246"/>
      <c r="AJ867" s="250"/>
      <c r="AK867" s="214"/>
    </row>
    <row r="868" ht="15.0" customHeight="1">
      <c r="A868" s="214"/>
      <c r="B868" s="247" t="s">
        <v>496</v>
      </c>
      <c r="C868" s="246" t="s">
        <v>578</v>
      </c>
      <c r="D868" s="246" t="s">
        <v>80</v>
      </c>
      <c r="E868" s="249">
        <v>0.0</v>
      </c>
      <c r="F868" s="249"/>
      <c r="G868" s="249"/>
      <c r="H868" s="249"/>
      <c r="I868" s="249"/>
      <c r="J868" s="251">
        <f t="shared" si="462"/>
        <v>0</v>
      </c>
      <c r="K868" s="252">
        <f t="shared" si="573"/>
        <v>0</v>
      </c>
      <c r="L868" s="214"/>
      <c r="M868" s="253"/>
      <c r="N868" s="254"/>
      <c r="O868" s="214"/>
      <c r="P868" s="227"/>
      <c r="Q868" s="214"/>
      <c r="R868" s="250">
        <v>0.0</v>
      </c>
      <c r="S868" s="249"/>
      <c r="T868" s="249"/>
      <c r="U868" s="249"/>
      <c r="V868" s="249"/>
      <c r="W868" s="250">
        <f t="shared" si="465"/>
        <v>0</v>
      </c>
      <c r="X868" s="250">
        <f t="shared" si="565"/>
        <v>0</v>
      </c>
      <c r="Y868" s="250">
        <f t="shared" si="616"/>
        <v>0</v>
      </c>
      <c r="Z868" s="214"/>
      <c r="AA868" s="214"/>
      <c r="AB868" s="246"/>
      <c r="AC868" s="246"/>
      <c r="AD868" s="249"/>
      <c r="AE868" s="281"/>
      <c r="AF868" s="214"/>
      <c r="AG868" s="214"/>
      <c r="AH868" s="246"/>
      <c r="AI868" s="246"/>
      <c r="AJ868" s="250"/>
      <c r="AK868" s="214"/>
    </row>
    <row r="869" ht="15.0" customHeight="1">
      <c r="A869" s="214"/>
      <c r="B869" s="247" t="s">
        <v>496</v>
      </c>
      <c r="C869" s="246" t="s">
        <v>579</v>
      </c>
      <c r="D869" s="246" t="s">
        <v>80</v>
      </c>
      <c r="E869" s="249">
        <v>0.0</v>
      </c>
      <c r="F869" s="249"/>
      <c r="G869" s="249"/>
      <c r="H869" s="249"/>
      <c r="I869" s="249"/>
      <c r="J869" s="251">
        <f t="shared" si="462"/>
        <v>0</v>
      </c>
      <c r="K869" s="252">
        <f t="shared" si="573"/>
        <v>0</v>
      </c>
      <c r="L869" s="214"/>
      <c r="M869" s="253"/>
      <c r="N869" s="254"/>
      <c r="O869" s="214"/>
      <c r="P869" s="227"/>
      <c r="Q869" s="214"/>
      <c r="R869" s="250">
        <v>0.0</v>
      </c>
      <c r="S869" s="249"/>
      <c r="T869" s="249"/>
      <c r="U869" s="249"/>
      <c r="V869" s="249"/>
      <c r="W869" s="250">
        <f t="shared" si="465"/>
        <v>0</v>
      </c>
      <c r="X869" s="250">
        <f t="shared" si="565"/>
        <v>0</v>
      </c>
      <c r="Y869" s="250">
        <f t="shared" si="616"/>
        <v>0</v>
      </c>
      <c r="Z869" s="214" t="str">
        <f t="shared" ref="Z869:Z871" si="634">IF(AB869=B869,"SAMA","TIDAK SAMA")</f>
        <v>TIDAK SAMA</v>
      </c>
      <c r="AA869" s="214" t="str">
        <f t="shared" ref="AA869:AA871" si="635">IF(C869=AC869,"SAMA","TIDAK SAMA")</f>
        <v>TIDAK SAMA</v>
      </c>
      <c r="AB869" s="246" t="s">
        <v>6625</v>
      </c>
      <c r="AC869" s="246" t="s">
        <v>6626</v>
      </c>
      <c r="AD869" s="249">
        <v>1.0</v>
      </c>
      <c r="AE869" s="281"/>
      <c r="AF869" s="214" t="str">
        <f t="shared" ref="AF869:AF871" si="636">IF(B869=AH869,"SAMA","TIDAK SAMA")</f>
        <v>TIDAK SAMA</v>
      </c>
      <c r="AG869" s="214" t="str">
        <f t="shared" ref="AG869:AG871" si="637">IF(AC869=AI869,"SAMA","TIDAK")</f>
        <v>SAMA</v>
      </c>
      <c r="AH869" s="246" t="s">
        <v>6625</v>
      </c>
      <c r="AI869" s="246" t="s">
        <v>6626</v>
      </c>
      <c r="AJ869" s="250">
        <v>0.0</v>
      </c>
      <c r="AK869" s="214" t="str">
        <f t="shared" ref="AK869:AK871" si="638">IF(Y869&lt;0,"tidak normal","normal")</f>
        <v>normal</v>
      </c>
    </row>
    <row r="870" ht="15.0" customHeight="1">
      <c r="A870" s="214"/>
      <c r="B870" s="247" t="s">
        <v>496</v>
      </c>
      <c r="C870" s="246" t="s">
        <v>576</v>
      </c>
      <c r="D870" s="246" t="s">
        <v>80</v>
      </c>
      <c r="E870" s="249">
        <v>0.0</v>
      </c>
      <c r="F870" s="249"/>
      <c r="G870" s="249"/>
      <c r="H870" s="249"/>
      <c r="I870" s="249"/>
      <c r="J870" s="251">
        <f t="shared" si="462"/>
        <v>0</v>
      </c>
      <c r="K870" s="252">
        <f t="shared" si="573"/>
        <v>0</v>
      </c>
      <c r="L870" s="214"/>
      <c r="M870" s="253"/>
      <c r="N870" s="254"/>
      <c r="O870" s="214"/>
      <c r="P870" s="227"/>
      <c r="Q870" s="214"/>
      <c r="R870" s="250">
        <v>0.0</v>
      </c>
      <c r="S870" s="249"/>
      <c r="T870" s="249"/>
      <c r="U870" s="249"/>
      <c r="V870" s="249"/>
      <c r="W870" s="250">
        <f t="shared" si="465"/>
        <v>0</v>
      </c>
      <c r="X870" s="250">
        <f t="shared" si="565"/>
        <v>0</v>
      </c>
      <c r="Y870" s="250">
        <f t="shared" si="616"/>
        <v>0</v>
      </c>
      <c r="Z870" s="214" t="str">
        <f t="shared" si="634"/>
        <v>TIDAK SAMA</v>
      </c>
      <c r="AA870" s="214" t="str">
        <f t="shared" si="635"/>
        <v>TIDAK SAMA</v>
      </c>
      <c r="AB870" s="246" t="s">
        <v>6627</v>
      </c>
      <c r="AC870" s="246" t="s">
        <v>6628</v>
      </c>
      <c r="AD870" s="249">
        <v>3.0</v>
      </c>
      <c r="AE870" s="281"/>
      <c r="AF870" s="214" t="str">
        <f t="shared" si="636"/>
        <v>TIDAK SAMA</v>
      </c>
      <c r="AG870" s="214" t="str">
        <f t="shared" si="637"/>
        <v>SAMA</v>
      </c>
      <c r="AH870" s="246" t="s">
        <v>6627</v>
      </c>
      <c r="AI870" s="246" t="s">
        <v>6628</v>
      </c>
      <c r="AJ870" s="250">
        <v>0.0</v>
      </c>
      <c r="AK870" s="214" t="str">
        <f t="shared" si="638"/>
        <v>normal</v>
      </c>
    </row>
    <row r="871" ht="15.0" customHeight="1">
      <c r="A871" s="214"/>
      <c r="B871" s="247" t="s">
        <v>496</v>
      </c>
      <c r="C871" s="246" t="s">
        <v>577</v>
      </c>
      <c r="D871" s="246" t="s">
        <v>80</v>
      </c>
      <c r="E871" s="249">
        <v>0.0</v>
      </c>
      <c r="F871" s="249"/>
      <c r="G871" s="249"/>
      <c r="H871" s="249"/>
      <c r="I871" s="249"/>
      <c r="J871" s="251">
        <f t="shared" si="462"/>
        <v>0</v>
      </c>
      <c r="K871" s="252">
        <f t="shared" si="573"/>
        <v>0</v>
      </c>
      <c r="L871" s="214"/>
      <c r="M871" s="253"/>
      <c r="N871" s="254"/>
      <c r="O871" s="214"/>
      <c r="P871" s="227"/>
      <c r="Q871" s="214"/>
      <c r="R871" s="250">
        <v>0.0</v>
      </c>
      <c r="S871" s="249"/>
      <c r="T871" s="249"/>
      <c r="U871" s="249"/>
      <c r="V871" s="249"/>
      <c r="W871" s="250">
        <f t="shared" si="465"/>
        <v>0</v>
      </c>
      <c r="X871" s="250">
        <f t="shared" si="565"/>
        <v>0</v>
      </c>
      <c r="Y871" s="250">
        <f t="shared" si="616"/>
        <v>0</v>
      </c>
      <c r="Z871" s="214" t="str">
        <f t="shared" si="634"/>
        <v>TIDAK SAMA</v>
      </c>
      <c r="AA871" s="214" t="str">
        <f t="shared" si="635"/>
        <v>TIDAK SAMA</v>
      </c>
      <c r="AB871" s="247" t="s">
        <v>6629</v>
      </c>
      <c r="AC871" s="246"/>
      <c r="AD871" s="249">
        <v>2.0</v>
      </c>
      <c r="AE871" s="281"/>
      <c r="AF871" s="214" t="str">
        <f t="shared" si="636"/>
        <v>TIDAK SAMA</v>
      </c>
      <c r="AG871" s="214" t="str">
        <f t="shared" si="637"/>
        <v>SAMA</v>
      </c>
      <c r="AH871" s="247" t="s">
        <v>6629</v>
      </c>
      <c r="AI871" s="246"/>
      <c r="AJ871" s="250">
        <v>0.0</v>
      </c>
      <c r="AK871" s="214" t="str">
        <f t="shared" si="638"/>
        <v>normal</v>
      </c>
    </row>
    <row r="872" ht="15.0" customHeight="1">
      <c r="A872" s="214"/>
      <c r="B872" s="247" t="s">
        <v>496</v>
      </c>
      <c r="C872" s="246" t="s">
        <v>575</v>
      </c>
      <c r="D872" s="246" t="s">
        <v>80</v>
      </c>
      <c r="E872" s="249">
        <v>0.0</v>
      </c>
      <c r="F872" s="249"/>
      <c r="G872" s="249"/>
      <c r="H872" s="249"/>
      <c r="I872" s="249"/>
      <c r="J872" s="251">
        <f t="shared" si="462"/>
        <v>0</v>
      </c>
      <c r="K872" s="252">
        <f t="shared" si="573"/>
        <v>0</v>
      </c>
      <c r="L872" s="214"/>
      <c r="M872" s="253"/>
      <c r="N872" s="254"/>
      <c r="O872" s="214"/>
      <c r="P872" s="227"/>
      <c r="Q872" s="214"/>
      <c r="R872" s="250">
        <v>0.0</v>
      </c>
      <c r="S872" s="249"/>
      <c r="T872" s="249"/>
      <c r="U872" s="249"/>
      <c r="V872" s="249"/>
      <c r="W872" s="250">
        <f t="shared" si="465"/>
        <v>0</v>
      </c>
      <c r="X872" s="250">
        <f t="shared" si="565"/>
        <v>0</v>
      </c>
      <c r="Y872" s="250">
        <f t="shared" si="616"/>
        <v>0</v>
      </c>
      <c r="Z872" s="214"/>
      <c r="AA872" s="214"/>
      <c r="AB872" s="247"/>
      <c r="AC872" s="246"/>
      <c r="AD872" s="249"/>
      <c r="AE872" s="281"/>
      <c r="AF872" s="214"/>
      <c r="AG872" s="214"/>
      <c r="AH872" s="247"/>
      <c r="AI872" s="246"/>
      <c r="AJ872" s="250"/>
      <c r="AK872" s="214"/>
    </row>
    <row r="873" ht="15.0" customHeight="1">
      <c r="A873" s="214"/>
      <c r="B873" s="247" t="s">
        <v>496</v>
      </c>
      <c r="C873" s="246" t="s">
        <v>549</v>
      </c>
      <c r="D873" s="246" t="s">
        <v>80</v>
      </c>
      <c r="E873" s="249">
        <v>0.0</v>
      </c>
      <c r="F873" s="249"/>
      <c r="G873" s="249"/>
      <c r="H873" s="249"/>
      <c r="I873" s="249"/>
      <c r="J873" s="251">
        <f t="shared" si="462"/>
        <v>0</v>
      </c>
      <c r="K873" s="252">
        <f t="shared" si="573"/>
        <v>0</v>
      </c>
      <c r="L873" s="214"/>
      <c r="M873" s="253"/>
      <c r="N873" s="254"/>
      <c r="O873" s="214"/>
      <c r="P873" s="227"/>
      <c r="Q873" s="214"/>
      <c r="R873" s="250">
        <v>0.0</v>
      </c>
      <c r="S873" s="249"/>
      <c r="T873" s="249"/>
      <c r="U873" s="249"/>
      <c r="V873" s="249"/>
      <c r="W873" s="250">
        <f t="shared" si="465"/>
        <v>0</v>
      </c>
      <c r="X873" s="250">
        <f t="shared" si="565"/>
        <v>0</v>
      </c>
      <c r="Y873" s="250">
        <f t="shared" si="616"/>
        <v>0</v>
      </c>
      <c r="Z873" s="214"/>
      <c r="AA873" s="214"/>
      <c r="AB873" s="247"/>
      <c r="AC873" s="246"/>
      <c r="AD873" s="249"/>
      <c r="AE873" s="281"/>
      <c r="AF873" s="214"/>
      <c r="AG873" s="214"/>
      <c r="AH873" s="247"/>
      <c r="AI873" s="246"/>
      <c r="AJ873" s="250"/>
      <c r="AK873" s="214"/>
    </row>
    <row r="874" ht="15.0" customHeight="1">
      <c r="A874" s="214"/>
      <c r="B874" s="247" t="s">
        <v>496</v>
      </c>
      <c r="C874" s="246" t="s">
        <v>566</v>
      </c>
      <c r="D874" s="246" t="s">
        <v>80</v>
      </c>
      <c r="E874" s="249">
        <v>0.0</v>
      </c>
      <c r="F874" s="249"/>
      <c r="G874" s="249"/>
      <c r="H874" s="249"/>
      <c r="I874" s="249"/>
      <c r="J874" s="251">
        <f t="shared" si="462"/>
        <v>0</v>
      </c>
      <c r="K874" s="252">
        <f t="shared" si="573"/>
        <v>0</v>
      </c>
      <c r="L874" s="214"/>
      <c r="M874" s="253"/>
      <c r="N874" s="254"/>
      <c r="O874" s="214"/>
      <c r="P874" s="227"/>
      <c r="Q874" s="214"/>
      <c r="R874" s="250">
        <v>0.0</v>
      </c>
      <c r="S874" s="249"/>
      <c r="T874" s="249"/>
      <c r="U874" s="249"/>
      <c r="V874" s="249"/>
      <c r="W874" s="250">
        <f t="shared" si="465"/>
        <v>0</v>
      </c>
      <c r="X874" s="250">
        <f t="shared" si="565"/>
        <v>0</v>
      </c>
      <c r="Y874" s="250">
        <f t="shared" si="616"/>
        <v>0</v>
      </c>
      <c r="Z874" s="214" t="str">
        <f>IF(AB874=B874,"SAMA","TIDAK SAMA")</f>
        <v>TIDAK SAMA</v>
      </c>
      <c r="AA874" s="214" t="str">
        <f>IF(C874=AC874,"SAMA","TIDAK SAMA")</f>
        <v>TIDAK SAMA</v>
      </c>
      <c r="AB874" s="247" t="s">
        <v>6630</v>
      </c>
      <c r="AC874" s="246"/>
      <c r="AD874" s="249">
        <v>14.0</v>
      </c>
      <c r="AE874" s="281"/>
      <c r="AF874" s="214" t="str">
        <f>IF(B874=AH874,"SAMA","TIDAK SAMA")</f>
        <v>TIDAK SAMA</v>
      </c>
      <c r="AG874" s="214" t="str">
        <f>IF(AC874=AI874,"SAMA","TIDAK")</f>
        <v>SAMA</v>
      </c>
      <c r="AH874" s="247" t="s">
        <v>6630</v>
      </c>
      <c r="AI874" s="246"/>
      <c r="AJ874" s="250">
        <v>0.0</v>
      </c>
      <c r="AK874" s="214" t="str">
        <f t="shared" ref="AK874:AK887" si="639">IF(Y874&lt;0,"tidak normal","normal")</f>
        <v>normal</v>
      </c>
    </row>
    <row r="875" ht="15.0" customHeight="1">
      <c r="A875" s="214"/>
      <c r="B875" s="247" t="s">
        <v>496</v>
      </c>
      <c r="C875" s="246" t="s">
        <v>560</v>
      </c>
      <c r="D875" s="246" t="s">
        <v>80</v>
      </c>
      <c r="E875" s="249">
        <v>0.0</v>
      </c>
      <c r="F875" s="249"/>
      <c r="G875" s="249"/>
      <c r="H875" s="249"/>
      <c r="I875" s="249"/>
      <c r="J875" s="251">
        <f t="shared" si="462"/>
        <v>0</v>
      </c>
      <c r="K875" s="252">
        <f t="shared" si="573"/>
        <v>0</v>
      </c>
      <c r="L875" s="214"/>
      <c r="M875" s="253"/>
      <c r="N875" s="254"/>
      <c r="O875" s="214"/>
      <c r="P875" s="227"/>
      <c r="Q875" s="214"/>
      <c r="R875" s="250">
        <v>0.0</v>
      </c>
      <c r="S875" s="249"/>
      <c r="T875" s="249"/>
      <c r="U875" s="249"/>
      <c r="V875" s="249"/>
      <c r="W875" s="250">
        <f t="shared" si="465"/>
        <v>0</v>
      </c>
      <c r="X875" s="250">
        <f t="shared" si="565"/>
        <v>0</v>
      </c>
      <c r="Y875" s="250">
        <f t="shared" si="616"/>
        <v>0</v>
      </c>
      <c r="Z875" s="214"/>
      <c r="AA875" s="214"/>
      <c r="AB875" s="247"/>
      <c r="AC875" s="246"/>
      <c r="AD875" s="249"/>
      <c r="AE875" s="281"/>
      <c r="AF875" s="214"/>
      <c r="AG875" s="214"/>
      <c r="AH875" s="247"/>
      <c r="AI875" s="246"/>
      <c r="AJ875" s="250"/>
      <c r="AK875" s="214" t="str">
        <f t="shared" si="639"/>
        <v>normal</v>
      </c>
    </row>
    <row r="876" ht="15.0" customHeight="1">
      <c r="A876" s="214"/>
      <c r="B876" s="247" t="s">
        <v>496</v>
      </c>
      <c r="C876" s="246" t="s">
        <v>552</v>
      </c>
      <c r="D876" s="246" t="s">
        <v>80</v>
      </c>
      <c r="E876" s="249">
        <v>0.0</v>
      </c>
      <c r="F876" s="249"/>
      <c r="G876" s="249"/>
      <c r="H876" s="249"/>
      <c r="I876" s="249"/>
      <c r="J876" s="251">
        <f t="shared" si="462"/>
        <v>0</v>
      </c>
      <c r="K876" s="252">
        <f t="shared" si="573"/>
        <v>0</v>
      </c>
      <c r="L876" s="214"/>
      <c r="M876" s="253"/>
      <c r="N876" s="254"/>
      <c r="O876" s="214"/>
      <c r="P876" s="227"/>
      <c r="Q876" s="214"/>
      <c r="R876" s="250">
        <v>0.0</v>
      </c>
      <c r="S876" s="249"/>
      <c r="T876" s="249"/>
      <c r="U876" s="249"/>
      <c r="V876" s="249"/>
      <c r="W876" s="250">
        <f t="shared" si="465"/>
        <v>0</v>
      </c>
      <c r="X876" s="250">
        <f t="shared" si="565"/>
        <v>0</v>
      </c>
      <c r="Y876" s="250">
        <f t="shared" si="616"/>
        <v>0</v>
      </c>
      <c r="Z876" s="214"/>
      <c r="AA876" s="214"/>
      <c r="AB876" s="247"/>
      <c r="AC876" s="246"/>
      <c r="AD876" s="249"/>
      <c r="AE876" s="281"/>
      <c r="AF876" s="214"/>
      <c r="AG876" s="214"/>
      <c r="AH876" s="247"/>
      <c r="AI876" s="246"/>
      <c r="AJ876" s="250"/>
      <c r="AK876" s="214" t="str">
        <f t="shared" si="639"/>
        <v>normal</v>
      </c>
    </row>
    <row r="877" ht="15.0" customHeight="1">
      <c r="A877" s="214"/>
      <c r="B877" s="247" t="s">
        <v>496</v>
      </c>
      <c r="C877" s="246" t="s">
        <v>557</v>
      </c>
      <c r="D877" s="246" t="s">
        <v>80</v>
      </c>
      <c r="E877" s="249">
        <v>0.0</v>
      </c>
      <c r="F877" s="249"/>
      <c r="G877" s="249"/>
      <c r="H877" s="249"/>
      <c r="I877" s="249"/>
      <c r="J877" s="251">
        <f t="shared" si="462"/>
        <v>0</v>
      </c>
      <c r="K877" s="252">
        <f t="shared" si="573"/>
        <v>0</v>
      </c>
      <c r="L877" s="214"/>
      <c r="M877" s="253"/>
      <c r="N877" s="254"/>
      <c r="O877" s="214"/>
      <c r="P877" s="227"/>
      <c r="Q877" s="214"/>
      <c r="R877" s="250">
        <v>0.0</v>
      </c>
      <c r="S877" s="249"/>
      <c r="T877" s="249"/>
      <c r="U877" s="249"/>
      <c r="V877" s="249"/>
      <c r="W877" s="250">
        <f t="shared" si="465"/>
        <v>0</v>
      </c>
      <c r="X877" s="250">
        <f t="shared" si="565"/>
        <v>0</v>
      </c>
      <c r="Y877" s="250">
        <f t="shared" si="616"/>
        <v>0</v>
      </c>
      <c r="Z877" s="214"/>
      <c r="AA877" s="214"/>
      <c r="AB877" s="247"/>
      <c r="AC877" s="246"/>
      <c r="AD877" s="249"/>
      <c r="AE877" s="281"/>
      <c r="AF877" s="214"/>
      <c r="AG877" s="214"/>
      <c r="AH877" s="247"/>
      <c r="AI877" s="246"/>
      <c r="AJ877" s="250"/>
      <c r="AK877" s="214" t="str">
        <f t="shared" si="639"/>
        <v>normal</v>
      </c>
    </row>
    <row r="878" ht="15.0" customHeight="1">
      <c r="A878" s="214"/>
      <c r="B878" s="247" t="s">
        <v>496</v>
      </c>
      <c r="C878" s="246" t="s">
        <v>553</v>
      </c>
      <c r="D878" s="246" t="s">
        <v>80</v>
      </c>
      <c r="E878" s="249">
        <v>0.0</v>
      </c>
      <c r="F878" s="249"/>
      <c r="G878" s="249"/>
      <c r="H878" s="249"/>
      <c r="I878" s="249"/>
      <c r="J878" s="251">
        <f t="shared" si="462"/>
        <v>0</v>
      </c>
      <c r="K878" s="252">
        <f t="shared" si="573"/>
        <v>0</v>
      </c>
      <c r="L878" s="214"/>
      <c r="M878" s="253"/>
      <c r="N878" s="254"/>
      <c r="O878" s="214"/>
      <c r="P878" s="227"/>
      <c r="Q878" s="214"/>
      <c r="R878" s="250">
        <v>0.0</v>
      </c>
      <c r="S878" s="249"/>
      <c r="T878" s="249"/>
      <c r="U878" s="249"/>
      <c r="V878" s="249"/>
      <c r="W878" s="250">
        <f t="shared" si="465"/>
        <v>0</v>
      </c>
      <c r="X878" s="250">
        <f t="shared" si="565"/>
        <v>0</v>
      </c>
      <c r="Y878" s="250">
        <f t="shared" si="616"/>
        <v>0</v>
      </c>
      <c r="Z878" s="214"/>
      <c r="AA878" s="214"/>
      <c r="AB878" s="247"/>
      <c r="AC878" s="246"/>
      <c r="AD878" s="249"/>
      <c r="AE878" s="281"/>
      <c r="AF878" s="214"/>
      <c r="AG878" s="214"/>
      <c r="AH878" s="247"/>
      <c r="AI878" s="246"/>
      <c r="AJ878" s="250"/>
      <c r="AK878" s="214" t="str">
        <f t="shared" si="639"/>
        <v>normal</v>
      </c>
    </row>
    <row r="879" ht="15.0" customHeight="1">
      <c r="A879" s="214"/>
      <c r="B879" s="247" t="s">
        <v>496</v>
      </c>
      <c r="C879" s="246" t="s">
        <v>554</v>
      </c>
      <c r="D879" s="246" t="s">
        <v>80</v>
      </c>
      <c r="E879" s="249">
        <v>0.0</v>
      </c>
      <c r="F879" s="249"/>
      <c r="G879" s="249"/>
      <c r="H879" s="249"/>
      <c r="I879" s="249"/>
      <c r="J879" s="251">
        <f t="shared" si="462"/>
        <v>0</v>
      </c>
      <c r="K879" s="252">
        <f t="shared" si="573"/>
        <v>0</v>
      </c>
      <c r="L879" s="214"/>
      <c r="M879" s="253"/>
      <c r="N879" s="254"/>
      <c r="O879" s="214"/>
      <c r="P879" s="227"/>
      <c r="Q879" s="214"/>
      <c r="R879" s="250">
        <v>0.0</v>
      </c>
      <c r="S879" s="249"/>
      <c r="T879" s="249"/>
      <c r="U879" s="249"/>
      <c r="V879" s="249"/>
      <c r="W879" s="250">
        <f t="shared" si="465"/>
        <v>0</v>
      </c>
      <c r="X879" s="250">
        <f t="shared" si="565"/>
        <v>0</v>
      </c>
      <c r="Y879" s="250">
        <f t="shared" si="616"/>
        <v>0</v>
      </c>
      <c r="Z879" s="214"/>
      <c r="AA879" s="214"/>
      <c r="AB879" s="247"/>
      <c r="AC879" s="246"/>
      <c r="AD879" s="249"/>
      <c r="AE879" s="281"/>
      <c r="AF879" s="214"/>
      <c r="AG879" s="214"/>
      <c r="AH879" s="247"/>
      <c r="AI879" s="246"/>
      <c r="AJ879" s="250"/>
      <c r="AK879" s="214" t="str">
        <f t="shared" si="639"/>
        <v>normal</v>
      </c>
    </row>
    <row r="880" ht="15.0" customHeight="1">
      <c r="A880" s="214"/>
      <c r="B880" s="247" t="s">
        <v>496</v>
      </c>
      <c r="C880" s="246" t="s">
        <v>565</v>
      </c>
      <c r="D880" s="246" t="s">
        <v>80</v>
      </c>
      <c r="E880" s="249">
        <v>0.0</v>
      </c>
      <c r="F880" s="249"/>
      <c r="G880" s="249"/>
      <c r="H880" s="249"/>
      <c r="I880" s="249"/>
      <c r="J880" s="251">
        <f t="shared" si="462"/>
        <v>0</v>
      </c>
      <c r="K880" s="252">
        <f t="shared" si="573"/>
        <v>0</v>
      </c>
      <c r="L880" s="214"/>
      <c r="M880" s="253"/>
      <c r="N880" s="254"/>
      <c r="O880" s="214"/>
      <c r="P880" s="227"/>
      <c r="Q880" s="214"/>
      <c r="R880" s="250">
        <v>0.0</v>
      </c>
      <c r="S880" s="249"/>
      <c r="T880" s="249"/>
      <c r="U880" s="249"/>
      <c r="V880" s="249"/>
      <c r="W880" s="250">
        <f t="shared" si="465"/>
        <v>0</v>
      </c>
      <c r="X880" s="250">
        <f t="shared" si="565"/>
        <v>0</v>
      </c>
      <c r="Y880" s="250">
        <f t="shared" si="616"/>
        <v>0</v>
      </c>
      <c r="Z880" s="214"/>
      <c r="AA880" s="214"/>
      <c r="AB880" s="247"/>
      <c r="AC880" s="246"/>
      <c r="AD880" s="249"/>
      <c r="AE880" s="281"/>
      <c r="AF880" s="214"/>
      <c r="AG880" s="214"/>
      <c r="AH880" s="247"/>
      <c r="AI880" s="246"/>
      <c r="AJ880" s="250"/>
      <c r="AK880" s="214" t="str">
        <f t="shared" si="639"/>
        <v>normal</v>
      </c>
    </row>
    <row r="881" ht="15.0" customHeight="1">
      <c r="A881" s="214"/>
      <c r="B881" s="247" t="s">
        <v>496</v>
      </c>
      <c r="C881" s="246" t="s">
        <v>550</v>
      </c>
      <c r="D881" s="246" t="s">
        <v>80</v>
      </c>
      <c r="E881" s="249">
        <v>0.0</v>
      </c>
      <c r="F881" s="249"/>
      <c r="G881" s="249"/>
      <c r="H881" s="249"/>
      <c r="I881" s="249"/>
      <c r="J881" s="251">
        <f t="shared" si="462"/>
        <v>0</v>
      </c>
      <c r="K881" s="252">
        <f t="shared" si="573"/>
        <v>0</v>
      </c>
      <c r="L881" s="214"/>
      <c r="M881" s="253"/>
      <c r="N881" s="254"/>
      <c r="O881" s="214"/>
      <c r="P881" s="227"/>
      <c r="Q881" s="214"/>
      <c r="R881" s="250">
        <v>0.0</v>
      </c>
      <c r="S881" s="249"/>
      <c r="T881" s="249"/>
      <c r="U881" s="249"/>
      <c r="V881" s="249"/>
      <c r="W881" s="250">
        <f t="shared" si="465"/>
        <v>0</v>
      </c>
      <c r="X881" s="250">
        <f t="shared" si="565"/>
        <v>0</v>
      </c>
      <c r="Y881" s="250">
        <f t="shared" si="616"/>
        <v>0</v>
      </c>
      <c r="Z881" s="214"/>
      <c r="AA881" s="214"/>
      <c r="AB881" s="247"/>
      <c r="AC881" s="246"/>
      <c r="AD881" s="249"/>
      <c r="AE881" s="281"/>
      <c r="AF881" s="214"/>
      <c r="AG881" s="214"/>
      <c r="AH881" s="247"/>
      <c r="AI881" s="246"/>
      <c r="AJ881" s="250"/>
      <c r="AK881" s="214" t="str">
        <f t="shared" si="639"/>
        <v>normal</v>
      </c>
    </row>
    <row r="882" ht="15.0" customHeight="1">
      <c r="A882" s="214"/>
      <c r="B882" s="247" t="s">
        <v>496</v>
      </c>
      <c r="C882" s="246" t="s">
        <v>564</v>
      </c>
      <c r="D882" s="246" t="s">
        <v>80</v>
      </c>
      <c r="E882" s="249">
        <v>0.0</v>
      </c>
      <c r="F882" s="249"/>
      <c r="G882" s="249"/>
      <c r="H882" s="249"/>
      <c r="I882" s="249"/>
      <c r="J882" s="251">
        <f t="shared" si="462"/>
        <v>0</v>
      </c>
      <c r="K882" s="252">
        <f t="shared" si="573"/>
        <v>0</v>
      </c>
      <c r="L882" s="214"/>
      <c r="M882" s="253"/>
      <c r="N882" s="254"/>
      <c r="O882" s="214"/>
      <c r="P882" s="227"/>
      <c r="Q882" s="214"/>
      <c r="R882" s="250">
        <v>0.0</v>
      </c>
      <c r="S882" s="249"/>
      <c r="T882" s="249"/>
      <c r="U882" s="249"/>
      <c r="V882" s="249"/>
      <c r="W882" s="250">
        <f t="shared" si="465"/>
        <v>0</v>
      </c>
      <c r="X882" s="250">
        <f t="shared" si="565"/>
        <v>0</v>
      </c>
      <c r="Y882" s="250">
        <f t="shared" si="616"/>
        <v>0</v>
      </c>
      <c r="Z882" s="214"/>
      <c r="AA882" s="214"/>
      <c r="AB882" s="247"/>
      <c r="AC882" s="246"/>
      <c r="AD882" s="249"/>
      <c r="AE882" s="281"/>
      <c r="AF882" s="214"/>
      <c r="AG882" s="214"/>
      <c r="AH882" s="247"/>
      <c r="AI882" s="246"/>
      <c r="AJ882" s="250"/>
      <c r="AK882" s="214" t="str">
        <f t="shared" si="639"/>
        <v>normal</v>
      </c>
    </row>
    <row r="883" ht="15.0" customHeight="1">
      <c r="A883" s="214"/>
      <c r="B883" s="247" t="s">
        <v>496</v>
      </c>
      <c r="C883" s="246" t="s">
        <v>567</v>
      </c>
      <c r="D883" s="246" t="s">
        <v>80</v>
      </c>
      <c r="E883" s="249">
        <v>0.0</v>
      </c>
      <c r="F883" s="249"/>
      <c r="G883" s="249"/>
      <c r="H883" s="249"/>
      <c r="I883" s="249"/>
      <c r="J883" s="251">
        <f t="shared" si="462"/>
        <v>0</v>
      </c>
      <c r="K883" s="252">
        <f t="shared" si="573"/>
        <v>0</v>
      </c>
      <c r="L883" s="214"/>
      <c r="M883" s="253"/>
      <c r="N883" s="254"/>
      <c r="O883" s="214"/>
      <c r="P883" s="227"/>
      <c r="Q883" s="214"/>
      <c r="R883" s="250">
        <v>0.0</v>
      </c>
      <c r="S883" s="249"/>
      <c r="T883" s="249"/>
      <c r="U883" s="249"/>
      <c r="V883" s="249"/>
      <c r="W883" s="250">
        <f t="shared" si="465"/>
        <v>0</v>
      </c>
      <c r="X883" s="250">
        <f t="shared" si="565"/>
        <v>0</v>
      </c>
      <c r="Y883" s="250">
        <f t="shared" si="616"/>
        <v>0</v>
      </c>
      <c r="Z883" s="214"/>
      <c r="AA883" s="214"/>
      <c r="AB883" s="247"/>
      <c r="AC883" s="246"/>
      <c r="AD883" s="249"/>
      <c r="AE883" s="281"/>
      <c r="AF883" s="214"/>
      <c r="AG883" s="214"/>
      <c r="AH883" s="247"/>
      <c r="AI883" s="246"/>
      <c r="AJ883" s="250"/>
      <c r="AK883" s="214" t="str">
        <f t="shared" si="639"/>
        <v>normal</v>
      </c>
    </row>
    <row r="884" ht="15.0" customHeight="1">
      <c r="A884" s="214"/>
      <c r="B884" s="247" t="s">
        <v>496</v>
      </c>
      <c r="C884" s="246" t="s">
        <v>563</v>
      </c>
      <c r="D884" s="246" t="s">
        <v>80</v>
      </c>
      <c r="E884" s="249">
        <v>0.0</v>
      </c>
      <c r="F884" s="249"/>
      <c r="G884" s="249"/>
      <c r="H884" s="249"/>
      <c r="I884" s="249"/>
      <c r="J884" s="251">
        <f t="shared" si="462"/>
        <v>0</v>
      </c>
      <c r="K884" s="252">
        <f t="shared" si="573"/>
        <v>0</v>
      </c>
      <c r="L884" s="214"/>
      <c r="M884" s="253"/>
      <c r="N884" s="254"/>
      <c r="O884" s="214"/>
      <c r="P884" s="227"/>
      <c r="Q884" s="214"/>
      <c r="R884" s="250">
        <v>0.0</v>
      </c>
      <c r="S884" s="249"/>
      <c r="T884" s="249"/>
      <c r="U884" s="249"/>
      <c r="V884" s="249"/>
      <c r="W884" s="250">
        <f t="shared" si="465"/>
        <v>0</v>
      </c>
      <c r="X884" s="250">
        <f t="shared" si="565"/>
        <v>0</v>
      </c>
      <c r="Y884" s="250">
        <f t="shared" si="616"/>
        <v>0</v>
      </c>
      <c r="Z884" s="214"/>
      <c r="AA884" s="214"/>
      <c r="AB884" s="247"/>
      <c r="AC884" s="246"/>
      <c r="AD884" s="249"/>
      <c r="AE884" s="281"/>
      <c r="AF884" s="214"/>
      <c r="AG884" s="214"/>
      <c r="AH884" s="247"/>
      <c r="AI884" s="246"/>
      <c r="AJ884" s="250"/>
      <c r="AK884" s="214" t="str">
        <f t="shared" si="639"/>
        <v>normal</v>
      </c>
    </row>
    <row r="885" ht="15.0" customHeight="1">
      <c r="A885" s="214"/>
      <c r="B885" s="247" t="s">
        <v>572</v>
      </c>
      <c r="C885" s="246" t="s">
        <v>574</v>
      </c>
      <c r="D885" s="246" t="s">
        <v>80</v>
      </c>
      <c r="E885" s="249">
        <v>0.0</v>
      </c>
      <c r="F885" s="249"/>
      <c r="G885" s="249"/>
      <c r="H885" s="249"/>
      <c r="I885" s="249"/>
      <c r="J885" s="251">
        <f t="shared" si="462"/>
        <v>0</v>
      </c>
      <c r="K885" s="252">
        <f t="shared" si="573"/>
        <v>0</v>
      </c>
      <c r="L885" s="214"/>
      <c r="M885" s="253"/>
      <c r="N885" s="254"/>
      <c r="O885" s="214"/>
      <c r="P885" s="227"/>
      <c r="Q885" s="214"/>
      <c r="R885" s="250">
        <v>0.0</v>
      </c>
      <c r="S885" s="249"/>
      <c r="T885" s="249"/>
      <c r="U885" s="249"/>
      <c r="V885" s="249"/>
      <c r="W885" s="250">
        <f t="shared" si="465"/>
        <v>0</v>
      </c>
      <c r="X885" s="250">
        <f t="shared" si="565"/>
        <v>0</v>
      </c>
      <c r="Y885" s="250">
        <f t="shared" si="616"/>
        <v>0</v>
      </c>
      <c r="Z885" s="214" t="str">
        <f t="shared" ref="Z885:Z887" si="640">IF(AB885=B885,"SAMA","TIDAK SAMA")</f>
        <v>TIDAK SAMA</v>
      </c>
      <c r="AA885" s="214" t="str">
        <f t="shared" ref="AA885:AA887" si="641">IF(C885=AC885,"SAMA","TIDAK SAMA")</f>
        <v>TIDAK SAMA</v>
      </c>
      <c r="AB885" s="246" t="s">
        <v>6631</v>
      </c>
      <c r="AC885" s="246" t="s">
        <v>6632</v>
      </c>
      <c r="AD885" s="249">
        <v>5.0</v>
      </c>
      <c r="AE885" s="281"/>
      <c r="AF885" s="214" t="str">
        <f t="shared" ref="AF885:AF887" si="642">IF(B885=AH885,"SAMA","TIDAK SAMA")</f>
        <v>TIDAK SAMA</v>
      </c>
      <c r="AG885" s="214" t="str">
        <f t="shared" ref="AG885:AG887" si="643">IF(AC885=AI885,"SAMA","TIDAK")</f>
        <v>SAMA</v>
      </c>
      <c r="AH885" s="246" t="s">
        <v>6631</v>
      </c>
      <c r="AI885" s="246" t="s">
        <v>6632</v>
      </c>
      <c r="AJ885" s="250">
        <v>5.0</v>
      </c>
      <c r="AK885" s="214" t="str">
        <f t="shared" si="639"/>
        <v>normal</v>
      </c>
    </row>
    <row r="886" ht="15.0" customHeight="1">
      <c r="A886" s="214"/>
      <c r="B886" s="247" t="s">
        <v>572</v>
      </c>
      <c r="C886" s="246" t="s">
        <v>573</v>
      </c>
      <c r="D886" s="246" t="s">
        <v>80</v>
      </c>
      <c r="E886" s="249">
        <v>0.0</v>
      </c>
      <c r="F886" s="249"/>
      <c r="G886" s="249"/>
      <c r="H886" s="249"/>
      <c r="I886" s="249"/>
      <c r="J886" s="251">
        <f t="shared" si="462"/>
        <v>0</v>
      </c>
      <c r="K886" s="252">
        <f t="shared" si="573"/>
        <v>0</v>
      </c>
      <c r="L886" s="214"/>
      <c r="M886" s="253"/>
      <c r="N886" s="254"/>
      <c r="O886" s="214"/>
      <c r="P886" s="227"/>
      <c r="Q886" s="214"/>
      <c r="R886" s="250">
        <v>0.0</v>
      </c>
      <c r="S886" s="249"/>
      <c r="T886" s="249"/>
      <c r="U886" s="249"/>
      <c r="V886" s="249"/>
      <c r="W886" s="250">
        <f t="shared" si="465"/>
        <v>0</v>
      </c>
      <c r="X886" s="250">
        <f t="shared" si="565"/>
        <v>0</v>
      </c>
      <c r="Y886" s="250">
        <f t="shared" si="616"/>
        <v>0</v>
      </c>
      <c r="Z886" s="214" t="str">
        <f t="shared" si="640"/>
        <v>TIDAK SAMA</v>
      </c>
      <c r="AA886" s="214" t="str">
        <f t="shared" si="641"/>
        <v>TIDAK SAMA</v>
      </c>
      <c r="AB886" s="246" t="s">
        <v>6633</v>
      </c>
      <c r="AC886" s="246"/>
      <c r="AD886" s="249">
        <v>1.0</v>
      </c>
      <c r="AE886" s="281"/>
      <c r="AF886" s="214" t="str">
        <f t="shared" si="642"/>
        <v>TIDAK SAMA</v>
      </c>
      <c r="AG886" s="214" t="str">
        <f t="shared" si="643"/>
        <v>SAMA</v>
      </c>
      <c r="AH886" s="246" t="s">
        <v>6633</v>
      </c>
      <c r="AI886" s="246"/>
      <c r="AJ886" s="250">
        <v>1.0</v>
      </c>
      <c r="AK886" s="214" t="str">
        <f t="shared" si="639"/>
        <v>normal</v>
      </c>
    </row>
    <row r="887" ht="15.0" customHeight="1">
      <c r="A887" s="214"/>
      <c r="B887" s="246" t="s">
        <v>6634</v>
      </c>
      <c r="C887" s="246" t="s">
        <v>6635</v>
      </c>
      <c r="D887" s="246" t="s">
        <v>80</v>
      </c>
      <c r="E887" s="249">
        <v>0.0</v>
      </c>
      <c r="F887" s="249"/>
      <c r="G887" s="249"/>
      <c r="H887" s="249"/>
      <c r="I887" s="249"/>
      <c r="J887" s="251">
        <f t="shared" si="462"/>
        <v>0</v>
      </c>
      <c r="K887" s="252">
        <f t="shared" si="573"/>
        <v>0</v>
      </c>
      <c r="L887" s="214"/>
      <c r="M887" s="253"/>
      <c r="N887" s="254"/>
      <c r="O887" s="214"/>
      <c r="P887" s="227"/>
      <c r="Q887" s="214"/>
      <c r="R887" s="250">
        <v>0.0</v>
      </c>
      <c r="S887" s="249"/>
      <c r="T887" s="249"/>
      <c r="U887" s="249"/>
      <c r="V887" s="249"/>
      <c r="W887" s="250">
        <f t="shared" si="465"/>
        <v>0</v>
      </c>
      <c r="X887" s="250">
        <f t="shared" si="565"/>
        <v>0</v>
      </c>
      <c r="Y887" s="250">
        <f t="shared" si="616"/>
        <v>0</v>
      </c>
      <c r="Z887" s="214" t="str">
        <f t="shared" si="640"/>
        <v>TIDAK SAMA</v>
      </c>
      <c r="AA887" s="214" t="str">
        <f t="shared" si="641"/>
        <v>TIDAK SAMA</v>
      </c>
      <c r="AB887" s="246" t="s">
        <v>6636</v>
      </c>
      <c r="AC887" s="246" t="s">
        <v>6637</v>
      </c>
      <c r="AD887" s="249">
        <v>9.0</v>
      </c>
      <c r="AE887" s="281"/>
      <c r="AF887" s="214" t="str">
        <f t="shared" si="642"/>
        <v>TIDAK SAMA</v>
      </c>
      <c r="AG887" s="214" t="str">
        <f t="shared" si="643"/>
        <v>SAMA</v>
      </c>
      <c r="AH887" s="246" t="s">
        <v>6636</v>
      </c>
      <c r="AI887" s="246" t="s">
        <v>6637</v>
      </c>
      <c r="AJ887" s="250">
        <v>7.0</v>
      </c>
      <c r="AK887" s="214" t="str">
        <f t="shared" si="639"/>
        <v>normal</v>
      </c>
    </row>
    <row r="888" ht="15.0" customHeight="1">
      <c r="A888" s="214"/>
      <c r="B888" s="247" t="s">
        <v>6638</v>
      </c>
      <c r="C888" s="246"/>
      <c r="D888" s="246" t="s">
        <v>80</v>
      </c>
      <c r="E888" s="249">
        <v>0.0</v>
      </c>
      <c r="F888" s="249"/>
      <c r="G888" s="249"/>
      <c r="H888" s="249"/>
      <c r="I888" s="249"/>
      <c r="J888" s="251">
        <f t="shared" si="462"/>
        <v>0</v>
      </c>
      <c r="K888" s="252">
        <f t="shared" si="573"/>
        <v>0</v>
      </c>
      <c r="L888" s="214"/>
      <c r="M888" s="263"/>
      <c r="N888" s="254"/>
      <c r="O888" s="214"/>
      <c r="P888" s="227"/>
      <c r="Q888" s="214"/>
      <c r="R888" s="250">
        <v>0.0</v>
      </c>
      <c r="S888" s="249"/>
      <c r="T888" s="249"/>
      <c r="U888" s="249"/>
      <c r="V888" s="249"/>
      <c r="W888" s="250">
        <f t="shared" si="465"/>
        <v>0</v>
      </c>
      <c r="X888" s="250">
        <f t="shared" si="565"/>
        <v>0</v>
      </c>
      <c r="Y888" s="250">
        <f t="shared" si="616"/>
        <v>0</v>
      </c>
      <c r="Z888" s="214"/>
      <c r="AA888" s="214"/>
      <c r="AB888" s="246"/>
      <c r="AC888" s="246"/>
      <c r="AD888" s="249"/>
      <c r="AE888" s="281"/>
      <c r="AF888" s="214"/>
      <c r="AG888" s="214"/>
      <c r="AH888" s="246"/>
      <c r="AI888" s="246"/>
      <c r="AJ888" s="250"/>
      <c r="AK888" s="214"/>
    </row>
    <row r="889" ht="15.0" customHeight="1">
      <c r="A889" s="214"/>
      <c r="B889" s="247" t="s">
        <v>6639</v>
      </c>
      <c r="C889" s="246"/>
      <c r="D889" s="246" t="s">
        <v>80</v>
      </c>
      <c r="E889" s="249">
        <v>0.0</v>
      </c>
      <c r="F889" s="249"/>
      <c r="G889" s="249"/>
      <c r="H889" s="249"/>
      <c r="I889" s="249"/>
      <c r="J889" s="251">
        <f t="shared" si="462"/>
        <v>0</v>
      </c>
      <c r="K889" s="252">
        <f t="shared" si="573"/>
        <v>0</v>
      </c>
      <c r="L889" s="214"/>
      <c r="M889" s="263"/>
      <c r="N889" s="254"/>
      <c r="O889" s="214"/>
      <c r="P889" s="227"/>
      <c r="Q889" s="214"/>
      <c r="R889" s="250">
        <v>0.0</v>
      </c>
      <c r="S889" s="249"/>
      <c r="T889" s="249"/>
      <c r="U889" s="249"/>
      <c r="V889" s="249"/>
      <c r="W889" s="250">
        <f t="shared" si="465"/>
        <v>0</v>
      </c>
      <c r="X889" s="250">
        <f t="shared" si="565"/>
        <v>0</v>
      </c>
      <c r="Y889" s="250">
        <f t="shared" si="616"/>
        <v>0</v>
      </c>
      <c r="Z889" s="214"/>
      <c r="AA889" s="214"/>
      <c r="AB889" s="246"/>
      <c r="AC889" s="246"/>
      <c r="AD889" s="249"/>
      <c r="AE889" s="281"/>
      <c r="AF889" s="214"/>
      <c r="AG889" s="214"/>
      <c r="AH889" s="246"/>
      <c r="AI889" s="246"/>
      <c r="AJ889" s="250"/>
      <c r="AK889" s="214"/>
    </row>
    <row r="890" ht="15.0" customHeight="1">
      <c r="A890" s="214"/>
      <c r="B890" s="247" t="s">
        <v>6640</v>
      </c>
      <c r="C890" s="246"/>
      <c r="D890" s="246" t="s">
        <v>104</v>
      </c>
      <c r="E890" s="249">
        <v>0.0</v>
      </c>
      <c r="F890" s="249"/>
      <c r="G890" s="249"/>
      <c r="H890" s="249"/>
      <c r="I890" s="249"/>
      <c r="J890" s="251">
        <f t="shared" si="462"/>
        <v>0</v>
      </c>
      <c r="K890" s="252">
        <f t="shared" si="573"/>
        <v>0</v>
      </c>
      <c r="L890" s="214"/>
      <c r="M890" s="263"/>
      <c r="N890" s="254"/>
      <c r="O890" s="214"/>
      <c r="P890" s="227"/>
      <c r="Q890" s="214"/>
      <c r="R890" s="250">
        <v>0.0</v>
      </c>
      <c r="S890" s="249"/>
      <c r="T890" s="249"/>
      <c r="U890" s="249"/>
      <c r="V890" s="249"/>
      <c r="W890" s="250">
        <f t="shared" si="465"/>
        <v>0</v>
      </c>
      <c r="X890" s="250">
        <f t="shared" si="565"/>
        <v>0</v>
      </c>
      <c r="Y890" s="250">
        <f t="shared" si="616"/>
        <v>0</v>
      </c>
      <c r="Z890" s="214"/>
      <c r="AA890" s="214"/>
      <c r="AB890" s="246"/>
      <c r="AC890" s="246"/>
      <c r="AD890" s="249"/>
      <c r="AE890" s="281"/>
      <c r="AF890" s="214"/>
      <c r="AG890" s="214"/>
      <c r="AH890" s="246"/>
      <c r="AI890" s="246"/>
      <c r="AJ890" s="250"/>
      <c r="AK890" s="214"/>
    </row>
    <row r="891" ht="15.0" customHeight="1">
      <c r="A891" s="214"/>
      <c r="B891" s="246" t="s">
        <v>209</v>
      </c>
      <c r="C891" s="247" t="s">
        <v>6641</v>
      </c>
      <c r="D891" s="246" t="s">
        <v>80</v>
      </c>
      <c r="E891" s="249">
        <v>2.0</v>
      </c>
      <c r="F891" s="262"/>
      <c r="G891" s="262"/>
      <c r="H891" s="262"/>
      <c r="I891" s="262"/>
      <c r="J891" s="251">
        <f t="shared" si="462"/>
        <v>0</v>
      </c>
      <c r="K891" s="252">
        <f t="shared" si="573"/>
        <v>2</v>
      </c>
      <c r="L891" s="214"/>
      <c r="M891" s="253"/>
      <c r="N891" s="254"/>
      <c r="O891" s="214"/>
      <c r="P891" s="227"/>
      <c r="Q891" s="214"/>
      <c r="R891" s="250">
        <v>0.0</v>
      </c>
      <c r="S891" s="262"/>
      <c r="T891" s="262"/>
      <c r="U891" s="262"/>
      <c r="V891" s="262"/>
      <c r="W891" s="250">
        <f t="shared" si="465"/>
        <v>0</v>
      </c>
      <c r="X891" s="250">
        <f t="shared" si="565"/>
        <v>0</v>
      </c>
      <c r="Y891" s="250">
        <f t="shared" si="616"/>
        <v>2</v>
      </c>
      <c r="Z891" s="214" t="str">
        <f t="shared" ref="Z891:Z892" si="644">IF(AB891=B891,"SAMA","TIDAK SAMA")</f>
        <v>TIDAK SAMA</v>
      </c>
      <c r="AA891" s="214" t="str">
        <f t="shared" ref="AA891:AA892" si="645">IF(C891=AC891,"SAMA","TIDAK SAMA")</f>
        <v>TIDAK SAMA</v>
      </c>
      <c r="AB891" s="246" t="s">
        <v>6642</v>
      </c>
      <c r="AC891" s="246" t="s">
        <v>6643</v>
      </c>
      <c r="AD891" s="249">
        <v>15.0</v>
      </c>
      <c r="AE891" s="281"/>
      <c r="AF891" s="214" t="str">
        <f t="shared" ref="AF891:AF892" si="646">IF(B891=AH891,"SAMA","TIDAK SAMA")</f>
        <v>TIDAK SAMA</v>
      </c>
      <c r="AG891" s="214" t="str">
        <f t="shared" ref="AG891:AG892" si="647">IF(AC891=AI891,"SAMA","TIDAK")</f>
        <v>SAMA</v>
      </c>
      <c r="AH891" s="246" t="s">
        <v>6642</v>
      </c>
      <c r="AI891" s="246" t="s">
        <v>6643</v>
      </c>
      <c r="AJ891" s="250">
        <v>15.0</v>
      </c>
      <c r="AK891" s="214" t="str">
        <f t="shared" ref="AK891:AK892" si="648">IF(Y891&lt;0,"tidak normal","normal")</f>
        <v>normal</v>
      </c>
    </row>
    <row r="892" ht="15.0" customHeight="1">
      <c r="A892" s="214"/>
      <c r="B892" s="246" t="s">
        <v>6644</v>
      </c>
      <c r="C892" s="246" t="s">
        <v>6645</v>
      </c>
      <c r="D892" s="246" t="s">
        <v>80</v>
      </c>
      <c r="E892" s="249">
        <v>0.0</v>
      </c>
      <c r="F892" s="262"/>
      <c r="G892" s="262"/>
      <c r="H892" s="262"/>
      <c r="I892" s="262"/>
      <c r="J892" s="251">
        <f t="shared" si="462"/>
        <v>0</v>
      </c>
      <c r="K892" s="252">
        <f t="shared" si="573"/>
        <v>0</v>
      </c>
      <c r="L892" s="214"/>
      <c r="M892" s="253"/>
      <c r="N892" s="254"/>
      <c r="O892" s="214"/>
      <c r="P892" s="227"/>
      <c r="Q892" s="214"/>
      <c r="R892" s="250">
        <v>0.0</v>
      </c>
      <c r="S892" s="262"/>
      <c r="T892" s="262"/>
      <c r="U892" s="262"/>
      <c r="V892" s="262"/>
      <c r="W892" s="250">
        <f t="shared" si="465"/>
        <v>0</v>
      </c>
      <c r="X892" s="250">
        <f t="shared" si="565"/>
        <v>0</v>
      </c>
      <c r="Y892" s="250">
        <f t="shared" si="616"/>
        <v>0</v>
      </c>
      <c r="Z892" s="214" t="str">
        <f t="shared" si="644"/>
        <v>TIDAK SAMA</v>
      </c>
      <c r="AA892" s="214" t="str">
        <f t="shared" si="645"/>
        <v>TIDAK SAMA</v>
      </c>
      <c r="AB892" s="246" t="s">
        <v>6646</v>
      </c>
      <c r="AC892" s="246" t="s">
        <v>6647</v>
      </c>
      <c r="AD892" s="249">
        <v>6.0</v>
      </c>
      <c r="AE892" s="281"/>
      <c r="AF892" s="214" t="str">
        <f t="shared" si="646"/>
        <v>TIDAK SAMA</v>
      </c>
      <c r="AG892" s="214" t="str">
        <f t="shared" si="647"/>
        <v>SAMA</v>
      </c>
      <c r="AH892" s="246" t="s">
        <v>6646</v>
      </c>
      <c r="AI892" s="246" t="s">
        <v>6647</v>
      </c>
      <c r="AJ892" s="250">
        <v>6.0</v>
      </c>
      <c r="AK892" s="214" t="str">
        <f t="shared" si="648"/>
        <v>normal</v>
      </c>
    </row>
    <row r="893" ht="15.0" customHeight="1">
      <c r="A893" s="214"/>
      <c r="B893" s="246" t="s">
        <v>6627</v>
      </c>
      <c r="C893" s="246" t="s">
        <v>6628</v>
      </c>
      <c r="D893" s="247" t="s">
        <v>80</v>
      </c>
      <c r="E893" s="249">
        <v>0.0</v>
      </c>
      <c r="F893" s="249"/>
      <c r="G893" s="249"/>
      <c r="H893" s="249"/>
      <c r="I893" s="249"/>
      <c r="J893" s="251">
        <f t="shared" si="462"/>
        <v>0</v>
      </c>
      <c r="K893" s="252">
        <f t="shared" si="573"/>
        <v>0</v>
      </c>
      <c r="L893" s="214"/>
      <c r="M893" s="253"/>
      <c r="N893" s="254"/>
      <c r="O893" s="214"/>
      <c r="P893" s="227"/>
      <c r="Q893" s="214"/>
      <c r="R893" s="250">
        <v>0.0</v>
      </c>
      <c r="S893" s="249"/>
      <c r="T893" s="249"/>
      <c r="U893" s="249"/>
      <c r="V893" s="249"/>
      <c r="W893" s="250">
        <f t="shared" si="465"/>
        <v>0</v>
      </c>
      <c r="X893" s="250">
        <f t="shared" si="565"/>
        <v>0</v>
      </c>
      <c r="Y893" s="250">
        <f t="shared" si="616"/>
        <v>0</v>
      </c>
      <c r="Z893" s="214"/>
      <c r="AA893" s="214"/>
      <c r="AB893" s="246"/>
      <c r="AC893" s="246"/>
      <c r="AD893" s="249"/>
      <c r="AE893" s="281"/>
      <c r="AF893" s="214"/>
      <c r="AG893" s="214"/>
      <c r="AH893" s="246"/>
      <c r="AI893" s="246"/>
      <c r="AJ893" s="250"/>
      <c r="AK893" s="214"/>
    </row>
    <row r="894" ht="15.0" customHeight="1">
      <c r="A894" s="214"/>
      <c r="B894" s="247" t="s">
        <v>81</v>
      </c>
      <c r="C894" s="247" t="s">
        <v>82</v>
      </c>
      <c r="D894" s="248" t="s">
        <v>80</v>
      </c>
      <c r="E894" s="249">
        <v>1.0</v>
      </c>
      <c r="F894" s="250"/>
      <c r="G894" s="250"/>
      <c r="H894" s="250"/>
      <c r="I894" s="250"/>
      <c r="J894" s="251">
        <f t="shared" si="462"/>
        <v>0</v>
      </c>
      <c r="K894" s="252">
        <f t="shared" si="573"/>
        <v>1</v>
      </c>
      <c r="L894" s="214"/>
      <c r="M894" s="263"/>
      <c r="N894" s="254"/>
      <c r="O894" s="214"/>
      <c r="P894" s="227"/>
      <c r="Q894" s="214"/>
      <c r="R894" s="250">
        <v>0.0</v>
      </c>
      <c r="S894" s="250"/>
      <c r="T894" s="250"/>
      <c r="U894" s="250"/>
      <c r="V894" s="250"/>
      <c r="W894" s="250">
        <f t="shared" si="465"/>
        <v>0</v>
      </c>
      <c r="X894" s="250">
        <f t="shared" si="565"/>
        <v>0</v>
      </c>
      <c r="Y894" s="250">
        <f t="shared" si="616"/>
        <v>1</v>
      </c>
      <c r="Z894" s="214" t="str">
        <f>IF(AB894=B894,"SAMA","TIDAK SAMA")</f>
        <v>TIDAK SAMA</v>
      </c>
      <c r="AA894" s="214" t="str">
        <f>IF(C894=AC894,"SAMA","TIDAK SAMA")</f>
        <v>TIDAK SAMA</v>
      </c>
      <c r="AB894" s="246" t="s">
        <v>6315</v>
      </c>
      <c r="AC894" s="246"/>
      <c r="AD894" s="249">
        <v>1.0</v>
      </c>
      <c r="AE894" s="281"/>
      <c r="AF894" s="214" t="str">
        <f>IF(B894=AH894,"SAMA","TIDAK SAMA")</f>
        <v>TIDAK SAMA</v>
      </c>
      <c r="AG894" s="214" t="str">
        <f>IF(AC894=AI894,"SAMA","TIDAK")</f>
        <v>SAMA</v>
      </c>
      <c r="AH894" s="246" t="s">
        <v>6315</v>
      </c>
      <c r="AI894" s="246"/>
      <c r="AJ894" s="250">
        <v>0.0</v>
      </c>
      <c r="AK894" s="214" t="str">
        <f>IF(Y894&lt;0,"tidak normal","normal")</f>
        <v>normal</v>
      </c>
    </row>
    <row r="895" ht="15.0" customHeight="1">
      <c r="A895" s="214"/>
      <c r="B895" s="261" t="s">
        <v>6648</v>
      </c>
      <c r="C895" s="261" t="s">
        <v>1919</v>
      </c>
      <c r="D895" s="301" t="s">
        <v>80</v>
      </c>
      <c r="E895" s="257">
        <v>1.0</v>
      </c>
      <c r="F895" s="258"/>
      <c r="G895" s="250"/>
      <c r="H895" s="250"/>
      <c r="I895" s="250"/>
      <c r="J895" s="292">
        <v>0.0</v>
      </c>
      <c r="K895" s="259">
        <v>1.0</v>
      </c>
      <c r="L895" s="214"/>
      <c r="M895" s="263"/>
      <c r="N895" s="254"/>
      <c r="O895" s="214"/>
      <c r="P895" s="227"/>
      <c r="Q895" s="214"/>
      <c r="R895" s="258">
        <v>0.0</v>
      </c>
      <c r="S895" s="250"/>
      <c r="T895" s="250"/>
      <c r="U895" s="250"/>
      <c r="V895" s="250"/>
      <c r="W895" s="258">
        <v>0.0</v>
      </c>
      <c r="X895" s="258">
        <v>0.0</v>
      </c>
      <c r="Y895" s="258">
        <v>1.0</v>
      </c>
      <c r="Z895" s="214"/>
      <c r="AA895" s="214"/>
      <c r="AB895" s="246"/>
      <c r="AC895" s="246"/>
      <c r="AD895" s="249"/>
      <c r="AE895" s="281"/>
      <c r="AF895" s="214"/>
      <c r="AG895" s="214"/>
      <c r="AH895" s="246"/>
      <c r="AI895" s="246"/>
      <c r="AJ895" s="250"/>
      <c r="AK895" s="214"/>
    </row>
    <row r="896" ht="15.0" customHeight="1">
      <c r="A896" s="214"/>
      <c r="B896" s="261" t="s">
        <v>6649</v>
      </c>
      <c r="C896" s="261" t="s">
        <v>1920</v>
      </c>
      <c r="D896" s="301" t="s">
        <v>80</v>
      </c>
      <c r="E896" s="257">
        <v>2.0</v>
      </c>
      <c r="F896" s="258"/>
      <c r="G896" s="250"/>
      <c r="H896" s="250"/>
      <c r="I896" s="250"/>
      <c r="J896" s="292">
        <v>0.0</v>
      </c>
      <c r="K896" s="259">
        <v>2.0</v>
      </c>
      <c r="L896" s="214"/>
      <c r="M896" s="263"/>
      <c r="N896" s="254"/>
      <c r="O896" s="214"/>
      <c r="P896" s="227"/>
      <c r="Q896" s="214"/>
      <c r="R896" s="258">
        <v>0.0</v>
      </c>
      <c r="S896" s="250"/>
      <c r="T896" s="250"/>
      <c r="U896" s="250"/>
      <c r="V896" s="250"/>
      <c r="W896" s="258">
        <v>0.0</v>
      </c>
      <c r="X896" s="258">
        <v>0.0</v>
      </c>
      <c r="Y896" s="258">
        <v>2.0</v>
      </c>
      <c r="Z896" s="214"/>
      <c r="AA896" s="214"/>
      <c r="AB896" s="246"/>
      <c r="AC896" s="246"/>
      <c r="AD896" s="249"/>
      <c r="AE896" s="281"/>
      <c r="AF896" s="214"/>
      <c r="AG896" s="214"/>
      <c r="AH896" s="246"/>
      <c r="AI896" s="246"/>
      <c r="AJ896" s="250"/>
      <c r="AK896" s="214"/>
    </row>
    <row r="897" ht="15.0" customHeight="1">
      <c r="A897" s="214"/>
      <c r="B897" s="261" t="s">
        <v>6650</v>
      </c>
      <c r="C897" s="261">
        <v>1.000442956E9</v>
      </c>
      <c r="D897" s="301" t="s">
        <v>80</v>
      </c>
      <c r="E897" s="257">
        <v>2.0</v>
      </c>
      <c r="F897" s="258"/>
      <c r="G897" s="250"/>
      <c r="H897" s="258"/>
      <c r="I897" s="250"/>
      <c r="J897" s="292">
        <v>2.0</v>
      </c>
      <c r="K897" s="259">
        <v>2.0</v>
      </c>
      <c r="L897" s="214"/>
      <c r="M897" s="263"/>
      <c r="N897" s="254"/>
      <c r="O897" s="214"/>
      <c r="P897" s="227"/>
      <c r="Q897" s="214"/>
      <c r="R897" s="258">
        <v>2.0</v>
      </c>
      <c r="S897" s="258"/>
      <c r="T897" s="250"/>
      <c r="U897" s="258"/>
      <c r="V897" s="250"/>
      <c r="W897" s="258">
        <v>0.0</v>
      </c>
      <c r="X897" s="258">
        <v>2.0</v>
      </c>
      <c r="Y897" s="258">
        <v>0.0</v>
      </c>
      <c r="Z897" s="214"/>
      <c r="AA897" s="214"/>
      <c r="AB897" s="246"/>
      <c r="AC897" s="246"/>
      <c r="AD897" s="249"/>
      <c r="AE897" s="281"/>
      <c r="AF897" s="214"/>
      <c r="AG897" s="214"/>
      <c r="AH897" s="246"/>
      <c r="AI897" s="246"/>
      <c r="AJ897" s="250"/>
      <c r="AK897" s="214"/>
    </row>
    <row r="898" ht="15.0" customHeight="1">
      <c r="A898" s="214"/>
      <c r="B898" s="261" t="s">
        <v>6650</v>
      </c>
      <c r="C898" s="261">
        <v>1.000424916E9</v>
      </c>
      <c r="D898" s="301" t="s">
        <v>80</v>
      </c>
      <c r="E898" s="257">
        <v>1.0</v>
      </c>
      <c r="F898" s="258"/>
      <c r="G898" s="250"/>
      <c r="H898" s="258"/>
      <c r="I898" s="250"/>
      <c r="J898" s="292">
        <v>1.0</v>
      </c>
      <c r="K898" s="259">
        <v>1.0</v>
      </c>
      <c r="L898" s="214"/>
      <c r="M898" s="263"/>
      <c r="N898" s="254"/>
      <c r="O898" s="214"/>
      <c r="P898" s="227"/>
      <c r="Q898" s="214"/>
      <c r="R898" s="258">
        <v>1.0</v>
      </c>
      <c r="S898" s="258"/>
      <c r="T898" s="250"/>
      <c r="U898" s="258"/>
      <c r="V898" s="250"/>
      <c r="W898" s="258">
        <v>0.0</v>
      </c>
      <c r="X898" s="258">
        <v>1.0</v>
      </c>
      <c r="Y898" s="258">
        <v>0.0</v>
      </c>
      <c r="Z898" s="214"/>
      <c r="AA898" s="214"/>
      <c r="AB898" s="246"/>
      <c r="AC898" s="246"/>
      <c r="AD898" s="249"/>
      <c r="AE898" s="281"/>
      <c r="AF898" s="214"/>
      <c r="AG898" s="214"/>
      <c r="AH898" s="246"/>
      <c r="AI898" s="246"/>
      <c r="AJ898" s="250"/>
      <c r="AK898" s="214"/>
    </row>
    <row r="899" ht="15.0" customHeight="1">
      <c r="A899" s="214"/>
      <c r="B899" s="247" t="s">
        <v>81</v>
      </c>
      <c r="C899" s="247" t="s">
        <v>83</v>
      </c>
      <c r="D899" s="248" t="s">
        <v>80</v>
      </c>
      <c r="E899" s="249">
        <v>0.0</v>
      </c>
      <c r="F899" s="250"/>
      <c r="G899" s="250"/>
      <c r="H899" s="250"/>
      <c r="I899" s="250"/>
      <c r="J899" s="251">
        <f t="shared" ref="J899:J1014" si="649">I899+H899+G899+F899</f>
        <v>0</v>
      </c>
      <c r="K899" s="252">
        <f t="shared" ref="K899:K1014" si="650">E899+J899</f>
        <v>0</v>
      </c>
      <c r="L899" s="214"/>
      <c r="M899" s="263"/>
      <c r="N899" s="254"/>
      <c r="O899" s="214"/>
      <c r="P899" s="227"/>
      <c r="Q899" s="214"/>
      <c r="R899" s="250">
        <v>0.0</v>
      </c>
      <c r="S899" s="250"/>
      <c r="T899" s="250"/>
      <c r="U899" s="250"/>
      <c r="V899" s="250"/>
      <c r="W899" s="250">
        <f t="shared" ref="W899:W1014" si="651">V899+U899+T899+S899</f>
        <v>0</v>
      </c>
      <c r="X899" s="250">
        <f t="shared" ref="X899:X1014" si="652">W899+R899</f>
        <v>0</v>
      </c>
      <c r="Y899" s="250">
        <f t="shared" ref="Y899:Y942" si="653">K899-X899</f>
        <v>0</v>
      </c>
      <c r="Z899" s="214"/>
      <c r="AA899" s="214"/>
      <c r="AB899" s="246"/>
      <c r="AC899" s="246"/>
      <c r="AD899" s="249"/>
      <c r="AE899" s="281"/>
      <c r="AF899" s="214"/>
      <c r="AG899" s="214"/>
      <c r="AH899" s="246"/>
      <c r="AI899" s="246"/>
      <c r="AJ899" s="250"/>
      <c r="AK899" s="214" t="str">
        <f t="shared" ref="AK899:AK902" si="654">IF(Y899&lt;0,"tidak normal","normal")</f>
        <v>normal</v>
      </c>
    </row>
    <row r="900" ht="15.0" customHeight="1">
      <c r="A900" s="214"/>
      <c r="B900" s="246" t="s">
        <v>6651</v>
      </c>
      <c r="C900" s="246" t="s">
        <v>6652</v>
      </c>
      <c r="D900" s="246" t="s">
        <v>80</v>
      </c>
      <c r="E900" s="249">
        <v>0.0</v>
      </c>
      <c r="F900" s="249"/>
      <c r="G900" s="249"/>
      <c r="H900" s="249"/>
      <c r="I900" s="249"/>
      <c r="J900" s="251">
        <f t="shared" si="649"/>
        <v>0</v>
      </c>
      <c r="K900" s="252">
        <f t="shared" si="650"/>
        <v>0</v>
      </c>
      <c r="L900" s="214"/>
      <c r="M900" s="253"/>
      <c r="N900" s="254"/>
      <c r="O900" s="214"/>
      <c r="P900" s="227"/>
      <c r="Q900" s="214"/>
      <c r="R900" s="250">
        <v>0.0</v>
      </c>
      <c r="S900" s="249"/>
      <c r="T900" s="249"/>
      <c r="U900" s="249"/>
      <c r="V900" s="249"/>
      <c r="W900" s="250">
        <f t="shared" si="651"/>
        <v>0</v>
      </c>
      <c r="X900" s="250">
        <f t="shared" si="652"/>
        <v>0</v>
      </c>
      <c r="Y900" s="250">
        <f t="shared" si="653"/>
        <v>0</v>
      </c>
      <c r="Z900" s="214" t="str">
        <f t="shared" ref="Z900:Z901" si="655">IF(AB900=B900,"SAMA","TIDAK SAMA")</f>
        <v>TIDAK SAMA</v>
      </c>
      <c r="AA900" s="214" t="str">
        <f t="shared" ref="AA900:AA901" si="656">IF(C900=AC900,"SAMA","TIDAK SAMA")</f>
        <v>TIDAK SAMA</v>
      </c>
      <c r="AB900" s="246" t="s">
        <v>6653</v>
      </c>
      <c r="AC900" s="246" t="s">
        <v>6654</v>
      </c>
      <c r="AD900" s="249">
        <v>1.0</v>
      </c>
      <c r="AE900" s="281"/>
      <c r="AF900" s="214" t="str">
        <f t="shared" ref="AF900:AF901" si="657">IF(B900=AH900,"SAMA","TIDAK SAMA")</f>
        <v>TIDAK SAMA</v>
      </c>
      <c r="AG900" s="214" t="str">
        <f t="shared" ref="AG900:AG901" si="658">IF(AC900=AI900,"SAMA","TIDAK")</f>
        <v>SAMA</v>
      </c>
      <c r="AH900" s="246" t="s">
        <v>6653</v>
      </c>
      <c r="AI900" s="246" t="s">
        <v>6654</v>
      </c>
      <c r="AJ900" s="250">
        <v>0.0</v>
      </c>
      <c r="AK900" s="214" t="str">
        <f t="shared" si="654"/>
        <v>normal</v>
      </c>
    </row>
    <row r="901" ht="15.0" customHeight="1">
      <c r="A901" s="214"/>
      <c r="B901" s="246" t="s">
        <v>6651</v>
      </c>
      <c r="C901" s="246" t="s">
        <v>6655</v>
      </c>
      <c r="D901" s="246" t="s">
        <v>80</v>
      </c>
      <c r="E901" s="249">
        <v>0.0</v>
      </c>
      <c r="F901" s="249"/>
      <c r="G901" s="249"/>
      <c r="H901" s="249"/>
      <c r="I901" s="249"/>
      <c r="J901" s="251">
        <f t="shared" si="649"/>
        <v>0</v>
      </c>
      <c r="K901" s="252">
        <f t="shared" si="650"/>
        <v>0</v>
      </c>
      <c r="L901" s="214"/>
      <c r="M901" s="253"/>
      <c r="N901" s="254"/>
      <c r="O901" s="214"/>
      <c r="P901" s="227"/>
      <c r="Q901" s="214"/>
      <c r="R901" s="250">
        <v>0.0</v>
      </c>
      <c r="S901" s="249"/>
      <c r="T901" s="249"/>
      <c r="U901" s="249"/>
      <c r="V901" s="249"/>
      <c r="W901" s="250">
        <f t="shared" si="651"/>
        <v>0</v>
      </c>
      <c r="X901" s="250">
        <f t="shared" si="652"/>
        <v>0</v>
      </c>
      <c r="Y901" s="250">
        <f t="shared" si="653"/>
        <v>0</v>
      </c>
      <c r="Z901" s="214" t="str">
        <f t="shared" si="655"/>
        <v>TIDAK SAMA</v>
      </c>
      <c r="AA901" s="214" t="str">
        <f t="shared" si="656"/>
        <v>TIDAK SAMA</v>
      </c>
      <c r="AB901" s="247" t="s">
        <v>6656</v>
      </c>
      <c r="AC901" s="247" t="s">
        <v>6657</v>
      </c>
      <c r="AD901" s="249">
        <v>1.0</v>
      </c>
      <c r="AE901" s="281"/>
      <c r="AF901" s="214" t="str">
        <f t="shared" si="657"/>
        <v>TIDAK SAMA</v>
      </c>
      <c r="AG901" s="214" t="str">
        <f t="shared" si="658"/>
        <v>SAMA</v>
      </c>
      <c r="AH901" s="247" t="s">
        <v>6656</v>
      </c>
      <c r="AI901" s="247" t="s">
        <v>6657</v>
      </c>
      <c r="AJ901" s="250">
        <v>0.0</v>
      </c>
      <c r="AK901" s="214" t="str">
        <f t="shared" si="654"/>
        <v>normal</v>
      </c>
    </row>
    <row r="902" ht="15.0" customHeight="1">
      <c r="A902" s="214"/>
      <c r="B902" s="246" t="s">
        <v>6651</v>
      </c>
      <c r="C902" s="246" t="s">
        <v>6658</v>
      </c>
      <c r="D902" s="246" t="s">
        <v>80</v>
      </c>
      <c r="E902" s="249">
        <v>0.0</v>
      </c>
      <c r="F902" s="249"/>
      <c r="G902" s="249"/>
      <c r="H902" s="249"/>
      <c r="I902" s="249"/>
      <c r="J902" s="251">
        <f t="shared" si="649"/>
        <v>0</v>
      </c>
      <c r="K902" s="252">
        <f t="shared" si="650"/>
        <v>0</v>
      </c>
      <c r="L902" s="214"/>
      <c r="M902" s="253"/>
      <c r="N902" s="254"/>
      <c r="O902" s="214"/>
      <c r="P902" s="227"/>
      <c r="Q902" s="214"/>
      <c r="R902" s="250">
        <v>0.0</v>
      </c>
      <c r="S902" s="249"/>
      <c r="T902" s="249"/>
      <c r="U902" s="249"/>
      <c r="V902" s="249"/>
      <c r="W902" s="250">
        <f t="shared" si="651"/>
        <v>0</v>
      </c>
      <c r="X902" s="250">
        <f t="shared" si="652"/>
        <v>0</v>
      </c>
      <c r="Y902" s="250">
        <f t="shared" si="653"/>
        <v>0</v>
      </c>
      <c r="Z902" s="214"/>
      <c r="AA902" s="214"/>
      <c r="AB902" s="247"/>
      <c r="AC902" s="247"/>
      <c r="AD902" s="249"/>
      <c r="AE902" s="281"/>
      <c r="AF902" s="214"/>
      <c r="AG902" s="214"/>
      <c r="AH902" s="247"/>
      <c r="AI902" s="247"/>
      <c r="AJ902" s="250"/>
      <c r="AK902" s="214" t="str">
        <f t="shared" si="654"/>
        <v>normal</v>
      </c>
    </row>
    <row r="903" ht="15.0" customHeight="1">
      <c r="A903" s="214"/>
      <c r="B903" s="246" t="s">
        <v>912</v>
      </c>
      <c r="C903" s="246" t="s">
        <v>913</v>
      </c>
      <c r="D903" s="246" t="s">
        <v>80</v>
      </c>
      <c r="E903" s="249">
        <v>0.0</v>
      </c>
      <c r="F903" s="249"/>
      <c r="G903" s="249"/>
      <c r="H903" s="249"/>
      <c r="I903" s="249"/>
      <c r="J903" s="251">
        <f t="shared" si="649"/>
        <v>0</v>
      </c>
      <c r="K903" s="252">
        <f t="shared" si="650"/>
        <v>0</v>
      </c>
      <c r="L903" s="214"/>
      <c r="M903" s="253"/>
      <c r="N903" s="254"/>
      <c r="O903" s="214"/>
      <c r="P903" s="227"/>
      <c r="Q903" s="214"/>
      <c r="R903" s="250">
        <v>0.0</v>
      </c>
      <c r="S903" s="249"/>
      <c r="T903" s="249"/>
      <c r="U903" s="249"/>
      <c r="V903" s="249"/>
      <c r="W903" s="250">
        <f t="shared" si="651"/>
        <v>0</v>
      </c>
      <c r="X903" s="250">
        <f t="shared" si="652"/>
        <v>0</v>
      </c>
      <c r="Y903" s="250">
        <f t="shared" si="653"/>
        <v>0</v>
      </c>
      <c r="Z903" s="214"/>
      <c r="AA903" s="214"/>
      <c r="AB903" s="247"/>
      <c r="AC903" s="247"/>
      <c r="AD903" s="249"/>
      <c r="AE903" s="281"/>
      <c r="AF903" s="214"/>
      <c r="AG903" s="214"/>
      <c r="AH903" s="247"/>
      <c r="AI903" s="247"/>
      <c r="AJ903" s="250"/>
      <c r="AK903" s="214"/>
    </row>
    <row r="904" ht="15.0" customHeight="1">
      <c r="A904" s="214"/>
      <c r="B904" s="246" t="s">
        <v>912</v>
      </c>
      <c r="C904" s="246" t="s">
        <v>916</v>
      </c>
      <c r="D904" s="246" t="s">
        <v>80</v>
      </c>
      <c r="E904" s="249">
        <v>0.0</v>
      </c>
      <c r="F904" s="249"/>
      <c r="G904" s="249"/>
      <c r="H904" s="249"/>
      <c r="I904" s="249"/>
      <c r="J904" s="251">
        <f t="shared" si="649"/>
        <v>0</v>
      </c>
      <c r="K904" s="252">
        <f t="shared" si="650"/>
        <v>0</v>
      </c>
      <c r="L904" s="214"/>
      <c r="M904" s="253"/>
      <c r="N904" s="254"/>
      <c r="O904" s="214"/>
      <c r="P904" s="227"/>
      <c r="Q904" s="214"/>
      <c r="R904" s="250">
        <v>0.0</v>
      </c>
      <c r="S904" s="249"/>
      <c r="T904" s="249"/>
      <c r="U904" s="249"/>
      <c r="V904" s="249"/>
      <c r="W904" s="250">
        <f t="shared" si="651"/>
        <v>0</v>
      </c>
      <c r="X904" s="250">
        <f t="shared" si="652"/>
        <v>0</v>
      </c>
      <c r="Y904" s="250">
        <f t="shared" si="653"/>
        <v>0</v>
      </c>
      <c r="Z904" s="214"/>
      <c r="AA904" s="214"/>
      <c r="AB904" s="247"/>
      <c r="AC904" s="247"/>
      <c r="AD904" s="249"/>
      <c r="AE904" s="281"/>
      <c r="AF904" s="214"/>
      <c r="AG904" s="214"/>
      <c r="AH904" s="247"/>
      <c r="AI904" s="247"/>
      <c r="AJ904" s="250"/>
      <c r="AK904" s="214"/>
    </row>
    <row r="905" ht="15.0" customHeight="1">
      <c r="A905" s="214"/>
      <c r="B905" s="246" t="s">
        <v>912</v>
      </c>
      <c r="C905" s="246" t="s">
        <v>919</v>
      </c>
      <c r="D905" s="246" t="s">
        <v>80</v>
      </c>
      <c r="E905" s="249">
        <v>0.0</v>
      </c>
      <c r="F905" s="249"/>
      <c r="G905" s="249"/>
      <c r="H905" s="249"/>
      <c r="I905" s="249"/>
      <c r="J905" s="251">
        <f t="shared" si="649"/>
        <v>0</v>
      </c>
      <c r="K905" s="252">
        <f t="shared" si="650"/>
        <v>0</v>
      </c>
      <c r="L905" s="214"/>
      <c r="M905" s="253"/>
      <c r="N905" s="254"/>
      <c r="O905" s="214"/>
      <c r="P905" s="227"/>
      <c r="Q905" s="214"/>
      <c r="R905" s="250">
        <v>0.0</v>
      </c>
      <c r="S905" s="249"/>
      <c r="T905" s="249"/>
      <c r="U905" s="249"/>
      <c r="V905" s="249"/>
      <c r="W905" s="250">
        <f t="shared" si="651"/>
        <v>0</v>
      </c>
      <c r="X905" s="250">
        <f t="shared" si="652"/>
        <v>0</v>
      </c>
      <c r="Y905" s="250">
        <f t="shared" si="653"/>
        <v>0</v>
      </c>
      <c r="Z905" s="214"/>
      <c r="AA905" s="214"/>
      <c r="AB905" s="247"/>
      <c r="AC905" s="247"/>
      <c r="AD905" s="249"/>
      <c r="AE905" s="281"/>
      <c r="AF905" s="214"/>
      <c r="AG905" s="214"/>
      <c r="AH905" s="247"/>
      <c r="AI905" s="247"/>
      <c r="AJ905" s="250"/>
      <c r="AK905" s="214"/>
    </row>
    <row r="906" ht="15.0" customHeight="1">
      <c r="A906" s="214"/>
      <c r="B906" s="246" t="s">
        <v>912</v>
      </c>
      <c r="C906" s="246" t="s">
        <v>925</v>
      </c>
      <c r="D906" s="246" t="s">
        <v>80</v>
      </c>
      <c r="E906" s="249">
        <v>0.0</v>
      </c>
      <c r="F906" s="249"/>
      <c r="G906" s="249"/>
      <c r="H906" s="249"/>
      <c r="I906" s="249"/>
      <c r="J906" s="251">
        <f t="shared" si="649"/>
        <v>0</v>
      </c>
      <c r="K906" s="252">
        <f t="shared" si="650"/>
        <v>0</v>
      </c>
      <c r="L906" s="214"/>
      <c r="M906" s="253"/>
      <c r="N906" s="254"/>
      <c r="O906" s="214"/>
      <c r="P906" s="227"/>
      <c r="Q906" s="214"/>
      <c r="R906" s="250">
        <v>0.0</v>
      </c>
      <c r="S906" s="249"/>
      <c r="T906" s="249"/>
      <c r="U906" s="249"/>
      <c r="V906" s="249"/>
      <c r="W906" s="250">
        <f t="shared" si="651"/>
        <v>0</v>
      </c>
      <c r="X906" s="250">
        <f t="shared" si="652"/>
        <v>0</v>
      </c>
      <c r="Y906" s="250">
        <f t="shared" si="653"/>
        <v>0</v>
      </c>
      <c r="Z906" s="214"/>
      <c r="AA906" s="214"/>
      <c r="AB906" s="247"/>
      <c r="AC906" s="247"/>
      <c r="AD906" s="249"/>
      <c r="AE906" s="281"/>
      <c r="AF906" s="214"/>
      <c r="AG906" s="214"/>
      <c r="AH906" s="247"/>
      <c r="AI906" s="247"/>
      <c r="AJ906" s="250"/>
      <c r="AK906" s="214"/>
    </row>
    <row r="907" ht="15.0" customHeight="1">
      <c r="A907" s="214"/>
      <c r="B907" s="246" t="s">
        <v>912</v>
      </c>
      <c r="C907" s="246" t="s">
        <v>929</v>
      </c>
      <c r="D907" s="246" t="s">
        <v>80</v>
      </c>
      <c r="E907" s="249">
        <v>0.0</v>
      </c>
      <c r="F907" s="249"/>
      <c r="G907" s="249"/>
      <c r="H907" s="249"/>
      <c r="I907" s="249"/>
      <c r="J907" s="251">
        <f t="shared" si="649"/>
        <v>0</v>
      </c>
      <c r="K907" s="252">
        <f t="shared" si="650"/>
        <v>0</v>
      </c>
      <c r="L907" s="214"/>
      <c r="M907" s="253"/>
      <c r="N907" s="254"/>
      <c r="O907" s="214"/>
      <c r="P907" s="227"/>
      <c r="Q907" s="214"/>
      <c r="R907" s="250">
        <v>0.0</v>
      </c>
      <c r="S907" s="249"/>
      <c r="T907" s="249"/>
      <c r="U907" s="249"/>
      <c r="V907" s="249"/>
      <c r="W907" s="250">
        <f t="shared" si="651"/>
        <v>0</v>
      </c>
      <c r="X907" s="250">
        <f t="shared" si="652"/>
        <v>0</v>
      </c>
      <c r="Y907" s="250">
        <f t="shared" si="653"/>
        <v>0</v>
      </c>
      <c r="Z907" s="214"/>
      <c r="AA907" s="214"/>
      <c r="AB907" s="247"/>
      <c r="AC907" s="247"/>
      <c r="AD907" s="249"/>
      <c r="AE907" s="281"/>
      <c r="AF907" s="214"/>
      <c r="AG907" s="214"/>
      <c r="AH907" s="247"/>
      <c r="AI907" s="247"/>
      <c r="AJ907" s="250"/>
      <c r="AK907" s="214"/>
    </row>
    <row r="908" ht="15.0" customHeight="1">
      <c r="A908" s="214"/>
      <c r="B908" s="246" t="s">
        <v>912</v>
      </c>
      <c r="C908" s="246" t="s">
        <v>931</v>
      </c>
      <c r="D908" s="246" t="s">
        <v>80</v>
      </c>
      <c r="E908" s="249">
        <v>0.0</v>
      </c>
      <c r="F908" s="249"/>
      <c r="G908" s="249"/>
      <c r="H908" s="249"/>
      <c r="I908" s="249"/>
      <c r="J908" s="251">
        <f t="shared" si="649"/>
        <v>0</v>
      </c>
      <c r="K908" s="252">
        <f t="shared" si="650"/>
        <v>0</v>
      </c>
      <c r="L908" s="214"/>
      <c r="M908" s="253"/>
      <c r="N908" s="254"/>
      <c r="O908" s="214"/>
      <c r="P908" s="227"/>
      <c r="Q908" s="214"/>
      <c r="R908" s="250">
        <v>0.0</v>
      </c>
      <c r="S908" s="249"/>
      <c r="T908" s="249"/>
      <c r="U908" s="249"/>
      <c r="V908" s="249"/>
      <c r="W908" s="250">
        <f t="shared" si="651"/>
        <v>0</v>
      </c>
      <c r="X908" s="250">
        <f t="shared" si="652"/>
        <v>0</v>
      </c>
      <c r="Y908" s="250">
        <f t="shared" si="653"/>
        <v>0</v>
      </c>
      <c r="Z908" s="214"/>
      <c r="AA908" s="214"/>
      <c r="AB908" s="247"/>
      <c r="AC908" s="247"/>
      <c r="AD908" s="249"/>
      <c r="AE908" s="281"/>
      <c r="AF908" s="214"/>
      <c r="AG908" s="214"/>
      <c r="AH908" s="247"/>
      <c r="AI908" s="247"/>
      <c r="AJ908" s="250"/>
      <c r="AK908" s="214"/>
    </row>
    <row r="909" ht="15.0" customHeight="1">
      <c r="A909" s="214"/>
      <c r="B909" s="246" t="s">
        <v>912</v>
      </c>
      <c r="C909" s="246" t="s">
        <v>933</v>
      </c>
      <c r="D909" s="246" t="s">
        <v>80</v>
      </c>
      <c r="E909" s="249">
        <v>0.0</v>
      </c>
      <c r="F909" s="249"/>
      <c r="G909" s="249"/>
      <c r="H909" s="249"/>
      <c r="I909" s="249"/>
      <c r="J909" s="251">
        <f t="shared" si="649"/>
        <v>0</v>
      </c>
      <c r="K909" s="252">
        <f t="shared" si="650"/>
        <v>0</v>
      </c>
      <c r="L909" s="214"/>
      <c r="M909" s="253"/>
      <c r="N909" s="254"/>
      <c r="O909" s="214"/>
      <c r="P909" s="227"/>
      <c r="Q909" s="214"/>
      <c r="R909" s="250">
        <v>0.0</v>
      </c>
      <c r="S909" s="249"/>
      <c r="T909" s="249"/>
      <c r="U909" s="249"/>
      <c r="V909" s="249"/>
      <c r="W909" s="250">
        <f t="shared" si="651"/>
        <v>0</v>
      </c>
      <c r="X909" s="250">
        <f t="shared" si="652"/>
        <v>0</v>
      </c>
      <c r="Y909" s="250">
        <f t="shared" si="653"/>
        <v>0</v>
      </c>
      <c r="Z909" s="214"/>
      <c r="AA909" s="214"/>
      <c r="AB909" s="247"/>
      <c r="AC909" s="247"/>
      <c r="AD909" s="249"/>
      <c r="AE909" s="281"/>
      <c r="AF909" s="214"/>
      <c r="AG909" s="214"/>
      <c r="AH909" s="247"/>
      <c r="AI909" s="247"/>
      <c r="AJ909" s="250"/>
      <c r="AK909" s="214"/>
    </row>
    <row r="910" ht="15.0" customHeight="1">
      <c r="A910" s="214"/>
      <c r="B910" s="246" t="s">
        <v>912</v>
      </c>
      <c r="C910" s="246" t="s">
        <v>943</v>
      </c>
      <c r="D910" s="246" t="s">
        <v>80</v>
      </c>
      <c r="E910" s="249">
        <v>0.0</v>
      </c>
      <c r="F910" s="249"/>
      <c r="G910" s="249"/>
      <c r="H910" s="249"/>
      <c r="I910" s="249"/>
      <c r="J910" s="251">
        <f t="shared" si="649"/>
        <v>0</v>
      </c>
      <c r="K910" s="252">
        <f t="shared" si="650"/>
        <v>0</v>
      </c>
      <c r="L910" s="214"/>
      <c r="M910" s="253"/>
      <c r="N910" s="254"/>
      <c r="O910" s="214"/>
      <c r="P910" s="227"/>
      <c r="Q910" s="214"/>
      <c r="R910" s="250">
        <v>0.0</v>
      </c>
      <c r="S910" s="249"/>
      <c r="T910" s="249"/>
      <c r="U910" s="249"/>
      <c r="V910" s="249"/>
      <c r="W910" s="250">
        <f t="shared" si="651"/>
        <v>0</v>
      </c>
      <c r="X910" s="250">
        <f t="shared" si="652"/>
        <v>0</v>
      </c>
      <c r="Y910" s="250">
        <f t="shared" si="653"/>
        <v>0</v>
      </c>
      <c r="Z910" s="214"/>
      <c r="AA910" s="214"/>
      <c r="AB910" s="247"/>
      <c r="AC910" s="247"/>
      <c r="AD910" s="249"/>
      <c r="AE910" s="281"/>
      <c r="AF910" s="214"/>
      <c r="AG910" s="214"/>
      <c r="AH910" s="247"/>
      <c r="AI910" s="247"/>
      <c r="AJ910" s="250"/>
      <c r="AK910" s="214"/>
    </row>
    <row r="911" ht="15.0" customHeight="1">
      <c r="A911" s="214"/>
      <c r="B911" s="246" t="s">
        <v>912</v>
      </c>
      <c r="C911" s="246" t="s">
        <v>944</v>
      </c>
      <c r="D911" s="246" t="s">
        <v>80</v>
      </c>
      <c r="E911" s="249">
        <v>0.0</v>
      </c>
      <c r="F911" s="249"/>
      <c r="G911" s="249"/>
      <c r="H911" s="249"/>
      <c r="I911" s="249"/>
      <c r="J911" s="251">
        <f t="shared" si="649"/>
        <v>0</v>
      </c>
      <c r="K911" s="252">
        <f t="shared" si="650"/>
        <v>0</v>
      </c>
      <c r="L911" s="214"/>
      <c r="M911" s="253"/>
      <c r="N911" s="254"/>
      <c r="O911" s="214"/>
      <c r="P911" s="227"/>
      <c r="Q911" s="214"/>
      <c r="R911" s="250">
        <v>0.0</v>
      </c>
      <c r="S911" s="249"/>
      <c r="T911" s="249"/>
      <c r="U911" s="249"/>
      <c r="V911" s="249"/>
      <c r="W911" s="250">
        <f t="shared" si="651"/>
        <v>0</v>
      </c>
      <c r="X911" s="250">
        <f t="shared" si="652"/>
        <v>0</v>
      </c>
      <c r="Y911" s="250">
        <f t="shared" si="653"/>
        <v>0</v>
      </c>
      <c r="Z911" s="214"/>
      <c r="AA911" s="214"/>
      <c r="AB911" s="247"/>
      <c r="AC911" s="247"/>
      <c r="AD911" s="249"/>
      <c r="AE911" s="281"/>
      <c r="AF911" s="214"/>
      <c r="AG911" s="214"/>
      <c r="AH911" s="247"/>
      <c r="AI911" s="247"/>
      <c r="AJ911" s="250"/>
      <c r="AK911" s="214"/>
    </row>
    <row r="912" ht="15.0" customHeight="1">
      <c r="A912" s="214"/>
      <c r="B912" s="246" t="s">
        <v>912</v>
      </c>
      <c r="C912" s="246" t="s">
        <v>950</v>
      </c>
      <c r="D912" s="246" t="s">
        <v>80</v>
      </c>
      <c r="E912" s="249">
        <v>0.0</v>
      </c>
      <c r="F912" s="249"/>
      <c r="G912" s="249"/>
      <c r="H912" s="249"/>
      <c r="I912" s="249"/>
      <c r="J912" s="251">
        <f t="shared" si="649"/>
        <v>0</v>
      </c>
      <c r="K912" s="252">
        <f t="shared" si="650"/>
        <v>0</v>
      </c>
      <c r="L912" s="214"/>
      <c r="M912" s="253"/>
      <c r="N912" s="254"/>
      <c r="O912" s="214"/>
      <c r="P912" s="227"/>
      <c r="Q912" s="214"/>
      <c r="R912" s="250">
        <v>0.0</v>
      </c>
      <c r="S912" s="249"/>
      <c r="T912" s="249"/>
      <c r="U912" s="249"/>
      <c r="V912" s="249"/>
      <c r="W912" s="250">
        <f t="shared" si="651"/>
        <v>0</v>
      </c>
      <c r="X912" s="250">
        <f t="shared" si="652"/>
        <v>0</v>
      </c>
      <c r="Y912" s="250">
        <f t="shared" si="653"/>
        <v>0</v>
      </c>
      <c r="Z912" s="214"/>
      <c r="AA912" s="214"/>
      <c r="AB912" s="247"/>
      <c r="AC912" s="247"/>
      <c r="AD912" s="249"/>
      <c r="AE912" s="281"/>
      <c r="AF912" s="214"/>
      <c r="AG912" s="214"/>
      <c r="AH912" s="247"/>
      <c r="AI912" s="247"/>
      <c r="AJ912" s="250"/>
      <c r="AK912" s="214"/>
    </row>
    <row r="913" ht="15.0" customHeight="1">
      <c r="A913" s="214"/>
      <c r="B913" s="246" t="s">
        <v>912</v>
      </c>
      <c r="C913" s="246" t="s">
        <v>925</v>
      </c>
      <c r="D913" s="246" t="s">
        <v>80</v>
      </c>
      <c r="E913" s="249">
        <v>0.0</v>
      </c>
      <c r="F913" s="249"/>
      <c r="G913" s="249"/>
      <c r="H913" s="249"/>
      <c r="I913" s="249"/>
      <c r="J913" s="251">
        <f t="shared" si="649"/>
        <v>0</v>
      </c>
      <c r="K913" s="252">
        <f t="shared" si="650"/>
        <v>0</v>
      </c>
      <c r="L913" s="214"/>
      <c r="M913" s="253"/>
      <c r="N913" s="254"/>
      <c r="O913" s="214"/>
      <c r="P913" s="227"/>
      <c r="Q913" s="214"/>
      <c r="R913" s="250">
        <v>0.0</v>
      </c>
      <c r="S913" s="249"/>
      <c r="T913" s="249"/>
      <c r="U913" s="249"/>
      <c r="V913" s="249"/>
      <c r="W913" s="250">
        <f t="shared" si="651"/>
        <v>0</v>
      </c>
      <c r="X913" s="250">
        <f t="shared" si="652"/>
        <v>0</v>
      </c>
      <c r="Y913" s="250">
        <f t="shared" si="653"/>
        <v>0</v>
      </c>
      <c r="Z913" s="214"/>
      <c r="AA913" s="214"/>
      <c r="AB913" s="247"/>
      <c r="AC913" s="247"/>
      <c r="AD913" s="249"/>
      <c r="AE913" s="281"/>
      <c r="AF913" s="214"/>
      <c r="AG913" s="214"/>
      <c r="AH913" s="247"/>
      <c r="AI913" s="247"/>
      <c r="AJ913" s="250"/>
      <c r="AK913" s="214"/>
    </row>
    <row r="914" ht="15.0" customHeight="1">
      <c r="A914" s="214"/>
      <c r="B914" s="246" t="s">
        <v>912</v>
      </c>
      <c r="C914" s="246" t="s">
        <v>955</v>
      </c>
      <c r="D914" s="246" t="s">
        <v>80</v>
      </c>
      <c r="E914" s="249">
        <v>0.0</v>
      </c>
      <c r="F914" s="249"/>
      <c r="G914" s="249"/>
      <c r="H914" s="249"/>
      <c r="I914" s="249"/>
      <c r="J914" s="251">
        <f t="shared" si="649"/>
        <v>0</v>
      </c>
      <c r="K914" s="252">
        <f t="shared" si="650"/>
        <v>0</v>
      </c>
      <c r="L914" s="214"/>
      <c r="M914" s="253"/>
      <c r="N914" s="254"/>
      <c r="O914" s="214"/>
      <c r="P914" s="227"/>
      <c r="Q914" s="214"/>
      <c r="R914" s="250">
        <v>0.0</v>
      </c>
      <c r="S914" s="249"/>
      <c r="T914" s="249"/>
      <c r="U914" s="249"/>
      <c r="V914" s="249"/>
      <c r="W914" s="250">
        <f t="shared" si="651"/>
        <v>0</v>
      </c>
      <c r="X914" s="250">
        <f t="shared" si="652"/>
        <v>0</v>
      </c>
      <c r="Y914" s="250">
        <f t="shared" si="653"/>
        <v>0</v>
      </c>
      <c r="Z914" s="214"/>
      <c r="AA914" s="214"/>
      <c r="AB914" s="247"/>
      <c r="AC914" s="247"/>
      <c r="AD914" s="249"/>
      <c r="AE914" s="281"/>
      <c r="AF914" s="214"/>
      <c r="AG914" s="214"/>
      <c r="AH914" s="247"/>
      <c r="AI914" s="247"/>
      <c r="AJ914" s="250"/>
      <c r="AK914" s="214"/>
    </row>
    <row r="915" ht="15.0" customHeight="1">
      <c r="A915" s="214"/>
      <c r="B915" s="247" t="s">
        <v>414</v>
      </c>
      <c r="C915" s="246" t="s">
        <v>415</v>
      </c>
      <c r="D915" s="246" t="s">
        <v>80</v>
      </c>
      <c r="E915" s="249">
        <v>0.0</v>
      </c>
      <c r="F915" s="249"/>
      <c r="G915" s="249"/>
      <c r="H915" s="249"/>
      <c r="I915" s="249"/>
      <c r="J915" s="251">
        <f t="shared" si="649"/>
        <v>0</v>
      </c>
      <c r="K915" s="252">
        <f t="shared" si="650"/>
        <v>0</v>
      </c>
      <c r="L915" s="214"/>
      <c r="M915" s="253"/>
      <c r="N915" s="254"/>
      <c r="O915" s="214"/>
      <c r="P915" s="227"/>
      <c r="Q915" s="255"/>
      <c r="R915" s="250">
        <v>0.0</v>
      </c>
      <c r="S915" s="249"/>
      <c r="T915" s="249"/>
      <c r="U915" s="249"/>
      <c r="V915" s="249"/>
      <c r="W915" s="250">
        <f t="shared" si="651"/>
        <v>0</v>
      </c>
      <c r="X915" s="250">
        <f t="shared" si="652"/>
        <v>0</v>
      </c>
      <c r="Y915" s="250">
        <f t="shared" si="653"/>
        <v>0</v>
      </c>
      <c r="Z915" s="214" t="str">
        <f t="shared" ref="Z915:Z934" si="659">IF(AB915=B915,"SAMA","TIDAK SAMA")</f>
        <v>TIDAK SAMA</v>
      </c>
      <c r="AA915" s="214" t="str">
        <f t="shared" ref="AA915:AA934" si="660">IF(C915=AC915,"SAMA","TIDAK SAMA")</f>
        <v>TIDAK SAMA</v>
      </c>
      <c r="AB915" s="246" t="s">
        <v>6659</v>
      </c>
      <c r="AC915" s="246"/>
      <c r="AD915" s="249">
        <v>7.0</v>
      </c>
      <c r="AE915" s="281"/>
      <c r="AF915" s="214" t="str">
        <f t="shared" ref="AF915:AF934" si="661">IF(B915=AH915,"SAMA","TIDAK SAMA")</f>
        <v>TIDAK SAMA</v>
      </c>
      <c r="AG915" s="214" t="str">
        <f t="shared" ref="AG915:AG934" si="662">IF(AC915=AI915,"SAMA","TIDAK")</f>
        <v>SAMA</v>
      </c>
      <c r="AH915" s="246" t="s">
        <v>6659</v>
      </c>
      <c r="AI915" s="246"/>
      <c r="AJ915" s="250">
        <v>7.0</v>
      </c>
      <c r="AK915" s="214" t="str">
        <f t="shared" ref="AK915:AK934" si="663">IF(Y915&lt;0,"tidak normal","normal")</f>
        <v>normal</v>
      </c>
    </row>
    <row r="916" ht="15.0" customHeight="1">
      <c r="A916" s="214"/>
      <c r="B916" s="247" t="s">
        <v>414</v>
      </c>
      <c r="C916" s="246" t="s">
        <v>416</v>
      </c>
      <c r="D916" s="246" t="s">
        <v>80</v>
      </c>
      <c r="E916" s="249">
        <v>0.0</v>
      </c>
      <c r="F916" s="249"/>
      <c r="G916" s="249"/>
      <c r="H916" s="249"/>
      <c r="I916" s="249"/>
      <c r="J916" s="251">
        <f t="shared" si="649"/>
        <v>0</v>
      </c>
      <c r="K916" s="252">
        <f t="shared" si="650"/>
        <v>0</v>
      </c>
      <c r="L916" s="214"/>
      <c r="M916" s="253"/>
      <c r="N916" s="254"/>
      <c r="O916" s="214"/>
      <c r="P916" s="227"/>
      <c r="Q916" s="255"/>
      <c r="R916" s="250">
        <v>0.0</v>
      </c>
      <c r="S916" s="249"/>
      <c r="T916" s="249"/>
      <c r="U916" s="249"/>
      <c r="V916" s="249"/>
      <c r="W916" s="250">
        <f t="shared" si="651"/>
        <v>0</v>
      </c>
      <c r="X916" s="250">
        <f t="shared" si="652"/>
        <v>0</v>
      </c>
      <c r="Y916" s="250">
        <f t="shared" si="653"/>
        <v>0</v>
      </c>
      <c r="Z916" s="214" t="str">
        <f t="shared" si="659"/>
        <v>TIDAK SAMA</v>
      </c>
      <c r="AA916" s="214" t="str">
        <f t="shared" si="660"/>
        <v>TIDAK SAMA</v>
      </c>
      <c r="AB916" s="246" t="s">
        <v>6660</v>
      </c>
      <c r="AC916" s="246"/>
      <c r="AD916" s="249">
        <v>1.0</v>
      </c>
      <c r="AE916" s="281"/>
      <c r="AF916" s="214" t="str">
        <f t="shared" si="661"/>
        <v>TIDAK SAMA</v>
      </c>
      <c r="AG916" s="214" t="str">
        <f t="shared" si="662"/>
        <v>SAMA</v>
      </c>
      <c r="AH916" s="246" t="s">
        <v>6660</v>
      </c>
      <c r="AI916" s="246"/>
      <c r="AJ916" s="250">
        <v>1.0</v>
      </c>
      <c r="AK916" s="214" t="str">
        <f t="shared" si="663"/>
        <v>normal</v>
      </c>
    </row>
    <row r="917" ht="15.0" customHeight="1">
      <c r="A917" s="214"/>
      <c r="B917" s="247" t="s">
        <v>414</v>
      </c>
      <c r="C917" s="246" t="s">
        <v>417</v>
      </c>
      <c r="D917" s="246" t="s">
        <v>80</v>
      </c>
      <c r="E917" s="249">
        <v>0.0</v>
      </c>
      <c r="F917" s="249"/>
      <c r="G917" s="249"/>
      <c r="H917" s="249"/>
      <c r="I917" s="249"/>
      <c r="J917" s="251">
        <f t="shared" si="649"/>
        <v>0</v>
      </c>
      <c r="K917" s="252">
        <f t="shared" si="650"/>
        <v>0</v>
      </c>
      <c r="L917" s="214"/>
      <c r="M917" s="253"/>
      <c r="N917" s="254"/>
      <c r="O917" s="214"/>
      <c r="P917" s="227"/>
      <c r="Q917" s="214"/>
      <c r="R917" s="250">
        <v>0.0</v>
      </c>
      <c r="S917" s="249"/>
      <c r="T917" s="249"/>
      <c r="U917" s="249"/>
      <c r="V917" s="249"/>
      <c r="W917" s="250">
        <f t="shared" si="651"/>
        <v>0</v>
      </c>
      <c r="X917" s="250">
        <f t="shared" si="652"/>
        <v>0</v>
      </c>
      <c r="Y917" s="250">
        <f t="shared" si="653"/>
        <v>0</v>
      </c>
      <c r="Z917" s="214" t="str">
        <f t="shared" si="659"/>
        <v>TIDAK SAMA</v>
      </c>
      <c r="AA917" s="214" t="str">
        <f t="shared" si="660"/>
        <v>TIDAK SAMA</v>
      </c>
      <c r="AB917" s="246" t="s">
        <v>6661</v>
      </c>
      <c r="AC917" s="246"/>
      <c r="AD917" s="249">
        <v>0.0</v>
      </c>
      <c r="AE917" s="281"/>
      <c r="AF917" s="214" t="str">
        <f t="shared" si="661"/>
        <v>TIDAK SAMA</v>
      </c>
      <c r="AG917" s="214" t="str">
        <f t="shared" si="662"/>
        <v>SAMA</v>
      </c>
      <c r="AH917" s="246" t="s">
        <v>6661</v>
      </c>
      <c r="AI917" s="246"/>
      <c r="AJ917" s="250">
        <v>0.0</v>
      </c>
      <c r="AK917" s="214" t="str">
        <f t="shared" si="663"/>
        <v>normal</v>
      </c>
    </row>
    <row r="918" ht="15.0" customHeight="1">
      <c r="A918" s="214"/>
      <c r="B918" s="247" t="s">
        <v>414</v>
      </c>
      <c r="C918" s="246" t="s">
        <v>534</v>
      </c>
      <c r="D918" s="246" t="s">
        <v>80</v>
      </c>
      <c r="E918" s="249">
        <v>0.0</v>
      </c>
      <c r="F918" s="249"/>
      <c r="G918" s="249"/>
      <c r="H918" s="249"/>
      <c r="I918" s="249"/>
      <c r="J918" s="251">
        <f t="shared" si="649"/>
        <v>0</v>
      </c>
      <c r="K918" s="252">
        <f t="shared" si="650"/>
        <v>0</v>
      </c>
      <c r="L918" s="214"/>
      <c r="M918" s="253"/>
      <c r="N918" s="254"/>
      <c r="O918" s="214"/>
      <c r="P918" s="227"/>
      <c r="Q918" s="214"/>
      <c r="R918" s="250">
        <v>0.0</v>
      </c>
      <c r="S918" s="249"/>
      <c r="T918" s="249"/>
      <c r="U918" s="249"/>
      <c r="V918" s="249"/>
      <c r="W918" s="250">
        <f t="shared" si="651"/>
        <v>0</v>
      </c>
      <c r="X918" s="250">
        <f t="shared" si="652"/>
        <v>0</v>
      </c>
      <c r="Y918" s="250">
        <f t="shared" si="653"/>
        <v>0</v>
      </c>
      <c r="Z918" s="214" t="str">
        <f t="shared" si="659"/>
        <v>TIDAK SAMA</v>
      </c>
      <c r="AA918" s="214" t="str">
        <f t="shared" si="660"/>
        <v>TIDAK SAMA</v>
      </c>
      <c r="AB918" s="246" t="s">
        <v>6662</v>
      </c>
      <c r="AC918" s="246"/>
      <c r="AD918" s="249">
        <v>3.0</v>
      </c>
      <c r="AE918" s="281"/>
      <c r="AF918" s="214" t="str">
        <f t="shared" si="661"/>
        <v>TIDAK SAMA</v>
      </c>
      <c r="AG918" s="214" t="str">
        <f t="shared" si="662"/>
        <v>SAMA</v>
      </c>
      <c r="AH918" s="246" t="s">
        <v>6662</v>
      </c>
      <c r="AI918" s="246"/>
      <c r="AJ918" s="250">
        <v>3.0</v>
      </c>
      <c r="AK918" s="214" t="str">
        <f t="shared" si="663"/>
        <v>normal</v>
      </c>
    </row>
    <row r="919" ht="15.0" customHeight="1">
      <c r="A919" s="214"/>
      <c r="B919" s="247" t="s">
        <v>414</v>
      </c>
      <c r="C919" s="246" t="s">
        <v>535</v>
      </c>
      <c r="D919" s="246" t="s">
        <v>80</v>
      </c>
      <c r="E919" s="249">
        <v>0.0</v>
      </c>
      <c r="F919" s="249"/>
      <c r="G919" s="249"/>
      <c r="H919" s="249"/>
      <c r="I919" s="249"/>
      <c r="J919" s="251">
        <f t="shared" si="649"/>
        <v>0</v>
      </c>
      <c r="K919" s="252">
        <f t="shared" si="650"/>
        <v>0</v>
      </c>
      <c r="L919" s="214"/>
      <c r="M919" s="253"/>
      <c r="N919" s="254"/>
      <c r="O919" s="214"/>
      <c r="P919" s="227"/>
      <c r="Q919" s="214"/>
      <c r="R919" s="250">
        <v>0.0</v>
      </c>
      <c r="S919" s="249"/>
      <c r="T919" s="249"/>
      <c r="U919" s="249"/>
      <c r="V919" s="249"/>
      <c r="W919" s="250">
        <f t="shared" si="651"/>
        <v>0</v>
      </c>
      <c r="X919" s="250">
        <f t="shared" si="652"/>
        <v>0</v>
      </c>
      <c r="Y919" s="250">
        <f t="shared" si="653"/>
        <v>0</v>
      </c>
      <c r="Z919" s="214" t="str">
        <f t="shared" si="659"/>
        <v>TIDAK SAMA</v>
      </c>
      <c r="AA919" s="214" t="str">
        <f t="shared" si="660"/>
        <v>TIDAK SAMA</v>
      </c>
      <c r="AB919" s="246" t="s">
        <v>6663</v>
      </c>
      <c r="AC919" s="246"/>
      <c r="AD919" s="249">
        <v>3.0</v>
      </c>
      <c r="AE919" s="281"/>
      <c r="AF919" s="214" t="str">
        <f t="shared" si="661"/>
        <v>TIDAK SAMA</v>
      </c>
      <c r="AG919" s="214" t="str">
        <f t="shared" si="662"/>
        <v>SAMA</v>
      </c>
      <c r="AH919" s="246" t="s">
        <v>6663</v>
      </c>
      <c r="AI919" s="246"/>
      <c r="AJ919" s="250">
        <v>3.0</v>
      </c>
      <c r="AK919" s="214" t="str">
        <f t="shared" si="663"/>
        <v>normal</v>
      </c>
    </row>
    <row r="920" ht="15.0" customHeight="1">
      <c r="A920" s="214"/>
      <c r="B920" s="247" t="s">
        <v>414</v>
      </c>
      <c r="C920" s="246" t="s">
        <v>495</v>
      </c>
      <c r="D920" s="246" t="s">
        <v>80</v>
      </c>
      <c r="E920" s="249">
        <v>0.0</v>
      </c>
      <c r="F920" s="249"/>
      <c r="G920" s="249"/>
      <c r="H920" s="249"/>
      <c r="I920" s="249"/>
      <c r="J920" s="251">
        <f t="shared" si="649"/>
        <v>0</v>
      </c>
      <c r="K920" s="252">
        <f t="shared" si="650"/>
        <v>0</v>
      </c>
      <c r="L920" s="214"/>
      <c r="M920" s="253"/>
      <c r="N920" s="254"/>
      <c r="O920" s="214"/>
      <c r="P920" s="227"/>
      <c r="Q920" s="214"/>
      <c r="R920" s="250">
        <v>0.0</v>
      </c>
      <c r="S920" s="249"/>
      <c r="T920" s="249"/>
      <c r="U920" s="249"/>
      <c r="V920" s="249"/>
      <c r="W920" s="250">
        <f t="shared" si="651"/>
        <v>0</v>
      </c>
      <c r="X920" s="250">
        <f t="shared" si="652"/>
        <v>0</v>
      </c>
      <c r="Y920" s="250">
        <f t="shared" si="653"/>
        <v>0</v>
      </c>
      <c r="Z920" s="214" t="str">
        <f t="shared" si="659"/>
        <v>TIDAK SAMA</v>
      </c>
      <c r="AA920" s="214" t="str">
        <f t="shared" si="660"/>
        <v>TIDAK SAMA</v>
      </c>
      <c r="AB920" s="246" t="s">
        <v>6664</v>
      </c>
      <c r="AC920" s="246"/>
      <c r="AD920" s="249">
        <v>0.0</v>
      </c>
      <c r="AE920" s="281"/>
      <c r="AF920" s="214" t="str">
        <f t="shared" si="661"/>
        <v>TIDAK SAMA</v>
      </c>
      <c r="AG920" s="214" t="str">
        <f t="shared" si="662"/>
        <v>SAMA</v>
      </c>
      <c r="AH920" s="246" t="s">
        <v>6664</v>
      </c>
      <c r="AI920" s="246"/>
      <c r="AJ920" s="250">
        <v>0.0</v>
      </c>
      <c r="AK920" s="214" t="str">
        <f t="shared" si="663"/>
        <v>normal</v>
      </c>
    </row>
    <row r="921" ht="15.0" customHeight="1">
      <c r="A921" s="214"/>
      <c r="B921" s="247" t="s">
        <v>414</v>
      </c>
      <c r="C921" s="246" t="s">
        <v>497</v>
      </c>
      <c r="D921" s="246" t="s">
        <v>80</v>
      </c>
      <c r="E921" s="249">
        <v>0.0</v>
      </c>
      <c r="F921" s="249"/>
      <c r="G921" s="249"/>
      <c r="H921" s="249"/>
      <c r="I921" s="249"/>
      <c r="J921" s="251">
        <f t="shared" si="649"/>
        <v>0</v>
      </c>
      <c r="K921" s="252">
        <f t="shared" si="650"/>
        <v>0</v>
      </c>
      <c r="L921" s="214"/>
      <c r="M921" s="253"/>
      <c r="N921" s="254"/>
      <c r="O921" s="214"/>
      <c r="P921" s="227"/>
      <c r="Q921" s="214"/>
      <c r="R921" s="250">
        <v>0.0</v>
      </c>
      <c r="S921" s="249"/>
      <c r="T921" s="249"/>
      <c r="U921" s="249"/>
      <c r="V921" s="249"/>
      <c r="W921" s="250">
        <f t="shared" si="651"/>
        <v>0</v>
      </c>
      <c r="X921" s="250">
        <f t="shared" si="652"/>
        <v>0</v>
      </c>
      <c r="Y921" s="250">
        <f t="shared" si="653"/>
        <v>0</v>
      </c>
      <c r="Z921" s="214" t="str">
        <f t="shared" si="659"/>
        <v>TIDAK SAMA</v>
      </c>
      <c r="AA921" s="214" t="str">
        <f t="shared" si="660"/>
        <v>TIDAK SAMA</v>
      </c>
      <c r="AB921" s="246" t="s">
        <v>6665</v>
      </c>
      <c r="AC921" s="246"/>
      <c r="AD921" s="249">
        <v>3.0</v>
      </c>
      <c r="AE921" s="281"/>
      <c r="AF921" s="214" t="str">
        <f t="shared" si="661"/>
        <v>TIDAK SAMA</v>
      </c>
      <c r="AG921" s="214" t="str">
        <f t="shared" si="662"/>
        <v>SAMA</v>
      </c>
      <c r="AH921" s="246" t="s">
        <v>6665</v>
      </c>
      <c r="AI921" s="246"/>
      <c r="AJ921" s="250">
        <v>3.0</v>
      </c>
      <c r="AK921" s="214" t="str">
        <f t="shared" si="663"/>
        <v>normal</v>
      </c>
    </row>
    <row r="922" ht="15.0" customHeight="1">
      <c r="A922" s="214"/>
      <c r="B922" s="247" t="s">
        <v>414</v>
      </c>
      <c r="C922" s="246" t="s">
        <v>498</v>
      </c>
      <c r="D922" s="246" t="s">
        <v>80</v>
      </c>
      <c r="E922" s="249">
        <v>0.0</v>
      </c>
      <c r="F922" s="249"/>
      <c r="G922" s="249"/>
      <c r="H922" s="249"/>
      <c r="I922" s="249"/>
      <c r="J922" s="251">
        <f t="shared" si="649"/>
        <v>0</v>
      </c>
      <c r="K922" s="252">
        <f t="shared" si="650"/>
        <v>0</v>
      </c>
      <c r="L922" s="214"/>
      <c r="M922" s="253"/>
      <c r="N922" s="254"/>
      <c r="O922" s="214"/>
      <c r="P922" s="227"/>
      <c r="Q922" s="214"/>
      <c r="R922" s="250">
        <v>0.0</v>
      </c>
      <c r="S922" s="249"/>
      <c r="T922" s="249"/>
      <c r="U922" s="249"/>
      <c r="V922" s="249"/>
      <c r="W922" s="250">
        <f t="shared" si="651"/>
        <v>0</v>
      </c>
      <c r="X922" s="250">
        <f t="shared" si="652"/>
        <v>0</v>
      </c>
      <c r="Y922" s="250">
        <f t="shared" si="653"/>
        <v>0</v>
      </c>
      <c r="Z922" s="214" t="str">
        <f t="shared" si="659"/>
        <v>TIDAK SAMA</v>
      </c>
      <c r="AA922" s="214" t="str">
        <f t="shared" si="660"/>
        <v>TIDAK SAMA</v>
      </c>
      <c r="AB922" s="246" t="s">
        <v>6666</v>
      </c>
      <c r="AC922" s="246"/>
      <c r="AD922" s="249">
        <v>3.0</v>
      </c>
      <c r="AE922" s="281"/>
      <c r="AF922" s="214" t="str">
        <f t="shared" si="661"/>
        <v>TIDAK SAMA</v>
      </c>
      <c r="AG922" s="214" t="str">
        <f t="shared" si="662"/>
        <v>SAMA</v>
      </c>
      <c r="AH922" s="246" t="s">
        <v>6666</v>
      </c>
      <c r="AI922" s="246"/>
      <c r="AJ922" s="250">
        <v>3.0</v>
      </c>
      <c r="AK922" s="214" t="str">
        <f t="shared" si="663"/>
        <v>normal</v>
      </c>
    </row>
    <row r="923" ht="15.0" customHeight="1">
      <c r="A923" s="214"/>
      <c r="B923" s="247" t="s">
        <v>6667</v>
      </c>
      <c r="C923" s="246"/>
      <c r="D923" s="246" t="s">
        <v>80</v>
      </c>
      <c r="E923" s="249">
        <v>0.0</v>
      </c>
      <c r="F923" s="249"/>
      <c r="G923" s="249"/>
      <c r="H923" s="249"/>
      <c r="I923" s="249"/>
      <c r="J923" s="251">
        <f t="shared" si="649"/>
        <v>0</v>
      </c>
      <c r="K923" s="252">
        <f t="shared" si="650"/>
        <v>0</v>
      </c>
      <c r="L923" s="214"/>
      <c r="M923" s="253"/>
      <c r="N923" s="254"/>
      <c r="O923" s="214"/>
      <c r="P923" s="227"/>
      <c r="Q923" s="214"/>
      <c r="R923" s="250">
        <v>0.0</v>
      </c>
      <c r="S923" s="249"/>
      <c r="T923" s="249"/>
      <c r="U923" s="249"/>
      <c r="V923" s="249"/>
      <c r="W923" s="250">
        <f t="shared" si="651"/>
        <v>0</v>
      </c>
      <c r="X923" s="250">
        <f t="shared" si="652"/>
        <v>0</v>
      </c>
      <c r="Y923" s="250">
        <f t="shared" si="653"/>
        <v>0</v>
      </c>
      <c r="Z923" s="214" t="str">
        <f t="shared" si="659"/>
        <v>TIDAK SAMA</v>
      </c>
      <c r="AA923" s="214" t="str">
        <f t="shared" si="660"/>
        <v>SAMA</v>
      </c>
      <c r="AB923" s="246" t="s">
        <v>6668</v>
      </c>
      <c r="AC923" s="246"/>
      <c r="AD923" s="249">
        <v>0.0</v>
      </c>
      <c r="AE923" s="281"/>
      <c r="AF923" s="214" t="str">
        <f t="shared" si="661"/>
        <v>TIDAK SAMA</v>
      </c>
      <c r="AG923" s="214" t="str">
        <f t="shared" si="662"/>
        <v>SAMA</v>
      </c>
      <c r="AH923" s="246" t="s">
        <v>6668</v>
      </c>
      <c r="AI923" s="246"/>
      <c r="AJ923" s="250">
        <v>0.0</v>
      </c>
      <c r="AK923" s="214" t="str">
        <f t="shared" si="663"/>
        <v>normal</v>
      </c>
    </row>
    <row r="924" ht="15.0" customHeight="1">
      <c r="A924" s="214"/>
      <c r="B924" s="247" t="s">
        <v>6669</v>
      </c>
      <c r="C924" s="246" t="s">
        <v>3884</v>
      </c>
      <c r="D924" s="246" t="s">
        <v>80</v>
      </c>
      <c r="E924" s="249">
        <v>0.0</v>
      </c>
      <c r="F924" s="249"/>
      <c r="G924" s="249"/>
      <c r="H924" s="249"/>
      <c r="I924" s="249"/>
      <c r="J924" s="251">
        <f t="shared" si="649"/>
        <v>0</v>
      </c>
      <c r="K924" s="252">
        <f t="shared" si="650"/>
        <v>0</v>
      </c>
      <c r="L924" s="214"/>
      <c r="M924" s="253"/>
      <c r="N924" s="254"/>
      <c r="O924" s="214"/>
      <c r="P924" s="227"/>
      <c r="Q924" s="214"/>
      <c r="R924" s="250">
        <v>0.0</v>
      </c>
      <c r="S924" s="249"/>
      <c r="T924" s="249"/>
      <c r="U924" s="249"/>
      <c r="V924" s="249"/>
      <c r="W924" s="250">
        <f t="shared" si="651"/>
        <v>0</v>
      </c>
      <c r="X924" s="250">
        <f t="shared" si="652"/>
        <v>0</v>
      </c>
      <c r="Y924" s="250">
        <f t="shared" si="653"/>
        <v>0</v>
      </c>
      <c r="Z924" s="214" t="str">
        <f t="shared" si="659"/>
        <v>TIDAK SAMA</v>
      </c>
      <c r="AA924" s="214" t="str">
        <f t="shared" si="660"/>
        <v>TIDAK SAMA</v>
      </c>
      <c r="AB924" s="246" t="s">
        <v>6670</v>
      </c>
      <c r="AC924" s="246"/>
      <c r="AD924" s="249">
        <v>3.0</v>
      </c>
      <c r="AE924" s="281"/>
      <c r="AF924" s="214" t="str">
        <f t="shared" si="661"/>
        <v>TIDAK SAMA</v>
      </c>
      <c r="AG924" s="214" t="str">
        <f t="shared" si="662"/>
        <v>SAMA</v>
      </c>
      <c r="AH924" s="246" t="s">
        <v>6670</v>
      </c>
      <c r="AI924" s="246"/>
      <c r="AJ924" s="250">
        <v>3.0</v>
      </c>
      <c r="AK924" s="214" t="str">
        <f t="shared" si="663"/>
        <v>normal</v>
      </c>
    </row>
    <row r="925" ht="15.0" customHeight="1">
      <c r="A925" s="214"/>
      <c r="B925" s="247" t="s">
        <v>6669</v>
      </c>
      <c r="C925" s="246" t="s">
        <v>3780</v>
      </c>
      <c r="D925" s="246" t="s">
        <v>80</v>
      </c>
      <c r="E925" s="249">
        <v>0.0</v>
      </c>
      <c r="F925" s="249"/>
      <c r="G925" s="249"/>
      <c r="H925" s="249"/>
      <c r="I925" s="249"/>
      <c r="J925" s="251">
        <f t="shared" si="649"/>
        <v>0</v>
      </c>
      <c r="K925" s="252">
        <f t="shared" si="650"/>
        <v>0</v>
      </c>
      <c r="L925" s="214"/>
      <c r="M925" s="253"/>
      <c r="N925" s="254"/>
      <c r="O925" s="214"/>
      <c r="P925" s="227"/>
      <c r="Q925" s="255"/>
      <c r="R925" s="250">
        <v>0.0</v>
      </c>
      <c r="S925" s="249"/>
      <c r="T925" s="249"/>
      <c r="U925" s="249"/>
      <c r="V925" s="249"/>
      <c r="W925" s="250">
        <f t="shared" si="651"/>
        <v>0</v>
      </c>
      <c r="X925" s="250">
        <f t="shared" si="652"/>
        <v>0</v>
      </c>
      <c r="Y925" s="250">
        <f t="shared" si="653"/>
        <v>0</v>
      </c>
      <c r="Z925" s="214" t="str">
        <f t="shared" si="659"/>
        <v>TIDAK SAMA</v>
      </c>
      <c r="AA925" s="214" t="str">
        <f t="shared" si="660"/>
        <v>TIDAK SAMA</v>
      </c>
      <c r="AB925" s="247" t="s">
        <v>6671</v>
      </c>
      <c r="AC925" s="246"/>
      <c r="AD925" s="249">
        <v>1.0</v>
      </c>
      <c r="AE925" s="281"/>
      <c r="AF925" s="214" t="str">
        <f t="shared" si="661"/>
        <v>TIDAK SAMA</v>
      </c>
      <c r="AG925" s="214" t="str">
        <f t="shared" si="662"/>
        <v>SAMA</v>
      </c>
      <c r="AH925" s="247" t="s">
        <v>6671</v>
      </c>
      <c r="AI925" s="246"/>
      <c r="AJ925" s="250">
        <v>1.0</v>
      </c>
      <c r="AK925" s="214" t="str">
        <f t="shared" si="663"/>
        <v>normal</v>
      </c>
    </row>
    <row r="926" ht="15.0" customHeight="1">
      <c r="A926" s="214"/>
      <c r="B926" s="246" t="s">
        <v>6631</v>
      </c>
      <c r="C926" s="246" t="s">
        <v>6632</v>
      </c>
      <c r="D926" s="246" t="s">
        <v>101</v>
      </c>
      <c r="E926" s="249">
        <v>0.0</v>
      </c>
      <c r="F926" s="262"/>
      <c r="G926" s="262"/>
      <c r="H926" s="262"/>
      <c r="I926" s="262"/>
      <c r="J926" s="251">
        <f t="shared" si="649"/>
        <v>0</v>
      </c>
      <c r="K926" s="252">
        <f t="shared" si="650"/>
        <v>0</v>
      </c>
      <c r="L926" s="214"/>
      <c r="M926" s="253" t="s">
        <v>6631</v>
      </c>
      <c r="N926" s="254">
        <v>3.0</v>
      </c>
      <c r="O926" s="214" t="str">
        <f t="shared" ref="O926:O931" si="664">IF(E926=N926,"Sama","Tidak Sama")</f>
        <v>Tidak Sama</v>
      </c>
      <c r="P926" s="227"/>
      <c r="Q926" s="214"/>
      <c r="R926" s="250">
        <v>0.0</v>
      </c>
      <c r="S926" s="262"/>
      <c r="T926" s="262"/>
      <c r="U926" s="262"/>
      <c r="V926" s="262"/>
      <c r="W926" s="250">
        <f t="shared" si="651"/>
        <v>0</v>
      </c>
      <c r="X926" s="250">
        <f t="shared" si="652"/>
        <v>0</v>
      </c>
      <c r="Y926" s="250">
        <f t="shared" si="653"/>
        <v>0</v>
      </c>
      <c r="Z926" s="214" t="str">
        <f t="shared" si="659"/>
        <v>TIDAK SAMA</v>
      </c>
      <c r="AA926" s="214" t="str">
        <f t="shared" si="660"/>
        <v>TIDAK SAMA</v>
      </c>
      <c r="AB926" s="247" t="s">
        <v>6672</v>
      </c>
      <c r="AC926" s="246"/>
      <c r="AD926" s="249">
        <v>0.0</v>
      </c>
      <c r="AE926" s="281"/>
      <c r="AF926" s="214" t="str">
        <f t="shared" si="661"/>
        <v>TIDAK SAMA</v>
      </c>
      <c r="AG926" s="214" t="str">
        <f t="shared" si="662"/>
        <v>SAMA</v>
      </c>
      <c r="AH926" s="247" t="s">
        <v>6672</v>
      </c>
      <c r="AI926" s="246"/>
      <c r="AJ926" s="250">
        <v>0.0</v>
      </c>
      <c r="AK926" s="214" t="str">
        <f t="shared" si="663"/>
        <v>normal</v>
      </c>
    </row>
    <row r="927" ht="15.0" customHeight="1">
      <c r="A927" s="214"/>
      <c r="B927" s="246" t="s">
        <v>6633</v>
      </c>
      <c r="C927" s="246"/>
      <c r="D927" s="246" t="s">
        <v>101</v>
      </c>
      <c r="E927" s="249">
        <v>0.0</v>
      </c>
      <c r="F927" s="262"/>
      <c r="G927" s="262"/>
      <c r="H927" s="262"/>
      <c r="I927" s="262"/>
      <c r="J927" s="251">
        <f t="shared" si="649"/>
        <v>0</v>
      </c>
      <c r="K927" s="252">
        <f t="shared" si="650"/>
        <v>0</v>
      </c>
      <c r="L927" s="214"/>
      <c r="M927" s="253" t="s">
        <v>6633</v>
      </c>
      <c r="N927" s="254">
        <v>1.0</v>
      </c>
      <c r="O927" s="214" t="str">
        <f t="shared" si="664"/>
        <v>Tidak Sama</v>
      </c>
      <c r="P927" s="227"/>
      <c r="Q927" s="214"/>
      <c r="R927" s="250">
        <v>0.0</v>
      </c>
      <c r="S927" s="262"/>
      <c r="T927" s="262"/>
      <c r="U927" s="262"/>
      <c r="V927" s="262"/>
      <c r="W927" s="250">
        <f t="shared" si="651"/>
        <v>0</v>
      </c>
      <c r="X927" s="250">
        <f t="shared" si="652"/>
        <v>0</v>
      </c>
      <c r="Y927" s="250">
        <f t="shared" si="653"/>
        <v>0</v>
      </c>
      <c r="Z927" s="214" t="str">
        <f t="shared" si="659"/>
        <v>TIDAK SAMA</v>
      </c>
      <c r="AA927" s="214" t="str">
        <f t="shared" si="660"/>
        <v>SAMA</v>
      </c>
      <c r="AB927" s="247" t="s">
        <v>6673</v>
      </c>
      <c r="AC927" s="246"/>
      <c r="AD927" s="249">
        <v>0.0</v>
      </c>
      <c r="AE927" s="281"/>
      <c r="AF927" s="214" t="str">
        <f t="shared" si="661"/>
        <v>TIDAK SAMA</v>
      </c>
      <c r="AG927" s="214" t="str">
        <f t="shared" si="662"/>
        <v>SAMA</v>
      </c>
      <c r="AH927" s="247" t="s">
        <v>6673</v>
      </c>
      <c r="AI927" s="246"/>
      <c r="AJ927" s="250">
        <v>0.0</v>
      </c>
      <c r="AK927" s="214" t="str">
        <f t="shared" si="663"/>
        <v>normal</v>
      </c>
    </row>
    <row r="928" ht="15.0" customHeight="1">
      <c r="A928" s="214"/>
      <c r="B928" s="246" t="s">
        <v>6646</v>
      </c>
      <c r="C928" s="246" t="s">
        <v>6647</v>
      </c>
      <c r="D928" s="246" t="s">
        <v>80</v>
      </c>
      <c r="E928" s="249">
        <v>0.0</v>
      </c>
      <c r="F928" s="262"/>
      <c r="G928" s="262"/>
      <c r="H928" s="262"/>
      <c r="I928" s="262"/>
      <c r="J928" s="251">
        <f t="shared" si="649"/>
        <v>0</v>
      </c>
      <c r="K928" s="252">
        <f t="shared" si="650"/>
        <v>0</v>
      </c>
      <c r="L928" s="214"/>
      <c r="M928" s="253" t="s">
        <v>6674</v>
      </c>
      <c r="N928" s="254">
        <v>3.0</v>
      </c>
      <c r="O928" s="214" t="str">
        <f t="shared" si="664"/>
        <v>Tidak Sama</v>
      </c>
      <c r="P928" s="227"/>
      <c r="Q928" s="214"/>
      <c r="R928" s="250">
        <v>0.0</v>
      </c>
      <c r="S928" s="262"/>
      <c r="T928" s="262"/>
      <c r="U928" s="262"/>
      <c r="V928" s="262"/>
      <c r="W928" s="250">
        <f t="shared" si="651"/>
        <v>0</v>
      </c>
      <c r="X928" s="250">
        <f t="shared" si="652"/>
        <v>0</v>
      </c>
      <c r="Y928" s="250">
        <f t="shared" si="653"/>
        <v>0</v>
      </c>
      <c r="Z928" s="214" t="str">
        <f t="shared" si="659"/>
        <v>TIDAK SAMA</v>
      </c>
      <c r="AA928" s="214" t="str">
        <f t="shared" si="660"/>
        <v>TIDAK SAMA</v>
      </c>
      <c r="AB928" s="247" t="s">
        <v>6675</v>
      </c>
      <c r="AC928" s="246"/>
      <c r="AD928" s="249">
        <v>0.0</v>
      </c>
      <c r="AE928" s="281"/>
      <c r="AF928" s="214" t="str">
        <f t="shared" si="661"/>
        <v>TIDAK SAMA</v>
      </c>
      <c r="AG928" s="214" t="str">
        <f t="shared" si="662"/>
        <v>SAMA</v>
      </c>
      <c r="AH928" s="247" t="s">
        <v>6675</v>
      </c>
      <c r="AI928" s="246"/>
      <c r="AJ928" s="250">
        <v>0.0</v>
      </c>
      <c r="AK928" s="214" t="str">
        <f t="shared" si="663"/>
        <v>normal</v>
      </c>
    </row>
    <row r="929" ht="15.0" customHeight="1">
      <c r="A929" s="214"/>
      <c r="B929" s="246" t="s">
        <v>5459</v>
      </c>
      <c r="C929" s="246"/>
      <c r="D929" s="246" t="s">
        <v>80</v>
      </c>
      <c r="E929" s="249">
        <v>0.0</v>
      </c>
      <c r="F929" s="262"/>
      <c r="G929" s="262"/>
      <c r="H929" s="262"/>
      <c r="I929" s="262"/>
      <c r="J929" s="251">
        <f t="shared" si="649"/>
        <v>0</v>
      </c>
      <c r="K929" s="252">
        <f t="shared" si="650"/>
        <v>0</v>
      </c>
      <c r="L929" s="214"/>
      <c r="M929" s="253" t="s">
        <v>6676</v>
      </c>
      <c r="N929" s="254">
        <v>1.0</v>
      </c>
      <c r="O929" s="214" t="str">
        <f t="shared" si="664"/>
        <v>Tidak Sama</v>
      </c>
      <c r="P929" s="227"/>
      <c r="Q929" s="214"/>
      <c r="R929" s="250">
        <v>0.0</v>
      </c>
      <c r="S929" s="262"/>
      <c r="T929" s="262"/>
      <c r="U929" s="262"/>
      <c r="V929" s="262"/>
      <c r="W929" s="250">
        <f t="shared" si="651"/>
        <v>0</v>
      </c>
      <c r="X929" s="250">
        <f t="shared" si="652"/>
        <v>0</v>
      </c>
      <c r="Y929" s="250">
        <f t="shared" si="653"/>
        <v>0</v>
      </c>
      <c r="Z929" s="214" t="str">
        <f t="shared" si="659"/>
        <v>TIDAK SAMA</v>
      </c>
      <c r="AA929" s="214" t="str">
        <f t="shared" si="660"/>
        <v>SAMA</v>
      </c>
      <c r="AB929" s="247" t="s">
        <v>6677</v>
      </c>
      <c r="AC929" s="246"/>
      <c r="AD929" s="249">
        <v>3.0</v>
      </c>
      <c r="AE929" s="281"/>
      <c r="AF929" s="214" t="str">
        <f t="shared" si="661"/>
        <v>TIDAK SAMA</v>
      </c>
      <c r="AG929" s="214" t="str">
        <f t="shared" si="662"/>
        <v>SAMA</v>
      </c>
      <c r="AH929" s="247" t="s">
        <v>6677</v>
      </c>
      <c r="AI929" s="246"/>
      <c r="AJ929" s="250">
        <v>3.0</v>
      </c>
      <c r="AK929" s="214" t="str">
        <f t="shared" si="663"/>
        <v>normal</v>
      </c>
    </row>
    <row r="930" ht="15.0" customHeight="1">
      <c r="A930" s="214"/>
      <c r="B930" s="246" t="s">
        <v>6678</v>
      </c>
      <c r="C930" s="246"/>
      <c r="D930" s="246" t="s">
        <v>101</v>
      </c>
      <c r="E930" s="249">
        <v>0.0</v>
      </c>
      <c r="F930" s="262"/>
      <c r="G930" s="262"/>
      <c r="H930" s="262"/>
      <c r="I930" s="262"/>
      <c r="J930" s="251">
        <f t="shared" si="649"/>
        <v>0</v>
      </c>
      <c r="K930" s="252">
        <f t="shared" si="650"/>
        <v>0</v>
      </c>
      <c r="L930" s="214"/>
      <c r="M930" s="253" t="s">
        <v>6678</v>
      </c>
      <c r="N930" s="254">
        <v>1.0</v>
      </c>
      <c r="O930" s="214" t="str">
        <f t="shared" si="664"/>
        <v>Tidak Sama</v>
      </c>
      <c r="P930" s="227"/>
      <c r="Q930" s="214"/>
      <c r="R930" s="250">
        <v>0.0</v>
      </c>
      <c r="S930" s="262"/>
      <c r="T930" s="262"/>
      <c r="U930" s="262"/>
      <c r="V930" s="262"/>
      <c r="W930" s="250">
        <f t="shared" si="651"/>
        <v>0</v>
      </c>
      <c r="X930" s="250">
        <f t="shared" si="652"/>
        <v>0</v>
      </c>
      <c r="Y930" s="250">
        <f t="shared" si="653"/>
        <v>0</v>
      </c>
      <c r="Z930" s="214" t="str">
        <f t="shared" si="659"/>
        <v>TIDAK SAMA</v>
      </c>
      <c r="AA930" s="214" t="str">
        <f t="shared" si="660"/>
        <v>SAMA</v>
      </c>
      <c r="AB930" s="247" t="s">
        <v>6679</v>
      </c>
      <c r="AC930" s="246"/>
      <c r="AD930" s="249">
        <v>3.0</v>
      </c>
      <c r="AE930" s="281"/>
      <c r="AF930" s="214" t="str">
        <f t="shared" si="661"/>
        <v>TIDAK SAMA</v>
      </c>
      <c r="AG930" s="214" t="str">
        <f t="shared" si="662"/>
        <v>SAMA</v>
      </c>
      <c r="AH930" s="247" t="s">
        <v>6679</v>
      </c>
      <c r="AI930" s="246"/>
      <c r="AJ930" s="250">
        <v>3.0</v>
      </c>
      <c r="AK930" s="214" t="str">
        <f t="shared" si="663"/>
        <v>normal</v>
      </c>
    </row>
    <row r="931" ht="15.0" customHeight="1">
      <c r="A931" s="214"/>
      <c r="B931" s="246" t="s">
        <v>6636</v>
      </c>
      <c r="C931" s="246" t="s">
        <v>6637</v>
      </c>
      <c r="D931" s="246" t="s">
        <v>80</v>
      </c>
      <c r="E931" s="249">
        <v>0.0</v>
      </c>
      <c r="F931" s="262"/>
      <c r="G931" s="262"/>
      <c r="H931" s="262"/>
      <c r="I931" s="262"/>
      <c r="J931" s="251">
        <f t="shared" si="649"/>
        <v>0</v>
      </c>
      <c r="K931" s="252">
        <f t="shared" si="650"/>
        <v>0</v>
      </c>
      <c r="L931" s="214"/>
      <c r="M931" s="253" t="s">
        <v>6636</v>
      </c>
      <c r="N931" s="254">
        <v>6.0</v>
      </c>
      <c r="O931" s="214" t="str">
        <f t="shared" si="664"/>
        <v>Tidak Sama</v>
      </c>
      <c r="P931" s="227"/>
      <c r="Q931" s="255"/>
      <c r="R931" s="250">
        <v>0.0</v>
      </c>
      <c r="S931" s="262"/>
      <c r="T931" s="262"/>
      <c r="U931" s="262"/>
      <c r="V931" s="262"/>
      <c r="W931" s="250">
        <f t="shared" si="651"/>
        <v>0</v>
      </c>
      <c r="X931" s="250">
        <f t="shared" si="652"/>
        <v>0</v>
      </c>
      <c r="Y931" s="250">
        <f t="shared" si="653"/>
        <v>0</v>
      </c>
      <c r="Z931" s="214" t="str">
        <f t="shared" si="659"/>
        <v>TIDAK SAMA</v>
      </c>
      <c r="AA931" s="214" t="str">
        <f t="shared" si="660"/>
        <v>TIDAK SAMA</v>
      </c>
      <c r="AB931" s="247" t="s">
        <v>6680</v>
      </c>
      <c r="AC931" s="246"/>
      <c r="AD931" s="249">
        <v>1.0</v>
      </c>
      <c r="AE931" s="281"/>
      <c r="AF931" s="214" t="str">
        <f t="shared" si="661"/>
        <v>TIDAK SAMA</v>
      </c>
      <c r="AG931" s="214" t="str">
        <f t="shared" si="662"/>
        <v>SAMA</v>
      </c>
      <c r="AH931" s="247" t="s">
        <v>6680</v>
      </c>
      <c r="AI931" s="246"/>
      <c r="AJ931" s="250">
        <v>1.0</v>
      </c>
      <c r="AK931" s="214" t="str">
        <f t="shared" si="663"/>
        <v>normal</v>
      </c>
    </row>
    <row r="932" ht="15.0" customHeight="1">
      <c r="A932" s="214"/>
      <c r="B932" s="246" t="s">
        <v>6636</v>
      </c>
      <c r="C932" s="246" t="s">
        <v>169</v>
      </c>
      <c r="D932" s="246" t="s">
        <v>80</v>
      </c>
      <c r="E932" s="249">
        <v>0.0</v>
      </c>
      <c r="F932" s="262"/>
      <c r="G932" s="262"/>
      <c r="H932" s="262"/>
      <c r="I932" s="262"/>
      <c r="J932" s="251">
        <f t="shared" si="649"/>
        <v>0</v>
      </c>
      <c r="K932" s="252">
        <f t="shared" si="650"/>
        <v>0</v>
      </c>
      <c r="L932" s="214"/>
      <c r="M932" s="253"/>
      <c r="N932" s="254"/>
      <c r="O932" s="214"/>
      <c r="P932" s="227"/>
      <c r="Q932" s="255"/>
      <c r="R932" s="250">
        <v>0.0</v>
      </c>
      <c r="S932" s="262"/>
      <c r="T932" s="262"/>
      <c r="U932" s="262"/>
      <c r="V932" s="262"/>
      <c r="W932" s="250">
        <f t="shared" si="651"/>
        <v>0</v>
      </c>
      <c r="X932" s="250">
        <f t="shared" si="652"/>
        <v>0</v>
      </c>
      <c r="Y932" s="250">
        <f t="shared" si="653"/>
        <v>0</v>
      </c>
      <c r="Z932" s="214" t="str">
        <f t="shared" si="659"/>
        <v>TIDAK SAMA</v>
      </c>
      <c r="AA932" s="214" t="str">
        <f t="shared" si="660"/>
        <v>TIDAK SAMA</v>
      </c>
      <c r="AB932" s="247" t="s">
        <v>6681</v>
      </c>
      <c r="AC932" s="246"/>
      <c r="AD932" s="249">
        <v>0.0</v>
      </c>
      <c r="AE932" s="281"/>
      <c r="AF932" s="214" t="str">
        <f t="shared" si="661"/>
        <v>TIDAK SAMA</v>
      </c>
      <c r="AG932" s="214" t="str">
        <f t="shared" si="662"/>
        <v>SAMA</v>
      </c>
      <c r="AH932" s="247" t="s">
        <v>6681</v>
      </c>
      <c r="AI932" s="246"/>
      <c r="AJ932" s="250">
        <v>0.0</v>
      </c>
      <c r="AK932" s="214" t="str">
        <f t="shared" si="663"/>
        <v>normal</v>
      </c>
    </row>
    <row r="933" ht="15.0" customHeight="1">
      <c r="A933" s="214"/>
      <c r="B933" s="246" t="s">
        <v>6642</v>
      </c>
      <c r="C933" s="246" t="s">
        <v>6643</v>
      </c>
      <c r="D933" s="246" t="s">
        <v>80</v>
      </c>
      <c r="E933" s="249">
        <v>0.0</v>
      </c>
      <c r="F933" s="262"/>
      <c r="G933" s="262"/>
      <c r="H933" s="262"/>
      <c r="I933" s="262"/>
      <c r="J933" s="251">
        <f t="shared" si="649"/>
        <v>0</v>
      </c>
      <c r="K933" s="252">
        <f t="shared" si="650"/>
        <v>0</v>
      </c>
      <c r="L933" s="214"/>
      <c r="M933" s="253"/>
      <c r="N933" s="254"/>
      <c r="O933" s="214"/>
      <c r="P933" s="227"/>
      <c r="Q933" s="255"/>
      <c r="R933" s="250">
        <v>0.0</v>
      </c>
      <c r="S933" s="262"/>
      <c r="T933" s="262"/>
      <c r="U933" s="262"/>
      <c r="V933" s="262"/>
      <c r="W933" s="250">
        <f t="shared" si="651"/>
        <v>0</v>
      </c>
      <c r="X933" s="250">
        <f t="shared" si="652"/>
        <v>0</v>
      </c>
      <c r="Y933" s="250">
        <f t="shared" si="653"/>
        <v>0</v>
      </c>
      <c r="Z933" s="214" t="str">
        <f t="shared" si="659"/>
        <v>TIDAK SAMA</v>
      </c>
      <c r="AA933" s="214" t="str">
        <f t="shared" si="660"/>
        <v>TIDAK SAMA</v>
      </c>
      <c r="AB933" s="247" t="s">
        <v>6682</v>
      </c>
      <c r="AC933" s="246"/>
      <c r="AD933" s="249">
        <v>0.0</v>
      </c>
      <c r="AE933" s="281"/>
      <c r="AF933" s="214" t="str">
        <f t="shared" si="661"/>
        <v>TIDAK SAMA</v>
      </c>
      <c r="AG933" s="214" t="str">
        <f t="shared" si="662"/>
        <v>SAMA</v>
      </c>
      <c r="AH933" s="247" t="s">
        <v>6682</v>
      </c>
      <c r="AI933" s="246"/>
      <c r="AJ933" s="250">
        <v>0.0</v>
      </c>
      <c r="AK933" s="214" t="str">
        <f t="shared" si="663"/>
        <v>normal</v>
      </c>
    </row>
    <row r="934" ht="15.0" customHeight="1">
      <c r="A934" s="214"/>
      <c r="B934" s="246" t="s">
        <v>6683</v>
      </c>
      <c r="C934" s="246"/>
      <c r="D934" s="246" t="s">
        <v>80</v>
      </c>
      <c r="E934" s="249">
        <v>0.0</v>
      </c>
      <c r="F934" s="262"/>
      <c r="G934" s="262"/>
      <c r="H934" s="262"/>
      <c r="I934" s="262"/>
      <c r="J934" s="251">
        <f t="shared" si="649"/>
        <v>0</v>
      </c>
      <c r="K934" s="252">
        <f t="shared" si="650"/>
        <v>0</v>
      </c>
      <c r="L934" s="214"/>
      <c r="M934" s="253"/>
      <c r="N934" s="254"/>
      <c r="O934" s="214"/>
      <c r="P934" s="227"/>
      <c r="Q934" s="255"/>
      <c r="R934" s="250">
        <v>0.0</v>
      </c>
      <c r="S934" s="262"/>
      <c r="T934" s="262"/>
      <c r="U934" s="262"/>
      <c r="V934" s="262"/>
      <c r="W934" s="250">
        <f t="shared" si="651"/>
        <v>0</v>
      </c>
      <c r="X934" s="250">
        <f t="shared" si="652"/>
        <v>0</v>
      </c>
      <c r="Y934" s="250">
        <f t="shared" si="653"/>
        <v>0</v>
      </c>
      <c r="Z934" s="214" t="str">
        <f t="shared" si="659"/>
        <v>TIDAK SAMA</v>
      </c>
      <c r="AA934" s="214" t="str">
        <f t="shared" si="660"/>
        <v>SAMA</v>
      </c>
      <c r="AB934" s="247" t="s">
        <v>6684</v>
      </c>
      <c r="AC934" s="246"/>
      <c r="AD934" s="249">
        <v>0.0</v>
      </c>
      <c r="AE934" s="281"/>
      <c r="AF934" s="214" t="str">
        <f t="shared" si="661"/>
        <v>TIDAK SAMA</v>
      </c>
      <c r="AG934" s="214" t="str">
        <f t="shared" si="662"/>
        <v>SAMA</v>
      </c>
      <c r="AH934" s="247" t="s">
        <v>6684</v>
      </c>
      <c r="AI934" s="246"/>
      <c r="AJ934" s="250">
        <v>0.0</v>
      </c>
      <c r="AK934" s="214" t="str">
        <f t="shared" si="663"/>
        <v>normal</v>
      </c>
    </row>
    <row r="935" ht="15.0" customHeight="1">
      <c r="A935" s="214"/>
      <c r="B935" s="246" t="s">
        <v>170</v>
      </c>
      <c r="C935" s="246" t="s">
        <v>171</v>
      </c>
      <c r="D935" s="246" t="s">
        <v>80</v>
      </c>
      <c r="E935" s="249">
        <v>0.0</v>
      </c>
      <c r="F935" s="262"/>
      <c r="G935" s="262"/>
      <c r="H935" s="262"/>
      <c r="I935" s="262"/>
      <c r="J935" s="251">
        <f t="shared" si="649"/>
        <v>0</v>
      </c>
      <c r="K935" s="252">
        <f t="shared" si="650"/>
        <v>0</v>
      </c>
      <c r="L935" s="214"/>
      <c r="M935" s="253"/>
      <c r="N935" s="254"/>
      <c r="O935" s="214"/>
      <c r="P935" s="227"/>
      <c r="Q935" s="255"/>
      <c r="R935" s="250">
        <v>0.0</v>
      </c>
      <c r="S935" s="262"/>
      <c r="T935" s="262"/>
      <c r="U935" s="262"/>
      <c r="V935" s="262"/>
      <c r="W935" s="250">
        <f t="shared" si="651"/>
        <v>0</v>
      </c>
      <c r="X935" s="250">
        <f t="shared" si="652"/>
        <v>0</v>
      </c>
      <c r="Y935" s="250">
        <f t="shared" si="653"/>
        <v>0</v>
      </c>
      <c r="Z935" s="214"/>
      <c r="AA935" s="214"/>
      <c r="AB935" s="247"/>
      <c r="AC935" s="246"/>
      <c r="AD935" s="249"/>
      <c r="AE935" s="281"/>
      <c r="AF935" s="214"/>
      <c r="AG935" s="214"/>
      <c r="AH935" s="247"/>
      <c r="AI935" s="246"/>
      <c r="AJ935" s="250"/>
      <c r="AK935" s="214"/>
    </row>
    <row r="936" ht="15.0" customHeight="1">
      <c r="A936" s="214"/>
      <c r="B936" s="246" t="s">
        <v>6685</v>
      </c>
      <c r="C936" s="246"/>
      <c r="D936" s="246" t="s">
        <v>80</v>
      </c>
      <c r="E936" s="249">
        <v>0.0</v>
      </c>
      <c r="F936" s="262"/>
      <c r="G936" s="262"/>
      <c r="H936" s="262"/>
      <c r="I936" s="262"/>
      <c r="J936" s="251">
        <f t="shared" si="649"/>
        <v>0</v>
      </c>
      <c r="K936" s="252">
        <f t="shared" si="650"/>
        <v>0</v>
      </c>
      <c r="L936" s="214"/>
      <c r="M936" s="253" t="s">
        <v>6685</v>
      </c>
      <c r="N936" s="254">
        <v>2.0</v>
      </c>
      <c r="O936" s="214" t="str">
        <f>IF(E936=N936,"Sama","Tidak Sama")</f>
        <v>Tidak Sama</v>
      </c>
      <c r="P936" s="227"/>
      <c r="Q936" s="255"/>
      <c r="R936" s="250">
        <v>0.0</v>
      </c>
      <c r="S936" s="262"/>
      <c r="T936" s="262"/>
      <c r="U936" s="262"/>
      <c r="V936" s="262"/>
      <c r="W936" s="250">
        <f t="shared" si="651"/>
        <v>0</v>
      </c>
      <c r="X936" s="250">
        <f t="shared" si="652"/>
        <v>0</v>
      </c>
      <c r="Y936" s="250">
        <f t="shared" si="653"/>
        <v>0</v>
      </c>
      <c r="Z936" s="214"/>
      <c r="AA936" s="214"/>
      <c r="AB936" s="247"/>
      <c r="AC936" s="246"/>
      <c r="AD936" s="249"/>
      <c r="AE936" s="281"/>
      <c r="AF936" s="214"/>
      <c r="AG936" s="214"/>
      <c r="AH936" s="247"/>
      <c r="AI936" s="246"/>
      <c r="AJ936" s="250"/>
      <c r="AK936" s="214"/>
    </row>
    <row r="937" ht="15.0" customHeight="1">
      <c r="A937" s="214"/>
      <c r="B937" s="246" t="s">
        <v>110</v>
      </c>
      <c r="C937" s="246"/>
      <c r="D937" s="246" t="s">
        <v>80</v>
      </c>
      <c r="E937" s="249">
        <v>0.0</v>
      </c>
      <c r="F937" s="262"/>
      <c r="G937" s="262"/>
      <c r="H937" s="262"/>
      <c r="I937" s="262"/>
      <c r="J937" s="251">
        <f t="shared" si="649"/>
        <v>0</v>
      </c>
      <c r="K937" s="252">
        <f t="shared" si="650"/>
        <v>0</v>
      </c>
      <c r="L937" s="214"/>
      <c r="M937" s="253"/>
      <c r="N937" s="254"/>
      <c r="O937" s="214"/>
      <c r="P937" s="227"/>
      <c r="Q937" s="255"/>
      <c r="R937" s="250">
        <v>0.0</v>
      </c>
      <c r="S937" s="262"/>
      <c r="T937" s="262"/>
      <c r="U937" s="262"/>
      <c r="V937" s="262"/>
      <c r="W937" s="250">
        <f t="shared" si="651"/>
        <v>0</v>
      </c>
      <c r="X937" s="250">
        <f t="shared" si="652"/>
        <v>0</v>
      </c>
      <c r="Y937" s="250">
        <f t="shared" si="653"/>
        <v>0</v>
      </c>
      <c r="Z937" s="214"/>
      <c r="AA937" s="214"/>
      <c r="AB937" s="247"/>
      <c r="AC937" s="246"/>
      <c r="AD937" s="249"/>
      <c r="AE937" s="281"/>
      <c r="AF937" s="214"/>
      <c r="AG937" s="214"/>
      <c r="AH937" s="247"/>
      <c r="AI937" s="246"/>
      <c r="AJ937" s="250"/>
      <c r="AK937" s="214"/>
    </row>
    <row r="938" ht="15.0" customHeight="1">
      <c r="A938" s="214"/>
      <c r="B938" s="246" t="s">
        <v>6686</v>
      </c>
      <c r="C938" s="246"/>
      <c r="D938" s="246" t="s">
        <v>6687</v>
      </c>
      <c r="E938" s="249">
        <v>0.0</v>
      </c>
      <c r="F938" s="249"/>
      <c r="G938" s="249"/>
      <c r="H938" s="249"/>
      <c r="I938" s="249"/>
      <c r="J938" s="251">
        <f t="shared" si="649"/>
        <v>0</v>
      </c>
      <c r="K938" s="252">
        <f t="shared" si="650"/>
        <v>0</v>
      </c>
      <c r="L938" s="214"/>
      <c r="M938" s="253" t="s">
        <v>6686</v>
      </c>
      <c r="N938" s="254">
        <v>2.5</v>
      </c>
      <c r="O938" s="214" t="str">
        <f t="shared" ref="O938:O941" si="665">IF(E938=N938,"Sama","Tidak Sama")</f>
        <v>Tidak Sama</v>
      </c>
      <c r="P938" s="227"/>
      <c r="Q938" s="255"/>
      <c r="R938" s="250">
        <v>0.0</v>
      </c>
      <c r="S938" s="249"/>
      <c r="T938" s="249"/>
      <c r="U938" s="249"/>
      <c r="V938" s="249"/>
      <c r="W938" s="250">
        <f t="shared" si="651"/>
        <v>0</v>
      </c>
      <c r="X938" s="250">
        <f t="shared" si="652"/>
        <v>0</v>
      </c>
      <c r="Y938" s="250">
        <f t="shared" si="653"/>
        <v>0</v>
      </c>
      <c r="Z938" s="214"/>
      <c r="AA938" s="214"/>
      <c r="AB938" s="247"/>
      <c r="AC938" s="246"/>
      <c r="AD938" s="249"/>
      <c r="AE938" s="281"/>
      <c r="AF938" s="214"/>
      <c r="AG938" s="214"/>
      <c r="AH938" s="247"/>
      <c r="AI938" s="246"/>
      <c r="AJ938" s="250"/>
      <c r="AK938" s="214"/>
    </row>
    <row r="939" ht="15.0" customHeight="1">
      <c r="A939" s="214"/>
      <c r="B939" s="246" t="s">
        <v>6688</v>
      </c>
      <c r="C939" s="246"/>
      <c r="D939" s="246" t="s">
        <v>101</v>
      </c>
      <c r="E939" s="249">
        <v>0.0</v>
      </c>
      <c r="F939" s="262"/>
      <c r="G939" s="262"/>
      <c r="H939" s="262"/>
      <c r="I939" s="262"/>
      <c r="J939" s="251">
        <f t="shared" si="649"/>
        <v>0</v>
      </c>
      <c r="K939" s="252">
        <f t="shared" si="650"/>
        <v>0</v>
      </c>
      <c r="L939" s="214"/>
      <c r="M939" s="253" t="s">
        <v>6688</v>
      </c>
      <c r="N939" s="254">
        <v>1.0</v>
      </c>
      <c r="O939" s="214" t="str">
        <f t="shared" si="665"/>
        <v>Tidak Sama</v>
      </c>
      <c r="P939" s="227"/>
      <c r="Q939" s="255"/>
      <c r="R939" s="250">
        <v>0.0</v>
      </c>
      <c r="S939" s="262"/>
      <c r="T939" s="262"/>
      <c r="U939" s="262"/>
      <c r="V939" s="262"/>
      <c r="W939" s="250">
        <f t="shared" si="651"/>
        <v>0</v>
      </c>
      <c r="X939" s="250">
        <f t="shared" si="652"/>
        <v>0</v>
      </c>
      <c r="Y939" s="250">
        <f t="shared" si="653"/>
        <v>0</v>
      </c>
      <c r="Z939" s="214"/>
      <c r="AA939" s="214"/>
      <c r="AB939" s="247"/>
      <c r="AC939" s="246"/>
      <c r="AD939" s="249"/>
      <c r="AE939" s="281"/>
      <c r="AF939" s="214"/>
      <c r="AG939" s="214"/>
      <c r="AH939" s="247"/>
      <c r="AI939" s="246"/>
      <c r="AJ939" s="250"/>
      <c r="AK939" s="214"/>
    </row>
    <row r="940" ht="15.0" customHeight="1">
      <c r="A940" s="214"/>
      <c r="B940" s="246" t="s">
        <v>6689</v>
      </c>
      <c r="C940" s="246" t="s">
        <v>6690</v>
      </c>
      <c r="D940" s="248" t="s">
        <v>101</v>
      </c>
      <c r="E940" s="249">
        <v>0.0</v>
      </c>
      <c r="F940" s="249"/>
      <c r="G940" s="249"/>
      <c r="H940" s="249"/>
      <c r="I940" s="249"/>
      <c r="J940" s="251">
        <f t="shared" si="649"/>
        <v>0</v>
      </c>
      <c r="K940" s="252">
        <f t="shared" si="650"/>
        <v>0</v>
      </c>
      <c r="L940" s="214"/>
      <c r="M940" s="253" t="s">
        <v>6689</v>
      </c>
      <c r="N940" s="254">
        <v>1.0</v>
      </c>
      <c r="O940" s="214" t="str">
        <f t="shared" si="665"/>
        <v>Tidak Sama</v>
      </c>
      <c r="P940" s="227"/>
      <c r="Q940" s="255"/>
      <c r="R940" s="250">
        <v>0.0</v>
      </c>
      <c r="S940" s="249"/>
      <c r="T940" s="249"/>
      <c r="U940" s="249"/>
      <c r="V940" s="249"/>
      <c r="W940" s="250">
        <f t="shared" si="651"/>
        <v>0</v>
      </c>
      <c r="X940" s="250">
        <f t="shared" si="652"/>
        <v>0</v>
      </c>
      <c r="Y940" s="250">
        <f t="shared" si="653"/>
        <v>0</v>
      </c>
      <c r="Z940" s="214"/>
      <c r="AA940" s="214"/>
      <c r="AB940" s="247"/>
      <c r="AC940" s="246"/>
      <c r="AD940" s="249"/>
      <c r="AE940" s="281"/>
      <c r="AF940" s="214"/>
      <c r="AG940" s="214"/>
      <c r="AH940" s="247"/>
      <c r="AI940" s="246"/>
      <c r="AJ940" s="250"/>
      <c r="AK940" s="214"/>
    </row>
    <row r="941" ht="15.0" customHeight="1">
      <c r="A941" s="214"/>
      <c r="B941" s="246" t="s">
        <v>6691</v>
      </c>
      <c r="C941" s="246" t="s">
        <v>6692</v>
      </c>
      <c r="D941" s="248" t="s">
        <v>3367</v>
      </c>
      <c r="E941" s="257">
        <v>15.0</v>
      </c>
      <c r="F941" s="257"/>
      <c r="G941" s="249"/>
      <c r="H941" s="249"/>
      <c r="I941" s="257"/>
      <c r="J941" s="251">
        <f t="shared" si="649"/>
        <v>0</v>
      </c>
      <c r="K941" s="252">
        <f t="shared" si="650"/>
        <v>15</v>
      </c>
      <c r="L941" s="214"/>
      <c r="M941" s="253" t="s">
        <v>6691</v>
      </c>
      <c r="N941" s="254">
        <v>2.0</v>
      </c>
      <c r="O941" s="214" t="str">
        <f t="shared" si="665"/>
        <v>Tidak Sama</v>
      </c>
      <c r="P941" s="227"/>
      <c r="Q941" s="255"/>
      <c r="R941" s="258">
        <v>12.0</v>
      </c>
      <c r="S941" s="257"/>
      <c r="T941" s="257"/>
      <c r="U941" s="257"/>
      <c r="V941" s="257"/>
      <c r="W941" s="250">
        <f t="shared" si="651"/>
        <v>0</v>
      </c>
      <c r="X941" s="250">
        <f t="shared" si="652"/>
        <v>12</v>
      </c>
      <c r="Y941" s="250">
        <f t="shared" si="653"/>
        <v>3</v>
      </c>
      <c r="Z941" s="214"/>
      <c r="AA941" s="214"/>
      <c r="AB941" s="247"/>
      <c r="AC941" s="246"/>
      <c r="AD941" s="249"/>
      <c r="AE941" s="281"/>
      <c r="AF941" s="214"/>
      <c r="AG941" s="214"/>
      <c r="AH941" s="247"/>
      <c r="AI941" s="246"/>
      <c r="AJ941" s="250"/>
      <c r="AK941" s="214"/>
    </row>
    <row r="942" ht="15.0" customHeight="1">
      <c r="A942" s="214"/>
      <c r="B942" s="246" t="s">
        <v>6693</v>
      </c>
      <c r="C942" s="246"/>
      <c r="D942" s="248" t="s">
        <v>982</v>
      </c>
      <c r="E942" s="257">
        <v>15.0</v>
      </c>
      <c r="F942" s="257"/>
      <c r="G942" s="249"/>
      <c r="H942" s="249"/>
      <c r="I942" s="249"/>
      <c r="J942" s="251">
        <f t="shared" si="649"/>
        <v>0</v>
      </c>
      <c r="K942" s="252">
        <f t="shared" si="650"/>
        <v>15</v>
      </c>
      <c r="L942" s="214"/>
      <c r="M942" s="253"/>
      <c r="N942" s="254"/>
      <c r="O942" s="214"/>
      <c r="P942" s="227"/>
      <c r="Q942" s="255"/>
      <c r="R942" s="258">
        <v>8.0</v>
      </c>
      <c r="S942" s="249"/>
      <c r="T942" s="257"/>
      <c r="U942" s="257"/>
      <c r="V942" s="257"/>
      <c r="W942" s="250">
        <f t="shared" si="651"/>
        <v>0</v>
      </c>
      <c r="X942" s="250">
        <f t="shared" si="652"/>
        <v>8</v>
      </c>
      <c r="Y942" s="250">
        <f t="shared" si="653"/>
        <v>7</v>
      </c>
      <c r="Z942" s="214"/>
      <c r="AA942" s="214"/>
      <c r="AB942" s="247"/>
      <c r="AC942" s="246"/>
      <c r="AD942" s="249"/>
      <c r="AE942" s="281"/>
      <c r="AF942" s="214"/>
      <c r="AG942" s="214"/>
      <c r="AH942" s="247"/>
      <c r="AI942" s="246"/>
      <c r="AJ942" s="250"/>
      <c r="AK942" s="214"/>
    </row>
    <row r="943" ht="15.0" customHeight="1">
      <c r="A943" s="214"/>
      <c r="B943" s="265" t="s">
        <v>6694</v>
      </c>
      <c r="C943" s="246"/>
      <c r="D943" s="246" t="s">
        <v>3367</v>
      </c>
      <c r="E943" s="257">
        <v>16.0</v>
      </c>
      <c r="F943" s="257"/>
      <c r="G943" s="257"/>
      <c r="H943" s="257">
        <v>5.0</v>
      </c>
      <c r="I943" s="257"/>
      <c r="J943" s="251">
        <f t="shared" si="649"/>
        <v>5</v>
      </c>
      <c r="K943" s="252">
        <f t="shared" si="650"/>
        <v>21</v>
      </c>
      <c r="L943" s="214"/>
      <c r="M943" s="253" t="s">
        <v>6695</v>
      </c>
      <c r="N943" s="254">
        <v>10.0</v>
      </c>
      <c r="O943" s="214" t="str">
        <f t="shared" ref="O943:O948" si="666">IF(E943=N943,"Sama","Tidak Sama")</f>
        <v>Tidak Sama</v>
      </c>
      <c r="P943" s="227"/>
      <c r="Q943" s="255"/>
      <c r="R943" s="258">
        <v>16.0</v>
      </c>
      <c r="S943" s="257"/>
      <c r="T943" s="257"/>
      <c r="U943" s="257">
        <v>2.0</v>
      </c>
      <c r="V943" s="257">
        <v>2.0</v>
      </c>
      <c r="W943" s="250">
        <f t="shared" si="651"/>
        <v>4</v>
      </c>
      <c r="X943" s="250">
        <f t="shared" si="652"/>
        <v>20</v>
      </c>
      <c r="Y943" s="258">
        <v>1.0</v>
      </c>
      <c r="Z943" s="214"/>
      <c r="AA943" s="214"/>
      <c r="AB943" s="247"/>
      <c r="AC943" s="246"/>
      <c r="AD943" s="249"/>
      <c r="AE943" s="281"/>
      <c r="AF943" s="214"/>
      <c r="AG943" s="214"/>
      <c r="AH943" s="247"/>
      <c r="AI943" s="246"/>
      <c r="AJ943" s="250"/>
      <c r="AK943" s="214"/>
    </row>
    <row r="944" ht="15.0" customHeight="1">
      <c r="A944" s="214"/>
      <c r="B944" s="246" t="s">
        <v>6696</v>
      </c>
      <c r="C944" s="246"/>
      <c r="D944" s="248" t="s">
        <v>226</v>
      </c>
      <c r="E944" s="257">
        <v>5.0</v>
      </c>
      <c r="F944" s="257"/>
      <c r="G944" s="249"/>
      <c r="H944" s="249"/>
      <c r="I944" s="249"/>
      <c r="J944" s="251">
        <f t="shared" si="649"/>
        <v>0</v>
      </c>
      <c r="K944" s="252">
        <f t="shared" si="650"/>
        <v>5</v>
      </c>
      <c r="L944" s="214"/>
      <c r="M944" s="253" t="s">
        <v>6689</v>
      </c>
      <c r="N944" s="254">
        <v>1.0</v>
      </c>
      <c r="O944" s="214" t="str">
        <f t="shared" si="666"/>
        <v>Tidak Sama</v>
      </c>
      <c r="P944" s="227"/>
      <c r="Q944" s="255"/>
      <c r="R944" s="258">
        <v>1.0</v>
      </c>
      <c r="S944" s="249"/>
      <c r="T944" s="257"/>
      <c r="U944" s="249"/>
      <c r="V944" s="249"/>
      <c r="W944" s="250">
        <f t="shared" si="651"/>
        <v>0</v>
      </c>
      <c r="X944" s="250">
        <f t="shared" si="652"/>
        <v>1</v>
      </c>
      <c r="Y944" s="250">
        <f t="shared" ref="Y944:Y1014" si="667">K944-X944</f>
        <v>4</v>
      </c>
      <c r="Z944" s="214"/>
      <c r="AA944" s="214"/>
      <c r="AB944" s="247"/>
      <c r="AC944" s="246"/>
      <c r="AD944" s="249"/>
      <c r="AE944" s="281"/>
      <c r="AF944" s="214"/>
      <c r="AG944" s="214"/>
      <c r="AH944" s="247"/>
      <c r="AI944" s="246"/>
      <c r="AJ944" s="250"/>
      <c r="AK944" s="214"/>
    </row>
    <row r="945" ht="15.0" customHeight="1">
      <c r="A945" s="214"/>
      <c r="B945" s="247" t="s">
        <v>6697</v>
      </c>
      <c r="C945" s="246" t="s">
        <v>6698</v>
      </c>
      <c r="D945" s="246" t="s">
        <v>3367</v>
      </c>
      <c r="E945" s="249">
        <v>0.0</v>
      </c>
      <c r="F945" s="249"/>
      <c r="G945" s="249"/>
      <c r="H945" s="249"/>
      <c r="I945" s="249"/>
      <c r="J945" s="251">
        <f t="shared" si="649"/>
        <v>0</v>
      </c>
      <c r="K945" s="252">
        <f t="shared" si="650"/>
        <v>0</v>
      </c>
      <c r="L945" s="214"/>
      <c r="M945" s="263" t="s">
        <v>6697</v>
      </c>
      <c r="N945" s="254">
        <v>3.0</v>
      </c>
      <c r="O945" s="214" t="str">
        <f t="shared" si="666"/>
        <v>Tidak Sama</v>
      </c>
      <c r="P945" s="227"/>
      <c r="Q945" s="255"/>
      <c r="R945" s="250">
        <v>0.0</v>
      </c>
      <c r="S945" s="249"/>
      <c r="T945" s="249"/>
      <c r="U945" s="249"/>
      <c r="V945" s="249"/>
      <c r="W945" s="250">
        <f t="shared" si="651"/>
        <v>0</v>
      </c>
      <c r="X945" s="250">
        <f t="shared" si="652"/>
        <v>0</v>
      </c>
      <c r="Y945" s="250">
        <f t="shared" si="667"/>
        <v>0</v>
      </c>
      <c r="Z945" s="214"/>
      <c r="AA945" s="214"/>
      <c r="AB945" s="247"/>
      <c r="AC945" s="246"/>
      <c r="AD945" s="249"/>
      <c r="AE945" s="281"/>
      <c r="AF945" s="214"/>
      <c r="AG945" s="214"/>
      <c r="AH945" s="247"/>
      <c r="AI945" s="246"/>
      <c r="AJ945" s="250"/>
      <c r="AK945" s="214"/>
    </row>
    <row r="946" ht="15.0" customHeight="1">
      <c r="A946" s="214"/>
      <c r="B946" s="246" t="s">
        <v>6699</v>
      </c>
      <c r="C946" s="246"/>
      <c r="D946" s="246" t="s">
        <v>80</v>
      </c>
      <c r="E946" s="249">
        <v>0.0</v>
      </c>
      <c r="F946" s="262"/>
      <c r="G946" s="262"/>
      <c r="H946" s="262"/>
      <c r="I946" s="262"/>
      <c r="J946" s="251">
        <f t="shared" si="649"/>
        <v>0</v>
      </c>
      <c r="K946" s="252">
        <f t="shared" si="650"/>
        <v>0</v>
      </c>
      <c r="L946" s="214"/>
      <c r="M946" s="253" t="s">
        <v>6699</v>
      </c>
      <c r="N946" s="254">
        <v>1.0</v>
      </c>
      <c r="O946" s="214" t="str">
        <f t="shared" si="666"/>
        <v>Tidak Sama</v>
      </c>
      <c r="P946" s="227"/>
      <c r="Q946" s="255"/>
      <c r="R946" s="250">
        <v>0.0</v>
      </c>
      <c r="S946" s="262"/>
      <c r="T946" s="262"/>
      <c r="U946" s="262"/>
      <c r="V946" s="262"/>
      <c r="W946" s="250">
        <f t="shared" si="651"/>
        <v>0</v>
      </c>
      <c r="X946" s="250">
        <f t="shared" si="652"/>
        <v>0</v>
      </c>
      <c r="Y946" s="250">
        <f t="shared" si="667"/>
        <v>0</v>
      </c>
      <c r="Z946" s="214"/>
      <c r="AA946" s="214"/>
      <c r="AB946" s="247"/>
      <c r="AC946" s="246"/>
      <c r="AD946" s="249"/>
      <c r="AE946" s="281"/>
      <c r="AF946" s="214"/>
      <c r="AG946" s="214"/>
      <c r="AH946" s="247"/>
      <c r="AI946" s="246"/>
      <c r="AJ946" s="250"/>
      <c r="AK946" s="214"/>
    </row>
    <row r="947" ht="15.0" customHeight="1">
      <c r="A947" s="214"/>
      <c r="B947" s="246" t="s">
        <v>6700</v>
      </c>
      <c r="C947" s="246"/>
      <c r="D947" s="246" t="s">
        <v>80</v>
      </c>
      <c r="E947" s="249">
        <v>0.0</v>
      </c>
      <c r="F947" s="262"/>
      <c r="G947" s="262"/>
      <c r="H947" s="262"/>
      <c r="I947" s="262"/>
      <c r="J947" s="251">
        <f t="shared" si="649"/>
        <v>0</v>
      </c>
      <c r="K947" s="252">
        <f t="shared" si="650"/>
        <v>0</v>
      </c>
      <c r="L947" s="214"/>
      <c r="M947" s="253" t="s">
        <v>6700</v>
      </c>
      <c r="N947" s="254">
        <v>5.0</v>
      </c>
      <c r="O947" s="214" t="str">
        <f t="shared" si="666"/>
        <v>Tidak Sama</v>
      </c>
      <c r="P947" s="227"/>
      <c r="Q947" s="255"/>
      <c r="R947" s="250">
        <v>0.0</v>
      </c>
      <c r="S947" s="262"/>
      <c r="T947" s="262"/>
      <c r="U947" s="262"/>
      <c r="V947" s="262"/>
      <c r="W947" s="250">
        <f t="shared" si="651"/>
        <v>0</v>
      </c>
      <c r="X947" s="250">
        <f t="shared" si="652"/>
        <v>0</v>
      </c>
      <c r="Y947" s="250">
        <f t="shared" si="667"/>
        <v>0</v>
      </c>
      <c r="Z947" s="214"/>
      <c r="AA947" s="214"/>
      <c r="AB947" s="247"/>
      <c r="AC947" s="246"/>
      <c r="AD947" s="249"/>
      <c r="AE947" s="281"/>
      <c r="AF947" s="214"/>
      <c r="AG947" s="214"/>
      <c r="AH947" s="247"/>
      <c r="AI947" s="246"/>
      <c r="AJ947" s="250"/>
      <c r="AK947" s="214"/>
    </row>
    <row r="948" ht="15.0" customHeight="1">
      <c r="A948" s="214"/>
      <c r="B948" s="246" t="s">
        <v>6701</v>
      </c>
      <c r="C948" s="246"/>
      <c r="D948" s="246" t="s">
        <v>80</v>
      </c>
      <c r="E948" s="249">
        <v>0.0</v>
      </c>
      <c r="F948" s="262"/>
      <c r="G948" s="262"/>
      <c r="H948" s="262"/>
      <c r="I948" s="262"/>
      <c r="J948" s="251">
        <f t="shared" si="649"/>
        <v>0</v>
      </c>
      <c r="K948" s="252">
        <f t="shared" si="650"/>
        <v>0</v>
      </c>
      <c r="L948" s="214"/>
      <c r="M948" s="253" t="s">
        <v>6701</v>
      </c>
      <c r="N948" s="254">
        <v>1.0</v>
      </c>
      <c r="O948" s="214" t="str">
        <f t="shared" si="666"/>
        <v>Tidak Sama</v>
      </c>
      <c r="P948" s="227"/>
      <c r="Q948" s="255"/>
      <c r="R948" s="250">
        <v>0.0</v>
      </c>
      <c r="S948" s="262"/>
      <c r="T948" s="262"/>
      <c r="U948" s="262"/>
      <c r="V948" s="262"/>
      <c r="W948" s="250">
        <f t="shared" si="651"/>
        <v>0</v>
      </c>
      <c r="X948" s="250">
        <f t="shared" si="652"/>
        <v>0</v>
      </c>
      <c r="Y948" s="250">
        <f t="shared" si="667"/>
        <v>0</v>
      </c>
      <c r="Z948" s="214"/>
      <c r="AA948" s="214"/>
      <c r="AB948" s="247"/>
      <c r="AC948" s="246"/>
      <c r="AD948" s="249"/>
      <c r="AE948" s="281"/>
      <c r="AF948" s="214"/>
      <c r="AG948" s="214"/>
      <c r="AH948" s="247"/>
      <c r="AI948" s="246"/>
      <c r="AJ948" s="250"/>
      <c r="AK948" s="214"/>
    </row>
    <row r="949" ht="15.0" customHeight="1">
      <c r="A949" s="214"/>
      <c r="B949" s="247" t="s">
        <v>6702</v>
      </c>
      <c r="C949" s="247"/>
      <c r="D949" s="247" t="s">
        <v>80</v>
      </c>
      <c r="E949" s="249">
        <v>0.0</v>
      </c>
      <c r="F949" s="249"/>
      <c r="G949" s="249"/>
      <c r="H949" s="249"/>
      <c r="I949" s="249"/>
      <c r="J949" s="251">
        <f t="shared" si="649"/>
        <v>0</v>
      </c>
      <c r="K949" s="252">
        <f t="shared" si="650"/>
        <v>0</v>
      </c>
      <c r="L949" s="214"/>
      <c r="M949" s="263"/>
      <c r="N949" s="254"/>
      <c r="O949" s="214"/>
      <c r="P949" s="227"/>
      <c r="Q949" s="255"/>
      <c r="R949" s="250">
        <v>0.0</v>
      </c>
      <c r="S949" s="249"/>
      <c r="T949" s="249"/>
      <c r="U949" s="249"/>
      <c r="V949" s="249"/>
      <c r="W949" s="250">
        <f t="shared" si="651"/>
        <v>0</v>
      </c>
      <c r="X949" s="250">
        <f t="shared" si="652"/>
        <v>0</v>
      </c>
      <c r="Y949" s="250">
        <f t="shared" si="667"/>
        <v>0</v>
      </c>
      <c r="Z949" s="214"/>
      <c r="AA949" s="214"/>
      <c r="AB949" s="247"/>
      <c r="AC949" s="246"/>
      <c r="AD949" s="249"/>
      <c r="AE949" s="281"/>
      <c r="AF949" s="214"/>
      <c r="AG949" s="214"/>
      <c r="AH949" s="247"/>
      <c r="AI949" s="246"/>
      <c r="AJ949" s="250"/>
      <c r="AK949" s="214"/>
    </row>
    <row r="950" ht="15.0" customHeight="1">
      <c r="A950" s="214"/>
      <c r="B950" s="246" t="s">
        <v>6653</v>
      </c>
      <c r="C950" s="246" t="s">
        <v>6654</v>
      </c>
      <c r="D950" s="248" t="s">
        <v>96</v>
      </c>
      <c r="E950" s="249">
        <v>0.0</v>
      </c>
      <c r="F950" s="249"/>
      <c r="G950" s="249"/>
      <c r="H950" s="249"/>
      <c r="I950" s="249"/>
      <c r="J950" s="251">
        <f t="shared" si="649"/>
        <v>0</v>
      </c>
      <c r="K950" s="252">
        <f t="shared" si="650"/>
        <v>0</v>
      </c>
      <c r="L950" s="214"/>
      <c r="M950" s="253" t="s">
        <v>6653</v>
      </c>
      <c r="N950" s="254">
        <v>1.0</v>
      </c>
      <c r="O950" s="214" t="str">
        <f t="shared" ref="O950:O951" si="668">IF(E950=N950,"Sama","Tidak Sama")</f>
        <v>Tidak Sama</v>
      </c>
      <c r="P950" s="227"/>
      <c r="Q950" s="255"/>
      <c r="R950" s="250">
        <v>0.0</v>
      </c>
      <c r="S950" s="249"/>
      <c r="T950" s="249"/>
      <c r="U950" s="249"/>
      <c r="V950" s="249"/>
      <c r="W950" s="250">
        <f t="shared" si="651"/>
        <v>0</v>
      </c>
      <c r="X950" s="250">
        <f t="shared" si="652"/>
        <v>0</v>
      </c>
      <c r="Y950" s="250">
        <f t="shared" si="667"/>
        <v>0</v>
      </c>
      <c r="Z950" s="214"/>
      <c r="AA950" s="214"/>
      <c r="AB950" s="247"/>
      <c r="AC950" s="246"/>
      <c r="AD950" s="249"/>
      <c r="AE950" s="281"/>
      <c r="AF950" s="214"/>
      <c r="AG950" s="214"/>
      <c r="AH950" s="247"/>
      <c r="AI950" s="246"/>
      <c r="AJ950" s="250"/>
      <c r="AK950" s="214"/>
    </row>
    <row r="951" ht="15.0" customHeight="1">
      <c r="A951" s="214"/>
      <c r="B951" s="247" t="s">
        <v>6656</v>
      </c>
      <c r="C951" s="247" t="s">
        <v>6657</v>
      </c>
      <c r="D951" s="247" t="s">
        <v>101</v>
      </c>
      <c r="E951" s="249">
        <v>0.0</v>
      </c>
      <c r="F951" s="249"/>
      <c r="G951" s="249"/>
      <c r="H951" s="249"/>
      <c r="I951" s="249"/>
      <c r="J951" s="251">
        <f t="shared" si="649"/>
        <v>0</v>
      </c>
      <c r="K951" s="252">
        <f t="shared" si="650"/>
        <v>0</v>
      </c>
      <c r="L951" s="214"/>
      <c r="M951" s="263" t="s">
        <v>6656</v>
      </c>
      <c r="N951" s="254">
        <v>1.0</v>
      </c>
      <c r="O951" s="214" t="str">
        <f t="shared" si="668"/>
        <v>Tidak Sama</v>
      </c>
      <c r="P951" s="227"/>
      <c r="Q951" s="255"/>
      <c r="R951" s="250">
        <v>0.0</v>
      </c>
      <c r="S951" s="249"/>
      <c r="T951" s="249"/>
      <c r="U951" s="249"/>
      <c r="V951" s="249"/>
      <c r="W951" s="250">
        <f t="shared" si="651"/>
        <v>0</v>
      </c>
      <c r="X951" s="250">
        <f t="shared" si="652"/>
        <v>0</v>
      </c>
      <c r="Y951" s="250">
        <f t="shared" si="667"/>
        <v>0</v>
      </c>
      <c r="Z951" s="214"/>
      <c r="AA951" s="214"/>
      <c r="AB951" s="247"/>
      <c r="AC951" s="246"/>
      <c r="AD951" s="249"/>
      <c r="AE951" s="281"/>
      <c r="AF951" s="214"/>
      <c r="AG951" s="214"/>
      <c r="AH951" s="247"/>
      <c r="AI951" s="246"/>
      <c r="AJ951" s="250"/>
      <c r="AK951" s="214"/>
    </row>
    <row r="952" ht="15.0" customHeight="1">
      <c r="A952" s="214"/>
      <c r="B952" s="247" t="s">
        <v>6703</v>
      </c>
      <c r="C952" s="246"/>
      <c r="D952" s="246" t="s">
        <v>3362</v>
      </c>
      <c r="E952" s="249">
        <v>0.0</v>
      </c>
      <c r="F952" s="249"/>
      <c r="G952" s="249"/>
      <c r="H952" s="249"/>
      <c r="I952" s="249"/>
      <c r="J952" s="251">
        <f t="shared" si="649"/>
        <v>0</v>
      </c>
      <c r="K952" s="252">
        <f t="shared" si="650"/>
        <v>0</v>
      </c>
      <c r="L952" s="214"/>
      <c r="M952" s="253"/>
      <c r="N952" s="254"/>
      <c r="O952" s="214"/>
      <c r="P952" s="227"/>
      <c r="Q952" s="255"/>
      <c r="R952" s="250">
        <v>0.0</v>
      </c>
      <c r="S952" s="249"/>
      <c r="T952" s="249"/>
      <c r="U952" s="249"/>
      <c r="V952" s="249"/>
      <c r="W952" s="250">
        <f t="shared" si="651"/>
        <v>0</v>
      </c>
      <c r="X952" s="250">
        <f t="shared" si="652"/>
        <v>0</v>
      </c>
      <c r="Y952" s="250">
        <f t="shared" si="667"/>
        <v>0</v>
      </c>
      <c r="Z952" s="214"/>
      <c r="AA952" s="214"/>
      <c r="AB952" s="247"/>
      <c r="AC952" s="246"/>
      <c r="AD952" s="249"/>
      <c r="AE952" s="281"/>
      <c r="AF952" s="214"/>
      <c r="AG952" s="214"/>
      <c r="AH952" s="247"/>
      <c r="AI952" s="246"/>
      <c r="AJ952" s="250"/>
      <c r="AK952" s="214"/>
    </row>
    <row r="953" ht="15.0" customHeight="1">
      <c r="A953" s="214"/>
      <c r="B953" s="247" t="s">
        <v>6704</v>
      </c>
      <c r="C953" s="246"/>
      <c r="D953" s="246" t="s">
        <v>3362</v>
      </c>
      <c r="E953" s="249">
        <v>0.0</v>
      </c>
      <c r="F953" s="249"/>
      <c r="G953" s="249"/>
      <c r="H953" s="249"/>
      <c r="I953" s="249"/>
      <c r="J953" s="251">
        <f t="shared" si="649"/>
        <v>0</v>
      </c>
      <c r="K953" s="252">
        <f t="shared" si="650"/>
        <v>0</v>
      </c>
      <c r="L953" s="214"/>
      <c r="M953" s="263"/>
      <c r="N953" s="254"/>
      <c r="O953" s="214"/>
      <c r="P953" s="227"/>
      <c r="Q953" s="255"/>
      <c r="R953" s="250">
        <v>0.0</v>
      </c>
      <c r="S953" s="249"/>
      <c r="T953" s="249"/>
      <c r="U953" s="249"/>
      <c r="V953" s="249"/>
      <c r="W953" s="250">
        <f t="shared" si="651"/>
        <v>0</v>
      </c>
      <c r="X953" s="250">
        <f t="shared" si="652"/>
        <v>0</v>
      </c>
      <c r="Y953" s="250">
        <f t="shared" si="667"/>
        <v>0</v>
      </c>
      <c r="Z953" s="214"/>
      <c r="AA953" s="214"/>
      <c r="AB953" s="247"/>
      <c r="AC953" s="246"/>
      <c r="AD953" s="249"/>
      <c r="AE953" s="281"/>
      <c r="AF953" s="214"/>
      <c r="AG953" s="214"/>
      <c r="AH953" s="247"/>
      <c r="AI953" s="246"/>
      <c r="AJ953" s="250"/>
      <c r="AK953" s="214"/>
    </row>
    <row r="954" ht="15.0" customHeight="1">
      <c r="A954" s="214"/>
      <c r="B954" s="247" t="s">
        <v>6705</v>
      </c>
      <c r="C954" s="246"/>
      <c r="D954" s="246" t="s">
        <v>3362</v>
      </c>
      <c r="E954" s="249">
        <v>0.0</v>
      </c>
      <c r="F954" s="249"/>
      <c r="G954" s="249"/>
      <c r="H954" s="249"/>
      <c r="I954" s="249"/>
      <c r="J954" s="251">
        <f t="shared" si="649"/>
        <v>0</v>
      </c>
      <c r="K954" s="252">
        <f t="shared" si="650"/>
        <v>0</v>
      </c>
      <c r="L954" s="214"/>
      <c r="M954" s="263"/>
      <c r="N954" s="254"/>
      <c r="O954" s="214"/>
      <c r="P954" s="227"/>
      <c r="Q954" s="255"/>
      <c r="R954" s="250">
        <v>0.0</v>
      </c>
      <c r="S954" s="249"/>
      <c r="T954" s="249"/>
      <c r="U954" s="249"/>
      <c r="V954" s="249"/>
      <c r="W954" s="250">
        <f t="shared" si="651"/>
        <v>0</v>
      </c>
      <c r="X954" s="250">
        <f t="shared" si="652"/>
        <v>0</v>
      </c>
      <c r="Y954" s="250">
        <f t="shared" si="667"/>
        <v>0</v>
      </c>
      <c r="Z954" s="214"/>
      <c r="AA954" s="214"/>
      <c r="AB954" s="247"/>
      <c r="AC954" s="246"/>
      <c r="AD954" s="249"/>
      <c r="AE954" s="281"/>
      <c r="AF954" s="214"/>
      <c r="AG954" s="214"/>
      <c r="AH954" s="247"/>
      <c r="AI954" s="246"/>
      <c r="AJ954" s="250"/>
      <c r="AK954" s="214"/>
    </row>
    <row r="955" ht="15.0" customHeight="1">
      <c r="A955" s="214"/>
      <c r="B955" s="247" t="s">
        <v>6706</v>
      </c>
      <c r="C955" s="246"/>
      <c r="D955" s="246" t="s">
        <v>3362</v>
      </c>
      <c r="E955" s="249">
        <v>0.0</v>
      </c>
      <c r="F955" s="249"/>
      <c r="G955" s="249"/>
      <c r="H955" s="249"/>
      <c r="I955" s="249"/>
      <c r="J955" s="251">
        <f t="shared" si="649"/>
        <v>0</v>
      </c>
      <c r="K955" s="252">
        <f t="shared" si="650"/>
        <v>0</v>
      </c>
      <c r="L955" s="214"/>
      <c r="M955" s="253"/>
      <c r="N955" s="254"/>
      <c r="O955" s="214"/>
      <c r="P955" s="227"/>
      <c r="Q955" s="255"/>
      <c r="R955" s="250">
        <v>0.0</v>
      </c>
      <c r="S955" s="249"/>
      <c r="T955" s="249"/>
      <c r="U955" s="249"/>
      <c r="V955" s="249"/>
      <c r="W955" s="250">
        <f t="shared" si="651"/>
        <v>0</v>
      </c>
      <c r="X955" s="250">
        <f t="shared" si="652"/>
        <v>0</v>
      </c>
      <c r="Y955" s="250">
        <f t="shared" si="667"/>
        <v>0</v>
      </c>
      <c r="Z955" s="214"/>
      <c r="AA955" s="214"/>
      <c r="AB955" s="247"/>
      <c r="AC955" s="246"/>
      <c r="AD955" s="249"/>
      <c r="AE955" s="281"/>
      <c r="AF955" s="214"/>
      <c r="AG955" s="214"/>
      <c r="AH955" s="247"/>
      <c r="AI955" s="246"/>
      <c r="AJ955" s="250"/>
      <c r="AK955" s="214"/>
    </row>
    <row r="956" ht="15.0" customHeight="1">
      <c r="A956" s="214"/>
      <c r="B956" s="247" t="s">
        <v>6707</v>
      </c>
      <c r="C956" s="246"/>
      <c r="D956" s="246" t="s">
        <v>3362</v>
      </c>
      <c r="E956" s="249">
        <v>0.0</v>
      </c>
      <c r="F956" s="249"/>
      <c r="G956" s="249"/>
      <c r="H956" s="249"/>
      <c r="I956" s="249"/>
      <c r="J956" s="251">
        <f t="shared" si="649"/>
        <v>0</v>
      </c>
      <c r="K956" s="252">
        <f t="shared" si="650"/>
        <v>0</v>
      </c>
      <c r="L956" s="214"/>
      <c r="M956" s="253"/>
      <c r="N956" s="254"/>
      <c r="O956" s="214"/>
      <c r="P956" s="227"/>
      <c r="Q956" s="255"/>
      <c r="R956" s="250">
        <v>0.0</v>
      </c>
      <c r="S956" s="249"/>
      <c r="T956" s="249"/>
      <c r="U956" s="249"/>
      <c r="V956" s="249"/>
      <c r="W956" s="250">
        <f t="shared" si="651"/>
        <v>0</v>
      </c>
      <c r="X956" s="250">
        <f t="shared" si="652"/>
        <v>0</v>
      </c>
      <c r="Y956" s="250">
        <f t="shared" si="667"/>
        <v>0</v>
      </c>
      <c r="Z956" s="214"/>
      <c r="AA956" s="214"/>
      <c r="AB956" s="247"/>
      <c r="AC956" s="246"/>
      <c r="AD956" s="249"/>
      <c r="AE956" s="281"/>
      <c r="AF956" s="214"/>
      <c r="AG956" s="214"/>
      <c r="AH956" s="247"/>
      <c r="AI956" s="246"/>
      <c r="AJ956" s="250"/>
      <c r="AK956" s="214"/>
    </row>
    <row r="957" ht="15.0" customHeight="1">
      <c r="A957" s="214"/>
      <c r="B957" s="247" t="s">
        <v>6708</v>
      </c>
      <c r="C957" s="246"/>
      <c r="D957" s="246" t="s">
        <v>3362</v>
      </c>
      <c r="E957" s="249">
        <v>0.0</v>
      </c>
      <c r="F957" s="249"/>
      <c r="G957" s="249"/>
      <c r="H957" s="249"/>
      <c r="I957" s="249"/>
      <c r="J957" s="251">
        <f t="shared" si="649"/>
        <v>0</v>
      </c>
      <c r="K957" s="252">
        <f t="shared" si="650"/>
        <v>0</v>
      </c>
      <c r="L957" s="214"/>
      <c r="M957" s="263"/>
      <c r="N957" s="254"/>
      <c r="O957" s="214"/>
      <c r="P957" s="227"/>
      <c r="Q957" s="255"/>
      <c r="R957" s="250">
        <v>0.0</v>
      </c>
      <c r="S957" s="249"/>
      <c r="T957" s="249"/>
      <c r="U957" s="249"/>
      <c r="V957" s="249"/>
      <c r="W957" s="250">
        <f t="shared" si="651"/>
        <v>0</v>
      </c>
      <c r="X957" s="250">
        <f t="shared" si="652"/>
        <v>0</v>
      </c>
      <c r="Y957" s="250">
        <f t="shared" si="667"/>
        <v>0</v>
      </c>
      <c r="Z957" s="214"/>
      <c r="AA957" s="214"/>
      <c r="AB957" s="247"/>
      <c r="AC957" s="246"/>
      <c r="AD957" s="249"/>
      <c r="AE957" s="281"/>
      <c r="AF957" s="214"/>
      <c r="AG957" s="214"/>
      <c r="AH957" s="247"/>
      <c r="AI957" s="246"/>
      <c r="AJ957" s="250"/>
      <c r="AK957" s="214"/>
    </row>
    <row r="958" ht="15.0" customHeight="1">
      <c r="A958" s="214"/>
      <c r="B958" s="247" t="s">
        <v>6709</v>
      </c>
      <c r="C958" s="246"/>
      <c r="D958" s="246" t="s">
        <v>3362</v>
      </c>
      <c r="E958" s="249">
        <v>0.0</v>
      </c>
      <c r="F958" s="249"/>
      <c r="G958" s="249"/>
      <c r="H958" s="249"/>
      <c r="I958" s="249"/>
      <c r="J958" s="251">
        <f t="shared" si="649"/>
        <v>0</v>
      </c>
      <c r="K958" s="252">
        <f t="shared" si="650"/>
        <v>0</v>
      </c>
      <c r="L958" s="214"/>
      <c r="M958" s="253"/>
      <c r="N958" s="254"/>
      <c r="O958" s="214"/>
      <c r="P958" s="227"/>
      <c r="Q958" s="255"/>
      <c r="R958" s="250">
        <v>0.0</v>
      </c>
      <c r="S958" s="249"/>
      <c r="T958" s="249"/>
      <c r="U958" s="249"/>
      <c r="V958" s="249"/>
      <c r="W958" s="250">
        <f t="shared" si="651"/>
        <v>0</v>
      </c>
      <c r="X958" s="250">
        <f t="shared" si="652"/>
        <v>0</v>
      </c>
      <c r="Y958" s="250">
        <f t="shared" si="667"/>
        <v>0</v>
      </c>
      <c r="Z958" s="214"/>
      <c r="AA958" s="214"/>
      <c r="AB958" s="247"/>
      <c r="AC958" s="246"/>
      <c r="AD958" s="249"/>
      <c r="AE958" s="281"/>
      <c r="AF958" s="214"/>
      <c r="AG958" s="214"/>
      <c r="AH958" s="247"/>
      <c r="AI958" s="246"/>
      <c r="AJ958" s="250"/>
      <c r="AK958" s="214"/>
    </row>
    <row r="959" ht="15.0" customHeight="1">
      <c r="A959" s="214"/>
      <c r="B959" s="247" t="s">
        <v>6710</v>
      </c>
      <c r="C959" s="246"/>
      <c r="D959" s="246" t="s">
        <v>3362</v>
      </c>
      <c r="E959" s="249">
        <v>0.0</v>
      </c>
      <c r="F959" s="249"/>
      <c r="G959" s="249"/>
      <c r="H959" s="249"/>
      <c r="I959" s="249"/>
      <c r="J959" s="251">
        <f t="shared" si="649"/>
        <v>0</v>
      </c>
      <c r="K959" s="252">
        <f t="shared" si="650"/>
        <v>0</v>
      </c>
      <c r="L959" s="214"/>
      <c r="M959" s="253"/>
      <c r="N959" s="254"/>
      <c r="O959" s="214"/>
      <c r="P959" s="227"/>
      <c r="Q959" s="255"/>
      <c r="R959" s="250">
        <v>0.0</v>
      </c>
      <c r="S959" s="249"/>
      <c r="T959" s="249"/>
      <c r="U959" s="249"/>
      <c r="V959" s="249"/>
      <c r="W959" s="250">
        <f t="shared" si="651"/>
        <v>0</v>
      </c>
      <c r="X959" s="250">
        <f t="shared" si="652"/>
        <v>0</v>
      </c>
      <c r="Y959" s="250">
        <f t="shared" si="667"/>
        <v>0</v>
      </c>
      <c r="Z959" s="214"/>
      <c r="AA959" s="214"/>
      <c r="AB959" s="247"/>
      <c r="AC959" s="246"/>
      <c r="AD959" s="249"/>
      <c r="AE959" s="281"/>
      <c r="AF959" s="214"/>
      <c r="AG959" s="214"/>
      <c r="AH959" s="247"/>
      <c r="AI959" s="246"/>
      <c r="AJ959" s="250"/>
      <c r="AK959" s="214"/>
    </row>
    <row r="960" ht="15.0" customHeight="1">
      <c r="A960" s="214"/>
      <c r="B960" s="247" t="s">
        <v>6711</v>
      </c>
      <c r="C960" s="246"/>
      <c r="D960" s="246" t="s">
        <v>3362</v>
      </c>
      <c r="E960" s="249">
        <v>0.0</v>
      </c>
      <c r="F960" s="249"/>
      <c r="G960" s="249"/>
      <c r="H960" s="249"/>
      <c r="I960" s="249"/>
      <c r="J960" s="251">
        <f t="shared" si="649"/>
        <v>0</v>
      </c>
      <c r="K960" s="252">
        <f t="shared" si="650"/>
        <v>0</v>
      </c>
      <c r="L960" s="214"/>
      <c r="M960" s="253"/>
      <c r="N960" s="254"/>
      <c r="O960" s="214"/>
      <c r="P960" s="227"/>
      <c r="Q960" s="255"/>
      <c r="R960" s="250">
        <v>0.0</v>
      </c>
      <c r="S960" s="249"/>
      <c r="T960" s="249"/>
      <c r="U960" s="249"/>
      <c r="V960" s="249"/>
      <c r="W960" s="250">
        <f t="shared" si="651"/>
        <v>0</v>
      </c>
      <c r="X960" s="250">
        <f t="shared" si="652"/>
        <v>0</v>
      </c>
      <c r="Y960" s="250">
        <f t="shared" si="667"/>
        <v>0</v>
      </c>
      <c r="Z960" s="214"/>
      <c r="AA960" s="214"/>
      <c r="AB960" s="247"/>
      <c r="AC960" s="246"/>
      <c r="AD960" s="249"/>
      <c r="AE960" s="281"/>
      <c r="AF960" s="214"/>
      <c r="AG960" s="214"/>
      <c r="AH960" s="247"/>
      <c r="AI960" s="246"/>
      <c r="AJ960" s="250"/>
      <c r="AK960" s="214"/>
    </row>
    <row r="961" ht="15.0" customHeight="1">
      <c r="A961" s="214"/>
      <c r="B961" s="247" t="s">
        <v>6712</v>
      </c>
      <c r="C961" s="246"/>
      <c r="D961" s="246" t="s">
        <v>3362</v>
      </c>
      <c r="E961" s="249">
        <v>0.0</v>
      </c>
      <c r="F961" s="249"/>
      <c r="G961" s="249"/>
      <c r="H961" s="249"/>
      <c r="I961" s="249"/>
      <c r="J961" s="251">
        <f t="shared" si="649"/>
        <v>0</v>
      </c>
      <c r="K961" s="252">
        <f t="shared" si="650"/>
        <v>0</v>
      </c>
      <c r="L961" s="214"/>
      <c r="M961" s="253"/>
      <c r="N961" s="254"/>
      <c r="O961" s="214"/>
      <c r="P961" s="227"/>
      <c r="Q961" s="255"/>
      <c r="R961" s="250">
        <v>0.0</v>
      </c>
      <c r="S961" s="249"/>
      <c r="T961" s="249"/>
      <c r="U961" s="249"/>
      <c r="V961" s="249"/>
      <c r="W961" s="250">
        <f t="shared" si="651"/>
        <v>0</v>
      </c>
      <c r="X961" s="250">
        <f t="shared" si="652"/>
        <v>0</v>
      </c>
      <c r="Y961" s="250">
        <f t="shared" si="667"/>
        <v>0</v>
      </c>
      <c r="Z961" s="214"/>
      <c r="AA961" s="214"/>
      <c r="AB961" s="247"/>
      <c r="AC961" s="246"/>
      <c r="AD961" s="249"/>
      <c r="AE961" s="281"/>
      <c r="AF961" s="214"/>
      <c r="AG961" s="214"/>
      <c r="AH961" s="247"/>
      <c r="AI961" s="246"/>
      <c r="AJ961" s="250"/>
      <c r="AK961" s="214"/>
    </row>
    <row r="962" ht="15.0" customHeight="1">
      <c r="A962" s="214"/>
      <c r="B962" s="246" t="s">
        <v>6713</v>
      </c>
      <c r="C962" s="246"/>
      <c r="D962" s="246" t="s">
        <v>3362</v>
      </c>
      <c r="E962" s="249">
        <v>0.0</v>
      </c>
      <c r="F962" s="249"/>
      <c r="G962" s="249"/>
      <c r="H962" s="249"/>
      <c r="I962" s="249"/>
      <c r="J962" s="251">
        <f t="shared" si="649"/>
        <v>0</v>
      </c>
      <c r="K962" s="252">
        <f t="shared" si="650"/>
        <v>0</v>
      </c>
      <c r="L962" s="214"/>
      <c r="M962" s="253"/>
      <c r="N962" s="254"/>
      <c r="O962" s="214"/>
      <c r="P962" s="227"/>
      <c r="Q962" s="255"/>
      <c r="R962" s="250">
        <v>0.0</v>
      </c>
      <c r="S962" s="249"/>
      <c r="T962" s="249"/>
      <c r="U962" s="249"/>
      <c r="V962" s="249"/>
      <c r="W962" s="250">
        <f t="shared" si="651"/>
        <v>0</v>
      </c>
      <c r="X962" s="250">
        <f t="shared" si="652"/>
        <v>0</v>
      </c>
      <c r="Y962" s="250">
        <f t="shared" si="667"/>
        <v>0</v>
      </c>
      <c r="Z962" s="214"/>
      <c r="AA962" s="214"/>
      <c r="AB962" s="247"/>
      <c r="AC962" s="246"/>
      <c r="AD962" s="249"/>
      <c r="AE962" s="281"/>
      <c r="AF962" s="214"/>
      <c r="AG962" s="214"/>
      <c r="AH962" s="247"/>
      <c r="AI962" s="246"/>
      <c r="AJ962" s="250"/>
      <c r="AK962" s="214"/>
    </row>
    <row r="963" ht="15.0" customHeight="1">
      <c r="A963" s="214"/>
      <c r="B963" s="246" t="s">
        <v>6714</v>
      </c>
      <c r="C963" s="246"/>
      <c r="D963" s="246" t="s">
        <v>3362</v>
      </c>
      <c r="E963" s="249">
        <v>0.0</v>
      </c>
      <c r="F963" s="249"/>
      <c r="G963" s="249"/>
      <c r="H963" s="249"/>
      <c r="I963" s="249"/>
      <c r="J963" s="251">
        <f t="shared" si="649"/>
        <v>0</v>
      </c>
      <c r="K963" s="252">
        <f t="shared" si="650"/>
        <v>0</v>
      </c>
      <c r="L963" s="214"/>
      <c r="M963" s="253"/>
      <c r="N963" s="254"/>
      <c r="O963" s="214"/>
      <c r="P963" s="227"/>
      <c r="Q963" s="255"/>
      <c r="R963" s="250">
        <v>0.0</v>
      </c>
      <c r="S963" s="249"/>
      <c r="T963" s="249"/>
      <c r="U963" s="249"/>
      <c r="V963" s="249"/>
      <c r="W963" s="250">
        <f t="shared" si="651"/>
        <v>0</v>
      </c>
      <c r="X963" s="250">
        <f t="shared" si="652"/>
        <v>0</v>
      </c>
      <c r="Y963" s="250">
        <f t="shared" si="667"/>
        <v>0</v>
      </c>
      <c r="Z963" s="214"/>
      <c r="AA963" s="214"/>
      <c r="AB963" s="247"/>
      <c r="AC963" s="246"/>
      <c r="AD963" s="249"/>
      <c r="AE963" s="281"/>
      <c r="AF963" s="214"/>
      <c r="AG963" s="214"/>
      <c r="AH963" s="247"/>
      <c r="AI963" s="246"/>
      <c r="AJ963" s="250"/>
      <c r="AK963" s="214"/>
    </row>
    <row r="964" ht="15.0" customHeight="1">
      <c r="A964" s="214"/>
      <c r="B964" s="246" t="s">
        <v>6715</v>
      </c>
      <c r="C964" s="246"/>
      <c r="D964" s="246" t="s">
        <v>3362</v>
      </c>
      <c r="E964" s="249">
        <v>0.0</v>
      </c>
      <c r="F964" s="249"/>
      <c r="G964" s="249"/>
      <c r="H964" s="249"/>
      <c r="I964" s="249"/>
      <c r="J964" s="251">
        <f t="shared" si="649"/>
        <v>0</v>
      </c>
      <c r="K964" s="252">
        <f t="shared" si="650"/>
        <v>0</v>
      </c>
      <c r="L964" s="214"/>
      <c r="M964" s="253"/>
      <c r="N964" s="254"/>
      <c r="O964" s="214"/>
      <c r="P964" s="227"/>
      <c r="Q964" s="255"/>
      <c r="R964" s="250">
        <v>0.0</v>
      </c>
      <c r="S964" s="249"/>
      <c r="T964" s="249"/>
      <c r="U964" s="249"/>
      <c r="V964" s="249"/>
      <c r="W964" s="250">
        <f t="shared" si="651"/>
        <v>0</v>
      </c>
      <c r="X964" s="250">
        <f t="shared" si="652"/>
        <v>0</v>
      </c>
      <c r="Y964" s="250">
        <f t="shared" si="667"/>
        <v>0</v>
      </c>
      <c r="Z964" s="214"/>
      <c r="AA964" s="214"/>
      <c r="AB964" s="247"/>
      <c r="AC964" s="246"/>
      <c r="AD964" s="249"/>
      <c r="AE964" s="281"/>
      <c r="AF964" s="214"/>
      <c r="AG964" s="214"/>
      <c r="AH964" s="247"/>
      <c r="AI964" s="246"/>
      <c r="AJ964" s="250"/>
      <c r="AK964" s="214"/>
    </row>
    <row r="965" ht="15.0" customHeight="1">
      <c r="A965" s="214"/>
      <c r="B965" s="246" t="s">
        <v>6716</v>
      </c>
      <c r="C965" s="246"/>
      <c r="D965" s="246" t="s">
        <v>3362</v>
      </c>
      <c r="E965" s="249">
        <v>0.0</v>
      </c>
      <c r="F965" s="249"/>
      <c r="G965" s="249"/>
      <c r="H965" s="249"/>
      <c r="I965" s="249"/>
      <c r="J965" s="251">
        <f t="shared" si="649"/>
        <v>0</v>
      </c>
      <c r="K965" s="252">
        <f t="shared" si="650"/>
        <v>0</v>
      </c>
      <c r="L965" s="214"/>
      <c r="M965" s="253"/>
      <c r="N965" s="254"/>
      <c r="O965" s="214"/>
      <c r="P965" s="227"/>
      <c r="Q965" s="255"/>
      <c r="R965" s="250">
        <v>0.0</v>
      </c>
      <c r="S965" s="249"/>
      <c r="T965" s="249"/>
      <c r="U965" s="249"/>
      <c r="V965" s="249"/>
      <c r="W965" s="250">
        <f t="shared" si="651"/>
        <v>0</v>
      </c>
      <c r="X965" s="250">
        <f t="shared" si="652"/>
        <v>0</v>
      </c>
      <c r="Y965" s="250">
        <f t="shared" si="667"/>
        <v>0</v>
      </c>
      <c r="Z965" s="214"/>
      <c r="AA965" s="214"/>
      <c r="AB965" s="247"/>
      <c r="AC965" s="246"/>
      <c r="AD965" s="249"/>
      <c r="AE965" s="281"/>
      <c r="AF965" s="214"/>
      <c r="AG965" s="214"/>
      <c r="AH965" s="247"/>
      <c r="AI965" s="246"/>
      <c r="AJ965" s="250"/>
      <c r="AK965" s="214"/>
    </row>
    <row r="966" ht="15.0" customHeight="1">
      <c r="A966" s="214"/>
      <c r="B966" s="246" t="s">
        <v>6717</v>
      </c>
      <c r="C966" s="246"/>
      <c r="D966" s="246" t="s">
        <v>3362</v>
      </c>
      <c r="E966" s="249">
        <v>0.0</v>
      </c>
      <c r="F966" s="249"/>
      <c r="G966" s="249"/>
      <c r="H966" s="249"/>
      <c r="I966" s="249"/>
      <c r="J966" s="251">
        <f t="shared" si="649"/>
        <v>0</v>
      </c>
      <c r="K966" s="252">
        <f t="shared" si="650"/>
        <v>0</v>
      </c>
      <c r="L966" s="214"/>
      <c r="M966" s="253"/>
      <c r="N966" s="254"/>
      <c r="O966" s="214"/>
      <c r="P966" s="227"/>
      <c r="Q966" s="255"/>
      <c r="R966" s="250">
        <v>0.0</v>
      </c>
      <c r="S966" s="249"/>
      <c r="T966" s="249"/>
      <c r="U966" s="249"/>
      <c r="V966" s="249"/>
      <c r="W966" s="250">
        <f t="shared" si="651"/>
        <v>0</v>
      </c>
      <c r="X966" s="250">
        <f t="shared" si="652"/>
        <v>0</v>
      </c>
      <c r="Y966" s="250">
        <f t="shared" si="667"/>
        <v>0</v>
      </c>
      <c r="Z966" s="214"/>
      <c r="AA966" s="214"/>
      <c r="AB966" s="247"/>
      <c r="AC966" s="246"/>
      <c r="AD966" s="249"/>
      <c r="AE966" s="281"/>
      <c r="AF966" s="214"/>
      <c r="AG966" s="214"/>
      <c r="AH966" s="247"/>
      <c r="AI966" s="246"/>
      <c r="AJ966" s="250"/>
      <c r="AK966" s="214"/>
    </row>
    <row r="967" ht="15.0" customHeight="1">
      <c r="A967" s="214"/>
      <c r="B967" s="246" t="s">
        <v>6718</v>
      </c>
      <c r="C967" s="246"/>
      <c r="D967" s="246" t="s">
        <v>3362</v>
      </c>
      <c r="E967" s="249">
        <v>0.0</v>
      </c>
      <c r="F967" s="249"/>
      <c r="G967" s="249"/>
      <c r="H967" s="249"/>
      <c r="I967" s="249"/>
      <c r="J967" s="251">
        <f t="shared" si="649"/>
        <v>0</v>
      </c>
      <c r="K967" s="252">
        <f t="shared" si="650"/>
        <v>0</v>
      </c>
      <c r="L967" s="214"/>
      <c r="M967" s="253"/>
      <c r="N967" s="254"/>
      <c r="O967" s="214"/>
      <c r="P967" s="227"/>
      <c r="Q967" s="255"/>
      <c r="R967" s="250">
        <v>0.0</v>
      </c>
      <c r="S967" s="249"/>
      <c r="T967" s="249"/>
      <c r="U967" s="249"/>
      <c r="V967" s="249"/>
      <c r="W967" s="250">
        <f t="shared" si="651"/>
        <v>0</v>
      </c>
      <c r="X967" s="250">
        <f t="shared" si="652"/>
        <v>0</v>
      </c>
      <c r="Y967" s="250">
        <f t="shared" si="667"/>
        <v>0</v>
      </c>
      <c r="Z967" s="214"/>
      <c r="AA967" s="214"/>
      <c r="AB967" s="247"/>
      <c r="AC967" s="246"/>
      <c r="AD967" s="249"/>
      <c r="AE967" s="281"/>
      <c r="AF967" s="214"/>
      <c r="AG967" s="214"/>
      <c r="AH967" s="247"/>
      <c r="AI967" s="246"/>
      <c r="AJ967" s="250"/>
      <c r="AK967" s="214"/>
    </row>
    <row r="968" ht="15.0" customHeight="1">
      <c r="A968" s="214"/>
      <c r="B968" s="246" t="s">
        <v>6719</v>
      </c>
      <c r="C968" s="246"/>
      <c r="D968" s="246" t="s">
        <v>3362</v>
      </c>
      <c r="E968" s="249">
        <v>0.0</v>
      </c>
      <c r="F968" s="249"/>
      <c r="G968" s="249"/>
      <c r="H968" s="249"/>
      <c r="I968" s="249"/>
      <c r="J968" s="251">
        <f t="shared" si="649"/>
        <v>0</v>
      </c>
      <c r="K968" s="252">
        <f t="shared" si="650"/>
        <v>0</v>
      </c>
      <c r="L968" s="214"/>
      <c r="M968" s="253"/>
      <c r="N968" s="254"/>
      <c r="O968" s="214"/>
      <c r="P968" s="227"/>
      <c r="Q968" s="255"/>
      <c r="R968" s="250">
        <v>0.0</v>
      </c>
      <c r="S968" s="249"/>
      <c r="T968" s="249"/>
      <c r="U968" s="249"/>
      <c r="V968" s="249"/>
      <c r="W968" s="250">
        <f t="shared" si="651"/>
        <v>0</v>
      </c>
      <c r="X968" s="250">
        <f t="shared" si="652"/>
        <v>0</v>
      </c>
      <c r="Y968" s="250">
        <f t="shared" si="667"/>
        <v>0</v>
      </c>
      <c r="Z968" s="214"/>
      <c r="AA968" s="214"/>
      <c r="AB968" s="247"/>
      <c r="AC968" s="246"/>
      <c r="AD968" s="249"/>
      <c r="AE968" s="281"/>
      <c r="AF968" s="214"/>
      <c r="AG968" s="214"/>
      <c r="AH968" s="247"/>
      <c r="AI968" s="246"/>
      <c r="AJ968" s="250"/>
      <c r="AK968" s="214"/>
    </row>
    <row r="969" ht="15.0" customHeight="1">
      <c r="A969" s="214"/>
      <c r="B969" s="246" t="s">
        <v>6720</v>
      </c>
      <c r="C969" s="246"/>
      <c r="D969" s="246" t="s">
        <v>3362</v>
      </c>
      <c r="E969" s="249">
        <v>0.0</v>
      </c>
      <c r="F969" s="249"/>
      <c r="G969" s="249"/>
      <c r="H969" s="249"/>
      <c r="I969" s="249"/>
      <c r="J969" s="251">
        <f t="shared" si="649"/>
        <v>0</v>
      </c>
      <c r="K969" s="252">
        <f t="shared" si="650"/>
        <v>0</v>
      </c>
      <c r="L969" s="214"/>
      <c r="M969" s="263"/>
      <c r="N969" s="254"/>
      <c r="O969" s="214"/>
      <c r="P969" s="227"/>
      <c r="Q969" s="255"/>
      <c r="R969" s="250">
        <v>0.0</v>
      </c>
      <c r="S969" s="249"/>
      <c r="T969" s="249"/>
      <c r="U969" s="249"/>
      <c r="V969" s="249"/>
      <c r="W969" s="250">
        <f t="shared" si="651"/>
        <v>0</v>
      </c>
      <c r="X969" s="250">
        <f t="shared" si="652"/>
        <v>0</v>
      </c>
      <c r="Y969" s="250">
        <f t="shared" si="667"/>
        <v>0</v>
      </c>
      <c r="Z969" s="214"/>
      <c r="AA969" s="214"/>
      <c r="AB969" s="247"/>
      <c r="AC969" s="246"/>
      <c r="AD969" s="249"/>
      <c r="AE969" s="281"/>
      <c r="AF969" s="214"/>
      <c r="AG969" s="214"/>
      <c r="AH969" s="247"/>
      <c r="AI969" s="246"/>
      <c r="AJ969" s="250"/>
      <c r="AK969" s="214"/>
    </row>
    <row r="970" ht="15.0" customHeight="1">
      <c r="A970" s="214"/>
      <c r="B970" s="246" t="s">
        <v>6721</v>
      </c>
      <c r="C970" s="246"/>
      <c r="D970" s="246" t="s">
        <v>3362</v>
      </c>
      <c r="E970" s="249">
        <v>0.0</v>
      </c>
      <c r="F970" s="249"/>
      <c r="G970" s="249"/>
      <c r="H970" s="249"/>
      <c r="I970" s="249"/>
      <c r="J970" s="251">
        <f t="shared" si="649"/>
        <v>0</v>
      </c>
      <c r="K970" s="252">
        <f t="shared" si="650"/>
        <v>0</v>
      </c>
      <c r="L970" s="214"/>
      <c r="M970" s="253"/>
      <c r="N970" s="254"/>
      <c r="O970" s="214"/>
      <c r="P970" s="227"/>
      <c r="Q970" s="255"/>
      <c r="R970" s="250">
        <v>0.0</v>
      </c>
      <c r="S970" s="249"/>
      <c r="T970" s="249"/>
      <c r="U970" s="249"/>
      <c r="V970" s="249"/>
      <c r="W970" s="250">
        <f t="shared" si="651"/>
        <v>0</v>
      </c>
      <c r="X970" s="250">
        <f t="shared" si="652"/>
        <v>0</v>
      </c>
      <c r="Y970" s="250">
        <f t="shared" si="667"/>
        <v>0</v>
      </c>
      <c r="Z970" s="214"/>
      <c r="AA970" s="214"/>
      <c r="AB970" s="247"/>
      <c r="AC970" s="246"/>
      <c r="AD970" s="249"/>
      <c r="AE970" s="281"/>
      <c r="AF970" s="214"/>
      <c r="AG970" s="214"/>
      <c r="AH970" s="247"/>
      <c r="AI970" s="246"/>
      <c r="AJ970" s="250"/>
      <c r="AK970" s="214"/>
    </row>
    <row r="971" ht="15.0" customHeight="1">
      <c r="A971" s="214"/>
      <c r="B971" s="246" t="s">
        <v>6722</v>
      </c>
      <c r="C971" s="246"/>
      <c r="D971" s="246" t="s">
        <v>3362</v>
      </c>
      <c r="E971" s="249">
        <v>0.0</v>
      </c>
      <c r="F971" s="249"/>
      <c r="G971" s="249"/>
      <c r="H971" s="249"/>
      <c r="I971" s="249"/>
      <c r="J971" s="251">
        <f t="shared" si="649"/>
        <v>0</v>
      </c>
      <c r="K971" s="252">
        <f t="shared" si="650"/>
        <v>0</v>
      </c>
      <c r="L971" s="214"/>
      <c r="M971" s="253"/>
      <c r="N971" s="254"/>
      <c r="O971" s="214"/>
      <c r="P971" s="227"/>
      <c r="Q971" s="255"/>
      <c r="R971" s="250">
        <v>0.0</v>
      </c>
      <c r="S971" s="249"/>
      <c r="T971" s="249"/>
      <c r="U971" s="249"/>
      <c r="V971" s="249"/>
      <c r="W971" s="250">
        <f t="shared" si="651"/>
        <v>0</v>
      </c>
      <c r="X971" s="250">
        <f t="shared" si="652"/>
        <v>0</v>
      </c>
      <c r="Y971" s="250">
        <f t="shared" si="667"/>
        <v>0</v>
      </c>
      <c r="Z971" s="214"/>
      <c r="AA971" s="214"/>
      <c r="AB971" s="247"/>
      <c r="AC971" s="246"/>
      <c r="AD971" s="249"/>
      <c r="AE971" s="281"/>
      <c r="AF971" s="214"/>
      <c r="AG971" s="214"/>
      <c r="AH971" s="247"/>
      <c r="AI971" s="246"/>
      <c r="AJ971" s="250"/>
      <c r="AK971" s="214"/>
    </row>
    <row r="972" ht="15.0" customHeight="1">
      <c r="A972" s="214"/>
      <c r="B972" s="247" t="s">
        <v>6671</v>
      </c>
      <c r="C972" s="246"/>
      <c r="D972" s="246" t="s">
        <v>3362</v>
      </c>
      <c r="E972" s="249">
        <v>0.0</v>
      </c>
      <c r="F972" s="262"/>
      <c r="G972" s="262"/>
      <c r="H972" s="262"/>
      <c r="I972" s="262"/>
      <c r="J972" s="251">
        <f t="shared" si="649"/>
        <v>0</v>
      </c>
      <c r="K972" s="252">
        <f t="shared" si="650"/>
        <v>0</v>
      </c>
      <c r="L972" s="214"/>
      <c r="M972" s="253" t="s">
        <v>6723</v>
      </c>
      <c r="N972" s="254">
        <v>1.0</v>
      </c>
      <c r="O972" s="214" t="str">
        <f>IF(E972=N972,"Sama","Tidak Sama")</f>
        <v>Tidak Sama</v>
      </c>
      <c r="P972" s="227"/>
      <c r="Q972" s="255"/>
      <c r="R972" s="250">
        <v>0.0</v>
      </c>
      <c r="S972" s="262"/>
      <c r="T972" s="262"/>
      <c r="U972" s="262"/>
      <c r="V972" s="262"/>
      <c r="W972" s="250">
        <f t="shared" si="651"/>
        <v>0</v>
      </c>
      <c r="X972" s="250">
        <f t="shared" si="652"/>
        <v>0</v>
      </c>
      <c r="Y972" s="250">
        <f t="shared" si="667"/>
        <v>0</v>
      </c>
      <c r="Z972" s="214"/>
      <c r="AA972" s="214"/>
      <c r="AB972" s="247"/>
      <c r="AC972" s="246"/>
      <c r="AD972" s="249"/>
      <c r="AE972" s="281"/>
      <c r="AF972" s="214"/>
      <c r="AG972" s="214"/>
      <c r="AH972" s="247"/>
      <c r="AI972" s="246"/>
      <c r="AJ972" s="250"/>
      <c r="AK972" s="214"/>
    </row>
    <row r="973" ht="15.0" customHeight="1">
      <c r="A973" s="214"/>
      <c r="B973" s="247" t="s">
        <v>6684</v>
      </c>
      <c r="C973" s="246"/>
      <c r="D973" s="246" t="s">
        <v>3362</v>
      </c>
      <c r="E973" s="249">
        <v>0.0</v>
      </c>
      <c r="F973" s="249"/>
      <c r="G973" s="249"/>
      <c r="H973" s="249"/>
      <c r="I973" s="249"/>
      <c r="J973" s="251">
        <f t="shared" si="649"/>
        <v>0</v>
      </c>
      <c r="K973" s="252">
        <f t="shared" si="650"/>
        <v>0</v>
      </c>
      <c r="L973" s="214"/>
      <c r="M973" s="253"/>
      <c r="N973" s="254"/>
      <c r="O973" s="214"/>
      <c r="P973" s="227"/>
      <c r="Q973" s="255"/>
      <c r="R973" s="250">
        <v>0.0</v>
      </c>
      <c r="S973" s="249"/>
      <c r="T973" s="249"/>
      <c r="U973" s="249"/>
      <c r="V973" s="249"/>
      <c r="W973" s="250">
        <f t="shared" si="651"/>
        <v>0</v>
      </c>
      <c r="X973" s="250">
        <f t="shared" si="652"/>
        <v>0</v>
      </c>
      <c r="Y973" s="250">
        <f t="shared" si="667"/>
        <v>0</v>
      </c>
      <c r="Z973" s="214"/>
      <c r="AA973" s="214"/>
      <c r="AB973" s="247"/>
      <c r="AC973" s="246"/>
      <c r="AD973" s="249"/>
      <c r="AE973" s="281"/>
      <c r="AF973" s="214"/>
      <c r="AG973" s="214"/>
      <c r="AH973" s="247"/>
      <c r="AI973" s="246"/>
      <c r="AJ973" s="250"/>
      <c r="AK973" s="214"/>
    </row>
    <row r="974" ht="15.0" customHeight="1">
      <c r="A974" s="214"/>
      <c r="B974" s="247" t="s">
        <v>6672</v>
      </c>
      <c r="C974" s="246"/>
      <c r="D974" s="246" t="s">
        <v>3362</v>
      </c>
      <c r="E974" s="249">
        <v>0.0</v>
      </c>
      <c r="F974" s="262"/>
      <c r="G974" s="262"/>
      <c r="H974" s="262"/>
      <c r="I974" s="262"/>
      <c r="J974" s="251">
        <f t="shared" si="649"/>
        <v>0</v>
      </c>
      <c r="K974" s="252">
        <f t="shared" si="650"/>
        <v>0</v>
      </c>
      <c r="L974" s="214"/>
      <c r="M974" s="263" t="s">
        <v>6679</v>
      </c>
      <c r="N974" s="254">
        <v>1.0</v>
      </c>
      <c r="O974" s="214" t="str">
        <f t="shared" ref="O974:O975" si="669">IF(E974=N974,"Sama","Tidak Sama")</f>
        <v>Tidak Sama</v>
      </c>
      <c r="P974" s="227"/>
      <c r="Q974" s="255"/>
      <c r="R974" s="250">
        <v>0.0</v>
      </c>
      <c r="S974" s="262"/>
      <c r="T974" s="262"/>
      <c r="U974" s="262"/>
      <c r="V974" s="262"/>
      <c r="W974" s="250">
        <f t="shared" si="651"/>
        <v>0</v>
      </c>
      <c r="X974" s="250">
        <f t="shared" si="652"/>
        <v>0</v>
      </c>
      <c r="Y974" s="250">
        <f t="shared" si="667"/>
        <v>0</v>
      </c>
      <c r="Z974" s="214"/>
      <c r="AA974" s="214"/>
      <c r="AB974" s="247"/>
      <c r="AC974" s="246"/>
      <c r="AD974" s="249"/>
      <c r="AE974" s="281"/>
      <c r="AF974" s="214"/>
      <c r="AG974" s="214"/>
      <c r="AH974" s="247"/>
      <c r="AI974" s="246"/>
      <c r="AJ974" s="250"/>
      <c r="AK974" s="214"/>
    </row>
    <row r="975" ht="15.0" customHeight="1">
      <c r="A975" s="214"/>
      <c r="B975" s="247" t="s">
        <v>6673</v>
      </c>
      <c r="C975" s="246"/>
      <c r="D975" s="246" t="s">
        <v>3362</v>
      </c>
      <c r="E975" s="249">
        <v>0.0</v>
      </c>
      <c r="F975" s="262"/>
      <c r="G975" s="262"/>
      <c r="H975" s="262"/>
      <c r="I975" s="262"/>
      <c r="J975" s="251">
        <f t="shared" si="649"/>
        <v>0</v>
      </c>
      <c r="K975" s="252">
        <f t="shared" si="650"/>
        <v>0</v>
      </c>
      <c r="L975" s="214"/>
      <c r="M975" s="263" t="s">
        <v>6680</v>
      </c>
      <c r="N975" s="254">
        <v>1.0</v>
      </c>
      <c r="O975" s="214" t="str">
        <f t="shared" si="669"/>
        <v>Tidak Sama</v>
      </c>
      <c r="P975" s="227"/>
      <c r="Q975" s="255"/>
      <c r="R975" s="250">
        <v>0.0</v>
      </c>
      <c r="S975" s="262"/>
      <c r="T975" s="262"/>
      <c r="U975" s="262"/>
      <c r="V975" s="262"/>
      <c r="W975" s="250">
        <f t="shared" si="651"/>
        <v>0</v>
      </c>
      <c r="X975" s="250">
        <f t="shared" si="652"/>
        <v>0</v>
      </c>
      <c r="Y975" s="250">
        <f t="shared" si="667"/>
        <v>0</v>
      </c>
      <c r="Z975" s="214"/>
      <c r="AA975" s="214"/>
      <c r="AB975" s="247"/>
      <c r="AC975" s="246"/>
      <c r="AD975" s="249"/>
      <c r="AE975" s="281"/>
      <c r="AF975" s="214"/>
      <c r="AG975" s="214"/>
      <c r="AH975" s="247"/>
      <c r="AI975" s="246"/>
      <c r="AJ975" s="250"/>
      <c r="AK975" s="214"/>
    </row>
    <row r="976" ht="15.0" customHeight="1">
      <c r="A976" s="214"/>
      <c r="B976" s="247" t="s">
        <v>6675</v>
      </c>
      <c r="C976" s="246"/>
      <c r="D976" s="246" t="s">
        <v>3362</v>
      </c>
      <c r="E976" s="249">
        <v>0.0</v>
      </c>
      <c r="F976" s="262"/>
      <c r="G976" s="262"/>
      <c r="H976" s="262"/>
      <c r="I976" s="262"/>
      <c r="J976" s="251">
        <f t="shared" si="649"/>
        <v>0</v>
      </c>
      <c r="K976" s="252">
        <f t="shared" si="650"/>
        <v>0</v>
      </c>
      <c r="L976" s="214"/>
      <c r="M976" s="253"/>
      <c r="N976" s="254"/>
      <c r="O976" s="214"/>
      <c r="P976" s="227"/>
      <c r="Q976" s="255"/>
      <c r="R976" s="250">
        <v>0.0</v>
      </c>
      <c r="S976" s="262"/>
      <c r="T976" s="262"/>
      <c r="U976" s="262"/>
      <c r="V976" s="262"/>
      <c r="W976" s="250">
        <f t="shared" si="651"/>
        <v>0</v>
      </c>
      <c r="X976" s="250">
        <f t="shared" si="652"/>
        <v>0</v>
      </c>
      <c r="Y976" s="250">
        <f t="shared" si="667"/>
        <v>0</v>
      </c>
      <c r="Z976" s="214"/>
      <c r="AA976" s="214"/>
      <c r="AB976" s="247"/>
      <c r="AC976" s="246"/>
      <c r="AD976" s="249"/>
      <c r="AE976" s="281"/>
      <c r="AF976" s="214"/>
      <c r="AG976" s="214"/>
      <c r="AH976" s="247"/>
      <c r="AI976" s="246"/>
      <c r="AJ976" s="250"/>
      <c r="AK976" s="214"/>
    </row>
    <row r="977" ht="15.0" customHeight="1">
      <c r="A977" s="214"/>
      <c r="B977" s="247" t="s">
        <v>6677</v>
      </c>
      <c r="C977" s="246"/>
      <c r="D977" s="246" t="s">
        <v>3362</v>
      </c>
      <c r="E977" s="249">
        <v>0.0</v>
      </c>
      <c r="F977" s="249"/>
      <c r="G977" s="249"/>
      <c r="H977" s="249"/>
      <c r="I977" s="249"/>
      <c r="J977" s="251">
        <f t="shared" si="649"/>
        <v>0</v>
      </c>
      <c r="K977" s="252">
        <f t="shared" si="650"/>
        <v>0</v>
      </c>
      <c r="L977" s="214"/>
      <c r="M977" s="253"/>
      <c r="N977" s="254"/>
      <c r="O977" s="214"/>
      <c r="P977" s="227"/>
      <c r="Q977" s="255"/>
      <c r="R977" s="250">
        <v>0.0</v>
      </c>
      <c r="S977" s="249"/>
      <c r="T977" s="249"/>
      <c r="U977" s="249"/>
      <c r="V977" s="249"/>
      <c r="W977" s="250">
        <f t="shared" si="651"/>
        <v>0</v>
      </c>
      <c r="X977" s="250">
        <f t="shared" si="652"/>
        <v>0</v>
      </c>
      <c r="Y977" s="250">
        <f t="shared" si="667"/>
        <v>0</v>
      </c>
      <c r="Z977" s="214"/>
      <c r="AA977" s="214"/>
      <c r="AB977" s="247"/>
      <c r="AC977" s="246"/>
      <c r="AD977" s="249"/>
      <c r="AE977" s="281"/>
      <c r="AF977" s="214"/>
      <c r="AG977" s="214"/>
      <c r="AH977" s="247"/>
      <c r="AI977" s="246"/>
      <c r="AJ977" s="250"/>
      <c r="AK977" s="214"/>
    </row>
    <row r="978" ht="15.0" customHeight="1">
      <c r="A978" s="214"/>
      <c r="B978" s="247" t="s">
        <v>6679</v>
      </c>
      <c r="C978" s="246"/>
      <c r="D978" s="246" t="s">
        <v>3362</v>
      </c>
      <c r="E978" s="249">
        <v>0.0</v>
      </c>
      <c r="F978" s="249"/>
      <c r="G978" s="249"/>
      <c r="H978" s="249"/>
      <c r="I978" s="249"/>
      <c r="J978" s="251">
        <f t="shared" si="649"/>
        <v>0</v>
      </c>
      <c r="K978" s="252">
        <f t="shared" si="650"/>
        <v>0</v>
      </c>
      <c r="L978" s="214"/>
      <c r="M978" s="253"/>
      <c r="N978" s="254"/>
      <c r="O978" s="214"/>
      <c r="P978" s="227"/>
      <c r="Q978" s="255"/>
      <c r="R978" s="250">
        <v>0.0</v>
      </c>
      <c r="S978" s="249"/>
      <c r="T978" s="249"/>
      <c r="U978" s="249"/>
      <c r="V978" s="249"/>
      <c r="W978" s="250">
        <f t="shared" si="651"/>
        <v>0</v>
      </c>
      <c r="X978" s="250">
        <f t="shared" si="652"/>
        <v>0</v>
      </c>
      <c r="Y978" s="250">
        <f t="shared" si="667"/>
        <v>0</v>
      </c>
      <c r="Z978" s="214"/>
      <c r="AA978" s="214"/>
      <c r="AB978" s="247"/>
      <c r="AC978" s="246"/>
      <c r="AD978" s="249"/>
      <c r="AE978" s="281"/>
      <c r="AF978" s="214"/>
      <c r="AG978" s="214"/>
      <c r="AH978" s="247"/>
      <c r="AI978" s="246"/>
      <c r="AJ978" s="250"/>
      <c r="AK978" s="214"/>
    </row>
    <row r="979" ht="15.0" customHeight="1">
      <c r="A979" s="214"/>
      <c r="B979" s="247" t="s">
        <v>6680</v>
      </c>
      <c r="C979" s="246"/>
      <c r="D979" s="246" t="s">
        <v>3362</v>
      </c>
      <c r="E979" s="249">
        <v>0.0</v>
      </c>
      <c r="F979" s="249"/>
      <c r="G979" s="249"/>
      <c r="H979" s="249"/>
      <c r="I979" s="249"/>
      <c r="J979" s="251">
        <f t="shared" si="649"/>
        <v>0</v>
      </c>
      <c r="K979" s="252">
        <f t="shared" si="650"/>
        <v>0</v>
      </c>
      <c r="L979" s="214"/>
      <c r="M979" s="253"/>
      <c r="N979" s="254"/>
      <c r="O979" s="214"/>
      <c r="P979" s="227"/>
      <c r="Q979" s="255"/>
      <c r="R979" s="250">
        <v>0.0</v>
      </c>
      <c r="S979" s="249"/>
      <c r="T979" s="249"/>
      <c r="U979" s="249"/>
      <c r="V979" s="249"/>
      <c r="W979" s="250">
        <f t="shared" si="651"/>
        <v>0</v>
      </c>
      <c r="X979" s="250">
        <f t="shared" si="652"/>
        <v>0</v>
      </c>
      <c r="Y979" s="250">
        <f t="shared" si="667"/>
        <v>0</v>
      </c>
      <c r="Z979" s="214"/>
      <c r="AA979" s="214"/>
      <c r="AB979" s="247"/>
      <c r="AC979" s="246"/>
      <c r="AD979" s="249"/>
      <c r="AE979" s="281"/>
      <c r="AF979" s="214"/>
      <c r="AG979" s="214"/>
      <c r="AH979" s="247"/>
      <c r="AI979" s="246"/>
      <c r="AJ979" s="250"/>
      <c r="AK979" s="214"/>
    </row>
    <row r="980" ht="15.0" customHeight="1">
      <c r="A980" s="214"/>
      <c r="B980" s="247" t="s">
        <v>6681</v>
      </c>
      <c r="C980" s="246"/>
      <c r="D980" s="246" t="s">
        <v>3362</v>
      </c>
      <c r="E980" s="249">
        <v>0.0</v>
      </c>
      <c r="F980" s="249"/>
      <c r="G980" s="249"/>
      <c r="H980" s="249"/>
      <c r="I980" s="249"/>
      <c r="J980" s="251">
        <f t="shared" si="649"/>
        <v>0</v>
      </c>
      <c r="K980" s="252">
        <f t="shared" si="650"/>
        <v>0</v>
      </c>
      <c r="L980" s="214"/>
      <c r="M980" s="263"/>
      <c r="N980" s="254"/>
      <c r="O980" s="214"/>
      <c r="P980" s="227"/>
      <c r="Q980" s="255"/>
      <c r="R980" s="250">
        <v>0.0</v>
      </c>
      <c r="S980" s="249"/>
      <c r="T980" s="249"/>
      <c r="U980" s="249"/>
      <c r="V980" s="249"/>
      <c r="W980" s="250">
        <f t="shared" si="651"/>
        <v>0</v>
      </c>
      <c r="X980" s="250">
        <f t="shared" si="652"/>
        <v>0</v>
      </c>
      <c r="Y980" s="250">
        <f t="shared" si="667"/>
        <v>0</v>
      </c>
      <c r="Z980" s="214"/>
      <c r="AA980" s="214"/>
      <c r="AB980" s="247"/>
      <c r="AC980" s="246"/>
      <c r="AD980" s="249"/>
      <c r="AE980" s="281"/>
      <c r="AF980" s="214"/>
      <c r="AG980" s="214"/>
      <c r="AH980" s="247"/>
      <c r="AI980" s="246"/>
      <c r="AJ980" s="250"/>
      <c r="AK980" s="214"/>
    </row>
    <row r="981" ht="15.0" customHeight="1">
      <c r="A981" s="214"/>
      <c r="B981" s="247" t="s">
        <v>6682</v>
      </c>
      <c r="C981" s="246"/>
      <c r="D981" s="246" t="s">
        <v>3362</v>
      </c>
      <c r="E981" s="249">
        <v>0.0</v>
      </c>
      <c r="F981" s="249"/>
      <c r="G981" s="249"/>
      <c r="H981" s="249"/>
      <c r="I981" s="249"/>
      <c r="J981" s="251">
        <f t="shared" si="649"/>
        <v>0</v>
      </c>
      <c r="K981" s="252">
        <f t="shared" si="650"/>
        <v>0</v>
      </c>
      <c r="L981" s="214"/>
      <c r="M981" s="253"/>
      <c r="N981" s="254"/>
      <c r="O981" s="214"/>
      <c r="P981" s="227"/>
      <c r="Q981" s="255"/>
      <c r="R981" s="250">
        <v>0.0</v>
      </c>
      <c r="S981" s="249"/>
      <c r="T981" s="249"/>
      <c r="U981" s="249"/>
      <c r="V981" s="249"/>
      <c r="W981" s="250">
        <f t="shared" si="651"/>
        <v>0</v>
      </c>
      <c r="X981" s="250">
        <f t="shared" si="652"/>
        <v>0</v>
      </c>
      <c r="Y981" s="250">
        <f t="shared" si="667"/>
        <v>0</v>
      </c>
      <c r="Z981" s="214"/>
      <c r="AA981" s="214"/>
      <c r="AB981" s="247"/>
      <c r="AC981" s="246"/>
      <c r="AD981" s="249"/>
      <c r="AE981" s="281"/>
      <c r="AF981" s="214"/>
      <c r="AG981" s="214"/>
      <c r="AH981" s="247"/>
      <c r="AI981" s="246"/>
      <c r="AJ981" s="250"/>
      <c r="AK981" s="214"/>
    </row>
    <row r="982" ht="15.0" customHeight="1">
      <c r="A982" s="214"/>
      <c r="B982" s="246" t="s">
        <v>6659</v>
      </c>
      <c r="C982" s="246"/>
      <c r="D982" s="246" t="s">
        <v>3362</v>
      </c>
      <c r="E982" s="249">
        <v>0.0</v>
      </c>
      <c r="F982" s="262"/>
      <c r="G982" s="262"/>
      <c r="H982" s="262"/>
      <c r="I982" s="262"/>
      <c r="J982" s="251">
        <f t="shared" si="649"/>
        <v>0</v>
      </c>
      <c r="K982" s="252">
        <f t="shared" si="650"/>
        <v>0</v>
      </c>
      <c r="L982" s="214"/>
      <c r="M982" s="253" t="s">
        <v>6724</v>
      </c>
      <c r="N982" s="254">
        <v>6.0</v>
      </c>
      <c r="O982" s="214" t="str">
        <f>IF(E982=N982,"Sama","Tidak Sama")</f>
        <v>Tidak Sama</v>
      </c>
      <c r="P982" s="227"/>
      <c r="Q982" s="255"/>
      <c r="R982" s="250">
        <v>0.0</v>
      </c>
      <c r="S982" s="262"/>
      <c r="T982" s="262"/>
      <c r="U982" s="262"/>
      <c r="V982" s="262"/>
      <c r="W982" s="250">
        <f t="shared" si="651"/>
        <v>0</v>
      </c>
      <c r="X982" s="250">
        <f t="shared" si="652"/>
        <v>0</v>
      </c>
      <c r="Y982" s="250">
        <f t="shared" si="667"/>
        <v>0</v>
      </c>
      <c r="Z982" s="214"/>
      <c r="AA982" s="214"/>
      <c r="AB982" s="247"/>
      <c r="AC982" s="246"/>
      <c r="AD982" s="249"/>
      <c r="AE982" s="281"/>
      <c r="AF982" s="214"/>
      <c r="AG982" s="214"/>
      <c r="AH982" s="247"/>
      <c r="AI982" s="246"/>
      <c r="AJ982" s="250"/>
      <c r="AK982" s="214"/>
    </row>
    <row r="983" ht="15.0" customHeight="1">
      <c r="A983" s="214"/>
      <c r="B983" s="246" t="s">
        <v>6670</v>
      </c>
      <c r="C983" s="246"/>
      <c r="D983" s="246" t="s">
        <v>3362</v>
      </c>
      <c r="E983" s="249">
        <v>0.0</v>
      </c>
      <c r="F983" s="262"/>
      <c r="G983" s="262"/>
      <c r="H983" s="262"/>
      <c r="I983" s="262"/>
      <c r="J983" s="251">
        <f t="shared" si="649"/>
        <v>0</v>
      </c>
      <c r="K983" s="252">
        <f t="shared" si="650"/>
        <v>0</v>
      </c>
      <c r="L983" s="214"/>
      <c r="M983" s="253"/>
      <c r="N983" s="254"/>
      <c r="O983" s="214"/>
      <c r="P983" s="227"/>
      <c r="Q983" s="255"/>
      <c r="R983" s="250">
        <v>0.0</v>
      </c>
      <c r="S983" s="262"/>
      <c r="T983" s="262"/>
      <c r="U983" s="262"/>
      <c r="V983" s="262"/>
      <c r="W983" s="250">
        <f t="shared" si="651"/>
        <v>0</v>
      </c>
      <c r="X983" s="250">
        <f t="shared" si="652"/>
        <v>0</v>
      </c>
      <c r="Y983" s="250">
        <f t="shared" si="667"/>
        <v>0</v>
      </c>
      <c r="Z983" s="214"/>
      <c r="AA983" s="214"/>
      <c r="AB983" s="247"/>
      <c r="AC983" s="246"/>
      <c r="AD983" s="249"/>
      <c r="AE983" s="281"/>
      <c r="AF983" s="214"/>
      <c r="AG983" s="214"/>
      <c r="AH983" s="247"/>
      <c r="AI983" s="246"/>
      <c r="AJ983" s="250"/>
      <c r="AK983" s="214"/>
    </row>
    <row r="984" ht="15.0" customHeight="1">
      <c r="A984" s="214"/>
      <c r="B984" s="246" t="s">
        <v>6660</v>
      </c>
      <c r="C984" s="246"/>
      <c r="D984" s="246" t="s">
        <v>3362</v>
      </c>
      <c r="E984" s="249">
        <v>0.0</v>
      </c>
      <c r="F984" s="262"/>
      <c r="G984" s="262"/>
      <c r="H984" s="262"/>
      <c r="I984" s="262"/>
      <c r="J984" s="251">
        <f t="shared" si="649"/>
        <v>0</v>
      </c>
      <c r="K984" s="252">
        <f t="shared" si="650"/>
        <v>0</v>
      </c>
      <c r="L984" s="214"/>
      <c r="M984" s="253" t="s">
        <v>6725</v>
      </c>
      <c r="N984" s="254">
        <v>1.0</v>
      </c>
      <c r="O984" s="214" t="str">
        <f>IF(E984=N984,"Sama","Tidak Sama")</f>
        <v>Tidak Sama</v>
      </c>
      <c r="P984" s="227"/>
      <c r="Q984" s="255"/>
      <c r="R984" s="250">
        <v>0.0</v>
      </c>
      <c r="S984" s="262"/>
      <c r="T984" s="262"/>
      <c r="U984" s="262"/>
      <c r="V984" s="262"/>
      <c r="W984" s="250">
        <f t="shared" si="651"/>
        <v>0</v>
      </c>
      <c r="X984" s="250">
        <f t="shared" si="652"/>
        <v>0</v>
      </c>
      <c r="Y984" s="250">
        <f t="shared" si="667"/>
        <v>0</v>
      </c>
      <c r="Z984" s="214"/>
      <c r="AA984" s="214"/>
      <c r="AB984" s="247"/>
      <c r="AC984" s="246"/>
      <c r="AD984" s="249"/>
      <c r="AE984" s="281"/>
      <c r="AF984" s="214"/>
      <c r="AG984" s="214"/>
      <c r="AH984" s="247"/>
      <c r="AI984" s="246"/>
      <c r="AJ984" s="250"/>
      <c r="AK984" s="214"/>
    </row>
    <row r="985" ht="15.0" customHeight="1">
      <c r="A985" s="214"/>
      <c r="B985" s="246" t="s">
        <v>6661</v>
      </c>
      <c r="C985" s="246"/>
      <c r="D985" s="246" t="s">
        <v>3362</v>
      </c>
      <c r="E985" s="249">
        <v>0.0</v>
      </c>
      <c r="F985" s="262"/>
      <c r="G985" s="262"/>
      <c r="H985" s="262"/>
      <c r="I985" s="262"/>
      <c r="J985" s="251">
        <f t="shared" si="649"/>
        <v>0</v>
      </c>
      <c r="K985" s="252">
        <f t="shared" si="650"/>
        <v>0</v>
      </c>
      <c r="L985" s="214"/>
      <c r="M985" s="263"/>
      <c r="N985" s="254"/>
      <c r="O985" s="214"/>
      <c r="P985" s="227"/>
      <c r="Q985" s="255"/>
      <c r="R985" s="250">
        <v>0.0</v>
      </c>
      <c r="S985" s="262"/>
      <c r="T985" s="262"/>
      <c r="U985" s="262"/>
      <c r="V985" s="262"/>
      <c r="W985" s="250">
        <f t="shared" si="651"/>
        <v>0</v>
      </c>
      <c r="X985" s="250">
        <f t="shared" si="652"/>
        <v>0</v>
      </c>
      <c r="Y985" s="250">
        <f t="shared" si="667"/>
        <v>0</v>
      </c>
      <c r="Z985" s="214"/>
      <c r="AA985" s="214"/>
      <c r="AB985" s="247"/>
      <c r="AC985" s="246"/>
      <c r="AD985" s="249"/>
      <c r="AE985" s="281"/>
      <c r="AF985" s="214"/>
      <c r="AG985" s="214"/>
      <c r="AH985" s="247"/>
      <c r="AI985" s="246"/>
      <c r="AJ985" s="250"/>
      <c r="AK985" s="214"/>
    </row>
    <row r="986" ht="15.0" customHeight="1">
      <c r="A986" s="214"/>
      <c r="B986" s="246" t="s">
        <v>6662</v>
      </c>
      <c r="C986" s="246"/>
      <c r="D986" s="246" t="s">
        <v>3362</v>
      </c>
      <c r="E986" s="249">
        <v>0.0</v>
      </c>
      <c r="F986" s="262"/>
      <c r="G986" s="262"/>
      <c r="H986" s="262"/>
      <c r="I986" s="262"/>
      <c r="J986" s="251">
        <f t="shared" si="649"/>
        <v>0</v>
      </c>
      <c r="K986" s="252">
        <f t="shared" si="650"/>
        <v>0</v>
      </c>
      <c r="L986" s="214"/>
      <c r="M986" s="263"/>
      <c r="N986" s="254"/>
      <c r="O986" s="214"/>
      <c r="P986" s="227"/>
      <c r="Q986" s="255"/>
      <c r="R986" s="250">
        <v>0.0</v>
      </c>
      <c r="S986" s="262"/>
      <c r="T986" s="262"/>
      <c r="U986" s="262"/>
      <c r="V986" s="262"/>
      <c r="W986" s="250">
        <f t="shared" si="651"/>
        <v>0</v>
      </c>
      <c r="X986" s="250">
        <f t="shared" si="652"/>
        <v>0</v>
      </c>
      <c r="Y986" s="250">
        <f t="shared" si="667"/>
        <v>0</v>
      </c>
      <c r="Z986" s="214" t="str">
        <f t="shared" ref="Z986:Z1005" si="670">IF(AB986=B986,"SAMA","TIDAK SAMA")</f>
        <v>TIDAK SAMA</v>
      </c>
      <c r="AA986" s="214" t="str">
        <f t="shared" ref="AA986:AA1005" si="671">IF(C986=AC986,"SAMA","TIDAK SAMA")</f>
        <v>SAMA</v>
      </c>
      <c r="AB986" s="246" t="s">
        <v>6726</v>
      </c>
      <c r="AC986" s="246"/>
      <c r="AD986" s="249">
        <v>1.0</v>
      </c>
      <c r="AE986" s="281"/>
      <c r="AF986" s="214" t="str">
        <f t="shared" ref="AF986:AF1005" si="672">IF(B986=AH986,"SAMA","TIDAK SAMA")</f>
        <v>TIDAK SAMA</v>
      </c>
      <c r="AG986" s="214" t="str">
        <f t="shared" ref="AG986:AG1005" si="673">IF(AC986=AI986,"SAMA","TIDAK")</f>
        <v>SAMA</v>
      </c>
      <c r="AH986" s="246" t="s">
        <v>6726</v>
      </c>
      <c r="AI986" s="246"/>
      <c r="AJ986" s="250">
        <v>0.0</v>
      </c>
      <c r="AK986" s="214" t="str">
        <f t="shared" ref="AK986:AK1006" si="674">IF(Y986&lt;0,"tidak normal","normal")</f>
        <v>normal</v>
      </c>
    </row>
    <row r="987" ht="15.0" customHeight="1">
      <c r="A987" s="214"/>
      <c r="B987" s="246" t="s">
        <v>6663</v>
      </c>
      <c r="C987" s="246"/>
      <c r="D987" s="246" t="s">
        <v>3362</v>
      </c>
      <c r="E987" s="249">
        <v>0.0</v>
      </c>
      <c r="F987" s="262"/>
      <c r="G987" s="262"/>
      <c r="H987" s="262"/>
      <c r="I987" s="262"/>
      <c r="J987" s="251">
        <f t="shared" si="649"/>
        <v>0</v>
      </c>
      <c r="K987" s="252">
        <f t="shared" si="650"/>
        <v>0</v>
      </c>
      <c r="L987" s="214"/>
      <c r="M987" s="253"/>
      <c r="N987" s="254"/>
      <c r="O987" s="214"/>
      <c r="P987" s="227"/>
      <c r="Q987" s="255"/>
      <c r="R987" s="250">
        <v>0.0</v>
      </c>
      <c r="S987" s="262"/>
      <c r="T987" s="262"/>
      <c r="U987" s="262"/>
      <c r="V987" s="262"/>
      <c r="W987" s="250">
        <f t="shared" si="651"/>
        <v>0</v>
      </c>
      <c r="X987" s="250">
        <f t="shared" si="652"/>
        <v>0</v>
      </c>
      <c r="Y987" s="250">
        <f t="shared" si="667"/>
        <v>0</v>
      </c>
      <c r="Z987" s="214" t="str">
        <f t="shared" si="670"/>
        <v>TIDAK SAMA</v>
      </c>
      <c r="AA987" s="214" t="str">
        <f t="shared" si="671"/>
        <v>SAMA</v>
      </c>
      <c r="AB987" s="246" t="s">
        <v>6715</v>
      </c>
      <c r="AC987" s="246"/>
      <c r="AD987" s="249">
        <v>1.0</v>
      </c>
      <c r="AE987" s="281"/>
      <c r="AF987" s="214" t="str">
        <f t="shared" si="672"/>
        <v>TIDAK SAMA</v>
      </c>
      <c r="AG987" s="214" t="str">
        <f t="shared" si="673"/>
        <v>SAMA</v>
      </c>
      <c r="AH987" s="246" t="s">
        <v>6715</v>
      </c>
      <c r="AI987" s="246"/>
      <c r="AJ987" s="250">
        <v>0.0</v>
      </c>
      <c r="AK987" s="214" t="str">
        <f t="shared" si="674"/>
        <v>normal</v>
      </c>
    </row>
    <row r="988" ht="15.0" customHeight="1">
      <c r="A988" s="214"/>
      <c r="B988" s="246" t="s">
        <v>6664</v>
      </c>
      <c r="C988" s="246"/>
      <c r="D988" s="246" t="s">
        <v>3362</v>
      </c>
      <c r="E988" s="249">
        <v>0.0</v>
      </c>
      <c r="F988" s="262"/>
      <c r="G988" s="262"/>
      <c r="H988" s="262"/>
      <c r="I988" s="262"/>
      <c r="J988" s="251">
        <f t="shared" si="649"/>
        <v>0</v>
      </c>
      <c r="K988" s="252">
        <f t="shared" si="650"/>
        <v>0</v>
      </c>
      <c r="L988" s="214"/>
      <c r="M988" s="253"/>
      <c r="N988" s="254"/>
      <c r="O988" s="214"/>
      <c r="P988" s="227"/>
      <c r="Q988" s="255"/>
      <c r="R988" s="250">
        <v>0.0</v>
      </c>
      <c r="S988" s="262"/>
      <c r="T988" s="262"/>
      <c r="U988" s="262"/>
      <c r="V988" s="262"/>
      <c r="W988" s="250">
        <f t="shared" si="651"/>
        <v>0</v>
      </c>
      <c r="X988" s="250">
        <f t="shared" si="652"/>
        <v>0</v>
      </c>
      <c r="Y988" s="250">
        <f t="shared" si="667"/>
        <v>0</v>
      </c>
      <c r="Z988" s="214" t="str">
        <f t="shared" si="670"/>
        <v>TIDAK SAMA</v>
      </c>
      <c r="AA988" s="214" t="str">
        <f t="shared" si="671"/>
        <v>SAMA</v>
      </c>
      <c r="AB988" s="246" t="s">
        <v>6716</v>
      </c>
      <c r="AC988" s="246"/>
      <c r="AD988" s="249">
        <v>1.0</v>
      </c>
      <c r="AE988" s="281"/>
      <c r="AF988" s="214" t="str">
        <f t="shared" si="672"/>
        <v>TIDAK SAMA</v>
      </c>
      <c r="AG988" s="214" t="str">
        <f t="shared" si="673"/>
        <v>SAMA</v>
      </c>
      <c r="AH988" s="246" t="s">
        <v>6716</v>
      </c>
      <c r="AI988" s="246"/>
      <c r="AJ988" s="250">
        <v>0.0</v>
      </c>
      <c r="AK988" s="214" t="str">
        <f t="shared" si="674"/>
        <v>normal</v>
      </c>
    </row>
    <row r="989" ht="15.0" customHeight="1">
      <c r="A989" s="214"/>
      <c r="B989" s="246" t="s">
        <v>6665</v>
      </c>
      <c r="C989" s="246"/>
      <c r="D989" s="246" t="s">
        <v>3362</v>
      </c>
      <c r="E989" s="249">
        <v>0.0</v>
      </c>
      <c r="F989" s="262"/>
      <c r="G989" s="262"/>
      <c r="H989" s="262"/>
      <c r="I989" s="262"/>
      <c r="J989" s="251">
        <f t="shared" si="649"/>
        <v>0</v>
      </c>
      <c r="K989" s="252">
        <f t="shared" si="650"/>
        <v>0</v>
      </c>
      <c r="L989" s="214"/>
      <c r="M989" s="253"/>
      <c r="N989" s="254"/>
      <c r="O989" s="214"/>
      <c r="P989" s="227"/>
      <c r="Q989" s="255"/>
      <c r="R989" s="250">
        <v>0.0</v>
      </c>
      <c r="S989" s="262"/>
      <c r="T989" s="262"/>
      <c r="U989" s="262"/>
      <c r="V989" s="262"/>
      <c r="W989" s="250">
        <f t="shared" si="651"/>
        <v>0</v>
      </c>
      <c r="X989" s="250">
        <f t="shared" si="652"/>
        <v>0</v>
      </c>
      <c r="Y989" s="250">
        <f t="shared" si="667"/>
        <v>0</v>
      </c>
      <c r="Z989" s="214" t="str">
        <f t="shared" si="670"/>
        <v>TIDAK SAMA</v>
      </c>
      <c r="AA989" s="214" t="str">
        <f t="shared" si="671"/>
        <v>SAMA</v>
      </c>
      <c r="AB989" s="246" t="s">
        <v>6717</v>
      </c>
      <c r="AC989" s="246"/>
      <c r="AD989" s="249">
        <v>1.0</v>
      </c>
      <c r="AE989" s="281"/>
      <c r="AF989" s="214" t="str">
        <f t="shared" si="672"/>
        <v>TIDAK SAMA</v>
      </c>
      <c r="AG989" s="214" t="str">
        <f t="shared" si="673"/>
        <v>SAMA</v>
      </c>
      <c r="AH989" s="246" t="s">
        <v>6717</v>
      </c>
      <c r="AI989" s="246"/>
      <c r="AJ989" s="250">
        <v>0.0</v>
      </c>
      <c r="AK989" s="214" t="str">
        <f t="shared" si="674"/>
        <v>normal</v>
      </c>
    </row>
    <row r="990" ht="15.0" customHeight="1">
      <c r="A990" s="214"/>
      <c r="B990" s="246" t="s">
        <v>6666</v>
      </c>
      <c r="C990" s="246"/>
      <c r="D990" s="246" t="s">
        <v>3362</v>
      </c>
      <c r="E990" s="249">
        <v>0.0</v>
      </c>
      <c r="F990" s="262"/>
      <c r="G990" s="262"/>
      <c r="H990" s="262"/>
      <c r="I990" s="262"/>
      <c r="J990" s="251">
        <f t="shared" si="649"/>
        <v>0</v>
      </c>
      <c r="K990" s="252">
        <f t="shared" si="650"/>
        <v>0</v>
      </c>
      <c r="L990" s="214"/>
      <c r="M990" s="253"/>
      <c r="N990" s="254"/>
      <c r="O990" s="214"/>
      <c r="P990" s="227"/>
      <c r="Q990" s="255"/>
      <c r="R990" s="250">
        <v>0.0</v>
      </c>
      <c r="S990" s="262"/>
      <c r="T990" s="262"/>
      <c r="U990" s="262"/>
      <c r="V990" s="262"/>
      <c r="W990" s="250">
        <f t="shared" si="651"/>
        <v>0</v>
      </c>
      <c r="X990" s="250">
        <f t="shared" si="652"/>
        <v>0</v>
      </c>
      <c r="Y990" s="250">
        <f t="shared" si="667"/>
        <v>0</v>
      </c>
      <c r="Z990" s="214" t="str">
        <f t="shared" si="670"/>
        <v>TIDAK SAMA</v>
      </c>
      <c r="AA990" s="214" t="str">
        <f t="shared" si="671"/>
        <v>SAMA</v>
      </c>
      <c r="AB990" s="246" t="s">
        <v>6718</v>
      </c>
      <c r="AC990" s="246"/>
      <c r="AD990" s="249">
        <v>1.0</v>
      </c>
      <c r="AE990" s="281"/>
      <c r="AF990" s="214" t="str">
        <f t="shared" si="672"/>
        <v>TIDAK SAMA</v>
      </c>
      <c r="AG990" s="214" t="str">
        <f t="shared" si="673"/>
        <v>SAMA</v>
      </c>
      <c r="AH990" s="246" t="s">
        <v>6718</v>
      </c>
      <c r="AI990" s="246"/>
      <c r="AJ990" s="250">
        <v>0.0</v>
      </c>
      <c r="AK990" s="214" t="str">
        <f t="shared" si="674"/>
        <v>normal</v>
      </c>
    </row>
    <row r="991" ht="15.0" customHeight="1">
      <c r="A991" s="214"/>
      <c r="B991" s="246" t="s">
        <v>6668</v>
      </c>
      <c r="C991" s="246"/>
      <c r="D991" s="246" t="s">
        <v>3362</v>
      </c>
      <c r="E991" s="249">
        <v>0.0</v>
      </c>
      <c r="F991" s="262"/>
      <c r="G991" s="262"/>
      <c r="H991" s="262"/>
      <c r="I991" s="262"/>
      <c r="J991" s="251">
        <f t="shared" si="649"/>
        <v>0</v>
      </c>
      <c r="K991" s="252">
        <f t="shared" si="650"/>
        <v>0</v>
      </c>
      <c r="L991" s="214"/>
      <c r="M991" s="263"/>
      <c r="N991" s="254"/>
      <c r="O991" s="214"/>
      <c r="P991" s="227"/>
      <c r="Q991" s="255"/>
      <c r="R991" s="250">
        <v>0.0</v>
      </c>
      <c r="S991" s="262"/>
      <c r="T991" s="262"/>
      <c r="U991" s="262"/>
      <c r="V991" s="262"/>
      <c r="W991" s="250">
        <f t="shared" si="651"/>
        <v>0</v>
      </c>
      <c r="X991" s="250">
        <f t="shared" si="652"/>
        <v>0</v>
      </c>
      <c r="Y991" s="250">
        <f t="shared" si="667"/>
        <v>0</v>
      </c>
      <c r="Z991" s="214" t="str">
        <f t="shared" si="670"/>
        <v>TIDAK SAMA</v>
      </c>
      <c r="AA991" s="214" t="str">
        <f t="shared" si="671"/>
        <v>SAMA</v>
      </c>
      <c r="AB991" s="246" t="s">
        <v>6719</v>
      </c>
      <c r="AC991" s="246"/>
      <c r="AD991" s="249">
        <v>1.0</v>
      </c>
      <c r="AE991" s="281"/>
      <c r="AF991" s="214" t="str">
        <f t="shared" si="672"/>
        <v>TIDAK SAMA</v>
      </c>
      <c r="AG991" s="214" t="str">
        <f t="shared" si="673"/>
        <v>SAMA</v>
      </c>
      <c r="AH991" s="246" t="s">
        <v>6719</v>
      </c>
      <c r="AI991" s="246"/>
      <c r="AJ991" s="250">
        <v>0.0</v>
      </c>
      <c r="AK991" s="214" t="str">
        <f t="shared" si="674"/>
        <v>normal</v>
      </c>
    </row>
    <row r="992" ht="15.0" customHeight="1">
      <c r="A992" s="214"/>
      <c r="B992" s="246" t="s">
        <v>6727</v>
      </c>
      <c r="C992" s="246"/>
      <c r="D992" s="246" t="s">
        <v>80</v>
      </c>
      <c r="E992" s="249">
        <v>0.0</v>
      </c>
      <c r="F992" s="262"/>
      <c r="G992" s="262"/>
      <c r="H992" s="262"/>
      <c r="I992" s="262"/>
      <c r="J992" s="251">
        <f t="shared" si="649"/>
        <v>0</v>
      </c>
      <c r="K992" s="252">
        <f t="shared" si="650"/>
        <v>0</v>
      </c>
      <c r="L992" s="214"/>
      <c r="M992" s="253" t="s">
        <v>6412</v>
      </c>
      <c r="N992" s="254">
        <v>3.0</v>
      </c>
      <c r="O992" s="214" t="str">
        <f>IF(E992=N992,"Sama","Tidak Sama")</f>
        <v>Tidak Sama</v>
      </c>
      <c r="P992" s="227"/>
      <c r="Q992" s="255"/>
      <c r="R992" s="250">
        <v>0.0</v>
      </c>
      <c r="S992" s="262"/>
      <c r="T992" s="262"/>
      <c r="U992" s="262"/>
      <c r="V992" s="262"/>
      <c r="W992" s="250">
        <f t="shared" si="651"/>
        <v>0</v>
      </c>
      <c r="X992" s="250">
        <f t="shared" si="652"/>
        <v>0</v>
      </c>
      <c r="Y992" s="250">
        <f t="shared" si="667"/>
        <v>0</v>
      </c>
      <c r="Z992" s="214" t="str">
        <f t="shared" si="670"/>
        <v>TIDAK SAMA</v>
      </c>
      <c r="AA992" s="214" t="str">
        <f t="shared" si="671"/>
        <v>SAMA</v>
      </c>
      <c r="AB992" s="246" t="s">
        <v>6720</v>
      </c>
      <c r="AC992" s="246"/>
      <c r="AD992" s="249">
        <v>1.0</v>
      </c>
      <c r="AE992" s="281"/>
      <c r="AF992" s="214" t="str">
        <f t="shared" si="672"/>
        <v>TIDAK SAMA</v>
      </c>
      <c r="AG992" s="214" t="str">
        <f t="shared" si="673"/>
        <v>SAMA</v>
      </c>
      <c r="AH992" s="246" t="s">
        <v>6720</v>
      </c>
      <c r="AI992" s="246"/>
      <c r="AJ992" s="250">
        <v>0.0</v>
      </c>
      <c r="AK992" s="214" t="str">
        <f t="shared" si="674"/>
        <v>normal</v>
      </c>
    </row>
    <row r="993" ht="15.0" customHeight="1">
      <c r="A993" s="214"/>
      <c r="B993" s="246" t="s">
        <v>6728</v>
      </c>
      <c r="C993" s="246"/>
      <c r="D993" s="246" t="s">
        <v>80</v>
      </c>
      <c r="E993" s="249">
        <v>0.0</v>
      </c>
      <c r="F993" s="262"/>
      <c r="G993" s="262"/>
      <c r="H993" s="262"/>
      <c r="I993" s="262"/>
      <c r="J993" s="251">
        <f t="shared" si="649"/>
        <v>0</v>
      </c>
      <c r="K993" s="252">
        <f t="shared" si="650"/>
        <v>0</v>
      </c>
      <c r="L993" s="214"/>
      <c r="M993" s="253"/>
      <c r="N993" s="254"/>
      <c r="O993" s="214"/>
      <c r="P993" s="227"/>
      <c r="Q993" s="255"/>
      <c r="R993" s="250">
        <v>0.0</v>
      </c>
      <c r="S993" s="262"/>
      <c r="T993" s="262"/>
      <c r="U993" s="262"/>
      <c r="V993" s="262"/>
      <c r="W993" s="250">
        <f t="shared" si="651"/>
        <v>0</v>
      </c>
      <c r="X993" s="250">
        <f t="shared" si="652"/>
        <v>0</v>
      </c>
      <c r="Y993" s="250">
        <f t="shared" si="667"/>
        <v>0</v>
      </c>
      <c r="Z993" s="214" t="str">
        <f t="shared" si="670"/>
        <v>TIDAK SAMA</v>
      </c>
      <c r="AA993" s="214" t="str">
        <f t="shared" si="671"/>
        <v>SAMA</v>
      </c>
      <c r="AB993" s="246" t="s">
        <v>6721</v>
      </c>
      <c r="AC993" s="246"/>
      <c r="AD993" s="249">
        <v>1.0</v>
      </c>
      <c r="AE993" s="281"/>
      <c r="AF993" s="214" t="str">
        <f t="shared" si="672"/>
        <v>TIDAK SAMA</v>
      </c>
      <c r="AG993" s="214" t="str">
        <f t="shared" si="673"/>
        <v>SAMA</v>
      </c>
      <c r="AH993" s="246" t="s">
        <v>6721</v>
      </c>
      <c r="AI993" s="246"/>
      <c r="AJ993" s="250">
        <v>0.0</v>
      </c>
      <c r="AK993" s="214" t="str">
        <f t="shared" si="674"/>
        <v>normal</v>
      </c>
    </row>
    <row r="994" ht="15.0" customHeight="1">
      <c r="A994" s="214"/>
      <c r="B994" s="246" t="s">
        <v>6729</v>
      </c>
      <c r="C994" s="246" t="s">
        <v>6730</v>
      </c>
      <c r="D994" s="246" t="s">
        <v>80</v>
      </c>
      <c r="E994" s="249">
        <v>0.0</v>
      </c>
      <c r="F994" s="262"/>
      <c r="G994" s="262"/>
      <c r="H994" s="262"/>
      <c r="I994" s="262"/>
      <c r="J994" s="251">
        <f t="shared" si="649"/>
        <v>0</v>
      </c>
      <c r="K994" s="252">
        <f t="shared" si="650"/>
        <v>0</v>
      </c>
      <c r="L994" s="214"/>
      <c r="M994" s="253"/>
      <c r="N994" s="254"/>
      <c r="O994" s="214"/>
      <c r="P994" s="227"/>
      <c r="Q994" s="255"/>
      <c r="R994" s="250">
        <v>0.0</v>
      </c>
      <c r="S994" s="262"/>
      <c r="T994" s="262"/>
      <c r="U994" s="262"/>
      <c r="V994" s="262"/>
      <c r="W994" s="250">
        <f t="shared" si="651"/>
        <v>0</v>
      </c>
      <c r="X994" s="250">
        <f t="shared" si="652"/>
        <v>0</v>
      </c>
      <c r="Y994" s="250">
        <f t="shared" si="667"/>
        <v>0</v>
      </c>
      <c r="Z994" s="214" t="str">
        <f t="shared" si="670"/>
        <v>TIDAK SAMA</v>
      </c>
      <c r="AA994" s="214" t="str">
        <f t="shared" si="671"/>
        <v>TIDAK SAMA</v>
      </c>
      <c r="AB994" s="246" t="s">
        <v>6722</v>
      </c>
      <c r="AC994" s="246"/>
      <c r="AD994" s="249">
        <v>1.0</v>
      </c>
      <c r="AE994" s="281"/>
      <c r="AF994" s="214" t="str">
        <f t="shared" si="672"/>
        <v>TIDAK SAMA</v>
      </c>
      <c r="AG994" s="214" t="str">
        <f t="shared" si="673"/>
        <v>SAMA</v>
      </c>
      <c r="AH994" s="246" t="s">
        <v>6722</v>
      </c>
      <c r="AI994" s="246"/>
      <c r="AJ994" s="250">
        <v>0.0</v>
      </c>
      <c r="AK994" s="214" t="str">
        <f t="shared" si="674"/>
        <v>normal</v>
      </c>
    </row>
    <row r="995" ht="15.0" customHeight="1">
      <c r="A995" s="214"/>
      <c r="B995" s="246" t="s">
        <v>6731</v>
      </c>
      <c r="C995" s="246"/>
      <c r="D995" s="246" t="s">
        <v>80</v>
      </c>
      <c r="E995" s="249">
        <v>0.0</v>
      </c>
      <c r="F995" s="262"/>
      <c r="G995" s="262"/>
      <c r="H995" s="262"/>
      <c r="I995" s="262"/>
      <c r="J995" s="251">
        <f t="shared" si="649"/>
        <v>0</v>
      </c>
      <c r="K995" s="252">
        <f t="shared" si="650"/>
        <v>0</v>
      </c>
      <c r="L995" s="214"/>
      <c r="M995" s="253"/>
      <c r="N995" s="254"/>
      <c r="O995" s="214"/>
      <c r="P995" s="227"/>
      <c r="Q995" s="255"/>
      <c r="R995" s="250">
        <v>0.0</v>
      </c>
      <c r="S995" s="262"/>
      <c r="T995" s="262"/>
      <c r="U995" s="262"/>
      <c r="V995" s="262"/>
      <c r="W995" s="250">
        <f t="shared" si="651"/>
        <v>0</v>
      </c>
      <c r="X995" s="250">
        <f t="shared" si="652"/>
        <v>0</v>
      </c>
      <c r="Y995" s="250">
        <f t="shared" si="667"/>
        <v>0</v>
      </c>
      <c r="Z995" s="214" t="str">
        <f t="shared" si="670"/>
        <v>TIDAK SAMA</v>
      </c>
      <c r="AA995" s="214" t="str">
        <f t="shared" si="671"/>
        <v>SAMA</v>
      </c>
      <c r="AB995" s="246" t="s">
        <v>6714</v>
      </c>
      <c r="AC995" s="246"/>
      <c r="AD995" s="249">
        <v>1.0</v>
      </c>
      <c r="AE995" s="281"/>
      <c r="AF995" s="214" t="str">
        <f t="shared" si="672"/>
        <v>TIDAK SAMA</v>
      </c>
      <c r="AG995" s="214" t="str">
        <f t="shared" si="673"/>
        <v>SAMA</v>
      </c>
      <c r="AH995" s="246" t="s">
        <v>6714</v>
      </c>
      <c r="AI995" s="246"/>
      <c r="AJ995" s="250">
        <v>0.0</v>
      </c>
      <c r="AK995" s="214" t="str">
        <f t="shared" si="674"/>
        <v>normal</v>
      </c>
    </row>
    <row r="996" ht="15.0" customHeight="1">
      <c r="A996" s="214"/>
      <c r="B996" s="247" t="s">
        <v>6732</v>
      </c>
      <c r="C996" s="247"/>
      <c r="D996" s="247" t="s">
        <v>80</v>
      </c>
      <c r="E996" s="249">
        <v>0.0</v>
      </c>
      <c r="F996" s="249"/>
      <c r="G996" s="249"/>
      <c r="H996" s="249"/>
      <c r="I996" s="249"/>
      <c r="J996" s="251">
        <f t="shared" si="649"/>
        <v>0</v>
      </c>
      <c r="K996" s="252">
        <f t="shared" si="650"/>
        <v>0</v>
      </c>
      <c r="L996" s="214"/>
      <c r="M996" s="263" t="s">
        <v>6732</v>
      </c>
      <c r="N996" s="254">
        <v>1.0</v>
      </c>
      <c r="O996" s="214" t="str">
        <f>IF(E996=N996,"Sama","Tidak Sama")</f>
        <v>Tidak Sama</v>
      </c>
      <c r="P996" s="227"/>
      <c r="Q996" s="255"/>
      <c r="R996" s="250">
        <v>0.0</v>
      </c>
      <c r="S996" s="249"/>
      <c r="T996" s="249"/>
      <c r="U996" s="249"/>
      <c r="V996" s="249"/>
      <c r="W996" s="250">
        <f t="shared" si="651"/>
        <v>0</v>
      </c>
      <c r="X996" s="250">
        <f t="shared" si="652"/>
        <v>0</v>
      </c>
      <c r="Y996" s="250">
        <f t="shared" si="667"/>
        <v>0</v>
      </c>
      <c r="Z996" s="214" t="str">
        <f t="shared" si="670"/>
        <v>TIDAK SAMA</v>
      </c>
      <c r="AA996" s="214" t="str">
        <f t="shared" si="671"/>
        <v>SAMA</v>
      </c>
      <c r="AB996" s="247" t="s">
        <v>6703</v>
      </c>
      <c r="AC996" s="246"/>
      <c r="AD996" s="249">
        <v>0.0</v>
      </c>
      <c r="AE996" s="281"/>
      <c r="AF996" s="214" t="str">
        <f t="shared" si="672"/>
        <v>TIDAK SAMA</v>
      </c>
      <c r="AG996" s="214" t="str">
        <f t="shared" si="673"/>
        <v>SAMA</v>
      </c>
      <c r="AH996" s="247" t="s">
        <v>6703</v>
      </c>
      <c r="AI996" s="246"/>
      <c r="AJ996" s="250">
        <v>0.0</v>
      </c>
      <c r="AK996" s="214" t="str">
        <f t="shared" si="674"/>
        <v>normal</v>
      </c>
    </row>
    <row r="997" ht="15.0" customHeight="1">
      <c r="A997" s="214"/>
      <c r="B997" s="247" t="s">
        <v>6733</v>
      </c>
      <c r="C997" s="247"/>
      <c r="D997" s="247" t="s">
        <v>80</v>
      </c>
      <c r="E997" s="249">
        <v>0.0</v>
      </c>
      <c r="F997" s="262"/>
      <c r="G997" s="262"/>
      <c r="H997" s="262"/>
      <c r="I997" s="262"/>
      <c r="J997" s="251">
        <f t="shared" si="649"/>
        <v>0</v>
      </c>
      <c r="K997" s="252">
        <f t="shared" si="650"/>
        <v>0</v>
      </c>
      <c r="L997" s="214"/>
      <c r="M997" s="263"/>
      <c r="N997" s="254"/>
      <c r="O997" s="214"/>
      <c r="P997" s="227"/>
      <c r="Q997" s="255"/>
      <c r="R997" s="250">
        <v>0.0</v>
      </c>
      <c r="S997" s="262"/>
      <c r="T997" s="262"/>
      <c r="U997" s="262"/>
      <c r="V997" s="262"/>
      <c r="W997" s="250">
        <f t="shared" si="651"/>
        <v>0</v>
      </c>
      <c r="X997" s="250">
        <f t="shared" si="652"/>
        <v>0</v>
      </c>
      <c r="Y997" s="250">
        <f t="shared" si="667"/>
        <v>0</v>
      </c>
      <c r="Z997" s="214" t="str">
        <f t="shared" si="670"/>
        <v>TIDAK SAMA</v>
      </c>
      <c r="AA997" s="214" t="str">
        <f t="shared" si="671"/>
        <v>SAMA</v>
      </c>
      <c r="AB997" s="247" t="s">
        <v>6705</v>
      </c>
      <c r="AC997" s="246"/>
      <c r="AD997" s="249">
        <v>0.0</v>
      </c>
      <c r="AE997" s="281"/>
      <c r="AF997" s="214" t="str">
        <f t="shared" si="672"/>
        <v>TIDAK SAMA</v>
      </c>
      <c r="AG997" s="214" t="str">
        <f t="shared" si="673"/>
        <v>SAMA</v>
      </c>
      <c r="AH997" s="247" t="s">
        <v>6705</v>
      </c>
      <c r="AI997" s="246"/>
      <c r="AJ997" s="250">
        <v>0.0</v>
      </c>
      <c r="AK997" s="214" t="str">
        <f t="shared" si="674"/>
        <v>normal</v>
      </c>
    </row>
    <row r="998" ht="15.0" customHeight="1">
      <c r="A998" s="214"/>
      <c r="B998" s="246" t="s">
        <v>6734</v>
      </c>
      <c r="C998" s="246"/>
      <c r="D998" s="246" t="s">
        <v>80</v>
      </c>
      <c r="E998" s="249">
        <v>0.0</v>
      </c>
      <c r="F998" s="262"/>
      <c r="G998" s="262"/>
      <c r="H998" s="262"/>
      <c r="I998" s="262"/>
      <c r="J998" s="251">
        <f t="shared" si="649"/>
        <v>0</v>
      </c>
      <c r="K998" s="252">
        <f t="shared" si="650"/>
        <v>0</v>
      </c>
      <c r="L998" s="214"/>
      <c r="M998" s="253" t="s">
        <v>6734</v>
      </c>
      <c r="N998" s="254">
        <v>10.0</v>
      </c>
      <c r="O998" s="214" t="str">
        <f>IF(E998=N998,"Sama","Tidak Sama")</f>
        <v>Tidak Sama</v>
      </c>
      <c r="P998" s="227"/>
      <c r="Q998" s="255"/>
      <c r="R998" s="250">
        <v>0.0</v>
      </c>
      <c r="S998" s="262"/>
      <c r="T998" s="262"/>
      <c r="U998" s="262"/>
      <c r="V998" s="262"/>
      <c r="W998" s="250">
        <f t="shared" si="651"/>
        <v>0</v>
      </c>
      <c r="X998" s="250">
        <f t="shared" si="652"/>
        <v>0</v>
      </c>
      <c r="Y998" s="250">
        <f t="shared" si="667"/>
        <v>0</v>
      </c>
      <c r="Z998" s="214" t="str">
        <f t="shared" si="670"/>
        <v>TIDAK SAMA</v>
      </c>
      <c r="AA998" s="214" t="str">
        <f t="shared" si="671"/>
        <v>SAMA</v>
      </c>
      <c r="AB998" s="247" t="s">
        <v>6706</v>
      </c>
      <c r="AC998" s="246"/>
      <c r="AD998" s="249">
        <v>0.0</v>
      </c>
      <c r="AE998" s="281"/>
      <c r="AF998" s="214" t="str">
        <f t="shared" si="672"/>
        <v>TIDAK SAMA</v>
      </c>
      <c r="AG998" s="214" t="str">
        <f t="shared" si="673"/>
        <v>SAMA</v>
      </c>
      <c r="AH998" s="247" t="s">
        <v>6706</v>
      </c>
      <c r="AI998" s="246"/>
      <c r="AJ998" s="250">
        <v>0.0</v>
      </c>
      <c r="AK998" s="214" t="str">
        <f t="shared" si="674"/>
        <v>normal</v>
      </c>
    </row>
    <row r="999" ht="15.0" customHeight="1">
      <c r="A999" s="214"/>
      <c r="B999" s="247" t="s">
        <v>6735</v>
      </c>
      <c r="C999" s="247"/>
      <c r="D999" s="247" t="s">
        <v>80</v>
      </c>
      <c r="E999" s="249">
        <v>0.0</v>
      </c>
      <c r="F999" s="249"/>
      <c r="G999" s="249"/>
      <c r="H999" s="249"/>
      <c r="I999" s="249"/>
      <c r="J999" s="251">
        <f t="shared" si="649"/>
        <v>0</v>
      </c>
      <c r="K999" s="252">
        <f t="shared" si="650"/>
        <v>0</v>
      </c>
      <c r="L999" s="214"/>
      <c r="M999" s="253"/>
      <c r="N999" s="254"/>
      <c r="O999" s="214"/>
      <c r="P999" s="227"/>
      <c r="Q999" s="255"/>
      <c r="R999" s="250">
        <v>0.0</v>
      </c>
      <c r="S999" s="249"/>
      <c r="T999" s="249"/>
      <c r="U999" s="249"/>
      <c r="V999" s="249"/>
      <c r="W999" s="250">
        <f t="shared" si="651"/>
        <v>0</v>
      </c>
      <c r="X999" s="250">
        <f t="shared" si="652"/>
        <v>0</v>
      </c>
      <c r="Y999" s="250">
        <f t="shared" si="667"/>
        <v>0</v>
      </c>
      <c r="Z999" s="214" t="str">
        <f t="shared" si="670"/>
        <v>TIDAK SAMA</v>
      </c>
      <c r="AA999" s="214" t="str">
        <f t="shared" si="671"/>
        <v>SAMA</v>
      </c>
      <c r="AB999" s="247" t="s">
        <v>6707</v>
      </c>
      <c r="AC999" s="246"/>
      <c r="AD999" s="249">
        <v>0.0</v>
      </c>
      <c r="AE999" s="281"/>
      <c r="AF999" s="214" t="str">
        <f t="shared" si="672"/>
        <v>TIDAK SAMA</v>
      </c>
      <c r="AG999" s="214" t="str">
        <f t="shared" si="673"/>
        <v>SAMA</v>
      </c>
      <c r="AH999" s="247" t="s">
        <v>6707</v>
      </c>
      <c r="AI999" s="246"/>
      <c r="AJ999" s="250">
        <v>0.0</v>
      </c>
      <c r="AK999" s="214" t="str">
        <f t="shared" si="674"/>
        <v>normal</v>
      </c>
    </row>
    <row r="1000" ht="15.0" customHeight="1">
      <c r="A1000" s="214"/>
      <c r="B1000" s="247" t="s">
        <v>388</v>
      </c>
      <c r="C1000" s="247"/>
      <c r="D1000" s="247" t="s">
        <v>3362</v>
      </c>
      <c r="E1000" s="249">
        <v>0.0</v>
      </c>
      <c r="F1000" s="249"/>
      <c r="G1000" s="249"/>
      <c r="H1000" s="249"/>
      <c r="I1000" s="249"/>
      <c r="J1000" s="251">
        <f t="shared" si="649"/>
        <v>0</v>
      </c>
      <c r="K1000" s="252">
        <f t="shared" si="650"/>
        <v>0</v>
      </c>
      <c r="L1000" s="214"/>
      <c r="M1000" s="253"/>
      <c r="N1000" s="254"/>
      <c r="O1000" s="214"/>
      <c r="P1000" s="227"/>
      <c r="Q1000" s="255"/>
      <c r="R1000" s="250">
        <v>0.0</v>
      </c>
      <c r="S1000" s="249"/>
      <c r="T1000" s="249"/>
      <c r="U1000" s="249"/>
      <c r="V1000" s="249"/>
      <c r="W1000" s="250">
        <f t="shared" si="651"/>
        <v>0</v>
      </c>
      <c r="X1000" s="250">
        <f t="shared" si="652"/>
        <v>0</v>
      </c>
      <c r="Y1000" s="250">
        <f t="shared" si="667"/>
        <v>0</v>
      </c>
      <c r="Z1000" s="214" t="str">
        <f t="shared" si="670"/>
        <v>TIDAK SAMA</v>
      </c>
      <c r="AA1000" s="214" t="str">
        <f t="shared" si="671"/>
        <v>SAMA</v>
      </c>
      <c r="AB1000" s="247" t="s">
        <v>6708</v>
      </c>
      <c r="AC1000" s="246"/>
      <c r="AD1000" s="249">
        <v>0.0</v>
      </c>
      <c r="AE1000" s="281"/>
      <c r="AF1000" s="214" t="str">
        <f t="shared" si="672"/>
        <v>TIDAK SAMA</v>
      </c>
      <c r="AG1000" s="214" t="str">
        <f t="shared" si="673"/>
        <v>SAMA</v>
      </c>
      <c r="AH1000" s="247" t="s">
        <v>6708</v>
      </c>
      <c r="AI1000" s="246"/>
      <c r="AJ1000" s="250">
        <v>0.0</v>
      </c>
      <c r="AK1000" s="214" t="str">
        <f t="shared" si="674"/>
        <v>normal</v>
      </c>
    </row>
    <row r="1001" ht="15.0" customHeight="1">
      <c r="A1001" s="214"/>
      <c r="B1001" s="247" t="s">
        <v>6736</v>
      </c>
      <c r="C1001" s="247"/>
      <c r="D1001" s="247" t="s">
        <v>3362</v>
      </c>
      <c r="E1001" s="249">
        <v>0.0</v>
      </c>
      <c r="F1001" s="249"/>
      <c r="G1001" s="249"/>
      <c r="H1001" s="249"/>
      <c r="I1001" s="249"/>
      <c r="J1001" s="251">
        <f t="shared" si="649"/>
        <v>0</v>
      </c>
      <c r="K1001" s="252">
        <f t="shared" si="650"/>
        <v>0</v>
      </c>
      <c r="L1001" s="214"/>
      <c r="M1001" s="253"/>
      <c r="N1001" s="254"/>
      <c r="O1001" s="214"/>
      <c r="P1001" s="227"/>
      <c r="Q1001" s="255"/>
      <c r="R1001" s="250">
        <v>0.0</v>
      </c>
      <c r="S1001" s="249"/>
      <c r="T1001" s="249"/>
      <c r="U1001" s="249"/>
      <c r="V1001" s="249"/>
      <c r="W1001" s="250">
        <f t="shared" si="651"/>
        <v>0</v>
      </c>
      <c r="X1001" s="250">
        <f t="shared" si="652"/>
        <v>0</v>
      </c>
      <c r="Y1001" s="250">
        <f t="shared" si="667"/>
        <v>0</v>
      </c>
      <c r="Z1001" s="214" t="str">
        <f t="shared" si="670"/>
        <v>TIDAK SAMA</v>
      </c>
      <c r="AA1001" s="214" t="str">
        <f t="shared" si="671"/>
        <v>SAMA</v>
      </c>
      <c r="AB1001" s="247" t="s">
        <v>6709</v>
      </c>
      <c r="AC1001" s="246"/>
      <c r="AD1001" s="249">
        <v>0.0</v>
      </c>
      <c r="AE1001" s="281"/>
      <c r="AF1001" s="214" t="str">
        <f t="shared" si="672"/>
        <v>TIDAK SAMA</v>
      </c>
      <c r="AG1001" s="214" t="str">
        <f t="shared" si="673"/>
        <v>SAMA</v>
      </c>
      <c r="AH1001" s="247" t="s">
        <v>6709</v>
      </c>
      <c r="AI1001" s="246"/>
      <c r="AJ1001" s="250">
        <v>0.0</v>
      </c>
      <c r="AK1001" s="214" t="str">
        <f t="shared" si="674"/>
        <v>normal</v>
      </c>
    </row>
    <row r="1002" ht="15.0" customHeight="1">
      <c r="A1002" s="214"/>
      <c r="B1002" s="247" t="s">
        <v>6737</v>
      </c>
      <c r="C1002" s="247"/>
      <c r="D1002" s="247" t="s">
        <v>3362</v>
      </c>
      <c r="E1002" s="249">
        <v>0.0</v>
      </c>
      <c r="F1002" s="249"/>
      <c r="G1002" s="249"/>
      <c r="H1002" s="249"/>
      <c r="I1002" s="249"/>
      <c r="J1002" s="251">
        <f t="shared" si="649"/>
        <v>0</v>
      </c>
      <c r="K1002" s="252">
        <f t="shared" si="650"/>
        <v>0</v>
      </c>
      <c r="L1002" s="214"/>
      <c r="M1002" s="253"/>
      <c r="N1002" s="254"/>
      <c r="O1002" s="214"/>
      <c r="P1002" s="227"/>
      <c r="Q1002" s="255"/>
      <c r="R1002" s="250">
        <v>0.0</v>
      </c>
      <c r="S1002" s="249"/>
      <c r="T1002" s="249"/>
      <c r="U1002" s="249"/>
      <c r="V1002" s="249"/>
      <c r="W1002" s="250">
        <f t="shared" si="651"/>
        <v>0</v>
      </c>
      <c r="X1002" s="250">
        <f t="shared" si="652"/>
        <v>0</v>
      </c>
      <c r="Y1002" s="250">
        <f t="shared" si="667"/>
        <v>0</v>
      </c>
      <c r="Z1002" s="214" t="str">
        <f t="shared" si="670"/>
        <v>TIDAK SAMA</v>
      </c>
      <c r="AA1002" s="214" t="str">
        <f t="shared" si="671"/>
        <v>SAMA</v>
      </c>
      <c r="AB1002" s="247" t="s">
        <v>6710</v>
      </c>
      <c r="AC1002" s="246"/>
      <c r="AD1002" s="249">
        <v>0.0</v>
      </c>
      <c r="AE1002" s="281"/>
      <c r="AF1002" s="214" t="str">
        <f t="shared" si="672"/>
        <v>TIDAK SAMA</v>
      </c>
      <c r="AG1002" s="214" t="str">
        <f t="shared" si="673"/>
        <v>SAMA</v>
      </c>
      <c r="AH1002" s="247" t="s">
        <v>6710</v>
      </c>
      <c r="AI1002" s="246"/>
      <c r="AJ1002" s="250">
        <v>0.0</v>
      </c>
      <c r="AK1002" s="214" t="str">
        <f t="shared" si="674"/>
        <v>normal</v>
      </c>
    </row>
    <row r="1003" ht="15.0" customHeight="1">
      <c r="A1003" s="214"/>
      <c r="B1003" s="247" t="s">
        <v>6738</v>
      </c>
      <c r="C1003" s="247"/>
      <c r="D1003" s="247" t="s">
        <v>3362</v>
      </c>
      <c r="E1003" s="249">
        <v>0.0</v>
      </c>
      <c r="F1003" s="249"/>
      <c r="G1003" s="249"/>
      <c r="H1003" s="249"/>
      <c r="I1003" s="249"/>
      <c r="J1003" s="251">
        <f t="shared" si="649"/>
        <v>0</v>
      </c>
      <c r="K1003" s="252">
        <f t="shared" si="650"/>
        <v>0</v>
      </c>
      <c r="L1003" s="214"/>
      <c r="M1003" s="253"/>
      <c r="N1003" s="254"/>
      <c r="O1003" s="214"/>
      <c r="P1003" s="227"/>
      <c r="Q1003" s="255"/>
      <c r="R1003" s="250">
        <v>0.0</v>
      </c>
      <c r="S1003" s="249"/>
      <c r="T1003" s="249"/>
      <c r="U1003" s="249"/>
      <c r="V1003" s="249"/>
      <c r="W1003" s="250">
        <f t="shared" si="651"/>
        <v>0</v>
      </c>
      <c r="X1003" s="250">
        <f t="shared" si="652"/>
        <v>0</v>
      </c>
      <c r="Y1003" s="250">
        <f t="shared" si="667"/>
        <v>0</v>
      </c>
      <c r="Z1003" s="214" t="str">
        <f t="shared" si="670"/>
        <v>TIDAK SAMA</v>
      </c>
      <c r="AA1003" s="214" t="str">
        <f t="shared" si="671"/>
        <v>SAMA</v>
      </c>
      <c r="AB1003" s="247" t="s">
        <v>6711</v>
      </c>
      <c r="AC1003" s="246"/>
      <c r="AD1003" s="249">
        <v>0.0</v>
      </c>
      <c r="AE1003" s="281"/>
      <c r="AF1003" s="214" t="str">
        <f t="shared" si="672"/>
        <v>TIDAK SAMA</v>
      </c>
      <c r="AG1003" s="214" t="str">
        <f t="shared" si="673"/>
        <v>SAMA</v>
      </c>
      <c r="AH1003" s="247" t="s">
        <v>6711</v>
      </c>
      <c r="AI1003" s="246"/>
      <c r="AJ1003" s="250">
        <v>0.0</v>
      </c>
      <c r="AK1003" s="214" t="str">
        <f t="shared" si="674"/>
        <v>normal</v>
      </c>
    </row>
    <row r="1004" ht="15.0" customHeight="1">
      <c r="A1004" s="214"/>
      <c r="B1004" s="247" t="s">
        <v>6739</v>
      </c>
      <c r="C1004" s="247"/>
      <c r="D1004" s="247" t="s">
        <v>3362</v>
      </c>
      <c r="E1004" s="249">
        <v>0.0</v>
      </c>
      <c r="F1004" s="249"/>
      <c r="G1004" s="249"/>
      <c r="H1004" s="249"/>
      <c r="I1004" s="249"/>
      <c r="J1004" s="251">
        <f t="shared" si="649"/>
        <v>0</v>
      </c>
      <c r="K1004" s="252">
        <f t="shared" si="650"/>
        <v>0</v>
      </c>
      <c r="L1004" s="214"/>
      <c r="M1004" s="253"/>
      <c r="N1004" s="254"/>
      <c r="O1004" s="214"/>
      <c r="P1004" s="227"/>
      <c r="Q1004" s="255"/>
      <c r="R1004" s="250">
        <v>0.0</v>
      </c>
      <c r="S1004" s="249"/>
      <c r="T1004" s="249"/>
      <c r="U1004" s="249"/>
      <c r="V1004" s="249"/>
      <c r="W1004" s="250">
        <f t="shared" si="651"/>
        <v>0</v>
      </c>
      <c r="X1004" s="250">
        <f t="shared" si="652"/>
        <v>0</v>
      </c>
      <c r="Y1004" s="250">
        <f t="shared" si="667"/>
        <v>0</v>
      </c>
      <c r="Z1004" s="214" t="str">
        <f t="shared" si="670"/>
        <v>TIDAK SAMA</v>
      </c>
      <c r="AA1004" s="214" t="str">
        <f t="shared" si="671"/>
        <v>SAMA</v>
      </c>
      <c r="AB1004" s="247" t="s">
        <v>6712</v>
      </c>
      <c r="AC1004" s="246"/>
      <c r="AD1004" s="249">
        <v>0.0</v>
      </c>
      <c r="AE1004" s="281"/>
      <c r="AF1004" s="214" t="str">
        <f t="shared" si="672"/>
        <v>TIDAK SAMA</v>
      </c>
      <c r="AG1004" s="214" t="str">
        <f t="shared" si="673"/>
        <v>SAMA</v>
      </c>
      <c r="AH1004" s="247" t="s">
        <v>6712</v>
      </c>
      <c r="AI1004" s="246"/>
      <c r="AJ1004" s="250">
        <v>0.0</v>
      </c>
      <c r="AK1004" s="214" t="str">
        <f t="shared" si="674"/>
        <v>normal</v>
      </c>
    </row>
    <row r="1005" ht="15.0" customHeight="1">
      <c r="A1005" s="214"/>
      <c r="B1005" s="247" t="s">
        <v>6740</v>
      </c>
      <c r="C1005" s="247"/>
      <c r="D1005" s="247" t="s">
        <v>6741</v>
      </c>
      <c r="E1005" s="249">
        <v>0.0</v>
      </c>
      <c r="F1005" s="249"/>
      <c r="G1005" s="249"/>
      <c r="H1005" s="249"/>
      <c r="I1005" s="249"/>
      <c r="J1005" s="251">
        <f t="shared" si="649"/>
        <v>0</v>
      </c>
      <c r="K1005" s="252">
        <f t="shared" si="650"/>
        <v>0</v>
      </c>
      <c r="L1005" s="214"/>
      <c r="M1005" s="253"/>
      <c r="N1005" s="254"/>
      <c r="O1005" s="214"/>
      <c r="P1005" s="227"/>
      <c r="Q1005" s="255"/>
      <c r="R1005" s="250">
        <v>0.0</v>
      </c>
      <c r="S1005" s="249"/>
      <c r="T1005" s="249"/>
      <c r="U1005" s="249"/>
      <c r="V1005" s="249"/>
      <c r="W1005" s="250">
        <f t="shared" si="651"/>
        <v>0</v>
      </c>
      <c r="X1005" s="250">
        <f t="shared" si="652"/>
        <v>0</v>
      </c>
      <c r="Y1005" s="250">
        <f t="shared" si="667"/>
        <v>0</v>
      </c>
      <c r="Z1005" s="214" t="str">
        <f t="shared" si="670"/>
        <v>TIDAK SAMA</v>
      </c>
      <c r="AA1005" s="214" t="str">
        <f t="shared" si="671"/>
        <v>SAMA</v>
      </c>
      <c r="AB1005" s="247" t="s">
        <v>6704</v>
      </c>
      <c r="AC1005" s="246"/>
      <c r="AD1005" s="249">
        <v>0.0</v>
      </c>
      <c r="AE1005" s="281"/>
      <c r="AF1005" s="214" t="str">
        <f t="shared" si="672"/>
        <v>TIDAK SAMA</v>
      </c>
      <c r="AG1005" s="214" t="str">
        <f t="shared" si="673"/>
        <v>SAMA</v>
      </c>
      <c r="AH1005" s="247" t="s">
        <v>6704</v>
      </c>
      <c r="AI1005" s="246"/>
      <c r="AJ1005" s="250">
        <v>0.0</v>
      </c>
      <c r="AK1005" s="214" t="str">
        <f t="shared" si="674"/>
        <v>normal</v>
      </c>
    </row>
    <row r="1006" ht="15.0" customHeight="1">
      <c r="A1006" s="214"/>
      <c r="B1006" s="247" t="s">
        <v>6742</v>
      </c>
      <c r="C1006" s="247" t="s">
        <v>6743</v>
      </c>
      <c r="D1006" s="247" t="s">
        <v>80</v>
      </c>
      <c r="E1006" s="249">
        <v>0.0</v>
      </c>
      <c r="F1006" s="249"/>
      <c r="G1006" s="249"/>
      <c r="H1006" s="249"/>
      <c r="I1006" s="249"/>
      <c r="J1006" s="251">
        <f t="shared" si="649"/>
        <v>0</v>
      </c>
      <c r="K1006" s="252">
        <f t="shared" si="650"/>
        <v>0</v>
      </c>
      <c r="L1006" s="214"/>
      <c r="M1006" s="263"/>
      <c r="N1006" s="254"/>
      <c r="O1006" s="214"/>
      <c r="P1006" s="227"/>
      <c r="Q1006" s="255"/>
      <c r="R1006" s="250">
        <v>0.0</v>
      </c>
      <c r="S1006" s="249"/>
      <c r="T1006" s="249"/>
      <c r="U1006" s="249"/>
      <c r="V1006" s="249"/>
      <c r="W1006" s="250">
        <f t="shared" si="651"/>
        <v>0</v>
      </c>
      <c r="X1006" s="250">
        <f t="shared" si="652"/>
        <v>0</v>
      </c>
      <c r="Y1006" s="250">
        <f t="shared" si="667"/>
        <v>0</v>
      </c>
      <c r="Z1006" s="214"/>
      <c r="AA1006" s="214"/>
      <c r="AB1006" s="246"/>
      <c r="AC1006" s="246"/>
      <c r="AD1006" s="249"/>
      <c r="AE1006" s="281"/>
      <c r="AF1006" s="214"/>
      <c r="AG1006" s="214"/>
      <c r="AH1006" s="246"/>
      <c r="AI1006" s="246"/>
      <c r="AJ1006" s="250"/>
      <c r="AK1006" s="214" t="str">
        <f t="shared" si="674"/>
        <v>normal</v>
      </c>
    </row>
    <row r="1007" ht="15.0" customHeight="1">
      <c r="A1007" s="214"/>
      <c r="B1007" s="246" t="s">
        <v>6744</v>
      </c>
      <c r="C1007" s="246"/>
      <c r="D1007" s="246" t="s">
        <v>3362</v>
      </c>
      <c r="E1007" s="249">
        <v>0.0</v>
      </c>
      <c r="F1007" s="262"/>
      <c r="G1007" s="262"/>
      <c r="H1007" s="262"/>
      <c r="I1007" s="262"/>
      <c r="J1007" s="251">
        <f t="shared" si="649"/>
        <v>0</v>
      </c>
      <c r="K1007" s="252">
        <f t="shared" si="650"/>
        <v>0</v>
      </c>
      <c r="L1007" s="214"/>
      <c r="M1007" s="253" t="s">
        <v>6744</v>
      </c>
      <c r="N1007" s="254">
        <v>1.0</v>
      </c>
      <c r="O1007" s="214" t="str">
        <f t="shared" ref="O1007:O1009" si="675">IF(E1007=N1007,"Sama","Tidak Sama")</f>
        <v>Tidak Sama</v>
      </c>
      <c r="P1007" s="227"/>
      <c r="Q1007" s="255"/>
      <c r="R1007" s="250">
        <v>0.0</v>
      </c>
      <c r="S1007" s="262"/>
      <c r="T1007" s="262"/>
      <c r="U1007" s="262"/>
      <c r="V1007" s="262"/>
      <c r="W1007" s="250">
        <f t="shared" si="651"/>
        <v>0</v>
      </c>
      <c r="X1007" s="250">
        <f t="shared" si="652"/>
        <v>0</v>
      </c>
      <c r="Y1007" s="250">
        <f t="shared" si="667"/>
        <v>0</v>
      </c>
      <c r="Z1007" s="214"/>
      <c r="AA1007" s="214"/>
      <c r="AB1007" s="246"/>
      <c r="AC1007" s="246"/>
      <c r="AD1007" s="249"/>
      <c r="AE1007" s="281"/>
      <c r="AF1007" s="214"/>
      <c r="AG1007" s="214"/>
      <c r="AH1007" s="246"/>
      <c r="AI1007" s="246"/>
      <c r="AJ1007" s="250"/>
      <c r="AK1007" s="214"/>
    </row>
    <row r="1008" ht="15.0" customHeight="1">
      <c r="A1008" s="214"/>
      <c r="B1008" s="246" t="s">
        <v>6745</v>
      </c>
      <c r="C1008" s="246"/>
      <c r="D1008" s="246" t="s">
        <v>3362</v>
      </c>
      <c r="E1008" s="249">
        <v>0.0</v>
      </c>
      <c r="F1008" s="262"/>
      <c r="G1008" s="262"/>
      <c r="H1008" s="262"/>
      <c r="I1008" s="262"/>
      <c r="J1008" s="251">
        <f t="shared" si="649"/>
        <v>0</v>
      </c>
      <c r="K1008" s="252">
        <f t="shared" si="650"/>
        <v>0</v>
      </c>
      <c r="L1008" s="214"/>
      <c r="M1008" s="253" t="s">
        <v>6745</v>
      </c>
      <c r="N1008" s="254">
        <v>5.0</v>
      </c>
      <c r="O1008" s="214" t="str">
        <f t="shared" si="675"/>
        <v>Tidak Sama</v>
      </c>
      <c r="P1008" s="227"/>
      <c r="Q1008" s="255"/>
      <c r="R1008" s="250">
        <v>0.0</v>
      </c>
      <c r="S1008" s="262"/>
      <c r="T1008" s="262"/>
      <c r="U1008" s="262"/>
      <c r="V1008" s="262"/>
      <c r="W1008" s="250">
        <f t="shared" si="651"/>
        <v>0</v>
      </c>
      <c r="X1008" s="250">
        <f t="shared" si="652"/>
        <v>0</v>
      </c>
      <c r="Y1008" s="250">
        <f t="shared" si="667"/>
        <v>0</v>
      </c>
      <c r="Z1008" s="214" t="str">
        <f t="shared" ref="Z1008:Z1009" si="676">IF(AB1008=B1008,"SAMA","TIDAK SAMA")</f>
        <v>TIDAK SAMA</v>
      </c>
      <c r="AA1008" s="214" t="str">
        <f t="shared" ref="AA1008:AA1009" si="677">IF(C1008=AC1008,"SAMA","TIDAK SAMA")</f>
        <v>SAMA</v>
      </c>
      <c r="AB1008" s="246" t="s">
        <v>6731</v>
      </c>
      <c r="AC1008" s="246"/>
      <c r="AD1008" s="249">
        <v>2.0</v>
      </c>
      <c r="AE1008" s="281"/>
      <c r="AF1008" s="214" t="str">
        <f t="shared" ref="AF1008:AF1009" si="678">IF(B1008=AH1008,"SAMA","TIDAK SAMA")</f>
        <v>TIDAK SAMA</v>
      </c>
      <c r="AG1008" s="214" t="str">
        <f t="shared" ref="AG1008:AG1009" si="679">IF(AC1008=AI1008,"SAMA","TIDAK")</f>
        <v>SAMA</v>
      </c>
      <c r="AH1008" s="246" t="s">
        <v>6731</v>
      </c>
      <c r="AI1008" s="246"/>
      <c r="AJ1008" s="250">
        <v>2.0</v>
      </c>
      <c r="AK1008" s="214" t="str">
        <f t="shared" ref="AK1008:AK1009" si="680">IF(Y1008&lt;0,"tidak normal","normal")</f>
        <v>normal</v>
      </c>
    </row>
    <row r="1009" ht="15.0" customHeight="1">
      <c r="A1009" s="214"/>
      <c r="B1009" s="246" t="s">
        <v>6746</v>
      </c>
      <c r="C1009" s="246" t="s">
        <v>6747</v>
      </c>
      <c r="D1009" s="246" t="s">
        <v>80</v>
      </c>
      <c r="E1009" s="249">
        <v>0.0</v>
      </c>
      <c r="F1009" s="262"/>
      <c r="G1009" s="262"/>
      <c r="H1009" s="262"/>
      <c r="I1009" s="262"/>
      <c r="J1009" s="251">
        <f t="shared" si="649"/>
        <v>0</v>
      </c>
      <c r="K1009" s="252">
        <f t="shared" si="650"/>
        <v>0</v>
      </c>
      <c r="L1009" s="214"/>
      <c r="M1009" s="253" t="s">
        <v>6748</v>
      </c>
      <c r="N1009" s="254">
        <v>2.0</v>
      </c>
      <c r="O1009" s="214" t="str">
        <f t="shared" si="675"/>
        <v>Tidak Sama</v>
      </c>
      <c r="P1009" s="227"/>
      <c r="Q1009" s="255"/>
      <c r="R1009" s="250">
        <v>0.0</v>
      </c>
      <c r="S1009" s="262"/>
      <c r="T1009" s="262"/>
      <c r="U1009" s="262"/>
      <c r="V1009" s="262"/>
      <c r="W1009" s="250">
        <f t="shared" si="651"/>
        <v>0</v>
      </c>
      <c r="X1009" s="250">
        <f t="shared" si="652"/>
        <v>0</v>
      </c>
      <c r="Y1009" s="250">
        <f t="shared" si="667"/>
        <v>0</v>
      </c>
      <c r="Z1009" s="214" t="str">
        <f t="shared" si="676"/>
        <v>TIDAK SAMA</v>
      </c>
      <c r="AA1009" s="214" t="str">
        <f t="shared" si="677"/>
        <v>TIDAK SAMA</v>
      </c>
      <c r="AB1009" s="247" t="s">
        <v>6732</v>
      </c>
      <c r="AC1009" s="247"/>
      <c r="AD1009" s="249">
        <v>1.0</v>
      </c>
      <c r="AE1009" s="281"/>
      <c r="AF1009" s="214" t="str">
        <f t="shared" si="678"/>
        <v>TIDAK SAMA</v>
      </c>
      <c r="AG1009" s="214" t="str">
        <f t="shared" si="679"/>
        <v>SAMA</v>
      </c>
      <c r="AH1009" s="247" t="s">
        <v>6732</v>
      </c>
      <c r="AI1009" s="247"/>
      <c r="AJ1009" s="250">
        <v>0.0</v>
      </c>
      <c r="AK1009" s="214" t="str">
        <f t="shared" si="680"/>
        <v>normal</v>
      </c>
    </row>
    <row r="1010" ht="15.0" customHeight="1">
      <c r="A1010" s="214"/>
      <c r="B1010" s="246" t="s">
        <v>6749</v>
      </c>
      <c r="C1010" s="246"/>
      <c r="D1010" s="246" t="s">
        <v>80</v>
      </c>
      <c r="E1010" s="249">
        <v>0.0</v>
      </c>
      <c r="F1010" s="262"/>
      <c r="G1010" s="262"/>
      <c r="H1010" s="262"/>
      <c r="I1010" s="262"/>
      <c r="J1010" s="251">
        <f t="shared" si="649"/>
        <v>0</v>
      </c>
      <c r="K1010" s="252">
        <f t="shared" si="650"/>
        <v>0</v>
      </c>
      <c r="L1010" s="214"/>
      <c r="M1010" s="253"/>
      <c r="N1010" s="254"/>
      <c r="O1010" s="214"/>
      <c r="P1010" s="227"/>
      <c r="Q1010" s="214"/>
      <c r="R1010" s="250">
        <v>0.0</v>
      </c>
      <c r="S1010" s="262"/>
      <c r="T1010" s="262"/>
      <c r="U1010" s="262"/>
      <c r="V1010" s="262"/>
      <c r="W1010" s="250">
        <f t="shared" si="651"/>
        <v>0</v>
      </c>
      <c r="X1010" s="250">
        <f t="shared" si="652"/>
        <v>0</v>
      </c>
      <c r="Y1010" s="250">
        <f t="shared" si="667"/>
        <v>0</v>
      </c>
      <c r="Z1010" s="214"/>
      <c r="AA1010" s="214"/>
      <c r="AB1010" s="247"/>
      <c r="AC1010" s="247"/>
      <c r="AD1010" s="249"/>
      <c r="AE1010" s="281"/>
      <c r="AF1010" s="214"/>
      <c r="AG1010" s="214"/>
      <c r="AH1010" s="247"/>
      <c r="AI1010" s="247"/>
      <c r="AJ1010" s="250"/>
      <c r="AK1010" s="214"/>
    </row>
    <row r="1011" ht="15.0" customHeight="1">
      <c r="A1011" s="214"/>
      <c r="B1011" s="246" t="s">
        <v>6750</v>
      </c>
      <c r="C1011" s="246" t="s">
        <v>6751</v>
      </c>
      <c r="D1011" s="246" t="s">
        <v>80</v>
      </c>
      <c r="E1011" s="249">
        <v>0.0</v>
      </c>
      <c r="F1011" s="262"/>
      <c r="G1011" s="262"/>
      <c r="H1011" s="262"/>
      <c r="I1011" s="262"/>
      <c r="J1011" s="251">
        <f t="shared" si="649"/>
        <v>0</v>
      </c>
      <c r="K1011" s="252">
        <f t="shared" si="650"/>
        <v>0</v>
      </c>
      <c r="L1011" s="214"/>
      <c r="M1011" s="253" t="s">
        <v>6752</v>
      </c>
      <c r="N1011" s="254">
        <v>1.0</v>
      </c>
      <c r="O1011" s="214" t="str">
        <f t="shared" ref="O1011:O1012" si="681">IF(E1011=N1011,"Sama","Tidak Sama")</f>
        <v>Tidak Sama</v>
      </c>
      <c r="P1011" s="227"/>
      <c r="Q1011" s="214"/>
      <c r="R1011" s="250">
        <v>0.0</v>
      </c>
      <c r="S1011" s="262"/>
      <c r="T1011" s="262"/>
      <c r="U1011" s="262"/>
      <c r="V1011" s="262"/>
      <c r="W1011" s="250">
        <f t="shared" si="651"/>
        <v>0</v>
      </c>
      <c r="X1011" s="250">
        <f t="shared" si="652"/>
        <v>0</v>
      </c>
      <c r="Y1011" s="250">
        <f t="shared" si="667"/>
        <v>0</v>
      </c>
      <c r="Z1011" s="214" t="str">
        <f>IF(AB1011=B1011,"SAMA","TIDAK SAMA")</f>
        <v>TIDAK SAMA</v>
      </c>
      <c r="AA1011" s="214" t="str">
        <f>IF(C1011=AC1011,"SAMA","TIDAK SAMA")</f>
        <v>TIDAK SAMA</v>
      </c>
      <c r="AB1011" s="247" t="s">
        <v>6735</v>
      </c>
      <c r="AC1011" s="247"/>
      <c r="AD1011" s="249">
        <v>18.0</v>
      </c>
      <c r="AE1011" s="281"/>
      <c r="AF1011" s="214" t="str">
        <f>IF(B1011=AH1011,"SAMA","TIDAK SAMA")</f>
        <v>TIDAK SAMA</v>
      </c>
      <c r="AG1011" s="214" t="str">
        <f>IF(AC1011=AI1011,"SAMA","TIDAK")</f>
        <v>SAMA</v>
      </c>
      <c r="AH1011" s="247" t="s">
        <v>6735</v>
      </c>
      <c r="AI1011" s="247"/>
      <c r="AJ1011" s="250">
        <v>18.0</v>
      </c>
      <c r="AK1011" s="214" t="str">
        <f>IF(Y1011&lt;0,"tidak normal","normal")</f>
        <v>normal</v>
      </c>
    </row>
    <row r="1012" ht="15.0" customHeight="1">
      <c r="A1012" s="214"/>
      <c r="B1012" s="246" t="s">
        <v>6753</v>
      </c>
      <c r="C1012" s="246"/>
      <c r="D1012" s="246" t="s">
        <v>101</v>
      </c>
      <c r="E1012" s="249">
        <v>0.0</v>
      </c>
      <c r="F1012" s="262"/>
      <c r="G1012" s="262"/>
      <c r="H1012" s="262"/>
      <c r="I1012" s="262"/>
      <c r="J1012" s="251">
        <f t="shared" si="649"/>
        <v>0</v>
      </c>
      <c r="K1012" s="252">
        <f t="shared" si="650"/>
        <v>0</v>
      </c>
      <c r="L1012" s="214"/>
      <c r="M1012" s="253" t="s">
        <v>6753</v>
      </c>
      <c r="N1012" s="254">
        <v>1.0</v>
      </c>
      <c r="O1012" s="214" t="str">
        <f t="shared" si="681"/>
        <v>Tidak Sama</v>
      </c>
      <c r="P1012" s="227"/>
      <c r="Q1012" s="214"/>
      <c r="R1012" s="250">
        <v>0.0</v>
      </c>
      <c r="S1012" s="262"/>
      <c r="T1012" s="262"/>
      <c r="U1012" s="262"/>
      <c r="V1012" s="262"/>
      <c r="W1012" s="250">
        <f t="shared" si="651"/>
        <v>0</v>
      </c>
      <c r="X1012" s="250">
        <f t="shared" si="652"/>
        <v>0</v>
      </c>
      <c r="Y1012" s="250">
        <f t="shared" si="667"/>
        <v>0</v>
      </c>
      <c r="Z1012" s="214"/>
      <c r="AA1012" s="214"/>
      <c r="AB1012" s="247"/>
      <c r="AC1012" s="247"/>
      <c r="AD1012" s="249"/>
      <c r="AE1012" s="281"/>
      <c r="AF1012" s="214"/>
      <c r="AG1012" s="214"/>
      <c r="AH1012" s="247"/>
      <c r="AI1012" s="247"/>
      <c r="AJ1012" s="250"/>
      <c r="AK1012" s="214"/>
    </row>
    <row r="1013" ht="15.0" customHeight="1">
      <c r="A1013" s="214"/>
      <c r="B1013" s="246" t="s">
        <v>6754</v>
      </c>
      <c r="C1013" s="246" t="s">
        <v>898</v>
      </c>
      <c r="D1013" s="246" t="s">
        <v>359</v>
      </c>
      <c r="E1013" s="249">
        <v>0.0</v>
      </c>
      <c r="F1013" s="262"/>
      <c r="G1013" s="262"/>
      <c r="H1013" s="262"/>
      <c r="I1013" s="262"/>
      <c r="J1013" s="251">
        <f t="shared" si="649"/>
        <v>0</v>
      </c>
      <c r="K1013" s="252">
        <f t="shared" si="650"/>
        <v>0</v>
      </c>
      <c r="L1013" s="214"/>
      <c r="M1013" s="253"/>
      <c r="N1013" s="254"/>
      <c r="O1013" s="214"/>
      <c r="P1013" s="227"/>
      <c r="Q1013" s="214"/>
      <c r="R1013" s="250">
        <v>0.0</v>
      </c>
      <c r="S1013" s="262"/>
      <c r="T1013" s="262"/>
      <c r="U1013" s="262"/>
      <c r="V1013" s="262"/>
      <c r="W1013" s="250">
        <f t="shared" si="651"/>
        <v>0</v>
      </c>
      <c r="X1013" s="250">
        <f t="shared" si="652"/>
        <v>0</v>
      </c>
      <c r="Y1013" s="250">
        <f t="shared" si="667"/>
        <v>0</v>
      </c>
      <c r="Z1013" s="214"/>
      <c r="AA1013" s="214"/>
      <c r="AB1013" s="247"/>
      <c r="AC1013" s="247"/>
      <c r="AD1013" s="249"/>
      <c r="AE1013" s="281"/>
      <c r="AF1013" s="214"/>
      <c r="AG1013" s="214"/>
      <c r="AH1013" s="247"/>
      <c r="AI1013" s="247"/>
      <c r="AJ1013" s="250"/>
      <c r="AK1013" s="214"/>
    </row>
    <row r="1014" ht="15.0" customHeight="1">
      <c r="A1014" s="214"/>
      <c r="B1014" s="246" t="s">
        <v>6755</v>
      </c>
      <c r="C1014" s="246"/>
      <c r="D1014" s="246" t="s">
        <v>80</v>
      </c>
      <c r="E1014" s="249">
        <v>0.0</v>
      </c>
      <c r="F1014" s="262"/>
      <c r="G1014" s="262"/>
      <c r="H1014" s="262"/>
      <c r="I1014" s="262"/>
      <c r="J1014" s="251">
        <f t="shared" si="649"/>
        <v>0</v>
      </c>
      <c r="K1014" s="252">
        <f t="shared" si="650"/>
        <v>0</v>
      </c>
      <c r="L1014" s="214"/>
      <c r="M1014" s="253"/>
      <c r="N1014" s="254"/>
      <c r="O1014" s="214"/>
      <c r="P1014" s="227"/>
      <c r="Q1014" s="214"/>
      <c r="R1014" s="250">
        <v>0.0</v>
      </c>
      <c r="S1014" s="262"/>
      <c r="T1014" s="262"/>
      <c r="U1014" s="262"/>
      <c r="V1014" s="262"/>
      <c r="W1014" s="250">
        <f t="shared" si="651"/>
        <v>0</v>
      </c>
      <c r="X1014" s="250">
        <f t="shared" si="652"/>
        <v>0</v>
      </c>
      <c r="Y1014" s="250">
        <f t="shared" si="667"/>
        <v>0</v>
      </c>
      <c r="Z1014" s="214"/>
      <c r="AA1014" s="214"/>
      <c r="AB1014" s="247"/>
      <c r="AC1014" s="247"/>
      <c r="AD1014" s="249"/>
      <c r="AE1014" s="281"/>
      <c r="AF1014" s="214"/>
      <c r="AG1014" s="214"/>
      <c r="AH1014" s="247"/>
      <c r="AI1014" s="247"/>
      <c r="AJ1014" s="250"/>
      <c r="AK1014" s="214" t="str">
        <f>IF(Y1014&lt;0,"tidak normal","normal")</f>
        <v>normal</v>
      </c>
    </row>
    <row r="1015" ht="15.0" customHeight="1">
      <c r="A1015" s="214"/>
      <c r="B1015" s="265" t="s">
        <v>6756</v>
      </c>
      <c r="C1015" s="246"/>
      <c r="D1015" s="246"/>
      <c r="E1015" s="257">
        <v>6.0</v>
      </c>
      <c r="F1015" s="262"/>
      <c r="G1015" s="262"/>
      <c r="H1015" s="262"/>
      <c r="I1015" s="266"/>
      <c r="J1015" s="292">
        <v>0.0</v>
      </c>
      <c r="K1015" s="259">
        <v>6.0</v>
      </c>
      <c r="L1015" s="214"/>
      <c r="M1015" s="253"/>
      <c r="N1015" s="254"/>
      <c r="O1015" s="214"/>
      <c r="P1015" s="227"/>
      <c r="Q1015" s="214"/>
      <c r="R1015" s="258">
        <v>2.0</v>
      </c>
      <c r="S1015" s="262"/>
      <c r="T1015" s="262"/>
      <c r="U1015" s="262"/>
      <c r="V1015" s="266"/>
      <c r="W1015" s="258">
        <v>2.0</v>
      </c>
      <c r="X1015" s="258">
        <v>2.0</v>
      </c>
      <c r="Y1015" s="258">
        <v>4.0</v>
      </c>
      <c r="Z1015" s="214"/>
      <c r="AA1015" s="214"/>
      <c r="AB1015" s="247"/>
      <c r="AC1015" s="247"/>
      <c r="AD1015" s="249"/>
      <c r="AE1015" s="281"/>
      <c r="AF1015" s="214"/>
      <c r="AG1015" s="214"/>
      <c r="AH1015" s="247"/>
      <c r="AI1015" s="247"/>
      <c r="AJ1015" s="250"/>
      <c r="AK1015" s="214"/>
    </row>
    <row r="1016" ht="15.0" customHeight="1">
      <c r="A1016" s="214"/>
      <c r="B1016" s="246" t="s">
        <v>6757</v>
      </c>
      <c r="C1016" s="246"/>
      <c r="D1016" s="246" t="s">
        <v>80</v>
      </c>
      <c r="E1016" s="257">
        <v>3.0</v>
      </c>
      <c r="F1016" s="262"/>
      <c r="G1016" s="262"/>
      <c r="H1016" s="262"/>
      <c r="I1016" s="266"/>
      <c r="J1016" s="251">
        <f t="shared" ref="J1016:J1054" si="682">I1016+H1016+G1016+F1016</f>
        <v>0</v>
      </c>
      <c r="K1016" s="252">
        <f t="shared" ref="K1016:K1054" si="683">E1016+J1016</f>
        <v>3</v>
      </c>
      <c r="L1016" s="214"/>
      <c r="M1016" s="253"/>
      <c r="N1016" s="254"/>
      <c r="O1016" s="214"/>
      <c r="P1016" s="227"/>
      <c r="Q1016" s="214"/>
      <c r="R1016" s="258">
        <v>1.0</v>
      </c>
      <c r="S1016" s="262"/>
      <c r="T1016" s="262"/>
      <c r="U1016" s="262"/>
      <c r="V1016" s="266"/>
      <c r="W1016" s="250">
        <f t="shared" ref="W1016:W1053" si="684">V1016+U1016+T1016+S1016</f>
        <v>0</v>
      </c>
      <c r="X1016" s="250">
        <f t="shared" ref="X1016:X1054" si="685">W1016+R1016</f>
        <v>1</v>
      </c>
      <c r="Y1016" s="250">
        <f t="shared" ref="Y1016:Y1054" si="686">K1016-X1016</f>
        <v>2</v>
      </c>
      <c r="Z1016" s="214"/>
      <c r="AA1016" s="214"/>
      <c r="AB1016" s="247"/>
      <c r="AC1016" s="247"/>
      <c r="AD1016" s="249"/>
      <c r="AE1016" s="281"/>
      <c r="AF1016" s="214"/>
      <c r="AG1016" s="214"/>
      <c r="AH1016" s="247"/>
      <c r="AI1016" s="247"/>
      <c r="AJ1016" s="250"/>
      <c r="AK1016" s="214" t="str">
        <f t="shared" ref="AK1016:AK1017" si="687">IF(Y1016&lt;0,"tidak normal","normal")</f>
        <v>normal</v>
      </c>
    </row>
    <row r="1017" ht="15.0" customHeight="1">
      <c r="A1017" s="214"/>
      <c r="B1017" s="265" t="s">
        <v>6758</v>
      </c>
      <c r="C1017" s="246"/>
      <c r="D1017" s="246" t="s">
        <v>80</v>
      </c>
      <c r="E1017" s="257">
        <v>5.0</v>
      </c>
      <c r="F1017" s="262"/>
      <c r="G1017" s="262"/>
      <c r="H1017" s="266"/>
      <c r="I1017" s="266"/>
      <c r="J1017" s="251">
        <f t="shared" si="682"/>
        <v>0</v>
      </c>
      <c r="K1017" s="252">
        <f t="shared" si="683"/>
        <v>5</v>
      </c>
      <c r="L1017" s="214"/>
      <c r="M1017" s="253"/>
      <c r="N1017" s="254"/>
      <c r="O1017" s="214"/>
      <c r="P1017" s="227"/>
      <c r="Q1017" s="214"/>
      <c r="R1017" s="258">
        <v>2.0</v>
      </c>
      <c r="S1017" s="262"/>
      <c r="T1017" s="262"/>
      <c r="U1017" s="262"/>
      <c r="V1017" s="266"/>
      <c r="W1017" s="250">
        <f t="shared" si="684"/>
        <v>0</v>
      </c>
      <c r="X1017" s="250">
        <f t="shared" si="685"/>
        <v>2</v>
      </c>
      <c r="Y1017" s="250">
        <f t="shared" si="686"/>
        <v>3</v>
      </c>
      <c r="Z1017" s="214"/>
      <c r="AA1017" s="214"/>
      <c r="AB1017" s="247"/>
      <c r="AC1017" s="247"/>
      <c r="AD1017" s="249"/>
      <c r="AE1017" s="281"/>
      <c r="AF1017" s="214"/>
      <c r="AG1017" s="214"/>
      <c r="AH1017" s="247"/>
      <c r="AI1017" s="247"/>
      <c r="AJ1017" s="250"/>
      <c r="AK1017" s="214" t="str">
        <f t="shared" si="687"/>
        <v>normal</v>
      </c>
    </row>
    <row r="1018" ht="15.0" customHeight="1">
      <c r="A1018" s="214"/>
      <c r="B1018" s="246" t="s">
        <v>6759</v>
      </c>
      <c r="C1018" s="246">
        <v>1.8020012E7</v>
      </c>
      <c r="D1018" s="246" t="s">
        <v>80</v>
      </c>
      <c r="E1018" s="249">
        <v>0.0</v>
      </c>
      <c r="F1018" s="262"/>
      <c r="G1018" s="262"/>
      <c r="H1018" s="262"/>
      <c r="I1018" s="262"/>
      <c r="J1018" s="251">
        <f t="shared" si="682"/>
        <v>0</v>
      </c>
      <c r="K1018" s="252">
        <f t="shared" si="683"/>
        <v>0</v>
      </c>
      <c r="L1018" s="214"/>
      <c r="M1018" s="253"/>
      <c r="N1018" s="254"/>
      <c r="O1018" s="214"/>
      <c r="P1018" s="227"/>
      <c r="Q1018" s="214"/>
      <c r="R1018" s="250">
        <v>0.0</v>
      </c>
      <c r="S1018" s="262"/>
      <c r="T1018" s="262"/>
      <c r="U1018" s="262"/>
      <c r="V1018" s="262"/>
      <c r="W1018" s="250">
        <f t="shared" si="684"/>
        <v>0</v>
      </c>
      <c r="X1018" s="250">
        <f t="shared" si="685"/>
        <v>0</v>
      </c>
      <c r="Y1018" s="250">
        <f t="shared" si="686"/>
        <v>0</v>
      </c>
      <c r="Z1018" s="214"/>
      <c r="AA1018" s="214"/>
      <c r="AB1018" s="247"/>
      <c r="AC1018" s="247"/>
      <c r="AD1018" s="249"/>
      <c r="AE1018" s="281"/>
      <c r="AF1018" s="214"/>
      <c r="AG1018" s="214"/>
      <c r="AH1018" s="247"/>
      <c r="AI1018" s="247"/>
      <c r="AJ1018" s="250"/>
      <c r="AK1018" s="214"/>
    </row>
    <row r="1019" ht="15.0" customHeight="1">
      <c r="A1019" s="214"/>
      <c r="B1019" s="246" t="s">
        <v>509</v>
      </c>
      <c r="C1019" s="246"/>
      <c r="D1019" s="246" t="s">
        <v>80</v>
      </c>
      <c r="E1019" s="249">
        <v>0.0</v>
      </c>
      <c r="F1019" s="262"/>
      <c r="G1019" s="262"/>
      <c r="H1019" s="262"/>
      <c r="I1019" s="262"/>
      <c r="J1019" s="251">
        <f t="shared" si="682"/>
        <v>0</v>
      </c>
      <c r="K1019" s="252">
        <f t="shared" si="683"/>
        <v>0</v>
      </c>
      <c r="L1019" s="214"/>
      <c r="M1019" s="253" t="s">
        <v>509</v>
      </c>
      <c r="N1019" s="254">
        <v>5.0</v>
      </c>
      <c r="O1019" s="214" t="str">
        <f t="shared" ref="O1019:O1020" si="688">IF(E1019=N1019,"Sama","Tidak Sama")</f>
        <v>Tidak Sama</v>
      </c>
      <c r="P1019" s="227"/>
      <c r="Q1019" s="214"/>
      <c r="R1019" s="250">
        <v>0.0</v>
      </c>
      <c r="S1019" s="262"/>
      <c r="T1019" s="262"/>
      <c r="U1019" s="262"/>
      <c r="V1019" s="262"/>
      <c r="W1019" s="250">
        <f t="shared" si="684"/>
        <v>0</v>
      </c>
      <c r="X1019" s="250">
        <f t="shared" si="685"/>
        <v>0</v>
      </c>
      <c r="Y1019" s="250">
        <f t="shared" si="686"/>
        <v>0</v>
      </c>
      <c r="Z1019" s="214" t="str">
        <f t="shared" ref="Z1019:Z1020" si="689">IF(AB1019=B1019,"SAMA","TIDAK SAMA")</f>
        <v>TIDAK SAMA</v>
      </c>
      <c r="AA1019" s="214" t="str">
        <f t="shared" ref="AA1019:AA1020" si="690">IF(C1019=AC1019,"SAMA","TIDAK SAMA")</f>
        <v>SAMA</v>
      </c>
      <c r="AB1019" s="246" t="s">
        <v>6744</v>
      </c>
      <c r="AC1019" s="246"/>
      <c r="AD1019" s="249">
        <v>1.0</v>
      </c>
      <c r="AE1019" s="281"/>
      <c r="AF1019" s="214" t="str">
        <f t="shared" ref="AF1019:AF1020" si="691">IF(B1019=AH1019,"SAMA","TIDAK SAMA")</f>
        <v>TIDAK SAMA</v>
      </c>
      <c r="AG1019" s="214" t="str">
        <f t="shared" ref="AG1019:AG1020" si="692">IF(AC1019=AI1019,"SAMA","TIDAK")</f>
        <v>SAMA</v>
      </c>
      <c r="AH1019" s="246" t="s">
        <v>6744</v>
      </c>
      <c r="AI1019" s="246"/>
      <c r="AJ1019" s="250">
        <v>0.0</v>
      </c>
      <c r="AK1019" s="214" t="str">
        <f t="shared" ref="AK1019:AK1020" si="693">IF(Y1019&lt;0,"tidak normal","normal")</f>
        <v>normal</v>
      </c>
    </row>
    <row r="1020" ht="15.0" customHeight="1">
      <c r="A1020" s="214"/>
      <c r="B1020" s="247" t="s">
        <v>6760</v>
      </c>
      <c r="C1020" s="247" t="s">
        <v>6761</v>
      </c>
      <c r="D1020" s="247" t="s">
        <v>80</v>
      </c>
      <c r="E1020" s="249">
        <v>0.0</v>
      </c>
      <c r="F1020" s="249"/>
      <c r="G1020" s="249"/>
      <c r="H1020" s="249"/>
      <c r="I1020" s="249"/>
      <c r="J1020" s="251">
        <f t="shared" si="682"/>
        <v>0</v>
      </c>
      <c r="K1020" s="252">
        <f t="shared" si="683"/>
        <v>0</v>
      </c>
      <c r="L1020" s="214"/>
      <c r="M1020" s="263" t="s">
        <v>6760</v>
      </c>
      <c r="N1020" s="254">
        <v>1.0</v>
      </c>
      <c r="O1020" s="214" t="str">
        <f t="shared" si="688"/>
        <v>Tidak Sama</v>
      </c>
      <c r="P1020" s="227"/>
      <c r="Q1020" s="214"/>
      <c r="R1020" s="250">
        <v>0.0</v>
      </c>
      <c r="S1020" s="249"/>
      <c r="T1020" s="249"/>
      <c r="U1020" s="249"/>
      <c r="V1020" s="249"/>
      <c r="W1020" s="250">
        <f t="shared" si="684"/>
        <v>0</v>
      </c>
      <c r="X1020" s="250">
        <f t="shared" si="685"/>
        <v>0</v>
      </c>
      <c r="Y1020" s="250">
        <f t="shared" si="686"/>
        <v>0</v>
      </c>
      <c r="Z1020" s="214" t="str">
        <f t="shared" si="689"/>
        <v>TIDAK SAMA</v>
      </c>
      <c r="AA1020" s="214" t="str">
        <f t="shared" si="690"/>
        <v>TIDAK SAMA</v>
      </c>
      <c r="AB1020" s="246" t="s">
        <v>6745</v>
      </c>
      <c r="AC1020" s="246"/>
      <c r="AD1020" s="249">
        <v>9.0</v>
      </c>
      <c r="AE1020" s="281"/>
      <c r="AF1020" s="214" t="str">
        <f t="shared" si="691"/>
        <v>TIDAK SAMA</v>
      </c>
      <c r="AG1020" s="214" t="str">
        <f t="shared" si="692"/>
        <v>SAMA</v>
      </c>
      <c r="AH1020" s="246" t="s">
        <v>6745</v>
      </c>
      <c r="AI1020" s="246"/>
      <c r="AJ1020" s="250">
        <v>9.0</v>
      </c>
      <c r="AK1020" s="214" t="str">
        <f t="shared" si="693"/>
        <v>normal</v>
      </c>
    </row>
    <row r="1021" ht="15.0" customHeight="1">
      <c r="A1021" s="214"/>
      <c r="B1021" s="246" t="s">
        <v>6762</v>
      </c>
      <c r="C1021" s="246"/>
      <c r="D1021" s="246" t="s">
        <v>162</v>
      </c>
      <c r="E1021" s="249">
        <v>0.0</v>
      </c>
      <c r="F1021" s="262"/>
      <c r="G1021" s="262"/>
      <c r="H1021" s="262"/>
      <c r="I1021" s="262"/>
      <c r="J1021" s="251">
        <f t="shared" si="682"/>
        <v>0</v>
      </c>
      <c r="K1021" s="252">
        <f t="shared" si="683"/>
        <v>0</v>
      </c>
      <c r="L1021" s="214"/>
      <c r="M1021" s="253"/>
      <c r="N1021" s="254"/>
      <c r="O1021" s="214"/>
      <c r="P1021" s="227"/>
      <c r="Q1021" s="214"/>
      <c r="R1021" s="250">
        <v>0.0</v>
      </c>
      <c r="S1021" s="262"/>
      <c r="T1021" s="262"/>
      <c r="U1021" s="262"/>
      <c r="V1021" s="262"/>
      <c r="W1021" s="250">
        <f t="shared" si="684"/>
        <v>0</v>
      </c>
      <c r="X1021" s="250">
        <f t="shared" si="685"/>
        <v>0</v>
      </c>
      <c r="Y1021" s="250">
        <f t="shared" si="686"/>
        <v>0</v>
      </c>
      <c r="Z1021" s="214"/>
      <c r="AA1021" s="214"/>
      <c r="AB1021" s="246"/>
      <c r="AC1021" s="246"/>
      <c r="AD1021" s="249"/>
      <c r="AE1021" s="281"/>
      <c r="AF1021" s="214"/>
      <c r="AG1021" s="214"/>
      <c r="AH1021" s="246"/>
      <c r="AI1021" s="246"/>
      <c r="AJ1021" s="250"/>
      <c r="AK1021" s="214"/>
    </row>
    <row r="1022" ht="15.0" customHeight="1">
      <c r="A1022" s="214"/>
      <c r="B1022" s="246" t="s">
        <v>6763</v>
      </c>
      <c r="C1022" s="246"/>
      <c r="D1022" s="246" t="s">
        <v>162</v>
      </c>
      <c r="E1022" s="249">
        <v>0.0</v>
      </c>
      <c r="F1022" s="262"/>
      <c r="G1022" s="262"/>
      <c r="H1022" s="262"/>
      <c r="I1022" s="262"/>
      <c r="J1022" s="251">
        <f t="shared" si="682"/>
        <v>0</v>
      </c>
      <c r="K1022" s="252">
        <f t="shared" si="683"/>
        <v>0</v>
      </c>
      <c r="L1022" s="214"/>
      <c r="M1022" s="253"/>
      <c r="N1022" s="254"/>
      <c r="O1022" s="214"/>
      <c r="P1022" s="227"/>
      <c r="Q1022" s="214"/>
      <c r="R1022" s="250">
        <v>0.0</v>
      </c>
      <c r="S1022" s="262"/>
      <c r="T1022" s="262"/>
      <c r="U1022" s="262"/>
      <c r="V1022" s="262"/>
      <c r="W1022" s="250">
        <f t="shared" si="684"/>
        <v>0</v>
      </c>
      <c r="X1022" s="250">
        <f t="shared" si="685"/>
        <v>0</v>
      </c>
      <c r="Y1022" s="250">
        <f t="shared" si="686"/>
        <v>0</v>
      </c>
      <c r="Z1022" s="214" t="str">
        <f t="shared" ref="Z1022:Z1023" si="694">IF(AB1022=B1022,"SAMA","TIDAK SAMA")</f>
        <v>TIDAK SAMA</v>
      </c>
      <c r="AA1022" s="214" t="str">
        <f t="shared" ref="AA1022:AA1023" si="695">IF(C1022=AC1022,"SAMA","TIDAK SAMA")</f>
        <v>TIDAK SAMA</v>
      </c>
      <c r="AB1022" s="246" t="s">
        <v>6746</v>
      </c>
      <c r="AC1022" s="246" t="s">
        <v>6747</v>
      </c>
      <c r="AD1022" s="249">
        <v>5.0</v>
      </c>
      <c r="AE1022" s="281"/>
      <c r="AF1022" s="214" t="str">
        <f t="shared" ref="AF1022:AF1023" si="696">IF(B1022=AH1022,"SAMA","TIDAK SAMA")</f>
        <v>TIDAK SAMA</v>
      </c>
      <c r="AG1022" s="214" t="str">
        <f t="shared" ref="AG1022:AG1023" si="697">IF(AC1022=AI1022,"SAMA","TIDAK")</f>
        <v>SAMA</v>
      </c>
      <c r="AH1022" s="246" t="s">
        <v>6746</v>
      </c>
      <c r="AI1022" s="246" t="s">
        <v>6747</v>
      </c>
      <c r="AJ1022" s="250">
        <v>5.0</v>
      </c>
      <c r="AK1022" s="214" t="str">
        <f t="shared" ref="AK1022:AK1026" si="698">IF(Y1022&lt;0,"tidak normal","normal")</f>
        <v>normal</v>
      </c>
    </row>
    <row r="1023" ht="15.0" customHeight="1">
      <c r="A1023" s="214"/>
      <c r="B1023" s="246" t="s">
        <v>6764</v>
      </c>
      <c r="C1023" s="246"/>
      <c r="D1023" s="246" t="s">
        <v>162</v>
      </c>
      <c r="E1023" s="249">
        <v>0.0</v>
      </c>
      <c r="F1023" s="262"/>
      <c r="G1023" s="262"/>
      <c r="H1023" s="262"/>
      <c r="I1023" s="262"/>
      <c r="J1023" s="251">
        <f t="shared" si="682"/>
        <v>0</v>
      </c>
      <c r="K1023" s="252">
        <f t="shared" si="683"/>
        <v>0</v>
      </c>
      <c r="L1023" s="214"/>
      <c r="M1023" s="253"/>
      <c r="N1023" s="254"/>
      <c r="O1023" s="214"/>
      <c r="P1023" s="227"/>
      <c r="Q1023" s="214"/>
      <c r="R1023" s="250">
        <v>0.0</v>
      </c>
      <c r="S1023" s="262"/>
      <c r="T1023" s="262"/>
      <c r="U1023" s="262"/>
      <c r="V1023" s="262"/>
      <c r="W1023" s="250">
        <f t="shared" si="684"/>
        <v>0</v>
      </c>
      <c r="X1023" s="250">
        <f t="shared" si="685"/>
        <v>0</v>
      </c>
      <c r="Y1023" s="250">
        <f t="shared" si="686"/>
        <v>0</v>
      </c>
      <c r="Z1023" s="214" t="str">
        <f t="shared" si="694"/>
        <v>TIDAK SAMA</v>
      </c>
      <c r="AA1023" s="214" t="str">
        <f t="shared" si="695"/>
        <v>TIDAK SAMA</v>
      </c>
      <c r="AB1023" s="246" t="s">
        <v>6750</v>
      </c>
      <c r="AC1023" s="246" t="s">
        <v>6751</v>
      </c>
      <c r="AD1023" s="249">
        <v>3.0</v>
      </c>
      <c r="AE1023" s="281"/>
      <c r="AF1023" s="214" t="str">
        <f t="shared" si="696"/>
        <v>TIDAK SAMA</v>
      </c>
      <c r="AG1023" s="214" t="str">
        <f t="shared" si="697"/>
        <v>SAMA</v>
      </c>
      <c r="AH1023" s="246" t="s">
        <v>6750</v>
      </c>
      <c r="AI1023" s="246" t="s">
        <v>6751</v>
      </c>
      <c r="AJ1023" s="250">
        <v>3.0</v>
      </c>
      <c r="AK1023" s="214" t="str">
        <f t="shared" si="698"/>
        <v>normal</v>
      </c>
    </row>
    <row r="1024" ht="15.0" customHeight="1">
      <c r="A1024" s="214"/>
      <c r="B1024" s="246" t="s">
        <v>867</v>
      </c>
      <c r="C1024" s="246"/>
      <c r="D1024" s="246" t="s">
        <v>162</v>
      </c>
      <c r="E1024" s="249">
        <v>0.0</v>
      </c>
      <c r="F1024" s="262"/>
      <c r="G1024" s="262"/>
      <c r="H1024" s="262"/>
      <c r="I1024" s="262"/>
      <c r="J1024" s="251">
        <f t="shared" si="682"/>
        <v>0</v>
      </c>
      <c r="K1024" s="252">
        <f t="shared" si="683"/>
        <v>0</v>
      </c>
      <c r="L1024" s="214"/>
      <c r="M1024" s="253"/>
      <c r="N1024" s="254"/>
      <c r="O1024" s="214"/>
      <c r="P1024" s="227"/>
      <c r="Q1024" s="214"/>
      <c r="R1024" s="250">
        <v>0.0</v>
      </c>
      <c r="S1024" s="262"/>
      <c r="T1024" s="262"/>
      <c r="U1024" s="262"/>
      <c r="V1024" s="262"/>
      <c r="W1024" s="250">
        <f t="shared" si="684"/>
        <v>0</v>
      </c>
      <c r="X1024" s="250">
        <f t="shared" si="685"/>
        <v>0</v>
      </c>
      <c r="Y1024" s="250">
        <f t="shared" si="686"/>
        <v>0</v>
      </c>
      <c r="Z1024" s="214"/>
      <c r="AA1024" s="214"/>
      <c r="AB1024" s="246"/>
      <c r="AC1024" s="246"/>
      <c r="AD1024" s="249"/>
      <c r="AE1024" s="281"/>
      <c r="AF1024" s="214"/>
      <c r="AG1024" s="214"/>
      <c r="AH1024" s="246"/>
      <c r="AI1024" s="246"/>
      <c r="AJ1024" s="250"/>
      <c r="AK1024" s="214" t="str">
        <f t="shared" si="698"/>
        <v>normal</v>
      </c>
    </row>
    <row r="1025" ht="15.0" customHeight="1">
      <c r="A1025" s="214"/>
      <c r="B1025" s="246" t="s">
        <v>6765</v>
      </c>
      <c r="C1025" s="246"/>
      <c r="D1025" s="246" t="s">
        <v>80</v>
      </c>
      <c r="E1025" s="249">
        <v>0.0</v>
      </c>
      <c r="F1025" s="262"/>
      <c r="G1025" s="262"/>
      <c r="H1025" s="262"/>
      <c r="I1025" s="262"/>
      <c r="J1025" s="251">
        <f t="shared" si="682"/>
        <v>0</v>
      </c>
      <c r="K1025" s="252">
        <f t="shared" si="683"/>
        <v>0</v>
      </c>
      <c r="L1025" s="214"/>
      <c r="M1025" s="253"/>
      <c r="N1025" s="254"/>
      <c r="O1025" s="214"/>
      <c r="P1025" s="227"/>
      <c r="Q1025" s="214"/>
      <c r="R1025" s="250">
        <v>0.0</v>
      </c>
      <c r="S1025" s="262"/>
      <c r="T1025" s="262"/>
      <c r="U1025" s="262"/>
      <c r="V1025" s="262"/>
      <c r="W1025" s="250">
        <f t="shared" si="684"/>
        <v>0</v>
      </c>
      <c r="X1025" s="250">
        <f t="shared" si="685"/>
        <v>0</v>
      </c>
      <c r="Y1025" s="250">
        <f t="shared" si="686"/>
        <v>0</v>
      </c>
      <c r="Z1025" s="214" t="str">
        <f t="shared" ref="Z1025:Z1026" si="699">IF(AB1025=B1025,"SAMA","TIDAK SAMA")</f>
        <v>TIDAK SAMA</v>
      </c>
      <c r="AA1025" s="214" t="str">
        <f t="shared" ref="AA1025:AA1026" si="700">IF(C1025=AC1025,"SAMA","TIDAK SAMA")</f>
        <v>SAMA</v>
      </c>
      <c r="AB1025" s="246" t="s">
        <v>6753</v>
      </c>
      <c r="AC1025" s="246"/>
      <c r="AD1025" s="249">
        <v>1.0</v>
      </c>
      <c r="AE1025" s="281"/>
      <c r="AF1025" s="214" t="str">
        <f t="shared" ref="AF1025:AF1026" si="701">IF(B1025=AH1025,"SAMA","TIDAK SAMA")</f>
        <v>TIDAK SAMA</v>
      </c>
      <c r="AG1025" s="214" t="str">
        <f t="shared" ref="AG1025:AG1026" si="702">IF(AC1025=AI1025,"SAMA","TIDAK")</f>
        <v>SAMA</v>
      </c>
      <c r="AH1025" s="246" t="s">
        <v>6753</v>
      </c>
      <c r="AI1025" s="246"/>
      <c r="AJ1025" s="250">
        <v>1.0</v>
      </c>
      <c r="AK1025" s="214" t="str">
        <f t="shared" si="698"/>
        <v>normal</v>
      </c>
    </row>
    <row r="1026" ht="15.0" customHeight="1">
      <c r="A1026" s="214"/>
      <c r="B1026" s="246" t="s">
        <v>6766</v>
      </c>
      <c r="C1026" s="246"/>
      <c r="D1026" s="246" t="s">
        <v>80</v>
      </c>
      <c r="E1026" s="249">
        <v>0.0</v>
      </c>
      <c r="F1026" s="262"/>
      <c r="G1026" s="262"/>
      <c r="H1026" s="262"/>
      <c r="I1026" s="262"/>
      <c r="J1026" s="251">
        <f t="shared" si="682"/>
        <v>0</v>
      </c>
      <c r="K1026" s="252">
        <f t="shared" si="683"/>
        <v>0</v>
      </c>
      <c r="L1026" s="214"/>
      <c r="M1026" s="253" t="s">
        <v>6766</v>
      </c>
      <c r="N1026" s="254">
        <v>2.0</v>
      </c>
      <c r="O1026" s="214" t="str">
        <f>IF(E1026=N1026,"Sama","Tidak Sama")</f>
        <v>Tidak Sama</v>
      </c>
      <c r="P1026" s="227"/>
      <c r="Q1026" s="255"/>
      <c r="R1026" s="250">
        <v>0.0</v>
      </c>
      <c r="S1026" s="262"/>
      <c r="T1026" s="262"/>
      <c r="U1026" s="262"/>
      <c r="V1026" s="262"/>
      <c r="W1026" s="250">
        <f t="shared" si="684"/>
        <v>0</v>
      </c>
      <c r="X1026" s="250">
        <f t="shared" si="685"/>
        <v>0</v>
      </c>
      <c r="Y1026" s="250">
        <f t="shared" si="686"/>
        <v>0</v>
      </c>
      <c r="Z1026" s="214" t="str">
        <f t="shared" si="699"/>
        <v>TIDAK SAMA</v>
      </c>
      <c r="AA1026" s="214" t="str">
        <f t="shared" si="700"/>
        <v>TIDAK SAMA</v>
      </c>
      <c r="AB1026" s="246" t="s">
        <v>6767</v>
      </c>
      <c r="AC1026" s="246" t="s">
        <v>6768</v>
      </c>
      <c r="AD1026" s="249">
        <v>11.0</v>
      </c>
      <c r="AE1026" s="281"/>
      <c r="AF1026" s="214" t="str">
        <f t="shared" si="701"/>
        <v>TIDAK SAMA</v>
      </c>
      <c r="AG1026" s="214" t="str">
        <f t="shared" si="702"/>
        <v>SAMA</v>
      </c>
      <c r="AH1026" s="246" t="s">
        <v>6767</v>
      </c>
      <c r="AI1026" s="246" t="s">
        <v>6768</v>
      </c>
      <c r="AJ1026" s="250">
        <v>6.0</v>
      </c>
      <c r="AK1026" s="214" t="str">
        <f t="shared" si="698"/>
        <v>normal</v>
      </c>
    </row>
    <row r="1027" ht="15.0" customHeight="1">
      <c r="A1027" s="214"/>
      <c r="B1027" s="246" t="s">
        <v>6769</v>
      </c>
      <c r="C1027" s="246"/>
      <c r="D1027" s="246" t="s">
        <v>162</v>
      </c>
      <c r="E1027" s="249">
        <v>0.0</v>
      </c>
      <c r="F1027" s="262"/>
      <c r="G1027" s="262"/>
      <c r="H1027" s="262"/>
      <c r="I1027" s="262"/>
      <c r="J1027" s="251">
        <f t="shared" si="682"/>
        <v>0</v>
      </c>
      <c r="K1027" s="252">
        <f t="shared" si="683"/>
        <v>0</v>
      </c>
      <c r="L1027" s="214"/>
      <c r="M1027" s="253"/>
      <c r="N1027" s="254"/>
      <c r="O1027" s="214"/>
      <c r="P1027" s="227"/>
      <c r="Q1027" s="255"/>
      <c r="R1027" s="250">
        <v>0.0</v>
      </c>
      <c r="S1027" s="262"/>
      <c r="T1027" s="262"/>
      <c r="U1027" s="262"/>
      <c r="V1027" s="262"/>
      <c r="W1027" s="250">
        <f t="shared" si="684"/>
        <v>0</v>
      </c>
      <c r="X1027" s="250">
        <f t="shared" si="685"/>
        <v>0</v>
      </c>
      <c r="Y1027" s="250">
        <f t="shared" si="686"/>
        <v>0</v>
      </c>
      <c r="Z1027" s="214"/>
      <c r="AA1027" s="214"/>
      <c r="AB1027" s="246"/>
      <c r="AC1027" s="246"/>
      <c r="AD1027" s="249"/>
      <c r="AE1027" s="281"/>
      <c r="AF1027" s="214"/>
      <c r="AG1027" s="214"/>
      <c r="AH1027" s="246"/>
      <c r="AI1027" s="246"/>
      <c r="AJ1027" s="250"/>
      <c r="AK1027" s="214"/>
    </row>
    <row r="1028" ht="15.0" customHeight="1">
      <c r="A1028" s="214"/>
      <c r="B1028" s="246" t="s">
        <v>6770</v>
      </c>
      <c r="C1028" s="246"/>
      <c r="D1028" s="246" t="s">
        <v>162</v>
      </c>
      <c r="E1028" s="249">
        <v>0.0</v>
      </c>
      <c r="F1028" s="262"/>
      <c r="G1028" s="262"/>
      <c r="H1028" s="262"/>
      <c r="I1028" s="262"/>
      <c r="J1028" s="251">
        <f t="shared" si="682"/>
        <v>0</v>
      </c>
      <c r="K1028" s="252">
        <f t="shared" si="683"/>
        <v>0</v>
      </c>
      <c r="L1028" s="214"/>
      <c r="M1028" s="253"/>
      <c r="N1028" s="254"/>
      <c r="O1028" s="214"/>
      <c r="P1028" s="227"/>
      <c r="Q1028" s="255"/>
      <c r="R1028" s="250">
        <v>0.0</v>
      </c>
      <c r="S1028" s="262"/>
      <c r="T1028" s="262"/>
      <c r="U1028" s="262"/>
      <c r="V1028" s="262"/>
      <c r="W1028" s="250">
        <f t="shared" si="684"/>
        <v>0</v>
      </c>
      <c r="X1028" s="250">
        <f t="shared" si="685"/>
        <v>0</v>
      </c>
      <c r="Y1028" s="250">
        <f t="shared" si="686"/>
        <v>0</v>
      </c>
      <c r="Z1028" s="214"/>
      <c r="AA1028" s="214"/>
      <c r="AB1028" s="246"/>
      <c r="AC1028" s="246"/>
      <c r="AD1028" s="249"/>
      <c r="AE1028" s="281"/>
      <c r="AF1028" s="214"/>
      <c r="AG1028" s="214"/>
      <c r="AH1028" s="246"/>
      <c r="AI1028" s="246"/>
      <c r="AJ1028" s="250"/>
      <c r="AK1028" s="214" t="str">
        <f t="shared" ref="AK1028:AK1030" si="703">IF(Y1028&lt;0,"tidak normal","normal")</f>
        <v>normal</v>
      </c>
    </row>
    <row r="1029" ht="15.0" customHeight="1">
      <c r="A1029" s="214"/>
      <c r="B1029" s="246" t="s">
        <v>6771</v>
      </c>
      <c r="C1029" s="246"/>
      <c r="D1029" s="246" t="s">
        <v>162</v>
      </c>
      <c r="E1029" s="249">
        <v>0.0</v>
      </c>
      <c r="F1029" s="262"/>
      <c r="G1029" s="262"/>
      <c r="H1029" s="262"/>
      <c r="I1029" s="262"/>
      <c r="J1029" s="251">
        <f t="shared" si="682"/>
        <v>0</v>
      </c>
      <c r="K1029" s="252">
        <f t="shared" si="683"/>
        <v>0</v>
      </c>
      <c r="L1029" s="214"/>
      <c r="M1029" s="253"/>
      <c r="N1029" s="254"/>
      <c r="O1029" s="214"/>
      <c r="P1029" s="227"/>
      <c r="Q1029" s="255"/>
      <c r="R1029" s="250">
        <v>0.0</v>
      </c>
      <c r="S1029" s="262"/>
      <c r="T1029" s="262"/>
      <c r="U1029" s="262"/>
      <c r="V1029" s="262"/>
      <c r="W1029" s="250">
        <f t="shared" si="684"/>
        <v>0</v>
      </c>
      <c r="X1029" s="250">
        <f t="shared" si="685"/>
        <v>0</v>
      </c>
      <c r="Y1029" s="250">
        <f t="shared" si="686"/>
        <v>0</v>
      </c>
      <c r="Z1029" s="214" t="str">
        <f>IF(AB1029=B1029,"SAMA","TIDAK SAMA")</f>
        <v>TIDAK SAMA</v>
      </c>
      <c r="AA1029" s="214" t="str">
        <f>IF(C1029=AC1029,"SAMA","TIDAK SAMA")</f>
        <v>TIDAK SAMA</v>
      </c>
      <c r="AB1029" s="246" t="s">
        <v>6759</v>
      </c>
      <c r="AC1029" s="246">
        <v>1.8020012E7</v>
      </c>
      <c r="AD1029" s="249">
        <v>3.0</v>
      </c>
      <c r="AE1029" s="281"/>
      <c r="AF1029" s="214" t="str">
        <f>IF(B1029=AH1029,"SAMA","TIDAK SAMA")</f>
        <v>TIDAK SAMA</v>
      </c>
      <c r="AG1029" s="214" t="str">
        <f>IF(AC1029=AI1029,"SAMA","TIDAK")</f>
        <v>SAMA</v>
      </c>
      <c r="AH1029" s="246" t="s">
        <v>6759</v>
      </c>
      <c r="AI1029" s="246">
        <v>1.8020012E7</v>
      </c>
      <c r="AJ1029" s="250">
        <v>3.0</v>
      </c>
      <c r="AK1029" s="214" t="str">
        <f t="shared" si="703"/>
        <v>normal</v>
      </c>
    </row>
    <row r="1030" ht="15.0" customHeight="1">
      <c r="A1030" s="214"/>
      <c r="B1030" s="246" t="s">
        <v>6772</v>
      </c>
      <c r="C1030" s="246"/>
      <c r="D1030" s="246" t="s">
        <v>162</v>
      </c>
      <c r="E1030" s="249">
        <v>0.0</v>
      </c>
      <c r="F1030" s="262"/>
      <c r="G1030" s="262"/>
      <c r="H1030" s="262"/>
      <c r="I1030" s="262"/>
      <c r="J1030" s="251">
        <f t="shared" si="682"/>
        <v>0</v>
      </c>
      <c r="K1030" s="252">
        <f t="shared" si="683"/>
        <v>0</v>
      </c>
      <c r="L1030" s="214"/>
      <c r="M1030" s="253"/>
      <c r="N1030" s="254"/>
      <c r="O1030" s="214"/>
      <c r="P1030" s="227"/>
      <c r="Q1030" s="255"/>
      <c r="R1030" s="250">
        <v>0.0</v>
      </c>
      <c r="S1030" s="262"/>
      <c r="T1030" s="262"/>
      <c r="U1030" s="262"/>
      <c r="V1030" s="262"/>
      <c r="W1030" s="250">
        <f t="shared" si="684"/>
        <v>0</v>
      </c>
      <c r="X1030" s="250">
        <f t="shared" si="685"/>
        <v>0</v>
      </c>
      <c r="Y1030" s="250">
        <f t="shared" si="686"/>
        <v>0</v>
      </c>
      <c r="Z1030" s="214"/>
      <c r="AA1030" s="214"/>
      <c r="AB1030" s="246"/>
      <c r="AC1030" s="246"/>
      <c r="AD1030" s="249"/>
      <c r="AE1030" s="281"/>
      <c r="AF1030" s="214"/>
      <c r="AG1030" s="214"/>
      <c r="AH1030" s="246"/>
      <c r="AI1030" s="246"/>
      <c r="AJ1030" s="250"/>
      <c r="AK1030" s="214" t="str">
        <f t="shared" si="703"/>
        <v>normal</v>
      </c>
    </row>
    <row r="1031" ht="15.0" customHeight="1">
      <c r="A1031" s="214"/>
      <c r="B1031" s="246" t="s">
        <v>6773</v>
      </c>
      <c r="C1031" s="246" t="s">
        <v>754</v>
      </c>
      <c r="D1031" s="246" t="s">
        <v>80</v>
      </c>
      <c r="E1031" s="249">
        <v>0.0</v>
      </c>
      <c r="F1031" s="262"/>
      <c r="G1031" s="262"/>
      <c r="H1031" s="262"/>
      <c r="I1031" s="262"/>
      <c r="J1031" s="251">
        <f t="shared" si="682"/>
        <v>0</v>
      </c>
      <c r="K1031" s="252">
        <f t="shared" si="683"/>
        <v>0</v>
      </c>
      <c r="L1031" s="214"/>
      <c r="M1031" s="253"/>
      <c r="N1031" s="254"/>
      <c r="O1031" s="214"/>
      <c r="P1031" s="227"/>
      <c r="Q1031" s="255"/>
      <c r="R1031" s="250">
        <v>0.0</v>
      </c>
      <c r="S1031" s="262"/>
      <c r="T1031" s="262"/>
      <c r="U1031" s="262"/>
      <c r="V1031" s="262"/>
      <c r="W1031" s="250">
        <f t="shared" si="684"/>
        <v>0</v>
      </c>
      <c r="X1031" s="250">
        <f t="shared" si="685"/>
        <v>0</v>
      </c>
      <c r="Y1031" s="250">
        <f t="shared" si="686"/>
        <v>0</v>
      </c>
      <c r="Z1031" s="214"/>
      <c r="AA1031" s="214"/>
      <c r="AB1031" s="246"/>
      <c r="AC1031" s="246"/>
      <c r="AD1031" s="249"/>
      <c r="AE1031" s="281"/>
      <c r="AF1031" s="214"/>
      <c r="AG1031" s="214"/>
      <c r="AH1031" s="246"/>
      <c r="AI1031" s="246"/>
      <c r="AJ1031" s="250"/>
      <c r="AK1031" s="214"/>
    </row>
    <row r="1032" ht="15.0" customHeight="1">
      <c r="A1032" s="214"/>
      <c r="B1032" s="246" t="s">
        <v>6774</v>
      </c>
      <c r="C1032" s="246" t="s">
        <v>6775</v>
      </c>
      <c r="D1032" s="246" t="s">
        <v>21</v>
      </c>
      <c r="E1032" s="249">
        <v>0.0</v>
      </c>
      <c r="F1032" s="262"/>
      <c r="G1032" s="262"/>
      <c r="H1032" s="262"/>
      <c r="I1032" s="262"/>
      <c r="J1032" s="251">
        <f t="shared" si="682"/>
        <v>0</v>
      </c>
      <c r="K1032" s="252">
        <f t="shared" si="683"/>
        <v>0</v>
      </c>
      <c r="L1032" s="214"/>
      <c r="M1032" s="253"/>
      <c r="N1032" s="254"/>
      <c r="O1032" s="214"/>
      <c r="P1032" s="227"/>
      <c r="Q1032" s="255"/>
      <c r="R1032" s="250">
        <v>0.0</v>
      </c>
      <c r="S1032" s="262"/>
      <c r="T1032" s="262"/>
      <c r="U1032" s="262"/>
      <c r="V1032" s="262"/>
      <c r="W1032" s="250">
        <f t="shared" si="684"/>
        <v>0</v>
      </c>
      <c r="X1032" s="250">
        <f t="shared" si="685"/>
        <v>0</v>
      </c>
      <c r="Y1032" s="250">
        <f t="shared" si="686"/>
        <v>0</v>
      </c>
      <c r="Z1032" s="214" t="str">
        <f t="shared" ref="Z1032:Z1035" si="704">IF(AB1032=B1032,"SAMA","TIDAK SAMA")</f>
        <v>TIDAK SAMA</v>
      </c>
      <c r="AA1032" s="214" t="str">
        <f t="shared" ref="AA1032:AA1035" si="705">IF(C1032=AC1032,"SAMA","TIDAK SAMA")</f>
        <v>TIDAK SAMA</v>
      </c>
      <c r="AB1032" s="246" t="s">
        <v>6734</v>
      </c>
      <c r="AC1032" s="246"/>
      <c r="AD1032" s="249">
        <v>10.0</v>
      </c>
      <c r="AE1032" s="281"/>
      <c r="AF1032" s="214" t="str">
        <f t="shared" ref="AF1032:AF1035" si="706">IF(B1032=AH1032,"SAMA","TIDAK SAMA")</f>
        <v>TIDAK SAMA</v>
      </c>
      <c r="AG1032" s="214" t="str">
        <f t="shared" ref="AG1032:AG1035" si="707">IF(AC1032=AI1032,"SAMA","TIDAK")</f>
        <v>SAMA</v>
      </c>
      <c r="AH1032" s="246" t="s">
        <v>6734</v>
      </c>
      <c r="AI1032" s="246"/>
      <c r="AJ1032" s="250">
        <v>0.0</v>
      </c>
      <c r="AK1032" s="214" t="str">
        <f t="shared" ref="AK1032:AK1043" si="708">IF(Y1032&lt;0,"tidak normal","normal")</f>
        <v>normal</v>
      </c>
    </row>
    <row r="1033" ht="15.0" customHeight="1">
      <c r="A1033" s="214"/>
      <c r="B1033" s="246" t="s">
        <v>6776</v>
      </c>
      <c r="C1033" s="246" t="s">
        <v>3857</v>
      </c>
      <c r="D1033" s="246" t="s">
        <v>80</v>
      </c>
      <c r="E1033" s="249">
        <v>0.0</v>
      </c>
      <c r="F1033" s="262"/>
      <c r="G1033" s="262"/>
      <c r="H1033" s="262"/>
      <c r="I1033" s="262"/>
      <c r="J1033" s="251">
        <f t="shared" si="682"/>
        <v>0</v>
      </c>
      <c r="K1033" s="252">
        <f t="shared" si="683"/>
        <v>0</v>
      </c>
      <c r="L1033" s="214"/>
      <c r="M1033" s="253"/>
      <c r="N1033" s="254"/>
      <c r="O1033" s="214"/>
      <c r="P1033" s="227"/>
      <c r="Q1033" s="255"/>
      <c r="R1033" s="250">
        <v>0.0</v>
      </c>
      <c r="S1033" s="262"/>
      <c r="T1033" s="262"/>
      <c r="U1033" s="262"/>
      <c r="V1033" s="262"/>
      <c r="W1033" s="250">
        <f t="shared" si="684"/>
        <v>0</v>
      </c>
      <c r="X1033" s="250">
        <f t="shared" si="685"/>
        <v>0</v>
      </c>
      <c r="Y1033" s="250">
        <f t="shared" si="686"/>
        <v>0</v>
      </c>
      <c r="Z1033" s="214" t="str">
        <f t="shared" si="704"/>
        <v>TIDAK SAMA</v>
      </c>
      <c r="AA1033" s="214" t="str">
        <f t="shared" si="705"/>
        <v>TIDAK SAMA</v>
      </c>
      <c r="AB1033" s="246" t="s">
        <v>509</v>
      </c>
      <c r="AC1033" s="246"/>
      <c r="AD1033" s="249">
        <v>9.0</v>
      </c>
      <c r="AE1033" s="281"/>
      <c r="AF1033" s="214" t="str">
        <f t="shared" si="706"/>
        <v>TIDAK SAMA</v>
      </c>
      <c r="AG1033" s="214" t="str">
        <f t="shared" si="707"/>
        <v>SAMA</v>
      </c>
      <c r="AH1033" s="246" t="s">
        <v>509</v>
      </c>
      <c r="AI1033" s="246"/>
      <c r="AJ1033" s="250">
        <v>9.0</v>
      </c>
      <c r="AK1033" s="214" t="str">
        <f t="shared" si="708"/>
        <v>normal</v>
      </c>
    </row>
    <row r="1034" ht="15.0" customHeight="1">
      <c r="A1034" s="214"/>
      <c r="B1034" s="246" t="s">
        <v>482</v>
      </c>
      <c r="C1034" s="246">
        <v>1010509.0</v>
      </c>
      <c r="D1034" s="246" t="s">
        <v>80</v>
      </c>
      <c r="E1034" s="257">
        <v>5.0</v>
      </c>
      <c r="F1034" s="266"/>
      <c r="G1034" s="262"/>
      <c r="H1034" s="262"/>
      <c r="I1034" s="262"/>
      <c r="J1034" s="251">
        <f t="shared" si="682"/>
        <v>0</v>
      </c>
      <c r="K1034" s="252">
        <f t="shared" si="683"/>
        <v>5</v>
      </c>
      <c r="L1034" s="214"/>
      <c r="M1034" s="253"/>
      <c r="N1034" s="254"/>
      <c r="O1034" s="214"/>
      <c r="P1034" s="227"/>
      <c r="Q1034" s="255"/>
      <c r="R1034" s="250">
        <v>0.0</v>
      </c>
      <c r="S1034" s="262"/>
      <c r="T1034" s="262"/>
      <c r="U1034" s="262"/>
      <c r="V1034" s="262"/>
      <c r="W1034" s="250">
        <f t="shared" si="684"/>
        <v>0</v>
      </c>
      <c r="X1034" s="250">
        <f t="shared" si="685"/>
        <v>0</v>
      </c>
      <c r="Y1034" s="250">
        <f t="shared" si="686"/>
        <v>5</v>
      </c>
      <c r="Z1034" s="214" t="str">
        <f t="shared" si="704"/>
        <v>TIDAK SAMA</v>
      </c>
      <c r="AA1034" s="214" t="str">
        <f t="shared" si="705"/>
        <v>TIDAK SAMA</v>
      </c>
      <c r="AB1034" s="247" t="s">
        <v>6760</v>
      </c>
      <c r="AC1034" s="247" t="s">
        <v>6761</v>
      </c>
      <c r="AD1034" s="249">
        <v>1.0</v>
      </c>
      <c r="AE1034" s="281"/>
      <c r="AF1034" s="214" t="str">
        <f t="shared" si="706"/>
        <v>TIDAK SAMA</v>
      </c>
      <c r="AG1034" s="214" t="str">
        <f t="shared" si="707"/>
        <v>SAMA</v>
      </c>
      <c r="AH1034" s="247" t="s">
        <v>6760</v>
      </c>
      <c r="AI1034" s="247" t="s">
        <v>6761</v>
      </c>
      <c r="AJ1034" s="250">
        <v>0.0</v>
      </c>
      <c r="AK1034" s="214" t="str">
        <f t="shared" si="708"/>
        <v>normal</v>
      </c>
    </row>
    <row r="1035" ht="15.0" customHeight="1">
      <c r="A1035" s="214"/>
      <c r="B1035" s="246" t="s">
        <v>6777</v>
      </c>
      <c r="C1035" s="246">
        <v>8.156540495E9</v>
      </c>
      <c r="D1035" s="246" t="s">
        <v>101</v>
      </c>
      <c r="E1035" s="249">
        <v>0.0</v>
      </c>
      <c r="F1035" s="249"/>
      <c r="G1035" s="249"/>
      <c r="H1035" s="249"/>
      <c r="I1035" s="249"/>
      <c r="J1035" s="251">
        <f t="shared" si="682"/>
        <v>0</v>
      </c>
      <c r="K1035" s="252">
        <f t="shared" si="683"/>
        <v>0</v>
      </c>
      <c r="L1035" s="214"/>
      <c r="M1035" s="253" t="s">
        <v>6777</v>
      </c>
      <c r="N1035" s="254">
        <v>1.0</v>
      </c>
      <c r="O1035" s="214" t="str">
        <f>IF(E1035=N1035,"Sama","Tidak Sama")</f>
        <v>Tidak Sama</v>
      </c>
      <c r="P1035" s="227"/>
      <c r="Q1035" s="255"/>
      <c r="R1035" s="250">
        <v>0.0</v>
      </c>
      <c r="S1035" s="249"/>
      <c r="T1035" s="249"/>
      <c r="U1035" s="249"/>
      <c r="V1035" s="249"/>
      <c r="W1035" s="250">
        <f t="shared" si="684"/>
        <v>0</v>
      </c>
      <c r="X1035" s="250">
        <f t="shared" si="685"/>
        <v>0</v>
      </c>
      <c r="Y1035" s="250">
        <f t="shared" si="686"/>
        <v>0</v>
      </c>
      <c r="Z1035" s="214" t="str">
        <f t="shared" si="704"/>
        <v>TIDAK SAMA</v>
      </c>
      <c r="AA1035" s="214" t="str">
        <f t="shared" si="705"/>
        <v>TIDAK SAMA</v>
      </c>
      <c r="AB1035" s="246" t="s">
        <v>6766</v>
      </c>
      <c r="AC1035" s="246"/>
      <c r="AD1035" s="249">
        <v>2.0</v>
      </c>
      <c r="AE1035" s="281"/>
      <c r="AF1035" s="214" t="str">
        <f t="shared" si="706"/>
        <v>TIDAK SAMA</v>
      </c>
      <c r="AG1035" s="214" t="str">
        <f t="shared" si="707"/>
        <v>SAMA</v>
      </c>
      <c r="AH1035" s="246" t="s">
        <v>6766</v>
      </c>
      <c r="AI1035" s="246"/>
      <c r="AJ1035" s="250">
        <v>2.0</v>
      </c>
      <c r="AK1035" s="214" t="str">
        <f t="shared" si="708"/>
        <v>normal</v>
      </c>
    </row>
    <row r="1036" ht="15.0" customHeight="1">
      <c r="A1036" s="214"/>
      <c r="B1036" s="246" t="s">
        <v>6778</v>
      </c>
      <c r="C1036" s="246"/>
      <c r="D1036" s="248" t="s">
        <v>96</v>
      </c>
      <c r="E1036" s="249">
        <v>0.0</v>
      </c>
      <c r="F1036" s="249"/>
      <c r="G1036" s="249"/>
      <c r="H1036" s="249"/>
      <c r="I1036" s="249"/>
      <c r="J1036" s="251">
        <f t="shared" si="682"/>
        <v>0</v>
      </c>
      <c r="K1036" s="252">
        <f t="shared" si="683"/>
        <v>0</v>
      </c>
      <c r="L1036" s="214"/>
      <c r="M1036" s="253"/>
      <c r="N1036" s="254"/>
      <c r="O1036" s="214"/>
      <c r="P1036" s="227"/>
      <c r="Q1036" s="255"/>
      <c r="R1036" s="250">
        <v>0.0</v>
      </c>
      <c r="S1036" s="249"/>
      <c r="T1036" s="249"/>
      <c r="U1036" s="249"/>
      <c r="V1036" s="249"/>
      <c r="W1036" s="250">
        <f t="shared" si="684"/>
        <v>0</v>
      </c>
      <c r="X1036" s="250">
        <f t="shared" si="685"/>
        <v>0</v>
      </c>
      <c r="Y1036" s="250">
        <f t="shared" si="686"/>
        <v>0</v>
      </c>
      <c r="Z1036" s="214"/>
      <c r="AA1036" s="214"/>
      <c r="AB1036" s="246"/>
      <c r="AC1036" s="246"/>
      <c r="AD1036" s="249"/>
      <c r="AE1036" s="281"/>
      <c r="AF1036" s="214"/>
      <c r="AG1036" s="214"/>
      <c r="AH1036" s="246"/>
      <c r="AI1036" s="246"/>
      <c r="AJ1036" s="250"/>
      <c r="AK1036" s="214" t="str">
        <f t="shared" si="708"/>
        <v>normal</v>
      </c>
    </row>
    <row r="1037" ht="15.0" customHeight="1">
      <c r="A1037" s="214"/>
      <c r="B1037" s="246" t="s">
        <v>6779</v>
      </c>
      <c r="C1037" s="246"/>
      <c r="D1037" s="246" t="s">
        <v>96</v>
      </c>
      <c r="E1037" s="249">
        <v>0.0</v>
      </c>
      <c r="F1037" s="262"/>
      <c r="G1037" s="262"/>
      <c r="H1037" s="262"/>
      <c r="I1037" s="262"/>
      <c r="J1037" s="251">
        <f t="shared" si="682"/>
        <v>0</v>
      </c>
      <c r="K1037" s="252">
        <f t="shared" si="683"/>
        <v>0</v>
      </c>
      <c r="L1037" s="214"/>
      <c r="M1037" s="253" t="s">
        <v>6780</v>
      </c>
      <c r="N1037" s="254">
        <v>2.0</v>
      </c>
      <c r="O1037" s="214" t="str">
        <f t="shared" ref="O1037:O1042" si="709">IF(E1037=N1037,"Sama","Tidak Sama")</f>
        <v>Tidak Sama</v>
      </c>
      <c r="P1037" s="227"/>
      <c r="Q1037" s="255"/>
      <c r="R1037" s="250">
        <v>0.0</v>
      </c>
      <c r="S1037" s="262"/>
      <c r="T1037" s="262"/>
      <c r="U1037" s="262"/>
      <c r="V1037" s="262"/>
      <c r="W1037" s="250">
        <f t="shared" si="684"/>
        <v>0</v>
      </c>
      <c r="X1037" s="250">
        <f t="shared" si="685"/>
        <v>0</v>
      </c>
      <c r="Y1037" s="250">
        <f t="shared" si="686"/>
        <v>0</v>
      </c>
      <c r="Z1037" s="214" t="str">
        <f t="shared" ref="Z1037:Z1039" si="710">IF(AB1037=B1037,"SAMA","TIDAK SAMA")</f>
        <v>TIDAK SAMA</v>
      </c>
      <c r="AA1037" s="214" t="str">
        <f t="shared" ref="AA1037:AA1039" si="711">IF(C1037=AC1037,"SAMA","TIDAK SAMA")</f>
        <v>SAMA</v>
      </c>
      <c r="AB1037" s="246" t="s">
        <v>6771</v>
      </c>
      <c r="AC1037" s="246"/>
      <c r="AD1037" s="249">
        <v>6.0</v>
      </c>
      <c r="AE1037" s="281"/>
      <c r="AF1037" s="214" t="str">
        <f t="shared" ref="AF1037:AF1039" si="712">IF(B1037=AH1037,"SAMA","TIDAK SAMA")</f>
        <v>TIDAK SAMA</v>
      </c>
      <c r="AG1037" s="214" t="str">
        <f t="shared" ref="AG1037:AG1039" si="713">IF(AC1037=AI1037,"SAMA","TIDAK")</f>
        <v>SAMA</v>
      </c>
      <c r="AH1037" s="246" t="s">
        <v>6771</v>
      </c>
      <c r="AI1037" s="246"/>
      <c r="AJ1037" s="250">
        <v>6.0</v>
      </c>
      <c r="AK1037" s="214" t="str">
        <f t="shared" si="708"/>
        <v>normal</v>
      </c>
    </row>
    <row r="1038" ht="15.0" customHeight="1">
      <c r="A1038" s="214"/>
      <c r="B1038" s="247" t="s">
        <v>6781</v>
      </c>
      <c r="C1038" s="247" t="s">
        <v>6782</v>
      </c>
      <c r="D1038" s="248" t="s">
        <v>96</v>
      </c>
      <c r="E1038" s="249">
        <v>0.0</v>
      </c>
      <c r="F1038" s="249"/>
      <c r="G1038" s="249"/>
      <c r="H1038" s="249"/>
      <c r="I1038" s="249"/>
      <c r="J1038" s="251">
        <f t="shared" si="682"/>
        <v>0</v>
      </c>
      <c r="K1038" s="252">
        <f t="shared" si="683"/>
        <v>0</v>
      </c>
      <c r="L1038" s="214"/>
      <c r="M1038" s="263" t="s">
        <v>6781</v>
      </c>
      <c r="N1038" s="254">
        <v>1.0</v>
      </c>
      <c r="O1038" s="214" t="str">
        <f t="shared" si="709"/>
        <v>Tidak Sama</v>
      </c>
      <c r="P1038" s="227"/>
      <c r="Q1038" s="255"/>
      <c r="R1038" s="250">
        <v>0.0</v>
      </c>
      <c r="S1038" s="249"/>
      <c r="T1038" s="249"/>
      <c r="U1038" s="249"/>
      <c r="V1038" s="249"/>
      <c r="W1038" s="250">
        <f t="shared" si="684"/>
        <v>0</v>
      </c>
      <c r="X1038" s="250">
        <f t="shared" si="685"/>
        <v>0</v>
      </c>
      <c r="Y1038" s="250">
        <f t="shared" si="686"/>
        <v>0</v>
      </c>
      <c r="Z1038" s="214" t="str">
        <f t="shared" si="710"/>
        <v>TIDAK SAMA</v>
      </c>
      <c r="AA1038" s="214" t="str">
        <f t="shared" si="711"/>
        <v>TIDAK SAMA</v>
      </c>
      <c r="AB1038" s="246" t="s">
        <v>6772</v>
      </c>
      <c r="AC1038" s="246"/>
      <c r="AD1038" s="249">
        <v>3.0</v>
      </c>
      <c r="AE1038" s="281"/>
      <c r="AF1038" s="214" t="str">
        <f t="shared" si="712"/>
        <v>TIDAK SAMA</v>
      </c>
      <c r="AG1038" s="214" t="str">
        <f t="shared" si="713"/>
        <v>SAMA</v>
      </c>
      <c r="AH1038" s="246" t="s">
        <v>6772</v>
      </c>
      <c r="AI1038" s="246"/>
      <c r="AJ1038" s="250">
        <v>3.0</v>
      </c>
      <c r="AK1038" s="214" t="str">
        <f t="shared" si="708"/>
        <v>normal</v>
      </c>
    </row>
    <row r="1039" ht="15.0" customHeight="1">
      <c r="A1039" s="214"/>
      <c r="B1039" s="246" t="s">
        <v>6783</v>
      </c>
      <c r="C1039" s="246" t="s">
        <v>6784</v>
      </c>
      <c r="D1039" s="246" t="s">
        <v>80</v>
      </c>
      <c r="E1039" s="249">
        <v>0.0</v>
      </c>
      <c r="F1039" s="262"/>
      <c r="G1039" s="262"/>
      <c r="H1039" s="262"/>
      <c r="I1039" s="262"/>
      <c r="J1039" s="251">
        <f t="shared" si="682"/>
        <v>0</v>
      </c>
      <c r="K1039" s="252">
        <f t="shared" si="683"/>
        <v>0</v>
      </c>
      <c r="L1039" s="214"/>
      <c r="M1039" s="253" t="s">
        <v>6783</v>
      </c>
      <c r="N1039" s="254">
        <v>1.0</v>
      </c>
      <c r="O1039" s="214" t="str">
        <f t="shared" si="709"/>
        <v>Tidak Sama</v>
      </c>
      <c r="P1039" s="227"/>
      <c r="Q1039" s="255"/>
      <c r="R1039" s="250">
        <v>0.0</v>
      </c>
      <c r="S1039" s="262"/>
      <c r="T1039" s="262"/>
      <c r="U1039" s="262"/>
      <c r="V1039" s="262"/>
      <c r="W1039" s="250">
        <f t="shared" si="684"/>
        <v>0</v>
      </c>
      <c r="X1039" s="250">
        <f t="shared" si="685"/>
        <v>0</v>
      </c>
      <c r="Y1039" s="250">
        <f t="shared" si="686"/>
        <v>0</v>
      </c>
      <c r="Z1039" s="214" t="str">
        <f t="shared" si="710"/>
        <v>TIDAK SAMA</v>
      </c>
      <c r="AA1039" s="214" t="str">
        <f t="shared" si="711"/>
        <v>TIDAK SAMA</v>
      </c>
      <c r="AB1039" s="246" t="s">
        <v>6762</v>
      </c>
      <c r="AC1039" s="246"/>
      <c r="AD1039" s="249">
        <v>3.0</v>
      </c>
      <c r="AE1039" s="281"/>
      <c r="AF1039" s="214" t="str">
        <f t="shared" si="712"/>
        <v>TIDAK SAMA</v>
      </c>
      <c r="AG1039" s="214" t="str">
        <f t="shared" si="713"/>
        <v>SAMA</v>
      </c>
      <c r="AH1039" s="246" t="s">
        <v>6762</v>
      </c>
      <c r="AI1039" s="246"/>
      <c r="AJ1039" s="250">
        <v>3.0</v>
      </c>
      <c r="AK1039" s="214" t="str">
        <f t="shared" si="708"/>
        <v>normal</v>
      </c>
    </row>
    <row r="1040" ht="15.0" customHeight="1">
      <c r="A1040" s="214"/>
      <c r="B1040" s="246" t="s">
        <v>6785</v>
      </c>
      <c r="C1040" s="246" t="s">
        <v>3549</v>
      </c>
      <c r="D1040" s="246" t="s">
        <v>101</v>
      </c>
      <c r="E1040" s="249">
        <v>0.0</v>
      </c>
      <c r="F1040" s="262"/>
      <c r="G1040" s="262"/>
      <c r="H1040" s="262"/>
      <c r="I1040" s="262"/>
      <c r="J1040" s="251">
        <f t="shared" si="682"/>
        <v>0</v>
      </c>
      <c r="K1040" s="252">
        <f t="shared" si="683"/>
        <v>0</v>
      </c>
      <c r="L1040" s="214"/>
      <c r="M1040" s="253" t="s">
        <v>6786</v>
      </c>
      <c r="N1040" s="254">
        <v>15.0</v>
      </c>
      <c r="O1040" s="214" t="str">
        <f t="shared" si="709"/>
        <v>Tidak Sama</v>
      </c>
      <c r="P1040" s="227"/>
      <c r="Q1040" s="255"/>
      <c r="R1040" s="250">
        <v>0.0</v>
      </c>
      <c r="S1040" s="262"/>
      <c r="T1040" s="262"/>
      <c r="U1040" s="262"/>
      <c r="V1040" s="262"/>
      <c r="W1040" s="250">
        <f t="shared" si="684"/>
        <v>0</v>
      </c>
      <c r="X1040" s="250">
        <f t="shared" si="685"/>
        <v>0</v>
      </c>
      <c r="Y1040" s="250">
        <f t="shared" si="686"/>
        <v>0</v>
      </c>
      <c r="Z1040" s="214"/>
      <c r="AA1040" s="214"/>
      <c r="AB1040" s="246"/>
      <c r="AC1040" s="246"/>
      <c r="AD1040" s="249"/>
      <c r="AE1040" s="281"/>
      <c r="AF1040" s="214"/>
      <c r="AG1040" s="214"/>
      <c r="AH1040" s="246"/>
      <c r="AI1040" s="246"/>
      <c r="AJ1040" s="250"/>
      <c r="AK1040" s="214" t="str">
        <f t="shared" si="708"/>
        <v>normal</v>
      </c>
    </row>
    <row r="1041" ht="15.0" customHeight="1">
      <c r="A1041" s="214"/>
      <c r="B1041" s="247" t="s">
        <v>6787</v>
      </c>
      <c r="C1041" s="247" t="s">
        <v>6788</v>
      </c>
      <c r="D1041" s="247" t="s">
        <v>101</v>
      </c>
      <c r="E1041" s="249">
        <v>0.0</v>
      </c>
      <c r="F1041" s="262"/>
      <c r="G1041" s="262"/>
      <c r="H1041" s="262"/>
      <c r="I1041" s="262"/>
      <c r="J1041" s="251">
        <f t="shared" si="682"/>
        <v>0</v>
      </c>
      <c r="K1041" s="252">
        <f t="shared" si="683"/>
        <v>0</v>
      </c>
      <c r="L1041" s="214"/>
      <c r="M1041" s="263" t="s">
        <v>6787</v>
      </c>
      <c r="N1041" s="254">
        <v>1.0</v>
      </c>
      <c r="O1041" s="214" t="str">
        <f t="shared" si="709"/>
        <v>Tidak Sama</v>
      </c>
      <c r="P1041" s="227"/>
      <c r="Q1041" s="255"/>
      <c r="R1041" s="250">
        <v>0.0</v>
      </c>
      <c r="S1041" s="262"/>
      <c r="T1041" s="262"/>
      <c r="U1041" s="262"/>
      <c r="V1041" s="262"/>
      <c r="W1041" s="250">
        <f t="shared" si="684"/>
        <v>0</v>
      </c>
      <c r="X1041" s="250">
        <f t="shared" si="685"/>
        <v>0</v>
      </c>
      <c r="Y1041" s="250">
        <f t="shared" si="686"/>
        <v>0</v>
      </c>
      <c r="Z1041" s="214"/>
      <c r="AA1041" s="214"/>
      <c r="AB1041" s="246"/>
      <c r="AC1041" s="246"/>
      <c r="AD1041" s="249"/>
      <c r="AE1041" s="281"/>
      <c r="AF1041" s="214"/>
      <c r="AG1041" s="214"/>
      <c r="AH1041" s="246"/>
      <c r="AI1041" s="246"/>
      <c r="AJ1041" s="250"/>
      <c r="AK1041" s="214" t="str">
        <f t="shared" si="708"/>
        <v>normal</v>
      </c>
    </row>
    <row r="1042" ht="15.0" customHeight="1">
      <c r="A1042" s="214"/>
      <c r="B1042" s="246" t="s">
        <v>6789</v>
      </c>
      <c r="C1042" s="246"/>
      <c r="D1042" s="246" t="s">
        <v>101</v>
      </c>
      <c r="E1042" s="249">
        <v>0.0</v>
      </c>
      <c r="F1042" s="262"/>
      <c r="G1042" s="262"/>
      <c r="H1042" s="262"/>
      <c r="I1042" s="262"/>
      <c r="J1042" s="251">
        <f t="shared" si="682"/>
        <v>0</v>
      </c>
      <c r="K1042" s="252">
        <f t="shared" si="683"/>
        <v>0</v>
      </c>
      <c r="L1042" s="214"/>
      <c r="M1042" s="253" t="s">
        <v>6789</v>
      </c>
      <c r="N1042" s="254">
        <v>1.0</v>
      </c>
      <c r="O1042" s="214" t="str">
        <f t="shared" si="709"/>
        <v>Tidak Sama</v>
      </c>
      <c r="P1042" s="227"/>
      <c r="Q1042" s="255"/>
      <c r="R1042" s="250">
        <v>0.0</v>
      </c>
      <c r="S1042" s="262"/>
      <c r="T1042" s="262"/>
      <c r="U1042" s="262"/>
      <c r="V1042" s="262"/>
      <c r="W1042" s="250">
        <f t="shared" si="684"/>
        <v>0</v>
      </c>
      <c r="X1042" s="250">
        <f t="shared" si="685"/>
        <v>0</v>
      </c>
      <c r="Y1042" s="250">
        <f t="shared" si="686"/>
        <v>0</v>
      </c>
      <c r="Z1042" s="214"/>
      <c r="AA1042" s="214"/>
      <c r="AB1042" s="246"/>
      <c r="AC1042" s="246"/>
      <c r="AD1042" s="249"/>
      <c r="AE1042" s="281"/>
      <c r="AF1042" s="214"/>
      <c r="AG1042" s="214"/>
      <c r="AH1042" s="246"/>
      <c r="AI1042" s="246"/>
      <c r="AJ1042" s="250"/>
      <c r="AK1042" s="214" t="str">
        <f t="shared" si="708"/>
        <v>normal</v>
      </c>
    </row>
    <row r="1043" ht="15.0" customHeight="1">
      <c r="A1043" s="214"/>
      <c r="B1043" s="247" t="s">
        <v>6790</v>
      </c>
      <c r="C1043" s="246" t="s">
        <v>6791</v>
      </c>
      <c r="D1043" s="247" t="s">
        <v>3603</v>
      </c>
      <c r="E1043" s="249">
        <v>0.0</v>
      </c>
      <c r="F1043" s="249"/>
      <c r="G1043" s="249"/>
      <c r="H1043" s="249"/>
      <c r="I1043" s="249"/>
      <c r="J1043" s="251">
        <f t="shared" si="682"/>
        <v>0</v>
      </c>
      <c r="K1043" s="252">
        <f t="shared" si="683"/>
        <v>0</v>
      </c>
      <c r="L1043" s="214"/>
      <c r="M1043" s="263"/>
      <c r="N1043" s="254"/>
      <c r="O1043" s="214"/>
      <c r="P1043" s="227"/>
      <c r="Q1043" s="255"/>
      <c r="R1043" s="250">
        <v>0.0</v>
      </c>
      <c r="S1043" s="249"/>
      <c r="T1043" s="249"/>
      <c r="U1043" s="249"/>
      <c r="V1043" s="249"/>
      <c r="W1043" s="250">
        <f t="shared" si="684"/>
        <v>0</v>
      </c>
      <c r="X1043" s="250">
        <f t="shared" si="685"/>
        <v>0</v>
      </c>
      <c r="Y1043" s="250">
        <f t="shared" si="686"/>
        <v>0</v>
      </c>
      <c r="Z1043" s="214"/>
      <c r="AA1043" s="214"/>
      <c r="AB1043" s="246"/>
      <c r="AC1043" s="246"/>
      <c r="AD1043" s="249"/>
      <c r="AE1043" s="281"/>
      <c r="AF1043" s="214"/>
      <c r="AG1043" s="214"/>
      <c r="AH1043" s="246"/>
      <c r="AI1043" s="246"/>
      <c r="AJ1043" s="250"/>
      <c r="AK1043" s="214" t="str">
        <f t="shared" si="708"/>
        <v>normal</v>
      </c>
    </row>
    <row r="1044" ht="15.0" customHeight="1">
      <c r="A1044" s="214"/>
      <c r="B1044" s="246" t="s">
        <v>6792</v>
      </c>
      <c r="C1044" s="246"/>
      <c r="D1044" s="246" t="s">
        <v>80</v>
      </c>
      <c r="E1044" s="249">
        <v>0.0</v>
      </c>
      <c r="F1044" s="262"/>
      <c r="G1044" s="262"/>
      <c r="H1044" s="262"/>
      <c r="I1044" s="262"/>
      <c r="J1044" s="251">
        <f t="shared" si="682"/>
        <v>0</v>
      </c>
      <c r="K1044" s="252">
        <f t="shared" si="683"/>
        <v>0</v>
      </c>
      <c r="L1044" s="214"/>
      <c r="M1044" s="253"/>
      <c r="N1044" s="254"/>
      <c r="O1044" s="214"/>
      <c r="P1044" s="227"/>
      <c r="Q1044" s="255"/>
      <c r="R1044" s="250">
        <v>0.0</v>
      </c>
      <c r="S1044" s="262"/>
      <c r="T1044" s="262"/>
      <c r="U1044" s="262"/>
      <c r="V1044" s="262"/>
      <c r="W1044" s="250">
        <f t="shared" si="684"/>
        <v>0</v>
      </c>
      <c r="X1044" s="250">
        <f t="shared" si="685"/>
        <v>0</v>
      </c>
      <c r="Y1044" s="250">
        <f t="shared" si="686"/>
        <v>0</v>
      </c>
      <c r="Z1044" s="214"/>
      <c r="AA1044" s="214"/>
      <c r="AB1044" s="246"/>
      <c r="AC1044" s="246"/>
      <c r="AD1044" s="249"/>
      <c r="AE1044" s="281"/>
      <c r="AF1044" s="214"/>
      <c r="AG1044" s="214"/>
      <c r="AH1044" s="246"/>
      <c r="AI1044" s="246"/>
      <c r="AJ1044" s="250"/>
      <c r="AK1044" s="214"/>
    </row>
    <row r="1045" ht="15.0" customHeight="1">
      <c r="A1045" s="214"/>
      <c r="B1045" s="246" t="s">
        <v>6793</v>
      </c>
      <c r="C1045" s="246"/>
      <c r="D1045" s="246" t="s">
        <v>80</v>
      </c>
      <c r="E1045" s="249">
        <v>0.0</v>
      </c>
      <c r="F1045" s="262"/>
      <c r="G1045" s="262"/>
      <c r="H1045" s="262"/>
      <c r="I1045" s="262"/>
      <c r="J1045" s="251">
        <f t="shared" si="682"/>
        <v>0</v>
      </c>
      <c r="K1045" s="252">
        <f t="shared" si="683"/>
        <v>0</v>
      </c>
      <c r="L1045" s="214"/>
      <c r="M1045" s="253" t="s">
        <v>6793</v>
      </c>
      <c r="N1045" s="254">
        <v>1.0</v>
      </c>
      <c r="O1045" s="214" t="str">
        <f t="shared" ref="O1045:O1046" si="714">IF(E1045=N1045,"Sama","Tidak Sama")</f>
        <v>Tidak Sama</v>
      </c>
      <c r="P1045" s="227"/>
      <c r="Q1045" s="255"/>
      <c r="R1045" s="250">
        <v>0.0</v>
      </c>
      <c r="S1045" s="262"/>
      <c r="T1045" s="262"/>
      <c r="U1045" s="262"/>
      <c r="V1045" s="262"/>
      <c r="W1045" s="250">
        <f t="shared" si="684"/>
        <v>0</v>
      </c>
      <c r="X1045" s="250">
        <f t="shared" si="685"/>
        <v>0</v>
      </c>
      <c r="Y1045" s="250">
        <f t="shared" si="686"/>
        <v>0</v>
      </c>
      <c r="Z1045" s="214" t="str">
        <f t="shared" ref="Z1045:Z1046" si="715">IF(AB1045=B1045,"SAMA","TIDAK SAMA")</f>
        <v>TIDAK SAMA</v>
      </c>
      <c r="AA1045" s="214" t="str">
        <f t="shared" ref="AA1045:AA1046" si="716">IF(C1045=AC1045,"SAMA","TIDAK SAMA")</f>
        <v>TIDAK SAMA</v>
      </c>
      <c r="AB1045" s="246" t="s">
        <v>6777</v>
      </c>
      <c r="AC1045" s="246">
        <v>8.156540495E9</v>
      </c>
      <c r="AD1045" s="249">
        <v>1.0</v>
      </c>
      <c r="AE1045" s="281"/>
      <c r="AF1045" s="214" t="str">
        <f t="shared" ref="AF1045:AF1046" si="717">IF(B1045=AH1045,"SAMA","TIDAK SAMA")</f>
        <v>TIDAK SAMA</v>
      </c>
      <c r="AG1045" s="214" t="str">
        <f t="shared" ref="AG1045:AG1046" si="718">IF(AC1045=AI1045,"SAMA","TIDAK")</f>
        <v>SAMA</v>
      </c>
      <c r="AH1045" s="246" t="s">
        <v>6777</v>
      </c>
      <c r="AI1045" s="246">
        <v>8.156540495E9</v>
      </c>
      <c r="AJ1045" s="250">
        <v>0.0</v>
      </c>
      <c r="AK1045" s="214" t="str">
        <f t="shared" ref="AK1045:AK1051" si="719">IF(Y1045&lt;0,"tidak normal","normal")</f>
        <v>normal</v>
      </c>
    </row>
    <row r="1046" ht="15.0" customHeight="1">
      <c r="A1046" s="214"/>
      <c r="B1046" s="246" t="s">
        <v>6794</v>
      </c>
      <c r="C1046" s="246" t="s">
        <v>6795</v>
      </c>
      <c r="D1046" s="246" t="s">
        <v>101</v>
      </c>
      <c r="E1046" s="249">
        <v>0.0</v>
      </c>
      <c r="F1046" s="249"/>
      <c r="G1046" s="249"/>
      <c r="H1046" s="249"/>
      <c r="I1046" s="249"/>
      <c r="J1046" s="251">
        <f t="shared" si="682"/>
        <v>0</v>
      </c>
      <c r="K1046" s="252">
        <f t="shared" si="683"/>
        <v>0</v>
      </c>
      <c r="L1046" s="214"/>
      <c r="M1046" s="253" t="s">
        <v>6794</v>
      </c>
      <c r="N1046" s="254">
        <v>1.0</v>
      </c>
      <c r="O1046" s="214" t="str">
        <f t="shared" si="714"/>
        <v>Tidak Sama</v>
      </c>
      <c r="P1046" s="227"/>
      <c r="Q1046" s="255"/>
      <c r="R1046" s="250">
        <v>0.0</v>
      </c>
      <c r="S1046" s="249"/>
      <c r="T1046" s="249"/>
      <c r="U1046" s="249"/>
      <c r="V1046" s="249"/>
      <c r="W1046" s="250">
        <f t="shared" si="684"/>
        <v>0</v>
      </c>
      <c r="X1046" s="250">
        <f t="shared" si="685"/>
        <v>0</v>
      </c>
      <c r="Y1046" s="250">
        <f t="shared" si="686"/>
        <v>0</v>
      </c>
      <c r="Z1046" s="214" t="str">
        <f t="shared" si="715"/>
        <v>TIDAK SAMA</v>
      </c>
      <c r="AA1046" s="214" t="str">
        <f t="shared" si="716"/>
        <v>TIDAK SAMA</v>
      </c>
      <c r="AB1046" s="246" t="s">
        <v>398</v>
      </c>
      <c r="AC1046" s="246" t="s">
        <v>3919</v>
      </c>
      <c r="AD1046" s="249">
        <v>14.0</v>
      </c>
      <c r="AE1046" s="281"/>
      <c r="AF1046" s="214" t="str">
        <f t="shared" si="717"/>
        <v>TIDAK SAMA</v>
      </c>
      <c r="AG1046" s="214" t="str">
        <f t="shared" si="718"/>
        <v>SAMA</v>
      </c>
      <c r="AH1046" s="246" t="s">
        <v>398</v>
      </c>
      <c r="AI1046" s="246" t="s">
        <v>3919</v>
      </c>
      <c r="AJ1046" s="250">
        <v>14.0</v>
      </c>
      <c r="AK1046" s="214" t="str">
        <f t="shared" si="719"/>
        <v>normal</v>
      </c>
    </row>
    <row r="1047" ht="15.0" customHeight="1">
      <c r="A1047" s="214"/>
      <c r="B1047" s="246" t="s">
        <v>6796</v>
      </c>
      <c r="C1047" s="246"/>
      <c r="D1047" s="246" t="s">
        <v>80</v>
      </c>
      <c r="E1047" s="249">
        <v>0.0</v>
      </c>
      <c r="F1047" s="249"/>
      <c r="G1047" s="249"/>
      <c r="H1047" s="249"/>
      <c r="I1047" s="249"/>
      <c r="J1047" s="251">
        <f t="shared" si="682"/>
        <v>0</v>
      </c>
      <c r="K1047" s="252">
        <f t="shared" si="683"/>
        <v>0</v>
      </c>
      <c r="L1047" s="214"/>
      <c r="M1047" s="253"/>
      <c r="N1047" s="254"/>
      <c r="O1047" s="214"/>
      <c r="P1047" s="227"/>
      <c r="Q1047" s="255"/>
      <c r="R1047" s="250">
        <v>0.0</v>
      </c>
      <c r="S1047" s="249"/>
      <c r="T1047" s="249"/>
      <c r="U1047" s="249"/>
      <c r="V1047" s="249"/>
      <c r="W1047" s="250">
        <f t="shared" si="684"/>
        <v>0</v>
      </c>
      <c r="X1047" s="250">
        <f t="shared" si="685"/>
        <v>0</v>
      </c>
      <c r="Y1047" s="250">
        <f t="shared" si="686"/>
        <v>0</v>
      </c>
      <c r="Z1047" s="214"/>
      <c r="AA1047" s="214"/>
      <c r="AB1047" s="246"/>
      <c r="AC1047" s="246"/>
      <c r="AD1047" s="249"/>
      <c r="AE1047" s="281"/>
      <c r="AF1047" s="214"/>
      <c r="AG1047" s="214"/>
      <c r="AH1047" s="246"/>
      <c r="AI1047" s="246"/>
      <c r="AJ1047" s="250"/>
      <c r="AK1047" s="214" t="str">
        <f t="shared" si="719"/>
        <v>normal</v>
      </c>
    </row>
    <row r="1048" ht="15.0" customHeight="1">
      <c r="A1048" s="214"/>
      <c r="B1048" s="246" t="s">
        <v>398</v>
      </c>
      <c r="C1048" s="246" t="s">
        <v>3919</v>
      </c>
      <c r="D1048" s="246" t="s">
        <v>101</v>
      </c>
      <c r="E1048" s="249">
        <v>0.0</v>
      </c>
      <c r="F1048" s="262"/>
      <c r="G1048" s="262"/>
      <c r="H1048" s="262"/>
      <c r="I1048" s="262"/>
      <c r="J1048" s="251">
        <f t="shared" si="682"/>
        <v>0</v>
      </c>
      <c r="K1048" s="252">
        <f t="shared" si="683"/>
        <v>0</v>
      </c>
      <c r="L1048" s="214"/>
      <c r="M1048" s="253" t="s">
        <v>6797</v>
      </c>
      <c r="N1048" s="254">
        <v>7.0</v>
      </c>
      <c r="O1048" s="214" t="str">
        <f t="shared" ref="O1048:O1049" si="720">IF(E1048=N1048,"Sama","Tidak Sama")</f>
        <v>Tidak Sama</v>
      </c>
      <c r="P1048" s="227"/>
      <c r="Q1048" s="214"/>
      <c r="R1048" s="250">
        <v>0.0</v>
      </c>
      <c r="S1048" s="262"/>
      <c r="T1048" s="262"/>
      <c r="U1048" s="262"/>
      <c r="V1048" s="262"/>
      <c r="W1048" s="250">
        <f t="shared" si="684"/>
        <v>0</v>
      </c>
      <c r="X1048" s="250">
        <f t="shared" si="685"/>
        <v>0</v>
      </c>
      <c r="Y1048" s="250">
        <f t="shared" si="686"/>
        <v>0</v>
      </c>
      <c r="Z1048" s="214" t="str">
        <f t="shared" ref="Z1048:Z1051" si="721">IF(AB1048=B1048,"SAMA","TIDAK SAMA")</f>
        <v>TIDAK SAMA</v>
      </c>
      <c r="AA1048" s="214" t="str">
        <f t="shared" ref="AA1048:AA1051" si="722">IF(C1048=AC1048,"SAMA","TIDAK SAMA")</f>
        <v>TIDAK SAMA</v>
      </c>
      <c r="AB1048" s="246" t="s">
        <v>6785</v>
      </c>
      <c r="AC1048" s="296" t="s">
        <v>3549</v>
      </c>
      <c r="AD1048" s="249">
        <v>33.0</v>
      </c>
      <c r="AE1048" s="281"/>
      <c r="AF1048" s="214" t="str">
        <f t="shared" ref="AF1048:AF1051" si="723">IF(B1048=AH1048,"SAMA","TIDAK SAMA")</f>
        <v>TIDAK SAMA</v>
      </c>
      <c r="AG1048" s="214" t="str">
        <f t="shared" ref="AG1048:AG1051" si="724">IF(AC1048=AI1048,"SAMA","TIDAK")</f>
        <v>SAMA</v>
      </c>
      <c r="AH1048" s="246" t="s">
        <v>6785</v>
      </c>
      <c r="AI1048" s="296" t="s">
        <v>3549</v>
      </c>
      <c r="AJ1048" s="250">
        <v>33.0</v>
      </c>
      <c r="AK1048" s="214" t="str">
        <f t="shared" si="719"/>
        <v>normal</v>
      </c>
    </row>
    <row r="1049" ht="15.0" customHeight="1">
      <c r="A1049" s="214"/>
      <c r="B1049" s="246" t="s">
        <v>398</v>
      </c>
      <c r="C1049" s="246" t="s">
        <v>6798</v>
      </c>
      <c r="D1049" s="246" t="s">
        <v>101</v>
      </c>
      <c r="E1049" s="249">
        <v>0.0</v>
      </c>
      <c r="F1049" s="262"/>
      <c r="G1049" s="262"/>
      <c r="H1049" s="262"/>
      <c r="I1049" s="262"/>
      <c r="J1049" s="251">
        <f t="shared" si="682"/>
        <v>0</v>
      </c>
      <c r="K1049" s="252">
        <f t="shared" si="683"/>
        <v>0</v>
      </c>
      <c r="L1049" s="214"/>
      <c r="M1049" s="253" t="s">
        <v>6797</v>
      </c>
      <c r="N1049" s="254">
        <v>7.0</v>
      </c>
      <c r="O1049" s="214" t="str">
        <f t="shared" si="720"/>
        <v>Tidak Sama</v>
      </c>
      <c r="P1049" s="227"/>
      <c r="Q1049" s="255"/>
      <c r="R1049" s="250">
        <v>0.0</v>
      </c>
      <c r="S1049" s="262"/>
      <c r="T1049" s="262"/>
      <c r="U1049" s="262"/>
      <c r="V1049" s="262"/>
      <c r="W1049" s="250">
        <f t="shared" si="684"/>
        <v>0</v>
      </c>
      <c r="X1049" s="250">
        <f t="shared" si="685"/>
        <v>0</v>
      </c>
      <c r="Y1049" s="250">
        <f t="shared" si="686"/>
        <v>0</v>
      </c>
      <c r="Z1049" s="214" t="str">
        <f t="shared" si="721"/>
        <v>TIDAK SAMA</v>
      </c>
      <c r="AA1049" s="214" t="str">
        <f t="shared" si="722"/>
        <v>TIDAK SAMA</v>
      </c>
      <c r="AB1049" s="246" t="s">
        <v>6783</v>
      </c>
      <c r="AC1049" s="296" t="s">
        <v>6784</v>
      </c>
      <c r="AD1049" s="249">
        <v>1.0</v>
      </c>
      <c r="AE1049" s="281"/>
      <c r="AF1049" s="214" t="str">
        <f t="shared" si="723"/>
        <v>TIDAK SAMA</v>
      </c>
      <c r="AG1049" s="214" t="str">
        <f t="shared" si="724"/>
        <v>SAMA</v>
      </c>
      <c r="AH1049" s="246" t="s">
        <v>6783</v>
      </c>
      <c r="AI1049" s="296" t="s">
        <v>6784</v>
      </c>
      <c r="AJ1049" s="250">
        <v>1.0</v>
      </c>
      <c r="AK1049" s="214" t="str">
        <f t="shared" si="719"/>
        <v>normal</v>
      </c>
    </row>
    <row r="1050" ht="15.0" customHeight="1">
      <c r="A1050" s="214"/>
      <c r="B1050" s="246" t="s">
        <v>6799</v>
      </c>
      <c r="C1050" s="246" t="s">
        <v>6800</v>
      </c>
      <c r="D1050" s="246" t="s">
        <v>101</v>
      </c>
      <c r="E1050" s="249">
        <v>0.0</v>
      </c>
      <c r="F1050" s="262"/>
      <c r="G1050" s="262"/>
      <c r="H1050" s="262"/>
      <c r="I1050" s="262"/>
      <c r="J1050" s="251">
        <f t="shared" si="682"/>
        <v>0</v>
      </c>
      <c r="K1050" s="252">
        <f t="shared" si="683"/>
        <v>0</v>
      </c>
      <c r="L1050" s="214"/>
      <c r="M1050" s="253"/>
      <c r="N1050" s="254"/>
      <c r="O1050" s="214"/>
      <c r="P1050" s="227"/>
      <c r="Q1050" s="255"/>
      <c r="R1050" s="250">
        <v>0.0</v>
      </c>
      <c r="S1050" s="262"/>
      <c r="T1050" s="262"/>
      <c r="U1050" s="262"/>
      <c r="V1050" s="262"/>
      <c r="W1050" s="250">
        <f t="shared" si="684"/>
        <v>0</v>
      </c>
      <c r="X1050" s="250">
        <f t="shared" si="685"/>
        <v>0</v>
      </c>
      <c r="Y1050" s="250">
        <f t="shared" si="686"/>
        <v>0</v>
      </c>
      <c r="Z1050" s="214" t="str">
        <f t="shared" si="721"/>
        <v>TIDAK SAMA</v>
      </c>
      <c r="AA1050" s="214" t="str">
        <f t="shared" si="722"/>
        <v>TIDAK SAMA</v>
      </c>
      <c r="AB1050" s="247" t="s">
        <v>6787</v>
      </c>
      <c r="AC1050" s="247" t="s">
        <v>6788</v>
      </c>
      <c r="AD1050" s="249">
        <v>1.0</v>
      </c>
      <c r="AE1050" s="281"/>
      <c r="AF1050" s="214" t="str">
        <f t="shared" si="723"/>
        <v>TIDAK SAMA</v>
      </c>
      <c r="AG1050" s="214" t="str">
        <f t="shared" si="724"/>
        <v>SAMA</v>
      </c>
      <c r="AH1050" s="247" t="s">
        <v>6787</v>
      </c>
      <c r="AI1050" s="247" t="s">
        <v>6788</v>
      </c>
      <c r="AJ1050" s="250">
        <v>0.0</v>
      </c>
      <c r="AK1050" s="214" t="str">
        <f t="shared" si="719"/>
        <v>normal</v>
      </c>
    </row>
    <row r="1051" ht="15.0" customHeight="1">
      <c r="A1051" s="214"/>
      <c r="B1051" s="247" t="s">
        <v>6801</v>
      </c>
      <c r="C1051" s="246"/>
      <c r="D1051" s="248" t="s">
        <v>80</v>
      </c>
      <c r="E1051" s="249">
        <v>0.0</v>
      </c>
      <c r="F1051" s="250"/>
      <c r="G1051" s="250"/>
      <c r="H1051" s="250"/>
      <c r="I1051" s="250"/>
      <c r="J1051" s="251">
        <f t="shared" si="682"/>
        <v>0</v>
      </c>
      <c r="K1051" s="252">
        <f t="shared" si="683"/>
        <v>0</v>
      </c>
      <c r="L1051" s="214"/>
      <c r="M1051" s="263" t="s">
        <v>6801</v>
      </c>
      <c r="N1051" s="254">
        <v>2.0</v>
      </c>
      <c r="O1051" s="214" t="str">
        <f t="shared" ref="O1051:O1054" si="725">IF(E1051=N1051,"Sama","Tidak Sama")</f>
        <v>Tidak Sama</v>
      </c>
      <c r="P1051" s="227"/>
      <c r="Q1051" s="255"/>
      <c r="R1051" s="250">
        <v>0.0</v>
      </c>
      <c r="S1051" s="250"/>
      <c r="T1051" s="250"/>
      <c r="U1051" s="250"/>
      <c r="V1051" s="250"/>
      <c r="W1051" s="250">
        <f t="shared" si="684"/>
        <v>0</v>
      </c>
      <c r="X1051" s="250">
        <f t="shared" si="685"/>
        <v>0</v>
      </c>
      <c r="Y1051" s="250">
        <f t="shared" si="686"/>
        <v>0</v>
      </c>
      <c r="Z1051" s="214" t="str">
        <f t="shared" si="721"/>
        <v>TIDAK SAMA</v>
      </c>
      <c r="AA1051" s="214" t="str">
        <f t="shared" si="722"/>
        <v>SAMA</v>
      </c>
      <c r="AB1051" s="246" t="s">
        <v>6789</v>
      </c>
      <c r="AC1051" s="246"/>
      <c r="AD1051" s="249">
        <v>1.0</v>
      </c>
      <c r="AE1051" s="281"/>
      <c r="AF1051" s="214" t="str">
        <f t="shared" si="723"/>
        <v>TIDAK SAMA</v>
      </c>
      <c r="AG1051" s="214" t="str">
        <f t="shared" si="724"/>
        <v>SAMA</v>
      </c>
      <c r="AH1051" s="246" t="s">
        <v>6789</v>
      </c>
      <c r="AI1051" s="246"/>
      <c r="AJ1051" s="250">
        <v>1.0</v>
      </c>
      <c r="AK1051" s="214" t="str">
        <f t="shared" si="719"/>
        <v>normal</v>
      </c>
    </row>
    <row r="1052" ht="15.0" customHeight="1">
      <c r="A1052" s="214"/>
      <c r="B1052" s="246" t="s">
        <v>6802</v>
      </c>
      <c r="C1052" s="246">
        <v>2.403124317E9</v>
      </c>
      <c r="D1052" s="246" t="s">
        <v>264</v>
      </c>
      <c r="E1052" s="249">
        <v>0.0</v>
      </c>
      <c r="F1052" s="250"/>
      <c r="G1052" s="250"/>
      <c r="H1052" s="250"/>
      <c r="I1052" s="250"/>
      <c r="J1052" s="251">
        <f t="shared" si="682"/>
        <v>0</v>
      </c>
      <c r="K1052" s="252">
        <f t="shared" si="683"/>
        <v>0</v>
      </c>
      <c r="L1052" s="214"/>
      <c r="M1052" s="253" t="s">
        <v>6802</v>
      </c>
      <c r="N1052" s="254">
        <v>5.0</v>
      </c>
      <c r="O1052" s="214" t="str">
        <f t="shared" si="725"/>
        <v>Tidak Sama</v>
      </c>
      <c r="P1052" s="227"/>
      <c r="Q1052" s="255"/>
      <c r="R1052" s="250">
        <v>0.0</v>
      </c>
      <c r="S1052" s="250"/>
      <c r="T1052" s="250"/>
      <c r="U1052" s="250"/>
      <c r="V1052" s="250"/>
      <c r="W1052" s="250">
        <f t="shared" si="684"/>
        <v>0</v>
      </c>
      <c r="X1052" s="250">
        <f t="shared" si="685"/>
        <v>0</v>
      </c>
      <c r="Y1052" s="250">
        <f t="shared" si="686"/>
        <v>0</v>
      </c>
      <c r="Z1052" s="214"/>
      <c r="AA1052" s="214"/>
      <c r="AB1052" s="246"/>
      <c r="AC1052" s="246"/>
      <c r="AD1052" s="249"/>
      <c r="AE1052" s="281"/>
      <c r="AF1052" s="214"/>
      <c r="AG1052" s="214"/>
      <c r="AH1052" s="246"/>
      <c r="AI1052" s="246"/>
      <c r="AJ1052" s="250"/>
      <c r="AK1052" s="214"/>
    </row>
    <row r="1053" ht="15.0" customHeight="1">
      <c r="A1053" s="214"/>
      <c r="B1053" s="246" t="s">
        <v>6803</v>
      </c>
      <c r="C1053" s="246" t="s">
        <v>6804</v>
      </c>
      <c r="D1053" s="246" t="s">
        <v>101</v>
      </c>
      <c r="E1053" s="249">
        <v>0.0</v>
      </c>
      <c r="F1053" s="250"/>
      <c r="G1053" s="250"/>
      <c r="H1053" s="250"/>
      <c r="I1053" s="250"/>
      <c r="J1053" s="251">
        <f t="shared" si="682"/>
        <v>0</v>
      </c>
      <c r="K1053" s="252">
        <f t="shared" si="683"/>
        <v>0</v>
      </c>
      <c r="L1053" s="214"/>
      <c r="M1053" s="253" t="s">
        <v>6802</v>
      </c>
      <c r="N1053" s="254">
        <v>5.0</v>
      </c>
      <c r="O1053" s="214" t="str">
        <f t="shared" si="725"/>
        <v>Tidak Sama</v>
      </c>
      <c r="P1053" s="227"/>
      <c r="Q1053" s="255"/>
      <c r="R1053" s="250">
        <v>0.0</v>
      </c>
      <c r="S1053" s="250"/>
      <c r="T1053" s="250"/>
      <c r="U1053" s="250"/>
      <c r="V1053" s="250"/>
      <c r="W1053" s="250">
        <f t="shared" si="684"/>
        <v>0</v>
      </c>
      <c r="X1053" s="250">
        <f t="shared" si="685"/>
        <v>0</v>
      </c>
      <c r="Y1053" s="250">
        <f t="shared" si="686"/>
        <v>0</v>
      </c>
      <c r="Z1053" s="214" t="str">
        <f>IF(AB1053=B1053,"SAMA","TIDAK SAMA")</f>
        <v>TIDAK SAMA</v>
      </c>
      <c r="AA1053" s="214" t="str">
        <f>IF(C1053=AC1053,"SAMA","TIDAK SAMA")</f>
        <v>TIDAK SAMA</v>
      </c>
      <c r="AB1053" s="246" t="s">
        <v>6793</v>
      </c>
      <c r="AC1053" s="246"/>
      <c r="AD1053" s="249">
        <v>1.0</v>
      </c>
      <c r="AE1053" s="281"/>
      <c r="AF1053" s="214" t="str">
        <f>IF(B1053=AH1053,"SAMA","TIDAK SAMA")</f>
        <v>TIDAK SAMA</v>
      </c>
      <c r="AG1053" s="214" t="str">
        <f>IF(AC1053=AI1053,"SAMA","TIDAK")</f>
        <v>SAMA</v>
      </c>
      <c r="AH1053" s="246" t="s">
        <v>6793</v>
      </c>
      <c r="AI1053" s="246"/>
      <c r="AJ1053" s="250">
        <v>1.0</v>
      </c>
      <c r="AK1053" s="214" t="str">
        <f>IF(Y1053&lt;0,"tidak normal","normal")</f>
        <v>normal</v>
      </c>
    </row>
    <row r="1054" ht="15.0" customHeight="1">
      <c r="A1054" s="214"/>
      <c r="B1054" s="265" t="s">
        <v>6805</v>
      </c>
      <c r="C1054" s="265" t="s">
        <v>4491</v>
      </c>
      <c r="D1054" s="246" t="s">
        <v>80</v>
      </c>
      <c r="E1054" s="257">
        <v>5.0</v>
      </c>
      <c r="F1054" s="262"/>
      <c r="G1054" s="262"/>
      <c r="H1054" s="262"/>
      <c r="I1054" s="262"/>
      <c r="J1054" s="251">
        <f t="shared" si="682"/>
        <v>0</v>
      </c>
      <c r="K1054" s="252">
        <f t="shared" si="683"/>
        <v>5</v>
      </c>
      <c r="L1054" s="214"/>
      <c r="M1054" s="253" t="s">
        <v>6806</v>
      </c>
      <c r="N1054" s="254">
        <v>1.0</v>
      </c>
      <c r="O1054" s="214" t="str">
        <f t="shared" si="725"/>
        <v>Tidak Sama</v>
      </c>
      <c r="P1054" s="227"/>
      <c r="Q1054" s="255"/>
      <c r="R1054" s="258">
        <v>3.0</v>
      </c>
      <c r="S1054" s="262"/>
      <c r="T1054" s="266"/>
      <c r="U1054" s="262"/>
      <c r="V1054" s="266"/>
      <c r="W1054" s="258">
        <v>0.0</v>
      </c>
      <c r="X1054" s="250">
        <f t="shared" si="685"/>
        <v>3</v>
      </c>
      <c r="Y1054" s="250">
        <f t="shared" si="686"/>
        <v>2</v>
      </c>
      <c r="Z1054" s="214"/>
      <c r="AA1054" s="214"/>
      <c r="AB1054" s="246"/>
      <c r="AC1054" s="246"/>
      <c r="AD1054" s="249"/>
      <c r="AE1054" s="281"/>
      <c r="AF1054" s="214"/>
      <c r="AG1054" s="214"/>
      <c r="AH1054" s="246"/>
      <c r="AI1054" s="246"/>
      <c r="AJ1054" s="250"/>
      <c r="AK1054" s="214"/>
    </row>
    <row r="1055" ht="15.0" customHeight="1">
      <c r="A1055" s="214"/>
      <c r="B1055" s="246" t="s">
        <v>4200</v>
      </c>
      <c r="C1055" s="246"/>
      <c r="D1055" s="246" t="s">
        <v>859</v>
      </c>
      <c r="E1055" s="257">
        <v>2.0</v>
      </c>
      <c r="F1055" s="262"/>
      <c r="G1055" s="262"/>
      <c r="H1055" s="262"/>
      <c r="I1055" s="262"/>
      <c r="J1055" s="292">
        <v>0.0</v>
      </c>
      <c r="K1055" s="252">
        <v>2.0</v>
      </c>
      <c r="L1055" s="214"/>
      <c r="M1055" s="253"/>
      <c r="N1055" s="254"/>
      <c r="O1055" s="214"/>
      <c r="P1055" s="227"/>
      <c r="Q1055" s="255"/>
      <c r="R1055" s="258">
        <v>2.0</v>
      </c>
      <c r="S1055" s="262"/>
      <c r="T1055" s="262"/>
      <c r="U1055" s="266"/>
      <c r="V1055" s="262"/>
      <c r="W1055" s="258">
        <v>0.0</v>
      </c>
      <c r="X1055" s="258">
        <v>2.0</v>
      </c>
      <c r="Y1055" s="258">
        <v>0.0</v>
      </c>
      <c r="Z1055" s="214"/>
      <c r="AA1055" s="214"/>
      <c r="AB1055" s="246"/>
      <c r="AC1055" s="246"/>
      <c r="AD1055" s="249"/>
      <c r="AE1055" s="281"/>
      <c r="AF1055" s="214"/>
      <c r="AG1055" s="214"/>
      <c r="AH1055" s="246"/>
      <c r="AI1055" s="246"/>
      <c r="AJ1055" s="250"/>
      <c r="AK1055" s="214"/>
    </row>
    <row r="1056" ht="15.0" customHeight="1">
      <c r="A1056" s="214"/>
      <c r="B1056" s="246" t="s">
        <v>6807</v>
      </c>
      <c r="C1056" s="246"/>
      <c r="D1056" s="246" t="s">
        <v>80</v>
      </c>
      <c r="E1056" s="249">
        <v>0.0</v>
      </c>
      <c r="F1056" s="262"/>
      <c r="G1056" s="262"/>
      <c r="H1056" s="262"/>
      <c r="I1056" s="262"/>
      <c r="J1056" s="251">
        <f t="shared" ref="J1056:J1079" si="726">I1056+H1056+G1056+F1056</f>
        <v>0</v>
      </c>
      <c r="K1056" s="252">
        <f t="shared" ref="K1056:K1079" si="727">E1056+J1056</f>
        <v>0</v>
      </c>
      <c r="L1056" s="214"/>
      <c r="M1056" s="253" t="s">
        <v>6807</v>
      </c>
      <c r="N1056" s="254">
        <v>3.0</v>
      </c>
      <c r="O1056" s="214" t="str">
        <f>IF(E1056=N1056,"Sama","Tidak Sama")</f>
        <v>Tidak Sama</v>
      </c>
      <c r="P1056" s="227"/>
      <c r="Q1056" s="255"/>
      <c r="R1056" s="250">
        <v>0.0</v>
      </c>
      <c r="S1056" s="262"/>
      <c r="T1056" s="262"/>
      <c r="U1056" s="262"/>
      <c r="V1056" s="262"/>
      <c r="W1056" s="250">
        <f t="shared" ref="W1056:W1079" si="728">V1056+U1056+T1056+S1056</f>
        <v>0</v>
      </c>
      <c r="X1056" s="250">
        <f t="shared" ref="X1056:X1079" si="729">W1056+R1056</f>
        <v>0</v>
      </c>
      <c r="Y1056" s="250">
        <f t="shared" ref="Y1056:Y1079" si="730">K1056-X1056</f>
        <v>0</v>
      </c>
      <c r="Z1056" s="214" t="str">
        <f>IF(AB1056=B1056,"SAMA","TIDAK SAMA")</f>
        <v>TIDAK SAMA</v>
      </c>
      <c r="AA1056" s="214" t="str">
        <f>IF(C1056=AC1056,"SAMA","TIDAK SAMA")</f>
        <v>TIDAK SAMA</v>
      </c>
      <c r="AB1056" s="246" t="s">
        <v>6794</v>
      </c>
      <c r="AC1056" s="246" t="s">
        <v>6795</v>
      </c>
      <c r="AD1056" s="249">
        <v>1.0</v>
      </c>
      <c r="AE1056" s="281"/>
      <c r="AF1056" s="214" t="str">
        <f>IF(B1056=AH1056,"SAMA","TIDAK SAMA")</f>
        <v>TIDAK SAMA</v>
      </c>
      <c r="AG1056" s="214" t="str">
        <f>IF(AC1056=AI1056,"SAMA","TIDAK")</f>
        <v>SAMA</v>
      </c>
      <c r="AH1056" s="246" t="s">
        <v>6794</v>
      </c>
      <c r="AI1056" s="246" t="s">
        <v>6795</v>
      </c>
      <c r="AJ1056" s="250">
        <v>0.0</v>
      </c>
      <c r="AK1056" s="214" t="str">
        <f t="shared" ref="AK1056:AK1058" si="731">IF(Y1056&lt;0,"tidak normal","normal")</f>
        <v>normal</v>
      </c>
    </row>
    <row r="1057" ht="15.0" customHeight="1">
      <c r="A1057" s="214"/>
      <c r="B1057" s="246" t="s">
        <v>6808</v>
      </c>
      <c r="C1057" s="246" t="s">
        <v>6809</v>
      </c>
      <c r="D1057" s="246" t="s">
        <v>80</v>
      </c>
      <c r="E1057" s="249">
        <v>0.0</v>
      </c>
      <c r="F1057" s="249"/>
      <c r="G1057" s="249"/>
      <c r="H1057" s="249"/>
      <c r="I1057" s="249"/>
      <c r="J1057" s="251">
        <f t="shared" si="726"/>
        <v>0</v>
      </c>
      <c r="K1057" s="252">
        <f t="shared" si="727"/>
        <v>0</v>
      </c>
      <c r="L1057" s="214"/>
      <c r="M1057" s="253"/>
      <c r="N1057" s="254"/>
      <c r="O1057" s="214"/>
      <c r="P1057" s="227"/>
      <c r="Q1057" s="255"/>
      <c r="R1057" s="250">
        <v>0.0</v>
      </c>
      <c r="S1057" s="249"/>
      <c r="T1057" s="249"/>
      <c r="U1057" s="249"/>
      <c r="V1057" s="249"/>
      <c r="W1057" s="250">
        <f t="shared" si="728"/>
        <v>0</v>
      </c>
      <c r="X1057" s="250">
        <f t="shared" si="729"/>
        <v>0</v>
      </c>
      <c r="Y1057" s="250">
        <f t="shared" si="730"/>
        <v>0</v>
      </c>
      <c r="Z1057" s="214"/>
      <c r="AA1057" s="214"/>
      <c r="AB1057" s="246"/>
      <c r="AC1057" s="246"/>
      <c r="AD1057" s="249"/>
      <c r="AE1057" s="281"/>
      <c r="AF1057" s="214"/>
      <c r="AG1057" s="214"/>
      <c r="AH1057" s="246"/>
      <c r="AI1057" s="246"/>
      <c r="AJ1057" s="250"/>
      <c r="AK1057" s="214" t="str">
        <f t="shared" si="731"/>
        <v>normal</v>
      </c>
    </row>
    <row r="1058" ht="15.0" customHeight="1">
      <c r="A1058" s="214"/>
      <c r="B1058" s="246" t="s">
        <v>6810</v>
      </c>
      <c r="C1058" s="246">
        <v>1118010.0</v>
      </c>
      <c r="D1058" s="246" t="s">
        <v>101</v>
      </c>
      <c r="E1058" s="249">
        <v>0.0</v>
      </c>
      <c r="F1058" s="249"/>
      <c r="G1058" s="249"/>
      <c r="H1058" s="249"/>
      <c r="I1058" s="249"/>
      <c r="J1058" s="251">
        <f t="shared" si="726"/>
        <v>0</v>
      </c>
      <c r="K1058" s="252">
        <f t="shared" si="727"/>
        <v>0</v>
      </c>
      <c r="L1058" s="214"/>
      <c r="M1058" s="253" t="s">
        <v>6810</v>
      </c>
      <c r="N1058" s="254">
        <v>1.0</v>
      </c>
      <c r="O1058" s="214" t="str">
        <f>IF(E1058=N1058,"Sama","Tidak Sama")</f>
        <v>Tidak Sama</v>
      </c>
      <c r="P1058" s="227"/>
      <c r="Q1058" s="255"/>
      <c r="R1058" s="250">
        <v>0.0</v>
      </c>
      <c r="S1058" s="249"/>
      <c r="T1058" s="249"/>
      <c r="U1058" s="249"/>
      <c r="V1058" s="249"/>
      <c r="W1058" s="250">
        <f t="shared" si="728"/>
        <v>0</v>
      </c>
      <c r="X1058" s="250">
        <f t="shared" si="729"/>
        <v>0</v>
      </c>
      <c r="Y1058" s="250">
        <f t="shared" si="730"/>
        <v>0</v>
      </c>
      <c r="Z1058" s="214" t="str">
        <f>IF(AB1058=B1058,"SAMA","TIDAK SAMA")</f>
        <v>TIDAK SAMA</v>
      </c>
      <c r="AA1058" s="214" t="str">
        <f>IF(C1058=AC1058,"SAMA","TIDAK SAMA")</f>
        <v>TIDAK SAMA</v>
      </c>
      <c r="AB1058" s="246" t="s">
        <v>6811</v>
      </c>
      <c r="AC1058" s="246" t="s">
        <v>6812</v>
      </c>
      <c r="AD1058" s="249">
        <v>1.0</v>
      </c>
      <c r="AE1058" s="281"/>
      <c r="AF1058" s="214" t="str">
        <f>IF(B1058=AH1058,"SAMA","TIDAK SAMA")</f>
        <v>TIDAK SAMA</v>
      </c>
      <c r="AG1058" s="214" t="str">
        <f>IF(AC1058=AI1058,"SAMA","TIDAK")</f>
        <v>SAMA</v>
      </c>
      <c r="AH1058" s="246" t="s">
        <v>6811</v>
      </c>
      <c r="AI1058" s="246" t="s">
        <v>6812</v>
      </c>
      <c r="AJ1058" s="250">
        <v>0.0</v>
      </c>
      <c r="AK1058" s="214" t="str">
        <f t="shared" si="731"/>
        <v>normal</v>
      </c>
    </row>
    <row r="1059" ht="15.0" customHeight="1">
      <c r="A1059" s="214"/>
      <c r="B1059" s="246" t="s">
        <v>6813</v>
      </c>
      <c r="C1059" s="246" t="s">
        <v>778</v>
      </c>
      <c r="D1059" s="246" t="s">
        <v>80</v>
      </c>
      <c r="E1059" s="249">
        <v>0.0</v>
      </c>
      <c r="F1059" s="249"/>
      <c r="G1059" s="249"/>
      <c r="H1059" s="249"/>
      <c r="I1059" s="249"/>
      <c r="J1059" s="251">
        <f t="shared" si="726"/>
        <v>0</v>
      </c>
      <c r="K1059" s="252">
        <f t="shared" si="727"/>
        <v>0</v>
      </c>
      <c r="L1059" s="214"/>
      <c r="M1059" s="253"/>
      <c r="N1059" s="254"/>
      <c r="O1059" s="214"/>
      <c r="P1059" s="227"/>
      <c r="Q1059" s="255"/>
      <c r="R1059" s="250">
        <v>0.0</v>
      </c>
      <c r="S1059" s="249"/>
      <c r="T1059" s="249"/>
      <c r="U1059" s="249"/>
      <c r="V1059" s="249"/>
      <c r="W1059" s="250">
        <f t="shared" si="728"/>
        <v>0</v>
      </c>
      <c r="X1059" s="250">
        <f t="shared" si="729"/>
        <v>0</v>
      </c>
      <c r="Y1059" s="250">
        <f t="shared" si="730"/>
        <v>0</v>
      </c>
      <c r="Z1059" s="214"/>
      <c r="AA1059" s="214"/>
      <c r="AB1059" s="246"/>
      <c r="AC1059" s="246"/>
      <c r="AD1059" s="249"/>
      <c r="AE1059" s="281"/>
      <c r="AF1059" s="214"/>
      <c r="AG1059" s="214"/>
      <c r="AH1059" s="246"/>
      <c r="AI1059" s="246"/>
      <c r="AJ1059" s="250"/>
      <c r="AK1059" s="214"/>
    </row>
    <row r="1060" ht="15.0" customHeight="1">
      <c r="A1060" s="214"/>
      <c r="B1060" s="246" t="s">
        <v>6814</v>
      </c>
      <c r="C1060" s="246" t="s">
        <v>6815</v>
      </c>
      <c r="D1060" s="246" t="s">
        <v>80</v>
      </c>
      <c r="E1060" s="249">
        <v>0.0</v>
      </c>
      <c r="F1060" s="262"/>
      <c r="G1060" s="262"/>
      <c r="H1060" s="262"/>
      <c r="I1060" s="262"/>
      <c r="J1060" s="251">
        <f t="shared" si="726"/>
        <v>0</v>
      </c>
      <c r="K1060" s="252">
        <f t="shared" si="727"/>
        <v>0</v>
      </c>
      <c r="L1060" s="214"/>
      <c r="M1060" s="253"/>
      <c r="N1060" s="254"/>
      <c r="O1060" s="214"/>
      <c r="P1060" s="227"/>
      <c r="Q1060" s="255"/>
      <c r="R1060" s="250">
        <v>0.0</v>
      </c>
      <c r="S1060" s="262"/>
      <c r="T1060" s="262"/>
      <c r="U1060" s="262"/>
      <c r="V1060" s="262"/>
      <c r="W1060" s="250">
        <f t="shared" si="728"/>
        <v>0</v>
      </c>
      <c r="X1060" s="250">
        <f t="shared" si="729"/>
        <v>0</v>
      </c>
      <c r="Y1060" s="250">
        <f t="shared" si="730"/>
        <v>0</v>
      </c>
      <c r="Z1060" s="214"/>
      <c r="AA1060" s="214"/>
      <c r="AB1060" s="246"/>
      <c r="AC1060" s="246"/>
      <c r="AD1060" s="249"/>
      <c r="AE1060" s="281"/>
      <c r="AF1060" s="214"/>
      <c r="AG1060" s="214"/>
      <c r="AH1060" s="246"/>
      <c r="AI1060" s="246"/>
      <c r="AJ1060" s="250"/>
      <c r="AK1060" s="214" t="str">
        <f t="shared" ref="AK1060:AK1061" si="732">IF(Y1060&lt;0,"tidak normal","normal")</f>
        <v>normal</v>
      </c>
    </row>
    <row r="1061" ht="15.0" customHeight="1">
      <c r="A1061" s="267"/>
      <c r="B1061" s="269" t="s">
        <v>6816</v>
      </c>
      <c r="C1061" s="340"/>
      <c r="D1061" s="269" t="s">
        <v>80</v>
      </c>
      <c r="E1061" s="270">
        <v>10.0</v>
      </c>
      <c r="F1061" s="272"/>
      <c r="G1061" s="272"/>
      <c r="H1061" s="272"/>
      <c r="I1061" s="272"/>
      <c r="J1061" s="273">
        <f t="shared" si="726"/>
        <v>0</v>
      </c>
      <c r="K1061" s="274">
        <f t="shared" si="727"/>
        <v>10</v>
      </c>
      <c r="L1061" s="267"/>
      <c r="M1061" s="275"/>
      <c r="N1061" s="276"/>
      <c r="O1061" s="267"/>
      <c r="P1061" s="277"/>
      <c r="Q1061" s="278"/>
      <c r="R1061" s="279">
        <v>10.0</v>
      </c>
      <c r="S1061" s="272"/>
      <c r="T1061" s="271"/>
      <c r="U1061" s="272"/>
      <c r="V1061" s="272"/>
      <c r="W1061" s="280">
        <f t="shared" si="728"/>
        <v>0</v>
      </c>
      <c r="X1061" s="280">
        <f t="shared" si="729"/>
        <v>10</v>
      </c>
      <c r="Y1061" s="280">
        <f t="shared" si="730"/>
        <v>0</v>
      </c>
      <c r="Z1061" s="267" t="str">
        <f>IF(AB1061=B1061,"SAMA","TIDAK SAMA")</f>
        <v>TIDAK SAMA</v>
      </c>
      <c r="AA1061" s="267" t="str">
        <f>IF(C1061=AC1061,"SAMA","TIDAK SAMA")</f>
        <v>SAMA</v>
      </c>
      <c r="AB1061" s="286" t="s">
        <v>6801</v>
      </c>
      <c r="AC1061" s="269"/>
      <c r="AD1061" s="287">
        <v>5.0</v>
      </c>
      <c r="AE1061" s="289"/>
      <c r="AF1061" s="267" t="str">
        <f>IF(B1061=AH1061,"SAMA","TIDAK SAMA")</f>
        <v>TIDAK SAMA</v>
      </c>
      <c r="AG1061" s="267" t="str">
        <f>IF(AC1061=AI1061,"SAMA","TIDAK")</f>
        <v>SAMA</v>
      </c>
      <c r="AH1061" s="286" t="s">
        <v>6801</v>
      </c>
      <c r="AI1061" s="269"/>
      <c r="AJ1061" s="280">
        <v>5.0</v>
      </c>
      <c r="AK1061" s="267" t="str">
        <f t="shared" si="732"/>
        <v>normal</v>
      </c>
    </row>
    <row r="1062" ht="15.0" customHeight="1">
      <c r="A1062" s="214"/>
      <c r="B1062" s="246" t="s">
        <v>3989</v>
      </c>
      <c r="C1062" s="341"/>
      <c r="D1062" s="246" t="s">
        <v>80</v>
      </c>
      <c r="E1062" s="249">
        <v>0.0</v>
      </c>
      <c r="F1062" s="262"/>
      <c r="G1062" s="262"/>
      <c r="H1062" s="262"/>
      <c r="I1062" s="262"/>
      <c r="J1062" s="251">
        <f t="shared" si="726"/>
        <v>0</v>
      </c>
      <c r="K1062" s="252">
        <f t="shared" si="727"/>
        <v>0</v>
      </c>
      <c r="L1062" s="214"/>
      <c r="M1062" s="253"/>
      <c r="N1062" s="254"/>
      <c r="O1062" s="214"/>
      <c r="P1062" s="227"/>
      <c r="Q1062" s="255"/>
      <c r="R1062" s="250">
        <v>0.0</v>
      </c>
      <c r="S1062" s="262"/>
      <c r="T1062" s="262"/>
      <c r="U1062" s="262"/>
      <c r="V1062" s="262"/>
      <c r="W1062" s="250">
        <f t="shared" si="728"/>
        <v>0</v>
      </c>
      <c r="X1062" s="250">
        <f t="shared" si="729"/>
        <v>0</v>
      </c>
      <c r="Y1062" s="250">
        <f t="shared" si="730"/>
        <v>0</v>
      </c>
      <c r="Z1062" s="214"/>
      <c r="AA1062" s="214"/>
      <c r="AB1062" s="247"/>
      <c r="AC1062" s="246"/>
      <c r="AD1062" s="249"/>
      <c r="AE1062" s="281"/>
      <c r="AF1062" s="214"/>
      <c r="AG1062" s="214"/>
      <c r="AH1062" s="247"/>
      <c r="AI1062" s="246"/>
      <c r="AJ1062" s="250"/>
      <c r="AK1062" s="214"/>
    </row>
    <row r="1063" ht="15.0" customHeight="1">
      <c r="A1063" s="214"/>
      <c r="B1063" s="246" t="s">
        <v>6817</v>
      </c>
      <c r="C1063" s="341">
        <v>5.900113214E9</v>
      </c>
      <c r="D1063" s="246" t="s">
        <v>80</v>
      </c>
      <c r="E1063" s="249">
        <v>0.0</v>
      </c>
      <c r="F1063" s="262"/>
      <c r="G1063" s="262"/>
      <c r="H1063" s="262"/>
      <c r="I1063" s="262"/>
      <c r="J1063" s="251">
        <f t="shared" si="726"/>
        <v>0</v>
      </c>
      <c r="K1063" s="252">
        <f t="shared" si="727"/>
        <v>0</v>
      </c>
      <c r="L1063" s="214"/>
      <c r="M1063" s="253" t="s">
        <v>6818</v>
      </c>
      <c r="N1063" s="254">
        <v>1.0</v>
      </c>
      <c r="O1063" s="214" t="str">
        <f t="shared" ref="O1063:O1065" si="733">IF(E1063=N1063,"Sama","Tidak Sama")</f>
        <v>Tidak Sama</v>
      </c>
      <c r="P1063" s="227"/>
      <c r="Q1063" s="255"/>
      <c r="R1063" s="250">
        <v>0.0</v>
      </c>
      <c r="S1063" s="262"/>
      <c r="T1063" s="262"/>
      <c r="U1063" s="262"/>
      <c r="V1063" s="262"/>
      <c r="W1063" s="250">
        <f t="shared" si="728"/>
        <v>0</v>
      </c>
      <c r="X1063" s="250">
        <f t="shared" si="729"/>
        <v>0</v>
      </c>
      <c r="Y1063" s="250">
        <f t="shared" si="730"/>
        <v>0</v>
      </c>
      <c r="Z1063" s="214" t="str">
        <f>IF(AB1063=B1063,"SAMA","TIDAK SAMA")</f>
        <v>TIDAK SAMA</v>
      </c>
      <c r="AA1063" s="214" t="str">
        <f>IF(C1063=AC1063,"SAMA","TIDAK SAMA")</f>
        <v>TIDAK SAMA</v>
      </c>
      <c r="AB1063" s="246" t="s">
        <v>6802</v>
      </c>
      <c r="AC1063" s="246">
        <v>2.403124317E9</v>
      </c>
      <c r="AD1063" s="249">
        <v>5.0</v>
      </c>
      <c r="AE1063" s="281"/>
      <c r="AF1063" s="214" t="str">
        <f>IF(B1063=AH1063,"SAMA","TIDAK SAMA")</f>
        <v>TIDAK SAMA</v>
      </c>
      <c r="AG1063" s="214" t="str">
        <f>IF(AC1063=AI1063,"SAMA","TIDAK")</f>
        <v>SAMA</v>
      </c>
      <c r="AH1063" s="246" t="s">
        <v>6802</v>
      </c>
      <c r="AI1063" s="246">
        <v>2.403124317E9</v>
      </c>
      <c r="AJ1063" s="250">
        <v>3.0</v>
      </c>
      <c r="AK1063" s="214" t="str">
        <f t="shared" ref="AK1063:AK1065" si="734">IF(Y1063&lt;0,"tidak normal","normal")</f>
        <v>normal</v>
      </c>
    </row>
    <row r="1064" ht="15.0" customHeight="1">
      <c r="A1064" s="214"/>
      <c r="B1064" s="246" t="s">
        <v>6819</v>
      </c>
      <c r="C1064" s="246"/>
      <c r="D1064" s="246" t="s">
        <v>80</v>
      </c>
      <c r="E1064" s="249">
        <v>0.0</v>
      </c>
      <c r="F1064" s="262"/>
      <c r="G1064" s="262"/>
      <c r="H1064" s="262"/>
      <c r="I1064" s="262"/>
      <c r="J1064" s="251">
        <f t="shared" si="726"/>
        <v>0</v>
      </c>
      <c r="K1064" s="252">
        <f t="shared" si="727"/>
        <v>0</v>
      </c>
      <c r="L1064" s="214"/>
      <c r="M1064" s="253" t="s">
        <v>6819</v>
      </c>
      <c r="N1064" s="254">
        <v>10.0</v>
      </c>
      <c r="O1064" s="214" t="str">
        <f t="shared" si="733"/>
        <v>Tidak Sama</v>
      </c>
      <c r="P1064" s="227"/>
      <c r="Q1064" s="255"/>
      <c r="R1064" s="250">
        <v>0.0</v>
      </c>
      <c r="S1064" s="262"/>
      <c r="T1064" s="262"/>
      <c r="U1064" s="262"/>
      <c r="V1064" s="262"/>
      <c r="W1064" s="250">
        <f t="shared" si="728"/>
        <v>0</v>
      </c>
      <c r="X1064" s="250">
        <f t="shared" si="729"/>
        <v>0</v>
      </c>
      <c r="Y1064" s="250">
        <f t="shared" si="730"/>
        <v>0</v>
      </c>
      <c r="Z1064" s="214"/>
      <c r="AA1064" s="214"/>
      <c r="AB1064" s="246"/>
      <c r="AC1064" s="246"/>
      <c r="AD1064" s="249"/>
      <c r="AE1064" s="281"/>
      <c r="AF1064" s="214"/>
      <c r="AG1064" s="214"/>
      <c r="AH1064" s="246"/>
      <c r="AI1064" s="246"/>
      <c r="AJ1064" s="250"/>
      <c r="AK1064" s="214" t="str">
        <f t="shared" si="734"/>
        <v>normal</v>
      </c>
    </row>
    <row r="1065" ht="15.0" customHeight="1">
      <c r="A1065" s="214"/>
      <c r="B1065" s="246" t="s">
        <v>6820</v>
      </c>
      <c r="C1065" s="246"/>
      <c r="D1065" s="246" t="s">
        <v>80</v>
      </c>
      <c r="E1065" s="249">
        <v>0.0</v>
      </c>
      <c r="F1065" s="262"/>
      <c r="G1065" s="262"/>
      <c r="H1065" s="262"/>
      <c r="I1065" s="262"/>
      <c r="J1065" s="251">
        <f t="shared" si="726"/>
        <v>0</v>
      </c>
      <c r="K1065" s="252">
        <f t="shared" si="727"/>
        <v>0</v>
      </c>
      <c r="L1065" s="214"/>
      <c r="M1065" s="253" t="s">
        <v>6820</v>
      </c>
      <c r="N1065" s="254">
        <v>6.0</v>
      </c>
      <c r="O1065" s="214" t="str">
        <f t="shared" si="733"/>
        <v>Tidak Sama</v>
      </c>
      <c r="P1065" s="227"/>
      <c r="Q1065" s="255"/>
      <c r="R1065" s="250">
        <v>0.0</v>
      </c>
      <c r="S1065" s="262"/>
      <c r="T1065" s="262"/>
      <c r="U1065" s="262"/>
      <c r="V1065" s="262"/>
      <c r="W1065" s="250">
        <f t="shared" si="728"/>
        <v>0</v>
      </c>
      <c r="X1065" s="250">
        <f t="shared" si="729"/>
        <v>0</v>
      </c>
      <c r="Y1065" s="250">
        <f t="shared" si="730"/>
        <v>0</v>
      </c>
      <c r="Z1065" s="214" t="str">
        <f>IF(AB1065=B1065,"SAMA","TIDAK SAMA")</f>
        <v>TIDAK SAMA</v>
      </c>
      <c r="AA1065" s="214" t="str">
        <f>IF(C1065=AC1065,"SAMA","TIDAK SAMA")</f>
        <v>SAMA</v>
      </c>
      <c r="AB1065" s="246" t="s">
        <v>6806</v>
      </c>
      <c r="AC1065" s="246"/>
      <c r="AD1065" s="249">
        <v>1.0</v>
      </c>
      <c r="AE1065" s="281"/>
      <c r="AF1065" s="214" t="str">
        <f>IF(B1065=AH1065,"SAMA","TIDAK SAMA")</f>
        <v>TIDAK SAMA</v>
      </c>
      <c r="AG1065" s="214" t="str">
        <f>IF(AC1065=AI1065,"SAMA","TIDAK")</f>
        <v>SAMA</v>
      </c>
      <c r="AH1065" s="246" t="s">
        <v>6806</v>
      </c>
      <c r="AI1065" s="246"/>
      <c r="AJ1065" s="250">
        <v>0.0</v>
      </c>
      <c r="AK1065" s="214" t="str">
        <f t="shared" si="734"/>
        <v>normal</v>
      </c>
    </row>
    <row r="1066" ht="15.0" customHeight="1">
      <c r="A1066" s="214"/>
      <c r="B1066" s="246" t="s">
        <v>6821</v>
      </c>
      <c r="C1066" s="246"/>
      <c r="D1066" s="246" t="s">
        <v>80</v>
      </c>
      <c r="E1066" s="257">
        <v>10.0</v>
      </c>
      <c r="F1066" s="262"/>
      <c r="G1066" s="262"/>
      <c r="H1066" s="262"/>
      <c r="I1066" s="262"/>
      <c r="J1066" s="251">
        <f t="shared" si="726"/>
        <v>0</v>
      </c>
      <c r="K1066" s="252">
        <f t="shared" si="727"/>
        <v>10</v>
      </c>
      <c r="L1066" s="214"/>
      <c r="M1066" s="253"/>
      <c r="N1066" s="254"/>
      <c r="O1066" s="214"/>
      <c r="P1066" s="227"/>
      <c r="Q1066" s="255"/>
      <c r="R1066" s="250">
        <v>0.0</v>
      </c>
      <c r="S1066" s="262"/>
      <c r="T1066" s="262"/>
      <c r="U1066" s="262"/>
      <c r="V1066" s="262"/>
      <c r="W1066" s="250">
        <f t="shared" si="728"/>
        <v>0</v>
      </c>
      <c r="X1066" s="250">
        <f t="shared" si="729"/>
        <v>0</v>
      </c>
      <c r="Y1066" s="250">
        <f t="shared" si="730"/>
        <v>10</v>
      </c>
      <c r="Z1066" s="214"/>
      <c r="AA1066" s="214"/>
      <c r="AB1066" s="246"/>
      <c r="AC1066" s="246"/>
      <c r="AD1066" s="249"/>
      <c r="AE1066" s="281"/>
      <c r="AF1066" s="214"/>
      <c r="AG1066" s="214"/>
      <c r="AH1066" s="246"/>
      <c r="AI1066" s="246"/>
      <c r="AJ1066" s="250"/>
      <c r="AK1066" s="214"/>
    </row>
    <row r="1067" ht="15.0" customHeight="1">
      <c r="A1067" s="214"/>
      <c r="B1067" s="247" t="s">
        <v>6822</v>
      </c>
      <c r="C1067" s="246" t="s">
        <v>6823</v>
      </c>
      <c r="D1067" s="246" t="s">
        <v>80</v>
      </c>
      <c r="E1067" s="249">
        <v>0.0</v>
      </c>
      <c r="F1067" s="249"/>
      <c r="G1067" s="249"/>
      <c r="H1067" s="249"/>
      <c r="I1067" s="249"/>
      <c r="J1067" s="251">
        <f t="shared" si="726"/>
        <v>0</v>
      </c>
      <c r="K1067" s="252">
        <f t="shared" si="727"/>
        <v>0</v>
      </c>
      <c r="L1067" s="214"/>
      <c r="M1067" s="263"/>
      <c r="N1067" s="254"/>
      <c r="O1067" s="214"/>
      <c r="P1067" s="227"/>
      <c r="Q1067" s="255"/>
      <c r="R1067" s="250">
        <v>0.0</v>
      </c>
      <c r="S1067" s="249"/>
      <c r="T1067" s="249"/>
      <c r="U1067" s="249"/>
      <c r="V1067" s="249"/>
      <c r="W1067" s="250">
        <f t="shared" si="728"/>
        <v>0</v>
      </c>
      <c r="X1067" s="250">
        <f t="shared" si="729"/>
        <v>0</v>
      </c>
      <c r="Y1067" s="250">
        <f t="shared" si="730"/>
        <v>0</v>
      </c>
      <c r="Z1067" s="214"/>
      <c r="AA1067" s="214"/>
      <c r="AB1067" s="246"/>
      <c r="AC1067" s="246"/>
      <c r="AD1067" s="249"/>
      <c r="AE1067" s="281"/>
      <c r="AF1067" s="214"/>
      <c r="AG1067" s="214"/>
      <c r="AH1067" s="246"/>
      <c r="AI1067" s="246"/>
      <c r="AJ1067" s="250"/>
      <c r="AK1067" s="214" t="str">
        <f t="shared" ref="AK1067:AK1069" si="735">IF(Y1067&lt;0,"tidak normal","normal")</f>
        <v>normal</v>
      </c>
    </row>
    <row r="1068" ht="15.0" customHeight="1">
      <c r="A1068" s="214"/>
      <c r="B1068" s="246" t="s">
        <v>6824</v>
      </c>
      <c r="C1068" s="246"/>
      <c r="D1068" s="246" t="s">
        <v>101</v>
      </c>
      <c r="E1068" s="249">
        <v>0.0</v>
      </c>
      <c r="F1068" s="262"/>
      <c r="G1068" s="262"/>
      <c r="H1068" s="262"/>
      <c r="I1068" s="262"/>
      <c r="J1068" s="251">
        <f t="shared" si="726"/>
        <v>0</v>
      </c>
      <c r="K1068" s="252">
        <f t="shared" si="727"/>
        <v>0</v>
      </c>
      <c r="L1068" s="214"/>
      <c r="M1068" s="253" t="s">
        <v>6824</v>
      </c>
      <c r="N1068" s="254">
        <v>1.0</v>
      </c>
      <c r="O1068" s="214" t="str">
        <f>IF(E1068=N1068,"Sama","Tidak Sama")</f>
        <v>Tidak Sama</v>
      </c>
      <c r="P1068" s="227"/>
      <c r="Q1068" s="255"/>
      <c r="R1068" s="250">
        <v>0.0</v>
      </c>
      <c r="S1068" s="262"/>
      <c r="T1068" s="262"/>
      <c r="U1068" s="262"/>
      <c r="V1068" s="262"/>
      <c r="W1068" s="250">
        <f t="shared" si="728"/>
        <v>0</v>
      </c>
      <c r="X1068" s="250">
        <f t="shared" si="729"/>
        <v>0</v>
      </c>
      <c r="Y1068" s="250">
        <f t="shared" si="730"/>
        <v>0</v>
      </c>
      <c r="Z1068" s="214"/>
      <c r="AA1068" s="214"/>
      <c r="AB1068" s="246"/>
      <c r="AC1068" s="246"/>
      <c r="AD1068" s="249"/>
      <c r="AE1068" s="281"/>
      <c r="AF1068" s="214"/>
      <c r="AG1068" s="214"/>
      <c r="AH1068" s="246"/>
      <c r="AI1068" s="246"/>
      <c r="AJ1068" s="250"/>
      <c r="AK1068" s="214" t="str">
        <f t="shared" si="735"/>
        <v>normal</v>
      </c>
    </row>
    <row r="1069" ht="15.0" customHeight="1">
      <c r="A1069" s="214"/>
      <c r="B1069" s="246" t="s">
        <v>6825</v>
      </c>
      <c r="C1069" s="246" t="s">
        <v>6826</v>
      </c>
      <c r="D1069" s="246" t="s">
        <v>80</v>
      </c>
      <c r="E1069" s="249">
        <v>0.0</v>
      </c>
      <c r="F1069" s="262"/>
      <c r="G1069" s="262"/>
      <c r="H1069" s="262"/>
      <c r="I1069" s="262"/>
      <c r="J1069" s="251">
        <f t="shared" si="726"/>
        <v>0</v>
      </c>
      <c r="K1069" s="252">
        <f t="shared" si="727"/>
        <v>0</v>
      </c>
      <c r="L1069" s="214"/>
      <c r="M1069" s="253"/>
      <c r="N1069" s="254"/>
      <c r="O1069" s="214"/>
      <c r="P1069" s="227"/>
      <c r="Q1069" s="255"/>
      <c r="R1069" s="250">
        <v>0.0</v>
      </c>
      <c r="S1069" s="262"/>
      <c r="T1069" s="262"/>
      <c r="U1069" s="262"/>
      <c r="V1069" s="262"/>
      <c r="W1069" s="250">
        <f t="shared" si="728"/>
        <v>0</v>
      </c>
      <c r="X1069" s="250">
        <f t="shared" si="729"/>
        <v>0</v>
      </c>
      <c r="Y1069" s="250">
        <f t="shared" si="730"/>
        <v>0</v>
      </c>
      <c r="Z1069" s="214" t="str">
        <f>IF(AB1069=B1069,"SAMA","TIDAK SAMA")</f>
        <v>TIDAK SAMA</v>
      </c>
      <c r="AA1069" s="214" t="str">
        <f>IF(C1069=AC1069,"SAMA","TIDAK SAMA")</f>
        <v>TIDAK SAMA</v>
      </c>
      <c r="AB1069" s="246" t="s">
        <v>6810</v>
      </c>
      <c r="AC1069" s="246">
        <v>1118010.0</v>
      </c>
      <c r="AD1069" s="249">
        <v>1.0</v>
      </c>
      <c r="AE1069" s="281"/>
      <c r="AF1069" s="214" t="str">
        <f>IF(B1069=AH1069,"SAMA","TIDAK SAMA")</f>
        <v>TIDAK SAMA</v>
      </c>
      <c r="AG1069" s="214" t="str">
        <f>IF(AC1069=AI1069,"SAMA","TIDAK")</f>
        <v>SAMA</v>
      </c>
      <c r="AH1069" s="246" t="s">
        <v>6810</v>
      </c>
      <c r="AI1069" s="246">
        <v>1118010.0</v>
      </c>
      <c r="AJ1069" s="250">
        <v>0.0</v>
      </c>
      <c r="AK1069" s="214" t="str">
        <f t="shared" si="735"/>
        <v>normal</v>
      </c>
    </row>
    <row r="1070" ht="15.0" customHeight="1">
      <c r="A1070" s="214"/>
      <c r="B1070" s="246" t="s">
        <v>968</v>
      </c>
      <c r="C1070" s="246" t="s">
        <v>969</v>
      </c>
      <c r="D1070" s="246" t="s">
        <v>80</v>
      </c>
      <c r="E1070" s="249">
        <v>0.0</v>
      </c>
      <c r="F1070" s="262"/>
      <c r="G1070" s="262"/>
      <c r="H1070" s="262"/>
      <c r="I1070" s="262"/>
      <c r="J1070" s="251">
        <f t="shared" si="726"/>
        <v>0</v>
      </c>
      <c r="K1070" s="252">
        <f t="shared" si="727"/>
        <v>0</v>
      </c>
      <c r="L1070" s="214"/>
      <c r="M1070" s="253"/>
      <c r="N1070" s="254"/>
      <c r="O1070" s="214"/>
      <c r="P1070" s="227"/>
      <c r="Q1070" s="255"/>
      <c r="R1070" s="250">
        <v>0.0</v>
      </c>
      <c r="S1070" s="262"/>
      <c r="T1070" s="262"/>
      <c r="U1070" s="262"/>
      <c r="V1070" s="262"/>
      <c r="W1070" s="250">
        <f t="shared" si="728"/>
        <v>0</v>
      </c>
      <c r="X1070" s="250">
        <f t="shared" si="729"/>
        <v>0</v>
      </c>
      <c r="Y1070" s="250">
        <f t="shared" si="730"/>
        <v>0</v>
      </c>
      <c r="Z1070" s="214"/>
      <c r="AA1070" s="214"/>
      <c r="AB1070" s="246"/>
      <c r="AC1070" s="246"/>
      <c r="AD1070" s="249"/>
      <c r="AE1070" s="281"/>
      <c r="AF1070" s="214"/>
      <c r="AG1070" s="214"/>
      <c r="AH1070" s="246"/>
      <c r="AI1070" s="246"/>
      <c r="AJ1070" s="250"/>
      <c r="AK1070" s="214"/>
    </row>
    <row r="1071" ht="15.0" customHeight="1">
      <c r="A1071" s="214"/>
      <c r="B1071" s="246" t="s">
        <v>968</v>
      </c>
      <c r="C1071" s="246" t="s">
        <v>970</v>
      </c>
      <c r="D1071" s="246" t="s">
        <v>80</v>
      </c>
      <c r="E1071" s="249">
        <v>0.0</v>
      </c>
      <c r="F1071" s="262"/>
      <c r="G1071" s="262"/>
      <c r="H1071" s="262"/>
      <c r="I1071" s="262"/>
      <c r="J1071" s="251">
        <f t="shared" si="726"/>
        <v>0</v>
      </c>
      <c r="K1071" s="252">
        <f t="shared" si="727"/>
        <v>0</v>
      </c>
      <c r="L1071" s="214"/>
      <c r="M1071" s="253"/>
      <c r="N1071" s="254"/>
      <c r="O1071" s="214"/>
      <c r="P1071" s="227"/>
      <c r="Q1071" s="255"/>
      <c r="R1071" s="250">
        <v>0.0</v>
      </c>
      <c r="S1071" s="262"/>
      <c r="T1071" s="262"/>
      <c r="U1071" s="262"/>
      <c r="V1071" s="262"/>
      <c r="W1071" s="250">
        <f t="shared" si="728"/>
        <v>0</v>
      </c>
      <c r="X1071" s="250">
        <f t="shared" si="729"/>
        <v>0</v>
      </c>
      <c r="Y1071" s="250">
        <f t="shared" si="730"/>
        <v>0</v>
      </c>
      <c r="Z1071" s="214"/>
      <c r="AA1071" s="214"/>
      <c r="AB1071" s="246"/>
      <c r="AC1071" s="246"/>
      <c r="AD1071" s="249"/>
      <c r="AE1071" s="281"/>
      <c r="AF1071" s="214"/>
      <c r="AG1071" s="214"/>
      <c r="AH1071" s="246"/>
      <c r="AI1071" s="246"/>
      <c r="AJ1071" s="250"/>
      <c r="AK1071" s="214"/>
    </row>
    <row r="1072" ht="15.0" customHeight="1">
      <c r="A1072" s="214"/>
      <c r="B1072" s="246" t="s">
        <v>6827</v>
      </c>
      <c r="C1072" s="246"/>
      <c r="D1072" s="246" t="s">
        <v>80</v>
      </c>
      <c r="E1072" s="249">
        <v>0.0</v>
      </c>
      <c r="F1072" s="262"/>
      <c r="G1072" s="262"/>
      <c r="H1072" s="262"/>
      <c r="I1072" s="262"/>
      <c r="J1072" s="251">
        <f t="shared" si="726"/>
        <v>0</v>
      </c>
      <c r="K1072" s="252">
        <f t="shared" si="727"/>
        <v>0</v>
      </c>
      <c r="L1072" s="214"/>
      <c r="M1072" s="253"/>
      <c r="N1072" s="254"/>
      <c r="O1072" s="214"/>
      <c r="P1072" s="227"/>
      <c r="Q1072" s="255"/>
      <c r="R1072" s="250">
        <v>0.0</v>
      </c>
      <c r="S1072" s="262"/>
      <c r="T1072" s="262"/>
      <c r="U1072" s="262"/>
      <c r="V1072" s="262"/>
      <c r="W1072" s="250">
        <f t="shared" si="728"/>
        <v>0</v>
      </c>
      <c r="X1072" s="250">
        <f t="shared" si="729"/>
        <v>0</v>
      </c>
      <c r="Y1072" s="250">
        <f t="shared" si="730"/>
        <v>0</v>
      </c>
      <c r="Z1072" s="214"/>
      <c r="AA1072" s="214"/>
      <c r="AB1072" s="246"/>
      <c r="AC1072" s="246"/>
      <c r="AD1072" s="249"/>
      <c r="AE1072" s="281"/>
      <c r="AF1072" s="214"/>
      <c r="AG1072" s="214"/>
      <c r="AH1072" s="246"/>
      <c r="AI1072" s="246"/>
      <c r="AJ1072" s="250"/>
      <c r="AK1072" s="214" t="str">
        <f t="shared" ref="AK1072:AK1079" si="736">IF(Y1072&lt;0,"tidak normal","normal")</f>
        <v>normal</v>
      </c>
    </row>
    <row r="1073" ht="15.0" customHeight="1">
      <c r="A1073" s="214"/>
      <c r="B1073" s="246" t="s">
        <v>6828</v>
      </c>
      <c r="C1073" s="246"/>
      <c r="D1073" s="246" t="s">
        <v>101</v>
      </c>
      <c r="E1073" s="249">
        <v>0.0</v>
      </c>
      <c r="F1073" s="262"/>
      <c r="G1073" s="262"/>
      <c r="H1073" s="262"/>
      <c r="I1073" s="262"/>
      <c r="J1073" s="251">
        <f t="shared" si="726"/>
        <v>0</v>
      </c>
      <c r="K1073" s="252">
        <f t="shared" si="727"/>
        <v>0</v>
      </c>
      <c r="L1073" s="214"/>
      <c r="M1073" s="253"/>
      <c r="N1073" s="254"/>
      <c r="O1073" s="214"/>
      <c r="P1073" s="227"/>
      <c r="Q1073" s="255"/>
      <c r="R1073" s="250">
        <v>0.0</v>
      </c>
      <c r="S1073" s="262"/>
      <c r="T1073" s="262"/>
      <c r="U1073" s="262"/>
      <c r="V1073" s="262"/>
      <c r="W1073" s="250">
        <f t="shared" si="728"/>
        <v>0</v>
      </c>
      <c r="X1073" s="250">
        <f t="shared" si="729"/>
        <v>0</v>
      </c>
      <c r="Y1073" s="250">
        <f t="shared" si="730"/>
        <v>0</v>
      </c>
      <c r="Z1073" s="214" t="str">
        <f t="shared" ref="Z1073:Z1076" si="737">IF(AB1073=B1073,"SAMA","TIDAK SAMA")</f>
        <v>TIDAK SAMA</v>
      </c>
      <c r="AA1073" s="214" t="str">
        <f t="shared" ref="AA1073:AA1076" si="738">IF(C1073=AC1073,"SAMA","TIDAK SAMA")</f>
        <v>SAMA</v>
      </c>
      <c r="AB1073" s="246" t="s">
        <v>6819</v>
      </c>
      <c r="AC1073" s="246"/>
      <c r="AD1073" s="249">
        <v>10.0</v>
      </c>
      <c r="AE1073" s="281"/>
      <c r="AF1073" s="214" t="str">
        <f t="shared" ref="AF1073:AF1076" si="739">IF(B1073=AH1073,"SAMA","TIDAK SAMA")</f>
        <v>TIDAK SAMA</v>
      </c>
      <c r="AG1073" s="214" t="str">
        <f t="shared" ref="AG1073:AG1076" si="740">IF(AC1073=AI1073,"SAMA","TIDAK")</f>
        <v>SAMA</v>
      </c>
      <c r="AH1073" s="246" t="s">
        <v>6819</v>
      </c>
      <c r="AI1073" s="246"/>
      <c r="AJ1073" s="250">
        <v>4.0</v>
      </c>
      <c r="AK1073" s="214" t="str">
        <f t="shared" si="736"/>
        <v>normal</v>
      </c>
    </row>
    <row r="1074" ht="15.0" customHeight="1">
      <c r="A1074" s="214"/>
      <c r="B1074" s="246" t="s">
        <v>6829</v>
      </c>
      <c r="C1074" s="246" t="s">
        <v>6830</v>
      </c>
      <c r="D1074" s="246" t="s">
        <v>80</v>
      </c>
      <c r="E1074" s="249">
        <v>0.0</v>
      </c>
      <c r="F1074" s="262"/>
      <c r="G1074" s="262"/>
      <c r="H1074" s="262"/>
      <c r="I1074" s="262"/>
      <c r="J1074" s="251">
        <f t="shared" si="726"/>
        <v>0</v>
      </c>
      <c r="K1074" s="252">
        <f t="shared" si="727"/>
        <v>0</v>
      </c>
      <c r="L1074" s="214"/>
      <c r="M1074" s="253"/>
      <c r="N1074" s="254"/>
      <c r="O1074" s="214"/>
      <c r="P1074" s="227"/>
      <c r="Q1074" s="255"/>
      <c r="R1074" s="250">
        <v>0.0</v>
      </c>
      <c r="S1074" s="262"/>
      <c r="T1074" s="262"/>
      <c r="U1074" s="262"/>
      <c r="V1074" s="262"/>
      <c r="W1074" s="250">
        <f t="shared" si="728"/>
        <v>0</v>
      </c>
      <c r="X1074" s="250">
        <f t="shared" si="729"/>
        <v>0</v>
      </c>
      <c r="Y1074" s="250">
        <f t="shared" si="730"/>
        <v>0</v>
      </c>
      <c r="Z1074" s="214" t="str">
        <f t="shared" si="737"/>
        <v>TIDAK SAMA</v>
      </c>
      <c r="AA1074" s="214" t="str">
        <f t="shared" si="738"/>
        <v>TIDAK SAMA</v>
      </c>
      <c r="AB1074" s="246" t="s">
        <v>6820</v>
      </c>
      <c r="AC1074" s="246"/>
      <c r="AD1074" s="249">
        <v>6.0</v>
      </c>
      <c r="AE1074" s="281"/>
      <c r="AF1074" s="214" t="str">
        <f t="shared" si="739"/>
        <v>TIDAK SAMA</v>
      </c>
      <c r="AG1074" s="214" t="str">
        <f t="shared" si="740"/>
        <v>SAMA</v>
      </c>
      <c r="AH1074" s="246" t="s">
        <v>6820</v>
      </c>
      <c r="AI1074" s="246"/>
      <c r="AJ1074" s="250">
        <v>6.0</v>
      </c>
      <c r="AK1074" s="214" t="str">
        <f t="shared" si="736"/>
        <v>normal</v>
      </c>
    </row>
    <row r="1075" ht="15.0" customHeight="1">
      <c r="A1075" s="214"/>
      <c r="B1075" s="246" t="s">
        <v>6831</v>
      </c>
      <c r="C1075" s="246"/>
      <c r="D1075" s="246" t="s">
        <v>80</v>
      </c>
      <c r="E1075" s="249">
        <v>0.0</v>
      </c>
      <c r="F1075" s="262"/>
      <c r="G1075" s="262"/>
      <c r="H1075" s="262"/>
      <c r="I1075" s="262"/>
      <c r="J1075" s="251">
        <f t="shared" si="726"/>
        <v>0</v>
      </c>
      <c r="K1075" s="252">
        <f t="shared" si="727"/>
        <v>0</v>
      </c>
      <c r="L1075" s="214"/>
      <c r="M1075" s="253"/>
      <c r="N1075" s="254"/>
      <c r="O1075" s="214"/>
      <c r="P1075" s="227"/>
      <c r="Q1075" s="255"/>
      <c r="R1075" s="250">
        <v>0.0</v>
      </c>
      <c r="S1075" s="262"/>
      <c r="T1075" s="262"/>
      <c r="U1075" s="262"/>
      <c r="V1075" s="262"/>
      <c r="W1075" s="250">
        <f t="shared" si="728"/>
        <v>0</v>
      </c>
      <c r="X1075" s="250">
        <f t="shared" si="729"/>
        <v>0</v>
      </c>
      <c r="Y1075" s="250">
        <f t="shared" si="730"/>
        <v>0</v>
      </c>
      <c r="Z1075" s="214" t="str">
        <f t="shared" si="737"/>
        <v>TIDAK SAMA</v>
      </c>
      <c r="AA1075" s="214" t="str">
        <f t="shared" si="738"/>
        <v>SAMA</v>
      </c>
      <c r="AB1075" s="246" t="s">
        <v>6832</v>
      </c>
      <c r="AC1075" s="246"/>
      <c r="AD1075" s="249">
        <v>1.0</v>
      </c>
      <c r="AE1075" s="281"/>
      <c r="AF1075" s="214" t="str">
        <f t="shared" si="739"/>
        <v>TIDAK SAMA</v>
      </c>
      <c r="AG1075" s="214" t="str">
        <f t="shared" si="740"/>
        <v>SAMA</v>
      </c>
      <c r="AH1075" s="246" t="s">
        <v>6832</v>
      </c>
      <c r="AI1075" s="246"/>
      <c r="AJ1075" s="250">
        <v>1.0</v>
      </c>
      <c r="AK1075" s="214" t="str">
        <f t="shared" si="736"/>
        <v>normal</v>
      </c>
    </row>
    <row r="1076" ht="15.0" customHeight="1">
      <c r="A1076" s="214"/>
      <c r="B1076" s="246" t="s">
        <v>6833</v>
      </c>
      <c r="C1076" s="246"/>
      <c r="D1076" s="246" t="s">
        <v>80</v>
      </c>
      <c r="E1076" s="249">
        <v>0.0</v>
      </c>
      <c r="F1076" s="262"/>
      <c r="G1076" s="262"/>
      <c r="H1076" s="262"/>
      <c r="I1076" s="262"/>
      <c r="J1076" s="251">
        <f t="shared" si="726"/>
        <v>0</v>
      </c>
      <c r="K1076" s="252">
        <f t="shared" si="727"/>
        <v>0</v>
      </c>
      <c r="L1076" s="214"/>
      <c r="M1076" s="253"/>
      <c r="N1076" s="254"/>
      <c r="O1076" s="214"/>
      <c r="P1076" s="227"/>
      <c r="Q1076" s="214"/>
      <c r="R1076" s="250">
        <v>0.0</v>
      </c>
      <c r="S1076" s="262"/>
      <c r="T1076" s="262"/>
      <c r="U1076" s="262"/>
      <c r="V1076" s="262"/>
      <c r="W1076" s="250">
        <f t="shared" si="728"/>
        <v>0</v>
      </c>
      <c r="X1076" s="250">
        <f t="shared" si="729"/>
        <v>0</v>
      </c>
      <c r="Y1076" s="250">
        <f t="shared" si="730"/>
        <v>0</v>
      </c>
      <c r="Z1076" s="214" t="str">
        <f t="shared" si="737"/>
        <v>TIDAK SAMA</v>
      </c>
      <c r="AA1076" s="214" t="str">
        <f t="shared" si="738"/>
        <v>TIDAK SAMA</v>
      </c>
      <c r="AB1076" s="246" t="s">
        <v>6834</v>
      </c>
      <c r="AC1076" s="341">
        <v>5.900113214E9</v>
      </c>
      <c r="AD1076" s="249">
        <v>10.0</v>
      </c>
      <c r="AE1076" s="281"/>
      <c r="AF1076" s="214" t="str">
        <f t="shared" si="739"/>
        <v>TIDAK SAMA</v>
      </c>
      <c r="AG1076" s="214" t="str">
        <f t="shared" si="740"/>
        <v>SAMA</v>
      </c>
      <c r="AH1076" s="246" t="s">
        <v>6834</v>
      </c>
      <c r="AI1076" s="341">
        <v>5.900113214E9</v>
      </c>
      <c r="AJ1076" s="250">
        <v>7.0</v>
      </c>
      <c r="AK1076" s="214" t="str">
        <f t="shared" si="736"/>
        <v>normal</v>
      </c>
    </row>
    <row r="1077" ht="15.0" customHeight="1">
      <c r="A1077" s="214"/>
      <c r="B1077" s="246" t="s">
        <v>6835</v>
      </c>
      <c r="C1077" s="246" t="s">
        <v>6836</v>
      </c>
      <c r="D1077" s="246" t="s">
        <v>101</v>
      </c>
      <c r="E1077" s="249">
        <v>0.0</v>
      </c>
      <c r="F1077" s="262"/>
      <c r="G1077" s="262"/>
      <c r="H1077" s="262"/>
      <c r="I1077" s="262"/>
      <c r="J1077" s="251">
        <f t="shared" si="726"/>
        <v>0</v>
      </c>
      <c r="K1077" s="252">
        <f t="shared" si="727"/>
        <v>0</v>
      </c>
      <c r="L1077" s="214"/>
      <c r="M1077" s="253"/>
      <c r="N1077" s="254"/>
      <c r="O1077" s="214"/>
      <c r="P1077" s="227"/>
      <c r="Q1077" s="214"/>
      <c r="R1077" s="250">
        <v>0.0</v>
      </c>
      <c r="S1077" s="262"/>
      <c r="T1077" s="262"/>
      <c r="U1077" s="262"/>
      <c r="V1077" s="262"/>
      <c r="W1077" s="250">
        <f t="shared" si="728"/>
        <v>0</v>
      </c>
      <c r="X1077" s="250">
        <f t="shared" si="729"/>
        <v>0</v>
      </c>
      <c r="Y1077" s="250">
        <f t="shared" si="730"/>
        <v>0</v>
      </c>
      <c r="Z1077" s="214"/>
      <c r="AA1077" s="214"/>
      <c r="AB1077" s="246"/>
      <c r="AC1077" s="341"/>
      <c r="AD1077" s="249"/>
      <c r="AE1077" s="281"/>
      <c r="AF1077" s="214"/>
      <c r="AG1077" s="214"/>
      <c r="AH1077" s="246"/>
      <c r="AI1077" s="341"/>
      <c r="AJ1077" s="250"/>
      <c r="AK1077" s="214" t="str">
        <f t="shared" si="736"/>
        <v>normal</v>
      </c>
    </row>
    <row r="1078" ht="15.0" customHeight="1">
      <c r="A1078" s="214"/>
      <c r="B1078" s="246" t="s">
        <v>6837</v>
      </c>
      <c r="C1078" s="246" t="s">
        <v>6838</v>
      </c>
      <c r="D1078" s="246" t="s">
        <v>80</v>
      </c>
      <c r="E1078" s="249">
        <v>0.0</v>
      </c>
      <c r="F1078" s="262"/>
      <c r="G1078" s="262"/>
      <c r="H1078" s="262"/>
      <c r="I1078" s="262"/>
      <c r="J1078" s="251">
        <f t="shared" si="726"/>
        <v>0</v>
      </c>
      <c r="K1078" s="252">
        <f t="shared" si="727"/>
        <v>0</v>
      </c>
      <c r="L1078" s="214"/>
      <c r="M1078" s="253"/>
      <c r="N1078" s="254"/>
      <c r="O1078" s="214"/>
      <c r="P1078" s="227"/>
      <c r="Q1078" s="214"/>
      <c r="R1078" s="250">
        <v>0.0</v>
      </c>
      <c r="S1078" s="262"/>
      <c r="T1078" s="262"/>
      <c r="U1078" s="262"/>
      <c r="V1078" s="262"/>
      <c r="W1078" s="250">
        <f t="shared" si="728"/>
        <v>0</v>
      </c>
      <c r="X1078" s="250">
        <f t="shared" si="729"/>
        <v>0</v>
      </c>
      <c r="Y1078" s="250">
        <f t="shared" si="730"/>
        <v>0</v>
      </c>
      <c r="Z1078" s="214" t="str">
        <f>IF(AB1078=B1078,"SAMA","TIDAK SAMA")</f>
        <v>TIDAK SAMA</v>
      </c>
      <c r="AA1078" s="214" t="str">
        <f>IF(C1078=AC1078,"SAMA","TIDAK SAMA")</f>
        <v>TIDAK SAMA</v>
      </c>
      <c r="AB1078" s="246" t="s">
        <v>6824</v>
      </c>
      <c r="AC1078" s="246"/>
      <c r="AD1078" s="249">
        <v>1.0</v>
      </c>
      <c r="AE1078" s="281"/>
      <c r="AF1078" s="214" t="str">
        <f>IF(B1078=AH1078,"SAMA","TIDAK SAMA")</f>
        <v>TIDAK SAMA</v>
      </c>
      <c r="AG1078" s="214" t="str">
        <f>IF(AC1078=AI1078,"SAMA","TIDAK")</f>
        <v>SAMA</v>
      </c>
      <c r="AH1078" s="246" t="s">
        <v>6824</v>
      </c>
      <c r="AI1078" s="246"/>
      <c r="AJ1078" s="250">
        <v>1.0</v>
      </c>
      <c r="AK1078" s="214" t="str">
        <f t="shared" si="736"/>
        <v>normal</v>
      </c>
    </row>
    <row r="1079" ht="15.0" customHeight="1">
      <c r="A1079" s="214"/>
      <c r="B1079" s="246" t="s">
        <v>6839</v>
      </c>
      <c r="C1079" s="246"/>
      <c r="D1079" s="246" t="s">
        <v>80</v>
      </c>
      <c r="E1079" s="257">
        <v>1.0</v>
      </c>
      <c r="F1079" s="266"/>
      <c r="G1079" s="262"/>
      <c r="H1079" s="262"/>
      <c r="I1079" s="262"/>
      <c r="J1079" s="251">
        <f t="shared" si="726"/>
        <v>0</v>
      </c>
      <c r="K1079" s="252">
        <f t="shared" si="727"/>
        <v>1</v>
      </c>
      <c r="L1079" s="214"/>
      <c r="M1079" s="253"/>
      <c r="N1079" s="254"/>
      <c r="O1079" s="214"/>
      <c r="P1079" s="227"/>
      <c r="Q1079" s="214"/>
      <c r="R1079" s="250">
        <v>0.0</v>
      </c>
      <c r="S1079" s="262"/>
      <c r="T1079" s="262"/>
      <c r="U1079" s="262"/>
      <c r="V1079" s="262"/>
      <c r="W1079" s="250">
        <f t="shared" si="728"/>
        <v>0</v>
      </c>
      <c r="X1079" s="250">
        <f t="shared" si="729"/>
        <v>0</v>
      </c>
      <c r="Y1079" s="250">
        <f t="shared" si="730"/>
        <v>1</v>
      </c>
      <c r="Z1079" s="214"/>
      <c r="AA1079" s="214"/>
      <c r="AB1079" s="246"/>
      <c r="AC1079" s="246"/>
      <c r="AD1079" s="249"/>
      <c r="AE1079" s="281"/>
      <c r="AF1079" s="214"/>
      <c r="AG1079" s="214"/>
      <c r="AH1079" s="246"/>
      <c r="AI1079" s="246"/>
      <c r="AJ1079" s="250"/>
      <c r="AK1079" s="214" t="str">
        <f t="shared" si="736"/>
        <v>normal</v>
      </c>
    </row>
    <row r="1080" ht="15.0" customHeight="1">
      <c r="A1080" s="214"/>
      <c r="B1080" s="265" t="s">
        <v>1399</v>
      </c>
      <c r="C1080" s="265" t="s">
        <v>6840</v>
      </c>
      <c r="D1080" s="265" t="s">
        <v>80</v>
      </c>
      <c r="E1080" s="257">
        <v>6.0</v>
      </c>
      <c r="F1080" s="262"/>
      <c r="G1080" s="262"/>
      <c r="H1080" s="266"/>
      <c r="I1080" s="262"/>
      <c r="J1080" s="292">
        <v>0.0</v>
      </c>
      <c r="K1080" s="259">
        <v>6.0</v>
      </c>
      <c r="L1080" s="214"/>
      <c r="M1080" s="253"/>
      <c r="N1080" s="254"/>
      <c r="O1080" s="214"/>
      <c r="P1080" s="227"/>
      <c r="Q1080" s="214"/>
      <c r="R1080" s="258">
        <v>1.0</v>
      </c>
      <c r="S1080" s="262"/>
      <c r="T1080" s="262"/>
      <c r="U1080" s="266"/>
      <c r="V1080" s="262"/>
      <c r="W1080" s="258">
        <v>0.0</v>
      </c>
      <c r="X1080" s="258">
        <v>1.0</v>
      </c>
      <c r="Y1080" s="258">
        <v>5.0</v>
      </c>
      <c r="Z1080" s="214"/>
      <c r="AA1080" s="214"/>
      <c r="AB1080" s="246"/>
      <c r="AC1080" s="246"/>
      <c r="AD1080" s="249"/>
      <c r="AE1080" s="281"/>
      <c r="AF1080" s="214"/>
      <c r="AG1080" s="214"/>
      <c r="AH1080" s="246"/>
      <c r="AI1080" s="246"/>
      <c r="AJ1080" s="250"/>
      <c r="AK1080" s="214"/>
    </row>
    <row r="1081" ht="15.0" customHeight="1">
      <c r="A1081" s="214"/>
      <c r="B1081" s="265" t="s">
        <v>6841</v>
      </c>
      <c r="C1081" s="265" t="s">
        <v>6842</v>
      </c>
      <c r="D1081" s="246" t="s">
        <v>104</v>
      </c>
      <c r="E1081" s="257">
        <v>8.0</v>
      </c>
      <c r="F1081" s="262"/>
      <c r="G1081" s="262"/>
      <c r="H1081" s="266"/>
      <c r="I1081" s="262"/>
      <c r="J1081" s="251">
        <f t="shared" ref="J1081:J1104" si="741">I1081+H1081+G1081+F1081</f>
        <v>0</v>
      </c>
      <c r="K1081" s="252">
        <f t="shared" ref="K1081:K1099" si="742">E1081+J1081</f>
        <v>8</v>
      </c>
      <c r="L1081" s="214"/>
      <c r="M1081" s="253"/>
      <c r="N1081" s="254"/>
      <c r="O1081" s="214"/>
      <c r="P1081" s="227"/>
      <c r="Q1081" s="214"/>
      <c r="R1081" s="250">
        <v>0.0</v>
      </c>
      <c r="S1081" s="262"/>
      <c r="T1081" s="262"/>
      <c r="U1081" s="262"/>
      <c r="V1081" s="262"/>
      <c r="W1081" s="250">
        <f t="shared" ref="W1081:W1340" si="743">V1081+U1081+T1081+S1081</f>
        <v>0</v>
      </c>
      <c r="X1081" s="250">
        <f t="shared" ref="X1081:X1340" si="744">W1081+R1081</f>
        <v>0</v>
      </c>
      <c r="Y1081" s="250">
        <f t="shared" ref="Y1081:Y1099" si="745">K1081-X1081</f>
        <v>8</v>
      </c>
      <c r="Z1081" s="214"/>
      <c r="AA1081" s="214"/>
      <c r="AB1081" s="246"/>
      <c r="AC1081" s="246"/>
      <c r="AD1081" s="249"/>
      <c r="AE1081" s="281"/>
      <c r="AF1081" s="214"/>
      <c r="AG1081" s="214"/>
      <c r="AH1081" s="246"/>
      <c r="AI1081" s="246"/>
      <c r="AJ1081" s="250"/>
      <c r="AK1081" s="214"/>
    </row>
    <row r="1082" ht="15.0" customHeight="1">
      <c r="A1082" s="214"/>
      <c r="B1082" s="246" t="s">
        <v>607</v>
      </c>
      <c r="C1082" s="246"/>
      <c r="D1082" s="246" t="s">
        <v>80</v>
      </c>
      <c r="E1082" s="249">
        <v>0.0</v>
      </c>
      <c r="F1082" s="262"/>
      <c r="G1082" s="262"/>
      <c r="H1082" s="262"/>
      <c r="I1082" s="262"/>
      <c r="J1082" s="251">
        <f t="shared" si="741"/>
        <v>0</v>
      </c>
      <c r="K1082" s="252">
        <f t="shared" si="742"/>
        <v>0</v>
      </c>
      <c r="L1082" s="214"/>
      <c r="M1082" s="253"/>
      <c r="N1082" s="254"/>
      <c r="O1082" s="214"/>
      <c r="P1082" s="227"/>
      <c r="Q1082" s="214"/>
      <c r="R1082" s="250">
        <v>0.0</v>
      </c>
      <c r="S1082" s="262"/>
      <c r="T1082" s="262"/>
      <c r="U1082" s="262"/>
      <c r="V1082" s="262"/>
      <c r="W1082" s="250">
        <f t="shared" si="743"/>
        <v>0</v>
      </c>
      <c r="X1082" s="250">
        <f t="shared" si="744"/>
        <v>0</v>
      </c>
      <c r="Y1082" s="250">
        <f t="shared" si="745"/>
        <v>0</v>
      </c>
      <c r="Z1082" s="214"/>
      <c r="AA1082" s="214"/>
      <c r="AB1082" s="246"/>
      <c r="AC1082" s="246"/>
      <c r="AD1082" s="249"/>
      <c r="AE1082" s="281"/>
      <c r="AF1082" s="214"/>
      <c r="AG1082" s="214"/>
      <c r="AH1082" s="246"/>
      <c r="AI1082" s="246"/>
      <c r="AJ1082" s="250"/>
      <c r="AK1082" s="214" t="str">
        <f t="shared" ref="AK1082:AK1083" si="746">IF(Y1082&lt;0,"tidak normal","normal")</f>
        <v>normal</v>
      </c>
    </row>
    <row r="1083" ht="15.0" customHeight="1">
      <c r="A1083" s="214"/>
      <c r="B1083" s="246" t="s">
        <v>6843</v>
      </c>
      <c r="C1083" s="246"/>
      <c r="D1083" s="246" t="s">
        <v>80</v>
      </c>
      <c r="E1083" s="249">
        <v>0.0</v>
      </c>
      <c r="F1083" s="262"/>
      <c r="G1083" s="262"/>
      <c r="H1083" s="262"/>
      <c r="I1083" s="262"/>
      <c r="J1083" s="251">
        <f t="shared" si="741"/>
        <v>0</v>
      </c>
      <c r="K1083" s="252">
        <f t="shared" si="742"/>
        <v>0</v>
      </c>
      <c r="L1083" s="214"/>
      <c r="M1083" s="253"/>
      <c r="N1083" s="254"/>
      <c r="O1083" s="214"/>
      <c r="P1083" s="227"/>
      <c r="Q1083" s="214"/>
      <c r="R1083" s="250">
        <v>0.0</v>
      </c>
      <c r="S1083" s="262"/>
      <c r="T1083" s="262"/>
      <c r="U1083" s="262"/>
      <c r="V1083" s="262"/>
      <c r="W1083" s="250">
        <f t="shared" si="743"/>
        <v>0</v>
      </c>
      <c r="X1083" s="250">
        <f t="shared" si="744"/>
        <v>0</v>
      </c>
      <c r="Y1083" s="250">
        <f t="shared" si="745"/>
        <v>0</v>
      </c>
      <c r="Z1083" s="214"/>
      <c r="AA1083" s="214"/>
      <c r="AB1083" s="247"/>
      <c r="AC1083" s="246"/>
      <c r="AD1083" s="249"/>
      <c r="AE1083" s="281"/>
      <c r="AF1083" s="214"/>
      <c r="AG1083" s="214"/>
      <c r="AH1083" s="247"/>
      <c r="AI1083" s="246"/>
      <c r="AJ1083" s="250"/>
      <c r="AK1083" s="214" t="str">
        <f t="shared" si="746"/>
        <v>normal</v>
      </c>
    </row>
    <row r="1084" ht="15.0" customHeight="1">
      <c r="A1084" s="214"/>
      <c r="B1084" s="246" t="s">
        <v>613</v>
      </c>
      <c r="C1084" s="246"/>
      <c r="D1084" s="246" t="s">
        <v>80</v>
      </c>
      <c r="E1084" s="249">
        <v>0.0</v>
      </c>
      <c r="F1084" s="262"/>
      <c r="G1084" s="262"/>
      <c r="H1084" s="262"/>
      <c r="I1084" s="262"/>
      <c r="J1084" s="251">
        <f t="shared" si="741"/>
        <v>0</v>
      </c>
      <c r="K1084" s="252">
        <f t="shared" si="742"/>
        <v>0</v>
      </c>
      <c r="L1084" s="214"/>
      <c r="M1084" s="253"/>
      <c r="N1084" s="254"/>
      <c r="O1084" s="214"/>
      <c r="P1084" s="227"/>
      <c r="Q1084" s="214"/>
      <c r="R1084" s="250">
        <v>0.0</v>
      </c>
      <c r="S1084" s="262"/>
      <c r="T1084" s="262"/>
      <c r="U1084" s="262"/>
      <c r="V1084" s="262"/>
      <c r="W1084" s="250">
        <f t="shared" si="743"/>
        <v>0</v>
      </c>
      <c r="X1084" s="250">
        <f t="shared" si="744"/>
        <v>0</v>
      </c>
      <c r="Y1084" s="250">
        <f t="shared" si="745"/>
        <v>0</v>
      </c>
      <c r="Z1084" s="214"/>
      <c r="AA1084" s="214"/>
      <c r="AB1084" s="247"/>
      <c r="AC1084" s="246"/>
      <c r="AD1084" s="249"/>
      <c r="AE1084" s="281"/>
      <c r="AF1084" s="214"/>
      <c r="AG1084" s="214"/>
      <c r="AH1084" s="247"/>
      <c r="AI1084" s="246"/>
      <c r="AJ1084" s="250"/>
      <c r="AK1084" s="214"/>
    </row>
    <row r="1085" ht="15.0" customHeight="1">
      <c r="A1085" s="214"/>
      <c r="B1085" s="246" t="s">
        <v>603</v>
      </c>
      <c r="C1085" s="246"/>
      <c r="D1085" s="246" t="s">
        <v>80</v>
      </c>
      <c r="E1085" s="249">
        <v>0.0</v>
      </c>
      <c r="F1085" s="262"/>
      <c r="G1085" s="262"/>
      <c r="H1085" s="262"/>
      <c r="I1085" s="262"/>
      <c r="J1085" s="251">
        <f t="shared" si="741"/>
        <v>0</v>
      </c>
      <c r="K1085" s="252">
        <f t="shared" si="742"/>
        <v>0</v>
      </c>
      <c r="L1085" s="214"/>
      <c r="M1085" s="253"/>
      <c r="N1085" s="254"/>
      <c r="O1085" s="214"/>
      <c r="P1085" s="227"/>
      <c r="Q1085" s="214"/>
      <c r="R1085" s="250">
        <v>0.0</v>
      </c>
      <c r="S1085" s="262"/>
      <c r="T1085" s="262"/>
      <c r="U1085" s="262"/>
      <c r="V1085" s="262"/>
      <c r="W1085" s="250">
        <f t="shared" si="743"/>
        <v>0</v>
      </c>
      <c r="X1085" s="250">
        <f t="shared" si="744"/>
        <v>0</v>
      </c>
      <c r="Y1085" s="250">
        <f t="shared" si="745"/>
        <v>0</v>
      </c>
      <c r="Z1085" s="214"/>
      <c r="AA1085" s="214"/>
      <c r="AB1085" s="246"/>
      <c r="AC1085" s="246"/>
      <c r="AD1085" s="249"/>
      <c r="AE1085" s="281"/>
      <c r="AF1085" s="214"/>
      <c r="AG1085" s="214"/>
      <c r="AH1085" s="246"/>
      <c r="AI1085" s="246"/>
      <c r="AJ1085" s="250"/>
      <c r="AK1085" s="214" t="str">
        <f t="shared" ref="AK1085:AK1091" si="747">IF(Y1085&lt;0,"tidak normal","normal")</f>
        <v>normal</v>
      </c>
    </row>
    <row r="1086" ht="15.0" customHeight="1">
      <c r="A1086" s="214"/>
      <c r="B1086" s="247" t="s">
        <v>6844</v>
      </c>
      <c r="C1086" s="246"/>
      <c r="D1086" s="246" t="s">
        <v>80</v>
      </c>
      <c r="E1086" s="249">
        <v>0.0</v>
      </c>
      <c r="F1086" s="249"/>
      <c r="G1086" s="249"/>
      <c r="H1086" s="249"/>
      <c r="I1086" s="249"/>
      <c r="J1086" s="251">
        <f t="shared" si="741"/>
        <v>0</v>
      </c>
      <c r="K1086" s="252">
        <f t="shared" si="742"/>
        <v>0</v>
      </c>
      <c r="L1086" s="214"/>
      <c r="M1086" s="263" t="s">
        <v>6845</v>
      </c>
      <c r="N1086" s="254">
        <v>1.0</v>
      </c>
      <c r="O1086" s="214" t="str">
        <f>IF(E1086=N1086,"Sama","Tidak Sama")</f>
        <v>Tidak Sama</v>
      </c>
      <c r="P1086" s="227"/>
      <c r="Q1086" s="214"/>
      <c r="R1086" s="250">
        <v>0.0</v>
      </c>
      <c r="S1086" s="249"/>
      <c r="T1086" s="249"/>
      <c r="U1086" s="249"/>
      <c r="V1086" s="249"/>
      <c r="W1086" s="250">
        <f t="shared" si="743"/>
        <v>0</v>
      </c>
      <c r="X1086" s="250">
        <f t="shared" si="744"/>
        <v>0</v>
      </c>
      <c r="Y1086" s="250">
        <f t="shared" si="745"/>
        <v>0</v>
      </c>
      <c r="Z1086" s="214" t="str">
        <f t="shared" ref="Z1086:Z1088" si="748">IF(AB1086=B1086,"SAMA","TIDAK SAMA")</f>
        <v>TIDAK SAMA</v>
      </c>
      <c r="AA1086" s="214" t="str">
        <f t="shared" ref="AA1086:AA1088" si="749">IF(C1086=AC1086,"SAMA","TIDAK SAMA")</f>
        <v>SAMA</v>
      </c>
      <c r="AB1086" s="247" t="s">
        <v>6845</v>
      </c>
      <c r="AC1086" s="246"/>
      <c r="AD1086" s="249">
        <v>1.0</v>
      </c>
      <c r="AE1086" s="281"/>
      <c r="AF1086" s="214" t="str">
        <f t="shared" ref="AF1086:AF1088" si="750">IF(B1086=AH1086,"SAMA","TIDAK SAMA")</f>
        <v>TIDAK SAMA</v>
      </c>
      <c r="AG1086" s="214" t="str">
        <f t="shared" ref="AG1086:AG1088" si="751">IF(AC1086=AI1086,"SAMA","TIDAK")</f>
        <v>SAMA</v>
      </c>
      <c r="AH1086" s="247" t="s">
        <v>6845</v>
      </c>
      <c r="AI1086" s="246"/>
      <c r="AJ1086" s="250">
        <v>1.0</v>
      </c>
      <c r="AK1086" s="214" t="str">
        <f t="shared" si="747"/>
        <v>normal</v>
      </c>
    </row>
    <row r="1087" ht="15.0" customHeight="1">
      <c r="A1087" s="214"/>
      <c r="B1087" s="246" t="s">
        <v>614</v>
      </c>
      <c r="C1087" s="246"/>
      <c r="D1087" s="246" t="s">
        <v>80</v>
      </c>
      <c r="E1087" s="249">
        <v>0.0</v>
      </c>
      <c r="F1087" s="262"/>
      <c r="G1087" s="262"/>
      <c r="H1087" s="262"/>
      <c r="I1087" s="262"/>
      <c r="J1087" s="251">
        <f t="shared" si="741"/>
        <v>0</v>
      </c>
      <c r="K1087" s="252">
        <f t="shared" si="742"/>
        <v>0</v>
      </c>
      <c r="L1087" s="214"/>
      <c r="M1087" s="253"/>
      <c r="N1087" s="254"/>
      <c r="O1087" s="214"/>
      <c r="P1087" s="227"/>
      <c r="Q1087" s="214"/>
      <c r="R1087" s="250">
        <v>0.0</v>
      </c>
      <c r="S1087" s="262"/>
      <c r="T1087" s="262"/>
      <c r="U1087" s="262"/>
      <c r="V1087" s="262"/>
      <c r="W1087" s="250">
        <f t="shared" si="743"/>
        <v>0</v>
      </c>
      <c r="X1087" s="250">
        <f t="shared" si="744"/>
        <v>0</v>
      </c>
      <c r="Y1087" s="250">
        <f t="shared" si="745"/>
        <v>0</v>
      </c>
      <c r="Z1087" s="214" t="str">
        <f t="shared" si="748"/>
        <v>TIDAK SAMA</v>
      </c>
      <c r="AA1087" s="214" t="str">
        <f t="shared" si="749"/>
        <v>SAMA</v>
      </c>
      <c r="AB1087" s="246" t="s">
        <v>6846</v>
      </c>
      <c r="AC1087" s="246"/>
      <c r="AD1087" s="249">
        <v>10.0</v>
      </c>
      <c r="AE1087" s="281"/>
      <c r="AF1087" s="214" t="str">
        <f t="shared" si="750"/>
        <v>TIDAK SAMA</v>
      </c>
      <c r="AG1087" s="214" t="str">
        <f t="shared" si="751"/>
        <v>SAMA</v>
      </c>
      <c r="AH1087" s="246" t="s">
        <v>6846</v>
      </c>
      <c r="AI1087" s="246"/>
      <c r="AJ1087" s="250">
        <v>6.0</v>
      </c>
      <c r="AK1087" s="214" t="str">
        <f t="shared" si="747"/>
        <v>normal</v>
      </c>
    </row>
    <row r="1088" ht="15.0" customHeight="1">
      <c r="A1088" s="214"/>
      <c r="B1088" s="246" t="s">
        <v>6846</v>
      </c>
      <c r="C1088" s="246"/>
      <c r="D1088" s="247" t="s">
        <v>101</v>
      </c>
      <c r="E1088" s="249">
        <v>1.0</v>
      </c>
      <c r="F1088" s="249"/>
      <c r="G1088" s="249"/>
      <c r="H1088" s="249"/>
      <c r="I1088" s="249"/>
      <c r="J1088" s="251">
        <f t="shared" si="741"/>
        <v>0</v>
      </c>
      <c r="K1088" s="252">
        <f t="shared" si="742"/>
        <v>1</v>
      </c>
      <c r="L1088" s="214"/>
      <c r="M1088" s="253" t="s">
        <v>6846</v>
      </c>
      <c r="N1088" s="254">
        <v>1.0</v>
      </c>
      <c r="O1088" s="214" t="str">
        <f t="shared" ref="O1088:O1090" si="752">IF(E1088=N1088,"Sama","Tidak Sama")</f>
        <v>Sama</v>
      </c>
      <c r="P1088" s="227"/>
      <c r="Q1088" s="214"/>
      <c r="R1088" s="250">
        <v>0.0</v>
      </c>
      <c r="S1088" s="249"/>
      <c r="T1088" s="249"/>
      <c r="U1088" s="249"/>
      <c r="V1088" s="249"/>
      <c r="W1088" s="250">
        <f t="shared" si="743"/>
        <v>0</v>
      </c>
      <c r="X1088" s="250">
        <f t="shared" si="744"/>
        <v>0</v>
      </c>
      <c r="Y1088" s="250">
        <f t="shared" si="745"/>
        <v>1</v>
      </c>
      <c r="Z1088" s="214" t="str">
        <f t="shared" si="748"/>
        <v>TIDAK SAMA</v>
      </c>
      <c r="AA1088" s="214" t="str">
        <f t="shared" si="749"/>
        <v>SAMA</v>
      </c>
      <c r="AB1088" s="246" t="s">
        <v>6847</v>
      </c>
      <c r="AC1088" s="246"/>
      <c r="AD1088" s="249">
        <v>1.0</v>
      </c>
      <c r="AE1088" s="281"/>
      <c r="AF1088" s="214" t="str">
        <f t="shared" si="750"/>
        <v>TIDAK SAMA</v>
      </c>
      <c r="AG1088" s="214" t="str">
        <f t="shared" si="751"/>
        <v>SAMA</v>
      </c>
      <c r="AH1088" s="246" t="s">
        <v>6847</v>
      </c>
      <c r="AI1088" s="246"/>
      <c r="AJ1088" s="250">
        <v>1.0</v>
      </c>
      <c r="AK1088" s="214" t="str">
        <f t="shared" si="747"/>
        <v>normal</v>
      </c>
    </row>
    <row r="1089" ht="15.0" customHeight="1">
      <c r="A1089" s="214"/>
      <c r="B1089" s="246" t="s">
        <v>6847</v>
      </c>
      <c r="C1089" s="246"/>
      <c r="D1089" s="246" t="s">
        <v>101</v>
      </c>
      <c r="E1089" s="249">
        <v>1.0</v>
      </c>
      <c r="F1089" s="262"/>
      <c r="G1089" s="262"/>
      <c r="H1089" s="262"/>
      <c r="I1089" s="262"/>
      <c r="J1089" s="251">
        <f t="shared" si="741"/>
        <v>0</v>
      </c>
      <c r="K1089" s="252">
        <f t="shared" si="742"/>
        <v>1</v>
      </c>
      <c r="L1089" s="214"/>
      <c r="M1089" s="253" t="s">
        <v>6847</v>
      </c>
      <c r="N1089" s="254">
        <v>1.0</v>
      </c>
      <c r="O1089" s="214" t="str">
        <f t="shared" si="752"/>
        <v>Sama</v>
      </c>
      <c r="P1089" s="227"/>
      <c r="Q1089" s="214"/>
      <c r="R1089" s="250">
        <v>0.0</v>
      </c>
      <c r="S1089" s="262"/>
      <c r="T1089" s="262"/>
      <c r="U1089" s="262"/>
      <c r="V1089" s="262"/>
      <c r="W1089" s="250">
        <f t="shared" si="743"/>
        <v>0</v>
      </c>
      <c r="X1089" s="250">
        <f t="shared" si="744"/>
        <v>0</v>
      </c>
      <c r="Y1089" s="250">
        <f t="shared" si="745"/>
        <v>1</v>
      </c>
      <c r="Z1089" s="214"/>
      <c r="AA1089" s="214"/>
      <c r="AB1089" s="246"/>
      <c r="AC1089" s="246"/>
      <c r="AD1089" s="249"/>
      <c r="AE1089" s="281"/>
      <c r="AF1089" s="214"/>
      <c r="AG1089" s="214"/>
      <c r="AH1089" s="246"/>
      <c r="AI1089" s="246"/>
      <c r="AJ1089" s="250"/>
      <c r="AK1089" s="214" t="str">
        <f t="shared" si="747"/>
        <v>normal</v>
      </c>
    </row>
    <row r="1090" ht="15.0" customHeight="1">
      <c r="A1090" s="214"/>
      <c r="B1090" s="246" t="s">
        <v>1504</v>
      </c>
      <c r="C1090" s="246"/>
      <c r="D1090" s="246" t="s">
        <v>80</v>
      </c>
      <c r="E1090" s="249">
        <v>2.0</v>
      </c>
      <c r="F1090" s="262"/>
      <c r="G1090" s="262"/>
      <c r="H1090" s="262"/>
      <c r="I1090" s="262"/>
      <c r="J1090" s="251">
        <f t="shared" si="741"/>
        <v>0</v>
      </c>
      <c r="K1090" s="252">
        <f t="shared" si="742"/>
        <v>2</v>
      </c>
      <c r="L1090" s="214"/>
      <c r="M1090" s="253" t="s">
        <v>6847</v>
      </c>
      <c r="N1090" s="254">
        <v>1.0</v>
      </c>
      <c r="O1090" s="214" t="str">
        <f t="shared" si="752"/>
        <v>Tidak Sama</v>
      </c>
      <c r="P1090" s="227"/>
      <c r="Q1090" s="214"/>
      <c r="R1090" s="258">
        <v>1.0</v>
      </c>
      <c r="S1090" s="262"/>
      <c r="T1090" s="262"/>
      <c r="U1090" s="266"/>
      <c r="V1090" s="262"/>
      <c r="W1090" s="250">
        <f t="shared" si="743"/>
        <v>0</v>
      </c>
      <c r="X1090" s="250">
        <f t="shared" si="744"/>
        <v>1</v>
      </c>
      <c r="Y1090" s="250">
        <f t="shared" si="745"/>
        <v>1</v>
      </c>
      <c r="Z1090" s="214"/>
      <c r="AA1090" s="214"/>
      <c r="AB1090" s="246"/>
      <c r="AC1090" s="246"/>
      <c r="AD1090" s="249"/>
      <c r="AE1090" s="281"/>
      <c r="AF1090" s="214"/>
      <c r="AG1090" s="214"/>
      <c r="AH1090" s="246"/>
      <c r="AI1090" s="246"/>
      <c r="AJ1090" s="250"/>
      <c r="AK1090" s="214" t="str">
        <f t="shared" si="747"/>
        <v>normal</v>
      </c>
    </row>
    <row r="1091" ht="15.0" customHeight="1">
      <c r="A1091" s="214"/>
      <c r="B1091" s="246" t="s">
        <v>6848</v>
      </c>
      <c r="C1091" s="246"/>
      <c r="D1091" s="246" t="s">
        <v>80</v>
      </c>
      <c r="E1091" s="249">
        <v>0.0</v>
      </c>
      <c r="F1091" s="262"/>
      <c r="G1091" s="262"/>
      <c r="H1091" s="262"/>
      <c r="I1091" s="262"/>
      <c r="J1091" s="251">
        <f t="shared" si="741"/>
        <v>0</v>
      </c>
      <c r="K1091" s="252">
        <f t="shared" si="742"/>
        <v>0</v>
      </c>
      <c r="L1091" s="214"/>
      <c r="M1091" s="253"/>
      <c r="N1091" s="254"/>
      <c r="O1091" s="214"/>
      <c r="P1091" s="227"/>
      <c r="Q1091" s="214"/>
      <c r="R1091" s="250">
        <v>0.0</v>
      </c>
      <c r="S1091" s="262"/>
      <c r="T1091" s="262"/>
      <c r="U1091" s="262"/>
      <c r="V1091" s="262"/>
      <c r="W1091" s="250">
        <f t="shared" si="743"/>
        <v>0</v>
      </c>
      <c r="X1091" s="250">
        <f t="shared" si="744"/>
        <v>0</v>
      </c>
      <c r="Y1091" s="250">
        <f t="shared" si="745"/>
        <v>0</v>
      </c>
      <c r="Z1091" s="214" t="str">
        <f>IF(AB1091=B1091,"SAMA","TIDAK SAMA")</f>
        <v>TIDAK SAMA</v>
      </c>
      <c r="AA1091" s="214" t="str">
        <f>IF(C1091=AC1091,"SAMA","TIDAK SAMA")</f>
        <v>SAMA</v>
      </c>
      <c r="AB1091" s="246" t="s">
        <v>6849</v>
      </c>
      <c r="AC1091" s="246"/>
      <c r="AD1091" s="249">
        <v>7.0</v>
      </c>
      <c r="AE1091" s="281"/>
      <c r="AF1091" s="214" t="str">
        <f>IF(B1091=AH1091,"SAMA","TIDAK SAMA")</f>
        <v>TIDAK SAMA</v>
      </c>
      <c r="AG1091" s="214" t="str">
        <f>IF(AC1091=AI1091,"SAMA","TIDAK")</f>
        <v>SAMA</v>
      </c>
      <c r="AH1091" s="246" t="s">
        <v>6849</v>
      </c>
      <c r="AI1091" s="246"/>
      <c r="AJ1091" s="250">
        <v>1.0</v>
      </c>
      <c r="AK1091" s="214" t="str">
        <f t="shared" si="747"/>
        <v>normal</v>
      </c>
    </row>
    <row r="1092" ht="15.0" customHeight="1">
      <c r="A1092" s="214"/>
      <c r="B1092" s="247" t="s">
        <v>155</v>
      </c>
      <c r="C1092" s="247"/>
      <c r="D1092" s="247" t="s">
        <v>80</v>
      </c>
      <c r="E1092" s="249">
        <v>0.0</v>
      </c>
      <c r="F1092" s="249"/>
      <c r="G1092" s="249"/>
      <c r="H1092" s="249"/>
      <c r="I1092" s="249"/>
      <c r="J1092" s="251">
        <f t="shared" si="741"/>
        <v>0</v>
      </c>
      <c r="K1092" s="252">
        <f t="shared" si="742"/>
        <v>0</v>
      </c>
      <c r="L1092" s="214"/>
      <c r="M1092" s="253"/>
      <c r="N1092" s="254"/>
      <c r="O1092" s="214"/>
      <c r="P1092" s="227"/>
      <c r="Q1092" s="214"/>
      <c r="R1092" s="250">
        <v>0.0</v>
      </c>
      <c r="S1092" s="249"/>
      <c r="T1092" s="249"/>
      <c r="U1092" s="249"/>
      <c r="V1092" s="249"/>
      <c r="W1092" s="250">
        <f t="shared" si="743"/>
        <v>0</v>
      </c>
      <c r="X1092" s="250">
        <f t="shared" si="744"/>
        <v>0</v>
      </c>
      <c r="Y1092" s="250">
        <f t="shared" si="745"/>
        <v>0</v>
      </c>
      <c r="Z1092" s="214"/>
      <c r="AA1092" s="214"/>
      <c r="AB1092" s="246"/>
      <c r="AC1092" s="246"/>
      <c r="AD1092" s="249"/>
      <c r="AE1092" s="281"/>
      <c r="AF1092" s="214"/>
      <c r="AG1092" s="214"/>
      <c r="AH1092" s="246"/>
      <c r="AI1092" s="246"/>
      <c r="AJ1092" s="250"/>
      <c r="AK1092" s="214"/>
    </row>
    <row r="1093" ht="15.0" customHeight="1">
      <c r="A1093" s="214"/>
      <c r="B1093" s="246" t="s">
        <v>6850</v>
      </c>
      <c r="C1093" s="246"/>
      <c r="D1093" s="247" t="s">
        <v>80</v>
      </c>
      <c r="E1093" s="249">
        <v>0.0</v>
      </c>
      <c r="F1093" s="249"/>
      <c r="G1093" s="249"/>
      <c r="H1093" s="249"/>
      <c r="I1093" s="249"/>
      <c r="J1093" s="251">
        <f t="shared" si="741"/>
        <v>0</v>
      </c>
      <c r="K1093" s="252">
        <f t="shared" si="742"/>
        <v>0</v>
      </c>
      <c r="L1093" s="214"/>
      <c r="M1093" s="253"/>
      <c r="N1093" s="254"/>
      <c r="O1093" s="214"/>
      <c r="P1093" s="227"/>
      <c r="Q1093" s="214"/>
      <c r="R1093" s="250">
        <v>0.0</v>
      </c>
      <c r="S1093" s="249"/>
      <c r="T1093" s="249"/>
      <c r="U1093" s="249"/>
      <c r="V1093" s="249"/>
      <c r="W1093" s="250">
        <f t="shared" si="743"/>
        <v>0</v>
      </c>
      <c r="X1093" s="250">
        <f t="shared" si="744"/>
        <v>0</v>
      </c>
      <c r="Y1093" s="250">
        <f t="shared" si="745"/>
        <v>0</v>
      </c>
      <c r="Z1093" s="214"/>
      <c r="AA1093" s="214"/>
      <c r="AB1093" s="246"/>
      <c r="AC1093" s="246"/>
      <c r="AD1093" s="249"/>
      <c r="AE1093" s="281"/>
      <c r="AF1093" s="214"/>
      <c r="AG1093" s="214"/>
      <c r="AH1093" s="246"/>
      <c r="AI1093" s="246"/>
      <c r="AJ1093" s="250"/>
      <c r="AK1093" s="214"/>
    </row>
    <row r="1094" ht="15.0" customHeight="1">
      <c r="A1094" s="214"/>
      <c r="B1094" s="246" t="s">
        <v>6849</v>
      </c>
      <c r="C1094" s="246"/>
      <c r="D1094" s="246" t="s">
        <v>80</v>
      </c>
      <c r="E1094" s="249">
        <v>0.0</v>
      </c>
      <c r="F1094" s="262"/>
      <c r="G1094" s="262"/>
      <c r="H1094" s="262"/>
      <c r="I1094" s="262"/>
      <c r="J1094" s="251">
        <f t="shared" si="741"/>
        <v>0</v>
      </c>
      <c r="K1094" s="252">
        <f t="shared" si="742"/>
        <v>0</v>
      </c>
      <c r="L1094" s="214"/>
      <c r="M1094" s="253" t="s">
        <v>6851</v>
      </c>
      <c r="N1094" s="254">
        <v>1.0</v>
      </c>
      <c r="O1094" s="214" t="str">
        <f t="shared" ref="O1094:O1095" si="753">IF(E1094=N1094,"Sama","Tidak Sama")</f>
        <v>Tidak Sama</v>
      </c>
      <c r="P1094" s="227"/>
      <c r="Q1094" s="214"/>
      <c r="R1094" s="250">
        <v>0.0</v>
      </c>
      <c r="S1094" s="262"/>
      <c r="T1094" s="262"/>
      <c r="U1094" s="262"/>
      <c r="V1094" s="262"/>
      <c r="W1094" s="250">
        <f t="shared" si="743"/>
        <v>0</v>
      </c>
      <c r="X1094" s="250">
        <f t="shared" si="744"/>
        <v>0</v>
      </c>
      <c r="Y1094" s="250">
        <f t="shared" si="745"/>
        <v>0</v>
      </c>
      <c r="Z1094" s="214" t="str">
        <f>IF(AB1094=B1094,"SAMA","TIDAK SAMA")</f>
        <v>TIDAK SAMA</v>
      </c>
      <c r="AA1094" s="214" t="str">
        <f>IF(C1094=AC1094,"SAMA","TIDAK SAMA")</f>
        <v>SAMA</v>
      </c>
      <c r="AB1094" s="246" t="s">
        <v>6852</v>
      </c>
      <c r="AC1094" s="246"/>
      <c r="AD1094" s="249">
        <v>1.0</v>
      </c>
      <c r="AE1094" s="281"/>
      <c r="AF1094" s="214" t="str">
        <f>IF(B1094=AH1094,"SAMA","TIDAK SAMA")</f>
        <v>TIDAK SAMA</v>
      </c>
      <c r="AG1094" s="214" t="str">
        <f>IF(AC1094=AI1094,"SAMA","TIDAK")</f>
        <v>SAMA</v>
      </c>
      <c r="AH1094" s="246" t="s">
        <v>6852</v>
      </c>
      <c r="AI1094" s="246"/>
      <c r="AJ1094" s="250">
        <v>1.0</v>
      </c>
      <c r="AK1094" s="214" t="str">
        <f>IF(Y1094&lt;0,"tidak normal","normal")</f>
        <v>normal</v>
      </c>
    </row>
    <row r="1095" ht="15.0" customHeight="1">
      <c r="A1095" s="214"/>
      <c r="B1095" s="246" t="s">
        <v>6852</v>
      </c>
      <c r="C1095" s="246"/>
      <c r="D1095" s="247" t="s">
        <v>80</v>
      </c>
      <c r="E1095" s="249">
        <v>0.0</v>
      </c>
      <c r="F1095" s="249"/>
      <c r="G1095" s="249"/>
      <c r="H1095" s="249"/>
      <c r="I1095" s="249"/>
      <c r="J1095" s="251">
        <f t="shared" si="741"/>
        <v>0</v>
      </c>
      <c r="K1095" s="252">
        <f t="shared" si="742"/>
        <v>0</v>
      </c>
      <c r="L1095" s="214"/>
      <c r="M1095" s="253" t="s">
        <v>6852</v>
      </c>
      <c r="N1095" s="254">
        <v>1.0</v>
      </c>
      <c r="O1095" s="214" t="str">
        <f t="shared" si="753"/>
        <v>Tidak Sama</v>
      </c>
      <c r="P1095" s="227"/>
      <c r="Q1095" s="214"/>
      <c r="R1095" s="250">
        <v>0.0</v>
      </c>
      <c r="S1095" s="249"/>
      <c r="T1095" s="249"/>
      <c r="U1095" s="249"/>
      <c r="V1095" s="249"/>
      <c r="W1095" s="250">
        <f t="shared" si="743"/>
        <v>0</v>
      </c>
      <c r="X1095" s="250">
        <f t="shared" si="744"/>
        <v>0</v>
      </c>
      <c r="Y1095" s="250">
        <f t="shared" si="745"/>
        <v>0</v>
      </c>
      <c r="Z1095" s="214"/>
      <c r="AA1095" s="214"/>
      <c r="AB1095" s="246"/>
      <c r="AC1095" s="246"/>
      <c r="AD1095" s="249"/>
      <c r="AE1095" s="281"/>
      <c r="AF1095" s="214"/>
      <c r="AG1095" s="214"/>
      <c r="AH1095" s="246"/>
      <c r="AI1095" s="246"/>
      <c r="AJ1095" s="250"/>
      <c r="AK1095" s="214"/>
    </row>
    <row r="1096" ht="15.0" customHeight="1">
      <c r="A1096" s="214"/>
      <c r="B1096" s="246" t="s">
        <v>6853</v>
      </c>
      <c r="C1096" s="246"/>
      <c r="D1096" s="246" t="s">
        <v>80</v>
      </c>
      <c r="E1096" s="249">
        <v>0.0</v>
      </c>
      <c r="F1096" s="262"/>
      <c r="G1096" s="262"/>
      <c r="H1096" s="262"/>
      <c r="I1096" s="262"/>
      <c r="J1096" s="251">
        <f t="shared" si="741"/>
        <v>0</v>
      </c>
      <c r="K1096" s="252">
        <f t="shared" si="742"/>
        <v>0</v>
      </c>
      <c r="L1096" s="214"/>
      <c r="M1096" s="253"/>
      <c r="N1096" s="254"/>
      <c r="O1096" s="214"/>
      <c r="P1096" s="227"/>
      <c r="Q1096" s="214"/>
      <c r="R1096" s="250">
        <v>0.0</v>
      </c>
      <c r="S1096" s="262"/>
      <c r="T1096" s="262"/>
      <c r="U1096" s="262"/>
      <c r="V1096" s="262"/>
      <c r="W1096" s="250">
        <f t="shared" si="743"/>
        <v>0</v>
      </c>
      <c r="X1096" s="250">
        <f t="shared" si="744"/>
        <v>0</v>
      </c>
      <c r="Y1096" s="250">
        <f t="shared" si="745"/>
        <v>0</v>
      </c>
      <c r="Z1096" s="214"/>
      <c r="AA1096" s="214"/>
      <c r="AB1096" s="246"/>
      <c r="AC1096" s="246"/>
      <c r="AD1096" s="249"/>
      <c r="AE1096" s="281"/>
      <c r="AF1096" s="214"/>
      <c r="AG1096" s="214"/>
      <c r="AH1096" s="246"/>
      <c r="AI1096" s="246"/>
      <c r="AJ1096" s="250"/>
      <c r="AK1096" s="214"/>
    </row>
    <row r="1097" ht="15.0" customHeight="1">
      <c r="A1097" s="214"/>
      <c r="B1097" s="246" t="s">
        <v>6854</v>
      </c>
      <c r="C1097" s="246"/>
      <c r="D1097" s="247" t="s">
        <v>80</v>
      </c>
      <c r="E1097" s="249">
        <v>0.0</v>
      </c>
      <c r="F1097" s="249"/>
      <c r="G1097" s="249"/>
      <c r="H1097" s="249"/>
      <c r="I1097" s="249"/>
      <c r="J1097" s="251">
        <f t="shared" si="741"/>
        <v>0</v>
      </c>
      <c r="K1097" s="252">
        <f t="shared" si="742"/>
        <v>0</v>
      </c>
      <c r="L1097" s="214"/>
      <c r="M1097" s="253"/>
      <c r="N1097" s="254"/>
      <c r="O1097" s="214"/>
      <c r="P1097" s="227"/>
      <c r="Q1097" s="214"/>
      <c r="R1097" s="250">
        <v>0.0</v>
      </c>
      <c r="S1097" s="249"/>
      <c r="T1097" s="249"/>
      <c r="U1097" s="249"/>
      <c r="V1097" s="249"/>
      <c r="W1097" s="250">
        <f t="shared" si="743"/>
        <v>0</v>
      </c>
      <c r="X1097" s="250">
        <f t="shared" si="744"/>
        <v>0</v>
      </c>
      <c r="Y1097" s="250">
        <f t="shared" si="745"/>
        <v>0</v>
      </c>
      <c r="Z1097" s="214" t="str">
        <f>IF(AB1097=B1097,"SAMA","TIDAK SAMA")</f>
        <v>TIDAK SAMA</v>
      </c>
      <c r="AA1097" s="214" t="str">
        <f>IF(C1097=AC1097,"SAMA","TIDAK SAMA")</f>
        <v>SAMA</v>
      </c>
      <c r="AB1097" s="246" t="s">
        <v>2778</v>
      </c>
      <c r="AC1097" s="246"/>
      <c r="AD1097" s="249">
        <v>6.0</v>
      </c>
      <c r="AE1097" s="281"/>
      <c r="AF1097" s="214" t="str">
        <f>IF(B1097=AH1097,"SAMA","TIDAK SAMA")</f>
        <v>TIDAK SAMA</v>
      </c>
      <c r="AG1097" s="214" t="str">
        <f>IF(AC1097=AI1097,"SAMA","TIDAK")</f>
        <v>SAMA</v>
      </c>
      <c r="AH1097" s="246" t="s">
        <v>2778</v>
      </c>
      <c r="AI1097" s="246"/>
      <c r="AJ1097" s="250">
        <v>6.0</v>
      </c>
      <c r="AK1097" s="214" t="str">
        <f t="shared" ref="AK1097:AK1100" si="754">IF(Y1097&lt;0,"tidak normal","normal")</f>
        <v>normal</v>
      </c>
    </row>
    <row r="1098" ht="15.0" customHeight="1">
      <c r="A1098" s="214"/>
      <c r="B1098" s="246" t="s">
        <v>6855</v>
      </c>
      <c r="C1098" s="246" t="s">
        <v>6856</v>
      </c>
      <c r="D1098" s="246" t="s">
        <v>80</v>
      </c>
      <c r="E1098" s="249">
        <v>0.0</v>
      </c>
      <c r="F1098" s="262"/>
      <c r="G1098" s="262"/>
      <c r="H1098" s="262"/>
      <c r="I1098" s="262"/>
      <c r="J1098" s="251">
        <f t="shared" si="741"/>
        <v>0</v>
      </c>
      <c r="K1098" s="252">
        <f t="shared" si="742"/>
        <v>0</v>
      </c>
      <c r="L1098" s="214"/>
      <c r="M1098" s="253"/>
      <c r="N1098" s="254"/>
      <c r="O1098" s="214"/>
      <c r="P1098" s="227"/>
      <c r="Q1098" s="214"/>
      <c r="R1098" s="250">
        <v>0.0</v>
      </c>
      <c r="S1098" s="262"/>
      <c r="T1098" s="262"/>
      <c r="U1098" s="262"/>
      <c r="V1098" s="262"/>
      <c r="W1098" s="250">
        <f t="shared" si="743"/>
        <v>0</v>
      </c>
      <c r="X1098" s="250">
        <f t="shared" si="744"/>
        <v>0</v>
      </c>
      <c r="Y1098" s="250">
        <f t="shared" si="745"/>
        <v>0</v>
      </c>
      <c r="Z1098" s="214"/>
      <c r="AA1098" s="214"/>
      <c r="AB1098" s="246"/>
      <c r="AC1098" s="246"/>
      <c r="AD1098" s="249"/>
      <c r="AE1098" s="281"/>
      <c r="AF1098" s="214"/>
      <c r="AG1098" s="214"/>
      <c r="AH1098" s="246"/>
      <c r="AI1098" s="246"/>
      <c r="AJ1098" s="250"/>
      <c r="AK1098" s="214" t="str">
        <f t="shared" si="754"/>
        <v>normal</v>
      </c>
    </row>
    <row r="1099" ht="15.0" customHeight="1">
      <c r="A1099" s="214"/>
      <c r="B1099" s="246" t="s">
        <v>1904</v>
      </c>
      <c r="C1099" s="246"/>
      <c r="D1099" s="246" t="s">
        <v>6857</v>
      </c>
      <c r="E1099" s="249">
        <v>0.0</v>
      </c>
      <c r="F1099" s="262"/>
      <c r="G1099" s="262"/>
      <c r="H1099" s="262"/>
      <c r="I1099" s="262"/>
      <c r="J1099" s="251">
        <f t="shared" si="741"/>
        <v>0</v>
      </c>
      <c r="K1099" s="252">
        <f t="shared" si="742"/>
        <v>0</v>
      </c>
      <c r="L1099" s="214"/>
      <c r="M1099" s="253"/>
      <c r="N1099" s="254"/>
      <c r="O1099" s="214"/>
      <c r="P1099" s="227"/>
      <c r="Q1099" s="214"/>
      <c r="R1099" s="250">
        <v>0.0</v>
      </c>
      <c r="S1099" s="262"/>
      <c r="T1099" s="262"/>
      <c r="U1099" s="262"/>
      <c r="V1099" s="262"/>
      <c r="W1099" s="250">
        <f t="shared" si="743"/>
        <v>0</v>
      </c>
      <c r="X1099" s="250">
        <f t="shared" si="744"/>
        <v>0</v>
      </c>
      <c r="Y1099" s="250">
        <f t="shared" si="745"/>
        <v>0</v>
      </c>
      <c r="Z1099" s="214" t="str">
        <f>IF(AB1099=B1099,"SAMA","TIDAK SAMA")</f>
        <v>TIDAK SAMA</v>
      </c>
      <c r="AA1099" s="214" t="str">
        <f>IF(C1099=AC1099,"SAMA","TIDAK SAMA")</f>
        <v>SAMA</v>
      </c>
      <c r="AB1099" s="246" t="s">
        <v>6858</v>
      </c>
      <c r="AC1099" s="246"/>
      <c r="AD1099" s="249">
        <v>3.0</v>
      </c>
      <c r="AE1099" s="281"/>
      <c r="AF1099" s="214" t="str">
        <f>IF(B1099=AH1099,"SAMA","TIDAK SAMA")</f>
        <v>TIDAK SAMA</v>
      </c>
      <c r="AG1099" s="214" t="str">
        <f>IF(AC1099=AI1099,"SAMA","TIDAK")</f>
        <v>SAMA</v>
      </c>
      <c r="AH1099" s="246" t="s">
        <v>6858</v>
      </c>
      <c r="AI1099" s="246"/>
      <c r="AJ1099" s="250">
        <v>3.0</v>
      </c>
      <c r="AK1099" s="214" t="str">
        <f t="shared" si="754"/>
        <v>normal</v>
      </c>
    </row>
    <row r="1100" ht="15.0" customHeight="1">
      <c r="A1100" s="214"/>
      <c r="B1100" s="246" t="s">
        <v>2778</v>
      </c>
      <c r="C1100" s="246"/>
      <c r="D1100" s="246" t="s">
        <v>6859</v>
      </c>
      <c r="E1100" s="257">
        <v>5.0</v>
      </c>
      <c r="F1100" s="266"/>
      <c r="G1100" s="262"/>
      <c r="H1100" s="262"/>
      <c r="I1100" s="262"/>
      <c r="J1100" s="251">
        <f t="shared" si="741"/>
        <v>0</v>
      </c>
      <c r="K1100" s="259">
        <v>5.0</v>
      </c>
      <c r="L1100" s="214"/>
      <c r="M1100" s="253" t="s">
        <v>2778</v>
      </c>
      <c r="N1100" s="254">
        <v>1.0</v>
      </c>
      <c r="O1100" s="214" t="str">
        <f>IF(E1100=N1100,"Sama","Tidak Sama")</f>
        <v>Tidak Sama</v>
      </c>
      <c r="P1100" s="227"/>
      <c r="Q1100" s="214"/>
      <c r="R1100" s="258">
        <v>5.0</v>
      </c>
      <c r="S1100" s="266"/>
      <c r="T1100" s="266"/>
      <c r="U1100" s="262"/>
      <c r="V1100" s="266"/>
      <c r="W1100" s="250">
        <f t="shared" si="743"/>
        <v>0</v>
      </c>
      <c r="X1100" s="250">
        <f t="shared" si="744"/>
        <v>5</v>
      </c>
      <c r="Y1100" s="258">
        <v>0.0</v>
      </c>
      <c r="Z1100" s="214"/>
      <c r="AA1100" s="214"/>
      <c r="AB1100" s="246"/>
      <c r="AC1100" s="246"/>
      <c r="AD1100" s="249"/>
      <c r="AE1100" s="281"/>
      <c r="AF1100" s="214"/>
      <c r="AG1100" s="214"/>
      <c r="AH1100" s="246"/>
      <c r="AI1100" s="246"/>
      <c r="AJ1100" s="250"/>
      <c r="AK1100" s="214" t="str">
        <f t="shared" si="754"/>
        <v>normal</v>
      </c>
    </row>
    <row r="1101" ht="15.0" customHeight="1">
      <c r="A1101" s="214"/>
      <c r="B1101" s="246" t="s">
        <v>6860</v>
      </c>
      <c r="C1101" s="246" t="s">
        <v>6861</v>
      </c>
      <c r="D1101" s="246" t="s">
        <v>101</v>
      </c>
      <c r="E1101" s="249">
        <v>0.0</v>
      </c>
      <c r="F1101" s="262"/>
      <c r="G1101" s="262"/>
      <c r="H1101" s="262"/>
      <c r="I1101" s="262"/>
      <c r="J1101" s="251">
        <f t="shared" si="741"/>
        <v>0</v>
      </c>
      <c r="K1101" s="252">
        <f t="shared" ref="K1101:K1185" si="755">E1101+J1101</f>
        <v>0</v>
      </c>
      <c r="L1101" s="214"/>
      <c r="M1101" s="253"/>
      <c r="N1101" s="254"/>
      <c r="O1101" s="214"/>
      <c r="P1101" s="227"/>
      <c r="Q1101" s="214"/>
      <c r="R1101" s="250">
        <v>0.0</v>
      </c>
      <c r="S1101" s="262"/>
      <c r="T1101" s="262"/>
      <c r="U1101" s="262"/>
      <c r="V1101" s="262"/>
      <c r="W1101" s="250">
        <f t="shared" si="743"/>
        <v>0</v>
      </c>
      <c r="X1101" s="250">
        <f t="shared" si="744"/>
        <v>0</v>
      </c>
      <c r="Y1101" s="250">
        <f t="shared" ref="Y1101:Y1340" si="756">K1101-X1101</f>
        <v>0</v>
      </c>
      <c r="Z1101" s="214"/>
      <c r="AA1101" s="214"/>
      <c r="AB1101" s="246"/>
      <c r="AC1101" s="246"/>
      <c r="AD1101" s="249"/>
      <c r="AE1101" s="281"/>
      <c r="AF1101" s="214"/>
      <c r="AG1101" s="214"/>
      <c r="AH1101" s="246"/>
      <c r="AI1101" s="246"/>
      <c r="AJ1101" s="250"/>
      <c r="AK1101" s="214"/>
    </row>
    <row r="1102" ht="15.0" customHeight="1">
      <c r="A1102" s="214"/>
      <c r="B1102" s="246" t="s">
        <v>6860</v>
      </c>
      <c r="C1102" s="246" t="s">
        <v>6862</v>
      </c>
      <c r="D1102" s="246" t="s">
        <v>101</v>
      </c>
      <c r="E1102" s="249">
        <v>0.0</v>
      </c>
      <c r="F1102" s="262"/>
      <c r="G1102" s="262"/>
      <c r="H1102" s="262"/>
      <c r="I1102" s="262"/>
      <c r="J1102" s="251">
        <f t="shared" si="741"/>
        <v>0</v>
      </c>
      <c r="K1102" s="252">
        <f t="shared" si="755"/>
        <v>0</v>
      </c>
      <c r="L1102" s="214"/>
      <c r="M1102" s="253"/>
      <c r="N1102" s="254"/>
      <c r="O1102" s="214"/>
      <c r="P1102" s="227"/>
      <c r="Q1102" s="214"/>
      <c r="R1102" s="250">
        <v>0.0</v>
      </c>
      <c r="S1102" s="262"/>
      <c r="T1102" s="262"/>
      <c r="U1102" s="262"/>
      <c r="V1102" s="262"/>
      <c r="W1102" s="250">
        <f t="shared" si="743"/>
        <v>0</v>
      </c>
      <c r="X1102" s="250">
        <f t="shared" si="744"/>
        <v>0</v>
      </c>
      <c r="Y1102" s="250">
        <f t="shared" si="756"/>
        <v>0</v>
      </c>
      <c r="Z1102" s="214"/>
      <c r="AA1102" s="214"/>
      <c r="AB1102" s="246"/>
      <c r="AC1102" s="246"/>
      <c r="AD1102" s="249"/>
      <c r="AE1102" s="281"/>
      <c r="AF1102" s="214"/>
      <c r="AG1102" s="214"/>
      <c r="AH1102" s="246"/>
      <c r="AI1102" s="246"/>
      <c r="AJ1102" s="250"/>
      <c r="AK1102" s="214" t="str">
        <f>IF(Y1102&lt;0,"tidak normal","normal")</f>
        <v>normal</v>
      </c>
    </row>
    <row r="1103" ht="15.0" customHeight="1">
      <c r="A1103" s="214"/>
      <c r="B1103" s="246" t="s">
        <v>6863</v>
      </c>
      <c r="C1103" s="246" t="s">
        <v>6864</v>
      </c>
      <c r="D1103" s="246" t="s">
        <v>101</v>
      </c>
      <c r="E1103" s="249">
        <v>0.0</v>
      </c>
      <c r="F1103" s="262"/>
      <c r="G1103" s="262"/>
      <c r="H1103" s="262"/>
      <c r="I1103" s="262"/>
      <c r="J1103" s="251">
        <f t="shared" si="741"/>
        <v>0</v>
      </c>
      <c r="K1103" s="252">
        <f t="shared" si="755"/>
        <v>0</v>
      </c>
      <c r="L1103" s="214"/>
      <c r="M1103" s="253"/>
      <c r="N1103" s="254"/>
      <c r="O1103" s="214"/>
      <c r="P1103" s="227"/>
      <c r="Q1103" s="214"/>
      <c r="R1103" s="250">
        <v>0.0</v>
      </c>
      <c r="S1103" s="262"/>
      <c r="T1103" s="262"/>
      <c r="U1103" s="262"/>
      <c r="V1103" s="262"/>
      <c r="W1103" s="250">
        <f t="shared" si="743"/>
        <v>0</v>
      </c>
      <c r="X1103" s="250">
        <f t="shared" si="744"/>
        <v>0</v>
      </c>
      <c r="Y1103" s="250">
        <f t="shared" si="756"/>
        <v>0</v>
      </c>
      <c r="Z1103" s="214"/>
      <c r="AA1103" s="214"/>
      <c r="AB1103" s="246"/>
      <c r="AC1103" s="246"/>
      <c r="AD1103" s="249"/>
      <c r="AE1103" s="281"/>
      <c r="AF1103" s="214"/>
      <c r="AG1103" s="214"/>
      <c r="AH1103" s="246"/>
      <c r="AI1103" s="246"/>
      <c r="AJ1103" s="250"/>
      <c r="AK1103" s="214"/>
    </row>
    <row r="1104" ht="15.0" customHeight="1">
      <c r="A1104" s="214"/>
      <c r="B1104" s="246" t="s">
        <v>914</v>
      </c>
      <c r="C1104" s="246" t="s">
        <v>6865</v>
      </c>
      <c r="D1104" s="246" t="s">
        <v>80</v>
      </c>
      <c r="E1104" s="249">
        <v>0.0</v>
      </c>
      <c r="F1104" s="262"/>
      <c r="G1104" s="262"/>
      <c r="H1104" s="262"/>
      <c r="I1104" s="262"/>
      <c r="J1104" s="251">
        <f t="shared" si="741"/>
        <v>0</v>
      </c>
      <c r="K1104" s="252">
        <f t="shared" si="755"/>
        <v>0</v>
      </c>
      <c r="L1104" s="214"/>
      <c r="M1104" s="253"/>
      <c r="N1104" s="254"/>
      <c r="O1104" s="214"/>
      <c r="P1104" s="227"/>
      <c r="Q1104" s="214"/>
      <c r="R1104" s="250">
        <v>0.0</v>
      </c>
      <c r="S1104" s="262"/>
      <c r="T1104" s="262"/>
      <c r="U1104" s="262"/>
      <c r="V1104" s="262"/>
      <c r="W1104" s="250">
        <f t="shared" si="743"/>
        <v>0</v>
      </c>
      <c r="X1104" s="250">
        <f t="shared" si="744"/>
        <v>0</v>
      </c>
      <c r="Y1104" s="250">
        <f t="shared" si="756"/>
        <v>0</v>
      </c>
      <c r="Z1104" s="214"/>
      <c r="AA1104" s="214"/>
      <c r="AB1104" s="246"/>
      <c r="AC1104" s="246"/>
      <c r="AD1104" s="249"/>
      <c r="AE1104" s="281"/>
      <c r="AF1104" s="214"/>
      <c r="AG1104" s="214"/>
      <c r="AH1104" s="246"/>
      <c r="AI1104" s="246"/>
      <c r="AJ1104" s="250"/>
      <c r="AK1104" s="214" t="str">
        <f>IF(Y1104&lt;0,"tidak normal","normal")</f>
        <v>normal</v>
      </c>
    </row>
    <row r="1105" ht="15.0" customHeight="1">
      <c r="A1105" s="214"/>
      <c r="B1105" s="246" t="s">
        <v>914</v>
      </c>
      <c r="C1105" s="246" t="s">
        <v>915</v>
      </c>
      <c r="D1105" s="246" t="s">
        <v>80</v>
      </c>
      <c r="E1105" s="249">
        <v>0.0</v>
      </c>
      <c r="F1105" s="262"/>
      <c r="G1105" s="262"/>
      <c r="H1105" s="262"/>
      <c r="I1105" s="262"/>
      <c r="J1105" s="251">
        <v>0.0</v>
      </c>
      <c r="K1105" s="252">
        <f t="shared" si="755"/>
        <v>0</v>
      </c>
      <c r="L1105" s="214"/>
      <c r="M1105" s="253"/>
      <c r="N1105" s="254"/>
      <c r="O1105" s="214"/>
      <c r="P1105" s="227"/>
      <c r="Q1105" s="214"/>
      <c r="R1105" s="250">
        <v>0.0</v>
      </c>
      <c r="S1105" s="262"/>
      <c r="T1105" s="262"/>
      <c r="U1105" s="262"/>
      <c r="V1105" s="262"/>
      <c r="W1105" s="250">
        <f t="shared" si="743"/>
        <v>0</v>
      </c>
      <c r="X1105" s="250">
        <f t="shared" si="744"/>
        <v>0</v>
      </c>
      <c r="Y1105" s="250">
        <f t="shared" si="756"/>
        <v>0</v>
      </c>
      <c r="Z1105" s="214"/>
      <c r="AA1105" s="214"/>
      <c r="AB1105" s="246"/>
      <c r="AC1105" s="246"/>
      <c r="AD1105" s="249"/>
      <c r="AE1105" s="281"/>
      <c r="AF1105" s="214"/>
      <c r="AG1105" s="214"/>
      <c r="AH1105" s="246"/>
      <c r="AI1105" s="246"/>
      <c r="AJ1105" s="250"/>
      <c r="AK1105" s="214"/>
    </row>
    <row r="1106" ht="15.0" customHeight="1">
      <c r="A1106" s="214"/>
      <c r="B1106" s="246" t="s">
        <v>914</v>
      </c>
      <c r="C1106" s="246" t="s">
        <v>918</v>
      </c>
      <c r="D1106" s="246" t="s">
        <v>80</v>
      </c>
      <c r="E1106" s="249">
        <v>0.0</v>
      </c>
      <c r="F1106" s="262"/>
      <c r="G1106" s="262"/>
      <c r="H1106" s="262"/>
      <c r="I1106" s="262"/>
      <c r="J1106" s="251">
        <v>0.0</v>
      </c>
      <c r="K1106" s="252">
        <f t="shared" si="755"/>
        <v>0</v>
      </c>
      <c r="L1106" s="214"/>
      <c r="M1106" s="253"/>
      <c r="N1106" s="254"/>
      <c r="O1106" s="214"/>
      <c r="P1106" s="227"/>
      <c r="Q1106" s="214"/>
      <c r="R1106" s="250">
        <v>0.0</v>
      </c>
      <c r="S1106" s="262"/>
      <c r="T1106" s="262"/>
      <c r="U1106" s="262"/>
      <c r="V1106" s="262"/>
      <c r="W1106" s="250">
        <f t="shared" si="743"/>
        <v>0</v>
      </c>
      <c r="X1106" s="250">
        <f t="shared" si="744"/>
        <v>0</v>
      </c>
      <c r="Y1106" s="250">
        <f t="shared" si="756"/>
        <v>0</v>
      </c>
      <c r="Z1106" s="214"/>
      <c r="AA1106" s="214"/>
      <c r="AB1106" s="246"/>
      <c r="AC1106" s="246"/>
      <c r="AD1106" s="249"/>
      <c r="AE1106" s="281"/>
      <c r="AF1106" s="214"/>
      <c r="AG1106" s="214"/>
      <c r="AH1106" s="246"/>
      <c r="AI1106" s="246"/>
      <c r="AJ1106" s="250"/>
      <c r="AK1106" s="214"/>
    </row>
    <row r="1107" ht="15.0" customHeight="1">
      <c r="A1107" s="214"/>
      <c r="B1107" s="246" t="s">
        <v>914</v>
      </c>
      <c r="C1107" s="246" t="s">
        <v>922</v>
      </c>
      <c r="D1107" s="246" t="s">
        <v>80</v>
      </c>
      <c r="E1107" s="249">
        <v>0.0</v>
      </c>
      <c r="F1107" s="262"/>
      <c r="G1107" s="262"/>
      <c r="H1107" s="262"/>
      <c r="I1107" s="262"/>
      <c r="J1107" s="251">
        <v>0.0</v>
      </c>
      <c r="K1107" s="252">
        <f t="shared" si="755"/>
        <v>0</v>
      </c>
      <c r="L1107" s="214"/>
      <c r="M1107" s="253"/>
      <c r="N1107" s="254"/>
      <c r="O1107" s="214"/>
      <c r="P1107" s="227"/>
      <c r="Q1107" s="214"/>
      <c r="R1107" s="250">
        <v>0.0</v>
      </c>
      <c r="S1107" s="262"/>
      <c r="T1107" s="262"/>
      <c r="U1107" s="262"/>
      <c r="V1107" s="262"/>
      <c r="W1107" s="250">
        <f t="shared" si="743"/>
        <v>0</v>
      </c>
      <c r="X1107" s="250">
        <f t="shared" si="744"/>
        <v>0</v>
      </c>
      <c r="Y1107" s="250">
        <f t="shared" si="756"/>
        <v>0</v>
      </c>
      <c r="Z1107" s="214"/>
      <c r="AA1107" s="214"/>
      <c r="AB1107" s="246"/>
      <c r="AC1107" s="246"/>
      <c r="AD1107" s="249"/>
      <c r="AE1107" s="281"/>
      <c r="AF1107" s="214"/>
      <c r="AG1107" s="214"/>
      <c r="AH1107" s="246"/>
      <c r="AI1107" s="246"/>
      <c r="AJ1107" s="250"/>
      <c r="AK1107" s="214"/>
    </row>
    <row r="1108" ht="15.0" customHeight="1">
      <c r="A1108" s="214"/>
      <c r="B1108" s="246" t="s">
        <v>914</v>
      </c>
      <c r="C1108" s="246" t="s">
        <v>926</v>
      </c>
      <c r="D1108" s="246" t="s">
        <v>80</v>
      </c>
      <c r="E1108" s="249">
        <v>0.0</v>
      </c>
      <c r="F1108" s="262"/>
      <c r="G1108" s="262"/>
      <c r="H1108" s="262"/>
      <c r="I1108" s="262"/>
      <c r="J1108" s="251">
        <f t="shared" ref="J1108:J1138" si="757">I1108+H1108+G1108+F1108</f>
        <v>0</v>
      </c>
      <c r="K1108" s="252">
        <f t="shared" si="755"/>
        <v>0</v>
      </c>
      <c r="L1108" s="214"/>
      <c r="M1108" s="253"/>
      <c r="N1108" s="254"/>
      <c r="O1108" s="214"/>
      <c r="P1108" s="227"/>
      <c r="Q1108" s="214"/>
      <c r="R1108" s="250">
        <v>0.0</v>
      </c>
      <c r="S1108" s="262"/>
      <c r="T1108" s="262"/>
      <c r="U1108" s="262"/>
      <c r="V1108" s="262"/>
      <c r="W1108" s="250">
        <f t="shared" si="743"/>
        <v>0</v>
      </c>
      <c r="X1108" s="250">
        <f t="shared" si="744"/>
        <v>0</v>
      </c>
      <c r="Y1108" s="250">
        <f t="shared" si="756"/>
        <v>0</v>
      </c>
      <c r="Z1108" s="214"/>
      <c r="AA1108" s="214"/>
      <c r="AB1108" s="246"/>
      <c r="AC1108" s="246"/>
      <c r="AD1108" s="249"/>
      <c r="AE1108" s="281"/>
      <c r="AF1108" s="214"/>
      <c r="AG1108" s="214"/>
      <c r="AH1108" s="246"/>
      <c r="AI1108" s="246"/>
      <c r="AJ1108" s="250"/>
      <c r="AK1108" s="214"/>
    </row>
    <row r="1109" ht="15.0" customHeight="1">
      <c r="A1109" s="214"/>
      <c r="B1109" s="246" t="s">
        <v>914</v>
      </c>
      <c r="C1109" s="246" t="s">
        <v>937</v>
      </c>
      <c r="D1109" s="246" t="s">
        <v>80</v>
      </c>
      <c r="E1109" s="249">
        <v>0.0</v>
      </c>
      <c r="F1109" s="262"/>
      <c r="G1109" s="262"/>
      <c r="H1109" s="262"/>
      <c r="I1109" s="262"/>
      <c r="J1109" s="251">
        <f t="shared" si="757"/>
        <v>0</v>
      </c>
      <c r="K1109" s="252">
        <f t="shared" si="755"/>
        <v>0</v>
      </c>
      <c r="L1109" s="214"/>
      <c r="M1109" s="253"/>
      <c r="N1109" s="254"/>
      <c r="O1109" s="214"/>
      <c r="P1109" s="227"/>
      <c r="Q1109" s="214"/>
      <c r="R1109" s="250">
        <v>0.0</v>
      </c>
      <c r="S1109" s="262"/>
      <c r="T1109" s="262"/>
      <c r="U1109" s="262"/>
      <c r="V1109" s="262"/>
      <c r="W1109" s="250">
        <f t="shared" si="743"/>
        <v>0</v>
      </c>
      <c r="X1109" s="250">
        <f t="shared" si="744"/>
        <v>0</v>
      </c>
      <c r="Y1109" s="250">
        <f t="shared" si="756"/>
        <v>0</v>
      </c>
      <c r="Z1109" s="214"/>
      <c r="AA1109" s="214"/>
      <c r="AB1109" s="246"/>
      <c r="AC1109" s="246"/>
      <c r="AD1109" s="249"/>
      <c r="AE1109" s="281"/>
      <c r="AF1109" s="214"/>
      <c r="AG1109" s="214"/>
      <c r="AH1109" s="246"/>
      <c r="AI1109" s="246"/>
      <c r="AJ1109" s="250"/>
      <c r="AK1109" s="214"/>
    </row>
    <row r="1110" ht="15.0" customHeight="1">
      <c r="A1110" s="214"/>
      <c r="B1110" s="246" t="s">
        <v>914</v>
      </c>
      <c r="C1110" s="246" t="s">
        <v>940</v>
      </c>
      <c r="D1110" s="246" t="s">
        <v>80</v>
      </c>
      <c r="E1110" s="249">
        <v>0.0</v>
      </c>
      <c r="F1110" s="262"/>
      <c r="G1110" s="262"/>
      <c r="H1110" s="262"/>
      <c r="I1110" s="262"/>
      <c r="J1110" s="251">
        <f t="shared" si="757"/>
        <v>0</v>
      </c>
      <c r="K1110" s="252">
        <f t="shared" si="755"/>
        <v>0</v>
      </c>
      <c r="L1110" s="214"/>
      <c r="M1110" s="253"/>
      <c r="N1110" s="254"/>
      <c r="O1110" s="214"/>
      <c r="P1110" s="227"/>
      <c r="Q1110" s="214"/>
      <c r="R1110" s="250">
        <v>0.0</v>
      </c>
      <c r="S1110" s="262"/>
      <c r="T1110" s="262"/>
      <c r="U1110" s="262"/>
      <c r="V1110" s="262"/>
      <c r="W1110" s="250">
        <f t="shared" si="743"/>
        <v>0</v>
      </c>
      <c r="X1110" s="250">
        <f t="shared" si="744"/>
        <v>0</v>
      </c>
      <c r="Y1110" s="250">
        <f t="shared" si="756"/>
        <v>0</v>
      </c>
      <c r="Z1110" s="214"/>
      <c r="AA1110" s="214"/>
      <c r="AB1110" s="246"/>
      <c r="AC1110" s="246"/>
      <c r="AD1110" s="249"/>
      <c r="AE1110" s="281"/>
      <c r="AF1110" s="214"/>
      <c r="AG1110" s="214"/>
      <c r="AH1110" s="246"/>
      <c r="AI1110" s="246"/>
      <c r="AJ1110" s="250"/>
      <c r="AK1110" s="214"/>
    </row>
    <row r="1111" ht="15.0" customHeight="1">
      <c r="A1111" s="214"/>
      <c r="B1111" s="246" t="s">
        <v>914</v>
      </c>
      <c r="C1111" s="246" t="s">
        <v>963</v>
      </c>
      <c r="D1111" s="246" t="s">
        <v>80</v>
      </c>
      <c r="E1111" s="249">
        <v>0.0</v>
      </c>
      <c r="F1111" s="262"/>
      <c r="G1111" s="262"/>
      <c r="H1111" s="262"/>
      <c r="I1111" s="262"/>
      <c r="J1111" s="251">
        <f t="shared" si="757"/>
        <v>0</v>
      </c>
      <c r="K1111" s="252">
        <f t="shared" si="755"/>
        <v>0</v>
      </c>
      <c r="L1111" s="214"/>
      <c r="M1111" s="253"/>
      <c r="N1111" s="254"/>
      <c r="O1111" s="214"/>
      <c r="P1111" s="227"/>
      <c r="Q1111" s="214"/>
      <c r="R1111" s="250">
        <v>0.0</v>
      </c>
      <c r="S1111" s="262"/>
      <c r="T1111" s="262"/>
      <c r="U1111" s="262"/>
      <c r="V1111" s="262"/>
      <c r="W1111" s="250">
        <f t="shared" si="743"/>
        <v>0</v>
      </c>
      <c r="X1111" s="250">
        <f t="shared" si="744"/>
        <v>0</v>
      </c>
      <c r="Y1111" s="250">
        <f t="shared" si="756"/>
        <v>0</v>
      </c>
      <c r="Z1111" s="214"/>
      <c r="AA1111" s="214"/>
      <c r="AB1111" s="246"/>
      <c r="AC1111" s="246"/>
      <c r="AD1111" s="249"/>
      <c r="AE1111" s="281"/>
      <c r="AF1111" s="214"/>
      <c r="AG1111" s="214"/>
      <c r="AH1111" s="246"/>
      <c r="AI1111" s="246"/>
      <c r="AJ1111" s="250"/>
      <c r="AK1111" s="214"/>
    </row>
    <row r="1112" ht="15.0" customHeight="1">
      <c r="A1112" s="214"/>
      <c r="B1112" s="246" t="s">
        <v>914</v>
      </c>
      <c r="C1112" s="246" t="s">
        <v>966</v>
      </c>
      <c r="D1112" s="246" t="s">
        <v>80</v>
      </c>
      <c r="E1112" s="249">
        <v>0.0</v>
      </c>
      <c r="F1112" s="262"/>
      <c r="G1112" s="262"/>
      <c r="H1112" s="262"/>
      <c r="I1112" s="262"/>
      <c r="J1112" s="251">
        <f t="shared" si="757"/>
        <v>0</v>
      </c>
      <c r="K1112" s="252">
        <f t="shared" si="755"/>
        <v>0</v>
      </c>
      <c r="L1112" s="214"/>
      <c r="M1112" s="253"/>
      <c r="N1112" s="254"/>
      <c r="O1112" s="214"/>
      <c r="P1112" s="227"/>
      <c r="Q1112" s="214"/>
      <c r="R1112" s="250">
        <v>0.0</v>
      </c>
      <c r="S1112" s="262"/>
      <c r="T1112" s="262"/>
      <c r="U1112" s="262"/>
      <c r="V1112" s="262"/>
      <c r="W1112" s="250">
        <f t="shared" si="743"/>
        <v>0</v>
      </c>
      <c r="X1112" s="250">
        <f t="shared" si="744"/>
        <v>0</v>
      </c>
      <c r="Y1112" s="250">
        <f t="shared" si="756"/>
        <v>0</v>
      </c>
      <c r="Z1112" s="214"/>
      <c r="AA1112" s="214"/>
      <c r="AB1112" s="246"/>
      <c r="AC1112" s="246"/>
      <c r="AD1112" s="249"/>
      <c r="AE1112" s="281"/>
      <c r="AF1112" s="214"/>
      <c r="AG1112" s="214"/>
      <c r="AH1112" s="246"/>
      <c r="AI1112" s="246"/>
      <c r="AJ1112" s="250"/>
      <c r="AK1112" s="214"/>
    </row>
    <row r="1113" ht="15.0" customHeight="1">
      <c r="A1113" s="214"/>
      <c r="B1113" s="247" t="s">
        <v>483</v>
      </c>
      <c r="C1113" s="246" t="s">
        <v>569</v>
      </c>
      <c r="D1113" s="246" t="s">
        <v>80</v>
      </c>
      <c r="E1113" s="249">
        <v>0.0</v>
      </c>
      <c r="F1113" s="249"/>
      <c r="G1113" s="249"/>
      <c r="H1113" s="249"/>
      <c r="I1113" s="249"/>
      <c r="J1113" s="251">
        <f t="shared" si="757"/>
        <v>0</v>
      </c>
      <c r="K1113" s="252">
        <f t="shared" si="755"/>
        <v>0</v>
      </c>
      <c r="L1113" s="214"/>
      <c r="M1113" s="253"/>
      <c r="N1113" s="254"/>
      <c r="O1113" s="214"/>
      <c r="P1113" s="227"/>
      <c r="Q1113" s="214"/>
      <c r="R1113" s="250">
        <v>0.0</v>
      </c>
      <c r="S1113" s="249"/>
      <c r="T1113" s="249"/>
      <c r="U1113" s="249"/>
      <c r="V1113" s="249"/>
      <c r="W1113" s="250">
        <f t="shared" si="743"/>
        <v>0</v>
      </c>
      <c r="X1113" s="250">
        <f t="shared" si="744"/>
        <v>0</v>
      </c>
      <c r="Y1113" s="250">
        <f t="shared" si="756"/>
        <v>0</v>
      </c>
      <c r="Z1113" s="214" t="str">
        <f>IF(AB1113=B1113,"SAMA","TIDAK SAMA")</f>
        <v>TIDAK SAMA</v>
      </c>
      <c r="AA1113" s="214" t="str">
        <f>IF(C1113=AC1113,"SAMA","TIDAK SAMA")</f>
        <v>TIDAK SAMA</v>
      </c>
      <c r="AB1113" s="246" t="s">
        <v>6866</v>
      </c>
      <c r="AC1113" s="246"/>
      <c r="AD1113" s="249">
        <v>1.0</v>
      </c>
      <c r="AE1113" s="281"/>
      <c r="AF1113" s="214" t="str">
        <f>IF(B1113=AH1113,"SAMA","TIDAK SAMA")</f>
        <v>TIDAK SAMA</v>
      </c>
      <c r="AG1113" s="214" t="str">
        <f>IF(AC1113=AI1113,"SAMA","TIDAK")</f>
        <v>SAMA</v>
      </c>
      <c r="AH1113" s="246" t="s">
        <v>6867</v>
      </c>
      <c r="AI1113" s="246"/>
      <c r="AJ1113" s="250">
        <v>1.0</v>
      </c>
      <c r="AK1113" s="214" t="str">
        <f t="shared" ref="AK1113:AK1115" si="758">IF(Y1113&lt;0,"tidak normal","normal")</f>
        <v>normal</v>
      </c>
    </row>
    <row r="1114" ht="15.0" customHeight="1">
      <c r="A1114" s="214"/>
      <c r="B1114" s="246" t="s">
        <v>483</v>
      </c>
      <c r="C1114" s="246" t="s">
        <v>484</v>
      </c>
      <c r="D1114" s="246" t="s">
        <v>80</v>
      </c>
      <c r="E1114" s="249">
        <v>0.0</v>
      </c>
      <c r="F1114" s="262"/>
      <c r="G1114" s="262"/>
      <c r="H1114" s="262"/>
      <c r="I1114" s="262"/>
      <c r="J1114" s="251">
        <f t="shared" si="757"/>
        <v>0</v>
      </c>
      <c r="K1114" s="252">
        <f t="shared" si="755"/>
        <v>0</v>
      </c>
      <c r="L1114" s="214"/>
      <c r="M1114" s="253"/>
      <c r="N1114" s="254"/>
      <c r="O1114" s="214"/>
      <c r="P1114" s="227"/>
      <c r="Q1114" s="214"/>
      <c r="R1114" s="250">
        <v>0.0</v>
      </c>
      <c r="S1114" s="262"/>
      <c r="T1114" s="262"/>
      <c r="U1114" s="262"/>
      <c r="V1114" s="262"/>
      <c r="W1114" s="250">
        <f t="shared" si="743"/>
        <v>0</v>
      </c>
      <c r="X1114" s="250">
        <f t="shared" si="744"/>
        <v>0</v>
      </c>
      <c r="Y1114" s="250">
        <f t="shared" si="756"/>
        <v>0</v>
      </c>
      <c r="Z1114" s="214"/>
      <c r="AA1114" s="214"/>
      <c r="AB1114" s="246"/>
      <c r="AC1114" s="246"/>
      <c r="AD1114" s="249"/>
      <c r="AE1114" s="281"/>
      <c r="AF1114" s="214"/>
      <c r="AG1114" s="214"/>
      <c r="AH1114" s="246"/>
      <c r="AI1114" s="246"/>
      <c r="AJ1114" s="250"/>
      <c r="AK1114" s="214" t="str">
        <f t="shared" si="758"/>
        <v>normal</v>
      </c>
    </row>
    <row r="1115" ht="15.0" customHeight="1">
      <c r="A1115" s="214"/>
      <c r="B1115" s="246" t="s">
        <v>483</v>
      </c>
      <c r="C1115" s="246" t="s">
        <v>548</v>
      </c>
      <c r="D1115" s="246" t="s">
        <v>80</v>
      </c>
      <c r="E1115" s="249">
        <v>0.0</v>
      </c>
      <c r="F1115" s="262"/>
      <c r="G1115" s="262"/>
      <c r="H1115" s="262"/>
      <c r="I1115" s="262"/>
      <c r="J1115" s="251">
        <f t="shared" si="757"/>
        <v>0</v>
      </c>
      <c r="K1115" s="252">
        <f t="shared" si="755"/>
        <v>0</v>
      </c>
      <c r="L1115" s="214"/>
      <c r="M1115" s="253"/>
      <c r="N1115" s="254"/>
      <c r="O1115" s="214"/>
      <c r="P1115" s="227"/>
      <c r="Q1115" s="214"/>
      <c r="R1115" s="250">
        <v>0.0</v>
      </c>
      <c r="S1115" s="262"/>
      <c r="T1115" s="262"/>
      <c r="U1115" s="262"/>
      <c r="V1115" s="262"/>
      <c r="W1115" s="250">
        <f t="shared" si="743"/>
        <v>0</v>
      </c>
      <c r="X1115" s="250">
        <f t="shared" si="744"/>
        <v>0</v>
      </c>
      <c r="Y1115" s="250">
        <f t="shared" si="756"/>
        <v>0</v>
      </c>
      <c r="Z1115" s="214"/>
      <c r="AA1115" s="214"/>
      <c r="AB1115" s="246"/>
      <c r="AC1115" s="246"/>
      <c r="AD1115" s="249"/>
      <c r="AE1115" s="281"/>
      <c r="AF1115" s="214"/>
      <c r="AG1115" s="214"/>
      <c r="AH1115" s="246"/>
      <c r="AI1115" s="246"/>
      <c r="AJ1115" s="250"/>
      <c r="AK1115" s="214" t="str">
        <f t="shared" si="758"/>
        <v>normal</v>
      </c>
    </row>
    <row r="1116" ht="15.0" customHeight="1">
      <c r="A1116" s="214"/>
      <c r="B1116" s="246" t="s">
        <v>6866</v>
      </c>
      <c r="C1116" s="246"/>
      <c r="D1116" s="246" t="s">
        <v>80</v>
      </c>
      <c r="E1116" s="249">
        <v>0.0</v>
      </c>
      <c r="F1116" s="262"/>
      <c r="G1116" s="262"/>
      <c r="H1116" s="262"/>
      <c r="I1116" s="262"/>
      <c r="J1116" s="251">
        <f t="shared" si="757"/>
        <v>0</v>
      </c>
      <c r="K1116" s="252">
        <f t="shared" si="755"/>
        <v>0</v>
      </c>
      <c r="L1116" s="214"/>
      <c r="M1116" s="253" t="s">
        <v>6867</v>
      </c>
      <c r="N1116" s="254">
        <v>1.0</v>
      </c>
      <c r="O1116" s="214" t="str">
        <f t="shared" ref="O1116:O1117" si="759">IF(E1116=N1116,"Sama","Tidak Sama")</f>
        <v>Tidak Sama</v>
      </c>
      <c r="P1116" s="227"/>
      <c r="Q1116" s="214"/>
      <c r="R1116" s="250">
        <v>0.0</v>
      </c>
      <c r="S1116" s="262"/>
      <c r="T1116" s="262"/>
      <c r="U1116" s="262"/>
      <c r="V1116" s="262"/>
      <c r="W1116" s="250">
        <f t="shared" si="743"/>
        <v>0</v>
      </c>
      <c r="X1116" s="250">
        <f t="shared" si="744"/>
        <v>0</v>
      </c>
      <c r="Y1116" s="250">
        <f t="shared" si="756"/>
        <v>0</v>
      </c>
      <c r="Z1116" s="214"/>
      <c r="AA1116" s="214"/>
      <c r="AB1116" s="246"/>
      <c r="AC1116" s="246"/>
      <c r="AD1116" s="249"/>
      <c r="AE1116" s="281"/>
      <c r="AF1116" s="214"/>
      <c r="AG1116" s="214"/>
      <c r="AH1116" s="246"/>
      <c r="AI1116" s="246"/>
      <c r="AJ1116" s="250"/>
      <c r="AK1116" s="214"/>
    </row>
    <row r="1117" ht="15.0" customHeight="1">
      <c r="A1117" s="214"/>
      <c r="B1117" s="246" t="s">
        <v>6858</v>
      </c>
      <c r="C1117" s="246"/>
      <c r="D1117" s="246" t="s">
        <v>80</v>
      </c>
      <c r="E1117" s="249">
        <v>0.0</v>
      </c>
      <c r="F1117" s="262"/>
      <c r="G1117" s="262"/>
      <c r="H1117" s="262"/>
      <c r="I1117" s="262"/>
      <c r="J1117" s="251">
        <f t="shared" si="757"/>
        <v>0</v>
      </c>
      <c r="K1117" s="252">
        <f t="shared" si="755"/>
        <v>0</v>
      </c>
      <c r="L1117" s="214"/>
      <c r="M1117" s="253" t="s">
        <v>6858</v>
      </c>
      <c r="N1117" s="254">
        <v>3.0</v>
      </c>
      <c r="O1117" s="214" t="str">
        <f t="shared" si="759"/>
        <v>Tidak Sama</v>
      </c>
      <c r="P1117" s="227"/>
      <c r="Q1117" s="214"/>
      <c r="R1117" s="250">
        <v>0.0</v>
      </c>
      <c r="S1117" s="262"/>
      <c r="T1117" s="262"/>
      <c r="U1117" s="262"/>
      <c r="V1117" s="262"/>
      <c r="W1117" s="250">
        <f t="shared" si="743"/>
        <v>0</v>
      </c>
      <c r="X1117" s="250">
        <f t="shared" si="744"/>
        <v>0</v>
      </c>
      <c r="Y1117" s="250">
        <f t="shared" si="756"/>
        <v>0</v>
      </c>
      <c r="Z1117" s="214"/>
      <c r="AA1117" s="214"/>
      <c r="AB1117" s="246"/>
      <c r="AC1117" s="246"/>
      <c r="AD1117" s="249"/>
      <c r="AE1117" s="281"/>
      <c r="AF1117" s="214"/>
      <c r="AG1117" s="214"/>
      <c r="AH1117" s="246"/>
      <c r="AI1117" s="246"/>
      <c r="AJ1117" s="250"/>
      <c r="AK1117" s="214" t="str">
        <f t="shared" ref="AK1117:AK1120" si="760">IF(Y1117&lt;0,"tidak normal","normal")</f>
        <v>normal</v>
      </c>
    </row>
    <row r="1118" ht="15.0" customHeight="1">
      <c r="A1118" s="214"/>
      <c r="B1118" s="246" t="s">
        <v>6868</v>
      </c>
      <c r="C1118" s="246" t="s">
        <v>6869</v>
      </c>
      <c r="D1118" s="246" t="s">
        <v>80</v>
      </c>
      <c r="E1118" s="249">
        <v>0.0</v>
      </c>
      <c r="F1118" s="262"/>
      <c r="G1118" s="262"/>
      <c r="H1118" s="262"/>
      <c r="I1118" s="262"/>
      <c r="J1118" s="251">
        <f t="shared" si="757"/>
        <v>0</v>
      </c>
      <c r="K1118" s="252">
        <f t="shared" si="755"/>
        <v>0</v>
      </c>
      <c r="L1118" s="214"/>
      <c r="M1118" s="253"/>
      <c r="N1118" s="254"/>
      <c r="O1118" s="214"/>
      <c r="P1118" s="227"/>
      <c r="Q1118" s="214"/>
      <c r="R1118" s="250">
        <v>0.0</v>
      </c>
      <c r="S1118" s="262"/>
      <c r="T1118" s="262"/>
      <c r="U1118" s="262"/>
      <c r="V1118" s="262"/>
      <c r="W1118" s="250">
        <f t="shared" si="743"/>
        <v>0</v>
      </c>
      <c r="X1118" s="250">
        <f t="shared" si="744"/>
        <v>0</v>
      </c>
      <c r="Y1118" s="250">
        <f t="shared" si="756"/>
        <v>0</v>
      </c>
      <c r="Z1118" s="214" t="str">
        <f>IF(AB1118=B1118,"SAMA","TIDAK SAMA")</f>
        <v>TIDAK SAMA</v>
      </c>
      <c r="AA1118" s="214" t="str">
        <f>IF(C1118=AC1118,"SAMA","TIDAK SAMA")</f>
        <v>TIDAK SAMA</v>
      </c>
      <c r="AB1118" s="247" t="s">
        <v>6870</v>
      </c>
      <c r="AC1118" s="246" t="s">
        <v>6871</v>
      </c>
      <c r="AD1118" s="249">
        <v>4.0</v>
      </c>
      <c r="AE1118" s="281"/>
      <c r="AF1118" s="214" t="str">
        <f>IF(B1118=AH1118,"SAMA","TIDAK SAMA")</f>
        <v>TIDAK SAMA</v>
      </c>
      <c r="AG1118" s="214" t="str">
        <f>IF(AC1118=AI1118,"SAMA","TIDAK")</f>
        <v>SAMA</v>
      </c>
      <c r="AH1118" s="247" t="s">
        <v>6870</v>
      </c>
      <c r="AI1118" s="246" t="s">
        <v>6871</v>
      </c>
      <c r="AJ1118" s="250">
        <v>4.0</v>
      </c>
      <c r="AK1118" s="214" t="str">
        <f t="shared" si="760"/>
        <v>normal</v>
      </c>
    </row>
    <row r="1119" ht="15.0" customHeight="1">
      <c r="A1119" s="214"/>
      <c r="B1119" s="246" t="s">
        <v>6867</v>
      </c>
      <c r="C1119" s="246"/>
      <c r="D1119" s="246" t="s">
        <v>80</v>
      </c>
      <c r="E1119" s="249">
        <v>0.0</v>
      </c>
      <c r="F1119" s="262"/>
      <c r="G1119" s="262"/>
      <c r="H1119" s="262"/>
      <c r="I1119" s="262"/>
      <c r="J1119" s="251">
        <f t="shared" si="757"/>
        <v>0</v>
      </c>
      <c r="K1119" s="252">
        <f t="shared" si="755"/>
        <v>0</v>
      </c>
      <c r="L1119" s="214"/>
      <c r="M1119" s="253"/>
      <c r="N1119" s="254"/>
      <c r="O1119" s="214"/>
      <c r="P1119" s="227"/>
      <c r="Q1119" s="214"/>
      <c r="R1119" s="250">
        <v>0.0</v>
      </c>
      <c r="S1119" s="262"/>
      <c r="T1119" s="262"/>
      <c r="U1119" s="262"/>
      <c r="V1119" s="262"/>
      <c r="W1119" s="250">
        <f t="shared" si="743"/>
        <v>0</v>
      </c>
      <c r="X1119" s="250">
        <f t="shared" si="744"/>
        <v>0</v>
      </c>
      <c r="Y1119" s="250">
        <f t="shared" si="756"/>
        <v>0</v>
      </c>
      <c r="Z1119" s="214"/>
      <c r="AA1119" s="214"/>
      <c r="AB1119" s="247"/>
      <c r="AC1119" s="246"/>
      <c r="AD1119" s="249"/>
      <c r="AE1119" s="281"/>
      <c r="AF1119" s="214"/>
      <c r="AG1119" s="214"/>
      <c r="AH1119" s="247"/>
      <c r="AI1119" s="246"/>
      <c r="AJ1119" s="250"/>
      <c r="AK1119" s="214" t="str">
        <f t="shared" si="760"/>
        <v>normal</v>
      </c>
    </row>
    <row r="1120" ht="15.0" customHeight="1">
      <c r="A1120" s="214"/>
      <c r="B1120" s="246" t="s">
        <v>6872</v>
      </c>
      <c r="C1120" s="246" t="s">
        <v>6873</v>
      </c>
      <c r="D1120" s="246" t="s">
        <v>80</v>
      </c>
      <c r="E1120" s="249">
        <v>0.0</v>
      </c>
      <c r="F1120" s="262"/>
      <c r="G1120" s="262"/>
      <c r="H1120" s="262"/>
      <c r="I1120" s="262"/>
      <c r="J1120" s="251">
        <f t="shared" si="757"/>
        <v>0</v>
      </c>
      <c r="K1120" s="252">
        <f t="shared" si="755"/>
        <v>0</v>
      </c>
      <c r="L1120" s="214"/>
      <c r="M1120" s="253"/>
      <c r="N1120" s="254"/>
      <c r="O1120" s="214"/>
      <c r="P1120" s="227"/>
      <c r="Q1120" s="214"/>
      <c r="R1120" s="250">
        <v>0.0</v>
      </c>
      <c r="S1120" s="262"/>
      <c r="T1120" s="262"/>
      <c r="U1120" s="262"/>
      <c r="V1120" s="262"/>
      <c r="W1120" s="250">
        <f t="shared" si="743"/>
        <v>0</v>
      </c>
      <c r="X1120" s="250">
        <f t="shared" si="744"/>
        <v>0</v>
      </c>
      <c r="Y1120" s="250">
        <f t="shared" si="756"/>
        <v>0</v>
      </c>
      <c r="Z1120" s="214"/>
      <c r="AA1120" s="214"/>
      <c r="AB1120" s="247"/>
      <c r="AC1120" s="246"/>
      <c r="AD1120" s="249"/>
      <c r="AE1120" s="281"/>
      <c r="AF1120" s="214"/>
      <c r="AG1120" s="214"/>
      <c r="AH1120" s="247"/>
      <c r="AI1120" s="246"/>
      <c r="AJ1120" s="250"/>
      <c r="AK1120" s="214" t="str">
        <f t="shared" si="760"/>
        <v>normal</v>
      </c>
    </row>
    <row r="1121" ht="15.0" customHeight="1">
      <c r="A1121" s="214"/>
      <c r="B1121" s="246" t="s">
        <v>6874</v>
      </c>
      <c r="C1121" s="246" t="s">
        <v>6875</v>
      </c>
      <c r="D1121" s="246" t="s">
        <v>80</v>
      </c>
      <c r="E1121" s="249">
        <v>0.0</v>
      </c>
      <c r="F1121" s="262"/>
      <c r="G1121" s="262"/>
      <c r="H1121" s="262"/>
      <c r="I1121" s="262"/>
      <c r="J1121" s="251">
        <f t="shared" si="757"/>
        <v>0</v>
      </c>
      <c r="K1121" s="252">
        <f t="shared" si="755"/>
        <v>0</v>
      </c>
      <c r="L1121" s="214"/>
      <c r="M1121" s="253"/>
      <c r="N1121" s="254"/>
      <c r="O1121" s="214"/>
      <c r="P1121" s="227"/>
      <c r="Q1121" s="214"/>
      <c r="R1121" s="250">
        <v>0.0</v>
      </c>
      <c r="S1121" s="262"/>
      <c r="T1121" s="262"/>
      <c r="U1121" s="262"/>
      <c r="V1121" s="262"/>
      <c r="W1121" s="250">
        <f t="shared" si="743"/>
        <v>0</v>
      </c>
      <c r="X1121" s="250">
        <f t="shared" si="744"/>
        <v>0</v>
      </c>
      <c r="Y1121" s="250">
        <f t="shared" si="756"/>
        <v>0</v>
      </c>
      <c r="Z1121" s="214"/>
      <c r="AA1121" s="214"/>
      <c r="AB1121" s="247"/>
      <c r="AC1121" s="246"/>
      <c r="AD1121" s="249"/>
      <c r="AE1121" s="281"/>
      <c r="AF1121" s="214"/>
      <c r="AG1121" s="214"/>
      <c r="AH1121" s="247"/>
      <c r="AI1121" s="246"/>
      <c r="AJ1121" s="250"/>
      <c r="AK1121" s="214"/>
    </row>
    <row r="1122" ht="15.0" customHeight="1">
      <c r="A1122" s="214"/>
      <c r="B1122" s="246" t="s">
        <v>6876</v>
      </c>
      <c r="C1122" s="246"/>
      <c r="D1122" s="246" t="s">
        <v>80</v>
      </c>
      <c r="E1122" s="249">
        <v>0.0</v>
      </c>
      <c r="F1122" s="262"/>
      <c r="G1122" s="262"/>
      <c r="H1122" s="262"/>
      <c r="I1122" s="262"/>
      <c r="J1122" s="251">
        <f t="shared" si="757"/>
        <v>0</v>
      </c>
      <c r="K1122" s="252">
        <f t="shared" si="755"/>
        <v>0</v>
      </c>
      <c r="L1122" s="214"/>
      <c r="M1122" s="253"/>
      <c r="N1122" s="254"/>
      <c r="O1122" s="214"/>
      <c r="P1122" s="227"/>
      <c r="Q1122" s="214"/>
      <c r="R1122" s="250">
        <v>0.0</v>
      </c>
      <c r="S1122" s="262"/>
      <c r="T1122" s="262"/>
      <c r="U1122" s="262"/>
      <c r="V1122" s="262"/>
      <c r="W1122" s="250">
        <f t="shared" si="743"/>
        <v>0</v>
      </c>
      <c r="X1122" s="250">
        <f t="shared" si="744"/>
        <v>0</v>
      </c>
      <c r="Y1122" s="250">
        <f t="shared" si="756"/>
        <v>0</v>
      </c>
      <c r="Z1122" s="214" t="str">
        <f>IF(AB1122=B1122,"SAMA","TIDAK SAMA")</f>
        <v>TIDAK SAMA</v>
      </c>
      <c r="AA1122" s="214" t="str">
        <f>IF(C1122=AC1122,"SAMA","TIDAK SAMA")</f>
        <v>TIDAK SAMA</v>
      </c>
      <c r="AB1122" s="247" t="s">
        <v>6877</v>
      </c>
      <c r="AC1122" s="246" t="s">
        <v>6878</v>
      </c>
      <c r="AD1122" s="249">
        <v>6.0</v>
      </c>
      <c r="AE1122" s="281"/>
      <c r="AF1122" s="214" t="str">
        <f>IF(B1122=AH1122,"SAMA","TIDAK SAMA")</f>
        <v>TIDAK SAMA</v>
      </c>
      <c r="AG1122" s="214" t="str">
        <f>IF(AC1122=AI1122,"SAMA","TIDAK")</f>
        <v>SAMA</v>
      </c>
      <c r="AH1122" s="247" t="s">
        <v>6877</v>
      </c>
      <c r="AI1122" s="246" t="s">
        <v>6878</v>
      </c>
      <c r="AJ1122" s="250">
        <v>6.0</v>
      </c>
      <c r="AK1122" s="214" t="str">
        <f t="shared" ref="AK1122:AK1128" si="761">IF(Y1122&lt;0,"tidak normal","normal")</f>
        <v>normal</v>
      </c>
    </row>
    <row r="1123" ht="15.0" customHeight="1">
      <c r="A1123" s="214"/>
      <c r="B1123" s="246" t="s">
        <v>6879</v>
      </c>
      <c r="C1123" s="246" t="s">
        <v>6880</v>
      </c>
      <c r="D1123" s="246" t="s">
        <v>80</v>
      </c>
      <c r="E1123" s="249">
        <v>0.0</v>
      </c>
      <c r="F1123" s="262"/>
      <c r="G1123" s="262"/>
      <c r="H1123" s="262"/>
      <c r="I1123" s="262"/>
      <c r="J1123" s="251">
        <f t="shared" si="757"/>
        <v>0</v>
      </c>
      <c r="K1123" s="252">
        <f t="shared" si="755"/>
        <v>0</v>
      </c>
      <c r="L1123" s="214"/>
      <c r="M1123" s="253"/>
      <c r="N1123" s="254"/>
      <c r="O1123" s="214"/>
      <c r="P1123" s="227"/>
      <c r="Q1123" s="214"/>
      <c r="R1123" s="250">
        <v>0.0</v>
      </c>
      <c r="S1123" s="262"/>
      <c r="T1123" s="262"/>
      <c r="U1123" s="262"/>
      <c r="V1123" s="262"/>
      <c r="W1123" s="250">
        <f t="shared" si="743"/>
        <v>0</v>
      </c>
      <c r="X1123" s="250">
        <f t="shared" si="744"/>
        <v>0</v>
      </c>
      <c r="Y1123" s="250">
        <f t="shared" si="756"/>
        <v>0</v>
      </c>
      <c r="Z1123" s="214"/>
      <c r="AA1123" s="214"/>
      <c r="AB1123" s="247"/>
      <c r="AC1123" s="246"/>
      <c r="AD1123" s="249"/>
      <c r="AE1123" s="281"/>
      <c r="AF1123" s="214"/>
      <c r="AG1123" s="214"/>
      <c r="AH1123" s="247"/>
      <c r="AI1123" s="246"/>
      <c r="AJ1123" s="250"/>
      <c r="AK1123" s="214" t="str">
        <f t="shared" si="761"/>
        <v>normal</v>
      </c>
    </row>
    <row r="1124" ht="15.0" customHeight="1">
      <c r="A1124" s="214"/>
      <c r="B1124" s="247" t="s">
        <v>6881</v>
      </c>
      <c r="C1124" s="246" t="s">
        <v>6882</v>
      </c>
      <c r="D1124" s="246" t="s">
        <v>80</v>
      </c>
      <c r="E1124" s="249">
        <v>0.0</v>
      </c>
      <c r="F1124" s="249"/>
      <c r="G1124" s="249"/>
      <c r="H1124" s="249"/>
      <c r="I1124" s="249"/>
      <c r="J1124" s="251">
        <f t="shared" si="757"/>
        <v>0</v>
      </c>
      <c r="K1124" s="252">
        <f t="shared" si="755"/>
        <v>0</v>
      </c>
      <c r="L1124" s="214"/>
      <c r="M1124" s="263"/>
      <c r="N1124" s="254"/>
      <c r="O1124" s="214"/>
      <c r="P1124" s="227"/>
      <c r="Q1124" s="214"/>
      <c r="R1124" s="250">
        <v>0.0</v>
      </c>
      <c r="S1124" s="249"/>
      <c r="T1124" s="249"/>
      <c r="U1124" s="249"/>
      <c r="V1124" s="249"/>
      <c r="W1124" s="250">
        <f t="shared" si="743"/>
        <v>0</v>
      </c>
      <c r="X1124" s="250">
        <f t="shared" si="744"/>
        <v>0</v>
      </c>
      <c r="Y1124" s="250">
        <f t="shared" si="756"/>
        <v>0</v>
      </c>
      <c r="Z1124" s="214"/>
      <c r="AA1124" s="214"/>
      <c r="AB1124" s="247"/>
      <c r="AC1124" s="246"/>
      <c r="AD1124" s="249"/>
      <c r="AE1124" s="281"/>
      <c r="AF1124" s="214"/>
      <c r="AG1124" s="214"/>
      <c r="AH1124" s="247"/>
      <c r="AI1124" s="246"/>
      <c r="AJ1124" s="250"/>
      <c r="AK1124" s="214" t="str">
        <f t="shared" si="761"/>
        <v>normal</v>
      </c>
    </row>
    <row r="1125" ht="15.0" customHeight="1">
      <c r="A1125" s="214"/>
      <c r="B1125" s="247" t="s">
        <v>6870</v>
      </c>
      <c r="C1125" s="246" t="s">
        <v>6871</v>
      </c>
      <c r="D1125" s="246" t="s">
        <v>80</v>
      </c>
      <c r="E1125" s="249">
        <v>0.0</v>
      </c>
      <c r="F1125" s="249"/>
      <c r="G1125" s="249"/>
      <c r="H1125" s="249"/>
      <c r="I1125" s="249"/>
      <c r="J1125" s="251">
        <f t="shared" si="757"/>
        <v>0</v>
      </c>
      <c r="K1125" s="252">
        <f t="shared" si="755"/>
        <v>0</v>
      </c>
      <c r="L1125" s="214"/>
      <c r="M1125" s="263" t="s">
        <v>6870</v>
      </c>
      <c r="N1125" s="254">
        <v>2.0</v>
      </c>
      <c r="O1125" s="214" t="str">
        <f>IF(E1125=N1125,"Sama","Tidak Sama")</f>
        <v>Tidak Sama</v>
      </c>
      <c r="P1125" s="227"/>
      <c r="Q1125" s="255"/>
      <c r="R1125" s="250">
        <v>0.0</v>
      </c>
      <c r="S1125" s="249"/>
      <c r="T1125" s="249"/>
      <c r="U1125" s="249"/>
      <c r="V1125" s="249"/>
      <c r="W1125" s="250">
        <f t="shared" si="743"/>
        <v>0</v>
      </c>
      <c r="X1125" s="250">
        <f t="shared" si="744"/>
        <v>0</v>
      </c>
      <c r="Y1125" s="250">
        <f t="shared" si="756"/>
        <v>0</v>
      </c>
      <c r="Z1125" s="214" t="str">
        <f>IF(AB1125=B1125,"SAMA","TIDAK SAMA")</f>
        <v>TIDAK SAMA</v>
      </c>
      <c r="AA1125" s="214" t="str">
        <f>IF(C1125=AC1125,"SAMA","TIDAK SAMA")</f>
        <v>TIDAK SAMA</v>
      </c>
      <c r="AB1125" s="247" t="s">
        <v>6883</v>
      </c>
      <c r="AC1125" s="246"/>
      <c r="AD1125" s="249">
        <v>3.0</v>
      </c>
      <c r="AE1125" s="281"/>
      <c r="AF1125" s="214" t="str">
        <f>IF(B1125=AH1125,"SAMA","TIDAK SAMA")</f>
        <v>TIDAK SAMA</v>
      </c>
      <c r="AG1125" s="214" t="str">
        <f>IF(AC1125=AI1125,"SAMA","TIDAK")</f>
        <v>SAMA</v>
      </c>
      <c r="AH1125" s="247" t="s">
        <v>6883</v>
      </c>
      <c r="AI1125" s="246"/>
      <c r="AJ1125" s="250">
        <v>3.0</v>
      </c>
      <c r="AK1125" s="214" t="str">
        <f t="shared" si="761"/>
        <v>normal</v>
      </c>
    </row>
    <row r="1126" ht="15.0" customHeight="1">
      <c r="A1126" s="214"/>
      <c r="B1126" s="246" t="s">
        <v>6884</v>
      </c>
      <c r="C1126" s="246">
        <v>2457339.0</v>
      </c>
      <c r="D1126" s="246" t="s">
        <v>80</v>
      </c>
      <c r="E1126" s="249">
        <v>0.0</v>
      </c>
      <c r="F1126" s="262"/>
      <c r="G1126" s="262"/>
      <c r="H1126" s="262"/>
      <c r="I1126" s="262"/>
      <c r="J1126" s="251">
        <f t="shared" si="757"/>
        <v>0</v>
      </c>
      <c r="K1126" s="252">
        <f t="shared" si="755"/>
        <v>0</v>
      </c>
      <c r="L1126" s="214"/>
      <c r="M1126" s="253"/>
      <c r="N1126" s="254"/>
      <c r="O1126" s="214"/>
      <c r="P1126" s="227"/>
      <c r="Q1126" s="214"/>
      <c r="R1126" s="250">
        <v>0.0</v>
      </c>
      <c r="S1126" s="262"/>
      <c r="T1126" s="262"/>
      <c r="U1126" s="262"/>
      <c r="V1126" s="262"/>
      <c r="W1126" s="250">
        <f t="shared" si="743"/>
        <v>0</v>
      </c>
      <c r="X1126" s="250">
        <f t="shared" si="744"/>
        <v>0</v>
      </c>
      <c r="Y1126" s="250">
        <f t="shared" si="756"/>
        <v>0</v>
      </c>
      <c r="Z1126" s="214"/>
      <c r="AA1126" s="214"/>
      <c r="AB1126" s="247"/>
      <c r="AC1126" s="246"/>
      <c r="AD1126" s="249"/>
      <c r="AE1126" s="281"/>
      <c r="AF1126" s="214"/>
      <c r="AG1126" s="214"/>
      <c r="AH1126" s="247"/>
      <c r="AI1126" s="246"/>
      <c r="AJ1126" s="250"/>
      <c r="AK1126" s="214" t="str">
        <f t="shared" si="761"/>
        <v>normal</v>
      </c>
    </row>
    <row r="1127" ht="15.0" customHeight="1">
      <c r="A1127" s="214"/>
      <c r="B1127" s="246" t="s">
        <v>1229</v>
      </c>
      <c r="C1127" s="246" t="s">
        <v>6885</v>
      </c>
      <c r="D1127" s="246" t="s">
        <v>80</v>
      </c>
      <c r="E1127" s="249">
        <v>0.0</v>
      </c>
      <c r="F1127" s="262"/>
      <c r="G1127" s="262"/>
      <c r="H1127" s="262"/>
      <c r="I1127" s="262"/>
      <c r="J1127" s="251">
        <f t="shared" si="757"/>
        <v>0</v>
      </c>
      <c r="K1127" s="252">
        <f t="shared" si="755"/>
        <v>0</v>
      </c>
      <c r="L1127" s="214"/>
      <c r="M1127" s="253"/>
      <c r="N1127" s="254"/>
      <c r="O1127" s="214"/>
      <c r="P1127" s="227"/>
      <c r="Q1127" s="214"/>
      <c r="R1127" s="250">
        <v>0.0</v>
      </c>
      <c r="S1127" s="262"/>
      <c r="T1127" s="262"/>
      <c r="U1127" s="262"/>
      <c r="V1127" s="262"/>
      <c r="W1127" s="250">
        <f t="shared" si="743"/>
        <v>0</v>
      </c>
      <c r="X1127" s="250">
        <f t="shared" si="744"/>
        <v>0</v>
      </c>
      <c r="Y1127" s="250">
        <f t="shared" si="756"/>
        <v>0</v>
      </c>
      <c r="Z1127" s="214" t="str">
        <f>IF(AB1127=B1127,"SAMA","TIDAK SAMA")</f>
        <v>TIDAK SAMA</v>
      </c>
      <c r="AA1127" s="214" t="str">
        <f>IF(C1127=AC1127,"SAMA","TIDAK SAMA")</f>
        <v>TIDAK SAMA</v>
      </c>
      <c r="AB1127" s="246" t="s">
        <v>6886</v>
      </c>
      <c r="AC1127" s="246"/>
      <c r="AD1127" s="249">
        <v>2.0</v>
      </c>
      <c r="AE1127" s="281"/>
      <c r="AF1127" s="214" t="str">
        <f>IF(B1127=AH1127,"SAMA","TIDAK SAMA")</f>
        <v>TIDAK SAMA</v>
      </c>
      <c r="AG1127" s="214" t="str">
        <f>IF(AC1127=AI1127,"SAMA","TIDAK")</f>
        <v>SAMA</v>
      </c>
      <c r="AH1127" s="246" t="s">
        <v>6886</v>
      </c>
      <c r="AI1127" s="246"/>
      <c r="AJ1127" s="250">
        <v>2.0</v>
      </c>
      <c r="AK1127" s="214" t="str">
        <f t="shared" si="761"/>
        <v>normal</v>
      </c>
    </row>
    <row r="1128" ht="15.0" customHeight="1">
      <c r="A1128" s="214"/>
      <c r="B1128" s="246" t="s">
        <v>6887</v>
      </c>
      <c r="C1128" s="246"/>
      <c r="D1128" s="246" t="s">
        <v>80</v>
      </c>
      <c r="E1128" s="249">
        <v>0.0</v>
      </c>
      <c r="F1128" s="262"/>
      <c r="G1128" s="262"/>
      <c r="H1128" s="262"/>
      <c r="I1128" s="262"/>
      <c r="J1128" s="251">
        <f t="shared" si="757"/>
        <v>0</v>
      </c>
      <c r="K1128" s="252">
        <f t="shared" si="755"/>
        <v>0</v>
      </c>
      <c r="L1128" s="214"/>
      <c r="M1128" s="253"/>
      <c r="N1128" s="254"/>
      <c r="O1128" s="214"/>
      <c r="P1128" s="227"/>
      <c r="Q1128" s="214"/>
      <c r="R1128" s="250">
        <v>0.0</v>
      </c>
      <c r="S1128" s="262"/>
      <c r="T1128" s="262"/>
      <c r="U1128" s="262"/>
      <c r="V1128" s="262"/>
      <c r="W1128" s="250">
        <f t="shared" si="743"/>
        <v>0</v>
      </c>
      <c r="X1128" s="250">
        <f t="shared" si="744"/>
        <v>0</v>
      </c>
      <c r="Y1128" s="250">
        <f t="shared" si="756"/>
        <v>0</v>
      </c>
      <c r="Z1128" s="214"/>
      <c r="AA1128" s="214"/>
      <c r="AB1128" s="246"/>
      <c r="AC1128" s="246"/>
      <c r="AD1128" s="249"/>
      <c r="AE1128" s="281"/>
      <c r="AF1128" s="214"/>
      <c r="AG1128" s="214"/>
      <c r="AH1128" s="246"/>
      <c r="AI1128" s="246"/>
      <c r="AJ1128" s="250"/>
      <c r="AK1128" s="214" t="str">
        <f t="shared" si="761"/>
        <v>normal</v>
      </c>
    </row>
    <row r="1129" ht="15.0" customHeight="1">
      <c r="A1129" s="214"/>
      <c r="B1129" s="246" t="s">
        <v>6888</v>
      </c>
      <c r="C1129" s="246" t="s">
        <v>6889</v>
      </c>
      <c r="D1129" s="246" t="s">
        <v>80</v>
      </c>
      <c r="E1129" s="249">
        <v>0.0</v>
      </c>
      <c r="F1129" s="262"/>
      <c r="G1129" s="262"/>
      <c r="H1129" s="262"/>
      <c r="I1129" s="262"/>
      <c r="J1129" s="251">
        <f t="shared" si="757"/>
        <v>0</v>
      </c>
      <c r="K1129" s="252">
        <f t="shared" si="755"/>
        <v>0</v>
      </c>
      <c r="L1129" s="214"/>
      <c r="M1129" s="253"/>
      <c r="N1129" s="254"/>
      <c r="O1129" s="214"/>
      <c r="P1129" s="227"/>
      <c r="Q1129" s="214"/>
      <c r="R1129" s="250">
        <v>0.0</v>
      </c>
      <c r="S1129" s="262"/>
      <c r="T1129" s="262"/>
      <c r="U1129" s="262"/>
      <c r="V1129" s="262"/>
      <c r="W1129" s="250">
        <f t="shared" si="743"/>
        <v>0</v>
      </c>
      <c r="X1129" s="250">
        <f t="shared" si="744"/>
        <v>0</v>
      </c>
      <c r="Y1129" s="250">
        <f t="shared" si="756"/>
        <v>0</v>
      </c>
      <c r="Z1129" s="214"/>
      <c r="AA1129" s="214"/>
      <c r="AB1129" s="246"/>
      <c r="AC1129" s="246"/>
      <c r="AD1129" s="249"/>
      <c r="AE1129" s="281"/>
      <c r="AF1129" s="214"/>
      <c r="AG1129" s="214"/>
      <c r="AH1129" s="246"/>
      <c r="AI1129" s="246"/>
      <c r="AJ1129" s="250"/>
      <c r="AK1129" s="214"/>
    </row>
    <row r="1130" ht="15.0" customHeight="1">
      <c r="A1130" s="214"/>
      <c r="B1130" s="247" t="s">
        <v>6877</v>
      </c>
      <c r="C1130" s="246" t="s">
        <v>6878</v>
      </c>
      <c r="D1130" s="246" t="s">
        <v>80</v>
      </c>
      <c r="E1130" s="249">
        <v>0.0</v>
      </c>
      <c r="F1130" s="249"/>
      <c r="G1130" s="249"/>
      <c r="H1130" s="249"/>
      <c r="I1130" s="249"/>
      <c r="J1130" s="251">
        <f t="shared" si="757"/>
        <v>0</v>
      </c>
      <c r="K1130" s="252">
        <f t="shared" si="755"/>
        <v>0</v>
      </c>
      <c r="L1130" s="214"/>
      <c r="M1130" s="263"/>
      <c r="N1130" s="254"/>
      <c r="O1130" s="214"/>
      <c r="P1130" s="227"/>
      <c r="Q1130" s="214"/>
      <c r="R1130" s="250">
        <v>0.0</v>
      </c>
      <c r="S1130" s="249"/>
      <c r="T1130" s="249"/>
      <c r="U1130" s="249"/>
      <c r="V1130" s="249"/>
      <c r="W1130" s="250">
        <f t="shared" si="743"/>
        <v>0</v>
      </c>
      <c r="X1130" s="250">
        <f t="shared" si="744"/>
        <v>0</v>
      </c>
      <c r="Y1130" s="250">
        <f t="shared" si="756"/>
        <v>0</v>
      </c>
      <c r="Z1130" s="214"/>
      <c r="AA1130" s="214"/>
      <c r="AB1130" s="246"/>
      <c r="AC1130" s="246"/>
      <c r="AD1130" s="249"/>
      <c r="AE1130" s="281"/>
      <c r="AF1130" s="214"/>
      <c r="AG1130" s="214"/>
      <c r="AH1130" s="246"/>
      <c r="AI1130" s="246"/>
      <c r="AJ1130" s="250"/>
      <c r="AK1130" s="214"/>
    </row>
    <row r="1131" ht="15.0" customHeight="1">
      <c r="A1131" s="214"/>
      <c r="B1131" s="246" t="s">
        <v>6890</v>
      </c>
      <c r="C1131" s="246"/>
      <c r="D1131" s="246" t="s">
        <v>80</v>
      </c>
      <c r="E1131" s="249">
        <v>0.0</v>
      </c>
      <c r="F1131" s="262"/>
      <c r="G1131" s="262"/>
      <c r="H1131" s="262"/>
      <c r="I1131" s="262"/>
      <c r="J1131" s="251">
        <f t="shared" si="757"/>
        <v>0</v>
      </c>
      <c r="K1131" s="252">
        <f t="shared" si="755"/>
        <v>0</v>
      </c>
      <c r="L1131" s="214"/>
      <c r="M1131" s="253"/>
      <c r="N1131" s="254"/>
      <c r="O1131" s="214"/>
      <c r="P1131" s="227"/>
      <c r="Q1131" s="255"/>
      <c r="R1131" s="250">
        <v>0.0</v>
      </c>
      <c r="S1131" s="262"/>
      <c r="T1131" s="262"/>
      <c r="U1131" s="262"/>
      <c r="V1131" s="262"/>
      <c r="W1131" s="250">
        <f t="shared" si="743"/>
        <v>0</v>
      </c>
      <c r="X1131" s="250">
        <f t="shared" si="744"/>
        <v>0</v>
      </c>
      <c r="Y1131" s="250">
        <f t="shared" si="756"/>
        <v>0</v>
      </c>
      <c r="Z1131" s="214" t="str">
        <f t="shared" ref="Z1131:Z1132" si="762">IF(AB1131=B1131,"SAMA","TIDAK SAMA")</f>
        <v>TIDAK SAMA</v>
      </c>
      <c r="AA1131" s="214" t="str">
        <f t="shared" ref="AA1131:AA1132" si="763">IF(C1131=AC1131,"SAMA","TIDAK SAMA")</f>
        <v>SAMA</v>
      </c>
      <c r="AB1131" s="246" t="s">
        <v>6891</v>
      </c>
      <c r="AC1131" s="246"/>
      <c r="AD1131" s="249">
        <v>8.0</v>
      </c>
      <c r="AE1131" s="281"/>
      <c r="AF1131" s="214" t="str">
        <f t="shared" ref="AF1131:AF1132" si="764">IF(B1131=AH1131,"SAMA","TIDAK SAMA")</f>
        <v>TIDAK SAMA</v>
      </c>
      <c r="AG1131" s="214" t="str">
        <f t="shared" ref="AG1131:AG1132" si="765">IF(AC1131=AI1131,"SAMA","TIDAK")</f>
        <v>SAMA</v>
      </c>
      <c r="AH1131" s="246" t="s">
        <v>6891</v>
      </c>
      <c r="AI1131" s="246"/>
      <c r="AJ1131" s="250">
        <v>4.0</v>
      </c>
      <c r="AK1131" s="214" t="str">
        <f t="shared" ref="AK1131:AK1135" si="766">IF(Y1131&lt;0,"tidak normal","normal")</f>
        <v>normal</v>
      </c>
    </row>
    <row r="1132" ht="15.0" customHeight="1">
      <c r="A1132" s="214"/>
      <c r="B1132" s="246" t="s">
        <v>6892</v>
      </c>
      <c r="C1132" s="246" t="s">
        <v>966</v>
      </c>
      <c r="D1132" s="246" t="s">
        <v>80</v>
      </c>
      <c r="E1132" s="249">
        <v>0.0</v>
      </c>
      <c r="F1132" s="262"/>
      <c r="G1132" s="262"/>
      <c r="H1132" s="262"/>
      <c r="I1132" s="262"/>
      <c r="J1132" s="251">
        <f t="shared" si="757"/>
        <v>0</v>
      </c>
      <c r="K1132" s="252">
        <f t="shared" si="755"/>
        <v>0</v>
      </c>
      <c r="L1132" s="214"/>
      <c r="M1132" s="253"/>
      <c r="N1132" s="254"/>
      <c r="O1132" s="214"/>
      <c r="P1132" s="227"/>
      <c r="Q1132" s="255"/>
      <c r="R1132" s="250">
        <v>0.0</v>
      </c>
      <c r="S1132" s="262"/>
      <c r="T1132" s="262"/>
      <c r="U1132" s="262"/>
      <c r="V1132" s="262"/>
      <c r="W1132" s="250">
        <f t="shared" si="743"/>
        <v>0</v>
      </c>
      <c r="X1132" s="250">
        <f t="shared" si="744"/>
        <v>0</v>
      </c>
      <c r="Y1132" s="250">
        <f t="shared" si="756"/>
        <v>0</v>
      </c>
      <c r="Z1132" s="214" t="str">
        <f t="shared" si="762"/>
        <v>TIDAK SAMA</v>
      </c>
      <c r="AA1132" s="214" t="str">
        <f t="shared" si="763"/>
        <v>TIDAK SAMA</v>
      </c>
      <c r="AB1132" s="246" t="s">
        <v>6893</v>
      </c>
      <c r="AC1132" s="246"/>
      <c r="AD1132" s="249">
        <v>3.0</v>
      </c>
      <c r="AE1132" s="281"/>
      <c r="AF1132" s="214" t="str">
        <f t="shared" si="764"/>
        <v>TIDAK SAMA</v>
      </c>
      <c r="AG1132" s="214" t="str">
        <f t="shared" si="765"/>
        <v>SAMA</v>
      </c>
      <c r="AH1132" s="246" t="s">
        <v>6893</v>
      </c>
      <c r="AI1132" s="246"/>
      <c r="AJ1132" s="250">
        <v>3.0</v>
      </c>
      <c r="AK1132" s="214" t="str">
        <f t="shared" si="766"/>
        <v>normal</v>
      </c>
    </row>
    <row r="1133" ht="15.0" customHeight="1">
      <c r="A1133" s="214"/>
      <c r="B1133" s="247" t="s">
        <v>6894</v>
      </c>
      <c r="C1133" s="246" t="s">
        <v>6895</v>
      </c>
      <c r="D1133" s="246" t="s">
        <v>80</v>
      </c>
      <c r="E1133" s="249">
        <v>0.0</v>
      </c>
      <c r="F1133" s="249"/>
      <c r="G1133" s="249"/>
      <c r="H1133" s="249"/>
      <c r="I1133" s="249"/>
      <c r="J1133" s="251">
        <f t="shared" si="757"/>
        <v>0</v>
      </c>
      <c r="K1133" s="252">
        <f t="shared" si="755"/>
        <v>0</v>
      </c>
      <c r="L1133" s="214"/>
      <c r="M1133" s="263"/>
      <c r="N1133" s="254"/>
      <c r="O1133" s="214"/>
      <c r="P1133" s="227"/>
      <c r="Q1133" s="255"/>
      <c r="R1133" s="250">
        <v>0.0</v>
      </c>
      <c r="S1133" s="249"/>
      <c r="T1133" s="249"/>
      <c r="U1133" s="249"/>
      <c r="V1133" s="249"/>
      <c r="W1133" s="250">
        <f t="shared" si="743"/>
        <v>0</v>
      </c>
      <c r="X1133" s="250">
        <f t="shared" si="744"/>
        <v>0</v>
      </c>
      <c r="Y1133" s="250">
        <f t="shared" si="756"/>
        <v>0</v>
      </c>
      <c r="Z1133" s="214"/>
      <c r="AA1133" s="214"/>
      <c r="AB1133" s="246"/>
      <c r="AC1133" s="246"/>
      <c r="AD1133" s="249"/>
      <c r="AE1133" s="281"/>
      <c r="AF1133" s="214"/>
      <c r="AG1133" s="214"/>
      <c r="AH1133" s="246"/>
      <c r="AI1133" s="246"/>
      <c r="AJ1133" s="250"/>
      <c r="AK1133" s="214" t="str">
        <f t="shared" si="766"/>
        <v>normal</v>
      </c>
    </row>
    <row r="1134" ht="15.0" customHeight="1">
      <c r="A1134" s="214"/>
      <c r="B1134" s="246" t="s">
        <v>6896</v>
      </c>
      <c r="C1134" s="246" t="s">
        <v>6897</v>
      </c>
      <c r="D1134" s="246" t="s">
        <v>80</v>
      </c>
      <c r="E1134" s="249">
        <v>0.0</v>
      </c>
      <c r="F1134" s="262"/>
      <c r="G1134" s="262"/>
      <c r="H1134" s="262"/>
      <c r="I1134" s="262"/>
      <c r="J1134" s="251">
        <f t="shared" si="757"/>
        <v>0</v>
      </c>
      <c r="K1134" s="252">
        <f t="shared" si="755"/>
        <v>0</v>
      </c>
      <c r="L1134" s="214"/>
      <c r="M1134" s="253"/>
      <c r="N1134" s="254"/>
      <c r="O1134" s="214"/>
      <c r="P1134" s="227"/>
      <c r="Q1134" s="255"/>
      <c r="R1134" s="250">
        <v>0.0</v>
      </c>
      <c r="S1134" s="262"/>
      <c r="T1134" s="262"/>
      <c r="U1134" s="262"/>
      <c r="V1134" s="262"/>
      <c r="W1134" s="250">
        <f t="shared" si="743"/>
        <v>0</v>
      </c>
      <c r="X1134" s="250">
        <f t="shared" si="744"/>
        <v>0</v>
      </c>
      <c r="Y1134" s="250">
        <f t="shared" si="756"/>
        <v>0</v>
      </c>
      <c r="Z1134" s="214"/>
      <c r="AA1134" s="214"/>
      <c r="AB1134" s="246"/>
      <c r="AC1134" s="246"/>
      <c r="AD1134" s="249"/>
      <c r="AE1134" s="281"/>
      <c r="AF1134" s="214"/>
      <c r="AG1134" s="214"/>
      <c r="AH1134" s="246"/>
      <c r="AI1134" s="246"/>
      <c r="AJ1134" s="250"/>
      <c r="AK1134" s="214" t="str">
        <f t="shared" si="766"/>
        <v>normal</v>
      </c>
    </row>
    <row r="1135" ht="15.0" customHeight="1">
      <c r="A1135" s="214"/>
      <c r="B1135" s="246" t="s">
        <v>6896</v>
      </c>
      <c r="C1135" s="246" t="s">
        <v>6898</v>
      </c>
      <c r="D1135" s="246" t="s">
        <v>80</v>
      </c>
      <c r="E1135" s="249">
        <v>0.0</v>
      </c>
      <c r="F1135" s="262"/>
      <c r="G1135" s="262"/>
      <c r="H1135" s="262"/>
      <c r="I1135" s="262"/>
      <c r="J1135" s="251">
        <f t="shared" si="757"/>
        <v>0</v>
      </c>
      <c r="K1135" s="252">
        <f t="shared" si="755"/>
        <v>0</v>
      </c>
      <c r="L1135" s="214"/>
      <c r="M1135" s="253"/>
      <c r="N1135" s="254"/>
      <c r="O1135" s="214"/>
      <c r="P1135" s="227"/>
      <c r="Q1135" s="255"/>
      <c r="R1135" s="250">
        <v>0.0</v>
      </c>
      <c r="S1135" s="262"/>
      <c r="T1135" s="262"/>
      <c r="U1135" s="262"/>
      <c r="V1135" s="262"/>
      <c r="W1135" s="250">
        <f t="shared" si="743"/>
        <v>0</v>
      </c>
      <c r="X1135" s="250">
        <f t="shared" si="744"/>
        <v>0</v>
      </c>
      <c r="Y1135" s="250">
        <f t="shared" si="756"/>
        <v>0</v>
      </c>
      <c r="Z1135" s="214"/>
      <c r="AA1135" s="214"/>
      <c r="AB1135" s="246"/>
      <c r="AC1135" s="246"/>
      <c r="AD1135" s="249"/>
      <c r="AE1135" s="281"/>
      <c r="AF1135" s="214"/>
      <c r="AG1135" s="214"/>
      <c r="AH1135" s="246"/>
      <c r="AI1135" s="246"/>
      <c r="AJ1135" s="250"/>
      <c r="AK1135" s="214" t="str">
        <f t="shared" si="766"/>
        <v>normal</v>
      </c>
    </row>
    <row r="1136" ht="15.0" customHeight="1">
      <c r="A1136" s="214"/>
      <c r="B1136" s="246" t="s">
        <v>6899</v>
      </c>
      <c r="C1136" s="246" t="s">
        <v>6900</v>
      </c>
      <c r="D1136" s="246" t="s">
        <v>80</v>
      </c>
      <c r="E1136" s="249">
        <v>0.0</v>
      </c>
      <c r="F1136" s="262"/>
      <c r="G1136" s="262"/>
      <c r="H1136" s="262"/>
      <c r="I1136" s="262"/>
      <c r="J1136" s="251">
        <f t="shared" si="757"/>
        <v>0</v>
      </c>
      <c r="K1136" s="252">
        <f t="shared" si="755"/>
        <v>0</v>
      </c>
      <c r="L1136" s="214"/>
      <c r="M1136" s="253"/>
      <c r="N1136" s="254"/>
      <c r="O1136" s="214"/>
      <c r="P1136" s="227"/>
      <c r="Q1136" s="255"/>
      <c r="R1136" s="250">
        <v>0.0</v>
      </c>
      <c r="S1136" s="262"/>
      <c r="T1136" s="262"/>
      <c r="U1136" s="262"/>
      <c r="V1136" s="262"/>
      <c r="W1136" s="250">
        <f t="shared" si="743"/>
        <v>0</v>
      </c>
      <c r="X1136" s="250">
        <f t="shared" si="744"/>
        <v>0</v>
      </c>
      <c r="Y1136" s="250">
        <f t="shared" si="756"/>
        <v>0</v>
      </c>
      <c r="Z1136" s="214"/>
      <c r="AA1136" s="214"/>
      <c r="AB1136" s="246"/>
      <c r="AC1136" s="246"/>
      <c r="AD1136" s="249"/>
      <c r="AE1136" s="281"/>
      <c r="AF1136" s="214"/>
      <c r="AG1136" s="214"/>
      <c r="AH1136" s="246"/>
      <c r="AI1136" s="246"/>
      <c r="AJ1136" s="250"/>
      <c r="AK1136" s="214"/>
    </row>
    <row r="1137" ht="15.0" customHeight="1">
      <c r="A1137" s="214"/>
      <c r="B1137" s="246" t="s">
        <v>6901</v>
      </c>
      <c r="C1137" s="246" t="s">
        <v>6902</v>
      </c>
      <c r="D1137" s="246" t="s">
        <v>101</v>
      </c>
      <c r="E1137" s="249">
        <v>0.0</v>
      </c>
      <c r="F1137" s="262"/>
      <c r="G1137" s="262"/>
      <c r="H1137" s="262"/>
      <c r="I1137" s="262"/>
      <c r="J1137" s="251">
        <f t="shared" si="757"/>
        <v>0</v>
      </c>
      <c r="K1137" s="252">
        <f t="shared" si="755"/>
        <v>0</v>
      </c>
      <c r="L1137" s="214"/>
      <c r="M1137" s="253"/>
      <c r="N1137" s="254"/>
      <c r="O1137" s="214"/>
      <c r="P1137" s="227"/>
      <c r="Q1137" s="255"/>
      <c r="R1137" s="250">
        <v>0.0</v>
      </c>
      <c r="S1137" s="262"/>
      <c r="T1137" s="262"/>
      <c r="U1137" s="262"/>
      <c r="V1137" s="262"/>
      <c r="W1137" s="250">
        <f t="shared" si="743"/>
        <v>0</v>
      </c>
      <c r="X1137" s="250">
        <f t="shared" si="744"/>
        <v>0</v>
      </c>
      <c r="Y1137" s="250">
        <f t="shared" si="756"/>
        <v>0</v>
      </c>
      <c r="Z1137" s="214"/>
      <c r="AA1137" s="214"/>
      <c r="AB1137" s="246"/>
      <c r="AC1137" s="246"/>
      <c r="AD1137" s="249"/>
      <c r="AE1137" s="281"/>
      <c r="AF1137" s="214"/>
      <c r="AG1137" s="214"/>
      <c r="AH1137" s="246"/>
      <c r="AI1137" s="246"/>
      <c r="AJ1137" s="250"/>
      <c r="AK1137" s="214"/>
    </row>
    <row r="1138" ht="15.0" customHeight="1">
      <c r="A1138" s="214"/>
      <c r="B1138" s="246" t="s">
        <v>476</v>
      </c>
      <c r="C1138" s="246"/>
      <c r="D1138" s="246" t="s">
        <v>101</v>
      </c>
      <c r="E1138" s="249">
        <v>0.0</v>
      </c>
      <c r="F1138" s="262"/>
      <c r="G1138" s="262"/>
      <c r="H1138" s="262"/>
      <c r="I1138" s="262"/>
      <c r="J1138" s="251">
        <f t="shared" si="757"/>
        <v>0</v>
      </c>
      <c r="K1138" s="252">
        <f t="shared" si="755"/>
        <v>0</v>
      </c>
      <c r="L1138" s="214"/>
      <c r="M1138" s="253"/>
      <c r="N1138" s="254"/>
      <c r="O1138" s="214"/>
      <c r="P1138" s="227"/>
      <c r="Q1138" s="255"/>
      <c r="R1138" s="250">
        <v>0.0</v>
      </c>
      <c r="S1138" s="262"/>
      <c r="T1138" s="262"/>
      <c r="U1138" s="262"/>
      <c r="V1138" s="262"/>
      <c r="W1138" s="250">
        <f t="shared" si="743"/>
        <v>0</v>
      </c>
      <c r="X1138" s="250">
        <f t="shared" si="744"/>
        <v>0</v>
      </c>
      <c r="Y1138" s="250">
        <f t="shared" si="756"/>
        <v>0</v>
      </c>
      <c r="Z1138" s="214" t="str">
        <f>IF(AB1138=B1138,"SAMA","TIDAK SAMA")</f>
        <v>TIDAK SAMA</v>
      </c>
      <c r="AA1138" s="214" t="str">
        <f>IF(C1138=AC1138,"SAMA","TIDAK SAMA")</f>
        <v>SAMA</v>
      </c>
      <c r="AB1138" s="246" t="s">
        <v>6903</v>
      </c>
      <c r="AC1138" s="246"/>
      <c r="AD1138" s="249">
        <v>1.0</v>
      </c>
      <c r="AE1138" s="281"/>
      <c r="AF1138" s="214" t="str">
        <f>IF(B1138=AH1138,"SAMA","TIDAK SAMA")</f>
        <v>TIDAK SAMA</v>
      </c>
      <c r="AG1138" s="214" t="str">
        <f>IF(AC1138=AI1138,"SAMA","TIDAK")</f>
        <v>SAMA</v>
      </c>
      <c r="AH1138" s="246" t="s">
        <v>2311</v>
      </c>
      <c r="AI1138" s="246"/>
      <c r="AJ1138" s="250">
        <v>1.0</v>
      </c>
      <c r="AK1138" s="214" t="str">
        <f>IF(Y1138&lt;0,"tidak normal","normal")</f>
        <v>normal</v>
      </c>
    </row>
    <row r="1139" ht="15.0" customHeight="1">
      <c r="A1139" s="214"/>
      <c r="B1139" s="246" t="s">
        <v>6904</v>
      </c>
      <c r="C1139" s="246"/>
      <c r="D1139" s="246" t="s">
        <v>101</v>
      </c>
      <c r="E1139" s="249">
        <v>0.0</v>
      </c>
      <c r="F1139" s="262"/>
      <c r="G1139" s="262"/>
      <c r="H1139" s="262"/>
      <c r="I1139" s="262"/>
      <c r="J1139" s="251">
        <v>0.0</v>
      </c>
      <c r="K1139" s="252">
        <f t="shared" si="755"/>
        <v>0</v>
      </c>
      <c r="L1139" s="214"/>
      <c r="M1139" s="253"/>
      <c r="N1139" s="254"/>
      <c r="O1139" s="214"/>
      <c r="P1139" s="227"/>
      <c r="Q1139" s="255"/>
      <c r="R1139" s="250">
        <v>0.0</v>
      </c>
      <c r="S1139" s="262"/>
      <c r="T1139" s="262"/>
      <c r="U1139" s="262"/>
      <c r="V1139" s="262"/>
      <c r="W1139" s="250">
        <f t="shared" si="743"/>
        <v>0</v>
      </c>
      <c r="X1139" s="250">
        <f t="shared" si="744"/>
        <v>0</v>
      </c>
      <c r="Y1139" s="250">
        <f t="shared" si="756"/>
        <v>0</v>
      </c>
      <c r="Z1139" s="214"/>
      <c r="AA1139" s="214"/>
      <c r="AB1139" s="246"/>
      <c r="AC1139" s="246"/>
      <c r="AD1139" s="249"/>
      <c r="AE1139" s="281"/>
      <c r="AF1139" s="214"/>
      <c r="AG1139" s="214"/>
      <c r="AH1139" s="246"/>
      <c r="AI1139" s="246"/>
      <c r="AJ1139" s="250"/>
      <c r="AK1139" s="214"/>
    </row>
    <row r="1140" ht="15.0" customHeight="1">
      <c r="A1140" s="214"/>
      <c r="B1140" s="246" t="s">
        <v>6903</v>
      </c>
      <c r="C1140" s="246" t="s">
        <v>6905</v>
      </c>
      <c r="D1140" s="246" t="s">
        <v>80</v>
      </c>
      <c r="E1140" s="249">
        <v>0.0</v>
      </c>
      <c r="F1140" s="262"/>
      <c r="G1140" s="262"/>
      <c r="H1140" s="262"/>
      <c r="I1140" s="262"/>
      <c r="J1140" s="251">
        <f t="shared" ref="J1140:J1185" si="767">I1140+H1140+G1140+F1140</f>
        <v>0</v>
      </c>
      <c r="K1140" s="252">
        <f t="shared" si="755"/>
        <v>0</v>
      </c>
      <c r="L1140" s="214"/>
      <c r="M1140" s="253" t="s">
        <v>2311</v>
      </c>
      <c r="N1140" s="254">
        <v>1.0</v>
      </c>
      <c r="O1140" s="214" t="str">
        <f t="shared" ref="O1140:O1141" si="768">IF(E1140=N1140,"Sama","Tidak Sama")</f>
        <v>Tidak Sama</v>
      </c>
      <c r="P1140" s="227"/>
      <c r="Q1140" s="255"/>
      <c r="R1140" s="250">
        <v>0.0</v>
      </c>
      <c r="S1140" s="262"/>
      <c r="T1140" s="262"/>
      <c r="U1140" s="262"/>
      <c r="V1140" s="262"/>
      <c r="W1140" s="250">
        <f t="shared" si="743"/>
        <v>0</v>
      </c>
      <c r="X1140" s="250">
        <f t="shared" si="744"/>
        <v>0</v>
      </c>
      <c r="Y1140" s="250">
        <f t="shared" si="756"/>
        <v>0</v>
      </c>
      <c r="Z1140" s="214"/>
      <c r="AA1140" s="214"/>
      <c r="AB1140" s="246"/>
      <c r="AC1140" s="246"/>
      <c r="AD1140" s="249"/>
      <c r="AE1140" s="281"/>
      <c r="AF1140" s="214"/>
      <c r="AG1140" s="214"/>
      <c r="AH1140" s="246"/>
      <c r="AI1140" s="246"/>
      <c r="AJ1140" s="250"/>
      <c r="AK1140" s="214" t="str">
        <f t="shared" ref="AK1140:AK1142" si="769">IF(Y1140&lt;0,"tidak normal","normal")</f>
        <v>normal</v>
      </c>
    </row>
    <row r="1141" ht="15.0" customHeight="1">
      <c r="A1141" s="214"/>
      <c r="B1141" s="247" t="s">
        <v>6883</v>
      </c>
      <c r="C1141" s="246"/>
      <c r="D1141" s="246" t="s">
        <v>80</v>
      </c>
      <c r="E1141" s="249">
        <v>0.0</v>
      </c>
      <c r="F1141" s="249"/>
      <c r="G1141" s="249"/>
      <c r="H1141" s="249"/>
      <c r="I1141" s="249"/>
      <c r="J1141" s="251">
        <f t="shared" si="767"/>
        <v>0</v>
      </c>
      <c r="K1141" s="252">
        <f t="shared" si="755"/>
        <v>0</v>
      </c>
      <c r="L1141" s="214"/>
      <c r="M1141" s="263" t="s">
        <v>6883</v>
      </c>
      <c r="N1141" s="254">
        <v>3.0</v>
      </c>
      <c r="O1141" s="214" t="str">
        <f t="shared" si="768"/>
        <v>Tidak Sama</v>
      </c>
      <c r="P1141" s="227"/>
      <c r="Q1141" s="255"/>
      <c r="R1141" s="250">
        <v>0.0</v>
      </c>
      <c r="S1141" s="249"/>
      <c r="T1141" s="249"/>
      <c r="U1141" s="249"/>
      <c r="V1141" s="249"/>
      <c r="W1141" s="250">
        <f t="shared" si="743"/>
        <v>0</v>
      </c>
      <c r="X1141" s="250">
        <f t="shared" si="744"/>
        <v>0</v>
      </c>
      <c r="Y1141" s="250">
        <f t="shared" si="756"/>
        <v>0</v>
      </c>
      <c r="Z1141" s="214"/>
      <c r="AA1141" s="214"/>
      <c r="AB1141" s="246"/>
      <c r="AC1141" s="246"/>
      <c r="AD1141" s="249"/>
      <c r="AE1141" s="281"/>
      <c r="AF1141" s="214"/>
      <c r="AG1141" s="214"/>
      <c r="AH1141" s="246"/>
      <c r="AI1141" s="246"/>
      <c r="AJ1141" s="250"/>
      <c r="AK1141" s="214" t="str">
        <f t="shared" si="769"/>
        <v>normal</v>
      </c>
    </row>
    <row r="1142" ht="15.0" customHeight="1">
      <c r="A1142" s="214"/>
      <c r="B1142" s="247" t="s">
        <v>6906</v>
      </c>
      <c r="C1142" s="246" t="s">
        <v>6907</v>
      </c>
      <c r="D1142" s="246" t="s">
        <v>80</v>
      </c>
      <c r="E1142" s="249">
        <v>0.0</v>
      </c>
      <c r="F1142" s="249"/>
      <c r="G1142" s="249"/>
      <c r="H1142" s="249"/>
      <c r="I1142" s="249"/>
      <c r="J1142" s="251">
        <f t="shared" si="767"/>
        <v>0</v>
      </c>
      <c r="K1142" s="252">
        <f t="shared" si="755"/>
        <v>0</v>
      </c>
      <c r="L1142" s="214"/>
      <c r="M1142" s="263"/>
      <c r="N1142" s="254"/>
      <c r="O1142" s="214"/>
      <c r="P1142" s="227"/>
      <c r="Q1142" s="255"/>
      <c r="R1142" s="250">
        <v>0.0</v>
      </c>
      <c r="S1142" s="249"/>
      <c r="T1142" s="249"/>
      <c r="U1142" s="249"/>
      <c r="V1142" s="249"/>
      <c r="W1142" s="250">
        <f t="shared" si="743"/>
        <v>0</v>
      </c>
      <c r="X1142" s="250">
        <f t="shared" si="744"/>
        <v>0</v>
      </c>
      <c r="Y1142" s="250">
        <f t="shared" si="756"/>
        <v>0</v>
      </c>
      <c r="Z1142" s="214"/>
      <c r="AA1142" s="214"/>
      <c r="AB1142" s="246"/>
      <c r="AC1142" s="246"/>
      <c r="AD1142" s="249"/>
      <c r="AE1142" s="281"/>
      <c r="AF1142" s="214"/>
      <c r="AG1142" s="214"/>
      <c r="AH1142" s="246"/>
      <c r="AI1142" s="246"/>
      <c r="AJ1142" s="250"/>
      <c r="AK1142" s="214" t="str">
        <f t="shared" si="769"/>
        <v>normal</v>
      </c>
    </row>
    <row r="1143" ht="15.0" customHeight="1">
      <c r="A1143" s="214"/>
      <c r="B1143" s="247" t="s">
        <v>561</v>
      </c>
      <c r="C1143" s="246" t="s">
        <v>3861</v>
      </c>
      <c r="D1143" s="246" t="s">
        <v>80</v>
      </c>
      <c r="E1143" s="249">
        <v>0.0</v>
      </c>
      <c r="F1143" s="249"/>
      <c r="G1143" s="249"/>
      <c r="H1143" s="249"/>
      <c r="I1143" s="249"/>
      <c r="J1143" s="251">
        <f t="shared" si="767"/>
        <v>0</v>
      </c>
      <c r="K1143" s="252">
        <f t="shared" si="755"/>
        <v>0</v>
      </c>
      <c r="L1143" s="214"/>
      <c r="M1143" s="253"/>
      <c r="N1143" s="254"/>
      <c r="O1143" s="214"/>
      <c r="P1143" s="227"/>
      <c r="Q1143" s="255"/>
      <c r="R1143" s="250">
        <v>0.0</v>
      </c>
      <c r="S1143" s="249"/>
      <c r="T1143" s="249"/>
      <c r="U1143" s="249"/>
      <c r="V1143" s="249"/>
      <c r="W1143" s="250">
        <f t="shared" si="743"/>
        <v>0</v>
      </c>
      <c r="X1143" s="250">
        <f t="shared" si="744"/>
        <v>0</v>
      </c>
      <c r="Y1143" s="250">
        <f t="shared" si="756"/>
        <v>0</v>
      </c>
      <c r="Z1143" s="214"/>
      <c r="AA1143" s="214"/>
      <c r="AB1143" s="246"/>
      <c r="AC1143" s="246"/>
      <c r="AD1143" s="249"/>
      <c r="AE1143" s="281"/>
      <c r="AF1143" s="214"/>
      <c r="AG1143" s="214"/>
      <c r="AH1143" s="246"/>
      <c r="AI1143" s="246"/>
      <c r="AJ1143" s="250"/>
      <c r="AK1143" s="214"/>
    </row>
    <row r="1144" ht="15.0" customHeight="1">
      <c r="A1144" s="214"/>
      <c r="B1144" s="246" t="s">
        <v>6908</v>
      </c>
      <c r="C1144" s="246" t="s">
        <v>6909</v>
      </c>
      <c r="D1144" s="246" t="s">
        <v>80</v>
      </c>
      <c r="E1144" s="249">
        <v>0.0</v>
      </c>
      <c r="F1144" s="262"/>
      <c r="G1144" s="262"/>
      <c r="H1144" s="262"/>
      <c r="I1144" s="262"/>
      <c r="J1144" s="251">
        <f t="shared" si="767"/>
        <v>0</v>
      </c>
      <c r="K1144" s="252">
        <f t="shared" si="755"/>
        <v>0</v>
      </c>
      <c r="L1144" s="214"/>
      <c r="M1144" s="253"/>
      <c r="N1144" s="254"/>
      <c r="O1144" s="214"/>
      <c r="P1144" s="227"/>
      <c r="Q1144" s="255"/>
      <c r="R1144" s="250">
        <v>0.0</v>
      </c>
      <c r="S1144" s="262"/>
      <c r="T1144" s="262"/>
      <c r="U1144" s="262"/>
      <c r="V1144" s="262"/>
      <c r="W1144" s="250">
        <f t="shared" si="743"/>
        <v>0</v>
      </c>
      <c r="X1144" s="250">
        <f t="shared" si="744"/>
        <v>0</v>
      </c>
      <c r="Y1144" s="250">
        <f t="shared" si="756"/>
        <v>0</v>
      </c>
      <c r="Z1144" s="214"/>
      <c r="AA1144" s="214"/>
      <c r="AB1144" s="246"/>
      <c r="AC1144" s="246"/>
      <c r="AD1144" s="249"/>
      <c r="AE1144" s="281"/>
      <c r="AF1144" s="214"/>
      <c r="AG1144" s="214"/>
      <c r="AH1144" s="246"/>
      <c r="AI1144" s="246"/>
      <c r="AJ1144" s="250"/>
      <c r="AK1144" s="214"/>
    </row>
    <row r="1145" ht="15.0" customHeight="1">
      <c r="A1145" s="214"/>
      <c r="B1145" s="246" t="s">
        <v>6910</v>
      </c>
      <c r="C1145" s="246" t="s">
        <v>6911</v>
      </c>
      <c r="D1145" s="246" t="s">
        <v>80</v>
      </c>
      <c r="E1145" s="249">
        <v>0.0</v>
      </c>
      <c r="F1145" s="262"/>
      <c r="G1145" s="262"/>
      <c r="H1145" s="262"/>
      <c r="I1145" s="262"/>
      <c r="J1145" s="251">
        <f t="shared" si="767"/>
        <v>0</v>
      </c>
      <c r="K1145" s="252">
        <f t="shared" si="755"/>
        <v>0</v>
      </c>
      <c r="L1145" s="214"/>
      <c r="M1145" s="253"/>
      <c r="N1145" s="254"/>
      <c r="O1145" s="214"/>
      <c r="P1145" s="227"/>
      <c r="Q1145" s="255"/>
      <c r="R1145" s="250">
        <v>0.0</v>
      </c>
      <c r="S1145" s="262"/>
      <c r="T1145" s="262"/>
      <c r="U1145" s="262"/>
      <c r="V1145" s="262"/>
      <c r="W1145" s="250">
        <f t="shared" si="743"/>
        <v>0</v>
      </c>
      <c r="X1145" s="250">
        <f t="shared" si="744"/>
        <v>0</v>
      </c>
      <c r="Y1145" s="250">
        <f t="shared" si="756"/>
        <v>0</v>
      </c>
      <c r="Z1145" s="214"/>
      <c r="AA1145" s="214"/>
      <c r="AB1145" s="246"/>
      <c r="AC1145" s="246"/>
      <c r="AD1145" s="249"/>
      <c r="AE1145" s="281"/>
      <c r="AF1145" s="214"/>
      <c r="AG1145" s="214"/>
      <c r="AH1145" s="246"/>
      <c r="AI1145" s="246"/>
      <c r="AJ1145" s="250"/>
      <c r="AK1145" s="214"/>
    </row>
    <row r="1146" ht="15.0" customHeight="1">
      <c r="A1146" s="214"/>
      <c r="B1146" s="246" t="s">
        <v>6886</v>
      </c>
      <c r="C1146" s="246"/>
      <c r="D1146" s="246" t="s">
        <v>80</v>
      </c>
      <c r="E1146" s="249">
        <v>0.0</v>
      </c>
      <c r="F1146" s="262"/>
      <c r="G1146" s="262"/>
      <c r="H1146" s="262"/>
      <c r="I1146" s="262"/>
      <c r="J1146" s="251">
        <f t="shared" si="767"/>
        <v>0</v>
      </c>
      <c r="K1146" s="252">
        <f t="shared" si="755"/>
        <v>0</v>
      </c>
      <c r="L1146" s="214"/>
      <c r="M1146" s="253" t="s">
        <v>6886</v>
      </c>
      <c r="N1146" s="254">
        <v>2.0</v>
      </c>
      <c r="O1146" s="214" t="str">
        <f>IF(E1146=N1146,"Sama","Tidak Sama")</f>
        <v>Tidak Sama</v>
      </c>
      <c r="P1146" s="227"/>
      <c r="Q1146" s="255"/>
      <c r="R1146" s="250">
        <v>0.0</v>
      </c>
      <c r="S1146" s="262"/>
      <c r="T1146" s="262"/>
      <c r="U1146" s="262"/>
      <c r="V1146" s="262"/>
      <c r="W1146" s="250">
        <f t="shared" si="743"/>
        <v>0</v>
      </c>
      <c r="X1146" s="250">
        <f t="shared" si="744"/>
        <v>0</v>
      </c>
      <c r="Y1146" s="250">
        <f t="shared" si="756"/>
        <v>0</v>
      </c>
      <c r="Z1146" s="214"/>
      <c r="AA1146" s="214"/>
      <c r="AB1146" s="246"/>
      <c r="AC1146" s="246"/>
      <c r="AD1146" s="249"/>
      <c r="AE1146" s="281"/>
      <c r="AF1146" s="214"/>
      <c r="AG1146" s="214"/>
      <c r="AH1146" s="246"/>
      <c r="AI1146" s="246"/>
      <c r="AJ1146" s="250"/>
      <c r="AK1146" s="214" t="str">
        <f t="shared" ref="AK1146:AK1151" si="770">IF(Y1146&lt;0,"tidak normal","normal")</f>
        <v>normal</v>
      </c>
    </row>
    <row r="1147" ht="15.0" customHeight="1">
      <c r="A1147" s="214"/>
      <c r="B1147" s="246" t="s">
        <v>6912</v>
      </c>
      <c r="C1147" s="246" t="s">
        <v>6913</v>
      </c>
      <c r="D1147" s="246" t="s">
        <v>80</v>
      </c>
      <c r="E1147" s="249">
        <v>0.0</v>
      </c>
      <c r="F1147" s="262"/>
      <c r="G1147" s="262"/>
      <c r="H1147" s="262"/>
      <c r="I1147" s="262"/>
      <c r="J1147" s="251">
        <f t="shared" si="767"/>
        <v>0</v>
      </c>
      <c r="K1147" s="252">
        <f t="shared" si="755"/>
        <v>0</v>
      </c>
      <c r="L1147" s="214"/>
      <c r="M1147" s="253"/>
      <c r="N1147" s="254"/>
      <c r="O1147" s="214"/>
      <c r="P1147" s="227"/>
      <c r="Q1147" s="255"/>
      <c r="R1147" s="250">
        <v>0.0</v>
      </c>
      <c r="S1147" s="262"/>
      <c r="T1147" s="262"/>
      <c r="U1147" s="262"/>
      <c r="V1147" s="262"/>
      <c r="W1147" s="250">
        <f t="shared" si="743"/>
        <v>0</v>
      </c>
      <c r="X1147" s="250">
        <f t="shared" si="744"/>
        <v>0</v>
      </c>
      <c r="Y1147" s="250">
        <f t="shared" si="756"/>
        <v>0</v>
      </c>
      <c r="Z1147" s="214" t="str">
        <f t="shared" ref="Z1147:Z1149" si="771">IF(AB1147=B1147,"SAMA","TIDAK SAMA")</f>
        <v>TIDAK SAMA</v>
      </c>
      <c r="AA1147" s="214" t="str">
        <f t="shared" ref="AA1147:AA1149" si="772">IF(C1147=AC1147,"SAMA","TIDAK SAMA")</f>
        <v>TIDAK SAMA</v>
      </c>
      <c r="AB1147" s="246" t="s">
        <v>6914</v>
      </c>
      <c r="AC1147" s="246"/>
      <c r="AD1147" s="249">
        <v>10.0</v>
      </c>
      <c r="AE1147" s="281"/>
      <c r="AF1147" s="214" t="str">
        <f t="shared" ref="AF1147:AF1149" si="773">IF(B1147=AH1147,"SAMA","TIDAK SAMA")</f>
        <v>TIDAK SAMA</v>
      </c>
      <c r="AG1147" s="214" t="str">
        <f t="shared" ref="AG1147:AG1149" si="774">IF(AC1147=AI1147,"SAMA","TIDAK")</f>
        <v>SAMA</v>
      </c>
      <c r="AH1147" s="246" t="s">
        <v>6914</v>
      </c>
      <c r="AI1147" s="246"/>
      <c r="AJ1147" s="250">
        <v>0.0</v>
      </c>
      <c r="AK1147" s="214" t="str">
        <f t="shared" si="770"/>
        <v>normal</v>
      </c>
    </row>
    <row r="1148" ht="15.0" customHeight="1">
      <c r="A1148" s="214"/>
      <c r="B1148" s="246" t="s">
        <v>6891</v>
      </c>
      <c r="C1148" s="246"/>
      <c r="D1148" s="246" t="s">
        <v>80</v>
      </c>
      <c r="E1148" s="249">
        <v>0.0</v>
      </c>
      <c r="F1148" s="262"/>
      <c r="G1148" s="262"/>
      <c r="H1148" s="262"/>
      <c r="I1148" s="262"/>
      <c r="J1148" s="251">
        <f t="shared" si="767"/>
        <v>0</v>
      </c>
      <c r="K1148" s="252">
        <f t="shared" si="755"/>
        <v>0</v>
      </c>
      <c r="L1148" s="214"/>
      <c r="M1148" s="253" t="s">
        <v>6891</v>
      </c>
      <c r="N1148" s="254">
        <v>8.0</v>
      </c>
      <c r="O1148" s="214" t="str">
        <f>IF(E1148=N1148,"Sama","Tidak Sama")</f>
        <v>Tidak Sama</v>
      </c>
      <c r="P1148" s="227"/>
      <c r="Q1148" s="255"/>
      <c r="R1148" s="250">
        <v>0.0</v>
      </c>
      <c r="S1148" s="262"/>
      <c r="T1148" s="262"/>
      <c r="U1148" s="262"/>
      <c r="V1148" s="262"/>
      <c r="W1148" s="250">
        <f t="shared" si="743"/>
        <v>0</v>
      </c>
      <c r="X1148" s="250">
        <f t="shared" si="744"/>
        <v>0</v>
      </c>
      <c r="Y1148" s="250">
        <f t="shared" si="756"/>
        <v>0</v>
      </c>
      <c r="Z1148" s="214" t="str">
        <f t="shared" si="771"/>
        <v>TIDAK SAMA</v>
      </c>
      <c r="AA1148" s="214" t="str">
        <f t="shared" si="772"/>
        <v>TIDAK SAMA</v>
      </c>
      <c r="AB1148" s="246" t="s">
        <v>6915</v>
      </c>
      <c r="AC1148" s="246" t="s">
        <v>6916</v>
      </c>
      <c r="AD1148" s="249">
        <v>3.0</v>
      </c>
      <c r="AE1148" s="281"/>
      <c r="AF1148" s="214" t="str">
        <f t="shared" si="773"/>
        <v>TIDAK SAMA</v>
      </c>
      <c r="AG1148" s="214" t="str">
        <f t="shared" si="774"/>
        <v>SAMA</v>
      </c>
      <c r="AH1148" s="246" t="s">
        <v>6915</v>
      </c>
      <c r="AI1148" s="246" t="s">
        <v>6916</v>
      </c>
      <c r="AJ1148" s="250">
        <v>3.0</v>
      </c>
      <c r="AK1148" s="214" t="str">
        <f t="shared" si="770"/>
        <v>normal</v>
      </c>
    </row>
    <row r="1149" ht="15.0" customHeight="1">
      <c r="A1149" s="214"/>
      <c r="B1149" s="247" t="s">
        <v>6917</v>
      </c>
      <c r="C1149" s="246" t="s">
        <v>6918</v>
      </c>
      <c r="D1149" s="246" t="s">
        <v>80</v>
      </c>
      <c r="E1149" s="249">
        <v>0.0</v>
      </c>
      <c r="F1149" s="249"/>
      <c r="G1149" s="249"/>
      <c r="H1149" s="249"/>
      <c r="I1149" s="249"/>
      <c r="J1149" s="251">
        <f t="shared" si="767"/>
        <v>0</v>
      </c>
      <c r="K1149" s="252">
        <f t="shared" si="755"/>
        <v>0</v>
      </c>
      <c r="L1149" s="214"/>
      <c r="M1149" s="263"/>
      <c r="N1149" s="254"/>
      <c r="O1149" s="214"/>
      <c r="P1149" s="227"/>
      <c r="Q1149" s="255"/>
      <c r="R1149" s="250">
        <v>0.0</v>
      </c>
      <c r="S1149" s="249"/>
      <c r="T1149" s="249"/>
      <c r="U1149" s="249"/>
      <c r="V1149" s="249"/>
      <c r="W1149" s="250">
        <f t="shared" si="743"/>
        <v>0</v>
      </c>
      <c r="X1149" s="250">
        <f t="shared" si="744"/>
        <v>0</v>
      </c>
      <c r="Y1149" s="250">
        <f t="shared" si="756"/>
        <v>0</v>
      </c>
      <c r="Z1149" s="214" t="str">
        <f t="shared" si="771"/>
        <v>TIDAK SAMA</v>
      </c>
      <c r="AA1149" s="214" t="str">
        <f t="shared" si="772"/>
        <v>TIDAK SAMA</v>
      </c>
      <c r="AB1149" s="246" t="s">
        <v>6919</v>
      </c>
      <c r="AC1149" s="246"/>
      <c r="AD1149" s="249">
        <v>12.0</v>
      </c>
      <c r="AE1149" s="281"/>
      <c r="AF1149" s="214" t="str">
        <f t="shared" si="773"/>
        <v>TIDAK SAMA</v>
      </c>
      <c r="AG1149" s="214" t="str">
        <f t="shared" si="774"/>
        <v>SAMA</v>
      </c>
      <c r="AH1149" s="246" t="s">
        <v>6919</v>
      </c>
      <c r="AI1149" s="246"/>
      <c r="AJ1149" s="250">
        <v>7.0</v>
      </c>
      <c r="AK1149" s="214" t="str">
        <f t="shared" si="770"/>
        <v>normal</v>
      </c>
    </row>
    <row r="1150" ht="15.0" customHeight="1">
      <c r="A1150" s="214"/>
      <c r="B1150" s="247" t="s">
        <v>6920</v>
      </c>
      <c r="C1150" s="246" t="s">
        <v>6921</v>
      </c>
      <c r="D1150" s="246" t="s">
        <v>101</v>
      </c>
      <c r="E1150" s="249">
        <v>0.0</v>
      </c>
      <c r="F1150" s="249"/>
      <c r="G1150" s="249"/>
      <c r="H1150" s="249"/>
      <c r="I1150" s="249"/>
      <c r="J1150" s="251">
        <f t="shared" si="767"/>
        <v>0</v>
      </c>
      <c r="K1150" s="252">
        <f t="shared" si="755"/>
        <v>0</v>
      </c>
      <c r="L1150" s="214"/>
      <c r="M1150" s="263"/>
      <c r="N1150" s="254"/>
      <c r="O1150" s="214"/>
      <c r="P1150" s="227"/>
      <c r="Q1150" s="255"/>
      <c r="R1150" s="250">
        <v>0.0</v>
      </c>
      <c r="S1150" s="249"/>
      <c r="T1150" s="249"/>
      <c r="U1150" s="249"/>
      <c r="V1150" s="249"/>
      <c r="W1150" s="250">
        <f t="shared" si="743"/>
        <v>0</v>
      </c>
      <c r="X1150" s="250">
        <f t="shared" si="744"/>
        <v>0</v>
      </c>
      <c r="Y1150" s="250">
        <f t="shared" si="756"/>
        <v>0</v>
      </c>
      <c r="Z1150" s="214"/>
      <c r="AA1150" s="214"/>
      <c r="AB1150" s="246"/>
      <c r="AC1150" s="246"/>
      <c r="AD1150" s="249"/>
      <c r="AE1150" s="281"/>
      <c r="AF1150" s="214"/>
      <c r="AG1150" s="214"/>
      <c r="AH1150" s="246"/>
      <c r="AI1150" s="246"/>
      <c r="AJ1150" s="250"/>
      <c r="AK1150" s="214" t="str">
        <f t="shared" si="770"/>
        <v>normal</v>
      </c>
    </row>
    <row r="1151" ht="15.0" customHeight="1">
      <c r="A1151" s="214"/>
      <c r="B1151" s="246" t="s">
        <v>6922</v>
      </c>
      <c r="C1151" s="246"/>
      <c r="D1151" s="246" t="s">
        <v>80</v>
      </c>
      <c r="E1151" s="249">
        <v>0.0</v>
      </c>
      <c r="F1151" s="262"/>
      <c r="G1151" s="262"/>
      <c r="H1151" s="262"/>
      <c r="I1151" s="262"/>
      <c r="J1151" s="251">
        <f t="shared" si="767"/>
        <v>0</v>
      </c>
      <c r="K1151" s="252">
        <f t="shared" si="755"/>
        <v>0</v>
      </c>
      <c r="L1151" s="214"/>
      <c r="M1151" s="253"/>
      <c r="N1151" s="254"/>
      <c r="O1151" s="214"/>
      <c r="P1151" s="227"/>
      <c r="Q1151" s="255"/>
      <c r="R1151" s="250">
        <v>0.0</v>
      </c>
      <c r="S1151" s="262"/>
      <c r="T1151" s="262"/>
      <c r="U1151" s="262"/>
      <c r="V1151" s="262"/>
      <c r="W1151" s="250">
        <f t="shared" si="743"/>
        <v>0</v>
      </c>
      <c r="X1151" s="250">
        <f t="shared" si="744"/>
        <v>0</v>
      </c>
      <c r="Y1151" s="250">
        <f t="shared" si="756"/>
        <v>0</v>
      </c>
      <c r="Z1151" s="214"/>
      <c r="AA1151" s="214"/>
      <c r="AB1151" s="246"/>
      <c r="AC1151" s="246"/>
      <c r="AD1151" s="249"/>
      <c r="AE1151" s="281"/>
      <c r="AF1151" s="214"/>
      <c r="AG1151" s="214"/>
      <c r="AH1151" s="246"/>
      <c r="AI1151" s="246"/>
      <c r="AJ1151" s="250"/>
      <c r="AK1151" s="214" t="str">
        <f t="shared" si="770"/>
        <v>normal</v>
      </c>
    </row>
    <row r="1152" ht="15.0" customHeight="1">
      <c r="A1152" s="214"/>
      <c r="B1152" s="247" t="s">
        <v>6923</v>
      </c>
      <c r="C1152" s="246" t="s">
        <v>6924</v>
      </c>
      <c r="D1152" s="246" t="s">
        <v>80</v>
      </c>
      <c r="E1152" s="249">
        <v>0.0</v>
      </c>
      <c r="F1152" s="249"/>
      <c r="G1152" s="249"/>
      <c r="H1152" s="249"/>
      <c r="I1152" s="249"/>
      <c r="J1152" s="251">
        <f t="shared" si="767"/>
        <v>0</v>
      </c>
      <c r="K1152" s="252">
        <f t="shared" si="755"/>
        <v>0</v>
      </c>
      <c r="L1152" s="214"/>
      <c r="M1152" s="263"/>
      <c r="N1152" s="254"/>
      <c r="O1152" s="214"/>
      <c r="P1152" s="227"/>
      <c r="Q1152" s="255"/>
      <c r="R1152" s="250">
        <v>0.0</v>
      </c>
      <c r="S1152" s="249"/>
      <c r="T1152" s="249"/>
      <c r="U1152" s="249"/>
      <c r="V1152" s="249"/>
      <c r="W1152" s="250">
        <f t="shared" si="743"/>
        <v>0</v>
      </c>
      <c r="X1152" s="250">
        <f t="shared" si="744"/>
        <v>0</v>
      </c>
      <c r="Y1152" s="250">
        <f t="shared" si="756"/>
        <v>0</v>
      </c>
      <c r="Z1152" s="214"/>
      <c r="AA1152" s="214"/>
      <c r="AB1152" s="246"/>
      <c r="AC1152" s="246"/>
      <c r="AD1152" s="249"/>
      <c r="AE1152" s="281"/>
      <c r="AF1152" s="214"/>
      <c r="AG1152" s="214"/>
      <c r="AH1152" s="246"/>
      <c r="AI1152" s="246"/>
      <c r="AJ1152" s="250"/>
      <c r="AK1152" s="214"/>
    </row>
    <row r="1153" ht="15.0" customHeight="1">
      <c r="A1153" s="214"/>
      <c r="B1153" s="246" t="s">
        <v>6925</v>
      </c>
      <c r="C1153" s="246" t="s">
        <v>6926</v>
      </c>
      <c r="D1153" s="246" t="s">
        <v>80</v>
      </c>
      <c r="E1153" s="249">
        <v>0.0</v>
      </c>
      <c r="F1153" s="262"/>
      <c r="G1153" s="262"/>
      <c r="H1153" s="262"/>
      <c r="I1153" s="262"/>
      <c r="J1153" s="251">
        <f t="shared" si="767"/>
        <v>0</v>
      </c>
      <c r="K1153" s="252">
        <f t="shared" si="755"/>
        <v>0</v>
      </c>
      <c r="L1153" s="214"/>
      <c r="M1153" s="253" t="s">
        <v>2311</v>
      </c>
      <c r="N1153" s="254">
        <v>1.0</v>
      </c>
      <c r="O1153" s="214" t="str">
        <f>IF(E1153=N1153,"Sama","Tidak Sama")</f>
        <v>Tidak Sama</v>
      </c>
      <c r="P1153" s="227"/>
      <c r="Q1153" s="255"/>
      <c r="R1153" s="250">
        <v>0.0</v>
      </c>
      <c r="S1153" s="262"/>
      <c r="T1153" s="262"/>
      <c r="U1153" s="262"/>
      <c r="V1153" s="262"/>
      <c r="W1153" s="250">
        <f t="shared" si="743"/>
        <v>0</v>
      </c>
      <c r="X1153" s="250">
        <f t="shared" si="744"/>
        <v>0</v>
      </c>
      <c r="Y1153" s="250">
        <f t="shared" si="756"/>
        <v>0</v>
      </c>
      <c r="Z1153" s="214"/>
      <c r="AA1153" s="214"/>
      <c r="AB1153" s="246"/>
      <c r="AC1153" s="246"/>
      <c r="AD1153" s="249"/>
      <c r="AE1153" s="281"/>
      <c r="AF1153" s="214"/>
      <c r="AG1153" s="214"/>
      <c r="AH1153" s="246"/>
      <c r="AI1153" s="246"/>
      <c r="AJ1153" s="250"/>
      <c r="AK1153" s="214"/>
    </row>
    <row r="1154" ht="15.0" customHeight="1">
      <c r="A1154" s="214"/>
      <c r="B1154" s="246" t="s">
        <v>6927</v>
      </c>
      <c r="C1154" s="246">
        <v>2683490.0</v>
      </c>
      <c r="D1154" s="246" t="s">
        <v>80</v>
      </c>
      <c r="E1154" s="249">
        <v>0.0</v>
      </c>
      <c r="F1154" s="262"/>
      <c r="G1154" s="262"/>
      <c r="H1154" s="262"/>
      <c r="I1154" s="262"/>
      <c r="J1154" s="251">
        <f t="shared" si="767"/>
        <v>0</v>
      </c>
      <c r="K1154" s="252">
        <f t="shared" si="755"/>
        <v>0</v>
      </c>
      <c r="L1154" s="214"/>
      <c r="M1154" s="253"/>
      <c r="N1154" s="254"/>
      <c r="O1154" s="214"/>
      <c r="P1154" s="227"/>
      <c r="Q1154" s="255"/>
      <c r="R1154" s="250">
        <v>0.0</v>
      </c>
      <c r="S1154" s="262"/>
      <c r="T1154" s="262"/>
      <c r="U1154" s="262"/>
      <c r="V1154" s="262"/>
      <c r="W1154" s="250">
        <f t="shared" si="743"/>
        <v>0</v>
      </c>
      <c r="X1154" s="250">
        <f t="shared" si="744"/>
        <v>0</v>
      </c>
      <c r="Y1154" s="250">
        <f t="shared" si="756"/>
        <v>0</v>
      </c>
      <c r="Z1154" s="214"/>
      <c r="AA1154" s="214"/>
      <c r="AB1154" s="246"/>
      <c r="AC1154" s="246"/>
      <c r="AD1154" s="249"/>
      <c r="AE1154" s="281"/>
      <c r="AF1154" s="214"/>
      <c r="AG1154" s="214"/>
      <c r="AH1154" s="246"/>
      <c r="AI1154" s="246"/>
      <c r="AJ1154" s="250"/>
      <c r="AK1154" s="214"/>
    </row>
    <row r="1155" ht="15.0" customHeight="1">
      <c r="A1155" s="214"/>
      <c r="B1155" s="246" t="s">
        <v>6928</v>
      </c>
      <c r="C1155" s="246" t="s">
        <v>6929</v>
      </c>
      <c r="D1155" s="246" t="s">
        <v>80</v>
      </c>
      <c r="E1155" s="249">
        <v>0.0</v>
      </c>
      <c r="F1155" s="262"/>
      <c r="G1155" s="262"/>
      <c r="H1155" s="262"/>
      <c r="I1155" s="262"/>
      <c r="J1155" s="251">
        <f t="shared" si="767"/>
        <v>0</v>
      </c>
      <c r="K1155" s="252">
        <f t="shared" si="755"/>
        <v>0</v>
      </c>
      <c r="L1155" s="214"/>
      <c r="M1155" s="253" t="s">
        <v>2311</v>
      </c>
      <c r="N1155" s="254">
        <v>1.0</v>
      </c>
      <c r="O1155" s="214" t="str">
        <f t="shared" ref="O1155:O1156" si="775">IF(E1155=N1155,"Sama","Tidak Sama")</f>
        <v>Tidak Sama</v>
      </c>
      <c r="P1155" s="227"/>
      <c r="Q1155" s="255"/>
      <c r="R1155" s="250">
        <v>0.0</v>
      </c>
      <c r="S1155" s="262"/>
      <c r="T1155" s="262"/>
      <c r="U1155" s="262"/>
      <c r="V1155" s="262"/>
      <c r="W1155" s="250">
        <f t="shared" si="743"/>
        <v>0</v>
      </c>
      <c r="X1155" s="250">
        <f t="shared" si="744"/>
        <v>0</v>
      </c>
      <c r="Y1155" s="250">
        <f t="shared" si="756"/>
        <v>0</v>
      </c>
      <c r="Z1155" s="214"/>
      <c r="AA1155" s="214"/>
      <c r="AB1155" s="246"/>
      <c r="AC1155" s="246"/>
      <c r="AD1155" s="249"/>
      <c r="AE1155" s="281"/>
      <c r="AF1155" s="214"/>
      <c r="AG1155" s="214"/>
      <c r="AH1155" s="246"/>
      <c r="AI1155" s="246"/>
      <c r="AJ1155" s="250"/>
      <c r="AK1155" s="214"/>
    </row>
    <row r="1156" ht="15.0" customHeight="1">
      <c r="A1156" s="214"/>
      <c r="B1156" s="246" t="s">
        <v>6914</v>
      </c>
      <c r="C1156" s="246"/>
      <c r="D1156" s="246" t="s">
        <v>80</v>
      </c>
      <c r="E1156" s="249">
        <v>0.0</v>
      </c>
      <c r="F1156" s="262"/>
      <c r="G1156" s="262"/>
      <c r="H1156" s="262"/>
      <c r="I1156" s="262"/>
      <c r="J1156" s="251">
        <f t="shared" si="767"/>
        <v>0</v>
      </c>
      <c r="K1156" s="252">
        <f t="shared" si="755"/>
        <v>0</v>
      </c>
      <c r="L1156" s="214"/>
      <c r="M1156" s="253" t="s">
        <v>6914</v>
      </c>
      <c r="N1156" s="254">
        <v>10.0</v>
      </c>
      <c r="O1156" s="214" t="str">
        <f t="shared" si="775"/>
        <v>Tidak Sama</v>
      </c>
      <c r="P1156" s="227"/>
      <c r="Q1156" s="255"/>
      <c r="R1156" s="250">
        <v>0.0</v>
      </c>
      <c r="S1156" s="262"/>
      <c r="T1156" s="262"/>
      <c r="U1156" s="262"/>
      <c r="V1156" s="262"/>
      <c r="W1156" s="250">
        <f t="shared" si="743"/>
        <v>0</v>
      </c>
      <c r="X1156" s="250">
        <f t="shared" si="744"/>
        <v>0</v>
      </c>
      <c r="Y1156" s="250">
        <f t="shared" si="756"/>
        <v>0</v>
      </c>
      <c r="Z1156" s="214"/>
      <c r="AA1156" s="214"/>
      <c r="AB1156" s="246"/>
      <c r="AC1156" s="246"/>
      <c r="AD1156" s="249"/>
      <c r="AE1156" s="281"/>
      <c r="AF1156" s="214"/>
      <c r="AG1156" s="214"/>
      <c r="AH1156" s="246"/>
      <c r="AI1156" s="246"/>
      <c r="AJ1156" s="250"/>
      <c r="AK1156" s="214"/>
    </row>
    <row r="1157" ht="15.0" customHeight="1">
      <c r="A1157" s="214"/>
      <c r="B1157" s="247" t="s">
        <v>6930</v>
      </c>
      <c r="C1157" s="247"/>
      <c r="D1157" s="247" t="s">
        <v>80</v>
      </c>
      <c r="E1157" s="257">
        <v>10.0</v>
      </c>
      <c r="F1157" s="249"/>
      <c r="G1157" s="249"/>
      <c r="H1157" s="249"/>
      <c r="I1157" s="249"/>
      <c r="J1157" s="251">
        <f t="shared" si="767"/>
        <v>0</v>
      </c>
      <c r="K1157" s="252">
        <f t="shared" si="755"/>
        <v>10</v>
      </c>
      <c r="L1157" s="214"/>
      <c r="M1157" s="263"/>
      <c r="N1157" s="254"/>
      <c r="O1157" s="214"/>
      <c r="P1157" s="227"/>
      <c r="Q1157" s="255"/>
      <c r="R1157" s="258">
        <v>10.0</v>
      </c>
      <c r="S1157" s="249"/>
      <c r="T1157" s="249"/>
      <c r="U1157" s="249"/>
      <c r="V1157" s="249"/>
      <c r="W1157" s="250">
        <f t="shared" si="743"/>
        <v>0</v>
      </c>
      <c r="X1157" s="250">
        <f t="shared" si="744"/>
        <v>10</v>
      </c>
      <c r="Y1157" s="250">
        <f t="shared" si="756"/>
        <v>0</v>
      </c>
      <c r="Z1157" s="214"/>
      <c r="AA1157" s="214"/>
      <c r="AB1157" s="246"/>
      <c r="AC1157" s="246"/>
      <c r="AD1157" s="249"/>
      <c r="AE1157" s="281"/>
      <c r="AF1157" s="214"/>
      <c r="AG1157" s="214"/>
      <c r="AH1157" s="246"/>
      <c r="AI1157" s="246"/>
      <c r="AJ1157" s="250"/>
      <c r="AK1157" s="214"/>
    </row>
    <row r="1158" ht="15.0" customHeight="1">
      <c r="A1158" s="214"/>
      <c r="B1158" s="246" t="s">
        <v>6915</v>
      </c>
      <c r="C1158" s="246" t="s">
        <v>6916</v>
      </c>
      <c r="D1158" s="246" t="s">
        <v>80</v>
      </c>
      <c r="E1158" s="249">
        <v>0.0</v>
      </c>
      <c r="F1158" s="262"/>
      <c r="G1158" s="262"/>
      <c r="H1158" s="262"/>
      <c r="I1158" s="262"/>
      <c r="J1158" s="251">
        <f t="shared" si="767"/>
        <v>0</v>
      </c>
      <c r="K1158" s="252">
        <f t="shared" si="755"/>
        <v>0</v>
      </c>
      <c r="L1158" s="214"/>
      <c r="M1158" s="253" t="s">
        <v>6915</v>
      </c>
      <c r="N1158" s="254">
        <v>3.0</v>
      </c>
      <c r="O1158" s="214" t="str">
        <f t="shared" ref="O1158:O1159" si="776">IF(E1158=N1158,"Sama","Tidak Sama")</f>
        <v>Tidak Sama</v>
      </c>
      <c r="P1158" s="227"/>
      <c r="Q1158" s="255"/>
      <c r="R1158" s="250">
        <v>0.0</v>
      </c>
      <c r="S1158" s="262"/>
      <c r="T1158" s="262"/>
      <c r="U1158" s="262"/>
      <c r="V1158" s="262"/>
      <c r="W1158" s="250">
        <f t="shared" si="743"/>
        <v>0</v>
      </c>
      <c r="X1158" s="250">
        <f t="shared" si="744"/>
        <v>0</v>
      </c>
      <c r="Y1158" s="250">
        <f t="shared" si="756"/>
        <v>0</v>
      </c>
      <c r="Z1158" s="214"/>
      <c r="AA1158" s="214"/>
      <c r="AB1158" s="246"/>
      <c r="AC1158" s="246"/>
      <c r="AD1158" s="249"/>
      <c r="AE1158" s="281"/>
      <c r="AF1158" s="214"/>
      <c r="AG1158" s="214"/>
      <c r="AH1158" s="246"/>
      <c r="AI1158" s="246"/>
      <c r="AJ1158" s="250"/>
      <c r="AK1158" s="214"/>
    </row>
    <row r="1159" ht="15.0" customHeight="1">
      <c r="A1159" s="214"/>
      <c r="B1159" s="246" t="s">
        <v>6919</v>
      </c>
      <c r="C1159" s="246"/>
      <c r="D1159" s="246" t="s">
        <v>80</v>
      </c>
      <c r="E1159" s="249">
        <v>35.0</v>
      </c>
      <c r="F1159" s="262"/>
      <c r="G1159" s="262"/>
      <c r="H1159" s="262"/>
      <c r="I1159" s="262"/>
      <c r="J1159" s="251">
        <f t="shared" si="767"/>
        <v>0</v>
      </c>
      <c r="K1159" s="252">
        <f t="shared" si="755"/>
        <v>35</v>
      </c>
      <c r="L1159" s="214"/>
      <c r="M1159" s="253" t="s">
        <v>6919</v>
      </c>
      <c r="N1159" s="254">
        <v>12.0</v>
      </c>
      <c r="O1159" s="214" t="str">
        <f t="shared" si="776"/>
        <v>Tidak Sama</v>
      </c>
      <c r="P1159" s="227"/>
      <c r="Q1159" s="255"/>
      <c r="R1159" s="250">
        <v>0.0</v>
      </c>
      <c r="S1159" s="262"/>
      <c r="T1159" s="262"/>
      <c r="U1159" s="262"/>
      <c r="V1159" s="262"/>
      <c r="W1159" s="250">
        <f t="shared" si="743"/>
        <v>0</v>
      </c>
      <c r="X1159" s="250">
        <f t="shared" si="744"/>
        <v>0</v>
      </c>
      <c r="Y1159" s="250">
        <f t="shared" si="756"/>
        <v>35</v>
      </c>
      <c r="Z1159" s="214"/>
      <c r="AA1159" s="214"/>
      <c r="AB1159" s="246"/>
      <c r="AC1159" s="246"/>
      <c r="AD1159" s="249"/>
      <c r="AE1159" s="281"/>
      <c r="AF1159" s="214"/>
      <c r="AG1159" s="214"/>
      <c r="AH1159" s="246"/>
      <c r="AI1159" s="246"/>
      <c r="AJ1159" s="250"/>
      <c r="AK1159" s="214"/>
    </row>
    <row r="1160" ht="15.0" customHeight="1">
      <c r="A1160" s="214"/>
      <c r="B1160" s="246" t="s">
        <v>6931</v>
      </c>
      <c r="C1160" s="246"/>
      <c r="D1160" s="246" t="s">
        <v>80</v>
      </c>
      <c r="E1160" s="249">
        <v>0.0</v>
      </c>
      <c r="F1160" s="262"/>
      <c r="G1160" s="262"/>
      <c r="H1160" s="262"/>
      <c r="I1160" s="262"/>
      <c r="J1160" s="251">
        <f t="shared" si="767"/>
        <v>0</v>
      </c>
      <c r="K1160" s="252">
        <f t="shared" si="755"/>
        <v>0</v>
      </c>
      <c r="L1160" s="214"/>
      <c r="M1160" s="253"/>
      <c r="N1160" s="254"/>
      <c r="O1160" s="214"/>
      <c r="P1160" s="227"/>
      <c r="Q1160" s="255"/>
      <c r="R1160" s="250">
        <v>0.0</v>
      </c>
      <c r="S1160" s="262"/>
      <c r="T1160" s="262"/>
      <c r="U1160" s="262"/>
      <c r="V1160" s="262"/>
      <c r="W1160" s="250">
        <f t="shared" si="743"/>
        <v>0</v>
      </c>
      <c r="X1160" s="250">
        <f t="shared" si="744"/>
        <v>0</v>
      </c>
      <c r="Y1160" s="250">
        <f t="shared" si="756"/>
        <v>0</v>
      </c>
      <c r="Z1160" s="214"/>
      <c r="AA1160" s="214"/>
      <c r="AB1160" s="246"/>
      <c r="AC1160" s="246"/>
      <c r="AD1160" s="249"/>
      <c r="AE1160" s="281"/>
      <c r="AF1160" s="214"/>
      <c r="AG1160" s="214"/>
      <c r="AH1160" s="246"/>
      <c r="AI1160" s="246"/>
      <c r="AJ1160" s="250"/>
      <c r="AK1160" s="214"/>
    </row>
    <row r="1161" ht="15.0" customHeight="1">
      <c r="A1161" s="214"/>
      <c r="B1161" s="246" t="s">
        <v>6932</v>
      </c>
      <c r="C1161" s="246"/>
      <c r="D1161" s="246" t="s">
        <v>6933</v>
      </c>
      <c r="E1161" s="249">
        <v>0.0</v>
      </c>
      <c r="F1161" s="262"/>
      <c r="G1161" s="262"/>
      <c r="H1161" s="262"/>
      <c r="I1161" s="262"/>
      <c r="J1161" s="251">
        <f t="shared" si="767"/>
        <v>0</v>
      </c>
      <c r="K1161" s="252">
        <f t="shared" si="755"/>
        <v>0</v>
      </c>
      <c r="L1161" s="214"/>
      <c r="M1161" s="253" t="s">
        <v>6932</v>
      </c>
      <c r="N1161" s="254">
        <v>2.0</v>
      </c>
      <c r="O1161" s="214" t="str">
        <f t="shared" ref="O1161:O1162" si="777">IF(E1161=N1161,"Sama","Tidak Sama")</f>
        <v>Tidak Sama</v>
      </c>
      <c r="P1161" s="227"/>
      <c r="Q1161" s="255"/>
      <c r="R1161" s="250">
        <v>0.0</v>
      </c>
      <c r="S1161" s="262"/>
      <c r="T1161" s="262"/>
      <c r="U1161" s="262"/>
      <c r="V1161" s="262"/>
      <c r="W1161" s="250">
        <f t="shared" si="743"/>
        <v>0</v>
      </c>
      <c r="X1161" s="250">
        <f t="shared" si="744"/>
        <v>0</v>
      </c>
      <c r="Y1161" s="250">
        <f t="shared" si="756"/>
        <v>0</v>
      </c>
      <c r="Z1161" s="214"/>
      <c r="AA1161" s="214"/>
      <c r="AB1161" s="246"/>
      <c r="AC1161" s="246"/>
      <c r="AD1161" s="249"/>
      <c r="AE1161" s="281"/>
      <c r="AF1161" s="214"/>
      <c r="AG1161" s="214"/>
      <c r="AH1161" s="246"/>
      <c r="AI1161" s="246"/>
      <c r="AJ1161" s="250"/>
      <c r="AK1161" s="214"/>
    </row>
    <row r="1162" ht="15.0" customHeight="1">
      <c r="A1162" s="214"/>
      <c r="B1162" s="246" t="s">
        <v>6934</v>
      </c>
      <c r="C1162" s="246"/>
      <c r="D1162" s="246" t="s">
        <v>6933</v>
      </c>
      <c r="E1162" s="249">
        <v>0.0</v>
      </c>
      <c r="F1162" s="262"/>
      <c r="G1162" s="262"/>
      <c r="H1162" s="262"/>
      <c r="I1162" s="262"/>
      <c r="J1162" s="251">
        <f t="shared" si="767"/>
        <v>0</v>
      </c>
      <c r="K1162" s="252">
        <f t="shared" si="755"/>
        <v>0</v>
      </c>
      <c r="L1162" s="214"/>
      <c r="M1162" s="253" t="s">
        <v>6934</v>
      </c>
      <c r="N1162" s="254">
        <v>3.0</v>
      </c>
      <c r="O1162" s="214" t="str">
        <f t="shared" si="777"/>
        <v>Tidak Sama</v>
      </c>
      <c r="P1162" s="227"/>
      <c r="Q1162" s="255"/>
      <c r="R1162" s="250">
        <v>0.0</v>
      </c>
      <c r="S1162" s="262"/>
      <c r="T1162" s="262"/>
      <c r="U1162" s="262"/>
      <c r="V1162" s="262"/>
      <c r="W1162" s="250">
        <f t="shared" si="743"/>
        <v>0</v>
      </c>
      <c r="X1162" s="250">
        <f t="shared" si="744"/>
        <v>0</v>
      </c>
      <c r="Y1162" s="250">
        <f t="shared" si="756"/>
        <v>0</v>
      </c>
      <c r="Z1162" s="214"/>
      <c r="AA1162" s="214"/>
      <c r="AB1162" s="246"/>
      <c r="AC1162" s="246"/>
      <c r="AD1162" s="249"/>
      <c r="AE1162" s="281"/>
      <c r="AF1162" s="214"/>
      <c r="AG1162" s="214"/>
      <c r="AH1162" s="246"/>
      <c r="AI1162" s="246"/>
      <c r="AJ1162" s="250"/>
      <c r="AK1162" s="214" t="str">
        <f t="shared" ref="AK1162:AK1165" si="778">IF(Y1162&lt;0,"tidak normal","normal")</f>
        <v>normal</v>
      </c>
    </row>
    <row r="1163" ht="15.0" customHeight="1">
      <c r="A1163" s="214"/>
      <c r="B1163" s="246" t="s">
        <v>6935</v>
      </c>
      <c r="C1163" s="246"/>
      <c r="D1163" s="246" t="s">
        <v>80</v>
      </c>
      <c r="E1163" s="249">
        <v>0.0</v>
      </c>
      <c r="F1163" s="262"/>
      <c r="G1163" s="262"/>
      <c r="H1163" s="262"/>
      <c r="I1163" s="262"/>
      <c r="J1163" s="251">
        <f t="shared" si="767"/>
        <v>0</v>
      </c>
      <c r="K1163" s="252">
        <f t="shared" si="755"/>
        <v>0</v>
      </c>
      <c r="L1163" s="214"/>
      <c r="M1163" s="263"/>
      <c r="N1163" s="254"/>
      <c r="O1163" s="214"/>
      <c r="P1163" s="227"/>
      <c r="Q1163" s="255"/>
      <c r="R1163" s="250">
        <v>0.0</v>
      </c>
      <c r="S1163" s="262"/>
      <c r="T1163" s="262"/>
      <c r="U1163" s="262"/>
      <c r="V1163" s="262"/>
      <c r="W1163" s="250">
        <f t="shared" si="743"/>
        <v>0</v>
      </c>
      <c r="X1163" s="250">
        <f t="shared" si="744"/>
        <v>0</v>
      </c>
      <c r="Y1163" s="250">
        <f t="shared" si="756"/>
        <v>0</v>
      </c>
      <c r="Z1163" s="214"/>
      <c r="AA1163" s="214"/>
      <c r="AB1163" s="246"/>
      <c r="AC1163" s="246"/>
      <c r="AD1163" s="249"/>
      <c r="AE1163" s="281"/>
      <c r="AF1163" s="214"/>
      <c r="AG1163" s="214"/>
      <c r="AH1163" s="246"/>
      <c r="AI1163" s="246"/>
      <c r="AJ1163" s="250"/>
      <c r="AK1163" s="214" t="str">
        <f t="shared" si="778"/>
        <v>normal</v>
      </c>
    </row>
    <row r="1164" ht="15.0" customHeight="1">
      <c r="A1164" s="214"/>
      <c r="B1164" s="246" t="s">
        <v>6936</v>
      </c>
      <c r="C1164" s="246"/>
      <c r="D1164" s="246" t="s">
        <v>80</v>
      </c>
      <c r="E1164" s="249">
        <v>0.0</v>
      </c>
      <c r="F1164" s="262"/>
      <c r="G1164" s="262"/>
      <c r="H1164" s="262"/>
      <c r="I1164" s="262"/>
      <c r="J1164" s="251">
        <f t="shared" si="767"/>
        <v>0</v>
      </c>
      <c r="K1164" s="252">
        <f t="shared" si="755"/>
        <v>0</v>
      </c>
      <c r="L1164" s="214"/>
      <c r="M1164" s="253" t="s">
        <v>6937</v>
      </c>
      <c r="N1164" s="254">
        <v>1.0</v>
      </c>
      <c r="O1164" s="214" t="str">
        <f>IF(E1164=N1164,"Sama","Tidak Sama")</f>
        <v>Tidak Sama</v>
      </c>
      <c r="P1164" s="227"/>
      <c r="Q1164" s="255"/>
      <c r="R1164" s="250">
        <v>0.0</v>
      </c>
      <c r="S1164" s="262"/>
      <c r="T1164" s="262"/>
      <c r="U1164" s="262"/>
      <c r="V1164" s="262"/>
      <c r="W1164" s="250">
        <f t="shared" si="743"/>
        <v>0</v>
      </c>
      <c r="X1164" s="250">
        <f t="shared" si="744"/>
        <v>0</v>
      </c>
      <c r="Y1164" s="250">
        <f t="shared" si="756"/>
        <v>0</v>
      </c>
      <c r="Z1164" s="214" t="str">
        <f t="shared" ref="Z1164:Z1165" si="779">IF(AB1164=B1164,"SAMA","TIDAK SAMA")</f>
        <v>TIDAK SAMA</v>
      </c>
      <c r="AA1164" s="214" t="str">
        <f t="shared" ref="AA1164:AA1165" si="780">IF(C1164=AC1164,"SAMA","TIDAK SAMA")</f>
        <v>SAMA</v>
      </c>
      <c r="AB1164" s="246" t="s">
        <v>6932</v>
      </c>
      <c r="AC1164" s="246"/>
      <c r="AD1164" s="249">
        <v>2.0</v>
      </c>
      <c r="AE1164" s="281"/>
      <c r="AF1164" s="214" t="str">
        <f t="shared" ref="AF1164:AF1165" si="781">IF(B1164=AH1164,"SAMA","TIDAK SAMA")</f>
        <v>TIDAK SAMA</v>
      </c>
      <c r="AG1164" s="214" t="str">
        <f t="shared" ref="AG1164:AG1165" si="782">IF(AC1164=AI1164,"SAMA","TIDAK")</f>
        <v>SAMA</v>
      </c>
      <c r="AH1164" s="246" t="s">
        <v>6932</v>
      </c>
      <c r="AI1164" s="246"/>
      <c r="AJ1164" s="250">
        <v>6.0</v>
      </c>
      <c r="AK1164" s="214" t="str">
        <f t="shared" si="778"/>
        <v>normal</v>
      </c>
    </row>
    <row r="1165" ht="15.0" customHeight="1">
      <c r="A1165" s="214"/>
      <c r="B1165" s="246" t="s">
        <v>6938</v>
      </c>
      <c r="C1165" s="246"/>
      <c r="D1165" s="246" t="s">
        <v>80</v>
      </c>
      <c r="E1165" s="249">
        <v>0.0</v>
      </c>
      <c r="F1165" s="262"/>
      <c r="G1165" s="262"/>
      <c r="H1165" s="262"/>
      <c r="I1165" s="262"/>
      <c r="J1165" s="251">
        <f t="shared" si="767"/>
        <v>0</v>
      </c>
      <c r="K1165" s="252">
        <f t="shared" si="755"/>
        <v>0</v>
      </c>
      <c r="L1165" s="214"/>
      <c r="M1165" s="253"/>
      <c r="N1165" s="254"/>
      <c r="O1165" s="214"/>
      <c r="P1165" s="227"/>
      <c r="Q1165" s="255"/>
      <c r="R1165" s="250">
        <v>0.0</v>
      </c>
      <c r="S1165" s="262"/>
      <c r="T1165" s="262"/>
      <c r="U1165" s="262"/>
      <c r="V1165" s="262"/>
      <c r="W1165" s="250">
        <f t="shared" si="743"/>
        <v>0</v>
      </c>
      <c r="X1165" s="250">
        <f t="shared" si="744"/>
        <v>0</v>
      </c>
      <c r="Y1165" s="250">
        <f t="shared" si="756"/>
        <v>0</v>
      </c>
      <c r="Z1165" s="214" t="str">
        <f t="shared" si="779"/>
        <v>TIDAK SAMA</v>
      </c>
      <c r="AA1165" s="214" t="str">
        <f t="shared" si="780"/>
        <v>SAMA</v>
      </c>
      <c r="AB1165" s="246" t="s">
        <v>6934</v>
      </c>
      <c r="AC1165" s="246"/>
      <c r="AD1165" s="249">
        <v>3.0</v>
      </c>
      <c r="AE1165" s="281"/>
      <c r="AF1165" s="214" t="str">
        <f t="shared" si="781"/>
        <v>TIDAK SAMA</v>
      </c>
      <c r="AG1165" s="214" t="str">
        <f t="shared" si="782"/>
        <v>SAMA</v>
      </c>
      <c r="AH1165" s="246" t="s">
        <v>6934</v>
      </c>
      <c r="AI1165" s="246"/>
      <c r="AJ1165" s="250">
        <v>3.0</v>
      </c>
      <c r="AK1165" s="214" t="str">
        <f t="shared" si="778"/>
        <v>normal</v>
      </c>
    </row>
    <row r="1166" ht="15.0" customHeight="1">
      <c r="A1166" s="214"/>
      <c r="B1166" s="247" t="s">
        <v>6939</v>
      </c>
      <c r="C1166" s="247"/>
      <c r="D1166" s="246" t="s">
        <v>80</v>
      </c>
      <c r="E1166" s="249">
        <v>0.0</v>
      </c>
      <c r="F1166" s="249"/>
      <c r="G1166" s="249"/>
      <c r="H1166" s="249"/>
      <c r="I1166" s="249"/>
      <c r="J1166" s="251">
        <f t="shared" si="767"/>
        <v>0</v>
      </c>
      <c r="K1166" s="252">
        <f t="shared" si="755"/>
        <v>0</v>
      </c>
      <c r="L1166" s="214"/>
      <c r="M1166" s="263" t="s">
        <v>6939</v>
      </c>
      <c r="N1166" s="254">
        <v>1.0</v>
      </c>
      <c r="O1166" s="214" t="str">
        <f>IF(E1166=N1166,"Sama","Tidak Sama")</f>
        <v>Tidak Sama</v>
      </c>
      <c r="P1166" s="227"/>
      <c r="Q1166" s="255"/>
      <c r="R1166" s="250">
        <v>0.0</v>
      </c>
      <c r="S1166" s="249"/>
      <c r="T1166" s="249"/>
      <c r="U1166" s="249"/>
      <c r="V1166" s="249"/>
      <c r="W1166" s="250">
        <f t="shared" si="743"/>
        <v>0</v>
      </c>
      <c r="X1166" s="250">
        <f t="shared" si="744"/>
        <v>0</v>
      </c>
      <c r="Y1166" s="250">
        <f t="shared" si="756"/>
        <v>0</v>
      </c>
      <c r="Z1166" s="214"/>
      <c r="AA1166" s="214"/>
      <c r="AB1166" s="246"/>
      <c r="AC1166" s="246"/>
      <c r="AD1166" s="249"/>
      <c r="AE1166" s="281"/>
      <c r="AF1166" s="214"/>
      <c r="AG1166" s="214"/>
      <c r="AH1166" s="246"/>
      <c r="AI1166" s="246"/>
      <c r="AJ1166" s="250"/>
      <c r="AK1166" s="214"/>
    </row>
    <row r="1167" ht="15.0" customHeight="1">
      <c r="A1167" s="214"/>
      <c r="B1167" s="246" t="s">
        <v>6940</v>
      </c>
      <c r="C1167" s="246"/>
      <c r="D1167" s="246" t="s">
        <v>878</v>
      </c>
      <c r="E1167" s="249">
        <v>0.0</v>
      </c>
      <c r="F1167" s="262"/>
      <c r="G1167" s="262"/>
      <c r="H1167" s="262"/>
      <c r="I1167" s="262"/>
      <c r="J1167" s="251">
        <f t="shared" si="767"/>
        <v>0</v>
      </c>
      <c r="K1167" s="252">
        <f t="shared" si="755"/>
        <v>0</v>
      </c>
      <c r="L1167" s="214"/>
      <c r="M1167" s="253"/>
      <c r="N1167" s="254"/>
      <c r="O1167" s="214"/>
      <c r="P1167" s="227"/>
      <c r="Q1167" s="255"/>
      <c r="R1167" s="250">
        <v>0.0</v>
      </c>
      <c r="S1167" s="262"/>
      <c r="T1167" s="262"/>
      <c r="U1167" s="262"/>
      <c r="V1167" s="262"/>
      <c r="W1167" s="250">
        <f t="shared" si="743"/>
        <v>0</v>
      </c>
      <c r="X1167" s="250">
        <f t="shared" si="744"/>
        <v>0</v>
      </c>
      <c r="Y1167" s="250">
        <f t="shared" si="756"/>
        <v>0</v>
      </c>
      <c r="Z1167" s="214"/>
      <c r="AA1167" s="214"/>
      <c r="AB1167" s="246"/>
      <c r="AC1167" s="246"/>
      <c r="AD1167" s="249"/>
      <c r="AE1167" s="281"/>
      <c r="AF1167" s="214"/>
      <c r="AG1167" s="214"/>
      <c r="AH1167" s="246"/>
      <c r="AI1167" s="246"/>
      <c r="AJ1167" s="250"/>
      <c r="AK1167" s="214"/>
    </row>
    <row r="1168" ht="15.0" customHeight="1">
      <c r="A1168" s="214"/>
      <c r="B1168" s="246" t="s">
        <v>6941</v>
      </c>
      <c r="C1168" s="246"/>
      <c r="D1168" s="246" t="s">
        <v>80</v>
      </c>
      <c r="E1168" s="249">
        <v>0.0</v>
      </c>
      <c r="F1168" s="249"/>
      <c r="G1168" s="249"/>
      <c r="H1168" s="249"/>
      <c r="I1168" s="249"/>
      <c r="J1168" s="251">
        <f t="shared" si="767"/>
        <v>0</v>
      </c>
      <c r="K1168" s="252">
        <f t="shared" si="755"/>
        <v>0</v>
      </c>
      <c r="L1168" s="214"/>
      <c r="M1168" s="253"/>
      <c r="N1168" s="254"/>
      <c r="O1168" s="214"/>
      <c r="P1168" s="227"/>
      <c r="Q1168" s="255"/>
      <c r="R1168" s="250">
        <v>0.0</v>
      </c>
      <c r="S1168" s="249"/>
      <c r="T1168" s="249"/>
      <c r="U1168" s="249"/>
      <c r="V1168" s="249"/>
      <c r="W1168" s="250">
        <f t="shared" si="743"/>
        <v>0</v>
      </c>
      <c r="X1168" s="250">
        <f t="shared" si="744"/>
        <v>0</v>
      </c>
      <c r="Y1168" s="250">
        <f t="shared" si="756"/>
        <v>0</v>
      </c>
      <c r="Z1168" s="214" t="str">
        <f>IF(AB1168=B1168,"SAMA","TIDAK SAMA")</f>
        <v>TIDAK SAMA</v>
      </c>
      <c r="AA1168" s="214" t="str">
        <f>IF(C1168=AC1168,"SAMA","TIDAK SAMA")</f>
        <v>SAMA</v>
      </c>
      <c r="AB1168" s="246" t="s">
        <v>6942</v>
      </c>
      <c r="AC1168" s="246"/>
      <c r="AD1168" s="249">
        <v>6.0</v>
      </c>
      <c r="AE1168" s="281"/>
      <c r="AF1168" s="214" t="str">
        <f>IF(B1168=AH1168,"SAMA","TIDAK SAMA")</f>
        <v>TIDAK SAMA</v>
      </c>
      <c r="AG1168" s="214" t="str">
        <f>IF(AC1168=AI1168,"SAMA","TIDAK")</f>
        <v>SAMA</v>
      </c>
      <c r="AH1168" s="246" t="s">
        <v>6942</v>
      </c>
      <c r="AI1168" s="246"/>
      <c r="AJ1168" s="250">
        <v>6.0</v>
      </c>
      <c r="AK1168" s="214" t="str">
        <f>IF(Y1168&lt;0,"tidak normal","normal")</f>
        <v>normal</v>
      </c>
    </row>
    <row r="1169" ht="15.0" customHeight="1">
      <c r="A1169" s="214"/>
      <c r="B1169" s="246" t="s">
        <v>6943</v>
      </c>
      <c r="C1169" s="246"/>
      <c r="D1169" s="246" t="s">
        <v>878</v>
      </c>
      <c r="E1169" s="249">
        <v>0.0</v>
      </c>
      <c r="F1169" s="262"/>
      <c r="G1169" s="262"/>
      <c r="H1169" s="262"/>
      <c r="I1169" s="262"/>
      <c r="J1169" s="251">
        <f t="shared" si="767"/>
        <v>0</v>
      </c>
      <c r="K1169" s="252">
        <f t="shared" si="755"/>
        <v>0</v>
      </c>
      <c r="L1169" s="214"/>
      <c r="M1169" s="253"/>
      <c r="N1169" s="254"/>
      <c r="O1169" s="214"/>
      <c r="P1169" s="227"/>
      <c r="Q1169" s="255"/>
      <c r="R1169" s="250">
        <v>0.0</v>
      </c>
      <c r="S1169" s="262"/>
      <c r="T1169" s="262"/>
      <c r="U1169" s="262"/>
      <c r="V1169" s="262"/>
      <c r="W1169" s="250">
        <f t="shared" si="743"/>
        <v>0</v>
      </c>
      <c r="X1169" s="250">
        <f t="shared" si="744"/>
        <v>0</v>
      </c>
      <c r="Y1169" s="250">
        <f t="shared" si="756"/>
        <v>0</v>
      </c>
      <c r="Z1169" s="214"/>
      <c r="AA1169" s="214"/>
      <c r="AB1169" s="246"/>
      <c r="AC1169" s="246"/>
      <c r="AD1169" s="249"/>
      <c r="AE1169" s="281"/>
      <c r="AF1169" s="214"/>
      <c r="AG1169" s="214"/>
      <c r="AH1169" s="246"/>
      <c r="AI1169" s="246"/>
      <c r="AJ1169" s="250"/>
      <c r="AK1169" s="214"/>
    </row>
    <row r="1170" ht="15.0" customHeight="1">
      <c r="A1170" s="214"/>
      <c r="B1170" s="246" t="s">
        <v>6944</v>
      </c>
      <c r="C1170" s="246"/>
      <c r="D1170" s="246" t="s">
        <v>878</v>
      </c>
      <c r="E1170" s="249">
        <v>0.0</v>
      </c>
      <c r="F1170" s="262"/>
      <c r="G1170" s="262"/>
      <c r="H1170" s="262"/>
      <c r="I1170" s="262"/>
      <c r="J1170" s="251">
        <f t="shared" si="767"/>
        <v>0</v>
      </c>
      <c r="K1170" s="252">
        <f t="shared" si="755"/>
        <v>0</v>
      </c>
      <c r="L1170" s="214"/>
      <c r="M1170" s="253"/>
      <c r="N1170" s="254"/>
      <c r="O1170" s="214"/>
      <c r="P1170" s="227"/>
      <c r="Q1170" s="255"/>
      <c r="R1170" s="250">
        <v>0.0</v>
      </c>
      <c r="S1170" s="262"/>
      <c r="T1170" s="262"/>
      <c r="U1170" s="262"/>
      <c r="V1170" s="262"/>
      <c r="W1170" s="250">
        <f t="shared" si="743"/>
        <v>0</v>
      </c>
      <c r="X1170" s="250">
        <f t="shared" si="744"/>
        <v>0</v>
      </c>
      <c r="Y1170" s="250">
        <f t="shared" si="756"/>
        <v>0</v>
      </c>
      <c r="Z1170" s="214"/>
      <c r="AA1170" s="214"/>
      <c r="AB1170" s="246"/>
      <c r="AC1170" s="246"/>
      <c r="AD1170" s="249"/>
      <c r="AE1170" s="281"/>
      <c r="AF1170" s="214"/>
      <c r="AG1170" s="214"/>
      <c r="AH1170" s="246"/>
      <c r="AI1170" s="246"/>
      <c r="AJ1170" s="250"/>
      <c r="AK1170" s="214"/>
    </row>
    <row r="1171" ht="15.0" customHeight="1">
      <c r="A1171" s="214"/>
      <c r="B1171" s="246" t="s">
        <v>3986</v>
      </c>
      <c r="C1171" s="246"/>
      <c r="D1171" s="246" t="s">
        <v>80</v>
      </c>
      <c r="E1171" s="249">
        <v>0.0</v>
      </c>
      <c r="F1171" s="262"/>
      <c r="G1171" s="262"/>
      <c r="H1171" s="262"/>
      <c r="I1171" s="262"/>
      <c r="J1171" s="251">
        <f t="shared" si="767"/>
        <v>0</v>
      </c>
      <c r="K1171" s="252">
        <f t="shared" si="755"/>
        <v>0</v>
      </c>
      <c r="L1171" s="214"/>
      <c r="M1171" s="253" t="s">
        <v>6945</v>
      </c>
      <c r="N1171" s="254">
        <v>2.0</v>
      </c>
      <c r="O1171" s="214" t="str">
        <f t="shared" ref="O1171:O1173" si="783">IF(E1171=N1171,"Sama","Tidak Sama")</f>
        <v>Tidak Sama</v>
      </c>
      <c r="P1171" s="227"/>
      <c r="Q1171" s="255"/>
      <c r="R1171" s="250">
        <v>0.0</v>
      </c>
      <c r="S1171" s="262"/>
      <c r="T1171" s="262"/>
      <c r="U1171" s="262"/>
      <c r="V1171" s="262"/>
      <c r="W1171" s="250">
        <f t="shared" si="743"/>
        <v>0</v>
      </c>
      <c r="X1171" s="250">
        <f t="shared" si="744"/>
        <v>0</v>
      </c>
      <c r="Y1171" s="250">
        <f t="shared" si="756"/>
        <v>0</v>
      </c>
      <c r="Z1171" s="214" t="str">
        <f>IF(AB1171=B1171,"SAMA","TIDAK SAMA")</f>
        <v>TIDAK SAMA</v>
      </c>
      <c r="AA1171" s="214" t="str">
        <f>IF(C1171=AC1171,"SAMA","TIDAK SAMA")</f>
        <v>SAMA</v>
      </c>
      <c r="AB1171" s="247" t="s">
        <v>6939</v>
      </c>
      <c r="AC1171" s="247"/>
      <c r="AD1171" s="249">
        <v>1.0</v>
      </c>
      <c r="AE1171" s="281"/>
      <c r="AF1171" s="214" t="str">
        <f>IF(B1171=AH1171,"SAMA","TIDAK SAMA")</f>
        <v>TIDAK SAMA</v>
      </c>
      <c r="AG1171" s="214" t="str">
        <f>IF(AC1171=AI1171,"SAMA","TIDAK")</f>
        <v>SAMA</v>
      </c>
      <c r="AH1171" s="247" t="s">
        <v>6939</v>
      </c>
      <c r="AI1171" s="247"/>
      <c r="AJ1171" s="250">
        <v>0.0</v>
      </c>
      <c r="AK1171" s="214" t="str">
        <f>IF(Y1171&lt;0,"tidak normal","normal")</f>
        <v>normal</v>
      </c>
    </row>
    <row r="1172" ht="15.0" customHeight="1">
      <c r="A1172" s="214"/>
      <c r="B1172" s="246" t="s">
        <v>6946</v>
      </c>
      <c r="C1172" s="246"/>
      <c r="D1172" s="246" t="s">
        <v>80</v>
      </c>
      <c r="E1172" s="249">
        <v>0.0</v>
      </c>
      <c r="F1172" s="262"/>
      <c r="G1172" s="262"/>
      <c r="H1172" s="262"/>
      <c r="I1172" s="262"/>
      <c r="J1172" s="251">
        <f t="shared" si="767"/>
        <v>0</v>
      </c>
      <c r="K1172" s="252">
        <f t="shared" si="755"/>
        <v>0</v>
      </c>
      <c r="L1172" s="214"/>
      <c r="M1172" s="253" t="s">
        <v>6946</v>
      </c>
      <c r="N1172" s="254">
        <v>3.0</v>
      </c>
      <c r="O1172" s="214" t="str">
        <f t="shared" si="783"/>
        <v>Tidak Sama</v>
      </c>
      <c r="P1172" s="227"/>
      <c r="Q1172" s="214"/>
      <c r="R1172" s="250">
        <v>0.0</v>
      </c>
      <c r="S1172" s="262"/>
      <c r="T1172" s="262"/>
      <c r="U1172" s="262"/>
      <c r="V1172" s="262"/>
      <c r="W1172" s="250">
        <f t="shared" si="743"/>
        <v>0</v>
      </c>
      <c r="X1172" s="250">
        <f t="shared" si="744"/>
        <v>0</v>
      </c>
      <c r="Y1172" s="250">
        <f t="shared" si="756"/>
        <v>0</v>
      </c>
      <c r="Z1172" s="214"/>
      <c r="AA1172" s="214"/>
      <c r="AB1172" s="247"/>
      <c r="AC1172" s="247"/>
      <c r="AD1172" s="249"/>
      <c r="AE1172" s="281"/>
      <c r="AF1172" s="214"/>
      <c r="AG1172" s="214"/>
      <c r="AH1172" s="247"/>
      <c r="AI1172" s="247"/>
      <c r="AJ1172" s="250"/>
      <c r="AK1172" s="214"/>
    </row>
    <row r="1173" ht="15.0" customHeight="1">
      <c r="A1173" s="214"/>
      <c r="B1173" s="246" t="s">
        <v>6947</v>
      </c>
      <c r="C1173" s="246"/>
      <c r="D1173" s="246" t="s">
        <v>80</v>
      </c>
      <c r="E1173" s="249">
        <v>0.0</v>
      </c>
      <c r="F1173" s="262"/>
      <c r="G1173" s="262"/>
      <c r="H1173" s="262"/>
      <c r="I1173" s="262"/>
      <c r="J1173" s="251">
        <f t="shared" si="767"/>
        <v>0</v>
      </c>
      <c r="K1173" s="252">
        <f t="shared" si="755"/>
        <v>0</v>
      </c>
      <c r="L1173" s="214"/>
      <c r="M1173" s="253" t="s">
        <v>6947</v>
      </c>
      <c r="N1173" s="254">
        <v>5.0</v>
      </c>
      <c r="O1173" s="214" t="str">
        <f t="shared" si="783"/>
        <v>Tidak Sama</v>
      </c>
      <c r="P1173" s="227"/>
      <c r="Q1173" s="214"/>
      <c r="R1173" s="250">
        <v>0.0</v>
      </c>
      <c r="S1173" s="262"/>
      <c r="T1173" s="262"/>
      <c r="U1173" s="262"/>
      <c r="V1173" s="262"/>
      <c r="W1173" s="250">
        <f t="shared" si="743"/>
        <v>0</v>
      </c>
      <c r="X1173" s="250">
        <f t="shared" si="744"/>
        <v>0</v>
      </c>
      <c r="Y1173" s="250">
        <f t="shared" si="756"/>
        <v>0</v>
      </c>
      <c r="Z1173" s="214" t="str">
        <f t="shared" ref="Z1173:Z1179" si="784">IF(AB1173=B1173,"SAMA","TIDAK SAMA")</f>
        <v>TIDAK SAMA</v>
      </c>
      <c r="AA1173" s="214" t="str">
        <f t="shared" ref="AA1173:AA1179" si="785">IF(C1173=AC1173,"SAMA","TIDAK SAMA")</f>
        <v>SAMA</v>
      </c>
      <c r="AB1173" s="246" t="s">
        <v>6945</v>
      </c>
      <c r="AC1173" s="246"/>
      <c r="AD1173" s="249">
        <v>2.0</v>
      </c>
      <c r="AE1173" s="281"/>
      <c r="AF1173" s="214" t="str">
        <f t="shared" ref="AF1173:AF1179" si="786">IF(B1173=AH1173,"SAMA","TIDAK SAMA")</f>
        <v>TIDAK SAMA</v>
      </c>
      <c r="AG1173" s="214" t="str">
        <f t="shared" ref="AG1173:AG1179" si="787">IF(AC1173=AI1173,"SAMA","TIDAK")</f>
        <v>SAMA</v>
      </c>
      <c r="AH1173" s="246" t="s">
        <v>6945</v>
      </c>
      <c r="AI1173" s="246"/>
      <c r="AJ1173" s="250">
        <v>6.0</v>
      </c>
      <c r="AK1173" s="214" t="str">
        <f t="shared" ref="AK1173:AK1179" si="788">IF(Y1173&lt;0,"tidak normal","normal")</f>
        <v>normal</v>
      </c>
    </row>
    <row r="1174" ht="15.0" customHeight="1">
      <c r="A1174" s="214"/>
      <c r="B1174" s="265" t="s">
        <v>1180</v>
      </c>
      <c r="C1174" s="246"/>
      <c r="D1174" s="246" t="s">
        <v>80</v>
      </c>
      <c r="E1174" s="257">
        <v>4.0</v>
      </c>
      <c r="F1174" s="262"/>
      <c r="G1174" s="262"/>
      <c r="H1174" s="266"/>
      <c r="I1174" s="266"/>
      <c r="J1174" s="251">
        <f t="shared" si="767"/>
        <v>0</v>
      </c>
      <c r="K1174" s="252">
        <f t="shared" si="755"/>
        <v>4</v>
      </c>
      <c r="L1174" s="214"/>
      <c r="M1174" s="253"/>
      <c r="N1174" s="254"/>
      <c r="O1174" s="214"/>
      <c r="P1174" s="227"/>
      <c r="Q1174" s="255"/>
      <c r="R1174" s="258">
        <v>4.0</v>
      </c>
      <c r="S1174" s="266"/>
      <c r="T1174" s="262"/>
      <c r="U1174" s="266"/>
      <c r="V1174" s="262"/>
      <c r="W1174" s="250">
        <f t="shared" si="743"/>
        <v>0</v>
      </c>
      <c r="X1174" s="250">
        <f t="shared" si="744"/>
        <v>4</v>
      </c>
      <c r="Y1174" s="250">
        <f t="shared" si="756"/>
        <v>0</v>
      </c>
      <c r="Z1174" s="214" t="str">
        <f t="shared" si="784"/>
        <v>TIDAK SAMA</v>
      </c>
      <c r="AA1174" s="214" t="str">
        <f t="shared" si="785"/>
        <v>SAMA</v>
      </c>
      <c r="AB1174" s="246" t="s">
        <v>6946</v>
      </c>
      <c r="AC1174" s="246"/>
      <c r="AD1174" s="249">
        <v>3.0</v>
      </c>
      <c r="AE1174" s="281"/>
      <c r="AF1174" s="214" t="str">
        <f t="shared" si="786"/>
        <v>TIDAK SAMA</v>
      </c>
      <c r="AG1174" s="214" t="str">
        <f t="shared" si="787"/>
        <v>SAMA</v>
      </c>
      <c r="AH1174" s="246" t="s">
        <v>6946</v>
      </c>
      <c r="AI1174" s="246"/>
      <c r="AJ1174" s="250">
        <v>3.0</v>
      </c>
      <c r="AK1174" s="214" t="str">
        <f t="shared" si="788"/>
        <v>normal</v>
      </c>
    </row>
    <row r="1175" ht="15.0" customHeight="1">
      <c r="A1175" s="214"/>
      <c r="B1175" s="246" t="s">
        <v>6948</v>
      </c>
      <c r="C1175" s="246"/>
      <c r="D1175" s="246" t="s">
        <v>80</v>
      </c>
      <c r="E1175" s="249">
        <v>0.0</v>
      </c>
      <c r="F1175" s="262"/>
      <c r="G1175" s="262"/>
      <c r="H1175" s="262"/>
      <c r="I1175" s="262"/>
      <c r="J1175" s="251">
        <f t="shared" si="767"/>
        <v>0</v>
      </c>
      <c r="K1175" s="252">
        <f t="shared" si="755"/>
        <v>0</v>
      </c>
      <c r="L1175" s="214"/>
      <c r="M1175" s="253" t="s">
        <v>6948</v>
      </c>
      <c r="N1175" s="254">
        <v>1.0</v>
      </c>
      <c r="O1175" s="214" t="str">
        <f t="shared" ref="O1175:O1176" si="789">IF(E1175=N1175,"Sama","Tidak Sama")</f>
        <v>Tidak Sama</v>
      </c>
      <c r="P1175" s="227"/>
      <c r="Q1175" s="255"/>
      <c r="R1175" s="250">
        <v>0.0</v>
      </c>
      <c r="S1175" s="262"/>
      <c r="T1175" s="262"/>
      <c r="U1175" s="262"/>
      <c r="V1175" s="262"/>
      <c r="W1175" s="250">
        <f t="shared" si="743"/>
        <v>0</v>
      </c>
      <c r="X1175" s="250">
        <f t="shared" si="744"/>
        <v>0</v>
      </c>
      <c r="Y1175" s="250">
        <f t="shared" si="756"/>
        <v>0</v>
      </c>
      <c r="Z1175" s="214" t="str">
        <f t="shared" si="784"/>
        <v>TIDAK SAMA</v>
      </c>
      <c r="AA1175" s="214" t="str">
        <f t="shared" si="785"/>
        <v>SAMA</v>
      </c>
      <c r="AB1175" s="246" t="s">
        <v>6947</v>
      </c>
      <c r="AC1175" s="246"/>
      <c r="AD1175" s="249">
        <v>5.0</v>
      </c>
      <c r="AE1175" s="281"/>
      <c r="AF1175" s="214" t="str">
        <f t="shared" si="786"/>
        <v>TIDAK SAMA</v>
      </c>
      <c r="AG1175" s="214" t="str">
        <f t="shared" si="787"/>
        <v>SAMA</v>
      </c>
      <c r="AH1175" s="246" t="s">
        <v>6947</v>
      </c>
      <c r="AI1175" s="246"/>
      <c r="AJ1175" s="250">
        <v>5.0</v>
      </c>
      <c r="AK1175" s="214" t="str">
        <f t="shared" si="788"/>
        <v>normal</v>
      </c>
    </row>
    <row r="1176" ht="15.0" customHeight="1">
      <c r="A1176" s="214"/>
      <c r="B1176" s="246" t="s">
        <v>6949</v>
      </c>
      <c r="C1176" s="246"/>
      <c r="D1176" s="246" t="s">
        <v>80</v>
      </c>
      <c r="E1176" s="249">
        <v>0.0</v>
      </c>
      <c r="F1176" s="262"/>
      <c r="G1176" s="262"/>
      <c r="H1176" s="262"/>
      <c r="I1176" s="262"/>
      <c r="J1176" s="251">
        <f t="shared" si="767"/>
        <v>0</v>
      </c>
      <c r="K1176" s="252">
        <f t="shared" si="755"/>
        <v>0</v>
      </c>
      <c r="L1176" s="214"/>
      <c r="M1176" s="253" t="s">
        <v>6949</v>
      </c>
      <c r="N1176" s="254">
        <v>15.0</v>
      </c>
      <c r="O1176" s="214" t="str">
        <f t="shared" si="789"/>
        <v>Tidak Sama</v>
      </c>
      <c r="P1176" s="227"/>
      <c r="Q1176" s="255"/>
      <c r="R1176" s="250">
        <v>0.0</v>
      </c>
      <c r="S1176" s="262"/>
      <c r="T1176" s="262"/>
      <c r="U1176" s="262"/>
      <c r="V1176" s="262"/>
      <c r="W1176" s="250">
        <f t="shared" si="743"/>
        <v>0</v>
      </c>
      <c r="X1176" s="250">
        <f t="shared" si="744"/>
        <v>0</v>
      </c>
      <c r="Y1176" s="250">
        <f t="shared" si="756"/>
        <v>0</v>
      </c>
      <c r="Z1176" s="214" t="str">
        <f t="shared" si="784"/>
        <v>TIDAK SAMA</v>
      </c>
      <c r="AA1176" s="214" t="str">
        <f t="shared" si="785"/>
        <v>SAMA</v>
      </c>
      <c r="AB1176" s="246" t="s">
        <v>6948</v>
      </c>
      <c r="AC1176" s="246"/>
      <c r="AD1176" s="249">
        <v>1.0</v>
      </c>
      <c r="AE1176" s="281"/>
      <c r="AF1176" s="214" t="str">
        <f t="shared" si="786"/>
        <v>TIDAK SAMA</v>
      </c>
      <c r="AG1176" s="214" t="str">
        <f t="shared" si="787"/>
        <v>SAMA</v>
      </c>
      <c r="AH1176" s="246" t="s">
        <v>6948</v>
      </c>
      <c r="AI1176" s="246"/>
      <c r="AJ1176" s="250">
        <v>1.0</v>
      </c>
      <c r="AK1176" s="214" t="str">
        <f t="shared" si="788"/>
        <v>normal</v>
      </c>
    </row>
    <row r="1177" ht="15.0" customHeight="1">
      <c r="A1177" s="214"/>
      <c r="B1177" s="246" t="s">
        <v>6950</v>
      </c>
      <c r="C1177" s="246"/>
      <c r="D1177" s="246" t="s">
        <v>80</v>
      </c>
      <c r="E1177" s="249">
        <v>0.0</v>
      </c>
      <c r="F1177" s="262"/>
      <c r="G1177" s="262"/>
      <c r="H1177" s="262"/>
      <c r="I1177" s="262"/>
      <c r="J1177" s="251">
        <f t="shared" si="767"/>
        <v>0</v>
      </c>
      <c r="K1177" s="252">
        <f t="shared" si="755"/>
        <v>0</v>
      </c>
      <c r="L1177" s="214"/>
      <c r="M1177" s="253"/>
      <c r="N1177" s="254"/>
      <c r="O1177" s="214"/>
      <c r="P1177" s="227"/>
      <c r="Q1177" s="214"/>
      <c r="R1177" s="250">
        <v>0.0</v>
      </c>
      <c r="S1177" s="262"/>
      <c r="T1177" s="262"/>
      <c r="U1177" s="262"/>
      <c r="V1177" s="262"/>
      <c r="W1177" s="250">
        <f t="shared" si="743"/>
        <v>0</v>
      </c>
      <c r="X1177" s="250">
        <f t="shared" si="744"/>
        <v>0</v>
      </c>
      <c r="Y1177" s="250">
        <f t="shared" si="756"/>
        <v>0</v>
      </c>
      <c r="Z1177" s="214" t="str">
        <f t="shared" si="784"/>
        <v>TIDAK SAMA</v>
      </c>
      <c r="AA1177" s="214" t="str">
        <f t="shared" si="785"/>
        <v>SAMA</v>
      </c>
      <c r="AB1177" s="246" t="s">
        <v>6949</v>
      </c>
      <c r="AC1177" s="246"/>
      <c r="AD1177" s="249">
        <v>15.0</v>
      </c>
      <c r="AE1177" s="281"/>
      <c r="AF1177" s="214" t="str">
        <f t="shared" si="786"/>
        <v>TIDAK SAMA</v>
      </c>
      <c r="AG1177" s="214" t="str">
        <f t="shared" si="787"/>
        <v>SAMA</v>
      </c>
      <c r="AH1177" s="246" t="s">
        <v>6949</v>
      </c>
      <c r="AI1177" s="246"/>
      <c r="AJ1177" s="250">
        <v>15.0</v>
      </c>
      <c r="AK1177" s="214" t="str">
        <f t="shared" si="788"/>
        <v>normal</v>
      </c>
    </row>
    <row r="1178" ht="15.0" customHeight="1">
      <c r="A1178" s="214"/>
      <c r="B1178" s="246" t="s">
        <v>6951</v>
      </c>
      <c r="C1178" s="246"/>
      <c r="D1178" s="246" t="s">
        <v>80</v>
      </c>
      <c r="E1178" s="249">
        <v>0.0</v>
      </c>
      <c r="F1178" s="262"/>
      <c r="G1178" s="262"/>
      <c r="H1178" s="262"/>
      <c r="I1178" s="262"/>
      <c r="J1178" s="251">
        <f t="shared" si="767"/>
        <v>0</v>
      </c>
      <c r="K1178" s="252">
        <f t="shared" si="755"/>
        <v>0</v>
      </c>
      <c r="L1178" s="214"/>
      <c r="M1178" s="253"/>
      <c r="N1178" s="254"/>
      <c r="O1178" s="214"/>
      <c r="P1178" s="227"/>
      <c r="Q1178" s="214"/>
      <c r="R1178" s="250">
        <v>0.0</v>
      </c>
      <c r="S1178" s="262"/>
      <c r="T1178" s="262"/>
      <c r="U1178" s="262"/>
      <c r="V1178" s="262"/>
      <c r="W1178" s="250">
        <f t="shared" si="743"/>
        <v>0</v>
      </c>
      <c r="X1178" s="250">
        <f t="shared" si="744"/>
        <v>0</v>
      </c>
      <c r="Y1178" s="250">
        <f t="shared" si="756"/>
        <v>0</v>
      </c>
      <c r="Z1178" s="214" t="str">
        <f t="shared" si="784"/>
        <v>TIDAK SAMA</v>
      </c>
      <c r="AA1178" s="214" t="str">
        <f t="shared" si="785"/>
        <v>SAMA</v>
      </c>
      <c r="AB1178" s="246" t="s">
        <v>6937</v>
      </c>
      <c r="AC1178" s="246"/>
      <c r="AD1178" s="249">
        <v>1.0</v>
      </c>
      <c r="AE1178" s="281"/>
      <c r="AF1178" s="214" t="str">
        <f t="shared" si="786"/>
        <v>TIDAK SAMA</v>
      </c>
      <c r="AG1178" s="214" t="str">
        <f t="shared" si="787"/>
        <v>SAMA</v>
      </c>
      <c r="AH1178" s="246" t="s">
        <v>6937</v>
      </c>
      <c r="AI1178" s="246"/>
      <c r="AJ1178" s="250">
        <v>1.0</v>
      </c>
      <c r="AK1178" s="214" t="str">
        <f t="shared" si="788"/>
        <v>normal</v>
      </c>
    </row>
    <row r="1179" ht="15.0" customHeight="1">
      <c r="A1179" s="214"/>
      <c r="B1179" s="246" t="s">
        <v>6952</v>
      </c>
      <c r="C1179" s="246"/>
      <c r="D1179" s="246" t="s">
        <v>80</v>
      </c>
      <c r="E1179" s="249">
        <v>0.0</v>
      </c>
      <c r="F1179" s="262"/>
      <c r="G1179" s="262"/>
      <c r="H1179" s="262"/>
      <c r="I1179" s="262"/>
      <c r="J1179" s="251">
        <f t="shared" si="767"/>
        <v>0</v>
      </c>
      <c r="K1179" s="252">
        <f t="shared" si="755"/>
        <v>0</v>
      </c>
      <c r="L1179" s="214"/>
      <c r="M1179" s="253" t="s">
        <v>6952</v>
      </c>
      <c r="N1179" s="254">
        <v>2.0</v>
      </c>
      <c r="O1179" s="214" t="str">
        <f>IF(E1179=N1179,"Sama","Tidak Sama")</f>
        <v>Tidak Sama</v>
      </c>
      <c r="P1179" s="227"/>
      <c r="Q1179" s="214"/>
      <c r="R1179" s="250">
        <v>0.0</v>
      </c>
      <c r="S1179" s="262"/>
      <c r="T1179" s="262"/>
      <c r="U1179" s="262"/>
      <c r="V1179" s="262"/>
      <c r="W1179" s="250">
        <f t="shared" si="743"/>
        <v>0</v>
      </c>
      <c r="X1179" s="250">
        <f t="shared" si="744"/>
        <v>0</v>
      </c>
      <c r="Y1179" s="250">
        <f t="shared" si="756"/>
        <v>0</v>
      </c>
      <c r="Z1179" s="214" t="str">
        <f t="shared" si="784"/>
        <v>SAMA</v>
      </c>
      <c r="AA1179" s="214" t="str">
        <f t="shared" si="785"/>
        <v>SAMA</v>
      </c>
      <c r="AB1179" s="246" t="s">
        <v>6952</v>
      </c>
      <c r="AC1179" s="246"/>
      <c r="AD1179" s="249">
        <v>2.0</v>
      </c>
      <c r="AE1179" s="281"/>
      <c r="AF1179" s="214" t="str">
        <f t="shared" si="786"/>
        <v>SAMA</v>
      </c>
      <c r="AG1179" s="214" t="str">
        <f t="shared" si="787"/>
        <v>SAMA</v>
      </c>
      <c r="AH1179" s="246" t="s">
        <v>6952</v>
      </c>
      <c r="AI1179" s="246"/>
      <c r="AJ1179" s="250">
        <v>4.0</v>
      </c>
      <c r="AK1179" s="214" t="str">
        <f t="shared" si="788"/>
        <v>normal</v>
      </c>
    </row>
    <row r="1180" ht="15.0" customHeight="1">
      <c r="A1180" s="214"/>
      <c r="B1180" s="246" t="s">
        <v>313</v>
      </c>
      <c r="C1180" s="246" t="s">
        <v>314</v>
      </c>
      <c r="D1180" s="246" t="s">
        <v>80</v>
      </c>
      <c r="E1180" s="249">
        <v>0.0</v>
      </c>
      <c r="F1180" s="262"/>
      <c r="G1180" s="262"/>
      <c r="H1180" s="262"/>
      <c r="I1180" s="262"/>
      <c r="J1180" s="251">
        <f t="shared" si="767"/>
        <v>0</v>
      </c>
      <c r="K1180" s="252">
        <f t="shared" si="755"/>
        <v>0</v>
      </c>
      <c r="L1180" s="214"/>
      <c r="M1180" s="253"/>
      <c r="N1180" s="254"/>
      <c r="O1180" s="214"/>
      <c r="P1180" s="227"/>
      <c r="Q1180" s="214"/>
      <c r="R1180" s="250">
        <v>0.0</v>
      </c>
      <c r="S1180" s="262"/>
      <c r="T1180" s="262"/>
      <c r="U1180" s="262"/>
      <c r="V1180" s="262"/>
      <c r="W1180" s="250">
        <f t="shared" si="743"/>
        <v>0</v>
      </c>
      <c r="X1180" s="250">
        <f t="shared" si="744"/>
        <v>0</v>
      </c>
      <c r="Y1180" s="250">
        <f t="shared" si="756"/>
        <v>0</v>
      </c>
      <c r="Z1180" s="214"/>
      <c r="AA1180" s="214"/>
      <c r="AB1180" s="246"/>
      <c r="AC1180" s="246"/>
      <c r="AD1180" s="249"/>
      <c r="AE1180" s="281"/>
      <c r="AF1180" s="214"/>
      <c r="AG1180" s="214"/>
      <c r="AH1180" s="246"/>
      <c r="AI1180" s="246"/>
      <c r="AJ1180" s="250"/>
      <c r="AK1180" s="214"/>
    </row>
    <row r="1181" ht="15.0" customHeight="1">
      <c r="A1181" s="214"/>
      <c r="B1181" s="246" t="s">
        <v>6937</v>
      </c>
      <c r="C1181" s="246"/>
      <c r="D1181" s="246" t="s">
        <v>3362</v>
      </c>
      <c r="E1181" s="249">
        <v>0.0</v>
      </c>
      <c r="F1181" s="262"/>
      <c r="G1181" s="262"/>
      <c r="H1181" s="262"/>
      <c r="I1181" s="262"/>
      <c r="J1181" s="251">
        <f t="shared" si="767"/>
        <v>0</v>
      </c>
      <c r="K1181" s="252">
        <f t="shared" si="755"/>
        <v>0</v>
      </c>
      <c r="L1181" s="214"/>
      <c r="M1181" s="253" t="s">
        <v>6937</v>
      </c>
      <c r="N1181" s="254">
        <v>1.0</v>
      </c>
      <c r="O1181" s="214" t="str">
        <f>IF(E1181=N1181,"Sama","Tidak Sama")</f>
        <v>Tidak Sama</v>
      </c>
      <c r="P1181" s="227"/>
      <c r="Q1181" s="214"/>
      <c r="R1181" s="250">
        <v>0.0</v>
      </c>
      <c r="S1181" s="262"/>
      <c r="T1181" s="262"/>
      <c r="U1181" s="262"/>
      <c r="V1181" s="262"/>
      <c r="W1181" s="250">
        <f t="shared" si="743"/>
        <v>0</v>
      </c>
      <c r="X1181" s="250">
        <f t="shared" si="744"/>
        <v>0</v>
      </c>
      <c r="Y1181" s="250">
        <f t="shared" si="756"/>
        <v>0</v>
      </c>
      <c r="Z1181" s="214" t="str">
        <f>IF(AB1181=B1181,"SAMA","TIDAK SAMA")</f>
        <v>TIDAK SAMA</v>
      </c>
      <c r="AA1181" s="214" t="str">
        <f>IF(C1181=AC1181,"SAMA","TIDAK SAMA")</f>
        <v>SAMA</v>
      </c>
      <c r="AB1181" s="246" t="s">
        <v>6953</v>
      </c>
      <c r="AC1181" s="246"/>
      <c r="AD1181" s="249">
        <v>1.0</v>
      </c>
      <c r="AE1181" s="281"/>
      <c r="AF1181" s="214" t="str">
        <f>IF(B1181=AH1181,"SAMA","TIDAK SAMA")</f>
        <v>TIDAK SAMA</v>
      </c>
      <c r="AG1181" s="214" t="str">
        <f>IF(AC1181=AI1181,"SAMA","TIDAK")</f>
        <v>SAMA</v>
      </c>
      <c r="AH1181" s="246" t="s">
        <v>6953</v>
      </c>
      <c r="AI1181" s="246"/>
      <c r="AJ1181" s="250">
        <v>0.0</v>
      </c>
      <c r="AK1181" s="214" t="str">
        <f t="shared" ref="AK1181:AK1185" si="790">IF(Y1181&lt;0,"tidak normal","normal")</f>
        <v>normal</v>
      </c>
    </row>
    <row r="1182" ht="15.0" customHeight="1">
      <c r="A1182" s="214"/>
      <c r="B1182" s="246" t="s">
        <v>6942</v>
      </c>
      <c r="C1182" s="246"/>
      <c r="D1182" s="246" t="s">
        <v>80</v>
      </c>
      <c r="E1182" s="249">
        <v>0.0</v>
      </c>
      <c r="F1182" s="262"/>
      <c r="G1182" s="262"/>
      <c r="H1182" s="262"/>
      <c r="I1182" s="262"/>
      <c r="J1182" s="251">
        <f t="shared" si="767"/>
        <v>0</v>
      </c>
      <c r="K1182" s="252">
        <f t="shared" si="755"/>
        <v>0</v>
      </c>
      <c r="L1182" s="214"/>
      <c r="M1182" s="263"/>
      <c r="N1182" s="254"/>
      <c r="O1182" s="214"/>
      <c r="P1182" s="227"/>
      <c r="Q1182" s="214"/>
      <c r="R1182" s="250">
        <v>0.0</v>
      </c>
      <c r="S1182" s="262"/>
      <c r="T1182" s="262"/>
      <c r="U1182" s="262"/>
      <c r="V1182" s="262"/>
      <c r="W1182" s="250">
        <f t="shared" si="743"/>
        <v>0</v>
      </c>
      <c r="X1182" s="250">
        <f t="shared" si="744"/>
        <v>0</v>
      </c>
      <c r="Y1182" s="250">
        <f t="shared" si="756"/>
        <v>0</v>
      </c>
      <c r="Z1182" s="214"/>
      <c r="AA1182" s="214"/>
      <c r="AB1182" s="246"/>
      <c r="AC1182" s="246"/>
      <c r="AD1182" s="249"/>
      <c r="AE1182" s="281"/>
      <c r="AF1182" s="214"/>
      <c r="AG1182" s="214"/>
      <c r="AH1182" s="246"/>
      <c r="AI1182" s="246"/>
      <c r="AJ1182" s="250"/>
      <c r="AK1182" s="214" t="str">
        <f t="shared" si="790"/>
        <v>normal</v>
      </c>
    </row>
    <row r="1183" ht="15.0" customHeight="1">
      <c r="A1183" s="214"/>
      <c r="B1183" s="247" t="s">
        <v>6954</v>
      </c>
      <c r="C1183" s="246"/>
      <c r="D1183" s="246" t="s">
        <v>80</v>
      </c>
      <c r="E1183" s="249">
        <v>0.0</v>
      </c>
      <c r="F1183" s="249"/>
      <c r="G1183" s="249"/>
      <c r="H1183" s="249"/>
      <c r="I1183" s="249"/>
      <c r="J1183" s="251">
        <f t="shared" si="767"/>
        <v>0</v>
      </c>
      <c r="K1183" s="252">
        <f t="shared" si="755"/>
        <v>0</v>
      </c>
      <c r="L1183" s="214"/>
      <c r="M1183" s="263"/>
      <c r="N1183" s="254"/>
      <c r="O1183" s="214"/>
      <c r="P1183" s="227"/>
      <c r="Q1183" s="214"/>
      <c r="R1183" s="250">
        <v>0.0</v>
      </c>
      <c r="S1183" s="249"/>
      <c r="T1183" s="249"/>
      <c r="U1183" s="249"/>
      <c r="V1183" s="249"/>
      <c r="W1183" s="250">
        <f t="shared" si="743"/>
        <v>0</v>
      </c>
      <c r="X1183" s="250">
        <f t="shared" si="744"/>
        <v>0</v>
      </c>
      <c r="Y1183" s="250">
        <f t="shared" si="756"/>
        <v>0</v>
      </c>
      <c r="Z1183" s="214" t="str">
        <f t="shared" ref="Z1183:Z1185" si="791">IF(AB1183=B1183,"SAMA","TIDAK SAMA")</f>
        <v>TIDAK SAMA</v>
      </c>
      <c r="AA1183" s="214" t="str">
        <f t="shared" ref="AA1183:AA1185" si="792">IF(C1183=AC1183,"SAMA","TIDAK SAMA")</f>
        <v>TIDAK SAMA</v>
      </c>
      <c r="AB1183" s="246" t="s">
        <v>6955</v>
      </c>
      <c r="AC1183" s="246" t="s">
        <v>6956</v>
      </c>
      <c r="AD1183" s="249">
        <v>1.0</v>
      </c>
      <c r="AE1183" s="281"/>
      <c r="AF1183" s="214" t="str">
        <f t="shared" ref="AF1183:AF1185" si="793">IF(B1183=AH1183,"SAMA","TIDAK SAMA")</f>
        <v>TIDAK SAMA</v>
      </c>
      <c r="AG1183" s="214" t="str">
        <f t="shared" ref="AG1183:AG1185" si="794">IF(AC1183=AI1183,"SAMA","TIDAK")</f>
        <v>SAMA</v>
      </c>
      <c r="AH1183" s="246" t="s">
        <v>6955</v>
      </c>
      <c r="AI1183" s="246" t="s">
        <v>6956</v>
      </c>
      <c r="AJ1183" s="250">
        <v>0.0</v>
      </c>
      <c r="AK1183" s="214" t="str">
        <f t="shared" si="790"/>
        <v>normal</v>
      </c>
    </row>
    <row r="1184" ht="15.0" customHeight="1">
      <c r="A1184" s="214"/>
      <c r="B1184" s="265" t="s">
        <v>6957</v>
      </c>
      <c r="C1184" s="246"/>
      <c r="D1184" s="246" t="s">
        <v>80</v>
      </c>
      <c r="E1184" s="257">
        <v>1.0</v>
      </c>
      <c r="F1184" s="262"/>
      <c r="G1184" s="262"/>
      <c r="H1184" s="262"/>
      <c r="I1184" s="266"/>
      <c r="J1184" s="251">
        <f t="shared" si="767"/>
        <v>0</v>
      </c>
      <c r="K1184" s="252">
        <f t="shared" si="755"/>
        <v>1</v>
      </c>
      <c r="L1184" s="214"/>
      <c r="M1184" s="253"/>
      <c r="N1184" s="254"/>
      <c r="O1184" s="214"/>
      <c r="P1184" s="227"/>
      <c r="Q1184" s="214"/>
      <c r="R1184" s="250">
        <v>0.0</v>
      </c>
      <c r="S1184" s="262"/>
      <c r="T1184" s="262"/>
      <c r="U1184" s="262"/>
      <c r="V1184" s="262"/>
      <c r="W1184" s="250">
        <f t="shared" si="743"/>
        <v>0</v>
      </c>
      <c r="X1184" s="250">
        <f t="shared" si="744"/>
        <v>0</v>
      </c>
      <c r="Y1184" s="250">
        <f t="shared" si="756"/>
        <v>1</v>
      </c>
      <c r="Z1184" s="214" t="str">
        <f t="shared" si="791"/>
        <v>TIDAK SAMA</v>
      </c>
      <c r="AA1184" s="214" t="str">
        <f t="shared" si="792"/>
        <v>TIDAK SAMA</v>
      </c>
      <c r="AB1184" s="246" t="s">
        <v>6958</v>
      </c>
      <c r="AC1184" s="246" t="s">
        <v>6959</v>
      </c>
      <c r="AD1184" s="249">
        <v>1.0</v>
      </c>
      <c r="AE1184" s="281"/>
      <c r="AF1184" s="214" t="str">
        <f t="shared" si="793"/>
        <v>TIDAK SAMA</v>
      </c>
      <c r="AG1184" s="214" t="str">
        <f t="shared" si="794"/>
        <v>SAMA</v>
      </c>
      <c r="AH1184" s="246" t="s">
        <v>6958</v>
      </c>
      <c r="AI1184" s="246" t="s">
        <v>6959</v>
      </c>
      <c r="AJ1184" s="250">
        <v>1.0</v>
      </c>
      <c r="AK1184" s="214" t="str">
        <f t="shared" si="790"/>
        <v>normal</v>
      </c>
    </row>
    <row r="1185" ht="15.0" customHeight="1">
      <c r="A1185" s="214"/>
      <c r="B1185" s="246" t="s">
        <v>6953</v>
      </c>
      <c r="C1185" s="246" t="s">
        <v>6960</v>
      </c>
      <c r="D1185" s="246" t="s">
        <v>80</v>
      </c>
      <c r="E1185" s="249">
        <v>0.0</v>
      </c>
      <c r="F1185" s="262"/>
      <c r="G1185" s="262"/>
      <c r="H1185" s="262"/>
      <c r="I1185" s="262"/>
      <c r="J1185" s="251">
        <f t="shared" si="767"/>
        <v>0</v>
      </c>
      <c r="K1185" s="252">
        <f t="shared" si="755"/>
        <v>0</v>
      </c>
      <c r="L1185" s="214"/>
      <c r="M1185" s="253" t="s">
        <v>6953</v>
      </c>
      <c r="N1185" s="254">
        <v>1.0</v>
      </c>
      <c r="O1185" s="214" t="str">
        <f>IF(E1185=N1185,"Sama","Tidak Sama")</f>
        <v>Tidak Sama</v>
      </c>
      <c r="P1185" s="227"/>
      <c r="Q1185" s="214"/>
      <c r="R1185" s="250">
        <v>0.0</v>
      </c>
      <c r="S1185" s="262"/>
      <c r="T1185" s="262"/>
      <c r="U1185" s="262"/>
      <c r="V1185" s="262"/>
      <c r="W1185" s="250">
        <f t="shared" si="743"/>
        <v>0</v>
      </c>
      <c r="X1185" s="250">
        <f t="shared" si="744"/>
        <v>0</v>
      </c>
      <c r="Y1185" s="250">
        <f t="shared" si="756"/>
        <v>0</v>
      </c>
      <c r="Z1185" s="214" t="str">
        <f t="shared" si="791"/>
        <v>TIDAK SAMA</v>
      </c>
      <c r="AA1185" s="214" t="str">
        <f t="shared" si="792"/>
        <v>TIDAK SAMA</v>
      </c>
      <c r="AB1185" s="246" t="s">
        <v>6961</v>
      </c>
      <c r="AC1185" s="246" t="s">
        <v>6962</v>
      </c>
      <c r="AD1185" s="249">
        <v>3.0</v>
      </c>
      <c r="AE1185" s="281"/>
      <c r="AF1185" s="214" t="str">
        <f t="shared" si="793"/>
        <v>TIDAK SAMA</v>
      </c>
      <c r="AG1185" s="214" t="str">
        <f t="shared" si="794"/>
        <v>SAMA</v>
      </c>
      <c r="AH1185" s="246" t="s">
        <v>6961</v>
      </c>
      <c r="AI1185" s="246" t="s">
        <v>6962</v>
      </c>
      <c r="AJ1185" s="250">
        <v>3.0</v>
      </c>
      <c r="AK1185" s="214" t="str">
        <f t="shared" si="790"/>
        <v>normal</v>
      </c>
    </row>
    <row r="1186" ht="15.0" customHeight="1">
      <c r="A1186" s="214"/>
      <c r="B1186" s="246" t="s">
        <v>367</v>
      </c>
      <c r="C1186" s="246" t="s">
        <v>3909</v>
      </c>
      <c r="D1186" s="246" t="s">
        <v>104</v>
      </c>
      <c r="E1186" s="249">
        <v>0.0</v>
      </c>
      <c r="F1186" s="262"/>
      <c r="G1186" s="262"/>
      <c r="H1186" s="262"/>
      <c r="I1186" s="262"/>
      <c r="J1186" s="251">
        <v>0.0</v>
      </c>
      <c r="K1186" s="252">
        <v>0.0</v>
      </c>
      <c r="L1186" s="214"/>
      <c r="M1186" s="253"/>
      <c r="N1186" s="254"/>
      <c r="O1186" s="214"/>
      <c r="P1186" s="227"/>
      <c r="Q1186" s="214"/>
      <c r="R1186" s="250">
        <v>0.0</v>
      </c>
      <c r="S1186" s="262"/>
      <c r="T1186" s="262"/>
      <c r="U1186" s="262"/>
      <c r="V1186" s="262"/>
      <c r="W1186" s="250">
        <f t="shared" si="743"/>
        <v>0</v>
      </c>
      <c r="X1186" s="250">
        <f t="shared" si="744"/>
        <v>0</v>
      </c>
      <c r="Y1186" s="250">
        <f t="shared" si="756"/>
        <v>0</v>
      </c>
      <c r="Z1186" s="214"/>
      <c r="AA1186" s="214"/>
      <c r="AB1186" s="246"/>
      <c r="AC1186" s="246"/>
      <c r="AD1186" s="249"/>
      <c r="AE1186" s="281"/>
      <c r="AF1186" s="214"/>
      <c r="AG1186" s="214"/>
      <c r="AH1186" s="246"/>
      <c r="AI1186" s="246"/>
      <c r="AJ1186" s="250"/>
      <c r="AK1186" s="214"/>
    </row>
    <row r="1187" ht="15.0" customHeight="1">
      <c r="A1187" s="214"/>
      <c r="B1187" s="246" t="s">
        <v>6958</v>
      </c>
      <c r="C1187" s="246" t="s">
        <v>6959</v>
      </c>
      <c r="D1187" s="246" t="s">
        <v>80</v>
      </c>
      <c r="E1187" s="249">
        <v>0.0</v>
      </c>
      <c r="F1187" s="262"/>
      <c r="G1187" s="262"/>
      <c r="H1187" s="262"/>
      <c r="I1187" s="262"/>
      <c r="J1187" s="251">
        <f t="shared" ref="J1187:J1312" si="795">I1187+H1187+G1187+F1187</f>
        <v>0</v>
      </c>
      <c r="K1187" s="252">
        <f t="shared" ref="K1187:K1262" si="796">E1187+J1187</f>
        <v>0</v>
      </c>
      <c r="L1187" s="214"/>
      <c r="M1187" s="253" t="s">
        <v>6958</v>
      </c>
      <c r="N1187" s="254">
        <v>1.0</v>
      </c>
      <c r="O1187" s="214" t="str">
        <f>IF(E1187=N1187,"Sama","Tidak Sama")</f>
        <v>Tidak Sama</v>
      </c>
      <c r="P1187" s="227"/>
      <c r="Q1187" s="214"/>
      <c r="R1187" s="250">
        <v>0.0</v>
      </c>
      <c r="S1187" s="262"/>
      <c r="T1187" s="262"/>
      <c r="U1187" s="262"/>
      <c r="V1187" s="262"/>
      <c r="W1187" s="250">
        <f t="shared" si="743"/>
        <v>0</v>
      </c>
      <c r="X1187" s="250">
        <f t="shared" si="744"/>
        <v>0</v>
      </c>
      <c r="Y1187" s="250">
        <f t="shared" si="756"/>
        <v>0</v>
      </c>
      <c r="Z1187" s="214"/>
      <c r="AA1187" s="214"/>
      <c r="AB1187" s="246"/>
      <c r="AC1187" s="246"/>
      <c r="AD1187" s="249"/>
      <c r="AE1187" s="281"/>
      <c r="AF1187" s="214"/>
      <c r="AG1187" s="214"/>
      <c r="AH1187" s="246"/>
      <c r="AI1187" s="246"/>
      <c r="AJ1187" s="250"/>
      <c r="AK1187" s="214" t="str">
        <f>IF(Y1187&lt;0,"tidak normal","normal")</f>
        <v>normal</v>
      </c>
    </row>
    <row r="1188" ht="15.0" customHeight="1">
      <c r="A1188" s="214"/>
      <c r="B1188" s="246" t="s">
        <v>6961</v>
      </c>
      <c r="C1188" s="246" t="s">
        <v>6962</v>
      </c>
      <c r="D1188" s="246" t="s">
        <v>80</v>
      </c>
      <c r="E1188" s="249">
        <v>0.0</v>
      </c>
      <c r="F1188" s="262"/>
      <c r="G1188" s="262"/>
      <c r="H1188" s="262"/>
      <c r="I1188" s="262"/>
      <c r="J1188" s="251">
        <f t="shared" si="795"/>
        <v>0</v>
      </c>
      <c r="K1188" s="252">
        <f t="shared" si="796"/>
        <v>0</v>
      </c>
      <c r="L1188" s="214"/>
      <c r="M1188" s="253"/>
      <c r="N1188" s="254"/>
      <c r="O1188" s="214"/>
      <c r="P1188" s="227"/>
      <c r="Q1188" s="214"/>
      <c r="R1188" s="250">
        <v>0.0</v>
      </c>
      <c r="S1188" s="262"/>
      <c r="T1188" s="262"/>
      <c r="U1188" s="262"/>
      <c r="V1188" s="262"/>
      <c r="W1188" s="250">
        <f t="shared" si="743"/>
        <v>0</v>
      </c>
      <c r="X1188" s="250">
        <f t="shared" si="744"/>
        <v>0</v>
      </c>
      <c r="Y1188" s="250">
        <f t="shared" si="756"/>
        <v>0</v>
      </c>
      <c r="Z1188" s="214"/>
      <c r="AA1188" s="214"/>
      <c r="AB1188" s="246"/>
      <c r="AC1188" s="246"/>
      <c r="AD1188" s="249"/>
      <c r="AE1188" s="281"/>
      <c r="AF1188" s="214"/>
      <c r="AG1188" s="214"/>
      <c r="AH1188" s="246"/>
      <c r="AI1188" s="246"/>
      <c r="AJ1188" s="250"/>
      <c r="AK1188" s="214"/>
    </row>
    <row r="1189" ht="15.0" customHeight="1">
      <c r="A1189" s="214"/>
      <c r="B1189" s="246" t="s">
        <v>6955</v>
      </c>
      <c r="C1189" s="246" t="s">
        <v>6956</v>
      </c>
      <c r="D1189" s="246" t="s">
        <v>101</v>
      </c>
      <c r="E1189" s="249">
        <v>0.0</v>
      </c>
      <c r="F1189" s="262"/>
      <c r="G1189" s="262"/>
      <c r="H1189" s="262"/>
      <c r="I1189" s="262"/>
      <c r="J1189" s="251">
        <f t="shared" si="795"/>
        <v>0</v>
      </c>
      <c r="K1189" s="252">
        <f t="shared" si="796"/>
        <v>0</v>
      </c>
      <c r="L1189" s="214"/>
      <c r="M1189" s="253" t="s">
        <v>6955</v>
      </c>
      <c r="N1189" s="254">
        <v>1.0</v>
      </c>
      <c r="O1189" s="214" t="str">
        <f>IF(E1189=N1189,"Sama","Tidak Sama")</f>
        <v>Tidak Sama</v>
      </c>
      <c r="P1189" s="227"/>
      <c r="Q1189" s="214"/>
      <c r="R1189" s="250">
        <v>0.0</v>
      </c>
      <c r="S1189" s="262"/>
      <c r="T1189" s="262"/>
      <c r="U1189" s="262"/>
      <c r="V1189" s="262"/>
      <c r="W1189" s="250">
        <f t="shared" si="743"/>
        <v>0</v>
      </c>
      <c r="X1189" s="250">
        <f t="shared" si="744"/>
        <v>0</v>
      </c>
      <c r="Y1189" s="250">
        <f t="shared" si="756"/>
        <v>0</v>
      </c>
      <c r="Z1189" s="214" t="str">
        <f>IF(AB1189=B1189,"SAMA","TIDAK SAMA")</f>
        <v>TIDAK SAMA</v>
      </c>
      <c r="AA1189" s="214" t="str">
        <f>IF(C1189=AC1189,"SAMA","TIDAK SAMA")</f>
        <v>TIDAK SAMA</v>
      </c>
      <c r="AB1189" s="246" t="s">
        <v>6963</v>
      </c>
      <c r="AC1189" s="246" t="s">
        <v>6964</v>
      </c>
      <c r="AD1189" s="249">
        <v>1.0</v>
      </c>
      <c r="AE1189" s="281"/>
      <c r="AF1189" s="214" t="str">
        <f>IF(B1189=AH1189,"SAMA","TIDAK SAMA")</f>
        <v>TIDAK SAMA</v>
      </c>
      <c r="AG1189" s="214" t="str">
        <f>IF(AC1189=AI1189,"SAMA","TIDAK")</f>
        <v>SAMA</v>
      </c>
      <c r="AH1189" s="246" t="s">
        <v>6963</v>
      </c>
      <c r="AI1189" s="246" t="s">
        <v>6964</v>
      </c>
      <c r="AJ1189" s="250">
        <v>1.0</v>
      </c>
      <c r="AK1189" s="214" t="str">
        <f>IF(Y1189&lt;0,"tidak normal","normal")</f>
        <v>normal</v>
      </c>
    </row>
    <row r="1190" ht="15.0" customHeight="1">
      <c r="A1190" s="214"/>
      <c r="B1190" s="246" t="s">
        <v>6965</v>
      </c>
      <c r="C1190" s="246">
        <v>4942879.0</v>
      </c>
      <c r="D1190" s="246" t="s">
        <v>80</v>
      </c>
      <c r="E1190" s="249">
        <v>0.0</v>
      </c>
      <c r="F1190" s="262"/>
      <c r="G1190" s="262"/>
      <c r="H1190" s="262"/>
      <c r="I1190" s="262"/>
      <c r="J1190" s="251">
        <f t="shared" si="795"/>
        <v>0</v>
      </c>
      <c r="K1190" s="252">
        <f t="shared" si="796"/>
        <v>0</v>
      </c>
      <c r="L1190" s="214"/>
      <c r="M1190" s="253"/>
      <c r="N1190" s="254"/>
      <c r="O1190" s="214"/>
      <c r="P1190" s="227"/>
      <c r="Q1190" s="214"/>
      <c r="R1190" s="250">
        <v>0.0</v>
      </c>
      <c r="S1190" s="262"/>
      <c r="T1190" s="262"/>
      <c r="U1190" s="262"/>
      <c r="V1190" s="262"/>
      <c r="W1190" s="250">
        <f t="shared" si="743"/>
        <v>0</v>
      </c>
      <c r="X1190" s="250">
        <f t="shared" si="744"/>
        <v>0</v>
      </c>
      <c r="Y1190" s="250">
        <f t="shared" si="756"/>
        <v>0</v>
      </c>
      <c r="Z1190" s="214"/>
      <c r="AA1190" s="214"/>
      <c r="AB1190" s="246"/>
      <c r="AC1190" s="246"/>
      <c r="AD1190" s="249"/>
      <c r="AE1190" s="281"/>
      <c r="AF1190" s="214"/>
      <c r="AG1190" s="214"/>
      <c r="AH1190" s="246"/>
      <c r="AI1190" s="246"/>
      <c r="AJ1190" s="250"/>
      <c r="AK1190" s="214"/>
    </row>
    <row r="1191" ht="15.0" customHeight="1">
      <c r="A1191" s="214"/>
      <c r="B1191" s="246" t="s">
        <v>392</v>
      </c>
      <c r="C1191" s="246"/>
      <c r="D1191" s="246" t="s">
        <v>80</v>
      </c>
      <c r="E1191" s="249">
        <v>0.0</v>
      </c>
      <c r="F1191" s="262"/>
      <c r="G1191" s="262"/>
      <c r="H1191" s="262"/>
      <c r="I1191" s="262"/>
      <c r="J1191" s="251">
        <f t="shared" si="795"/>
        <v>0</v>
      </c>
      <c r="K1191" s="252">
        <f t="shared" si="796"/>
        <v>0</v>
      </c>
      <c r="L1191" s="214"/>
      <c r="M1191" s="253"/>
      <c r="N1191" s="254"/>
      <c r="O1191" s="214"/>
      <c r="P1191" s="227"/>
      <c r="Q1191" s="214"/>
      <c r="R1191" s="250">
        <v>0.0</v>
      </c>
      <c r="S1191" s="262"/>
      <c r="T1191" s="262"/>
      <c r="U1191" s="262"/>
      <c r="V1191" s="262"/>
      <c r="W1191" s="250">
        <f t="shared" si="743"/>
        <v>0</v>
      </c>
      <c r="X1191" s="250">
        <f t="shared" si="744"/>
        <v>0</v>
      </c>
      <c r="Y1191" s="250">
        <f t="shared" si="756"/>
        <v>0</v>
      </c>
      <c r="Z1191" s="214"/>
      <c r="AA1191" s="214"/>
      <c r="AB1191" s="246"/>
      <c r="AC1191" s="246"/>
      <c r="AD1191" s="249"/>
      <c r="AE1191" s="281"/>
      <c r="AF1191" s="214"/>
      <c r="AG1191" s="214"/>
      <c r="AH1191" s="246"/>
      <c r="AI1191" s="246"/>
      <c r="AJ1191" s="250"/>
      <c r="AK1191" s="214"/>
    </row>
    <row r="1192" ht="15.0" customHeight="1">
      <c r="A1192" s="214"/>
      <c r="B1192" s="246" t="s">
        <v>6966</v>
      </c>
      <c r="C1192" s="246">
        <v>2766793.0</v>
      </c>
      <c r="D1192" s="246" t="s">
        <v>80</v>
      </c>
      <c r="E1192" s="249">
        <v>0.0</v>
      </c>
      <c r="F1192" s="262"/>
      <c r="G1192" s="262"/>
      <c r="H1192" s="262"/>
      <c r="I1192" s="262"/>
      <c r="J1192" s="251">
        <f t="shared" si="795"/>
        <v>0</v>
      </c>
      <c r="K1192" s="252">
        <f t="shared" si="796"/>
        <v>0</v>
      </c>
      <c r="L1192" s="214"/>
      <c r="M1192" s="253"/>
      <c r="N1192" s="254"/>
      <c r="O1192" s="214"/>
      <c r="P1192" s="227"/>
      <c r="Q1192" s="214"/>
      <c r="R1192" s="250">
        <v>0.0</v>
      </c>
      <c r="S1192" s="262"/>
      <c r="T1192" s="262"/>
      <c r="U1192" s="262"/>
      <c r="V1192" s="262"/>
      <c r="W1192" s="250">
        <f t="shared" si="743"/>
        <v>0</v>
      </c>
      <c r="X1192" s="250">
        <f t="shared" si="744"/>
        <v>0</v>
      </c>
      <c r="Y1192" s="250">
        <f t="shared" si="756"/>
        <v>0</v>
      </c>
      <c r="Z1192" s="214"/>
      <c r="AA1192" s="214"/>
      <c r="AB1192" s="246"/>
      <c r="AC1192" s="246"/>
      <c r="AD1192" s="249"/>
      <c r="AE1192" s="281"/>
      <c r="AF1192" s="214"/>
      <c r="AG1192" s="214"/>
      <c r="AH1192" s="246"/>
      <c r="AI1192" s="246"/>
      <c r="AJ1192" s="250"/>
      <c r="AK1192" s="214"/>
    </row>
    <row r="1193" ht="15.0" customHeight="1">
      <c r="A1193" s="214"/>
      <c r="B1193" s="246" t="s">
        <v>6963</v>
      </c>
      <c r="C1193" s="265" t="s">
        <v>6967</v>
      </c>
      <c r="D1193" s="246" t="s">
        <v>101</v>
      </c>
      <c r="E1193" s="257">
        <v>1.0</v>
      </c>
      <c r="F1193" s="262"/>
      <c r="G1193" s="266"/>
      <c r="H1193" s="262"/>
      <c r="I1193" s="262"/>
      <c r="J1193" s="251">
        <f t="shared" si="795"/>
        <v>0</v>
      </c>
      <c r="K1193" s="252">
        <f t="shared" si="796"/>
        <v>1</v>
      </c>
      <c r="L1193" s="214"/>
      <c r="M1193" s="253" t="s">
        <v>6963</v>
      </c>
      <c r="N1193" s="254">
        <v>1.0</v>
      </c>
      <c r="O1193" s="214" t="str">
        <f>IF(E1193=N1193,"Sama","Tidak Sama")</f>
        <v>Sama</v>
      </c>
      <c r="P1193" s="227"/>
      <c r="Q1193" s="214"/>
      <c r="R1193" s="250">
        <v>0.0</v>
      </c>
      <c r="S1193" s="262"/>
      <c r="T1193" s="262"/>
      <c r="U1193" s="262"/>
      <c r="V1193" s="262"/>
      <c r="W1193" s="250">
        <f t="shared" si="743"/>
        <v>0</v>
      </c>
      <c r="X1193" s="250">
        <f t="shared" si="744"/>
        <v>0</v>
      </c>
      <c r="Y1193" s="250">
        <f t="shared" si="756"/>
        <v>1</v>
      </c>
      <c r="Z1193" s="214"/>
      <c r="AA1193" s="214"/>
      <c r="AB1193" s="246"/>
      <c r="AC1193" s="246"/>
      <c r="AD1193" s="249"/>
      <c r="AE1193" s="281"/>
      <c r="AF1193" s="214"/>
      <c r="AG1193" s="214"/>
      <c r="AH1193" s="246"/>
      <c r="AI1193" s="246"/>
      <c r="AJ1193" s="250"/>
      <c r="AK1193" s="214"/>
    </row>
    <row r="1194" ht="15.0" customHeight="1">
      <c r="A1194" s="214"/>
      <c r="B1194" s="246" t="s">
        <v>6968</v>
      </c>
      <c r="C1194" s="246" t="s">
        <v>6969</v>
      </c>
      <c r="D1194" s="246" t="s">
        <v>80</v>
      </c>
      <c r="E1194" s="249">
        <v>0.0</v>
      </c>
      <c r="F1194" s="262"/>
      <c r="G1194" s="262"/>
      <c r="H1194" s="262"/>
      <c r="I1194" s="262"/>
      <c r="J1194" s="251">
        <f t="shared" si="795"/>
        <v>0</v>
      </c>
      <c r="K1194" s="252">
        <f t="shared" si="796"/>
        <v>0</v>
      </c>
      <c r="L1194" s="214"/>
      <c r="M1194" s="253"/>
      <c r="N1194" s="254"/>
      <c r="O1194" s="214"/>
      <c r="P1194" s="227"/>
      <c r="Q1194" s="214"/>
      <c r="R1194" s="250">
        <v>0.0</v>
      </c>
      <c r="S1194" s="262"/>
      <c r="T1194" s="262"/>
      <c r="U1194" s="262"/>
      <c r="V1194" s="262"/>
      <c r="W1194" s="250">
        <f t="shared" si="743"/>
        <v>0</v>
      </c>
      <c r="X1194" s="250">
        <f t="shared" si="744"/>
        <v>0</v>
      </c>
      <c r="Y1194" s="250">
        <f t="shared" si="756"/>
        <v>0</v>
      </c>
      <c r="Z1194" s="214" t="str">
        <f>IF(AB1194=B1194,"SAMA","TIDAK SAMA")</f>
        <v>TIDAK SAMA</v>
      </c>
      <c r="AA1194" s="214" t="str">
        <f>IF(C1194=AC1194,"SAMA","TIDAK SAMA")</f>
        <v>TIDAK SAMA</v>
      </c>
      <c r="AB1194" s="246" t="s">
        <v>6970</v>
      </c>
      <c r="AC1194" s="246"/>
      <c r="AD1194" s="249">
        <v>18.0</v>
      </c>
      <c r="AE1194" s="281"/>
      <c r="AF1194" s="214" t="str">
        <f>IF(B1194=AH1194,"SAMA","TIDAK SAMA")</f>
        <v>TIDAK SAMA</v>
      </c>
      <c r="AG1194" s="214" t="str">
        <f>IF(AC1194=AI1194,"SAMA","TIDAK")</f>
        <v>SAMA</v>
      </c>
      <c r="AH1194" s="246" t="s">
        <v>6970</v>
      </c>
      <c r="AI1194" s="246"/>
      <c r="AJ1194" s="250">
        <v>18.0</v>
      </c>
      <c r="AK1194" s="214" t="str">
        <f t="shared" ref="AK1194:AK1196" si="797">IF(Y1194&lt;0,"tidak normal","normal")</f>
        <v>normal</v>
      </c>
    </row>
    <row r="1195" ht="15.0" customHeight="1">
      <c r="A1195" s="214"/>
      <c r="B1195" s="246" t="s">
        <v>6968</v>
      </c>
      <c r="C1195" s="246" t="s">
        <v>680</v>
      </c>
      <c r="D1195" s="246" t="s">
        <v>80</v>
      </c>
      <c r="E1195" s="249">
        <v>0.0</v>
      </c>
      <c r="F1195" s="262"/>
      <c r="G1195" s="262"/>
      <c r="H1195" s="262"/>
      <c r="I1195" s="262"/>
      <c r="J1195" s="251">
        <f t="shared" si="795"/>
        <v>0</v>
      </c>
      <c r="K1195" s="252">
        <f t="shared" si="796"/>
        <v>0</v>
      </c>
      <c r="L1195" s="214"/>
      <c r="M1195" s="253"/>
      <c r="N1195" s="254"/>
      <c r="O1195" s="214"/>
      <c r="P1195" s="227"/>
      <c r="Q1195" s="214"/>
      <c r="R1195" s="250">
        <v>0.0</v>
      </c>
      <c r="S1195" s="262"/>
      <c r="T1195" s="262"/>
      <c r="U1195" s="262"/>
      <c r="V1195" s="262"/>
      <c r="W1195" s="250">
        <f t="shared" si="743"/>
        <v>0</v>
      </c>
      <c r="X1195" s="250">
        <f t="shared" si="744"/>
        <v>0</v>
      </c>
      <c r="Y1195" s="250">
        <f t="shared" si="756"/>
        <v>0</v>
      </c>
      <c r="Z1195" s="214"/>
      <c r="AA1195" s="214"/>
      <c r="AB1195" s="246"/>
      <c r="AC1195" s="246"/>
      <c r="AD1195" s="249"/>
      <c r="AE1195" s="281"/>
      <c r="AF1195" s="214"/>
      <c r="AG1195" s="214"/>
      <c r="AH1195" s="246"/>
      <c r="AI1195" s="246"/>
      <c r="AJ1195" s="250"/>
      <c r="AK1195" s="214" t="str">
        <f t="shared" si="797"/>
        <v>normal</v>
      </c>
    </row>
    <row r="1196" ht="15.0" customHeight="1">
      <c r="A1196" s="214"/>
      <c r="B1196" s="246" t="s">
        <v>6971</v>
      </c>
      <c r="C1196" s="246" t="s">
        <v>6972</v>
      </c>
      <c r="D1196" s="246" t="s">
        <v>80</v>
      </c>
      <c r="E1196" s="249">
        <v>0.0</v>
      </c>
      <c r="F1196" s="262"/>
      <c r="G1196" s="262"/>
      <c r="H1196" s="262"/>
      <c r="I1196" s="262"/>
      <c r="J1196" s="251">
        <f t="shared" si="795"/>
        <v>0</v>
      </c>
      <c r="K1196" s="252">
        <f t="shared" si="796"/>
        <v>0</v>
      </c>
      <c r="L1196" s="214"/>
      <c r="M1196" s="253"/>
      <c r="N1196" s="254"/>
      <c r="O1196" s="214"/>
      <c r="P1196" s="227"/>
      <c r="Q1196" s="214"/>
      <c r="R1196" s="250">
        <v>0.0</v>
      </c>
      <c r="S1196" s="262"/>
      <c r="T1196" s="262"/>
      <c r="U1196" s="262"/>
      <c r="V1196" s="262"/>
      <c r="W1196" s="250">
        <f t="shared" si="743"/>
        <v>0</v>
      </c>
      <c r="X1196" s="250">
        <f t="shared" si="744"/>
        <v>0</v>
      </c>
      <c r="Y1196" s="250">
        <f t="shared" si="756"/>
        <v>0</v>
      </c>
      <c r="Z1196" s="214"/>
      <c r="AA1196" s="214"/>
      <c r="AB1196" s="246"/>
      <c r="AC1196" s="246"/>
      <c r="AD1196" s="249"/>
      <c r="AE1196" s="281"/>
      <c r="AF1196" s="214"/>
      <c r="AG1196" s="214"/>
      <c r="AH1196" s="246"/>
      <c r="AI1196" s="246"/>
      <c r="AJ1196" s="250"/>
      <c r="AK1196" s="214" t="str">
        <f t="shared" si="797"/>
        <v>normal</v>
      </c>
    </row>
    <row r="1197" ht="15.0" customHeight="1">
      <c r="A1197" s="214"/>
      <c r="B1197" s="247" t="s">
        <v>6973</v>
      </c>
      <c r="C1197" s="247"/>
      <c r="D1197" s="247" t="s">
        <v>80</v>
      </c>
      <c r="E1197" s="249">
        <v>0.0</v>
      </c>
      <c r="F1197" s="249"/>
      <c r="G1197" s="249"/>
      <c r="H1197" s="249"/>
      <c r="I1197" s="249"/>
      <c r="J1197" s="251">
        <f t="shared" si="795"/>
        <v>0</v>
      </c>
      <c r="K1197" s="252">
        <f t="shared" si="796"/>
        <v>0</v>
      </c>
      <c r="L1197" s="214"/>
      <c r="M1197" s="263" t="s">
        <v>5813</v>
      </c>
      <c r="N1197" s="254">
        <v>1.0</v>
      </c>
      <c r="O1197" s="214" t="str">
        <f t="shared" ref="O1197:O1198" si="798">IF(E1197=N1197,"Sama","Tidak Sama")</f>
        <v>Tidak Sama</v>
      </c>
      <c r="P1197" s="227"/>
      <c r="Q1197" s="214"/>
      <c r="R1197" s="250">
        <v>0.0</v>
      </c>
      <c r="S1197" s="249"/>
      <c r="T1197" s="249"/>
      <c r="U1197" s="249"/>
      <c r="V1197" s="249"/>
      <c r="W1197" s="250">
        <f t="shared" si="743"/>
        <v>0</v>
      </c>
      <c r="X1197" s="250">
        <f t="shared" si="744"/>
        <v>0</v>
      </c>
      <c r="Y1197" s="250">
        <f t="shared" si="756"/>
        <v>0</v>
      </c>
      <c r="Z1197" s="214"/>
      <c r="AA1197" s="214"/>
      <c r="AB1197" s="246"/>
      <c r="AC1197" s="246"/>
      <c r="AD1197" s="249"/>
      <c r="AE1197" s="281"/>
      <c r="AF1197" s="214"/>
      <c r="AG1197" s="214"/>
      <c r="AH1197" s="246"/>
      <c r="AI1197" s="246"/>
      <c r="AJ1197" s="250"/>
      <c r="AK1197" s="214"/>
    </row>
    <row r="1198" ht="15.0" customHeight="1">
      <c r="A1198" s="214"/>
      <c r="B1198" s="247" t="s">
        <v>6974</v>
      </c>
      <c r="C1198" s="246"/>
      <c r="D1198" s="247" t="s">
        <v>80</v>
      </c>
      <c r="E1198" s="249">
        <v>0.0</v>
      </c>
      <c r="F1198" s="249"/>
      <c r="G1198" s="249"/>
      <c r="H1198" s="249"/>
      <c r="I1198" s="249"/>
      <c r="J1198" s="251">
        <f t="shared" si="795"/>
        <v>0</v>
      </c>
      <c r="K1198" s="252">
        <f t="shared" si="796"/>
        <v>0</v>
      </c>
      <c r="L1198" s="214"/>
      <c r="M1198" s="263" t="s">
        <v>6974</v>
      </c>
      <c r="N1198" s="254">
        <v>1.0</v>
      </c>
      <c r="O1198" s="214" t="str">
        <f t="shared" si="798"/>
        <v>Tidak Sama</v>
      </c>
      <c r="P1198" s="227"/>
      <c r="Q1198" s="214"/>
      <c r="R1198" s="250">
        <v>0.0</v>
      </c>
      <c r="S1198" s="249"/>
      <c r="T1198" s="249"/>
      <c r="U1198" s="249"/>
      <c r="V1198" s="249"/>
      <c r="W1198" s="250">
        <f t="shared" si="743"/>
        <v>0</v>
      </c>
      <c r="X1198" s="250">
        <f t="shared" si="744"/>
        <v>0</v>
      </c>
      <c r="Y1198" s="250">
        <f t="shared" si="756"/>
        <v>0</v>
      </c>
      <c r="Z1198" s="214"/>
      <c r="AA1198" s="214"/>
      <c r="AB1198" s="247"/>
      <c r="AC1198" s="246"/>
      <c r="AD1198" s="249"/>
      <c r="AE1198" s="281"/>
      <c r="AF1198" s="214"/>
      <c r="AG1198" s="214"/>
      <c r="AH1198" s="247"/>
      <c r="AI1198" s="246"/>
      <c r="AJ1198" s="250"/>
      <c r="AK1198" s="214" t="str">
        <f t="shared" ref="AK1198:AK1200" si="799">IF(Y1198&lt;0,"tidak normal","normal")</f>
        <v>normal</v>
      </c>
    </row>
    <row r="1199" ht="15.0" customHeight="1">
      <c r="A1199" s="214"/>
      <c r="B1199" s="246" t="s">
        <v>6970</v>
      </c>
      <c r="C1199" s="246"/>
      <c r="D1199" s="246" t="s">
        <v>6859</v>
      </c>
      <c r="E1199" s="249">
        <v>0.0</v>
      </c>
      <c r="F1199" s="262"/>
      <c r="G1199" s="262"/>
      <c r="H1199" s="262"/>
      <c r="I1199" s="262"/>
      <c r="J1199" s="251">
        <f t="shared" si="795"/>
        <v>0</v>
      </c>
      <c r="K1199" s="252">
        <f t="shared" si="796"/>
        <v>0</v>
      </c>
      <c r="L1199" s="214"/>
      <c r="M1199" s="253"/>
      <c r="N1199" s="254"/>
      <c r="O1199" s="214"/>
      <c r="P1199" s="227"/>
      <c r="Q1199" s="214"/>
      <c r="R1199" s="250">
        <v>0.0</v>
      </c>
      <c r="S1199" s="262"/>
      <c r="T1199" s="262"/>
      <c r="U1199" s="262"/>
      <c r="V1199" s="262"/>
      <c r="W1199" s="250">
        <f t="shared" si="743"/>
        <v>0</v>
      </c>
      <c r="X1199" s="250">
        <f t="shared" si="744"/>
        <v>0</v>
      </c>
      <c r="Y1199" s="250">
        <f t="shared" si="756"/>
        <v>0</v>
      </c>
      <c r="Z1199" s="214"/>
      <c r="AA1199" s="214"/>
      <c r="AB1199" s="246"/>
      <c r="AC1199" s="246"/>
      <c r="AD1199" s="249"/>
      <c r="AE1199" s="281"/>
      <c r="AF1199" s="214"/>
      <c r="AG1199" s="214"/>
      <c r="AH1199" s="246"/>
      <c r="AI1199" s="246"/>
      <c r="AJ1199" s="250"/>
      <c r="AK1199" s="214" t="str">
        <f t="shared" si="799"/>
        <v>normal</v>
      </c>
    </row>
    <row r="1200" ht="15.0" customHeight="1">
      <c r="A1200" s="214"/>
      <c r="B1200" s="247" t="s">
        <v>6975</v>
      </c>
      <c r="C1200" s="246" t="s">
        <v>6976</v>
      </c>
      <c r="D1200" s="247" t="s">
        <v>21</v>
      </c>
      <c r="E1200" s="249">
        <v>0.0</v>
      </c>
      <c r="F1200" s="249"/>
      <c r="G1200" s="249"/>
      <c r="H1200" s="249"/>
      <c r="I1200" s="249"/>
      <c r="J1200" s="251">
        <f t="shared" si="795"/>
        <v>0</v>
      </c>
      <c r="K1200" s="252">
        <f t="shared" si="796"/>
        <v>0</v>
      </c>
      <c r="L1200" s="214"/>
      <c r="M1200" s="263"/>
      <c r="N1200" s="254"/>
      <c r="O1200" s="214"/>
      <c r="P1200" s="227"/>
      <c r="Q1200" s="214"/>
      <c r="R1200" s="250">
        <v>0.0</v>
      </c>
      <c r="S1200" s="249"/>
      <c r="T1200" s="249"/>
      <c r="U1200" s="249"/>
      <c r="V1200" s="249"/>
      <c r="W1200" s="250">
        <f t="shared" si="743"/>
        <v>0</v>
      </c>
      <c r="X1200" s="250">
        <f t="shared" si="744"/>
        <v>0</v>
      </c>
      <c r="Y1200" s="250">
        <f t="shared" si="756"/>
        <v>0</v>
      </c>
      <c r="Z1200" s="214"/>
      <c r="AA1200" s="214"/>
      <c r="AB1200" s="247"/>
      <c r="AC1200" s="246"/>
      <c r="AD1200" s="249"/>
      <c r="AE1200" s="281"/>
      <c r="AF1200" s="214"/>
      <c r="AG1200" s="214"/>
      <c r="AH1200" s="247"/>
      <c r="AI1200" s="246"/>
      <c r="AJ1200" s="250"/>
      <c r="AK1200" s="214" t="str">
        <f t="shared" si="799"/>
        <v>normal</v>
      </c>
    </row>
    <row r="1201" ht="15.0" customHeight="1">
      <c r="A1201" s="214"/>
      <c r="B1201" s="247" t="s">
        <v>6975</v>
      </c>
      <c r="C1201" s="246" t="s">
        <v>6977</v>
      </c>
      <c r="D1201" s="247" t="s">
        <v>21</v>
      </c>
      <c r="E1201" s="249">
        <v>0.0</v>
      </c>
      <c r="F1201" s="249"/>
      <c r="G1201" s="249"/>
      <c r="H1201" s="249"/>
      <c r="I1201" s="249"/>
      <c r="J1201" s="251">
        <f t="shared" si="795"/>
        <v>0</v>
      </c>
      <c r="K1201" s="252">
        <f t="shared" si="796"/>
        <v>0</v>
      </c>
      <c r="L1201" s="214"/>
      <c r="M1201" s="263"/>
      <c r="N1201" s="254"/>
      <c r="O1201" s="214"/>
      <c r="P1201" s="227"/>
      <c r="Q1201" s="214"/>
      <c r="R1201" s="250">
        <v>0.0</v>
      </c>
      <c r="S1201" s="249"/>
      <c r="T1201" s="249"/>
      <c r="U1201" s="249"/>
      <c r="V1201" s="249"/>
      <c r="W1201" s="250">
        <f t="shared" si="743"/>
        <v>0</v>
      </c>
      <c r="X1201" s="250">
        <f t="shared" si="744"/>
        <v>0</v>
      </c>
      <c r="Y1201" s="250">
        <f t="shared" si="756"/>
        <v>0</v>
      </c>
      <c r="Z1201" s="214"/>
      <c r="AA1201" s="214"/>
      <c r="AB1201" s="247"/>
      <c r="AC1201" s="246"/>
      <c r="AD1201" s="249"/>
      <c r="AE1201" s="281"/>
      <c r="AF1201" s="214"/>
      <c r="AG1201" s="214"/>
      <c r="AH1201" s="247"/>
      <c r="AI1201" s="246"/>
      <c r="AJ1201" s="250"/>
      <c r="AK1201" s="214"/>
    </row>
    <row r="1202" ht="15.0" customHeight="1">
      <c r="A1202" s="214"/>
      <c r="B1202" s="247" t="s">
        <v>6978</v>
      </c>
      <c r="C1202" s="246"/>
      <c r="D1202" s="247" t="s">
        <v>80</v>
      </c>
      <c r="E1202" s="249">
        <v>0.0</v>
      </c>
      <c r="F1202" s="249"/>
      <c r="G1202" s="249"/>
      <c r="H1202" s="249"/>
      <c r="I1202" s="249"/>
      <c r="J1202" s="251">
        <f t="shared" si="795"/>
        <v>0</v>
      </c>
      <c r="K1202" s="252">
        <f t="shared" si="796"/>
        <v>0</v>
      </c>
      <c r="L1202" s="214"/>
      <c r="M1202" s="263" t="s">
        <v>6978</v>
      </c>
      <c r="N1202" s="254">
        <v>5.0</v>
      </c>
      <c r="O1202" s="214" t="str">
        <f>IF(E1202=N1202,"Sama","Tidak Sama")</f>
        <v>Tidak Sama</v>
      </c>
      <c r="P1202" s="227"/>
      <c r="Q1202" s="214"/>
      <c r="R1202" s="250">
        <v>0.0</v>
      </c>
      <c r="S1202" s="249"/>
      <c r="T1202" s="249"/>
      <c r="U1202" s="249"/>
      <c r="V1202" s="249"/>
      <c r="W1202" s="250">
        <f t="shared" si="743"/>
        <v>0</v>
      </c>
      <c r="X1202" s="250">
        <f t="shared" si="744"/>
        <v>0</v>
      </c>
      <c r="Y1202" s="250">
        <f t="shared" si="756"/>
        <v>0</v>
      </c>
      <c r="Z1202" s="214"/>
      <c r="AA1202" s="214"/>
      <c r="AB1202" s="247"/>
      <c r="AC1202" s="246"/>
      <c r="AD1202" s="249"/>
      <c r="AE1202" s="281"/>
      <c r="AF1202" s="214"/>
      <c r="AG1202" s="214"/>
      <c r="AH1202" s="247"/>
      <c r="AI1202" s="246"/>
      <c r="AJ1202" s="250"/>
      <c r="AK1202" s="214"/>
    </row>
    <row r="1203" ht="15.0" customHeight="1">
      <c r="A1203" s="214"/>
      <c r="B1203" s="247" t="s">
        <v>6979</v>
      </c>
      <c r="C1203" s="246"/>
      <c r="D1203" s="247" t="s">
        <v>80</v>
      </c>
      <c r="E1203" s="249">
        <v>0.0</v>
      </c>
      <c r="F1203" s="249"/>
      <c r="G1203" s="249"/>
      <c r="H1203" s="249"/>
      <c r="I1203" s="249"/>
      <c r="J1203" s="251">
        <f t="shared" si="795"/>
        <v>0</v>
      </c>
      <c r="K1203" s="252">
        <f t="shared" si="796"/>
        <v>0</v>
      </c>
      <c r="L1203" s="214"/>
      <c r="M1203" s="253"/>
      <c r="N1203" s="254"/>
      <c r="O1203" s="214"/>
      <c r="P1203" s="227"/>
      <c r="Q1203" s="214"/>
      <c r="R1203" s="250">
        <v>0.0</v>
      </c>
      <c r="S1203" s="249"/>
      <c r="T1203" s="249"/>
      <c r="U1203" s="249"/>
      <c r="V1203" s="249"/>
      <c r="W1203" s="250">
        <f t="shared" si="743"/>
        <v>0</v>
      </c>
      <c r="X1203" s="250">
        <f t="shared" si="744"/>
        <v>0</v>
      </c>
      <c r="Y1203" s="250">
        <f t="shared" si="756"/>
        <v>0</v>
      </c>
      <c r="Z1203" s="214" t="str">
        <f>IF(AB1203=B1203,"SAMA","TIDAK SAMA")</f>
        <v>TIDAK SAMA</v>
      </c>
      <c r="AA1203" s="214" t="str">
        <f>IF(C1203=AC1203,"SAMA","TIDAK SAMA")</f>
        <v>TIDAK SAMA</v>
      </c>
      <c r="AB1203" s="246" t="s">
        <v>4076</v>
      </c>
      <c r="AC1203" s="246" t="s">
        <v>6980</v>
      </c>
      <c r="AD1203" s="249">
        <v>3.0</v>
      </c>
      <c r="AE1203" s="281"/>
      <c r="AF1203" s="214" t="str">
        <f>IF(B1203=AH1203,"SAMA","TIDAK SAMA")</f>
        <v>TIDAK SAMA</v>
      </c>
      <c r="AG1203" s="214" t="str">
        <f>IF(AC1203=AI1203,"SAMA","TIDAK")</f>
        <v>SAMA</v>
      </c>
      <c r="AH1203" s="246" t="s">
        <v>4076</v>
      </c>
      <c r="AI1203" s="246" t="s">
        <v>6980</v>
      </c>
      <c r="AJ1203" s="250">
        <v>3.0</v>
      </c>
      <c r="AK1203" s="214" t="str">
        <f>IF(Y1203&lt;0,"tidak normal","normal")</f>
        <v>normal</v>
      </c>
    </row>
    <row r="1204" ht="15.0" customHeight="1">
      <c r="A1204" s="214"/>
      <c r="B1204" s="247" t="s">
        <v>6981</v>
      </c>
      <c r="C1204" s="246"/>
      <c r="D1204" s="247" t="s">
        <v>80</v>
      </c>
      <c r="E1204" s="249">
        <v>0.0</v>
      </c>
      <c r="F1204" s="249"/>
      <c r="G1204" s="249"/>
      <c r="H1204" s="249"/>
      <c r="I1204" s="249"/>
      <c r="J1204" s="251">
        <f t="shared" si="795"/>
        <v>0</v>
      </c>
      <c r="K1204" s="252">
        <f t="shared" si="796"/>
        <v>0</v>
      </c>
      <c r="L1204" s="214"/>
      <c r="M1204" s="253"/>
      <c r="N1204" s="254"/>
      <c r="O1204" s="214"/>
      <c r="P1204" s="227"/>
      <c r="Q1204" s="214"/>
      <c r="R1204" s="250">
        <v>0.0</v>
      </c>
      <c r="S1204" s="249"/>
      <c r="T1204" s="249"/>
      <c r="U1204" s="249"/>
      <c r="V1204" s="249"/>
      <c r="W1204" s="250">
        <f t="shared" si="743"/>
        <v>0</v>
      </c>
      <c r="X1204" s="250">
        <f t="shared" si="744"/>
        <v>0</v>
      </c>
      <c r="Y1204" s="250">
        <f t="shared" si="756"/>
        <v>0</v>
      </c>
      <c r="Z1204" s="214"/>
      <c r="AA1204" s="214"/>
      <c r="AB1204" s="246"/>
      <c r="AC1204" s="246"/>
      <c r="AD1204" s="249"/>
      <c r="AE1204" s="281"/>
      <c r="AF1204" s="214"/>
      <c r="AG1204" s="214"/>
      <c r="AH1204" s="246"/>
      <c r="AI1204" s="246"/>
      <c r="AJ1204" s="250"/>
      <c r="AK1204" s="214"/>
    </row>
    <row r="1205" ht="15.0" customHeight="1">
      <c r="A1205" s="214"/>
      <c r="B1205" s="246" t="s">
        <v>6982</v>
      </c>
      <c r="C1205" s="246" t="s">
        <v>6983</v>
      </c>
      <c r="D1205" s="247" t="s">
        <v>101</v>
      </c>
      <c r="E1205" s="249">
        <v>0.0</v>
      </c>
      <c r="F1205" s="249"/>
      <c r="G1205" s="249"/>
      <c r="H1205" s="249"/>
      <c r="I1205" s="249"/>
      <c r="J1205" s="251">
        <f t="shared" si="795"/>
        <v>0</v>
      </c>
      <c r="K1205" s="252">
        <f t="shared" si="796"/>
        <v>0</v>
      </c>
      <c r="L1205" s="214"/>
      <c r="M1205" s="253" t="s">
        <v>6982</v>
      </c>
      <c r="N1205" s="254">
        <v>1.0</v>
      </c>
      <c r="O1205" s="214" t="str">
        <f t="shared" ref="O1205:O1206" si="800">IF(E1205=N1205,"Sama","Tidak Sama")</f>
        <v>Tidak Sama</v>
      </c>
      <c r="P1205" s="227"/>
      <c r="Q1205" s="214"/>
      <c r="R1205" s="250">
        <v>0.0</v>
      </c>
      <c r="S1205" s="249"/>
      <c r="T1205" s="249"/>
      <c r="U1205" s="249"/>
      <c r="V1205" s="249"/>
      <c r="W1205" s="250">
        <f t="shared" si="743"/>
        <v>0</v>
      </c>
      <c r="X1205" s="250">
        <f t="shared" si="744"/>
        <v>0</v>
      </c>
      <c r="Y1205" s="250">
        <f t="shared" si="756"/>
        <v>0</v>
      </c>
      <c r="Z1205" s="214" t="str">
        <f>IF(AB1205=B1205,"SAMA","TIDAK SAMA")</f>
        <v>TIDAK SAMA</v>
      </c>
      <c r="AA1205" s="214" t="str">
        <f>IF(C1205=AC1205,"SAMA","TIDAK SAMA")</f>
        <v>TIDAK SAMA</v>
      </c>
      <c r="AB1205" s="246" t="s">
        <v>6604</v>
      </c>
      <c r="AC1205" s="246" t="s">
        <v>6605</v>
      </c>
      <c r="AD1205" s="249">
        <v>1.0</v>
      </c>
      <c r="AE1205" s="281"/>
      <c r="AF1205" s="214" t="str">
        <f>IF(B1205=AH1205,"SAMA","TIDAK SAMA")</f>
        <v>TIDAK SAMA</v>
      </c>
      <c r="AG1205" s="214" t="str">
        <f>IF(AC1205=AI1205,"SAMA","TIDAK")</f>
        <v>SAMA</v>
      </c>
      <c r="AH1205" s="246" t="s">
        <v>6604</v>
      </c>
      <c r="AI1205" s="246" t="s">
        <v>6605</v>
      </c>
      <c r="AJ1205" s="250">
        <v>1.0</v>
      </c>
      <c r="AK1205" s="214" t="str">
        <f t="shared" ref="AK1205:AK1209" si="801">IF(Y1205&lt;0,"tidak normal","normal")</f>
        <v>normal</v>
      </c>
    </row>
    <row r="1206" ht="15.0" customHeight="1">
      <c r="A1206" s="214"/>
      <c r="B1206" s="247" t="s">
        <v>6984</v>
      </c>
      <c r="C1206" s="246" t="s">
        <v>280</v>
      </c>
      <c r="D1206" s="247" t="s">
        <v>101</v>
      </c>
      <c r="E1206" s="249">
        <v>0.0</v>
      </c>
      <c r="F1206" s="249"/>
      <c r="G1206" s="249"/>
      <c r="H1206" s="249"/>
      <c r="I1206" s="249"/>
      <c r="J1206" s="251">
        <f t="shared" si="795"/>
        <v>0</v>
      </c>
      <c r="K1206" s="252">
        <f t="shared" si="796"/>
        <v>0</v>
      </c>
      <c r="L1206" s="214"/>
      <c r="M1206" s="263" t="s">
        <v>6984</v>
      </c>
      <c r="N1206" s="254">
        <v>1.0</v>
      </c>
      <c r="O1206" s="214" t="str">
        <f t="shared" si="800"/>
        <v>Tidak Sama</v>
      </c>
      <c r="P1206" s="227"/>
      <c r="Q1206" s="214"/>
      <c r="R1206" s="250">
        <v>0.0</v>
      </c>
      <c r="S1206" s="249"/>
      <c r="T1206" s="249"/>
      <c r="U1206" s="249"/>
      <c r="V1206" s="249"/>
      <c r="W1206" s="250">
        <f t="shared" si="743"/>
        <v>0</v>
      </c>
      <c r="X1206" s="250">
        <f t="shared" si="744"/>
        <v>0</v>
      </c>
      <c r="Y1206" s="250">
        <f t="shared" si="756"/>
        <v>0</v>
      </c>
      <c r="Z1206" s="214"/>
      <c r="AA1206" s="214"/>
      <c r="AB1206" s="246"/>
      <c r="AC1206" s="246"/>
      <c r="AD1206" s="249"/>
      <c r="AE1206" s="281"/>
      <c r="AF1206" s="214"/>
      <c r="AG1206" s="214"/>
      <c r="AH1206" s="246"/>
      <c r="AI1206" s="246"/>
      <c r="AJ1206" s="250"/>
      <c r="AK1206" s="214" t="str">
        <f t="shared" si="801"/>
        <v>normal</v>
      </c>
    </row>
    <row r="1207" ht="15.0" customHeight="1">
      <c r="A1207" s="214"/>
      <c r="B1207" s="246" t="s">
        <v>6985</v>
      </c>
      <c r="C1207" s="246"/>
      <c r="D1207" s="246" t="s">
        <v>80</v>
      </c>
      <c r="E1207" s="257">
        <v>15.0</v>
      </c>
      <c r="F1207" s="266"/>
      <c r="G1207" s="262"/>
      <c r="H1207" s="262"/>
      <c r="I1207" s="262"/>
      <c r="J1207" s="251">
        <f t="shared" si="795"/>
        <v>0</v>
      </c>
      <c r="K1207" s="252">
        <f t="shared" si="796"/>
        <v>15</v>
      </c>
      <c r="L1207" s="214"/>
      <c r="M1207" s="253"/>
      <c r="N1207" s="254"/>
      <c r="O1207" s="214"/>
      <c r="P1207" s="227"/>
      <c r="Q1207" s="214"/>
      <c r="R1207" s="250">
        <v>0.0</v>
      </c>
      <c r="S1207" s="262"/>
      <c r="T1207" s="262"/>
      <c r="U1207" s="262"/>
      <c r="V1207" s="262"/>
      <c r="W1207" s="250">
        <f t="shared" si="743"/>
        <v>0</v>
      </c>
      <c r="X1207" s="250">
        <f t="shared" si="744"/>
        <v>0</v>
      </c>
      <c r="Y1207" s="250">
        <f t="shared" si="756"/>
        <v>15</v>
      </c>
      <c r="Z1207" s="214"/>
      <c r="AA1207" s="214"/>
      <c r="AB1207" s="246"/>
      <c r="AC1207" s="246"/>
      <c r="AD1207" s="249"/>
      <c r="AE1207" s="281"/>
      <c r="AF1207" s="214"/>
      <c r="AG1207" s="214"/>
      <c r="AH1207" s="246"/>
      <c r="AI1207" s="246"/>
      <c r="AJ1207" s="250"/>
      <c r="AK1207" s="214" t="str">
        <f t="shared" si="801"/>
        <v>normal</v>
      </c>
    </row>
    <row r="1208" ht="15.0" customHeight="1">
      <c r="A1208" s="214"/>
      <c r="B1208" s="247" t="s">
        <v>5813</v>
      </c>
      <c r="C1208" s="247"/>
      <c r="D1208" s="247" t="s">
        <v>80</v>
      </c>
      <c r="E1208" s="249">
        <v>1.0</v>
      </c>
      <c r="F1208" s="249"/>
      <c r="G1208" s="249"/>
      <c r="H1208" s="249"/>
      <c r="I1208" s="249"/>
      <c r="J1208" s="251">
        <f t="shared" si="795"/>
        <v>0</v>
      </c>
      <c r="K1208" s="252">
        <f t="shared" si="796"/>
        <v>1</v>
      </c>
      <c r="L1208" s="214"/>
      <c r="M1208" s="263" t="s">
        <v>5813</v>
      </c>
      <c r="N1208" s="254">
        <v>1.0</v>
      </c>
      <c r="O1208" s="214" t="str">
        <f t="shared" ref="O1208:O1211" si="802">IF(E1208=N1208,"Sama","Tidak Sama")</f>
        <v>Sama</v>
      </c>
      <c r="P1208" s="227"/>
      <c r="Q1208" s="214"/>
      <c r="R1208" s="250">
        <v>0.0</v>
      </c>
      <c r="S1208" s="249"/>
      <c r="T1208" s="249"/>
      <c r="U1208" s="249"/>
      <c r="V1208" s="249"/>
      <c r="W1208" s="250">
        <f t="shared" si="743"/>
        <v>0</v>
      </c>
      <c r="X1208" s="250">
        <f t="shared" si="744"/>
        <v>0</v>
      </c>
      <c r="Y1208" s="250">
        <f t="shared" si="756"/>
        <v>1</v>
      </c>
      <c r="Z1208" s="214"/>
      <c r="AA1208" s="214"/>
      <c r="AB1208" s="246"/>
      <c r="AC1208" s="246"/>
      <c r="AD1208" s="249"/>
      <c r="AE1208" s="281"/>
      <c r="AF1208" s="214"/>
      <c r="AG1208" s="214"/>
      <c r="AH1208" s="246"/>
      <c r="AI1208" s="246"/>
      <c r="AJ1208" s="250"/>
      <c r="AK1208" s="214" t="str">
        <f t="shared" si="801"/>
        <v>normal</v>
      </c>
    </row>
    <row r="1209" ht="15.0" customHeight="1">
      <c r="A1209" s="214"/>
      <c r="B1209" s="246" t="s">
        <v>6986</v>
      </c>
      <c r="C1209" s="246" t="s">
        <v>6987</v>
      </c>
      <c r="D1209" s="246" t="s">
        <v>3603</v>
      </c>
      <c r="E1209" s="249">
        <v>0.0</v>
      </c>
      <c r="F1209" s="249"/>
      <c r="G1209" s="249"/>
      <c r="H1209" s="249"/>
      <c r="I1209" s="249"/>
      <c r="J1209" s="251">
        <f t="shared" si="795"/>
        <v>0</v>
      </c>
      <c r="K1209" s="252">
        <f t="shared" si="796"/>
        <v>0</v>
      </c>
      <c r="L1209" s="214"/>
      <c r="M1209" s="253" t="s">
        <v>6986</v>
      </c>
      <c r="N1209" s="254">
        <v>6.0</v>
      </c>
      <c r="O1209" s="214" t="str">
        <f t="shared" si="802"/>
        <v>Tidak Sama</v>
      </c>
      <c r="P1209" s="227"/>
      <c r="Q1209" s="214"/>
      <c r="R1209" s="250">
        <v>0.0</v>
      </c>
      <c r="S1209" s="249"/>
      <c r="T1209" s="249"/>
      <c r="U1209" s="249"/>
      <c r="V1209" s="249"/>
      <c r="W1209" s="250">
        <f t="shared" si="743"/>
        <v>0</v>
      </c>
      <c r="X1209" s="250">
        <f t="shared" si="744"/>
        <v>0</v>
      </c>
      <c r="Y1209" s="250">
        <f t="shared" si="756"/>
        <v>0</v>
      </c>
      <c r="Z1209" s="214" t="str">
        <f>IF(AB1209=B1209,"SAMA","TIDAK SAMA")</f>
        <v>TIDAK SAMA</v>
      </c>
      <c r="AA1209" s="214" t="str">
        <f>IF(C1209=AC1209,"SAMA","TIDAK SAMA")</f>
        <v>TIDAK SAMA</v>
      </c>
      <c r="AB1209" s="247" t="s">
        <v>6974</v>
      </c>
      <c r="AC1209" s="246"/>
      <c r="AD1209" s="249">
        <v>1.0</v>
      </c>
      <c r="AE1209" s="281"/>
      <c r="AF1209" s="214" t="str">
        <f>IF(B1209=AH1209,"SAMA","TIDAK SAMA")</f>
        <v>TIDAK SAMA</v>
      </c>
      <c r="AG1209" s="214" t="str">
        <f>IF(AC1209=AI1209,"SAMA","TIDAK")</f>
        <v>SAMA</v>
      </c>
      <c r="AH1209" s="247" t="s">
        <v>6974</v>
      </c>
      <c r="AI1209" s="246"/>
      <c r="AJ1209" s="250">
        <v>1.0</v>
      </c>
      <c r="AK1209" s="214" t="str">
        <f t="shared" si="801"/>
        <v>normal</v>
      </c>
    </row>
    <row r="1210" ht="15.0" customHeight="1">
      <c r="A1210" s="214"/>
      <c r="B1210" s="246" t="s">
        <v>6988</v>
      </c>
      <c r="C1210" s="246"/>
      <c r="D1210" s="246" t="s">
        <v>80</v>
      </c>
      <c r="E1210" s="249">
        <v>0.0</v>
      </c>
      <c r="F1210" s="262"/>
      <c r="G1210" s="262"/>
      <c r="H1210" s="262"/>
      <c r="I1210" s="262"/>
      <c r="J1210" s="251">
        <f t="shared" si="795"/>
        <v>0</v>
      </c>
      <c r="K1210" s="252">
        <f t="shared" si="796"/>
        <v>0</v>
      </c>
      <c r="L1210" s="214"/>
      <c r="M1210" s="253" t="s">
        <v>6988</v>
      </c>
      <c r="N1210" s="254">
        <v>6.0</v>
      </c>
      <c r="O1210" s="214" t="str">
        <f t="shared" si="802"/>
        <v>Tidak Sama</v>
      </c>
      <c r="P1210" s="227"/>
      <c r="Q1210" s="214"/>
      <c r="R1210" s="250">
        <v>0.0</v>
      </c>
      <c r="S1210" s="262"/>
      <c r="T1210" s="262"/>
      <c r="U1210" s="262"/>
      <c r="V1210" s="262"/>
      <c r="W1210" s="250">
        <f t="shared" si="743"/>
        <v>0</v>
      </c>
      <c r="X1210" s="250">
        <f t="shared" si="744"/>
        <v>0</v>
      </c>
      <c r="Y1210" s="250">
        <f t="shared" si="756"/>
        <v>0</v>
      </c>
      <c r="Z1210" s="214"/>
      <c r="AA1210" s="214"/>
      <c r="AB1210" s="247"/>
      <c r="AC1210" s="246"/>
      <c r="AD1210" s="249"/>
      <c r="AE1210" s="281"/>
      <c r="AF1210" s="214"/>
      <c r="AG1210" s="214"/>
      <c r="AH1210" s="247"/>
      <c r="AI1210" s="246"/>
      <c r="AJ1210" s="250"/>
      <c r="AK1210" s="214"/>
    </row>
    <row r="1211" ht="15.0" customHeight="1">
      <c r="A1211" s="214"/>
      <c r="B1211" s="246" t="s">
        <v>6989</v>
      </c>
      <c r="C1211" s="246"/>
      <c r="D1211" s="246" t="s">
        <v>80</v>
      </c>
      <c r="E1211" s="249">
        <v>0.0</v>
      </c>
      <c r="F1211" s="262"/>
      <c r="G1211" s="262"/>
      <c r="H1211" s="262"/>
      <c r="I1211" s="262"/>
      <c r="J1211" s="251">
        <f t="shared" si="795"/>
        <v>0</v>
      </c>
      <c r="K1211" s="252">
        <f t="shared" si="796"/>
        <v>0</v>
      </c>
      <c r="L1211" s="214"/>
      <c r="M1211" s="253" t="s">
        <v>6989</v>
      </c>
      <c r="N1211" s="254">
        <v>3.0</v>
      </c>
      <c r="O1211" s="214" t="str">
        <f t="shared" si="802"/>
        <v>Tidak Sama</v>
      </c>
      <c r="P1211" s="227"/>
      <c r="Q1211" s="214"/>
      <c r="R1211" s="250">
        <v>0.0</v>
      </c>
      <c r="S1211" s="262"/>
      <c r="T1211" s="262"/>
      <c r="U1211" s="262"/>
      <c r="V1211" s="262"/>
      <c r="W1211" s="250">
        <f t="shared" si="743"/>
        <v>0</v>
      </c>
      <c r="X1211" s="250">
        <f t="shared" si="744"/>
        <v>0</v>
      </c>
      <c r="Y1211" s="250">
        <f t="shared" si="756"/>
        <v>0</v>
      </c>
      <c r="Z1211" s="214"/>
      <c r="AA1211" s="214"/>
      <c r="AB1211" s="247"/>
      <c r="AC1211" s="246"/>
      <c r="AD1211" s="249"/>
      <c r="AE1211" s="281"/>
      <c r="AF1211" s="214"/>
      <c r="AG1211" s="214"/>
      <c r="AH1211" s="247"/>
      <c r="AI1211" s="246"/>
      <c r="AJ1211" s="250"/>
      <c r="AK1211" s="214"/>
    </row>
    <row r="1212" ht="12.75" customHeight="1">
      <c r="A1212" s="214"/>
      <c r="B1212" s="246" t="s">
        <v>6990</v>
      </c>
      <c r="C1212" s="246"/>
      <c r="D1212" s="246" t="s">
        <v>80</v>
      </c>
      <c r="E1212" s="249">
        <v>0.0</v>
      </c>
      <c r="F1212" s="262"/>
      <c r="G1212" s="262"/>
      <c r="H1212" s="262"/>
      <c r="I1212" s="262"/>
      <c r="J1212" s="251">
        <f t="shared" si="795"/>
        <v>0</v>
      </c>
      <c r="K1212" s="252">
        <f t="shared" si="796"/>
        <v>0</v>
      </c>
      <c r="L1212" s="214"/>
      <c r="M1212" s="253"/>
      <c r="N1212" s="254"/>
      <c r="O1212" s="214"/>
      <c r="P1212" s="227"/>
      <c r="Q1212" s="214"/>
      <c r="R1212" s="250">
        <v>0.0</v>
      </c>
      <c r="S1212" s="262"/>
      <c r="T1212" s="262"/>
      <c r="U1212" s="262"/>
      <c r="V1212" s="262"/>
      <c r="W1212" s="250">
        <f t="shared" si="743"/>
        <v>0</v>
      </c>
      <c r="X1212" s="250">
        <f t="shared" si="744"/>
        <v>0</v>
      </c>
      <c r="Y1212" s="250">
        <f t="shared" si="756"/>
        <v>0</v>
      </c>
      <c r="Z1212" s="214" t="str">
        <f t="shared" ref="Z1212:Z1215" si="803">IF(AB1212=B1212,"SAMA","TIDAK SAMA")</f>
        <v>TIDAK SAMA</v>
      </c>
      <c r="AA1212" s="214" t="str">
        <f t="shared" ref="AA1212:AA1215" si="804">IF(C1212=AC1212,"SAMA","TIDAK SAMA")</f>
        <v>TIDAK SAMA</v>
      </c>
      <c r="AB1212" s="246" t="s">
        <v>6982</v>
      </c>
      <c r="AC1212" s="246" t="s">
        <v>6983</v>
      </c>
      <c r="AD1212" s="249">
        <v>1.0</v>
      </c>
      <c r="AE1212" s="281"/>
      <c r="AF1212" s="214" t="str">
        <f t="shared" ref="AF1212:AF1215" si="805">IF(B1212=AH1212,"SAMA","TIDAK SAMA")</f>
        <v>TIDAK SAMA</v>
      </c>
      <c r="AG1212" s="214" t="str">
        <f t="shared" ref="AG1212:AG1215" si="806">IF(AC1212=AI1212,"SAMA","TIDAK")</f>
        <v>SAMA</v>
      </c>
      <c r="AH1212" s="246" t="s">
        <v>6982</v>
      </c>
      <c r="AI1212" s="246" t="s">
        <v>6983</v>
      </c>
      <c r="AJ1212" s="250">
        <v>0.0</v>
      </c>
      <c r="AK1212" s="214" t="str">
        <f t="shared" ref="AK1212:AK1215" si="807">IF(Y1212&lt;0,"tidak normal","normal")</f>
        <v>normal</v>
      </c>
    </row>
    <row r="1213" ht="12.75" customHeight="1">
      <c r="A1213" s="214"/>
      <c r="B1213" s="246" t="s">
        <v>6991</v>
      </c>
      <c r="C1213" s="246"/>
      <c r="D1213" s="246" t="s">
        <v>101</v>
      </c>
      <c r="E1213" s="249">
        <v>0.0</v>
      </c>
      <c r="F1213" s="262"/>
      <c r="G1213" s="262"/>
      <c r="H1213" s="262"/>
      <c r="I1213" s="262"/>
      <c r="J1213" s="251">
        <f t="shared" si="795"/>
        <v>0</v>
      </c>
      <c r="K1213" s="252">
        <f t="shared" si="796"/>
        <v>0</v>
      </c>
      <c r="L1213" s="214"/>
      <c r="M1213" s="253" t="s">
        <v>6991</v>
      </c>
      <c r="N1213" s="254">
        <v>4.0</v>
      </c>
      <c r="O1213" s="214" t="str">
        <f>IF(E1213=N1213,"Sama","Tidak Sama")</f>
        <v>Tidak Sama</v>
      </c>
      <c r="P1213" s="227"/>
      <c r="Q1213" s="255"/>
      <c r="R1213" s="250">
        <v>0.0</v>
      </c>
      <c r="S1213" s="262"/>
      <c r="T1213" s="262"/>
      <c r="U1213" s="262"/>
      <c r="V1213" s="262"/>
      <c r="W1213" s="250">
        <f t="shared" si="743"/>
        <v>0</v>
      </c>
      <c r="X1213" s="250">
        <f t="shared" si="744"/>
        <v>0</v>
      </c>
      <c r="Y1213" s="250">
        <f t="shared" si="756"/>
        <v>0</v>
      </c>
      <c r="Z1213" s="214" t="str">
        <f t="shared" si="803"/>
        <v>TIDAK SAMA</v>
      </c>
      <c r="AA1213" s="214" t="str">
        <f t="shared" si="804"/>
        <v>SAMA</v>
      </c>
      <c r="AB1213" s="247" t="s">
        <v>6984</v>
      </c>
      <c r="AC1213" s="246"/>
      <c r="AD1213" s="249">
        <v>1.0</v>
      </c>
      <c r="AE1213" s="281"/>
      <c r="AF1213" s="214" t="str">
        <f t="shared" si="805"/>
        <v>TIDAK SAMA</v>
      </c>
      <c r="AG1213" s="214" t="str">
        <f t="shared" si="806"/>
        <v>SAMA</v>
      </c>
      <c r="AH1213" s="247" t="s">
        <v>6984</v>
      </c>
      <c r="AI1213" s="246"/>
      <c r="AJ1213" s="250">
        <v>0.0</v>
      </c>
      <c r="AK1213" s="214" t="str">
        <f t="shared" si="807"/>
        <v>normal</v>
      </c>
    </row>
    <row r="1214" ht="12.75" customHeight="1">
      <c r="A1214" s="214"/>
      <c r="B1214" s="247" t="s">
        <v>6992</v>
      </c>
      <c r="C1214" s="246" t="s">
        <v>6993</v>
      </c>
      <c r="D1214" s="246" t="s">
        <v>21</v>
      </c>
      <c r="E1214" s="249">
        <v>0.0</v>
      </c>
      <c r="F1214" s="249"/>
      <c r="G1214" s="249"/>
      <c r="H1214" s="249"/>
      <c r="I1214" s="249"/>
      <c r="J1214" s="251">
        <f t="shared" si="795"/>
        <v>0</v>
      </c>
      <c r="K1214" s="252">
        <f t="shared" si="796"/>
        <v>0</v>
      </c>
      <c r="L1214" s="214"/>
      <c r="M1214" s="263"/>
      <c r="N1214" s="254"/>
      <c r="O1214" s="214"/>
      <c r="P1214" s="227"/>
      <c r="Q1214" s="214"/>
      <c r="R1214" s="250">
        <v>0.0</v>
      </c>
      <c r="S1214" s="249"/>
      <c r="T1214" s="249"/>
      <c r="U1214" s="249"/>
      <c r="V1214" s="249"/>
      <c r="W1214" s="250">
        <f t="shared" si="743"/>
        <v>0</v>
      </c>
      <c r="X1214" s="250">
        <f t="shared" si="744"/>
        <v>0</v>
      </c>
      <c r="Y1214" s="250">
        <f t="shared" si="756"/>
        <v>0</v>
      </c>
      <c r="Z1214" s="214" t="str">
        <f t="shared" si="803"/>
        <v>TIDAK SAMA</v>
      </c>
      <c r="AA1214" s="214" t="str">
        <f t="shared" si="804"/>
        <v>TIDAK SAMA</v>
      </c>
      <c r="AB1214" s="247" t="s">
        <v>6978</v>
      </c>
      <c r="AC1214" s="246"/>
      <c r="AD1214" s="249">
        <v>5.0</v>
      </c>
      <c r="AE1214" s="281"/>
      <c r="AF1214" s="214" t="str">
        <f t="shared" si="805"/>
        <v>TIDAK SAMA</v>
      </c>
      <c r="AG1214" s="214" t="str">
        <f t="shared" si="806"/>
        <v>SAMA</v>
      </c>
      <c r="AH1214" s="247" t="s">
        <v>6978</v>
      </c>
      <c r="AI1214" s="246"/>
      <c r="AJ1214" s="250">
        <v>0.0</v>
      </c>
      <c r="AK1214" s="214" t="str">
        <f t="shared" si="807"/>
        <v>normal</v>
      </c>
    </row>
    <row r="1215" ht="12.75" customHeight="1">
      <c r="A1215" s="214"/>
      <c r="B1215" s="246" t="s">
        <v>6994</v>
      </c>
      <c r="C1215" s="246"/>
      <c r="D1215" s="246" t="s">
        <v>80</v>
      </c>
      <c r="E1215" s="249">
        <v>0.0</v>
      </c>
      <c r="F1215" s="262"/>
      <c r="G1215" s="262"/>
      <c r="H1215" s="262"/>
      <c r="I1215" s="262"/>
      <c r="J1215" s="251">
        <f t="shared" si="795"/>
        <v>0</v>
      </c>
      <c r="K1215" s="252">
        <f t="shared" si="796"/>
        <v>0</v>
      </c>
      <c r="L1215" s="214"/>
      <c r="M1215" s="253" t="s">
        <v>6994</v>
      </c>
      <c r="N1215" s="254">
        <v>8.0</v>
      </c>
      <c r="O1215" s="214" t="str">
        <f>IF(E1215=N1215,"Sama","Tidak Sama")</f>
        <v>Tidak Sama</v>
      </c>
      <c r="P1215" s="227"/>
      <c r="Q1215" s="214"/>
      <c r="R1215" s="250">
        <v>0.0</v>
      </c>
      <c r="S1215" s="262"/>
      <c r="T1215" s="262"/>
      <c r="U1215" s="262"/>
      <c r="V1215" s="262"/>
      <c r="W1215" s="250">
        <f t="shared" si="743"/>
        <v>0</v>
      </c>
      <c r="X1215" s="250">
        <f t="shared" si="744"/>
        <v>0</v>
      </c>
      <c r="Y1215" s="250">
        <f t="shared" si="756"/>
        <v>0</v>
      </c>
      <c r="Z1215" s="214" t="str">
        <f t="shared" si="803"/>
        <v>TIDAK SAMA</v>
      </c>
      <c r="AA1215" s="214" t="str">
        <f t="shared" si="804"/>
        <v>SAMA</v>
      </c>
      <c r="AB1215" s="247" t="s">
        <v>6981</v>
      </c>
      <c r="AC1215" s="246"/>
      <c r="AD1215" s="249">
        <v>9.0</v>
      </c>
      <c r="AE1215" s="281"/>
      <c r="AF1215" s="214" t="str">
        <f t="shared" si="805"/>
        <v>TIDAK SAMA</v>
      </c>
      <c r="AG1215" s="214" t="str">
        <f t="shared" si="806"/>
        <v>SAMA</v>
      </c>
      <c r="AH1215" s="247" t="s">
        <v>6981</v>
      </c>
      <c r="AI1215" s="246"/>
      <c r="AJ1215" s="250">
        <v>9.0</v>
      </c>
      <c r="AK1215" s="214" t="str">
        <f t="shared" si="807"/>
        <v>normal</v>
      </c>
    </row>
    <row r="1216" ht="12.75" customHeight="1">
      <c r="A1216" s="214"/>
      <c r="B1216" s="246" t="s">
        <v>6995</v>
      </c>
      <c r="C1216" s="246"/>
      <c r="D1216" s="246" t="s">
        <v>80</v>
      </c>
      <c r="E1216" s="249">
        <v>0.0</v>
      </c>
      <c r="F1216" s="262"/>
      <c r="G1216" s="262"/>
      <c r="H1216" s="262"/>
      <c r="I1216" s="262"/>
      <c r="J1216" s="251">
        <f t="shared" si="795"/>
        <v>0</v>
      </c>
      <c r="K1216" s="252">
        <f t="shared" si="796"/>
        <v>0</v>
      </c>
      <c r="L1216" s="214"/>
      <c r="M1216" s="253"/>
      <c r="N1216" s="254"/>
      <c r="O1216" s="214"/>
      <c r="P1216" s="227"/>
      <c r="Q1216" s="214"/>
      <c r="R1216" s="250">
        <v>0.0</v>
      </c>
      <c r="S1216" s="262"/>
      <c r="T1216" s="262"/>
      <c r="U1216" s="262"/>
      <c r="V1216" s="262"/>
      <c r="W1216" s="250">
        <f t="shared" si="743"/>
        <v>0</v>
      </c>
      <c r="X1216" s="250">
        <f t="shared" si="744"/>
        <v>0</v>
      </c>
      <c r="Y1216" s="250">
        <f t="shared" si="756"/>
        <v>0</v>
      </c>
      <c r="Z1216" s="214"/>
      <c r="AA1216" s="214"/>
      <c r="AB1216" s="247"/>
      <c r="AC1216" s="246"/>
      <c r="AD1216" s="249"/>
      <c r="AE1216" s="281"/>
      <c r="AF1216" s="214"/>
      <c r="AG1216" s="214"/>
      <c r="AH1216" s="247"/>
      <c r="AI1216" s="246"/>
      <c r="AJ1216" s="250"/>
      <c r="AK1216" s="214"/>
    </row>
    <row r="1217" ht="12.75" customHeight="1">
      <c r="A1217" s="214"/>
      <c r="B1217" s="246" t="s">
        <v>6996</v>
      </c>
      <c r="C1217" s="246"/>
      <c r="D1217" s="246" t="s">
        <v>80</v>
      </c>
      <c r="E1217" s="249">
        <v>0.0</v>
      </c>
      <c r="F1217" s="262"/>
      <c r="G1217" s="262"/>
      <c r="H1217" s="262"/>
      <c r="I1217" s="262"/>
      <c r="J1217" s="251">
        <f t="shared" si="795"/>
        <v>0</v>
      </c>
      <c r="K1217" s="252">
        <f t="shared" si="796"/>
        <v>0</v>
      </c>
      <c r="L1217" s="214"/>
      <c r="M1217" s="253"/>
      <c r="N1217" s="254"/>
      <c r="O1217" s="214"/>
      <c r="P1217" s="227"/>
      <c r="Q1217" s="214"/>
      <c r="R1217" s="250">
        <v>0.0</v>
      </c>
      <c r="S1217" s="262"/>
      <c r="T1217" s="262"/>
      <c r="U1217" s="262"/>
      <c r="V1217" s="262"/>
      <c r="W1217" s="250">
        <f t="shared" si="743"/>
        <v>0</v>
      </c>
      <c r="X1217" s="250">
        <f t="shared" si="744"/>
        <v>0</v>
      </c>
      <c r="Y1217" s="250">
        <f t="shared" si="756"/>
        <v>0</v>
      </c>
      <c r="Z1217" s="214"/>
      <c r="AA1217" s="214"/>
      <c r="AB1217" s="247"/>
      <c r="AC1217" s="246"/>
      <c r="AD1217" s="249"/>
      <c r="AE1217" s="281"/>
      <c r="AF1217" s="214"/>
      <c r="AG1217" s="214"/>
      <c r="AH1217" s="247"/>
      <c r="AI1217" s="246"/>
      <c r="AJ1217" s="250"/>
      <c r="AK1217" s="214"/>
    </row>
    <row r="1218" ht="12.75" customHeight="1">
      <c r="A1218" s="214"/>
      <c r="B1218" s="246" t="s">
        <v>6997</v>
      </c>
      <c r="C1218" s="246"/>
      <c r="D1218" s="246" t="s">
        <v>80</v>
      </c>
      <c r="E1218" s="249">
        <v>0.0</v>
      </c>
      <c r="F1218" s="262"/>
      <c r="G1218" s="262"/>
      <c r="H1218" s="262"/>
      <c r="I1218" s="262"/>
      <c r="J1218" s="251">
        <f t="shared" si="795"/>
        <v>0</v>
      </c>
      <c r="K1218" s="252">
        <f t="shared" si="796"/>
        <v>0</v>
      </c>
      <c r="L1218" s="214"/>
      <c r="M1218" s="253"/>
      <c r="N1218" s="254"/>
      <c r="O1218" s="214"/>
      <c r="P1218" s="227"/>
      <c r="Q1218" s="214"/>
      <c r="R1218" s="250">
        <v>0.0</v>
      </c>
      <c r="S1218" s="262"/>
      <c r="T1218" s="262"/>
      <c r="U1218" s="262"/>
      <c r="V1218" s="262"/>
      <c r="W1218" s="250">
        <f t="shared" si="743"/>
        <v>0</v>
      </c>
      <c r="X1218" s="250">
        <f t="shared" si="744"/>
        <v>0</v>
      </c>
      <c r="Y1218" s="250">
        <f t="shared" si="756"/>
        <v>0</v>
      </c>
      <c r="Z1218" s="214"/>
      <c r="AA1218" s="214"/>
      <c r="AB1218" s="247"/>
      <c r="AC1218" s="246"/>
      <c r="AD1218" s="249"/>
      <c r="AE1218" s="281"/>
      <c r="AF1218" s="214"/>
      <c r="AG1218" s="214"/>
      <c r="AH1218" s="247"/>
      <c r="AI1218" s="246"/>
      <c r="AJ1218" s="250"/>
      <c r="AK1218" s="214"/>
    </row>
    <row r="1219" ht="12.75" customHeight="1">
      <c r="A1219" s="214"/>
      <c r="B1219" s="265" t="s">
        <v>5369</v>
      </c>
      <c r="C1219" s="265" t="s">
        <v>1309</v>
      </c>
      <c r="D1219" s="265" t="s">
        <v>101</v>
      </c>
      <c r="E1219" s="257">
        <v>3.0</v>
      </c>
      <c r="F1219" s="266"/>
      <c r="G1219" s="262"/>
      <c r="H1219" s="262"/>
      <c r="I1219" s="262"/>
      <c r="J1219" s="251">
        <f t="shared" si="795"/>
        <v>0</v>
      </c>
      <c r="K1219" s="252">
        <f t="shared" si="796"/>
        <v>3</v>
      </c>
      <c r="L1219" s="214"/>
      <c r="M1219" s="253"/>
      <c r="N1219" s="254"/>
      <c r="O1219" s="214"/>
      <c r="P1219" s="227"/>
      <c r="Q1219" s="214"/>
      <c r="R1219" s="258">
        <v>1.0</v>
      </c>
      <c r="S1219" s="262"/>
      <c r="T1219" s="266"/>
      <c r="U1219" s="262"/>
      <c r="V1219" s="262"/>
      <c r="W1219" s="250">
        <f t="shared" si="743"/>
        <v>0</v>
      </c>
      <c r="X1219" s="250">
        <f t="shared" si="744"/>
        <v>1</v>
      </c>
      <c r="Y1219" s="250">
        <f t="shared" si="756"/>
        <v>2</v>
      </c>
      <c r="Z1219" s="214" t="str">
        <f t="shared" ref="Z1219:Z1220" si="808">IF(AB1219=B1219,"SAMA","TIDAK SAMA")</f>
        <v>TIDAK SAMA</v>
      </c>
      <c r="AA1219" s="214" t="str">
        <f t="shared" ref="AA1219:AA1220" si="809">IF(C1219=AC1219,"SAMA","TIDAK SAMA")</f>
        <v>TIDAK SAMA</v>
      </c>
      <c r="AB1219" s="247" t="s">
        <v>6979</v>
      </c>
      <c r="AC1219" s="246"/>
      <c r="AD1219" s="249">
        <v>3.0</v>
      </c>
      <c r="AE1219" s="281"/>
      <c r="AF1219" s="214" t="str">
        <f t="shared" ref="AF1219:AF1220" si="810">IF(B1219=AH1219,"SAMA","TIDAK SAMA")</f>
        <v>TIDAK SAMA</v>
      </c>
      <c r="AG1219" s="214" t="str">
        <f t="shared" ref="AG1219:AG1220" si="811">IF(AC1219=AI1219,"SAMA","TIDAK")</f>
        <v>SAMA</v>
      </c>
      <c r="AH1219" s="247" t="s">
        <v>6979</v>
      </c>
      <c r="AI1219" s="246"/>
      <c r="AJ1219" s="250">
        <v>3.0</v>
      </c>
      <c r="AK1219" s="214" t="str">
        <f t="shared" ref="AK1219:AK1220" si="812">IF(Y1219&lt;0,"tidak normal","normal")</f>
        <v>normal</v>
      </c>
    </row>
    <row r="1220" ht="12.75" customHeight="1">
      <c r="A1220" s="214"/>
      <c r="B1220" s="246" t="s">
        <v>6998</v>
      </c>
      <c r="C1220" s="246"/>
      <c r="D1220" s="246" t="s">
        <v>80</v>
      </c>
      <c r="E1220" s="249">
        <v>0.0</v>
      </c>
      <c r="F1220" s="262"/>
      <c r="G1220" s="262"/>
      <c r="H1220" s="262"/>
      <c r="I1220" s="262"/>
      <c r="J1220" s="251">
        <f t="shared" si="795"/>
        <v>0</v>
      </c>
      <c r="K1220" s="252">
        <f t="shared" si="796"/>
        <v>0</v>
      </c>
      <c r="L1220" s="214"/>
      <c r="M1220" s="253" t="s">
        <v>6998</v>
      </c>
      <c r="N1220" s="254">
        <v>1.0</v>
      </c>
      <c r="O1220" s="214" t="str">
        <f>IF(E1220=N1220,"Sama","Tidak Sama")</f>
        <v>Tidak Sama</v>
      </c>
      <c r="P1220" s="227"/>
      <c r="Q1220" s="214"/>
      <c r="R1220" s="250">
        <v>0.0</v>
      </c>
      <c r="S1220" s="262"/>
      <c r="T1220" s="262"/>
      <c r="U1220" s="262"/>
      <c r="V1220" s="262"/>
      <c r="W1220" s="250">
        <f t="shared" si="743"/>
        <v>0</v>
      </c>
      <c r="X1220" s="250">
        <f t="shared" si="744"/>
        <v>0</v>
      </c>
      <c r="Y1220" s="250">
        <f t="shared" si="756"/>
        <v>0</v>
      </c>
      <c r="Z1220" s="214" t="str">
        <f t="shared" si="808"/>
        <v>TIDAK SAMA</v>
      </c>
      <c r="AA1220" s="214" t="str">
        <f t="shared" si="809"/>
        <v>TIDAK SAMA</v>
      </c>
      <c r="AB1220" s="246" t="s">
        <v>6986</v>
      </c>
      <c r="AC1220" s="246" t="s">
        <v>6987</v>
      </c>
      <c r="AD1220" s="249">
        <v>6.0</v>
      </c>
      <c r="AE1220" s="281"/>
      <c r="AF1220" s="214" t="str">
        <f t="shared" si="810"/>
        <v>TIDAK SAMA</v>
      </c>
      <c r="AG1220" s="214" t="str">
        <f t="shared" si="811"/>
        <v>SAMA</v>
      </c>
      <c r="AH1220" s="246" t="s">
        <v>6986</v>
      </c>
      <c r="AI1220" s="246" t="s">
        <v>6987</v>
      </c>
      <c r="AJ1220" s="250">
        <v>0.0</v>
      </c>
      <c r="AK1220" s="214" t="str">
        <f t="shared" si="812"/>
        <v>normal</v>
      </c>
    </row>
    <row r="1221" ht="12.75" customHeight="1">
      <c r="A1221" s="214"/>
      <c r="B1221" s="246" t="s">
        <v>3788</v>
      </c>
      <c r="C1221" s="246" t="s">
        <v>762</v>
      </c>
      <c r="D1221" s="246" t="s">
        <v>80</v>
      </c>
      <c r="E1221" s="249">
        <v>0.0</v>
      </c>
      <c r="F1221" s="262"/>
      <c r="G1221" s="262"/>
      <c r="H1221" s="262"/>
      <c r="I1221" s="262"/>
      <c r="J1221" s="251">
        <f t="shared" si="795"/>
        <v>0</v>
      </c>
      <c r="K1221" s="252">
        <f t="shared" si="796"/>
        <v>0</v>
      </c>
      <c r="L1221" s="214"/>
      <c r="M1221" s="253"/>
      <c r="N1221" s="254"/>
      <c r="O1221" s="214"/>
      <c r="P1221" s="227"/>
      <c r="Q1221" s="214"/>
      <c r="R1221" s="250">
        <v>0.0</v>
      </c>
      <c r="S1221" s="262"/>
      <c r="T1221" s="262"/>
      <c r="U1221" s="262"/>
      <c r="V1221" s="262"/>
      <c r="W1221" s="250">
        <f t="shared" si="743"/>
        <v>0</v>
      </c>
      <c r="X1221" s="250">
        <f t="shared" si="744"/>
        <v>0</v>
      </c>
      <c r="Y1221" s="250">
        <f t="shared" si="756"/>
        <v>0</v>
      </c>
      <c r="Z1221" s="214"/>
      <c r="AA1221" s="214"/>
      <c r="AB1221" s="246"/>
      <c r="AC1221" s="246"/>
      <c r="AD1221" s="249"/>
      <c r="AE1221" s="281"/>
      <c r="AF1221" s="214"/>
      <c r="AG1221" s="214"/>
      <c r="AH1221" s="246"/>
      <c r="AI1221" s="246"/>
      <c r="AJ1221" s="250"/>
      <c r="AK1221" s="214"/>
    </row>
    <row r="1222" ht="12.75" customHeight="1">
      <c r="A1222" s="214"/>
      <c r="B1222" s="246" t="s">
        <v>6999</v>
      </c>
      <c r="C1222" s="246"/>
      <c r="D1222" s="246" t="s">
        <v>101</v>
      </c>
      <c r="E1222" s="249">
        <v>0.0</v>
      </c>
      <c r="F1222" s="262"/>
      <c r="G1222" s="262"/>
      <c r="H1222" s="262"/>
      <c r="I1222" s="262"/>
      <c r="J1222" s="251">
        <f t="shared" si="795"/>
        <v>0</v>
      </c>
      <c r="K1222" s="252">
        <f t="shared" si="796"/>
        <v>0</v>
      </c>
      <c r="L1222" s="214"/>
      <c r="M1222" s="253" t="s">
        <v>6999</v>
      </c>
      <c r="N1222" s="254">
        <v>1.0</v>
      </c>
      <c r="O1222" s="214" t="str">
        <f t="shared" ref="O1222:O1223" si="813">IF(E1222=N1222,"Sama","Tidak Sama")</f>
        <v>Tidak Sama</v>
      </c>
      <c r="P1222" s="227"/>
      <c r="Q1222" s="214"/>
      <c r="R1222" s="250">
        <v>0.0</v>
      </c>
      <c r="S1222" s="262"/>
      <c r="T1222" s="262"/>
      <c r="U1222" s="262"/>
      <c r="V1222" s="262"/>
      <c r="W1222" s="250">
        <f t="shared" si="743"/>
        <v>0</v>
      </c>
      <c r="X1222" s="250">
        <f t="shared" si="744"/>
        <v>0</v>
      </c>
      <c r="Y1222" s="250">
        <f t="shared" si="756"/>
        <v>0</v>
      </c>
      <c r="Z1222" s="214" t="str">
        <f t="shared" ref="Z1222:Z1226" si="814">IF(AB1222=B1222,"SAMA","TIDAK SAMA")</f>
        <v>TIDAK SAMA</v>
      </c>
      <c r="AA1222" s="214" t="str">
        <f t="shared" ref="AA1222:AA1226" si="815">IF(C1222=AC1222,"SAMA","TIDAK SAMA")</f>
        <v>SAMA</v>
      </c>
      <c r="AB1222" s="246" t="s">
        <v>6988</v>
      </c>
      <c r="AC1222" s="246"/>
      <c r="AD1222" s="249">
        <v>6.0</v>
      </c>
      <c r="AE1222" s="281"/>
      <c r="AF1222" s="214" t="str">
        <f t="shared" ref="AF1222:AF1226" si="816">IF(B1222=AH1222,"SAMA","TIDAK SAMA")</f>
        <v>TIDAK SAMA</v>
      </c>
      <c r="AG1222" s="214" t="str">
        <f t="shared" ref="AG1222:AG1226" si="817">IF(AC1222=AI1222,"SAMA","TIDAK")</f>
        <v>SAMA</v>
      </c>
      <c r="AH1222" s="246" t="s">
        <v>6988</v>
      </c>
      <c r="AI1222" s="246"/>
      <c r="AJ1222" s="250">
        <v>0.0</v>
      </c>
      <c r="AK1222" s="214" t="str">
        <f t="shared" ref="AK1222:AK1226" si="818">IF(Y1222&lt;0,"tidak normal","normal")</f>
        <v>normal</v>
      </c>
    </row>
    <row r="1223" ht="12.75" customHeight="1">
      <c r="A1223" s="214"/>
      <c r="B1223" s="246" t="s">
        <v>7000</v>
      </c>
      <c r="C1223" s="246">
        <v>8.96005317E8</v>
      </c>
      <c r="D1223" s="246" t="s">
        <v>80</v>
      </c>
      <c r="E1223" s="249">
        <v>0.0</v>
      </c>
      <c r="F1223" s="262"/>
      <c r="G1223" s="262"/>
      <c r="H1223" s="262"/>
      <c r="I1223" s="262"/>
      <c r="J1223" s="251">
        <f t="shared" si="795"/>
        <v>0</v>
      </c>
      <c r="K1223" s="252">
        <f t="shared" si="796"/>
        <v>0</v>
      </c>
      <c r="L1223" s="214"/>
      <c r="M1223" s="253" t="s">
        <v>6953</v>
      </c>
      <c r="N1223" s="254">
        <v>1.0</v>
      </c>
      <c r="O1223" s="214" t="str">
        <f t="shared" si="813"/>
        <v>Tidak Sama</v>
      </c>
      <c r="P1223" s="227"/>
      <c r="Q1223" s="255"/>
      <c r="R1223" s="250">
        <v>0.0</v>
      </c>
      <c r="S1223" s="262"/>
      <c r="T1223" s="262"/>
      <c r="U1223" s="262"/>
      <c r="V1223" s="262"/>
      <c r="W1223" s="250">
        <f t="shared" si="743"/>
        <v>0</v>
      </c>
      <c r="X1223" s="250">
        <f t="shared" si="744"/>
        <v>0</v>
      </c>
      <c r="Y1223" s="250">
        <f t="shared" si="756"/>
        <v>0</v>
      </c>
      <c r="Z1223" s="214" t="str">
        <f t="shared" si="814"/>
        <v>TIDAK SAMA</v>
      </c>
      <c r="AA1223" s="214" t="str">
        <f t="shared" si="815"/>
        <v>TIDAK SAMA</v>
      </c>
      <c r="AB1223" s="246" t="s">
        <v>6989</v>
      </c>
      <c r="AC1223" s="246"/>
      <c r="AD1223" s="249">
        <v>4.0</v>
      </c>
      <c r="AE1223" s="281"/>
      <c r="AF1223" s="214" t="str">
        <f t="shared" si="816"/>
        <v>TIDAK SAMA</v>
      </c>
      <c r="AG1223" s="214" t="str">
        <f t="shared" si="817"/>
        <v>SAMA</v>
      </c>
      <c r="AH1223" s="246" t="s">
        <v>6989</v>
      </c>
      <c r="AI1223" s="246"/>
      <c r="AJ1223" s="250">
        <v>4.0</v>
      </c>
      <c r="AK1223" s="214" t="str">
        <f t="shared" si="818"/>
        <v>normal</v>
      </c>
    </row>
    <row r="1224" ht="12.75" customHeight="1">
      <c r="A1224" s="214"/>
      <c r="B1224" s="246" t="s">
        <v>7001</v>
      </c>
      <c r="C1224" s="246"/>
      <c r="D1224" s="246" t="s">
        <v>80</v>
      </c>
      <c r="E1224" s="249">
        <v>0.0</v>
      </c>
      <c r="F1224" s="262"/>
      <c r="G1224" s="262"/>
      <c r="H1224" s="262"/>
      <c r="I1224" s="262"/>
      <c r="J1224" s="251">
        <f t="shared" si="795"/>
        <v>0</v>
      </c>
      <c r="K1224" s="252">
        <f t="shared" si="796"/>
        <v>0</v>
      </c>
      <c r="L1224" s="214"/>
      <c r="M1224" s="253"/>
      <c r="N1224" s="254"/>
      <c r="O1224" s="214"/>
      <c r="P1224" s="227"/>
      <c r="Q1224" s="255"/>
      <c r="R1224" s="250">
        <v>0.0</v>
      </c>
      <c r="S1224" s="262"/>
      <c r="T1224" s="262"/>
      <c r="U1224" s="262"/>
      <c r="V1224" s="262"/>
      <c r="W1224" s="250">
        <f t="shared" si="743"/>
        <v>0</v>
      </c>
      <c r="X1224" s="250">
        <f t="shared" si="744"/>
        <v>0</v>
      </c>
      <c r="Y1224" s="250">
        <f t="shared" si="756"/>
        <v>0</v>
      </c>
      <c r="Z1224" s="214" t="str">
        <f t="shared" si="814"/>
        <v>TIDAK SAMA</v>
      </c>
      <c r="AA1224" s="214" t="str">
        <f t="shared" si="815"/>
        <v>SAMA</v>
      </c>
      <c r="AB1224" s="246" t="s">
        <v>6991</v>
      </c>
      <c r="AC1224" s="246"/>
      <c r="AD1224" s="249">
        <v>4.0</v>
      </c>
      <c r="AE1224" s="281"/>
      <c r="AF1224" s="214" t="str">
        <f t="shared" si="816"/>
        <v>TIDAK SAMA</v>
      </c>
      <c r="AG1224" s="214" t="str">
        <f t="shared" si="817"/>
        <v>SAMA</v>
      </c>
      <c r="AH1224" s="246" t="s">
        <v>6991</v>
      </c>
      <c r="AI1224" s="246"/>
      <c r="AJ1224" s="250">
        <v>4.0</v>
      </c>
      <c r="AK1224" s="214" t="str">
        <f t="shared" si="818"/>
        <v>normal</v>
      </c>
    </row>
    <row r="1225" ht="12.75" customHeight="1">
      <c r="A1225" s="214"/>
      <c r="B1225" s="246" t="s">
        <v>7002</v>
      </c>
      <c r="C1225" s="246"/>
      <c r="D1225" s="246" t="s">
        <v>80</v>
      </c>
      <c r="E1225" s="249">
        <v>0.0</v>
      </c>
      <c r="F1225" s="262"/>
      <c r="G1225" s="262"/>
      <c r="H1225" s="262"/>
      <c r="I1225" s="262"/>
      <c r="J1225" s="251">
        <f t="shared" si="795"/>
        <v>0</v>
      </c>
      <c r="K1225" s="252">
        <f t="shared" si="796"/>
        <v>0</v>
      </c>
      <c r="L1225" s="214"/>
      <c r="M1225" s="253"/>
      <c r="N1225" s="254"/>
      <c r="O1225" s="214"/>
      <c r="P1225" s="227"/>
      <c r="Q1225" s="255"/>
      <c r="R1225" s="250">
        <v>0.0</v>
      </c>
      <c r="S1225" s="262"/>
      <c r="T1225" s="262"/>
      <c r="U1225" s="262"/>
      <c r="V1225" s="262"/>
      <c r="W1225" s="250">
        <f t="shared" si="743"/>
        <v>0</v>
      </c>
      <c r="X1225" s="250">
        <f t="shared" si="744"/>
        <v>0</v>
      </c>
      <c r="Y1225" s="250">
        <f t="shared" si="756"/>
        <v>0</v>
      </c>
      <c r="Z1225" s="214" t="str">
        <f t="shared" si="814"/>
        <v>TIDAK SAMA</v>
      </c>
      <c r="AA1225" s="214" t="str">
        <f t="shared" si="815"/>
        <v>SAMA</v>
      </c>
      <c r="AB1225" s="246" t="s">
        <v>6994</v>
      </c>
      <c r="AC1225" s="246"/>
      <c r="AD1225" s="249">
        <v>35.0</v>
      </c>
      <c r="AE1225" s="281"/>
      <c r="AF1225" s="214" t="str">
        <f t="shared" si="816"/>
        <v>TIDAK SAMA</v>
      </c>
      <c r="AG1225" s="214" t="str">
        <f t="shared" si="817"/>
        <v>SAMA</v>
      </c>
      <c r="AH1225" s="246" t="s">
        <v>6994</v>
      </c>
      <c r="AI1225" s="246"/>
      <c r="AJ1225" s="250">
        <v>6.0</v>
      </c>
      <c r="AK1225" s="214" t="str">
        <f t="shared" si="818"/>
        <v>normal</v>
      </c>
    </row>
    <row r="1226" ht="12.75" customHeight="1">
      <c r="A1226" s="214"/>
      <c r="B1226" s="246" t="s">
        <v>7003</v>
      </c>
      <c r="C1226" s="246"/>
      <c r="D1226" s="246" t="s">
        <v>101</v>
      </c>
      <c r="E1226" s="249">
        <v>0.0</v>
      </c>
      <c r="F1226" s="262"/>
      <c r="G1226" s="262"/>
      <c r="H1226" s="262"/>
      <c r="I1226" s="262"/>
      <c r="J1226" s="251">
        <f t="shared" si="795"/>
        <v>0</v>
      </c>
      <c r="K1226" s="252">
        <f t="shared" si="796"/>
        <v>0</v>
      </c>
      <c r="L1226" s="214"/>
      <c r="M1226" s="253" t="s">
        <v>7003</v>
      </c>
      <c r="N1226" s="254">
        <v>2.0</v>
      </c>
      <c r="O1226" s="214" t="str">
        <f>IF(E1226=N1226,"Sama","Tidak Sama")</f>
        <v>Tidak Sama</v>
      </c>
      <c r="P1226" s="227"/>
      <c r="Q1226" s="255"/>
      <c r="R1226" s="250">
        <v>0.0</v>
      </c>
      <c r="S1226" s="262"/>
      <c r="T1226" s="262"/>
      <c r="U1226" s="262"/>
      <c r="V1226" s="262"/>
      <c r="W1226" s="250">
        <f t="shared" si="743"/>
        <v>0</v>
      </c>
      <c r="X1226" s="250">
        <f t="shared" si="744"/>
        <v>0</v>
      </c>
      <c r="Y1226" s="250">
        <f t="shared" si="756"/>
        <v>0</v>
      </c>
      <c r="Z1226" s="214" t="str">
        <f t="shared" si="814"/>
        <v>TIDAK SAMA</v>
      </c>
      <c r="AA1226" s="214" t="str">
        <f t="shared" si="815"/>
        <v>SAMA</v>
      </c>
      <c r="AB1226" s="246" t="s">
        <v>6998</v>
      </c>
      <c r="AC1226" s="246"/>
      <c r="AD1226" s="249">
        <v>4.0</v>
      </c>
      <c r="AE1226" s="281"/>
      <c r="AF1226" s="214" t="str">
        <f t="shared" si="816"/>
        <v>TIDAK SAMA</v>
      </c>
      <c r="AG1226" s="214" t="str">
        <f t="shared" si="817"/>
        <v>SAMA</v>
      </c>
      <c r="AH1226" s="246" t="s">
        <v>6998</v>
      </c>
      <c r="AI1226" s="246"/>
      <c r="AJ1226" s="250">
        <v>4.0</v>
      </c>
      <c r="AK1226" s="214" t="str">
        <f t="shared" si="818"/>
        <v>normal</v>
      </c>
    </row>
    <row r="1227" ht="12.75" customHeight="1">
      <c r="A1227" s="214"/>
      <c r="B1227" s="246" t="s">
        <v>7004</v>
      </c>
      <c r="C1227" s="246" t="s">
        <v>7005</v>
      </c>
      <c r="D1227" s="246" t="s">
        <v>80</v>
      </c>
      <c r="E1227" s="249">
        <v>1.0</v>
      </c>
      <c r="F1227" s="262"/>
      <c r="G1227" s="262"/>
      <c r="H1227" s="262"/>
      <c r="I1227" s="262"/>
      <c r="J1227" s="251">
        <f t="shared" si="795"/>
        <v>0</v>
      </c>
      <c r="K1227" s="252">
        <f t="shared" si="796"/>
        <v>1</v>
      </c>
      <c r="L1227" s="214"/>
      <c r="M1227" s="253"/>
      <c r="N1227" s="254"/>
      <c r="O1227" s="214"/>
      <c r="P1227" s="227"/>
      <c r="Q1227" s="255"/>
      <c r="R1227" s="250">
        <v>0.0</v>
      </c>
      <c r="S1227" s="262"/>
      <c r="T1227" s="262"/>
      <c r="U1227" s="262"/>
      <c r="V1227" s="262"/>
      <c r="W1227" s="250">
        <f t="shared" si="743"/>
        <v>0</v>
      </c>
      <c r="X1227" s="250">
        <f t="shared" si="744"/>
        <v>0</v>
      </c>
      <c r="Y1227" s="250">
        <f t="shared" si="756"/>
        <v>1</v>
      </c>
      <c r="Z1227" s="214"/>
      <c r="AA1227" s="214"/>
      <c r="AB1227" s="246"/>
      <c r="AC1227" s="246"/>
      <c r="AD1227" s="249"/>
      <c r="AE1227" s="281"/>
      <c r="AF1227" s="214"/>
      <c r="AG1227" s="214"/>
      <c r="AH1227" s="246"/>
      <c r="AI1227" s="246"/>
      <c r="AJ1227" s="250"/>
      <c r="AK1227" s="214"/>
    </row>
    <row r="1228" ht="12.75" customHeight="1">
      <c r="A1228" s="214"/>
      <c r="B1228" s="246" t="s">
        <v>7006</v>
      </c>
      <c r="C1228" s="246"/>
      <c r="D1228" s="246" t="s">
        <v>80</v>
      </c>
      <c r="E1228" s="249">
        <v>0.0</v>
      </c>
      <c r="F1228" s="262"/>
      <c r="G1228" s="262"/>
      <c r="H1228" s="262"/>
      <c r="I1228" s="262"/>
      <c r="J1228" s="251">
        <f t="shared" si="795"/>
        <v>0</v>
      </c>
      <c r="K1228" s="252">
        <f t="shared" si="796"/>
        <v>0</v>
      </c>
      <c r="L1228" s="214"/>
      <c r="M1228" s="253" t="s">
        <v>7006</v>
      </c>
      <c r="N1228" s="254">
        <v>5.0</v>
      </c>
      <c r="O1228" s="214" t="str">
        <f>IF(E1228=N1228,"Sama","Tidak Sama")</f>
        <v>Tidak Sama</v>
      </c>
      <c r="P1228" s="227"/>
      <c r="Q1228" s="255"/>
      <c r="R1228" s="250">
        <v>0.0</v>
      </c>
      <c r="S1228" s="262"/>
      <c r="T1228" s="262"/>
      <c r="U1228" s="262"/>
      <c r="V1228" s="262"/>
      <c r="W1228" s="250">
        <f t="shared" si="743"/>
        <v>0</v>
      </c>
      <c r="X1228" s="250">
        <f t="shared" si="744"/>
        <v>0</v>
      </c>
      <c r="Y1228" s="250">
        <f t="shared" si="756"/>
        <v>0</v>
      </c>
      <c r="Z1228" s="214" t="str">
        <f t="shared" ref="Z1228:Z1229" si="819">IF(AB1228=B1228,"SAMA","TIDAK SAMA")</f>
        <v>TIDAK SAMA</v>
      </c>
      <c r="AA1228" s="214" t="str">
        <f t="shared" ref="AA1228:AA1229" si="820">IF(C1228=AC1228,"SAMA","TIDAK SAMA")</f>
        <v>SAMA</v>
      </c>
      <c r="AB1228" s="246" t="s">
        <v>6999</v>
      </c>
      <c r="AC1228" s="246"/>
      <c r="AD1228" s="249">
        <v>1.0</v>
      </c>
      <c r="AE1228" s="281"/>
      <c r="AF1228" s="214" t="str">
        <f t="shared" ref="AF1228:AF1229" si="821">IF(B1228=AH1228,"SAMA","TIDAK SAMA")</f>
        <v>TIDAK SAMA</v>
      </c>
      <c r="AG1228" s="214" t="str">
        <f t="shared" ref="AG1228:AG1229" si="822">IF(AC1228=AI1228,"SAMA","TIDAK")</f>
        <v>SAMA</v>
      </c>
      <c r="AH1228" s="246" t="s">
        <v>6999</v>
      </c>
      <c r="AI1228" s="246"/>
      <c r="AJ1228" s="250">
        <v>0.0</v>
      </c>
      <c r="AK1228" s="214" t="str">
        <f t="shared" ref="AK1228:AK1229" si="823">IF(Y1228&lt;0,"tidak normal","normal")</f>
        <v>normal</v>
      </c>
    </row>
    <row r="1229" ht="12.75" customHeight="1">
      <c r="A1229" s="214"/>
      <c r="B1229" s="247" t="s">
        <v>7007</v>
      </c>
      <c r="C1229" s="246" t="s">
        <v>7008</v>
      </c>
      <c r="D1229" s="246" t="s">
        <v>80</v>
      </c>
      <c r="E1229" s="249">
        <v>0.0</v>
      </c>
      <c r="F1229" s="249"/>
      <c r="G1229" s="249"/>
      <c r="H1229" s="249"/>
      <c r="I1229" s="249"/>
      <c r="J1229" s="251">
        <f t="shared" si="795"/>
        <v>0</v>
      </c>
      <c r="K1229" s="252">
        <f t="shared" si="796"/>
        <v>0</v>
      </c>
      <c r="L1229" s="214"/>
      <c r="M1229" s="263"/>
      <c r="N1229" s="254"/>
      <c r="O1229" s="214"/>
      <c r="P1229" s="227"/>
      <c r="Q1229" s="255"/>
      <c r="R1229" s="250">
        <v>0.0</v>
      </c>
      <c r="S1229" s="249"/>
      <c r="T1229" s="249"/>
      <c r="U1229" s="249"/>
      <c r="V1229" s="249"/>
      <c r="W1229" s="250">
        <f t="shared" si="743"/>
        <v>0</v>
      </c>
      <c r="X1229" s="250">
        <f t="shared" si="744"/>
        <v>0</v>
      </c>
      <c r="Y1229" s="250">
        <f t="shared" si="756"/>
        <v>0</v>
      </c>
      <c r="Z1229" s="214" t="str">
        <f t="shared" si="819"/>
        <v>TIDAK SAMA</v>
      </c>
      <c r="AA1229" s="214" t="str">
        <f t="shared" si="820"/>
        <v>TIDAK SAMA</v>
      </c>
      <c r="AB1229" s="246" t="s">
        <v>7003</v>
      </c>
      <c r="AC1229" s="246"/>
      <c r="AD1229" s="249">
        <v>2.0</v>
      </c>
      <c r="AE1229" s="281"/>
      <c r="AF1229" s="214" t="str">
        <f t="shared" si="821"/>
        <v>TIDAK SAMA</v>
      </c>
      <c r="AG1229" s="214" t="str">
        <f t="shared" si="822"/>
        <v>SAMA</v>
      </c>
      <c r="AH1229" s="246" t="s">
        <v>7003</v>
      </c>
      <c r="AI1229" s="246"/>
      <c r="AJ1229" s="250">
        <v>2.0</v>
      </c>
      <c r="AK1229" s="214" t="str">
        <f t="shared" si="823"/>
        <v>normal</v>
      </c>
    </row>
    <row r="1230" ht="12.75" customHeight="1">
      <c r="A1230" s="214"/>
      <c r="B1230" s="246" t="s">
        <v>7009</v>
      </c>
      <c r="C1230" s="246" t="s">
        <v>7010</v>
      </c>
      <c r="D1230" s="246" t="s">
        <v>80</v>
      </c>
      <c r="E1230" s="249">
        <v>0.0</v>
      </c>
      <c r="F1230" s="262"/>
      <c r="G1230" s="262"/>
      <c r="H1230" s="262"/>
      <c r="I1230" s="262"/>
      <c r="J1230" s="251">
        <f t="shared" si="795"/>
        <v>0</v>
      </c>
      <c r="K1230" s="252">
        <f t="shared" si="796"/>
        <v>0</v>
      </c>
      <c r="L1230" s="214"/>
      <c r="M1230" s="253"/>
      <c r="N1230" s="254"/>
      <c r="O1230" s="214"/>
      <c r="P1230" s="227"/>
      <c r="Q1230" s="255"/>
      <c r="R1230" s="250">
        <v>0.0</v>
      </c>
      <c r="S1230" s="262"/>
      <c r="T1230" s="262"/>
      <c r="U1230" s="262"/>
      <c r="V1230" s="262"/>
      <c r="W1230" s="250">
        <f t="shared" si="743"/>
        <v>0</v>
      </c>
      <c r="X1230" s="250">
        <f t="shared" si="744"/>
        <v>0</v>
      </c>
      <c r="Y1230" s="250">
        <f t="shared" si="756"/>
        <v>0</v>
      </c>
      <c r="Z1230" s="214"/>
      <c r="AA1230" s="214"/>
      <c r="AB1230" s="246"/>
      <c r="AC1230" s="246"/>
      <c r="AD1230" s="249"/>
      <c r="AE1230" s="281"/>
      <c r="AF1230" s="214"/>
      <c r="AG1230" s="214"/>
      <c r="AH1230" s="246"/>
      <c r="AI1230" s="246"/>
      <c r="AJ1230" s="250"/>
      <c r="AK1230" s="214"/>
    </row>
    <row r="1231" ht="12.75" customHeight="1">
      <c r="A1231" s="214"/>
      <c r="B1231" s="246" t="s">
        <v>6229</v>
      </c>
      <c r="C1231" s="247" t="s">
        <v>6230</v>
      </c>
      <c r="D1231" s="246" t="s">
        <v>80</v>
      </c>
      <c r="E1231" s="249">
        <v>0.0</v>
      </c>
      <c r="F1231" s="262"/>
      <c r="G1231" s="262"/>
      <c r="H1231" s="262"/>
      <c r="I1231" s="262"/>
      <c r="J1231" s="251">
        <f t="shared" si="795"/>
        <v>0</v>
      </c>
      <c r="K1231" s="252">
        <f t="shared" si="796"/>
        <v>0</v>
      </c>
      <c r="L1231" s="214"/>
      <c r="M1231" s="253" t="s">
        <v>6229</v>
      </c>
      <c r="N1231" s="254">
        <v>1.0</v>
      </c>
      <c r="O1231" s="214" t="str">
        <f t="shared" ref="O1231:O1232" si="824">IF(E1231=N1231,"Sama","Tidak Sama")</f>
        <v>Tidak Sama</v>
      </c>
      <c r="P1231" s="227"/>
      <c r="Q1231" s="255"/>
      <c r="R1231" s="250">
        <v>0.0</v>
      </c>
      <c r="S1231" s="262"/>
      <c r="T1231" s="262"/>
      <c r="U1231" s="262"/>
      <c r="V1231" s="262"/>
      <c r="W1231" s="250">
        <f t="shared" si="743"/>
        <v>0</v>
      </c>
      <c r="X1231" s="250">
        <f t="shared" si="744"/>
        <v>0</v>
      </c>
      <c r="Y1231" s="250">
        <f t="shared" si="756"/>
        <v>0</v>
      </c>
      <c r="Z1231" s="214" t="str">
        <f t="shared" ref="Z1231:Z1232" si="825">IF(AB1231=B1231,"SAMA","TIDAK SAMA")</f>
        <v>TIDAK SAMA</v>
      </c>
      <c r="AA1231" s="214" t="str">
        <f t="shared" ref="AA1231:AA1232" si="826">IF(C1231=AC1231,"SAMA","TIDAK SAMA")</f>
        <v>TIDAK SAMA</v>
      </c>
      <c r="AB1231" s="246" t="s">
        <v>7006</v>
      </c>
      <c r="AC1231" s="246"/>
      <c r="AD1231" s="249">
        <v>5.0</v>
      </c>
      <c r="AE1231" s="281"/>
      <c r="AF1231" s="214" t="str">
        <f t="shared" ref="AF1231:AF1232" si="827">IF(B1231=AH1231,"SAMA","TIDAK SAMA")</f>
        <v>TIDAK SAMA</v>
      </c>
      <c r="AG1231" s="214" t="str">
        <f t="shared" ref="AG1231:AG1232" si="828">IF(AC1231=AI1231,"SAMA","TIDAK")</f>
        <v>SAMA</v>
      </c>
      <c r="AH1231" s="246" t="s">
        <v>7006</v>
      </c>
      <c r="AI1231" s="246"/>
      <c r="AJ1231" s="250">
        <v>5.0</v>
      </c>
      <c r="AK1231" s="214" t="str">
        <f t="shared" ref="AK1231:AK1232" si="829">IF(Y1231&lt;0,"tidak normal","normal")</f>
        <v>normal</v>
      </c>
    </row>
    <row r="1232" ht="12.75" customHeight="1">
      <c r="A1232" s="214"/>
      <c r="B1232" s="246" t="s">
        <v>7011</v>
      </c>
      <c r="C1232" s="246" t="s">
        <v>7012</v>
      </c>
      <c r="D1232" s="246" t="s">
        <v>101</v>
      </c>
      <c r="E1232" s="249">
        <v>1.0</v>
      </c>
      <c r="F1232" s="249"/>
      <c r="G1232" s="249"/>
      <c r="H1232" s="249"/>
      <c r="I1232" s="249"/>
      <c r="J1232" s="251">
        <f t="shared" si="795"/>
        <v>0</v>
      </c>
      <c r="K1232" s="252">
        <f t="shared" si="796"/>
        <v>1</v>
      </c>
      <c r="L1232" s="214"/>
      <c r="M1232" s="253" t="s">
        <v>7011</v>
      </c>
      <c r="N1232" s="254">
        <v>1.0</v>
      </c>
      <c r="O1232" s="214" t="str">
        <f t="shared" si="824"/>
        <v>Sama</v>
      </c>
      <c r="P1232" s="227"/>
      <c r="Q1232" s="255"/>
      <c r="R1232" s="258">
        <v>1.0</v>
      </c>
      <c r="S1232" s="249"/>
      <c r="T1232" s="249"/>
      <c r="U1232" s="249"/>
      <c r="V1232" s="249"/>
      <c r="W1232" s="250">
        <f t="shared" si="743"/>
        <v>0</v>
      </c>
      <c r="X1232" s="250">
        <f t="shared" si="744"/>
        <v>1</v>
      </c>
      <c r="Y1232" s="250">
        <f t="shared" si="756"/>
        <v>0</v>
      </c>
      <c r="Z1232" s="214" t="str">
        <f t="shared" si="825"/>
        <v>SAMA</v>
      </c>
      <c r="AA1232" s="214" t="str">
        <f t="shared" si="826"/>
        <v>SAMA</v>
      </c>
      <c r="AB1232" s="246" t="s">
        <v>7011</v>
      </c>
      <c r="AC1232" s="246" t="s">
        <v>7012</v>
      </c>
      <c r="AD1232" s="249">
        <v>1.0</v>
      </c>
      <c r="AE1232" s="281"/>
      <c r="AF1232" s="214" t="str">
        <f t="shared" si="827"/>
        <v>SAMA</v>
      </c>
      <c r="AG1232" s="214" t="str">
        <f t="shared" si="828"/>
        <v>SAMA</v>
      </c>
      <c r="AH1232" s="246" t="s">
        <v>7011</v>
      </c>
      <c r="AI1232" s="246" t="s">
        <v>7012</v>
      </c>
      <c r="AJ1232" s="250">
        <v>0.0</v>
      </c>
      <c r="AK1232" s="214" t="str">
        <f t="shared" si="829"/>
        <v>normal</v>
      </c>
    </row>
    <row r="1233" ht="12.75" customHeight="1">
      <c r="A1233" s="214"/>
      <c r="B1233" s="268" t="s">
        <v>7013</v>
      </c>
      <c r="C1233" s="246"/>
      <c r="D1233" s="246" t="s">
        <v>101</v>
      </c>
      <c r="E1233" s="257">
        <v>4.0</v>
      </c>
      <c r="F1233" s="257"/>
      <c r="G1233" s="257"/>
      <c r="H1233" s="257"/>
      <c r="I1233" s="249"/>
      <c r="J1233" s="251">
        <f t="shared" si="795"/>
        <v>0</v>
      </c>
      <c r="K1233" s="252">
        <f t="shared" si="796"/>
        <v>4</v>
      </c>
      <c r="L1233" s="214"/>
      <c r="M1233" s="253"/>
      <c r="N1233" s="254"/>
      <c r="O1233" s="214"/>
      <c r="P1233" s="227"/>
      <c r="Q1233" s="255"/>
      <c r="R1233" s="258">
        <v>4.0</v>
      </c>
      <c r="S1233" s="257"/>
      <c r="T1233" s="249"/>
      <c r="U1233" s="257"/>
      <c r="V1233" s="257"/>
      <c r="W1233" s="250">
        <f t="shared" si="743"/>
        <v>0</v>
      </c>
      <c r="X1233" s="250">
        <f t="shared" si="744"/>
        <v>4</v>
      </c>
      <c r="Y1233" s="250">
        <f t="shared" si="756"/>
        <v>0</v>
      </c>
      <c r="Z1233" s="214"/>
      <c r="AA1233" s="214"/>
      <c r="AB1233" s="246"/>
      <c r="AC1233" s="246"/>
      <c r="AD1233" s="249"/>
      <c r="AE1233" s="281"/>
      <c r="AF1233" s="214"/>
      <c r="AG1233" s="214"/>
      <c r="AH1233" s="246"/>
      <c r="AI1233" s="246"/>
      <c r="AJ1233" s="250"/>
      <c r="AK1233" s="214"/>
    </row>
    <row r="1234" ht="12.75" customHeight="1">
      <c r="A1234" s="214"/>
      <c r="B1234" s="246" t="s">
        <v>7014</v>
      </c>
      <c r="C1234" s="246" t="s">
        <v>7015</v>
      </c>
      <c r="D1234" s="246" t="s">
        <v>80</v>
      </c>
      <c r="E1234" s="249">
        <v>0.0</v>
      </c>
      <c r="F1234" s="249"/>
      <c r="G1234" s="249"/>
      <c r="H1234" s="249"/>
      <c r="I1234" s="249"/>
      <c r="J1234" s="251">
        <f t="shared" si="795"/>
        <v>0</v>
      </c>
      <c r="K1234" s="252">
        <f t="shared" si="796"/>
        <v>0</v>
      </c>
      <c r="L1234" s="214"/>
      <c r="M1234" s="253"/>
      <c r="N1234" s="254"/>
      <c r="O1234" s="214"/>
      <c r="P1234" s="227"/>
      <c r="Q1234" s="255"/>
      <c r="R1234" s="250">
        <v>0.0</v>
      </c>
      <c r="S1234" s="249"/>
      <c r="T1234" s="249"/>
      <c r="U1234" s="249"/>
      <c r="V1234" s="249"/>
      <c r="W1234" s="250">
        <f t="shared" si="743"/>
        <v>0</v>
      </c>
      <c r="X1234" s="250">
        <f t="shared" si="744"/>
        <v>0</v>
      </c>
      <c r="Y1234" s="250">
        <f t="shared" si="756"/>
        <v>0</v>
      </c>
      <c r="Z1234" s="214"/>
      <c r="AA1234" s="214"/>
      <c r="AB1234" s="246"/>
      <c r="AC1234" s="246"/>
      <c r="AD1234" s="249"/>
      <c r="AE1234" s="281"/>
      <c r="AF1234" s="214"/>
      <c r="AG1234" s="214"/>
      <c r="AH1234" s="246"/>
      <c r="AI1234" s="246"/>
      <c r="AJ1234" s="250"/>
      <c r="AK1234" s="214"/>
    </row>
    <row r="1235" ht="12.75" customHeight="1">
      <c r="A1235" s="214"/>
      <c r="B1235" s="246" t="s">
        <v>7016</v>
      </c>
      <c r="C1235" s="246" t="s">
        <v>309</v>
      </c>
      <c r="D1235" s="246" t="s">
        <v>80</v>
      </c>
      <c r="E1235" s="249">
        <v>0.0</v>
      </c>
      <c r="F1235" s="262"/>
      <c r="G1235" s="262"/>
      <c r="H1235" s="262"/>
      <c r="I1235" s="262"/>
      <c r="J1235" s="251">
        <f t="shared" si="795"/>
        <v>0</v>
      </c>
      <c r="K1235" s="252">
        <f t="shared" si="796"/>
        <v>0</v>
      </c>
      <c r="L1235" s="214"/>
      <c r="M1235" s="253"/>
      <c r="N1235" s="254"/>
      <c r="O1235" s="214"/>
      <c r="P1235" s="227"/>
      <c r="Q1235" s="255"/>
      <c r="R1235" s="250">
        <v>0.0</v>
      </c>
      <c r="S1235" s="262"/>
      <c r="T1235" s="262"/>
      <c r="U1235" s="262"/>
      <c r="V1235" s="262"/>
      <c r="W1235" s="250">
        <f t="shared" si="743"/>
        <v>0</v>
      </c>
      <c r="X1235" s="250">
        <f t="shared" si="744"/>
        <v>0</v>
      </c>
      <c r="Y1235" s="250">
        <f t="shared" si="756"/>
        <v>0</v>
      </c>
      <c r="Z1235" s="214"/>
      <c r="AA1235" s="214"/>
      <c r="AB1235" s="246"/>
      <c r="AC1235" s="246"/>
      <c r="AD1235" s="249"/>
      <c r="AE1235" s="281"/>
      <c r="AF1235" s="214"/>
      <c r="AG1235" s="214"/>
      <c r="AH1235" s="246"/>
      <c r="AI1235" s="246"/>
      <c r="AJ1235" s="250"/>
      <c r="AK1235" s="214"/>
    </row>
    <row r="1236" ht="12.75" customHeight="1">
      <c r="A1236" s="214"/>
      <c r="B1236" s="246" t="s">
        <v>7017</v>
      </c>
      <c r="C1236" s="246"/>
      <c r="D1236" s="246" t="s">
        <v>80</v>
      </c>
      <c r="E1236" s="249">
        <v>0.0</v>
      </c>
      <c r="F1236" s="249"/>
      <c r="G1236" s="249"/>
      <c r="H1236" s="249"/>
      <c r="I1236" s="249"/>
      <c r="J1236" s="251">
        <f t="shared" si="795"/>
        <v>0</v>
      </c>
      <c r="K1236" s="252">
        <f t="shared" si="796"/>
        <v>0</v>
      </c>
      <c r="L1236" s="214"/>
      <c r="M1236" s="253"/>
      <c r="N1236" s="254"/>
      <c r="O1236" s="214"/>
      <c r="P1236" s="227"/>
      <c r="Q1236" s="255"/>
      <c r="R1236" s="250">
        <v>0.0</v>
      </c>
      <c r="S1236" s="249"/>
      <c r="T1236" s="249"/>
      <c r="U1236" s="249"/>
      <c r="V1236" s="249"/>
      <c r="W1236" s="250">
        <f t="shared" si="743"/>
        <v>0</v>
      </c>
      <c r="X1236" s="250">
        <f t="shared" si="744"/>
        <v>0</v>
      </c>
      <c r="Y1236" s="250">
        <f t="shared" si="756"/>
        <v>0</v>
      </c>
      <c r="Z1236" s="214"/>
      <c r="AA1236" s="214"/>
      <c r="AB1236" s="246"/>
      <c r="AC1236" s="246"/>
      <c r="AD1236" s="249"/>
      <c r="AE1236" s="281"/>
      <c r="AF1236" s="214"/>
      <c r="AG1236" s="214"/>
      <c r="AH1236" s="246"/>
      <c r="AI1236" s="246"/>
      <c r="AJ1236" s="250"/>
      <c r="AK1236" s="214"/>
    </row>
    <row r="1237" ht="12.75" customHeight="1">
      <c r="A1237" s="214"/>
      <c r="B1237" s="265" t="s">
        <v>1716</v>
      </c>
      <c r="C1237" s="265">
        <v>5825015.0</v>
      </c>
      <c r="D1237" s="246" t="s">
        <v>80</v>
      </c>
      <c r="E1237" s="257">
        <v>2.0</v>
      </c>
      <c r="F1237" s="249"/>
      <c r="G1237" s="249"/>
      <c r="H1237" s="249"/>
      <c r="I1237" s="257"/>
      <c r="J1237" s="251">
        <f t="shared" si="795"/>
        <v>0</v>
      </c>
      <c r="K1237" s="252">
        <f t="shared" si="796"/>
        <v>2</v>
      </c>
      <c r="L1237" s="214"/>
      <c r="M1237" s="253"/>
      <c r="N1237" s="254"/>
      <c r="O1237" s="214"/>
      <c r="P1237" s="227"/>
      <c r="Q1237" s="255"/>
      <c r="R1237" s="250">
        <v>0.0</v>
      </c>
      <c r="S1237" s="249"/>
      <c r="T1237" s="249"/>
      <c r="U1237" s="249"/>
      <c r="V1237" s="249"/>
      <c r="W1237" s="250">
        <f t="shared" si="743"/>
        <v>0</v>
      </c>
      <c r="X1237" s="250">
        <f t="shared" si="744"/>
        <v>0</v>
      </c>
      <c r="Y1237" s="250">
        <f t="shared" si="756"/>
        <v>2</v>
      </c>
      <c r="Z1237" s="214"/>
      <c r="AA1237" s="214"/>
      <c r="AB1237" s="246"/>
      <c r="AC1237" s="246"/>
      <c r="AD1237" s="249"/>
      <c r="AE1237" s="281"/>
      <c r="AF1237" s="214"/>
      <c r="AG1237" s="214"/>
      <c r="AH1237" s="246"/>
      <c r="AI1237" s="246"/>
      <c r="AJ1237" s="250"/>
      <c r="AK1237" s="214"/>
    </row>
    <row r="1238" ht="12.75" customHeight="1">
      <c r="A1238" s="214"/>
      <c r="B1238" s="247" t="s">
        <v>558</v>
      </c>
      <c r="C1238" s="246" t="s">
        <v>559</v>
      </c>
      <c r="D1238" s="246" t="s">
        <v>80</v>
      </c>
      <c r="E1238" s="249">
        <v>0.0</v>
      </c>
      <c r="F1238" s="249"/>
      <c r="G1238" s="249"/>
      <c r="H1238" s="249"/>
      <c r="I1238" s="249"/>
      <c r="J1238" s="251">
        <f t="shared" si="795"/>
        <v>0</v>
      </c>
      <c r="K1238" s="252">
        <f t="shared" si="796"/>
        <v>0</v>
      </c>
      <c r="L1238" s="214"/>
      <c r="M1238" s="253"/>
      <c r="N1238" s="254"/>
      <c r="O1238" s="214"/>
      <c r="P1238" s="227"/>
      <c r="Q1238" s="255"/>
      <c r="R1238" s="250">
        <v>0.0</v>
      </c>
      <c r="S1238" s="249"/>
      <c r="T1238" s="249"/>
      <c r="U1238" s="249"/>
      <c r="V1238" s="249"/>
      <c r="W1238" s="250">
        <f t="shared" si="743"/>
        <v>0</v>
      </c>
      <c r="X1238" s="250">
        <f t="shared" si="744"/>
        <v>0</v>
      </c>
      <c r="Y1238" s="250">
        <f t="shared" si="756"/>
        <v>0</v>
      </c>
      <c r="Z1238" s="214" t="str">
        <f t="shared" ref="Z1238:Z1239" si="830">IF(AB1238=B1238,"SAMA","TIDAK SAMA")</f>
        <v>TIDAK SAMA</v>
      </c>
      <c r="AA1238" s="214" t="str">
        <f t="shared" ref="AA1238:AA1239" si="831">IF(C1238=AC1238,"SAMA","TIDAK SAMA")</f>
        <v>TIDAK SAMA</v>
      </c>
      <c r="AB1238" s="247" t="s">
        <v>7018</v>
      </c>
      <c r="AC1238" s="247" t="s">
        <v>7019</v>
      </c>
      <c r="AD1238" s="249">
        <v>5.0</v>
      </c>
      <c r="AE1238" s="281"/>
      <c r="AF1238" s="214" t="str">
        <f t="shared" ref="AF1238:AF1239" si="832">IF(B1238=AH1238,"SAMA","TIDAK SAMA")</f>
        <v>TIDAK SAMA</v>
      </c>
      <c r="AG1238" s="214" t="str">
        <f t="shared" ref="AG1238:AG1239" si="833">IF(AC1238=AI1238,"SAMA","TIDAK")</f>
        <v>SAMA</v>
      </c>
      <c r="AH1238" s="247" t="s">
        <v>7018</v>
      </c>
      <c r="AI1238" s="247" t="s">
        <v>7019</v>
      </c>
      <c r="AJ1238" s="250">
        <v>0.0</v>
      </c>
      <c r="AK1238" s="214" t="str">
        <f t="shared" ref="AK1238:AK1239" si="834">IF(Y1238&lt;0,"tidak normal","normal")</f>
        <v>normal</v>
      </c>
    </row>
    <row r="1239" ht="12.75" customHeight="1">
      <c r="A1239" s="214"/>
      <c r="B1239" s="247" t="s">
        <v>580</v>
      </c>
      <c r="C1239" s="246" t="s">
        <v>581</v>
      </c>
      <c r="D1239" s="246" t="s">
        <v>80</v>
      </c>
      <c r="E1239" s="249">
        <v>0.0</v>
      </c>
      <c r="F1239" s="249"/>
      <c r="G1239" s="249"/>
      <c r="H1239" s="249"/>
      <c r="I1239" s="249"/>
      <c r="J1239" s="251">
        <f t="shared" si="795"/>
        <v>0</v>
      </c>
      <c r="K1239" s="252">
        <f t="shared" si="796"/>
        <v>0</v>
      </c>
      <c r="L1239" s="214"/>
      <c r="M1239" s="253"/>
      <c r="N1239" s="254"/>
      <c r="O1239" s="214"/>
      <c r="P1239" s="227"/>
      <c r="Q1239" s="255"/>
      <c r="R1239" s="250">
        <v>0.0</v>
      </c>
      <c r="S1239" s="249"/>
      <c r="T1239" s="249"/>
      <c r="U1239" s="249"/>
      <c r="V1239" s="249"/>
      <c r="W1239" s="250">
        <f t="shared" si="743"/>
        <v>0</v>
      </c>
      <c r="X1239" s="250">
        <f t="shared" si="744"/>
        <v>0</v>
      </c>
      <c r="Y1239" s="250">
        <f t="shared" si="756"/>
        <v>0</v>
      </c>
      <c r="Z1239" s="214" t="str">
        <f t="shared" si="830"/>
        <v>TIDAK SAMA</v>
      </c>
      <c r="AA1239" s="214" t="str">
        <f t="shared" si="831"/>
        <v>TIDAK SAMA</v>
      </c>
      <c r="AB1239" s="247" t="s">
        <v>7020</v>
      </c>
      <c r="AC1239" s="247"/>
      <c r="AD1239" s="249">
        <v>12.0</v>
      </c>
      <c r="AE1239" s="281"/>
      <c r="AF1239" s="214" t="str">
        <f t="shared" si="832"/>
        <v>TIDAK SAMA</v>
      </c>
      <c r="AG1239" s="214" t="str">
        <f t="shared" si="833"/>
        <v>SAMA</v>
      </c>
      <c r="AH1239" s="247" t="s">
        <v>7020</v>
      </c>
      <c r="AI1239" s="247"/>
      <c r="AJ1239" s="250">
        <v>9.0</v>
      </c>
      <c r="AK1239" s="214" t="str">
        <f t="shared" si="834"/>
        <v>normal</v>
      </c>
    </row>
    <row r="1240" ht="12.75" customHeight="1">
      <c r="A1240" s="214"/>
      <c r="B1240" s="247" t="s">
        <v>7021</v>
      </c>
      <c r="C1240" s="246" t="s">
        <v>7022</v>
      </c>
      <c r="D1240" s="246" t="s">
        <v>80</v>
      </c>
      <c r="E1240" s="249">
        <v>0.0</v>
      </c>
      <c r="F1240" s="249"/>
      <c r="G1240" s="249"/>
      <c r="H1240" s="249"/>
      <c r="I1240" s="249"/>
      <c r="J1240" s="251">
        <f t="shared" si="795"/>
        <v>0</v>
      </c>
      <c r="K1240" s="252">
        <f t="shared" si="796"/>
        <v>0</v>
      </c>
      <c r="L1240" s="214"/>
      <c r="M1240" s="263"/>
      <c r="N1240" s="254"/>
      <c r="O1240" s="214"/>
      <c r="P1240" s="227"/>
      <c r="Q1240" s="255"/>
      <c r="R1240" s="250">
        <v>0.0</v>
      </c>
      <c r="S1240" s="249"/>
      <c r="T1240" s="249"/>
      <c r="U1240" s="249"/>
      <c r="V1240" s="249"/>
      <c r="W1240" s="250">
        <f t="shared" si="743"/>
        <v>0</v>
      </c>
      <c r="X1240" s="250">
        <f t="shared" si="744"/>
        <v>0</v>
      </c>
      <c r="Y1240" s="250">
        <f t="shared" si="756"/>
        <v>0</v>
      </c>
      <c r="Z1240" s="214"/>
      <c r="AA1240" s="214"/>
      <c r="AB1240" s="247"/>
      <c r="AC1240" s="247"/>
      <c r="AD1240" s="249"/>
      <c r="AE1240" s="281"/>
      <c r="AF1240" s="214"/>
      <c r="AG1240" s="214"/>
      <c r="AH1240" s="247"/>
      <c r="AI1240" s="247"/>
      <c r="AJ1240" s="250"/>
      <c r="AK1240" s="214"/>
    </row>
    <row r="1241" ht="12.75" customHeight="1">
      <c r="A1241" s="214"/>
      <c r="B1241" s="247" t="s">
        <v>757</v>
      </c>
      <c r="C1241" s="246" t="s">
        <v>758</v>
      </c>
      <c r="D1241" s="246" t="s">
        <v>21</v>
      </c>
      <c r="E1241" s="249">
        <v>0.0</v>
      </c>
      <c r="F1241" s="249"/>
      <c r="G1241" s="249"/>
      <c r="H1241" s="249"/>
      <c r="I1241" s="249"/>
      <c r="J1241" s="251">
        <f t="shared" si="795"/>
        <v>0</v>
      </c>
      <c r="K1241" s="252">
        <f t="shared" si="796"/>
        <v>0</v>
      </c>
      <c r="L1241" s="214"/>
      <c r="M1241" s="263"/>
      <c r="N1241" s="254"/>
      <c r="O1241" s="214"/>
      <c r="P1241" s="227"/>
      <c r="Q1241" s="255"/>
      <c r="R1241" s="250">
        <v>0.0</v>
      </c>
      <c r="S1241" s="249"/>
      <c r="T1241" s="249"/>
      <c r="U1241" s="249"/>
      <c r="V1241" s="249"/>
      <c r="W1241" s="250">
        <f t="shared" si="743"/>
        <v>0</v>
      </c>
      <c r="X1241" s="250">
        <f t="shared" si="744"/>
        <v>0</v>
      </c>
      <c r="Y1241" s="250">
        <f t="shared" si="756"/>
        <v>0</v>
      </c>
      <c r="Z1241" s="214"/>
      <c r="AA1241" s="214"/>
      <c r="AB1241" s="247"/>
      <c r="AC1241" s="247"/>
      <c r="AD1241" s="249"/>
      <c r="AE1241" s="281"/>
      <c r="AF1241" s="214"/>
      <c r="AG1241" s="214"/>
      <c r="AH1241" s="247"/>
      <c r="AI1241" s="247"/>
      <c r="AJ1241" s="250"/>
      <c r="AK1241" s="214"/>
    </row>
    <row r="1242" ht="12.75" customHeight="1">
      <c r="A1242" s="214"/>
      <c r="B1242" s="247" t="s">
        <v>7023</v>
      </c>
      <c r="C1242" s="246" t="s">
        <v>7024</v>
      </c>
      <c r="D1242" s="246" t="s">
        <v>80</v>
      </c>
      <c r="E1242" s="249">
        <v>0.0</v>
      </c>
      <c r="F1242" s="249"/>
      <c r="G1242" s="249"/>
      <c r="H1242" s="249"/>
      <c r="I1242" s="249"/>
      <c r="J1242" s="251">
        <f t="shared" si="795"/>
        <v>0</v>
      </c>
      <c r="K1242" s="252">
        <f t="shared" si="796"/>
        <v>0</v>
      </c>
      <c r="L1242" s="214"/>
      <c r="M1242" s="263"/>
      <c r="N1242" s="254"/>
      <c r="O1242" s="214"/>
      <c r="P1242" s="227"/>
      <c r="Q1242" s="255"/>
      <c r="R1242" s="250">
        <v>0.0</v>
      </c>
      <c r="S1242" s="249"/>
      <c r="T1242" s="249"/>
      <c r="U1242" s="249"/>
      <c r="V1242" s="249"/>
      <c r="W1242" s="250">
        <f t="shared" si="743"/>
        <v>0</v>
      </c>
      <c r="X1242" s="250">
        <f t="shared" si="744"/>
        <v>0</v>
      </c>
      <c r="Y1242" s="250">
        <f t="shared" si="756"/>
        <v>0</v>
      </c>
      <c r="Z1242" s="214" t="str">
        <f t="shared" ref="Z1242:Z1246" si="835">IF(AB1242=B1242,"SAMA","TIDAK SAMA")</f>
        <v>TIDAK SAMA</v>
      </c>
      <c r="AA1242" s="214" t="str">
        <f t="shared" ref="AA1242:AA1246" si="836">IF(C1242=AC1242,"SAMA","TIDAK SAMA")</f>
        <v>TIDAK SAMA</v>
      </c>
      <c r="AB1242" s="246" t="s">
        <v>7025</v>
      </c>
      <c r="AC1242" s="246"/>
      <c r="AD1242" s="249">
        <v>1.0</v>
      </c>
      <c r="AE1242" s="281"/>
      <c r="AF1242" s="214" t="str">
        <f t="shared" ref="AF1242:AF1246" si="837">IF(B1242=AH1242,"SAMA","TIDAK SAMA")</f>
        <v>TIDAK SAMA</v>
      </c>
      <c r="AG1242" s="214" t="str">
        <f t="shared" ref="AG1242:AG1246" si="838">IF(AC1242=AI1242,"SAMA","TIDAK")</f>
        <v>SAMA</v>
      </c>
      <c r="AH1242" s="246" t="s">
        <v>7025</v>
      </c>
      <c r="AI1242" s="246"/>
      <c r="AJ1242" s="250">
        <v>1.0</v>
      </c>
      <c r="AK1242" s="214" t="str">
        <f t="shared" ref="AK1242:AK1246" si="839">IF(Y1242&lt;0,"tidak normal","normal")</f>
        <v>normal</v>
      </c>
    </row>
    <row r="1243" ht="12.75" customHeight="1">
      <c r="A1243" s="214"/>
      <c r="B1243" s="261" t="s">
        <v>1802</v>
      </c>
      <c r="C1243" s="247"/>
      <c r="D1243" s="246" t="s">
        <v>6295</v>
      </c>
      <c r="E1243" s="257">
        <v>1.0</v>
      </c>
      <c r="F1243" s="249"/>
      <c r="G1243" s="249"/>
      <c r="H1243" s="257"/>
      <c r="I1243" s="249"/>
      <c r="J1243" s="251">
        <f t="shared" si="795"/>
        <v>0</v>
      </c>
      <c r="K1243" s="252">
        <f t="shared" si="796"/>
        <v>1</v>
      </c>
      <c r="L1243" s="214"/>
      <c r="M1243" s="253"/>
      <c r="N1243" s="254"/>
      <c r="O1243" s="214"/>
      <c r="P1243" s="227"/>
      <c r="Q1243" s="255"/>
      <c r="R1243" s="250">
        <v>0.0</v>
      </c>
      <c r="S1243" s="249"/>
      <c r="T1243" s="249"/>
      <c r="U1243" s="249"/>
      <c r="V1243" s="249"/>
      <c r="W1243" s="250">
        <f t="shared" si="743"/>
        <v>0</v>
      </c>
      <c r="X1243" s="250">
        <f t="shared" si="744"/>
        <v>0</v>
      </c>
      <c r="Y1243" s="250">
        <f t="shared" si="756"/>
        <v>1</v>
      </c>
      <c r="Z1243" s="214" t="str">
        <f t="shared" si="835"/>
        <v>TIDAK SAMA</v>
      </c>
      <c r="AA1243" s="214" t="str">
        <f t="shared" si="836"/>
        <v>SAMA</v>
      </c>
      <c r="AB1243" s="246" t="s">
        <v>7026</v>
      </c>
      <c r="AC1243" s="246"/>
      <c r="AD1243" s="249">
        <v>6.0</v>
      </c>
      <c r="AE1243" s="281"/>
      <c r="AF1243" s="214" t="str">
        <f t="shared" si="837"/>
        <v>TIDAK SAMA</v>
      </c>
      <c r="AG1243" s="214" t="str">
        <f t="shared" si="838"/>
        <v>SAMA</v>
      </c>
      <c r="AH1243" s="246" t="s">
        <v>7026</v>
      </c>
      <c r="AI1243" s="246"/>
      <c r="AJ1243" s="250">
        <v>0.0</v>
      </c>
      <c r="AK1243" s="214" t="str">
        <f t="shared" si="839"/>
        <v>normal</v>
      </c>
    </row>
    <row r="1244" ht="12.75" customHeight="1">
      <c r="A1244" s="214"/>
      <c r="B1244" s="261" t="s">
        <v>1801</v>
      </c>
      <c r="C1244" s="247"/>
      <c r="D1244" s="246" t="s">
        <v>6295</v>
      </c>
      <c r="E1244" s="257">
        <v>10.0</v>
      </c>
      <c r="F1244" s="249"/>
      <c r="G1244" s="249"/>
      <c r="H1244" s="257"/>
      <c r="I1244" s="249"/>
      <c r="J1244" s="251">
        <f t="shared" si="795"/>
        <v>0</v>
      </c>
      <c r="K1244" s="252">
        <f t="shared" si="796"/>
        <v>10</v>
      </c>
      <c r="L1244" s="214"/>
      <c r="M1244" s="263" t="s">
        <v>7018</v>
      </c>
      <c r="N1244" s="254">
        <v>5.0</v>
      </c>
      <c r="O1244" s="214" t="str">
        <f>IF(E1244=N1244,"Sama","Tidak Sama")</f>
        <v>Tidak Sama</v>
      </c>
      <c r="P1244" s="227"/>
      <c r="Q1244" s="214"/>
      <c r="R1244" s="258">
        <v>9.0</v>
      </c>
      <c r="S1244" s="257"/>
      <c r="T1244" s="257"/>
      <c r="U1244" s="257"/>
      <c r="V1244" s="249"/>
      <c r="W1244" s="250">
        <f t="shared" si="743"/>
        <v>0</v>
      </c>
      <c r="X1244" s="250">
        <f t="shared" si="744"/>
        <v>9</v>
      </c>
      <c r="Y1244" s="250">
        <f t="shared" si="756"/>
        <v>1</v>
      </c>
      <c r="Z1244" s="214" t="str">
        <f t="shared" si="835"/>
        <v>TIDAK SAMA</v>
      </c>
      <c r="AA1244" s="214" t="str">
        <f t="shared" si="836"/>
        <v>TIDAK SAMA</v>
      </c>
      <c r="AB1244" s="247" t="s">
        <v>7027</v>
      </c>
      <c r="AC1244" s="342" t="s">
        <v>7028</v>
      </c>
      <c r="AD1244" s="249">
        <v>3.0</v>
      </c>
      <c r="AE1244" s="281"/>
      <c r="AF1244" s="214" t="str">
        <f t="shared" si="837"/>
        <v>TIDAK SAMA</v>
      </c>
      <c r="AG1244" s="214" t="str">
        <f t="shared" si="838"/>
        <v>SAMA</v>
      </c>
      <c r="AH1244" s="247" t="s">
        <v>7027</v>
      </c>
      <c r="AI1244" s="342" t="s">
        <v>7028</v>
      </c>
      <c r="AJ1244" s="250">
        <v>3.0</v>
      </c>
      <c r="AK1244" s="214" t="str">
        <f t="shared" si="839"/>
        <v>normal</v>
      </c>
    </row>
    <row r="1245" ht="12.75" customHeight="1">
      <c r="A1245" s="214"/>
      <c r="B1245" s="247" t="s">
        <v>7029</v>
      </c>
      <c r="C1245" s="247"/>
      <c r="D1245" s="246" t="s">
        <v>80</v>
      </c>
      <c r="E1245" s="249">
        <v>0.0</v>
      </c>
      <c r="F1245" s="249"/>
      <c r="G1245" s="249"/>
      <c r="H1245" s="249"/>
      <c r="I1245" s="249"/>
      <c r="J1245" s="251">
        <f t="shared" si="795"/>
        <v>0</v>
      </c>
      <c r="K1245" s="252">
        <f t="shared" si="796"/>
        <v>0</v>
      </c>
      <c r="L1245" s="214"/>
      <c r="M1245" s="253"/>
      <c r="N1245" s="254"/>
      <c r="O1245" s="214"/>
      <c r="P1245" s="227"/>
      <c r="Q1245" s="214"/>
      <c r="R1245" s="250">
        <v>0.0</v>
      </c>
      <c r="S1245" s="249"/>
      <c r="T1245" s="249"/>
      <c r="U1245" s="249"/>
      <c r="V1245" s="249"/>
      <c r="W1245" s="250">
        <f t="shared" si="743"/>
        <v>0</v>
      </c>
      <c r="X1245" s="250">
        <f t="shared" si="744"/>
        <v>0</v>
      </c>
      <c r="Y1245" s="250">
        <f t="shared" si="756"/>
        <v>0</v>
      </c>
      <c r="Z1245" s="214" t="str">
        <f t="shared" si="835"/>
        <v>TIDAK SAMA</v>
      </c>
      <c r="AA1245" s="214" t="str">
        <f t="shared" si="836"/>
        <v>SAMA</v>
      </c>
      <c r="AB1245" s="246" t="s">
        <v>7030</v>
      </c>
      <c r="AC1245" s="246"/>
      <c r="AD1245" s="249">
        <v>2.0</v>
      </c>
      <c r="AE1245" s="281"/>
      <c r="AF1245" s="214" t="str">
        <f t="shared" si="837"/>
        <v>TIDAK SAMA</v>
      </c>
      <c r="AG1245" s="214" t="str">
        <f t="shared" si="838"/>
        <v>SAMA</v>
      </c>
      <c r="AH1245" s="246" t="s">
        <v>7030</v>
      </c>
      <c r="AI1245" s="246"/>
      <c r="AJ1245" s="250">
        <v>1.0</v>
      </c>
      <c r="AK1245" s="214" t="str">
        <f t="shared" si="839"/>
        <v>normal</v>
      </c>
    </row>
    <row r="1246" ht="12.75" customHeight="1">
      <c r="A1246" s="214"/>
      <c r="B1246" s="246" t="s">
        <v>1753</v>
      </c>
      <c r="C1246" s="246"/>
      <c r="D1246" s="246" t="s">
        <v>80</v>
      </c>
      <c r="E1246" s="249">
        <v>0.0</v>
      </c>
      <c r="F1246" s="262"/>
      <c r="G1246" s="262"/>
      <c r="H1246" s="262"/>
      <c r="I1246" s="262"/>
      <c r="J1246" s="251">
        <f t="shared" si="795"/>
        <v>0</v>
      </c>
      <c r="K1246" s="252">
        <f t="shared" si="796"/>
        <v>0</v>
      </c>
      <c r="L1246" s="214"/>
      <c r="M1246" s="253"/>
      <c r="N1246" s="254"/>
      <c r="O1246" s="214"/>
      <c r="P1246" s="227"/>
      <c r="Q1246" s="255"/>
      <c r="R1246" s="250">
        <v>0.0</v>
      </c>
      <c r="S1246" s="262"/>
      <c r="T1246" s="262"/>
      <c r="U1246" s="262"/>
      <c r="V1246" s="262"/>
      <c r="W1246" s="250">
        <f t="shared" si="743"/>
        <v>0</v>
      </c>
      <c r="X1246" s="250">
        <f t="shared" si="744"/>
        <v>0</v>
      </c>
      <c r="Y1246" s="250">
        <f t="shared" si="756"/>
        <v>0</v>
      </c>
      <c r="Z1246" s="214" t="str">
        <f t="shared" si="835"/>
        <v>TIDAK SAMA</v>
      </c>
      <c r="AA1246" s="214" t="str">
        <f t="shared" si="836"/>
        <v>SAMA</v>
      </c>
      <c r="AB1246" s="246" t="s">
        <v>7031</v>
      </c>
      <c r="AC1246" s="246"/>
      <c r="AD1246" s="249">
        <v>4.0</v>
      </c>
      <c r="AE1246" s="281"/>
      <c r="AF1246" s="214" t="str">
        <f t="shared" si="837"/>
        <v>TIDAK SAMA</v>
      </c>
      <c r="AG1246" s="214" t="str">
        <f t="shared" si="838"/>
        <v>SAMA</v>
      </c>
      <c r="AH1246" s="246" t="s">
        <v>7031</v>
      </c>
      <c r="AI1246" s="246"/>
      <c r="AJ1246" s="250">
        <v>4.0</v>
      </c>
      <c r="AK1246" s="214" t="str">
        <f t="shared" si="839"/>
        <v>normal</v>
      </c>
    </row>
    <row r="1247" ht="12.75" customHeight="1">
      <c r="A1247" s="214"/>
      <c r="B1247" s="246" t="s">
        <v>7032</v>
      </c>
      <c r="C1247" s="246"/>
      <c r="D1247" s="246" t="s">
        <v>21</v>
      </c>
      <c r="E1247" s="249">
        <v>0.0</v>
      </c>
      <c r="F1247" s="262"/>
      <c r="G1247" s="262"/>
      <c r="H1247" s="262"/>
      <c r="I1247" s="262"/>
      <c r="J1247" s="251">
        <f t="shared" si="795"/>
        <v>0</v>
      </c>
      <c r="K1247" s="252">
        <f t="shared" si="796"/>
        <v>0</v>
      </c>
      <c r="L1247" s="214"/>
      <c r="M1247" s="253"/>
      <c r="N1247" s="254"/>
      <c r="O1247" s="214"/>
      <c r="P1247" s="227"/>
      <c r="Q1247" s="214"/>
      <c r="R1247" s="250">
        <v>0.0</v>
      </c>
      <c r="S1247" s="262"/>
      <c r="T1247" s="262"/>
      <c r="U1247" s="262"/>
      <c r="V1247" s="262"/>
      <c r="W1247" s="250">
        <f t="shared" si="743"/>
        <v>0</v>
      </c>
      <c r="X1247" s="250">
        <f t="shared" si="744"/>
        <v>0</v>
      </c>
      <c r="Y1247" s="250">
        <f t="shared" si="756"/>
        <v>0</v>
      </c>
      <c r="Z1247" s="214"/>
      <c r="AA1247" s="214"/>
      <c r="AB1247" s="246"/>
      <c r="AC1247" s="246"/>
      <c r="AD1247" s="249"/>
      <c r="AE1247" s="281"/>
      <c r="AF1247" s="214"/>
      <c r="AG1247" s="214"/>
      <c r="AH1247" s="246"/>
      <c r="AI1247" s="246"/>
      <c r="AJ1247" s="250"/>
      <c r="AK1247" s="214"/>
    </row>
    <row r="1248" ht="12.75" customHeight="1">
      <c r="A1248" s="214"/>
      <c r="B1248" s="246" t="s">
        <v>7033</v>
      </c>
      <c r="C1248" s="246" t="s">
        <v>7034</v>
      </c>
      <c r="D1248" s="246" t="s">
        <v>80</v>
      </c>
      <c r="E1248" s="249">
        <v>0.0</v>
      </c>
      <c r="F1248" s="262"/>
      <c r="G1248" s="262"/>
      <c r="H1248" s="262"/>
      <c r="I1248" s="262"/>
      <c r="J1248" s="251">
        <f t="shared" si="795"/>
        <v>0</v>
      </c>
      <c r="K1248" s="252">
        <f t="shared" si="796"/>
        <v>0</v>
      </c>
      <c r="L1248" s="214"/>
      <c r="M1248" s="253"/>
      <c r="N1248" s="254"/>
      <c r="O1248" s="214"/>
      <c r="P1248" s="227"/>
      <c r="Q1248" s="214"/>
      <c r="R1248" s="250">
        <v>0.0</v>
      </c>
      <c r="S1248" s="262"/>
      <c r="T1248" s="262"/>
      <c r="U1248" s="262"/>
      <c r="V1248" s="262"/>
      <c r="W1248" s="250">
        <f t="shared" si="743"/>
        <v>0</v>
      </c>
      <c r="X1248" s="250">
        <f t="shared" si="744"/>
        <v>0</v>
      </c>
      <c r="Y1248" s="250">
        <f t="shared" si="756"/>
        <v>0</v>
      </c>
      <c r="Z1248" s="214" t="str">
        <f t="shared" ref="Z1248:Z1250" si="840">IF(AB1248=B1248,"SAMA","TIDAK SAMA")</f>
        <v>TIDAK SAMA</v>
      </c>
      <c r="AA1248" s="214" t="str">
        <f t="shared" ref="AA1248:AA1250" si="841">IF(C1248=AC1248,"SAMA","TIDAK SAMA")</f>
        <v>TIDAK SAMA</v>
      </c>
      <c r="AB1248" s="246" t="s">
        <v>7035</v>
      </c>
      <c r="AC1248" s="246"/>
      <c r="AD1248" s="249">
        <v>2.0</v>
      </c>
      <c r="AE1248" s="281"/>
      <c r="AF1248" s="214" t="str">
        <f t="shared" ref="AF1248:AF1250" si="842">IF(B1248=AH1248,"SAMA","TIDAK SAMA")</f>
        <v>TIDAK SAMA</v>
      </c>
      <c r="AG1248" s="214" t="str">
        <f t="shared" ref="AG1248:AG1250" si="843">IF(AC1248=AI1248,"SAMA","TIDAK")</f>
        <v>SAMA</v>
      </c>
      <c r="AH1248" s="246" t="s">
        <v>7035</v>
      </c>
      <c r="AI1248" s="246"/>
      <c r="AJ1248" s="250">
        <v>2.0</v>
      </c>
      <c r="AK1248" s="214" t="str">
        <f t="shared" ref="AK1248:AK1250" si="844">IF(Y1248&lt;0,"tidak normal","normal")</f>
        <v>normal</v>
      </c>
    </row>
    <row r="1249" ht="12.75" customHeight="1">
      <c r="A1249" s="214"/>
      <c r="B1249" s="246" t="s">
        <v>481</v>
      </c>
      <c r="C1249" s="333" t="s">
        <v>7036</v>
      </c>
      <c r="D1249" s="246" t="s">
        <v>80</v>
      </c>
      <c r="E1249" s="249">
        <v>0.0</v>
      </c>
      <c r="F1249" s="262"/>
      <c r="G1249" s="262"/>
      <c r="H1249" s="262"/>
      <c r="I1249" s="262"/>
      <c r="J1249" s="251">
        <f t="shared" si="795"/>
        <v>0</v>
      </c>
      <c r="K1249" s="252">
        <f t="shared" si="796"/>
        <v>0</v>
      </c>
      <c r="L1249" s="214"/>
      <c r="M1249" s="253"/>
      <c r="N1249" s="254"/>
      <c r="O1249" s="214"/>
      <c r="P1249" s="227"/>
      <c r="Q1249" s="255"/>
      <c r="R1249" s="250">
        <v>0.0</v>
      </c>
      <c r="S1249" s="262"/>
      <c r="T1249" s="262"/>
      <c r="U1249" s="262"/>
      <c r="V1249" s="262"/>
      <c r="W1249" s="250">
        <f t="shared" si="743"/>
        <v>0</v>
      </c>
      <c r="X1249" s="250">
        <f t="shared" si="744"/>
        <v>0</v>
      </c>
      <c r="Y1249" s="250">
        <f t="shared" si="756"/>
        <v>0</v>
      </c>
      <c r="Z1249" s="214" t="str">
        <f t="shared" si="840"/>
        <v>TIDAK SAMA</v>
      </c>
      <c r="AA1249" s="214" t="str">
        <f t="shared" si="841"/>
        <v>TIDAK SAMA</v>
      </c>
      <c r="AB1249" s="247" t="s">
        <v>7037</v>
      </c>
      <c r="AC1249" s="342" t="s">
        <v>7038</v>
      </c>
      <c r="AD1249" s="249">
        <v>1.0</v>
      </c>
      <c r="AE1249" s="281"/>
      <c r="AF1249" s="214" t="str">
        <f t="shared" si="842"/>
        <v>TIDAK SAMA</v>
      </c>
      <c r="AG1249" s="214" t="str">
        <f t="shared" si="843"/>
        <v>SAMA</v>
      </c>
      <c r="AH1249" s="247" t="s">
        <v>7037</v>
      </c>
      <c r="AI1249" s="342" t="s">
        <v>7038</v>
      </c>
      <c r="AJ1249" s="250">
        <v>0.0</v>
      </c>
      <c r="AK1249" s="214" t="str">
        <f t="shared" si="844"/>
        <v>normal</v>
      </c>
    </row>
    <row r="1250" ht="12.75" customHeight="1">
      <c r="A1250" s="214"/>
      <c r="B1250" s="246" t="s">
        <v>7039</v>
      </c>
      <c r="C1250" s="246"/>
      <c r="D1250" s="246" t="s">
        <v>80</v>
      </c>
      <c r="E1250" s="249">
        <v>0.0</v>
      </c>
      <c r="F1250" s="262"/>
      <c r="G1250" s="262"/>
      <c r="H1250" s="262"/>
      <c r="I1250" s="262"/>
      <c r="J1250" s="251">
        <f t="shared" si="795"/>
        <v>0</v>
      </c>
      <c r="K1250" s="252">
        <f t="shared" si="796"/>
        <v>0</v>
      </c>
      <c r="L1250" s="214"/>
      <c r="M1250" s="253"/>
      <c r="N1250" s="254"/>
      <c r="O1250" s="214"/>
      <c r="P1250" s="227"/>
      <c r="Q1250" s="255"/>
      <c r="R1250" s="250">
        <v>0.0</v>
      </c>
      <c r="S1250" s="262"/>
      <c r="T1250" s="262"/>
      <c r="U1250" s="262"/>
      <c r="V1250" s="262"/>
      <c r="W1250" s="250">
        <f t="shared" si="743"/>
        <v>0</v>
      </c>
      <c r="X1250" s="250">
        <f t="shared" si="744"/>
        <v>0</v>
      </c>
      <c r="Y1250" s="250">
        <f t="shared" si="756"/>
        <v>0</v>
      </c>
      <c r="Z1250" s="214" t="str">
        <f t="shared" si="840"/>
        <v>TIDAK SAMA</v>
      </c>
      <c r="AA1250" s="214" t="str">
        <f t="shared" si="841"/>
        <v>SAMA</v>
      </c>
      <c r="AB1250" s="247" t="s">
        <v>7040</v>
      </c>
      <c r="AC1250" s="246"/>
      <c r="AD1250" s="249">
        <v>2.0</v>
      </c>
      <c r="AE1250" s="281"/>
      <c r="AF1250" s="214" t="str">
        <f t="shared" si="842"/>
        <v>TIDAK SAMA</v>
      </c>
      <c r="AG1250" s="214" t="str">
        <f t="shared" si="843"/>
        <v>SAMA</v>
      </c>
      <c r="AH1250" s="247" t="s">
        <v>7040</v>
      </c>
      <c r="AI1250" s="246"/>
      <c r="AJ1250" s="250">
        <v>2.0</v>
      </c>
      <c r="AK1250" s="214" t="str">
        <f t="shared" si="844"/>
        <v>normal</v>
      </c>
    </row>
    <row r="1251" ht="12.75" customHeight="1">
      <c r="A1251" s="214"/>
      <c r="B1251" s="246" t="s">
        <v>7041</v>
      </c>
      <c r="C1251" s="246"/>
      <c r="D1251" s="246" t="s">
        <v>80</v>
      </c>
      <c r="E1251" s="249">
        <v>0.0</v>
      </c>
      <c r="F1251" s="262"/>
      <c r="G1251" s="262"/>
      <c r="H1251" s="262"/>
      <c r="I1251" s="262"/>
      <c r="J1251" s="251">
        <f t="shared" si="795"/>
        <v>0</v>
      </c>
      <c r="K1251" s="252">
        <f t="shared" si="796"/>
        <v>0</v>
      </c>
      <c r="L1251" s="214"/>
      <c r="M1251" s="253"/>
      <c r="N1251" s="254"/>
      <c r="O1251" s="214"/>
      <c r="P1251" s="227"/>
      <c r="Q1251" s="255"/>
      <c r="R1251" s="250">
        <v>0.0</v>
      </c>
      <c r="S1251" s="262"/>
      <c r="T1251" s="262"/>
      <c r="U1251" s="262"/>
      <c r="V1251" s="262"/>
      <c r="W1251" s="250">
        <f t="shared" si="743"/>
        <v>0</v>
      </c>
      <c r="X1251" s="250">
        <f t="shared" si="744"/>
        <v>0</v>
      </c>
      <c r="Y1251" s="250">
        <f t="shared" si="756"/>
        <v>0</v>
      </c>
      <c r="Z1251" s="214"/>
      <c r="AA1251" s="214"/>
      <c r="AB1251" s="247"/>
      <c r="AC1251" s="246"/>
      <c r="AD1251" s="249"/>
      <c r="AE1251" s="281"/>
      <c r="AF1251" s="214"/>
      <c r="AG1251" s="214"/>
      <c r="AH1251" s="247"/>
      <c r="AI1251" s="246"/>
      <c r="AJ1251" s="250"/>
      <c r="AK1251" s="214"/>
    </row>
    <row r="1252" ht="12.75" customHeight="1">
      <c r="A1252" s="214"/>
      <c r="B1252" s="246" t="s">
        <v>7025</v>
      </c>
      <c r="C1252" s="246"/>
      <c r="D1252" s="246" t="s">
        <v>80</v>
      </c>
      <c r="E1252" s="249">
        <v>0.0</v>
      </c>
      <c r="F1252" s="262"/>
      <c r="G1252" s="262"/>
      <c r="H1252" s="262"/>
      <c r="I1252" s="262"/>
      <c r="J1252" s="251">
        <f t="shared" si="795"/>
        <v>0</v>
      </c>
      <c r="K1252" s="252">
        <f t="shared" si="796"/>
        <v>0</v>
      </c>
      <c r="L1252" s="214"/>
      <c r="M1252" s="253" t="s">
        <v>7025</v>
      </c>
      <c r="N1252" s="254">
        <v>1.0</v>
      </c>
      <c r="O1252" s="214" t="str">
        <f>IF(E1252=N1252,"Sama","Tidak Sama")</f>
        <v>Tidak Sama</v>
      </c>
      <c r="P1252" s="227"/>
      <c r="Q1252" s="255"/>
      <c r="R1252" s="250">
        <v>0.0</v>
      </c>
      <c r="S1252" s="262"/>
      <c r="T1252" s="262"/>
      <c r="U1252" s="262"/>
      <c r="V1252" s="262"/>
      <c r="W1252" s="250">
        <f t="shared" si="743"/>
        <v>0</v>
      </c>
      <c r="X1252" s="250">
        <f t="shared" si="744"/>
        <v>0</v>
      </c>
      <c r="Y1252" s="250">
        <f t="shared" si="756"/>
        <v>0</v>
      </c>
      <c r="Z1252" s="214"/>
      <c r="AA1252" s="214"/>
      <c r="AB1252" s="247"/>
      <c r="AC1252" s="246"/>
      <c r="AD1252" s="249"/>
      <c r="AE1252" s="281"/>
      <c r="AF1252" s="214"/>
      <c r="AG1252" s="214"/>
      <c r="AH1252" s="247"/>
      <c r="AI1252" s="246"/>
      <c r="AJ1252" s="250"/>
      <c r="AK1252" s="214"/>
    </row>
    <row r="1253" ht="12.75" customHeight="1">
      <c r="A1253" s="214"/>
      <c r="B1253" s="246" t="s">
        <v>4076</v>
      </c>
      <c r="C1253" s="246" t="s">
        <v>6980</v>
      </c>
      <c r="D1253" s="246" t="s">
        <v>80</v>
      </c>
      <c r="E1253" s="249">
        <v>0.0</v>
      </c>
      <c r="F1253" s="262"/>
      <c r="G1253" s="262"/>
      <c r="H1253" s="262"/>
      <c r="I1253" s="262"/>
      <c r="J1253" s="251">
        <f t="shared" si="795"/>
        <v>0</v>
      </c>
      <c r="K1253" s="252">
        <f t="shared" si="796"/>
        <v>0</v>
      </c>
      <c r="L1253" s="214"/>
      <c r="M1253" s="253"/>
      <c r="N1253" s="254"/>
      <c r="O1253" s="214"/>
      <c r="P1253" s="227"/>
      <c r="Q1253" s="255"/>
      <c r="R1253" s="250">
        <v>0.0</v>
      </c>
      <c r="S1253" s="262"/>
      <c r="T1253" s="262"/>
      <c r="U1253" s="262"/>
      <c r="V1253" s="262"/>
      <c r="W1253" s="250">
        <f t="shared" si="743"/>
        <v>0</v>
      </c>
      <c r="X1253" s="250">
        <f t="shared" si="744"/>
        <v>0</v>
      </c>
      <c r="Y1253" s="250">
        <f t="shared" si="756"/>
        <v>0</v>
      </c>
      <c r="Z1253" s="214"/>
      <c r="AA1253" s="214"/>
      <c r="AB1253" s="247"/>
      <c r="AC1253" s="246"/>
      <c r="AD1253" s="249"/>
      <c r="AE1253" s="281"/>
      <c r="AF1253" s="214"/>
      <c r="AG1253" s="214"/>
      <c r="AH1253" s="247"/>
      <c r="AI1253" s="246"/>
      <c r="AJ1253" s="250"/>
      <c r="AK1253" s="214" t="str">
        <f>IF(Y1253&lt;0,"tidak normal","normal")</f>
        <v>normal</v>
      </c>
    </row>
    <row r="1254" ht="12.75" customHeight="1">
      <c r="A1254" s="214"/>
      <c r="B1254" s="246" t="s">
        <v>7026</v>
      </c>
      <c r="C1254" s="246"/>
      <c r="D1254" s="246" t="s">
        <v>80</v>
      </c>
      <c r="E1254" s="249">
        <v>0.0</v>
      </c>
      <c r="F1254" s="262"/>
      <c r="G1254" s="262"/>
      <c r="H1254" s="262"/>
      <c r="I1254" s="262"/>
      <c r="J1254" s="251">
        <f t="shared" si="795"/>
        <v>0</v>
      </c>
      <c r="K1254" s="252">
        <f t="shared" si="796"/>
        <v>0</v>
      </c>
      <c r="L1254" s="214"/>
      <c r="M1254" s="253" t="s">
        <v>7026</v>
      </c>
      <c r="N1254" s="254">
        <v>6.0</v>
      </c>
      <c r="O1254" s="214" t="str">
        <f>IF(E1254=N1254,"Sama","Tidak Sama")</f>
        <v>Tidak Sama</v>
      </c>
      <c r="P1254" s="227"/>
      <c r="Q1254" s="255"/>
      <c r="R1254" s="250">
        <v>0.0</v>
      </c>
      <c r="S1254" s="262"/>
      <c r="T1254" s="262"/>
      <c r="U1254" s="262"/>
      <c r="V1254" s="262"/>
      <c r="W1254" s="250">
        <f t="shared" si="743"/>
        <v>0</v>
      </c>
      <c r="X1254" s="250">
        <f t="shared" si="744"/>
        <v>0</v>
      </c>
      <c r="Y1254" s="250">
        <f t="shared" si="756"/>
        <v>0</v>
      </c>
      <c r="Z1254" s="214"/>
      <c r="AA1254" s="214"/>
      <c r="AB1254" s="247"/>
      <c r="AC1254" s="246"/>
      <c r="AD1254" s="249"/>
      <c r="AE1254" s="281"/>
      <c r="AF1254" s="214"/>
      <c r="AG1254" s="214"/>
      <c r="AH1254" s="247"/>
      <c r="AI1254" s="246"/>
      <c r="AJ1254" s="250"/>
      <c r="AK1254" s="214"/>
    </row>
    <row r="1255" ht="12.75" customHeight="1">
      <c r="A1255" s="214"/>
      <c r="B1255" s="247" t="s">
        <v>7042</v>
      </c>
      <c r="C1255" s="246" t="s">
        <v>7043</v>
      </c>
      <c r="D1255" s="246" t="s">
        <v>80</v>
      </c>
      <c r="E1255" s="249">
        <v>0.0</v>
      </c>
      <c r="F1255" s="249"/>
      <c r="G1255" s="249"/>
      <c r="H1255" s="249"/>
      <c r="I1255" s="249"/>
      <c r="J1255" s="251">
        <f t="shared" si="795"/>
        <v>0</v>
      </c>
      <c r="K1255" s="252">
        <f t="shared" si="796"/>
        <v>0</v>
      </c>
      <c r="L1255" s="214"/>
      <c r="M1255" s="263"/>
      <c r="N1255" s="254"/>
      <c r="O1255" s="214"/>
      <c r="P1255" s="227"/>
      <c r="Q1255" s="255"/>
      <c r="R1255" s="250">
        <v>0.0</v>
      </c>
      <c r="S1255" s="249"/>
      <c r="T1255" s="249"/>
      <c r="U1255" s="249"/>
      <c r="V1255" s="249"/>
      <c r="W1255" s="250">
        <f t="shared" si="743"/>
        <v>0</v>
      </c>
      <c r="X1255" s="250">
        <f t="shared" si="744"/>
        <v>0</v>
      </c>
      <c r="Y1255" s="250">
        <f t="shared" si="756"/>
        <v>0</v>
      </c>
      <c r="Z1255" s="214"/>
      <c r="AA1255" s="214"/>
      <c r="AB1255" s="247"/>
      <c r="AC1255" s="246"/>
      <c r="AD1255" s="249"/>
      <c r="AE1255" s="281"/>
      <c r="AF1255" s="214"/>
      <c r="AG1255" s="214"/>
      <c r="AH1255" s="247"/>
      <c r="AI1255" s="246"/>
      <c r="AJ1255" s="250"/>
      <c r="AK1255" s="214"/>
    </row>
    <row r="1256" ht="12.75" customHeight="1">
      <c r="A1256" s="214"/>
      <c r="B1256" s="246" t="s">
        <v>7030</v>
      </c>
      <c r="C1256" s="246"/>
      <c r="D1256" s="246" t="s">
        <v>80</v>
      </c>
      <c r="E1256" s="249">
        <v>0.0</v>
      </c>
      <c r="F1256" s="262"/>
      <c r="G1256" s="262"/>
      <c r="H1256" s="262"/>
      <c r="I1256" s="262"/>
      <c r="J1256" s="251">
        <f t="shared" si="795"/>
        <v>0</v>
      </c>
      <c r="K1256" s="252">
        <f t="shared" si="796"/>
        <v>0</v>
      </c>
      <c r="L1256" s="214"/>
      <c r="M1256" s="253" t="s">
        <v>7030</v>
      </c>
      <c r="N1256" s="254">
        <v>2.0</v>
      </c>
      <c r="O1256" s="214" t="str">
        <f t="shared" ref="O1256:O1257" si="845">IF(E1256=N1256,"Sama","Tidak Sama")</f>
        <v>Tidak Sama</v>
      </c>
      <c r="P1256" s="227"/>
      <c r="Q1256" s="255"/>
      <c r="R1256" s="250">
        <v>0.0</v>
      </c>
      <c r="S1256" s="262"/>
      <c r="T1256" s="262"/>
      <c r="U1256" s="262"/>
      <c r="V1256" s="262"/>
      <c r="W1256" s="250">
        <f t="shared" si="743"/>
        <v>0</v>
      </c>
      <c r="X1256" s="250">
        <f t="shared" si="744"/>
        <v>0</v>
      </c>
      <c r="Y1256" s="250">
        <f t="shared" si="756"/>
        <v>0</v>
      </c>
      <c r="Z1256" s="214"/>
      <c r="AA1256" s="214"/>
      <c r="AB1256" s="247"/>
      <c r="AC1256" s="246"/>
      <c r="AD1256" s="249"/>
      <c r="AE1256" s="281"/>
      <c r="AF1256" s="214"/>
      <c r="AG1256" s="214"/>
      <c r="AH1256" s="247"/>
      <c r="AI1256" s="246"/>
      <c r="AJ1256" s="250"/>
      <c r="AK1256" s="214"/>
    </row>
    <row r="1257" ht="12.75" customHeight="1">
      <c r="A1257" s="214"/>
      <c r="B1257" s="246" t="s">
        <v>7031</v>
      </c>
      <c r="C1257" s="246"/>
      <c r="D1257" s="246" t="s">
        <v>80</v>
      </c>
      <c r="E1257" s="249">
        <v>0.0</v>
      </c>
      <c r="F1257" s="262"/>
      <c r="G1257" s="262"/>
      <c r="H1257" s="262"/>
      <c r="I1257" s="262"/>
      <c r="J1257" s="251">
        <f t="shared" si="795"/>
        <v>0</v>
      </c>
      <c r="K1257" s="252">
        <f t="shared" si="796"/>
        <v>0</v>
      </c>
      <c r="L1257" s="214"/>
      <c r="M1257" s="253" t="s">
        <v>7031</v>
      </c>
      <c r="N1257" s="254">
        <v>2.0</v>
      </c>
      <c r="O1257" s="214" t="str">
        <f t="shared" si="845"/>
        <v>Tidak Sama</v>
      </c>
      <c r="P1257" s="227"/>
      <c r="Q1257" s="255"/>
      <c r="R1257" s="250">
        <v>0.0</v>
      </c>
      <c r="S1257" s="262"/>
      <c r="T1257" s="262"/>
      <c r="U1257" s="262"/>
      <c r="V1257" s="262"/>
      <c r="W1257" s="250">
        <f t="shared" si="743"/>
        <v>0</v>
      </c>
      <c r="X1257" s="250">
        <f t="shared" si="744"/>
        <v>0</v>
      </c>
      <c r="Y1257" s="250">
        <f t="shared" si="756"/>
        <v>0</v>
      </c>
      <c r="Z1257" s="214"/>
      <c r="AA1257" s="214"/>
      <c r="AB1257" s="247"/>
      <c r="AC1257" s="246"/>
      <c r="AD1257" s="249"/>
      <c r="AE1257" s="281"/>
      <c r="AF1257" s="214"/>
      <c r="AG1257" s="214"/>
      <c r="AH1257" s="247"/>
      <c r="AI1257" s="246"/>
      <c r="AJ1257" s="250"/>
      <c r="AK1257" s="214"/>
    </row>
    <row r="1258" ht="12.75" customHeight="1">
      <c r="A1258" s="214"/>
      <c r="B1258" s="246" t="s">
        <v>7044</v>
      </c>
      <c r="C1258" s="246" t="s">
        <v>7045</v>
      </c>
      <c r="D1258" s="246" t="s">
        <v>80</v>
      </c>
      <c r="E1258" s="249">
        <v>0.0</v>
      </c>
      <c r="F1258" s="262"/>
      <c r="G1258" s="262"/>
      <c r="H1258" s="262"/>
      <c r="I1258" s="262"/>
      <c r="J1258" s="251">
        <f t="shared" si="795"/>
        <v>0</v>
      </c>
      <c r="K1258" s="252">
        <f t="shared" si="796"/>
        <v>0</v>
      </c>
      <c r="L1258" s="214"/>
      <c r="M1258" s="253"/>
      <c r="N1258" s="254"/>
      <c r="O1258" s="214"/>
      <c r="P1258" s="227"/>
      <c r="Q1258" s="255"/>
      <c r="R1258" s="250">
        <v>0.0</v>
      </c>
      <c r="S1258" s="262"/>
      <c r="T1258" s="262"/>
      <c r="U1258" s="262"/>
      <c r="V1258" s="262"/>
      <c r="W1258" s="250">
        <f t="shared" si="743"/>
        <v>0</v>
      </c>
      <c r="X1258" s="250">
        <f t="shared" si="744"/>
        <v>0</v>
      </c>
      <c r="Y1258" s="250">
        <f t="shared" si="756"/>
        <v>0</v>
      </c>
      <c r="Z1258" s="214" t="str">
        <f t="shared" ref="Z1258:Z1265" si="846">IF(AB1258=B1258,"SAMA","TIDAK SAMA")</f>
        <v>TIDAK SAMA</v>
      </c>
      <c r="AA1258" s="214" t="str">
        <f t="shared" ref="AA1258:AA1265" si="847">IF(C1258=AC1258,"SAMA","TIDAK SAMA")</f>
        <v>TIDAK SAMA</v>
      </c>
      <c r="AB1258" s="246" t="s">
        <v>7046</v>
      </c>
      <c r="AC1258" s="246"/>
      <c r="AD1258" s="249">
        <v>1.0</v>
      </c>
      <c r="AE1258" s="281"/>
      <c r="AF1258" s="214" t="str">
        <f t="shared" ref="AF1258:AF1265" si="848">IF(B1258=AH1258,"SAMA","TIDAK SAMA")</f>
        <v>TIDAK SAMA</v>
      </c>
      <c r="AG1258" s="214" t="str">
        <f t="shared" ref="AG1258:AG1265" si="849">IF(AC1258=AI1258,"SAMA","TIDAK")</f>
        <v>SAMA</v>
      </c>
      <c r="AH1258" s="246" t="s">
        <v>7046</v>
      </c>
      <c r="AI1258" s="246"/>
      <c r="AJ1258" s="250">
        <v>0.0</v>
      </c>
      <c r="AK1258" s="214" t="str">
        <f t="shared" ref="AK1258:AK1265" si="850">IF(Y1258&lt;0,"tidak normal","normal")</f>
        <v>normal</v>
      </c>
    </row>
    <row r="1259" ht="12.75" customHeight="1">
      <c r="A1259" s="214"/>
      <c r="B1259" s="246" t="s">
        <v>7035</v>
      </c>
      <c r="C1259" s="246"/>
      <c r="D1259" s="246" t="s">
        <v>80</v>
      </c>
      <c r="E1259" s="249">
        <v>0.0</v>
      </c>
      <c r="F1259" s="262"/>
      <c r="G1259" s="262"/>
      <c r="H1259" s="262"/>
      <c r="I1259" s="262"/>
      <c r="J1259" s="251">
        <f t="shared" si="795"/>
        <v>0</v>
      </c>
      <c r="K1259" s="252">
        <f t="shared" si="796"/>
        <v>0</v>
      </c>
      <c r="L1259" s="214"/>
      <c r="M1259" s="253" t="s">
        <v>7035</v>
      </c>
      <c r="N1259" s="254">
        <v>2.0</v>
      </c>
      <c r="O1259" s="214" t="str">
        <f t="shared" ref="O1259:O1264" si="851">IF(E1259=N1259,"Sama","Tidak Sama")</f>
        <v>Tidak Sama</v>
      </c>
      <c r="P1259" s="227"/>
      <c r="Q1259" s="255"/>
      <c r="R1259" s="250">
        <v>0.0</v>
      </c>
      <c r="S1259" s="262"/>
      <c r="T1259" s="262"/>
      <c r="U1259" s="262"/>
      <c r="V1259" s="262"/>
      <c r="W1259" s="250">
        <f t="shared" si="743"/>
        <v>0</v>
      </c>
      <c r="X1259" s="250">
        <f t="shared" si="744"/>
        <v>0</v>
      </c>
      <c r="Y1259" s="250">
        <f t="shared" si="756"/>
        <v>0</v>
      </c>
      <c r="Z1259" s="214" t="str">
        <f t="shared" si="846"/>
        <v>TIDAK SAMA</v>
      </c>
      <c r="AA1259" s="214" t="str">
        <f t="shared" si="847"/>
        <v>TIDAK SAMA</v>
      </c>
      <c r="AB1259" s="247" t="s">
        <v>7047</v>
      </c>
      <c r="AC1259" s="246" t="s">
        <v>7048</v>
      </c>
      <c r="AD1259" s="249">
        <v>1.0</v>
      </c>
      <c r="AE1259" s="281"/>
      <c r="AF1259" s="214" t="str">
        <f t="shared" si="848"/>
        <v>TIDAK SAMA</v>
      </c>
      <c r="AG1259" s="214" t="str">
        <f t="shared" si="849"/>
        <v>SAMA</v>
      </c>
      <c r="AH1259" s="247" t="s">
        <v>7047</v>
      </c>
      <c r="AI1259" s="246" t="s">
        <v>7048</v>
      </c>
      <c r="AJ1259" s="250">
        <v>0.0</v>
      </c>
      <c r="AK1259" s="214" t="str">
        <f t="shared" si="850"/>
        <v>normal</v>
      </c>
    </row>
    <row r="1260" ht="12.75" customHeight="1">
      <c r="A1260" s="214"/>
      <c r="B1260" s="247" t="s">
        <v>7037</v>
      </c>
      <c r="C1260" s="342" t="s">
        <v>7038</v>
      </c>
      <c r="D1260" s="246" t="s">
        <v>80</v>
      </c>
      <c r="E1260" s="249">
        <v>0.0</v>
      </c>
      <c r="F1260" s="249"/>
      <c r="G1260" s="249"/>
      <c r="H1260" s="249"/>
      <c r="I1260" s="249"/>
      <c r="J1260" s="251">
        <f t="shared" si="795"/>
        <v>0</v>
      </c>
      <c r="K1260" s="252">
        <f t="shared" si="796"/>
        <v>0</v>
      </c>
      <c r="L1260" s="214"/>
      <c r="M1260" s="263" t="s">
        <v>7037</v>
      </c>
      <c r="N1260" s="254">
        <v>1.0</v>
      </c>
      <c r="O1260" s="214" t="str">
        <f t="shared" si="851"/>
        <v>Tidak Sama</v>
      </c>
      <c r="P1260" s="227"/>
      <c r="Q1260" s="255"/>
      <c r="R1260" s="250">
        <v>0.0</v>
      </c>
      <c r="S1260" s="249"/>
      <c r="T1260" s="249"/>
      <c r="U1260" s="249"/>
      <c r="V1260" s="249"/>
      <c r="W1260" s="250">
        <f t="shared" si="743"/>
        <v>0</v>
      </c>
      <c r="X1260" s="250">
        <f t="shared" si="744"/>
        <v>0</v>
      </c>
      <c r="Y1260" s="250">
        <f t="shared" si="756"/>
        <v>0</v>
      </c>
      <c r="Z1260" s="214" t="str">
        <f t="shared" si="846"/>
        <v>TIDAK SAMA</v>
      </c>
      <c r="AA1260" s="214" t="str">
        <f t="shared" si="847"/>
        <v>TIDAK SAMA</v>
      </c>
      <c r="AB1260" s="247" t="s">
        <v>7049</v>
      </c>
      <c r="AC1260" s="246"/>
      <c r="AD1260" s="249">
        <v>1.0</v>
      </c>
      <c r="AE1260" s="281"/>
      <c r="AF1260" s="214" t="str">
        <f t="shared" si="848"/>
        <v>TIDAK SAMA</v>
      </c>
      <c r="AG1260" s="214" t="str">
        <f t="shared" si="849"/>
        <v>SAMA</v>
      </c>
      <c r="AH1260" s="247" t="s">
        <v>7049</v>
      </c>
      <c r="AI1260" s="246"/>
      <c r="AJ1260" s="250">
        <v>1.0</v>
      </c>
      <c r="AK1260" s="214" t="str">
        <f t="shared" si="850"/>
        <v>normal</v>
      </c>
    </row>
    <row r="1261" ht="12.75" customHeight="1">
      <c r="A1261" s="214"/>
      <c r="B1261" s="247" t="s">
        <v>7040</v>
      </c>
      <c r="C1261" s="246"/>
      <c r="D1261" s="246" t="s">
        <v>80</v>
      </c>
      <c r="E1261" s="249">
        <v>0.0</v>
      </c>
      <c r="F1261" s="249"/>
      <c r="G1261" s="249"/>
      <c r="H1261" s="249"/>
      <c r="I1261" s="249"/>
      <c r="J1261" s="251">
        <f t="shared" si="795"/>
        <v>0</v>
      </c>
      <c r="K1261" s="252">
        <f t="shared" si="796"/>
        <v>0</v>
      </c>
      <c r="L1261" s="214"/>
      <c r="M1261" s="263" t="s">
        <v>7040</v>
      </c>
      <c r="N1261" s="254">
        <v>2.0</v>
      </c>
      <c r="O1261" s="214" t="str">
        <f t="shared" si="851"/>
        <v>Tidak Sama</v>
      </c>
      <c r="P1261" s="227"/>
      <c r="Q1261" s="255"/>
      <c r="R1261" s="250">
        <v>0.0</v>
      </c>
      <c r="S1261" s="249"/>
      <c r="T1261" s="249"/>
      <c r="U1261" s="249"/>
      <c r="V1261" s="249"/>
      <c r="W1261" s="250">
        <f t="shared" si="743"/>
        <v>0</v>
      </c>
      <c r="X1261" s="250">
        <f t="shared" si="744"/>
        <v>0</v>
      </c>
      <c r="Y1261" s="250">
        <f t="shared" si="756"/>
        <v>0</v>
      </c>
      <c r="Z1261" s="214" t="str">
        <f t="shared" si="846"/>
        <v>TIDAK SAMA</v>
      </c>
      <c r="AA1261" s="214" t="str">
        <f t="shared" si="847"/>
        <v>SAMA</v>
      </c>
      <c r="AB1261" s="247" t="s">
        <v>7050</v>
      </c>
      <c r="AC1261" s="246"/>
      <c r="AD1261" s="249">
        <v>1.0</v>
      </c>
      <c r="AE1261" s="281"/>
      <c r="AF1261" s="214" t="str">
        <f t="shared" si="848"/>
        <v>TIDAK SAMA</v>
      </c>
      <c r="AG1261" s="214" t="str">
        <f t="shared" si="849"/>
        <v>SAMA</v>
      </c>
      <c r="AH1261" s="247" t="s">
        <v>7050</v>
      </c>
      <c r="AI1261" s="246"/>
      <c r="AJ1261" s="250">
        <v>1.0</v>
      </c>
      <c r="AK1261" s="214" t="str">
        <f t="shared" si="850"/>
        <v>normal</v>
      </c>
    </row>
    <row r="1262" ht="12.75" customHeight="1">
      <c r="A1262" s="214"/>
      <c r="B1262" s="247" t="s">
        <v>7027</v>
      </c>
      <c r="C1262" s="342" t="s">
        <v>7028</v>
      </c>
      <c r="D1262" s="246" t="s">
        <v>80</v>
      </c>
      <c r="E1262" s="249">
        <v>0.0</v>
      </c>
      <c r="F1262" s="249"/>
      <c r="G1262" s="249"/>
      <c r="H1262" s="249"/>
      <c r="I1262" s="249"/>
      <c r="J1262" s="251">
        <f t="shared" si="795"/>
        <v>0</v>
      </c>
      <c r="K1262" s="252">
        <f t="shared" si="796"/>
        <v>0</v>
      </c>
      <c r="L1262" s="214"/>
      <c r="M1262" s="263" t="s">
        <v>7051</v>
      </c>
      <c r="N1262" s="254">
        <v>1.0</v>
      </c>
      <c r="O1262" s="214" t="str">
        <f t="shared" si="851"/>
        <v>Tidak Sama</v>
      </c>
      <c r="P1262" s="227"/>
      <c r="Q1262" s="255"/>
      <c r="R1262" s="250">
        <v>0.0</v>
      </c>
      <c r="S1262" s="249"/>
      <c r="T1262" s="249"/>
      <c r="U1262" s="249"/>
      <c r="V1262" s="249"/>
      <c r="W1262" s="250">
        <f t="shared" si="743"/>
        <v>0</v>
      </c>
      <c r="X1262" s="250">
        <f t="shared" si="744"/>
        <v>0</v>
      </c>
      <c r="Y1262" s="250">
        <f t="shared" si="756"/>
        <v>0</v>
      </c>
      <c r="Z1262" s="214" t="str">
        <f t="shared" si="846"/>
        <v>TIDAK SAMA</v>
      </c>
      <c r="AA1262" s="214" t="str">
        <f t="shared" si="847"/>
        <v>TIDAK SAMA</v>
      </c>
      <c r="AB1262" s="246" t="s">
        <v>7052</v>
      </c>
      <c r="AC1262" s="246"/>
      <c r="AD1262" s="249">
        <v>1.0</v>
      </c>
      <c r="AE1262" s="281"/>
      <c r="AF1262" s="214" t="str">
        <f t="shared" si="848"/>
        <v>TIDAK SAMA</v>
      </c>
      <c r="AG1262" s="214" t="str">
        <f t="shared" si="849"/>
        <v>SAMA</v>
      </c>
      <c r="AH1262" s="246" t="s">
        <v>7052</v>
      </c>
      <c r="AI1262" s="246"/>
      <c r="AJ1262" s="250">
        <v>1.0</v>
      </c>
      <c r="AK1262" s="214" t="str">
        <f t="shared" si="850"/>
        <v>normal</v>
      </c>
    </row>
    <row r="1263" ht="12.75" customHeight="1">
      <c r="A1263" s="214"/>
      <c r="B1263" s="247" t="s">
        <v>7047</v>
      </c>
      <c r="C1263" s="246" t="s">
        <v>7048</v>
      </c>
      <c r="D1263" s="246" t="s">
        <v>80</v>
      </c>
      <c r="E1263" s="249">
        <v>0.0</v>
      </c>
      <c r="F1263" s="249"/>
      <c r="G1263" s="249"/>
      <c r="H1263" s="249"/>
      <c r="I1263" s="249"/>
      <c r="J1263" s="251">
        <f t="shared" si="795"/>
        <v>0</v>
      </c>
      <c r="K1263" s="252">
        <v>0.0</v>
      </c>
      <c r="L1263" s="214"/>
      <c r="M1263" s="263" t="s">
        <v>7047</v>
      </c>
      <c r="N1263" s="254">
        <v>1.0</v>
      </c>
      <c r="O1263" s="214" t="str">
        <f t="shared" si="851"/>
        <v>Tidak Sama</v>
      </c>
      <c r="P1263" s="227"/>
      <c r="Q1263" s="214"/>
      <c r="R1263" s="250">
        <v>0.0</v>
      </c>
      <c r="S1263" s="249"/>
      <c r="T1263" s="249"/>
      <c r="U1263" s="249"/>
      <c r="V1263" s="249"/>
      <c r="W1263" s="250">
        <f t="shared" si="743"/>
        <v>0</v>
      </c>
      <c r="X1263" s="250">
        <f t="shared" si="744"/>
        <v>0</v>
      </c>
      <c r="Y1263" s="250">
        <f t="shared" si="756"/>
        <v>0</v>
      </c>
      <c r="Z1263" s="214" t="str">
        <f t="shared" si="846"/>
        <v>TIDAK SAMA</v>
      </c>
      <c r="AA1263" s="214" t="str">
        <f t="shared" si="847"/>
        <v>TIDAK SAMA</v>
      </c>
      <c r="AB1263" s="246" t="s">
        <v>7053</v>
      </c>
      <c r="AC1263" s="246"/>
      <c r="AD1263" s="249">
        <v>1.0</v>
      </c>
      <c r="AE1263" s="281"/>
      <c r="AF1263" s="214" t="str">
        <f t="shared" si="848"/>
        <v>TIDAK SAMA</v>
      </c>
      <c r="AG1263" s="214" t="str">
        <f t="shared" si="849"/>
        <v>SAMA</v>
      </c>
      <c r="AH1263" s="246" t="s">
        <v>7053</v>
      </c>
      <c r="AI1263" s="246"/>
      <c r="AJ1263" s="250">
        <v>1.0</v>
      </c>
      <c r="AK1263" s="214" t="str">
        <f t="shared" si="850"/>
        <v>normal</v>
      </c>
    </row>
    <row r="1264" ht="12.75" customHeight="1">
      <c r="A1264" s="214"/>
      <c r="B1264" s="246" t="s">
        <v>7046</v>
      </c>
      <c r="C1264" s="246"/>
      <c r="D1264" s="246" t="s">
        <v>101</v>
      </c>
      <c r="E1264" s="249">
        <v>0.0</v>
      </c>
      <c r="F1264" s="249"/>
      <c r="G1264" s="249"/>
      <c r="H1264" s="249"/>
      <c r="I1264" s="249"/>
      <c r="J1264" s="251">
        <f t="shared" si="795"/>
        <v>0</v>
      </c>
      <c r="K1264" s="252">
        <f t="shared" ref="K1264:K1340" si="852">E1264+J1264</f>
        <v>0</v>
      </c>
      <c r="L1264" s="214"/>
      <c r="M1264" s="253" t="s">
        <v>7046</v>
      </c>
      <c r="N1264" s="254">
        <v>1.0</v>
      </c>
      <c r="O1264" s="214" t="str">
        <f t="shared" si="851"/>
        <v>Tidak Sama</v>
      </c>
      <c r="P1264" s="227"/>
      <c r="Q1264" s="214"/>
      <c r="R1264" s="250">
        <v>0.0</v>
      </c>
      <c r="S1264" s="249"/>
      <c r="T1264" s="249"/>
      <c r="U1264" s="249"/>
      <c r="V1264" s="249"/>
      <c r="W1264" s="250">
        <f t="shared" si="743"/>
        <v>0</v>
      </c>
      <c r="X1264" s="250">
        <f t="shared" si="744"/>
        <v>0</v>
      </c>
      <c r="Y1264" s="250">
        <f t="shared" si="756"/>
        <v>0</v>
      </c>
      <c r="Z1264" s="214" t="str">
        <f t="shared" si="846"/>
        <v>TIDAK SAMA</v>
      </c>
      <c r="AA1264" s="214" t="str">
        <f t="shared" si="847"/>
        <v>SAMA</v>
      </c>
      <c r="AB1264" s="246" t="s">
        <v>7054</v>
      </c>
      <c r="AC1264" s="246"/>
      <c r="AD1264" s="249">
        <v>1.0</v>
      </c>
      <c r="AE1264" s="281"/>
      <c r="AF1264" s="214" t="str">
        <f t="shared" si="848"/>
        <v>TIDAK SAMA</v>
      </c>
      <c r="AG1264" s="214" t="str">
        <f t="shared" si="849"/>
        <v>SAMA</v>
      </c>
      <c r="AH1264" s="246" t="s">
        <v>7054</v>
      </c>
      <c r="AI1264" s="246"/>
      <c r="AJ1264" s="250">
        <v>1.0</v>
      </c>
      <c r="AK1264" s="214" t="str">
        <f t="shared" si="850"/>
        <v>normal</v>
      </c>
    </row>
    <row r="1265" ht="12.75" customHeight="1">
      <c r="A1265" s="214"/>
      <c r="B1265" s="246" t="s">
        <v>51</v>
      </c>
      <c r="C1265" s="246" t="s">
        <v>52</v>
      </c>
      <c r="D1265" s="246" t="s">
        <v>80</v>
      </c>
      <c r="E1265" s="249">
        <v>0.0</v>
      </c>
      <c r="F1265" s="262"/>
      <c r="G1265" s="262"/>
      <c r="H1265" s="262"/>
      <c r="I1265" s="262"/>
      <c r="J1265" s="251">
        <f t="shared" si="795"/>
        <v>0</v>
      </c>
      <c r="K1265" s="252">
        <f t="shared" si="852"/>
        <v>0</v>
      </c>
      <c r="L1265" s="214"/>
      <c r="M1265" s="253"/>
      <c r="N1265" s="254"/>
      <c r="O1265" s="214"/>
      <c r="P1265" s="227"/>
      <c r="Q1265" s="255"/>
      <c r="R1265" s="250">
        <v>0.0</v>
      </c>
      <c r="S1265" s="262"/>
      <c r="T1265" s="262"/>
      <c r="U1265" s="262"/>
      <c r="V1265" s="262"/>
      <c r="W1265" s="250">
        <f t="shared" si="743"/>
        <v>0</v>
      </c>
      <c r="X1265" s="250">
        <f t="shared" si="744"/>
        <v>0</v>
      </c>
      <c r="Y1265" s="250">
        <f t="shared" si="756"/>
        <v>0</v>
      </c>
      <c r="Z1265" s="214" t="str">
        <f t="shared" si="846"/>
        <v>TIDAK SAMA</v>
      </c>
      <c r="AA1265" s="214" t="str">
        <f t="shared" si="847"/>
        <v>TIDAK SAMA</v>
      </c>
      <c r="AB1265" s="246" t="s">
        <v>7055</v>
      </c>
      <c r="AC1265" s="246"/>
      <c r="AD1265" s="249">
        <v>1.0</v>
      </c>
      <c r="AE1265" s="281"/>
      <c r="AF1265" s="214" t="str">
        <f t="shared" si="848"/>
        <v>TIDAK SAMA</v>
      </c>
      <c r="AG1265" s="214" t="str">
        <f t="shared" si="849"/>
        <v>SAMA</v>
      </c>
      <c r="AH1265" s="246" t="s">
        <v>7055</v>
      </c>
      <c r="AI1265" s="246"/>
      <c r="AJ1265" s="250">
        <v>1.0</v>
      </c>
      <c r="AK1265" s="214" t="str">
        <f t="shared" si="850"/>
        <v>normal</v>
      </c>
    </row>
    <row r="1266" ht="12.75" customHeight="1">
      <c r="A1266" s="214"/>
      <c r="B1266" s="247" t="s">
        <v>7049</v>
      </c>
      <c r="C1266" s="246"/>
      <c r="D1266" s="246" t="s">
        <v>80</v>
      </c>
      <c r="E1266" s="249">
        <v>0.0</v>
      </c>
      <c r="F1266" s="249"/>
      <c r="G1266" s="249"/>
      <c r="H1266" s="249"/>
      <c r="I1266" s="249"/>
      <c r="J1266" s="251">
        <f t="shared" si="795"/>
        <v>0</v>
      </c>
      <c r="K1266" s="252">
        <f t="shared" si="852"/>
        <v>0</v>
      </c>
      <c r="L1266" s="214"/>
      <c r="M1266" s="263" t="s">
        <v>7049</v>
      </c>
      <c r="N1266" s="254">
        <v>1.0</v>
      </c>
      <c r="O1266" s="214" t="str">
        <f>IF(E1266=N1266,"Sama","Tidak Sama")</f>
        <v>Tidak Sama</v>
      </c>
      <c r="P1266" s="227"/>
      <c r="Q1266" s="255"/>
      <c r="R1266" s="250">
        <v>0.0</v>
      </c>
      <c r="S1266" s="249"/>
      <c r="T1266" s="249"/>
      <c r="U1266" s="249"/>
      <c r="V1266" s="249"/>
      <c r="W1266" s="250">
        <f t="shared" si="743"/>
        <v>0</v>
      </c>
      <c r="X1266" s="250">
        <f t="shared" si="744"/>
        <v>0</v>
      </c>
      <c r="Y1266" s="250">
        <f t="shared" si="756"/>
        <v>0</v>
      </c>
      <c r="Z1266" s="214"/>
      <c r="AA1266" s="214"/>
      <c r="AB1266" s="246"/>
      <c r="AC1266" s="246"/>
      <c r="AD1266" s="249"/>
      <c r="AE1266" s="281"/>
      <c r="AF1266" s="214"/>
      <c r="AG1266" s="214"/>
      <c r="AH1266" s="246"/>
      <c r="AI1266" s="246"/>
      <c r="AJ1266" s="250"/>
      <c r="AK1266" s="214"/>
    </row>
    <row r="1267" ht="12.75" customHeight="1">
      <c r="A1267" s="214"/>
      <c r="B1267" s="247" t="s">
        <v>3979</v>
      </c>
      <c r="C1267" s="246"/>
      <c r="D1267" s="246" t="s">
        <v>104</v>
      </c>
      <c r="E1267" s="249">
        <v>0.0</v>
      </c>
      <c r="F1267" s="249"/>
      <c r="G1267" s="249"/>
      <c r="H1267" s="249"/>
      <c r="I1267" s="249"/>
      <c r="J1267" s="251">
        <f t="shared" si="795"/>
        <v>0</v>
      </c>
      <c r="K1267" s="252">
        <f t="shared" si="852"/>
        <v>0</v>
      </c>
      <c r="L1267" s="214"/>
      <c r="M1267" s="263"/>
      <c r="N1267" s="254"/>
      <c r="O1267" s="214"/>
      <c r="P1267" s="227"/>
      <c r="Q1267" s="255"/>
      <c r="R1267" s="250">
        <v>0.0</v>
      </c>
      <c r="S1267" s="249"/>
      <c r="T1267" s="249"/>
      <c r="U1267" s="249"/>
      <c r="V1267" s="249"/>
      <c r="W1267" s="250">
        <f t="shared" si="743"/>
        <v>0</v>
      </c>
      <c r="X1267" s="250">
        <f t="shared" si="744"/>
        <v>0</v>
      </c>
      <c r="Y1267" s="250">
        <f t="shared" si="756"/>
        <v>0</v>
      </c>
      <c r="Z1267" s="214"/>
      <c r="AA1267" s="214"/>
      <c r="AB1267" s="246"/>
      <c r="AC1267" s="246"/>
      <c r="AD1267" s="249"/>
      <c r="AE1267" s="281"/>
      <c r="AF1267" s="214"/>
      <c r="AG1267" s="214"/>
      <c r="AH1267" s="246"/>
      <c r="AI1267" s="246"/>
      <c r="AJ1267" s="250"/>
      <c r="AK1267" s="214"/>
    </row>
    <row r="1268" ht="12.75" customHeight="1">
      <c r="A1268" s="214"/>
      <c r="B1268" s="247" t="s">
        <v>7056</v>
      </c>
      <c r="C1268" s="246"/>
      <c r="D1268" s="246" t="s">
        <v>80</v>
      </c>
      <c r="E1268" s="249">
        <v>0.0</v>
      </c>
      <c r="F1268" s="249"/>
      <c r="G1268" s="249"/>
      <c r="H1268" s="249"/>
      <c r="I1268" s="249"/>
      <c r="J1268" s="251">
        <f t="shared" si="795"/>
        <v>0</v>
      </c>
      <c r="K1268" s="252">
        <f t="shared" si="852"/>
        <v>0</v>
      </c>
      <c r="L1268" s="214"/>
      <c r="M1268" s="263"/>
      <c r="N1268" s="254"/>
      <c r="O1268" s="214"/>
      <c r="P1268" s="227"/>
      <c r="Q1268" s="255"/>
      <c r="R1268" s="250">
        <v>0.0</v>
      </c>
      <c r="S1268" s="249"/>
      <c r="T1268" s="249"/>
      <c r="U1268" s="249"/>
      <c r="V1268" s="249"/>
      <c r="W1268" s="250">
        <f t="shared" si="743"/>
        <v>0</v>
      </c>
      <c r="X1268" s="250">
        <f t="shared" si="744"/>
        <v>0</v>
      </c>
      <c r="Y1268" s="250">
        <f t="shared" si="756"/>
        <v>0</v>
      </c>
      <c r="Z1268" s="214" t="str">
        <f t="shared" ref="Z1268:Z1270" si="853">IF(AB1268=B1268,"SAMA","TIDAK SAMA")</f>
        <v>TIDAK SAMA</v>
      </c>
      <c r="AA1268" s="214" t="str">
        <f t="shared" ref="AA1268:AA1270" si="854">IF(C1268=AC1268,"SAMA","TIDAK SAMA")</f>
        <v>SAMA</v>
      </c>
      <c r="AB1268" s="246" t="s">
        <v>7057</v>
      </c>
      <c r="AC1268" s="246"/>
      <c r="AD1268" s="249">
        <v>1.0</v>
      </c>
      <c r="AE1268" s="281"/>
      <c r="AF1268" s="214" t="str">
        <f t="shared" ref="AF1268:AF1270" si="855">IF(B1268=AH1268,"SAMA","TIDAK SAMA")</f>
        <v>TIDAK SAMA</v>
      </c>
      <c r="AG1268" s="214" t="str">
        <f t="shared" ref="AG1268:AG1270" si="856">IF(AC1268=AI1268,"SAMA","TIDAK")</f>
        <v>SAMA</v>
      </c>
      <c r="AH1268" s="246" t="s">
        <v>7057</v>
      </c>
      <c r="AI1268" s="246"/>
      <c r="AJ1268" s="250">
        <v>0.0</v>
      </c>
      <c r="AK1268" s="214" t="str">
        <f t="shared" ref="AK1268:AK1270" si="857">IF(Y1268&lt;0,"tidak normal","normal")</f>
        <v>normal</v>
      </c>
    </row>
    <row r="1269" ht="12.75" customHeight="1">
      <c r="A1269" s="214"/>
      <c r="B1269" s="247" t="s">
        <v>7058</v>
      </c>
      <c r="C1269" s="246" t="s">
        <v>7059</v>
      </c>
      <c r="D1269" s="246" t="s">
        <v>80</v>
      </c>
      <c r="E1269" s="249">
        <v>0.0</v>
      </c>
      <c r="F1269" s="249"/>
      <c r="G1269" s="249"/>
      <c r="H1269" s="249"/>
      <c r="I1269" s="249"/>
      <c r="J1269" s="251">
        <f t="shared" si="795"/>
        <v>0</v>
      </c>
      <c r="K1269" s="252">
        <f t="shared" si="852"/>
        <v>0</v>
      </c>
      <c r="L1269" s="214"/>
      <c r="M1269" s="263"/>
      <c r="N1269" s="254"/>
      <c r="O1269" s="214"/>
      <c r="P1269" s="227"/>
      <c r="Q1269" s="255"/>
      <c r="R1269" s="250">
        <v>0.0</v>
      </c>
      <c r="S1269" s="249"/>
      <c r="T1269" s="249"/>
      <c r="U1269" s="249"/>
      <c r="V1269" s="249"/>
      <c r="W1269" s="250">
        <f t="shared" si="743"/>
        <v>0</v>
      </c>
      <c r="X1269" s="250">
        <f t="shared" si="744"/>
        <v>0</v>
      </c>
      <c r="Y1269" s="250">
        <f t="shared" si="756"/>
        <v>0</v>
      </c>
      <c r="Z1269" s="214" t="str">
        <f t="shared" si="853"/>
        <v>TIDAK SAMA</v>
      </c>
      <c r="AA1269" s="214" t="str">
        <f t="shared" si="854"/>
        <v>TIDAK SAMA</v>
      </c>
      <c r="AB1269" s="246" t="s">
        <v>7060</v>
      </c>
      <c r="AC1269" s="246"/>
      <c r="AD1269" s="249">
        <v>2.0</v>
      </c>
      <c r="AE1269" s="281"/>
      <c r="AF1269" s="214" t="str">
        <f t="shared" si="855"/>
        <v>TIDAK SAMA</v>
      </c>
      <c r="AG1269" s="214" t="str">
        <f t="shared" si="856"/>
        <v>SAMA</v>
      </c>
      <c r="AH1269" s="246" t="s">
        <v>7061</v>
      </c>
      <c r="AI1269" s="246"/>
      <c r="AJ1269" s="250">
        <v>1.0</v>
      </c>
      <c r="AK1269" s="214" t="str">
        <f t="shared" si="857"/>
        <v>normal</v>
      </c>
    </row>
    <row r="1270" ht="12.75" customHeight="1">
      <c r="A1270" s="214"/>
      <c r="B1270" s="247" t="s">
        <v>7050</v>
      </c>
      <c r="C1270" s="246"/>
      <c r="D1270" s="246" t="s">
        <v>80</v>
      </c>
      <c r="E1270" s="249">
        <v>0.0</v>
      </c>
      <c r="F1270" s="249"/>
      <c r="G1270" s="249"/>
      <c r="H1270" s="249"/>
      <c r="I1270" s="249"/>
      <c r="J1270" s="251">
        <f t="shared" si="795"/>
        <v>0</v>
      </c>
      <c r="K1270" s="252">
        <f t="shared" si="852"/>
        <v>0</v>
      </c>
      <c r="L1270" s="214"/>
      <c r="M1270" s="263" t="s">
        <v>7050</v>
      </c>
      <c r="N1270" s="254">
        <v>1.0</v>
      </c>
      <c r="O1270" s="214" t="str">
        <f t="shared" ref="O1270:O1277" si="858">IF(E1270=N1270,"Sama","Tidak Sama")</f>
        <v>Tidak Sama</v>
      </c>
      <c r="P1270" s="227"/>
      <c r="Q1270" s="255"/>
      <c r="R1270" s="250">
        <v>0.0</v>
      </c>
      <c r="S1270" s="249"/>
      <c r="T1270" s="249"/>
      <c r="U1270" s="249"/>
      <c r="V1270" s="249"/>
      <c r="W1270" s="250">
        <f t="shared" si="743"/>
        <v>0</v>
      </c>
      <c r="X1270" s="250">
        <f t="shared" si="744"/>
        <v>0</v>
      </c>
      <c r="Y1270" s="250">
        <f t="shared" si="756"/>
        <v>0</v>
      </c>
      <c r="Z1270" s="214" t="str">
        <f t="shared" si="853"/>
        <v>TIDAK SAMA</v>
      </c>
      <c r="AA1270" s="214" t="str">
        <f t="shared" si="854"/>
        <v>SAMA</v>
      </c>
      <c r="AB1270" s="246" t="s">
        <v>23</v>
      </c>
      <c r="AC1270" s="246"/>
      <c r="AD1270" s="249">
        <v>19.0</v>
      </c>
      <c r="AE1270" s="281"/>
      <c r="AF1270" s="214" t="str">
        <f t="shared" si="855"/>
        <v>TIDAK SAMA</v>
      </c>
      <c r="AG1270" s="214" t="str">
        <f t="shared" si="856"/>
        <v>SAMA</v>
      </c>
      <c r="AH1270" s="246" t="s">
        <v>23</v>
      </c>
      <c r="AI1270" s="246"/>
      <c r="AJ1270" s="250">
        <v>12.0</v>
      </c>
      <c r="AK1270" s="214" t="str">
        <f t="shared" si="857"/>
        <v>normal</v>
      </c>
    </row>
    <row r="1271" ht="12.75" customHeight="1">
      <c r="A1271" s="214"/>
      <c r="B1271" s="246" t="s">
        <v>7052</v>
      </c>
      <c r="C1271" s="246"/>
      <c r="D1271" s="246" t="s">
        <v>80</v>
      </c>
      <c r="E1271" s="249">
        <v>0.0</v>
      </c>
      <c r="F1271" s="262"/>
      <c r="G1271" s="262"/>
      <c r="H1271" s="262"/>
      <c r="I1271" s="262"/>
      <c r="J1271" s="251">
        <f t="shared" si="795"/>
        <v>0</v>
      </c>
      <c r="K1271" s="252">
        <f t="shared" si="852"/>
        <v>0</v>
      </c>
      <c r="L1271" s="214"/>
      <c r="M1271" s="253" t="s">
        <v>7052</v>
      </c>
      <c r="N1271" s="254">
        <v>1.0</v>
      </c>
      <c r="O1271" s="214" t="str">
        <f t="shared" si="858"/>
        <v>Tidak Sama</v>
      </c>
      <c r="P1271" s="227"/>
      <c r="Q1271" s="214"/>
      <c r="R1271" s="250">
        <v>0.0</v>
      </c>
      <c r="S1271" s="262"/>
      <c r="T1271" s="262"/>
      <c r="U1271" s="262"/>
      <c r="V1271" s="262"/>
      <c r="W1271" s="250">
        <f t="shared" si="743"/>
        <v>0</v>
      </c>
      <c r="X1271" s="250">
        <f t="shared" si="744"/>
        <v>0</v>
      </c>
      <c r="Y1271" s="250">
        <f t="shared" si="756"/>
        <v>0</v>
      </c>
      <c r="Z1271" s="214"/>
      <c r="AA1271" s="214"/>
      <c r="AB1271" s="246"/>
      <c r="AC1271" s="246"/>
      <c r="AD1271" s="249"/>
      <c r="AE1271" s="281"/>
      <c r="AF1271" s="214"/>
      <c r="AG1271" s="214"/>
      <c r="AH1271" s="246"/>
      <c r="AI1271" s="246"/>
      <c r="AJ1271" s="250"/>
      <c r="AK1271" s="214"/>
    </row>
    <row r="1272" ht="12.75" customHeight="1">
      <c r="A1272" s="214"/>
      <c r="B1272" s="246" t="s">
        <v>7053</v>
      </c>
      <c r="C1272" s="246"/>
      <c r="D1272" s="246" t="s">
        <v>80</v>
      </c>
      <c r="E1272" s="249">
        <v>0.0</v>
      </c>
      <c r="F1272" s="262"/>
      <c r="G1272" s="262"/>
      <c r="H1272" s="262"/>
      <c r="I1272" s="262"/>
      <c r="J1272" s="251">
        <f t="shared" si="795"/>
        <v>0</v>
      </c>
      <c r="K1272" s="252">
        <f t="shared" si="852"/>
        <v>0</v>
      </c>
      <c r="L1272" s="214"/>
      <c r="M1272" s="253" t="s">
        <v>7053</v>
      </c>
      <c r="N1272" s="254">
        <v>1.0</v>
      </c>
      <c r="O1272" s="214" t="str">
        <f t="shared" si="858"/>
        <v>Tidak Sama</v>
      </c>
      <c r="P1272" s="227"/>
      <c r="Q1272" s="214"/>
      <c r="R1272" s="250">
        <v>0.0</v>
      </c>
      <c r="S1272" s="262"/>
      <c r="T1272" s="262"/>
      <c r="U1272" s="262"/>
      <c r="V1272" s="262"/>
      <c r="W1272" s="250">
        <f t="shared" si="743"/>
        <v>0</v>
      </c>
      <c r="X1272" s="250">
        <f t="shared" si="744"/>
        <v>0</v>
      </c>
      <c r="Y1272" s="250">
        <f t="shared" si="756"/>
        <v>0</v>
      </c>
      <c r="Z1272" s="214"/>
      <c r="AA1272" s="214"/>
      <c r="AB1272" s="246"/>
      <c r="AC1272" s="246"/>
      <c r="AD1272" s="249"/>
      <c r="AE1272" s="281"/>
      <c r="AF1272" s="214"/>
      <c r="AG1272" s="214"/>
      <c r="AH1272" s="246"/>
      <c r="AI1272" s="246"/>
      <c r="AJ1272" s="250"/>
      <c r="AK1272" s="214" t="str">
        <f t="shared" ref="AK1272:AK1279" si="859">IF(Y1272&lt;0,"tidak normal","normal")</f>
        <v>normal</v>
      </c>
    </row>
    <row r="1273" ht="12.75" customHeight="1">
      <c r="A1273" s="214"/>
      <c r="B1273" s="246" t="s">
        <v>7054</v>
      </c>
      <c r="C1273" s="246"/>
      <c r="D1273" s="246" t="s">
        <v>80</v>
      </c>
      <c r="E1273" s="249">
        <v>0.0</v>
      </c>
      <c r="F1273" s="262"/>
      <c r="G1273" s="262"/>
      <c r="H1273" s="262"/>
      <c r="I1273" s="262"/>
      <c r="J1273" s="251">
        <f t="shared" si="795"/>
        <v>0</v>
      </c>
      <c r="K1273" s="252">
        <f t="shared" si="852"/>
        <v>0</v>
      </c>
      <c r="L1273" s="214"/>
      <c r="M1273" s="253" t="s">
        <v>7054</v>
      </c>
      <c r="N1273" s="254">
        <v>1.0</v>
      </c>
      <c r="O1273" s="214" t="str">
        <f t="shared" si="858"/>
        <v>Tidak Sama</v>
      </c>
      <c r="P1273" s="227"/>
      <c r="Q1273" s="214"/>
      <c r="R1273" s="250">
        <v>0.0</v>
      </c>
      <c r="S1273" s="262"/>
      <c r="T1273" s="262"/>
      <c r="U1273" s="262"/>
      <c r="V1273" s="262"/>
      <c r="W1273" s="250">
        <f t="shared" si="743"/>
        <v>0</v>
      </c>
      <c r="X1273" s="250">
        <f t="shared" si="744"/>
        <v>0</v>
      </c>
      <c r="Y1273" s="250">
        <f t="shared" si="756"/>
        <v>0</v>
      </c>
      <c r="Z1273" s="214"/>
      <c r="AA1273" s="214"/>
      <c r="AB1273" s="246"/>
      <c r="AC1273" s="246"/>
      <c r="AD1273" s="249"/>
      <c r="AE1273" s="281"/>
      <c r="AF1273" s="214"/>
      <c r="AG1273" s="214"/>
      <c r="AH1273" s="246"/>
      <c r="AI1273" s="246"/>
      <c r="AJ1273" s="250"/>
      <c r="AK1273" s="214" t="str">
        <f t="shared" si="859"/>
        <v>normal</v>
      </c>
    </row>
    <row r="1274" ht="12.75" customHeight="1">
      <c r="A1274" s="214"/>
      <c r="B1274" s="246" t="s">
        <v>7055</v>
      </c>
      <c r="C1274" s="246"/>
      <c r="D1274" s="246" t="s">
        <v>101</v>
      </c>
      <c r="E1274" s="249">
        <v>0.0</v>
      </c>
      <c r="F1274" s="262"/>
      <c r="G1274" s="262"/>
      <c r="H1274" s="262"/>
      <c r="I1274" s="262"/>
      <c r="J1274" s="251">
        <f t="shared" si="795"/>
        <v>0</v>
      </c>
      <c r="K1274" s="252">
        <f t="shared" si="852"/>
        <v>0</v>
      </c>
      <c r="L1274" s="214"/>
      <c r="M1274" s="253" t="s">
        <v>7055</v>
      </c>
      <c r="N1274" s="254">
        <v>1.0</v>
      </c>
      <c r="O1274" s="214" t="str">
        <f t="shared" si="858"/>
        <v>Tidak Sama</v>
      </c>
      <c r="P1274" s="227"/>
      <c r="Q1274" s="214"/>
      <c r="R1274" s="250">
        <v>0.0</v>
      </c>
      <c r="S1274" s="262"/>
      <c r="T1274" s="262"/>
      <c r="U1274" s="262"/>
      <c r="V1274" s="262"/>
      <c r="W1274" s="250">
        <f t="shared" si="743"/>
        <v>0</v>
      </c>
      <c r="X1274" s="250">
        <f t="shared" si="744"/>
        <v>0</v>
      </c>
      <c r="Y1274" s="250">
        <f t="shared" si="756"/>
        <v>0</v>
      </c>
      <c r="Z1274" s="214"/>
      <c r="AA1274" s="214"/>
      <c r="AB1274" s="246"/>
      <c r="AC1274" s="246"/>
      <c r="AD1274" s="249"/>
      <c r="AE1274" s="281"/>
      <c r="AF1274" s="214"/>
      <c r="AG1274" s="214"/>
      <c r="AH1274" s="246"/>
      <c r="AI1274" s="246"/>
      <c r="AJ1274" s="250"/>
      <c r="AK1274" s="214" t="str">
        <f t="shared" si="859"/>
        <v>normal</v>
      </c>
    </row>
    <row r="1275" ht="12.75" customHeight="1">
      <c r="A1275" s="214"/>
      <c r="B1275" s="246" t="s">
        <v>7062</v>
      </c>
      <c r="C1275" s="246"/>
      <c r="D1275" s="246" t="s">
        <v>101</v>
      </c>
      <c r="E1275" s="249">
        <v>0.0</v>
      </c>
      <c r="F1275" s="262"/>
      <c r="G1275" s="262"/>
      <c r="H1275" s="262"/>
      <c r="I1275" s="262"/>
      <c r="J1275" s="251">
        <f t="shared" si="795"/>
        <v>0</v>
      </c>
      <c r="K1275" s="252">
        <f t="shared" si="852"/>
        <v>0</v>
      </c>
      <c r="L1275" s="214"/>
      <c r="M1275" s="253" t="s">
        <v>7062</v>
      </c>
      <c r="N1275" s="254">
        <v>1.0</v>
      </c>
      <c r="O1275" s="214" t="str">
        <f t="shared" si="858"/>
        <v>Tidak Sama</v>
      </c>
      <c r="P1275" s="227"/>
      <c r="Q1275" s="214"/>
      <c r="R1275" s="250">
        <v>0.0</v>
      </c>
      <c r="S1275" s="262"/>
      <c r="T1275" s="262"/>
      <c r="U1275" s="262"/>
      <c r="V1275" s="262"/>
      <c r="W1275" s="250">
        <f t="shared" si="743"/>
        <v>0</v>
      </c>
      <c r="X1275" s="250">
        <f t="shared" si="744"/>
        <v>0</v>
      </c>
      <c r="Y1275" s="250">
        <f t="shared" si="756"/>
        <v>0</v>
      </c>
      <c r="Z1275" s="214" t="str">
        <f t="shared" ref="Z1275:Z1279" si="860">IF(AB1275=B1275,"SAMA","TIDAK SAMA")</f>
        <v>TIDAK SAMA</v>
      </c>
      <c r="AA1275" s="214" t="str">
        <f t="shared" ref="AA1275:AA1279" si="861">IF(C1275=AC1275,"SAMA","TIDAK SAMA")</f>
        <v>SAMA</v>
      </c>
      <c r="AB1275" s="246" t="s">
        <v>7063</v>
      </c>
      <c r="AC1275" s="246"/>
      <c r="AD1275" s="249">
        <v>6.0</v>
      </c>
      <c r="AE1275" s="281"/>
      <c r="AF1275" s="214" t="str">
        <f t="shared" ref="AF1275:AF1279" si="862">IF(B1275=AH1275,"SAMA","TIDAK SAMA")</f>
        <v>TIDAK SAMA</v>
      </c>
      <c r="AG1275" s="214" t="str">
        <f t="shared" ref="AG1275:AG1279" si="863">IF(AC1275=AI1275,"SAMA","TIDAK")</f>
        <v>SAMA</v>
      </c>
      <c r="AH1275" s="246" t="s">
        <v>7063</v>
      </c>
      <c r="AI1275" s="246"/>
      <c r="AJ1275" s="250">
        <v>5.0</v>
      </c>
      <c r="AK1275" s="214" t="str">
        <f t="shared" si="859"/>
        <v>normal</v>
      </c>
    </row>
    <row r="1276" ht="12.75" customHeight="1">
      <c r="A1276" s="214"/>
      <c r="B1276" s="246" t="s">
        <v>7057</v>
      </c>
      <c r="C1276" s="246"/>
      <c r="D1276" s="246" t="s">
        <v>80</v>
      </c>
      <c r="E1276" s="249">
        <v>0.0</v>
      </c>
      <c r="F1276" s="262"/>
      <c r="G1276" s="262"/>
      <c r="H1276" s="262"/>
      <c r="I1276" s="262"/>
      <c r="J1276" s="251">
        <f t="shared" si="795"/>
        <v>0</v>
      </c>
      <c r="K1276" s="252">
        <f t="shared" si="852"/>
        <v>0</v>
      </c>
      <c r="L1276" s="214"/>
      <c r="M1276" s="253" t="s">
        <v>7057</v>
      </c>
      <c r="N1276" s="254">
        <v>1.0</v>
      </c>
      <c r="O1276" s="214" t="str">
        <f t="shared" si="858"/>
        <v>Tidak Sama</v>
      </c>
      <c r="P1276" s="227"/>
      <c r="Q1276" s="255"/>
      <c r="R1276" s="250">
        <v>0.0</v>
      </c>
      <c r="S1276" s="262"/>
      <c r="T1276" s="262"/>
      <c r="U1276" s="262"/>
      <c r="V1276" s="262"/>
      <c r="W1276" s="250">
        <f t="shared" si="743"/>
        <v>0</v>
      </c>
      <c r="X1276" s="250">
        <f t="shared" si="744"/>
        <v>0</v>
      </c>
      <c r="Y1276" s="250">
        <f t="shared" si="756"/>
        <v>0</v>
      </c>
      <c r="Z1276" s="214" t="str">
        <f t="shared" si="860"/>
        <v>TIDAK SAMA</v>
      </c>
      <c r="AA1276" s="214" t="str">
        <f t="shared" si="861"/>
        <v>SAMA</v>
      </c>
      <c r="AB1276" s="246" t="s">
        <v>1577</v>
      </c>
      <c r="AC1276" s="246"/>
      <c r="AD1276" s="249">
        <v>1.0</v>
      </c>
      <c r="AE1276" s="281"/>
      <c r="AF1276" s="214" t="str">
        <f t="shared" si="862"/>
        <v>TIDAK SAMA</v>
      </c>
      <c r="AG1276" s="214" t="str">
        <f t="shared" si="863"/>
        <v>SAMA</v>
      </c>
      <c r="AH1276" s="246" t="s">
        <v>1577</v>
      </c>
      <c r="AI1276" s="246"/>
      <c r="AJ1276" s="250">
        <v>0.0</v>
      </c>
      <c r="AK1276" s="214" t="str">
        <f t="shared" si="859"/>
        <v>normal</v>
      </c>
    </row>
    <row r="1277" ht="12.75" customHeight="1">
      <c r="A1277" s="214"/>
      <c r="B1277" s="246" t="s">
        <v>7061</v>
      </c>
      <c r="C1277" s="246"/>
      <c r="D1277" s="246" t="s">
        <v>101</v>
      </c>
      <c r="E1277" s="249">
        <v>0.0</v>
      </c>
      <c r="F1277" s="262"/>
      <c r="G1277" s="262"/>
      <c r="H1277" s="262"/>
      <c r="I1277" s="262"/>
      <c r="J1277" s="251">
        <f t="shared" si="795"/>
        <v>0</v>
      </c>
      <c r="K1277" s="252">
        <f t="shared" si="852"/>
        <v>0</v>
      </c>
      <c r="L1277" s="214"/>
      <c r="M1277" s="253" t="s">
        <v>7060</v>
      </c>
      <c r="N1277" s="254">
        <v>2.0</v>
      </c>
      <c r="O1277" s="214" t="str">
        <f t="shared" si="858"/>
        <v>Tidak Sama</v>
      </c>
      <c r="P1277" s="227"/>
      <c r="Q1277" s="255"/>
      <c r="R1277" s="250">
        <v>0.0</v>
      </c>
      <c r="S1277" s="262"/>
      <c r="T1277" s="262"/>
      <c r="U1277" s="262"/>
      <c r="V1277" s="262"/>
      <c r="W1277" s="250">
        <f t="shared" si="743"/>
        <v>0</v>
      </c>
      <c r="X1277" s="250">
        <f t="shared" si="744"/>
        <v>0</v>
      </c>
      <c r="Y1277" s="250">
        <f t="shared" si="756"/>
        <v>0</v>
      </c>
      <c r="Z1277" s="214" t="str">
        <f t="shared" si="860"/>
        <v>TIDAK SAMA</v>
      </c>
      <c r="AA1277" s="214" t="str">
        <f t="shared" si="861"/>
        <v>SAMA</v>
      </c>
      <c r="AB1277" s="246" t="s">
        <v>7064</v>
      </c>
      <c r="AC1277" s="246"/>
      <c r="AD1277" s="249">
        <v>1.0</v>
      </c>
      <c r="AE1277" s="281"/>
      <c r="AF1277" s="214" t="str">
        <f t="shared" si="862"/>
        <v>TIDAK SAMA</v>
      </c>
      <c r="AG1277" s="214" t="str">
        <f t="shared" si="863"/>
        <v>SAMA</v>
      </c>
      <c r="AH1277" s="246" t="s">
        <v>7064</v>
      </c>
      <c r="AI1277" s="246"/>
      <c r="AJ1277" s="250">
        <v>1.0</v>
      </c>
      <c r="AK1277" s="214" t="str">
        <f t="shared" si="859"/>
        <v>normal</v>
      </c>
    </row>
    <row r="1278" ht="12.75" customHeight="1">
      <c r="A1278" s="214"/>
      <c r="B1278" s="246" t="s">
        <v>7065</v>
      </c>
      <c r="C1278" s="246"/>
      <c r="D1278" s="246" t="s">
        <v>7066</v>
      </c>
      <c r="E1278" s="249">
        <v>0.0</v>
      </c>
      <c r="F1278" s="262"/>
      <c r="G1278" s="262"/>
      <c r="H1278" s="262"/>
      <c r="I1278" s="262"/>
      <c r="J1278" s="251">
        <f t="shared" si="795"/>
        <v>0</v>
      </c>
      <c r="K1278" s="252">
        <f t="shared" si="852"/>
        <v>0</v>
      </c>
      <c r="L1278" s="214"/>
      <c r="M1278" s="253"/>
      <c r="N1278" s="254"/>
      <c r="O1278" s="214"/>
      <c r="P1278" s="227"/>
      <c r="Q1278" s="255"/>
      <c r="R1278" s="250">
        <v>0.0</v>
      </c>
      <c r="S1278" s="262"/>
      <c r="T1278" s="262"/>
      <c r="U1278" s="262"/>
      <c r="V1278" s="262"/>
      <c r="W1278" s="250">
        <f t="shared" si="743"/>
        <v>0</v>
      </c>
      <c r="X1278" s="250">
        <f t="shared" si="744"/>
        <v>0</v>
      </c>
      <c r="Y1278" s="250">
        <f t="shared" si="756"/>
        <v>0</v>
      </c>
      <c r="Z1278" s="214" t="str">
        <f t="shared" si="860"/>
        <v>TIDAK SAMA</v>
      </c>
      <c r="AA1278" s="214" t="str">
        <f t="shared" si="861"/>
        <v>SAMA</v>
      </c>
      <c r="AB1278" s="246" t="s">
        <v>7067</v>
      </c>
      <c r="AC1278" s="246"/>
      <c r="AD1278" s="249">
        <v>2.0</v>
      </c>
      <c r="AE1278" s="281"/>
      <c r="AF1278" s="214" t="str">
        <f t="shared" si="862"/>
        <v>TIDAK SAMA</v>
      </c>
      <c r="AG1278" s="214" t="str">
        <f t="shared" si="863"/>
        <v>SAMA</v>
      </c>
      <c r="AH1278" s="246" t="s">
        <v>7067</v>
      </c>
      <c r="AI1278" s="246"/>
      <c r="AJ1278" s="250">
        <v>2.0</v>
      </c>
      <c r="AK1278" s="214" t="str">
        <f t="shared" si="859"/>
        <v>normal</v>
      </c>
    </row>
    <row r="1279" ht="12.75" customHeight="1">
      <c r="A1279" s="214"/>
      <c r="B1279" s="246" t="s">
        <v>7068</v>
      </c>
      <c r="C1279" s="246"/>
      <c r="D1279" s="246" t="s">
        <v>80</v>
      </c>
      <c r="E1279" s="249">
        <v>0.0</v>
      </c>
      <c r="F1279" s="262"/>
      <c r="G1279" s="262"/>
      <c r="H1279" s="262"/>
      <c r="I1279" s="262"/>
      <c r="J1279" s="251">
        <f t="shared" si="795"/>
        <v>0</v>
      </c>
      <c r="K1279" s="252">
        <f t="shared" si="852"/>
        <v>0</v>
      </c>
      <c r="L1279" s="214"/>
      <c r="M1279" s="253"/>
      <c r="N1279" s="254"/>
      <c r="O1279" s="214"/>
      <c r="P1279" s="227"/>
      <c r="Q1279" s="255"/>
      <c r="R1279" s="250">
        <v>0.0</v>
      </c>
      <c r="S1279" s="262"/>
      <c r="T1279" s="262"/>
      <c r="U1279" s="262"/>
      <c r="V1279" s="262"/>
      <c r="W1279" s="250">
        <f t="shared" si="743"/>
        <v>0</v>
      </c>
      <c r="X1279" s="250">
        <f t="shared" si="744"/>
        <v>0</v>
      </c>
      <c r="Y1279" s="250">
        <f t="shared" si="756"/>
        <v>0</v>
      </c>
      <c r="Z1279" s="214" t="str">
        <f t="shared" si="860"/>
        <v>TIDAK SAMA</v>
      </c>
      <c r="AA1279" s="214" t="str">
        <f t="shared" si="861"/>
        <v>TIDAK SAMA</v>
      </c>
      <c r="AB1279" s="246" t="s">
        <v>7069</v>
      </c>
      <c r="AC1279" s="246" t="s">
        <v>7070</v>
      </c>
      <c r="AD1279" s="249">
        <v>3.0</v>
      </c>
      <c r="AE1279" s="281"/>
      <c r="AF1279" s="214" t="str">
        <f t="shared" si="862"/>
        <v>TIDAK SAMA</v>
      </c>
      <c r="AG1279" s="214" t="str">
        <f t="shared" si="863"/>
        <v>SAMA</v>
      </c>
      <c r="AH1279" s="246" t="s">
        <v>7069</v>
      </c>
      <c r="AI1279" s="246" t="s">
        <v>7070</v>
      </c>
      <c r="AJ1279" s="250">
        <v>0.0</v>
      </c>
      <c r="AK1279" s="214" t="str">
        <f t="shared" si="859"/>
        <v>normal</v>
      </c>
    </row>
    <row r="1280" ht="12.75" customHeight="1">
      <c r="A1280" s="214"/>
      <c r="B1280" s="246" t="s">
        <v>7071</v>
      </c>
      <c r="C1280" s="343" t="s">
        <v>7072</v>
      </c>
      <c r="D1280" s="246" t="s">
        <v>80</v>
      </c>
      <c r="E1280" s="249">
        <v>0.0</v>
      </c>
      <c r="F1280" s="262"/>
      <c r="G1280" s="262"/>
      <c r="H1280" s="262"/>
      <c r="I1280" s="262"/>
      <c r="J1280" s="251">
        <f t="shared" si="795"/>
        <v>0</v>
      </c>
      <c r="K1280" s="252">
        <f t="shared" si="852"/>
        <v>0</v>
      </c>
      <c r="L1280" s="214"/>
      <c r="M1280" s="253"/>
      <c r="N1280" s="254"/>
      <c r="O1280" s="214"/>
      <c r="P1280" s="227"/>
      <c r="Q1280" s="255"/>
      <c r="R1280" s="250">
        <v>0.0</v>
      </c>
      <c r="S1280" s="262"/>
      <c r="T1280" s="262"/>
      <c r="U1280" s="262"/>
      <c r="V1280" s="262"/>
      <c r="W1280" s="250">
        <f t="shared" si="743"/>
        <v>0</v>
      </c>
      <c r="X1280" s="250">
        <f t="shared" si="744"/>
        <v>0</v>
      </c>
      <c r="Y1280" s="250">
        <f t="shared" si="756"/>
        <v>0</v>
      </c>
      <c r="Z1280" s="214"/>
      <c r="AA1280" s="214"/>
      <c r="AB1280" s="246"/>
      <c r="AC1280" s="246"/>
      <c r="AD1280" s="249"/>
      <c r="AE1280" s="281"/>
      <c r="AF1280" s="214"/>
      <c r="AG1280" s="214"/>
      <c r="AH1280" s="246"/>
      <c r="AI1280" s="246"/>
      <c r="AJ1280" s="250"/>
      <c r="AK1280" s="214"/>
    </row>
    <row r="1281" ht="12.75" customHeight="1">
      <c r="A1281" s="214"/>
      <c r="B1281" s="246" t="s">
        <v>7073</v>
      </c>
      <c r="C1281" s="246"/>
      <c r="D1281" s="246" t="s">
        <v>264</v>
      </c>
      <c r="E1281" s="249">
        <v>0.0</v>
      </c>
      <c r="F1281" s="262"/>
      <c r="G1281" s="262"/>
      <c r="H1281" s="262"/>
      <c r="I1281" s="262"/>
      <c r="J1281" s="251">
        <f t="shared" si="795"/>
        <v>0</v>
      </c>
      <c r="K1281" s="252">
        <f t="shared" si="852"/>
        <v>0</v>
      </c>
      <c r="L1281" s="214"/>
      <c r="M1281" s="253" t="s">
        <v>7063</v>
      </c>
      <c r="N1281" s="254">
        <v>3.0</v>
      </c>
      <c r="O1281" s="214" t="str">
        <f>IF(E1281=N1281,"Sama","Tidak Sama")</f>
        <v>Tidak Sama</v>
      </c>
      <c r="P1281" s="227"/>
      <c r="Q1281" s="255"/>
      <c r="R1281" s="250">
        <v>0.0</v>
      </c>
      <c r="S1281" s="262"/>
      <c r="T1281" s="262"/>
      <c r="U1281" s="262"/>
      <c r="V1281" s="262"/>
      <c r="W1281" s="250">
        <f t="shared" si="743"/>
        <v>0</v>
      </c>
      <c r="X1281" s="250">
        <f t="shared" si="744"/>
        <v>0</v>
      </c>
      <c r="Y1281" s="250">
        <f t="shared" si="756"/>
        <v>0</v>
      </c>
      <c r="Z1281" s="214"/>
      <c r="AA1281" s="214"/>
      <c r="AB1281" s="246"/>
      <c r="AC1281" s="246"/>
      <c r="AD1281" s="249"/>
      <c r="AE1281" s="281"/>
      <c r="AF1281" s="214"/>
      <c r="AG1281" s="214"/>
      <c r="AH1281" s="246"/>
      <c r="AI1281" s="246"/>
      <c r="AJ1281" s="250"/>
      <c r="AK1281" s="214" t="str">
        <f t="shared" ref="AK1281:AK1282" si="864">IF(Y1281&lt;0,"tidak normal","normal")</f>
        <v>normal</v>
      </c>
    </row>
    <row r="1282" ht="12.75" customHeight="1">
      <c r="A1282" s="214"/>
      <c r="B1282" s="246" t="s">
        <v>7074</v>
      </c>
      <c r="C1282" s="246"/>
      <c r="D1282" s="246" t="s">
        <v>264</v>
      </c>
      <c r="E1282" s="249">
        <v>0.0</v>
      </c>
      <c r="F1282" s="262"/>
      <c r="G1282" s="262"/>
      <c r="H1282" s="262"/>
      <c r="I1282" s="262"/>
      <c r="J1282" s="251">
        <f t="shared" si="795"/>
        <v>0</v>
      </c>
      <c r="K1282" s="252">
        <f t="shared" si="852"/>
        <v>0</v>
      </c>
      <c r="L1282" s="214"/>
      <c r="M1282" s="253"/>
      <c r="N1282" s="254"/>
      <c r="O1282" s="214"/>
      <c r="P1282" s="227"/>
      <c r="Q1282" s="255"/>
      <c r="R1282" s="250">
        <v>0.0</v>
      </c>
      <c r="S1282" s="262"/>
      <c r="T1282" s="262"/>
      <c r="U1282" s="262"/>
      <c r="V1282" s="262"/>
      <c r="W1282" s="250">
        <f t="shared" si="743"/>
        <v>0</v>
      </c>
      <c r="X1282" s="250">
        <f t="shared" si="744"/>
        <v>0</v>
      </c>
      <c r="Y1282" s="250">
        <f t="shared" si="756"/>
        <v>0</v>
      </c>
      <c r="Z1282" s="214"/>
      <c r="AA1282" s="214"/>
      <c r="AB1282" s="246"/>
      <c r="AC1282" s="246"/>
      <c r="AD1282" s="249"/>
      <c r="AE1282" s="281"/>
      <c r="AF1282" s="214"/>
      <c r="AG1282" s="214"/>
      <c r="AH1282" s="246"/>
      <c r="AI1282" s="246"/>
      <c r="AJ1282" s="250"/>
      <c r="AK1282" s="214" t="str">
        <f t="shared" si="864"/>
        <v>normal</v>
      </c>
    </row>
    <row r="1283" ht="12.75" customHeight="1">
      <c r="A1283" s="214"/>
      <c r="B1283" s="246" t="s">
        <v>7075</v>
      </c>
      <c r="C1283" s="246"/>
      <c r="D1283" s="246" t="s">
        <v>264</v>
      </c>
      <c r="E1283" s="249">
        <v>0.0</v>
      </c>
      <c r="F1283" s="262"/>
      <c r="G1283" s="262"/>
      <c r="H1283" s="262"/>
      <c r="I1283" s="262"/>
      <c r="J1283" s="251">
        <f t="shared" si="795"/>
        <v>0</v>
      </c>
      <c r="K1283" s="252">
        <f t="shared" si="852"/>
        <v>0</v>
      </c>
      <c r="L1283" s="214"/>
      <c r="M1283" s="253"/>
      <c r="N1283" s="254"/>
      <c r="O1283" s="214"/>
      <c r="P1283" s="227"/>
      <c r="Q1283" s="255"/>
      <c r="R1283" s="250">
        <v>0.0</v>
      </c>
      <c r="S1283" s="262"/>
      <c r="T1283" s="262"/>
      <c r="U1283" s="262"/>
      <c r="V1283" s="262"/>
      <c r="W1283" s="250">
        <f t="shared" si="743"/>
        <v>0</v>
      </c>
      <c r="X1283" s="250">
        <f t="shared" si="744"/>
        <v>0</v>
      </c>
      <c r="Y1283" s="250">
        <f t="shared" si="756"/>
        <v>0</v>
      </c>
      <c r="Z1283" s="214"/>
      <c r="AA1283" s="214"/>
      <c r="AB1283" s="246"/>
      <c r="AC1283" s="246"/>
      <c r="AD1283" s="249"/>
      <c r="AE1283" s="281"/>
      <c r="AF1283" s="214"/>
      <c r="AG1283" s="214"/>
      <c r="AH1283" s="246"/>
      <c r="AI1283" s="246"/>
      <c r="AJ1283" s="250"/>
      <c r="AK1283" s="214"/>
    </row>
    <row r="1284" ht="12.75" customHeight="1">
      <c r="A1284" s="214"/>
      <c r="B1284" s="246" t="s">
        <v>7063</v>
      </c>
      <c r="C1284" s="246"/>
      <c r="D1284" s="246" t="s">
        <v>264</v>
      </c>
      <c r="E1284" s="249">
        <v>0.0</v>
      </c>
      <c r="F1284" s="262"/>
      <c r="G1284" s="262"/>
      <c r="H1284" s="262"/>
      <c r="I1284" s="262"/>
      <c r="J1284" s="251">
        <f t="shared" si="795"/>
        <v>0</v>
      </c>
      <c r="K1284" s="252">
        <f t="shared" si="852"/>
        <v>0</v>
      </c>
      <c r="L1284" s="214"/>
      <c r="M1284" s="253"/>
      <c r="N1284" s="254"/>
      <c r="O1284" s="214"/>
      <c r="P1284" s="227"/>
      <c r="Q1284" s="255"/>
      <c r="R1284" s="250">
        <v>0.0</v>
      </c>
      <c r="S1284" s="262"/>
      <c r="T1284" s="262"/>
      <c r="U1284" s="262"/>
      <c r="V1284" s="262"/>
      <c r="W1284" s="250">
        <f t="shared" si="743"/>
        <v>0</v>
      </c>
      <c r="X1284" s="250">
        <f t="shared" si="744"/>
        <v>0</v>
      </c>
      <c r="Y1284" s="250">
        <f t="shared" si="756"/>
        <v>0</v>
      </c>
      <c r="Z1284" s="214" t="str">
        <f>IF(AB1284=B1284,"SAMA","TIDAK SAMA")</f>
        <v>TIDAK SAMA</v>
      </c>
      <c r="AA1284" s="214" t="str">
        <f>IF(C1284=AC1284,"SAMA","TIDAK SAMA")</f>
        <v>SAMA</v>
      </c>
      <c r="AB1284" s="246" t="s">
        <v>7076</v>
      </c>
      <c r="AC1284" s="246"/>
      <c r="AD1284" s="249">
        <v>3.0</v>
      </c>
      <c r="AE1284" s="281"/>
      <c r="AF1284" s="214" t="str">
        <f>IF(B1284=AH1284,"SAMA","TIDAK SAMA")</f>
        <v>TIDAK SAMA</v>
      </c>
      <c r="AG1284" s="214" t="str">
        <f>IF(AC1284=AI1284,"SAMA","TIDAK")</f>
        <v>SAMA</v>
      </c>
      <c r="AH1284" s="246" t="s">
        <v>7076</v>
      </c>
      <c r="AI1284" s="246"/>
      <c r="AJ1284" s="250">
        <v>0.0</v>
      </c>
      <c r="AK1284" s="214" t="str">
        <f t="shared" ref="AK1284:AK1288" si="865">IF(Y1284&lt;0,"tidak normal","normal")</f>
        <v>normal</v>
      </c>
    </row>
    <row r="1285" ht="12.75" customHeight="1">
      <c r="A1285" s="214"/>
      <c r="B1285" s="246" t="s">
        <v>7063</v>
      </c>
      <c r="C1285" s="246"/>
      <c r="D1285" s="246" t="s">
        <v>264</v>
      </c>
      <c r="E1285" s="249">
        <v>0.0</v>
      </c>
      <c r="F1285" s="262"/>
      <c r="G1285" s="262"/>
      <c r="H1285" s="262"/>
      <c r="I1285" s="262"/>
      <c r="J1285" s="251">
        <f t="shared" si="795"/>
        <v>0</v>
      </c>
      <c r="K1285" s="252">
        <f t="shared" si="852"/>
        <v>0</v>
      </c>
      <c r="L1285" s="214"/>
      <c r="M1285" s="253"/>
      <c r="N1285" s="254"/>
      <c r="O1285" s="214"/>
      <c r="P1285" s="227"/>
      <c r="Q1285" s="214"/>
      <c r="R1285" s="250">
        <v>0.0</v>
      </c>
      <c r="S1285" s="262"/>
      <c r="T1285" s="262"/>
      <c r="U1285" s="262"/>
      <c r="V1285" s="262"/>
      <c r="W1285" s="250">
        <f t="shared" si="743"/>
        <v>0</v>
      </c>
      <c r="X1285" s="250">
        <f t="shared" si="744"/>
        <v>0</v>
      </c>
      <c r="Y1285" s="250">
        <f t="shared" si="756"/>
        <v>0</v>
      </c>
      <c r="Z1285" s="214"/>
      <c r="AA1285" s="214"/>
      <c r="AB1285" s="246"/>
      <c r="AC1285" s="246"/>
      <c r="AD1285" s="249"/>
      <c r="AE1285" s="281"/>
      <c r="AF1285" s="214"/>
      <c r="AG1285" s="214"/>
      <c r="AH1285" s="246"/>
      <c r="AI1285" s="246"/>
      <c r="AJ1285" s="250"/>
      <c r="AK1285" s="214" t="str">
        <f t="shared" si="865"/>
        <v>normal</v>
      </c>
    </row>
    <row r="1286" ht="12.75" customHeight="1">
      <c r="A1286" s="214"/>
      <c r="B1286" s="246" t="s">
        <v>1577</v>
      </c>
      <c r="C1286" s="246"/>
      <c r="D1286" s="246" t="s">
        <v>80</v>
      </c>
      <c r="E1286" s="249">
        <v>0.0</v>
      </c>
      <c r="F1286" s="262"/>
      <c r="G1286" s="262"/>
      <c r="H1286" s="262"/>
      <c r="I1286" s="262"/>
      <c r="J1286" s="251">
        <f t="shared" si="795"/>
        <v>0</v>
      </c>
      <c r="K1286" s="252">
        <f t="shared" si="852"/>
        <v>0</v>
      </c>
      <c r="L1286" s="214"/>
      <c r="M1286" s="253" t="s">
        <v>1577</v>
      </c>
      <c r="N1286" s="254">
        <v>1.0</v>
      </c>
      <c r="O1286" s="214" t="str">
        <f>IF(E1286=N1286,"Sama","Tidak Sama")</f>
        <v>Tidak Sama</v>
      </c>
      <c r="P1286" s="227"/>
      <c r="Q1286" s="214"/>
      <c r="R1286" s="250">
        <v>0.0</v>
      </c>
      <c r="S1286" s="262"/>
      <c r="T1286" s="262"/>
      <c r="U1286" s="262"/>
      <c r="V1286" s="262"/>
      <c r="W1286" s="250">
        <f t="shared" si="743"/>
        <v>0</v>
      </c>
      <c r="X1286" s="250">
        <f t="shared" si="744"/>
        <v>0</v>
      </c>
      <c r="Y1286" s="250">
        <f t="shared" si="756"/>
        <v>0</v>
      </c>
      <c r="Z1286" s="214" t="str">
        <f t="shared" ref="Z1286:Z1288" si="866">IF(AB1286=B1286,"SAMA","TIDAK SAMA")</f>
        <v>TIDAK SAMA</v>
      </c>
      <c r="AA1286" s="214" t="str">
        <f t="shared" ref="AA1286:AA1288" si="867">IF(C1286=AC1286,"SAMA","TIDAK SAMA")</f>
        <v>TIDAK SAMA</v>
      </c>
      <c r="AB1286" s="246" t="s">
        <v>7077</v>
      </c>
      <c r="AC1286" s="246" t="s">
        <v>7078</v>
      </c>
      <c r="AD1286" s="249">
        <v>10.0</v>
      </c>
      <c r="AE1286" s="281"/>
      <c r="AF1286" s="214" t="str">
        <f t="shared" ref="AF1286:AF1288" si="868">IF(B1286=AH1286,"SAMA","TIDAK SAMA")</f>
        <v>TIDAK SAMA</v>
      </c>
      <c r="AG1286" s="214" t="str">
        <f t="shared" ref="AG1286:AG1288" si="869">IF(AC1286=AI1286,"SAMA","TIDAK")</f>
        <v>SAMA</v>
      </c>
      <c r="AH1286" s="246" t="s">
        <v>7077</v>
      </c>
      <c r="AI1286" s="246" t="s">
        <v>7078</v>
      </c>
      <c r="AJ1286" s="250">
        <v>4.0</v>
      </c>
      <c r="AK1286" s="214" t="str">
        <f t="shared" si="865"/>
        <v>normal</v>
      </c>
    </row>
    <row r="1287" ht="12.75" customHeight="1">
      <c r="A1287" s="214"/>
      <c r="B1287" s="246" t="s">
        <v>7079</v>
      </c>
      <c r="C1287" s="246"/>
      <c r="D1287" s="247" t="s">
        <v>7080</v>
      </c>
      <c r="E1287" s="249">
        <v>0.0</v>
      </c>
      <c r="F1287" s="249"/>
      <c r="G1287" s="249"/>
      <c r="H1287" s="249"/>
      <c r="I1287" s="249"/>
      <c r="J1287" s="251">
        <f t="shared" si="795"/>
        <v>0</v>
      </c>
      <c r="K1287" s="252">
        <f t="shared" si="852"/>
        <v>0</v>
      </c>
      <c r="L1287" s="214"/>
      <c r="M1287" s="253"/>
      <c r="N1287" s="254"/>
      <c r="O1287" s="214"/>
      <c r="P1287" s="227"/>
      <c r="Q1287" s="214"/>
      <c r="R1287" s="250">
        <v>0.0</v>
      </c>
      <c r="S1287" s="249"/>
      <c r="T1287" s="249"/>
      <c r="U1287" s="249"/>
      <c r="V1287" s="249"/>
      <c r="W1287" s="250">
        <f t="shared" si="743"/>
        <v>0</v>
      </c>
      <c r="X1287" s="250">
        <f t="shared" si="744"/>
        <v>0</v>
      </c>
      <c r="Y1287" s="250">
        <f t="shared" si="756"/>
        <v>0</v>
      </c>
      <c r="Z1287" s="214" t="str">
        <f t="shared" si="866"/>
        <v>TIDAK SAMA</v>
      </c>
      <c r="AA1287" s="214" t="str">
        <f t="shared" si="867"/>
        <v>SAMA</v>
      </c>
      <c r="AB1287" s="246" t="s">
        <v>7081</v>
      </c>
      <c r="AC1287" s="246"/>
      <c r="AD1287" s="249">
        <v>1.0</v>
      </c>
      <c r="AE1287" s="281"/>
      <c r="AF1287" s="214" t="str">
        <f t="shared" si="868"/>
        <v>TIDAK SAMA</v>
      </c>
      <c r="AG1287" s="214" t="str">
        <f t="shared" si="869"/>
        <v>SAMA</v>
      </c>
      <c r="AH1287" s="246" t="s">
        <v>7081</v>
      </c>
      <c r="AI1287" s="246"/>
      <c r="AJ1287" s="250">
        <v>1.0</v>
      </c>
      <c r="AK1287" s="214" t="str">
        <f t="shared" si="865"/>
        <v>normal</v>
      </c>
    </row>
    <row r="1288" ht="12.75" customHeight="1">
      <c r="A1288" s="214"/>
      <c r="B1288" s="246" t="s">
        <v>7082</v>
      </c>
      <c r="C1288" s="246"/>
      <c r="D1288" s="246" t="s">
        <v>80</v>
      </c>
      <c r="E1288" s="249">
        <v>0.0</v>
      </c>
      <c r="F1288" s="262"/>
      <c r="G1288" s="262"/>
      <c r="H1288" s="262"/>
      <c r="I1288" s="262"/>
      <c r="J1288" s="251">
        <f t="shared" si="795"/>
        <v>0</v>
      </c>
      <c r="K1288" s="252">
        <f t="shared" si="852"/>
        <v>0</v>
      </c>
      <c r="L1288" s="214"/>
      <c r="M1288" s="253"/>
      <c r="N1288" s="254"/>
      <c r="O1288" s="214"/>
      <c r="P1288" s="227"/>
      <c r="Q1288" s="255"/>
      <c r="R1288" s="250">
        <v>0.0</v>
      </c>
      <c r="S1288" s="262"/>
      <c r="T1288" s="262"/>
      <c r="U1288" s="262"/>
      <c r="V1288" s="262"/>
      <c r="W1288" s="250">
        <f t="shared" si="743"/>
        <v>0</v>
      </c>
      <c r="X1288" s="250">
        <f t="shared" si="744"/>
        <v>0</v>
      </c>
      <c r="Y1288" s="250">
        <f t="shared" si="756"/>
        <v>0</v>
      </c>
      <c r="Z1288" s="214" t="str">
        <f t="shared" si="866"/>
        <v>TIDAK SAMA</v>
      </c>
      <c r="AA1288" s="214" t="str">
        <f t="shared" si="867"/>
        <v>TIDAK SAMA</v>
      </c>
      <c r="AB1288" s="246" t="s">
        <v>7083</v>
      </c>
      <c r="AC1288" s="246" t="s">
        <v>7084</v>
      </c>
      <c r="AD1288" s="249">
        <v>13.0</v>
      </c>
      <c r="AE1288" s="281"/>
      <c r="AF1288" s="214" t="str">
        <f t="shared" si="868"/>
        <v>TIDAK SAMA</v>
      </c>
      <c r="AG1288" s="214" t="str">
        <f t="shared" si="869"/>
        <v>SAMA</v>
      </c>
      <c r="AH1288" s="246" t="s">
        <v>7083</v>
      </c>
      <c r="AI1288" s="246" t="s">
        <v>7084</v>
      </c>
      <c r="AJ1288" s="250">
        <v>13.0</v>
      </c>
      <c r="AK1288" s="214" t="str">
        <f t="shared" si="865"/>
        <v>normal</v>
      </c>
    </row>
    <row r="1289" ht="12.75" customHeight="1">
      <c r="A1289" s="214"/>
      <c r="B1289" s="246" t="s">
        <v>4028</v>
      </c>
      <c r="C1289" s="246"/>
      <c r="D1289" s="246" t="s">
        <v>80</v>
      </c>
      <c r="E1289" s="257">
        <v>19.0</v>
      </c>
      <c r="F1289" s="262"/>
      <c r="G1289" s="262"/>
      <c r="H1289" s="262"/>
      <c r="I1289" s="262"/>
      <c r="J1289" s="251">
        <f t="shared" si="795"/>
        <v>0</v>
      </c>
      <c r="K1289" s="252">
        <f t="shared" si="852"/>
        <v>19</v>
      </c>
      <c r="L1289" s="214"/>
      <c r="M1289" s="253"/>
      <c r="N1289" s="254"/>
      <c r="O1289" s="214"/>
      <c r="P1289" s="227"/>
      <c r="Q1289" s="255"/>
      <c r="R1289" s="258">
        <v>0.0</v>
      </c>
      <c r="S1289" s="262"/>
      <c r="T1289" s="262"/>
      <c r="U1289" s="262"/>
      <c r="V1289" s="262"/>
      <c r="W1289" s="250">
        <f t="shared" si="743"/>
        <v>0</v>
      </c>
      <c r="X1289" s="250">
        <f t="shared" si="744"/>
        <v>0</v>
      </c>
      <c r="Y1289" s="250">
        <f t="shared" si="756"/>
        <v>19</v>
      </c>
      <c r="Z1289" s="214"/>
      <c r="AA1289" s="214"/>
      <c r="AB1289" s="246"/>
      <c r="AC1289" s="246"/>
      <c r="AD1289" s="249"/>
      <c r="AE1289" s="281"/>
      <c r="AF1289" s="214"/>
      <c r="AG1289" s="214"/>
      <c r="AH1289" s="246"/>
      <c r="AI1289" s="246"/>
      <c r="AJ1289" s="250"/>
      <c r="AK1289" s="214"/>
    </row>
    <row r="1290" ht="12.75" customHeight="1">
      <c r="A1290" s="214"/>
      <c r="B1290" s="247" t="s">
        <v>7085</v>
      </c>
      <c r="C1290" s="246"/>
      <c r="D1290" s="246" t="s">
        <v>80</v>
      </c>
      <c r="E1290" s="249">
        <v>0.0</v>
      </c>
      <c r="F1290" s="249"/>
      <c r="G1290" s="249"/>
      <c r="H1290" s="249"/>
      <c r="I1290" s="249"/>
      <c r="J1290" s="251">
        <f t="shared" si="795"/>
        <v>0</v>
      </c>
      <c r="K1290" s="252">
        <f t="shared" si="852"/>
        <v>0</v>
      </c>
      <c r="L1290" s="214"/>
      <c r="M1290" s="263"/>
      <c r="N1290" s="254"/>
      <c r="O1290" s="214"/>
      <c r="P1290" s="227"/>
      <c r="Q1290" s="255"/>
      <c r="R1290" s="250">
        <v>0.0</v>
      </c>
      <c r="S1290" s="249"/>
      <c r="T1290" s="249"/>
      <c r="U1290" s="249"/>
      <c r="V1290" s="249"/>
      <c r="W1290" s="250">
        <f t="shared" si="743"/>
        <v>0</v>
      </c>
      <c r="X1290" s="250">
        <f t="shared" si="744"/>
        <v>0</v>
      </c>
      <c r="Y1290" s="250">
        <f t="shared" si="756"/>
        <v>0</v>
      </c>
      <c r="Z1290" s="214" t="str">
        <f t="shared" ref="Z1290:Z1291" si="870">IF(AB1290=B1290,"SAMA","TIDAK SAMA")</f>
        <v>TIDAK SAMA</v>
      </c>
      <c r="AA1290" s="214" t="str">
        <f t="shared" ref="AA1290:AA1291" si="871">IF(C1290=AC1290,"SAMA","TIDAK SAMA")</f>
        <v>TIDAK SAMA</v>
      </c>
      <c r="AB1290" s="246" t="s">
        <v>7083</v>
      </c>
      <c r="AC1290" s="246" t="s">
        <v>7086</v>
      </c>
      <c r="AD1290" s="249">
        <v>3.0</v>
      </c>
      <c r="AE1290" s="281"/>
      <c r="AF1290" s="214" t="str">
        <f t="shared" ref="AF1290:AF1291" si="872">IF(B1290=AH1290,"SAMA","TIDAK SAMA")</f>
        <v>TIDAK SAMA</v>
      </c>
      <c r="AG1290" s="214" t="str">
        <f t="shared" ref="AG1290:AG1291" si="873">IF(AC1290=AI1290,"SAMA","TIDAK")</f>
        <v>SAMA</v>
      </c>
      <c r="AH1290" s="246" t="s">
        <v>7083</v>
      </c>
      <c r="AI1290" s="246" t="s">
        <v>7086</v>
      </c>
      <c r="AJ1290" s="250">
        <v>0.0</v>
      </c>
      <c r="AK1290" s="214" t="str">
        <f t="shared" ref="AK1290:AK1297" si="874">IF(Y1290&lt;0,"tidak normal","normal")</f>
        <v>normal</v>
      </c>
    </row>
    <row r="1291" ht="12.75" customHeight="1">
      <c r="A1291" s="214"/>
      <c r="B1291" s="247" t="s">
        <v>3660</v>
      </c>
      <c r="C1291" s="246"/>
      <c r="D1291" s="246" t="s">
        <v>80</v>
      </c>
      <c r="E1291" s="249">
        <v>0.0</v>
      </c>
      <c r="F1291" s="249"/>
      <c r="G1291" s="249"/>
      <c r="H1291" s="249"/>
      <c r="I1291" s="249"/>
      <c r="J1291" s="251">
        <f t="shared" si="795"/>
        <v>0</v>
      </c>
      <c r="K1291" s="252">
        <f t="shared" si="852"/>
        <v>0</v>
      </c>
      <c r="L1291" s="214"/>
      <c r="M1291" s="263"/>
      <c r="N1291" s="254"/>
      <c r="O1291" s="214"/>
      <c r="P1291" s="227"/>
      <c r="Q1291" s="255"/>
      <c r="R1291" s="250">
        <v>0.0</v>
      </c>
      <c r="S1291" s="249"/>
      <c r="T1291" s="249"/>
      <c r="U1291" s="249"/>
      <c r="V1291" s="249"/>
      <c r="W1291" s="250">
        <f t="shared" si="743"/>
        <v>0</v>
      </c>
      <c r="X1291" s="250">
        <f t="shared" si="744"/>
        <v>0</v>
      </c>
      <c r="Y1291" s="250">
        <f t="shared" si="756"/>
        <v>0</v>
      </c>
      <c r="Z1291" s="214" t="str">
        <f t="shared" si="870"/>
        <v>TIDAK SAMA</v>
      </c>
      <c r="AA1291" s="214" t="str">
        <f t="shared" si="871"/>
        <v>SAMA</v>
      </c>
      <c r="AB1291" s="246" t="s">
        <v>7087</v>
      </c>
      <c r="AC1291" s="246"/>
      <c r="AD1291" s="249">
        <v>1.0</v>
      </c>
      <c r="AE1291" s="281"/>
      <c r="AF1291" s="214" t="str">
        <f t="shared" si="872"/>
        <v>TIDAK SAMA</v>
      </c>
      <c r="AG1291" s="214" t="str">
        <f t="shared" si="873"/>
        <v>SAMA</v>
      </c>
      <c r="AH1291" s="246" t="s">
        <v>7087</v>
      </c>
      <c r="AI1291" s="246"/>
      <c r="AJ1291" s="250">
        <v>1.0</v>
      </c>
      <c r="AK1291" s="214" t="str">
        <f t="shared" si="874"/>
        <v>normal</v>
      </c>
    </row>
    <row r="1292" ht="12.75" customHeight="1">
      <c r="A1292" s="214"/>
      <c r="B1292" s="246" t="s">
        <v>7064</v>
      </c>
      <c r="C1292" s="246"/>
      <c r="D1292" s="246" t="s">
        <v>80</v>
      </c>
      <c r="E1292" s="249">
        <v>0.0</v>
      </c>
      <c r="F1292" s="262"/>
      <c r="G1292" s="262"/>
      <c r="H1292" s="262"/>
      <c r="I1292" s="262"/>
      <c r="J1292" s="251">
        <f t="shared" si="795"/>
        <v>0</v>
      </c>
      <c r="K1292" s="252">
        <f t="shared" si="852"/>
        <v>0</v>
      </c>
      <c r="L1292" s="214"/>
      <c r="M1292" s="253" t="s">
        <v>7064</v>
      </c>
      <c r="N1292" s="254">
        <v>1.0</v>
      </c>
      <c r="O1292" s="214" t="str">
        <f t="shared" ref="O1292:O1293" si="875">IF(E1292=N1292,"Sama","Tidak Sama")</f>
        <v>Tidak Sama</v>
      </c>
      <c r="P1292" s="227"/>
      <c r="Q1292" s="214"/>
      <c r="R1292" s="250">
        <v>0.0</v>
      </c>
      <c r="S1292" s="262"/>
      <c r="T1292" s="262"/>
      <c r="U1292" s="262"/>
      <c r="V1292" s="262"/>
      <c r="W1292" s="250">
        <f t="shared" si="743"/>
        <v>0</v>
      </c>
      <c r="X1292" s="250">
        <f t="shared" si="744"/>
        <v>0</v>
      </c>
      <c r="Y1292" s="250">
        <f t="shared" si="756"/>
        <v>0</v>
      </c>
      <c r="Z1292" s="214"/>
      <c r="AA1292" s="214"/>
      <c r="AB1292" s="246"/>
      <c r="AC1292" s="246"/>
      <c r="AD1292" s="249"/>
      <c r="AE1292" s="281"/>
      <c r="AF1292" s="214"/>
      <c r="AG1292" s="214"/>
      <c r="AH1292" s="246"/>
      <c r="AI1292" s="246"/>
      <c r="AJ1292" s="250"/>
      <c r="AK1292" s="214" t="str">
        <f t="shared" si="874"/>
        <v>normal</v>
      </c>
    </row>
    <row r="1293" ht="12.75" customHeight="1">
      <c r="A1293" s="214"/>
      <c r="B1293" s="246" t="s">
        <v>7067</v>
      </c>
      <c r="C1293" s="246"/>
      <c r="D1293" s="246" t="s">
        <v>80</v>
      </c>
      <c r="E1293" s="249">
        <v>0.0</v>
      </c>
      <c r="F1293" s="262"/>
      <c r="G1293" s="262"/>
      <c r="H1293" s="262"/>
      <c r="I1293" s="262"/>
      <c r="J1293" s="251">
        <f t="shared" si="795"/>
        <v>0</v>
      </c>
      <c r="K1293" s="252">
        <f t="shared" si="852"/>
        <v>0</v>
      </c>
      <c r="L1293" s="214"/>
      <c r="M1293" s="253" t="s">
        <v>7067</v>
      </c>
      <c r="N1293" s="254">
        <v>2.0</v>
      </c>
      <c r="O1293" s="214" t="str">
        <f t="shared" si="875"/>
        <v>Tidak Sama</v>
      </c>
      <c r="P1293" s="227"/>
      <c r="Q1293" s="214"/>
      <c r="R1293" s="250">
        <v>0.0</v>
      </c>
      <c r="S1293" s="262"/>
      <c r="T1293" s="262"/>
      <c r="U1293" s="262"/>
      <c r="V1293" s="262"/>
      <c r="W1293" s="250">
        <f t="shared" si="743"/>
        <v>0</v>
      </c>
      <c r="X1293" s="250">
        <f t="shared" si="744"/>
        <v>0</v>
      </c>
      <c r="Y1293" s="250">
        <f t="shared" si="756"/>
        <v>0</v>
      </c>
      <c r="Z1293" s="214"/>
      <c r="AA1293" s="214"/>
      <c r="AB1293" s="246"/>
      <c r="AC1293" s="246"/>
      <c r="AD1293" s="249"/>
      <c r="AE1293" s="281"/>
      <c r="AF1293" s="214"/>
      <c r="AG1293" s="214"/>
      <c r="AH1293" s="246"/>
      <c r="AI1293" s="246"/>
      <c r="AJ1293" s="250"/>
      <c r="AK1293" s="214" t="str">
        <f t="shared" si="874"/>
        <v>normal</v>
      </c>
    </row>
    <row r="1294" ht="12.75" customHeight="1">
      <c r="A1294" s="214"/>
      <c r="B1294" s="247" t="s">
        <v>7088</v>
      </c>
      <c r="C1294" s="247" t="s">
        <v>7089</v>
      </c>
      <c r="D1294" s="247" t="s">
        <v>7090</v>
      </c>
      <c r="E1294" s="249">
        <v>0.0</v>
      </c>
      <c r="F1294" s="262"/>
      <c r="G1294" s="262"/>
      <c r="H1294" s="262"/>
      <c r="I1294" s="262"/>
      <c r="J1294" s="251">
        <f t="shared" si="795"/>
        <v>0</v>
      </c>
      <c r="K1294" s="252">
        <f t="shared" si="852"/>
        <v>0</v>
      </c>
      <c r="L1294" s="214"/>
      <c r="M1294" s="263"/>
      <c r="N1294" s="254"/>
      <c r="O1294" s="214"/>
      <c r="P1294" s="227"/>
      <c r="Q1294" s="214"/>
      <c r="R1294" s="250">
        <v>0.0</v>
      </c>
      <c r="S1294" s="262"/>
      <c r="T1294" s="262"/>
      <c r="U1294" s="262"/>
      <c r="V1294" s="262"/>
      <c r="W1294" s="250">
        <f t="shared" si="743"/>
        <v>0</v>
      </c>
      <c r="X1294" s="250">
        <f t="shared" si="744"/>
        <v>0</v>
      </c>
      <c r="Y1294" s="250">
        <f t="shared" si="756"/>
        <v>0</v>
      </c>
      <c r="Z1294" s="214"/>
      <c r="AA1294" s="214"/>
      <c r="AB1294" s="246"/>
      <c r="AC1294" s="246"/>
      <c r="AD1294" s="249"/>
      <c r="AE1294" s="281"/>
      <c r="AF1294" s="214"/>
      <c r="AG1294" s="214"/>
      <c r="AH1294" s="246"/>
      <c r="AI1294" s="246"/>
      <c r="AJ1294" s="250"/>
      <c r="AK1294" s="214" t="str">
        <f t="shared" si="874"/>
        <v>normal</v>
      </c>
    </row>
    <row r="1295" ht="12.75" customHeight="1">
      <c r="A1295" s="214"/>
      <c r="B1295" s="246" t="s">
        <v>7091</v>
      </c>
      <c r="C1295" s="246" t="s">
        <v>7092</v>
      </c>
      <c r="D1295" s="247" t="s">
        <v>3603</v>
      </c>
      <c r="E1295" s="249">
        <v>0.0</v>
      </c>
      <c r="F1295" s="249"/>
      <c r="G1295" s="249"/>
      <c r="H1295" s="249"/>
      <c r="I1295" s="249"/>
      <c r="J1295" s="251">
        <f t="shared" si="795"/>
        <v>0</v>
      </c>
      <c r="K1295" s="252">
        <f t="shared" si="852"/>
        <v>0</v>
      </c>
      <c r="L1295" s="214"/>
      <c r="M1295" s="253"/>
      <c r="N1295" s="254"/>
      <c r="O1295" s="214"/>
      <c r="P1295" s="227"/>
      <c r="Q1295" s="214"/>
      <c r="R1295" s="250">
        <v>0.0</v>
      </c>
      <c r="S1295" s="249"/>
      <c r="T1295" s="249"/>
      <c r="U1295" s="249"/>
      <c r="V1295" s="249"/>
      <c r="W1295" s="250">
        <f t="shared" si="743"/>
        <v>0</v>
      </c>
      <c r="X1295" s="250">
        <f t="shared" si="744"/>
        <v>0</v>
      </c>
      <c r="Y1295" s="250">
        <f t="shared" si="756"/>
        <v>0</v>
      </c>
      <c r="Z1295" s="214"/>
      <c r="AA1295" s="214"/>
      <c r="AB1295" s="247"/>
      <c r="AC1295" s="246"/>
      <c r="AD1295" s="249"/>
      <c r="AE1295" s="281"/>
      <c r="AF1295" s="214"/>
      <c r="AG1295" s="214"/>
      <c r="AH1295" s="247"/>
      <c r="AI1295" s="246"/>
      <c r="AJ1295" s="250"/>
      <c r="AK1295" s="214" t="str">
        <f t="shared" si="874"/>
        <v>normal</v>
      </c>
    </row>
    <row r="1296" ht="12.75" customHeight="1">
      <c r="A1296" s="214"/>
      <c r="B1296" s="246" t="s">
        <v>7091</v>
      </c>
      <c r="C1296" s="246" t="s">
        <v>7093</v>
      </c>
      <c r="D1296" s="247" t="s">
        <v>3603</v>
      </c>
      <c r="E1296" s="249">
        <v>0.0</v>
      </c>
      <c r="F1296" s="249"/>
      <c r="G1296" s="249"/>
      <c r="H1296" s="249"/>
      <c r="I1296" s="249"/>
      <c r="J1296" s="251">
        <f t="shared" si="795"/>
        <v>0</v>
      </c>
      <c r="K1296" s="252">
        <f t="shared" si="852"/>
        <v>0</v>
      </c>
      <c r="L1296" s="214"/>
      <c r="M1296" s="253"/>
      <c r="N1296" s="254"/>
      <c r="O1296" s="214"/>
      <c r="P1296" s="227"/>
      <c r="Q1296" s="214"/>
      <c r="R1296" s="250">
        <v>0.0</v>
      </c>
      <c r="S1296" s="249"/>
      <c r="T1296" s="249"/>
      <c r="U1296" s="249"/>
      <c r="V1296" s="249"/>
      <c r="W1296" s="250">
        <f t="shared" si="743"/>
        <v>0</v>
      </c>
      <c r="X1296" s="250">
        <f t="shared" si="744"/>
        <v>0</v>
      </c>
      <c r="Y1296" s="250">
        <f t="shared" si="756"/>
        <v>0</v>
      </c>
      <c r="Z1296" s="214" t="str">
        <f t="shared" ref="Z1296:Z1297" si="876">IF(AB1296=B1296,"SAMA","TIDAK SAMA")</f>
        <v>TIDAK SAMA</v>
      </c>
      <c r="AA1296" s="214" t="str">
        <f t="shared" ref="AA1296:AA1297" si="877">IF(C1296=AC1296,"SAMA","TIDAK SAMA")</f>
        <v>TIDAK SAMA</v>
      </c>
      <c r="AB1296" s="246" t="s">
        <v>7094</v>
      </c>
      <c r="AC1296" s="246" t="s">
        <v>5798</v>
      </c>
      <c r="AD1296" s="249">
        <v>1.0</v>
      </c>
      <c r="AE1296" s="281"/>
      <c r="AF1296" s="214" t="str">
        <f t="shared" ref="AF1296:AF1297" si="878">IF(B1296=AH1296,"SAMA","TIDAK SAMA")</f>
        <v>TIDAK SAMA</v>
      </c>
      <c r="AG1296" s="214" t="str">
        <f t="shared" ref="AG1296:AG1297" si="879">IF(AC1296=AI1296,"SAMA","TIDAK")</f>
        <v>SAMA</v>
      </c>
      <c r="AH1296" s="246" t="s">
        <v>7094</v>
      </c>
      <c r="AI1296" s="246" t="s">
        <v>5798</v>
      </c>
      <c r="AJ1296" s="250">
        <v>0.0</v>
      </c>
      <c r="AK1296" s="214" t="str">
        <f t="shared" si="874"/>
        <v>normal</v>
      </c>
    </row>
    <row r="1297" ht="12.75" customHeight="1">
      <c r="A1297" s="214"/>
      <c r="B1297" s="247" t="s">
        <v>7095</v>
      </c>
      <c r="C1297" s="247"/>
      <c r="D1297" s="247" t="s">
        <v>80</v>
      </c>
      <c r="E1297" s="249">
        <v>0.0</v>
      </c>
      <c r="F1297" s="249"/>
      <c r="G1297" s="249"/>
      <c r="H1297" s="249"/>
      <c r="I1297" s="249"/>
      <c r="J1297" s="251">
        <f t="shared" si="795"/>
        <v>0</v>
      </c>
      <c r="K1297" s="252">
        <f t="shared" si="852"/>
        <v>0</v>
      </c>
      <c r="L1297" s="214"/>
      <c r="M1297" s="263"/>
      <c r="N1297" s="254"/>
      <c r="O1297" s="214"/>
      <c r="P1297" s="227"/>
      <c r="Q1297" s="214"/>
      <c r="R1297" s="250">
        <v>0.0</v>
      </c>
      <c r="S1297" s="249"/>
      <c r="T1297" s="249"/>
      <c r="U1297" s="249"/>
      <c r="V1297" s="249"/>
      <c r="W1297" s="250">
        <f t="shared" si="743"/>
        <v>0</v>
      </c>
      <c r="X1297" s="250">
        <f t="shared" si="744"/>
        <v>0</v>
      </c>
      <c r="Y1297" s="250">
        <f t="shared" si="756"/>
        <v>0</v>
      </c>
      <c r="Z1297" s="214" t="str">
        <f t="shared" si="876"/>
        <v>TIDAK SAMA</v>
      </c>
      <c r="AA1297" s="214" t="str">
        <f t="shared" si="877"/>
        <v>SAMA</v>
      </c>
      <c r="AB1297" s="247" t="s">
        <v>7096</v>
      </c>
      <c r="AC1297" s="246"/>
      <c r="AD1297" s="249">
        <v>2.0</v>
      </c>
      <c r="AE1297" s="281"/>
      <c r="AF1297" s="214" t="str">
        <f t="shared" si="878"/>
        <v>TIDAK SAMA</v>
      </c>
      <c r="AG1297" s="214" t="str">
        <f t="shared" si="879"/>
        <v>SAMA</v>
      </c>
      <c r="AH1297" s="247" t="s">
        <v>7096</v>
      </c>
      <c r="AI1297" s="246"/>
      <c r="AJ1297" s="250">
        <v>2.0</v>
      </c>
      <c r="AK1297" s="214" t="str">
        <f t="shared" si="874"/>
        <v>normal</v>
      </c>
    </row>
    <row r="1298" ht="12.75" customHeight="1">
      <c r="A1298" s="214"/>
      <c r="B1298" s="246" t="s">
        <v>7069</v>
      </c>
      <c r="C1298" s="246" t="s">
        <v>7070</v>
      </c>
      <c r="D1298" s="246" t="s">
        <v>96</v>
      </c>
      <c r="E1298" s="249">
        <v>0.0</v>
      </c>
      <c r="F1298" s="262"/>
      <c r="G1298" s="262"/>
      <c r="H1298" s="262"/>
      <c r="I1298" s="262"/>
      <c r="J1298" s="251">
        <f t="shared" si="795"/>
        <v>0</v>
      </c>
      <c r="K1298" s="252">
        <f t="shared" si="852"/>
        <v>0</v>
      </c>
      <c r="L1298" s="214"/>
      <c r="M1298" s="253"/>
      <c r="N1298" s="254"/>
      <c r="O1298" s="214"/>
      <c r="P1298" s="227"/>
      <c r="Q1298" s="214"/>
      <c r="R1298" s="250">
        <v>0.0</v>
      </c>
      <c r="S1298" s="262"/>
      <c r="T1298" s="262"/>
      <c r="U1298" s="262"/>
      <c r="V1298" s="262"/>
      <c r="W1298" s="250">
        <f t="shared" si="743"/>
        <v>0</v>
      </c>
      <c r="X1298" s="250">
        <f t="shared" si="744"/>
        <v>0</v>
      </c>
      <c r="Y1298" s="250">
        <f t="shared" si="756"/>
        <v>0</v>
      </c>
      <c r="Z1298" s="214"/>
      <c r="AA1298" s="214"/>
      <c r="AB1298" s="247"/>
      <c r="AC1298" s="246"/>
      <c r="AD1298" s="249"/>
      <c r="AE1298" s="281"/>
      <c r="AF1298" s="214"/>
      <c r="AG1298" s="214"/>
      <c r="AH1298" s="247"/>
      <c r="AI1298" s="246"/>
      <c r="AJ1298" s="250"/>
      <c r="AK1298" s="214"/>
    </row>
    <row r="1299" ht="12.75" customHeight="1">
      <c r="A1299" s="214"/>
      <c r="B1299" s="246" t="s">
        <v>95</v>
      </c>
      <c r="C1299" s="246"/>
      <c r="D1299" s="247" t="s">
        <v>80</v>
      </c>
      <c r="E1299" s="249">
        <v>2.0</v>
      </c>
      <c r="F1299" s="249"/>
      <c r="G1299" s="249"/>
      <c r="H1299" s="249"/>
      <c r="I1299" s="249"/>
      <c r="J1299" s="251">
        <f t="shared" si="795"/>
        <v>0</v>
      </c>
      <c r="K1299" s="252">
        <f t="shared" si="852"/>
        <v>2</v>
      </c>
      <c r="L1299" s="214"/>
      <c r="M1299" s="263"/>
      <c r="N1299" s="254"/>
      <c r="O1299" s="214"/>
      <c r="P1299" s="227"/>
      <c r="Q1299" s="255"/>
      <c r="R1299" s="250">
        <v>0.0</v>
      </c>
      <c r="S1299" s="249"/>
      <c r="T1299" s="249"/>
      <c r="U1299" s="249"/>
      <c r="V1299" s="249"/>
      <c r="W1299" s="250">
        <f t="shared" si="743"/>
        <v>0</v>
      </c>
      <c r="X1299" s="250">
        <f t="shared" si="744"/>
        <v>0</v>
      </c>
      <c r="Y1299" s="250">
        <f t="shared" si="756"/>
        <v>2</v>
      </c>
      <c r="Z1299" s="214" t="str">
        <f>IF(AB1299=B1299,"SAMA","TIDAK SAMA")</f>
        <v>TIDAK SAMA</v>
      </c>
      <c r="AA1299" s="214" t="str">
        <f>IF(C1299=AC1299,"SAMA","TIDAK SAMA")</f>
        <v>SAMA</v>
      </c>
      <c r="AB1299" s="247" t="s">
        <v>5951</v>
      </c>
      <c r="AC1299" s="246"/>
      <c r="AD1299" s="249">
        <v>1.0</v>
      </c>
      <c r="AE1299" s="281"/>
      <c r="AF1299" s="214" t="str">
        <f>IF(B1299=AH1299,"SAMA","TIDAK SAMA")</f>
        <v>TIDAK SAMA</v>
      </c>
      <c r="AG1299" s="214" t="str">
        <f>IF(AC1299=AI1299,"SAMA","TIDAK")</f>
        <v>SAMA</v>
      </c>
      <c r="AH1299" s="247" t="s">
        <v>5951</v>
      </c>
      <c r="AI1299" s="246"/>
      <c r="AJ1299" s="250">
        <v>1.0</v>
      </c>
      <c r="AK1299" s="214" t="str">
        <f>IF(Y1299&lt;0,"tidak normal","normal")</f>
        <v>normal</v>
      </c>
    </row>
    <row r="1300" ht="12.75" customHeight="1">
      <c r="A1300" s="214"/>
      <c r="B1300" s="246" t="s">
        <v>7097</v>
      </c>
      <c r="C1300" s="246" t="s">
        <v>7098</v>
      </c>
      <c r="D1300" s="246" t="s">
        <v>101</v>
      </c>
      <c r="E1300" s="249">
        <v>0.0</v>
      </c>
      <c r="F1300" s="262"/>
      <c r="G1300" s="262"/>
      <c r="H1300" s="262"/>
      <c r="I1300" s="262"/>
      <c r="J1300" s="251">
        <f t="shared" si="795"/>
        <v>0</v>
      </c>
      <c r="K1300" s="252">
        <f t="shared" si="852"/>
        <v>0</v>
      </c>
      <c r="L1300" s="214"/>
      <c r="M1300" s="253"/>
      <c r="N1300" s="254"/>
      <c r="O1300" s="214"/>
      <c r="P1300" s="227"/>
      <c r="Q1300" s="255"/>
      <c r="R1300" s="250">
        <v>0.0</v>
      </c>
      <c r="S1300" s="262"/>
      <c r="T1300" s="262"/>
      <c r="U1300" s="262"/>
      <c r="V1300" s="262"/>
      <c r="W1300" s="250">
        <f t="shared" si="743"/>
        <v>0</v>
      </c>
      <c r="X1300" s="250">
        <f t="shared" si="744"/>
        <v>0</v>
      </c>
      <c r="Y1300" s="250">
        <f t="shared" si="756"/>
        <v>0</v>
      </c>
      <c r="Z1300" s="214"/>
      <c r="AA1300" s="214"/>
      <c r="AB1300" s="247"/>
      <c r="AC1300" s="246"/>
      <c r="AD1300" s="249"/>
      <c r="AE1300" s="281"/>
      <c r="AF1300" s="214"/>
      <c r="AG1300" s="214"/>
      <c r="AH1300" s="247"/>
      <c r="AI1300" s="246"/>
      <c r="AJ1300" s="250"/>
      <c r="AK1300" s="214"/>
    </row>
    <row r="1301" ht="12.75" customHeight="1">
      <c r="A1301" s="214"/>
      <c r="B1301" s="246" t="s">
        <v>7076</v>
      </c>
      <c r="C1301" s="246"/>
      <c r="D1301" s="246" t="s">
        <v>101</v>
      </c>
      <c r="E1301" s="249">
        <v>0.0</v>
      </c>
      <c r="F1301" s="262"/>
      <c r="G1301" s="262"/>
      <c r="H1301" s="262"/>
      <c r="I1301" s="262"/>
      <c r="J1301" s="251">
        <f t="shared" si="795"/>
        <v>0</v>
      </c>
      <c r="K1301" s="252">
        <f t="shared" si="852"/>
        <v>0</v>
      </c>
      <c r="L1301" s="214"/>
      <c r="M1301" s="253"/>
      <c r="N1301" s="254"/>
      <c r="O1301" s="214"/>
      <c r="P1301" s="227"/>
      <c r="Q1301" s="214"/>
      <c r="R1301" s="250">
        <v>0.0</v>
      </c>
      <c r="S1301" s="262"/>
      <c r="T1301" s="262"/>
      <c r="U1301" s="262"/>
      <c r="V1301" s="262"/>
      <c r="W1301" s="250">
        <f t="shared" si="743"/>
        <v>0</v>
      </c>
      <c r="X1301" s="250">
        <f t="shared" si="744"/>
        <v>0</v>
      </c>
      <c r="Y1301" s="250">
        <f t="shared" si="756"/>
        <v>0</v>
      </c>
      <c r="Z1301" s="214"/>
      <c r="AA1301" s="214"/>
      <c r="AB1301" s="247"/>
      <c r="AC1301" s="246"/>
      <c r="AD1301" s="249"/>
      <c r="AE1301" s="281"/>
      <c r="AF1301" s="214"/>
      <c r="AG1301" s="214"/>
      <c r="AH1301" s="247"/>
      <c r="AI1301" s="246"/>
      <c r="AJ1301" s="250"/>
      <c r="AK1301" s="214"/>
    </row>
    <row r="1302" ht="12.75" customHeight="1">
      <c r="A1302" s="214"/>
      <c r="B1302" s="246" t="s">
        <v>7099</v>
      </c>
      <c r="C1302" s="246" t="s">
        <v>7100</v>
      </c>
      <c r="D1302" s="246" t="s">
        <v>101</v>
      </c>
      <c r="E1302" s="249">
        <v>0.0</v>
      </c>
      <c r="F1302" s="262"/>
      <c r="G1302" s="262"/>
      <c r="H1302" s="262"/>
      <c r="I1302" s="262"/>
      <c r="J1302" s="251">
        <f t="shared" si="795"/>
        <v>0</v>
      </c>
      <c r="K1302" s="252">
        <f t="shared" si="852"/>
        <v>0</v>
      </c>
      <c r="L1302" s="214"/>
      <c r="M1302" s="253"/>
      <c r="N1302" s="254"/>
      <c r="O1302" s="214"/>
      <c r="P1302" s="227"/>
      <c r="Q1302" s="214"/>
      <c r="R1302" s="250">
        <v>0.0</v>
      </c>
      <c r="S1302" s="262"/>
      <c r="T1302" s="262"/>
      <c r="U1302" s="262"/>
      <c r="V1302" s="262"/>
      <c r="W1302" s="250">
        <f t="shared" si="743"/>
        <v>0</v>
      </c>
      <c r="X1302" s="250">
        <f t="shared" si="744"/>
        <v>0</v>
      </c>
      <c r="Y1302" s="250">
        <f t="shared" si="756"/>
        <v>0</v>
      </c>
      <c r="Z1302" s="214"/>
      <c r="AA1302" s="214"/>
      <c r="AB1302" s="247"/>
      <c r="AC1302" s="246"/>
      <c r="AD1302" s="249"/>
      <c r="AE1302" s="281"/>
      <c r="AF1302" s="214"/>
      <c r="AG1302" s="214"/>
      <c r="AH1302" s="247"/>
      <c r="AI1302" s="246"/>
      <c r="AJ1302" s="250"/>
      <c r="AK1302" s="214"/>
    </row>
    <row r="1303" ht="12.75" customHeight="1">
      <c r="A1303" s="214"/>
      <c r="B1303" s="246" t="s">
        <v>7101</v>
      </c>
      <c r="C1303" s="246"/>
      <c r="D1303" s="246" t="s">
        <v>80</v>
      </c>
      <c r="E1303" s="257">
        <v>1.0</v>
      </c>
      <c r="F1303" s="266"/>
      <c r="G1303" s="262"/>
      <c r="H1303" s="262"/>
      <c r="I1303" s="262"/>
      <c r="J1303" s="251">
        <f t="shared" si="795"/>
        <v>0</v>
      </c>
      <c r="K1303" s="252">
        <f t="shared" si="852"/>
        <v>1</v>
      </c>
      <c r="L1303" s="214"/>
      <c r="M1303" s="253"/>
      <c r="N1303" s="254"/>
      <c r="O1303" s="214"/>
      <c r="P1303" s="227"/>
      <c r="Q1303" s="214"/>
      <c r="R1303" s="250">
        <v>0.0</v>
      </c>
      <c r="S1303" s="262"/>
      <c r="T1303" s="262"/>
      <c r="U1303" s="262"/>
      <c r="V1303" s="262"/>
      <c r="W1303" s="250">
        <f t="shared" si="743"/>
        <v>0</v>
      </c>
      <c r="X1303" s="250">
        <f t="shared" si="744"/>
        <v>0</v>
      </c>
      <c r="Y1303" s="250">
        <f t="shared" si="756"/>
        <v>1</v>
      </c>
      <c r="Z1303" s="214"/>
      <c r="AA1303" s="214"/>
      <c r="AB1303" s="247"/>
      <c r="AC1303" s="246"/>
      <c r="AD1303" s="249"/>
      <c r="AE1303" s="281"/>
      <c r="AF1303" s="214"/>
      <c r="AG1303" s="214"/>
      <c r="AH1303" s="247"/>
      <c r="AI1303" s="246"/>
      <c r="AJ1303" s="250"/>
      <c r="AK1303" s="214"/>
    </row>
    <row r="1304" ht="12.75" customHeight="1">
      <c r="A1304" s="214"/>
      <c r="B1304" s="246" t="s">
        <v>7077</v>
      </c>
      <c r="C1304" s="246" t="s">
        <v>7078</v>
      </c>
      <c r="D1304" s="246" t="s">
        <v>80</v>
      </c>
      <c r="E1304" s="249">
        <v>0.0</v>
      </c>
      <c r="F1304" s="262"/>
      <c r="G1304" s="262"/>
      <c r="H1304" s="262"/>
      <c r="I1304" s="262"/>
      <c r="J1304" s="251">
        <f t="shared" si="795"/>
        <v>0</v>
      </c>
      <c r="K1304" s="252">
        <f t="shared" si="852"/>
        <v>0</v>
      </c>
      <c r="L1304" s="214"/>
      <c r="M1304" s="253" t="s">
        <v>7077</v>
      </c>
      <c r="N1304" s="254">
        <v>4.0</v>
      </c>
      <c r="O1304" s="214" t="str">
        <f>IF(E1304=N1304,"Sama","Tidak Sama")</f>
        <v>Tidak Sama</v>
      </c>
      <c r="P1304" s="227"/>
      <c r="Q1304" s="214"/>
      <c r="R1304" s="250">
        <v>0.0</v>
      </c>
      <c r="S1304" s="262"/>
      <c r="T1304" s="262"/>
      <c r="U1304" s="262"/>
      <c r="V1304" s="262"/>
      <c r="W1304" s="250">
        <f t="shared" si="743"/>
        <v>0</v>
      </c>
      <c r="X1304" s="250">
        <f t="shared" si="744"/>
        <v>0</v>
      </c>
      <c r="Y1304" s="250">
        <f t="shared" si="756"/>
        <v>0</v>
      </c>
      <c r="Z1304" s="214"/>
      <c r="AA1304" s="214"/>
      <c r="AB1304" s="247"/>
      <c r="AC1304" s="246"/>
      <c r="AD1304" s="249"/>
      <c r="AE1304" s="281"/>
      <c r="AF1304" s="214"/>
      <c r="AG1304" s="214"/>
      <c r="AH1304" s="247"/>
      <c r="AI1304" s="246"/>
      <c r="AJ1304" s="250"/>
      <c r="AK1304" s="214"/>
    </row>
    <row r="1305" ht="12.75" customHeight="1">
      <c r="A1305" s="214"/>
      <c r="B1305" s="246" t="s">
        <v>2359</v>
      </c>
      <c r="C1305" s="246"/>
      <c r="D1305" s="246" t="s">
        <v>80</v>
      </c>
      <c r="E1305" s="249">
        <v>0.0</v>
      </c>
      <c r="F1305" s="262"/>
      <c r="G1305" s="262"/>
      <c r="H1305" s="262"/>
      <c r="I1305" s="262"/>
      <c r="J1305" s="251">
        <f t="shared" si="795"/>
        <v>0</v>
      </c>
      <c r="K1305" s="252">
        <f t="shared" si="852"/>
        <v>0</v>
      </c>
      <c r="L1305" s="214"/>
      <c r="M1305" s="253"/>
      <c r="N1305" s="254"/>
      <c r="O1305" s="214"/>
      <c r="P1305" s="227"/>
      <c r="Q1305" s="214"/>
      <c r="R1305" s="250">
        <v>0.0</v>
      </c>
      <c r="S1305" s="262"/>
      <c r="T1305" s="262"/>
      <c r="U1305" s="262"/>
      <c r="V1305" s="262"/>
      <c r="W1305" s="250">
        <f t="shared" si="743"/>
        <v>0</v>
      </c>
      <c r="X1305" s="250">
        <f t="shared" si="744"/>
        <v>0</v>
      </c>
      <c r="Y1305" s="250">
        <f t="shared" si="756"/>
        <v>0</v>
      </c>
      <c r="Z1305" s="214"/>
      <c r="AA1305" s="214"/>
      <c r="AB1305" s="247"/>
      <c r="AC1305" s="246"/>
      <c r="AD1305" s="249"/>
      <c r="AE1305" s="281"/>
      <c r="AF1305" s="214"/>
      <c r="AG1305" s="214"/>
      <c r="AH1305" s="247"/>
      <c r="AI1305" s="246"/>
      <c r="AJ1305" s="250"/>
      <c r="AK1305" s="214"/>
    </row>
    <row r="1306" ht="12.75" customHeight="1">
      <c r="A1306" s="214"/>
      <c r="B1306" s="246" t="s">
        <v>7081</v>
      </c>
      <c r="C1306" s="246"/>
      <c r="D1306" s="246" t="s">
        <v>80</v>
      </c>
      <c r="E1306" s="249">
        <v>0.0</v>
      </c>
      <c r="F1306" s="262"/>
      <c r="G1306" s="262"/>
      <c r="H1306" s="262"/>
      <c r="I1306" s="262"/>
      <c r="J1306" s="251">
        <f t="shared" si="795"/>
        <v>0</v>
      </c>
      <c r="K1306" s="252">
        <f t="shared" si="852"/>
        <v>0</v>
      </c>
      <c r="L1306" s="214"/>
      <c r="M1306" s="253" t="s">
        <v>7081</v>
      </c>
      <c r="N1306" s="254">
        <v>1.0</v>
      </c>
      <c r="O1306" s="214" t="str">
        <f t="shared" ref="O1306:O1308" si="880">IF(E1306=N1306,"Sama","Tidak Sama")</f>
        <v>Tidak Sama</v>
      </c>
      <c r="P1306" s="227"/>
      <c r="Q1306" s="214"/>
      <c r="R1306" s="250">
        <v>0.0</v>
      </c>
      <c r="S1306" s="262"/>
      <c r="T1306" s="262"/>
      <c r="U1306" s="262"/>
      <c r="V1306" s="262"/>
      <c r="W1306" s="250">
        <f t="shared" si="743"/>
        <v>0</v>
      </c>
      <c r="X1306" s="250">
        <f t="shared" si="744"/>
        <v>0</v>
      </c>
      <c r="Y1306" s="250">
        <f t="shared" si="756"/>
        <v>0</v>
      </c>
      <c r="Z1306" s="214"/>
      <c r="AA1306" s="214"/>
      <c r="AB1306" s="247"/>
      <c r="AC1306" s="246"/>
      <c r="AD1306" s="249"/>
      <c r="AE1306" s="281"/>
      <c r="AF1306" s="214"/>
      <c r="AG1306" s="214"/>
      <c r="AH1306" s="247"/>
      <c r="AI1306" s="246"/>
      <c r="AJ1306" s="250"/>
      <c r="AK1306" s="214"/>
    </row>
    <row r="1307" ht="12.75" customHeight="1">
      <c r="A1307" s="214"/>
      <c r="B1307" s="246" t="s">
        <v>7083</v>
      </c>
      <c r="C1307" s="246" t="s">
        <v>7084</v>
      </c>
      <c r="D1307" s="246" t="s">
        <v>80</v>
      </c>
      <c r="E1307" s="249">
        <v>1.0</v>
      </c>
      <c r="F1307" s="262"/>
      <c r="G1307" s="262"/>
      <c r="H1307" s="262"/>
      <c r="I1307" s="262"/>
      <c r="J1307" s="251">
        <f t="shared" si="795"/>
        <v>0</v>
      </c>
      <c r="K1307" s="252">
        <f t="shared" si="852"/>
        <v>1</v>
      </c>
      <c r="L1307" s="214"/>
      <c r="M1307" s="253" t="s">
        <v>7083</v>
      </c>
      <c r="N1307" s="254">
        <v>5.0</v>
      </c>
      <c r="O1307" s="214" t="str">
        <f t="shared" si="880"/>
        <v>Tidak Sama</v>
      </c>
      <c r="P1307" s="227"/>
      <c r="Q1307" s="214"/>
      <c r="R1307" s="258">
        <v>1.0</v>
      </c>
      <c r="S1307" s="262"/>
      <c r="T1307" s="262"/>
      <c r="U1307" s="266"/>
      <c r="V1307" s="262"/>
      <c r="W1307" s="250">
        <f t="shared" si="743"/>
        <v>0</v>
      </c>
      <c r="X1307" s="250">
        <f t="shared" si="744"/>
        <v>1</v>
      </c>
      <c r="Y1307" s="250">
        <f t="shared" si="756"/>
        <v>0</v>
      </c>
      <c r="Z1307" s="214" t="str">
        <f t="shared" ref="Z1307:Z1308" si="881">IF(AB1307=B1307,"SAMA","TIDAK SAMA")</f>
        <v>TIDAK SAMA</v>
      </c>
      <c r="AA1307" s="214" t="str">
        <f t="shared" ref="AA1307:AA1308" si="882">IF(C1307=AC1307,"SAMA","TIDAK SAMA")</f>
        <v>TIDAK SAMA</v>
      </c>
      <c r="AB1307" s="247" t="s">
        <v>7102</v>
      </c>
      <c r="AC1307" s="246" t="s">
        <v>7103</v>
      </c>
      <c r="AD1307" s="249">
        <v>3.0</v>
      </c>
      <c r="AE1307" s="281"/>
      <c r="AF1307" s="214" t="str">
        <f t="shared" ref="AF1307:AF1308" si="883">IF(B1307=AH1307,"SAMA","TIDAK SAMA")</f>
        <v>TIDAK SAMA</v>
      </c>
      <c r="AG1307" s="214" t="str">
        <f t="shared" ref="AG1307:AG1308" si="884">IF(AC1307=AI1307,"SAMA","TIDAK")</f>
        <v>SAMA</v>
      </c>
      <c r="AH1307" s="247" t="s">
        <v>7102</v>
      </c>
      <c r="AI1307" s="246" t="s">
        <v>7103</v>
      </c>
      <c r="AJ1307" s="250">
        <v>3.0</v>
      </c>
      <c r="AK1307" s="214" t="str">
        <f t="shared" ref="AK1307:AK1309" si="885">IF(Y1307&lt;0,"tidak normal","normal")</f>
        <v>normal</v>
      </c>
    </row>
    <row r="1308" ht="12.75" customHeight="1">
      <c r="A1308" s="214"/>
      <c r="B1308" s="246" t="s">
        <v>7087</v>
      </c>
      <c r="C1308" s="246"/>
      <c r="D1308" s="246" t="s">
        <v>80</v>
      </c>
      <c r="E1308" s="249">
        <v>0.0</v>
      </c>
      <c r="F1308" s="262"/>
      <c r="G1308" s="262"/>
      <c r="H1308" s="262"/>
      <c r="I1308" s="262"/>
      <c r="J1308" s="251">
        <f t="shared" si="795"/>
        <v>0</v>
      </c>
      <c r="K1308" s="252">
        <f t="shared" si="852"/>
        <v>0</v>
      </c>
      <c r="L1308" s="214"/>
      <c r="M1308" s="253" t="s">
        <v>7087</v>
      </c>
      <c r="N1308" s="254">
        <v>1.0</v>
      </c>
      <c r="O1308" s="214" t="str">
        <f t="shared" si="880"/>
        <v>Tidak Sama</v>
      </c>
      <c r="P1308" s="227"/>
      <c r="Q1308" s="214"/>
      <c r="R1308" s="250">
        <v>0.0</v>
      </c>
      <c r="S1308" s="262"/>
      <c r="T1308" s="262"/>
      <c r="U1308" s="262"/>
      <c r="V1308" s="262"/>
      <c r="W1308" s="250">
        <f t="shared" si="743"/>
        <v>0</v>
      </c>
      <c r="X1308" s="250">
        <f t="shared" si="744"/>
        <v>0</v>
      </c>
      <c r="Y1308" s="250">
        <f t="shared" si="756"/>
        <v>0</v>
      </c>
      <c r="Z1308" s="214" t="str">
        <f t="shared" si="881"/>
        <v>TIDAK SAMA</v>
      </c>
      <c r="AA1308" s="214" t="str">
        <f t="shared" si="882"/>
        <v>TIDAK SAMA</v>
      </c>
      <c r="AB1308" s="247" t="s">
        <v>7104</v>
      </c>
      <c r="AC1308" s="246" t="s">
        <v>3177</v>
      </c>
      <c r="AD1308" s="249">
        <v>1.0</v>
      </c>
      <c r="AE1308" s="281"/>
      <c r="AF1308" s="214" t="str">
        <f t="shared" si="883"/>
        <v>TIDAK SAMA</v>
      </c>
      <c r="AG1308" s="214" t="str">
        <f t="shared" si="884"/>
        <v>SAMA</v>
      </c>
      <c r="AH1308" s="247" t="s">
        <v>7104</v>
      </c>
      <c r="AI1308" s="246" t="s">
        <v>3177</v>
      </c>
      <c r="AJ1308" s="250">
        <v>0.0</v>
      </c>
      <c r="AK1308" s="214" t="str">
        <f t="shared" si="885"/>
        <v>normal</v>
      </c>
    </row>
    <row r="1309" ht="12.75" customHeight="1">
      <c r="A1309" s="214"/>
      <c r="B1309" s="246" t="s">
        <v>7105</v>
      </c>
      <c r="C1309" s="246"/>
      <c r="D1309" s="246" t="s">
        <v>80</v>
      </c>
      <c r="E1309" s="257">
        <v>9.0</v>
      </c>
      <c r="F1309" s="262"/>
      <c r="G1309" s="262"/>
      <c r="H1309" s="266"/>
      <c r="I1309" s="266"/>
      <c r="J1309" s="251">
        <f t="shared" si="795"/>
        <v>0</v>
      </c>
      <c r="K1309" s="252">
        <f t="shared" si="852"/>
        <v>9</v>
      </c>
      <c r="L1309" s="214"/>
      <c r="M1309" s="253"/>
      <c r="N1309" s="254"/>
      <c r="O1309" s="214"/>
      <c r="P1309" s="227"/>
      <c r="Q1309" s="214"/>
      <c r="R1309" s="258">
        <v>4.0</v>
      </c>
      <c r="S1309" s="262"/>
      <c r="T1309" s="262"/>
      <c r="U1309" s="266"/>
      <c r="V1309" s="262"/>
      <c r="W1309" s="250">
        <f t="shared" si="743"/>
        <v>0</v>
      </c>
      <c r="X1309" s="250">
        <f t="shared" si="744"/>
        <v>4</v>
      </c>
      <c r="Y1309" s="250">
        <f t="shared" si="756"/>
        <v>5</v>
      </c>
      <c r="Z1309" s="214"/>
      <c r="AA1309" s="214"/>
      <c r="AB1309" s="247"/>
      <c r="AC1309" s="246"/>
      <c r="AD1309" s="249"/>
      <c r="AE1309" s="281"/>
      <c r="AF1309" s="214"/>
      <c r="AG1309" s="214"/>
      <c r="AH1309" s="247"/>
      <c r="AI1309" s="246"/>
      <c r="AJ1309" s="250"/>
      <c r="AK1309" s="214" t="str">
        <f t="shared" si="885"/>
        <v>normal</v>
      </c>
    </row>
    <row r="1310" ht="12.75" customHeight="1">
      <c r="A1310" s="214"/>
      <c r="B1310" s="246" t="s">
        <v>7106</v>
      </c>
      <c r="C1310" s="246"/>
      <c r="D1310" s="246" t="s">
        <v>80</v>
      </c>
      <c r="E1310" s="257">
        <v>5.0</v>
      </c>
      <c r="F1310" s="262"/>
      <c r="G1310" s="262"/>
      <c r="H1310" s="262"/>
      <c r="I1310" s="266"/>
      <c r="J1310" s="251">
        <f t="shared" si="795"/>
        <v>0</v>
      </c>
      <c r="K1310" s="252">
        <f t="shared" si="852"/>
        <v>5</v>
      </c>
      <c r="L1310" s="214"/>
      <c r="M1310" s="253"/>
      <c r="N1310" s="254"/>
      <c r="O1310" s="214"/>
      <c r="P1310" s="227"/>
      <c r="Q1310" s="214"/>
      <c r="R1310" s="250">
        <v>0.0</v>
      </c>
      <c r="S1310" s="262"/>
      <c r="T1310" s="262"/>
      <c r="U1310" s="262"/>
      <c r="V1310" s="262"/>
      <c r="W1310" s="250">
        <f t="shared" si="743"/>
        <v>0</v>
      </c>
      <c r="X1310" s="250">
        <f t="shared" si="744"/>
        <v>0</v>
      </c>
      <c r="Y1310" s="250">
        <f t="shared" si="756"/>
        <v>5</v>
      </c>
      <c r="Z1310" s="214"/>
      <c r="AA1310" s="214"/>
      <c r="AB1310" s="247"/>
      <c r="AC1310" s="246"/>
      <c r="AD1310" s="249"/>
      <c r="AE1310" s="281"/>
      <c r="AF1310" s="214"/>
      <c r="AG1310" s="214"/>
      <c r="AH1310" s="247"/>
      <c r="AI1310" s="246"/>
      <c r="AJ1310" s="250"/>
      <c r="AK1310" s="214"/>
    </row>
    <row r="1311" ht="12.75" customHeight="1">
      <c r="A1311" s="214"/>
      <c r="B1311" s="246" t="s">
        <v>2274</v>
      </c>
      <c r="C1311" s="246" t="s">
        <v>378</v>
      </c>
      <c r="D1311" s="246" t="s">
        <v>80</v>
      </c>
      <c r="E1311" s="249">
        <v>0.0</v>
      </c>
      <c r="F1311" s="262"/>
      <c r="G1311" s="262"/>
      <c r="H1311" s="262"/>
      <c r="I1311" s="262"/>
      <c r="J1311" s="251">
        <f t="shared" si="795"/>
        <v>0</v>
      </c>
      <c r="K1311" s="252">
        <f t="shared" si="852"/>
        <v>0</v>
      </c>
      <c r="L1311" s="214"/>
      <c r="M1311" s="253"/>
      <c r="N1311" s="254"/>
      <c r="O1311" s="214"/>
      <c r="P1311" s="227"/>
      <c r="Q1311" s="214"/>
      <c r="R1311" s="250">
        <v>0.0</v>
      </c>
      <c r="S1311" s="262"/>
      <c r="T1311" s="262"/>
      <c r="U1311" s="262"/>
      <c r="V1311" s="262"/>
      <c r="W1311" s="250">
        <f t="shared" si="743"/>
        <v>0</v>
      </c>
      <c r="X1311" s="250">
        <f t="shared" si="744"/>
        <v>0</v>
      </c>
      <c r="Y1311" s="250">
        <f t="shared" si="756"/>
        <v>0</v>
      </c>
      <c r="Z1311" s="214"/>
      <c r="AA1311" s="214"/>
      <c r="AB1311" s="247"/>
      <c r="AC1311" s="246"/>
      <c r="AD1311" s="249"/>
      <c r="AE1311" s="281"/>
      <c r="AF1311" s="214"/>
      <c r="AG1311" s="214"/>
      <c r="AH1311" s="247"/>
      <c r="AI1311" s="246"/>
      <c r="AJ1311" s="250"/>
      <c r="AK1311" s="214"/>
    </row>
    <row r="1312" ht="12.75" customHeight="1">
      <c r="A1312" s="214"/>
      <c r="B1312" s="246" t="s">
        <v>2274</v>
      </c>
      <c r="C1312" s="246" t="s">
        <v>1026</v>
      </c>
      <c r="D1312" s="246" t="s">
        <v>80</v>
      </c>
      <c r="E1312" s="249">
        <v>0.0</v>
      </c>
      <c r="F1312" s="262"/>
      <c r="G1312" s="262"/>
      <c r="H1312" s="262"/>
      <c r="I1312" s="262"/>
      <c r="J1312" s="251">
        <f t="shared" si="795"/>
        <v>0</v>
      </c>
      <c r="K1312" s="252">
        <f t="shared" si="852"/>
        <v>0</v>
      </c>
      <c r="L1312" s="214"/>
      <c r="M1312" s="253"/>
      <c r="N1312" s="254"/>
      <c r="O1312" s="214"/>
      <c r="P1312" s="227"/>
      <c r="Q1312" s="214"/>
      <c r="R1312" s="250">
        <v>0.0</v>
      </c>
      <c r="S1312" s="262"/>
      <c r="T1312" s="262"/>
      <c r="U1312" s="262"/>
      <c r="V1312" s="262"/>
      <c r="W1312" s="250">
        <f t="shared" si="743"/>
        <v>0</v>
      </c>
      <c r="X1312" s="250">
        <f t="shared" si="744"/>
        <v>0</v>
      </c>
      <c r="Y1312" s="250">
        <f t="shared" si="756"/>
        <v>0</v>
      </c>
      <c r="Z1312" s="214"/>
      <c r="AA1312" s="214"/>
      <c r="AB1312" s="247"/>
      <c r="AC1312" s="246"/>
      <c r="AD1312" s="249"/>
      <c r="AE1312" s="281"/>
      <c r="AF1312" s="214"/>
      <c r="AG1312" s="214"/>
      <c r="AH1312" s="247"/>
      <c r="AI1312" s="246"/>
      <c r="AJ1312" s="250"/>
      <c r="AK1312" s="214"/>
    </row>
    <row r="1313" ht="12.75" customHeight="1">
      <c r="A1313" s="214"/>
      <c r="B1313" s="261" t="s">
        <v>7107</v>
      </c>
      <c r="C1313" s="265">
        <v>2.074845E7</v>
      </c>
      <c r="D1313" s="246" t="s">
        <v>80</v>
      </c>
      <c r="E1313" s="257">
        <v>1.0</v>
      </c>
      <c r="F1313" s="249"/>
      <c r="G1313" s="249"/>
      <c r="H1313" s="249"/>
      <c r="I1313" s="257"/>
      <c r="J1313" s="292">
        <v>0.0</v>
      </c>
      <c r="K1313" s="252">
        <f t="shared" si="852"/>
        <v>1</v>
      </c>
      <c r="L1313" s="214"/>
      <c r="M1313" s="263"/>
      <c r="N1313" s="254"/>
      <c r="O1313" s="214"/>
      <c r="P1313" s="227"/>
      <c r="Q1313" s="214"/>
      <c r="R1313" s="258">
        <v>1.0</v>
      </c>
      <c r="S1313" s="249"/>
      <c r="T1313" s="249"/>
      <c r="U1313" s="249"/>
      <c r="V1313" s="257"/>
      <c r="W1313" s="250">
        <f t="shared" si="743"/>
        <v>0</v>
      </c>
      <c r="X1313" s="250">
        <f t="shared" si="744"/>
        <v>1</v>
      </c>
      <c r="Y1313" s="250">
        <f t="shared" si="756"/>
        <v>0</v>
      </c>
      <c r="Z1313" s="214"/>
      <c r="AA1313" s="214"/>
      <c r="AB1313" s="247"/>
      <c r="AC1313" s="246"/>
      <c r="AD1313" s="249"/>
      <c r="AE1313" s="281"/>
      <c r="AF1313" s="214"/>
      <c r="AG1313" s="214"/>
      <c r="AH1313" s="247"/>
      <c r="AI1313" s="246"/>
      <c r="AJ1313" s="250"/>
      <c r="AK1313" s="214"/>
    </row>
    <row r="1314" ht="12.75" customHeight="1">
      <c r="A1314" s="214"/>
      <c r="B1314" s="247" t="s">
        <v>154</v>
      </c>
      <c r="C1314" s="246" t="s">
        <v>119</v>
      </c>
      <c r="D1314" s="246" t="s">
        <v>80</v>
      </c>
      <c r="E1314" s="249">
        <v>0.0</v>
      </c>
      <c r="F1314" s="249"/>
      <c r="G1314" s="249"/>
      <c r="H1314" s="249"/>
      <c r="I1314" s="249"/>
      <c r="J1314" s="251">
        <f t="shared" ref="J1314:J1340" si="886">I1314+H1314+G1314+F1314</f>
        <v>0</v>
      </c>
      <c r="K1314" s="252">
        <f t="shared" si="852"/>
        <v>0</v>
      </c>
      <c r="L1314" s="214"/>
      <c r="M1314" s="263"/>
      <c r="N1314" s="254"/>
      <c r="O1314" s="214"/>
      <c r="P1314" s="227"/>
      <c r="Q1314" s="214"/>
      <c r="R1314" s="250">
        <v>0.0</v>
      </c>
      <c r="S1314" s="249"/>
      <c r="T1314" s="249"/>
      <c r="U1314" s="249"/>
      <c r="V1314" s="249"/>
      <c r="W1314" s="250">
        <f t="shared" si="743"/>
        <v>0</v>
      </c>
      <c r="X1314" s="250">
        <f t="shared" si="744"/>
        <v>0</v>
      </c>
      <c r="Y1314" s="250">
        <f t="shared" si="756"/>
        <v>0</v>
      </c>
      <c r="Z1314" s="214"/>
      <c r="AA1314" s="214"/>
      <c r="AB1314" s="247"/>
      <c r="AC1314" s="246"/>
      <c r="AD1314" s="249"/>
      <c r="AE1314" s="281"/>
      <c r="AF1314" s="214"/>
      <c r="AG1314" s="214"/>
      <c r="AH1314" s="247"/>
      <c r="AI1314" s="246"/>
      <c r="AJ1314" s="250"/>
      <c r="AK1314" s="214"/>
    </row>
    <row r="1315" ht="12.75" customHeight="1">
      <c r="A1315" s="214"/>
      <c r="B1315" s="247" t="s">
        <v>7108</v>
      </c>
      <c r="C1315" s="246"/>
      <c r="D1315" s="246" t="s">
        <v>80</v>
      </c>
      <c r="E1315" s="249">
        <v>0.0</v>
      </c>
      <c r="F1315" s="249"/>
      <c r="G1315" s="249"/>
      <c r="H1315" s="249"/>
      <c r="I1315" s="249"/>
      <c r="J1315" s="251">
        <f t="shared" si="886"/>
        <v>0</v>
      </c>
      <c r="K1315" s="252">
        <f t="shared" si="852"/>
        <v>0</v>
      </c>
      <c r="L1315" s="214"/>
      <c r="M1315" s="263"/>
      <c r="N1315" s="254"/>
      <c r="O1315" s="214"/>
      <c r="P1315" s="227"/>
      <c r="Q1315" s="214"/>
      <c r="R1315" s="250">
        <v>0.0</v>
      </c>
      <c r="S1315" s="249"/>
      <c r="T1315" s="249"/>
      <c r="U1315" s="249"/>
      <c r="V1315" s="249"/>
      <c r="W1315" s="250">
        <f t="shared" si="743"/>
        <v>0</v>
      </c>
      <c r="X1315" s="250">
        <f t="shared" si="744"/>
        <v>0</v>
      </c>
      <c r="Y1315" s="250">
        <f t="shared" si="756"/>
        <v>0</v>
      </c>
      <c r="Z1315" s="214"/>
      <c r="AA1315" s="214"/>
      <c r="AB1315" s="247"/>
      <c r="AC1315" s="246"/>
      <c r="AD1315" s="249"/>
      <c r="AE1315" s="281"/>
      <c r="AF1315" s="214"/>
      <c r="AG1315" s="214"/>
      <c r="AH1315" s="247"/>
      <c r="AI1315" s="246"/>
      <c r="AJ1315" s="250"/>
      <c r="AK1315" s="214"/>
    </row>
    <row r="1316" ht="12.75" customHeight="1">
      <c r="A1316" s="214"/>
      <c r="B1316" s="247" t="s">
        <v>7109</v>
      </c>
      <c r="C1316" s="246" t="s">
        <v>7110</v>
      </c>
      <c r="D1316" s="246" t="s">
        <v>80</v>
      </c>
      <c r="E1316" s="249">
        <v>0.0</v>
      </c>
      <c r="F1316" s="249"/>
      <c r="G1316" s="249"/>
      <c r="H1316" s="249"/>
      <c r="I1316" s="249"/>
      <c r="J1316" s="251">
        <f t="shared" si="886"/>
        <v>0</v>
      </c>
      <c r="K1316" s="252">
        <f t="shared" si="852"/>
        <v>0</v>
      </c>
      <c r="L1316" s="214"/>
      <c r="M1316" s="263"/>
      <c r="N1316" s="254"/>
      <c r="O1316" s="214"/>
      <c r="P1316" s="227"/>
      <c r="Q1316" s="214"/>
      <c r="R1316" s="250">
        <v>0.0</v>
      </c>
      <c r="S1316" s="249"/>
      <c r="T1316" s="249"/>
      <c r="U1316" s="249"/>
      <c r="V1316" s="249"/>
      <c r="W1316" s="250">
        <f t="shared" si="743"/>
        <v>0</v>
      </c>
      <c r="X1316" s="250">
        <f t="shared" si="744"/>
        <v>0</v>
      </c>
      <c r="Y1316" s="250">
        <f t="shared" si="756"/>
        <v>0</v>
      </c>
      <c r="Z1316" s="214"/>
      <c r="AA1316" s="214"/>
      <c r="AB1316" s="247"/>
      <c r="AC1316" s="246"/>
      <c r="AD1316" s="249"/>
      <c r="AE1316" s="281"/>
      <c r="AF1316" s="214"/>
      <c r="AG1316" s="214"/>
      <c r="AH1316" s="247"/>
      <c r="AI1316" s="246"/>
      <c r="AJ1316" s="250"/>
      <c r="AK1316" s="214"/>
    </row>
    <row r="1317" ht="12.75" customHeight="1">
      <c r="A1317" s="214"/>
      <c r="B1317" s="247" t="s">
        <v>7111</v>
      </c>
      <c r="C1317" s="246" t="s">
        <v>7112</v>
      </c>
      <c r="D1317" s="246" t="s">
        <v>80</v>
      </c>
      <c r="E1317" s="249">
        <v>0.0</v>
      </c>
      <c r="F1317" s="249"/>
      <c r="G1317" s="249"/>
      <c r="H1317" s="249"/>
      <c r="I1317" s="249"/>
      <c r="J1317" s="251">
        <f t="shared" si="886"/>
        <v>0</v>
      </c>
      <c r="K1317" s="252">
        <f t="shared" si="852"/>
        <v>0</v>
      </c>
      <c r="L1317" s="214"/>
      <c r="M1317" s="263"/>
      <c r="N1317" s="254"/>
      <c r="O1317" s="214"/>
      <c r="P1317" s="227"/>
      <c r="Q1317" s="214"/>
      <c r="R1317" s="250">
        <v>0.0</v>
      </c>
      <c r="S1317" s="249"/>
      <c r="T1317" s="249"/>
      <c r="U1317" s="249"/>
      <c r="V1317" s="249"/>
      <c r="W1317" s="250">
        <f t="shared" si="743"/>
        <v>0</v>
      </c>
      <c r="X1317" s="250">
        <f t="shared" si="744"/>
        <v>0</v>
      </c>
      <c r="Y1317" s="250">
        <f t="shared" si="756"/>
        <v>0</v>
      </c>
      <c r="Z1317" s="214"/>
      <c r="AA1317" s="214"/>
      <c r="AB1317" s="247"/>
      <c r="AC1317" s="246"/>
      <c r="AD1317" s="249"/>
      <c r="AE1317" s="281"/>
      <c r="AF1317" s="214"/>
      <c r="AG1317" s="214"/>
      <c r="AH1317" s="247"/>
      <c r="AI1317" s="246"/>
      <c r="AJ1317" s="250"/>
      <c r="AK1317" s="214"/>
    </row>
    <row r="1318" ht="12.75" customHeight="1">
      <c r="A1318" s="214"/>
      <c r="B1318" s="247" t="s">
        <v>2567</v>
      </c>
      <c r="C1318" s="246" t="s">
        <v>7113</v>
      </c>
      <c r="D1318" s="246" t="s">
        <v>80</v>
      </c>
      <c r="E1318" s="249">
        <v>0.0</v>
      </c>
      <c r="F1318" s="249"/>
      <c r="G1318" s="249"/>
      <c r="H1318" s="249"/>
      <c r="I1318" s="249"/>
      <c r="J1318" s="251">
        <f t="shared" si="886"/>
        <v>0</v>
      </c>
      <c r="K1318" s="252">
        <f t="shared" si="852"/>
        <v>0</v>
      </c>
      <c r="L1318" s="214"/>
      <c r="M1318" s="263"/>
      <c r="N1318" s="254"/>
      <c r="O1318" s="214"/>
      <c r="P1318" s="227"/>
      <c r="Q1318" s="214"/>
      <c r="R1318" s="250">
        <v>0.0</v>
      </c>
      <c r="S1318" s="249"/>
      <c r="T1318" s="249"/>
      <c r="U1318" s="249"/>
      <c r="V1318" s="249"/>
      <c r="W1318" s="250">
        <f t="shared" si="743"/>
        <v>0</v>
      </c>
      <c r="X1318" s="250">
        <f t="shared" si="744"/>
        <v>0</v>
      </c>
      <c r="Y1318" s="250">
        <f t="shared" si="756"/>
        <v>0</v>
      </c>
      <c r="Z1318" s="214"/>
      <c r="AA1318" s="214"/>
      <c r="AB1318" s="247"/>
      <c r="AC1318" s="246"/>
      <c r="AD1318" s="249"/>
      <c r="AE1318" s="281"/>
      <c r="AF1318" s="214"/>
      <c r="AG1318" s="214"/>
      <c r="AH1318" s="247"/>
      <c r="AI1318" s="246"/>
      <c r="AJ1318" s="250"/>
      <c r="AK1318" s="214" t="str">
        <f>IF(Y1318&lt;0,"tidak normal","normal")</f>
        <v>normal</v>
      </c>
    </row>
    <row r="1319" ht="12.75" customHeight="1">
      <c r="A1319" s="305" t="s">
        <v>1323</v>
      </c>
      <c r="B1319" s="247" t="s">
        <v>700</v>
      </c>
      <c r="C1319" s="265" t="s">
        <v>1324</v>
      </c>
      <c r="D1319" s="246" t="s">
        <v>80</v>
      </c>
      <c r="E1319" s="257">
        <v>3.0</v>
      </c>
      <c r="F1319" s="257"/>
      <c r="G1319" s="249"/>
      <c r="H1319" s="249"/>
      <c r="I1319" s="249"/>
      <c r="J1319" s="251">
        <f t="shared" si="886"/>
        <v>0</v>
      </c>
      <c r="K1319" s="252">
        <f t="shared" si="852"/>
        <v>3</v>
      </c>
      <c r="L1319" s="214"/>
      <c r="M1319" s="263"/>
      <c r="N1319" s="254"/>
      <c r="O1319" s="214"/>
      <c r="P1319" s="227"/>
      <c r="Q1319" s="214"/>
      <c r="R1319" s="250">
        <v>0.0</v>
      </c>
      <c r="S1319" s="249"/>
      <c r="T1319" s="249"/>
      <c r="U1319" s="249"/>
      <c r="V1319" s="249"/>
      <c r="W1319" s="250">
        <f t="shared" si="743"/>
        <v>0</v>
      </c>
      <c r="X1319" s="250">
        <f t="shared" si="744"/>
        <v>0</v>
      </c>
      <c r="Y1319" s="250">
        <f t="shared" si="756"/>
        <v>3</v>
      </c>
      <c r="Z1319" s="214"/>
      <c r="AA1319" s="214"/>
      <c r="AB1319" s="247"/>
      <c r="AC1319" s="246"/>
      <c r="AD1319" s="249"/>
      <c r="AE1319" s="281"/>
      <c r="AF1319" s="214"/>
      <c r="AG1319" s="214"/>
      <c r="AH1319" s="247"/>
      <c r="AI1319" s="246"/>
      <c r="AJ1319" s="250"/>
      <c r="AK1319" s="214"/>
    </row>
    <row r="1320" ht="12.75" customHeight="1">
      <c r="A1320" s="214"/>
      <c r="B1320" s="247" t="s">
        <v>2150</v>
      </c>
      <c r="C1320" s="246" t="s">
        <v>7114</v>
      </c>
      <c r="D1320" s="246" t="s">
        <v>80</v>
      </c>
      <c r="E1320" s="249">
        <v>0.0</v>
      </c>
      <c r="F1320" s="249"/>
      <c r="G1320" s="249"/>
      <c r="H1320" s="249"/>
      <c r="I1320" s="249"/>
      <c r="J1320" s="251">
        <f t="shared" si="886"/>
        <v>0</v>
      </c>
      <c r="K1320" s="252">
        <f t="shared" si="852"/>
        <v>0</v>
      </c>
      <c r="L1320" s="214"/>
      <c r="M1320" s="263" t="s">
        <v>2150</v>
      </c>
      <c r="N1320" s="254">
        <v>2.0</v>
      </c>
      <c r="O1320" s="214" t="str">
        <f>IF(E1320=N1320,"Sama","Tidak Sama")</f>
        <v>Tidak Sama</v>
      </c>
      <c r="P1320" s="227"/>
      <c r="Q1320" s="214"/>
      <c r="R1320" s="250">
        <v>0.0</v>
      </c>
      <c r="S1320" s="249"/>
      <c r="T1320" s="249"/>
      <c r="U1320" s="249"/>
      <c r="V1320" s="249"/>
      <c r="W1320" s="250">
        <f t="shared" si="743"/>
        <v>0</v>
      </c>
      <c r="X1320" s="250">
        <f t="shared" si="744"/>
        <v>0</v>
      </c>
      <c r="Y1320" s="250">
        <f t="shared" si="756"/>
        <v>0</v>
      </c>
      <c r="Z1320" s="214" t="str">
        <f>IF(AB1320=B1320,"SAMA","TIDAK SAMA")</f>
        <v>TIDAK SAMA</v>
      </c>
      <c r="AA1320" s="214" t="str">
        <f>IF(C1320=AC1320,"SAMA","TIDAK SAMA")</f>
        <v>TIDAK SAMA</v>
      </c>
      <c r="AB1320" s="247" t="s">
        <v>711</v>
      </c>
      <c r="AC1320" s="246" t="s">
        <v>7115</v>
      </c>
      <c r="AD1320" s="249">
        <v>8.0</v>
      </c>
      <c r="AE1320" s="281"/>
      <c r="AF1320" s="214" t="str">
        <f>IF(B1320=AH1320,"SAMA","TIDAK SAMA")</f>
        <v>TIDAK SAMA</v>
      </c>
      <c r="AG1320" s="214" t="str">
        <f>IF(AC1320=AI1320,"SAMA","TIDAK")</f>
        <v>SAMA</v>
      </c>
      <c r="AH1320" s="247" t="s">
        <v>711</v>
      </c>
      <c r="AI1320" s="246" t="s">
        <v>7115</v>
      </c>
      <c r="AJ1320" s="250">
        <v>7.0</v>
      </c>
      <c r="AK1320" s="214" t="str">
        <f t="shared" ref="AK1320:AK1328" si="887">IF(Y1320&lt;0,"tidak normal","normal")</f>
        <v>normal</v>
      </c>
    </row>
    <row r="1321" ht="12.75" customHeight="1">
      <c r="A1321" s="214"/>
      <c r="B1321" s="247" t="s">
        <v>702</v>
      </c>
      <c r="C1321" s="246" t="s">
        <v>703</v>
      </c>
      <c r="D1321" s="246" t="s">
        <v>80</v>
      </c>
      <c r="E1321" s="249">
        <v>0.0</v>
      </c>
      <c r="F1321" s="249"/>
      <c r="G1321" s="249"/>
      <c r="H1321" s="249"/>
      <c r="I1321" s="249"/>
      <c r="J1321" s="251">
        <f t="shared" si="886"/>
        <v>0</v>
      </c>
      <c r="K1321" s="252">
        <f t="shared" si="852"/>
        <v>0</v>
      </c>
      <c r="L1321" s="214"/>
      <c r="M1321" s="263"/>
      <c r="N1321" s="254"/>
      <c r="O1321" s="214"/>
      <c r="P1321" s="227"/>
      <c r="Q1321" s="214"/>
      <c r="R1321" s="250">
        <v>0.0</v>
      </c>
      <c r="S1321" s="249"/>
      <c r="T1321" s="249"/>
      <c r="U1321" s="249"/>
      <c r="V1321" s="249"/>
      <c r="W1321" s="250">
        <f t="shared" si="743"/>
        <v>0</v>
      </c>
      <c r="X1321" s="250">
        <f t="shared" si="744"/>
        <v>0</v>
      </c>
      <c r="Y1321" s="250">
        <f t="shared" si="756"/>
        <v>0</v>
      </c>
      <c r="Z1321" s="214"/>
      <c r="AA1321" s="214"/>
      <c r="AB1321" s="247"/>
      <c r="AC1321" s="247"/>
      <c r="AD1321" s="249"/>
      <c r="AE1321" s="281"/>
      <c r="AF1321" s="214"/>
      <c r="AG1321" s="214"/>
      <c r="AH1321" s="247"/>
      <c r="AI1321" s="247"/>
      <c r="AJ1321" s="250"/>
      <c r="AK1321" s="214" t="str">
        <f t="shared" si="887"/>
        <v>normal</v>
      </c>
    </row>
    <row r="1322" ht="12.75" customHeight="1">
      <c r="A1322" s="214"/>
      <c r="B1322" s="247" t="s">
        <v>7102</v>
      </c>
      <c r="C1322" s="246" t="s">
        <v>7103</v>
      </c>
      <c r="D1322" s="246" t="s">
        <v>80</v>
      </c>
      <c r="E1322" s="249">
        <v>0.0</v>
      </c>
      <c r="F1322" s="249"/>
      <c r="G1322" s="249"/>
      <c r="H1322" s="249"/>
      <c r="I1322" s="249"/>
      <c r="J1322" s="251">
        <f t="shared" si="886"/>
        <v>0</v>
      </c>
      <c r="K1322" s="252">
        <f t="shared" si="852"/>
        <v>0</v>
      </c>
      <c r="L1322" s="214"/>
      <c r="M1322" s="263"/>
      <c r="N1322" s="254"/>
      <c r="O1322" s="214"/>
      <c r="P1322" s="227"/>
      <c r="Q1322" s="214"/>
      <c r="R1322" s="250">
        <v>0.0</v>
      </c>
      <c r="S1322" s="249"/>
      <c r="T1322" s="249"/>
      <c r="U1322" s="249"/>
      <c r="V1322" s="249"/>
      <c r="W1322" s="250">
        <f t="shared" si="743"/>
        <v>0</v>
      </c>
      <c r="X1322" s="250">
        <f t="shared" si="744"/>
        <v>0</v>
      </c>
      <c r="Y1322" s="250">
        <f t="shared" si="756"/>
        <v>0</v>
      </c>
      <c r="Z1322" s="214"/>
      <c r="AA1322" s="214"/>
      <c r="AB1322" s="247"/>
      <c r="AC1322" s="247"/>
      <c r="AD1322" s="249"/>
      <c r="AE1322" s="281"/>
      <c r="AF1322" s="214"/>
      <c r="AG1322" s="214"/>
      <c r="AH1322" s="247"/>
      <c r="AI1322" s="247"/>
      <c r="AJ1322" s="250"/>
      <c r="AK1322" s="214" t="str">
        <f t="shared" si="887"/>
        <v>normal</v>
      </c>
    </row>
    <row r="1323" ht="12.75" customHeight="1">
      <c r="A1323" s="214"/>
      <c r="B1323" s="247" t="s">
        <v>7104</v>
      </c>
      <c r="C1323" s="246" t="s">
        <v>3177</v>
      </c>
      <c r="D1323" s="246" t="s">
        <v>80</v>
      </c>
      <c r="E1323" s="249">
        <v>0.0</v>
      </c>
      <c r="F1323" s="249"/>
      <c r="G1323" s="249"/>
      <c r="H1323" s="249"/>
      <c r="I1323" s="249"/>
      <c r="J1323" s="251">
        <f t="shared" si="886"/>
        <v>0</v>
      </c>
      <c r="K1323" s="252">
        <f t="shared" si="852"/>
        <v>0</v>
      </c>
      <c r="L1323" s="214"/>
      <c r="M1323" s="263" t="s">
        <v>7104</v>
      </c>
      <c r="N1323" s="254">
        <v>1.0</v>
      </c>
      <c r="O1323" s="214" t="str">
        <f t="shared" ref="O1323:O1324" si="888">IF(E1323=N1323,"Sama","Tidak Sama")</f>
        <v>Tidak Sama</v>
      </c>
      <c r="P1323" s="227"/>
      <c r="Q1323" s="214"/>
      <c r="R1323" s="250">
        <v>0.0</v>
      </c>
      <c r="S1323" s="249"/>
      <c r="T1323" s="249"/>
      <c r="U1323" s="249"/>
      <c r="V1323" s="249"/>
      <c r="W1323" s="250">
        <f t="shared" si="743"/>
        <v>0</v>
      </c>
      <c r="X1323" s="250">
        <f t="shared" si="744"/>
        <v>0</v>
      </c>
      <c r="Y1323" s="250">
        <f t="shared" si="756"/>
        <v>0</v>
      </c>
      <c r="Z1323" s="214" t="str">
        <f t="shared" ref="Z1323:Z1324" si="889">IF(AB1323=B1323,"SAMA","TIDAK SAMA")</f>
        <v>TIDAK SAMA</v>
      </c>
      <c r="AA1323" s="214" t="str">
        <f t="shared" ref="AA1323:AA1324" si="890">IF(C1323=AC1323,"SAMA","TIDAK SAMA")</f>
        <v>TIDAK SAMA</v>
      </c>
      <c r="AB1323" s="247" t="s">
        <v>616</v>
      </c>
      <c r="AC1323" s="247"/>
      <c r="AD1323" s="249">
        <v>16.0</v>
      </c>
      <c r="AE1323" s="281"/>
      <c r="AF1323" s="214" t="str">
        <f t="shared" ref="AF1323:AF1324" si="891">IF(B1323=AH1323,"SAMA","TIDAK SAMA")</f>
        <v>TIDAK SAMA</v>
      </c>
      <c r="AG1323" s="214" t="str">
        <f t="shared" ref="AG1323:AG1324" si="892">IF(AC1323=AI1323,"SAMA","TIDAK")</f>
        <v>SAMA</v>
      </c>
      <c r="AH1323" s="247" t="s">
        <v>616</v>
      </c>
      <c r="AI1323" s="247"/>
      <c r="AJ1323" s="250">
        <v>16.0</v>
      </c>
      <c r="AK1323" s="214" t="str">
        <f t="shared" si="887"/>
        <v>normal</v>
      </c>
    </row>
    <row r="1324" ht="12.75" customHeight="1">
      <c r="A1324" s="214"/>
      <c r="B1324" s="247" t="s">
        <v>7096</v>
      </c>
      <c r="C1324" s="246"/>
      <c r="D1324" s="246" t="s">
        <v>80</v>
      </c>
      <c r="E1324" s="249">
        <v>0.0</v>
      </c>
      <c r="F1324" s="249"/>
      <c r="G1324" s="249"/>
      <c r="H1324" s="249"/>
      <c r="I1324" s="249"/>
      <c r="J1324" s="251">
        <f t="shared" si="886"/>
        <v>0</v>
      </c>
      <c r="K1324" s="252">
        <f t="shared" si="852"/>
        <v>0</v>
      </c>
      <c r="L1324" s="214"/>
      <c r="M1324" s="263" t="s">
        <v>7096</v>
      </c>
      <c r="N1324" s="254">
        <v>2.0</v>
      </c>
      <c r="O1324" s="214" t="str">
        <f t="shared" si="888"/>
        <v>Tidak Sama</v>
      </c>
      <c r="P1324" s="227"/>
      <c r="Q1324" s="214"/>
      <c r="R1324" s="250">
        <v>0.0</v>
      </c>
      <c r="S1324" s="249"/>
      <c r="T1324" s="249"/>
      <c r="U1324" s="249"/>
      <c r="V1324" s="249"/>
      <c r="W1324" s="250">
        <f t="shared" si="743"/>
        <v>0</v>
      </c>
      <c r="X1324" s="250">
        <f t="shared" si="744"/>
        <v>0</v>
      </c>
      <c r="Y1324" s="250">
        <f t="shared" si="756"/>
        <v>0</v>
      </c>
      <c r="Z1324" s="214" t="str">
        <f t="shared" si="889"/>
        <v>TIDAK SAMA</v>
      </c>
      <c r="AA1324" s="214" t="str">
        <f t="shared" si="890"/>
        <v>SAMA</v>
      </c>
      <c r="AB1324" s="247" t="s">
        <v>5671</v>
      </c>
      <c r="AC1324" s="247"/>
      <c r="AD1324" s="249">
        <v>1.0</v>
      </c>
      <c r="AE1324" s="281"/>
      <c r="AF1324" s="214" t="str">
        <f t="shared" si="891"/>
        <v>TIDAK SAMA</v>
      </c>
      <c r="AG1324" s="214" t="str">
        <f t="shared" si="892"/>
        <v>SAMA</v>
      </c>
      <c r="AH1324" s="247" t="s">
        <v>5671</v>
      </c>
      <c r="AI1324" s="247"/>
      <c r="AJ1324" s="250">
        <v>0.0</v>
      </c>
      <c r="AK1324" s="214" t="str">
        <f t="shared" si="887"/>
        <v>normal</v>
      </c>
    </row>
    <row r="1325" ht="12.75" customHeight="1">
      <c r="A1325" s="214"/>
      <c r="B1325" s="247" t="s">
        <v>7116</v>
      </c>
      <c r="C1325" s="246" t="s">
        <v>7117</v>
      </c>
      <c r="D1325" s="246" t="s">
        <v>80</v>
      </c>
      <c r="E1325" s="249">
        <v>0.0</v>
      </c>
      <c r="F1325" s="249"/>
      <c r="G1325" s="249"/>
      <c r="H1325" s="249"/>
      <c r="I1325" s="249"/>
      <c r="J1325" s="251">
        <f t="shared" si="886"/>
        <v>0</v>
      </c>
      <c r="K1325" s="252">
        <f t="shared" si="852"/>
        <v>0</v>
      </c>
      <c r="L1325" s="214"/>
      <c r="M1325" s="263"/>
      <c r="N1325" s="254"/>
      <c r="O1325" s="214"/>
      <c r="P1325" s="227"/>
      <c r="Q1325" s="214"/>
      <c r="R1325" s="250">
        <v>0.0</v>
      </c>
      <c r="S1325" s="249"/>
      <c r="T1325" s="249"/>
      <c r="U1325" s="249"/>
      <c r="V1325" s="249"/>
      <c r="W1325" s="250">
        <f t="shared" si="743"/>
        <v>0</v>
      </c>
      <c r="X1325" s="250">
        <f t="shared" si="744"/>
        <v>0</v>
      </c>
      <c r="Y1325" s="250">
        <f t="shared" si="756"/>
        <v>0</v>
      </c>
      <c r="Z1325" s="214"/>
      <c r="AA1325" s="214"/>
      <c r="AB1325" s="247"/>
      <c r="AC1325" s="247"/>
      <c r="AD1325" s="249"/>
      <c r="AE1325" s="281"/>
      <c r="AF1325" s="214"/>
      <c r="AG1325" s="214"/>
      <c r="AH1325" s="247"/>
      <c r="AI1325" s="247"/>
      <c r="AJ1325" s="250"/>
      <c r="AK1325" s="214" t="str">
        <f t="shared" si="887"/>
        <v>normal</v>
      </c>
    </row>
    <row r="1326" ht="12.75" customHeight="1">
      <c r="A1326" s="214"/>
      <c r="B1326" s="247" t="s">
        <v>7116</v>
      </c>
      <c r="C1326" s="246">
        <v>5460.0</v>
      </c>
      <c r="D1326" s="246" t="s">
        <v>80</v>
      </c>
      <c r="E1326" s="249">
        <v>0.0</v>
      </c>
      <c r="F1326" s="249"/>
      <c r="G1326" s="249"/>
      <c r="H1326" s="249"/>
      <c r="I1326" s="249"/>
      <c r="J1326" s="251">
        <f t="shared" si="886"/>
        <v>0</v>
      </c>
      <c r="K1326" s="252">
        <f t="shared" si="852"/>
        <v>0</v>
      </c>
      <c r="L1326" s="214"/>
      <c r="M1326" s="263"/>
      <c r="N1326" s="254"/>
      <c r="O1326" s="214"/>
      <c r="P1326" s="227"/>
      <c r="Q1326" s="214"/>
      <c r="R1326" s="250">
        <v>0.0</v>
      </c>
      <c r="S1326" s="249"/>
      <c r="T1326" s="249"/>
      <c r="U1326" s="249"/>
      <c r="V1326" s="249"/>
      <c r="W1326" s="250">
        <f t="shared" si="743"/>
        <v>0</v>
      </c>
      <c r="X1326" s="250">
        <f t="shared" si="744"/>
        <v>0</v>
      </c>
      <c r="Y1326" s="250">
        <f t="shared" si="756"/>
        <v>0</v>
      </c>
      <c r="Z1326" s="214" t="str">
        <f t="shared" ref="Z1326:Z1328" si="893">IF(AB1326=B1326,"SAMA","TIDAK SAMA")</f>
        <v>TIDAK SAMA</v>
      </c>
      <c r="AA1326" s="214" t="str">
        <f t="shared" ref="AA1326:AA1328" si="894">IF(C1326=AC1326,"SAMA","TIDAK SAMA")</f>
        <v>TIDAK SAMA</v>
      </c>
      <c r="AB1326" s="246" t="s">
        <v>668</v>
      </c>
      <c r="AC1326" s="246"/>
      <c r="AD1326" s="249">
        <v>9.0</v>
      </c>
      <c r="AE1326" s="281"/>
      <c r="AF1326" s="214" t="str">
        <f>IF(B1326=AH1326,"SAMA","TIDAK SAMA")</f>
        <v>TIDAK SAMA</v>
      </c>
      <c r="AG1326" s="214" t="str">
        <f>IF(AC1326=AI1326,"SAMA","TIDAK")</f>
        <v>SAMA</v>
      </c>
      <c r="AH1326" s="246" t="s">
        <v>668</v>
      </c>
      <c r="AI1326" s="246"/>
      <c r="AJ1326" s="250">
        <v>9.0</v>
      </c>
      <c r="AK1326" s="214" t="str">
        <f t="shared" si="887"/>
        <v>normal</v>
      </c>
    </row>
    <row r="1327" ht="12.75" customHeight="1">
      <c r="A1327" s="214"/>
      <c r="B1327" s="246" t="s">
        <v>7094</v>
      </c>
      <c r="C1327" s="246" t="s">
        <v>5798</v>
      </c>
      <c r="D1327" s="246" t="s">
        <v>80</v>
      </c>
      <c r="E1327" s="249">
        <v>0.0</v>
      </c>
      <c r="F1327" s="262"/>
      <c r="G1327" s="262"/>
      <c r="H1327" s="262"/>
      <c r="I1327" s="262"/>
      <c r="J1327" s="251">
        <f t="shared" si="886"/>
        <v>0</v>
      </c>
      <c r="K1327" s="252">
        <f t="shared" si="852"/>
        <v>0</v>
      </c>
      <c r="L1327" s="214"/>
      <c r="M1327" s="253" t="s">
        <v>7094</v>
      </c>
      <c r="N1327" s="281">
        <v>1.0</v>
      </c>
      <c r="O1327" s="214" t="str">
        <f t="shared" ref="O1327:O1328" si="895">IF(E1327=N1327,"Sama","Tidak Sama")</f>
        <v>Tidak Sama</v>
      </c>
      <c r="P1327" s="227"/>
      <c r="Q1327" s="214"/>
      <c r="R1327" s="250">
        <v>0.0</v>
      </c>
      <c r="S1327" s="262"/>
      <c r="T1327" s="262"/>
      <c r="U1327" s="262"/>
      <c r="V1327" s="262"/>
      <c r="W1327" s="250">
        <f t="shared" si="743"/>
        <v>0</v>
      </c>
      <c r="X1327" s="250">
        <f t="shared" si="744"/>
        <v>0</v>
      </c>
      <c r="Y1327" s="250">
        <f t="shared" si="756"/>
        <v>0</v>
      </c>
      <c r="Z1327" s="214" t="str">
        <f t="shared" si="893"/>
        <v>TIDAK SAMA</v>
      </c>
      <c r="AA1327" s="214" t="str">
        <f t="shared" si="894"/>
        <v>TIDAK SAMA</v>
      </c>
      <c r="AB1327" s="246" t="s">
        <v>7118</v>
      </c>
      <c r="AC1327" s="246"/>
      <c r="AD1327" s="249">
        <v>2.0</v>
      </c>
      <c r="AE1327" s="281"/>
      <c r="AF1327" s="214"/>
      <c r="AG1327" s="214"/>
      <c r="AH1327" s="246"/>
      <c r="AI1327" s="246"/>
      <c r="AJ1327" s="250"/>
      <c r="AK1327" s="214" t="str">
        <f t="shared" si="887"/>
        <v>normal</v>
      </c>
    </row>
    <row r="1328" ht="12.75" customHeight="1">
      <c r="A1328" s="214"/>
      <c r="B1328" s="247" t="s">
        <v>5951</v>
      </c>
      <c r="C1328" s="246"/>
      <c r="D1328" s="246" t="s">
        <v>80</v>
      </c>
      <c r="E1328" s="249">
        <v>0.0</v>
      </c>
      <c r="F1328" s="249"/>
      <c r="G1328" s="249"/>
      <c r="H1328" s="249"/>
      <c r="I1328" s="249"/>
      <c r="J1328" s="251">
        <f t="shared" si="886"/>
        <v>0</v>
      </c>
      <c r="K1328" s="252">
        <f t="shared" si="852"/>
        <v>0</v>
      </c>
      <c r="L1328" s="214"/>
      <c r="M1328" s="263" t="s">
        <v>5951</v>
      </c>
      <c r="N1328" s="281">
        <v>1.0</v>
      </c>
      <c r="O1328" s="214" t="str">
        <f t="shared" si="895"/>
        <v>Tidak Sama</v>
      </c>
      <c r="P1328" s="227"/>
      <c r="Q1328" s="214"/>
      <c r="R1328" s="250">
        <v>0.0</v>
      </c>
      <c r="S1328" s="249"/>
      <c r="T1328" s="249"/>
      <c r="U1328" s="249"/>
      <c r="V1328" s="249"/>
      <c r="W1328" s="250">
        <f t="shared" si="743"/>
        <v>0</v>
      </c>
      <c r="X1328" s="250">
        <f t="shared" si="744"/>
        <v>0</v>
      </c>
      <c r="Y1328" s="250">
        <f t="shared" si="756"/>
        <v>0</v>
      </c>
      <c r="Z1328" s="214" t="str">
        <f t="shared" si="893"/>
        <v>TIDAK SAMA</v>
      </c>
      <c r="AA1328" s="214" t="str">
        <f t="shared" si="894"/>
        <v>SAMA</v>
      </c>
      <c r="AB1328" s="246" t="s">
        <v>1641</v>
      </c>
      <c r="AC1328" s="246"/>
      <c r="AD1328" s="249">
        <v>8.0</v>
      </c>
      <c r="AE1328" s="281"/>
      <c r="AF1328" s="214" t="str">
        <f>IF(B1328=AH1328,"SAMA","TIDAK SAMA")</f>
        <v>TIDAK SAMA</v>
      </c>
      <c r="AG1328" s="214" t="str">
        <f>IF(AC1328=AI1328,"SAMA","TIDAK")</f>
        <v>SAMA</v>
      </c>
      <c r="AH1328" s="246" t="s">
        <v>1641</v>
      </c>
      <c r="AI1328" s="246"/>
      <c r="AJ1328" s="250">
        <v>6.0</v>
      </c>
      <c r="AK1328" s="214" t="str">
        <f t="shared" si="887"/>
        <v>normal</v>
      </c>
    </row>
    <row r="1329" ht="12.75" customHeight="1">
      <c r="A1329" s="214"/>
      <c r="B1329" s="247" t="s">
        <v>728</v>
      </c>
      <c r="C1329" s="246" t="s">
        <v>7119</v>
      </c>
      <c r="D1329" s="246" t="s">
        <v>21</v>
      </c>
      <c r="E1329" s="249">
        <v>0.0</v>
      </c>
      <c r="F1329" s="249"/>
      <c r="G1329" s="249"/>
      <c r="H1329" s="249"/>
      <c r="I1329" s="249"/>
      <c r="J1329" s="251">
        <f t="shared" si="886"/>
        <v>0</v>
      </c>
      <c r="K1329" s="252">
        <f t="shared" si="852"/>
        <v>0</v>
      </c>
      <c r="L1329" s="214"/>
      <c r="M1329" s="263"/>
      <c r="N1329" s="281"/>
      <c r="O1329" s="214"/>
      <c r="P1329" s="227"/>
      <c r="Q1329" s="214"/>
      <c r="R1329" s="250">
        <v>0.0</v>
      </c>
      <c r="S1329" s="249"/>
      <c r="T1329" s="249"/>
      <c r="U1329" s="249"/>
      <c r="V1329" s="249"/>
      <c r="W1329" s="250">
        <f t="shared" si="743"/>
        <v>0</v>
      </c>
      <c r="X1329" s="250">
        <f t="shared" si="744"/>
        <v>0</v>
      </c>
      <c r="Y1329" s="250">
        <f t="shared" si="756"/>
        <v>0</v>
      </c>
      <c r="Z1329" s="214"/>
      <c r="AA1329" s="214"/>
      <c r="AB1329" s="246"/>
      <c r="AC1329" s="246"/>
      <c r="AD1329" s="249"/>
      <c r="AE1329" s="281"/>
      <c r="AF1329" s="214"/>
      <c r="AG1329" s="214"/>
      <c r="AH1329" s="246"/>
      <c r="AI1329" s="246"/>
      <c r="AJ1329" s="250"/>
      <c r="AK1329" s="214"/>
    </row>
    <row r="1330" ht="12.75" customHeight="1">
      <c r="A1330" s="214"/>
      <c r="B1330" s="247" t="s">
        <v>7120</v>
      </c>
      <c r="C1330" s="246" t="s">
        <v>547</v>
      </c>
      <c r="D1330" s="246" t="s">
        <v>80</v>
      </c>
      <c r="E1330" s="249">
        <v>0.0</v>
      </c>
      <c r="F1330" s="249"/>
      <c r="G1330" s="249"/>
      <c r="H1330" s="249"/>
      <c r="I1330" s="249"/>
      <c r="J1330" s="251">
        <f t="shared" si="886"/>
        <v>0</v>
      </c>
      <c r="K1330" s="252">
        <f t="shared" si="852"/>
        <v>0</v>
      </c>
      <c r="L1330" s="214"/>
      <c r="M1330" s="263"/>
      <c r="N1330" s="254"/>
      <c r="O1330" s="214"/>
      <c r="P1330" s="227"/>
      <c r="Q1330" s="214"/>
      <c r="R1330" s="250">
        <v>0.0</v>
      </c>
      <c r="S1330" s="249"/>
      <c r="T1330" s="249"/>
      <c r="U1330" s="249"/>
      <c r="V1330" s="249"/>
      <c r="W1330" s="250">
        <f t="shared" si="743"/>
        <v>0</v>
      </c>
      <c r="X1330" s="250">
        <f t="shared" si="744"/>
        <v>0</v>
      </c>
      <c r="Y1330" s="250">
        <f t="shared" si="756"/>
        <v>0</v>
      </c>
      <c r="Z1330" s="214" t="str">
        <f>IF(AB1330=B1330,"SAMA","TIDAK SAMA")</f>
        <v>TIDAK SAMA</v>
      </c>
      <c r="AA1330" s="214" t="str">
        <f>IF(C1330=AC1330,"SAMA","TIDAK SAMA")</f>
        <v>TIDAK SAMA</v>
      </c>
      <c r="AB1330" s="247" t="s">
        <v>5813</v>
      </c>
      <c r="AC1330" s="247"/>
      <c r="AD1330" s="249">
        <v>1.0</v>
      </c>
      <c r="AE1330" s="281"/>
      <c r="AF1330" s="214" t="str">
        <f>IF(B1330=AH1330,"SAMA","TIDAK SAMA")</f>
        <v>TIDAK SAMA</v>
      </c>
      <c r="AG1330" s="214" t="str">
        <f>IF(AC1330=AI1330,"SAMA","TIDAK")</f>
        <v>SAMA</v>
      </c>
      <c r="AH1330" s="247" t="s">
        <v>5813</v>
      </c>
      <c r="AI1330" s="247"/>
      <c r="AJ1330" s="250">
        <v>0.0</v>
      </c>
      <c r="AK1330" s="214" t="str">
        <f>IF(Y1330&lt;0,"tidak normal","normal")</f>
        <v>normal</v>
      </c>
    </row>
    <row r="1331" ht="12.75" customHeight="1">
      <c r="A1331" s="214"/>
      <c r="B1331" s="247" t="s">
        <v>546</v>
      </c>
      <c r="C1331" s="246" t="s">
        <v>948</v>
      </c>
      <c r="D1331" s="246" t="s">
        <v>80</v>
      </c>
      <c r="E1331" s="249">
        <v>0.0</v>
      </c>
      <c r="F1331" s="249"/>
      <c r="G1331" s="249"/>
      <c r="H1331" s="249"/>
      <c r="I1331" s="249"/>
      <c r="J1331" s="251">
        <f t="shared" si="886"/>
        <v>0</v>
      </c>
      <c r="K1331" s="252">
        <f t="shared" si="852"/>
        <v>0</v>
      </c>
      <c r="L1331" s="214"/>
      <c r="M1331" s="263"/>
      <c r="N1331" s="254"/>
      <c r="O1331" s="214"/>
      <c r="P1331" s="227"/>
      <c r="Q1331" s="214"/>
      <c r="R1331" s="250">
        <v>0.0</v>
      </c>
      <c r="S1331" s="249"/>
      <c r="T1331" s="249"/>
      <c r="U1331" s="249"/>
      <c r="V1331" s="249"/>
      <c r="W1331" s="250">
        <f t="shared" si="743"/>
        <v>0</v>
      </c>
      <c r="X1331" s="250">
        <f t="shared" si="744"/>
        <v>0</v>
      </c>
      <c r="Y1331" s="250">
        <f t="shared" si="756"/>
        <v>0</v>
      </c>
      <c r="Z1331" s="214"/>
      <c r="AA1331" s="214"/>
      <c r="AB1331" s="247"/>
      <c r="AC1331" s="247"/>
      <c r="AD1331" s="249"/>
      <c r="AE1331" s="281"/>
      <c r="AF1331" s="214"/>
      <c r="AG1331" s="214"/>
      <c r="AH1331" s="247"/>
      <c r="AI1331" s="247"/>
      <c r="AJ1331" s="250"/>
      <c r="AK1331" s="214"/>
    </row>
    <row r="1332" ht="12.75" customHeight="1">
      <c r="A1332" s="214"/>
      <c r="B1332" s="247" t="s">
        <v>471</v>
      </c>
      <c r="C1332" s="247"/>
      <c r="D1332" s="247" t="s">
        <v>80</v>
      </c>
      <c r="E1332" s="249">
        <v>0.0</v>
      </c>
      <c r="F1332" s="262"/>
      <c r="G1332" s="262"/>
      <c r="H1332" s="262"/>
      <c r="I1332" s="262"/>
      <c r="J1332" s="251">
        <f t="shared" si="886"/>
        <v>0</v>
      </c>
      <c r="K1332" s="252">
        <f t="shared" si="852"/>
        <v>0</v>
      </c>
      <c r="L1332" s="214"/>
      <c r="M1332" s="263"/>
      <c r="N1332" s="254"/>
      <c r="O1332" s="214"/>
      <c r="P1332" s="227"/>
      <c r="Q1332" s="214"/>
      <c r="R1332" s="250">
        <v>0.0</v>
      </c>
      <c r="S1332" s="262"/>
      <c r="T1332" s="262"/>
      <c r="U1332" s="262"/>
      <c r="V1332" s="262"/>
      <c r="W1332" s="250">
        <f t="shared" si="743"/>
        <v>0</v>
      </c>
      <c r="X1332" s="250">
        <f t="shared" si="744"/>
        <v>0</v>
      </c>
      <c r="Y1332" s="250">
        <f t="shared" si="756"/>
        <v>0</v>
      </c>
      <c r="Z1332" s="214" t="str">
        <f t="shared" ref="Z1332:Z1333" si="896">IF(AB1332=B1332,"SAMA","TIDAK SAMA")</f>
        <v>TIDAK SAMA</v>
      </c>
      <c r="AA1332" s="214" t="str">
        <f t="shared" ref="AA1332:AA1333" si="897">IF(C1332=AC1332,"SAMA","TIDAK SAMA")</f>
        <v>SAMA</v>
      </c>
      <c r="AB1332" s="247" t="s">
        <v>6973</v>
      </c>
      <c r="AC1332" s="247"/>
      <c r="AD1332" s="249">
        <v>11.0</v>
      </c>
      <c r="AE1332" s="281"/>
      <c r="AF1332" s="214" t="str">
        <f t="shared" ref="AF1332:AF1333" si="898">IF(B1332=AH1332,"SAMA","TIDAK SAMA")</f>
        <v>TIDAK SAMA</v>
      </c>
      <c r="AG1332" s="214" t="str">
        <f t="shared" ref="AG1332:AG1333" si="899">IF(AC1332=AI1332,"SAMA","TIDAK")</f>
        <v>SAMA</v>
      </c>
      <c r="AH1332" s="247" t="s">
        <v>6973</v>
      </c>
      <c r="AI1332" s="247"/>
      <c r="AJ1332" s="250">
        <v>11.0</v>
      </c>
      <c r="AK1332" s="214" t="str">
        <f t="shared" ref="AK1332:AK1333" si="900">IF(Y1332&lt;0,"tidak normal","normal")</f>
        <v>normal</v>
      </c>
    </row>
    <row r="1333" ht="12.75" customHeight="1">
      <c r="A1333" s="214"/>
      <c r="B1333" s="247" t="s">
        <v>472</v>
      </c>
      <c r="C1333" s="247"/>
      <c r="D1333" s="247" t="s">
        <v>80</v>
      </c>
      <c r="E1333" s="249">
        <v>0.0</v>
      </c>
      <c r="F1333" s="262"/>
      <c r="G1333" s="262"/>
      <c r="H1333" s="262"/>
      <c r="I1333" s="262"/>
      <c r="J1333" s="251">
        <f t="shared" si="886"/>
        <v>0</v>
      </c>
      <c r="K1333" s="252">
        <f t="shared" si="852"/>
        <v>0</v>
      </c>
      <c r="L1333" s="214"/>
      <c r="M1333" s="263"/>
      <c r="N1333" s="254"/>
      <c r="O1333" s="214"/>
      <c r="P1333" s="227"/>
      <c r="Q1333" s="214"/>
      <c r="R1333" s="250">
        <v>0.0</v>
      </c>
      <c r="S1333" s="262"/>
      <c r="T1333" s="262"/>
      <c r="U1333" s="262"/>
      <c r="V1333" s="262"/>
      <c r="W1333" s="250">
        <f t="shared" si="743"/>
        <v>0</v>
      </c>
      <c r="X1333" s="250">
        <f t="shared" si="744"/>
        <v>0</v>
      </c>
      <c r="Y1333" s="250">
        <f t="shared" si="756"/>
        <v>0</v>
      </c>
      <c r="Z1333" s="214" t="str">
        <f t="shared" si="896"/>
        <v>TIDAK SAMA</v>
      </c>
      <c r="AA1333" s="214" t="str">
        <f t="shared" si="897"/>
        <v>SAMA</v>
      </c>
      <c r="AB1333" s="291" t="s">
        <v>5812</v>
      </c>
      <c r="AC1333" s="291"/>
      <c r="AD1333" s="344">
        <v>30.0</v>
      </c>
      <c r="AE1333" s="281"/>
      <c r="AF1333" s="214" t="str">
        <f t="shared" si="898"/>
        <v>TIDAK SAMA</v>
      </c>
      <c r="AG1333" s="214" t="str">
        <f t="shared" si="899"/>
        <v>SAMA</v>
      </c>
      <c r="AH1333" s="291" t="s">
        <v>5812</v>
      </c>
      <c r="AI1333" s="291"/>
      <c r="AJ1333" s="345">
        <v>20.0</v>
      </c>
      <c r="AK1333" s="214" t="str">
        <f t="shared" si="900"/>
        <v>normal</v>
      </c>
    </row>
    <row r="1334" ht="12.75" customHeight="1">
      <c r="A1334" s="214"/>
      <c r="B1334" s="303" t="s">
        <v>447</v>
      </c>
      <c r="C1334" s="291" t="s">
        <v>448</v>
      </c>
      <c r="D1334" s="291" t="s">
        <v>101</v>
      </c>
      <c r="E1334" s="344">
        <v>0.0</v>
      </c>
      <c r="F1334" s="344"/>
      <c r="G1334" s="344"/>
      <c r="H1334" s="344"/>
      <c r="I1334" s="344"/>
      <c r="J1334" s="251">
        <f t="shared" si="886"/>
        <v>0</v>
      </c>
      <c r="K1334" s="252">
        <f t="shared" si="852"/>
        <v>0</v>
      </c>
      <c r="L1334" s="214"/>
      <c r="M1334" s="263"/>
      <c r="N1334" s="254"/>
      <c r="O1334" s="214"/>
      <c r="P1334" s="227"/>
      <c r="Q1334" s="214"/>
      <c r="R1334" s="250">
        <v>0.0</v>
      </c>
      <c r="S1334" s="344"/>
      <c r="T1334" s="344"/>
      <c r="U1334" s="344"/>
      <c r="V1334" s="344"/>
      <c r="W1334" s="250">
        <f t="shared" si="743"/>
        <v>0</v>
      </c>
      <c r="X1334" s="250">
        <f t="shared" si="744"/>
        <v>0</v>
      </c>
      <c r="Y1334" s="250">
        <f t="shared" si="756"/>
        <v>0</v>
      </c>
      <c r="Z1334" s="214"/>
      <c r="AA1334" s="214"/>
      <c r="AB1334" s="253"/>
      <c r="AC1334" s="253"/>
      <c r="AD1334" s="254"/>
      <c r="AE1334" s="281"/>
      <c r="AF1334" s="214"/>
      <c r="AG1334" s="214"/>
      <c r="AH1334" s="253"/>
      <c r="AI1334" s="253"/>
      <c r="AJ1334" s="260"/>
      <c r="AK1334" s="214"/>
    </row>
    <row r="1335" ht="12.75" customHeight="1">
      <c r="A1335" s="214"/>
      <c r="B1335" s="291" t="s">
        <v>430</v>
      </c>
      <c r="C1335" s="291" t="s">
        <v>431</v>
      </c>
      <c r="D1335" s="291" t="s">
        <v>80</v>
      </c>
      <c r="E1335" s="344">
        <v>0.0</v>
      </c>
      <c r="F1335" s="346"/>
      <c r="G1335" s="346"/>
      <c r="H1335" s="346"/>
      <c r="I1335" s="346"/>
      <c r="J1335" s="251">
        <f t="shared" si="886"/>
        <v>0</v>
      </c>
      <c r="K1335" s="252">
        <f t="shared" si="852"/>
        <v>0</v>
      </c>
      <c r="L1335" s="214"/>
      <c r="M1335" s="253"/>
      <c r="N1335" s="254"/>
      <c r="O1335" s="214"/>
      <c r="P1335" s="227"/>
      <c r="Q1335" s="214"/>
      <c r="R1335" s="345">
        <v>0.0</v>
      </c>
      <c r="S1335" s="346"/>
      <c r="T1335" s="346"/>
      <c r="U1335" s="346"/>
      <c r="V1335" s="346"/>
      <c r="W1335" s="250">
        <f t="shared" si="743"/>
        <v>0</v>
      </c>
      <c r="X1335" s="250">
        <f t="shared" si="744"/>
        <v>0</v>
      </c>
      <c r="Y1335" s="250">
        <f t="shared" si="756"/>
        <v>0</v>
      </c>
      <c r="Z1335" s="214"/>
      <c r="AA1335" s="214"/>
      <c r="AB1335" s="253"/>
      <c r="AC1335" s="253"/>
      <c r="AD1335" s="254"/>
      <c r="AE1335" s="281"/>
      <c r="AF1335" s="214"/>
      <c r="AG1335" s="214"/>
      <c r="AH1335" s="253"/>
      <c r="AI1335" s="253"/>
      <c r="AJ1335" s="260"/>
      <c r="AK1335" s="214"/>
    </row>
    <row r="1336" ht="12.75" customHeight="1">
      <c r="A1336" s="214"/>
      <c r="B1336" s="291" t="s">
        <v>7121</v>
      </c>
      <c r="C1336" s="291" t="s">
        <v>3905</v>
      </c>
      <c r="D1336" s="291" t="s">
        <v>101</v>
      </c>
      <c r="E1336" s="344">
        <v>0.0</v>
      </c>
      <c r="F1336" s="346"/>
      <c r="G1336" s="346"/>
      <c r="H1336" s="346"/>
      <c r="I1336" s="346"/>
      <c r="J1336" s="251">
        <f t="shared" si="886"/>
        <v>0</v>
      </c>
      <c r="K1336" s="252">
        <f t="shared" si="852"/>
        <v>0</v>
      </c>
      <c r="L1336" s="214"/>
      <c r="M1336" s="253"/>
      <c r="N1336" s="254"/>
      <c r="O1336" s="214"/>
      <c r="P1336" s="227"/>
      <c r="Q1336" s="214"/>
      <c r="R1336" s="345">
        <v>0.0</v>
      </c>
      <c r="S1336" s="346"/>
      <c r="T1336" s="346"/>
      <c r="U1336" s="346"/>
      <c r="V1336" s="346"/>
      <c r="W1336" s="250">
        <f t="shared" si="743"/>
        <v>0</v>
      </c>
      <c r="X1336" s="250">
        <f t="shared" si="744"/>
        <v>0</v>
      </c>
      <c r="Y1336" s="250">
        <f t="shared" si="756"/>
        <v>0</v>
      </c>
      <c r="Z1336" s="214"/>
      <c r="AA1336" s="214"/>
      <c r="AB1336" s="253"/>
      <c r="AC1336" s="253"/>
      <c r="AD1336" s="254"/>
      <c r="AE1336" s="281"/>
      <c r="AF1336" s="214"/>
      <c r="AG1336" s="214"/>
      <c r="AH1336" s="253"/>
      <c r="AI1336" s="253"/>
      <c r="AJ1336" s="260"/>
      <c r="AK1336" s="214"/>
    </row>
    <row r="1337" ht="12.75" customHeight="1">
      <c r="A1337" s="214"/>
      <c r="B1337" s="303" t="s">
        <v>7122</v>
      </c>
      <c r="C1337" s="291" t="s">
        <v>650</v>
      </c>
      <c r="D1337" s="291" t="s">
        <v>80</v>
      </c>
      <c r="E1337" s="344">
        <v>0.0</v>
      </c>
      <c r="F1337" s="344"/>
      <c r="G1337" s="344"/>
      <c r="H1337" s="344"/>
      <c r="I1337" s="344"/>
      <c r="J1337" s="251">
        <f t="shared" si="886"/>
        <v>0</v>
      </c>
      <c r="K1337" s="252">
        <f t="shared" si="852"/>
        <v>0</v>
      </c>
      <c r="L1337" s="214"/>
      <c r="M1337" s="263"/>
      <c r="N1337" s="254"/>
      <c r="O1337" s="214"/>
      <c r="P1337" s="227"/>
      <c r="Q1337" s="214"/>
      <c r="R1337" s="345">
        <v>0.0</v>
      </c>
      <c r="S1337" s="344"/>
      <c r="T1337" s="344"/>
      <c r="U1337" s="344"/>
      <c r="V1337" s="344"/>
      <c r="W1337" s="250">
        <f t="shared" si="743"/>
        <v>0</v>
      </c>
      <c r="X1337" s="250">
        <f t="shared" si="744"/>
        <v>0</v>
      </c>
      <c r="Y1337" s="250">
        <f t="shared" si="756"/>
        <v>0</v>
      </c>
      <c r="Z1337" s="214"/>
      <c r="AA1337" s="214"/>
      <c r="AB1337" s="253"/>
      <c r="AC1337" s="253"/>
      <c r="AD1337" s="254"/>
      <c r="AE1337" s="281"/>
      <c r="AF1337" s="214"/>
      <c r="AG1337" s="214"/>
      <c r="AH1337" s="253"/>
      <c r="AI1337" s="253"/>
      <c r="AJ1337" s="260"/>
      <c r="AK1337" s="214"/>
    </row>
    <row r="1338" ht="12.75" customHeight="1">
      <c r="A1338" s="214"/>
      <c r="B1338" s="303" t="s">
        <v>7123</v>
      </c>
      <c r="C1338" s="291"/>
      <c r="D1338" s="291" t="s">
        <v>80</v>
      </c>
      <c r="E1338" s="344">
        <v>0.0</v>
      </c>
      <c r="F1338" s="344"/>
      <c r="G1338" s="344"/>
      <c r="H1338" s="344"/>
      <c r="I1338" s="344"/>
      <c r="J1338" s="251">
        <f t="shared" si="886"/>
        <v>0</v>
      </c>
      <c r="K1338" s="252">
        <f t="shared" si="852"/>
        <v>0</v>
      </c>
      <c r="L1338" s="214"/>
      <c r="M1338" s="263"/>
      <c r="N1338" s="254"/>
      <c r="O1338" s="214"/>
      <c r="P1338" s="227"/>
      <c r="Q1338" s="214"/>
      <c r="R1338" s="345">
        <v>0.0</v>
      </c>
      <c r="S1338" s="344"/>
      <c r="T1338" s="344"/>
      <c r="U1338" s="344"/>
      <c r="V1338" s="344"/>
      <c r="W1338" s="250">
        <f t="shared" si="743"/>
        <v>0</v>
      </c>
      <c r="X1338" s="250">
        <f t="shared" si="744"/>
        <v>0</v>
      </c>
      <c r="Y1338" s="250">
        <f t="shared" si="756"/>
        <v>0</v>
      </c>
      <c r="Z1338" s="214"/>
      <c r="AA1338" s="214"/>
      <c r="AB1338" s="253"/>
      <c r="AC1338" s="253"/>
      <c r="AD1338" s="254"/>
      <c r="AE1338" s="281"/>
      <c r="AF1338" s="214"/>
      <c r="AG1338" s="214"/>
      <c r="AH1338" s="253"/>
      <c r="AI1338" s="253"/>
      <c r="AJ1338" s="260"/>
      <c r="AK1338" s="214"/>
    </row>
    <row r="1339" ht="12.75" customHeight="1">
      <c r="A1339" s="214"/>
      <c r="B1339" s="303" t="s">
        <v>711</v>
      </c>
      <c r="C1339" s="291" t="s">
        <v>7115</v>
      </c>
      <c r="D1339" s="291" t="s">
        <v>101</v>
      </c>
      <c r="E1339" s="344">
        <v>0.0</v>
      </c>
      <c r="F1339" s="344"/>
      <c r="G1339" s="344"/>
      <c r="H1339" s="344"/>
      <c r="I1339" s="344"/>
      <c r="J1339" s="251">
        <f t="shared" si="886"/>
        <v>0</v>
      </c>
      <c r="K1339" s="252">
        <f t="shared" si="852"/>
        <v>0</v>
      </c>
      <c r="L1339" s="214"/>
      <c r="M1339" s="263" t="s">
        <v>1391</v>
      </c>
      <c r="N1339" s="254">
        <v>5.0</v>
      </c>
      <c r="O1339" s="214" t="str">
        <f>IF(E1339=N1339,"Sama","Tidak Sama")</f>
        <v>Tidak Sama</v>
      </c>
      <c r="P1339" s="227"/>
      <c r="Q1339" s="214"/>
      <c r="R1339" s="345">
        <v>0.0</v>
      </c>
      <c r="S1339" s="344"/>
      <c r="T1339" s="344"/>
      <c r="U1339" s="344"/>
      <c r="V1339" s="344"/>
      <c r="W1339" s="250">
        <f t="shared" si="743"/>
        <v>0</v>
      </c>
      <c r="X1339" s="250">
        <f t="shared" si="744"/>
        <v>0</v>
      </c>
      <c r="Y1339" s="250">
        <f t="shared" si="756"/>
        <v>0</v>
      </c>
      <c r="Z1339" s="214"/>
      <c r="AA1339" s="214"/>
      <c r="AB1339" s="253"/>
      <c r="AC1339" s="253"/>
      <c r="AD1339" s="254"/>
      <c r="AE1339" s="281"/>
      <c r="AF1339" s="214"/>
      <c r="AG1339" s="214"/>
      <c r="AH1339" s="253"/>
      <c r="AI1339" s="253"/>
      <c r="AJ1339" s="260"/>
      <c r="AK1339" s="214"/>
    </row>
    <row r="1340" ht="12.75" customHeight="1">
      <c r="A1340" s="214"/>
      <c r="B1340" s="291" t="s">
        <v>7124</v>
      </c>
      <c r="C1340" s="291" t="s">
        <v>7125</v>
      </c>
      <c r="D1340" s="291" t="s">
        <v>80</v>
      </c>
      <c r="E1340" s="344">
        <v>0.0</v>
      </c>
      <c r="F1340" s="346"/>
      <c r="G1340" s="346"/>
      <c r="H1340" s="346"/>
      <c r="I1340" s="346"/>
      <c r="J1340" s="251">
        <f t="shared" si="886"/>
        <v>0</v>
      </c>
      <c r="K1340" s="252">
        <f t="shared" si="852"/>
        <v>0</v>
      </c>
      <c r="L1340" s="214"/>
      <c r="M1340" s="253"/>
      <c r="N1340" s="254"/>
      <c r="O1340" s="214"/>
      <c r="P1340" s="227"/>
      <c r="Q1340" s="214"/>
      <c r="R1340" s="345">
        <v>0.0</v>
      </c>
      <c r="S1340" s="346"/>
      <c r="T1340" s="346"/>
      <c r="U1340" s="346"/>
      <c r="V1340" s="346"/>
      <c r="W1340" s="250">
        <f t="shared" si="743"/>
        <v>0</v>
      </c>
      <c r="X1340" s="250">
        <f t="shared" si="744"/>
        <v>0</v>
      </c>
      <c r="Y1340" s="250">
        <f t="shared" si="756"/>
        <v>0</v>
      </c>
      <c r="Z1340" s="214"/>
      <c r="AA1340" s="214"/>
      <c r="AB1340" s="253"/>
      <c r="AC1340" s="253"/>
      <c r="AD1340" s="254"/>
      <c r="AE1340" s="281"/>
      <c r="AF1340" s="214"/>
      <c r="AG1340" s="214"/>
      <c r="AH1340" s="253"/>
      <c r="AI1340" s="253"/>
      <c r="AJ1340" s="260"/>
      <c r="AK1340" s="214"/>
    </row>
    <row r="1341" ht="12.75" customHeight="1">
      <c r="A1341" s="214"/>
      <c r="B1341" s="347"/>
      <c r="C1341" s="347"/>
      <c r="D1341" s="348"/>
      <c r="E1341" s="349"/>
      <c r="F1341" s="349"/>
      <c r="G1341" s="349"/>
      <c r="H1341" s="349"/>
      <c r="I1341" s="349"/>
      <c r="J1341" s="350"/>
      <c r="K1341" s="351"/>
      <c r="L1341" s="352"/>
      <c r="M1341" s="353"/>
      <c r="N1341" s="354"/>
      <c r="O1341" s="352"/>
      <c r="P1341" s="355"/>
      <c r="Q1341" s="352"/>
      <c r="R1341" s="356"/>
      <c r="S1341" s="349"/>
      <c r="T1341" s="349"/>
      <c r="U1341" s="349"/>
      <c r="V1341" s="349"/>
      <c r="W1341" s="356"/>
      <c r="X1341" s="356"/>
      <c r="Y1341" s="356"/>
      <c r="Z1341" s="214" t="str">
        <f>IF(AB1341=B1341,"SAMA","TIDAK SAMA")</f>
        <v>TIDAK SAMA</v>
      </c>
      <c r="AA1341" s="214" t="str">
        <f>IF(C1341=AC1341,"SAMA","TIDAK SAMA")</f>
        <v>SAMA</v>
      </c>
      <c r="AB1341" s="357" t="s">
        <v>6301</v>
      </c>
      <c r="AC1341" s="357"/>
      <c r="AD1341" s="358">
        <v>30.0</v>
      </c>
      <c r="AE1341" s="281"/>
      <c r="AF1341" s="214" t="str">
        <f>IF(B1341=AH1341,"SAMA","TIDAK SAMA")</f>
        <v>TIDAK SAMA</v>
      </c>
      <c r="AG1341" s="214" t="str">
        <f>IF(AC1341=AI1341,"SAMA","TIDAK")</f>
        <v>SAMA</v>
      </c>
      <c r="AH1341" s="359" t="s">
        <v>6301</v>
      </c>
      <c r="AI1341" s="359"/>
      <c r="AJ1341" s="360">
        <v>20.0</v>
      </c>
      <c r="AK1341" s="214" t="str">
        <f>IF(Y1341&lt;0,"tidak normal","normal")</f>
        <v>normal</v>
      </c>
    </row>
    <row r="1342" ht="12.75" customHeight="1">
      <c r="A1342" s="214"/>
      <c r="B1342" s="66"/>
      <c r="C1342" s="337"/>
      <c r="D1342" s="337"/>
      <c r="E1342" s="361"/>
      <c r="F1342" s="362"/>
      <c r="G1342" s="362"/>
      <c r="H1342" s="362"/>
      <c r="I1342" s="362"/>
      <c r="J1342" s="290"/>
      <c r="K1342" s="281"/>
      <c r="L1342" s="214"/>
      <c r="M1342" s="337"/>
      <c r="N1342" s="281"/>
      <c r="O1342" s="214"/>
      <c r="P1342" s="363"/>
      <c r="Q1342" s="214"/>
      <c r="R1342" s="361"/>
      <c r="S1342" s="361"/>
      <c r="T1342" s="361"/>
      <c r="U1342" s="361"/>
      <c r="V1342" s="361"/>
      <c r="W1342" s="264"/>
      <c r="X1342" s="264"/>
      <c r="Y1342" s="264"/>
      <c r="Z1342" s="214"/>
      <c r="AA1342" s="214"/>
      <c r="AB1342" s="215"/>
      <c r="AC1342" s="215"/>
      <c r="AD1342" s="281"/>
      <c r="AE1342" s="281"/>
      <c r="AF1342" s="214"/>
      <c r="AG1342" s="214"/>
      <c r="AH1342" s="359"/>
      <c r="AI1342" s="359"/>
      <c r="AJ1342" s="364"/>
      <c r="AK1342" s="214"/>
    </row>
    <row r="1343" ht="12.75" customHeight="1">
      <c r="A1343" s="214"/>
      <c r="B1343" s="337"/>
      <c r="C1343" s="337"/>
      <c r="D1343" s="337"/>
      <c r="E1343" s="361"/>
      <c r="F1343" s="361"/>
      <c r="G1343" s="361"/>
      <c r="H1343" s="361"/>
      <c r="I1343" s="361"/>
      <c r="J1343" s="290"/>
      <c r="K1343" s="281"/>
      <c r="L1343" s="214"/>
      <c r="M1343" s="337"/>
      <c r="N1343" s="281"/>
      <c r="O1343" s="214"/>
      <c r="P1343" s="363"/>
      <c r="Q1343" s="214"/>
      <c r="R1343" s="361"/>
      <c r="S1343" s="361"/>
      <c r="T1343" s="361"/>
      <c r="U1343" s="361"/>
      <c r="V1343" s="361"/>
      <c r="W1343" s="365" t="s">
        <v>7126</v>
      </c>
      <c r="X1343" s="264"/>
      <c r="Y1343" s="264"/>
      <c r="Z1343" s="214"/>
      <c r="AA1343" s="214"/>
      <c r="AB1343" s="215"/>
      <c r="AC1343" s="215"/>
      <c r="AD1343" s="281"/>
      <c r="AE1343" s="281"/>
      <c r="AF1343" s="214"/>
      <c r="AG1343" s="214"/>
      <c r="AH1343" s="337"/>
      <c r="AI1343" s="337"/>
      <c r="AJ1343" s="264"/>
      <c r="AK1343" s="214"/>
    </row>
    <row r="1344" ht="12.75" customHeight="1">
      <c r="A1344" s="214"/>
      <c r="B1344" s="366" t="s">
        <v>7127</v>
      </c>
      <c r="C1344" s="215"/>
      <c r="D1344" s="214"/>
      <c r="E1344" s="366" t="s">
        <v>5620</v>
      </c>
      <c r="F1344" s="214"/>
      <c r="G1344" s="214"/>
      <c r="H1344" s="214"/>
      <c r="I1344" s="214"/>
      <c r="J1344" s="214"/>
      <c r="K1344" s="214"/>
      <c r="L1344" s="214"/>
      <c r="M1344" s="214"/>
      <c r="N1344" s="214"/>
      <c r="O1344" s="214"/>
      <c r="P1344" s="214"/>
      <c r="Q1344" s="214"/>
      <c r="R1344" s="366"/>
      <c r="S1344" s="214"/>
      <c r="T1344" s="214"/>
      <c r="U1344" s="214"/>
      <c r="V1344" s="214"/>
      <c r="W1344" s="366" t="s">
        <v>7128</v>
      </c>
      <c r="X1344" s="214"/>
      <c r="Y1344" s="214"/>
      <c r="Z1344" s="214"/>
      <c r="AA1344" s="214"/>
      <c r="AB1344" s="337"/>
      <c r="AC1344" s="337"/>
      <c r="AD1344" s="281"/>
      <c r="AE1344" s="281"/>
      <c r="AF1344" s="214"/>
      <c r="AG1344" s="214"/>
      <c r="AH1344" s="214"/>
      <c r="AI1344" s="214"/>
      <c r="AJ1344" s="214"/>
      <c r="AK1344" s="214"/>
    </row>
    <row r="1345" ht="12.75" customHeight="1">
      <c r="A1345" s="214"/>
      <c r="B1345" s="366"/>
      <c r="C1345" s="215"/>
      <c r="D1345" s="214"/>
      <c r="E1345" s="366"/>
      <c r="F1345" s="214"/>
      <c r="G1345" s="214"/>
      <c r="H1345" s="214"/>
      <c r="I1345" s="214"/>
      <c r="J1345" s="214"/>
      <c r="K1345" s="214"/>
      <c r="L1345" s="214"/>
      <c r="M1345" s="214"/>
      <c r="N1345" s="214"/>
      <c r="O1345" s="214"/>
      <c r="P1345" s="214"/>
      <c r="Q1345" s="214"/>
      <c r="R1345" s="214"/>
      <c r="S1345" s="214"/>
      <c r="T1345" s="214"/>
      <c r="U1345" s="214"/>
      <c r="V1345" s="214"/>
      <c r="W1345" s="366"/>
      <c r="X1345" s="214"/>
      <c r="Y1345" s="214"/>
      <c r="Z1345" s="214"/>
      <c r="AA1345" s="214"/>
      <c r="AB1345" s="337"/>
      <c r="AC1345" s="337"/>
      <c r="AD1345" s="281"/>
      <c r="AE1345" s="281"/>
      <c r="AF1345" s="214"/>
      <c r="AG1345" s="214"/>
      <c r="AH1345" s="214"/>
      <c r="AI1345" s="214"/>
      <c r="AJ1345" s="214"/>
      <c r="AK1345" s="214"/>
    </row>
    <row r="1346" ht="12.75" customHeight="1">
      <c r="A1346" s="214"/>
      <c r="B1346" s="366"/>
      <c r="C1346" s="215"/>
      <c r="D1346" s="214"/>
      <c r="E1346" s="366"/>
      <c r="F1346" s="214"/>
      <c r="G1346" s="214"/>
      <c r="H1346" s="214"/>
      <c r="I1346" s="214"/>
      <c r="J1346" s="214"/>
      <c r="K1346" s="214"/>
      <c r="L1346" s="214"/>
      <c r="M1346" s="214"/>
      <c r="N1346" s="214"/>
      <c r="O1346" s="214"/>
      <c r="P1346" s="214"/>
      <c r="Q1346" s="214"/>
      <c r="R1346" s="214"/>
      <c r="S1346" s="214"/>
      <c r="T1346" s="214"/>
      <c r="U1346" s="214"/>
      <c r="V1346" s="214"/>
      <c r="W1346" s="366"/>
      <c r="X1346" s="214"/>
      <c r="Y1346" s="214"/>
      <c r="Z1346" s="214"/>
      <c r="AA1346" s="214"/>
      <c r="AB1346" s="337"/>
      <c r="AC1346" s="337"/>
      <c r="AD1346" s="281"/>
      <c r="AE1346" s="281"/>
      <c r="AF1346" s="214"/>
      <c r="AG1346" s="214"/>
      <c r="AH1346" s="214"/>
      <c r="AI1346" s="214"/>
      <c r="AJ1346" s="214"/>
      <c r="AK1346" s="214"/>
    </row>
    <row r="1347" ht="12.75" customHeight="1">
      <c r="A1347" s="214"/>
      <c r="B1347" s="366"/>
      <c r="C1347" s="215"/>
      <c r="D1347" s="214"/>
      <c r="E1347" s="366"/>
      <c r="F1347" s="214"/>
      <c r="G1347" s="214"/>
      <c r="H1347" s="214"/>
      <c r="I1347" s="214"/>
      <c r="J1347" s="214"/>
      <c r="K1347" s="214"/>
      <c r="L1347" s="214"/>
      <c r="M1347" s="214"/>
      <c r="N1347" s="214"/>
      <c r="O1347" s="214"/>
      <c r="P1347" s="214"/>
      <c r="Q1347" s="214"/>
      <c r="R1347" s="214"/>
      <c r="S1347" s="214"/>
      <c r="T1347" s="214"/>
      <c r="U1347" s="214"/>
      <c r="V1347" s="214"/>
      <c r="W1347" s="366"/>
      <c r="X1347" s="214"/>
      <c r="Y1347" s="214"/>
      <c r="Z1347" s="214"/>
      <c r="AA1347" s="214"/>
      <c r="AB1347" s="214"/>
      <c r="AC1347" s="214"/>
      <c r="AD1347" s="214"/>
      <c r="AE1347" s="214"/>
      <c r="AF1347" s="214"/>
      <c r="AG1347" s="214"/>
      <c r="AH1347" s="214"/>
      <c r="AI1347" s="214"/>
      <c r="AJ1347" s="214"/>
      <c r="AK1347" s="214"/>
    </row>
    <row r="1348" ht="12.75" customHeight="1">
      <c r="A1348" s="214"/>
      <c r="B1348" s="366"/>
      <c r="C1348" s="215"/>
      <c r="D1348" s="214"/>
      <c r="E1348" s="366"/>
      <c r="F1348" s="214"/>
      <c r="G1348" s="214"/>
      <c r="H1348" s="214"/>
      <c r="I1348" s="214"/>
      <c r="J1348" s="214"/>
      <c r="K1348" s="214"/>
      <c r="L1348" s="214"/>
      <c r="M1348" s="214"/>
      <c r="N1348" s="214"/>
      <c r="O1348" s="214"/>
      <c r="P1348" s="214"/>
      <c r="Q1348" s="214"/>
      <c r="R1348" s="214"/>
      <c r="S1348" s="214"/>
      <c r="T1348" s="214"/>
      <c r="U1348" s="214"/>
      <c r="V1348" s="214"/>
      <c r="W1348" s="366"/>
      <c r="X1348" s="214"/>
      <c r="Y1348" s="214"/>
      <c r="Z1348" s="214"/>
      <c r="AA1348" s="214"/>
      <c r="AB1348" s="214"/>
      <c r="AC1348" s="214"/>
      <c r="AD1348" s="214"/>
      <c r="AE1348" s="214"/>
      <c r="AF1348" s="214"/>
      <c r="AG1348" s="214"/>
      <c r="AH1348" s="214"/>
      <c r="AI1348" s="214"/>
      <c r="AJ1348" s="214"/>
      <c r="AK1348" s="214"/>
    </row>
    <row r="1349" ht="12.75" customHeight="1">
      <c r="A1349" s="214"/>
      <c r="B1349" s="219" t="s">
        <v>7129</v>
      </c>
      <c r="C1349" s="215"/>
      <c r="D1349" s="214"/>
      <c r="E1349" s="219" t="s">
        <v>5622</v>
      </c>
      <c r="F1349" s="214"/>
      <c r="G1349" s="214"/>
      <c r="H1349" s="214"/>
      <c r="I1349" s="214"/>
      <c r="J1349" s="214"/>
      <c r="K1349" s="214"/>
      <c r="L1349" s="214"/>
      <c r="M1349" s="214"/>
      <c r="N1349" s="214"/>
      <c r="O1349" s="214"/>
      <c r="P1349" s="214"/>
      <c r="Q1349" s="214"/>
      <c r="R1349" s="219"/>
      <c r="S1349" s="214"/>
      <c r="T1349" s="214"/>
      <c r="U1349" s="214"/>
      <c r="V1349" s="214"/>
      <c r="W1349" s="219" t="s">
        <v>3241</v>
      </c>
      <c r="X1349" s="214"/>
      <c r="Y1349" s="214"/>
      <c r="Z1349" s="214"/>
      <c r="AA1349" s="214"/>
      <c r="AB1349" s="214"/>
      <c r="AC1349" s="214"/>
      <c r="AD1349" s="214"/>
      <c r="AE1349" s="214"/>
      <c r="AF1349" s="214"/>
      <c r="AG1349" s="214"/>
      <c r="AH1349" s="214"/>
      <c r="AI1349" s="214"/>
      <c r="AJ1349" s="214"/>
      <c r="AK1349" s="214"/>
    </row>
    <row r="1350" ht="12.75" customHeight="1">
      <c r="A1350" s="214"/>
      <c r="B1350" s="366" t="s">
        <v>7130</v>
      </c>
      <c r="C1350" s="215"/>
      <c r="D1350" s="214"/>
      <c r="E1350" s="366" t="s">
        <v>7131</v>
      </c>
      <c r="F1350" s="214"/>
      <c r="G1350" s="214"/>
      <c r="H1350" s="214"/>
      <c r="I1350" s="214"/>
      <c r="J1350" s="214"/>
      <c r="K1350" s="214"/>
      <c r="L1350" s="214"/>
      <c r="M1350" s="214"/>
      <c r="N1350" s="214"/>
      <c r="O1350" s="214"/>
      <c r="P1350" s="214"/>
      <c r="Q1350" s="214"/>
      <c r="R1350" s="366"/>
      <c r="S1350" s="214"/>
      <c r="T1350" s="214"/>
      <c r="U1350" s="214"/>
      <c r="V1350" s="214"/>
      <c r="W1350" s="366" t="s">
        <v>7132</v>
      </c>
      <c r="X1350" s="214"/>
      <c r="Y1350" s="214"/>
      <c r="Z1350" s="214"/>
      <c r="AA1350" s="214"/>
      <c r="AB1350" s="214"/>
      <c r="AC1350" s="214"/>
      <c r="AD1350" s="214"/>
      <c r="AE1350" s="214"/>
      <c r="AF1350" s="214"/>
      <c r="AG1350" s="214"/>
      <c r="AH1350" s="214"/>
      <c r="AI1350" s="214"/>
      <c r="AJ1350" s="214"/>
      <c r="AK1350" s="214"/>
    </row>
    <row r="1351" ht="12.75" customHeight="1">
      <c r="A1351" s="214"/>
      <c r="B1351" s="366"/>
      <c r="C1351" s="215"/>
      <c r="D1351" s="214"/>
      <c r="E1351" s="366"/>
      <c r="F1351" s="214"/>
      <c r="G1351" s="214"/>
      <c r="H1351" s="214"/>
      <c r="I1351" s="214"/>
      <c r="J1351" s="214"/>
      <c r="K1351" s="214"/>
      <c r="L1351" s="214"/>
      <c r="M1351" s="214"/>
      <c r="N1351" s="214"/>
      <c r="O1351" s="214"/>
      <c r="P1351" s="214"/>
      <c r="Q1351" s="214"/>
      <c r="R1351" s="366"/>
      <c r="S1351" s="214"/>
      <c r="T1351" s="214"/>
      <c r="U1351" s="214"/>
      <c r="V1351" s="214"/>
      <c r="W1351" s="366"/>
      <c r="X1351" s="214"/>
      <c r="Y1351" s="214"/>
      <c r="Z1351" s="214"/>
      <c r="AA1351" s="214"/>
      <c r="AB1351" s="214"/>
      <c r="AC1351" s="214"/>
      <c r="AD1351" s="214"/>
      <c r="AE1351" s="214"/>
      <c r="AF1351" s="214"/>
      <c r="AG1351" s="214"/>
      <c r="AH1351" s="214"/>
      <c r="AI1351" s="214"/>
      <c r="AJ1351" s="214"/>
      <c r="AK1351" s="214"/>
    </row>
    <row r="1352" ht="12.75" customHeight="1">
      <c r="A1352" s="214"/>
      <c r="B1352" s="366"/>
      <c r="C1352" s="215"/>
      <c r="D1352" s="214"/>
      <c r="E1352" s="366"/>
      <c r="F1352" s="214"/>
      <c r="G1352" s="214"/>
      <c r="H1352" s="214"/>
      <c r="I1352" s="214"/>
      <c r="J1352" s="214"/>
      <c r="K1352" s="214"/>
      <c r="L1352" s="214"/>
      <c r="M1352" s="214"/>
      <c r="N1352" s="214"/>
      <c r="O1352" s="214"/>
      <c r="P1352" s="214"/>
      <c r="Q1352" s="214"/>
      <c r="R1352" s="366"/>
      <c r="S1352" s="214"/>
      <c r="T1352" s="214"/>
      <c r="U1352" s="214"/>
      <c r="V1352" s="214"/>
      <c r="W1352" s="366"/>
      <c r="X1352" s="214"/>
      <c r="Y1352" s="214"/>
      <c r="Z1352" s="214"/>
      <c r="AA1352" s="214"/>
      <c r="AB1352" s="214"/>
      <c r="AC1352" s="214"/>
      <c r="AD1352" s="214"/>
      <c r="AE1352" s="214"/>
      <c r="AF1352" s="214"/>
      <c r="AG1352" s="214"/>
      <c r="AH1352" s="214"/>
      <c r="AI1352" s="214"/>
      <c r="AJ1352" s="214"/>
      <c r="AK1352" s="214"/>
    </row>
    <row r="1353" ht="12.75" customHeight="1">
      <c r="A1353" s="214"/>
      <c r="B1353" s="366"/>
      <c r="C1353" s="215"/>
      <c r="D1353" s="214"/>
      <c r="E1353" s="366"/>
      <c r="F1353" s="214"/>
      <c r="G1353" s="214"/>
      <c r="H1353" s="214"/>
      <c r="I1353" s="214"/>
      <c r="J1353" s="214"/>
      <c r="K1353" s="214"/>
      <c r="L1353" s="214"/>
      <c r="M1353" s="214"/>
      <c r="N1353" s="214"/>
      <c r="O1353" s="214"/>
      <c r="P1353" s="214"/>
      <c r="Q1353" s="214"/>
      <c r="R1353" s="366"/>
      <c r="S1353" s="214"/>
      <c r="T1353" s="214"/>
      <c r="U1353" s="214"/>
      <c r="V1353" s="214"/>
      <c r="W1353" s="366"/>
      <c r="X1353" s="214"/>
      <c r="Y1353" s="214"/>
      <c r="Z1353" s="214"/>
      <c r="AA1353" s="214"/>
      <c r="AB1353" s="214"/>
      <c r="AC1353" s="214"/>
      <c r="AD1353" s="214"/>
      <c r="AE1353" s="214"/>
      <c r="AF1353" s="214"/>
      <c r="AG1353" s="214"/>
      <c r="AH1353" s="214"/>
      <c r="AI1353" s="214"/>
      <c r="AJ1353" s="214"/>
      <c r="AK1353" s="214"/>
    </row>
    <row r="1354" ht="12.75" customHeight="1">
      <c r="A1354" s="214"/>
      <c r="B1354" s="366"/>
      <c r="C1354" s="215"/>
      <c r="D1354" s="214"/>
      <c r="E1354" s="366"/>
      <c r="F1354" s="214"/>
      <c r="G1354" s="214"/>
      <c r="H1354" s="214"/>
      <c r="I1354" s="214"/>
      <c r="J1354" s="214"/>
      <c r="K1354" s="214"/>
      <c r="L1354" s="214"/>
      <c r="M1354" s="214"/>
      <c r="N1354" s="214"/>
      <c r="O1354" s="214"/>
      <c r="P1354" s="214"/>
      <c r="Q1354" s="214"/>
      <c r="R1354" s="366"/>
      <c r="S1354" s="214"/>
      <c r="T1354" s="214"/>
      <c r="U1354" s="214"/>
      <c r="V1354" s="214"/>
      <c r="W1354" s="366"/>
      <c r="X1354" s="214"/>
      <c r="Y1354" s="214"/>
      <c r="Z1354" s="214"/>
      <c r="AA1354" s="214"/>
      <c r="AB1354" s="214"/>
      <c r="AC1354" s="214"/>
      <c r="AD1354" s="214"/>
      <c r="AE1354" s="214"/>
      <c r="AF1354" s="214"/>
      <c r="AG1354" s="214"/>
      <c r="AH1354" s="214"/>
      <c r="AI1354" s="214"/>
      <c r="AJ1354" s="214"/>
      <c r="AK1354" s="214"/>
    </row>
    <row r="1355" ht="12.75" customHeight="1">
      <c r="A1355" s="214"/>
      <c r="B1355" s="366"/>
      <c r="C1355" s="215"/>
      <c r="D1355" s="214"/>
      <c r="E1355" s="366"/>
      <c r="F1355" s="214"/>
      <c r="G1355" s="214"/>
      <c r="H1355" s="214"/>
      <c r="I1355" s="214"/>
      <c r="J1355" s="214"/>
      <c r="K1355" s="214"/>
      <c r="L1355" s="214"/>
      <c r="M1355" s="214"/>
      <c r="N1355" s="214"/>
      <c r="O1355" s="214"/>
      <c r="P1355" s="214"/>
      <c r="Q1355" s="214"/>
      <c r="R1355" s="366"/>
      <c r="S1355" s="214"/>
      <c r="T1355" s="214"/>
      <c r="U1355" s="214"/>
      <c r="V1355" s="214"/>
      <c r="W1355" s="366"/>
      <c r="X1355" s="214"/>
      <c r="Y1355" s="214"/>
      <c r="Z1355" s="214"/>
      <c r="AA1355" s="214"/>
      <c r="AB1355" s="214"/>
      <c r="AC1355" s="214"/>
      <c r="AD1355" s="214"/>
      <c r="AE1355" s="214"/>
      <c r="AF1355" s="214"/>
      <c r="AG1355" s="214"/>
      <c r="AH1355" s="214"/>
      <c r="AI1355" s="214"/>
      <c r="AJ1355" s="214"/>
      <c r="AK1355" s="214"/>
    </row>
    <row r="1356" ht="12.75" customHeight="1">
      <c r="A1356" s="214"/>
      <c r="B1356" s="366"/>
      <c r="C1356" s="215"/>
      <c r="D1356" s="214"/>
      <c r="E1356" s="366"/>
      <c r="F1356" s="214"/>
      <c r="G1356" s="214"/>
      <c r="H1356" s="214"/>
      <c r="I1356" s="214"/>
      <c r="J1356" s="214"/>
      <c r="K1356" s="214"/>
      <c r="L1356" s="214"/>
      <c r="M1356" s="214"/>
      <c r="N1356" s="214"/>
      <c r="O1356" s="214"/>
      <c r="P1356" s="214"/>
      <c r="Q1356" s="214"/>
      <c r="R1356" s="366"/>
      <c r="S1356" s="214"/>
      <c r="T1356" s="214"/>
      <c r="U1356" s="214"/>
      <c r="V1356" s="214"/>
      <c r="W1356" s="366"/>
      <c r="X1356" s="214"/>
      <c r="Y1356" s="214"/>
      <c r="Z1356" s="214"/>
      <c r="AA1356" s="214"/>
      <c r="AB1356" s="214"/>
      <c r="AC1356" s="214"/>
      <c r="AD1356" s="214"/>
      <c r="AE1356" s="214"/>
      <c r="AF1356" s="214"/>
      <c r="AG1356" s="214"/>
      <c r="AH1356" s="214"/>
      <c r="AI1356" s="214"/>
      <c r="AJ1356" s="214"/>
      <c r="AK1356" s="214"/>
    </row>
    <row r="1357" ht="12.75" customHeight="1">
      <c r="A1357" s="214"/>
      <c r="B1357" s="366"/>
      <c r="C1357" s="215"/>
      <c r="D1357" s="214"/>
      <c r="E1357" s="366"/>
      <c r="F1357" s="214"/>
      <c r="G1357" s="214"/>
      <c r="H1357" s="214"/>
      <c r="I1357" s="214"/>
      <c r="J1357" s="214"/>
      <c r="K1357" s="214"/>
      <c r="L1357" s="214"/>
      <c r="M1357" s="214"/>
      <c r="N1357" s="214"/>
      <c r="O1357" s="214"/>
      <c r="P1357" s="214"/>
      <c r="Q1357" s="214"/>
      <c r="R1357" s="366"/>
      <c r="S1357" s="214"/>
      <c r="T1357" s="214"/>
      <c r="U1357" s="214"/>
      <c r="V1357" s="214"/>
      <c r="W1357" s="366"/>
      <c r="X1357" s="214"/>
      <c r="Y1357" s="214"/>
      <c r="Z1357" s="214"/>
      <c r="AA1357" s="214"/>
      <c r="AB1357" s="214"/>
      <c r="AC1357" s="214"/>
      <c r="AD1357" s="214"/>
      <c r="AE1357" s="214"/>
      <c r="AF1357" s="214"/>
      <c r="AG1357" s="214"/>
      <c r="AH1357" s="214"/>
      <c r="AI1357" s="214"/>
      <c r="AJ1357" s="214"/>
      <c r="AK1357" s="214"/>
    </row>
    <row r="1358" ht="12.75" customHeight="1">
      <c r="A1358" s="214"/>
      <c r="B1358" s="366"/>
      <c r="C1358" s="215"/>
      <c r="D1358" s="214"/>
      <c r="E1358" s="366"/>
      <c r="F1358" s="214"/>
      <c r="G1358" s="214"/>
      <c r="H1358" s="214"/>
      <c r="I1358" s="214"/>
      <c r="J1358" s="214"/>
      <c r="K1358" s="214"/>
      <c r="L1358" s="214"/>
      <c r="M1358" s="214"/>
      <c r="N1358" s="214"/>
      <c r="O1358" s="214"/>
      <c r="P1358" s="214"/>
      <c r="Q1358" s="214"/>
      <c r="R1358" s="366"/>
      <c r="S1358" s="214"/>
      <c r="T1358" s="214"/>
      <c r="U1358" s="214"/>
      <c r="V1358" s="214"/>
      <c r="W1358" s="366"/>
      <c r="X1358" s="214"/>
      <c r="Y1358" s="214"/>
      <c r="Z1358" s="214"/>
      <c r="AA1358" s="214"/>
      <c r="AB1358" s="214"/>
      <c r="AC1358" s="214"/>
      <c r="AD1358" s="214"/>
      <c r="AE1358" s="214"/>
      <c r="AF1358" s="214"/>
      <c r="AG1358" s="214"/>
      <c r="AH1358" s="214"/>
      <c r="AI1358" s="214"/>
      <c r="AJ1358" s="214"/>
      <c r="AK1358" s="214"/>
    </row>
    <row r="1359" ht="12.75" customHeight="1">
      <c r="A1359" s="214"/>
      <c r="B1359" s="366"/>
      <c r="C1359" s="215"/>
      <c r="D1359" s="214"/>
      <c r="E1359" s="366"/>
      <c r="F1359" s="214"/>
      <c r="G1359" s="214"/>
      <c r="H1359" s="214"/>
      <c r="I1359" s="214"/>
      <c r="J1359" s="214"/>
      <c r="K1359" s="214"/>
      <c r="L1359" s="214"/>
      <c r="M1359" s="214"/>
      <c r="N1359" s="214"/>
      <c r="O1359" s="214"/>
      <c r="P1359" s="214"/>
      <c r="Q1359" s="214"/>
      <c r="R1359" s="366"/>
      <c r="S1359" s="214"/>
      <c r="T1359" s="214"/>
      <c r="U1359" s="214"/>
      <c r="V1359" s="214"/>
      <c r="W1359" s="366"/>
      <c r="X1359" s="214"/>
      <c r="Y1359" s="214"/>
      <c r="Z1359" s="214"/>
      <c r="AA1359" s="214"/>
      <c r="AB1359" s="214"/>
      <c r="AC1359" s="214"/>
      <c r="AD1359" s="214"/>
      <c r="AE1359" s="214"/>
      <c r="AF1359" s="214"/>
      <c r="AG1359" s="214"/>
      <c r="AH1359" s="214"/>
      <c r="AI1359" s="214"/>
      <c r="AJ1359" s="214"/>
      <c r="AK1359" s="214"/>
    </row>
    <row r="1360" ht="12.75" customHeight="1">
      <c r="A1360" s="214"/>
      <c r="B1360" s="366"/>
      <c r="C1360" s="215"/>
      <c r="D1360" s="214"/>
      <c r="E1360" s="366"/>
      <c r="F1360" s="214"/>
      <c r="G1360" s="214"/>
      <c r="H1360" s="214"/>
      <c r="I1360" s="214"/>
      <c r="J1360" s="214"/>
      <c r="K1360" s="214"/>
      <c r="L1360" s="214"/>
      <c r="M1360" s="214"/>
      <c r="N1360" s="214"/>
      <c r="O1360" s="214"/>
      <c r="P1360" s="214"/>
      <c r="Q1360" s="214"/>
      <c r="R1360" s="366"/>
      <c r="S1360" s="214"/>
      <c r="T1360" s="214"/>
      <c r="U1360" s="214"/>
      <c r="V1360" s="214"/>
      <c r="W1360" s="366"/>
      <c r="X1360" s="214"/>
      <c r="Y1360" s="214"/>
      <c r="Z1360" s="214"/>
      <c r="AA1360" s="214"/>
      <c r="AB1360" s="214"/>
      <c r="AC1360" s="214"/>
      <c r="AD1360" s="214"/>
      <c r="AE1360" s="214"/>
      <c r="AF1360" s="214"/>
      <c r="AG1360" s="214"/>
      <c r="AH1360" s="214"/>
      <c r="AI1360" s="214"/>
      <c r="AJ1360" s="214"/>
      <c r="AK1360" s="214"/>
    </row>
    <row r="1361" ht="12.75" customHeight="1">
      <c r="A1361" s="214"/>
      <c r="B1361" s="366"/>
      <c r="C1361" s="215"/>
      <c r="D1361" s="214"/>
      <c r="E1361" s="366"/>
      <c r="F1361" s="214"/>
      <c r="G1361" s="214"/>
      <c r="H1361" s="214"/>
      <c r="I1361" s="214"/>
      <c r="J1361" s="214"/>
      <c r="K1361" s="214"/>
      <c r="L1361" s="214"/>
      <c r="M1361" s="214"/>
      <c r="N1361" s="214"/>
      <c r="O1361" s="214"/>
      <c r="P1361" s="214"/>
      <c r="Q1361" s="214"/>
      <c r="R1361" s="366"/>
      <c r="S1361" s="214"/>
      <c r="T1361" s="214"/>
      <c r="U1361" s="214"/>
      <c r="V1361" s="214"/>
      <c r="W1361" s="366"/>
      <c r="X1361" s="214"/>
      <c r="Y1361" s="214"/>
      <c r="Z1361" s="214"/>
      <c r="AA1361" s="214"/>
      <c r="AB1361" s="214"/>
      <c r="AC1361" s="214"/>
      <c r="AD1361" s="214"/>
      <c r="AE1361" s="214"/>
      <c r="AF1361" s="214"/>
      <c r="AG1361" s="214"/>
      <c r="AH1361" s="214"/>
      <c r="AI1361" s="214"/>
      <c r="AJ1361" s="214"/>
      <c r="AK1361" s="214"/>
    </row>
    <row r="1362" ht="12.75" customHeight="1">
      <c r="A1362" s="214"/>
      <c r="B1362" s="366"/>
      <c r="C1362" s="215"/>
      <c r="D1362" s="214"/>
      <c r="E1362" s="366"/>
      <c r="F1362" s="214"/>
      <c r="G1362" s="214"/>
      <c r="H1362" s="214"/>
      <c r="I1362" s="214"/>
      <c r="J1362" s="214"/>
      <c r="K1362" s="214"/>
      <c r="L1362" s="214"/>
      <c r="M1362" s="214"/>
      <c r="N1362" s="214"/>
      <c r="O1362" s="214"/>
      <c r="P1362" s="214"/>
      <c r="Q1362" s="214"/>
      <c r="R1362" s="366"/>
      <c r="S1362" s="214"/>
      <c r="T1362" s="214"/>
      <c r="U1362" s="214"/>
      <c r="V1362" s="214"/>
      <c r="W1362" s="366"/>
      <c r="X1362" s="214"/>
      <c r="Y1362" s="214"/>
      <c r="Z1362" s="214"/>
      <c r="AA1362" s="214"/>
      <c r="AB1362" s="214"/>
      <c r="AC1362" s="214"/>
      <c r="AD1362" s="214"/>
      <c r="AE1362" s="214"/>
      <c r="AF1362" s="214"/>
      <c r="AG1362" s="214"/>
      <c r="AH1362" s="214"/>
      <c r="AI1362" s="214"/>
      <c r="AJ1362" s="214"/>
      <c r="AK1362" s="214"/>
    </row>
    <row r="1363" ht="12.75" customHeight="1">
      <c r="A1363" s="214"/>
      <c r="B1363" s="366"/>
      <c r="C1363" s="215"/>
      <c r="D1363" s="214"/>
      <c r="E1363" s="366"/>
      <c r="F1363" s="214"/>
      <c r="G1363" s="214"/>
      <c r="H1363" s="214"/>
      <c r="I1363" s="214"/>
      <c r="J1363" s="214"/>
      <c r="K1363" s="214"/>
      <c r="L1363" s="214"/>
      <c r="M1363" s="214"/>
      <c r="N1363" s="214"/>
      <c r="O1363" s="214"/>
      <c r="P1363" s="214"/>
      <c r="Q1363" s="214"/>
      <c r="R1363" s="366"/>
      <c r="S1363" s="214"/>
      <c r="T1363" s="214"/>
      <c r="U1363" s="214"/>
      <c r="V1363" s="214"/>
      <c r="W1363" s="366"/>
      <c r="X1363" s="214"/>
      <c r="Y1363" s="214"/>
      <c r="Z1363" s="214"/>
      <c r="AA1363" s="214"/>
      <c r="AB1363" s="214"/>
      <c r="AC1363" s="214"/>
      <c r="AD1363" s="214"/>
      <c r="AE1363" s="214"/>
      <c r="AF1363" s="214"/>
      <c r="AG1363" s="214"/>
      <c r="AH1363" s="214"/>
      <c r="AI1363" s="214"/>
      <c r="AJ1363" s="214"/>
      <c r="AK1363" s="214"/>
    </row>
    <row r="1364" ht="12.75" customHeight="1">
      <c r="A1364" s="214"/>
      <c r="B1364" s="366"/>
      <c r="C1364" s="215"/>
      <c r="D1364" s="214"/>
      <c r="E1364" s="366"/>
      <c r="F1364" s="214"/>
      <c r="G1364" s="214"/>
      <c r="H1364" s="214"/>
      <c r="I1364" s="214"/>
      <c r="J1364" s="214"/>
      <c r="K1364" s="214"/>
      <c r="L1364" s="214"/>
      <c r="M1364" s="214"/>
      <c r="N1364" s="214"/>
      <c r="O1364" s="214"/>
      <c r="P1364" s="214"/>
      <c r="Q1364" s="214"/>
      <c r="R1364" s="366"/>
      <c r="S1364" s="214"/>
      <c r="T1364" s="214"/>
      <c r="U1364" s="214"/>
      <c r="V1364" s="214"/>
      <c r="W1364" s="366"/>
      <c r="X1364" s="214"/>
      <c r="Y1364" s="214"/>
      <c r="Z1364" s="214"/>
      <c r="AA1364" s="214"/>
      <c r="AB1364" s="214"/>
      <c r="AC1364" s="214"/>
      <c r="AD1364" s="214"/>
      <c r="AE1364" s="214"/>
      <c r="AF1364" s="214"/>
      <c r="AG1364" s="214"/>
      <c r="AH1364" s="214"/>
      <c r="AI1364" s="214"/>
      <c r="AJ1364" s="214"/>
      <c r="AK1364" s="214"/>
    </row>
    <row r="1365" ht="12.75" customHeight="1">
      <c r="A1365" s="214"/>
      <c r="B1365" s="366"/>
      <c r="C1365" s="215"/>
      <c r="D1365" s="214"/>
      <c r="E1365" s="366"/>
      <c r="F1365" s="214"/>
      <c r="G1365" s="214"/>
      <c r="H1365" s="214"/>
      <c r="I1365" s="214"/>
      <c r="J1365" s="214"/>
      <c r="K1365" s="214"/>
      <c r="L1365" s="214"/>
      <c r="M1365" s="214"/>
      <c r="N1365" s="214"/>
      <c r="O1365" s="214"/>
      <c r="P1365" s="214"/>
      <c r="Q1365" s="214"/>
      <c r="R1365" s="366"/>
      <c r="S1365" s="214"/>
      <c r="T1365" s="214"/>
      <c r="U1365" s="214"/>
      <c r="V1365" s="214"/>
      <c r="W1365" s="366"/>
      <c r="X1365" s="214"/>
      <c r="Y1365" s="214"/>
      <c r="Z1365" s="214"/>
      <c r="AA1365" s="214"/>
      <c r="AB1365" s="214"/>
      <c r="AC1365" s="214"/>
      <c r="AD1365" s="214"/>
      <c r="AE1365" s="214"/>
      <c r="AF1365" s="214"/>
      <c r="AG1365" s="214"/>
      <c r="AH1365" s="214"/>
      <c r="AI1365" s="214"/>
      <c r="AJ1365" s="214"/>
      <c r="AK1365" s="214"/>
    </row>
    <row r="1366" ht="12.75" customHeight="1">
      <c r="A1366" s="214"/>
      <c r="B1366" s="366"/>
      <c r="C1366" s="215"/>
      <c r="D1366" s="214"/>
      <c r="E1366" s="366"/>
      <c r="F1366" s="214"/>
      <c r="G1366" s="214"/>
      <c r="H1366" s="214"/>
      <c r="I1366" s="214"/>
      <c r="J1366" s="214"/>
      <c r="K1366" s="214"/>
      <c r="L1366" s="214"/>
      <c r="M1366" s="214"/>
      <c r="N1366" s="214"/>
      <c r="O1366" s="214"/>
      <c r="P1366" s="214"/>
      <c r="Q1366" s="214"/>
      <c r="R1366" s="366"/>
      <c r="S1366" s="214"/>
      <c r="T1366" s="214"/>
      <c r="U1366" s="214"/>
      <c r="V1366" s="214"/>
      <c r="W1366" s="366"/>
      <c r="X1366" s="214"/>
      <c r="Y1366" s="214"/>
      <c r="Z1366" s="214"/>
      <c r="AA1366" s="214"/>
      <c r="AB1366" s="214"/>
      <c r="AC1366" s="214"/>
      <c r="AD1366" s="214"/>
      <c r="AE1366" s="214"/>
      <c r="AF1366" s="214"/>
      <c r="AG1366" s="214"/>
      <c r="AH1366" s="214"/>
      <c r="AI1366" s="214"/>
      <c r="AJ1366" s="214"/>
      <c r="AK1366" s="214"/>
    </row>
    <row r="1367" ht="12.75" customHeight="1">
      <c r="A1367" s="214"/>
      <c r="B1367" s="366"/>
      <c r="C1367" s="215"/>
      <c r="D1367" s="214"/>
      <c r="E1367" s="366"/>
      <c r="F1367" s="214"/>
      <c r="G1367" s="214"/>
      <c r="H1367" s="214"/>
      <c r="I1367" s="214"/>
      <c r="J1367" s="214"/>
      <c r="K1367" s="214"/>
      <c r="L1367" s="214"/>
      <c r="M1367" s="214"/>
      <c r="N1367" s="214"/>
      <c r="O1367" s="214"/>
      <c r="P1367" s="214"/>
      <c r="Q1367" s="214"/>
      <c r="R1367" s="366"/>
      <c r="S1367" s="214"/>
      <c r="T1367" s="214"/>
      <c r="U1367" s="214"/>
      <c r="V1367" s="214"/>
      <c r="W1367" s="366"/>
      <c r="X1367" s="214"/>
      <c r="Y1367" s="214"/>
      <c r="Z1367" s="214"/>
      <c r="AA1367" s="214"/>
      <c r="AB1367" s="214"/>
      <c r="AC1367" s="214"/>
      <c r="AD1367" s="214"/>
      <c r="AE1367" s="214"/>
      <c r="AF1367" s="214"/>
      <c r="AG1367" s="214"/>
      <c r="AH1367" s="214"/>
      <c r="AI1367" s="214"/>
      <c r="AJ1367" s="214"/>
      <c r="AK1367" s="214"/>
    </row>
    <row r="1368" ht="12.75" customHeight="1">
      <c r="A1368" s="214"/>
      <c r="B1368" s="366"/>
      <c r="C1368" s="215"/>
      <c r="D1368" s="214"/>
      <c r="E1368" s="366"/>
      <c r="F1368" s="214"/>
      <c r="G1368" s="214"/>
      <c r="H1368" s="214"/>
      <c r="I1368" s="214"/>
      <c r="J1368" s="214"/>
      <c r="K1368" s="214"/>
      <c r="L1368" s="214"/>
      <c r="M1368" s="214"/>
      <c r="N1368" s="214"/>
      <c r="O1368" s="214"/>
      <c r="P1368" s="214"/>
      <c r="Q1368" s="214"/>
      <c r="R1368" s="366"/>
      <c r="S1368" s="214"/>
      <c r="T1368" s="214"/>
      <c r="U1368" s="214"/>
      <c r="V1368" s="214"/>
      <c r="W1368" s="366"/>
      <c r="X1368" s="214"/>
      <c r="Y1368" s="214"/>
      <c r="Z1368" s="214"/>
      <c r="AA1368" s="214"/>
      <c r="AB1368" s="214"/>
      <c r="AC1368" s="214"/>
      <c r="AD1368" s="214"/>
      <c r="AE1368" s="214"/>
      <c r="AF1368" s="214"/>
      <c r="AG1368" s="214"/>
      <c r="AH1368" s="214"/>
      <c r="AI1368" s="214"/>
      <c r="AJ1368" s="214"/>
      <c r="AK1368" s="214"/>
    </row>
    <row r="1369" ht="12.75" customHeight="1">
      <c r="A1369" s="214"/>
      <c r="B1369" s="366"/>
      <c r="C1369" s="215"/>
      <c r="D1369" s="214"/>
      <c r="E1369" s="366"/>
      <c r="F1369" s="214"/>
      <c r="G1369" s="214"/>
      <c r="H1369" s="214"/>
      <c r="I1369" s="214"/>
      <c r="J1369" s="214"/>
      <c r="K1369" s="214"/>
      <c r="L1369" s="214"/>
      <c r="M1369" s="214"/>
      <c r="N1369" s="214"/>
      <c r="O1369" s="214"/>
      <c r="P1369" s="214"/>
      <c r="Q1369" s="214"/>
      <c r="R1369" s="366"/>
      <c r="S1369" s="214"/>
      <c r="T1369" s="214"/>
      <c r="U1369" s="214"/>
      <c r="V1369" s="214"/>
      <c r="W1369" s="366"/>
      <c r="X1369" s="214"/>
      <c r="Y1369" s="214"/>
      <c r="Z1369" s="214"/>
      <c r="AA1369" s="214"/>
      <c r="AB1369" s="214"/>
      <c r="AC1369" s="214"/>
      <c r="AD1369" s="214"/>
      <c r="AE1369" s="214"/>
      <c r="AF1369" s="214"/>
      <c r="AG1369" s="214"/>
      <c r="AH1369" s="214"/>
      <c r="AI1369" s="214"/>
      <c r="AJ1369" s="214"/>
      <c r="AK1369" s="214"/>
    </row>
    <row r="1370" ht="12.75" customHeight="1">
      <c r="A1370" s="214"/>
      <c r="B1370" s="366"/>
      <c r="C1370" s="215"/>
      <c r="D1370" s="214"/>
      <c r="E1370" s="366"/>
      <c r="F1370" s="214"/>
      <c r="G1370" s="214"/>
      <c r="H1370" s="214"/>
      <c r="I1370" s="214"/>
      <c r="J1370" s="214"/>
      <c r="K1370" s="214"/>
      <c r="L1370" s="214"/>
      <c r="M1370" s="214"/>
      <c r="N1370" s="214"/>
      <c r="O1370" s="214"/>
      <c r="P1370" s="214"/>
      <c r="Q1370" s="214"/>
      <c r="R1370" s="366"/>
      <c r="S1370" s="214"/>
      <c r="T1370" s="214"/>
      <c r="U1370" s="214"/>
      <c r="V1370" s="214"/>
      <c r="W1370" s="366"/>
      <c r="X1370" s="214"/>
      <c r="Y1370" s="214"/>
      <c r="Z1370" s="214"/>
      <c r="AA1370" s="214"/>
      <c r="AB1370" s="214"/>
      <c r="AC1370" s="214"/>
      <c r="AD1370" s="214"/>
      <c r="AE1370" s="214"/>
      <c r="AF1370" s="214"/>
      <c r="AG1370" s="214"/>
      <c r="AH1370" s="214"/>
      <c r="AI1370" s="214"/>
      <c r="AJ1370" s="214"/>
      <c r="AK1370" s="214"/>
    </row>
    <row r="1371" ht="12.75" customHeight="1">
      <c r="A1371" s="214"/>
      <c r="B1371" s="366"/>
      <c r="C1371" s="215"/>
      <c r="D1371" s="214"/>
      <c r="E1371" s="366"/>
      <c r="F1371" s="214"/>
      <c r="G1371" s="214"/>
      <c r="H1371" s="214"/>
      <c r="I1371" s="214"/>
      <c r="J1371" s="214"/>
      <c r="K1371" s="214"/>
      <c r="L1371" s="214"/>
      <c r="M1371" s="214"/>
      <c r="N1371" s="214"/>
      <c r="O1371" s="214"/>
      <c r="P1371" s="214"/>
      <c r="Q1371" s="214"/>
      <c r="R1371" s="366"/>
      <c r="S1371" s="214"/>
      <c r="T1371" s="214"/>
      <c r="U1371" s="214"/>
      <c r="V1371" s="214"/>
      <c r="W1371" s="366"/>
      <c r="X1371" s="214"/>
      <c r="Y1371" s="214"/>
      <c r="Z1371" s="214"/>
      <c r="AA1371" s="214"/>
      <c r="AB1371" s="214"/>
      <c r="AC1371" s="214"/>
      <c r="AD1371" s="214"/>
      <c r="AE1371" s="214"/>
      <c r="AF1371" s="214"/>
      <c r="AG1371" s="214"/>
      <c r="AH1371" s="214"/>
      <c r="AI1371" s="214"/>
      <c r="AJ1371" s="214"/>
      <c r="AK1371" s="214"/>
    </row>
    <row r="1372" ht="12.75" customHeight="1">
      <c r="A1372" s="214"/>
      <c r="B1372" s="366"/>
      <c r="C1372" s="215"/>
      <c r="D1372" s="214"/>
      <c r="E1372" s="366"/>
      <c r="F1372" s="214"/>
      <c r="G1372" s="214"/>
      <c r="H1372" s="214"/>
      <c r="I1372" s="214"/>
      <c r="J1372" s="214"/>
      <c r="K1372" s="214"/>
      <c r="L1372" s="214"/>
      <c r="M1372" s="214"/>
      <c r="N1372" s="214"/>
      <c r="O1372" s="214"/>
      <c r="P1372" s="214"/>
      <c r="Q1372" s="214"/>
      <c r="R1372" s="366"/>
      <c r="S1372" s="214"/>
      <c r="T1372" s="214"/>
      <c r="U1372" s="214"/>
      <c r="V1372" s="214"/>
      <c r="W1372" s="366"/>
      <c r="X1372" s="214"/>
      <c r="Y1372" s="214"/>
      <c r="Z1372" s="214"/>
      <c r="AA1372" s="214"/>
      <c r="AB1372" s="214"/>
      <c r="AC1372" s="214"/>
      <c r="AD1372" s="214"/>
      <c r="AE1372" s="214"/>
      <c r="AF1372" s="214"/>
      <c r="AG1372" s="214"/>
      <c r="AH1372" s="214"/>
      <c r="AI1372" s="214"/>
      <c r="AJ1372" s="214"/>
      <c r="AK1372" s="214"/>
    </row>
    <row r="1373" ht="12.75" customHeight="1">
      <c r="A1373" s="214"/>
      <c r="B1373" s="366"/>
      <c r="C1373" s="215"/>
      <c r="D1373" s="214"/>
      <c r="E1373" s="366"/>
      <c r="F1373" s="214"/>
      <c r="G1373" s="214"/>
      <c r="H1373" s="214"/>
      <c r="I1373" s="214"/>
      <c r="J1373" s="214"/>
      <c r="K1373" s="214"/>
      <c r="L1373" s="214"/>
      <c r="M1373" s="214"/>
      <c r="N1373" s="214"/>
      <c r="O1373" s="214"/>
      <c r="P1373" s="214"/>
      <c r="Q1373" s="214"/>
      <c r="R1373" s="366"/>
      <c r="S1373" s="214"/>
      <c r="T1373" s="214"/>
      <c r="U1373" s="214"/>
      <c r="V1373" s="214"/>
      <c r="W1373" s="366"/>
      <c r="X1373" s="214"/>
      <c r="Y1373" s="214"/>
      <c r="Z1373" s="214"/>
      <c r="AA1373" s="214"/>
      <c r="AB1373" s="214"/>
      <c r="AC1373" s="214"/>
      <c r="AD1373" s="214"/>
      <c r="AE1373" s="214"/>
      <c r="AF1373" s="214"/>
      <c r="AG1373" s="214"/>
      <c r="AH1373" s="214"/>
      <c r="AI1373" s="214"/>
      <c r="AJ1373" s="214"/>
      <c r="AK1373" s="214"/>
    </row>
    <row r="1374" ht="12.75" customHeight="1">
      <c r="A1374" s="214"/>
      <c r="B1374" s="366"/>
      <c r="C1374" s="215"/>
      <c r="D1374" s="214"/>
      <c r="E1374" s="366"/>
      <c r="F1374" s="214"/>
      <c r="G1374" s="214"/>
      <c r="H1374" s="214"/>
      <c r="I1374" s="214"/>
      <c r="J1374" s="214"/>
      <c r="K1374" s="214"/>
      <c r="L1374" s="214"/>
      <c r="M1374" s="214"/>
      <c r="N1374" s="214"/>
      <c r="O1374" s="214"/>
      <c r="P1374" s="214"/>
      <c r="Q1374" s="214"/>
      <c r="R1374" s="366"/>
      <c r="S1374" s="214"/>
      <c r="T1374" s="214"/>
      <c r="U1374" s="214"/>
      <c r="V1374" s="214"/>
      <c r="W1374" s="366"/>
      <c r="X1374" s="214"/>
      <c r="Y1374" s="214"/>
      <c r="Z1374" s="214"/>
      <c r="AA1374" s="214"/>
      <c r="AB1374" s="214"/>
      <c r="AC1374" s="214"/>
      <c r="AD1374" s="214"/>
      <c r="AE1374" s="214"/>
      <c r="AF1374" s="214"/>
      <c r="AG1374" s="214"/>
      <c r="AH1374" s="214"/>
      <c r="AI1374" s="214"/>
      <c r="AJ1374" s="214"/>
      <c r="AK1374" s="214"/>
    </row>
    <row r="1375" ht="12.75" customHeight="1">
      <c r="A1375" s="214"/>
      <c r="B1375" s="366"/>
      <c r="C1375" s="215"/>
      <c r="D1375" s="214"/>
      <c r="E1375" s="366"/>
      <c r="F1375" s="214"/>
      <c r="G1375" s="214"/>
      <c r="H1375" s="214"/>
      <c r="I1375" s="214"/>
      <c r="J1375" s="214"/>
      <c r="K1375" s="214"/>
      <c r="L1375" s="214"/>
      <c r="M1375" s="214"/>
      <c r="N1375" s="214"/>
      <c r="O1375" s="214"/>
      <c r="P1375" s="214"/>
      <c r="Q1375" s="214"/>
      <c r="R1375" s="366"/>
      <c r="S1375" s="214"/>
      <c r="T1375" s="214"/>
      <c r="U1375" s="214"/>
      <c r="V1375" s="214"/>
      <c r="W1375" s="366"/>
      <c r="X1375" s="214"/>
      <c r="Y1375" s="214"/>
      <c r="Z1375" s="214"/>
      <c r="AA1375" s="214"/>
      <c r="AB1375" s="214"/>
      <c r="AC1375" s="214"/>
      <c r="AD1375" s="214"/>
      <c r="AE1375" s="214"/>
      <c r="AF1375" s="214"/>
      <c r="AG1375" s="214"/>
      <c r="AH1375" s="214"/>
      <c r="AI1375" s="214"/>
      <c r="AJ1375" s="214"/>
      <c r="AK1375" s="214"/>
    </row>
    <row r="1376" ht="12.75" customHeight="1">
      <c r="A1376" s="214"/>
      <c r="B1376" s="366"/>
      <c r="C1376" s="215"/>
      <c r="D1376" s="214"/>
      <c r="E1376" s="366"/>
      <c r="F1376" s="214"/>
      <c r="G1376" s="214"/>
      <c r="H1376" s="214"/>
      <c r="I1376" s="214"/>
      <c r="J1376" s="214"/>
      <c r="K1376" s="214"/>
      <c r="L1376" s="214"/>
      <c r="M1376" s="214"/>
      <c r="N1376" s="214"/>
      <c r="O1376" s="214"/>
      <c r="P1376" s="214"/>
      <c r="Q1376" s="214"/>
      <c r="R1376" s="366"/>
      <c r="S1376" s="214"/>
      <c r="T1376" s="214"/>
      <c r="U1376" s="214"/>
      <c r="V1376" s="214"/>
      <c r="W1376" s="366"/>
      <c r="X1376" s="214"/>
      <c r="Y1376" s="214"/>
      <c r="Z1376" s="214"/>
      <c r="AA1376" s="214"/>
      <c r="AB1376" s="214"/>
      <c r="AC1376" s="214"/>
      <c r="AD1376" s="214"/>
      <c r="AE1376" s="214"/>
      <c r="AF1376" s="214"/>
      <c r="AG1376" s="214"/>
      <c r="AH1376" s="214"/>
      <c r="AI1376" s="214"/>
      <c r="AJ1376" s="214"/>
      <c r="AK1376" s="214"/>
    </row>
    <row r="1377" ht="12.75" customHeight="1">
      <c r="A1377" s="214"/>
      <c r="B1377" s="366"/>
      <c r="C1377" s="215"/>
      <c r="D1377" s="214"/>
      <c r="E1377" s="366"/>
      <c r="F1377" s="214"/>
      <c r="G1377" s="214"/>
      <c r="H1377" s="214"/>
      <c r="I1377" s="214"/>
      <c r="J1377" s="214"/>
      <c r="K1377" s="214"/>
      <c r="L1377" s="214"/>
      <c r="M1377" s="214"/>
      <c r="N1377" s="214"/>
      <c r="O1377" s="214"/>
      <c r="P1377" s="214"/>
      <c r="Q1377" s="214"/>
      <c r="R1377" s="366"/>
      <c r="S1377" s="214"/>
      <c r="T1377" s="214"/>
      <c r="U1377" s="214"/>
      <c r="V1377" s="214"/>
      <c r="W1377" s="366"/>
      <c r="X1377" s="214"/>
      <c r="Y1377" s="214"/>
      <c r="Z1377" s="214"/>
      <c r="AA1377" s="214"/>
      <c r="AB1377" s="214"/>
      <c r="AC1377" s="214"/>
      <c r="AD1377" s="214"/>
      <c r="AE1377" s="214"/>
      <c r="AF1377" s="214"/>
      <c r="AG1377" s="214"/>
      <c r="AH1377" s="214"/>
      <c r="AI1377" s="214"/>
      <c r="AJ1377" s="214"/>
      <c r="AK1377" s="214"/>
    </row>
    <row r="1378" ht="12.75" customHeight="1">
      <c r="A1378" s="214"/>
      <c r="B1378" s="366"/>
      <c r="C1378" s="215"/>
      <c r="D1378" s="214"/>
      <c r="E1378" s="366"/>
      <c r="F1378" s="214"/>
      <c r="G1378" s="214"/>
      <c r="H1378" s="214"/>
      <c r="I1378" s="214"/>
      <c r="J1378" s="214"/>
      <c r="K1378" s="214"/>
      <c r="L1378" s="214"/>
      <c r="M1378" s="214"/>
      <c r="N1378" s="214"/>
      <c r="O1378" s="214"/>
      <c r="P1378" s="214"/>
      <c r="Q1378" s="214"/>
      <c r="R1378" s="366"/>
      <c r="S1378" s="214"/>
      <c r="T1378" s="214"/>
      <c r="U1378" s="214"/>
      <c r="V1378" s="214"/>
      <c r="W1378" s="366"/>
      <c r="X1378" s="214"/>
      <c r="Y1378" s="214"/>
      <c r="Z1378" s="214"/>
      <c r="AA1378" s="214"/>
      <c r="AB1378" s="214"/>
      <c r="AC1378" s="214"/>
      <c r="AD1378" s="214"/>
      <c r="AE1378" s="214"/>
      <c r="AF1378" s="214"/>
      <c r="AG1378" s="214"/>
      <c r="AH1378" s="214"/>
      <c r="AI1378" s="214"/>
      <c r="AJ1378" s="214"/>
      <c r="AK1378" s="214"/>
    </row>
    <row r="1379" ht="12.75" customHeight="1">
      <c r="A1379" s="214"/>
      <c r="B1379" s="366"/>
      <c r="C1379" s="215"/>
      <c r="D1379" s="214"/>
      <c r="E1379" s="366"/>
      <c r="F1379" s="214"/>
      <c r="G1379" s="214"/>
      <c r="H1379" s="214"/>
      <c r="I1379" s="214"/>
      <c r="J1379" s="214"/>
      <c r="K1379" s="214"/>
      <c r="L1379" s="214"/>
      <c r="M1379" s="214"/>
      <c r="N1379" s="214"/>
      <c r="O1379" s="214"/>
      <c r="P1379" s="214"/>
      <c r="Q1379" s="214"/>
      <c r="R1379" s="366"/>
      <c r="S1379" s="214"/>
      <c r="T1379" s="214"/>
      <c r="U1379" s="214"/>
      <c r="V1379" s="214"/>
      <c r="W1379" s="366"/>
      <c r="X1379" s="214"/>
      <c r="Y1379" s="214"/>
      <c r="Z1379" s="214"/>
      <c r="AA1379" s="214"/>
      <c r="AB1379" s="214"/>
      <c r="AC1379" s="214"/>
      <c r="AD1379" s="214"/>
      <c r="AE1379" s="214"/>
      <c r="AF1379" s="214"/>
      <c r="AG1379" s="214"/>
      <c r="AH1379" s="214"/>
      <c r="AI1379" s="214"/>
      <c r="AJ1379" s="214"/>
      <c r="AK1379" s="214"/>
    </row>
    <row r="1380" ht="12.75" customHeight="1">
      <c r="A1380" s="214"/>
      <c r="B1380" s="366"/>
      <c r="C1380" s="215"/>
      <c r="D1380" s="214"/>
      <c r="E1380" s="366"/>
      <c r="F1380" s="214"/>
      <c r="G1380" s="214"/>
      <c r="H1380" s="214"/>
      <c r="I1380" s="214"/>
      <c r="J1380" s="214"/>
      <c r="K1380" s="214"/>
      <c r="L1380" s="214"/>
      <c r="M1380" s="214"/>
      <c r="N1380" s="214"/>
      <c r="O1380" s="214"/>
      <c r="P1380" s="214"/>
      <c r="Q1380" s="214"/>
      <c r="R1380" s="366"/>
      <c r="S1380" s="214"/>
      <c r="T1380" s="214"/>
      <c r="U1380" s="214"/>
      <c r="V1380" s="214"/>
      <c r="W1380" s="366"/>
      <c r="X1380" s="214"/>
      <c r="Y1380" s="214"/>
      <c r="Z1380" s="214"/>
      <c r="AA1380" s="214"/>
      <c r="AB1380" s="214"/>
      <c r="AC1380" s="214"/>
      <c r="AD1380" s="214"/>
      <c r="AE1380" s="214"/>
      <c r="AF1380" s="214"/>
      <c r="AG1380" s="214"/>
      <c r="AH1380" s="214"/>
      <c r="AI1380" s="214"/>
      <c r="AJ1380" s="214"/>
      <c r="AK1380" s="214"/>
    </row>
    <row r="1381" ht="12.75" customHeight="1">
      <c r="A1381" s="214"/>
      <c r="B1381" s="366"/>
      <c r="C1381" s="215"/>
      <c r="D1381" s="214"/>
      <c r="E1381" s="366"/>
      <c r="F1381" s="214"/>
      <c r="G1381" s="214"/>
      <c r="H1381" s="214"/>
      <c r="I1381" s="214"/>
      <c r="J1381" s="214"/>
      <c r="K1381" s="214"/>
      <c r="L1381" s="214"/>
      <c r="M1381" s="214"/>
      <c r="N1381" s="214"/>
      <c r="O1381" s="214"/>
      <c r="P1381" s="214"/>
      <c r="Q1381" s="214"/>
      <c r="R1381" s="366"/>
      <c r="S1381" s="214"/>
      <c r="T1381" s="214"/>
      <c r="U1381" s="214"/>
      <c r="V1381" s="214"/>
      <c r="W1381" s="366"/>
      <c r="X1381" s="214"/>
      <c r="Y1381" s="214"/>
      <c r="Z1381" s="214"/>
      <c r="AA1381" s="214"/>
      <c r="AB1381" s="214"/>
      <c r="AC1381" s="214"/>
      <c r="AD1381" s="214"/>
      <c r="AE1381" s="214"/>
      <c r="AF1381" s="214"/>
      <c r="AG1381" s="214"/>
      <c r="AH1381" s="214"/>
      <c r="AI1381" s="214"/>
      <c r="AJ1381" s="214"/>
      <c r="AK1381" s="214"/>
    </row>
    <row r="1382" ht="12.75" customHeight="1">
      <c r="A1382" s="214"/>
      <c r="B1382" s="366"/>
      <c r="C1382" s="215"/>
      <c r="D1382" s="214"/>
      <c r="E1382" s="366"/>
      <c r="F1382" s="214"/>
      <c r="G1382" s="214"/>
      <c r="H1382" s="214"/>
      <c r="I1382" s="214"/>
      <c r="J1382" s="214"/>
      <c r="K1382" s="214"/>
      <c r="L1382" s="214"/>
      <c r="M1382" s="214"/>
      <c r="N1382" s="214"/>
      <c r="O1382" s="214"/>
      <c r="P1382" s="214"/>
      <c r="Q1382" s="214"/>
      <c r="R1382" s="366"/>
      <c r="S1382" s="214"/>
      <c r="T1382" s="214"/>
      <c r="U1382" s="214"/>
      <c r="V1382" s="214"/>
      <c r="W1382" s="366"/>
      <c r="X1382" s="214"/>
      <c r="Y1382" s="214"/>
      <c r="Z1382" s="214"/>
      <c r="AA1382" s="214"/>
      <c r="AB1382" s="214"/>
      <c r="AC1382" s="214"/>
      <c r="AD1382" s="214"/>
      <c r="AE1382" s="214"/>
      <c r="AF1382" s="214"/>
      <c r="AG1382" s="214"/>
      <c r="AH1382" s="214"/>
      <c r="AI1382" s="214"/>
      <c r="AJ1382" s="214"/>
      <c r="AK1382" s="214"/>
    </row>
    <row r="1383" ht="12.75" customHeight="1">
      <c r="A1383" s="214"/>
      <c r="B1383" s="366"/>
      <c r="C1383" s="215"/>
      <c r="D1383" s="214"/>
      <c r="E1383" s="366"/>
      <c r="F1383" s="214"/>
      <c r="G1383" s="214"/>
      <c r="H1383" s="214"/>
      <c r="I1383" s="214"/>
      <c r="J1383" s="214"/>
      <c r="K1383" s="214"/>
      <c r="L1383" s="214"/>
      <c r="M1383" s="214"/>
      <c r="N1383" s="214"/>
      <c r="O1383" s="214"/>
      <c r="P1383" s="214"/>
      <c r="Q1383" s="214"/>
      <c r="R1383" s="366"/>
      <c r="S1383" s="214"/>
      <c r="T1383" s="214"/>
      <c r="U1383" s="214"/>
      <c r="V1383" s="214"/>
      <c r="W1383" s="366"/>
      <c r="X1383" s="214"/>
      <c r="Y1383" s="214"/>
      <c r="Z1383" s="214"/>
      <c r="AA1383" s="214"/>
      <c r="AB1383" s="214"/>
      <c r="AC1383" s="214"/>
      <c r="AD1383" s="214"/>
      <c r="AE1383" s="214"/>
      <c r="AF1383" s="214"/>
      <c r="AG1383" s="214"/>
      <c r="AH1383" s="214"/>
      <c r="AI1383" s="214"/>
      <c r="AJ1383" s="214"/>
      <c r="AK1383" s="214"/>
    </row>
    <row r="1384" ht="12.75" customHeight="1">
      <c r="A1384" s="214"/>
      <c r="B1384" s="366"/>
      <c r="C1384" s="215"/>
      <c r="D1384" s="214"/>
      <c r="E1384" s="366"/>
      <c r="F1384" s="214"/>
      <c r="G1384" s="214"/>
      <c r="H1384" s="214"/>
      <c r="I1384" s="214"/>
      <c r="J1384" s="214"/>
      <c r="K1384" s="214"/>
      <c r="L1384" s="214"/>
      <c r="M1384" s="214"/>
      <c r="N1384" s="214"/>
      <c r="O1384" s="214"/>
      <c r="P1384" s="214"/>
      <c r="Q1384" s="214"/>
      <c r="R1384" s="366"/>
      <c r="S1384" s="214"/>
      <c r="T1384" s="214"/>
      <c r="U1384" s="214"/>
      <c r="V1384" s="214"/>
      <c r="W1384" s="366"/>
      <c r="X1384" s="214"/>
      <c r="Y1384" s="214"/>
      <c r="Z1384" s="214"/>
      <c r="AA1384" s="214"/>
      <c r="AB1384" s="214"/>
      <c r="AC1384" s="214"/>
      <c r="AD1384" s="214"/>
      <c r="AE1384" s="214"/>
      <c r="AF1384" s="214"/>
      <c r="AG1384" s="214"/>
      <c r="AH1384" s="214"/>
      <c r="AI1384" s="214"/>
      <c r="AJ1384" s="214"/>
      <c r="AK1384" s="214"/>
    </row>
    <row r="1385" ht="12.75" customHeight="1">
      <c r="A1385" s="214"/>
      <c r="B1385" s="366"/>
      <c r="C1385" s="215"/>
      <c r="D1385" s="214"/>
      <c r="E1385" s="366"/>
      <c r="F1385" s="214"/>
      <c r="G1385" s="214"/>
      <c r="H1385" s="214"/>
      <c r="I1385" s="214"/>
      <c r="J1385" s="214"/>
      <c r="K1385" s="214"/>
      <c r="L1385" s="214"/>
      <c r="M1385" s="214"/>
      <c r="N1385" s="214"/>
      <c r="O1385" s="214"/>
      <c r="P1385" s="214"/>
      <c r="Q1385" s="214"/>
      <c r="R1385" s="366"/>
      <c r="S1385" s="214"/>
      <c r="T1385" s="214"/>
      <c r="U1385" s="214"/>
      <c r="V1385" s="214"/>
      <c r="W1385" s="366"/>
      <c r="X1385" s="214"/>
      <c r="Y1385" s="214"/>
      <c r="Z1385" s="214"/>
      <c r="AA1385" s="214"/>
      <c r="AB1385" s="214"/>
      <c r="AC1385" s="214"/>
      <c r="AD1385" s="214"/>
      <c r="AE1385" s="214"/>
      <c r="AF1385" s="214"/>
      <c r="AG1385" s="214"/>
      <c r="AH1385" s="214"/>
      <c r="AI1385" s="214"/>
      <c r="AJ1385" s="214"/>
      <c r="AK1385" s="214"/>
    </row>
    <row r="1386" ht="12.75" customHeight="1">
      <c r="A1386" s="214"/>
      <c r="B1386" s="366"/>
      <c r="C1386" s="215"/>
      <c r="D1386" s="214"/>
      <c r="E1386" s="366"/>
      <c r="F1386" s="214"/>
      <c r="G1386" s="214"/>
      <c r="H1386" s="214"/>
      <c r="I1386" s="214"/>
      <c r="J1386" s="214"/>
      <c r="K1386" s="214"/>
      <c r="L1386" s="214"/>
      <c r="M1386" s="214"/>
      <c r="N1386" s="214"/>
      <c r="O1386" s="214"/>
      <c r="P1386" s="214"/>
      <c r="Q1386" s="214"/>
      <c r="R1386" s="366"/>
      <c r="S1386" s="214"/>
      <c r="T1386" s="214"/>
      <c r="U1386" s="214"/>
      <c r="V1386" s="214"/>
      <c r="W1386" s="366"/>
      <c r="X1386" s="214"/>
      <c r="Y1386" s="214"/>
      <c r="Z1386" s="214"/>
      <c r="AA1386" s="214"/>
      <c r="AB1386" s="214"/>
      <c r="AC1386" s="214"/>
      <c r="AD1386" s="214"/>
      <c r="AE1386" s="214"/>
      <c r="AF1386" s="214"/>
      <c r="AG1386" s="214"/>
      <c r="AH1386" s="214"/>
      <c r="AI1386" s="214"/>
      <c r="AJ1386" s="214"/>
      <c r="AK1386" s="214"/>
    </row>
    <row r="1387" ht="12.75" customHeight="1">
      <c r="A1387" s="214"/>
      <c r="B1387" s="366"/>
      <c r="C1387" s="215"/>
      <c r="D1387" s="214"/>
      <c r="E1387" s="366"/>
      <c r="F1387" s="214"/>
      <c r="G1387" s="214"/>
      <c r="H1387" s="214"/>
      <c r="I1387" s="214"/>
      <c r="J1387" s="214"/>
      <c r="K1387" s="214"/>
      <c r="L1387" s="214"/>
      <c r="M1387" s="214"/>
      <c r="N1387" s="214"/>
      <c r="O1387" s="214"/>
      <c r="P1387" s="214"/>
      <c r="Q1387" s="214"/>
      <c r="R1387" s="366"/>
      <c r="S1387" s="214"/>
      <c r="T1387" s="214"/>
      <c r="U1387" s="214"/>
      <c r="V1387" s="214"/>
      <c r="W1387" s="366"/>
      <c r="X1387" s="214"/>
      <c r="Y1387" s="214"/>
      <c r="Z1387" s="214"/>
      <c r="AA1387" s="214"/>
      <c r="AB1387" s="214"/>
      <c r="AC1387" s="214"/>
      <c r="AD1387" s="214"/>
      <c r="AE1387" s="214"/>
      <c r="AF1387" s="214"/>
      <c r="AG1387" s="214"/>
      <c r="AH1387" s="214"/>
      <c r="AI1387" s="214"/>
      <c r="AJ1387" s="214"/>
      <c r="AK1387" s="214"/>
    </row>
    <row r="1388" ht="12.75" customHeight="1">
      <c r="A1388" s="214"/>
      <c r="B1388" s="366"/>
      <c r="C1388" s="215"/>
      <c r="D1388" s="214"/>
      <c r="E1388" s="366"/>
      <c r="F1388" s="214"/>
      <c r="G1388" s="214"/>
      <c r="H1388" s="214"/>
      <c r="I1388" s="214"/>
      <c r="J1388" s="214"/>
      <c r="K1388" s="214"/>
      <c r="L1388" s="214"/>
      <c r="M1388" s="214"/>
      <c r="N1388" s="214"/>
      <c r="O1388" s="214"/>
      <c r="P1388" s="214"/>
      <c r="Q1388" s="214"/>
      <c r="R1388" s="366"/>
      <c r="S1388" s="214"/>
      <c r="T1388" s="214"/>
      <c r="U1388" s="214"/>
      <c r="V1388" s="214"/>
      <c r="W1388" s="366"/>
      <c r="X1388" s="214"/>
      <c r="Y1388" s="214"/>
      <c r="Z1388" s="214"/>
      <c r="AA1388" s="214"/>
      <c r="AB1388" s="214"/>
      <c r="AC1388" s="214"/>
      <c r="AD1388" s="214"/>
      <c r="AE1388" s="214"/>
      <c r="AF1388" s="214"/>
      <c r="AG1388" s="214"/>
      <c r="AH1388" s="214"/>
      <c r="AI1388" s="214"/>
      <c r="AJ1388" s="214"/>
      <c r="AK1388" s="214"/>
    </row>
    <row r="1389" ht="12.75" customHeight="1">
      <c r="A1389" s="214"/>
      <c r="B1389" s="366"/>
      <c r="C1389" s="215"/>
      <c r="D1389" s="214"/>
      <c r="E1389" s="366"/>
      <c r="F1389" s="214"/>
      <c r="G1389" s="214"/>
      <c r="H1389" s="214"/>
      <c r="I1389" s="214"/>
      <c r="J1389" s="214"/>
      <c r="K1389" s="214"/>
      <c r="L1389" s="214"/>
      <c r="M1389" s="214"/>
      <c r="N1389" s="214"/>
      <c r="O1389" s="214"/>
      <c r="P1389" s="214"/>
      <c r="Q1389" s="214"/>
      <c r="R1389" s="366"/>
      <c r="S1389" s="214"/>
      <c r="T1389" s="214"/>
      <c r="U1389" s="214"/>
      <c r="V1389" s="214"/>
      <c r="W1389" s="366"/>
      <c r="X1389" s="214"/>
      <c r="Y1389" s="214"/>
      <c r="Z1389" s="214"/>
      <c r="AA1389" s="214"/>
      <c r="AB1389" s="214"/>
      <c r="AC1389" s="214"/>
      <c r="AD1389" s="214"/>
      <c r="AE1389" s="214"/>
      <c r="AF1389" s="214"/>
      <c r="AG1389" s="214"/>
      <c r="AH1389" s="214"/>
      <c r="AI1389" s="214"/>
      <c r="AJ1389" s="214"/>
      <c r="AK1389" s="214"/>
    </row>
    <row r="1390" ht="12.75" customHeight="1">
      <c r="A1390" s="214"/>
      <c r="B1390" s="366"/>
      <c r="C1390" s="215"/>
      <c r="D1390" s="214"/>
      <c r="E1390" s="366"/>
      <c r="F1390" s="214"/>
      <c r="G1390" s="214"/>
      <c r="H1390" s="214"/>
      <c r="I1390" s="214"/>
      <c r="J1390" s="214"/>
      <c r="K1390" s="214"/>
      <c r="L1390" s="214"/>
      <c r="M1390" s="214"/>
      <c r="N1390" s="214"/>
      <c r="O1390" s="214"/>
      <c r="P1390" s="214"/>
      <c r="Q1390" s="214"/>
      <c r="R1390" s="366"/>
      <c r="S1390" s="214"/>
      <c r="T1390" s="214"/>
      <c r="U1390" s="214"/>
      <c r="V1390" s="214"/>
      <c r="W1390" s="366"/>
      <c r="X1390" s="214"/>
      <c r="Y1390" s="214"/>
      <c r="Z1390" s="214"/>
      <c r="AA1390" s="214"/>
      <c r="AB1390" s="214"/>
      <c r="AC1390" s="214"/>
      <c r="AD1390" s="214"/>
      <c r="AE1390" s="214"/>
      <c r="AF1390" s="214"/>
      <c r="AG1390" s="214"/>
      <c r="AH1390" s="214"/>
      <c r="AI1390" s="214"/>
      <c r="AJ1390" s="214"/>
      <c r="AK1390" s="214"/>
    </row>
    <row r="1391" ht="12.75" customHeight="1">
      <c r="A1391" s="214"/>
      <c r="B1391" s="366"/>
      <c r="C1391" s="215"/>
      <c r="D1391" s="214"/>
      <c r="E1391" s="366"/>
      <c r="F1391" s="214"/>
      <c r="G1391" s="214"/>
      <c r="H1391" s="214"/>
      <c r="I1391" s="214"/>
      <c r="J1391" s="214"/>
      <c r="K1391" s="214"/>
      <c r="L1391" s="214"/>
      <c r="M1391" s="214"/>
      <c r="N1391" s="214"/>
      <c r="O1391" s="214"/>
      <c r="P1391" s="214"/>
      <c r="Q1391" s="214"/>
      <c r="R1391" s="366"/>
      <c r="S1391" s="214"/>
      <c r="T1391" s="214"/>
      <c r="U1391" s="214"/>
      <c r="V1391" s="214"/>
      <c r="W1391" s="366"/>
      <c r="X1391" s="214"/>
      <c r="Y1391" s="214"/>
      <c r="Z1391" s="214"/>
      <c r="AA1391" s="214"/>
      <c r="AB1391" s="214"/>
      <c r="AC1391" s="214"/>
      <c r="AD1391" s="214"/>
      <c r="AE1391" s="214"/>
      <c r="AF1391" s="214"/>
      <c r="AG1391" s="214"/>
      <c r="AH1391" s="214"/>
      <c r="AI1391" s="214"/>
      <c r="AJ1391" s="214"/>
      <c r="AK1391" s="214"/>
    </row>
    <row r="1392" ht="12.75" customHeight="1">
      <c r="A1392" s="214"/>
      <c r="B1392" s="366"/>
      <c r="C1392" s="215"/>
      <c r="D1392" s="214"/>
      <c r="E1392" s="366"/>
      <c r="F1392" s="214"/>
      <c r="G1392" s="214"/>
      <c r="H1392" s="214"/>
      <c r="I1392" s="214"/>
      <c r="J1392" s="214"/>
      <c r="K1392" s="214"/>
      <c r="L1392" s="214"/>
      <c r="M1392" s="214"/>
      <c r="N1392" s="214"/>
      <c r="O1392" s="214"/>
      <c r="P1392" s="214"/>
      <c r="Q1392" s="214"/>
      <c r="R1392" s="366"/>
      <c r="S1392" s="214"/>
      <c r="T1392" s="214"/>
      <c r="U1392" s="214"/>
      <c r="V1392" s="214"/>
      <c r="W1392" s="366"/>
      <c r="X1392" s="214"/>
      <c r="Y1392" s="214"/>
      <c r="Z1392" s="214"/>
      <c r="AA1392" s="214"/>
      <c r="AB1392" s="214"/>
      <c r="AC1392" s="214"/>
      <c r="AD1392" s="214"/>
      <c r="AE1392" s="214"/>
      <c r="AF1392" s="214"/>
      <c r="AG1392" s="214"/>
      <c r="AH1392" s="214"/>
      <c r="AI1392" s="214"/>
      <c r="AJ1392" s="214"/>
      <c r="AK1392" s="214"/>
    </row>
    <row r="1393" ht="12.75" customHeight="1">
      <c r="A1393" s="214"/>
      <c r="B1393" s="366"/>
      <c r="C1393" s="215"/>
      <c r="D1393" s="214"/>
      <c r="E1393" s="366"/>
      <c r="F1393" s="214"/>
      <c r="G1393" s="214"/>
      <c r="H1393" s="214"/>
      <c r="I1393" s="214"/>
      <c r="J1393" s="214"/>
      <c r="K1393" s="214"/>
      <c r="L1393" s="214"/>
      <c r="M1393" s="214"/>
      <c r="N1393" s="214"/>
      <c r="O1393" s="214"/>
      <c r="P1393" s="214"/>
      <c r="Q1393" s="214"/>
      <c r="R1393" s="366"/>
      <c r="S1393" s="214"/>
      <c r="T1393" s="214"/>
      <c r="U1393" s="214"/>
      <c r="V1393" s="214"/>
      <c r="W1393" s="366"/>
      <c r="X1393" s="214"/>
      <c r="Y1393" s="214"/>
      <c r="Z1393" s="214"/>
      <c r="AA1393" s="214"/>
      <c r="AB1393" s="214"/>
      <c r="AC1393" s="214"/>
      <c r="AD1393" s="214"/>
      <c r="AE1393" s="214"/>
      <c r="AF1393" s="214"/>
      <c r="AG1393" s="214"/>
      <c r="AH1393" s="214"/>
      <c r="AI1393" s="214"/>
      <c r="AJ1393" s="214"/>
      <c r="AK1393" s="214"/>
    </row>
    <row r="1394" ht="12.75" customHeight="1">
      <c r="A1394" s="214"/>
      <c r="B1394" s="366"/>
      <c r="C1394" s="215"/>
      <c r="D1394" s="214"/>
      <c r="E1394" s="366"/>
      <c r="F1394" s="214"/>
      <c r="G1394" s="214"/>
      <c r="H1394" s="214"/>
      <c r="I1394" s="214"/>
      <c r="J1394" s="214"/>
      <c r="K1394" s="214"/>
      <c r="L1394" s="214"/>
      <c r="M1394" s="214"/>
      <c r="N1394" s="214"/>
      <c r="O1394" s="214"/>
      <c r="P1394" s="214"/>
      <c r="Q1394" s="214"/>
      <c r="R1394" s="366"/>
      <c r="S1394" s="214"/>
      <c r="T1394" s="214"/>
      <c r="U1394" s="214"/>
      <c r="V1394" s="214"/>
      <c r="W1394" s="366"/>
      <c r="X1394" s="214"/>
      <c r="Y1394" s="214"/>
      <c r="Z1394" s="214"/>
      <c r="AA1394" s="214"/>
      <c r="AB1394" s="214"/>
      <c r="AC1394" s="214"/>
      <c r="AD1394" s="214"/>
      <c r="AE1394" s="214"/>
      <c r="AF1394" s="214"/>
      <c r="AG1394" s="214"/>
      <c r="AH1394" s="214"/>
      <c r="AI1394" s="214"/>
      <c r="AJ1394" s="214"/>
      <c r="AK1394" s="214"/>
    </row>
    <row r="1395" ht="12.75" customHeight="1">
      <c r="A1395" s="214"/>
      <c r="B1395" s="366"/>
      <c r="C1395" s="215"/>
      <c r="D1395" s="214"/>
      <c r="E1395" s="366"/>
      <c r="F1395" s="214"/>
      <c r="G1395" s="214"/>
      <c r="H1395" s="214"/>
      <c r="I1395" s="214"/>
      <c r="J1395" s="214"/>
      <c r="K1395" s="214"/>
      <c r="L1395" s="214"/>
      <c r="M1395" s="214"/>
      <c r="N1395" s="214"/>
      <c r="O1395" s="214"/>
      <c r="P1395" s="214"/>
      <c r="Q1395" s="214"/>
      <c r="R1395" s="366"/>
      <c r="S1395" s="214"/>
      <c r="T1395" s="214"/>
      <c r="U1395" s="214"/>
      <c r="V1395" s="214"/>
      <c r="W1395" s="366"/>
      <c r="X1395" s="214"/>
      <c r="Y1395" s="214"/>
      <c r="Z1395" s="214"/>
      <c r="AA1395" s="214"/>
      <c r="AB1395" s="214"/>
      <c r="AC1395" s="214"/>
      <c r="AD1395" s="214"/>
      <c r="AE1395" s="214"/>
      <c r="AF1395" s="214"/>
      <c r="AG1395" s="214"/>
      <c r="AH1395" s="214"/>
      <c r="AI1395" s="214"/>
      <c r="AJ1395" s="214"/>
      <c r="AK1395" s="214"/>
    </row>
    <row r="1396" ht="12.75" customHeight="1">
      <c r="A1396" s="214"/>
      <c r="B1396" s="366"/>
      <c r="C1396" s="215"/>
      <c r="D1396" s="214"/>
      <c r="E1396" s="366"/>
      <c r="F1396" s="214"/>
      <c r="G1396" s="214"/>
      <c r="H1396" s="214"/>
      <c r="I1396" s="214"/>
      <c r="J1396" s="214"/>
      <c r="K1396" s="214"/>
      <c r="L1396" s="214"/>
      <c r="M1396" s="214"/>
      <c r="N1396" s="214"/>
      <c r="O1396" s="214"/>
      <c r="P1396" s="214"/>
      <c r="Q1396" s="214"/>
      <c r="R1396" s="366"/>
      <c r="S1396" s="214"/>
      <c r="T1396" s="214"/>
      <c r="U1396" s="214"/>
      <c r="V1396" s="214"/>
      <c r="W1396" s="366"/>
      <c r="X1396" s="214"/>
      <c r="Y1396" s="214"/>
      <c r="Z1396" s="214"/>
      <c r="AA1396" s="214"/>
      <c r="AB1396" s="214"/>
      <c r="AC1396" s="214"/>
      <c r="AD1396" s="214"/>
      <c r="AE1396" s="214"/>
      <c r="AF1396" s="214"/>
      <c r="AG1396" s="214"/>
      <c r="AH1396" s="214"/>
      <c r="AI1396" s="214"/>
      <c r="AJ1396" s="214"/>
      <c r="AK1396" s="214"/>
    </row>
    <row r="1397" ht="12.75" customHeight="1">
      <c r="A1397" s="214"/>
      <c r="B1397" s="366"/>
      <c r="C1397" s="215"/>
      <c r="D1397" s="214"/>
      <c r="E1397" s="366"/>
      <c r="F1397" s="214"/>
      <c r="G1397" s="214"/>
      <c r="H1397" s="214"/>
      <c r="I1397" s="214"/>
      <c r="J1397" s="214"/>
      <c r="K1397" s="214"/>
      <c r="L1397" s="214"/>
      <c r="M1397" s="214"/>
      <c r="N1397" s="214"/>
      <c r="O1397" s="214"/>
      <c r="P1397" s="214"/>
      <c r="Q1397" s="214"/>
      <c r="R1397" s="366"/>
      <c r="S1397" s="214"/>
      <c r="T1397" s="214"/>
      <c r="U1397" s="214"/>
      <c r="V1397" s="214"/>
      <c r="W1397" s="366"/>
      <c r="X1397" s="214"/>
      <c r="Y1397" s="214"/>
      <c r="Z1397" s="214"/>
      <c r="AA1397" s="214"/>
      <c r="AB1397" s="214"/>
      <c r="AC1397" s="214"/>
      <c r="AD1397" s="214"/>
      <c r="AE1397" s="214"/>
      <c r="AF1397" s="214"/>
      <c r="AG1397" s="214"/>
      <c r="AH1397" s="214"/>
      <c r="AI1397" s="214"/>
      <c r="AJ1397" s="214"/>
      <c r="AK1397" s="214"/>
    </row>
    <row r="1398" ht="12.75" customHeight="1">
      <c r="A1398" s="214"/>
      <c r="B1398" s="366"/>
      <c r="C1398" s="215"/>
      <c r="D1398" s="214"/>
      <c r="E1398" s="366"/>
      <c r="F1398" s="214"/>
      <c r="G1398" s="214"/>
      <c r="H1398" s="214"/>
      <c r="I1398" s="214"/>
      <c r="J1398" s="214"/>
      <c r="K1398" s="214"/>
      <c r="L1398" s="214"/>
      <c r="M1398" s="214"/>
      <c r="N1398" s="214"/>
      <c r="O1398" s="214"/>
      <c r="P1398" s="214"/>
      <c r="Q1398" s="214"/>
      <c r="R1398" s="366"/>
      <c r="S1398" s="214"/>
      <c r="T1398" s="214"/>
      <c r="U1398" s="214"/>
      <c r="V1398" s="214"/>
      <c r="W1398" s="366"/>
      <c r="X1398" s="214"/>
      <c r="Y1398" s="214"/>
      <c r="Z1398" s="214"/>
      <c r="AA1398" s="214"/>
      <c r="AB1398" s="214"/>
      <c r="AC1398" s="214"/>
      <c r="AD1398" s="214"/>
      <c r="AE1398" s="214"/>
      <c r="AF1398" s="214"/>
      <c r="AG1398" s="214"/>
      <c r="AH1398" s="214"/>
      <c r="AI1398" s="214"/>
      <c r="AJ1398" s="214"/>
      <c r="AK1398" s="214"/>
    </row>
    <row r="1399" ht="12.75" customHeight="1">
      <c r="A1399" s="214"/>
      <c r="B1399" s="366"/>
      <c r="C1399" s="215"/>
      <c r="D1399" s="214"/>
      <c r="E1399" s="366"/>
      <c r="F1399" s="214"/>
      <c r="G1399" s="214"/>
      <c r="H1399" s="214"/>
      <c r="I1399" s="214"/>
      <c r="J1399" s="214"/>
      <c r="K1399" s="214"/>
      <c r="L1399" s="214"/>
      <c r="M1399" s="214"/>
      <c r="N1399" s="214"/>
      <c r="O1399" s="214"/>
      <c r="P1399" s="214"/>
      <c r="Q1399" s="214"/>
      <c r="R1399" s="366"/>
      <c r="S1399" s="214"/>
      <c r="T1399" s="214"/>
      <c r="U1399" s="214"/>
      <c r="V1399" s="214"/>
      <c r="W1399" s="366"/>
      <c r="X1399" s="214"/>
      <c r="Y1399" s="214"/>
      <c r="Z1399" s="214"/>
      <c r="AA1399" s="214"/>
      <c r="AB1399" s="214"/>
      <c r="AC1399" s="214"/>
      <c r="AD1399" s="214"/>
      <c r="AE1399" s="214"/>
      <c r="AF1399" s="214"/>
      <c r="AG1399" s="214"/>
      <c r="AH1399" s="214"/>
      <c r="AI1399" s="214"/>
      <c r="AJ1399" s="214"/>
      <c r="AK1399" s="214"/>
    </row>
    <row r="1400" ht="12.75" customHeight="1">
      <c r="A1400" s="214"/>
      <c r="B1400" s="366"/>
      <c r="C1400" s="215"/>
      <c r="D1400" s="214"/>
      <c r="E1400" s="366"/>
      <c r="F1400" s="214"/>
      <c r="G1400" s="214"/>
      <c r="H1400" s="214"/>
      <c r="I1400" s="214"/>
      <c r="J1400" s="214"/>
      <c r="K1400" s="214"/>
      <c r="L1400" s="214"/>
      <c r="M1400" s="214"/>
      <c r="N1400" s="214"/>
      <c r="O1400" s="214"/>
      <c r="P1400" s="214"/>
      <c r="Q1400" s="214"/>
      <c r="R1400" s="366"/>
      <c r="S1400" s="214"/>
      <c r="T1400" s="214"/>
      <c r="U1400" s="214"/>
      <c r="V1400" s="214"/>
      <c r="W1400" s="366"/>
      <c r="X1400" s="214"/>
      <c r="Y1400" s="214"/>
      <c r="Z1400" s="214"/>
      <c r="AA1400" s="214"/>
      <c r="AB1400" s="214"/>
      <c r="AC1400" s="214"/>
      <c r="AD1400" s="214"/>
      <c r="AE1400" s="214"/>
      <c r="AF1400" s="214"/>
      <c r="AG1400" s="214"/>
      <c r="AH1400" s="214"/>
      <c r="AI1400" s="214"/>
      <c r="AJ1400" s="214"/>
      <c r="AK1400" s="214"/>
    </row>
    <row r="1401" ht="12.75" customHeight="1">
      <c r="A1401" s="214"/>
      <c r="B1401" s="366"/>
      <c r="C1401" s="215"/>
      <c r="D1401" s="214"/>
      <c r="E1401" s="366"/>
      <c r="F1401" s="214"/>
      <c r="G1401" s="214"/>
      <c r="H1401" s="214"/>
      <c r="I1401" s="214"/>
      <c r="J1401" s="214"/>
      <c r="K1401" s="214"/>
      <c r="L1401" s="214"/>
      <c r="M1401" s="214"/>
      <c r="N1401" s="214"/>
      <c r="O1401" s="214"/>
      <c r="P1401" s="214"/>
      <c r="Q1401" s="214"/>
      <c r="R1401" s="366"/>
      <c r="S1401" s="214"/>
      <c r="T1401" s="214"/>
      <c r="U1401" s="214"/>
      <c r="V1401" s="214"/>
      <c r="W1401" s="366"/>
      <c r="X1401" s="214"/>
      <c r="Y1401" s="214"/>
      <c r="Z1401" s="214"/>
      <c r="AA1401" s="214"/>
      <c r="AB1401" s="214"/>
      <c r="AC1401" s="214"/>
      <c r="AD1401" s="214"/>
      <c r="AE1401" s="214"/>
      <c r="AF1401" s="214"/>
      <c r="AG1401" s="214"/>
      <c r="AH1401" s="214"/>
      <c r="AI1401" s="214"/>
      <c r="AJ1401" s="214"/>
      <c r="AK1401" s="214"/>
    </row>
    <row r="1402" ht="12.75" customHeight="1">
      <c r="A1402" s="214"/>
      <c r="B1402" s="366"/>
      <c r="C1402" s="215"/>
      <c r="D1402" s="214"/>
      <c r="E1402" s="366"/>
      <c r="F1402" s="214"/>
      <c r="G1402" s="214"/>
      <c r="H1402" s="214"/>
      <c r="I1402" s="214"/>
      <c r="J1402" s="214"/>
      <c r="K1402" s="214"/>
      <c r="L1402" s="214"/>
      <c r="M1402" s="214"/>
      <c r="N1402" s="214"/>
      <c r="O1402" s="214"/>
      <c r="P1402" s="214"/>
      <c r="Q1402" s="214"/>
      <c r="R1402" s="366"/>
      <c r="S1402" s="214"/>
      <c r="T1402" s="214"/>
      <c r="U1402" s="214"/>
      <c r="V1402" s="214"/>
      <c r="W1402" s="366"/>
      <c r="X1402" s="214"/>
      <c r="Y1402" s="214"/>
      <c r="Z1402" s="214"/>
      <c r="AA1402" s="214"/>
      <c r="AB1402" s="214"/>
      <c r="AC1402" s="214"/>
      <c r="AD1402" s="214"/>
      <c r="AE1402" s="214"/>
      <c r="AF1402" s="214"/>
      <c r="AG1402" s="214"/>
      <c r="AH1402" s="214"/>
      <c r="AI1402" s="214"/>
      <c r="AJ1402" s="214"/>
      <c r="AK1402" s="214"/>
    </row>
    <row r="1403" ht="12.75" customHeight="1">
      <c r="A1403" s="214"/>
      <c r="B1403" s="366"/>
      <c r="C1403" s="215"/>
      <c r="D1403" s="214"/>
      <c r="E1403" s="366"/>
      <c r="F1403" s="214"/>
      <c r="G1403" s="214"/>
      <c r="H1403" s="214"/>
      <c r="I1403" s="214"/>
      <c r="J1403" s="214"/>
      <c r="K1403" s="214"/>
      <c r="L1403" s="214"/>
      <c r="M1403" s="214"/>
      <c r="N1403" s="214"/>
      <c r="O1403" s="214"/>
      <c r="P1403" s="214"/>
      <c r="Q1403" s="214"/>
      <c r="R1403" s="366"/>
      <c r="S1403" s="214"/>
      <c r="T1403" s="214"/>
      <c r="U1403" s="214"/>
      <c r="V1403" s="214"/>
      <c r="W1403" s="366"/>
      <c r="X1403" s="214"/>
      <c r="Y1403" s="214"/>
      <c r="Z1403" s="214"/>
      <c r="AA1403" s="214"/>
      <c r="AB1403" s="214"/>
      <c r="AC1403" s="214"/>
      <c r="AD1403" s="214"/>
      <c r="AE1403" s="214"/>
      <c r="AF1403" s="214"/>
      <c r="AG1403" s="214"/>
      <c r="AH1403" s="214"/>
      <c r="AI1403" s="214"/>
      <c r="AJ1403" s="214"/>
      <c r="AK1403" s="214"/>
    </row>
    <row r="1404" ht="12.75" customHeight="1">
      <c r="A1404" s="214"/>
      <c r="B1404" s="366"/>
      <c r="C1404" s="215"/>
      <c r="D1404" s="214"/>
      <c r="E1404" s="366"/>
      <c r="F1404" s="214"/>
      <c r="G1404" s="214"/>
      <c r="H1404" s="214"/>
      <c r="I1404" s="214"/>
      <c r="J1404" s="214"/>
      <c r="K1404" s="214"/>
      <c r="L1404" s="214"/>
      <c r="M1404" s="214"/>
      <c r="N1404" s="214"/>
      <c r="O1404" s="214"/>
      <c r="P1404" s="214"/>
      <c r="Q1404" s="214"/>
      <c r="R1404" s="366"/>
      <c r="S1404" s="214"/>
      <c r="T1404" s="214"/>
      <c r="U1404" s="214"/>
      <c r="V1404" s="214"/>
      <c r="W1404" s="366"/>
      <c r="X1404" s="214"/>
      <c r="Y1404" s="214"/>
      <c r="Z1404" s="214"/>
      <c r="AA1404" s="214"/>
      <c r="AB1404" s="214"/>
      <c r="AC1404" s="214"/>
      <c r="AD1404" s="214"/>
      <c r="AE1404" s="214"/>
      <c r="AF1404" s="214"/>
      <c r="AG1404" s="214"/>
      <c r="AH1404" s="214"/>
      <c r="AI1404" s="214"/>
      <c r="AJ1404" s="214"/>
      <c r="AK1404" s="214"/>
    </row>
    <row r="1405" ht="12.75" customHeight="1">
      <c r="A1405" s="214"/>
      <c r="B1405" s="366"/>
      <c r="C1405" s="215"/>
      <c r="D1405" s="214"/>
      <c r="E1405" s="366"/>
      <c r="F1405" s="214"/>
      <c r="G1405" s="214"/>
      <c r="H1405" s="214"/>
      <c r="I1405" s="214"/>
      <c r="J1405" s="214"/>
      <c r="K1405" s="214"/>
      <c r="L1405" s="214"/>
      <c r="M1405" s="214"/>
      <c r="N1405" s="214"/>
      <c r="O1405" s="214"/>
      <c r="P1405" s="214"/>
      <c r="Q1405" s="214"/>
      <c r="R1405" s="366"/>
      <c r="S1405" s="214"/>
      <c r="T1405" s="214"/>
      <c r="U1405" s="214"/>
      <c r="V1405" s="214"/>
      <c r="W1405" s="366"/>
      <c r="X1405" s="214"/>
      <c r="Y1405" s="214"/>
      <c r="Z1405" s="214"/>
      <c r="AA1405" s="214"/>
      <c r="AB1405" s="214"/>
      <c r="AC1405" s="214"/>
      <c r="AD1405" s="214"/>
      <c r="AE1405" s="214"/>
      <c r="AF1405" s="214"/>
      <c r="AG1405" s="214"/>
      <c r="AH1405" s="214"/>
      <c r="AI1405" s="214"/>
      <c r="AJ1405" s="214"/>
      <c r="AK1405" s="214"/>
    </row>
    <row r="1406" ht="12.75" customHeight="1">
      <c r="A1406" s="214"/>
      <c r="B1406" s="366"/>
      <c r="C1406" s="215"/>
      <c r="D1406" s="214"/>
      <c r="E1406" s="366"/>
      <c r="F1406" s="214"/>
      <c r="G1406" s="214"/>
      <c r="H1406" s="214"/>
      <c r="I1406" s="214"/>
      <c r="J1406" s="214"/>
      <c r="K1406" s="214"/>
      <c r="L1406" s="214"/>
      <c r="M1406" s="214"/>
      <c r="N1406" s="214"/>
      <c r="O1406" s="214"/>
      <c r="P1406" s="214"/>
      <c r="Q1406" s="214"/>
      <c r="R1406" s="366"/>
      <c r="S1406" s="214"/>
      <c r="T1406" s="214"/>
      <c r="U1406" s="214"/>
      <c r="V1406" s="214"/>
      <c r="W1406" s="366"/>
      <c r="X1406" s="214"/>
      <c r="Y1406" s="214"/>
      <c r="Z1406" s="214"/>
      <c r="AA1406" s="214"/>
      <c r="AB1406" s="214"/>
      <c r="AC1406" s="214"/>
      <c r="AD1406" s="214"/>
      <c r="AE1406" s="214"/>
      <c r="AF1406" s="214"/>
      <c r="AG1406" s="214"/>
      <c r="AH1406" s="214"/>
      <c r="AI1406" s="214"/>
      <c r="AJ1406" s="214"/>
      <c r="AK1406" s="214"/>
    </row>
    <row r="1407" ht="12.75" customHeight="1">
      <c r="A1407" s="214"/>
      <c r="B1407" s="366"/>
      <c r="C1407" s="215"/>
      <c r="D1407" s="214"/>
      <c r="E1407" s="366"/>
      <c r="F1407" s="214"/>
      <c r="G1407" s="214"/>
      <c r="H1407" s="214"/>
      <c r="I1407" s="214"/>
      <c r="J1407" s="214"/>
      <c r="K1407" s="214"/>
      <c r="L1407" s="214"/>
      <c r="M1407" s="214"/>
      <c r="N1407" s="214"/>
      <c r="O1407" s="214"/>
      <c r="P1407" s="214"/>
      <c r="Q1407" s="214"/>
      <c r="R1407" s="366"/>
      <c r="S1407" s="214"/>
      <c r="T1407" s="214"/>
      <c r="U1407" s="214"/>
      <c r="V1407" s="214"/>
      <c r="W1407" s="366"/>
      <c r="X1407" s="214"/>
      <c r="Y1407" s="214"/>
      <c r="Z1407" s="214"/>
      <c r="AA1407" s="214"/>
      <c r="AB1407" s="214"/>
      <c r="AC1407" s="214"/>
      <c r="AD1407" s="214"/>
      <c r="AE1407" s="214"/>
      <c r="AF1407" s="214"/>
      <c r="AG1407" s="214"/>
      <c r="AH1407" s="214"/>
      <c r="AI1407" s="214"/>
      <c r="AJ1407" s="214"/>
      <c r="AK1407" s="214"/>
    </row>
    <row r="1408" ht="12.75" customHeight="1">
      <c r="A1408" s="214"/>
      <c r="B1408" s="366"/>
      <c r="C1408" s="215"/>
      <c r="D1408" s="214"/>
      <c r="E1408" s="366"/>
      <c r="F1408" s="214"/>
      <c r="G1408" s="214"/>
      <c r="H1408" s="214"/>
      <c r="I1408" s="214"/>
      <c r="J1408" s="214"/>
      <c r="K1408" s="214"/>
      <c r="L1408" s="214"/>
      <c r="M1408" s="214"/>
      <c r="N1408" s="214"/>
      <c r="O1408" s="214"/>
      <c r="P1408" s="214"/>
      <c r="Q1408" s="214"/>
      <c r="R1408" s="366"/>
      <c r="S1408" s="214"/>
      <c r="T1408" s="214"/>
      <c r="U1408" s="214"/>
      <c r="V1408" s="214"/>
      <c r="W1408" s="366"/>
      <c r="X1408" s="214"/>
      <c r="Y1408" s="214"/>
      <c r="Z1408" s="214"/>
      <c r="AA1408" s="214"/>
      <c r="AB1408" s="214"/>
      <c r="AC1408" s="214"/>
      <c r="AD1408" s="214"/>
      <c r="AE1408" s="214"/>
      <c r="AF1408" s="214"/>
      <c r="AG1408" s="214"/>
      <c r="AH1408" s="214"/>
      <c r="AI1408" s="214"/>
      <c r="AJ1408" s="214"/>
      <c r="AK1408" s="214"/>
    </row>
    <row r="1409" ht="12.75" customHeight="1">
      <c r="A1409" s="214"/>
      <c r="B1409" s="366"/>
      <c r="C1409" s="215"/>
      <c r="D1409" s="214"/>
      <c r="E1409" s="366"/>
      <c r="F1409" s="214"/>
      <c r="G1409" s="214"/>
      <c r="H1409" s="214"/>
      <c r="I1409" s="214"/>
      <c r="J1409" s="214"/>
      <c r="K1409" s="214"/>
      <c r="L1409" s="214"/>
      <c r="M1409" s="214"/>
      <c r="N1409" s="214"/>
      <c r="O1409" s="214"/>
      <c r="P1409" s="214"/>
      <c r="Q1409" s="214"/>
      <c r="R1409" s="366"/>
      <c r="S1409" s="214"/>
      <c r="T1409" s="214"/>
      <c r="U1409" s="214"/>
      <c r="V1409" s="214"/>
      <c r="W1409" s="366"/>
      <c r="X1409" s="214"/>
      <c r="Y1409" s="214"/>
      <c r="Z1409" s="214"/>
      <c r="AA1409" s="214"/>
      <c r="AB1409" s="214"/>
      <c r="AC1409" s="214"/>
      <c r="AD1409" s="214"/>
      <c r="AE1409" s="214"/>
      <c r="AF1409" s="214"/>
      <c r="AG1409" s="214"/>
      <c r="AH1409" s="214"/>
      <c r="AI1409" s="214"/>
      <c r="AJ1409" s="214"/>
      <c r="AK1409" s="214"/>
    </row>
    <row r="1410" ht="12.75" customHeight="1">
      <c r="A1410" s="214"/>
      <c r="B1410" s="366"/>
      <c r="C1410" s="215"/>
      <c r="D1410" s="214"/>
      <c r="E1410" s="366"/>
      <c r="F1410" s="214"/>
      <c r="G1410" s="214"/>
      <c r="H1410" s="214"/>
      <c r="I1410" s="214"/>
      <c r="J1410" s="214"/>
      <c r="K1410" s="214"/>
      <c r="L1410" s="214"/>
      <c r="M1410" s="214"/>
      <c r="N1410" s="214"/>
      <c r="O1410" s="214"/>
      <c r="P1410" s="214"/>
      <c r="Q1410" s="214"/>
      <c r="R1410" s="366"/>
      <c r="S1410" s="214"/>
      <c r="T1410" s="214"/>
      <c r="U1410" s="214"/>
      <c r="V1410" s="214"/>
      <c r="W1410" s="366"/>
      <c r="X1410" s="214"/>
      <c r="Y1410" s="214"/>
      <c r="Z1410" s="214"/>
      <c r="AA1410" s="214"/>
      <c r="AB1410" s="214"/>
      <c r="AC1410" s="214"/>
      <c r="AD1410" s="214"/>
      <c r="AE1410" s="214"/>
      <c r="AF1410" s="214"/>
      <c r="AG1410" s="214"/>
      <c r="AH1410" s="214"/>
      <c r="AI1410" s="214"/>
      <c r="AJ1410" s="214"/>
      <c r="AK1410" s="214"/>
    </row>
    <row r="1411" ht="12.75" customHeight="1">
      <c r="A1411" s="214"/>
      <c r="B1411" s="366"/>
      <c r="C1411" s="215"/>
      <c r="D1411" s="214"/>
      <c r="E1411" s="366"/>
      <c r="F1411" s="214"/>
      <c r="G1411" s="214"/>
      <c r="H1411" s="214"/>
      <c r="I1411" s="214"/>
      <c r="J1411" s="214"/>
      <c r="K1411" s="214"/>
      <c r="L1411" s="214"/>
      <c r="M1411" s="214"/>
      <c r="N1411" s="214"/>
      <c r="O1411" s="214"/>
      <c r="P1411" s="214"/>
      <c r="Q1411" s="214"/>
      <c r="R1411" s="366"/>
      <c r="S1411" s="214"/>
      <c r="T1411" s="214"/>
      <c r="U1411" s="214"/>
      <c r="V1411" s="214"/>
      <c r="W1411" s="366"/>
      <c r="X1411" s="214"/>
      <c r="Y1411" s="214"/>
      <c r="Z1411" s="214"/>
      <c r="AA1411" s="214"/>
      <c r="AB1411" s="214"/>
      <c r="AC1411" s="214"/>
      <c r="AD1411" s="214"/>
      <c r="AE1411" s="214"/>
      <c r="AF1411" s="214"/>
      <c r="AG1411" s="214"/>
      <c r="AH1411" s="214"/>
      <c r="AI1411" s="214"/>
      <c r="AJ1411" s="214"/>
      <c r="AK1411" s="214"/>
    </row>
    <row r="1412" ht="12.75" customHeight="1">
      <c r="A1412" s="214"/>
      <c r="B1412" s="366"/>
      <c r="C1412" s="215"/>
      <c r="D1412" s="214"/>
      <c r="E1412" s="366"/>
      <c r="F1412" s="214"/>
      <c r="G1412" s="214"/>
      <c r="H1412" s="214"/>
      <c r="I1412" s="214"/>
      <c r="J1412" s="214"/>
      <c r="K1412" s="214"/>
      <c r="L1412" s="214"/>
      <c r="M1412" s="214"/>
      <c r="N1412" s="214"/>
      <c r="O1412" s="214"/>
      <c r="P1412" s="214"/>
      <c r="Q1412" s="214"/>
      <c r="R1412" s="366"/>
      <c r="S1412" s="214"/>
      <c r="T1412" s="214"/>
      <c r="U1412" s="214"/>
      <c r="V1412" s="214"/>
      <c r="W1412" s="366"/>
      <c r="X1412" s="214"/>
      <c r="Y1412" s="214"/>
      <c r="Z1412" s="214"/>
      <c r="AA1412" s="214"/>
      <c r="AB1412" s="214"/>
      <c r="AC1412" s="214"/>
      <c r="AD1412" s="214"/>
      <c r="AE1412" s="214"/>
      <c r="AF1412" s="214"/>
      <c r="AG1412" s="214"/>
      <c r="AH1412" s="214"/>
      <c r="AI1412" s="214"/>
      <c r="AJ1412" s="214"/>
      <c r="AK1412" s="214"/>
    </row>
    <row r="1413" ht="12.75" customHeight="1">
      <c r="A1413" s="214"/>
      <c r="B1413" s="366"/>
      <c r="C1413" s="215"/>
      <c r="D1413" s="214"/>
      <c r="E1413" s="366"/>
      <c r="F1413" s="214"/>
      <c r="G1413" s="214"/>
      <c r="H1413" s="214"/>
      <c r="I1413" s="214"/>
      <c r="J1413" s="214"/>
      <c r="K1413" s="214"/>
      <c r="L1413" s="214"/>
      <c r="M1413" s="214"/>
      <c r="N1413" s="214"/>
      <c r="O1413" s="214"/>
      <c r="P1413" s="214"/>
      <c r="Q1413" s="214"/>
      <c r="R1413" s="366"/>
      <c r="S1413" s="214"/>
      <c r="T1413" s="214"/>
      <c r="U1413" s="214"/>
      <c r="V1413" s="214"/>
      <c r="W1413" s="366"/>
      <c r="X1413" s="214"/>
      <c r="Y1413" s="214"/>
      <c r="Z1413" s="214"/>
      <c r="AA1413" s="214"/>
      <c r="AB1413" s="214"/>
      <c r="AC1413" s="214"/>
      <c r="AD1413" s="214"/>
      <c r="AE1413" s="214"/>
      <c r="AF1413" s="214"/>
      <c r="AG1413" s="214"/>
      <c r="AH1413" s="214"/>
      <c r="AI1413" s="214"/>
      <c r="AJ1413" s="214"/>
      <c r="AK1413" s="214"/>
    </row>
    <row r="1414" ht="12.75" customHeight="1">
      <c r="A1414" s="214"/>
      <c r="B1414" s="366"/>
      <c r="C1414" s="215"/>
      <c r="D1414" s="214"/>
      <c r="E1414" s="366"/>
      <c r="F1414" s="214"/>
      <c r="G1414" s="214"/>
      <c r="H1414" s="214"/>
      <c r="I1414" s="214"/>
      <c r="J1414" s="214"/>
      <c r="K1414" s="214"/>
      <c r="L1414" s="214"/>
      <c r="M1414" s="214"/>
      <c r="N1414" s="214"/>
      <c r="O1414" s="214"/>
      <c r="P1414" s="214"/>
      <c r="Q1414" s="214"/>
      <c r="R1414" s="366"/>
      <c r="S1414" s="214"/>
      <c r="T1414" s="214"/>
      <c r="U1414" s="214"/>
      <c r="V1414" s="214"/>
      <c r="W1414" s="366"/>
      <c r="X1414" s="214"/>
      <c r="Y1414" s="214"/>
      <c r="Z1414" s="214"/>
      <c r="AA1414" s="214"/>
      <c r="AB1414" s="214"/>
      <c r="AC1414" s="214"/>
      <c r="AD1414" s="214"/>
      <c r="AE1414" s="214"/>
      <c r="AF1414" s="214"/>
      <c r="AG1414" s="214"/>
      <c r="AH1414" s="214"/>
      <c r="AI1414" s="214"/>
      <c r="AJ1414" s="214"/>
      <c r="AK1414" s="214"/>
    </row>
    <row r="1415" ht="12.75" customHeight="1">
      <c r="A1415" s="214"/>
      <c r="B1415" s="366"/>
      <c r="C1415" s="215"/>
      <c r="D1415" s="214"/>
      <c r="E1415" s="366"/>
      <c r="F1415" s="214"/>
      <c r="G1415" s="214"/>
      <c r="H1415" s="214"/>
      <c r="I1415" s="214"/>
      <c r="J1415" s="214"/>
      <c r="K1415" s="214"/>
      <c r="L1415" s="214"/>
      <c r="M1415" s="214"/>
      <c r="N1415" s="214"/>
      <c r="O1415" s="214"/>
      <c r="P1415" s="214"/>
      <c r="Q1415" s="214"/>
      <c r="R1415" s="366"/>
      <c r="S1415" s="214"/>
      <c r="T1415" s="214"/>
      <c r="U1415" s="214"/>
      <c r="V1415" s="214"/>
      <c r="W1415" s="366"/>
      <c r="X1415" s="214"/>
      <c r="Y1415" s="214"/>
      <c r="Z1415" s="214"/>
      <c r="AA1415" s="214"/>
      <c r="AB1415" s="214"/>
      <c r="AC1415" s="214"/>
      <c r="AD1415" s="214"/>
      <c r="AE1415" s="214"/>
      <c r="AF1415" s="214"/>
      <c r="AG1415" s="214"/>
      <c r="AH1415" s="214"/>
      <c r="AI1415" s="214"/>
      <c r="AJ1415" s="214"/>
      <c r="AK1415" s="214"/>
    </row>
    <row r="1416" ht="12.75" customHeight="1">
      <c r="A1416" s="214"/>
      <c r="B1416" s="366"/>
      <c r="C1416" s="215"/>
      <c r="D1416" s="214"/>
      <c r="E1416" s="366"/>
      <c r="F1416" s="214"/>
      <c r="G1416" s="214"/>
      <c r="H1416" s="214"/>
      <c r="I1416" s="214"/>
      <c r="J1416" s="214"/>
      <c r="K1416" s="214"/>
      <c r="L1416" s="214"/>
      <c r="M1416" s="214"/>
      <c r="N1416" s="214"/>
      <c r="O1416" s="214"/>
      <c r="P1416" s="214"/>
      <c r="Q1416" s="214"/>
      <c r="R1416" s="366"/>
      <c r="S1416" s="214"/>
      <c r="T1416" s="214"/>
      <c r="U1416" s="214"/>
      <c r="V1416" s="214"/>
      <c r="W1416" s="366"/>
      <c r="X1416" s="214"/>
      <c r="Y1416" s="214"/>
      <c r="Z1416" s="214"/>
      <c r="AA1416" s="214"/>
      <c r="AB1416" s="214"/>
      <c r="AC1416" s="214"/>
      <c r="AD1416" s="214"/>
      <c r="AE1416" s="214"/>
      <c r="AF1416" s="214"/>
      <c r="AG1416" s="214"/>
      <c r="AH1416" s="214"/>
      <c r="AI1416" s="214"/>
      <c r="AJ1416" s="214"/>
      <c r="AK1416" s="214"/>
    </row>
    <row r="1417" ht="12.75" customHeight="1">
      <c r="A1417" s="214"/>
      <c r="B1417" s="366"/>
      <c r="C1417" s="215"/>
      <c r="D1417" s="214"/>
      <c r="E1417" s="366"/>
      <c r="F1417" s="214"/>
      <c r="G1417" s="214"/>
      <c r="H1417" s="214"/>
      <c r="I1417" s="214"/>
      <c r="J1417" s="214"/>
      <c r="K1417" s="214"/>
      <c r="L1417" s="214"/>
      <c r="M1417" s="214"/>
      <c r="N1417" s="214"/>
      <c r="O1417" s="214"/>
      <c r="P1417" s="214"/>
      <c r="Q1417" s="214"/>
      <c r="R1417" s="366"/>
      <c r="S1417" s="214"/>
      <c r="T1417" s="214"/>
      <c r="U1417" s="214"/>
      <c r="V1417" s="214"/>
      <c r="W1417" s="366"/>
      <c r="X1417" s="214"/>
      <c r="Y1417" s="214"/>
      <c r="Z1417" s="214"/>
      <c r="AA1417" s="214"/>
      <c r="AB1417" s="214"/>
      <c r="AC1417" s="214"/>
      <c r="AD1417" s="214"/>
      <c r="AE1417" s="214"/>
      <c r="AF1417" s="214"/>
      <c r="AG1417" s="214"/>
      <c r="AH1417" s="214"/>
      <c r="AI1417" s="214"/>
      <c r="AJ1417" s="214"/>
      <c r="AK1417" s="214"/>
    </row>
    <row r="1418" ht="12.75" customHeight="1">
      <c r="A1418" s="214"/>
      <c r="B1418" s="366"/>
      <c r="C1418" s="215"/>
      <c r="D1418" s="214"/>
      <c r="E1418" s="366"/>
      <c r="F1418" s="214"/>
      <c r="G1418" s="214"/>
      <c r="H1418" s="214"/>
      <c r="I1418" s="214"/>
      <c r="J1418" s="214"/>
      <c r="K1418" s="214"/>
      <c r="L1418" s="214"/>
      <c r="M1418" s="214"/>
      <c r="N1418" s="214"/>
      <c r="O1418" s="214"/>
      <c r="P1418" s="214"/>
      <c r="Q1418" s="214"/>
      <c r="R1418" s="366"/>
      <c r="S1418" s="214"/>
      <c r="T1418" s="214"/>
      <c r="U1418" s="214"/>
      <c r="V1418" s="214"/>
      <c r="W1418" s="366"/>
      <c r="X1418" s="214"/>
      <c r="Y1418" s="214"/>
      <c r="Z1418" s="214"/>
      <c r="AA1418" s="214"/>
      <c r="AB1418" s="214"/>
      <c r="AC1418" s="214"/>
      <c r="AD1418" s="214"/>
      <c r="AE1418" s="214"/>
      <c r="AF1418" s="214"/>
      <c r="AG1418" s="214"/>
      <c r="AH1418" s="214"/>
      <c r="AI1418" s="214"/>
      <c r="AJ1418" s="214"/>
      <c r="AK1418" s="214"/>
    </row>
    <row r="1419" ht="12.75" customHeight="1">
      <c r="A1419" s="214"/>
      <c r="B1419" s="366"/>
      <c r="C1419" s="215"/>
      <c r="D1419" s="214"/>
      <c r="E1419" s="366"/>
      <c r="F1419" s="214"/>
      <c r="G1419" s="214"/>
      <c r="H1419" s="214"/>
      <c r="I1419" s="214"/>
      <c r="J1419" s="214"/>
      <c r="K1419" s="214"/>
      <c r="L1419" s="214"/>
      <c r="M1419" s="214"/>
      <c r="N1419" s="214"/>
      <c r="O1419" s="214"/>
      <c r="P1419" s="214"/>
      <c r="Q1419" s="214"/>
      <c r="R1419" s="366"/>
      <c r="S1419" s="214"/>
      <c r="T1419" s="214"/>
      <c r="U1419" s="214"/>
      <c r="V1419" s="214"/>
      <c r="W1419" s="366"/>
      <c r="X1419" s="214"/>
      <c r="Y1419" s="214"/>
      <c r="Z1419" s="214"/>
      <c r="AA1419" s="214"/>
      <c r="AB1419" s="214"/>
      <c r="AC1419" s="214"/>
      <c r="AD1419" s="214"/>
      <c r="AE1419" s="214"/>
      <c r="AF1419" s="214"/>
      <c r="AG1419" s="214"/>
      <c r="AH1419" s="214"/>
      <c r="AI1419" s="214"/>
      <c r="AJ1419" s="214"/>
      <c r="AK1419" s="214"/>
    </row>
    <row r="1420" ht="12.75" customHeight="1">
      <c r="A1420" s="214"/>
      <c r="B1420" s="366"/>
      <c r="C1420" s="215"/>
      <c r="D1420" s="214"/>
      <c r="E1420" s="366"/>
      <c r="F1420" s="214"/>
      <c r="G1420" s="214"/>
      <c r="H1420" s="214"/>
      <c r="I1420" s="214"/>
      <c r="J1420" s="214"/>
      <c r="K1420" s="214"/>
      <c r="L1420" s="214"/>
      <c r="M1420" s="214"/>
      <c r="N1420" s="214"/>
      <c r="O1420" s="214"/>
      <c r="P1420" s="214"/>
      <c r="Q1420" s="214"/>
      <c r="R1420" s="366"/>
      <c r="S1420" s="214"/>
      <c r="T1420" s="214"/>
      <c r="U1420" s="214"/>
      <c r="V1420" s="214"/>
      <c r="W1420" s="366"/>
      <c r="X1420" s="214"/>
      <c r="Y1420" s="214"/>
      <c r="Z1420" s="214"/>
      <c r="AA1420" s="214"/>
      <c r="AB1420" s="214"/>
      <c r="AC1420" s="214"/>
      <c r="AD1420" s="214"/>
      <c r="AE1420" s="214"/>
      <c r="AF1420" s="214"/>
      <c r="AG1420" s="214"/>
      <c r="AH1420" s="214"/>
      <c r="AI1420" s="214"/>
      <c r="AJ1420" s="214"/>
      <c r="AK1420" s="214"/>
    </row>
    <row r="1421" ht="12.75" customHeight="1">
      <c r="A1421" s="214"/>
      <c r="B1421" s="366"/>
      <c r="C1421" s="215"/>
      <c r="D1421" s="214"/>
      <c r="E1421" s="366"/>
      <c r="F1421" s="214"/>
      <c r="G1421" s="214"/>
      <c r="H1421" s="214"/>
      <c r="I1421" s="214"/>
      <c r="J1421" s="214"/>
      <c r="K1421" s="214"/>
      <c r="L1421" s="214"/>
      <c r="M1421" s="214"/>
      <c r="N1421" s="214"/>
      <c r="O1421" s="214"/>
      <c r="P1421" s="214"/>
      <c r="Q1421" s="214"/>
      <c r="R1421" s="366"/>
      <c r="S1421" s="214"/>
      <c r="T1421" s="214"/>
      <c r="U1421" s="214"/>
      <c r="V1421" s="214"/>
      <c r="W1421" s="366"/>
      <c r="X1421" s="214"/>
      <c r="Y1421" s="214"/>
      <c r="Z1421" s="214"/>
      <c r="AA1421" s="214"/>
      <c r="AB1421" s="214"/>
      <c r="AC1421" s="214"/>
      <c r="AD1421" s="214"/>
      <c r="AE1421" s="214"/>
      <c r="AF1421" s="214"/>
      <c r="AG1421" s="214"/>
      <c r="AH1421" s="214"/>
      <c r="AI1421" s="214"/>
      <c r="AJ1421" s="214"/>
      <c r="AK1421" s="214"/>
    </row>
    <row r="1422" ht="12.75" customHeight="1">
      <c r="A1422" s="214"/>
      <c r="B1422" s="366"/>
      <c r="C1422" s="215"/>
      <c r="D1422" s="214"/>
      <c r="E1422" s="366"/>
      <c r="F1422" s="214"/>
      <c r="G1422" s="214"/>
      <c r="H1422" s="214"/>
      <c r="I1422" s="214"/>
      <c r="J1422" s="214"/>
      <c r="K1422" s="214"/>
      <c r="L1422" s="214"/>
      <c r="M1422" s="214"/>
      <c r="N1422" s="214"/>
      <c r="O1422" s="214"/>
      <c r="P1422" s="214"/>
      <c r="Q1422" s="214"/>
      <c r="R1422" s="366"/>
      <c r="S1422" s="214"/>
      <c r="T1422" s="214"/>
      <c r="U1422" s="214"/>
      <c r="V1422" s="214"/>
      <c r="W1422" s="366"/>
      <c r="X1422" s="214"/>
      <c r="Y1422" s="214"/>
      <c r="Z1422" s="214"/>
      <c r="AA1422" s="214"/>
      <c r="AB1422" s="214"/>
      <c r="AC1422" s="214"/>
      <c r="AD1422" s="214"/>
      <c r="AE1422" s="214"/>
      <c r="AF1422" s="214"/>
      <c r="AG1422" s="214"/>
      <c r="AH1422" s="214"/>
      <c r="AI1422" s="214"/>
      <c r="AJ1422" s="214"/>
      <c r="AK1422" s="214"/>
    </row>
    <row r="1423" ht="12.75" customHeight="1">
      <c r="A1423" s="214"/>
      <c r="B1423" s="366"/>
      <c r="C1423" s="215"/>
      <c r="D1423" s="214"/>
      <c r="E1423" s="366"/>
      <c r="F1423" s="214"/>
      <c r="G1423" s="214"/>
      <c r="H1423" s="214"/>
      <c r="I1423" s="214"/>
      <c r="J1423" s="214"/>
      <c r="K1423" s="214"/>
      <c r="L1423" s="214"/>
      <c r="M1423" s="214"/>
      <c r="N1423" s="214"/>
      <c r="O1423" s="214"/>
      <c r="P1423" s="214"/>
      <c r="Q1423" s="214"/>
      <c r="R1423" s="366"/>
      <c r="S1423" s="214"/>
      <c r="T1423" s="214"/>
      <c r="U1423" s="214"/>
      <c r="V1423" s="214"/>
      <c r="W1423" s="366"/>
      <c r="X1423" s="214"/>
      <c r="Y1423" s="214"/>
      <c r="Z1423" s="214"/>
      <c r="AA1423" s="214"/>
      <c r="AB1423" s="214"/>
      <c r="AC1423" s="214"/>
      <c r="AD1423" s="214"/>
      <c r="AE1423" s="214"/>
      <c r="AF1423" s="214"/>
      <c r="AG1423" s="214"/>
      <c r="AH1423" s="214"/>
      <c r="AI1423" s="214"/>
      <c r="AJ1423" s="214"/>
      <c r="AK1423" s="214"/>
    </row>
    <row r="1424" ht="12.75" customHeight="1">
      <c r="A1424" s="214"/>
      <c r="B1424" s="366"/>
      <c r="C1424" s="215"/>
      <c r="D1424" s="214"/>
      <c r="E1424" s="366"/>
      <c r="F1424" s="214"/>
      <c r="G1424" s="214"/>
      <c r="H1424" s="214"/>
      <c r="I1424" s="214"/>
      <c r="J1424" s="214"/>
      <c r="K1424" s="214"/>
      <c r="L1424" s="214"/>
      <c r="M1424" s="214"/>
      <c r="N1424" s="214"/>
      <c r="O1424" s="214"/>
      <c r="P1424" s="214"/>
      <c r="Q1424" s="214"/>
      <c r="R1424" s="366"/>
      <c r="S1424" s="214"/>
      <c r="T1424" s="214"/>
      <c r="U1424" s="214"/>
      <c r="V1424" s="214"/>
      <c r="W1424" s="366"/>
      <c r="X1424" s="214"/>
      <c r="Y1424" s="214"/>
      <c r="Z1424" s="214"/>
      <c r="AA1424" s="214"/>
      <c r="AB1424" s="214"/>
      <c r="AC1424" s="214"/>
      <c r="AD1424" s="214"/>
      <c r="AE1424" s="214"/>
      <c r="AF1424" s="214"/>
      <c r="AG1424" s="214"/>
      <c r="AH1424" s="214"/>
      <c r="AI1424" s="214"/>
      <c r="AJ1424" s="214"/>
      <c r="AK1424" s="214"/>
    </row>
    <row r="1425" ht="12.75" customHeight="1">
      <c r="A1425" s="214"/>
      <c r="B1425" s="366"/>
      <c r="C1425" s="215"/>
      <c r="D1425" s="214"/>
      <c r="E1425" s="366"/>
      <c r="F1425" s="214"/>
      <c r="G1425" s="214"/>
      <c r="H1425" s="214"/>
      <c r="I1425" s="214"/>
      <c r="J1425" s="214"/>
      <c r="K1425" s="214"/>
      <c r="L1425" s="214"/>
      <c r="M1425" s="214"/>
      <c r="N1425" s="214"/>
      <c r="O1425" s="214"/>
      <c r="P1425" s="214"/>
      <c r="Q1425" s="214"/>
      <c r="R1425" s="366"/>
      <c r="S1425" s="214"/>
      <c r="T1425" s="214"/>
      <c r="U1425" s="214"/>
      <c r="V1425" s="214"/>
      <c r="W1425" s="366"/>
      <c r="X1425" s="214"/>
      <c r="Y1425" s="214"/>
      <c r="Z1425" s="214"/>
      <c r="AA1425" s="214"/>
      <c r="AB1425" s="214"/>
      <c r="AC1425" s="214"/>
      <c r="AD1425" s="214"/>
      <c r="AE1425" s="214"/>
      <c r="AF1425" s="214"/>
      <c r="AG1425" s="214"/>
      <c r="AH1425" s="214"/>
      <c r="AI1425" s="214"/>
      <c r="AJ1425" s="214"/>
      <c r="AK1425" s="214"/>
    </row>
    <row r="1426" ht="12.75" customHeight="1">
      <c r="A1426" s="214"/>
      <c r="B1426" s="366"/>
      <c r="C1426" s="215"/>
      <c r="D1426" s="214"/>
      <c r="E1426" s="366"/>
      <c r="F1426" s="214"/>
      <c r="G1426" s="214"/>
      <c r="H1426" s="214"/>
      <c r="I1426" s="214"/>
      <c r="J1426" s="214"/>
      <c r="K1426" s="214"/>
      <c r="L1426" s="214"/>
      <c r="M1426" s="214"/>
      <c r="N1426" s="214"/>
      <c r="O1426" s="214"/>
      <c r="P1426" s="214"/>
      <c r="Q1426" s="214"/>
      <c r="R1426" s="366"/>
      <c r="S1426" s="214"/>
      <c r="T1426" s="214"/>
      <c r="U1426" s="214"/>
      <c r="V1426" s="214"/>
      <c r="W1426" s="366"/>
      <c r="X1426" s="214"/>
      <c r="Y1426" s="214"/>
      <c r="Z1426" s="214"/>
      <c r="AA1426" s="214"/>
      <c r="AB1426" s="214"/>
      <c r="AC1426" s="214"/>
      <c r="AD1426" s="214"/>
      <c r="AE1426" s="214"/>
      <c r="AF1426" s="214"/>
      <c r="AG1426" s="214"/>
      <c r="AH1426" s="214"/>
      <c r="AI1426" s="214"/>
      <c r="AJ1426" s="214"/>
      <c r="AK1426" s="214"/>
    </row>
    <row r="1427" ht="12.75" customHeight="1">
      <c r="A1427" s="214"/>
      <c r="B1427" s="366"/>
      <c r="C1427" s="215"/>
      <c r="D1427" s="214"/>
      <c r="E1427" s="366"/>
      <c r="F1427" s="214"/>
      <c r="G1427" s="214"/>
      <c r="H1427" s="214"/>
      <c r="I1427" s="214"/>
      <c r="J1427" s="214"/>
      <c r="K1427" s="214"/>
      <c r="L1427" s="214"/>
      <c r="M1427" s="214"/>
      <c r="N1427" s="214"/>
      <c r="O1427" s="214"/>
      <c r="P1427" s="214"/>
      <c r="Q1427" s="214"/>
      <c r="R1427" s="366"/>
      <c r="S1427" s="214"/>
      <c r="T1427" s="214"/>
      <c r="U1427" s="214"/>
      <c r="V1427" s="214"/>
      <c r="W1427" s="366"/>
      <c r="X1427" s="214"/>
      <c r="Y1427" s="214"/>
      <c r="Z1427" s="214"/>
      <c r="AA1427" s="214"/>
      <c r="AB1427" s="214"/>
      <c r="AC1427" s="214"/>
      <c r="AD1427" s="214"/>
      <c r="AE1427" s="214"/>
      <c r="AF1427" s="214"/>
      <c r="AG1427" s="214"/>
      <c r="AH1427" s="214"/>
      <c r="AI1427" s="214"/>
      <c r="AJ1427" s="214"/>
      <c r="AK1427" s="214"/>
    </row>
    <row r="1428" ht="12.75" customHeight="1">
      <c r="A1428" s="214"/>
      <c r="B1428" s="366"/>
      <c r="C1428" s="215"/>
      <c r="D1428" s="214"/>
      <c r="E1428" s="366"/>
      <c r="F1428" s="214"/>
      <c r="G1428" s="214"/>
      <c r="H1428" s="214"/>
      <c r="I1428" s="214"/>
      <c r="J1428" s="214"/>
      <c r="K1428" s="214"/>
      <c r="L1428" s="214"/>
      <c r="M1428" s="214"/>
      <c r="N1428" s="214"/>
      <c r="O1428" s="214"/>
      <c r="P1428" s="214"/>
      <c r="Q1428" s="214"/>
      <c r="R1428" s="366"/>
      <c r="S1428" s="214"/>
      <c r="T1428" s="214"/>
      <c r="U1428" s="214"/>
      <c r="V1428" s="214"/>
      <c r="W1428" s="366"/>
      <c r="X1428" s="214"/>
      <c r="Y1428" s="214"/>
      <c r="Z1428" s="214"/>
      <c r="AA1428" s="214"/>
      <c r="AB1428" s="214"/>
      <c r="AC1428" s="214"/>
      <c r="AD1428" s="214"/>
      <c r="AE1428" s="214"/>
      <c r="AF1428" s="214"/>
      <c r="AG1428" s="214"/>
      <c r="AH1428" s="214"/>
      <c r="AI1428" s="214"/>
      <c r="AJ1428" s="214"/>
      <c r="AK1428" s="214"/>
    </row>
    <row r="1429" ht="12.75" customHeight="1">
      <c r="A1429" s="214"/>
      <c r="B1429" s="366"/>
      <c r="C1429" s="215"/>
      <c r="D1429" s="214"/>
      <c r="E1429" s="366"/>
      <c r="F1429" s="214"/>
      <c r="G1429" s="214"/>
      <c r="H1429" s="214"/>
      <c r="I1429" s="214"/>
      <c r="J1429" s="214"/>
      <c r="K1429" s="214"/>
      <c r="L1429" s="214"/>
      <c r="M1429" s="214"/>
      <c r="N1429" s="214"/>
      <c r="O1429" s="214"/>
      <c r="P1429" s="214"/>
      <c r="Q1429" s="214"/>
      <c r="R1429" s="366"/>
      <c r="S1429" s="214"/>
      <c r="T1429" s="214"/>
      <c r="U1429" s="214"/>
      <c r="V1429" s="214"/>
      <c r="W1429" s="366"/>
      <c r="X1429" s="214"/>
      <c r="Y1429" s="214"/>
      <c r="Z1429" s="214"/>
      <c r="AA1429" s="214"/>
      <c r="AB1429" s="214"/>
      <c r="AC1429" s="214"/>
      <c r="AD1429" s="214"/>
      <c r="AE1429" s="214"/>
      <c r="AF1429" s="214"/>
      <c r="AG1429" s="214"/>
      <c r="AH1429" s="214"/>
      <c r="AI1429" s="214"/>
      <c r="AJ1429" s="214"/>
      <c r="AK1429" s="214"/>
    </row>
    <row r="1430" ht="12.75" customHeight="1">
      <c r="A1430" s="214"/>
      <c r="B1430" s="366"/>
      <c r="C1430" s="215"/>
      <c r="D1430" s="214"/>
      <c r="E1430" s="366"/>
      <c r="F1430" s="214"/>
      <c r="G1430" s="214"/>
      <c r="H1430" s="214"/>
      <c r="I1430" s="214"/>
      <c r="J1430" s="214"/>
      <c r="K1430" s="214"/>
      <c r="L1430" s="214"/>
      <c r="M1430" s="214"/>
      <c r="N1430" s="214"/>
      <c r="O1430" s="214"/>
      <c r="P1430" s="214"/>
      <c r="Q1430" s="214"/>
      <c r="R1430" s="366"/>
      <c r="S1430" s="214"/>
      <c r="T1430" s="214"/>
      <c r="U1430" s="214"/>
      <c r="V1430" s="214"/>
      <c r="W1430" s="366"/>
      <c r="X1430" s="214"/>
      <c r="Y1430" s="214"/>
      <c r="Z1430" s="214"/>
      <c r="AA1430" s="214"/>
      <c r="AB1430" s="214"/>
      <c r="AC1430" s="214"/>
      <c r="AD1430" s="214"/>
      <c r="AE1430" s="214"/>
      <c r="AF1430" s="214"/>
      <c r="AG1430" s="214"/>
      <c r="AH1430" s="214"/>
      <c r="AI1430" s="214"/>
      <c r="AJ1430" s="214"/>
      <c r="AK1430" s="214"/>
    </row>
    <row r="1431" ht="12.75" customHeight="1">
      <c r="A1431" s="214"/>
      <c r="B1431" s="366"/>
      <c r="C1431" s="215"/>
      <c r="D1431" s="214"/>
      <c r="E1431" s="366"/>
      <c r="F1431" s="214"/>
      <c r="G1431" s="214"/>
      <c r="H1431" s="214"/>
      <c r="I1431" s="214"/>
      <c r="J1431" s="214"/>
      <c r="K1431" s="214"/>
      <c r="L1431" s="214"/>
      <c r="M1431" s="214"/>
      <c r="N1431" s="214"/>
      <c r="O1431" s="214"/>
      <c r="P1431" s="214"/>
      <c r="Q1431" s="214"/>
      <c r="R1431" s="366"/>
      <c r="S1431" s="214"/>
      <c r="T1431" s="214"/>
      <c r="U1431" s="214"/>
      <c r="V1431" s="214"/>
      <c r="W1431" s="366"/>
      <c r="X1431" s="214"/>
      <c r="Y1431" s="214"/>
      <c r="Z1431" s="214"/>
      <c r="AA1431" s="214"/>
      <c r="AB1431" s="214"/>
      <c r="AC1431" s="214"/>
      <c r="AD1431" s="214"/>
      <c r="AE1431" s="214"/>
      <c r="AF1431" s="214"/>
      <c r="AG1431" s="214"/>
      <c r="AH1431" s="214"/>
      <c r="AI1431" s="214"/>
      <c r="AJ1431" s="214"/>
      <c r="AK1431" s="214"/>
    </row>
    <row r="1432" ht="12.75" customHeight="1">
      <c r="A1432" s="214"/>
      <c r="B1432" s="366"/>
      <c r="C1432" s="215"/>
      <c r="D1432" s="214"/>
      <c r="E1432" s="366"/>
      <c r="F1432" s="214"/>
      <c r="G1432" s="214"/>
      <c r="H1432" s="214"/>
      <c r="I1432" s="214"/>
      <c r="J1432" s="214"/>
      <c r="K1432" s="214"/>
      <c r="L1432" s="214"/>
      <c r="M1432" s="214"/>
      <c r="N1432" s="214"/>
      <c r="O1432" s="214"/>
      <c r="P1432" s="214"/>
      <c r="Q1432" s="214"/>
      <c r="R1432" s="366"/>
      <c r="S1432" s="214"/>
      <c r="T1432" s="214"/>
      <c r="U1432" s="214"/>
      <c r="V1432" s="214"/>
      <c r="W1432" s="366"/>
      <c r="X1432" s="214"/>
      <c r="Y1432" s="214"/>
      <c r="Z1432" s="214"/>
      <c r="AA1432" s="214"/>
      <c r="AB1432" s="214"/>
      <c r="AC1432" s="214"/>
      <c r="AD1432" s="214"/>
      <c r="AE1432" s="214"/>
      <c r="AF1432" s="214"/>
      <c r="AG1432" s="214"/>
      <c r="AH1432" s="214"/>
      <c r="AI1432" s="214"/>
      <c r="AJ1432" s="214"/>
      <c r="AK1432" s="214"/>
    </row>
    <row r="1433" ht="12.75" customHeight="1">
      <c r="A1433" s="214"/>
      <c r="B1433" s="366"/>
      <c r="C1433" s="215"/>
      <c r="D1433" s="214"/>
      <c r="E1433" s="366"/>
      <c r="F1433" s="214"/>
      <c r="G1433" s="214"/>
      <c r="H1433" s="214"/>
      <c r="I1433" s="214"/>
      <c r="J1433" s="214"/>
      <c r="K1433" s="214"/>
      <c r="L1433" s="214"/>
      <c r="M1433" s="214"/>
      <c r="N1433" s="214"/>
      <c r="O1433" s="214"/>
      <c r="P1433" s="214"/>
      <c r="Q1433" s="214"/>
      <c r="R1433" s="366"/>
      <c r="S1433" s="214"/>
      <c r="T1433" s="214"/>
      <c r="U1433" s="214"/>
      <c r="V1433" s="214"/>
      <c r="W1433" s="366"/>
      <c r="X1433" s="214"/>
      <c r="Y1433" s="214"/>
      <c r="Z1433" s="214"/>
      <c r="AA1433" s="214"/>
      <c r="AB1433" s="214"/>
      <c r="AC1433" s="214"/>
      <c r="AD1433" s="214"/>
      <c r="AE1433" s="214"/>
      <c r="AF1433" s="214"/>
      <c r="AG1433" s="214"/>
      <c r="AH1433" s="214"/>
      <c r="AI1433" s="214"/>
      <c r="AJ1433" s="214"/>
      <c r="AK1433" s="214"/>
    </row>
    <row r="1434" ht="12.75" customHeight="1">
      <c r="A1434" s="214"/>
      <c r="B1434" s="366"/>
      <c r="C1434" s="215"/>
      <c r="D1434" s="214"/>
      <c r="E1434" s="366"/>
      <c r="F1434" s="214"/>
      <c r="G1434" s="214"/>
      <c r="H1434" s="214"/>
      <c r="I1434" s="214"/>
      <c r="J1434" s="214"/>
      <c r="K1434" s="214"/>
      <c r="L1434" s="214"/>
      <c r="M1434" s="214"/>
      <c r="N1434" s="214"/>
      <c r="O1434" s="214"/>
      <c r="P1434" s="214"/>
      <c r="Q1434" s="214"/>
      <c r="R1434" s="366"/>
      <c r="S1434" s="214"/>
      <c r="T1434" s="214"/>
      <c r="U1434" s="214"/>
      <c r="V1434" s="214"/>
      <c r="W1434" s="366"/>
      <c r="X1434" s="214"/>
      <c r="Y1434" s="214"/>
      <c r="Z1434" s="214"/>
      <c r="AA1434" s="214"/>
      <c r="AB1434" s="214"/>
      <c r="AC1434" s="214"/>
      <c r="AD1434" s="214"/>
      <c r="AE1434" s="214"/>
      <c r="AF1434" s="214"/>
      <c r="AG1434" s="214"/>
      <c r="AH1434" s="214"/>
      <c r="AI1434" s="214"/>
      <c r="AJ1434" s="214"/>
      <c r="AK1434" s="214"/>
    </row>
    <row r="1435" ht="12.75" customHeight="1">
      <c r="A1435" s="214"/>
      <c r="B1435" s="366"/>
      <c r="C1435" s="215"/>
      <c r="D1435" s="214"/>
      <c r="E1435" s="366"/>
      <c r="F1435" s="214"/>
      <c r="G1435" s="214"/>
      <c r="H1435" s="214"/>
      <c r="I1435" s="214"/>
      <c r="J1435" s="214"/>
      <c r="K1435" s="214"/>
      <c r="L1435" s="214"/>
      <c r="M1435" s="214"/>
      <c r="N1435" s="214"/>
      <c r="O1435" s="214"/>
      <c r="P1435" s="214"/>
      <c r="Q1435" s="214"/>
      <c r="R1435" s="366"/>
      <c r="S1435" s="214"/>
      <c r="T1435" s="214"/>
      <c r="U1435" s="214"/>
      <c r="V1435" s="214"/>
      <c r="W1435" s="366"/>
      <c r="X1435" s="214"/>
      <c r="Y1435" s="214"/>
      <c r="Z1435" s="214"/>
      <c r="AA1435" s="214"/>
      <c r="AB1435" s="214"/>
      <c r="AC1435" s="214"/>
      <c r="AD1435" s="214"/>
      <c r="AE1435" s="214"/>
      <c r="AF1435" s="214"/>
      <c r="AG1435" s="214"/>
      <c r="AH1435" s="214"/>
      <c r="AI1435" s="214"/>
      <c r="AJ1435" s="214"/>
      <c r="AK1435" s="214"/>
    </row>
    <row r="1436" ht="12.75" customHeight="1">
      <c r="A1436" s="214"/>
      <c r="B1436" s="366"/>
      <c r="C1436" s="215"/>
      <c r="D1436" s="214"/>
      <c r="E1436" s="366"/>
      <c r="F1436" s="214"/>
      <c r="G1436" s="214"/>
      <c r="H1436" s="214"/>
      <c r="I1436" s="214"/>
      <c r="J1436" s="214"/>
      <c r="K1436" s="214"/>
      <c r="L1436" s="214"/>
      <c r="M1436" s="214"/>
      <c r="N1436" s="214"/>
      <c r="O1436" s="214"/>
      <c r="P1436" s="214"/>
      <c r="Q1436" s="214"/>
      <c r="R1436" s="366"/>
      <c r="S1436" s="214"/>
      <c r="T1436" s="214"/>
      <c r="U1436" s="214"/>
      <c r="V1436" s="214"/>
      <c r="W1436" s="366"/>
      <c r="X1436" s="214"/>
      <c r="Y1436" s="214"/>
      <c r="Z1436" s="214"/>
      <c r="AA1436" s="214"/>
      <c r="AB1436" s="214"/>
      <c r="AC1436" s="214"/>
      <c r="AD1436" s="214"/>
      <c r="AE1436" s="214"/>
      <c r="AF1436" s="214"/>
      <c r="AG1436" s="214"/>
      <c r="AH1436" s="214"/>
      <c r="AI1436" s="214"/>
      <c r="AJ1436" s="214"/>
      <c r="AK1436" s="214"/>
    </row>
    <row r="1437" ht="12.75" customHeight="1">
      <c r="A1437" s="214"/>
      <c r="B1437" s="366"/>
      <c r="C1437" s="215"/>
      <c r="D1437" s="214"/>
      <c r="E1437" s="366"/>
      <c r="F1437" s="214"/>
      <c r="G1437" s="214"/>
      <c r="H1437" s="214"/>
      <c r="I1437" s="214"/>
      <c r="J1437" s="214"/>
      <c r="K1437" s="214"/>
      <c r="L1437" s="214"/>
      <c r="M1437" s="214"/>
      <c r="N1437" s="214"/>
      <c r="O1437" s="214"/>
      <c r="P1437" s="214"/>
      <c r="Q1437" s="214"/>
      <c r="R1437" s="366"/>
      <c r="S1437" s="214"/>
      <c r="T1437" s="214"/>
      <c r="U1437" s="214"/>
      <c r="V1437" s="214"/>
      <c r="W1437" s="366"/>
      <c r="X1437" s="214"/>
      <c r="Y1437" s="214"/>
      <c r="Z1437" s="214"/>
      <c r="AA1437" s="214"/>
      <c r="AB1437" s="214"/>
      <c r="AC1437" s="214"/>
      <c r="AD1437" s="214"/>
      <c r="AE1437" s="214"/>
      <c r="AF1437" s="214"/>
      <c r="AG1437" s="214"/>
      <c r="AH1437" s="214"/>
      <c r="AI1437" s="214"/>
      <c r="AJ1437" s="214"/>
      <c r="AK1437" s="214"/>
    </row>
    <row r="1438" ht="12.75" customHeight="1">
      <c r="A1438" s="214"/>
      <c r="B1438" s="366"/>
      <c r="C1438" s="215"/>
      <c r="D1438" s="214"/>
      <c r="E1438" s="366"/>
      <c r="F1438" s="214"/>
      <c r="G1438" s="214"/>
      <c r="H1438" s="214"/>
      <c r="I1438" s="214"/>
      <c r="J1438" s="214"/>
      <c r="K1438" s="214"/>
      <c r="L1438" s="214"/>
      <c r="M1438" s="214"/>
      <c r="N1438" s="214"/>
      <c r="O1438" s="214"/>
      <c r="P1438" s="214"/>
      <c r="Q1438" s="214"/>
      <c r="R1438" s="366"/>
      <c r="S1438" s="214"/>
      <c r="T1438" s="214"/>
      <c r="U1438" s="214"/>
      <c r="V1438" s="214"/>
      <c r="W1438" s="366"/>
      <c r="X1438" s="214"/>
      <c r="Y1438" s="214"/>
      <c r="Z1438" s="214"/>
      <c r="AA1438" s="214"/>
      <c r="AB1438" s="214"/>
      <c r="AC1438" s="214"/>
      <c r="AD1438" s="214"/>
      <c r="AE1438" s="214"/>
      <c r="AF1438" s="214"/>
      <c r="AG1438" s="214"/>
      <c r="AH1438" s="214"/>
      <c r="AI1438" s="214"/>
      <c r="AJ1438" s="214"/>
      <c r="AK1438" s="214"/>
    </row>
    <row r="1439" ht="12.75" customHeight="1">
      <c r="A1439" s="214"/>
      <c r="B1439" s="366"/>
      <c r="C1439" s="215"/>
      <c r="D1439" s="214"/>
      <c r="E1439" s="366"/>
      <c r="F1439" s="214"/>
      <c r="G1439" s="214"/>
      <c r="H1439" s="214"/>
      <c r="I1439" s="214"/>
      <c r="J1439" s="214"/>
      <c r="K1439" s="214"/>
      <c r="L1439" s="214"/>
      <c r="M1439" s="214"/>
      <c r="N1439" s="214"/>
      <c r="O1439" s="214"/>
      <c r="P1439" s="214"/>
      <c r="Q1439" s="214"/>
      <c r="R1439" s="366"/>
      <c r="S1439" s="214"/>
      <c r="T1439" s="214"/>
      <c r="U1439" s="214"/>
      <c r="V1439" s="214"/>
      <c r="W1439" s="366"/>
      <c r="X1439" s="214"/>
      <c r="Y1439" s="214"/>
      <c r="Z1439" s="214"/>
      <c r="AA1439" s="214"/>
      <c r="AB1439" s="214"/>
      <c r="AC1439" s="214"/>
      <c r="AD1439" s="214"/>
      <c r="AE1439" s="214"/>
      <c r="AF1439" s="214"/>
      <c r="AG1439" s="214"/>
      <c r="AH1439" s="214"/>
      <c r="AI1439" s="214"/>
      <c r="AJ1439" s="214"/>
      <c r="AK1439" s="214"/>
    </row>
    <row r="1440" ht="12.75" customHeight="1">
      <c r="A1440" s="214"/>
      <c r="B1440" s="366"/>
      <c r="C1440" s="215"/>
      <c r="D1440" s="214"/>
      <c r="E1440" s="366"/>
      <c r="F1440" s="214"/>
      <c r="G1440" s="214"/>
      <c r="H1440" s="214"/>
      <c r="I1440" s="214"/>
      <c r="J1440" s="214"/>
      <c r="K1440" s="214"/>
      <c r="L1440" s="214"/>
      <c r="M1440" s="214"/>
      <c r="N1440" s="214"/>
      <c r="O1440" s="214"/>
      <c r="P1440" s="214"/>
      <c r="Q1440" s="214"/>
      <c r="R1440" s="366"/>
      <c r="S1440" s="214"/>
      <c r="T1440" s="214"/>
      <c r="U1440" s="214"/>
      <c r="V1440" s="214"/>
      <c r="W1440" s="366"/>
      <c r="X1440" s="214"/>
      <c r="Y1440" s="214"/>
      <c r="Z1440" s="214"/>
      <c r="AA1440" s="214"/>
      <c r="AB1440" s="214"/>
      <c r="AC1440" s="214"/>
      <c r="AD1440" s="214"/>
      <c r="AE1440" s="214"/>
      <c r="AF1440" s="214"/>
      <c r="AG1440" s="214"/>
      <c r="AH1440" s="214"/>
      <c r="AI1440" s="214"/>
      <c r="AJ1440" s="214"/>
      <c r="AK1440" s="214"/>
    </row>
    <row r="1441" ht="12.75" customHeight="1">
      <c r="A1441" s="214"/>
      <c r="B1441" s="366"/>
      <c r="C1441" s="215"/>
      <c r="D1441" s="214"/>
      <c r="E1441" s="366"/>
      <c r="F1441" s="214"/>
      <c r="G1441" s="214"/>
      <c r="H1441" s="214"/>
      <c r="I1441" s="214"/>
      <c r="J1441" s="214"/>
      <c r="K1441" s="214"/>
      <c r="L1441" s="214"/>
      <c r="M1441" s="214"/>
      <c r="N1441" s="214"/>
      <c r="O1441" s="214"/>
      <c r="P1441" s="214"/>
      <c r="Q1441" s="214"/>
      <c r="R1441" s="366"/>
      <c r="S1441" s="214"/>
      <c r="T1441" s="214"/>
      <c r="U1441" s="214"/>
      <c r="V1441" s="214"/>
      <c r="W1441" s="366"/>
      <c r="X1441" s="214"/>
      <c r="Y1441" s="214"/>
      <c r="Z1441" s="214"/>
      <c r="AA1441" s="214"/>
      <c r="AB1441" s="214"/>
      <c r="AC1441" s="214"/>
      <c r="AD1441" s="214"/>
      <c r="AE1441" s="214"/>
      <c r="AF1441" s="214"/>
      <c r="AG1441" s="214"/>
      <c r="AH1441" s="214"/>
      <c r="AI1441" s="214"/>
      <c r="AJ1441" s="214"/>
      <c r="AK1441" s="214"/>
    </row>
    <row r="1442" ht="12.75" customHeight="1">
      <c r="A1442" s="214"/>
      <c r="B1442" s="366"/>
      <c r="C1442" s="215"/>
      <c r="D1442" s="214"/>
      <c r="E1442" s="366"/>
      <c r="F1442" s="214"/>
      <c r="G1442" s="214"/>
      <c r="H1442" s="214"/>
      <c r="I1442" s="214"/>
      <c r="J1442" s="214"/>
      <c r="K1442" s="214"/>
      <c r="L1442" s="214"/>
      <c r="M1442" s="214"/>
      <c r="N1442" s="214"/>
      <c r="O1442" s="214"/>
      <c r="P1442" s="214"/>
      <c r="Q1442" s="214"/>
      <c r="R1442" s="366"/>
      <c r="S1442" s="214"/>
      <c r="T1442" s="214"/>
      <c r="U1442" s="214"/>
      <c r="V1442" s="214"/>
      <c r="W1442" s="366"/>
      <c r="X1442" s="214"/>
      <c r="Y1442" s="214"/>
      <c r="Z1442" s="214"/>
      <c r="AA1442" s="214"/>
      <c r="AB1442" s="214"/>
      <c r="AC1442" s="214"/>
      <c r="AD1442" s="214"/>
      <c r="AE1442" s="214"/>
      <c r="AF1442" s="214"/>
      <c r="AG1442" s="214"/>
      <c r="AH1442" s="214"/>
      <c r="AI1442" s="214"/>
      <c r="AJ1442" s="214"/>
      <c r="AK1442" s="214"/>
    </row>
    <row r="1443" ht="12.75" customHeight="1">
      <c r="A1443" s="214"/>
      <c r="B1443" s="366"/>
      <c r="C1443" s="215"/>
      <c r="D1443" s="214"/>
      <c r="E1443" s="366"/>
      <c r="F1443" s="214"/>
      <c r="G1443" s="214"/>
      <c r="H1443" s="214"/>
      <c r="I1443" s="214"/>
      <c r="J1443" s="214"/>
      <c r="K1443" s="214"/>
      <c r="L1443" s="214"/>
      <c r="M1443" s="214"/>
      <c r="N1443" s="214"/>
      <c r="O1443" s="214"/>
      <c r="P1443" s="214"/>
      <c r="Q1443" s="214"/>
      <c r="R1443" s="366"/>
      <c r="S1443" s="214"/>
      <c r="T1443" s="214"/>
      <c r="U1443" s="214"/>
      <c r="V1443" s="214"/>
      <c r="W1443" s="366"/>
      <c r="X1443" s="214"/>
      <c r="Y1443" s="214"/>
      <c r="Z1443" s="214"/>
      <c r="AA1443" s="214"/>
      <c r="AB1443" s="214"/>
      <c r="AC1443" s="214"/>
      <c r="AD1443" s="214"/>
      <c r="AE1443" s="214"/>
      <c r="AF1443" s="214"/>
      <c r="AG1443" s="214"/>
      <c r="AH1443" s="214"/>
      <c r="AI1443" s="214"/>
      <c r="AJ1443" s="214"/>
      <c r="AK1443" s="214"/>
    </row>
    <row r="1444" ht="12.75" customHeight="1">
      <c r="A1444" s="214"/>
      <c r="B1444" s="366"/>
      <c r="C1444" s="215"/>
      <c r="D1444" s="214"/>
      <c r="E1444" s="366"/>
      <c r="F1444" s="214"/>
      <c r="G1444" s="214"/>
      <c r="H1444" s="214"/>
      <c r="I1444" s="214"/>
      <c r="J1444" s="214"/>
      <c r="K1444" s="214"/>
      <c r="L1444" s="214"/>
      <c r="M1444" s="214"/>
      <c r="N1444" s="214"/>
      <c r="O1444" s="214"/>
      <c r="P1444" s="214"/>
      <c r="Q1444" s="214"/>
      <c r="R1444" s="366"/>
      <c r="S1444" s="214"/>
      <c r="T1444" s="214"/>
      <c r="U1444" s="214"/>
      <c r="V1444" s="214"/>
      <c r="W1444" s="366"/>
      <c r="X1444" s="214"/>
      <c r="Y1444" s="214"/>
      <c r="Z1444" s="214"/>
      <c r="AA1444" s="214"/>
      <c r="AB1444" s="214"/>
      <c r="AC1444" s="214"/>
      <c r="AD1444" s="214"/>
      <c r="AE1444" s="214"/>
      <c r="AF1444" s="214"/>
      <c r="AG1444" s="214"/>
      <c r="AH1444" s="214"/>
      <c r="AI1444" s="214"/>
      <c r="AJ1444" s="214"/>
      <c r="AK1444" s="214"/>
    </row>
    <row r="1445" ht="12.75" customHeight="1">
      <c r="A1445" s="214"/>
      <c r="B1445" s="366"/>
      <c r="C1445" s="215"/>
      <c r="D1445" s="214"/>
      <c r="E1445" s="366"/>
      <c r="F1445" s="214"/>
      <c r="G1445" s="214"/>
      <c r="H1445" s="214"/>
      <c r="I1445" s="214"/>
      <c r="J1445" s="214"/>
      <c r="K1445" s="214"/>
      <c r="L1445" s="214"/>
      <c r="M1445" s="214"/>
      <c r="N1445" s="214"/>
      <c r="O1445" s="214"/>
      <c r="P1445" s="214"/>
      <c r="Q1445" s="214"/>
      <c r="R1445" s="366"/>
      <c r="S1445" s="214"/>
      <c r="T1445" s="214"/>
      <c r="U1445" s="214"/>
      <c r="V1445" s="214"/>
      <c r="W1445" s="366"/>
      <c r="X1445" s="214"/>
      <c r="Y1445" s="214"/>
      <c r="Z1445" s="214"/>
      <c r="AA1445" s="214"/>
      <c r="AB1445" s="214"/>
      <c r="AC1445" s="214"/>
      <c r="AD1445" s="214"/>
      <c r="AE1445" s="214"/>
      <c r="AF1445" s="214"/>
      <c r="AG1445" s="214"/>
      <c r="AH1445" s="214"/>
      <c r="AI1445" s="214"/>
      <c r="AJ1445" s="214"/>
      <c r="AK1445" s="214"/>
    </row>
    <row r="1446" ht="12.75" customHeight="1">
      <c r="A1446" s="214"/>
      <c r="B1446" s="366"/>
      <c r="C1446" s="215"/>
      <c r="D1446" s="214"/>
      <c r="E1446" s="366"/>
      <c r="F1446" s="214"/>
      <c r="G1446" s="214"/>
      <c r="H1446" s="214"/>
      <c r="I1446" s="214"/>
      <c r="J1446" s="214"/>
      <c r="K1446" s="214"/>
      <c r="L1446" s="214"/>
      <c r="M1446" s="214"/>
      <c r="N1446" s="214"/>
      <c r="O1446" s="214"/>
      <c r="P1446" s="214"/>
      <c r="Q1446" s="214"/>
      <c r="R1446" s="366"/>
      <c r="S1446" s="214"/>
      <c r="T1446" s="214"/>
      <c r="U1446" s="214"/>
      <c r="V1446" s="214"/>
      <c r="W1446" s="366"/>
      <c r="X1446" s="214"/>
      <c r="Y1446" s="214"/>
      <c r="Z1446" s="214"/>
      <c r="AA1446" s="214"/>
      <c r="AB1446" s="214"/>
      <c r="AC1446" s="214"/>
      <c r="AD1446" s="214"/>
      <c r="AE1446" s="214"/>
      <c r="AF1446" s="214"/>
      <c r="AG1446" s="214"/>
      <c r="AH1446" s="214"/>
      <c r="AI1446" s="214"/>
      <c r="AJ1446" s="214"/>
      <c r="AK1446" s="214"/>
    </row>
    <row r="1447" ht="12.75" customHeight="1">
      <c r="A1447" s="214"/>
      <c r="B1447" s="366"/>
      <c r="C1447" s="215"/>
      <c r="D1447" s="214"/>
      <c r="E1447" s="366"/>
      <c r="F1447" s="214"/>
      <c r="G1447" s="214"/>
      <c r="H1447" s="214"/>
      <c r="I1447" s="214"/>
      <c r="J1447" s="214"/>
      <c r="K1447" s="214"/>
      <c r="L1447" s="214"/>
      <c r="M1447" s="214"/>
      <c r="N1447" s="214"/>
      <c r="O1447" s="214"/>
      <c r="P1447" s="214"/>
      <c r="Q1447" s="214"/>
      <c r="R1447" s="366"/>
      <c r="S1447" s="214"/>
      <c r="T1447" s="214"/>
      <c r="U1447" s="214"/>
      <c r="V1447" s="214"/>
      <c r="W1447" s="366"/>
      <c r="X1447" s="214"/>
      <c r="Y1447" s="214"/>
      <c r="Z1447" s="214"/>
      <c r="AA1447" s="214"/>
      <c r="AB1447" s="214"/>
      <c r="AC1447" s="214"/>
      <c r="AD1447" s="214"/>
      <c r="AE1447" s="214"/>
      <c r="AF1447" s="214"/>
      <c r="AG1447" s="214"/>
      <c r="AH1447" s="214"/>
      <c r="AI1447" s="214"/>
      <c r="AJ1447" s="214"/>
      <c r="AK1447" s="214"/>
    </row>
    <row r="1448" ht="12.75" customHeight="1">
      <c r="A1448" s="214"/>
      <c r="B1448" s="366"/>
      <c r="C1448" s="215"/>
      <c r="D1448" s="214"/>
      <c r="E1448" s="366"/>
      <c r="F1448" s="214"/>
      <c r="G1448" s="214"/>
      <c r="H1448" s="214"/>
      <c r="I1448" s="214"/>
      <c r="J1448" s="214"/>
      <c r="K1448" s="214"/>
      <c r="L1448" s="214"/>
      <c r="M1448" s="214"/>
      <c r="N1448" s="214"/>
      <c r="O1448" s="214"/>
      <c r="P1448" s="214"/>
      <c r="Q1448" s="214"/>
      <c r="R1448" s="366"/>
      <c r="S1448" s="214"/>
      <c r="T1448" s="214"/>
      <c r="U1448" s="214"/>
      <c r="V1448" s="214"/>
      <c r="W1448" s="366"/>
      <c r="X1448" s="214"/>
      <c r="Y1448" s="214"/>
      <c r="Z1448" s="214"/>
      <c r="AA1448" s="214"/>
      <c r="AB1448" s="214"/>
      <c r="AC1448" s="214"/>
      <c r="AD1448" s="214"/>
      <c r="AE1448" s="214"/>
      <c r="AF1448" s="214"/>
      <c r="AG1448" s="214"/>
      <c r="AH1448" s="214"/>
      <c r="AI1448" s="214"/>
      <c r="AJ1448" s="214"/>
      <c r="AK1448" s="214"/>
    </row>
    <row r="1449" ht="12.75" customHeight="1">
      <c r="A1449" s="214"/>
      <c r="B1449" s="366"/>
      <c r="C1449" s="215"/>
      <c r="D1449" s="214"/>
      <c r="E1449" s="366"/>
      <c r="F1449" s="214"/>
      <c r="G1449" s="214"/>
      <c r="H1449" s="214"/>
      <c r="I1449" s="214"/>
      <c r="J1449" s="214"/>
      <c r="K1449" s="214"/>
      <c r="L1449" s="214"/>
      <c r="M1449" s="214"/>
      <c r="N1449" s="214"/>
      <c r="O1449" s="214"/>
      <c r="P1449" s="214"/>
      <c r="Q1449" s="214"/>
      <c r="R1449" s="366"/>
      <c r="S1449" s="214"/>
      <c r="T1449" s="214"/>
      <c r="U1449" s="214"/>
      <c r="V1449" s="214"/>
      <c r="W1449" s="366"/>
      <c r="X1449" s="214"/>
      <c r="Y1449" s="214"/>
      <c r="Z1449" s="214"/>
      <c r="AA1449" s="214"/>
      <c r="AB1449" s="214"/>
      <c r="AC1449" s="214"/>
      <c r="AD1449" s="214"/>
      <c r="AE1449" s="214"/>
      <c r="AF1449" s="214"/>
      <c r="AG1449" s="214"/>
      <c r="AH1449" s="214"/>
      <c r="AI1449" s="214"/>
      <c r="AJ1449" s="214"/>
      <c r="AK1449" s="214"/>
    </row>
    <row r="1450" ht="12.75" customHeight="1">
      <c r="A1450" s="214"/>
      <c r="B1450" s="366"/>
      <c r="C1450" s="215"/>
      <c r="D1450" s="214"/>
      <c r="E1450" s="366"/>
      <c r="F1450" s="214"/>
      <c r="G1450" s="214"/>
      <c r="H1450" s="214"/>
      <c r="I1450" s="214"/>
      <c r="J1450" s="214"/>
      <c r="K1450" s="214"/>
      <c r="L1450" s="214"/>
      <c r="M1450" s="214"/>
      <c r="N1450" s="214"/>
      <c r="O1450" s="214"/>
      <c r="P1450" s="214"/>
      <c r="Q1450" s="214"/>
      <c r="R1450" s="366"/>
      <c r="S1450" s="214"/>
      <c r="T1450" s="214"/>
      <c r="U1450" s="214"/>
      <c r="V1450" s="214"/>
      <c r="W1450" s="366"/>
      <c r="X1450" s="214"/>
      <c r="Y1450" s="214"/>
      <c r="Z1450" s="214"/>
      <c r="AA1450" s="214"/>
      <c r="AB1450" s="214"/>
      <c r="AC1450" s="214"/>
      <c r="AD1450" s="214"/>
      <c r="AE1450" s="214"/>
      <c r="AF1450" s="214"/>
      <c r="AG1450" s="214"/>
      <c r="AH1450" s="214"/>
      <c r="AI1450" s="214"/>
      <c r="AJ1450" s="214"/>
      <c r="AK1450" s="214"/>
    </row>
    <row r="1451" ht="12.75" customHeight="1">
      <c r="A1451" s="214"/>
      <c r="B1451" s="366"/>
      <c r="C1451" s="215"/>
      <c r="D1451" s="214"/>
      <c r="E1451" s="366"/>
      <c r="F1451" s="214"/>
      <c r="G1451" s="214"/>
      <c r="H1451" s="214"/>
      <c r="I1451" s="214"/>
      <c r="J1451" s="214"/>
      <c r="K1451" s="214"/>
      <c r="L1451" s="214"/>
      <c r="M1451" s="214"/>
      <c r="N1451" s="214"/>
      <c r="O1451" s="214"/>
      <c r="P1451" s="214"/>
      <c r="Q1451" s="214"/>
      <c r="R1451" s="366"/>
      <c r="S1451" s="214"/>
      <c r="T1451" s="214"/>
      <c r="U1451" s="214"/>
      <c r="V1451" s="214"/>
      <c r="W1451" s="366"/>
      <c r="X1451" s="214"/>
      <c r="Y1451" s="214"/>
      <c r="Z1451" s="214"/>
      <c r="AA1451" s="214"/>
      <c r="AB1451" s="214"/>
      <c r="AC1451" s="214"/>
      <c r="AD1451" s="214"/>
      <c r="AE1451" s="214"/>
      <c r="AF1451" s="214"/>
      <c r="AG1451" s="214"/>
      <c r="AH1451" s="214"/>
      <c r="AI1451" s="214"/>
      <c r="AJ1451" s="214"/>
      <c r="AK1451" s="214"/>
    </row>
    <row r="1452" ht="12.75" customHeight="1">
      <c r="A1452" s="214"/>
      <c r="B1452" s="366"/>
      <c r="C1452" s="215"/>
      <c r="D1452" s="214"/>
      <c r="E1452" s="366"/>
      <c r="F1452" s="214"/>
      <c r="G1452" s="214"/>
      <c r="H1452" s="214"/>
      <c r="I1452" s="214"/>
      <c r="J1452" s="214"/>
      <c r="K1452" s="214"/>
      <c r="L1452" s="214"/>
      <c r="M1452" s="214"/>
      <c r="N1452" s="214"/>
      <c r="O1452" s="214"/>
      <c r="P1452" s="214"/>
      <c r="Q1452" s="214"/>
      <c r="R1452" s="366"/>
      <c r="S1452" s="214"/>
      <c r="T1452" s="214"/>
      <c r="U1452" s="214"/>
      <c r="V1452" s="214"/>
      <c r="W1452" s="366"/>
      <c r="X1452" s="214"/>
      <c r="Y1452" s="214"/>
      <c r="Z1452" s="214"/>
      <c r="AA1452" s="214"/>
      <c r="AB1452" s="214"/>
      <c r="AC1452" s="214"/>
      <c r="AD1452" s="214"/>
      <c r="AE1452" s="214"/>
      <c r="AF1452" s="214"/>
      <c r="AG1452" s="214"/>
      <c r="AH1452" s="214"/>
      <c r="AI1452" s="214"/>
      <c r="AJ1452" s="214"/>
      <c r="AK1452" s="214"/>
    </row>
    <row r="1453" ht="12.75" customHeight="1">
      <c r="A1453" s="214"/>
      <c r="B1453" s="366"/>
      <c r="C1453" s="215"/>
      <c r="D1453" s="214"/>
      <c r="E1453" s="366"/>
      <c r="F1453" s="214"/>
      <c r="G1453" s="214"/>
      <c r="H1453" s="214"/>
      <c r="I1453" s="214"/>
      <c r="J1453" s="214"/>
      <c r="K1453" s="214"/>
      <c r="L1453" s="214"/>
      <c r="M1453" s="214"/>
      <c r="N1453" s="214"/>
      <c r="O1453" s="214"/>
      <c r="P1453" s="214"/>
      <c r="Q1453" s="214"/>
      <c r="R1453" s="366"/>
      <c r="S1453" s="214"/>
      <c r="T1453" s="214"/>
      <c r="U1453" s="214"/>
      <c r="V1453" s="214"/>
      <c r="W1453" s="366"/>
      <c r="X1453" s="214"/>
      <c r="Y1453" s="214"/>
      <c r="Z1453" s="214"/>
      <c r="AA1453" s="214"/>
      <c r="AB1453" s="214"/>
      <c r="AC1453" s="214"/>
      <c r="AD1453" s="214"/>
      <c r="AE1453" s="214"/>
      <c r="AF1453" s="214"/>
      <c r="AG1453" s="214"/>
      <c r="AH1453" s="214"/>
      <c r="AI1453" s="214"/>
      <c r="AJ1453" s="214"/>
      <c r="AK1453" s="214"/>
    </row>
    <row r="1454" ht="12.75" customHeight="1">
      <c r="A1454" s="214"/>
      <c r="B1454" s="366"/>
      <c r="C1454" s="215"/>
      <c r="D1454" s="214"/>
      <c r="E1454" s="366"/>
      <c r="F1454" s="214"/>
      <c r="G1454" s="214"/>
      <c r="H1454" s="214"/>
      <c r="I1454" s="214"/>
      <c r="J1454" s="214"/>
      <c r="K1454" s="214"/>
      <c r="L1454" s="214"/>
      <c r="M1454" s="214"/>
      <c r="N1454" s="214"/>
      <c r="O1454" s="214"/>
      <c r="P1454" s="214"/>
      <c r="Q1454" s="214"/>
      <c r="R1454" s="366"/>
      <c r="S1454" s="214"/>
      <c r="T1454" s="214"/>
      <c r="U1454" s="214"/>
      <c r="V1454" s="214"/>
      <c r="W1454" s="366"/>
      <c r="X1454" s="214"/>
      <c r="Y1454" s="214"/>
      <c r="Z1454" s="214"/>
      <c r="AA1454" s="214"/>
      <c r="AB1454" s="214"/>
      <c r="AC1454" s="214"/>
      <c r="AD1454" s="214"/>
      <c r="AE1454" s="214"/>
      <c r="AF1454" s="214"/>
      <c r="AG1454" s="214"/>
      <c r="AH1454" s="214"/>
      <c r="AI1454" s="214"/>
      <c r="AJ1454" s="214"/>
      <c r="AK1454" s="214"/>
    </row>
    <row r="1455" ht="12.75" customHeight="1">
      <c r="A1455" s="214"/>
      <c r="B1455" s="366"/>
      <c r="C1455" s="215"/>
      <c r="D1455" s="214"/>
      <c r="E1455" s="366"/>
      <c r="F1455" s="214"/>
      <c r="G1455" s="214"/>
      <c r="H1455" s="214"/>
      <c r="I1455" s="214"/>
      <c r="J1455" s="214"/>
      <c r="K1455" s="214"/>
      <c r="L1455" s="214"/>
      <c r="M1455" s="214"/>
      <c r="N1455" s="214"/>
      <c r="O1455" s="214"/>
      <c r="P1455" s="214"/>
      <c r="Q1455" s="214"/>
      <c r="R1455" s="366"/>
      <c r="S1455" s="214"/>
      <c r="T1455" s="214"/>
      <c r="U1455" s="214"/>
      <c r="V1455" s="214"/>
      <c r="W1455" s="366"/>
      <c r="X1455" s="214"/>
      <c r="Y1455" s="214"/>
      <c r="Z1455" s="214"/>
      <c r="AA1455" s="214"/>
      <c r="AB1455" s="214"/>
      <c r="AC1455" s="214"/>
      <c r="AD1455" s="214"/>
      <c r="AE1455" s="214"/>
      <c r="AF1455" s="214"/>
      <c r="AG1455" s="214"/>
      <c r="AH1455" s="214"/>
      <c r="AI1455" s="214"/>
      <c r="AJ1455" s="214"/>
      <c r="AK1455" s="214"/>
    </row>
    <row r="1456" ht="12.75" customHeight="1">
      <c r="A1456" s="214"/>
      <c r="B1456" s="366"/>
      <c r="C1456" s="215"/>
      <c r="D1456" s="214"/>
      <c r="E1456" s="366"/>
      <c r="F1456" s="214"/>
      <c r="G1456" s="214"/>
      <c r="H1456" s="214"/>
      <c r="I1456" s="214"/>
      <c r="J1456" s="214"/>
      <c r="K1456" s="214"/>
      <c r="L1456" s="214"/>
      <c r="M1456" s="214"/>
      <c r="N1456" s="214"/>
      <c r="O1456" s="214"/>
      <c r="P1456" s="214"/>
      <c r="Q1456" s="214"/>
      <c r="R1456" s="366"/>
      <c r="S1456" s="214"/>
      <c r="T1456" s="214"/>
      <c r="U1456" s="214"/>
      <c r="V1456" s="214"/>
      <c r="W1456" s="366"/>
      <c r="X1456" s="214"/>
      <c r="Y1456" s="214"/>
      <c r="Z1456" s="214"/>
      <c r="AA1456" s="214"/>
      <c r="AB1456" s="214"/>
      <c r="AC1456" s="214"/>
      <c r="AD1456" s="214"/>
      <c r="AE1456" s="214"/>
      <c r="AF1456" s="214"/>
      <c r="AG1456" s="214"/>
      <c r="AH1456" s="214"/>
      <c r="AI1456" s="214"/>
      <c r="AJ1456" s="214"/>
      <c r="AK1456" s="214"/>
    </row>
    <row r="1457" ht="12.75" customHeight="1">
      <c r="A1457" s="214"/>
      <c r="B1457" s="366"/>
      <c r="C1457" s="215"/>
      <c r="D1457" s="214"/>
      <c r="E1457" s="366"/>
      <c r="F1457" s="214"/>
      <c r="G1457" s="214"/>
      <c r="H1457" s="214"/>
      <c r="I1457" s="214"/>
      <c r="J1457" s="214"/>
      <c r="K1457" s="214"/>
      <c r="L1457" s="214"/>
      <c r="M1457" s="214"/>
      <c r="N1457" s="214"/>
      <c r="O1457" s="214"/>
      <c r="P1457" s="214"/>
      <c r="Q1457" s="214"/>
      <c r="R1457" s="366"/>
      <c r="S1457" s="214"/>
      <c r="T1457" s="214"/>
      <c r="U1457" s="214"/>
      <c r="V1457" s="214"/>
      <c r="W1457" s="366"/>
      <c r="X1457" s="214"/>
      <c r="Y1457" s="214"/>
      <c r="Z1457" s="214"/>
      <c r="AA1457" s="214"/>
      <c r="AB1457" s="214"/>
      <c r="AC1457" s="214"/>
      <c r="AD1457" s="214"/>
      <c r="AE1457" s="214"/>
      <c r="AF1457" s="214"/>
      <c r="AG1457" s="214"/>
      <c r="AH1457" s="214"/>
      <c r="AI1457" s="214"/>
      <c r="AJ1457" s="214"/>
      <c r="AK1457" s="214"/>
    </row>
    <row r="1458" ht="12.75" customHeight="1">
      <c r="A1458" s="214"/>
      <c r="B1458" s="366"/>
      <c r="C1458" s="215"/>
      <c r="D1458" s="214"/>
      <c r="E1458" s="366"/>
      <c r="F1458" s="214"/>
      <c r="G1458" s="214"/>
      <c r="H1458" s="214"/>
      <c r="I1458" s="214"/>
      <c r="J1458" s="214"/>
      <c r="K1458" s="214"/>
      <c r="L1458" s="214"/>
      <c r="M1458" s="214"/>
      <c r="N1458" s="214"/>
      <c r="O1458" s="214"/>
      <c r="P1458" s="214"/>
      <c r="Q1458" s="214"/>
      <c r="R1458" s="366"/>
      <c r="S1458" s="214"/>
      <c r="T1458" s="214"/>
      <c r="U1458" s="214"/>
      <c r="V1458" s="214"/>
      <c r="W1458" s="366"/>
      <c r="X1458" s="214"/>
      <c r="Y1458" s="214"/>
      <c r="Z1458" s="214"/>
      <c r="AA1458" s="214"/>
      <c r="AB1458" s="214"/>
      <c r="AC1458" s="214"/>
      <c r="AD1458" s="214"/>
      <c r="AE1458" s="214"/>
      <c r="AF1458" s="214"/>
      <c r="AG1458" s="214"/>
      <c r="AH1458" s="214"/>
      <c r="AI1458" s="214"/>
      <c r="AJ1458" s="214"/>
      <c r="AK1458" s="214"/>
    </row>
    <row r="1459" ht="12.75" customHeight="1">
      <c r="A1459" s="214"/>
      <c r="B1459" s="366"/>
      <c r="C1459" s="215"/>
      <c r="D1459" s="214"/>
      <c r="E1459" s="366"/>
      <c r="F1459" s="214"/>
      <c r="G1459" s="214"/>
      <c r="H1459" s="214"/>
      <c r="I1459" s="214"/>
      <c r="J1459" s="214"/>
      <c r="K1459" s="214"/>
      <c r="L1459" s="214"/>
      <c r="M1459" s="214"/>
      <c r="N1459" s="214"/>
      <c r="O1459" s="214"/>
      <c r="P1459" s="214"/>
      <c r="Q1459" s="214"/>
      <c r="R1459" s="366"/>
      <c r="S1459" s="214"/>
      <c r="T1459" s="214"/>
      <c r="U1459" s="214"/>
      <c r="V1459" s="214"/>
      <c r="W1459" s="366"/>
      <c r="X1459" s="214"/>
      <c r="Y1459" s="214"/>
      <c r="Z1459" s="214"/>
      <c r="AA1459" s="214"/>
      <c r="AB1459" s="214"/>
      <c r="AC1459" s="214"/>
      <c r="AD1459" s="214"/>
      <c r="AE1459" s="214"/>
      <c r="AF1459" s="214"/>
      <c r="AG1459" s="214"/>
      <c r="AH1459" s="214"/>
      <c r="AI1459" s="214"/>
      <c r="AJ1459" s="214"/>
      <c r="AK1459" s="214"/>
    </row>
    <row r="1460" ht="12.75" customHeight="1">
      <c r="A1460" s="214"/>
      <c r="B1460" s="366"/>
      <c r="C1460" s="215"/>
      <c r="D1460" s="214"/>
      <c r="E1460" s="366"/>
      <c r="F1460" s="214"/>
      <c r="G1460" s="214"/>
      <c r="H1460" s="214"/>
      <c r="I1460" s="214"/>
      <c r="J1460" s="214"/>
      <c r="K1460" s="214"/>
      <c r="L1460" s="214"/>
      <c r="M1460" s="214"/>
      <c r="N1460" s="214"/>
      <c r="O1460" s="214"/>
      <c r="P1460" s="214"/>
      <c r="Q1460" s="214"/>
      <c r="R1460" s="366"/>
      <c r="S1460" s="214"/>
      <c r="T1460" s="214"/>
      <c r="U1460" s="214"/>
      <c r="V1460" s="214"/>
      <c r="W1460" s="366"/>
      <c r="X1460" s="214"/>
      <c r="Y1460" s="214"/>
      <c r="Z1460" s="214"/>
      <c r="AA1460" s="214"/>
      <c r="AB1460" s="214"/>
      <c r="AC1460" s="214"/>
      <c r="AD1460" s="214"/>
      <c r="AE1460" s="214"/>
      <c r="AF1460" s="214"/>
      <c r="AG1460" s="214"/>
      <c r="AH1460" s="214"/>
      <c r="AI1460" s="214"/>
      <c r="AJ1460" s="214"/>
      <c r="AK1460" s="214"/>
    </row>
    <row r="1461" ht="12.75" customHeight="1">
      <c r="A1461" s="214"/>
      <c r="B1461" s="366"/>
      <c r="C1461" s="215"/>
      <c r="D1461" s="214"/>
      <c r="E1461" s="366"/>
      <c r="F1461" s="214"/>
      <c r="G1461" s="214"/>
      <c r="H1461" s="214"/>
      <c r="I1461" s="214"/>
      <c r="J1461" s="214"/>
      <c r="K1461" s="214"/>
      <c r="L1461" s="214"/>
      <c r="M1461" s="214"/>
      <c r="N1461" s="214"/>
      <c r="O1461" s="214"/>
      <c r="P1461" s="214"/>
      <c r="Q1461" s="214"/>
      <c r="R1461" s="366"/>
      <c r="S1461" s="214"/>
      <c r="T1461" s="214"/>
      <c r="U1461" s="214"/>
      <c r="V1461" s="214"/>
      <c r="W1461" s="366"/>
      <c r="X1461" s="214"/>
      <c r="Y1461" s="214"/>
      <c r="Z1461" s="214"/>
      <c r="AA1461" s="214"/>
      <c r="AB1461" s="214"/>
      <c r="AC1461" s="214"/>
      <c r="AD1461" s="214"/>
      <c r="AE1461" s="214"/>
      <c r="AF1461" s="214"/>
      <c r="AG1461" s="214"/>
      <c r="AH1461" s="214"/>
      <c r="AI1461" s="214"/>
      <c r="AJ1461" s="214"/>
      <c r="AK1461" s="214"/>
    </row>
    <row r="1462" ht="12.75" customHeight="1">
      <c r="A1462" s="214"/>
      <c r="B1462" s="366"/>
      <c r="C1462" s="215"/>
      <c r="D1462" s="214"/>
      <c r="E1462" s="366"/>
      <c r="F1462" s="214"/>
      <c r="G1462" s="214"/>
      <c r="H1462" s="214"/>
      <c r="I1462" s="214"/>
      <c r="J1462" s="214"/>
      <c r="K1462" s="214"/>
      <c r="L1462" s="214"/>
      <c r="M1462" s="214"/>
      <c r="N1462" s="214"/>
      <c r="O1462" s="214"/>
      <c r="P1462" s="214"/>
      <c r="Q1462" s="214"/>
      <c r="R1462" s="366"/>
      <c r="S1462" s="214"/>
      <c r="T1462" s="214"/>
      <c r="U1462" s="214"/>
      <c r="V1462" s="214"/>
      <c r="W1462" s="366"/>
      <c r="X1462" s="214"/>
      <c r="Y1462" s="214"/>
      <c r="Z1462" s="214"/>
      <c r="AA1462" s="214"/>
      <c r="AB1462" s="214"/>
      <c r="AC1462" s="214"/>
      <c r="AD1462" s="214"/>
      <c r="AE1462" s="214"/>
      <c r="AF1462" s="214"/>
      <c r="AG1462" s="214"/>
      <c r="AH1462" s="214"/>
      <c r="AI1462" s="214"/>
      <c r="AJ1462" s="214"/>
      <c r="AK1462" s="214"/>
    </row>
    <row r="1463" ht="12.75" customHeight="1">
      <c r="A1463" s="214"/>
      <c r="B1463" s="366"/>
      <c r="C1463" s="215"/>
      <c r="D1463" s="214"/>
      <c r="E1463" s="366"/>
      <c r="F1463" s="214"/>
      <c r="G1463" s="214"/>
      <c r="H1463" s="214"/>
      <c r="I1463" s="214"/>
      <c r="J1463" s="214"/>
      <c r="K1463" s="214"/>
      <c r="L1463" s="214"/>
      <c r="M1463" s="214"/>
      <c r="N1463" s="214"/>
      <c r="O1463" s="214"/>
      <c r="P1463" s="214"/>
      <c r="Q1463" s="214"/>
      <c r="R1463" s="366"/>
      <c r="S1463" s="214"/>
      <c r="T1463" s="214"/>
      <c r="U1463" s="214"/>
      <c r="V1463" s="214"/>
      <c r="W1463" s="366"/>
      <c r="X1463" s="214"/>
      <c r="Y1463" s="214"/>
      <c r="Z1463" s="214"/>
      <c r="AA1463" s="214"/>
      <c r="AB1463" s="214"/>
      <c r="AC1463" s="214"/>
      <c r="AD1463" s="214"/>
      <c r="AE1463" s="214"/>
      <c r="AF1463" s="214"/>
      <c r="AG1463" s="214"/>
      <c r="AH1463" s="214"/>
      <c r="AI1463" s="214"/>
      <c r="AJ1463" s="214"/>
      <c r="AK1463" s="214"/>
    </row>
    <row r="1464" ht="12.75" customHeight="1">
      <c r="A1464" s="214"/>
      <c r="B1464" s="366"/>
      <c r="C1464" s="215"/>
      <c r="D1464" s="214"/>
      <c r="E1464" s="366"/>
      <c r="F1464" s="214"/>
      <c r="G1464" s="214"/>
      <c r="H1464" s="214"/>
      <c r="I1464" s="214"/>
      <c r="J1464" s="214"/>
      <c r="K1464" s="214"/>
      <c r="L1464" s="214"/>
      <c r="M1464" s="214"/>
      <c r="N1464" s="214"/>
      <c r="O1464" s="214"/>
      <c r="P1464" s="214"/>
      <c r="Q1464" s="214"/>
      <c r="R1464" s="366"/>
      <c r="S1464" s="214"/>
      <c r="T1464" s="214"/>
      <c r="U1464" s="214"/>
      <c r="V1464" s="214"/>
      <c r="W1464" s="366"/>
      <c r="X1464" s="214"/>
      <c r="Y1464" s="214"/>
      <c r="Z1464" s="214"/>
      <c r="AA1464" s="214"/>
      <c r="AB1464" s="214"/>
      <c r="AC1464" s="214"/>
      <c r="AD1464" s="214"/>
      <c r="AE1464" s="214"/>
      <c r="AF1464" s="214"/>
      <c r="AG1464" s="214"/>
      <c r="AH1464" s="214"/>
      <c r="AI1464" s="214"/>
      <c r="AJ1464" s="214"/>
      <c r="AK1464" s="214"/>
    </row>
    <row r="1465" ht="12.75" customHeight="1">
      <c r="A1465" s="214"/>
      <c r="B1465" s="366"/>
      <c r="C1465" s="215"/>
      <c r="D1465" s="214"/>
      <c r="E1465" s="366"/>
      <c r="F1465" s="214"/>
      <c r="G1465" s="214"/>
      <c r="H1465" s="214"/>
      <c r="I1465" s="214"/>
      <c r="J1465" s="214"/>
      <c r="K1465" s="214"/>
      <c r="L1465" s="214"/>
      <c r="M1465" s="214"/>
      <c r="N1465" s="214"/>
      <c r="O1465" s="214"/>
      <c r="P1465" s="214"/>
      <c r="Q1465" s="214"/>
      <c r="R1465" s="366"/>
      <c r="S1465" s="214"/>
      <c r="T1465" s="214"/>
      <c r="U1465" s="214"/>
      <c r="V1465" s="214"/>
      <c r="W1465" s="366"/>
      <c r="X1465" s="214"/>
      <c r="Y1465" s="214"/>
      <c r="Z1465" s="214"/>
      <c r="AA1465" s="214"/>
      <c r="AB1465" s="214"/>
      <c r="AC1465" s="214"/>
      <c r="AD1465" s="214"/>
      <c r="AE1465" s="214"/>
      <c r="AF1465" s="214"/>
      <c r="AG1465" s="214"/>
      <c r="AH1465" s="214"/>
      <c r="AI1465" s="214"/>
      <c r="AJ1465" s="214"/>
      <c r="AK1465" s="214"/>
    </row>
    <row r="1466" ht="12.75" customHeight="1">
      <c r="A1466" s="214"/>
      <c r="B1466" s="366"/>
      <c r="C1466" s="215"/>
      <c r="D1466" s="214"/>
      <c r="E1466" s="366"/>
      <c r="F1466" s="214"/>
      <c r="G1466" s="214"/>
      <c r="H1466" s="214"/>
      <c r="I1466" s="214"/>
      <c r="J1466" s="214"/>
      <c r="K1466" s="214"/>
      <c r="L1466" s="214"/>
      <c r="M1466" s="214"/>
      <c r="N1466" s="214"/>
      <c r="O1466" s="214"/>
      <c r="P1466" s="214"/>
      <c r="Q1466" s="214"/>
      <c r="R1466" s="366"/>
      <c r="S1466" s="214"/>
      <c r="T1466" s="214"/>
      <c r="U1466" s="214"/>
      <c r="V1466" s="214"/>
      <c r="W1466" s="366"/>
      <c r="X1466" s="214"/>
      <c r="Y1466" s="214"/>
      <c r="Z1466" s="214"/>
      <c r="AA1466" s="214"/>
      <c r="AB1466" s="214"/>
      <c r="AC1466" s="214"/>
      <c r="AD1466" s="214"/>
      <c r="AE1466" s="214"/>
      <c r="AF1466" s="214"/>
      <c r="AG1466" s="214"/>
      <c r="AH1466" s="214"/>
      <c r="AI1466" s="214"/>
      <c r="AJ1466" s="214"/>
      <c r="AK1466" s="214"/>
    </row>
    <row r="1467" ht="12.75" customHeight="1">
      <c r="A1467" s="214"/>
      <c r="B1467" s="366"/>
      <c r="C1467" s="215"/>
      <c r="D1467" s="214"/>
      <c r="E1467" s="366"/>
      <c r="F1467" s="214"/>
      <c r="G1467" s="214"/>
      <c r="H1467" s="214"/>
      <c r="I1467" s="214"/>
      <c r="J1467" s="214"/>
      <c r="K1467" s="214"/>
      <c r="L1467" s="214"/>
      <c r="M1467" s="214"/>
      <c r="N1467" s="214"/>
      <c r="O1467" s="214"/>
      <c r="P1467" s="214"/>
      <c r="Q1467" s="214"/>
      <c r="R1467" s="366"/>
      <c r="S1467" s="214"/>
      <c r="T1467" s="214"/>
      <c r="U1467" s="214"/>
      <c r="V1467" s="214"/>
      <c r="W1467" s="366"/>
      <c r="X1467" s="214"/>
      <c r="Y1467" s="214"/>
      <c r="Z1467" s="214"/>
      <c r="AA1467" s="214"/>
      <c r="AB1467" s="214"/>
      <c r="AC1467" s="214"/>
      <c r="AD1467" s="214"/>
      <c r="AE1467" s="214"/>
      <c r="AF1467" s="214"/>
      <c r="AG1467" s="214"/>
      <c r="AH1467" s="214"/>
      <c r="AI1467" s="214"/>
      <c r="AJ1467" s="214"/>
      <c r="AK1467" s="214"/>
    </row>
    <row r="1468" ht="12.75" customHeight="1">
      <c r="A1468" s="214"/>
      <c r="B1468" s="366"/>
      <c r="C1468" s="215"/>
      <c r="D1468" s="214"/>
      <c r="E1468" s="366"/>
      <c r="F1468" s="214"/>
      <c r="G1468" s="214"/>
      <c r="H1468" s="214"/>
      <c r="I1468" s="214"/>
      <c r="J1468" s="214"/>
      <c r="K1468" s="214"/>
      <c r="L1468" s="214"/>
      <c r="M1468" s="214"/>
      <c r="N1468" s="214"/>
      <c r="O1468" s="214"/>
      <c r="P1468" s="214"/>
      <c r="Q1468" s="214"/>
      <c r="R1468" s="366"/>
      <c r="S1468" s="214"/>
      <c r="T1468" s="214"/>
      <c r="U1468" s="214"/>
      <c r="V1468" s="214"/>
      <c r="W1468" s="366"/>
      <c r="X1468" s="214"/>
      <c r="Y1468" s="214"/>
      <c r="Z1468" s="214"/>
      <c r="AA1468" s="214"/>
      <c r="AB1468" s="214"/>
      <c r="AC1468" s="214"/>
      <c r="AD1468" s="214"/>
      <c r="AE1468" s="214"/>
      <c r="AF1468" s="214"/>
      <c r="AG1468" s="214"/>
      <c r="AH1468" s="214"/>
      <c r="AI1468" s="214"/>
      <c r="AJ1468" s="214"/>
      <c r="AK1468" s="214"/>
    </row>
    <row r="1469" ht="12.75" customHeight="1">
      <c r="A1469" s="214"/>
      <c r="B1469" s="366"/>
      <c r="C1469" s="215"/>
      <c r="D1469" s="214"/>
      <c r="E1469" s="366"/>
      <c r="F1469" s="214"/>
      <c r="G1469" s="214"/>
      <c r="H1469" s="214"/>
      <c r="I1469" s="214"/>
      <c r="J1469" s="214"/>
      <c r="K1469" s="214"/>
      <c r="L1469" s="214"/>
      <c r="M1469" s="214"/>
      <c r="N1469" s="214"/>
      <c r="O1469" s="214"/>
      <c r="P1469" s="214"/>
      <c r="Q1469" s="214"/>
      <c r="R1469" s="366"/>
      <c r="S1469" s="214"/>
      <c r="T1469" s="214"/>
      <c r="U1469" s="214"/>
      <c r="V1469" s="214"/>
      <c r="W1469" s="366"/>
      <c r="X1469" s="214"/>
      <c r="Y1469" s="214"/>
      <c r="Z1469" s="214"/>
      <c r="AA1469" s="214"/>
      <c r="AB1469" s="214"/>
      <c r="AC1469" s="214"/>
      <c r="AD1469" s="214"/>
      <c r="AE1469" s="214"/>
      <c r="AF1469" s="214"/>
      <c r="AG1469" s="214"/>
      <c r="AH1469" s="214"/>
      <c r="AI1469" s="214"/>
      <c r="AJ1469" s="214"/>
      <c r="AK1469" s="214"/>
    </row>
    <row r="1470" ht="12.75" customHeight="1">
      <c r="A1470" s="214"/>
      <c r="B1470" s="366"/>
      <c r="C1470" s="215"/>
      <c r="D1470" s="214"/>
      <c r="E1470" s="366"/>
      <c r="F1470" s="214"/>
      <c r="G1470" s="214"/>
      <c r="H1470" s="214"/>
      <c r="I1470" s="214"/>
      <c r="J1470" s="214"/>
      <c r="K1470" s="214"/>
      <c r="L1470" s="214"/>
      <c r="M1470" s="214"/>
      <c r="N1470" s="214"/>
      <c r="O1470" s="214"/>
      <c r="P1470" s="214"/>
      <c r="Q1470" s="214"/>
      <c r="R1470" s="366"/>
      <c r="S1470" s="214"/>
      <c r="T1470" s="214"/>
      <c r="U1470" s="214"/>
      <c r="V1470" s="214"/>
      <c r="W1470" s="366"/>
      <c r="X1470" s="214"/>
      <c r="Y1470" s="214"/>
      <c r="Z1470" s="214"/>
      <c r="AA1470" s="214"/>
      <c r="AB1470" s="214"/>
      <c r="AC1470" s="214"/>
      <c r="AD1470" s="214"/>
      <c r="AE1470" s="214"/>
      <c r="AF1470" s="214"/>
      <c r="AG1470" s="214"/>
      <c r="AH1470" s="214"/>
      <c r="AI1470" s="214"/>
      <c r="AJ1470" s="214"/>
      <c r="AK1470" s="214"/>
    </row>
    <row r="1471" ht="12.75" customHeight="1">
      <c r="A1471" s="214"/>
      <c r="B1471" s="366"/>
      <c r="C1471" s="215"/>
      <c r="D1471" s="214"/>
      <c r="E1471" s="366"/>
      <c r="F1471" s="214"/>
      <c r="G1471" s="214"/>
      <c r="H1471" s="214"/>
      <c r="I1471" s="214"/>
      <c r="J1471" s="214"/>
      <c r="K1471" s="214"/>
      <c r="L1471" s="214"/>
      <c r="M1471" s="214"/>
      <c r="N1471" s="214"/>
      <c r="O1471" s="214"/>
      <c r="P1471" s="214"/>
      <c r="Q1471" s="214"/>
      <c r="R1471" s="366"/>
      <c r="S1471" s="214"/>
      <c r="T1471" s="214"/>
      <c r="U1471" s="214"/>
      <c r="V1471" s="214"/>
      <c r="W1471" s="366"/>
      <c r="X1471" s="214"/>
      <c r="Y1471" s="214"/>
      <c r="Z1471" s="214"/>
      <c r="AA1471" s="214"/>
      <c r="AB1471" s="214"/>
      <c r="AC1471" s="214"/>
      <c r="AD1471" s="214"/>
      <c r="AE1471" s="214"/>
      <c r="AF1471" s="214"/>
      <c r="AG1471" s="214"/>
      <c r="AH1471" s="214"/>
      <c r="AI1471" s="214"/>
      <c r="AJ1471" s="214"/>
      <c r="AK1471" s="214"/>
    </row>
    <row r="1472" ht="12.75" customHeight="1">
      <c r="A1472" s="214"/>
      <c r="B1472" s="366"/>
      <c r="C1472" s="215"/>
      <c r="D1472" s="214"/>
      <c r="E1472" s="366"/>
      <c r="F1472" s="214"/>
      <c r="G1472" s="214"/>
      <c r="H1472" s="214"/>
      <c r="I1472" s="214"/>
      <c r="J1472" s="214"/>
      <c r="K1472" s="214"/>
      <c r="L1472" s="214"/>
      <c r="M1472" s="214"/>
      <c r="N1472" s="214"/>
      <c r="O1472" s="214"/>
      <c r="P1472" s="214"/>
      <c r="Q1472" s="214"/>
      <c r="R1472" s="366"/>
      <c r="S1472" s="214"/>
      <c r="T1472" s="214"/>
      <c r="U1472" s="214"/>
      <c r="V1472" s="214"/>
      <c r="W1472" s="366"/>
      <c r="X1472" s="214"/>
      <c r="Y1472" s="214"/>
      <c r="Z1472" s="214"/>
      <c r="AA1472" s="214"/>
      <c r="AB1472" s="214"/>
      <c r="AC1472" s="214"/>
      <c r="AD1472" s="214"/>
      <c r="AE1472" s="214"/>
      <c r="AF1472" s="214"/>
      <c r="AG1472" s="214"/>
      <c r="AH1472" s="214"/>
      <c r="AI1472" s="214"/>
      <c r="AJ1472" s="214"/>
      <c r="AK1472" s="214"/>
    </row>
    <row r="1473" ht="12.75" customHeight="1">
      <c r="A1473" s="214"/>
      <c r="B1473" s="366"/>
      <c r="C1473" s="215"/>
      <c r="D1473" s="214"/>
      <c r="E1473" s="366"/>
      <c r="F1473" s="214"/>
      <c r="G1473" s="214"/>
      <c r="H1473" s="214"/>
      <c r="I1473" s="214"/>
      <c r="J1473" s="214"/>
      <c r="K1473" s="214"/>
      <c r="L1473" s="214"/>
      <c r="M1473" s="214"/>
      <c r="N1473" s="214"/>
      <c r="O1473" s="214"/>
      <c r="P1473" s="214"/>
      <c r="Q1473" s="214"/>
      <c r="R1473" s="366"/>
      <c r="S1473" s="214"/>
      <c r="T1473" s="214"/>
      <c r="U1473" s="214"/>
      <c r="V1473" s="214"/>
      <c r="W1473" s="366"/>
      <c r="X1473" s="214"/>
      <c r="Y1473" s="214"/>
      <c r="Z1473" s="214"/>
      <c r="AA1473" s="214"/>
      <c r="AB1473" s="214"/>
      <c r="AC1473" s="214"/>
      <c r="AD1473" s="214"/>
      <c r="AE1473" s="214"/>
      <c r="AF1473" s="214"/>
      <c r="AG1473" s="214"/>
      <c r="AH1473" s="214"/>
      <c r="AI1473" s="214"/>
      <c r="AJ1473" s="214"/>
      <c r="AK1473" s="214"/>
    </row>
    <row r="1474" ht="12.75" customHeight="1">
      <c r="A1474" s="214"/>
      <c r="B1474" s="366"/>
      <c r="C1474" s="215"/>
      <c r="D1474" s="214"/>
      <c r="E1474" s="366"/>
      <c r="F1474" s="214"/>
      <c r="G1474" s="214"/>
      <c r="H1474" s="214"/>
      <c r="I1474" s="214"/>
      <c r="J1474" s="214"/>
      <c r="K1474" s="214"/>
      <c r="L1474" s="214"/>
      <c r="M1474" s="214"/>
      <c r="N1474" s="214"/>
      <c r="O1474" s="214"/>
      <c r="P1474" s="214"/>
      <c r="Q1474" s="214"/>
      <c r="R1474" s="366"/>
      <c r="S1474" s="214"/>
      <c r="T1474" s="214"/>
      <c r="U1474" s="214"/>
      <c r="V1474" s="214"/>
      <c r="W1474" s="366"/>
      <c r="X1474" s="214"/>
      <c r="Y1474" s="214"/>
      <c r="Z1474" s="214"/>
      <c r="AA1474" s="214"/>
      <c r="AB1474" s="214"/>
      <c r="AC1474" s="214"/>
      <c r="AD1474" s="214"/>
      <c r="AE1474" s="214"/>
      <c r="AF1474" s="214"/>
      <c r="AG1474" s="214"/>
      <c r="AH1474" s="214"/>
      <c r="AI1474" s="214"/>
      <c r="AJ1474" s="214"/>
      <c r="AK1474" s="214"/>
    </row>
    <row r="1475" ht="12.75" customHeight="1">
      <c r="A1475" s="214"/>
      <c r="B1475" s="366"/>
      <c r="C1475" s="215"/>
      <c r="D1475" s="214"/>
      <c r="E1475" s="366"/>
      <c r="F1475" s="214"/>
      <c r="G1475" s="214"/>
      <c r="H1475" s="214"/>
      <c r="I1475" s="214"/>
      <c r="J1475" s="214"/>
      <c r="K1475" s="214"/>
      <c r="L1475" s="214"/>
      <c r="M1475" s="214"/>
      <c r="N1475" s="214"/>
      <c r="O1475" s="214"/>
      <c r="P1475" s="214"/>
      <c r="Q1475" s="214"/>
      <c r="R1475" s="366"/>
      <c r="S1475" s="214"/>
      <c r="T1475" s="214"/>
      <c r="U1475" s="214"/>
      <c r="V1475" s="214"/>
      <c r="W1475" s="366"/>
      <c r="X1475" s="214"/>
      <c r="Y1475" s="214"/>
      <c r="Z1475" s="214"/>
      <c r="AA1475" s="214"/>
      <c r="AB1475" s="214"/>
      <c r="AC1475" s="214"/>
      <c r="AD1475" s="214"/>
      <c r="AE1475" s="214"/>
      <c r="AF1475" s="214"/>
      <c r="AG1475" s="214"/>
      <c r="AH1475" s="214"/>
      <c r="AI1475" s="214"/>
      <c r="AJ1475" s="214"/>
      <c r="AK1475" s="214"/>
    </row>
    <row r="1476" ht="12.75" customHeight="1">
      <c r="A1476" s="214"/>
      <c r="B1476" s="366"/>
      <c r="C1476" s="215"/>
      <c r="D1476" s="214"/>
      <c r="E1476" s="366"/>
      <c r="F1476" s="214"/>
      <c r="G1476" s="214"/>
      <c r="H1476" s="214"/>
      <c r="I1476" s="214"/>
      <c r="J1476" s="214"/>
      <c r="K1476" s="214"/>
      <c r="L1476" s="214"/>
      <c r="M1476" s="214"/>
      <c r="N1476" s="214"/>
      <c r="O1476" s="214"/>
      <c r="P1476" s="214"/>
      <c r="Q1476" s="214"/>
      <c r="R1476" s="366"/>
      <c r="S1476" s="214"/>
      <c r="T1476" s="214"/>
      <c r="U1476" s="214"/>
      <c r="V1476" s="214"/>
      <c r="W1476" s="366"/>
      <c r="X1476" s="214"/>
      <c r="Y1476" s="214"/>
      <c r="Z1476" s="214"/>
      <c r="AA1476" s="214"/>
      <c r="AB1476" s="214"/>
      <c r="AC1476" s="214"/>
      <c r="AD1476" s="214"/>
      <c r="AE1476" s="214"/>
      <c r="AF1476" s="214"/>
      <c r="AG1476" s="214"/>
      <c r="AH1476" s="214"/>
      <c r="AI1476" s="214"/>
      <c r="AJ1476" s="214"/>
      <c r="AK1476" s="214"/>
    </row>
    <row r="1477" ht="12.75" customHeight="1">
      <c r="A1477" s="214"/>
      <c r="B1477" s="366"/>
      <c r="C1477" s="215"/>
      <c r="D1477" s="214"/>
      <c r="E1477" s="366"/>
      <c r="F1477" s="214"/>
      <c r="G1477" s="214"/>
      <c r="H1477" s="214"/>
      <c r="I1477" s="214"/>
      <c r="J1477" s="214"/>
      <c r="K1477" s="214"/>
      <c r="L1477" s="214"/>
      <c r="M1477" s="214"/>
      <c r="N1477" s="214"/>
      <c r="O1477" s="214"/>
      <c r="P1477" s="214"/>
      <c r="Q1477" s="214"/>
      <c r="R1477" s="366"/>
      <c r="S1477" s="214"/>
      <c r="T1477" s="214"/>
      <c r="U1477" s="214"/>
      <c r="V1477" s="214"/>
      <c r="W1477" s="366"/>
      <c r="X1477" s="214"/>
      <c r="Y1477" s="214"/>
      <c r="Z1477" s="214"/>
      <c r="AA1477" s="214"/>
      <c r="AB1477" s="214"/>
      <c r="AC1477" s="214"/>
      <c r="AD1477" s="214"/>
      <c r="AE1477" s="214"/>
      <c r="AF1477" s="214"/>
      <c r="AG1477" s="214"/>
      <c r="AH1477" s="214"/>
      <c r="AI1477" s="214"/>
      <c r="AJ1477" s="214"/>
      <c r="AK1477" s="214"/>
    </row>
    <row r="1478" ht="12.75" customHeight="1">
      <c r="A1478" s="214"/>
      <c r="B1478" s="366"/>
      <c r="C1478" s="215"/>
      <c r="D1478" s="214"/>
      <c r="E1478" s="366"/>
      <c r="F1478" s="214"/>
      <c r="G1478" s="214"/>
      <c r="H1478" s="214"/>
      <c r="I1478" s="214"/>
      <c r="J1478" s="214"/>
      <c r="K1478" s="214"/>
      <c r="L1478" s="214"/>
      <c r="M1478" s="214"/>
      <c r="N1478" s="214"/>
      <c r="O1478" s="214"/>
      <c r="P1478" s="214"/>
      <c r="Q1478" s="214"/>
      <c r="R1478" s="366"/>
      <c r="S1478" s="214"/>
      <c r="T1478" s="214"/>
      <c r="U1478" s="214"/>
      <c r="V1478" s="214"/>
      <c r="W1478" s="366"/>
      <c r="X1478" s="214"/>
      <c r="Y1478" s="214"/>
      <c r="Z1478" s="214"/>
      <c r="AA1478" s="214"/>
      <c r="AB1478" s="214"/>
      <c r="AC1478" s="214"/>
      <c r="AD1478" s="214"/>
      <c r="AE1478" s="214"/>
      <c r="AF1478" s="214"/>
      <c r="AG1478" s="214"/>
      <c r="AH1478" s="214"/>
      <c r="AI1478" s="214"/>
      <c r="AJ1478" s="214"/>
      <c r="AK1478" s="214"/>
    </row>
    <row r="1479" ht="12.75" customHeight="1">
      <c r="A1479" s="214"/>
      <c r="B1479" s="366"/>
      <c r="C1479" s="215"/>
      <c r="D1479" s="214"/>
      <c r="E1479" s="366"/>
      <c r="F1479" s="214"/>
      <c r="G1479" s="214"/>
      <c r="H1479" s="214"/>
      <c r="I1479" s="214"/>
      <c r="J1479" s="214"/>
      <c r="K1479" s="214"/>
      <c r="L1479" s="214"/>
      <c r="M1479" s="214"/>
      <c r="N1479" s="214"/>
      <c r="O1479" s="214"/>
      <c r="P1479" s="214"/>
      <c r="Q1479" s="214"/>
      <c r="R1479" s="366"/>
      <c r="S1479" s="214"/>
      <c r="T1479" s="214"/>
      <c r="U1479" s="214"/>
      <c r="V1479" s="214"/>
      <c r="W1479" s="366"/>
      <c r="X1479" s="214"/>
      <c r="Y1479" s="214"/>
      <c r="Z1479" s="214"/>
      <c r="AA1479" s="214"/>
      <c r="AB1479" s="214"/>
      <c r="AC1479" s="214"/>
      <c r="AD1479" s="214"/>
      <c r="AE1479" s="214"/>
      <c r="AF1479" s="214"/>
      <c r="AG1479" s="214"/>
      <c r="AH1479" s="214"/>
      <c r="AI1479" s="214"/>
      <c r="AJ1479" s="214"/>
      <c r="AK1479" s="214"/>
    </row>
    <row r="1480" ht="12.75" customHeight="1">
      <c r="A1480" s="214"/>
      <c r="B1480" s="366"/>
      <c r="C1480" s="215"/>
      <c r="D1480" s="214"/>
      <c r="E1480" s="366"/>
      <c r="F1480" s="214"/>
      <c r="G1480" s="214"/>
      <c r="H1480" s="214"/>
      <c r="I1480" s="214"/>
      <c r="J1480" s="214"/>
      <c r="K1480" s="214"/>
      <c r="L1480" s="214"/>
      <c r="M1480" s="214"/>
      <c r="N1480" s="214"/>
      <c r="O1480" s="214"/>
      <c r="P1480" s="214"/>
      <c r="Q1480" s="214"/>
      <c r="R1480" s="366"/>
      <c r="S1480" s="214"/>
      <c r="T1480" s="214"/>
      <c r="U1480" s="214"/>
      <c r="V1480" s="214"/>
      <c r="W1480" s="366"/>
      <c r="X1480" s="214"/>
      <c r="Y1480" s="214"/>
      <c r="Z1480" s="214"/>
      <c r="AA1480" s="214"/>
      <c r="AB1480" s="214"/>
      <c r="AC1480" s="214"/>
      <c r="AD1480" s="214"/>
      <c r="AE1480" s="214"/>
      <c r="AF1480" s="214"/>
      <c r="AG1480" s="214"/>
      <c r="AH1480" s="214"/>
      <c r="AI1480" s="214"/>
      <c r="AJ1480" s="214"/>
      <c r="AK1480" s="214"/>
    </row>
    <row r="1481" ht="12.75" customHeight="1">
      <c r="A1481" s="214"/>
      <c r="B1481" s="366"/>
      <c r="C1481" s="215"/>
      <c r="D1481" s="214"/>
      <c r="E1481" s="366"/>
      <c r="F1481" s="214"/>
      <c r="G1481" s="214"/>
      <c r="H1481" s="214"/>
      <c r="I1481" s="214"/>
      <c r="J1481" s="214"/>
      <c r="K1481" s="214"/>
      <c r="L1481" s="214"/>
      <c r="M1481" s="214"/>
      <c r="N1481" s="214"/>
      <c r="O1481" s="214"/>
      <c r="P1481" s="214"/>
      <c r="Q1481" s="214"/>
      <c r="R1481" s="366"/>
      <c r="S1481" s="214"/>
      <c r="T1481" s="214"/>
      <c r="U1481" s="214"/>
      <c r="V1481" s="214"/>
      <c r="W1481" s="366"/>
      <c r="X1481" s="214"/>
      <c r="Y1481" s="214"/>
      <c r="Z1481" s="214"/>
      <c r="AA1481" s="214"/>
      <c r="AB1481" s="214"/>
      <c r="AC1481" s="214"/>
      <c r="AD1481" s="214"/>
      <c r="AE1481" s="214"/>
      <c r="AF1481" s="214"/>
      <c r="AG1481" s="214"/>
      <c r="AH1481" s="214"/>
      <c r="AI1481" s="214"/>
      <c r="AJ1481" s="214"/>
      <c r="AK1481" s="214"/>
    </row>
    <row r="1482" ht="12.75" customHeight="1">
      <c r="A1482" s="214"/>
      <c r="B1482" s="366"/>
      <c r="C1482" s="215"/>
      <c r="D1482" s="214"/>
      <c r="E1482" s="366"/>
      <c r="F1482" s="214"/>
      <c r="G1482" s="214"/>
      <c r="H1482" s="214"/>
      <c r="I1482" s="214"/>
      <c r="J1482" s="214"/>
      <c r="K1482" s="214"/>
      <c r="L1482" s="214"/>
      <c r="M1482" s="214"/>
      <c r="N1482" s="214"/>
      <c r="O1482" s="214"/>
      <c r="P1482" s="214"/>
      <c r="Q1482" s="214"/>
      <c r="R1482" s="366"/>
      <c r="S1482" s="214"/>
      <c r="T1482" s="214"/>
      <c r="U1482" s="214"/>
      <c r="V1482" s="214"/>
      <c r="W1482" s="366"/>
      <c r="X1482" s="214"/>
      <c r="Y1482" s="214"/>
      <c r="Z1482" s="214"/>
      <c r="AA1482" s="214"/>
      <c r="AB1482" s="214"/>
      <c r="AC1482" s="214"/>
      <c r="AD1482" s="214"/>
      <c r="AE1482" s="214"/>
      <c r="AF1482" s="214"/>
      <c r="AG1482" s="214"/>
      <c r="AH1482" s="214"/>
      <c r="AI1482" s="214"/>
      <c r="AJ1482" s="214"/>
      <c r="AK1482" s="214"/>
    </row>
    <row r="1483" ht="12.75" customHeight="1">
      <c r="A1483" s="214"/>
      <c r="B1483" s="366"/>
      <c r="C1483" s="215"/>
      <c r="D1483" s="214"/>
      <c r="E1483" s="366"/>
      <c r="F1483" s="214"/>
      <c r="G1483" s="214"/>
      <c r="H1483" s="214"/>
      <c r="I1483" s="214"/>
      <c r="J1483" s="214"/>
      <c r="K1483" s="214"/>
      <c r="L1483" s="214"/>
      <c r="M1483" s="214"/>
      <c r="N1483" s="214"/>
      <c r="O1483" s="214"/>
      <c r="P1483" s="214"/>
      <c r="Q1483" s="214"/>
      <c r="R1483" s="366"/>
      <c r="S1483" s="214"/>
      <c r="T1483" s="214"/>
      <c r="U1483" s="214"/>
      <c r="V1483" s="214"/>
      <c r="W1483" s="366"/>
      <c r="X1483" s="214"/>
      <c r="Y1483" s="214"/>
      <c r="Z1483" s="214"/>
      <c r="AA1483" s="214"/>
      <c r="AB1483" s="214"/>
      <c r="AC1483" s="214"/>
      <c r="AD1483" s="214"/>
      <c r="AE1483" s="214"/>
      <c r="AF1483" s="214"/>
      <c r="AG1483" s="214"/>
      <c r="AH1483" s="214"/>
      <c r="AI1483" s="214"/>
      <c r="AJ1483" s="214"/>
      <c r="AK1483" s="214"/>
    </row>
    <row r="1484" ht="12.75" customHeight="1">
      <c r="A1484" s="214"/>
      <c r="B1484" s="366"/>
      <c r="C1484" s="215"/>
      <c r="D1484" s="214"/>
      <c r="E1484" s="366"/>
      <c r="F1484" s="214"/>
      <c r="G1484" s="214"/>
      <c r="H1484" s="214"/>
      <c r="I1484" s="214"/>
      <c r="J1484" s="214"/>
      <c r="K1484" s="214"/>
      <c r="L1484" s="214"/>
      <c r="M1484" s="214"/>
      <c r="N1484" s="214"/>
      <c r="O1484" s="214"/>
      <c r="P1484" s="214"/>
      <c r="Q1484" s="214"/>
      <c r="R1484" s="366"/>
      <c r="S1484" s="214"/>
      <c r="T1484" s="214"/>
      <c r="U1484" s="214"/>
      <c r="V1484" s="214"/>
      <c r="W1484" s="366"/>
      <c r="X1484" s="214"/>
      <c r="Y1484" s="214"/>
      <c r="Z1484" s="214"/>
      <c r="AA1484" s="214"/>
      <c r="AB1484" s="214"/>
      <c r="AC1484" s="214"/>
      <c r="AD1484" s="214"/>
      <c r="AE1484" s="214"/>
      <c r="AF1484" s="214"/>
      <c r="AG1484" s="214"/>
      <c r="AH1484" s="214"/>
      <c r="AI1484" s="214"/>
      <c r="AJ1484" s="214"/>
      <c r="AK1484" s="214"/>
    </row>
    <row r="1485" ht="12.75" customHeight="1">
      <c r="A1485" s="214"/>
      <c r="B1485" s="366"/>
      <c r="C1485" s="215"/>
      <c r="D1485" s="214"/>
      <c r="E1485" s="366"/>
      <c r="F1485" s="214"/>
      <c r="G1485" s="214"/>
      <c r="H1485" s="214"/>
      <c r="I1485" s="214"/>
      <c r="J1485" s="214"/>
      <c r="K1485" s="214"/>
      <c r="L1485" s="214"/>
      <c r="M1485" s="214"/>
      <c r="N1485" s="214"/>
      <c r="O1485" s="214"/>
      <c r="P1485" s="214"/>
      <c r="Q1485" s="214"/>
      <c r="R1485" s="366"/>
      <c r="S1485" s="214"/>
      <c r="T1485" s="214"/>
      <c r="U1485" s="214"/>
      <c r="V1485" s="214"/>
      <c r="W1485" s="366"/>
      <c r="X1485" s="214"/>
      <c r="Y1485" s="214"/>
      <c r="Z1485" s="214"/>
      <c r="AA1485" s="214"/>
      <c r="AB1485" s="214"/>
      <c r="AC1485" s="214"/>
      <c r="AD1485" s="214"/>
      <c r="AE1485" s="214"/>
      <c r="AF1485" s="214"/>
      <c r="AG1485" s="214"/>
      <c r="AH1485" s="214"/>
      <c r="AI1485" s="214"/>
      <c r="AJ1485" s="214"/>
      <c r="AK1485" s="214"/>
    </row>
    <row r="1486" ht="12.75" customHeight="1">
      <c r="A1486" s="214"/>
      <c r="B1486" s="366"/>
      <c r="C1486" s="215"/>
      <c r="D1486" s="214"/>
      <c r="E1486" s="366"/>
      <c r="F1486" s="214"/>
      <c r="G1486" s="214"/>
      <c r="H1486" s="214"/>
      <c r="I1486" s="214"/>
      <c r="J1486" s="214"/>
      <c r="K1486" s="214"/>
      <c r="L1486" s="214"/>
      <c r="M1486" s="214"/>
      <c r="N1486" s="214"/>
      <c r="O1486" s="214"/>
      <c r="P1486" s="214"/>
      <c r="Q1486" s="214"/>
      <c r="R1486" s="366"/>
      <c r="S1486" s="214"/>
      <c r="T1486" s="214"/>
      <c r="U1486" s="214"/>
      <c r="V1486" s="214"/>
      <c r="W1486" s="366"/>
      <c r="X1486" s="214"/>
      <c r="Y1486" s="214"/>
      <c r="Z1486" s="214"/>
      <c r="AA1486" s="214"/>
      <c r="AB1486" s="214"/>
      <c r="AC1486" s="214"/>
      <c r="AD1486" s="214"/>
      <c r="AE1486" s="214"/>
      <c r="AF1486" s="214"/>
      <c r="AG1486" s="214"/>
      <c r="AH1486" s="214"/>
      <c r="AI1486" s="214"/>
      <c r="AJ1486" s="214"/>
      <c r="AK1486" s="214"/>
    </row>
    <row r="1487" ht="12.75" customHeight="1">
      <c r="A1487" s="214"/>
      <c r="B1487" s="366"/>
      <c r="C1487" s="215"/>
      <c r="D1487" s="214"/>
      <c r="E1487" s="366"/>
      <c r="F1487" s="214"/>
      <c r="G1487" s="214"/>
      <c r="H1487" s="214"/>
      <c r="I1487" s="214"/>
      <c r="J1487" s="214"/>
      <c r="K1487" s="214"/>
      <c r="L1487" s="214"/>
      <c r="M1487" s="214"/>
      <c r="N1487" s="214"/>
      <c r="O1487" s="214"/>
      <c r="P1487" s="214"/>
      <c r="Q1487" s="214"/>
      <c r="R1487" s="366"/>
      <c r="S1487" s="214"/>
      <c r="T1487" s="214"/>
      <c r="U1487" s="214"/>
      <c r="V1487" s="214"/>
      <c r="W1487" s="366"/>
      <c r="X1487" s="214"/>
      <c r="Y1487" s="214"/>
      <c r="Z1487" s="214"/>
      <c r="AA1487" s="214"/>
      <c r="AB1487" s="214"/>
      <c r="AC1487" s="214"/>
      <c r="AD1487" s="214"/>
      <c r="AE1487" s="214"/>
      <c r="AF1487" s="214"/>
      <c r="AG1487" s="214"/>
      <c r="AH1487" s="214"/>
      <c r="AI1487" s="214"/>
      <c r="AJ1487" s="214"/>
      <c r="AK1487" s="214"/>
    </row>
    <row r="1488" ht="12.75" customHeight="1">
      <c r="A1488" s="214"/>
      <c r="B1488" s="366"/>
      <c r="C1488" s="215"/>
      <c r="D1488" s="214"/>
      <c r="E1488" s="366"/>
      <c r="F1488" s="214"/>
      <c r="G1488" s="214"/>
      <c r="H1488" s="214"/>
      <c r="I1488" s="214"/>
      <c r="J1488" s="214"/>
      <c r="K1488" s="214"/>
      <c r="L1488" s="214"/>
      <c r="M1488" s="214"/>
      <c r="N1488" s="214"/>
      <c r="O1488" s="214"/>
      <c r="P1488" s="214"/>
      <c r="Q1488" s="214"/>
      <c r="R1488" s="366"/>
      <c r="S1488" s="214"/>
      <c r="T1488" s="214"/>
      <c r="U1488" s="214"/>
      <c r="V1488" s="214"/>
      <c r="W1488" s="366"/>
      <c r="X1488" s="214"/>
      <c r="Y1488" s="214"/>
      <c r="Z1488" s="214"/>
      <c r="AA1488" s="214"/>
      <c r="AB1488" s="214"/>
      <c r="AC1488" s="214"/>
      <c r="AD1488" s="214"/>
      <c r="AE1488" s="214"/>
      <c r="AF1488" s="214"/>
      <c r="AG1488" s="214"/>
      <c r="AH1488" s="214"/>
      <c r="AI1488" s="214"/>
      <c r="AJ1488" s="214"/>
      <c r="AK1488" s="214"/>
    </row>
    <row r="1489" ht="12.75" customHeight="1">
      <c r="A1489" s="214"/>
      <c r="B1489" s="366"/>
      <c r="C1489" s="215"/>
      <c r="D1489" s="214"/>
      <c r="E1489" s="366"/>
      <c r="F1489" s="214"/>
      <c r="G1489" s="214"/>
      <c r="H1489" s="214"/>
      <c r="I1489" s="214"/>
      <c r="J1489" s="214"/>
      <c r="K1489" s="214"/>
      <c r="L1489" s="214"/>
      <c r="M1489" s="214"/>
      <c r="N1489" s="214"/>
      <c r="O1489" s="214"/>
      <c r="P1489" s="214"/>
      <c r="Q1489" s="214"/>
      <c r="R1489" s="366"/>
      <c r="S1489" s="214"/>
      <c r="T1489" s="214"/>
      <c r="U1489" s="214"/>
      <c r="V1489" s="214"/>
      <c r="W1489" s="366"/>
      <c r="X1489" s="214"/>
      <c r="Y1489" s="214"/>
      <c r="Z1489" s="214"/>
      <c r="AA1489" s="214"/>
      <c r="AB1489" s="214"/>
      <c r="AC1489" s="214"/>
      <c r="AD1489" s="214"/>
      <c r="AE1489" s="214"/>
      <c r="AF1489" s="214"/>
      <c r="AG1489" s="214"/>
      <c r="AH1489" s="214"/>
      <c r="AI1489" s="214"/>
      <c r="AJ1489" s="214"/>
      <c r="AK1489" s="214"/>
    </row>
    <row r="1490" ht="12.75" customHeight="1">
      <c r="A1490" s="214"/>
      <c r="B1490" s="366"/>
      <c r="C1490" s="215"/>
      <c r="D1490" s="214"/>
      <c r="E1490" s="366"/>
      <c r="F1490" s="214"/>
      <c r="G1490" s="214"/>
      <c r="H1490" s="214"/>
      <c r="I1490" s="214"/>
      <c r="J1490" s="214"/>
      <c r="K1490" s="214"/>
      <c r="L1490" s="214"/>
      <c r="M1490" s="214"/>
      <c r="N1490" s="214"/>
      <c r="O1490" s="214"/>
      <c r="P1490" s="214"/>
      <c r="Q1490" s="214"/>
      <c r="R1490" s="366"/>
      <c r="S1490" s="214"/>
      <c r="T1490" s="214"/>
      <c r="U1490" s="214"/>
      <c r="V1490" s="214"/>
      <c r="W1490" s="366"/>
      <c r="X1490" s="214"/>
      <c r="Y1490" s="214"/>
      <c r="Z1490" s="214"/>
      <c r="AA1490" s="214"/>
      <c r="AB1490" s="214"/>
      <c r="AC1490" s="214"/>
      <c r="AD1490" s="214"/>
      <c r="AE1490" s="214"/>
      <c r="AF1490" s="214"/>
      <c r="AG1490" s="214"/>
      <c r="AH1490" s="214"/>
      <c r="AI1490" s="214"/>
      <c r="AJ1490" s="214"/>
      <c r="AK1490" s="214"/>
    </row>
    <row r="1491" ht="12.75" customHeight="1">
      <c r="A1491" s="214"/>
      <c r="B1491" s="366"/>
      <c r="C1491" s="215"/>
      <c r="D1491" s="214"/>
      <c r="E1491" s="366"/>
      <c r="F1491" s="214"/>
      <c r="G1491" s="214"/>
      <c r="H1491" s="214"/>
      <c r="I1491" s="214"/>
      <c r="J1491" s="214"/>
      <c r="K1491" s="214"/>
      <c r="L1491" s="214"/>
      <c r="M1491" s="214"/>
      <c r="N1491" s="214"/>
      <c r="O1491" s="214"/>
      <c r="P1491" s="214"/>
      <c r="Q1491" s="214"/>
      <c r="R1491" s="366"/>
      <c r="S1491" s="214"/>
      <c r="T1491" s="214"/>
      <c r="U1491" s="214"/>
      <c r="V1491" s="214"/>
      <c r="W1491" s="366"/>
      <c r="X1491" s="214"/>
      <c r="Y1491" s="214"/>
      <c r="Z1491" s="214"/>
      <c r="AA1491" s="214"/>
      <c r="AB1491" s="214"/>
      <c r="AC1491" s="214"/>
      <c r="AD1491" s="214"/>
      <c r="AE1491" s="214"/>
      <c r="AF1491" s="214"/>
      <c r="AG1491" s="214"/>
      <c r="AH1491" s="214"/>
      <c r="AI1491" s="214"/>
      <c r="AJ1491" s="214"/>
      <c r="AK1491" s="214"/>
    </row>
    <row r="1492" ht="12.75" customHeight="1">
      <c r="A1492" s="214"/>
      <c r="B1492" s="366"/>
      <c r="C1492" s="215"/>
      <c r="D1492" s="214"/>
      <c r="E1492" s="366"/>
      <c r="F1492" s="214"/>
      <c r="G1492" s="214"/>
      <c r="H1492" s="214"/>
      <c r="I1492" s="214"/>
      <c r="J1492" s="214"/>
      <c r="K1492" s="214"/>
      <c r="L1492" s="214"/>
      <c r="M1492" s="214"/>
      <c r="N1492" s="214"/>
      <c r="O1492" s="214"/>
      <c r="P1492" s="214"/>
      <c r="Q1492" s="214"/>
      <c r="R1492" s="366"/>
      <c r="S1492" s="214"/>
      <c r="T1492" s="214"/>
      <c r="U1492" s="214"/>
      <c r="V1492" s="214"/>
      <c r="W1492" s="366"/>
      <c r="X1492" s="214"/>
      <c r="Y1492" s="214"/>
      <c r="Z1492" s="214"/>
      <c r="AA1492" s="214"/>
      <c r="AB1492" s="214"/>
      <c r="AC1492" s="214"/>
      <c r="AD1492" s="214"/>
      <c r="AE1492" s="214"/>
      <c r="AF1492" s="214"/>
      <c r="AG1492" s="214"/>
      <c r="AH1492" s="214"/>
      <c r="AI1492" s="214"/>
      <c r="AJ1492" s="214"/>
      <c r="AK1492" s="214"/>
    </row>
    <row r="1493" ht="12.75" customHeight="1">
      <c r="A1493" s="214"/>
      <c r="B1493" s="366"/>
      <c r="C1493" s="215"/>
      <c r="D1493" s="214"/>
      <c r="E1493" s="366"/>
      <c r="F1493" s="214"/>
      <c r="G1493" s="214"/>
      <c r="H1493" s="214"/>
      <c r="I1493" s="214"/>
      <c r="J1493" s="214"/>
      <c r="K1493" s="214"/>
      <c r="L1493" s="214"/>
      <c r="M1493" s="214"/>
      <c r="N1493" s="214"/>
      <c r="O1493" s="214"/>
      <c r="P1493" s="214"/>
      <c r="Q1493" s="214"/>
      <c r="R1493" s="366"/>
      <c r="S1493" s="214"/>
      <c r="T1493" s="214"/>
      <c r="U1493" s="214"/>
      <c r="V1493" s="214"/>
      <c r="W1493" s="366"/>
      <c r="X1493" s="214"/>
      <c r="Y1493" s="214"/>
      <c r="Z1493" s="214"/>
      <c r="AA1493" s="214"/>
      <c r="AB1493" s="214"/>
      <c r="AC1493" s="214"/>
      <c r="AD1493" s="214"/>
      <c r="AE1493" s="214"/>
      <c r="AF1493" s="214"/>
      <c r="AG1493" s="214"/>
      <c r="AH1493" s="214"/>
      <c r="AI1493" s="214"/>
      <c r="AJ1493" s="214"/>
      <c r="AK1493" s="214"/>
    </row>
    <row r="1494" ht="12.75" customHeight="1">
      <c r="A1494" s="214"/>
      <c r="B1494" s="366"/>
      <c r="C1494" s="215"/>
      <c r="D1494" s="214"/>
      <c r="E1494" s="366"/>
      <c r="F1494" s="214"/>
      <c r="G1494" s="214"/>
      <c r="H1494" s="214"/>
      <c r="I1494" s="214"/>
      <c r="J1494" s="214"/>
      <c r="K1494" s="214"/>
      <c r="L1494" s="214"/>
      <c r="M1494" s="214"/>
      <c r="N1494" s="214"/>
      <c r="O1494" s="214"/>
      <c r="P1494" s="214"/>
      <c r="Q1494" s="214"/>
      <c r="R1494" s="366"/>
      <c r="S1494" s="214"/>
      <c r="T1494" s="214"/>
      <c r="U1494" s="214"/>
      <c r="V1494" s="214"/>
      <c r="W1494" s="366"/>
      <c r="X1494" s="214"/>
      <c r="Y1494" s="214"/>
      <c r="Z1494" s="214"/>
      <c r="AA1494" s="214"/>
      <c r="AB1494" s="214"/>
      <c r="AC1494" s="214"/>
      <c r="AD1494" s="214"/>
      <c r="AE1494" s="214"/>
      <c r="AF1494" s="214"/>
      <c r="AG1494" s="214"/>
      <c r="AH1494" s="214"/>
      <c r="AI1494" s="214"/>
      <c r="AJ1494" s="214"/>
      <c r="AK1494" s="214"/>
    </row>
    <row r="1495" ht="12.75" customHeight="1">
      <c r="A1495" s="214"/>
      <c r="B1495" s="366"/>
      <c r="C1495" s="215"/>
      <c r="D1495" s="214"/>
      <c r="E1495" s="366"/>
      <c r="F1495" s="214"/>
      <c r="G1495" s="214"/>
      <c r="H1495" s="214"/>
      <c r="I1495" s="214"/>
      <c r="J1495" s="214"/>
      <c r="K1495" s="214"/>
      <c r="L1495" s="214"/>
      <c r="M1495" s="214"/>
      <c r="N1495" s="214"/>
      <c r="O1495" s="214"/>
      <c r="P1495" s="214"/>
      <c r="Q1495" s="214"/>
      <c r="R1495" s="366"/>
      <c r="S1495" s="214"/>
      <c r="T1495" s="214"/>
      <c r="U1495" s="214"/>
      <c r="V1495" s="214"/>
      <c r="W1495" s="366"/>
      <c r="X1495" s="214"/>
      <c r="Y1495" s="214"/>
      <c r="Z1495" s="214"/>
      <c r="AA1495" s="214"/>
      <c r="AB1495" s="214"/>
      <c r="AC1495" s="214"/>
      <c r="AD1495" s="214"/>
      <c r="AE1495" s="214"/>
      <c r="AF1495" s="214"/>
      <c r="AG1495" s="214"/>
      <c r="AH1495" s="214"/>
      <c r="AI1495" s="214"/>
      <c r="AJ1495" s="214"/>
      <c r="AK1495" s="214"/>
    </row>
    <row r="1496" ht="12.75" customHeight="1">
      <c r="A1496" s="214"/>
      <c r="B1496" s="366"/>
      <c r="C1496" s="215"/>
      <c r="D1496" s="214"/>
      <c r="E1496" s="366"/>
      <c r="F1496" s="214"/>
      <c r="G1496" s="214"/>
      <c r="H1496" s="214"/>
      <c r="I1496" s="214"/>
      <c r="J1496" s="214"/>
      <c r="K1496" s="214"/>
      <c r="L1496" s="214"/>
      <c r="M1496" s="214"/>
      <c r="N1496" s="214"/>
      <c r="O1496" s="214"/>
      <c r="P1496" s="214"/>
      <c r="Q1496" s="214"/>
      <c r="R1496" s="366"/>
      <c r="S1496" s="214"/>
      <c r="T1496" s="214"/>
      <c r="U1496" s="214"/>
      <c r="V1496" s="214"/>
      <c r="W1496" s="366"/>
      <c r="X1496" s="214"/>
      <c r="Y1496" s="214"/>
      <c r="Z1496" s="214"/>
      <c r="AA1496" s="214"/>
      <c r="AB1496" s="214"/>
      <c r="AC1496" s="214"/>
      <c r="AD1496" s="214"/>
      <c r="AE1496" s="214"/>
      <c r="AF1496" s="214"/>
      <c r="AG1496" s="214"/>
      <c r="AH1496" s="214"/>
      <c r="AI1496" s="214"/>
      <c r="AJ1496" s="214"/>
      <c r="AK1496" s="214"/>
    </row>
    <row r="1497" ht="12.75" customHeight="1">
      <c r="A1497" s="214"/>
      <c r="B1497" s="366"/>
      <c r="C1497" s="215"/>
      <c r="D1497" s="214"/>
      <c r="E1497" s="366"/>
      <c r="F1497" s="214"/>
      <c r="G1497" s="214"/>
      <c r="H1497" s="214"/>
      <c r="I1497" s="214"/>
      <c r="J1497" s="214"/>
      <c r="K1497" s="214"/>
      <c r="L1497" s="214"/>
      <c r="M1497" s="214"/>
      <c r="N1497" s="214"/>
      <c r="O1497" s="214"/>
      <c r="P1497" s="214"/>
      <c r="Q1497" s="214"/>
      <c r="R1497" s="366"/>
      <c r="S1497" s="214"/>
      <c r="T1497" s="214"/>
      <c r="U1497" s="214"/>
      <c r="V1497" s="214"/>
      <c r="W1497" s="366"/>
      <c r="X1497" s="214"/>
      <c r="Y1497" s="214"/>
      <c r="Z1497" s="214"/>
      <c r="AA1497" s="214"/>
      <c r="AB1497" s="214"/>
      <c r="AC1497" s="214"/>
      <c r="AD1497" s="214"/>
      <c r="AE1497" s="214"/>
      <c r="AF1497" s="214"/>
      <c r="AG1497" s="214"/>
      <c r="AH1497" s="214"/>
      <c r="AI1497" s="214"/>
      <c r="AJ1497" s="214"/>
      <c r="AK1497" s="214"/>
    </row>
    <row r="1498" ht="12.75" customHeight="1">
      <c r="A1498" s="214"/>
      <c r="B1498" s="366"/>
      <c r="C1498" s="215"/>
      <c r="D1498" s="214"/>
      <c r="E1498" s="366"/>
      <c r="F1498" s="214"/>
      <c r="G1498" s="214"/>
      <c r="H1498" s="214"/>
      <c r="I1498" s="214"/>
      <c r="J1498" s="214"/>
      <c r="K1498" s="214"/>
      <c r="L1498" s="214"/>
      <c r="M1498" s="214"/>
      <c r="N1498" s="214"/>
      <c r="O1498" s="214"/>
      <c r="P1498" s="214"/>
      <c r="Q1498" s="214"/>
      <c r="R1498" s="366"/>
      <c r="S1498" s="214"/>
      <c r="T1498" s="214"/>
      <c r="U1498" s="214"/>
      <c r="V1498" s="214"/>
      <c r="W1498" s="366"/>
      <c r="X1498" s="214"/>
      <c r="Y1498" s="214"/>
      <c r="Z1498" s="214"/>
      <c r="AA1498" s="214"/>
      <c r="AB1498" s="214"/>
      <c r="AC1498" s="214"/>
      <c r="AD1498" s="214"/>
      <c r="AE1498" s="214"/>
      <c r="AF1498" s="214"/>
      <c r="AG1498" s="214"/>
      <c r="AH1498" s="214"/>
      <c r="AI1498" s="214"/>
      <c r="AJ1498" s="214"/>
      <c r="AK1498" s="214"/>
    </row>
    <row r="1499" ht="12.75" customHeight="1">
      <c r="A1499" s="214"/>
      <c r="B1499" s="366"/>
      <c r="C1499" s="215"/>
      <c r="D1499" s="214"/>
      <c r="E1499" s="366"/>
      <c r="F1499" s="214"/>
      <c r="G1499" s="214"/>
      <c r="H1499" s="214"/>
      <c r="I1499" s="214"/>
      <c r="J1499" s="214"/>
      <c r="K1499" s="214"/>
      <c r="L1499" s="214"/>
      <c r="M1499" s="214"/>
      <c r="N1499" s="214"/>
      <c r="O1499" s="214"/>
      <c r="P1499" s="214"/>
      <c r="Q1499" s="214"/>
      <c r="R1499" s="366"/>
      <c r="S1499" s="214"/>
      <c r="T1499" s="214"/>
      <c r="U1499" s="214"/>
      <c r="V1499" s="214"/>
      <c r="W1499" s="366"/>
      <c r="X1499" s="214"/>
      <c r="Y1499" s="214"/>
      <c r="Z1499" s="214"/>
      <c r="AA1499" s="214"/>
      <c r="AB1499" s="214"/>
      <c r="AC1499" s="214"/>
      <c r="AD1499" s="214"/>
      <c r="AE1499" s="214"/>
      <c r="AF1499" s="214"/>
      <c r="AG1499" s="214"/>
      <c r="AH1499" s="214"/>
      <c r="AI1499" s="214"/>
      <c r="AJ1499" s="214"/>
      <c r="AK1499" s="214"/>
    </row>
    <row r="1500" ht="12.75" customHeight="1">
      <c r="A1500" s="214"/>
      <c r="B1500" s="366"/>
      <c r="C1500" s="215"/>
      <c r="D1500" s="214"/>
      <c r="E1500" s="366"/>
      <c r="F1500" s="214"/>
      <c r="G1500" s="214"/>
      <c r="H1500" s="214"/>
      <c r="I1500" s="214"/>
      <c r="J1500" s="214"/>
      <c r="K1500" s="214"/>
      <c r="L1500" s="214"/>
      <c r="M1500" s="214"/>
      <c r="N1500" s="214"/>
      <c r="O1500" s="214"/>
      <c r="P1500" s="214"/>
      <c r="Q1500" s="214"/>
      <c r="R1500" s="366"/>
      <c r="S1500" s="214"/>
      <c r="T1500" s="214"/>
      <c r="U1500" s="214"/>
      <c r="V1500" s="214"/>
      <c r="W1500" s="366"/>
      <c r="X1500" s="214"/>
      <c r="Y1500" s="214"/>
      <c r="Z1500" s="214"/>
      <c r="AA1500" s="214"/>
      <c r="AB1500" s="214"/>
      <c r="AC1500" s="214"/>
      <c r="AD1500" s="214"/>
      <c r="AE1500" s="214"/>
      <c r="AF1500" s="214"/>
      <c r="AG1500" s="214"/>
      <c r="AH1500" s="214"/>
      <c r="AI1500" s="214"/>
      <c r="AJ1500" s="214"/>
      <c r="AK1500" s="214"/>
    </row>
    <row r="1501" ht="12.75" customHeight="1">
      <c r="A1501" s="214"/>
      <c r="B1501" s="366"/>
      <c r="C1501" s="215"/>
      <c r="D1501" s="214"/>
      <c r="E1501" s="366"/>
      <c r="F1501" s="214"/>
      <c r="G1501" s="214"/>
      <c r="H1501" s="214"/>
      <c r="I1501" s="214"/>
      <c r="J1501" s="214"/>
      <c r="K1501" s="214"/>
      <c r="L1501" s="214"/>
      <c r="M1501" s="214"/>
      <c r="N1501" s="214"/>
      <c r="O1501" s="214"/>
      <c r="P1501" s="214"/>
      <c r="Q1501" s="214"/>
      <c r="R1501" s="366"/>
      <c r="S1501" s="214"/>
      <c r="T1501" s="214"/>
      <c r="U1501" s="214"/>
      <c r="V1501" s="214"/>
      <c r="W1501" s="366"/>
      <c r="X1501" s="214"/>
      <c r="Y1501" s="214"/>
      <c r="Z1501" s="214"/>
      <c r="AA1501" s="214"/>
      <c r="AB1501" s="214"/>
      <c r="AC1501" s="214"/>
      <c r="AD1501" s="214"/>
      <c r="AE1501" s="214"/>
      <c r="AF1501" s="214"/>
      <c r="AG1501" s="214"/>
      <c r="AH1501" s="214"/>
      <c r="AI1501" s="214"/>
      <c r="AJ1501" s="214"/>
      <c r="AK1501" s="214"/>
    </row>
    <row r="1502" ht="12.75" customHeight="1">
      <c r="A1502" s="214"/>
      <c r="B1502" s="366"/>
      <c r="C1502" s="215"/>
      <c r="D1502" s="214"/>
      <c r="E1502" s="366"/>
      <c r="F1502" s="214"/>
      <c r="G1502" s="214"/>
      <c r="H1502" s="214"/>
      <c r="I1502" s="214"/>
      <c r="J1502" s="214"/>
      <c r="K1502" s="214"/>
      <c r="L1502" s="214"/>
      <c r="M1502" s="214"/>
      <c r="N1502" s="214"/>
      <c r="O1502" s="214"/>
      <c r="P1502" s="214"/>
      <c r="Q1502" s="214"/>
      <c r="R1502" s="366"/>
      <c r="S1502" s="214"/>
      <c r="T1502" s="214"/>
      <c r="U1502" s="214"/>
      <c r="V1502" s="214"/>
      <c r="W1502" s="366"/>
      <c r="X1502" s="214"/>
      <c r="Y1502" s="214"/>
      <c r="Z1502" s="214"/>
      <c r="AA1502" s="214"/>
      <c r="AB1502" s="214"/>
      <c r="AC1502" s="214"/>
      <c r="AD1502" s="214"/>
      <c r="AE1502" s="214"/>
      <c r="AF1502" s="214"/>
      <c r="AG1502" s="214"/>
      <c r="AH1502" s="214"/>
      <c r="AI1502" s="214"/>
      <c r="AJ1502" s="214"/>
      <c r="AK1502" s="214"/>
    </row>
    <row r="1503" ht="12.75" customHeight="1">
      <c r="A1503" s="214"/>
      <c r="B1503" s="366"/>
      <c r="C1503" s="215"/>
      <c r="D1503" s="214"/>
      <c r="E1503" s="366"/>
      <c r="F1503" s="214"/>
      <c r="G1503" s="214"/>
      <c r="H1503" s="214"/>
      <c r="I1503" s="214"/>
      <c r="J1503" s="214"/>
      <c r="K1503" s="214"/>
      <c r="L1503" s="214"/>
      <c r="M1503" s="214"/>
      <c r="N1503" s="214"/>
      <c r="O1503" s="214"/>
      <c r="P1503" s="214"/>
      <c r="Q1503" s="214"/>
      <c r="R1503" s="366"/>
      <c r="S1503" s="214"/>
      <c r="T1503" s="214"/>
      <c r="U1503" s="214"/>
      <c r="V1503" s="214"/>
      <c r="W1503" s="366"/>
      <c r="X1503" s="214"/>
      <c r="Y1503" s="214"/>
      <c r="Z1503" s="214"/>
      <c r="AA1503" s="214"/>
      <c r="AB1503" s="214"/>
      <c r="AC1503" s="214"/>
      <c r="AD1503" s="214"/>
      <c r="AE1503" s="214"/>
      <c r="AF1503" s="214"/>
      <c r="AG1503" s="214"/>
      <c r="AH1503" s="214"/>
      <c r="AI1503" s="214"/>
      <c r="AJ1503" s="214"/>
      <c r="AK1503" s="214"/>
    </row>
    <row r="1504" ht="12.75" customHeight="1">
      <c r="A1504" s="214"/>
      <c r="B1504" s="366"/>
      <c r="C1504" s="215"/>
      <c r="D1504" s="214"/>
      <c r="E1504" s="366"/>
      <c r="F1504" s="214"/>
      <c r="G1504" s="214"/>
      <c r="H1504" s="214"/>
      <c r="I1504" s="214"/>
      <c r="J1504" s="214"/>
      <c r="K1504" s="214"/>
      <c r="L1504" s="214"/>
      <c r="M1504" s="214"/>
      <c r="N1504" s="214"/>
      <c r="O1504" s="214"/>
      <c r="P1504" s="214"/>
      <c r="Q1504" s="214"/>
      <c r="R1504" s="366"/>
      <c r="S1504" s="214"/>
      <c r="T1504" s="214"/>
      <c r="U1504" s="214"/>
      <c r="V1504" s="214"/>
      <c r="W1504" s="366"/>
      <c r="X1504" s="214"/>
      <c r="Y1504" s="214"/>
      <c r="Z1504" s="214"/>
      <c r="AA1504" s="214"/>
      <c r="AB1504" s="214"/>
      <c r="AC1504" s="214"/>
      <c r="AD1504" s="214"/>
      <c r="AE1504" s="214"/>
      <c r="AF1504" s="214"/>
      <c r="AG1504" s="214"/>
      <c r="AH1504" s="214"/>
      <c r="AI1504" s="214"/>
      <c r="AJ1504" s="214"/>
      <c r="AK1504" s="214"/>
    </row>
    <row r="1505" ht="12.75" customHeight="1">
      <c r="A1505" s="214"/>
      <c r="B1505" s="366"/>
      <c r="C1505" s="215"/>
      <c r="D1505" s="214"/>
      <c r="E1505" s="366"/>
      <c r="F1505" s="214"/>
      <c r="G1505" s="214"/>
      <c r="H1505" s="214"/>
      <c r="I1505" s="214"/>
      <c r="J1505" s="214"/>
      <c r="K1505" s="214"/>
      <c r="L1505" s="214"/>
      <c r="M1505" s="214"/>
      <c r="N1505" s="214"/>
      <c r="O1505" s="214"/>
      <c r="P1505" s="214"/>
      <c r="Q1505" s="214"/>
      <c r="R1505" s="366"/>
      <c r="S1505" s="214"/>
      <c r="T1505" s="214"/>
      <c r="U1505" s="214"/>
      <c r="V1505" s="214"/>
      <c r="W1505" s="366"/>
      <c r="X1505" s="214"/>
      <c r="Y1505" s="214"/>
      <c r="Z1505" s="214"/>
      <c r="AA1505" s="214"/>
      <c r="AB1505" s="214"/>
      <c r="AC1505" s="214"/>
      <c r="AD1505" s="214"/>
      <c r="AE1505" s="214"/>
      <c r="AF1505" s="214"/>
      <c r="AG1505" s="214"/>
      <c r="AH1505" s="214"/>
      <c r="AI1505" s="214"/>
      <c r="AJ1505" s="214"/>
      <c r="AK1505" s="214"/>
    </row>
    <row r="1506" ht="12.75" customHeight="1">
      <c r="A1506" s="214"/>
      <c r="B1506" s="366"/>
      <c r="C1506" s="215"/>
      <c r="D1506" s="214"/>
      <c r="E1506" s="366"/>
      <c r="F1506" s="214"/>
      <c r="G1506" s="214"/>
      <c r="H1506" s="214"/>
      <c r="I1506" s="214"/>
      <c r="J1506" s="214"/>
      <c r="K1506" s="214"/>
      <c r="L1506" s="214"/>
      <c r="M1506" s="214"/>
      <c r="N1506" s="214"/>
      <c r="O1506" s="214"/>
      <c r="P1506" s="214"/>
      <c r="Q1506" s="214"/>
      <c r="R1506" s="366"/>
      <c r="S1506" s="214"/>
      <c r="T1506" s="214"/>
      <c r="U1506" s="214"/>
      <c r="V1506" s="214"/>
      <c r="W1506" s="366"/>
      <c r="X1506" s="214"/>
      <c r="Y1506" s="214"/>
      <c r="Z1506" s="214"/>
      <c r="AA1506" s="214"/>
      <c r="AB1506" s="214"/>
      <c r="AC1506" s="214"/>
      <c r="AD1506" s="214"/>
      <c r="AE1506" s="214"/>
      <c r="AF1506" s="214"/>
      <c r="AG1506" s="214"/>
      <c r="AH1506" s="214"/>
      <c r="AI1506" s="214"/>
      <c r="AJ1506" s="214"/>
      <c r="AK1506" s="214"/>
    </row>
    <row r="1507" ht="12.75" customHeight="1">
      <c r="A1507" s="214"/>
      <c r="B1507" s="366"/>
      <c r="C1507" s="215"/>
      <c r="D1507" s="214"/>
      <c r="E1507" s="366"/>
      <c r="F1507" s="214"/>
      <c r="G1507" s="214"/>
      <c r="H1507" s="214"/>
      <c r="I1507" s="214"/>
      <c r="J1507" s="214"/>
      <c r="K1507" s="214"/>
      <c r="L1507" s="214"/>
      <c r="M1507" s="214"/>
      <c r="N1507" s="214"/>
      <c r="O1507" s="214"/>
      <c r="P1507" s="214"/>
      <c r="Q1507" s="214"/>
      <c r="R1507" s="366"/>
      <c r="S1507" s="214"/>
      <c r="T1507" s="214"/>
      <c r="U1507" s="214"/>
      <c r="V1507" s="214"/>
      <c r="W1507" s="366"/>
      <c r="X1507" s="214"/>
      <c r="Y1507" s="214"/>
      <c r="Z1507" s="214"/>
      <c r="AA1507" s="214"/>
      <c r="AB1507" s="214"/>
      <c r="AC1507" s="214"/>
      <c r="AD1507" s="214"/>
      <c r="AE1507" s="214"/>
      <c r="AF1507" s="214"/>
      <c r="AG1507" s="214"/>
      <c r="AH1507" s="214"/>
      <c r="AI1507" s="214"/>
      <c r="AJ1507" s="214"/>
      <c r="AK1507" s="214"/>
    </row>
    <row r="1508" ht="12.75" customHeight="1">
      <c r="A1508" s="214"/>
      <c r="B1508" s="366"/>
      <c r="C1508" s="215"/>
      <c r="D1508" s="214"/>
      <c r="E1508" s="366"/>
      <c r="F1508" s="214"/>
      <c r="G1508" s="214"/>
      <c r="H1508" s="214"/>
      <c r="I1508" s="214"/>
      <c r="J1508" s="214"/>
      <c r="K1508" s="214"/>
      <c r="L1508" s="214"/>
      <c r="M1508" s="214"/>
      <c r="N1508" s="214"/>
      <c r="O1508" s="214"/>
      <c r="P1508" s="214"/>
      <c r="Q1508" s="214"/>
      <c r="R1508" s="366"/>
      <c r="S1508" s="214"/>
      <c r="T1508" s="214"/>
      <c r="U1508" s="214"/>
      <c r="V1508" s="214"/>
      <c r="W1508" s="366"/>
      <c r="X1508" s="214"/>
      <c r="Y1508" s="214"/>
      <c r="Z1508" s="214"/>
      <c r="AA1508" s="214"/>
      <c r="AB1508" s="214"/>
      <c r="AC1508" s="214"/>
      <c r="AD1508" s="214"/>
      <c r="AE1508" s="214"/>
      <c r="AF1508" s="214"/>
      <c r="AG1508" s="214"/>
      <c r="AH1508" s="214"/>
      <c r="AI1508" s="214"/>
      <c r="AJ1508" s="214"/>
      <c r="AK1508" s="214"/>
    </row>
    <row r="1509" ht="12.75" customHeight="1">
      <c r="A1509" s="214"/>
      <c r="B1509" s="366"/>
      <c r="C1509" s="215"/>
      <c r="D1509" s="214"/>
      <c r="E1509" s="366"/>
      <c r="F1509" s="214"/>
      <c r="G1509" s="214"/>
      <c r="H1509" s="214"/>
      <c r="I1509" s="214"/>
      <c r="J1509" s="214"/>
      <c r="K1509" s="214"/>
      <c r="L1509" s="214"/>
      <c r="M1509" s="214"/>
      <c r="N1509" s="214"/>
      <c r="O1509" s="214"/>
      <c r="P1509" s="214"/>
      <c r="Q1509" s="214"/>
      <c r="R1509" s="366"/>
      <c r="S1509" s="214"/>
      <c r="T1509" s="214"/>
      <c r="U1509" s="214"/>
      <c r="V1509" s="214"/>
      <c r="W1509" s="366"/>
      <c r="X1509" s="214"/>
      <c r="Y1509" s="214"/>
      <c r="Z1509" s="214"/>
      <c r="AA1509" s="214"/>
      <c r="AB1509" s="214"/>
      <c r="AC1509" s="214"/>
      <c r="AD1509" s="214"/>
      <c r="AE1509" s="214"/>
      <c r="AF1509" s="214"/>
      <c r="AG1509" s="214"/>
      <c r="AH1509" s="214"/>
      <c r="AI1509" s="214"/>
      <c r="AJ1509" s="214"/>
      <c r="AK1509" s="214"/>
    </row>
    <row r="1510" ht="12.75" customHeight="1">
      <c r="A1510" s="214"/>
      <c r="B1510" s="366"/>
      <c r="C1510" s="215"/>
      <c r="D1510" s="214"/>
      <c r="E1510" s="366"/>
      <c r="F1510" s="214"/>
      <c r="G1510" s="214"/>
      <c r="H1510" s="214"/>
      <c r="I1510" s="214"/>
      <c r="J1510" s="214"/>
      <c r="K1510" s="214"/>
      <c r="L1510" s="214"/>
      <c r="M1510" s="214"/>
      <c r="N1510" s="214"/>
      <c r="O1510" s="214"/>
      <c r="P1510" s="214"/>
      <c r="Q1510" s="214"/>
      <c r="R1510" s="366"/>
      <c r="S1510" s="214"/>
      <c r="T1510" s="214"/>
      <c r="U1510" s="214"/>
      <c r="V1510" s="214"/>
      <c r="W1510" s="366"/>
      <c r="X1510" s="214"/>
      <c r="Y1510" s="214"/>
      <c r="Z1510" s="214"/>
      <c r="AA1510" s="214"/>
      <c r="AB1510" s="214"/>
      <c r="AC1510" s="214"/>
      <c r="AD1510" s="214"/>
      <c r="AE1510" s="214"/>
      <c r="AF1510" s="214"/>
      <c r="AG1510" s="214"/>
      <c r="AH1510" s="214"/>
      <c r="AI1510" s="214"/>
      <c r="AJ1510" s="214"/>
      <c r="AK1510" s="214"/>
    </row>
    <row r="1511" ht="12.75" customHeight="1">
      <c r="A1511" s="214"/>
      <c r="B1511" s="366"/>
      <c r="C1511" s="215"/>
      <c r="D1511" s="214"/>
      <c r="E1511" s="366"/>
      <c r="F1511" s="214"/>
      <c r="G1511" s="214"/>
      <c r="H1511" s="214"/>
      <c r="I1511" s="214"/>
      <c r="J1511" s="214"/>
      <c r="K1511" s="214"/>
      <c r="L1511" s="214"/>
      <c r="M1511" s="214"/>
      <c r="N1511" s="214"/>
      <c r="O1511" s="214"/>
      <c r="P1511" s="214"/>
      <c r="Q1511" s="214"/>
      <c r="R1511" s="366"/>
      <c r="S1511" s="214"/>
      <c r="T1511" s="214"/>
      <c r="U1511" s="214"/>
      <c r="V1511" s="214"/>
      <c r="W1511" s="366"/>
      <c r="X1511" s="214"/>
      <c r="Y1511" s="214"/>
      <c r="Z1511" s="214"/>
      <c r="AA1511" s="214"/>
      <c r="AB1511" s="214"/>
      <c r="AC1511" s="214"/>
      <c r="AD1511" s="214"/>
      <c r="AE1511" s="214"/>
      <c r="AF1511" s="214"/>
      <c r="AG1511" s="214"/>
      <c r="AH1511" s="214"/>
      <c r="AI1511" s="214"/>
      <c r="AJ1511" s="214"/>
      <c r="AK1511" s="214"/>
    </row>
    <row r="1512" ht="12.75" customHeight="1">
      <c r="A1512" s="214"/>
      <c r="B1512" s="366"/>
      <c r="C1512" s="215"/>
      <c r="D1512" s="214"/>
      <c r="E1512" s="366"/>
      <c r="F1512" s="214"/>
      <c r="G1512" s="214"/>
      <c r="H1512" s="214"/>
      <c r="I1512" s="214"/>
      <c r="J1512" s="214"/>
      <c r="K1512" s="214"/>
      <c r="L1512" s="214"/>
      <c r="M1512" s="214"/>
      <c r="N1512" s="214"/>
      <c r="O1512" s="214"/>
      <c r="P1512" s="214"/>
      <c r="Q1512" s="214"/>
      <c r="R1512" s="366"/>
      <c r="S1512" s="214"/>
      <c r="T1512" s="214"/>
      <c r="U1512" s="214"/>
      <c r="V1512" s="214"/>
      <c r="W1512" s="366"/>
      <c r="X1512" s="214"/>
      <c r="Y1512" s="214"/>
      <c r="Z1512" s="214"/>
      <c r="AA1512" s="214"/>
      <c r="AB1512" s="214"/>
      <c r="AC1512" s="214"/>
      <c r="AD1512" s="214"/>
      <c r="AE1512" s="214"/>
      <c r="AF1512" s="214"/>
      <c r="AG1512" s="214"/>
      <c r="AH1512" s="214"/>
      <c r="AI1512" s="214"/>
      <c r="AJ1512" s="214"/>
      <c r="AK1512" s="214"/>
    </row>
    <row r="1513" ht="12.75" customHeight="1">
      <c r="A1513" s="214"/>
      <c r="B1513" s="366"/>
      <c r="C1513" s="215"/>
      <c r="D1513" s="214"/>
      <c r="E1513" s="366"/>
      <c r="F1513" s="214"/>
      <c r="G1513" s="214"/>
      <c r="H1513" s="214"/>
      <c r="I1513" s="214"/>
      <c r="J1513" s="214"/>
      <c r="K1513" s="214"/>
      <c r="L1513" s="214"/>
      <c r="M1513" s="214"/>
      <c r="N1513" s="214"/>
      <c r="O1513" s="214"/>
      <c r="P1513" s="214"/>
      <c r="Q1513" s="214"/>
      <c r="R1513" s="366"/>
      <c r="S1513" s="214"/>
      <c r="T1513" s="214"/>
      <c r="U1513" s="214"/>
      <c r="V1513" s="214"/>
      <c r="W1513" s="366"/>
      <c r="X1513" s="214"/>
      <c r="Y1513" s="214"/>
      <c r="Z1513" s="214"/>
      <c r="AA1513" s="214"/>
      <c r="AB1513" s="214"/>
      <c r="AC1513" s="214"/>
      <c r="AD1513" s="214"/>
      <c r="AE1513" s="214"/>
      <c r="AF1513" s="214"/>
      <c r="AG1513" s="214"/>
      <c r="AH1513" s="214"/>
      <c r="AI1513" s="214"/>
      <c r="AJ1513" s="214"/>
      <c r="AK1513" s="214"/>
    </row>
    <row r="1514" ht="12.75" customHeight="1">
      <c r="A1514" s="214"/>
      <c r="B1514" s="366"/>
      <c r="C1514" s="215"/>
      <c r="D1514" s="214"/>
      <c r="E1514" s="366"/>
      <c r="F1514" s="214"/>
      <c r="G1514" s="214"/>
      <c r="H1514" s="214"/>
      <c r="I1514" s="214"/>
      <c r="J1514" s="214"/>
      <c r="K1514" s="214"/>
      <c r="L1514" s="214"/>
      <c r="M1514" s="214"/>
      <c r="N1514" s="214"/>
      <c r="O1514" s="214"/>
      <c r="P1514" s="214"/>
      <c r="Q1514" s="214"/>
      <c r="R1514" s="366"/>
      <c r="S1514" s="214"/>
      <c r="T1514" s="214"/>
      <c r="U1514" s="214"/>
      <c r="V1514" s="214"/>
      <c r="W1514" s="366"/>
      <c r="X1514" s="214"/>
      <c r="Y1514" s="214"/>
      <c r="Z1514" s="214"/>
      <c r="AA1514" s="214"/>
      <c r="AB1514" s="214"/>
      <c r="AC1514" s="214"/>
      <c r="AD1514" s="214"/>
      <c r="AE1514" s="214"/>
      <c r="AF1514" s="214"/>
      <c r="AG1514" s="214"/>
      <c r="AH1514" s="214"/>
      <c r="AI1514" s="214"/>
      <c r="AJ1514" s="214"/>
      <c r="AK1514" s="214"/>
    </row>
    <row r="1515" ht="12.75" customHeight="1">
      <c r="A1515" s="214"/>
      <c r="B1515" s="366"/>
      <c r="C1515" s="215"/>
      <c r="D1515" s="214"/>
      <c r="E1515" s="366"/>
      <c r="F1515" s="214"/>
      <c r="G1515" s="214"/>
      <c r="H1515" s="214"/>
      <c r="I1515" s="214"/>
      <c r="J1515" s="214"/>
      <c r="K1515" s="214"/>
      <c r="L1515" s="214"/>
      <c r="M1515" s="214"/>
      <c r="N1515" s="214"/>
      <c r="O1515" s="214"/>
      <c r="P1515" s="214"/>
      <c r="Q1515" s="214"/>
      <c r="R1515" s="366"/>
      <c r="S1515" s="214"/>
      <c r="T1515" s="214"/>
      <c r="U1515" s="214"/>
      <c r="V1515" s="214"/>
      <c r="W1515" s="366"/>
      <c r="X1515" s="214"/>
      <c r="Y1515" s="214"/>
      <c r="Z1515" s="214"/>
      <c r="AA1515" s="214"/>
      <c r="AB1515" s="214"/>
      <c r="AC1515" s="214"/>
      <c r="AD1515" s="214"/>
      <c r="AE1515" s="214"/>
      <c r="AF1515" s="214"/>
      <c r="AG1515" s="214"/>
      <c r="AH1515" s="214"/>
      <c r="AI1515" s="214"/>
      <c r="AJ1515" s="214"/>
      <c r="AK1515" s="214"/>
    </row>
    <row r="1516" ht="12.75" customHeight="1">
      <c r="A1516" s="214"/>
      <c r="B1516" s="366"/>
      <c r="C1516" s="215"/>
      <c r="D1516" s="214"/>
      <c r="E1516" s="366"/>
      <c r="F1516" s="214"/>
      <c r="G1516" s="214"/>
      <c r="H1516" s="214"/>
      <c r="I1516" s="214"/>
      <c r="J1516" s="214"/>
      <c r="K1516" s="214"/>
      <c r="L1516" s="214"/>
      <c r="M1516" s="214"/>
      <c r="N1516" s="214"/>
      <c r="O1516" s="214"/>
      <c r="P1516" s="214"/>
      <c r="Q1516" s="214"/>
      <c r="R1516" s="366"/>
      <c r="S1516" s="214"/>
      <c r="T1516" s="214"/>
      <c r="U1516" s="214"/>
      <c r="V1516" s="214"/>
      <c r="W1516" s="366"/>
      <c r="X1516" s="214"/>
      <c r="Y1516" s="214"/>
      <c r="Z1516" s="214"/>
      <c r="AA1516" s="214"/>
      <c r="AB1516" s="214"/>
      <c r="AC1516" s="214"/>
      <c r="AD1516" s="214"/>
      <c r="AE1516" s="214"/>
      <c r="AF1516" s="214"/>
      <c r="AG1516" s="214"/>
      <c r="AH1516" s="214"/>
      <c r="AI1516" s="214"/>
      <c r="AJ1516" s="214"/>
      <c r="AK1516" s="214"/>
    </row>
    <row r="1517" ht="12.75" customHeight="1">
      <c r="A1517" s="214"/>
      <c r="B1517" s="366"/>
      <c r="C1517" s="215"/>
      <c r="D1517" s="214"/>
      <c r="E1517" s="366"/>
      <c r="F1517" s="214"/>
      <c r="G1517" s="214"/>
      <c r="H1517" s="214"/>
      <c r="I1517" s="214"/>
      <c r="J1517" s="214"/>
      <c r="K1517" s="214"/>
      <c r="L1517" s="214"/>
      <c r="M1517" s="214"/>
      <c r="N1517" s="214"/>
      <c r="O1517" s="214"/>
      <c r="P1517" s="214"/>
      <c r="Q1517" s="214"/>
      <c r="R1517" s="366"/>
      <c r="S1517" s="214"/>
      <c r="T1517" s="214"/>
      <c r="U1517" s="214"/>
      <c r="V1517" s="214"/>
      <c r="W1517" s="366"/>
      <c r="X1517" s="214"/>
      <c r="Y1517" s="214"/>
      <c r="Z1517" s="214"/>
      <c r="AA1517" s="214"/>
      <c r="AB1517" s="214"/>
      <c r="AC1517" s="214"/>
      <c r="AD1517" s="214"/>
      <c r="AE1517" s="214"/>
      <c r="AF1517" s="214"/>
      <c r="AG1517" s="214"/>
      <c r="AH1517" s="214"/>
      <c r="AI1517" s="214"/>
      <c r="AJ1517" s="214"/>
      <c r="AK1517" s="214"/>
    </row>
    <row r="1518" ht="12.75" customHeight="1">
      <c r="A1518" s="214"/>
      <c r="B1518" s="366"/>
      <c r="C1518" s="215"/>
      <c r="D1518" s="214"/>
      <c r="E1518" s="366"/>
      <c r="F1518" s="214"/>
      <c r="G1518" s="214"/>
      <c r="H1518" s="214"/>
      <c r="I1518" s="214"/>
      <c r="J1518" s="214"/>
      <c r="K1518" s="214"/>
      <c r="L1518" s="214"/>
      <c r="M1518" s="214"/>
      <c r="N1518" s="214"/>
      <c r="O1518" s="214"/>
      <c r="P1518" s="214"/>
      <c r="Q1518" s="214"/>
      <c r="R1518" s="366"/>
      <c r="S1518" s="214"/>
      <c r="T1518" s="214"/>
      <c r="U1518" s="214"/>
      <c r="V1518" s="214"/>
      <c r="W1518" s="366"/>
      <c r="X1518" s="214"/>
      <c r="Y1518" s="214"/>
      <c r="Z1518" s="214"/>
      <c r="AA1518" s="214"/>
      <c r="AB1518" s="214"/>
      <c r="AC1518" s="214"/>
      <c r="AD1518" s="214"/>
      <c r="AE1518" s="214"/>
      <c r="AF1518" s="214"/>
      <c r="AG1518" s="214"/>
      <c r="AH1518" s="214"/>
      <c r="AI1518" s="214"/>
      <c r="AJ1518" s="214"/>
      <c r="AK1518" s="214"/>
    </row>
    <row r="1519" ht="12.75" customHeight="1">
      <c r="A1519" s="214"/>
      <c r="B1519" s="366"/>
      <c r="C1519" s="215"/>
      <c r="D1519" s="214"/>
      <c r="E1519" s="366"/>
      <c r="F1519" s="214"/>
      <c r="G1519" s="214"/>
      <c r="H1519" s="214"/>
      <c r="I1519" s="214"/>
      <c r="J1519" s="214"/>
      <c r="K1519" s="214"/>
      <c r="L1519" s="214"/>
      <c r="M1519" s="214"/>
      <c r="N1519" s="214"/>
      <c r="O1519" s="214"/>
      <c r="P1519" s="214"/>
      <c r="Q1519" s="214"/>
      <c r="R1519" s="366"/>
      <c r="S1519" s="214"/>
      <c r="T1519" s="214"/>
      <c r="U1519" s="214"/>
      <c r="V1519" s="214"/>
      <c r="W1519" s="366"/>
      <c r="X1519" s="214"/>
      <c r="Y1519" s="214"/>
      <c r="Z1519" s="214"/>
      <c r="AA1519" s="214"/>
      <c r="AB1519" s="214"/>
      <c r="AC1519" s="214"/>
      <c r="AD1519" s="214"/>
      <c r="AE1519" s="214"/>
      <c r="AF1519" s="214"/>
      <c r="AG1519" s="214"/>
      <c r="AH1519" s="214"/>
      <c r="AI1519" s="214"/>
      <c r="AJ1519" s="214"/>
      <c r="AK1519" s="214"/>
    </row>
    <row r="1520" ht="12.75" customHeight="1">
      <c r="A1520" s="214"/>
      <c r="B1520" s="366"/>
      <c r="C1520" s="215"/>
      <c r="D1520" s="214"/>
      <c r="E1520" s="366"/>
      <c r="F1520" s="214"/>
      <c r="G1520" s="214"/>
      <c r="H1520" s="214"/>
      <c r="I1520" s="214"/>
      <c r="J1520" s="214"/>
      <c r="K1520" s="214"/>
      <c r="L1520" s="214"/>
      <c r="M1520" s="214"/>
      <c r="N1520" s="214"/>
      <c r="O1520" s="214"/>
      <c r="P1520" s="214"/>
      <c r="Q1520" s="214"/>
      <c r="R1520" s="366"/>
      <c r="S1520" s="214"/>
      <c r="T1520" s="214"/>
      <c r="U1520" s="214"/>
      <c r="V1520" s="214"/>
      <c r="W1520" s="366"/>
      <c r="X1520" s="214"/>
      <c r="Y1520" s="214"/>
      <c r="Z1520" s="214"/>
      <c r="AA1520" s="214"/>
      <c r="AB1520" s="214"/>
      <c r="AC1520" s="214"/>
      <c r="AD1520" s="214"/>
      <c r="AE1520" s="214"/>
      <c r="AF1520" s="214"/>
      <c r="AG1520" s="214"/>
      <c r="AH1520" s="214"/>
      <c r="AI1520" s="214"/>
      <c r="AJ1520" s="214"/>
      <c r="AK1520" s="214"/>
    </row>
    <row r="1521" ht="12.75" customHeight="1">
      <c r="A1521" s="214"/>
      <c r="B1521" s="366"/>
      <c r="C1521" s="215"/>
      <c r="D1521" s="214"/>
      <c r="E1521" s="366"/>
      <c r="F1521" s="214"/>
      <c r="G1521" s="214"/>
      <c r="H1521" s="214"/>
      <c r="I1521" s="214"/>
      <c r="J1521" s="214"/>
      <c r="K1521" s="214"/>
      <c r="L1521" s="214"/>
      <c r="M1521" s="214"/>
      <c r="N1521" s="214"/>
      <c r="O1521" s="214"/>
      <c r="P1521" s="214"/>
      <c r="Q1521" s="214"/>
      <c r="R1521" s="366"/>
      <c r="S1521" s="214"/>
      <c r="T1521" s="214"/>
      <c r="U1521" s="214"/>
      <c r="V1521" s="214"/>
      <c r="W1521" s="366"/>
      <c r="X1521" s="214"/>
      <c r="Y1521" s="214"/>
      <c r="Z1521" s="214"/>
      <c r="AA1521" s="214"/>
      <c r="AB1521" s="214"/>
      <c r="AC1521" s="214"/>
      <c r="AD1521" s="214"/>
      <c r="AE1521" s="214"/>
      <c r="AF1521" s="214"/>
      <c r="AG1521" s="214"/>
      <c r="AH1521" s="214"/>
      <c r="AI1521" s="214"/>
      <c r="AJ1521" s="214"/>
      <c r="AK1521" s="214"/>
    </row>
    <row r="1522" ht="12.75" customHeight="1">
      <c r="A1522" s="214"/>
      <c r="B1522" s="366"/>
      <c r="C1522" s="215"/>
      <c r="D1522" s="214"/>
      <c r="E1522" s="366"/>
      <c r="F1522" s="214"/>
      <c r="G1522" s="214"/>
      <c r="H1522" s="214"/>
      <c r="I1522" s="214"/>
      <c r="J1522" s="214"/>
      <c r="K1522" s="214"/>
      <c r="L1522" s="214"/>
      <c r="M1522" s="214"/>
      <c r="N1522" s="214"/>
      <c r="O1522" s="214"/>
      <c r="P1522" s="214"/>
      <c r="Q1522" s="214"/>
      <c r="R1522" s="366"/>
      <c r="S1522" s="214"/>
      <c r="T1522" s="214"/>
      <c r="U1522" s="214"/>
      <c r="V1522" s="214"/>
      <c r="W1522" s="366"/>
      <c r="X1522" s="214"/>
      <c r="Y1522" s="214"/>
      <c r="Z1522" s="214"/>
      <c r="AA1522" s="214"/>
      <c r="AB1522" s="214"/>
      <c r="AC1522" s="214"/>
      <c r="AD1522" s="214"/>
      <c r="AE1522" s="214"/>
      <c r="AF1522" s="214"/>
      <c r="AG1522" s="214"/>
      <c r="AH1522" s="214"/>
      <c r="AI1522" s="214"/>
      <c r="AJ1522" s="214"/>
      <c r="AK1522" s="214"/>
    </row>
    <row r="1523" ht="12.75" customHeight="1">
      <c r="A1523" s="214"/>
      <c r="B1523" s="366"/>
      <c r="C1523" s="215"/>
      <c r="D1523" s="214"/>
      <c r="E1523" s="366"/>
      <c r="F1523" s="214"/>
      <c r="G1523" s="214"/>
      <c r="H1523" s="214"/>
      <c r="I1523" s="214"/>
      <c r="J1523" s="214"/>
      <c r="K1523" s="214"/>
      <c r="L1523" s="214"/>
      <c r="M1523" s="214"/>
      <c r="N1523" s="214"/>
      <c r="O1523" s="214"/>
      <c r="P1523" s="214"/>
      <c r="Q1523" s="214"/>
      <c r="R1523" s="366"/>
      <c r="S1523" s="214"/>
      <c r="T1523" s="214"/>
      <c r="U1523" s="214"/>
      <c r="V1523" s="214"/>
      <c r="W1523" s="366"/>
      <c r="X1523" s="214"/>
      <c r="Y1523" s="214"/>
      <c r="Z1523" s="214"/>
      <c r="AA1523" s="214"/>
      <c r="AB1523" s="214"/>
      <c r="AC1523" s="214"/>
      <c r="AD1523" s="214"/>
      <c r="AE1523" s="214"/>
      <c r="AF1523" s="214"/>
      <c r="AG1523" s="214"/>
      <c r="AH1523" s="214"/>
      <c r="AI1523" s="214"/>
      <c r="AJ1523" s="214"/>
      <c r="AK1523" s="214"/>
    </row>
    <row r="1524" ht="12.75" customHeight="1">
      <c r="A1524" s="214"/>
      <c r="B1524" s="366"/>
      <c r="C1524" s="215"/>
      <c r="D1524" s="214"/>
      <c r="E1524" s="366"/>
      <c r="F1524" s="214"/>
      <c r="G1524" s="214"/>
      <c r="H1524" s="214"/>
      <c r="I1524" s="214"/>
      <c r="J1524" s="214"/>
      <c r="K1524" s="214"/>
      <c r="L1524" s="214"/>
      <c r="M1524" s="214"/>
      <c r="N1524" s="214"/>
      <c r="O1524" s="214"/>
      <c r="P1524" s="214"/>
      <c r="Q1524" s="214"/>
      <c r="R1524" s="366"/>
      <c r="S1524" s="214"/>
      <c r="T1524" s="214"/>
      <c r="U1524" s="214"/>
      <c r="V1524" s="214"/>
      <c r="W1524" s="366"/>
      <c r="X1524" s="214"/>
      <c r="Y1524" s="214"/>
      <c r="Z1524" s="214"/>
      <c r="AA1524" s="214"/>
      <c r="AB1524" s="214"/>
      <c r="AC1524" s="214"/>
      <c r="AD1524" s="214"/>
      <c r="AE1524" s="214"/>
      <c r="AF1524" s="214"/>
      <c r="AG1524" s="214"/>
      <c r="AH1524" s="214"/>
      <c r="AI1524" s="214"/>
      <c r="AJ1524" s="214"/>
      <c r="AK1524" s="214"/>
    </row>
    <row r="1525" ht="12.75" customHeight="1">
      <c r="A1525" s="214"/>
      <c r="B1525" s="366"/>
      <c r="C1525" s="215"/>
      <c r="D1525" s="214"/>
      <c r="E1525" s="366"/>
      <c r="F1525" s="214"/>
      <c r="G1525" s="214"/>
      <c r="H1525" s="214"/>
      <c r="I1525" s="214"/>
      <c r="J1525" s="214"/>
      <c r="K1525" s="214"/>
      <c r="L1525" s="214"/>
      <c r="M1525" s="214"/>
      <c r="N1525" s="214"/>
      <c r="O1525" s="214"/>
      <c r="P1525" s="214"/>
      <c r="Q1525" s="214"/>
      <c r="R1525" s="366"/>
      <c r="S1525" s="214"/>
      <c r="T1525" s="214"/>
      <c r="U1525" s="214"/>
      <c r="V1525" s="214"/>
      <c r="W1525" s="366"/>
      <c r="X1525" s="214"/>
      <c r="Y1525" s="214"/>
      <c r="Z1525" s="214"/>
      <c r="AA1525" s="214"/>
      <c r="AB1525" s="214"/>
      <c r="AC1525" s="214"/>
      <c r="AD1525" s="214"/>
      <c r="AE1525" s="214"/>
      <c r="AF1525" s="214"/>
      <c r="AG1525" s="214"/>
      <c r="AH1525" s="214"/>
      <c r="AI1525" s="214"/>
      <c r="AJ1525" s="214"/>
      <c r="AK1525" s="214"/>
    </row>
    <row r="1526" ht="12.75" customHeight="1">
      <c r="A1526" s="214"/>
      <c r="B1526" s="366"/>
      <c r="C1526" s="215"/>
      <c r="D1526" s="214"/>
      <c r="E1526" s="366"/>
      <c r="F1526" s="214"/>
      <c r="G1526" s="214"/>
      <c r="H1526" s="214"/>
      <c r="I1526" s="214"/>
      <c r="J1526" s="214"/>
      <c r="K1526" s="214"/>
      <c r="L1526" s="214"/>
      <c r="M1526" s="214"/>
      <c r="N1526" s="214"/>
      <c r="O1526" s="214"/>
      <c r="P1526" s="214"/>
      <c r="Q1526" s="214"/>
      <c r="R1526" s="366"/>
      <c r="S1526" s="214"/>
      <c r="T1526" s="214"/>
      <c r="U1526" s="214"/>
      <c r="V1526" s="214"/>
      <c r="W1526" s="366"/>
      <c r="X1526" s="214"/>
      <c r="Y1526" s="214"/>
      <c r="Z1526" s="214"/>
      <c r="AA1526" s="214"/>
      <c r="AB1526" s="214"/>
      <c r="AC1526" s="214"/>
      <c r="AD1526" s="214"/>
      <c r="AE1526" s="214"/>
      <c r="AF1526" s="214"/>
      <c r="AG1526" s="214"/>
      <c r="AH1526" s="214"/>
      <c r="AI1526" s="214"/>
      <c r="AJ1526" s="214"/>
      <c r="AK1526" s="214"/>
    </row>
    <row r="1527" ht="12.75" customHeight="1">
      <c r="A1527" s="214"/>
      <c r="B1527" s="366"/>
      <c r="C1527" s="215"/>
      <c r="D1527" s="214"/>
      <c r="E1527" s="366"/>
      <c r="F1527" s="214"/>
      <c r="G1527" s="214"/>
      <c r="H1527" s="214"/>
      <c r="I1527" s="214"/>
      <c r="J1527" s="214"/>
      <c r="K1527" s="214"/>
      <c r="L1527" s="214"/>
      <c r="M1527" s="214"/>
      <c r="N1527" s="214"/>
      <c r="O1527" s="214"/>
      <c r="P1527" s="214"/>
      <c r="Q1527" s="214"/>
      <c r="R1527" s="366"/>
      <c r="S1527" s="214"/>
      <c r="T1527" s="214"/>
      <c r="U1527" s="214"/>
      <c r="V1527" s="214"/>
      <c r="W1527" s="366"/>
      <c r="X1527" s="214"/>
      <c r="Y1527" s="214"/>
      <c r="Z1527" s="214"/>
      <c r="AA1527" s="214"/>
      <c r="AB1527" s="214"/>
      <c r="AC1527" s="214"/>
      <c r="AD1527" s="214"/>
      <c r="AE1527" s="214"/>
      <c r="AF1527" s="214"/>
      <c r="AG1527" s="214"/>
      <c r="AH1527" s="214"/>
      <c r="AI1527" s="214"/>
      <c r="AJ1527" s="214"/>
      <c r="AK1527" s="214"/>
    </row>
    <row r="1528" ht="12.75" customHeight="1">
      <c r="A1528" s="214"/>
      <c r="B1528" s="366"/>
      <c r="C1528" s="215"/>
      <c r="D1528" s="214"/>
      <c r="E1528" s="366"/>
      <c r="F1528" s="214"/>
      <c r="G1528" s="214"/>
      <c r="H1528" s="214"/>
      <c r="I1528" s="214"/>
      <c r="J1528" s="214"/>
      <c r="K1528" s="214"/>
      <c r="L1528" s="214"/>
      <c r="M1528" s="214"/>
      <c r="N1528" s="214"/>
      <c r="O1528" s="214"/>
      <c r="P1528" s="214"/>
      <c r="Q1528" s="214"/>
      <c r="R1528" s="366"/>
      <c r="S1528" s="214"/>
      <c r="T1528" s="214"/>
      <c r="U1528" s="214"/>
      <c r="V1528" s="214"/>
      <c r="W1528" s="366"/>
      <c r="X1528" s="214"/>
      <c r="Y1528" s="214"/>
      <c r="Z1528" s="214"/>
      <c r="AA1528" s="214"/>
      <c r="AB1528" s="214"/>
      <c r="AC1528" s="214"/>
      <c r="AD1528" s="214"/>
      <c r="AE1528" s="214"/>
      <c r="AF1528" s="214"/>
      <c r="AG1528" s="214"/>
      <c r="AH1528" s="214"/>
      <c r="AI1528" s="214"/>
      <c r="AJ1528" s="214"/>
      <c r="AK1528" s="214"/>
    </row>
    <row r="1529" ht="12.75" customHeight="1">
      <c r="A1529" s="214"/>
      <c r="B1529" s="366"/>
      <c r="C1529" s="215"/>
      <c r="D1529" s="214"/>
      <c r="E1529" s="366"/>
      <c r="F1529" s="214"/>
      <c r="G1529" s="214"/>
      <c r="H1529" s="214"/>
      <c r="I1529" s="214"/>
      <c r="J1529" s="214"/>
      <c r="K1529" s="214"/>
      <c r="L1529" s="214"/>
      <c r="M1529" s="214"/>
      <c r="N1529" s="214"/>
      <c r="O1529" s="214"/>
      <c r="P1529" s="214"/>
      <c r="Q1529" s="214"/>
      <c r="R1529" s="366"/>
      <c r="S1529" s="214"/>
      <c r="T1529" s="214"/>
      <c r="U1529" s="214"/>
      <c r="V1529" s="214"/>
      <c r="W1529" s="366"/>
      <c r="X1529" s="214"/>
      <c r="Y1529" s="214"/>
      <c r="Z1529" s="214"/>
      <c r="AA1529" s="214"/>
      <c r="AB1529" s="214"/>
      <c r="AC1529" s="214"/>
      <c r="AD1529" s="214"/>
      <c r="AE1529" s="214"/>
      <c r="AF1529" s="214"/>
      <c r="AG1529" s="214"/>
      <c r="AH1529" s="214"/>
      <c r="AI1529" s="214"/>
      <c r="AJ1529" s="214"/>
      <c r="AK1529" s="214"/>
    </row>
    <row r="1530" ht="12.75" customHeight="1">
      <c r="A1530" s="214"/>
      <c r="B1530" s="366"/>
      <c r="C1530" s="215"/>
      <c r="D1530" s="214"/>
      <c r="E1530" s="366"/>
      <c r="F1530" s="214"/>
      <c r="G1530" s="214"/>
      <c r="H1530" s="214"/>
      <c r="I1530" s="214"/>
      <c r="J1530" s="214"/>
      <c r="K1530" s="214"/>
      <c r="L1530" s="214"/>
      <c r="M1530" s="214"/>
      <c r="N1530" s="214"/>
      <c r="O1530" s="214"/>
      <c r="P1530" s="214"/>
      <c r="Q1530" s="214"/>
      <c r="R1530" s="366"/>
      <c r="S1530" s="214"/>
      <c r="T1530" s="214"/>
      <c r="U1530" s="214"/>
      <c r="V1530" s="214"/>
      <c r="W1530" s="366"/>
      <c r="X1530" s="214"/>
      <c r="Y1530" s="214"/>
      <c r="Z1530" s="214"/>
      <c r="AA1530" s="214"/>
      <c r="AB1530" s="214"/>
      <c r="AC1530" s="214"/>
      <c r="AD1530" s="214"/>
      <c r="AE1530" s="214"/>
      <c r="AF1530" s="214"/>
      <c r="AG1530" s="214"/>
      <c r="AH1530" s="214"/>
      <c r="AI1530" s="214"/>
      <c r="AJ1530" s="214"/>
      <c r="AK1530" s="214"/>
    </row>
    <row r="1531" ht="12.75" customHeight="1">
      <c r="A1531" s="214"/>
      <c r="B1531" s="366"/>
      <c r="C1531" s="215"/>
      <c r="D1531" s="214"/>
      <c r="E1531" s="366"/>
      <c r="F1531" s="214"/>
      <c r="G1531" s="214"/>
      <c r="H1531" s="214"/>
      <c r="I1531" s="214"/>
      <c r="J1531" s="214"/>
      <c r="K1531" s="214"/>
      <c r="L1531" s="214"/>
      <c r="M1531" s="214"/>
      <c r="N1531" s="214"/>
      <c r="O1531" s="214"/>
      <c r="P1531" s="214"/>
      <c r="Q1531" s="214"/>
      <c r="R1531" s="366"/>
      <c r="S1531" s="214"/>
      <c r="T1531" s="214"/>
      <c r="U1531" s="214"/>
      <c r="V1531" s="214"/>
      <c r="W1531" s="366"/>
      <c r="X1531" s="214"/>
      <c r="Y1531" s="214"/>
      <c r="Z1531" s="214"/>
      <c r="AA1531" s="214"/>
      <c r="AB1531" s="214"/>
      <c r="AC1531" s="214"/>
      <c r="AD1531" s="214"/>
      <c r="AE1531" s="214"/>
      <c r="AF1531" s="214"/>
      <c r="AG1531" s="214"/>
      <c r="AH1531" s="214"/>
      <c r="AI1531" s="214"/>
      <c r="AJ1531" s="214"/>
      <c r="AK1531" s="214"/>
    </row>
    <row r="1532" ht="12.75" customHeight="1">
      <c r="A1532" s="214"/>
      <c r="B1532" s="366"/>
      <c r="C1532" s="215"/>
      <c r="D1532" s="214"/>
      <c r="E1532" s="366"/>
      <c r="F1532" s="214"/>
      <c r="G1532" s="214"/>
      <c r="H1532" s="214"/>
      <c r="I1532" s="214"/>
      <c r="J1532" s="214"/>
      <c r="K1532" s="214"/>
      <c r="L1532" s="214"/>
      <c r="M1532" s="214"/>
      <c r="N1532" s="214"/>
      <c r="O1532" s="214"/>
      <c r="P1532" s="214"/>
      <c r="Q1532" s="214"/>
      <c r="R1532" s="366"/>
      <c r="S1532" s="214"/>
      <c r="T1532" s="214"/>
      <c r="U1532" s="214"/>
      <c r="V1532" s="214"/>
      <c r="W1532" s="366"/>
      <c r="X1532" s="214"/>
      <c r="Y1532" s="214"/>
      <c r="Z1532" s="214"/>
      <c r="AA1532" s="214"/>
      <c r="AB1532" s="214"/>
      <c r="AC1532" s="214"/>
      <c r="AD1532" s="214"/>
      <c r="AE1532" s="214"/>
      <c r="AF1532" s="214"/>
      <c r="AG1532" s="214"/>
      <c r="AH1532" s="214"/>
      <c r="AI1532" s="214"/>
      <c r="AJ1532" s="214"/>
      <c r="AK1532" s="214"/>
    </row>
    <row r="1533" ht="12.75" customHeight="1">
      <c r="A1533" s="214"/>
      <c r="B1533" s="366"/>
      <c r="C1533" s="215"/>
      <c r="D1533" s="214"/>
      <c r="E1533" s="366"/>
      <c r="F1533" s="214"/>
      <c r="G1533" s="214"/>
      <c r="H1533" s="214"/>
      <c r="I1533" s="214"/>
      <c r="J1533" s="214"/>
      <c r="K1533" s="214"/>
      <c r="L1533" s="214"/>
      <c r="M1533" s="214"/>
      <c r="N1533" s="214"/>
      <c r="O1533" s="214"/>
      <c r="P1533" s="214"/>
      <c r="Q1533" s="214"/>
      <c r="R1533" s="366"/>
      <c r="S1533" s="214"/>
      <c r="T1533" s="214"/>
      <c r="U1533" s="214"/>
      <c r="V1533" s="214"/>
      <c r="W1533" s="366"/>
      <c r="X1533" s="214"/>
      <c r="Y1533" s="214"/>
      <c r="Z1533" s="214"/>
      <c r="AA1533" s="214"/>
      <c r="AB1533" s="214"/>
      <c r="AC1533" s="214"/>
      <c r="AD1533" s="214"/>
      <c r="AE1533" s="214"/>
      <c r="AF1533" s="214"/>
      <c r="AG1533" s="214"/>
      <c r="AH1533" s="214"/>
      <c r="AI1533" s="214"/>
      <c r="AJ1533" s="214"/>
      <c r="AK1533" s="214"/>
    </row>
    <row r="1534" ht="12.75" customHeight="1">
      <c r="A1534" s="214"/>
      <c r="B1534" s="366"/>
      <c r="C1534" s="215"/>
      <c r="D1534" s="214"/>
      <c r="E1534" s="366"/>
      <c r="F1534" s="214"/>
      <c r="G1534" s="214"/>
      <c r="H1534" s="214"/>
      <c r="I1534" s="214"/>
      <c r="J1534" s="214"/>
      <c r="K1534" s="214"/>
      <c r="L1534" s="214"/>
      <c r="M1534" s="214"/>
      <c r="N1534" s="214"/>
      <c r="O1534" s="214"/>
      <c r="P1534" s="214"/>
      <c r="Q1534" s="214"/>
      <c r="R1534" s="366"/>
      <c r="S1534" s="214"/>
      <c r="T1534" s="214"/>
      <c r="U1534" s="214"/>
      <c r="V1534" s="214"/>
      <c r="W1534" s="366"/>
      <c r="X1534" s="214"/>
      <c r="Y1534" s="214"/>
      <c r="Z1534" s="214"/>
      <c r="AA1534" s="214"/>
      <c r="AB1534" s="214"/>
      <c r="AC1534" s="214"/>
      <c r="AD1534" s="214"/>
      <c r="AE1534" s="214"/>
      <c r="AF1534" s="214"/>
      <c r="AG1534" s="214"/>
      <c r="AH1534" s="214"/>
      <c r="AI1534" s="214"/>
      <c r="AJ1534" s="214"/>
      <c r="AK1534" s="214"/>
    </row>
    <row r="1535" ht="12.75" customHeight="1">
      <c r="A1535" s="214"/>
      <c r="B1535" s="366"/>
      <c r="C1535" s="215"/>
      <c r="D1535" s="214"/>
      <c r="E1535" s="366"/>
      <c r="F1535" s="214"/>
      <c r="G1535" s="214"/>
      <c r="H1535" s="214"/>
      <c r="I1535" s="214"/>
      <c r="J1535" s="214"/>
      <c r="K1535" s="214"/>
      <c r="L1535" s="214"/>
      <c r="M1535" s="214"/>
      <c r="N1535" s="214"/>
      <c r="O1535" s="214"/>
      <c r="P1535" s="214"/>
      <c r="Q1535" s="214"/>
      <c r="R1535" s="366"/>
      <c r="S1535" s="214"/>
      <c r="T1535" s="214"/>
      <c r="U1535" s="214"/>
      <c r="V1535" s="214"/>
      <c r="W1535" s="366"/>
      <c r="X1535" s="214"/>
      <c r="Y1535" s="214"/>
      <c r="Z1535" s="214"/>
      <c r="AA1535" s="214"/>
      <c r="AB1535" s="214"/>
      <c r="AC1535" s="214"/>
      <c r="AD1535" s="214"/>
      <c r="AE1535" s="214"/>
      <c r="AF1535" s="214"/>
      <c r="AG1535" s="214"/>
      <c r="AH1535" s="214"/>
      <c r="AI1535" s="214"/>
      <c r="AJ1535" s="214"/>
      <c r="AK1535" s="214"/>
    </row>
    <row r="1536" ht="12.75" customHeight="1">
      <c r="A1536" s="214"/>
      <c r="B1536" s="366"/>
      <c r="C1536" s="215"/>
      <c r="D1536" s="214"/>
      <c r="E1536" s="366"/>
      <c r="F1536" s="214"/>
      <c r="G1536" s="214"/>
      <c r="H1536" s="214"/>
      <c r="I1536" s="214"/>
      <c r="J1536" s="214"/>
      <c r="K1536" s="214"/>
      <c r="L1536" s="214"/>
      <c r="M1536" s="214"/>
      <c r="N1536" s="214"/>
      <c r="O1536" s="214"/>
      <c r="P1536" s="214"/>
      <c r="Q1536" s="214"/>
      <c r="R1536" s="366"/>
      <c r="S1536" s="214"/>
      <c r="T1536" s="214"/>
      <c r="U1536" s="214"/>
      <c r="V1536" s="214"/>
      <c r="W1536" s="366"/>
      <c r="X1536" s="214"/>
      <c r="Y1536" s="214"/>
      <c r="Z1536" s="214"/>
      <c r="AA1536" s="214"/>
      <c r="AB1536" s="214"/>
      <c r="AC1536" s="214"/>
      <c r="AD1536" s="214"/>
      <c r="AE1536" s="214"/>
      <c r="AF1536" s="214"/>
      <c r="AG1536" s="214"/>
      <c r="AH1536" s="214"/>
      <c r="AI1536" s="214"/>
      <c r="AJ1536" s="214"/>
      <c r="AK1536" s="214"/>
    </row>
    <row r="1537" ht="12.75" customHeight="1">
      <c r="A1537" s="214"/>
      <c r="B1537" s="366"/>
      <c r="C1537" s="215"/>
      <c r="D1537" s="214"/>
      <c r="E1537" s="366"/>
      <c r="F1537" s="214"/>
      <c r="G1537" s="214"/>
      <c r="H1537" s="214"/>
      <c r="I1537" s="214"/>
      <c r="J1537" s="214"/>
      <c r="K1537" s="214"/>
      <c r="L1537" s="214"/>
      <c r="M1537" s="214"/>
      <c r="N1537" s="214"/>
      <c r="O1537" s="214"/>
      <c r="P1537" s="214"/>
      <c r="Q1537" s="214"/>
      <c r="R1537" s="366"/>
      <c r="S1537" s="214"/>
      <c r="T1537" s="214"/>
      <c r="U1537" s="214"/>
      <c r="V1537" s="214"/>
      <c r="W1537" s="366"/>
      <c r="X1537" s="214"/>
      <c r="Y1537" s="214"/>
      <c r="Z1537" s="214"/>
      <c r="AA1537" s="214"/>
      <c r="AB1537" s="214"/>
      <c r="AC1537" s="214"/>
      <c r="AD1537" s="214"/>
      <c r="AE1537" s="214"/>
      <c r="AF1537" s="214"/>
      <c r="AG1537" s="214"/>
      <c r="AH1537" s="214"/>
      <c r="AI1537" s="214"/>
      <c r="AJ1537" s="214"/>
      <c r="AK1537" s="214"/>
    </row>
    <row r="1538" ht="12.75" customHeight="1">
      <c r="A1538" s="214"/>
      <c r="B1538" s="366"/>
      <c r="C1538" s="215"/>
      <c r="D1538" s="214"/>
      <c r="E1538" s="366"/>
      <c r="F1538" s="214"/>
      <c r="G1538" s="214"/>
      <c r="H1538" s="214"/>
      <c r="I1538" s="214"/>
      <c r="J1538" s="214"/>
      <c r="K1538" s="214"/>
      <c r="L1538" s="214"/>
      <c r="M1538" s="214"/>
      <c r="N1538" s="214"/>
      <c r="O1538" s="214"/>
      <c r="P1538" s="214"/>
      <c r="Q1538" s="214"/>
      <c r="R1538" s="366"/>
      <c r="S1538" s="214"/>
      <c r="T1538" s="214"/>
      <c r="U1538" s="214"/>
      <c r="V1538" s="214"/>
      <c r="W1538" s="366"/>
      <c r="X1538" s="214"/>
      <c r="Y1538" s="214"/>
      <c r="Z1538" s="214"/>
      <c r="AA1538" s="214"/>
      <c r="AB1538" s="214"/>
      <c r="AC1538" s="214"/>
      <c r="AD1538" s="214"/>
      <c r="AE1538" s="214"/>
      <c r="AF1538" s="214"/>
      <c r="AG1538" s="214"/>
      <c r="AH1538" s="214"/>
      <c r="AI1538" s="214"/>
      <c r="AJ1538" s="214"/>
      <c r="AK1538" s="214"/>
    </row>
    <row r="1539" ht="12.75" customHeight="1">
      <c r="A1539" s="214"/>
      <c r="B1539" s="366"/>
      <c r="C1539" s="215"/>
      <c r="D1539" s="214"/>
      <c r="E1539" s="366"/>
      <c r="F1539" s="214"/>
      <c r="G1539" s="214"/>
      <c r="H1539" s="214"/>
      <c r="I1539" s="214"/>
      <c r="J1539" s="214"/>
      <c r="K1539" s="214"/>
      <c r="L1539" s="214"/>
      <c r="M1539" s="214"/>
      <c r="N1539" s="214"/>
      <c r="O1539" s="214"/>
      <c r="P1539" s="214"/>
      <c r="Q1539" s="214"/>
      <c r="R1539" s="366"/>
      <c r="S1539" s="214"/>
      <c r="T1539" s="214"/>
      <c r="U1539" s="214"/>
      <c r="V1539" s="214"/>
      <c r="W1539" s="366"/>
      <c r="X1539" s="214"/>
      <c r="Y1539" s="214"/>
      <c r="Z1539" s="214"/>
      <c r="AA1539" s="214"/>
      <c r="AB1539" s="214"/>
      <c r="AC1539" s="214"/>
      <c r="AD1539" s="214"/>
      <c r="AE1539" s="214"/>
      <c r="AF1539" s="214"/>
      <c r="AG1539" s="214"/>
      <c r="AH1539" s="214"/>
      <c r="AI1539" s="214"/>
      <c r="AJ1539" s="214"/>
      <c r="AK1539" s="214"/>
    </row>
    <row r="1540" ht="12.75" customHeight="1">
      <c r="A1540" s="214"/>
      <c r="B1540" s="366"/>
      <c r="C1540" s="215"/>
      <c r="D1540" s="214"/>
      <c r="E1540" s="366"/>
      <c r="F1540" s="214"/>
      <c r="G1540" s="214"/>
      <c r="H1540" s="214"/>
      <c r="I1540" s="214"/>
      <c r="J1540" s="214"/>
      <c r="K1540" s="214"/>
      <c r="L1540" s="214"/>
      <c r="M1540" s="214"/>
      <c r="N1540" s="214"/>
      <c r="O1540" s="214"/>
      <c r="P1540" s="214"/>
      <c r="Q1540" s="214"/>
      <c r="R1540" s="366"/>
      <c r="S1540" s="214"/>
      <c r="T1540" s="214"/>
      <c r="U1540" s="214"/>
      <c r="V1540" s="214"/>
      <c r="W1540" s="366"/>
      <c r="X1540" s="214"/>
      <c r="Y1540" s="214"/>
      <c r="Z1540" s="214"/>
      <c r="AA1540" s="214"/>
      <c r="AB1540" s="214"/>
      <c r="AC1540" s="214"/>
      <c r="AD1540" s="214"/>
      <c r="AE1540" s="214"/>
      <c r="AF1540" s="214"/>
      <c r="AG1540" s="214"/>
      <c r="AH1540" s="214"/>
      <c r="AI1540" s="214"/>
      <c r="AJ1540" s="214"/>
      <c r="AK1540" s="214"/>
    </row>
    <row r="1541" ht="12.75" customHeight="1">
      <c r="A1541" s="214"/>
      <c r="B1541" s="366"/>
      <c r="C1541" s="215"/>
      <c r="D1541" s="214"/>
      <c r="E1541" s="366"/>
      <c r="F1541" s="214"/>
      <c r="G1541" s="214"/>
      <c r="H1541" s="214"/>
      <c r="I1541" s="214"/>
      <c r="J1541" s="214"/>
      <c r="K1541" s="214"/>
      <c r="L1541" s="214"/>
      <c r="M1541" s="214"/>
      <c r="N1541" s="214"/>
      <c r="O1541" s="214"/>
      <c r="P1541" s="214"/>
      <c r="Q1541" s="214"/>
      <c r="R1541" s="366"/>
      <c r="S1541" s="214"/>
      <c r="T1541" s="214"/>
      <c r="U1541" s="214"/>
      <c r="V1541" s="214"/>
      <c r="W1541" s="366"/>
      <c r="X1541" s="214"/>
      <c r="Y1541" s="214"/>
      <c r="Z1541" s="214"/>
      <c r="AA1541" s="214"/>
      <c r="AB1541" s="214"/>
      <c r="AC1541" s="214"/>
      <c r="AD1541" s="214"/>
      <c r="AE1541" s="214"/>
      <c r="AF1541" s="214"/>
      <c r="AG1541" s="214"/>
      <c r="AH1541" s="214"/>
      <c r="AI1541" s="214"/>
      <c r="AJ1541" s="214"/>
      <c r="AK1541" s="214"/>
    </row>
    <row r="1542" ht="12.75" customHeight="1">
      <c r="A1542" s="214"/>
      <c r="B1542" s="366"/>
      <c r="C1542" s="215"/>
      <c r="D1542" s="214"/>
      <c r="E1542" s="366"/>
      <c r="F1542" s="214"/>
      <c r="G1542" s="214"/>
      <c r="H1542" s="214"/>
      <c r="I1542" s="214"/>
      <c r="J1542" s="214"/>
      <c r="K1542" s="214"/>
      <c r="L1542" s="214"/>
      <c r="M1542" s="214"/>
      <c r="N1542" s="214"/>
      <c r="O1542" s="214"/>
      <c r="P1542" s="214"/>
      <c r="Q1542" s="214"/>
      <c r="R1542" s="366"/>
      <c r="S1542" s="214"/>
      <c r="T1542" s="214"/>
      <c r="U1542" s="214"/>
      <c r="V1542" s="214"/>
      <c r="W1542" s="366"/>
      <c r="X1542" s="214"/>
      <c r="Y1542" s="214"/>
      <c r="Z1542" s="214"/>
      <c r="AA1542" s="214"/>
      <c r="AB1542" s="214"/>
      <c r="AC1542" s="214"/>
      <c r="AD1542" s="214"/>
      <c r="AE1542" s="214"/>
      <c r="AF1542" s="214"/>
      <c r="AG1542" s="214"/>
      <c r="AH1542" s="214"/>
      <c r="AI1542" s="214"/>
      <c r="AJ1542" s="214"/>
      <c r="AK1542" s="214"/>
    </row>
    <row r="1543" ht="12.75" customHeight="1">
      <c r="A1543" s="214"/>
      <c r="B1543" s="366"/>
      <c r="C1543" s="215"/>
      <c r="D1543" s="214"/>
      <c r="E1543" s="366"/>
      <c r="F1543" s="214"/>
      <c r="G1543" s="214"/>
      <c r="H1543" s="214"/>
      <c r="I1543" s="214"/>
      <c r="J1543" s="214"/>
      <c r="K1543" s="214"/>
      <c r="L1543" s="214"/>
      <c r="M1543" s="214"/>
      <c r="N1543" s="214"/>
      <c r="O1543" s="214"/>
      <c r="P1543" s="214"/>
      <c r="Q1543" s="214"/>
      <c r="R1543" s="366"/>
      <c r="S1543" s="214"/>
      <c r="T1543" s="214"/>
      <c r="U1543" s="214"/>
      <c r="V1543" s="214"/>
      <c r="W1543" s="366"/>
      <c r="X1543" s="214"/>
      <c r="Y1543" s="214"/>
      <c r="Z1543" s="214"/>
      <c r="AA1543" s="214"/>
      <c r="AB1543" s="214"/>
      <c r="AC1543" s="214"/>
      <c r="AD1543" s="214"/>
      <c r="AE1543" s="214"/>
      <c r="AF1543" s="214"/>
      <c r="AG1543" s="214"/>
      <c r="AH1543" s="214"/>
      <c r="AI1543" s="214"/>
      <c r="AJ1543" s="214"/>
      <c r="AK1543" s="214"/>
    </row>
    <row r="1544" ht="12.75" customHeight="1">
      <c r="A1544" s="214"/>
      <c r="B1544" s="366"/>
      <c r="C1544" s="215"/>
      <c r="D1544" s="214"/>
      <c r="E1544" s="366"/>
      <c r="F1544" s="214"/>
      <c r="G1544" s="214"/>
      <c r="H1544" s="214"/>
      <c r="I1544" s="214"/>
      <c r="J1544" s="214"/>
      <c r="K1544" s="214"/>
      <c r="L1544" s="214"/>
      <c r="M1544" s="214"/>
      <c r="N1544" s="214"/>
      <c r="O1544" s="214"/>
      <c r="P1544" s="214"/>
      <c r="Q1544" s="214"/>
      <c r="R1544" s="366"/>
      <c r="S1544" s="214"/>
      <c r="T1544" s="214"/>
      <c r="U1544" s="214"/>
      <c r="V1544" s="214"/>
      <c r="W1544" s="366"/>
      <c r="X1544" s="214"/>
      <c r="Y1544" s="214"/>
      <c r="Z1544" s="214"/>
      <c r="AA1544" s="214"/>
      <c r="AB1544" s="214"/>
      <c r="AC1544" s="214"/>
      <c r="AD1544" s="214"/>
      <c r="AE1544" s="214"/>
      <c r="AF1544" s="214"/>
      <c r="AG1544" s="214"/>
      <c r="AH1544" s="214"/>
      <c r="AI1544" s="214"/>
      <c r="AJ1544" s="214"/>
      <c r="AK1544" s="214"/>
    </row>
    <row r="1545" ht="12.75" customHeight="1">
      <c r="A1545" s="214"/>
      <c r="B1545" s="366"/>
      <c r="C1545" s="215"/>
      <c r="D1545" s="214"/>
      <c r="E1545" s="366"/>
      <c r="F1545" s="214"/>
      <c r="G1545" s="214"/>
      <c r="H1545" s="214"/>
      <c r="I1545" s="214"/>
      <c r="J1545" s="214"/>
      <c r="K1545" s="214"/>
      <c r="L1545" s="214"/>
      <c r="M1545" s="214"/>
      <c r="N1545" s="214"/>
      <c r="O1545" s="214"/>
      <c r="P1545" s="214"/>
      <c r="Q1545" s="214"/>
      <c r="R1545" s="366"/>
      <c r="S1545" s="214"/>
      <c r="T1545" s="214"/>
      <c r="U1545" s="214"/>
      <c r="V1545" s="214"/>
      <c r="W1545" s="366"/>
      <c r="X1545" s="214"/>
      <c r="Y1545" s="214"/>
      <c r="Z1545" s="214"/>
      <c r="AA1545" s="214"/>
      <c r="AB1545" s="214"/>
      <c r="AC1545" s="214"/>
      <c r="AD1545" s="214"/>
      <c r="AE1545" s="214"/>
      <c r="AF1545" s="214"/>
      <c r="AG1545" s="214"/>
      <c r="AH1545" s="214"/>
      <c r="AI1545" s="214"/>
      <c r="AJ1545" s="214"/>
      <c r="AK1545" s="214"/>
    </row>
    <row r="1546" ht="12.75" customHeight="1">
      <c r="A1546" s="214"/>
      <c r="B1546" s="366"/>
      <c r="C1546" s="215"/>
      <c r="D1546" s="214"/>
      <c r="E1546" s="366"/>
      <c r="F1546" s="214"/>
      <c r="G1546" s="214"/>
      <c r="H1546" s="214"/>
      <c r="I1546" s="214"/>
      <c r="J1546" s="214"/>
      <c r="K1546" s="214"/>
      <c r="L1546" s="214"/>
      <c r="M1546" s="214"/>
      <c r="N1546" s="214"/>
      <c r="O1546" s="214"/>
      <c r="P1546" s="214"/>
      <c r="Q1546" s="214"/>
      <c r="R1546" s="366"/>
      <c r="S1546" s="214"/>
      <c r="T1546" s="214"/>
      <c r="U1546" s="214"/>
      <c r="V1546" s="214"/>
      <c r="W1546" s="366"/>
      <c r="X1546" s="214"/>
      <c r="Y1546" s="214"/>
      <c r="Z1546" s="214"/>
      <c r="AA1546" s="214"/>
      <c r="AB1546" s="214"/>
      <c r="AC1546" s="214"/>
      <c r="AD1546" s="214"/>
      <c r="AE1546" s="214"/>
      <c r="AF1546" s="214"/>
      <c r="AG1546" s="214"/>
      <c r="AH1546" s="214"/>
      <c r="AI1546" s="214"/>
      <c r="AJ1546" s="214"/>
      <c r="AK1546" s="214"/>
    </row>
    <row r="1547" ht="12.75" customHeight="1">
      <c r="A1547" s="214"/>
      <c r="B1547" s="366"/>
      <c r="C1547" s="215"/>
      <c r="D1547" s="214"/>
      <c r="E1547" s="366"/>
      <c r="F1547" s="214"/>
      <c r="G1547" s="214"/>
      <c r="H1547" s="214"/>
      <c r="I1547" s="214"/>
      <c r="J1547" s="214"/>
      <c r="K1547" s="214"/>
      <c r="L1547" s="214"/>
      <c r="M1547" s="214"/>
      <c r="N1547" s="214"/>
      <c r="O1547" s="214"/>
      <c r="P1547" s="214"/>
      <c r="Q1547" s="214"/>
      <c r="R1547" s="366"/>
      <c r="S1547" s="214"/>
      <c r="T1547" s="214"/>
      <c r="U1547" s="214"/>
      <c r="V1547" s="214"/>
      <c r="W1547" s="366"/>
      <c r="X1547" s="214"/>
      <c r="Y1547" s="214"/>
      <c r="Z1547" s="214"/>
      <c r="AA1547" s="214"/>
      <c r="AB1547" s="214"/>
      <c r="AC1547" s="214"/>
      <c r="AD1547" s="214"/>
      <c r="AE1547" s="214"/>
      <c r="AF1547" s="214"/>
      <c r="AG1547" s="214"/>
      <c r="AH1547" s="214"/>
      <c r="AI1547" s="214"/>
      <c r="AJ1547" s="214"/>
      <c r="AK1547" s="214"/>
    </row>
    <row r="1548" ht="12.75" customHeight="1">
      <c r="A1548" s="214"/>
      <c r="B1548" s="366"/>
      <c r="C1548" s="215"/>
      <c r="D1548" s="214"/>
      <c r="E1548" s="366"/>
      <c r="F1548" s="214"/>
      <c r="G1548" s="214"/>
      <c r="H1548" s="214"/>
      <c r="I1548" s="214"/>
      <c r="J1548" s="214"/>
      <c r="K1548" s="214"/>
      <c r="L1548" s="214"/>
      <c r="M1548" s="214"/>
      <c r="N1548" s="214"/>
      <c r="O1548" s="214"/>
      <c r="P1548" s="214"/>
      <c r="Q1548" s="214"/>
      <c r="R1548" s="366"/>
      <c r="S1548" s="214"/>
      <c r="T1548" s="214"/>
      <c r="U1548" s="214"/>
      <c r="V1548" s="214"/>
      <c r="W1548" s="366"/>
      <c r="X1548" s="214"/>
      <c r="Y1548" s="214"/>
      <c r="Z1548" s="214"/>
      <c r="AA1548" s="214"/>
      <c r="AB1548" s="214"/>
      <c r="AC1548" s="214"/>
      <c r="AD1548" s="214"/>
      <c r="AE1548" s="214"/>
      <c r="AF1548" s="214"/>
      <c r="AG1548" s="214"/>
      <c r="AH1548" s="214"/>
      <c r="AI1548" s="214"/>
      <c r="AJ1548" s="214"/>
      <c r="AK1548" s="214"/>
    </row>
    <row r="1549" ht="12.75" customHeight="1">
      <c r="A1549" s="214"/>
      <c r="B1549" s="366"/>
      <c r="C1549" s="215"/>
      <c r="D1549" s="214"/>
      <c r="E1549" s="366"/>
      <c r="F1549" s="214"/>
      <c r="G1549" s="214"/>
      <c r="H1549" s="214"/>
      <c r="I1549" s="214"/>
      <c r="J1549" s="214"/>
      <c r="K1549" s="214"/>
      <c r="L1549" s="214"/>
      <c r="M1549" s="214"/>
      <c r="N1549" s="214"/>
      <c r="O1549" s="214"/>
      <c r="P1549" s="214"/>
      <c r="Q1549" s="214"/>
      <c r="R1549" s="366"/>
      <c r="S1549" s="214"/>
      <c r="T1549" s="214"/>
      <c r="U1549" s="214"/>
      <c r="V1549" s="214"/>
      <c r="W1549" s="366"/>
      <c r="X1549" s="214"/>
      <c r="Y1549" s="214"/>
      <c r="Z1549" s="214"/>
      <c r="AA1549" s="214"/>
      <c r="AB1549" s="214"/>
      <c r="AC1549" s="214"/>
      <c r="AD1549" s="214"/>
      <c r="AE1549" s="214"/>
      <c r="AF1549" s="214"/>
      <c r="AG1549" s="214"/>
      <c r="AH1549" s="214"/>
      <c r="AI1549" s="214"/>
      <c r="AJ1549" s="214"/>
      <c r="AK1549" s="214"/>
    </row>
    <row r="1550" ht="12.75" customHeight="1">
      <c r="A1550" s="214"/>
      <c r="B1550" s="366"/>
      <c r="C1550" s="215"/>
      <c r="D1550" s="214"/>
      <c r="E1550" s="366"/>
      <c r="F1550" s="214"/>
      <c r="G1550" s="214"/>
      <c r="H1550" s="214"/>
      <c r="I1550" s="214"/>
      <c r="J1550" s="214"/>
      <c r="K1550" s="214"/>
      <c r="L1550" s="214"/>
      <c r="M1550" s="214"/>
      <c r="N1550" s="214"/>
      <c r="O1550" s="214"/>
      <c r="P1550" s="214"/>
      <c r="Q1550" s="214"/>
      <c r="R1550" s="366"/>
      <c r="S1550" s="214"/>
      <c r="T1550" s="214"/>
      <c r="U1550" s="214"/>
      <c r="V1550" s="214"/>
      <c r="W1550" s="366"/>
      <c r="X1550" s="214"/>
      <c r="Y1550" s="214"/>
      <c r="Z1550" s="214"/>
      <c r="AA1550" s="214"/>
      <c r="AB1550" s="214"/>
      <c r="AC1550" s="214"/>
      <c r="AD1550" s="214"/>
      <c r="AE1550" s="214"/>
      <c r="AF1550" s="214"/>
      <c r="AG1550" s="214"/>
      <c r="AH1550" s="214"/>
      <c r="AI1550" s="214"/>
      <c r="AJ1550" s="214"/>
      <c r="AK1550" s="214"/>
    </row>
    <row r="1551" ht="12.75" customHeight="1">
      <c r="A1551" s="214"/>
      <c r="B1551" s="366"/>
      <c r="C1551" s="215"/>
      <c r="D1551" s="214"/>
      <c r="E1551" s="366"/>
      <c r="F1551" s="214"/>
      <c r="G1551" s="214"/>
      <c r="H1551" s="214"/>
      <c r="I1551" s="214"/>
      <c r="J1551" s="214"/>
      <c r="K1551" s="214"/>
      <c r="L1551" s="214"/>
      <c r="M1551" s="214"/>
      <c r="N1551" s="214"/>
      <c r="O1551" s="214"/>
      <c r="P1551" s="214"/>
      <c r="Q1551" s="214"/>
      <c r="R1551" s="366"/>
      <c r="S1551" s="214"/>
      <c r="T1551" s="214"/>
      <c r="U1551" s="214"/>
      <c r="V1551" s="214"/>
      <c r="W1551" s="366"/>
      <c r="X1551" s="214"/>
      <c r="Y1551" s="214"/>
      <c r="Z1551" s="214"/>
      <c r="AA1551" s="214"/>
      <c r="AB1551" s="214"/>
      <c r="AC1551" s="214"/>
      <c r="AD1551" s="214"/>
      <c r="AE1551" s="214"/>
      <c r="AF1551" s="214"/>
      <c r="AG1551" s="214"/>
      <c r="AH1551" s="214"/>
      <c r="AI1551" s="214"/>
      <c r="AJ1551" s="214"/>
      <c r="AK1551" s="214"/>
    </row>
    <row r="1552" ht="12.75" customHeight="1">
      <c r="A1552" s="214"/>
      <c r="B1552" s="366"/>
      <c r="C1552" s="215"/>
      <c r="D1552" s="214"/>
      <c r="E1552" s="366"/>
      <c r="F1552" s="214"/>
      <c r="G1552" s="214"/>
      <c r="H1552" s="214"/>
      <c r="I1552" s="214"/>
      <c r="J1552" s="214"/>
      <c r="K1552" s="214"/>
      <c r="L1552" s="214"/>
      <c r="M1552" s="214"/>
      <c r="N1552" s="214"/>
      <c r="O1552" s="214"/>
      <c r="P1552" s="214"/>
      <c r="Q1552" s="214"/>
      <c r="R1552" s="366"/>
      <c r="S1552" s="214"/>
      <c r="T1552" s="214"/>
      <c r="U1552" s="214"/>
      <c r="V1552" s="214"/>
      <c r="W1552" s="366"/>
      <c r="X1552" s="214"/>
      <c r="Y1552" s="214"/>
      <c r="Z1552" s="214"/>
      <c r="AA1552" s="214"/>
      <c r="AB1552" s="214"/>
      <c r="AC1552" s="214"/>
      <c r="AD1552" s="214"/>
      <c r="AE1552" s="214"/>
      <c r="AF1552" s="214"/>
      <c r="AG1552" s="214"/>
      <c r="AH1552" s="214"/>
      <c r="AI1552" s="214"/>
      <c r="AJ1552" s="214"/>
      <c r="AK1552" s="214"/>
    </row>
    <row r="1553" ht="12.75" customHeight="1">
      <c r="A1553" s="214"/>
      <c r="B1553" s="366"/>
      <c r="C1553" s="215"/>
      <c r="D1553" s="214"/>
      <c r="E1553" s="366"/>
      <c r="F1553" s="214"/>
      <c r="G1553" s="214"/>
      <c r="H1553" s="214"/>
      <c r="I1553" s="214"/>
      <c r="J1553" s="214"/>
      <c r="K1553" s="214"/>
      <c r="L1553" s="214"/>
      <c r="M1553" s="214"/>
      <c r="N1553" s="214"/>
      <c r="O1553" s="214"/>
      <c r="P1553" s="214"/>
      <c r="Q1553" s="214"/>
      <c r="R1553" s="366"/>
      <c r="S1553" s="214"/>
      <c r="T1553" s="214"/>
      <c r="U1553" s="214"/>
      <c r="V1553" s="214"/>
      <c r="W1553" s="366"/>
      <c r="X1553" s="214"/>
      <c r="Y1553" s="214"/>
      <c r="Z1553" s="214"/>
      <c r="AA1553" s="214"/>
      <c r="AB1553" s="214"/>
      <c r="AC1553" s="214"/>
      <c r="AD1553" s="214"/>
      <c r="AE1553" s="214"/>
      <c r="AF1553" s="214"/>
      <c r="AG1553" s="214"/>
      <c r="AH1553" s="214"/>
      <c r="AI1553" s="214"/>
      <c r="AJ1553" s="214"/>
      <c r="AK1553" s="214"/>
    </row>
    <row r="1554" ht="12.75" customHeight="1">
      <c r="A1554" s="214"/>
      <c r="B1554" s="366"/>
      <c r="C1554" s="215"/>
      <c r="D1554" s="214"/>
      <c r="E1554" s="366"/>
      <c r="F1554" s="214"/>
      <c r="G1554" s="214"/>
      <c r="H1554" s="214"/>
      <c r="I1554" s="214"/>
      <c r="J1554" s="214"/>
      <c r="K1554" s="214"/>
      <c r="L1554" s="214"/>
      <c r="M1554" s="214"/>
      <c r="N1554" s="214"/>
      <c r="O1554" s="214"/>
      <c r="P1554" s="214"/>
      <c r="Q1554" s="214"/>
      <c r="R1554" s="366"/>
      <c r="S1554" s="214"/>
      <c r="T1554" s="214"/>
      <c r="U1554" s="214"/>
      <c r="V1554" s="214"/>
      <c r="W1554" s="366"/>
      <c r="X1554" s="214"/>
      <c r="Y1554" s="214"/>
      <c r="Z1554" s="214"/>
      <c r="AA1554" s="214"/>
      <c r="AB1554" s="214"/>
      <c r="AC1554" s="214"/>
      <c r="AD1554" s="214"/>
      <c r="AE1554" s="214"/>
      <c r="AF1554" s="214"/>
      <c r="AG1554" s="214"/>
      <c r="AH1554" s="214"/>
      <c r="AI1554" s="214"/>
      <c r="AJ1554" s="214"/>
      <c r="AK1554" s="214"/>
    </row>
    <row r="1555" ht="12.75" customHeight="1">
      <c r="A1555" s="214"/>
      <c r="B1555" s="366"/>
      <c r="C1555" s="215"/>
      <c r="D1555" s="214"/>
      <c r="E1555" s="366"/>
      <c r="F1555" s="214"/>
      <c r="G1555" s="214"/>
      <c r="H1555" s="214"/>
      <c r="I1555" s="214"/>
      <c r="J1555" s="214"/>
      <c r="K1555" s="214"/>
      <c r="L1555" s="214"/>
      <c r="M1555" s="214"/>
      <c r="N1555" s="214"/>
      <c r="O1555" s="214"/>
      <c r="P1555" s="214"/>
      <c r="Q1555" s="214"/>
      <c r="R1555" s="366"/>
      <c r="S1555" s="214"/>
      <c r="T1555" s="214"/>
      <c r="U1555" s="214"/>
      <c r="V1555" s="214"/>
      <c r="W1555" s="366"/>
      <c r="X1555" s="214"/>
      <c r="Y1555" s="214"/>
      <c r="Z1555" s="214"/>
      <c r="AA1555" s="214"/>
      <c r="AB1555" s="214"/>
      <c r="AC1555" s="214"/>
      <c r="AD1555" s="214"/>
      <c r="AE1555" s="214"/>
      <c r="AF1555" s="214"/>
      <c r="AG1555" s="214"/>
      <c r="AH1555" s="214"/>
      <c r="AI1555" s="214"/>
      <c r="AJ1555" s="214"/>
      <c r="AK1555" s="214"/>
    </row>
    <row r="1556" ht="12.75" customHeight="1">
      <c r="A1556" s="214"/>
      <c r="B1556" s="366"/>
      <c r="C1556" s="215"/>
      <c r="D1556" s="214"/>
      <c r="E1556" s="366"/>
      <c r="F1556" s="214"/>
      <c r="G1556" s="214"/>
      <c r="H1556" s="214"/>
      <c r="I1556" s="214"/>
      <c r="J1556" s="214"/>
      <c r="K1556" s="214"/>
      <c r="L1556" s="214"/>
      <c r="M1556" s="214"/>
      <c r="N1556" s="214"/>
      <c r="O1556" s="214"/>
      <c r="P1556" s="214"/>
      <c r="Q1556" s="214"/>
      <c r="R1556" s="366"/>
      <c r="S1556" s="214"/>
      <c r="T1556" s="214"/>
      <c r="U1556" s="214"/>
      <c r="V1556" s="214"/>
      <c r="W1556" s="366"/>
      <c r="X1556" s="214"/>
      <c r="Y1556" s="214"/>
      <c r="Z1556" s="214"/>
      <c r="AA1556" s="214"/>
      <c r="AB1556" s="214"/>
      <c r="AC1556" s="214"/>
      <c r="AD1556" s="214"/>
      <c r="AE1556" s="214"/>
      <c r="AF1556" s="214"/>
      <c r="AG1556" s="214"/>
      <c r="AH1556" s="214"/>
      <c r="AI1556" s="214"/>
      <c r="AJ1556" s="214"/>
      <c r="AK1556" s="214"/>
    </row>
    <row r="1557" ht="12.75" customHeight="1">
      <c r="A1557" s="214"/>
      <c r="B1557" s="366"/>
      <c r="C1557" s="215"/>
      <c r="D1557" s="214"/>
      <c r="E1557" s="366"/>
      <c r="F1557" s="214"/>
      <c r="G1557" s="214"/>
      <c r="H1557" s="214"/>
      <c r="I1557" s="214"/>
      <c r="J1557" s="214"/>
      <c r="K1557" s="214"/>
      <c r="L1557" s="214"/>
      <c r="M1557" s="214"/>
      <c r="N1557" s="214"/>
      <c r="O1557" s="214"/>
      <c r="P1557" s="214"/>
      <c r="Q1557" s="214"/>
      <c r="R1557" s="366"/>
      <c r="S1557" s="214"/>
      <c r="T1557" s="214"/>
      <c r="U1557" s="214"/>
      <c r="V1557" s="214"/>
      <c r="W1557" s="366"/>
      <c r="X1557" s="214"/>
      <c r="Y1557" s="214"/>
      <c r="Z1557" s="214"/>
      <c r="AA1557" s="214"/>
      <c r="AB1557" s="214"/>
      <c r="AC1557" s="214"/>
      <c r="AD1557" s="214"/>
      <c r="AE1557" s="214"/>
      <c r="AF1557" s="214"/>
      <c r="AG1557" s="214"/>
      <c r="AH1557" s="214"/>
      <c r="AI1557" s="214"/>
      <c r="AJ1557" s="214"/>
      <c r="AK1557" s="214"/>
    </row>
    <row r="1558" ht="12.75" customHeight="1">
      <c r="A1558" s="214"/>
      <c r="B1558" s="366"/>
      <c r="C1558" s="215"/>
      <c r="D1558" s="214"/>
      <c r="E1558" s="366"/>
      <c r="F1558" s="214"/>
      <c r="G1558" s="214"/>
      <c r="H1558" s="214"/>
      <c r="I1558" s="214"/>
      <c r="J1558" s="214"/>
      <c r="K1558" s="214"/>
      <c r="L1558" s="214"/>
      <c r="M1558" s="214"/>
      <c r="N1558" s="214"/>
      <c r="O1558" s="214"/>
      <c r="P1558" s="214"/>
      <c r="Q1558" s="214"/>
      <c r="R1558" s="366"/>
      <c r="S1558" s="214"/>
      <c r="T1558" s="214"/>
      <c r="U1558" s="214"/>
      <c r="V1558" s="214"/>
      <c r="W1558" s="366"/>
      <c r="X1558" s="214"/>
      <c r="Y1558" s="214"/>
      <c r="Z1558" s="214"/>
      <c r="AA1558" s="214"/>
      <c r="AB1558" s="214"/>
      <c r="AC1558" s="214"/>
      <c r="AD1558" s="214"/>
      <c r="AE1558" s="214"/>
      <c r="AF1558" s="214"/>
      <c r="AG1558" s="214"/>
      <c r="AH1558" s="214"/>
      <c r="AI1558" s="214"/>
      <c r="AJ1558" s="214"/>
      <c r="AK1558" s="214"/>
    </row>
    <row r="1559" ht="12.75" customHeight="1">
      <c r="A1559" s="214"/>
      <c r="B1559" s="366"/>
      <c r="C1559" s="215"/>
      <c r="D1559" s="214"/>
      <c r="E1559" s="366"/>
      <c r="F1559" s="214"/>
      <c r="G1559" s="214"/>
      <c r="H1559" s="214"/>
      <c r="I1559" s="214"/>
      <c r="J1559" s="214"/>
      <c r="K1559" s="214"/>
      <c r="L1559" s="214"/>
      <c r="M1559" s="214"/>
      <c r="N1559" s="214"/>
      <c r="O1559" s="214"/>
      <c r="P1559" s="214"/>
      <c r="Q1559" s="214"/>
      <c r="R1559" s="366"/>
      <c r="S1559" s="214"/>
      <c r="T1559" s="214"/>
      <c r="U1559" s="214"/>
      <c r="V1559" s="214"/>
      <c r="W1559" s="366"/>
      <c r="X1559" s="214"/>
      <c r="Y1559" s="214"/>
      <c r="Z1559" s="214"/>
      <c r="AA1559" s="214"/>
      <c r="AB1559" s="214"/>
      <c r="AC1559" s="214"/>
      <c r="AD1559" s="214"/>
      <c r="AE1559" s="214"/>
      <c r="AF1559" s="214"/>
      <c r="AG1559" s="214"/>
      <c r="AH1559" s="214"/>
      <c r="AI1559" s="214"/>
      <c r="AJ1559" s="214"/>
      <c r="AK1559" s="214"/>
    </row>
    <row r="1560" ht="12.75" customHeight="1">
      <c r="A1560" s="214"/>
      <c r="B1560" s="366"/>
      <c r="C1560" s="215"/>
      <c r="D1560" s="214"/>
      <c r="E1560" s="366"/>
      <c r="F1560" s="214"/>
      <c r="G1560" s="214"/>
      <c r="H1560" s="214"/>
      <c r="I1560" s="214"/>
      <c r="J1560" s="214"/>
      <c r="K1560" s="214"/>
      <c r="L1560" s="214"/>
      <c r="M1560" s="214"/>
      <c r="N1560" s="214"/>
      <c r="O1560" s="214"/>
      <c r="P1560" s="214"/>
      <c r="Q1560" s="214"/>
      <c r="R1560" s="366"/>
      <c r="S1560" s="214"/>
      <c r="T1560" s="214"/>
      <c r="U1560" s="214"/>
      <c r="V1560" s="214"/>
      <c r="W1560" s="366"/>
      <c r="X1560" s="214"/>
      <c r="Y1560" s="214"/>
      <c r="Z1560" s="214"/>
      <c r="AA1560" s="214"/>
      <c r="AB1560" s="214"/>
      <c r="AC1560" s="214"/>
      <c r="AD1560" s="214"/>
      <c r="AE1560" s="214"/>
      <c r="AF1560" s="214"/>
      <c r="AG1560" s="214"/>
      <c r="AH1560" s="214"/>
      <c r="AI1560" s="214"/>
      <c r="AJ1560" s="214"/>
      <c r="AK1560" s="214"/>
    </row>
    <row r="1561" ht="12.75" customHeight="1">
      <c r="A1561" s="214"/>
      <c r="B1561" s="366"/>
      <c r="C1561" s="215"/>
      <c r="D1561" s="214"/>
      <c r="E1561" s="366"/>
      <c r="F1561" s="214"/>
      <c r="G1561" s="214"/>
      <c r="H1561" s="214"/>
      <c r="I1561" s="214"/>
      <c r="J1561" s="214"/>
      <c r="K1561" s="214"/>
      <c r="L1561" s="214"/>
      <c r="M1561" s="214"/>
      <c r="N1561" s="214"/>
      <c r="O1561" s="214"/>
      <c r="P1561" s="214"/>
      <c r="Q1561" s="214"/>
      <c r="R1561" s="366"/>
      <c r="S1561" s="214"/>
      <c r="T1561" s="214"/>
      <c r="U1561" s="214"/>
      <c r="V1561" s="214"/>
      <c r="W1561" s="366"/>
      <c r="X1561" s="214"/>
      <c r="Y1561" s="214"/>
      <c r="Z1561" s="214"/>
      <c r="AA1561" s="214"/>
      <c r="AB1561" s="214"/>
      <c r="AC1561" s="214"/>
      <c r="AD1561" s="214"/>
      <c r="AE1561" s="214"/>
      <c r="AF1561" s="214"/>
      <c r="AG1561" s="214"/>
      <c r="AH1561" s="214"/>
      <c r="AI1561" s="214"/>
      <c r="AJ1561" s="214"/>
      <c r="AK1561" s="214"/>
    </row>
    <row r="1562" ht="12.75" customHeight="1">
      <c r="A1562" s="214"/>
      <c r="B1562" s="366"/>
      <c r="C1562" s="215"/>
      <c r="D1562" s="214"/>
      <c r="E1562" s="366"/>
      <c r="F1562" s="214"/>
      <c r="G1562" s="214"/>
      <c r="H1562" s="214"/>
      <c r="I1562" s="214"/>
      <c r="J1562" s="214"/>
      <c r="K1562" s="214"/>
      <c r="L1562" s="214"/>
      <c r="M1562" s="214"/>
      <c r="N1562" s="214"/>
      <c r="O1562" s="214"/>
      <c r="P1562" s="214"/>
      <c r="Q1562" s="214"/>
      <c r="R1562" s="366"/>
      <c r="S1562" s="214"/>
      <c r="T1562" s="214"/>
      <c r="U1562" s="214"/>
      <c r="V1562" s="214"/>
      <c r="W1562" s="366"/>
      <c r="X1562" s="214"/>
      <c r="Y1562" s="214"/>
      <c r="Z1562" s="214"/>
      <c r="AA1562" s="214"/>
      <c r="AB1562" s="214"/>
      <c r="AC1562" s="214"/>
      <c r="AD1562" s="214"/>
      <c r="AE1562" s="214"/>
      <c r="AF1562" s="214"/>
      <c r="AG1562" s="214"/>
      <c r="AH1562" s="214"/>
      <c r="AI1562" s="214"/>
      <c r="AJ1562" s="214"/>
      <c r="AK1562" s="214"/>
    </row>
    <row r="1563" ht="12.75" customHeight="1">
      <c r="A1563" s="214"/>
      <c r="B1563" s="366"/>
      <c r="C1563" s="215"/>
      <c r="D1563" s="214"/>
      <c r="E1563" s="366"/>
      <c r="F1563" s="214"/>
      <c r="G1563" s="214"/>
      <c r="H1563" s="214"/>
      <c r="I1563" s="214"/>
      <c r="J1563" s="214"/>
      <c r="K1563" s="214"/>
      <c r="L1563" s="214"/>
      <c r="M1563" s="214"/>
      <c r="N1563" s="214"/>
      <c r="O1563" s="214"/>
      <c r="P1563" s="214"/>
      <c r="Q1563" s="214"/>
      <c r="R1563" s="366"/>
      <c r="S1563" s="214"/>
      <c r="T1563" s="214"/>
      <c r="U1563" s="214"/>
      <c r="V1563" s="214"/>
      <c r="W1563" s="366"/>
      <c r="X1563" s="214"/>
      <c r="Y1563" s="214"/>
      <c r="Z1563" s="214"/>
      <c r="AA1563" s="214"/>
      <c r="AB1563" s="214"/>
      <c r="AC1563" s="214"/>
      <c r="AD1563" s="214"/>
      <c r="AE1563" s="214"/>
      <c r="AF1563" s="214"/>
      <c r="AG1563" s="214"/>
      <c r="AH1563" s="214"/>
      <c r="AI1563" s="214"/>
      <c r="AJ1563" s="214"/>
      <c r="AK1563" s="214"/>
    </row>
    <row r="1564" ht="12.75" customHeight="1">
      <c r="A1564" s="214"/>
      <c r="B1564" s="366"/>
      <c r="C1564" s="215"/>
      <c r="D1564" s="214"/>
      <c r="E1564" s="366"/>
      <c r="F1564" s="214"/>
      <c r="G1564" s="214"/>
      <c r="H1564" s="214"/>
      <c r="I1564" s="214"/>
      <c r="J1564" s="214"/>
      <c r="K1564" s="214"/>
      <c r="L1564" s="214"/>
      <c r="M1564" s="214"/>
      <c r="N1564" s="214"/>
      <c r="O1564" s="214"/>
      <c r="P1564" s="214"/>
      <c r="Q1564" s="214"/>
      <c r="R1564" s="366"/>
      <c r="S1564" s="214"/>
      <c r="T1564" s="214"/>
      <c r="U1564" s="214"/>
      <c r="V1564" s="214"/>
      <c r="W1564" s="366"/>
      <c r="X1564" s="214"/>
      <c r="Y1564" s="214"/>
      <c r="Z1564" s="214"/>
      <c r="AA1564" s="214"/>
      <c r="AB1564" s="214"/>
      <c r="AC1564" s="214"/>
      <c r="AD1564" s="214"/>
      <c r="AE1564" s="214"/>
      <c r="AF1564" s="214"/>
      <c r="AG1564" s="214"/>
      <c r="AH1564" s="214"/>
      <c r="AI1564" s="214"/>
      <c r="AJ1564" s="214"/>
      <c r="AK1564" s="214"/>
    </row>
    <row r="1565" ht="12.75" customHeight="1">
      <c r="A1565" s="214"/>
      <c r="B1565" s="366"/>
      <c r="C1565" s="215"/>
      <c r="D1565" s="214"/>
      <c r="E1565" s="366"/>
      <c r="F1565" s="214"/>
      <c r="G1565" s="214"/>
      <c r="H1565" s="214"/>
      <c r="I1565" s="214"/>
      <c r="J1565" s="214"/>
      <c r="K1565" s="214"/>
      <c r="L1565" s="214"/>
      <c r="M1565" s="214"/>
      <c r="N1565" s="214"/>
      <c r="O1565" s="214"/>
      <c r="P1565" s="214"/>
      <c r="Q1565" s="214"/>
      <c r="R1565" s="366"/>
      <c r="S1565" s="214"/>
      <c r="T1565" s="214"/>
      <c r="U1565" s="214"/>
      <c r="V1565" s="214"/>
      <c r="W1565" s="366"/>
      <c r="X1565" s="214"/>
      <c r="Y1565" s="214"/>
      <c r="Z1565" s="214"/>
      <c r="AA1565" s="214"/>
      <c r="AB1565" s="214"/>
      <c r="AC1565" s="214"/>
      <c r="AD1565" s="214"/>
      <c r="AE1565" s="214"/>
      <c r="AF1565" s="214"/>
      <c r="AG1565" s="214"/>
      <c r="AH1565" s="214"/>
      <c r="AI1565" s="214"/>
      <c r="AJ1565" s="214"/>
      <c r="AK1565" s="214"/>
    </row>
    <row r="1566" ht="12.75" customHeight="1">
      <c r="A1566" s="214"/>
      <c r="B1566" s="366"/>
      <c r="C1566" s="215"/>
      <c r="D1566" s="214"/>
      <c r="E1566" s="366"/>
      <c r="F1566" s="214"/>
      <c r="G1566" s="214"/>
      <c r="H1566" s="214"/>
      <c r="I1566" s="214"/>
      <c r="J1566" s="214"/>
      <c r="K1566" s="214"/>
      <c r="L1566" s="214"/>
      <c r="M1566" s="214"/>
      <c r="N1566" s="214"/>
      <c r="O1566" s="214"/>
      <c r="P1566" s="214"/>
      <c r="Q1566" s="214"/>
      <c r="R1566" s="366"/>
      <c r="S1566" s="214"/>
      <c r="T1566" s="214"/>
      <c r="U1566" s="214"/>
      <c r="V1566" s="214"/>
      <c r="W1566" s="366"/>
      <c r="X1566" s="214"/>
      <c r="Y1566" s="214"/>
      <c r="Z1566" s="214"/>
      <c r="AA1566" s="214"/>
      <c r="AB1566" s="214"/>
      <c r="AC1566" s="214"/>
      <c r="AD1566" s="214"/>
      <c r="AE1566" s="214"/>
      <c r="AF1566" s="214"/>
      <c r="AG1566" s="214"/>
      <c r="AH1566" s="214"/>
      <c r="AI1566" s="214"/>
      <c r="AJ1566" s="214"/>
      <c r="AK1566" s="214"/>
    </row>
    <row r="1567" ht="12.75" customHeight="1">
      <c r="A1567" s="214"/>
      <c r="B1567" s="366"/>
      <c r="C1567" s="215"/>
      <c r="D1567" s="214"/>
      <c r="E1567" s="366"/>
      <c r="F1567" s="214"/>
      <c r="G1567" s="214"/>
      <c r="H1567" s="214"/>
      <c r="I1567" s="214"/>
      <c r="J1567" s="214"/>
      <c r="K1567" s="214"/>
      <c r="L1567" s="214"/>
      <c r="M1567" s="214"/>
      <c r="N1567" s="214"/>
      <c r="O1567" s="214"/>
      <c r="P1567" s="214"/>
      <c r="Q1567" s="214"/>
      <c r="R1567" s="366"/>
      <c r="S1567" s="214"/>
      <c r="T1567" s="214"/>
      <c r="U1567" s="214"/>
      <c r="V1567" s="214"/>
      <c r="W1567" s="366"/>
      <c r="X1567" s="214"/>
      <c r="Y1567" s="214"/>
      <c r="Z1567" s="214"/>
      <c r="AA1567" s="214"/>
      <c r="AB1567" s="214"/>
      <c r="AC1567" s="214"/>
      <c r="AD1567" s="214"/>
      <c r="AE1567" s="214"/>
      <c r="AF1567" s="214"/>
      <c r="AG1567" s="214"/>
      <c r="AH1567" s="214"/>
      <c r="AI1567" s="214"/>
      <c r="AJ1567" s="214"/>
      <c r="AK1567" s="214"/>
    </row>
    <row r="1568" ht="12.75" customHeight="1">
      <c r="A1568" s="214"/>
      <c r="B1568" s="366"/>
      <c r="C1568" s="215"/>
      <c r="D1568" s="214"/>
      <c r="E1568" s="366"/>
      <c r="F1568" s="214"/>
      <c r="G1568" s="214"/>
      <c r="H1568" s="214"/>
      <c r="I1568" s="214"/>
      <c r="J1568" s="214"/>
      <c r="K1568" s="214"/>
      <c r="L1568" s="214"/>
      <c r="M1568" s="214"/>
      <c r="N1568" s="214"/>
      <c r="O1568" s="214"/>
      <c r="P1568" s="214"/>
      <c r="Q1568" s="214"/>
      <c r="R1568" s="366"/>
      <c r="S1568" s="214"/>
      <c r="T1568" s="214"/>
      <c r="U1568" s="214"/>
      <c r="V1568" s="214"/>
      <c r="W1568" s="366"/>
      <c r="X1568" s="214"/>
      <c r="Y1568" s="214"/>
      <c r="Z1568" s="214"/>
      <c r="AA1568" s="214"/>
      <c r="AB1568" s="214"/>
      <c r="AC1568" s="214"/>
      <c r="AD1568" s="214"/>
      <c r="AE1568" s="214"/>
      <c r="AF1568" s="214"/>
      <c r="AG1568" s="214"/>
      <c r="AH1568" s="214"/>
      <c r="AI1568" s="214"/>
      <c r="AJ1568" s="214"/>
      <c r="AK1568" s="214"/>
    </row>
    <row r="1569" ht="12.75" customHeight="1">
      <c r="A1569" s="214"/>
      <c r="B1569" s="366"/>
      <c r="C1569" s="215"/>
      <c r="D1569" s="214"/>
      <c r="E1569" s="366"/>
      <c r="F1569" s="214"/>
      <c r="G1569" s="214"/>
      <c r="H1569" s="214"/>
      <c r="I1569" s="214"/>
      <c r="J1569" s="214"/>
      <c r="K1569" s="214"/>
      <c r="L1569" s="214"/>
      <c r="M1569" s="214"/>
      <c r="N1569" s="214"/>
      <c r="O1569" s="214"/>
      <c r="P1569" s="214"/>
      <c r="Q1569" s="214"/>
      <c r="R1569" s="366"/>
      <c r="S1569" s="214"/>
      <c r="T1569" s="214"/>
      <c r="U1569" s="214"/>
      <c r="V1569" s="214"/>
      <c r="W1569" s="366"/>
      <c r="X1569" s="214"/>
      <c r="Y1569" s="214"/>
      <c r="Z1569" s="214"/>
      <c r="AA1569" s="214"/>
      <c r="AB1569" s="214"/>
      <c r="AC1569" s="214"/>
      <c r="AD1569" s="214"/>
      <c r="AE1569" s="214"/>
      <c r="AF1569" s="214"/>
      <c r="AG1569" s="214"/>
      <c r="AH1569" s="214"/>
      <c r="AI1569" s="214"/>
      <c r="AJ1569" s="214"/>
      <c r="AK1569" s="214"/>
    </row>
    <row r="1570" ht="12.75" customHeight="1">
      <c r="A1570" s="214"/>
      <c r="B1570" s="366"/>
      <c r="C1570" s="215"/>
      <c r="D1570" s="214"/>
      <c r="E1570" s="366"/>
      <c r="F1570" s="214"/>
      <c r="G1570" s="214"/>
      <c r="H1570" s="214"/>
      <c r="I1570" s="214"/>
      <c r="J1570" s="214"/>
      <c r="K1570" s="214"/>
      <c r="L1570" s="214"/>
      <c r="M1570" s="214"/>
      <c r="N1570" s="214"/>
      <c r="O1570" s="214"/>
      <c r="P1570" s="214"/>
      <c r="Q1570" s="214"/>
      <c r="R1570" s="366"/>
      <c r="S1570" s="214"/>
      <c r="T1570" s="214"/>
      <c r="U1570" s="214"/>
      <c r="V1570" s="214"/>
      <c r="W1570" s="366"/>
      <c r="X1570" s="214"/>
      <c r="Y1570" s="214"/>
      <c r="Z1570" s="214"/>
      <c r="AA1570" s="214"/>
      <c r="AB1570" s="214"/>
      <c r="AC1570" s="214"/>
      <c r="AD1570" s="214"/>
      <c r="AE1570" s="214"/>
      <c r="AF1570" s="214"/>
      <c r="AG1570" s="214"/>
      <c r="AH1570" s="214"/>
      <c r="AI1570" s="214"/>
      <c r="AJ1570" s="214"/>
      <c r="AK1570" s="214"/>
    </row>
    <row r="1571" ht="12.75" customHeight="1">
      <c r="A1571" s="214"/>
      <c r="B1571" s="366"/>
      <c r="C1571" s="215"/>
      <c r="D1571" s="214"/>
      <c r="E1571" s="366"/>
      <c r="F1571" s="214"/>
      <c r="G1571" s="214"/>
      <c r="H1571" s="214"/>
      <c r="I1571" s="214"/>
      <c r="J1571" s="214"/>
      <c r="K1571" s="214"/>
      <c r="L1571" s="214"/>
      <c r="M1571" s="214"/>
      <c r="N1571" s="214"/>
      <c r="O1571" s="214"/>
      <c r="P1571" s="214"/>
      <c r="Q1571" s="214"/>
      <c r="R1571" s="366"/>
      <c r="S1571" s="214"/>
      <c r="T1571" s="214"/>
      <c r="U1571" s="214"/>
      <c r="V1571" s="214"/>
      <c r="W1571" s="366"/>
      <c r="X1571" s="214"/>
      <c r="Y1571" s="214"/>
      <c r="Z1571" s="214"/>
      <c r="AA1571" s="214"/>
      <c r="AB1571" s="214"/>
      <c r="AC1571" s="214"/>
      <c r="AD1571" s="214"/>
      <c r="AE1571" s="214"/>
      <c r="AF1571" s="214"/>
      <c r="AG1571" s="214"/>
      <c r="AH1571" s="214"/>
      <c r="AI1571" s="214"/>
      <c r="AJ1571" s="214"/>
      <c r="AK1571" s="214"/>
    </row>
    <row r="1572" ht="12.75" customHeight="1">
      <c r="A1572" s="214"/>
      <c r="B1572" s="366"/>
      <c r="C1572" s="215"/>
      <c r="D1572" s="214"/>
      <c r="E1572" s="366"/>
      <c r="F1572" s="214"/>
      <c r="G1572" s="214"/>
      <c r="H1572" s="214"/>
      <c r="I1572" s="214"/>
      <c r="J1572" s="214"/>
      <c r="K1572" s="214"/>
      <c r="L1572" s="214"/>
      <c r="M1572" s="214"/>
      <c r="N1572" s="214"/>
      <c r="O1572" s="214"/>
      <c r="P1572" s="214"/>
      <c r="Q1572" s="214"/>
      <c r="R1572" s="366"/>
      <c r="S1572" s="214"/>
      <c r="T1572" s="214"/>
      <c r="U1572" s="214"/>
      <c r="V1572" s="214"/>
      <c r="W1572" s="366"/>
      <c r="X1572" s="214"/>
      <c r="Y1572" s="214"/>
      <c r="Z1572" s="214"/>
      <c r="AA1572" s="214"/>
      <c r="AB1572" s="214"/>
      <c r="AC1572" s="214"/>
      <c r="AD1572" s="214"/>
      <c r="AE1572" s="214"/>
      <c r="AF1572" s="214"/>
      <c r="AG1572" s="214"/>
      <c r="AH1572" s="214"/>
      <c r="AI1572" s="214"/>
      <c r="AJ1572" s="214"/>
      <c r="AK1572" s="214"/>
    </row>
    <row r="1573" ht="12.75" customHeight="1">
      <c r="A1573" s="214"/>
      <c r="B1573" s="366"/>
      <c r="C1573" s="215"/>
      <c r="D1573" s="214"/>
      <c r="E1573" s="366"/>
      <c r="F1573" s="214"/>
      <c r="G1573" s="214"/>
      <c r="H1573" s="214"/>
      <c r="I1573" s="214"/>
      <c r="J1573" s="214"/>
      <c r="K1573" s="214"/>
      <c r="L1573" s="214"/>
      <c r="M1573" s="214"/>
      <c r="N1573" s="214"/>
      <c r="O1573" s="214"/>
      <c r="P1573" s="214"/>
      <c r="Q1573" s="214"/>
      <c r="R1573" s="366"/>
      <c r="S1573" s="214"/>
      <c r="T1573" s="214"/>
      <c r="U1573" s="214"/>
      <c r="V1573" s="214"/>
      <c r="W1573" s="366"/>
      <c r="X1573" s="214"/>
      <c r="Y1573" s="214"/>
      <c r="Z1573" s="214"/>
      <c r="AA1573" s="214"/>
      <c r="AB1573" s="214"/>
      <c r="AC1573" s="214"/>
      <c r="AD1573" s="214"/>
      <c r="AE1573" s="214"/>
      <c r="AF1573" s="214"/>
      <c r="AG1573" s="214"/>
      <c r="AH1573" s="214"/>
      <c r="AI1573" s="214"/>
      <c r="AJ1573" s="214"/>
      <c r="AK1573" s="214"/>
    </row>
    <row r="1574" ht="12.75" customHeight="1">
      <c r="A1574" s="214"/>
      <c r="B1574" s="366"/>
      <c r="C1574" s="215"/>
      <c r="D1574" s="214"/>
      <c r="E1574" s="366"/>
      <c r="F1574" s="214"/>
      <c r="G1574" s="214"/>
      <c r="H1574" s="214"/>
      <c r="I1574" s="214"/>
      <c r="J1574" s="214"/>
      <c r="K1574" s="214"/>
      <c r="L1574" s="214"/>
      <c r="M1574" s="214"/>
      <c r="N1574" s="214"/>
      <c r="O1574" s="214"/>
      <c r="P1574" s="214"/>
      <c r="Q1574" s="214"/>
      <c r="R1574" s="366"/>
      <c r="S1574" s="214"/>
      <c r="T1574" s="214"/>
      <c r="U1574" s="214"/>
      <c r="V1574" s="214"/>
      <c r="W1574" s="366"/>
      <c r="X1574" s="214"/>
      <c r="Y1574" s="214"/>
      <c r="Z1574" s="214"/>
      <c r="AA1574" s="214"/>
      <c r="AB1574" s="214"/>
      <c r="AC1574" s="214"/>
      <c r="AD1574" s="214"/>
      <c r="AE1574" s="214"/>
      <c r="AF1574" s="214"/>
      <c r="AG1574" s="214"/>
      <c r="AH1574" s="214"/>
      <c r="AI1574" s="214"/>
      <c r="AJ1574" s="214"/>
      <c r="AK1574" s="214"/>
    </row>
    <row r="1575" ht="12.75" customHeight="1">
      <c r="A1575" s="214"/>
      <c r="B1575" s="366"/>
      <c r="C1575" s="215"/>
      <c r="D1575" s="214"/>
      <c r="E1575" s="366"/>
      <c r="F1575" s="214"/>
      <c r="G1575" s="214"/>
      <c r="H1575" s="214"/>
      <c r="I1575" s="214"/>
      <c r="J1575" s="214"/>
      <c r="K1575" s="214"/>
      <c r="L1575" s="214"/>
      <c r="M1575" s="214"/>
      <c r="N1575" s="214"/>
      <c r="O1575" s="214"/>
      <c r="P1575" s="214"/>
      <c r="Q1575" s="214"/>
      <c r="R1575" s="366"/>
      <c r="S1575" s="214"/>
      <c r="T1575" s="214"/>
      <c r="U1575" s="214"/>
      <c r="V1575" s="214"/>
      <c r="W1575" s="366"/>
      <c r="X1575" s="214"/>
      <c r="Y1575" s="214"/>
      <c r="Z1575" s="214"/>
      <c r="AA1575" s="214"/>
      <c r="AB1575" s="214"/>
      <c r="AC1575" s="214"/>
      <c r="AD1575" s="214"/>
      <c r="AE1575" s="214"/>
      <c r="AF1575" s="214"/>
      <c r="AG1575" s="214"/>
      <c r="AH1575" s="214"/>
      <c r="AI1575" s="214"/>
      <c r="AJ1575" s="214"/>
      <c r="AK1575" s="214"/>
    </row>
    <row r="1576" ht="12.75" customHeight="1">
      <c r="A1576" s="214"/>
      <c r="B1576" s="366"/>
      <c r="C1576" s="215"/>
      <c r="D1576" s="214"/>
      <c r="E1576" s="366"/>
      <c r="F1576" s="214"/>
      <c r="G1576" s="214"/>
      <c r="H1576" s="214"/>
      <c r="I1576" s="214"/>
      <c r="J1576" s="214"/>
      <c r="K1576" s="214"/>
      <c r="L1576" s="214"/>
      <c r="M1576" s="214"/>
      <c r="N1576" s="214"/>
      <c r="O1576" s="214"/>
      <c r="P1576" s="214"/>
      <c r="Q1576" s="214"/>
      <c r="R1576" s="366"/>
      <c r="S1576" s="214"/>
      <c r="T1576" s="214"/>
      <c r="U1576" s="214"/>
      <c r="V1576" s="214"/>
      <c r="W1576" s="366"/>
      <c r="X1576" s="214"/>
      <c r="Y1576" s="214"/>
      <c r="Z1576" s="214"/>
      <c r="AA1576" s="214"/>
      <c r="AB1576" s="214"/>
      <c r="AC1576" s="214"/>
      <c r="AD1576" s="214"/>
      <c r="AE1576" s="214"/>
      <c r="AF1576" s="214"/>
      <c r="AG1576" s="214"/>
      <c r="AH1576" s="214"/>
      <c r="AI1576" s="214"/>
      <c r="AJ1576" s="214"/>
      <c r="AK1576" s="214"/>
    </row>
    <row r="1577" ht="12.75" customHeight="1">
      <c r="A1577" s="214"/>
      <c r="B1577" s="366"/>
      <c r="C1577" s="215"/>
      <c r="D1577" s="214"/>
      <c r="E1577" s="366"/>
      <c r="F1577" s="214"/>
      <c r="G1577" s="214"/>
      <c r="H1577" s="214"/>
      <c r="I1577" s="214"/>
      <c r="J1577" s="214"/>
      <c r="K1577" s="214"/>
      <c r="L1577" s="214"/>
      <c r="M1577" s="214"/>
      <c r="N1577" s="214"/>
      <c r="O1577" s="214"/>
      <c r="P1577" s="214"/>
      <c r="Q1577" s="214"/>
      <c r="R1577" s="366"/>
      <c r="S1577" s="214"/>
      <c r="T1577" s="214"/>
      <c r="U1577" s="214"/>
      <c r="V1577" s="214"/>
      <c r="W1577" s="366"/>
      <c r="X1577" s="214"/>
      <c r="Y1577" s="214"/>
      <c r="Z1577" s="214"/>
      <c r="AA1577" s="214"/>
      <c r="AB1577" s="214"/>
      <c r="AC1577" s="214"/>
      <c r="AD1577" s="214"/>
      <c r="AE1577" s="214"/>
      <c r="AF1577" s="214"/>
      <c r="AG1577" s="214"/>
      <c r="AH1577" s="214"/>
      <c r="AI1577" s="214"/>
      <c r="AJ1577" s="214"/>
      <c r="AK1577" s="214"/>
    </row>
    <row r="1578" ht="12.75" customHeight="1">
      <c r="A1578" s="214"/>
      <c r="B1578" s="366"/>
      <c r="C1578" s="215"/>
      <c r="D1578" s="214"/>
      <c r="E1578" s="366"/>
      <c r="F1578" s="214"/>
      <c r="G1578" s="214"/>
      <c r="H1578" s="214"/>
      <c r="I1578" s="214"/>
      <c r="J1578" s="214"/>
      <c r="K1578" s="214"/>
      <c r="L1578" s="214"/>
      <c r="M1578" s="214"/>
      <c r="N1578" s="214"/>
      <c r="O1578" s="214"/>
      <c r="P1578" s="214"/>
      <c r="Q1578" s="214"/>
      <c r="R1578" s="366"/>
      <c r="S1578" s="214"/>
      <c r="T1578" s="214"/>
      <c r="U1578" s="214"/>
      <c r="V1578" s="214"/>
      <c r="W1578" s="366"/>
      <c r="X1578" s="214"/>
      <c r="Y1578" s="214"/>
      <c r="Z1578" s="214"/>
      <c r="AA1578" s="214"/>
      <c r="AB1578" s="214"/>
      <c r="AC1578" s="214"/>
      <c r="AD1578" s="214"/>
      <c r="AE1578" s="214"/>
      <c r="AF1578" s="214"/>
      <c r="AG1578" s="214"/>
      <c r="AH1578" s="214"/>
      <c r="AI1578" s="214"/>
      <c r="AJ1578" s="214"/>
      <c r="AK1578" s="214"/>
    </row>
    <row r="1579" ht="12.75" customHeight="1">
      <c r="A1579" s="214"/>
      <c r="B1579" s="366"/>
      <c r="C1579" s="215"/>
      <c r="D1579" s="214"/>
      <c r="E1579" s="366"/>
      <c r="F1579" s="214"/>
      <c r="G1579" s="214"/>
      <c r="H1579" s="214"/>
      <c r="I1579" s="214"/>
      <c r="J1579" s="214"/>
      <c r="K1579" s="214"/>
      <c r="L1579" s="214"/>
      <c r="M1579" s="214"/>
      <c r="N1579" s="214"/>
      <c r="O1579" s="214"/>
      <c r="P1579" s="214"/>
      <c r="Q1579" s="214"/>
      <c r="R1579" s="366"/>
      <c r="S1579" s="214"/>
      <c r="T1579" s="214"/>
      <c r="U1579" s="214"/>
      <c r="V1579" s="214"/>
      <c r="W1579" s="366"/>
      <c r="X1579" s="214"/>
      <c r="Y1579" s="214"/>
      <c r="Z1579" s="214"/>
      <c r="AA1579" s="214"/>
      <c r="AB1579" s="214"/>
      <c r="AC1579" s="214"/>
      <c r="AD1579" s="214"/>
      <c r="AE1579" s="214"/>
      <c r="AF1579" s="214"/>
      <c r="AG1579" s="214"/>
      <c r="AH1579" s="214"/>
      <c r="AI1579" s="214"/>
      <c r="AJ1579" s="214"/>
      <c r="AK1579" s="214"/>
    </row>
    <row r="1580" ht="12.75" customHeight="1">
      <c r="A1580" s="214"/>
      <c r="B1580" s="366"/>
      <c r="C1580" s="215"/>
      <c r="D1580" s="214"/>
      <c r="E1580" s="366"/>
      <c r="F1580" s="214"/>
      <c r="G1580" s="214"/>
      <c r="H1580" s="214"/>
      <c r="I1580" s="214"/>
      <c r="J1580" s="214"/>
      <c r="K1580" s="214"/>
      <c r="L1580" s="214"/>
      <c r="M1580" s="214"/>
      <c r="N1580" s="214"/>
      <c r="O1580" s="214"/>
      <c r="P1580" s="214"/>
      <c r="Q1580" s="214"/>
      <c r="R1580" s="366"/>
      <c r="S1580" s="214"/>
      <c r="T1580" s="214"/>
      <c r="U1580" s="214"/>
      <c r="V1580" s="214"/>
      <c r="W1580" s="366"/>
      <c r="X1580" s="214"/>
      <c r="Y1580" s="214"/>
      <c r="Z1580" s="214"/>
      <c r="AA1580" s="214"/>
      <c r="AB1580" s="214"/>
      <c r="AC1580" s="214"/>
      <c r="AD1580" s="214"/>
      <c r="AE1580" s="214"/>
      <c r="AF1580" s="214"/>
      <c r="AG1580" s="214"/>
      <c r="AH1580" s="214"/>
      <c r="AI1580" s="214"/>
      <c r="AJ1580" s="214"/>
      <c r="AK1580" s="214"/>
    </row>
    <row r="1581" ht="12.75" customHeight="1">
      <c r="A1581" s="214"/>
      <c r="B1581" s="366"/>
      <c r="C1581" s="215"/>
      <c r="D1581" s="214"/>
      <c r="E1581" s="366"/>
      <c r="F1581" s="214"/>
      <c r="G1581" s="214"/>
      <c r="H1581" s="214"/>
      <c r="I1581" s="214"/>
      <c r="J1581" s="214"/>
      <c r="K1581" s="214"/>
      <c r="L1581" s="214"/>
      <c r="M1581" s="214"/>
      <c r="N1581" s="214"/>
      <c r="O1581" s="214"/>
      <c r="P1581" s="214"/>
      <c r="Q1581" s="214"/>
      <c r="R1581" s="366"/>
      <c r="S1581" s="214"/>
      <c r="T1581" s="214"/>
      <c r="U1581" s="214"/>
      <c r="V1581" s="214"/>
      <c r="W1581" s="366"/>
      <c r="X1581" s="214"/>
      <c r="Y1581" s="214"/>
      <c r="Z1581" s="214"/>
      <c r="AA1581" s="214"/>
      <c r="AB1581" s="214"/>
      <c r="AC1581" s="214"/>
      <c r="AD1581" s="214"/>
      <c r="AE1581" s="214"/>
      <c r="AF1581" s="214"/>
      <c r="AG1581" s="214"/>
      <c r="AH1581" s="214"/>
      <c r="AI1581" s="214"/>
      <c r="AJ1581" s="214"/>
      <c r="AK1581" s="214"/>
    </row>
    <row r="1582" ht="12.75" customHeight="1">
      <c r="A1582" s="214"/>
      <c r="B1582" s="366"/>
      <c r="C1582" s="215"/>
      <c r="D1582" s="214"/>
      <c r="E1582" s="366"/>
      <c r="F1582" s="214"/>
      <c r="G1582" s="214"/>
      <c r="H1582" s="214"/>
      <c r="I1582" s="214"/>
      <c r="J1582" s="214"/>
      <c r="K1582" s="214"/>
      <c r="L1582" s="214"/>
      <c r="M1582" s="214"/>
      <c r="N1582" s="214"/>
      <c r="O1582" s="214"/>
      <c r="P1582" s="214"/>
      <c r="Q1582" s="214"/>
      <c r="R1582" s="366"/>
      <c r="S1582" s="214"/>
      <c r="T1582" s="214"/>
      <c r="U1582" s="214"/>
      <c r="V1582" s="214"/>
      <c r="W1582" s="366"/>
      <c r="X1582" s="214"/>
      <c r="Y1582" s="214"/>
      <c r="Z1582" s="214"/>
      <c r="AA1582" s="214"/>
      <c r="AB1582" s="214"/>
      <c r="AC1582" s="214"/>
      <c r="AD1582" s="214"/>
      <c r="AE1582" s="214"/>
      <c r="AF1582" s="214"/>
      <c r="AG1582" s="214"/>
      <c r="AH1582" s="214"/>
      <c r="AI1582" s="214"/>
      <c r="AJ1582" s="214"/>
      <c r="AK1582" s="214"/>
    </row>
    <row r="1583" ht="12.75" customHeight="1">
      <c r="A1583" s="214"/>
      <c r="B1583" s="366"/>
      <c r="C1583" s="215"/>
      <c r="D1583" s="214"/>
      <c r="E1583" s="366"/>
      <c r="F1583" s="214"/>
      <c r="G1583" s="214"/>
      <c r="H1583" s="214"/>
      <c r="I1583" s="214"/>
      <c r="J1583" s="214"/>
      <c r="K1583" s="214"/>
      <c r="L1583" s="214"/>
      <c r="M1583" s="214"/>
      <c r="N1583" s="214"/>
      <c r="O1583" s="214"/>
      <c r="P1583" s="214"/>
      <c r="Q1583" s="214"/>
      <c r="R1583" s="366"/>
      <c r="S1583" s="214"/>
      <c r="T1583" s="214"/>
      <c r="U1583" s="214"/>
      <c r="V1583" s="214"/>
      <c r="W1583" s="366"/>
      <c r="X1583" s="214"/>
      <c r="Y1583" s="214"/>
      <c r="Z1583" s="214"/>
      <c r="AA1583" s="214"/>
      <c r="AB1583" s="214"/>
      <c r="AC1583" s="214"/>
      <c r="AD1583" s="214"/>
      <c r="AE1583" s="214"/>
      <c r="AF1583" s="214"/>
      <c r="AG1583" s="214"/>
      <c r="AH1583" s="214"/>
      <c r="AI1583" s="214"/>
      <c r="AJ1583" s="214"/>
      <c r="AK1583" s="214"/>
    </row>
    <row r="1584" ht="12.75" customHeight="1">
      <c r="A1584" s="214"/>
      <c r="B1584" s="366"/>
      <c r="C1584" s="215"/>
      <c r="D1584" s="214"/>
      <c r="E1584" s="366"/>
      <c r="F1584" s="214"/>
      <c r="G1584" s="214"/>
      <c r="H1584" s="214"/>
      <c r="I1584" s="214"/>
      <c r="J1584" s="214"/>
      <c r="K1584" s="214"/>
      <c r="L1584" s="214"/>
      <c r="M1584" s="214"/>
      <c r="N1584" s="214"/>
      <c r="O1584" s="214"/>
      <c r="P1584" s="214"/>
      <c r="Q1584" s="214"/>
      <c r="R1584" s="366"/>
      <c r="S1584" s="214"/>
      <c r="T1584" s="214"/>
      <c r="U1584" s="214"/>
      <c r="V1584" s="214"/>
      <c r="W1584" s="366"/>
      <c r="X1584" s="214"/>
      <c r="Y1584" s="214"/>
      <c r="Z1584" s="214"/>
      <c r="AA1584" s="214"/>
      <c r="AB1584" s="214"/>
      <c r="AC1584" s="214"/>
      <c r="AD1584" s="214"/>
      <c r="AE1584" s="214"/>
      <c r="AF1584" s="214"/>
      <c r="AG1584" s="214"/>
      <c r="AH1584" s="214"/>
      <c r="AI1584" s="214"/>
      <c r="AJ1584" s="214"/>
      <c r="AK1584" s="214"/>
    </row>
    <row r="1585" ht="12.75" customHeight="1">
      <c r="A1585" s="214"/>
      <c r="B1585" s="366"/>
      <c r="C1585" s="215"/>
      <c r="D1585" s="214"/>
      <c r="E1585" s="366"/>
      <c r="F1585" s="214"/>
      <c r="G1585" s="214"/>
      <c r="H1585" s="214"/>
      <c r="I1585" s="214"/>
      <c r="J1585" s="214"/>
      <c r="K1585" s="214"/>
      <c r="L1585" s="214"/>
      <c r="M1585" s="214"/>
      <c r="N1585" s="214"/>
      <c r="O1585" s="214"/>
      <c r="P1585" s="214"/>
      <c r="Q1585" s="214"/>
      <c r="R1585" s="366"/>
      <c r="S1585" s="214"/>
      <c r="T1585" s="214"/>
      <c r="U1585" s="214"/>
      <c r="V1585" s="214"/>
      <c r="W1585" s="366"/>
      <c r="X1585" s="214"/>
      <c r="Y1585" s="214"/>
      <c r="Z1585" s="214"/>
      <c r="AA1585" s="214"/>
      <c r="AB1585" s="214"/>
      <c r="AC1585" s="214"/>
      <c r="AD1585" s="214"/>
      <c r="AE1585" s="214"/>
      <c r="AF1585" s="214"/>
      <c r="AG1585" s="214"/>
      <c r="AH1585" s="214"/>
      <c r="AI1585" s="214"/>
      <c r="AJ1585" s="214"/>
      <c r="AK1585" s="214"/>
    </row>
    <row r="1586" ht="12.75" customHeight="1">
      <c r="A1586" s="214"/>
      <c r="B1586" s="366"/>
      <c r="C1586" s="215"/>
      <c r="D1586" s="214"/>
      <c r="E1586" s="366"/>
      <c r="F1586" s="214"/>
      <c r="G1586" s="214"/>
      <c r="H1586" s="214"/>
      <c r="I1586" s="214"/>
      <c r="J1586" s="214"/>
      <c r="K1586" s="214"/>
      <c r="L1586" s="214"/>
      <c r="M1586" s="214"/>
      <c r="N1586" s="214"/>
      <c r="O1586" s="214"/>
      <c r="P1586" s="214"/>
      <c r="Q1586" s="214"/>
      <c r="R1586" s="366"/>
      <c r="S1586" s="214"/>
      <c r="T1586" s="214"/>
      <c r="U1586" s="214"/>
      <c r="V1586" s="214"/>
      <c r="W1586" s="366"/>
      <c r="X1586" s="214"/>
      <c r="Y1586" s="214"/>
      <c r="Z1586" s="214"/>
      <c r="AA1586" s="214"/>
      <c r="AB1586" s="214"/>
      <c r="AC1586" s="214"/>
      <c r="AD1586" s="214"/>
      <c r="AE1586" s="214"/>
      <c r="AF1586" s="214"/>
      <c r="AG1586" s="214"/>
      <c r="AH1586" s="214"/>
      <c r="AI1586" s="214"/>
      <c r="AJ1586" s="214"/>
      <c r="AK1586" s="214"/>
    </row>
    <row r="1587" ht="12.75" customHeight="1">
      <c r="A1587" s="214"/>
      <c r="B1587" s="366"/>
      <c r="C1587" s="215"/>
      <c r="D1587" s="214"/>
      <c r="E1587" s="366"/>
      <c r="F1587" s="214"/>
      <c r="G1587" s="214"/>
      <c r="H1587" s="214"/>
      <c r="I1587" s="214"/>
      <c r="J1587" s="214"/>
      <c r="K1587" s="214"/>
      <c r="L1587" s="214"/>
      <c r="M1587" s="214"/>
      <c r="N1587" s="214"/>
      <c r="O1587" s="214"/>
      <c r="P1587" s="214"/>
      <c r="Q1587" s="214"/>
      <c r="R1587" s="366"/>
      <c r="S1587" s="214"/>
      <c r="T1587" s="214"/>
      <c r="U1587" s="214"/>
      <c r="V1587" s="214"/>
      <c r="W1587" s="366"/>
      <c r="X1587" s="214"/>
      <c r="Y1587" s="214"/>
      <c r="Z1587" s="214"/>
      <c r="AA1587" s="214"/>
      <c r="AB1587" s="214"/>
      <c r="AC1587" s="214"/>
      <c r="AD1587" s="214"/>
      <c r="AE1587" s="214"/>
      <c r="AF1587" s="214"/>
      <c r="AG1587" s="214"/>
      <c r="AH1587" s="214"/>
      <c r="AI1587" s="214"/>
      <c r="AJ1587" s="214"/>
      <c r="AK1587" s="214"/>
    </row>
    <row r="1588" ht="12.75" customHeight="1">
      <c r="A1588" s="214"/>
      <c r="B1588" s="366"/>
      <c r="C1588" s="215"/>
      <c r="D1588" s="214"/>
      <c r="E1588" s="366"/>
      <c r="F1588" s="214"/>
      <c r="G1588" s="214"/>
      <c r="H1588" s="214"/>
      <c r="I1588" s="214"/>
      <c r="J1588" s="214"/>
      <c r="K1588" s="214"/>
      <c r="L1588" s="214"/>
      <c r="M1588" s="214"/>
      <c r="N1588" s="214"/>
      <c r="O1588" s="214"/>
      <c r="P1588" s="214"/>
      <c r="Q1588" s="214"/>
      <c r="R1588" s="366"/>
      <c r="S1588" s="214"/>
      <c r="T1588" s="214"/>
      <c r="U1588" s="214"/>
      <c r="V1588" s="214"/>
      <c r="W1588" s="366"/>
      <c r="X1588" s="214"/>
      <c r="Y1588" s="214"/>
      <c r="Z1588" s="214"/>
      <c r="AA1588" s="214"/>
      <c r="AB1588" s="214"/>
      <c r="AC1588" s="214"/>
      <c r="AD1588" s="214"/>
      <c r="AE1588" s="214"/>
      <c r="AF1588" s="214"/>
      <c r="AG1588" s="214"/>
      <c r="AH1588" s="214"/>
      <c r="AI1588" s="214"/>
      <c r="AJ1588" s="214"/>
      <c r="AK1588" s="214"/>
    </row>
    <row r="1589" ht="12.75" customHeight="1">
      <c r="A1589" s="214"/>
      <c r="B1589" s="366"/>
      <c r="C1589" s="215"/>
      <c r="D1589" s="214"/>
      <c r="E1589" s="366"/>
      <c r="F1589" s="214"/>
      <c r="G1589" s="214"/>
      <c r="H1589" s="214"/>
      <c r="I1589" s="214"/>
      <c r="J1589" s="214"/>
      <c r="K1589" s="214"/>
      <c r="L1589" s="214"/>
      <c r="M1589" s="214"/>
      <c r="N1589" s="214"/>
      <c r="O1589" s="214"/>
      <c r="P1589" s="214"/>
      <c r="Q1589" s="214"/>
      <c r="R1589" s="366"/>
      <c r="S1589" s="214"/>
      <c r="T1589" s="214"/>
      <c r="U1589" s="214"/>
      <c r="V1589" s="214"/>
      <c r="W1589" s="366"/>
      <c r="X1589" s="214"/>
      <c r="Y1589" s="214"/>
      <c r="Z1589" s="214"/>
      <c r="AA1589" s="214"/>
      <c r="AB1589" s="214"/>
      <c r="AC1589" s="214"/>
      <c r="AD1589" s="214"/>
      <c r="AE1589" s="214"/>
      <c r="AF1589" s="214"/>
      <c r="AG1589" s="214"/>
      <c r="AH1589" s="214"/>
      <c r="AI1589" s="214"/>
      <c r="AJ1589" s="214"/>
      <c r="AK1589" s="214"/>
    </row>
    <row r="1590" ht="12.75" customHeight="1">
      <c r="A1590" s="214"/>
      <c r="B1590" s="366"/>
      <c r="C1590" s="215"/>
      <c r="D1590" s="214"/>
      <c r="E1590" s="366"/>
      <c r="F1590" s="214"/>
      <c r="G1590" s="214"/>
      <c r="H1590" s="214"/>
      <c r="I1590" s="214"/>
      <c r="J1590" s="214"/>
      <c r="K1590" s="214"/>
      <c r="L1590" s="214"/>
      <c r="M1590" s="214"/>
      <c r="N1590" s="214"/>
      <c r="O1590" s="214"/>
      <c r="P1590" s="214"/>
      <c r="Q1590" s="214"/>
      <c r="R1590" s="366"/>
      <c r="S1590" s="214"/>
      <c r="T1590" s="214"/>
      <c r="U1590" s="214"/>
      <c r="V1590" s="214"/>
      <c r="W1590" s="366"/>
      <c r="X1590" s="214"/>
      <c r="Y1590" s="214"/>
      <c r="Z1590" s="214"/>
      <c r="AA1590" s="214"/>
      <c r="AB1590" s="214"/>
      <c r="AC1590" s="214"/>
      <c r="AD1590" s="214"/>
      <c r="AE1590" s="214"/>
      <c r="AF1590" s="214"/>
      <c r="AG1590" s="214"/>
      <c r="AH1590" s="214"/>
      <c r="AI1590" s="214"/>
      <c r="AJ1590" s="214"/>
      <c r="AK1590" s="214"/>
    </row>
    <row r="1591" ht="12.75" customHeight="1">
      <c r="A1591" s="214"/>
      <c r="B1591" s="366"/>
      <c r="C1591" s="215"/>
      <c r="D1591" s="214"/>
      <c r="E1591" s="366"/>
      <c r="F1591" s="214"/>
      <c r="G1591" s="214"/>
      <c r="H1591" s="214"/>
      <c r="I1591" s="214"/>
      <c r="J1591" s="214"/>
      <c r="K1591" s="214"/>
      <c r="L1591" s="214"/>
      <c r="M1591" s="214"/>
      <c r="N1591" s="214"/>
      <c r="O1591" s="214"/>
      <c r="P1591" s="214"/>
      <c r="Q1591" s="214"/>
      <c r="R1591" s="366"/>
      <c r="S1591" s="214"/>
      <c r="T1591" s="214"/>
      <c r="U1591" s="214"/>
      <c r="V1591" s="214"/>
      <c r="W1591" s="366"/>
      <c r="X1591" s="214"/>
      <c r="Y1591" s="214"/>
      <c r="Z1591" s="214"/>
      <c r="AA1591" s="214"/>
      <c r="AB1591" s="214"/>
      <c r="AC1591" s="214"/>
      <c r="AD1591" s="214"/>
      <c r="AE1591" s="214"/>
      <c r="AF1591" s="214"/>
      <c r="AG1591" s="214"/>
      <c r="AH1591" s="214"/>
      <c r="AI1591" s="214"/>
      <c r="AJ1591" s="214"/>
      <c r="AK1591" s="214"/>
    </row>
    <row r="1592" ht="12.75" customHeight="1">
      <c r="A1592" s="214"/>
      <c r="B1592" s="366"/>
      <c r="C1592" s="215"/>
      <c r="D1592" s="214"/>
      <c r="E1592" s="366"/>
      <c r="F1592" s="214"/>
      <c r="G1592" s="214"/>
      <c r="H1592" s="214"/>
      <c r="I1592" s="214"/>
      <c r="J1592" s="214"/>
      <c r="K1592" s="214"/>
      <c r="L1592" s="214"/>
      <c r="M1592" s="214"/>
      <c r="N1592" s="214"/>
      <c r="O1592" s="214"/>
      <c r="P1592" s="214"/>
      <c r="Q1592" s="214"/>
      <c r="R1592" s="366"/>
      <c r="S1592" s="214"/>
      <c r="T1592" s="214"/>
      <c r="U1592" s="214"/>
      <c r="V1592" s="214"/>
      <c r="W1592" s="366"/>
      <c r="X1592" s="214"/>
      <c r="Y1592" s="214"/>
      <c r="Z1592" s="214"/>
      <c r="AA1592" s="214"/>
      <c r="AB1592" s="214"/>
      <c r="AC1592" s="214"/>
      <c r="AD1592" s="214"/>
      <c r="AE1592" s="214"/>
      <c r="AF1592" s="214"/>
      <c r="AG1592" s="214"/>
      <c r="AH1592" s="214"/>
      <c r="AI1592" s="214"/>
      <c r="AJ1592" s="214"/>
      <c r="AK1592" s="214"/>
    </row>
    <row r="1593" ht="12.75" customHeight="1">
      <c r="A1593" s="214"/>
      <c r="B1593" s="366"/>
      <c r="C1593" s="215"/>
      <c r="D1593" s="214"/>
      <c r="E1593" s="366"/>
      <c r="F1593" s="214"/>
      <c r="G1593" s="214"/>
      <c r="H1593" s="214"/>
      <c r="I1593" s="214"/>
      <c r="J1593" s="214"/>
      <c r="K1593" s="214"/>
      <c r="L1593" s="214"/>
      <c r="M1593" s="214"/>
      <c r="N1593" s="214"/>
      <c r="O1593" s="214"/>
      <c r="P1593" s="214"/>
      <c r="Q1593" s="214"/>
      <c r="R1593" s="366"/>
      <c r="S1593" s="214"/>
      <c r="T1593" s="214"/>
      <c r="U1593" s="214"/>
      <c r="V1593" s="214"/>
      <c r="W1593" s="366"/>
      <c r="X1593" s="214"/>
      <c r="Y1593" s="214"/>
      <c r="Z1593" s="214"/>
      <c r="AA1593" s="214"/>
      <c r="AB1593" s="214"/>
      <c r="AC1593" s="214"/>
      <c r="AD1593" s="214"/>
      <c r="AE1593" s="214"/>
      <c r="AF1593" s="214"/>
      <c r="AG1593" s="214"/>
      <c r="AH1593" s="214"/>
      <c r="AI1593" s="214"/>
      <c r="AJ1593" s="214"/>
      <c r="AK1593" s="214"/>
    </row>
    <row r="1594" ht="12.75" customHeight="1">
      <c r="A1594" s="214"/>
      <c r="B1594" s="366"/>
      <c r="C1594" s="215"/>
      <c r="D1594" s="214"/>
      <c r="E1594" s="366"/>
      <c r="F1594" s="214"/>
      <c r="G1594" s="214"/>
      <c r="H1594" s="214"/>
      <c r="I1594" s="214"/>
      <c r="J1594" s="214"/>
      <c r="K1594" s="214"/>
      <c r="L1594" s="214"/>
      <c r="M1594" s="214"/>
      <c r="N1594" s="214"/>
      <c r="O1594" s="214"/>
      <c r="P1594" s="214"/>
      <c r="Q1594" s="214"/>
      <c r="R1594" s="366"/>
      <c r="S1594" s="214"/>
      <c r="T1594" s="214"/>
      <c r="U1594" s="214"/>
      <c r="V1594" s="214"/>
      <c r="W1594" s="366"/>
      <c r="X1594" s="214"/>
      <c r="Y1594" s="214"/>
      <c r="Z1594" s="214"/>
      <c r="AA1594" s="214"/>
      <c r="AB1594" s="214"/>
      <c r="AC1594" s="214"/>
      <c r="AD1594" s="214"/>
      <c r="AE1594" s="214"/>
      <c r="AF1594" s="214"/>
      <c r="AG1594" s="214"/>
      <c r="AH1594" s="214"/>
      <c r="AI1594" s="214"/>
      <c r="AJ1594" s="214"/>
      <c r="AK1594" s="214"/>
    </row>
    <row r="1595" ht="12.75" customHeight="1">
      <c r="A1595" s="214"/>
      <c r="B1595" s="366"/>
      <c r="C1595" s="215"/>
      <c r="D1595" s="214"/>
      <c r="E1595" s="366"/>
      <c r="F1595" s="214"/>
      <c r="G1595" s="214"/>
      <c r="H1595" s="214"/>
      <c r="I1595" s="214"/>
      <c r="J1595" s="214"/>
      <c r="K1595" s="214"/>
      <c r="L1595" s="214"/>
      <c r="M1595" s="214"/>
      <c r="N1595" s="214"/>
      <c r="O1595" s="214"/>
      <c r="P1595" s="214"/>
      <c r="Q1595" s="214"/>
      <c r="R1595" s="366"/>
      <c r="S1595" s="214"/>
      <c r="T1595" s="214"/>
      <c r="U1595" s="214"/>
      <c r="V1595" s="214"/>
      <c r="W1595" s="366"/>
      <c r="X1595" s="214"/>
      <c r="Y1595" s="214"/>
      <c r="Z1595" s="214"/>
      <c r="AA1595" s="214"/>
      <c r="AB1595" s="214"/>
      <c r="AC1595" s="214"/>
      <c r="AD1595" s="214"/>
      <c r="AE1595" s="214"/>
      <c r="AF1595" s="214"/>
      <c r="AG1595" s="214"/>
      <c r="AH1595" s="214"/>
      <c r="AI1595" s="214"/>
      <c r="AJ1595" s="214"/>
      <c r="AK1595" s="214"/>
    </row>
    <row r="1596" ht="12.75" customHeight="1">
      <c r="A1596" s="214"/>
      <c r="B1596" s="366"/>
      <c r="C1596" s="215"/>
      <c r="D1596" s="214"/>
      <c r="E1596" s="366"/>
      <c r="F1596" s="214"/>
      <c r="G1596" s="214"/>
      <c r="H1596" s="214"/>
      <c r="I1596" s="214"/>
      <c r="J1596" s="214"/>
      <c r="K1596" s="214"/>
      <c r="L1596" s="214"/>
      <c r="M1596" s="214"/>
      <c r="N1596" s="214"/>
      <c r="O1596" s="214"/>
      <c r="P1596" s="214"/>
      <c r="Q1596" s="214"/>
      <c r="R1596" s="366"/>
      <c r="S1596" s="214"/>
      <c r="T1596" s="214"/>
      <c r="U1596" s="214"/>
      <c r="V1596" s="214"/>
      <c r="W1596" s="366"/>
      <c r="X1596" s="214"/>
      <c r="Y1596" s="214"/>
      <c r="Z1596" s="214"/>
      <c r="AA1596" s="214"/>
      <c r="AB1596" s="214"/>
      <c r="AC1596" s="214"/>
      <c r="AD1596" s="214"/>
      <c r="AE1596" s="214"/>
      <c r="AF1596" s="214"/>
      <c r="AG1596" s="214"/>
      <c r="AH1596" s="214"/>
      <c r="AI1596" s="214"/>
      <c r="AJ1596" s="214"/>
      <c r="AK1596" s="214"/>
    </row>
    <row r="1597" ht="12.75" customHeight="1">
      <c r="A1597" s="214"/>
      <c r="B1597" s="366"/>
      <c r="C1597" s="215"/>
      <c r="D1597" s="214"/>
      <c r="E1597" s="366"/>
      <c r="F1597" s="214"/>
      <c r="G1597" s="214"/>
      <c r="H1597" s="214"/>
      <c r="I1597" s="214"/>
      <c r="J1597" s="214"/>
      <c r="K1597" s="214"/>
      <c r="L1597" s="214"/>
      <c r="M1597" s="214"/>
      <c r="N1597" s="214"/>
      <c r="O1597" s="214"/>
      <c r="P1597" s="214"/>
      <c r="Q1597" s="214"/>
      <c r="R1597" s="366"/>
      <c r="S1597" s="214"/>
      <c r="T1597" s="214"/>
      <c r="U1597" s="214"/>
      <c r="V1597" s="214"/>
      <c r="W1597" s="366"/>
      <c r="X1597" s="214"/>
      <c r="Y1597" s="214"/>
      <c r="Z1597" s="214"/>
      <c r="AA1597" s="214"/>
      <c r="AB1597" s="214"/>
      <c r="AC1597" s="214"/>
      <c r="AD1597" s="214"/>
      <c r="AE1597" s="214"/>
      <c r="AF1597" s="214"/>
      <c r="AG1597" s="214"/>
      <c r="AH1597" s="214"/>
      <c r="AI1597" s="214"/>
      <c r="AJ1597" s="214"/>
      <c r="AK1597" s="214"/>
    </row>
    <row r="1598" ht="12.75" customHeight="1">
      <c r="A1598" s="214"/>
      <c r="B1598" s="366"/>
      <c r="C1598" s="215"/>
      <c r="D1598" s="214"/>
      <c r="E1598" s="366"/>
      <c r="F1598" s="214"/>
      <c r="G1598" s="214"/>
      <c r="H1598" s="214"/>
      <c r="I1598" s="214"/>
      <c r="J1598" s="214"/>
      <c r="K1598" s="214"/>
      <c r="L1598" s="214"/>
      <c r="M1598" s="214"/>
      <c r="N1598" s="214"/>
      <c r="O1598" s="214"/>
      <c r="P1598" s="214"/>
      <c r="Q1598" s="214"/>
      <c r="R1598" s="366"/>
      <c r="S1598" s="214"/>
      <c r="T1598" s="214"/>
      <c r="U1598" s="214"/>
      <c r="V1598" s="214"/>
      <c r="W1598" s="366"/>
      <c r="X1598" s="214"/>
      <c r="Y1598" s="214"/>
      <c r="Z1598" s="214"/>
      <c r="AA1598" s="214"/>
      <c r="AB1598" s="214"/>
      <c r="AC1598" s="214"/>
      <c r="AD1598" s="214"/>
      <c r="AE1598" s="214"/>
      <c r="AF1598" s="214"/>
      <c r="AG1598" s="214"/>
      <c r="AH1598" s="214"/>
      <c r="AI1598" s="214"/>
      <c r="AJ1598" s="214"/>
      <c r="AK1598" s="214"/>
    </row>
    <row r="1599" ht="12.75" customHeight="1">
      <c r="A1599" s="214"/>
      <c r="B1599" s="366"/>
      <c r="C1599" s="215"/>
      <c r="D1599" s="214"/>
      <c r="E1599" s="366"/>
      <c r="F1599" s="214"/>
      <c r="G1599" s="214"/>
      <c r="H1599" s="214"/>
      <c r="I1599" s="214"/>
      <c r="J1599" s="214"/>
      <c r="K1599" s="214"/>
      <c r="L1599" s="214"/>
      <c r="M1599" s="214"/>
      <c r="N1599" s="214"/>
      <c r="O1599" s="214"/>
      <c r="P1599" s="214"/>
      <c r="Q1599" s="214"/>
      <c r="R1599" s="366"/>
      <c r="S1599" s="214"/>
      <c r="T1599" s="214"/>
      <c r="U1599" s="214"/>
      <c r="V1599" s="214"/>
      <c r="W1599" s="366"/>
      <c r="X1599" s="214"/>
      <c r="Y1599" s="214"/>
      <c r="Z1599" s="214"/>
      <c r="AA1599" s="214"/>
      <c r="AB1599" s="214"/>
      <c r="AC1599" s="214"/>
      <c r="AD1599" s="214"/>
      <c r="AE1599" s="214"/>
      <c r="AF1599" s="214"/>
      <c r="AG1599" s="214"/>
      <c r="AH1599" s="214"/>
      <c r="AI1599" s="214"/>
      <c r="AJ1599" s="214"/>
      <c r="AK1599" s="214"/>
    </row>
    <row r="1600" ht="12.75" customHeight="1">
      <c r="A1600" s="214"/>
      <c r="B1600" s="366"/>
      <c r="C1600" s="215"/>
      <c r="D1600" s="214"/>
      <c r="E1600" s="366"/>
      <c r="F1600" s="214"/>
      <c r="G1600" s="214"/>
      <c r="H1600" s="214"/>
      <c r="I1600" s="214"/>
      <c r="J1600" s="214"/>
      <c r="K1600" s="214"/>
      <c r="L1600" s="214"/>
      <c r="M1600" s="214"/>
      <c r="N1600" s="214"/>
      <c r="O1600" s="214"/>
      <c r="P1600" s="214"/>
      <c r="Q1600" s="214"/>
      <c r="R1600" s="366"/>
      <c r="S1600" s="214"/>
      <c r="T1600" s="214"/>
      <c r="U1600" s="214"/>
      <c r="V1600" s="214"/>
      <c r="W1600" s="366"/>
      <c r="X1600" s="214"/>
      <c r="Y1600" s="214"/>
      <c r="Z1600" s="214"/>
      <c r="AA1600" s="214"/>
      <c r="AB1600" s="214"/>
      <c r="AC1600" s="214"/>
      <c r="AD1600" s="214"/>
      <c r="AE1600" s="214"/>
      <c r="AF1600" s="214"/>
      <c r="AG1600" s="214"/>
      <c r="AH1600" s="214"/>
      <c r="AI1600" s="214"/>
      <c r="AJ1600" s="214"/>
      <c r="AK1600" s="214"/>
    </row>
    <row r="1601" ht="12.75" customHeight="1">
      <c r="A1601" s="214"/>
      <c r="B1601" s="366"/>
      <c r="C1601" s="215"/>
      <c r="D1601" s="214"/>
      <c r="E1601" s="366"/>
      <c r="F1601" s="214"/>
      <c r="G1601" s="214"/>
      <c r="H1601" s="214"/>
      <c r="I1601" s="214"/>
      <c r="J1601" s="214"/>
      <c r="K1601" s="214"/>
      <c r="L1601" s="214"/>
      <c r="M1601" s="214"/>
      <c r="N1601" s="214"/>
      <c r="O1601" s="214"/>
      <c r="P1601" s="214"/>
      <c r="Q1601" s="214"/>
      <c r="R1601" s="366"/>
      <c r="S1601" s="214"/>
      <c r="T1601" s="214"/>
      <c r="U1601" s="214"/>
      <c r="V1601" s="214"/>
      <c r="W1601" s="366"/>
      <c r="X1601" s="214"/>
      <c r="Y1601" s="214"/>
      <c r="Z1601" s="214"/>
      <c r="AA1601" s="214"/>
      <c r="AB1601" s="214"/>
      <c r="AC1601" s="214"/>
      <c r="AD1601" s="214"/>
      <c r="AE1601" s="214"/>
      <c r="AF1601" s="214"/>
      <c r="AG1601" s="214"/>
      <c r="AH1601" s="214"/>
      <c r="AI1601" s="214"/>
      <c r="AJ1601" s="214"/>
      <c r="AK1601" s="214"/>
    </row>
    <row r="1602" ht="12.75" customHeight="1">
      <c r="A1602" s="214"/>
      <c r="B1602" s="366"/>
      <c r="C1602" s="215"/>
      <c r="D1602" s="214"/>
      <c r="E1602" s="366"/>
      <c r="F1602" s="214"/>
      <c r="G1602" s="214"/>
      <c r="H1602" s="214"/>
      <c r="I1602" s="214"/>
      <c r="J1602" s="214"/>
      <c r="K1602" s="214"/>
      <c r="L1602" s="214"/>
      <c r="M1602" s="214"/>
      <c r="N1602" s="214"/>
      <c r="O1602" s="214"/>
      <c r="P1602" s="214"/>
      <c r="Q1602" s="214"/>
      <c r="R1602" s="366"/>
      <c r="S1602" s="214"/>
      <c r="T1602" s="214"/>
      <c r="U1602" s="214"/>
      <c r="V1602" s="214"/>
      <c r="W1602" s="366"/>
      <c r="X1602" s="214"/>
      <c r="Y1602" s="214"/>
      <c r="Z1602" s="214"/>
      <c r="AA1602" s="214"/>
      <c r="AB1602" s="214"/>
      <c r="AC1602" s="214"/>
      <c r="AD1602" s="214"/>
      <c r="AE1602" s="214"/>
      <c r="AF1602" s="214"/>
      <c r="AG1602" s="214"/>
      <c r="AH1602" s="214"/>
      <c r="AI1602" s="214"/>
      <c r="AJ1602" s="214"/>
      <c r="AK1602" s="214"/>
    </row>
    <row r="1603" ht="12.75" customHeight="1">
      <c r="A1603" s="214"/>
      <c r="B1603" s="366"/>
      <c r="C1603" s="215"/>
      <c r="D1603" s="214"/>
      <c r="E1603" s="366"/>
      <c r="F1603" s="214"/>
      <c r="G1603" s="214"/>
      <c r="H1603" s="214"/>
      <c r="I1603" s="214"/>
      <c r="J1603" s="214"/>
      <c r="K1603" s="214"/>
      <c r="L1603" s="214"/>
      <c r="M1603" s="214"/>
      <c r="N1603" s="214"/>
      <c r="O1603" s="214"/>
      <c r="P1603" s="214"/>
      <c r="Q1603" s="214"/>
      <c r="R1603" s="366"/>
      <c r="S1603" s="214"/>
      <c r="T1603" s="214"/>
      <c r="U1603" s="214"/>
      <c r="V1603" s="214"/>
      <c r="W1603" s="366"/>
      <c r="X1603" s="214"/>
      <c r="Y1603" s="214"/>
      <c r="Z1603" s="214"/>
      <c r="AA1603" s="214"/>
      <c r="AB1603" s="214"/>
      <c r="AC1603" s="214"/>
      <c r="AD1603" s="214"/>
      <c r="AE1603" s="214"/>
      <c r="AF1603" s="214"/>
      <c r="AG1603" s="214"/>
      <c r="AH1603" s="214"/>
      <c r="AI1603" s="214"/>
      <c r="AJ1603" s="214"/>
      <c r="AK1603" s="214"/>
    </row>
    <row r="1604" ht="12.75" customHeight="1">
      <c r="A1604" s="214"/>
      <c r="B1604" s="366"/>
      <c r="C1604" s="215"/>
      <c r="D1604" s="214"/>
      <c r="E1604" s="366"/>
      <c r="F1604" s="214"/>
      <c r="G1604" s="214"/>
      <c r="H1604" s="214"/>
      <c r="I1604" s="214"/>
      <c r="J1604" s="214"/>
      <c r="K1604" s="214"/>
      <c r="L1604" s="214"/>
      <c r="M1604" s="214"/>
      <c r="N1604" s="214"/>
      <c r="O1604" s="214"/>
      <c r="P1604" s="214"/>
      <c r="Q1604" s="214"/>
      <c r="R1604" s="366"/>
      <c r="S1604" s="214"/>
      <c r="T1604" s="214"/>
      <c r="U1604" s="214"/>
      <c r="V1604" s="214"/>
      <c r="W1604" s="366"/>
      <c r="X1604" s="214"/>
      <c r="Y1604" s="214"/>
      <c r="Z1604" s="214"/>
      <c r="AA1604" s="214"/>
      <c r="AB1604" s="214"/>
      <c r="AC1604" s="214"/>
      <c r="AD1604" s="214"/>
      <c r="AE1604" s="214"/>
      <c r="AF1604" s="214"/>
      <c r="AG1604" s="214"/>
      <c r="AH1604" s="214"/>
      <c r="AI1604" s="214"/>
      <c r="AJ1604" s="214"/>
      <c r="AK1604" s="214"/>
    </row>
    <row r="1605" ht="12.75" customHeight="1">
      <c r="A1605" s="214"/>
      <c r="B1605" s="366"/>
      <c r="C1605" s="215"/>
      <c r="D1605" s="214"/>
      <c r="E1605" s="366"/>
      <c r="F1605" s="214"/>
      <c r="G1605" s="214"/>
      <c r="H1605" s="214"/>
      <c r="I1605" s="214"/>
      <c r="J1605" s="214"/>
      <c r="K1605" s="214"/>
      <c r="L1605" s="214"/>
      <c r="M1605" s="214"/>
      <c r="N1605" s="214"/>
      <c r="O1605" s="214"/>
      <c r="P1605" s="214"/>
      <c r="Q1605" s="214"/>
      <c r="R1605" s="366"/>
      <c r="S1605" s="214"/>
      <c r="T1605" s="214"/>
      <c r="U1605" s="214"/>
      <c r="V1605" s="214"/>
      <c r="W1605" s="366"/>
      <c r="X1605" s="214"/>
      <c r="Y1605" s="214"/>
      <c r="Z1605" s="214"/>
      <c r="AA1605" s="214"/>
      <c r="AB1605" s="214"/>
      <c r="AC1605" s="214"/>
      <c r="AD1605" s="214"/>
      <c r="AE1605" s="214"/>
      <c r="AF1605" s="214"/>
      <c r="AG1605" s="214"/>
      <c r="AH1605" s="214"/>
      <c r="AI1605" s="214"/>
      <c r="AJ1605" s="214"/>
      <c r="AK1605" s="214"/>
    </row>
    <row r="1606" ht="12.75" customHeight="1">
      <c r="A1606" s="214"/>
      <c r="B1606" s="366"/>
      <c r="C1606" s="215"/>
      <c r="D1606" s="214"/>
      <c r="E1606" s="366"/>
      <c r="F1606" s="214"/>
      <c r="G1606" s="214"/>
      <c r="H1606" s="214"/>
      <c r="I1606" s="214"/>
      <c r="J1606" s="214"/>
      <c r="K1606" s="214"/>
      <c r="L1606" s="214"/>
      <c r="M1606" s="214"/>
      <c r="N1606" s="214"/>
      <c r="O1606" s="214"/>
      <c r="P1606" s="214"/>
      <c r="Q1606" s="214"/>
      <c r="R1606" s="366"/>
      <c r="S1606" s="214"/>
      <c r="T1606" s="214"/>
      <c r="U1606" s="214"/>
      <c r="V1606" s="214"/>
      <c r="W1606" s="366"/>
      <c r="X1606" s="214"/>
      <c r="Y1606" s="214"/>
      <c r="Z1606" s="214"/>
      <c r="AA1606" s="214"/>
      <c r="AB1606" s="214"/>
      <c r="AC1606" s="214"/>
      <c r="AD1606" s="214"/>
      <c r="AE1606" s="214"/>
      <c r="AF1606" s="214"/>
      <c r="AG1606" s="214"/>
      <c r="AH1606" s="214"/>
      <c r="AI1606" s="214"/>
      <c r="AJ1606" s="214"/>
      <c r="AK1606" s="214"/>
    </row>
    <row r="1607" ht="12.75" customHeight="1">
      <c r="A1607" s="214"/>
      <c r="B1607" s="366"/>
      <c r="C1607" s="215"/>
      <c r="D1607" s="214"/>
      <c r="E1607" s="366"/>
      <c r="F1607" s="214"/>
      <c r="G1607" s="214"/>
      <c r="H1607" s="214"/>
      <c r="I1607" s="214"/>
      <c r="J1607" s="214"/>
      <c r="K1607" s="214"/>
      <c r="L1607" s="214"/>
      <c r="M1607" s="214"/>
      <c r="N1607" s="214"/>
      <c r="O1607" s="214"/>
      <c r="P1607" s="214"/>
      <c r="Q1607" s="214"/>
      <c r="R1607" s="366"/>
      <c r="S1607" s="214"/>
      <c r="T1607" s="214"/>
      <c r="U1607" s="214"/>
      <c r="V1607" s="214"/>
      <c r="W1607" s="366"/>
      <c r="X1607" s="214"/>
      <c r="Y1607" s="214"/>
      <c r="Z1607" s="214"/>
      <c r="AA1607" s="214"/>
      <c r="AB1607" s="214"/>
      <c r="AC1607" s="214"/>
      <c r="AD1607" s="214"/>
      <c r="AE1607" s="214"/>
      <c r="AF1607" s="214"/>
      <c r="AG1607" s="214"/>
      <c r="AH1607" s="214"/>
      <c r="AI1607" s="214"/>
      <c r="AJ1607" s="214"/>
      <c r="AK1607" s="214"/>
    </row>
    <row r="1608" ht="12.75" customHeight="1">
      <c r="A1608" s="214"/>
      <c r="B1608" s="366"/>
      <c r="C1608" s="215"/>
      <c r="D1608" s="214"/>
      <c r="E1608" s="366"/>
      <c r="F1608" s="214"/>
      <c r="G1608" s="214"/>
      <c r="H1608" s="214"/>
      <c r="I1608" s="214"/>
      <c r="J1608" s="214"/>
      <c r="K1608" s="214"/>
      <c r="L1608" s="214"/>
      <c r="M1608" s="214"/>
      <c r="N1608" s="214"/>
      <c r="O1608" s="214"/>
      <c r="P1608" s="214"/>
      <c r="Q1608" s="214"/>
      <c r="R1608" s="366"/>
      <c r="S1608" s="214"/>
      <c r="T1608" s="214"/>
      <c r="U1608" s="214"/>
      <c r="V1608" s="214"/>
      <c r="W1608" s="366"/>
      <c r="X1608" s="214"/>
      <c r="Y1608" s="214"/>
      <c r="Z1608" s="214"/>
      <c r="AA1608" s="214"/>
      <c r="AB1608" s="214"/>
      <c r="AC1608" s="214"/>
      <c r="AD1608" s="214"/>
      <c r="AE1608" s="214"/>
      <c r="AF1608" s="214"/>
      <c r="AG1608" s="214"/>
      <c r="AH1608" s="214"/>
      <c r="AI1608" s="214"/>
      <c r="AJ1608" s="214"/>
      <c r="AK1608" s="214"/>
    </row>
    <row r="1609" ht="12.75" customHeight="1">
      <c r="A1609" s="214"/>
      <c r="B1609" s="366"/>
      <c r="C1609" s="215"/>
      <c r="D1609" s="214"/>
      <c r="E1609" s="366"/>
      <c r="F1609" s="214"/>
      <c r="G1609" s="214"/>
      <c r="H1609" s="214"/>
      <c r="I1609" s="214"/>
      <c r="J1609" s="214"/>
      <c r="K1609" s="214"/>
      <c r="L1609" s="214"/>
      <c r="M1609" s="214"/>
      <c r="N1609" s="214"/>
      <c r="O1609" s="214"/>
      <c r="P1609" s="214"/>
      <c r="Q1609" s="214"/>
      <c r="R1609" s="366"/>
      <c r="S1609" s="214"/>
      <c r="T1609" s="214"/>
      <c r="U1609" s="214"/>
      <c r="V1609" s="214"/>
      <c r="W1609" s="366"/>
      <c r="X1609" s="214"/>
      <c r="Y1609" s="214"/>
      <c r="Z1609" s="214"/>
      <c r="AA1609" s="214"/>
      <c r="AB1609" s="214"/>
      <c r="AC1609" s="214"/>
      <c r="AD1609" s="214"/>
      <c r="AE1609" s="214"/>
      <c r="AF1609" s="214"/>
      <c r="AG1609" s="214"/>
      <c r="AH1609" s="214"/>
      <c r="AI1609" s="214"/>
      <c r="AJ1609" s="214"/>
      <c r="AK1609" s="214"/>
    </row>
    <row r="1610" ht="12.75" customHeight="1">
      <c r="A1610" s="214"/>
      <c r="B1610" s="366"/>
      <c r="C1610" s="215"/>
      <c r="D1610" s="214"/>
      <c r="E1610" s="366"/>
      <c r="F1610" s="214"/>
      <c r="G1610" s="214"/>
      <c r="H1610" s="214"/>
      <c r="I1610" s="214"/>
      <c r="J1610" s="214"/>
      <c r="K1610" s="214"/>
      <c r="L1610" s="214"/>
      <c r="M1610" s="214"/>
      <c r="N1610" s="214"/>
      <c r="O1610" s="214"/>
      <c r="P1610" s="214"/>
      <c r="Q1610" s="214"/>
      <c r="R1610" s="366"/>
      <c r="S1610" s="214"/>
      <c r="T1610" s="214"/>
      <c r="U1610" s="214"/>
      <c r="V1610" s="214"/>
      <c r="W1610" s="366"/>
      <c r="X1610" s="214"/>
      <c r="Y1610" s="214"/>
      <c r="Z1610" s="214"/>
      <c r="AA1610" s="214"/>
      <c r="AB1610" s="214"/>
      <c r="AC1610" s="214"/>
      <c r="AD1610" s="214"/>
      <c r="AE1610" s="214"/>
      <c r="AF1610" s="214"/>
      <c r="AG1610" s="214"/>
      <c r="AH1610" s="214"/>
      <c r="AI1610" s="214"/>
      <c r="AJ1610" s="214"/>
      <c r="AK1610" s="214"/>
    </row>
    <row r="1611" ht="12.75" customHeight="1">
      <c r="A1611" s="214"/>
      <c r="B1611" s="366"/>
      <c r="C1611" s="215"/>
      <c r="D1611" s="214"/>
      <c r="E1611" s="366"/>
      <c r="F1611" s="214"/>
      <c r="G1611" s="214"/>
      <c r="H1611" s="214"/>
      <c r="I1611" s="214"/>
      <c r="J1611" s="214"/>
      <c r="K1611" s="214"/>
      <c r="L1611" s="214"/>
      <c r="M1611" s="214"/>
      <c r="N1611" s="214"/>
      <c r="O1611" s="214"/>
      <c r="P1611" s="214"/>
      <c r="Q1611" s="214"/>
      <c r="R1611" s="366"/>
      <c r="S1611" s="214"/>
      <c r="T1611" s="214"/>
      <c r="U1611" s="214"/>
      <c r="V1611" s="214"/>
      <c r="W1611" s="366"/>
      <c r="X1611" s="214"/>
      <c r="Y1611" s="214"/>
      <c r="Z1611" s="214"/>
      <c r="AA1611" s="214"/>
      <c r="AB1611" s="214"/>
      <c r="AC1611" s="214"/>
      <c r="AD1611" s="214"/>
      <c r="AE1611" s="214"/>
      <c r="AF1611" s="214"/>
      <c r="AG1611" s="214"/>
      <c r="AH1611" s="214"/>
      <c r="AI1611" s="214"/>
      <c r="AJ1611" s="214"/>
      <c r="AK1611" s="214"/>
    </row>
    <row r="1612" ht="12.75" customHeight="1">
      <c r="A1612" s="214"/>
      <c r="B1612" s="366"/>
      <c r="C1612" s="215"/>
      <c r="D1612" s="214"/>
      <c r="E1612" s="366"/>
      <c r="F1612" s="214"/>
      <c r="G1612" s="214"/>
      <c r="H1612" s="214"/>
      <c r="I1612" s="214"/>
      <c r="J1612" s="214"/>
      <c r="K1612" s="214"/>
      <c r="L1612" s="214"/>
      <c r="M1612" s="214"/>
      <c r="N1612" s="214"/>
      <c r="O1612" s="214"/>
      <c r="P1612" s="214"/>
      <c r="Q1612" s="214"/>
      <c r="R1612" s="366"/>
      <c r="S1612" s="214"/>
      <c r="T1612" s="214"/>
      <c r="U1612" s="214"/>
      <c r="V1612" s="214"/>
      <c r="W1612" s="366"/>
      <c r="X1612" s="214"/>
      <c r="Y1612" s="214"/>
      <c r="Z1612" s="214"/>
      <c r="AA1612" s="214"/>
      <c r="AB1612" s="214"/>
      <c r="AC1612" s="214"/>
      <c r="AD1612" s="214"/>
      <c r="AE1612" s="214"/>
      <c r="AF1612" s="214"/>
      <c r="AG1612" s="214"/>
      <c r="AH1612" s="214"/>
      <c r="AI1612" s="214"/>
      <c r="AJ1612" s="214"/>
      <c r="AK1612" s="214"/>
    </row>
    <row r="1613" ht="12.75" customHeight="1">
      <c r="A1613" s="214"/>
      <c r="B1613" s="366"/>
      <c r="C1613" s="215"/>
      <c r="D1613" s="214"/>
      <c r="E1613" s="366"/>
      <c r="F1613" s="214"/>
      <c r="G1613" s="214"/>
      <c r="H1613" s="214"/>
      <c r="I1613" s="214"/>
      <c r="J1613" s="214"/>
      <c r="K1613" s="214"/>
      <c r="L1613" s="214"/>
      <c r="M1613" s="214"/>
      <c r="N1613" s="214"/>
      <c r="O1613" s="214"/>
      <c r="P1613" s="214"/>
      <c r="Q1613" s="214"/>
      <c r="R1613" s="366"/>
      <c r="S1613" s="214"/>
      <c r="T1613" s="214"/>
      <c r="U1613" s="214"/>
      <c r="V1613" s="214"/>
      <c r="W1613" s="366"/>
      <c r="X1613" s="214"/>
      <c r="Y1613" s="214"/>
      <c r="Z1613" s="214"/>
      <c r="AA1613" s="214"/>
      <c r="AB1613" s="214"/>
      <c r="AC1613" s="214"/>
      <c r="AD1613" s="214"/>
      <c r="AE1613" s="214"/>
      <c r="AF1613" s="214"/>
      <c r="AG1613" s="214"/>
      <c r="AH1613" s="214"/>
      <c r="AI1613" s="214"/>
      <c r="AJ1613" s="214"/>
      <c r="AK1613" s="214"/>
    </row>
    <row r="1614" ht="12.75" customHeight="1">
      <c r="A1614" s="214"/>
      <c r="B1614" s="366"/>
      <c r="C1614" s="215"/>
      <c r="D1614" s="214"/>
      <c r="E1614" s="366"/>
      <c r="F1614" s="214"/>
      <c r="G1614" s="214"/>
      <c r="H1614" s="214"/>
      <c r="I1614" s="214"/>
      <c r="J1614" s="214"/>
      <c r="K1614" s="214"/>
      <c r="L1614" s="214"/>
      <c r="M1614" s="214"/>
      <c r="N1614" s="214"/>
      <c r="O1614" s="214"/>
      <c r="P1614" s="214"/>
      <c r="Q1614" s="214"/>
      <c r="R1614" s="366"/>
      <c r="S1614" s="214"/>
      <c r="T1614" s="214"/>
      <c r="U1614" s="214"/>
      <c r="V1614" s="214"/>
      <c r="W1614" s="366"/>
      <c r="X1614" s="214"/>
      <c r="Y1614" s="214"/>
      <c r="Z1614" s="214"/>
      <c r="AA1614" s="214"/>
      <c r="AB1614" s="214"/>
      <c r="AC1614" s="214"/>
      <c r="AD1614" s="214"/>
      <c r="AE1614" s="214"/>
      <c r="AF1614" s="214"/>
      <c r="AG1614" s="214"/>
      <c r="AH1614" s="214"/>
      <c r="AI1614" s="214"/>
      <c r="AJ1614" s="214"/>
      <c r="AK1614" s="214"/>
    </row>
    <row r="1615" ht="12.75" customHeight="1">
      <c r="A1615" s="214"/>
      <c r="B1615" s="366"/>
      <c r="C1615" s="215"/>
      <c r="D1615" s="214"/>
      <c r="E1615" s="366"/>
      <c r="F1615" s="214"/>
      <c r="G1615" s="214"/>
      <c r="H1615" s="214"/>
      <c r="I1615" s="214"/>
      <c r="J1615" s="214"/>
      <c r="K1615" s="214"/>
      <c r="L1615" s="214"/>
      <c r="M1615" s="214"/>
      <c r="N1615" s="214"/>
      <c r="O1615" s="214"/>
      <c r="P1615" s="214"/>
      <c r="Q1615" s="214"/>
      <c r="R1615" s="366"/>
      <c r="S1615" s="214"/>
      <c r="T1615" s="214"/>
      <c r="U1615" s="214"/>
      <c r="V1615" s="214"/>
      <c r="W1615" s="366"/>
      <c r="X1615" s="214"/>
      <c r="Y1615" s="214"/>
      <c r="Z1615" s="214"/>
      <c r="AA1615" s="214"/>
      <c r="AB1615" s="214"/>
      <c r="AC1615" s="214"/>
      <c r="AD1615" s="214"/>
      <c r="AE1615" s="214"/>
      <c r="AF1615" s="214"/>
      <c r="AG1615" s="214"/>
      <c r="AH1615" s="214"/>
      <c r="AI1615" s="214"/>
      <c r="AJ1615" s="214"/>
      <c r="AK1615" s="214"/>
    </row>
    <row r="1616" ht="12.75" customHeight="1">
      <c r="A1616" s="214"/>
      <c r="B1616" s="366"/>
      <c r="C1616" s="215"/>
      <c r="D1616" s="214"/>
      <c r="E1616" s="366"/>
      <c r="F1616" s="214"/>
      <c r="G1616" s="214"/>
      <c r="H1616" s="214"/>
      <c r="I1616" s="214"/>
      <c r="J1616" s="214"/>
      <c r="K1616" s="214"/>
      <c r="L1616" s="214"/>
      <c r="M1616" s="214"/>
      <c r="N1616" s="214"/>
      <c r="O1616" s="214"/>
      <c r="P1616" s="214"/>
      <c r="Q1616" s="214"/>
      <c r="R1616" s="366"/>
      <c r="S1616" s="214"/>
      <c r="T1616" s="214"/>
      <c r="U1616" s="214"/>
      <c r="V1616" s="214"/>
      <c r="W1616" s="366"/>
      <c r="X1616" s="214"/>
      <c r="Y1616" s="214"/>
      <c r="Z1616" s="214"/>
      <c r="AA1616" s="214"/>
      <c r="AB1616" s="214"/>
      <c r="AC1616" s="214"/>
      <c r="AD1616" s="214"/>
      <c r="AE1616" s="214"/>
      <c r="AF1616" s="214"/>
      <c r="AG1616" s="214"/>
      <c r="AH1616" s="214"/>
      <c r="AI1616" s="214"/>
      <c r="AJ1616" s="214"/>
      <c r="AK1616" s="214"/>
    </row>
    <row r="1617" ht="12.75" customHeight="1">
      <c r="A1617" s="214"/>
      <c r="B1617" s="366"/>
      <c r="C1617" s="215"/>
      <c r="D1617" s="214"/>
      <c r="E1617" s="366"/>
      <c r="F1617" s="214"/>
      <c r="G1617" s="214"/>
      <c r="H1617" s="214"/>
      <c r="I1617" s="214"/>
      <c r="J1617" s="214"/>
      <c r="K1617" s="214"/>
      <c r="L1617" s="214"/>
      <c r="M1617" s="214"/>
      <c r="N1617" s="214"/>
      <c r="O1617" s="214"/>
      <c r="P1617" s="214"/>
      <c r="Q1617" s="214"/>
      <c r="R1617" s="366"/>
      <c r="S1617" s="214"/>
      <c r="T1617" s="214"/>
      <c r="U1617" s="214"/>
      <c r="V1617" s="214"/>
      <c r="W1617" s="366"/>
      <c r="X1617" s="214"/>
      <c r="Y1617" s="214"/>
      <c r="Z1617" s="214"/>
      <c r="AA1617" s="214"/>
      <c r="AB1617" s="214"/>
      <c r="AC1617" s="214"/>
      <c r="AD1617" s="214"/>
      <c r="AE1617" s="214"/>
      <c r="AF1617" s="214"/>
      <c r="AG1617" s="214"/>
      <c r="AH1617" s="214"/>
      <c r="AI1617" s="214"/>
      <c r="AJ1617" s="214"/>
      <c r="AK1617" s="214"/>
    </row>
    <row r="1618" ht="12.75" customHeight="1">
      <c r="A1618" s="214"/>
      <c r="B1618" s="366"/>
      <c r="C1618" s="215"/>
      <c r="D1618" s="214"/>
      <c r="E1618" s="366"/>
      <c r="F1618" s="214"/>
      <c r="G1618" s="214"/>
      <c r="H1618" s="214"/>
      <c r="I1618" s="214"/>
      <c r="J1618" s="214"/>
      <c r="K1618" s="214"/>
      <c r="L1618" s="214"/>
      <c r="M1618" s="214"/>
      <c r="N1618" s="214"/>
      <c r="O1618" s="214"/>
      <c r="P1618" s="214"/>
      <c r="Q1618" s="214"/>
      <c r="R1618" s="366"/>
      <c r="S1618" s="214"/>
      <c r="T1618" s="214"/>
      <c r="U1618" s="214"/>
      <c r="V1618" s="214"/>
      <c r="W1618" s="366"/>
      <c r="X1618" s="214"/>
      <c r="Y1618" s="214"/>
      <c r="Z1618" s="214"/>
      <c r="AA1618" s="214"/>
      <c r="AB1618" s="214"/>
      <c r="AC1618" s="214"/>
      <c r="AD1618" s="214"/>
      <c r="AE1618" s="214"/>
      <c r="AF1618" s="214"/>
      <c r="AG1618" s="214"/>
      <c r="AH1618" s="214"/>
      <c r="AI1618" s="214"/>
      <c r="AJ1618" s="214"/>
      <c r="AK1618" s="214"/>
    </row>
    <row r="1619" ht="12.75" customHeight="1">
      <c r="A1619" s="214"/>
      <c r="B1619" s="366"/>
      <c r="C1619" s="215"/>
      <c r="D1619" s="214"/>
      <c r="E1619" s="366"/>
      <c r="F1619" s="214"/>
      <c r="G1619" s="214"/>
      <c r="H1619" s="214"/>
      <c r="I1619" s="214"/>
      <c r="J1619" s="214"/>
      <c r="K1619" s="214"/>
      <c r="L1619" s="214"/>
      <c r="M1619" s="214"/>
      <c r="N1619" s="214"/>
      <c r="O1619" s="214"/>
      <c r="P1619" s="214"/>
      <c r="Q1619" s="214"/>
      <c r="R1619" s="366"/>
      <c r="S1619" s="214"/>
      <c r="T1619" s="214"/>
      <c r="U1619" s="214"/>
      <c r="V1619" s="214"/>
      <c r="W1619" s="366"/>
      <c r="X1619" s="214"/>
      <c r="Y1619" s="214"/>
      <c r="Z1619" s="214"/>
      <c r="AA1619" s="214"/>
      <c r="AB1619" s="214"/>
      <c r="AC1619" s="214"/>
      <c r="AD1619" s="214"/>
      <c r="AE1619" s="214"/>
      <c r="AF1619" s="214"/>
      <c r="AG1619" s="214"/>
      <c r="AH1619" s="214"/>
      <c r="AI1619" s="214"/>
      <c r="AJ1619" s="214"/>
      <c r="AK1619" s="214"/>
    </row>
    <row r="1620" ht="12.75" customHeight="1">
      <c r="A1620" s="214"/>
      <c r="B1620" s="366"/>
      <c r="C1620" s="215"/>
      <c r="D1620" s="214"/>
      <c r="E1620" s="366"/>
      <c r="F1620" s="214"/>
      <c r="G1620" s="214"/>
      <c r="H1620" s="214"/>
      <c r="I1620" s="214"/>
      <c r="J1620" s="214"/>
      <c r="K1620" s="214"/>
      <c r="L1620" s="214"/>
      <c r="M1620" s="214"/>
      <c r="N1620" s="214"/>
      <c r="O1620" s="214"/>
      <c r="P1620" s="214"/>
      <c r="Q1620" s="214"/>
      <c r="R1620" s="366"/>
      <c r="S1620" s="214"/>
      <c r="T1620" s="214"/>
      <c r="U1620" s="214"/>
      <c r="V1620" s="214"/>
      <c r="W1620" s="366"/>
      <c r="X1620" s="214"/>
      <c r="Y1620" s="214"/>
      <c r="Z1620" s="214"/>
      <c r="AA1620" s="214"/>
      <c r="AB1620" s="214"/>
      <c r="AC1620" s="214"/>
      <c r="AD1620" s="214"/>
      <c r="AE1620" s="214"/>
      <c r="AF1620" s="214"/>
      <c r="AG1620" s="214"/>
      <c r="AH1620" s="214"/>
      <c r="AI1620" s="214"/>
      <c r="AJ1620" s="214"/>
      <c r="AK1620" s="214"/>
    </row>
    <row r="1621" ht="12.75" customHeight="1">
      <c r="A1621" s="214"/>
      <c r="B1621" s="366"/>
      <c r="C1621" s="215"/>
      <c r="D1621" s="214"/>
      <c r="E1621" s="366"/>
      <c r="F1621" s="214"/>
      <c r="G1621" s="214"/>
      <c r="H1621" s="214"/>
      <c r="I1621" s="214"/>
      <c r="J1621" s="214"/>
      <c r="K1621" s="214"/>
      <c r="L1621" s="214"/>
      <c r="M1621" s="214"/>
      <c r="N1621" s="214"/>
      <c r="O1621" s="214"/>
      <c r="P1621" s="214"/>
      <c r="Q1621" s="214"/>
      <c r="R1621" s="366"/>
      <c r="S1621" s="214"/>
      <c r="T1621" s="214"/>
      <c r="U1621" s="214"/>
      <c r="V1621" s="214"/>
      <c r="W1621" s="366"/>
      <c r="X1621" s="214"/>
      <c r="Y1621" s="214"/>
      <c r="Z1621" s="214"/>
      <c r="AA1621" s="214"/>
      <c r="AB1621" s="214"/>
      <c r="AC1621" s="214"/>
      <c r="AD1621" s="214"/>
      <c r="AE1621" s="214"/>
      <c r="AF1621" s="214"/>
      <c r="AG1621" s="214"/>
      <c r="AH1621" s="214"/>
      <c r="AI1621" s="214"/>
      <c r="AJ1621" s="214"/>
      <c r="AK1621" s="214"/>
    </row>
    <row r="1622" ht="12.75" customHeight="1">
      <c r="A1622" s="214"/>
      <c r="B1622" s="366"/>
      <c r="C1622" s="215"/>
      <c r="D1622" s="214"/>
      <c r="E1622" s="366"/>
      <c r="F1622" s="214"/>
      <c r="G1622" s="214"/>
      <c r="H1622" s="214"/>
      <c r="I1622" s="214"/>
      <c r="J1622" s="214"/>
      <c r="K1622" s="214"/>
      <c r="L1622" s="214"/>
      <c r="M1622" s="214"/>
      <c r="N1622" s="214"/>
      <c r="O1622" s="214"/>
      <c r="P1622" s="214"/>
      <c r="Q1622" s="214"/>
      <c r="R1622" s="366"/>
      <c r="S1622" s="214"/>
      <c r="T1622" s="214"/>
      <c r="U1622" s="214"/>
      <c r="V1622" s="214"/>
      <c r="W1622" s="366"/>
      <c r="X1622" s="214"/>
      <c r="Y1622" s="214"/>
      <c r="Z1622" s="214"/>
      <c r="AA1622" s="214"/>
      <c r="AB1622" s="214"/>
      <c r="AC1622" s="214"/>
      <c r="AD1622" s="214"/>
      <c r="AE1622" s="214"/>
      <c r="AF1622" s="214"/>
      <c r="AG1622" s="214"/>
      <c r="AH1622" s="214"/>
      <c r="AI1622" s="214"/>
      <c r="AJ1622" s="214"/>
      <c r="AK1622" s="214"/>
    </row>
    <row r="1623" ht="12.75" customHeight="1">
      <c r="A1623" s="214"/>
      <c r="B1623" s="366"/>
      <c r="C1623" s="215"/>
      <c r="D1623" s="214"/>
      <c r="E1623" s="366"/>
      <c r="F1623" s="214"/>
      <c r="G1623" s="214"/>
      <c r="H1623" s="214"/>
      <c r="I1623" s="214"/>
      <c r="J1623" s="214"/>
      <c r="K1623" s="214"/>
      <c r="L1623" s="214"/>
      <c r="M1623" s="214"/>
      <c r="N1623" s="214"/>
      <c r="O1623" s="214"/>
      <c r="P1623" s="214"/>
      <c r="Q1623" s="214"/>
      <c r="R1623" s="366"/>
      <c r="S1623" s="214"/>
      <c r="T1623" s="214"/>
      <c r="U1623" s="214"/>
      <c r="V1623" s="214"/>
      <c r="W1623" s="366"/>
      <c r="X1623" s="214"/>
      <c r="Y1623" s="214"/>
      <c r="Z1623" s="214"/>
      <c r="AA1623" s="214"/>
      <c r="AB1623" s="214"/>
      <c r="AC1623" s="214"/>
      <c r="AD1623" s="214"/>
      <c r="AE1623" s="214"/>
      <c r="AF1623" s="214"/>
      <c r="AG1623" s="214"/>
      <c r="AH1623" s="214"/>
      <c r="AI1623" s="214"/>
      <c r="AJ1623" s="214"/>
      <c r="AK1623" s="214"/>
    </row>
    <row r="1624" ht="12.75" customHeight="1">
      <c r="A1624" s="214"/>
      <c r="B1624" s="366"/>
      <c r="C1624" s="215"/>
      <c r="D1624" s="214"/>
      <c r="E1624" s="366"/>
      <c r="F1624" s="214"/>
      <c r="G1624" s="214"/>
      <c r="H1624" s="214"/>
      <c r="I1624" s="214"/>
      <c r="J1624" s="214"/>
      <c r="K1624" s="214"/>
      <c r="L1624" s="214"/>
      <c r="M1624" s="214"/>
      <c r="N1624" s="214"/>
      <c r="O1624" s="214"/>
      <c r="P1624" s="214"/>
      <c r="Q1624" s="214"/>
      <c r="R1624" s="366"/>
      <c r="S1624" s="214"/>
      <c r="T1624" s="214"/>
      <c r="U1624" s="214"/>
      <c r="V1624" s="214"/>
      <c r="W1624" s="366"/>
      <c r="X1624" s="214"/>
      <c r="Y1624" s="214"/>
      <c r="Z1624" s="214"/>
      <c r="AA1624" s="214"/>
      <c r="AB1624" s="214"/>
      <c r="AC1624" s="214"/>
      <c r="AD1624" s="214"/>
      <c r="AE1624" s="214"/>
      <c r="AF1624" s="214"/>
      <c r="AG1624" s="214"/>
      <c r="AH1624" s="214"/>
      <c r="AI1624" s="214"/>
      <c r="AJ1624" s="214"/>
      <c r="AK1624" s="214"/>
    </row>
    <row r="1625" ht="12.75" customHeight="1">
      <c r="A1625" s="214"/>
      <c r="B1625" s="366"/>
      <c r="C1625" s="215"/>
      <c r="D1625" s="214"/>
      <c r="E1625" s="366"/>
      <c r="F1625" s="214"/>
      <c r="G1625" s="214"/>
      <c r="H1625" s="214"/>
      <c r="I1625" s="214"/>
      <c r="J1625" s="214"/>
      <c r="K1625" s="214"/>
      <c r="L1625" s="214"/>
      <c r="M1625" s="214"/>
      <c r="N1625" s="214"/>
      <c r="O1625" s="214"/>
      <c r="P1625" s="214"/>
      <c r="Q1625" s="214"/>
      <c r="R1625" s="366"/>
      <c r="S1625" s="214"/>
      <c r="T1625" s="214"/>
      <c r="U1625" s="214"/>
      <c r="V1625" s="214"/>
      <c r="W1625" s="366"/>
      <c r="X1625" s="214"/>
      <c r="Y1625" s="214"/>
      <c r="Z1625" s="214"/>
      <c r="AA1625" s="214"/>
      <c r="AB1625" s="214"/>
      <c r="AC1625" s="214"/>
      <c r="AD1625" s="214"/>
      <c r="AE1625" s="214"/>
      <c r="AF1625" s="214"/>
      <c r="AG1625" s="214"/>
      <c r="AH1625" s="214"/>
      <c r="AI1625" s="214"/>
      <c r="AJ1625" s="214"/>
      <c r="AK1625" s="214"/>
    </row>
    <row r="1626" ht="12.75" customHeight="1">
      <c r="A1626" s="214"/>
      <c r="B1626" s="366"/>
      <c r="C1626" s="215"/>
      <c r="D1626" s="214"/>
      <c r="E1626" s="366"/>
      <c r="F1626" s="214"/>
      <c r="G1626" s="214"/>
      <c r="H1626" s="214"/>
      <c r="I1626" s="214"/>
      <c r="J1626" s="214"/>
      <c r="K1626" s="214"/>
      <c r="L1626" s="214"/>
      <c r="M1626" s="214"/>
      <c r="N1626" s="214"/>
      <c r="O1626" s="214"/>
      <c r="P1626" s="214"/>
      <c r="Q1626" s="214"/>
      <c r="R1626" s="366"/>
      <c r="S1626" s="214"/>
      <c r="T1626" s="214"/>
      <c r="U1626" s="214"/>
      <c r="V1626" s="214"/>
      <c r="W1626" s="366"/>
      <c r="X1626" s="214"/>
      <c r="Y1626" s="214"/>
      <c r="Z1626" s="214"/>
      <c r="AA1626" s="214"/>
      <c r="AB1626" s="214"/>
      <c r="AC1626" s="214"/>
      <c r="AD1626" s="214"/>
      <c r="AE1626" s="214"/>
      <c r="AF1626" s="214"/>
      <c r="AG1626" s="214"/>
      <c r="AH1626" s="214"/>
      <c r="AI1626" s="214"/>
      <c r="AJ1626" s="214"/>
      <c r="AK1626" s="214"/>
    </row>
    <row r="1627" ht="12.75" customHeight="1">
      <c r="A1627" s="214"/>
      <c r="B1627" s="366"/>
      <c r="C1627" s="215"/>
      <c r="D1627" s="214"/>
      <c r="E1627" s="366"/>
      <c r="F1627" s="214"/>
      <c r="G1627" s="214"/>
      <c r="H1627" s="214"/>
      <c r="I1627" s="214"/>
      <c r="J1627" s="214"/>
      <c r="K1627" s="214"/>
      <c r="L1627" s="214"/>
      <c r="M1627" s="214"/>
      <c r="N1627" s="214"/>
      <c r="O1627" s="214"/>
      <c r="P1627" s="214"/>
      <c r="Q1627" s="214"/>
      <c r="R1627" s="366"/>
      <c r="S1627" s="214"/>
      <c r="T1627" s="214"/>
      <c r="U1627" s="214"/>
      <c r="V1627" s="214"/>
      <c r="W1627" s="366"/>
      <c r="X1627" s="214"/>
      <c r="Y1627" s="214"/>
      <c r="Z1627" s="214"/>
      <c r="AA1627" s="214"/>
      <c r="AB1627" s="214"/>
      <c r="AC1627" s="214"/>
      <c r="AD1627" s="214"/>
      <c r="AE1627" s="214"/>
      <c r="AF1627" s="214"/>
      <c r="AG1627" s="214"/>
      <c r="AH1627" s="214"/>
      <c r="AI1627" s="214"/>
      <c r="AJ1627" s="214"/>
      <c r="AK1627" s="214"/>
    </row>
    <row r="1628" ht="12.75" customHeight="1">
      <c r="A1628" s="214"/>
      <c r="B1628" s="366"/>
      <c r="C1628" s="215"/>
      <c r="D1628" s="214"/>
      <c r="E1628" s="366"/>
      <c r="F1628" s="214"/>
      <c r="G1628" s="214"/>
      <c r="H1628" s="214"/>
      <c r="I1628" s="214"/>
      <c r="J1628" s="214"/>
      <c r="K1628" s="214"/>
      <c r="L1628" s="214"/>
      <c r="M1628" s="214"/>
      <c r="N1628" s="214"/>
      <c r="O1628" s="214"/>
      <c r="P1628" s="214"/>
      <c r="Q1628" s="214"/>
      <c r="R1628" s="366"/>
      <c r="S1628" s="214"/>
      <c r="T1628" s="214"/>
      <c r="U1628" s="214"/>
      <c r="V1628" s="214"/>
      <c r="W1628" s="366"/>
      <c r="X1628" s="214"/>
      <c r="Y1628" s="214"/>
      <c r="Z1628" s="214"/>
      <c r="AA1628" s="214"/>
      <c r="AB1628" s="214"/>
      <c r="AC1628" s="214"/>
      <c r="AD1628" s="214"/>
      <c r="AE1628" s="214"/>
      <c r="AF1628" s="214"/>
      <c r="AG1628" s="214"/>
      <c r="AH1628" s="214"/>
      <c r="AI1628" s="214"/>
      <c r="AJ1628" s="214"/>
      <c r="AK1628" s="214"/>
    </row>
    <row r="1629" ht="12.75" customHeight="1">
      <c r="A1629" s="214"/>
      <c r="B1629" s="366"/>
      <c r="C1629" s="215"/>
      <c r="D1629" s="214"/>
      <c r="E1629" s="366"/>
      <c r="F1629" s="214"/>
      <c r="G1629" s="214"/>
      <c r="H1629" s="214"/>
      <c r="I1629" s="214"/>
      <c r="J1629" s="214"/>
      <c r="K1629" s="214"/>
      <c r="L1629" s="214"/>
      <c r="M1629" s="214"/>
      <c r="N1629" s="214"/>
      <c r="O1629" s="214"/>
      <c r="P1629" s="214"/>
      <c r="Q1629" s="214"/>
      <c r="R1629" s="366"/>
      <c r="S1629" s="214"/>
      <c r="T1629" s="214"/>
      <c r="U1629" s="214"/>
      <c r="V1629" s="214"/>
      <c r="W1629" s="366"/>
      <c r="X1629" s="214"/>
      <c r="Y1629" s="214"/>
      <c r="Z1629" s="214"/>
      <c r="AA1629" s="214"/>
      <c r="AB1629" s="214"/>
      <c r="AC1629" s="214"/>
      <c r="AD1629" s="214"/>
      <c r="AE1629" s="214"/>
      <c r="AF1629" s="214"/>
      <c r="AG1629" s="214"/>
      <c r="AH1629" s="214"/>
      <c r="AI1629" s="214"/>
      <c r="AJ1629" s="214"/>
      <c r="AK1629" s="214"/>
    </row>
    <row r="1630" ht="12.75" customHeight="1">
      <c r="A1630" s="214"/>
      <c r="B1630" s="366"/>
      <c r="C1630" s="215"/>
      <c r="D1630" s="214"/>
      <c r="E1630" s="366"/>
      <c r="F1630" s="214"/>
      <c r="G1630" s="214"/>
      <c r="H1630" s="214"/>
      <c r="I1630" s="214"/>
      <c r="J1630" s="214"/>
      <c r="K1630" s="214"/>
      <c r="L1630" s="214"/>
      <c r="M1630" s="214"/>
      <c r="N1630" s="214"/>
      <c r="O1630" s="214"/>
      <c r="P1630" s="214"/>
      <c r="Q1630" s="214"/>
      <c r="R1630" s="366"/>
      <c r="S1630" s="214"/>
      <c r="T1630" s="214"/>
      <c r="U1630" s="214"/>
      <c r="V1630" s="214"/>
      <c r="W1630" s="366"/>
      <c r="X1630" s="214"/>
      <c r="Y1630" s="214"/>
      <c r="Z1630" s="214"/>
      <c r="AA1630" s="214"/>
      <c r="AB1630" s="214"/>
      <c r="AC1630" s="214"/>
      <c r="AD1630" s="214"/>
      <c r="AE1630" s="214"/>
      <c r="AF1630" s="214"/>
      <c r="AG1630" s="214"/>
      <c r="AH1630" s="214"/>
      <c r="AI1630" s="214"/>
      <c r="AJ1630" s="214"/>
      <c r="AK1630" s="214"/>
    </row>
    <row r="1631" ht="12.75" customHeight="1">
      <c r="A1631" s="214"/>
      <c r="B1631" s="366"/>
      <c r="C1631" s="215"/>
      <c r="D1631" s="214"/>
      <c r="E1631" s="366"/>
      <c r="F1631" s="214"/>
      <c r="G1631" s="214"/>
      <c r="H1631" s="214"/>
      <c r="I1631" s="214"/>
      <c r="J1631" s="214"/>
      <c r="K1631" s="214"/>
      <c r="L1631" s="214"/>
      <c r="M1631" s="214"/>
      <c r="N1631" s="214"/>
      <c r="O1631" s="214"/>
      <c r="P1631" s="214"/>
      <c r="Q1631" s="214"/>
      <c r="R1631" s="366"/>
      <c r="S1631" s="214"/>
      <c r="T1631" s="214"/>
      <c r="U1631" s="214"/>
      <c r="V1631" s="214"/>
      <c r="W1631" s="366"/>
      <c r="X1631" s="214"/>
      <c r="Y1631" s="214"/>
      <c r="Z1631" s="214"/>
      <c r="AA1631" s="214"/>
      <c r="AB1631" s="214"/>
      <c r="AC1631" s="214"/>
      <c r="AD1631" s="214"/>
      <c r="AE1631" s="214"/>
      <c r="AF1631" s="214"/>
      <c r="AG1631" s="214"/>
      <c r="AH1631" s="214"/>
      <c r="AI1631" s="214"/>
      <c r="AJ1631" s="214"/>
      <c r="AK1631" s="214"/>
    </row>
    <row r="1632" ht="12.75" customHeight="1">
      <c r="A1632" s="214"/>
      <c r="B1632" s="366"/>
      <c r="C1632" s="215"/>
      <c r="D1632" s="214"/>
      <c r="E1632" s="366"/>
      <c r="F1632" s="214"/>
      <c r="G1632" s="214"/>
      <c r="H1632" s="214"/>
      <c r="I1632" s="214"/>
      <c r="J1632" s="214"/>
      <c r="K1632" s="214"/>
      <c r="L1632" s="214"/>
      <c r="M1632" s="214"/>
      <c r="N1632" s="214"/>
      <c r="O1632" s="214"/>
      <c r="P1632" s="214"/>
      <c r="Q1632" s="214"/>
      <c r="R1632" s="366"/>
      <c r="S1632" s="214"/>
      <c r="T1632" s="214"/>
      <c r="U1632" s="214"/>
      <c r="V1632" s="214"/>
      <c r="W1632" s="366"/>
      <c r="X1632" s="214"/>
      <c r="Y1632" s="214"/>
      <c r="Z1632" s="214"/>
      <c r="AA1632" s="214"/>
      <c r="AB1632" s="214"/>
      <c r="AC1632" s="214"/>
      <c r="AD1632" s="214"/>
      <c r="AE1632" s="214"/>
      <c r="AF1632" s="214"/>
      <c r="AG1632" s="214"/>
      <c r="AH1632" s="214"/>
      <c r="AI1632" s="214"/>
      <c r="AJ1632" s="214"/>
      <c r="AK1632" s="214"/>
    </row>
    <row r="1633" ht="12.75" customHeight="1">
      <c r="A1633" s="214"/>
      <c r="B1633" s="366"/>
      <c r="C1633" s="215"/>
      <c r="D1633" s="214"/>
      <c r="E1633" s="366"/>
      <c r="F1633" s="214"/>
      <c r="G1633" s="214"/>
      <c r="H1633" s="214"/>
      <c r="I1633" s="214"/>
      <c r="J1633" s="214"/>
      <c r="K1633" s="214"/>
      <c r="L1633" s="214"/>
      <c r="M1633" s="214"/>
      <c r="N1633" s="214"/>
      <c r="O1633" s="214"/>
      <c r="P1633" s="214"/>
      <c r="Q1633" s="214"/>
      <c r="R1633" s="366"/>
      <c r="S1633" s="214"/>
      <c r="T1633" s="214"/>
      <c r="U1633" s="214"/>
      <c r="V1633" s="214"/>
      <c r="W1633" s="366"/>
      <c r="X1633" s="214"/>
      <c r="Y1633" s="214"/>
      <c r="Z1633" s="214"/>
      <c r="AA1633" s="214"/>
      <c r="AB1633" s="214"/>
      <c r="AC1633" s="214"/>
      <c r="AD1633" s="214"/>
      <c r="AE1633" s="214"/>
      <c r="AF1633" s="214"/>
      <c r="AG1633" s="214"/>
      <c r="AH1633" s="214"/>
      <c r="AI1633" s="214"/>
      <c r="AJ1633" s="214"/>
      <c r="AK1633" s="214"/>
    </row>
    <row r="1634" ht="12.75" customHeight="1">
      <c r="A1634" s="214"/>
      <c r="B1634" s="366"/>
      <c r="C1634" s="215"/>
      <c r="D1634" s="214"/>
      <c r="E1634" s="366"/>
      <c r="F1634" s="214"/>
      <c r="G1634" s="214"/>
      <c r="H1634" s="214"/>
      <c r="I1634" s="214"/>
      <c r="J1634" s="214"/>
      <c r="K1634" s="214"/>
      <c r="L1634" s="214"/>
      <c r="M1634" s="214"/>
      <c r="N1634" s="214"/>
      <c r="O1634" s="214"/>
      <c r="P1634" s="214"/>
      <c r="Q1634" s="214"/>
      <c r="R1634" s="366"/>
      <c r="S1634" s="214"/>
      <c r="T1634" s="214"/>
      <c r="U1634" s="214"/>
      <c r="V1634" s="214"/>
      <c r="W1634" s="366"/>
      <c r="X1634" s="214"/>
      <c r="Y1634" s="214"/>
      <c r="Z1634" s="214"/>
      <c r="AA1634" s="214"/>
      <c r="AB1634" s="214"/>
      <c r="AC1634" s="214"/>
      <c r="AD1634" s="214"/>
      <c r="AE1634" s="214"/>
      <c r="AF1634" s="214"/>
      <c r="AG1634" s="214"/>
      <c r="AH1634" s="214"/>
      <c r="AI1634" s="214"/>
      <c r="AJ1634" s="214"/>
      <c r="AK1634" s="214"/>
    </row>
    <row r="1635" ht="12.75" customHeight="1">
      <c r="A1635" s="214"/>
      <c r="B1635" s="366"/>
      <c r="C1635" s="215"/>
      <c r="D1635" s="214"/>
      <c r="E1635" s="366"/>
      <c r="F1635" s="214"/>
      <c r="G1635" s="214"/>
      <c r="H1635" s="214"/>
      <c r="I1635" s="214"/>
      <c r="J1635" s="214"/>
      <c r="K1635" s="214"/>
      <c r="L1635" s="214"/>
      <c r="M1635" s="214"/>
      <c r="N1635" s="214"/>
      <c r="O1635" s="214"/>
      <c r="P1635" s="214"/>
      <c r="Q1635" s="214"/>
      <c r="R1635" s="366"/>
      <c r="S1635" s="214"/>
      <c r="T1635" s="214"/>
      <c r="U1635" s="214"/>
      <c r="V1635" s="214"/>
      <c r="W1635" s="366"/>
      <c r="X1635" s="214"/>
      <c r="Y1635" s="214"/>
      <c r="Z1635" s="214"/>
      <c r="AA1635" s="214"/>
      <c r="AB1635" s="214"/>
      <c r="AC1635" s="214"/>
      <c r="AD1635" s="214"/>
      <c r="AE1635" s="214"/>
      <c r="AF1635" s="214"/>
      <c r="AG1635" s="214"/>
      <c r="AH1635" s="214"/>
      <c r="AI1635" s="214"/>
      <c r="AJ1635" s="214"/>
      <c r="AK1635" s="214"/>
    </row>
    <row r="1636" ht="12.75" customHeight="1">
      <c r="A1636" s="214"/>
      <c r="B1636" s="366"/>
      <c r="C1636" s="215"/>
      <c r="D1636" s="214"/>
      <c r="E1636" s="366"/>
      <c r="F1636" s="214"/>
      <c r="G1636" s="214"/>
      <c r="H1636" s="214"/>
      <c r="I1636" s="214"/>
      <c r="J1636" s="214"/>
      <c r="K1636" s="214"/>
      <c r="L1636" s="214"/>
      <c r="M1636" s="214"/>
      <c r="N1636" s="214"/>
      <c r="O1636" s="214"/>
      <c r="P1636" s="214"/>
      <c r="Q1636" s="214"/>
      <c r="R1636" s="366"/>
      <c r="S1636" s="214"/>
      <c r="T1636" s="214"/>
      <c r="U1636" s="214"/>
      <c r="V1636" s="214"/>
      <c r="W1636" s="366"/>
      <c r="X1636" s="214"/>
      <c r="Y1636" s="214"/>
      <c r="Z1636" s="214"/>
      <c r="AA1636" s="214"/>
      <c r="AB1636" s="214"/>
      <c r="AC1636" s="214"/>
      <c r="AD1636" s="214"/>
      <c r="AE1636" s="214"/>
      <c r="AF1636" s="214"/>
      <c r="AG1636" s="214"/>
      <c r="AH1636" s="214"/>
      <c r="AI1636" s="214"/>
      <c r="AJ1636" s="214"/>
      <c r="AK1636" s="214"/>
    </row>
    <row r="1637" ht="12.75" customHeight="1">
      <c r="A1637" s="214"/>
      <c r="B1637" s="366"/>
      <c r="C1637" s="215"/>
      <c r="D1637" s="214"/>
      <c r="E1637" s="366"/>
      <c r="F1637" s="214"/>
      <c r="G1637" s="214"/>
      <c r="H1637" s="214"/>
      <c r="I1637" s="214"/>
      <c r="J1637" s="214"/>
      <c r="K1637" s="214"/>
      <c r="L1637" s="214"/>
      <c r="M1637" s="214"/>
      <c r="N1637" s="214"/>
      <c r="O1637" s="214"/>
      <c r="P1637" s="214"/>
      <c r="Q1637" s="214"/>
      <c r="R1637" s="366"/>
      <c r="S1637" s="214"/>
      <c r="T1637" s="214"/>
      <c r="U1637" s="214"/>
      <c r="V1637" s="214"/>
      <c r="W1637" s="366"/>
      <c r="X1637" s="214"/>
      <c r="Y1637" s="214"/>
      <c r="Z1637" s="214"/>
      <c r="AA1637" s="214"/>
      <c r="AB1637" s="214"/>
      <c r="AC1637" s="214"/>
      <c r="AD1637" s="214"/>
      <c r="AE1637" s="214"/>
      <c r="AF1637" s="214"/>
      <c r="AG1637" s="214"/>
      <c r="AH1637" s="214"/>
      <c r="AI1637" s="214"/>
      <c r="AJ1637" s="214"/>
      <c r="AK1637" s="214"/>
    </row>
    <row r="1638" ht="12.75" customHeight="1">
      <c r="A1638" s="214"/>
      <c r="B1638" s="366"/>
      <c r="C1638" s="215"/>
      <c r="D1638" s="214"/>
      <c r="E1638" s="366"/>
      <c r="F1638" s="214"/>
      <c r="G1638" s="214"/>
      <c r="H1638" s="214"/>
      <c r="I1638" s="214"/>
      <c r="J1638" s="214"/>
      <c r="K1638" s="214"/>
      <c r="L1638" s="214"/>
      <c r="M1638" s="214"/>
      <c r="N1638" s="214"/>
      <c r="O1638" s="214"/>
      <c r="P1638" s="214"/>
      <c r="Q1638" s="214"/>
      <c r="R1638" s="366"/>
      <c r="S1638" s="214"/>
      <c r="T1638" s="214"/>
      <c r="U1638" s="214"/>
      <c r="V1638" s="214"/>
      <c r="W1638" s="366"/>
      <c r="X1638" s="214"/>
      <c r="Y1638" s="214"/>
      <c r="Z1638" s="214"/>
      <c r="AA1638" s="214"/>
      <c r="AB1638" s="214"/>
      <c r="AC1638" s="214"/>
      <c r="AD1638" s="214"/>
      <c r="AE1638" s="214"/>
      <c r="AF1638" s="214"/>
      <c r="AG1638" s="214"/>
      <c r="AH1638" s="214"/>
      <c r="AI1638" s="214"/>
      <c r="AJ1638" s="214"/>
      <c r="AK1638" s="214"/>
    </row>
    <row r="1639" ht="12.75" customHeight="1">
      <c r="A1639" s="214"/>
      <c r="B1639" s="366"/>
      <c r="C1639" s="215"/>
      <c r="D1639" s="214"/>
      <c r="E1639" s="366"/>
      <c r="F1639" s="214"/>
      <c r="G1639" s="214"/>
      <c r="H1639" s="214"/>
      <c r="I1639" s="214"/>
      <c r="J1639" s="214"/>
      <c r="K1639" s="214"/>
      <c r="L1639" s="214"/>
      <c r="M1639" s="214"/>
      <c r="N1639" s="214"/>
      <c r="O1639" s="214"/>
      <c r="P1639" s="214"/>
      <c r="Q1639" s="214"/>
      <c r="R1639" s="366"/>
      <c r="S1639" s="214"/>
      <c r="T1639" s="214"/>
      <c r="U1639" s="214"/>
      <c r="V1639" s="214"/>
      <c r="W1639" s="366"/>
      <c r="X1639" s="214"/>
      <c r="Y1639" s="214"/>
      <c r="Z1639" s="214"/>
      <c r="AA1639" s="214"/>
      <c r="AB1639" s="214"/>
      <c r="AC1639" s="214"/>
      <c r="AD1639" s="214"/>
      <c r="AE1639" s="214"/>
      <c r="AF1639" s="214"/>
      <c r="AG1639" s="214"/>
      <c r="AH1639" s="214"/>
      <c r="AI1639" s="214"/>
      <c r="AJ1639" s="214"/>
      <c r="AK1639" s="214"/>
    </row>
    <row r="1640" ht="12.75" customHeight="1">
      <c r="A1640" s="214"/>
      <c r="B1640" s="366"/>
      <c r="C1640" s="215"/>
      <c r="D1640" s="214"/>
      <c r="E1640" s="366"/>
      <c r="F1640" s="214"/>
      <c r="G1640" s="214"/>
      <c r="H1640" s="214"/>
      <c r="I1640" s="214"/>
      <c r="J1640" s="214"/>
      <c r="K1640" s="214"/>
      <c r="L1640" s="214"/>
      <c r="M1640" s="214"/>
      <c r="N1640" s="214"/>
      <c r="O1640" s="214"/>
      <c r="P1640" s="214"/>
      <c r="Q1640" s="214"/>
      <c r="R1640" s="366"/>
      <c r="S1640" s="214"/>
      <c r="T1640" s="214"/>
      <c r="U1640" s="214"/>
      <c r="V1640" s="214"/>
      <c r="W1640" s="366"/>
      <c r="X1640" s="214"/>
      <c r="Y1640" s="214"/>
      <c r="Z1640" s="214"/>
      <c r="AA1640" s="214"/>
      <c r="AB1640" s="214"/>
      <c r="AC1640" s="214"/>
      <c r="AD1640" s="214"/>
      <c r="AE1640" s="214"/>
      <c r="AF1640" s="214"/>
      <c r="AG1640" s="214"/>
      <c r="AH1640" s="214"/>
      <c r="AI1640" s="214"/>
      <c r="AJ1640" s="214"/>
      <c r="AK1640" s="214"/>
    </row>
    <row r="1641" ht="12.75" customHeight="1">
      <c r="A1641" s="214"/>
      <c r="B1641" s="366"/>
      <c r="C1641" s="215"/>
      <c r="D1641" s="214"/>
      <c r="E1641" s="366"/>
      <c r="F1641" s="214"/>
      <c r="G1641" s="214"/>
      <c r="H1641" s="214"/>
      <c r="I1641" s="214"/>
      <c r="J1641" s="214"/>
      <c r="K1641" s="214"/>
      <c r="L1641" s="214"/>
      <c r="M1641" s="214"/>
      <c r="N1641" s="214"/>
      <c r="O1641" s="214"/>
      <c r="P1641" s="214"/>
      <c r="Q1641" s="214"/>
      <c r="R1641" s="366"/>
      <c r="S1641" s="214"/>
      <c r="T1641" s="214"/>
      <c r="U1641" s="214"/>
      <c r="V1641" s="214"/>
      <c r="W1641" s="366"/>
      <c r="X1641" s="214"/>
      <c r="Y1641" s="214"/>
      <c r="Z1641" s="214"/>
      <c r="AA1641" s="214"/>
      <c r="AB1641" s="214"/>
      <c r="AC1641" s="214"/>
      <c r="AD1641" s="214"/>
      <c r="AE1641" s="214"/>
      <c r="AF1641" s="214"/>
      <c r="AG1641" s="214"/>
      <c r="AH1641" s="214"/>
      <c r="AI1641" s="214"/>
      <c r="AJ1641" s="214"/>
      <c r="AK1641" s="214"/>
    </row>
    <row r="1642" ht="12.75" customHeight="1">
      <c r="A1642" s="214"/>
      <c r="B1642" s="366"/>
      <c r="C1642" s="215"/>
      <c r="D1642" s="214"/>
      <c r="E1642" s="366"/>
      <c r="F1642" s="214"/>
      <c r="G1642" s="214"/>
      <c r="H1642" s="214"/>
      <c r="I1642" s="214"/>
      <c r="J1642" s="214"/>
      <c r="K1642" s="214"/>
      <c r="L1642" s="214"/>
      <c r="M1642" s="214"/>
      <c r="N1642" s="214"/>
      <c r="O1642" s="214"/>
      <c r="P1642" s="214"/>
      <c r="Q1642" s="214"/>
      <c r="R1642" s="366"/>
      <c r="S1642" s="214"/>
      <c r="T1642" s="214"/>
      <c r="U1642" s="214"/>
      <c r="V1642" s="214"/>
      <c r="W1642" s="366"/>
      <c r="X1642" s="214"/>
      <c r="Y1642" s="214"/>
      <c r="Z1642" s="214"/>
      <c r="AA1642" s="214"/>
      <c r="AB1642" s="214"/>
      <c r="AC1642" s="214"/>
      <c r="AD1642" s="214"/>
      <c r="AE1642" s="214"/>
      <c r="AF1642" s="214"/>
      <c r="AG1642" s="214"/>
      <c r="AH1642" s="214"/>
      <c r="AI1642" s="214"/>
      <c r="AJ1642" s="214"/>
      <c r="AK1642" s="214"/>
    </row>
    <row r="1643" ht="12.75" customHeight="1">
      <c r="A1643" s="214"/>
      <c r="B1643" s="366"/>
      <c r="C1643" s="215"/>
      <c r="D1643" s="214"/>
      <c r="E1643" s="366"/>
      <c r="F1643" s="214"/>
      <c r="G1643" s="214"/>
      <c r="H1643" s="214"/>
      <c r="I1643" s="214"/>
      <c r="J1643" s="214"/>
      <c r="K1643" s="214"/>
      <c r="L1643" s="214"/>
      <c r="M1643" s="214"/>
      <c r="N1643" s="214"/>
      <c r="O1643" s="214"/>
      <c r="P1643" s="214"/>
      <c r="Q1643" s="214"/>
      <c r="R1643" s="366"/>
      <c r="S1643" s="214"/>
      <c r="T1643" s="214"/>
      <c r="U1643" s="214"/>
      <c r="V1643" s="214"/>
      <c r="W1643" s="366"/>
      <c r="X1643" s="214"/>
      <c r="Y1643" s="214"/>
      <c r="Z1643" s="214"/>
      <c r="AA1643" s="214"/>
      <c r="AB1643" s="214"/>
      <c r="AC1643" s="214"/>
      <c r="AD1643" s="214"/>
      <c r="AE1643" s="214"/>
      <c r="AF1643" s="214"/>
      <c r="AG1643" s="214"/>
      <c r="AH1643" s="214"/>
      <c r="AI1643" s="214"/>
      <c r="AJ1643" s="214"/>
      <c r="AK1643" s="214"/>
    </row>
    <row r="1644" ht="12.75" customHeight="1">
      <c r="A1644" s="214"/>
      <c r="B1644" s="366"/>
      <c r="C1644" s="215"/>
      <c r="D1644" s="214"/>
      <c r="E1644" s="366"/>
      <c r="F1644" s="214"/>
      <c r="G1644" s="214"/>
      <c r="H1644" s="214"/>
      <c r="I1644" s="214"/>
      <c r="J1644" s="214"/>
      <c r="K1644" s="214"/>
      <c r="L1644" s="214"/>
      <c r="M1644" s="214"/>
      <c r="N1644" s="214"/>
      <c r="O1644" s="214"/>
      <c r="P1644" s="214"/>
      <c r="Q1644" s="214"/>
      <c r="R1644" s="366"/>
      <c r="S1644" s="214"/>
      <c r="T1644" s="214"/>
      <c r="U1644" s="214"/>
      <c r="V1644" s="214"/>
      <c r="W1644" s="366"/>
      <c r="X1644" s="214"/>
      <c r="Y1644" s="214"/>
      <c r="Z1644" s="214"/>
      <c r="AA1644" s="214"/>
      <c r="AB1644" s="214"/>
      <c r="AC1644" s="214"/>
      <c r="AD1644" s="214"/>
      <c r="AE1644" s="214"/>
      <c r="AF1644" s="214"/>
      <c r="AG1644" s="214"/>
      <c r="AH1644" s="214"/>
      <c r="AI1644" s="214"/>
      <c r="AJ1644" s="214"/>
      <c r="AK1644" s="214"/>
    </row>
    <row r="1645" ht="12.75" customHeight="1">
      <c r="A1645" s="214"/>
      <c r="B1645" s="366"/>
      <c r="C1645" s="215"/>
      <c r="D1645" s="214"/>
      <c r="E1645" s="366"/>
      <c r="F1645" s="214"/>
      <c r="G1645" s="214"/>
      <c r="H1645" s="214"/>
      <c r="I1645" s="214"/>
      <c r="J1645" s="214"/>
      <c r="K1645" s="214"/>
      <c r="L1645" s="214"/>
      <c r="M1645" s="214"/>
      <c r="N1645" s="214"/>
      <c r="O1645" s="214"/>
      <c r="P1645" s="214"/>
      <c r="Q1645" s="214"/>
      <c r="R1645" s="366"/>
      <c r="S1645" s="214"/>
      <c r="T1645" s="214"/>
      <c r="U1645" s="214"/>
      <c r="V1645" s="214"/>
      <c r="W1645" s="366"/>
      <c r="X1645" s="214"/>
      <c r="Y1645" s="214"/>
      <c r="Z1645" s="214"/>
      <c r="AA1645" s="214"/>
      <c r="AB1645" s="214"/>
      <c r="AC1645" s="214"/>
      <c r="AD1645" s="214"/>
      <c r="AE1645" s="214"/>
      <c r="AF1645" s="214"/>
      <c r="AG1645" s="214"/>
      <c r="AH1645" s="214"/>
      <c r="AI1645" s="214"/>
      <c r="AJ1645" s="214"/>
      <c r="AK1645" s="214"/>
    </row>
    <row r="1646" ht="12.75" customHeight="1">
      <c r="A1646" s="214"/>
      <c r="B1646" s="366"/>
      <c r="C1646" s="215"/>
      <c r="D1646" s="214"/>
      <c r="E1646" s="366"/>
      <c r="F1646" s="214"/>
      <c r="G1646" s="214"/>
      <c r="H1646" s="214"/>
      <c r="I1646" s="214"/>
      <c r="J1646" s="214"/>
      <c r="K1646" s="214"/>
      <c r="L1646" s="214"/>
      <c r="M1646" s="214"/>
      <c r="N1646" s="214"/>
      <c r="O1646" s="214"/>
      <c r="P1646" s="214"/>
      <c r="Q1646" s="214"/>
      <c r="R1646" s="366"/>
      <c r="S1646" s="214"/>
      <c r="T1646" s="214"/>
      <c r="U1646" s="214"/>
      <c r="V1646" s="214"/>
      <c r="W1646" s="366"/>
      <c r="X1646" s="214"/>
      <c r="Y1646" s="214"/>
      <c r="Z1646" s="214"/>
      <c r="AA1646" s="214"/>
      <c r="AB1646" s="214"/>
      <c r="AC1646" s="214"/>
      <c r="AD1646" s="214"/>
      <c r="AE1646" s="214"/>
      <c r="AF1646" s="214"/>
      <c r="AG1646" s="214"/>
      <c r="AH1646" s="214"/>
      <c r="AI1646" s="214"/>
      <c r="AJ1646" s="214"/>
      <c r="AK1646" s="214"/>
    </row>
    <row r="1647" ht="12.75" customHeight="1">
      <c r="A1647" s="214"/>
      <c r="B1647" s="366"/>
      <c r="C1647" s="215"/>
      <c r="D1647" s="214"/>
      <c r="E1647" s="366"/>
      <c r="F1647" s="214"/>
      <c r="G1647" s="214"/>
      <c r="H1647" s="214"/>
      <c r="I1647" s="214"/>
      <c r="J1647" s="214"/>
      <c r="K1647" s="214"/>
      <c r="L1647" s="214"/>
      <c r="M1647" s="214"/>
      <c r="N1647" s="214"/>
      <c r="O1647" s="214"/>
      <c r="P1647" s="214"/>
      <c r="Q1647" s="214"/>
      <c r="R1647" s="366"/>
      <c r="S1647" s="214"/>
      <c r="T1647" s="214"/>
      <c r="U1647" s="214"/>
      <c r="V1647" s="214"/>
      <c r="W1647" s="366"/>
      <c r="X1647" s="214"/>
      <c r="Y1647" s="214"/>
      <c r="Z1647" s="214"/>
      <c r="AA1647" s="214"/>
      <c r="AB1647" s="214"/>
      <c r="AC1647" s="214"/>
      <c r="AD1647" s="214"/>
      <c r="AE1647" s="214"/>
      <c r="AF1647" s="214"/>
      <c r="AG1647" s="214"/>
      <c r="AH1647" s="214"/>
      <c r="AI1647" s="214"/>
      <c r="AJ1647" s="214"/>
      <c r="AK1647" s="214"/>
    </row>
    <row r="1648" ht="12.75" customHeight="1">
      <c r="A1648" s="214"/>
      <c r="B1648" s="366"/>
      <c r="C1648" s="215"/>
      <c r="D1648" s="214"/>
      <c r="E1648" s="366"/>
      <c r="F1648" s="214"/>
      <c r="G1648" s="214"/>
      <c r="H1648" s="214"/>
      <c r="I1648" s="214"/>
      <c r="J1648" s="214"/>
      <c r="K1648" s="214"/>
      <c r="L1648" s="214"/>
      <c r="M1648" s="214"/>
      <c r="N1648" s="214"/>
      <c r="O1648" s="214"/>
      <c r="P1648" s="214"/>
      <c r="Q1648" s="214"/>
      <c r="R1648" s="366"/>
      <c r="S1648" s="214"/>
      <c r="T1648" s="214"/>
      <c r="U1648" s="214"/>
      <c r="V1648" s="214"/>
      <c r="W1648" s="366"/>
      <c r="X1648" s="214"/>
      <c r="Y1648" s="214"/>
      <c r="Z1648" s="214"/>
      <c r="AA1648" s="214"/>
      <c r="AB1648" s="214"/>
      <c r="AC1648" s="214"/>
      <c r="AD1648" s="214"/>
      <c r="AE1648" s="214"/>
      <c r="AF1648" s="214"/>
      <c r="AG1648" s="214"/>
      <c r="AH1648" s="214"/>
      <c r="AI1648" s="214"/>
      <c r="AJ1648" s="214"/>
      <c r="AK1648" s="214"/>
    </row>
    <row r="1649" ht="12.75" customHeight="1">
      <c r="A1649" s="214"/>
      <c r="B1649" s="366"/>
      <c r="C1649" s="215"/>
      <c r="D1649" s="214"/>
      <c r="E1649" s="366"/>
      <c r="F1649" s="214"/>
      <c r="G1649" s="214"/>
      <c r="H1649" s="214"/>
      <c r="I1649" s="214"/>
      <c r="J1649" s="214"/>
      <c r="K1649" s="214"/>
      <c r="L1649" s="214"/>
      <c r="M1649" s="214"/>
      <c r="N1649" s="214"/>
      <c r="O1649" s="214"/>
      <c r="P1649" s="214"/>
      <c r="Q1649" s="214"/>
      <c r="R1649" s="366"/>
      <c r="S1649" s="214"/>
      <c r="T1649" s="214"/>
      <c r="U1649" s="214"/>
      <c r="V1649" s="214"/>
      <c r="W1649" s="366"/>
      <c r="X1649" s="214"/>
      <c r="Y1649" s="214"/>
      <c r="Z1649" s="214"/>
      <c r="AA1649" s="214"/>
      <c r="AB1649" s="214"/>
      <c r="AC1649" s="214"/>
      <c r="AD1649" s="214"/>
      <c r="AE1649" s="214"/>
      <c r="AF1649" s="214"/>
      <c r="AG1649" s="214"/>
      <c r="AH1649" s="214"/>
      <c r="AI1649" s="214"/>
      <c r="AJ1649" s="214"/>
      <c r="AK1649" s="214"/>
    </row>
    <row r="1650" ht="12.75" customHeight="1">
      <c r="A1650" s="214"/>
      <c r="B1650" s="366"/>
      <c r="C1650" s="215"/>
      <c r="D1650" s="214"/>
      <c r="E1650" s="366"/>
      <c r="F1650" s="214"/>
      <c r="G1650" s="214"/>
      <c r="H1650" s="214"/>
      <c r="I1650" s="214"/>
      <c r="J1650" s="214"/>
      <c r="K1650" s="214"/>
      <c r="L1650" s="214"/>
      <c r="M1650" s="214"/>
      <c r="N1650" s="214"/>
      <c r="O1650" s="214"/>
      <c r="P1650" s="214"/>
      <c r="Q1650" s="214"/>
      <c r="R1650" s="366"/>
      <c r="S1650" s="214"/>
      <c r="T1650" s="214"/>
      <c r="U1650" s="214"/>
      <c r="V1650" s="214"/>
      <c r="W1650" s="366"/>
      <c r="X1650" s="214"/>
      <c r="Y1650" s="214"/>
      <c r="Z1650" s="214"/>
      <c r="AA1650" s="214"/>
      <c r="AB1650" s="214"/>
      <c r="AC1650" s="214"/>
      <c r="AD1650" s="214"/>
      <c r="AE1650" s="214"/>
      <c r="AF1650" s="214"/>
      <c r="AG1650" s="214"/>
      <c r="AH1650" s="214"/>
      <c r="AI1650" s="214"/>
      <c r="AJ1650" s="214"/>
      <c r="AK1650" s="214"/>
    </row>
    <row r="1651" ht="12.75" customHeight="1">
      <c r="A1651" s="214"/>
      <c r="B1651" s="366"/>
      <c r="C1651" s="215"/>
      <c r="D1651" s="214"/>
      <c r="E1651" s="366"/>
      <c r="F1651" s="214"/>
      <c r="G1651" s="214"/>
      <c r="H1651" s="214"/>
      <c r="I1651" s="214"/>
      <c r="J1651" s="214"/>
      <c r="K1651" s="214"/>
      <c r="L1651" s="214"/>
      <c r="M1651" s="214"/>
      <c r="N1651" s="214"/>
      <c r="O1651" s="214"/>
      <c r="P1651" s="214"/>
      <c r="Q1651" s="214"/>
      <c r="R1651" s="366"/>
      <c r="S1651" s="214"/>
      <c r="T1651" s="214"/>
      <c r="U1651" s="214"/>
      <c r="V1651" s="214"/>
      <c r="W1651" s="366"/>
      <c r="X1651" s="214"/>
      <c r="Y1651" s="214"/>
      <c r="Z1651" s="214"/>
      <c r="AA1651" s="214"/>
      <c r="AB1651" s="214"/>
      <c r="AC1651" s="214"/>
      <c r="AD1651" s="214"/>
      <c r="AE1651" s="214"/>
      <c r="AF1651" s="214"/>
      <c r="AG1651" s="214"/>
      <c r="AH1651" s="214"/>
      <c r="AI1651" s="214"/>
      <c r="AJ1651" s="214"/>
      <c r="AK1651" s="214"/>
    </row>
    <row r="1652" ht="12.75" customHeight="1">
      <c r="A1652" s="214"/>
      <c r="B1652" s="366"/>
      <c r="C1652" s="215"/>
      <c r="D1652" s="214"/>
      <c r="E1652" s="366"/>
      <c r="F1652" s="214"/>
      <c r="G1652" s="214"/>
      <c r="H1652" s="214"/>
      <c r="I1652" s="214"/>
      <c r="J1652" s="214"/>
      <c r="K1652" s="214"/>
      <c r="L1652" s="214"/>
      <c r="M1652" s="214"/>
      <c r="N1652" s="214"/>
      <c r="O1652" s="214"/>
      <c r="P1652" s="214"/>
      <c r="Q1652" s="214"/>
      <c r="R1652" s="366"/>
      <c r="S1652" s="214"/>
      <c r="T1652" s="214"/>
      <c r="U1652" s="214"/>
      <c r="V1652" s="214"/>
      <c r="W1652" s="366"/>
      <c r="X1652" s="214"/>
      <c r="Y1652" s="214"/>
      <c r="Z1652" s="214"/>
      <c r="AA1652" s="214"/>
      <c r="AB1652" s="214"/>
      <c r="AC1652" s="214"/>
      <c r="AD1652" s="214"/>
      <c r="AE1652" s="214"/>
      <c r="AF1652" s="214"/>
      <c r="AG1652" s="214"/>
      <c r="AH1652" s="214"/>
      <c r="AI1652" s="214"/>
      <c r="AJ1652" s="214"/>
      <c r="AK1652" s="214"/>
    </row>
    <row r="1653" ht="12.75" customHeight="1">
      <c r="A1653" s="214"/>
      <c r="B1653" s="366"/>
      <c r="C1653" s="215"/>
      <c r="D1653" s="214"/>
      <c r="E1653" s="366"/>
      <c r="F1653" s="214"/>
      <c r="G1653" s="214"/>
      <c r="H1653" s="214"/>
      <c r="I1653" s="214"/>
      <c r="J1653" s="214"/>
      <c r="K1653" s="214"/>
      <c r="L1653" s="214"/>
      <c r="M1653" s="214"/>
      <c r="N1653" s="214"/>
      <c r="O1653" s="214"/>
      <c r="P1653" s="214"/>
      <c r="Q1653" s="214"/>
      <c r="R1653" s="366"/>
      <c r="S1653" s="214"/>
      <c r="T1653" s="214"/>
      <c r="U1653" s="214"/>
      <c r="V1653" s="214"/>
      <c r="W1653" s="366"/>
      <c r="X1653" s="214"/>
      <c r="Y1653" s="214"/>
      <c r="Z1653" s="214"/>
      <c r="AA1653" s="214"/>
      <c r="AB1653" s="214"/>
      <c r="AC1653" s="214"/>
      <c r="AD1653" s="214"/>
      <c r="AE1653" s="214"/>
      <c r="AF1653" s="214"/>
      <c r="AG1653" s="214"/>
      <c r="AH1653" s="214"/>
      <c r="AI1653" s="214"/>
      <c r="AJ1653" s="214"/>
      <c r="AK1653" s="214"/>
    </row>
    <row r="1654" ht="12.75" customHeight="1">
      <c r="A1654" s="214"/>
      <c r="B1654" s="366"/>
      <c r="C1654" s="215"/>
      <c r="D1654" s="214"/>
      <c r="E1654" s="366"/>
      <c r="F1654" s="214"/>
      <c r="G1654" s="214"/>
      <c r="H1654" s="214"/>
      <c r="I1654" s="214"/>
      <c r="J1654" s="214"/>
      <c r="K1654" s="214"/>
      <c r="L1654" s="214"/>
      <c r="M1654" s="214"/>
      <c r="N1654" s="214"/>
      <c r="O1654" s="214"/>
      <c r="P1654" s="214"/>
      <c r="Q1654" s="214"/>
      <c r="R1654" s="366"/>
      <c r="S1654" s="214"/>
      <c r="T1654" s="214"/>
      <c r="U1654" s="214"/>
      <c r="V1654" s="214"/>
      <c r="W1654" s="366"/>
      <c r="X1654" s="214"/>
      <c r="Y1654" s="214"/>
      <c r="Z1654" s="214"/>
      <c r="AA1654" s="214"/>
      <c r="AB1654" s="214"/>
      <c r="AC1654" s="214"/>
      <c r="AD1654" s="214"/>
      <c r="AE1654" s="214"/>
      <c r="AF1654" s="214"/>
      <c r="AG1654" s="214"/>
      <c r="AH1654" s="214"/>
      <c r="AI1654" s="214"/>
      <c r="AJ1654" s="214"/>
      <c r="AK1654" s="214"/>
    </row>
    <row r="1655" ht="12.75" customHeight="1">
      <c r="A1655" s="214"/>
      <c r="B1655" s="366"/>
      <c r="C1655" s="215"/>
      <c r="D1655" s="214"/>
      <c r="E1655" s="366"/>
      <c r="F1655" s="214"/>
      <c r="G1655" s="214"/>
      <c r="H1655" s="214"/>
      <c r="I1655" s="214"/>
      <c r="J1655" s="214"/>
      <c r="K1655" s="214"/>
      <c r="L1655" s="214"/>
      <c r="M1655" s="214"/>
      <c r="N1655" s="214"/>
      <c r="O1655" s="214"/>
      <c r="P1655" s="214"/>
      <c r="Q1655" s="214"/>
      <c r="R1655" s="366"/>
      <c r="S1655" s="214"/>
      <c r="T1655" s="214"/>
      <c r="U1655" s="214"/>
      <c r="V1655" s="214"/>
      <c r="W1655" s="366"/>
      <c r="X1655" s="214"/>
      <c r="Y1655" s="214"/>
      <c r="Z1655" s="214"/>
      <c r="AA1655" s="214"/>
      <c r="AB1655" s="214"/>
      <c r="AC1655" s="214"/>
      <c r="AD1655" s="214"/>
      <c r="AE1655" s="214"/>
      <c r="AF1655" s="214"/>
      <c r="AG1655" s="214"/>
      <c r="AH1655" s="214"/>
      <c r="AI1655" s="214"/>
      <c r="AJ1655" s="214"/>
      <c r="AK1655" s="214"/>
    </row>
    <row r="1656" ht="12.75" customHeight="1">
      <c r="A1656" s="214"/>
      <c r="B1656" s="366"/>
      <c r="C1656" s="215"/>
      <c r="D1656" s="214"/>
      <c r="E1656" s="366"/>
      <c r="F1656" s="214"/>
      <c r="G1656" s="214"/>
      <c r="H1656" s="214"/>
      <c r="I1656" s="214"/>
      <c r="J1656" s="214"/>
      <c r="K1656" s="214"/>
      <c r="L1656" s="214"/>
      <c r="M1656" s="214"/>
      <c r="N1656" s="214"/>
      <c r="O1656" s="214"/>
      <c r="P1656" s="214"/>
      <c r="Q1656" s="214"/>
      <c r="R1656" s="366"/>
      <c r="S1656" s="214"/>
      <c r="T1656" s="214"/>
      <c r="U1656" s="214"/>
      <c r="V1656" s="214"/>
      <c r="W1656" s="366"/>
      <c r="X1656" s="214"/>
      <c r="Y1656" s="214"/>
      <c r="Z1656" s="214"/>
      <c r="AA1656" s="214"/>
      <c r="AB1656" s="214"/>
      <c r="AC1656" s="214"/>
      <c r="AD1656" s="214"/>
      <c r="AE1656" s="214"/>
      <c r="AF1656" s="214"/>
      <c r="AG1656" s="214"/>
      <c r="AH1656" s="214"/>
      <c r="AI1656" s="214"/>
      <c r="AJ1656" s="214"/>
      <c r="AK1656" s="214"/>
    </row>
    <row r="1657" ht="12.75" customHeight="1">
      <c r="A1657" s="214"/>
      <c r="B1657" s="366"/>
      <c r="C1657" s="215"/>
      <c r="D1657" s="214"/>
      <c r="E1657" s="366"/>
      <c r="F1657" s="214"/>
      <c r="G1657" s="214"/>
      <c r="H1657" s="214"/>
      <c r="I1657" s="214"/>
      <c r="J1657" s="214"/>
      <c r="K1657" s="214"/>
      <c r="L1657" s="214"/>
      <c r="M1657" s="214"/>
      <c r="N1657" s="214"/>
      <c r="O1657" s="214"/>
      <c r="P1657" s="214"/>
      <c r="Q1657" s="214"/>
      <c r="R1657" s="366"/>
      <c r="S1657" s="214"/>
      <c r="T1657" s="214"/>
      <c r="U1657" s="214"/>
      <c r="V1657" s="214"/>
      <c r="W1657" s="366"/>
      <c r="X1657" s="214"/>
      <c r="Y1657" s="214"/>
      <c r="Z1657" s="214"/>
      <c r="AA1657" s="214"/>
      <c r="AB1657" s="214"/>
      <c r="AC1657" s="214"/>
      <c r="AD1657" s="214"/>
      <c r="AE1657" s="214"/>
      <c r="AF1657" s="214"/>
      <c r="AG1657" s="214"/>
      <c r="AH1657" s="214"/>
      <c r="AI1657" s="214"/>
      <c r="AJ1657" s="214"/>
      <c r="AK1657" s="214"/>
    </row>
    <row r="1658" ht="12.75" customHeight="1">
      <c r="A1658" s="214"/>
      <c r="B1658" s="366"/>
      <c r="C1658" s="215"/>
      <c r="D1658" s="214"/>
      <c r="E1658" s="366"/>
      <c r="F1658" s="214"/>
      <c r="G1658" s="214"/>
      <c r="H1658" s="214"/>
      <c r="I1658" s="214"/>
      <c r="J1658" s="214"/>
      <c r="K1658" s="214"/>
      <c r="L1658" s="214"/>
      <c r="M1658" s="214"/>
      <c r="N1658" s="214"/>
      <c r="O1658" s="214"/>
      <c r="P1658" s="214"/>
      <c r="Q1658" s="214"/>
      <c r="R1658" s="366"/>
      <c r="S1658" s="214"/>
      <c r="T1658" s="214"/>
      <c r="U1658" s="214"/>
      <c r="V1658" s="214"/>
      <c r="W1658" s="366"/>
      <c r="X1658" s="214"/>
      <c r="Y1658" s="214"/>
      <c r="Z1658" s="214"/>
      <c r="AA1658" s="214"/>
      <c r="AB1658" s="214"/>
      <c r="AC1658" s="214"/>
      <c r="AD1658" s="214"/>
      <c r="AE1658" s="214"/>
      <c r="AF1658" s="214"/>
      <c r="AG1658" s="214"/>
      <c r="AH1658" s="214"/>
      <c r="AI1658" s="214"/>
      <c r="AJ1658" s="214"/>
      <c r="AK1658" s="214"/>
    </row>
    <row r="1659" ht="12.75" customHeight="1">
      <c r="A1659" s="214"/>
      <c r="B1659" s="366"/>
      <c r="C1659" s="215"/>
      <c r="D1659" s="214"/>
      <c r="E1659" s="366"/>
      <c r="F1659" s="214"/>
      <c r="G1659" s="214"/>
      <c r="H1659" s="214"/>
      <c r="I1659" s="214"/>
      <c r="J1659" s="214"/>
      <c r="K1659" s="214"/>
      <c r="L1659" s="214"/>
      <c r="M1659" s="214"/>
      <c r="N1659" s="214"/>
      <c r="O1659" s="214"/>
      <c r="P1659" s="214"/>
      <c r="Q1659" s="214"/>
      <c r="R1659" s="366"/>
      <c r="S1659" s="214"/>
      <c r="T1659" s="214"/>
      <c r="U1659" s="214"/>
      <c r="V1659" s="214"/>
      <c r="W1659" s="366"/>
      <c r="X1659" s="214"/>
      <c r="Y1659" s="214"/>
      <c r="Z1659" s="214"/>
      <c r="AA1659" s="214"/>
      <c r="AB1659" s="214"/>
      <c r="AC1659" s="214"/>
      <c r="AD1659" s="214"/>
      <c r="AE1659" s="214"/>
      <c r="AF1659" s="214"/>
      <c r="AG1659" s="214"/>
      <c r="AH1659" s="214"/>
      <c r="AI1659" s="214"/>
      <c r="AJ1659" s="214"/>
      <c r="AK1659" s="214"/>
    </row>
    <row r="1660" ht="12.75" customHeight="1">
      <c r="A1660" s="214"/>
      <c r="B1660" s="366"/>
      <c r="C1660" s="215"/>
      <c r="D1660" s="214"/>
      <c r="E1660" s="366"/>
      <c r="F1660" s="214"/>
      <c r="G1660" s="214"/>
      <c r="H1660" s="214"/>
      <c r="I1660" s="214"/>
      <c r="J1660" s="214"/>
      <c r="K1660" s="214"/>
      <c r="L1660" s="214"/>
      <c r="M1660" s="214"/>
      <c r="N1660" s="214"/>
      <c r="O1660" s="214"/>
      <c r="P1660" s="214"/>
      <c r="Q1660" s="214"/>
      <c r="R1660" s="366"/>
      <c r="S1660" s="214"/>
      <c r="T1660" s="214"/>
      <c r="U1660" s="214"/>
      <c r="V1660" s="214"/>
      <c r="W1660" s="366"/>
      <c r="X1660" s="214"/>
      <c r="Y1660" s="214"/>
      <c r="Z1660" s="214"/>
      <c r="AA1660" s="214"/>
      <c r="AB1660" s="214"/>
      <c r="AC1660" s="214"/>
      <c r="AD1660" s="214"/>
      <c r="AE1660" s="214"/>
      <c r="AF1660" s="214"/>
      <c r="AG1660" s="214"/>
      <c r="AH1660" s="214"/>
      <c r="AI1660" s="214"/>
      <c r="AJ1660" s="214"/>
      <c r="AK1660" s="214"/>
    </row>
    <row r="1661" ht="12.75" customHeight="1">
      <c r="A1661" s="214"/>
      <c r="B1661" s="366"/>
      <c r="C1661" s="215"/>
      <c r="D1661" s="214"/>
      <c r="E1661" s="366"/>
      <c r="F1661" s="214"/>
      <c r="G1661" s="214"/>
      <c r="H1661" s="214"/>
      <c r="I1661" s="214"/>
      <c r="J1661" s="214"/>
      <c r="K1661" s="214"/>
      <c r="L1661" s="214"/>
      <c r="M1661" s="214"/>
      <c r="N1661" s="214"/>
      <c r="O1661" s="214"/>
      <c r="P1661" s="214"/>
      <c r="Q1661" s="214"/>
      <c r="R1661" s="366"/>
      <c r="S1661" s="214"/>
      <c r="T1661" s="214"/>
      <c r="U1661" s="214"/>
      <c r="V1661" s="214"/>
      <c r="W1661" s="366"/>
      <c r="X1661" s="214"/>
      <c r="Y1661" s="214"/>
      <c r="Z1661" s="214"/>
      <c r="AA1661" s="214"/>
      <c r="AB1661" s="214"/>
      <c r="AC1661" s="214"/>
      <c r="AD1661" s="214"/>
      <c r="AE1661" s="214"/>
      <c r="AF1661" s="214"/>
      <c r="AG1661" s="214"/>
      <c r="AH1661" s="214"/>
      <c r="AI1661" s="214"/>
      <c r="AJ1661" s="214"/>
      <c r="AK1661" s="214"/>
    </row>
    <row r="1662" ht="12.75" customHeight="1">
      <c r="A1662" s="214"/>
      <c r="B1662" s="366"/>
      <c r="C1662" s="215"/>
      <c r="D1662" s="214"/>
      <c r="E1662" s="366"/>
      <c r="F1662" s="214"/>
      <c r="G1662" s="214"/>
      <c r="H1662" s="214"/>
      <c r="I1662" s="214"/>
      <c r="J1662" s="214"/>
      <c r="K1662" s="214"/>
      <c r="L1662" s="214"/>
      <c r="M1662" s="214"/>
      <c r="N1662" s="214"/>
      <c r="O1662" s="214"/>
      <c r="P1662" s="214"/>
      <c r="Q1662" s="214"/>
      <c r="R1662" s="366"/>
      <c r="S1662" s="214"/>
      <c r="T1662" s="214"/>
      <c r="U1662" s="214"/>
      <c r="V1662" s="214"/>
      <c r="W1662" s="366"/>
      <c r="X1662" s="214"/>
      <c r="Y1662" s="214"/>
      <c r="Z1662" s="214"/>
      <c r="AA1662" s="214"/>
      <c r="AB1662" s="214"/>
      <c r="AC1662" s="214"/>
      <c r="AD1662" s="214"/>
      <c r="AE1662" s="214"/>
      <c r="AF1662" s="214"/>
      <c r="AG1662" s="214"/>
      <c r="AH1662" s="214"/>
      <c r="AI1662" s="214"/>
      <c r="AJ1662" s="214"/>
      <c r="AK1662" s="214"/>
    </row>
    <row r="1663" ht="12.75" customHeight="1">
      <c r="A1663" s="214"/>
      <c r="B1663" s="366"/>
      <c r="C1663" s="215"/>
      <c r="D1663" s="214"/>
      <c r="E1663" s="366"/>
      <c r="F1663" s="214"/>
      <c r="G1663" s="214"/>
      <c r="H1663" s="214"/>
      <c r="I1663" s="214"/>
      <c r="J1663" s="214"/>
      <c r="K1663" s="214"/>
      <c r="L1663" s="214"/>
      <c r="M1663" s="214"/>
      <c r="N1663" s="214"/>
      <c r="O1663" s="214"/>
      <c r="P1663" s="214"/>
      <c r="Q1663" s="214"/>
      <c r="R1663" s="366"/>
      <c r="S1663" s="214"/>
      <c r="T1663" s="214"/>
      <c r="U1663" s="214"/>
      <c r="V1663" s="214"/>
      <c r="W1663" s="366"/>
      <c r="X1663" s="214"/>
      <c r="Y1663" s="214"/>
      <c r="Z1663" s="214"/>
      <c r="AA1663" s="214"/>
      <c r="AB1663" s="214"/>
      <c r="AC1663" s="214"/>
      <c r="AD1663" s="214"/>
      <c r="AE1663" s="214"/>
      <c r="AF1663" s="214"/>
      <c r="AG1663" s="214"/>
      <c r="AH1663" s="214"/>
      <c r="AI1663" s="214"/>
      <c r="AJ1663" s="214"/>
      <c r="AK1663" s="214"/>
    </row>
    <row r="1664" ht="12.75" customHeight="1">
      <c r="A1664" s="214"/>
      <c r="B1664" s="366"/>
      <c r="C1664" s="215"/>
      <c r="D1664" s="214"/>
      <c r="E1664" s="366"/>
      <c r="F1664" s="214"/>
      <c r="G1664" s="214"/>
      <c r="H1664" s="214"/>
      <c r="I1664" s="214"/>
      <c r="J1664" s="214"/>
      <c r="K1664" s="214"/>
      <c r="L1664" s="214"/>
      <c r="M1664" s="214"/>
      <c r="N1664" s="214"/>
      <c r="O1664" s="214"/>
      <c r="P1664" s="214"/>
      <c r="Q1664" s="214"/>
      <c r="R1664" s="366"/>
      <c r="S1664" s="214"/>
      <c r="T1664" s="214"/>
      <c r="U1664" s="214"/>
      <c r="V1664" s="214"/>
      <c r="W1664" s="366"/>
      <c r="X1664" s="214"/>
      <c r="Y1664" s="214"/>
      <c r="Z1664" s="214"/>
      <c r="AA1664" s="214"/>
      <c r="AB1664" s="214"/>
      <c r="AC1664" s="214"/>
      <c r="AD1664" s="214"/>
      <c r="AE1664" s="214"/>
      <c r="AF1664" s="214"/>
      <c r="AG1664" s="214"/>
      <c r="AH1664" s="214"/>
      <c r="AI1664" s="214"/>
      <c r="AJ1664" s="214"/>
      <c r="AK1664" s="214"/>
    </row>
    <row r="1665" ht="12.75" customHeight="1">
      <c r="A1665" s="214"/>
      <c r="B1665" s="366"/>
      <c r="C1665" s="215"/>
      <c r="D1665" s="214"/>
      <c r="E1665" s="366"/>
      <c r="F1665" s="214"/>
      <c r="G1665" s="214"/>
      <c r="H1665" s="214"/>
      <c r="I1665" s="214"/>
      <c r="J1665" s="214"/>
      <c r="K1665" s="214"/>
      <c r="L1665" s="214"/>
      <c r="M1665" s="214"/>
      <c r="N1665" s="214"/>
      <c r="O1665" s="214"/>
      <c r="P1665" s="214"/>
      <c r="Q1665" s="214"/>
      <c r="R1665" s="366"/>
      <c r="S1665" s="214"/>
      <c r="T1665" s="214"/>
      <c r="U1665" s="214"/>
      <c r="V1665" s="214"/>
      <c r="W1665" s="366"/>
      <c r="X1665" s="214"/>
      <c r="Y1665" s="214"/>
      <c r="Z1665" s="214"/>
      <c r="AA1665" s="214"/>
      <c r="AB1665" s="214"/>
      <c r="AC1665" s="214"/>
      <c r="AD1665" s="214"/>
      <c r="AE1665" s="214"/>
      <c r="AF1665" s="214"/>
      <c r="AG1665" s="214"/>
      <c r="AH1665" s="214"/>
      <c r="AI1665" s="214"/>
      <c r="AJ1665" s="214"/>
      <c r="AK1665" s="214"/>
    </row>
    <row r="1666" ht="12.75" customHeight="1">
      <c r="A1666" s="214"/>
      <c r="B1666" s="366"/>
      <c r="C1666" s="215"/>
      <c r="D1666" s="214"/>
      <c r="E1666" s="366"/>
      <c r="F1666" s="214"/>
      <c r="G1666" s="214"/>
      <c r="H1666" s="214"/>
      <c r="I1666" s="214"/>
      <c r="J1666" s="214"/>
      <c r="K1666" s="214"/>
      <c r="L1666" s="214"/>
      <c r="M1666" s="214"/>
      <c r="N1666" s="214"/>
      <c r="O1666" s="214"/>
      <c r="P1666" s="214"/>
      <c r="Q1666" s="214"/>
      <c r="R1666" s="366"/>
      <c r="S1666" s="214"/>
      <c r="T1666" s="214"/>
      <c r="U1666" s="214"/>
      <c r="V1666" s="214"/>
      <c r="W1666" s="366"/>
      <c r="X1666" s="214"/>
      <c r="Y1666" s="214"/>
      <c r="Z1666" s="214"/>
      <c r="AA1666" s="214"/>
      <c r="AB1666" s="214"/>
      <c r="AC1666" s="214"/>
      <c r="AD1666" s="214"/>
      <c r="AE1666" s="214"/>
      <c r="AF1666" s="214"/>
      <c r="AG1666" s="214"/>
      <c r="AH1666" s="214"/>
      <c r="AI1666" s="214"/>
      <c r="AJ1666" s="214"/>
      <c r="AK1666" s="214"/>
    </row>
    <row r="1667" ht="12.75" customHeight="1">
      <c r="A1667" s="214"/>
      <c r="B1667" s="366"/>
      <c r="C1667" s="215"/>
      <c r="D1667" s="214"/>
      <c r="E1667" s="366"/>
      <c r="F1667" s="214"/>
      <c r="G1667" s="214"/>
      <c r="H1667" s="214"/>
      <c r="I1667" s="214"/>
      <c r="J1667" s="214"/>
      <c r="K1667" s="214"/>
      <c r="L1667" s="214"/>
      <c r="M1667" s="214"/>
      <c r="N1667" s="214"/>
      <c r="O1667" s="214"/>
      <c r="P1667" s="214"/>
      <c r="Q1667" s="214"/>
      <c r="R1667" s="366"/>
      <c r="S1667" s="214"/>
      <c r="T1667" s="214"/>
      <c r="U1667" s="214"/>
      <c r="V1667" s="214"/>
      <c r="W1667" s="366"/>
      <c r="X1667" s="214"/>
      <c r="Y1667" s="214"/>
      <c r="Z1667" s="214"/>
      <c r="AA1667" s="214"/>
      <c r="AB1667" s="214"/>
      <c r="AC1667" s="214"/>
      <c r="AD1667" s="214"/>
      <c r="AE1667" s="214"/>
      <c r="AF1667" s="214"/>
      <c r="AG1667" s="214"/>
      <c r="AH1667" s="214"/>
      <c r="AI1667" s="214"/>
      <c r="AJ1667" s="214"/>
      <c r="AK1667" s="214"/>
    </row>
    <row r="1668" ht="12.75" customHeight="1">
      <c r="A1668" s="214"/>
      <c r="B1668" s="366"/>
      <c r="C1668" s="215"/>
      <c r="D1668" s="214"/>
      <c r="E1668" s="366"/>
      <c r="F1668" s="214"/>
      <c r="G1668" s="214"/>
      <c r="H1668" s="214"/>
      <c r="I1668" s="214"/>
      <c r="J1668" s="214"/>
      <c r="K1668" s="214"/>
      <c r="L1668" s="214"/>
      <c r="M1668" s="214"/>
      <c r="N1668" s="214"/>
      <c r="O1668" s="214"/>
      <c r="P1668" s="214"/>
      <c r="Q1668" s="214"/>
      <c r="R1668" s="366"/>
      <c r="S1668" s="214"/>
      <c r="T1668" s="214"/>
      <c r="U1668" s="214"/>
      <c r="V1668" s="214"/>
      <c r="W1668" s="366"/>
      <c r="X1668" s="214"/>
      <c r="Y1668" s="214"/>
      <c r="Z1668" s="214"/>
      <c r="AA1668" s="214"/>
      <c r="AB1668" s="214"/>
      <c r="AC1668" s="214"/>
      <c r="AD1668" s="214"/>
      <c r="AE1668" s="214"/>
      <c r="AF1668" s="214"/>
      <c r="AG1668" s="214"/>
      <c r="AH1668" s="214"/>
      <c r="AI1668" s="214"/>
      <c r="AJ1668" s="214"/>
      <c r="AK1668" s="214"/>
    </row>
    <row r="1669" ht="12.75" customHeight="1">
      <c r="A1669" s="214"/>
      <c r="B1669" s="366"/>
      <c r="C1669" s="215"/>
      <c r="D1669" s="214"/>
      <c r="E1669" s="366"/>
      <c r="F1669" s="214"/>
      <c r="G1669" s="214"/>
      <c r="H1669" s="214"/>
      <c r="I1669" s="214"/>
      <c r="J1669" s="214"/>
      <c r="K1669" s="214"/>
      <c r="L1669" s="214"/>
      <c r="M1669" s="214"/>
      <c r="N1669" s="214"/>
      <c r="O1669" s="214"/>
      <c r="P1669" s="214"/>
      <c r="Q1669" s="214"/>
      <c r="R1669" s="366"/>
      <c r="S1669" s="214"/>
      <c r="T1669" s="214"/>
      <c r="U1669" s="214"/>
      <c r="V1669" s="214"/>
      <c r="W1669" s="366"/>
      <c r="X1669" s="214"/>
      <c r="Y1669" s="214"/>
      <c r="Z1669" s="214"/>
      <c r="AA1669" s="214"/>
      <c r="AB1669" s="214"/>
      <c r="AC1669" s="214"/>
      <c r="AD1669" s="214"/>
      <c r="AE1669" s="214"/>
      <c r="AF1669" s="214"/>
      <c r="AG1669" s="214"/>
      <c r="AH1669" s="214"/>
      <c r="AI1669" s="214"/>
      <c r="AJ1669" s="214"/>
      <c r="AK1669" s="214"/>
    </row>
    <row r="1670" ht="12.75" customHeight="1">
      <c r="A1670" s="214"/>
      <c r="B1670" s="366"/>
      <c r="C1670" s="215"/>
      <c r="D1670" s="214"/>
      <c r="E1670" s="366"/>
      <c r="F1670" s="214"/>
      <c r="G1670" s="214"/>
      <c r="H1670" s="214"/>
      <c r="I1670" s="214"/>
      <c r="J1670" s="214"/>
      <c r="K1670" s="214"/>
      <c r="L1670" s="214"/>
      <c r="M1670" s="214"/>
      <c r="N1670" s="214"/>
      <c r="O1670" s="214"/>
      <c r="P1670" s="214"/>
      <c r="Q1670" s="214"/>
      <c r="R1670" s="366"/>
      <c r="S1670" s="214"/>
      <c r="T1670" s="214"/>
      <c r="U1670" s="214"/>
      <c r="V1670" s="214"/>
      <c r="W1670" s="366"/>
      <c r="X1670" s="214"/>
      <c r="Y1670" s="214"/>
      <c r="Z1670" s="214"/>
      <c r="AA1670" s="214"/>
      <c r="AB1670" s="214"/>
      <c r="AC1670" s="214"/>
      <c r="AD1670" s="214"/>
      <c r="AE1670" s="214"/>
      <c r="AF1670" s="214"/>
      <c r="AG1670" s="214"/>
      <c r="AH1670" s="214"/>
      <c r="AI1670" s="214"/>
      <c r="AJ1670" s="214"/>
      <c r="AK1670" s="214"/>
    </row>
    <row r="1671" ht="12.75" customHeight="1">
      <c r="A1671" s="214"/>
      <c r="B1671" s="366"/>
      <c r="C1671" s="215"/>
      <c r="D1671" s="214"/>
      <c r="E1671" s="366"/>
      <c r="F1671" s="214"/>
      <c r="G1671" s="214"/>
      <c r="H1671" s="214"/>
      <c r="I1671" s="214"/>
      <c r="J1671" s="214"/>
      <c r="K1671" s="214"/>
      <c r="L1671" s="214"/>
      <c r="M1671" s="214"/>
      <c r="N1671" s="214"/>
      <c r="O1671" s="214"/>
      <c r="P1671" s="214"/>
      <c r="Q1671" s="214"/>
      <c r="R1671" s="366"/>
      <c r="S1671" s="214"/>
      <c r="T1671" s="214"/>
      <c r="U1671" s="214"/>
      <c r="V1671" s="214"/>
      <c r="W1671" s="366"/>
      <c r="X1671" s="214"/>
      <c r="Y1671" s="214"/>
      <c r="Z1671" s="214"/>
      <c r="AA1671" s="214"/>
      <c r="AB1671" s="214"/>
      <c r="AC1671" s="214"/>
      <c r="AD1671" s="214"/>
      <c r="AE1671" s="214"/>
      <c r="AF1671" s="214"/>
      <c r="AG1671" s="214"/>
      <c r="AH1671" s="214"/>
      <c r="AI1671" s="214"/>
      <c r="AJ1671" s="214"/>
      <c r="AK1671" s="214"/>
    </row>
    <row r="1672" ht="12.75" customHeight="1">
      <c r="A1672" s="214"/>
      <c r="B1672" s="366"/>
      <c r="C1672" s="215"/>
      <c r="D1672" s="214"/>
      <c r="E1672" s="366"/>
      <c r="F1672" s="214"/>
      <c r="G1672" s="214"/>
      <c r="H1672" s="214"/>
      <c r="I1672" s="214"/>
      <c r="J1672" s="214"/>
      <c r="K1672" s="214"/>
      <c r="L1672" s="214"/>
      <c r="M1672" s="214"/>
      <c r="N1672" s="214"/>
      <c r="O1672" s="214"/>
      <c r="P1672" s="214"/>
      <c r="Q1672" s="214"/>
      <c r="R1672" s="366"/>
      <c r="S1672" s="214"/>
      <c r="T1672" s="214"/>
      <c r="U1672" s="214"/>
      <c r="V1672" s="214"/>
      <c r="W1672" s="366"/>
      <c r="X1672" s="214"/>
      <c r="Y1672" s="214"/>
      <c r="Z1672" s="214"/>
      <c r="AA1672" s="214"/>
      <c r="AB1672" s="214"/>
      <c r="AC1672" s="214"/>
      <c r="AD1672" s="214"/>
      <c r="AE1672" s="214"/>
      <c r="AF1672" s="214"/>
      <c r="AG1672" s="214"/>
      <c r="AH1672" s="214"/>
      <c r="AI1672" s="214"/>
      <c r="AJ1672" s="214"/>
      <c r="AK1672" s="214"/>
    </row>
    <row r="1673" ht="12.75" customHeight="1">
      <c r="A1673" s="214"/>
      <c r="B1673" s="366"/>
      <c r="C1673" s="215"/>
      <c r="D1673" s="214"/>
      <c r="E1673" s="366"/>
      <c r="F1673" s="214"/>
      <c r="G1673" s="214"/>
      <c r="H1673" s="214"/>
      <c r="I1673" s="214"/>
      <c r="J1673" s="214"/>
      <c r="K1673" s="214"/>
      <c r="L1673" s="214"/>
      <c r="M1673" s="214"/>
      <c r="N1673" s="214"/>
      <c r="O1673" s="214"/>
      <c r="P1673" s="214"/>
      <c r="Q1673" s="214"/>
      <c r="R1673" s="366"/>
      <c r="S1673" s="214"/>
      <c r="T1673" s="214"/>
      <c r="U1673" s="214"/>
      <c r="V1673" s="214"/>
      <c r="W1673" s="366"/>
      <c r="X1673" s="214"/>
      <c r="Y1673" s="214"/>
      <c r="Z1673" s="214"/>
      <c r="AA1673" s="214"/>
      <c r="AB1673" s="214"/>
      <c r="AC1673" s="214"/>
      <c r="AD1673" s="214"/>
      <c r="AE1673" s="214"/>
      <c r="AF1673" s="214"/>
      <c r="AG1673" s="214"/>
      <c r="AH1673" s="214"/>
      <c r="AI1673" s="214"/>
      <c r="AJ1673" s="214"/>
      <c r="AK1673" s="214"/>
    </row>
    <row r="1674" ht="12.75" customHeight="1">
      <c r="A1674" s="214"/>
      <c r="B1674" s="366"/>
      <c r="C1674" s="215"/>
      <c r="D1674" s="214"/>
      <c r="E1674" s="366"/>
      <c r="F1674" s="214"/>
      <c r="G1674" s="214"/>
      <c r="H1674" s="214"/>
      <c r="I1674" s="214"/>
      <c r="J1674" s="214"/>
      <c r="K1674" s="214"/>
      <c r="L1674" s="214"/>
      <c r="M1674" s="214"/>
      <c r="N1674" s="214"/>
      <c r="O1674" s="214"/>
      <c r="P1674" s="214"/>
      <c r="Q1674" s="214"/>
      <c r="R1674" s="366"/>
      <c r="S1674" s="214"/>
      <c r="T1674" s="214"/>
      <c r="U1674" s="214"/>
      <c r="V1674" s="214"/>
      <c r="W1674" s="366"/>
      <c r="X1674" s="214"/>
      <c r="Y1674" s="214"/>
      <c r="Z1674" s="214"/>
      <c r="AA1674" s="214"/>
      <c r="AB1674" s="214"/>
      <c r="AC1674" s="214"/>
      <c r="AD1674" s="214"/>
      <c r="AE1674" s="214"/>
      <c r="AF1674" s="214"/>
      <c r="AG1674" s="214"/>
      <c r="AH1674" s="214"/>
      <c r="AI1674" s="214"/>
      <c r="AJ1674" s="214"/>
      <c r="AK1674" s="214"/>
    </row>
    <row r="1675" ht="12.75" customHeight="1">
      <c r="A1675" s="214"/>
      <c r="B1675" s="366"/>
      <c r="C1675" s="215"/>
      <c r="D1675" s="214"/>
      <c r="E1675" s="366"/>
      <c r="F1675" s="214"/>
      <c r="G1675" s="214"/>
      <c r="H1675" s="214"/>
      <c r="I1675" s="214"/>
      <c r="J1675" s="214"/>
      <c r="K1675" s="214"/>
      <c r="L1675" s="214"/>
      <c r="M1675" s="214"/>
      <c r="N1675" s="214"/>
      <c r="O1675" s="214"/>
      <c r="P1675" s="214"/>
      <c r="Q1675" s="214"/>
      <c r="R1675" s="366"/>
      <c r="S1675" s="214"/>
      <c r="T1675" s="214"/>
      <c r="U1675" s="214"/>
      <c r="V1675" s="214"/>
      <c r="W1675" s="366"/>
      <c r="X1675" s="214"/>
      <c r="Y1675" s="214"/>
      <c r="Z1675" s="214"/>
      <c r="AA1675" s="214"/>
      <c r="AB1675" s="214"/>
      <c r="AC1675" s="214"/>
      <c r="AD1675" s="214"/>
      <c r="AE1675" s="214"/>
      <c r="AF1675" s="214"/>
      <c r="AG1675" s="214"/>
      <c r="AH1675" s="214"/>
      <c r="AI1675" s="214"/>
      <c r="AJ1675" s="214"/>
      <c r="AK1675" s="214"/>
    </row>
    <row r="1676" ht="12.75" customHeight="1">
      <c r="A1676" s="214"/>
      <c r="B1676" s="366"/>
      <c r="C1676" s="215"/>
      <c r="D1676" s="214"/>
      <c r="E1676" s="366"/>
      <c r="F1676" s="214"/>
      <c r="G1676" s="214"/>
      <c r="H1676" s="214"/>
      <c r="I1676" s="214"/>
      <c r="J1676" s="214"/>
      <c r="K1676" s="214"/>
      <c r="L1676" s="214"/>
      <c r="M1676" s="214"/>
      <c r="N1676" s="214"/>
      <c r="O1676" s="214"/>
      <c r="P1676" s="214"/>
      <c r="Q1676" s="214"/>
      <c r="R1676" s="366"/>
      <c r="S1676" s="214"/>
      <c r="T1676" s="214"/>
      <c r="U1676" s="214"/>
      <c r="V1676" s="214"/>
      <c r="W1676" s="366"/>
      <c r="X1676" s="214"/>
      <c r="Y1676" s="214"/>
      <c r="Z1676" s="214"/>
      <c r="AA1676" s="214"/>
      <c r="AB1676" s="214"/>
      <c r="AC1676" s="214"/>
      <c r="AD1676" s="214"/>
      <c r="AE1676" s="214"/>
      <c r="AF1676" s="214"/>
      <c r="AG1676" s="214"/>
      <c r="AH1676" s="214"/>
      <c r="AI1676" s="214"/>
      <c r="AJ1676" s="214"/>
      <c r="AK1676" s="214"/>
    </row>
    <row r="1677" ht="12.75" customHeight="1">
      <c r="A1677" s="214"/>
      <c r="B1677" s="366"/>
      <c r="C1677" s="215"/>
      <c r="D1677" s="214"/>
      <c r="E1677" s="366"/>
      <c r="F1677" s="214"/>
      <c r="G1677" s="214"/>
      <c r="H1677" s="214"/>
      <c r="I1677" s="214"/>
      <c r="J1677" s="214"/>
      <c r="K1677" s="214"/>
      <c r="L1677" s="214"/>
      <c r="M1677" s="214"/>
      <c r="N1677" s="214"/>
      <c r="O1677" s="214"/>
      <c r="P1677" s="214"/>
      <c r="Q1677" s="214"/>
      <c r="R1677" s="366"/>
      <c r="S1677" s="214"/>
      <c r="T1677" s="214"/>
      <c r="U1677" s="214"/>
      <c r="V1677" s="214"/>
      <c r="W1677" s="366"/>
      <c r="X1677" s="214"/>
      <c r="Y1677" s="214"/>
      <c r="Z1677" s="214"/>
      <c r="AA1677" s="214"/>
      <c r="AB1677" s="214"/>
      <c r="AC1677" s="214"/>
      <c r="AD1677" s="214"/>
      <c r="AE1677" s="214"/>
      <c r="AF1677" s="214"/>
      <c r="AG1677" s="214"/>
      <c r="AH1677" s="214"/>
      <c r="AI1677" s="214"/>
      <c r="AJ1677" s="214"/>
      <c r="AK1677" s="214"/>
    </row>
    <row r="1678" ht="12.75" customHeight="1">
      <c r="A1678" s="214"/>
      <c r="B1678" s="366"/>
      <c r="C1678" s="215"/>
      <c r="D1678" s="214"/>
      <c r="E1678" s="366"/>
      <c r="F1678" s="214"/>
      <c r="G1678" s="214"/>
      <c r="H1678" s="214"/>
      <c r="I1678" s="214"/>
      <c r="J1678" s="214"/>
      <c r="K1678" s="214"/>
      <c r="L1678" s="214"/>
      <c r="M1678" s="214"/>
      <c r="N1678" s="214"/>
      <c r="O1678" s="214"/>
      <c r="P1678" s="214"/>
      <c r="Q1678" s="214"/>
      <c r="R1678" s="366"/>
      <c r="S1678" s="214"/>
      <c r="T1678" s="214"/>
      <c r="U1678" s="214"/>
      <c r="V1678" s="214"/>
      <c r="W1678" s="366"/>
      <c r="X1678" s="214"/>
      <c r="Y1678" s="214"/>
      <c r="Z1678" s="214"/>
      <c r="AA1678" s="214"/>
      <c r="AB1678" s="214"/>
      <c r="AC1678" s="214"/>
      <c r="AD1678" s="214"/>
      <c r="AE1678" s="214"/>
      <c r="AF1678" s="214"/>
      <c r="AG1678" s="214"/>
      <c r="AH1678" s="214"/>
      <c r="AI1678" s="214"/>
      <c r="AJ1678" s="214"/>
      <c r="AK1678" s="214"/>
    </row>
    <row r="1679" ht="12.75" customHeight="1">
      <c r="A1679" s="214"/>
      <c r="B1679" s="366"/>
      <c r="C1679" s="215"/>
      <c r="D1679" s="214"/>
      <c r="E1679" s="366"/>
      <c r="F1679" s="214"/>
      <c r="G1679" s="214"/>
      <c r="H1679" s="214"/>
      <c r="I1679" s="214"/>
      <c r="J1679" s="214"/>
      <c r="K1679" s="214"/>
      <c r="L1679" s="214"/>
      <c r="M1679" s="214"/>
      <c r="N1679" s="214"/>
      <c r="O1679" s="214"/>
      <c r="P1679" s="214"/>
      <c r="Q1679" s="214"/>
      <c r="R1679" s="366"/>
      <c r="S1679" s="214"/>
      <c r="T1679" s="214"/>
      <c r="U1679" s="214"/>
      <c r="V1679" s="214"/>
      <c r="W1679" s="366"/>
      <c r="X1679" s="214"/>
      <c r="Y1679" s="214"/>
      <c r="Z1679" s="214"/>
      <c r="AA1679" s="214"/>
      <c r="AB1679" s="214"/>
      <c r="AC1679" s="214"/>
      <c r="AD1679" s="214"/>
      <c r="AE1679" s="214"/>
      <c r="AF1679" s="214"/>
      <c r="AG1679" s="214"/>
      <c r="AH1679" s="214"/>
      <c r="AI1679" s="214"/>
      <c r="AJ1679" s="214"/>
      <c r="AK1679" s="214"/>
    </row>
    <row r="1680" ht="12.75" customHeight="1">
      <c r="A1680" s="214"/>
      <c r="B1680" s="366"/>
      <c r="C1680" s="215"/>
      <c r="D1680" s="214"/>
      <c r="E1680" s="366"/>
      <c r="F1680" s="214"/>
      <c r="G1680" s="214"/>
      <c r="H1680" s="214"/>
      <c r="I1680" s="214"/>
      <c r="J1680" s="214"/>
      <c r="K1680" s="214"/>
      <c r="L1680" s="214"/>
      <c r="M1680" s="214"/>
      <c r="N1680" s="214"/>
      <c r="O1680" s="214"/>
      <c r="P1680" s="214"/>
      <c r="Q1680" s="214"/>
      <c r="R1680" s="366"/>
      <c r="S1680" s="214"/>
      <c r="T1680" s="214"/>
      <c r="U1680" s="214"/>
      <c r="V1680" s="214"/>
      <c r="W1680" s="366"/>
      <c r="X1680" s="214"/>
      <c r="Y1680" s="214"/>
      <c r="Z1680" s="214"/>
      <c r="AA1680" s="214"/>
      <c r="AB1680" s="214"/>
      <c r="AC1680" s="214"/>
      <c r="AD1680" s="214"/>
      <c r="AE1680" s="214"/>
      <c r="AF1680" s="214"/>
      <c r="AG1680" s="214"/>
      <c r="AH1680" s="214"/>
      <c r="AI1680" s="214"/>
      <c r="AJ1680" s="214"/>
      <c r="AK1680" s="214"/>
    </row>
    <row r="1681" ht="12.75" customHeight="1">
      <c r="A1681" s="214"/>
      <c r="B1681" s="366"/>
      <c r="C1681" s="215"/>
      <c r="D1681" s="214"/>
      <c r="E1681" s="366"/>
      <c r="F1681" s="214"/>
      <c r="G1681" s="214"/>
      <c r="H1681" s="214"/>
      <c r="I1681" s="214"/>
      <c r="J1681" s="214"/>
      <c r="K1681" s="214"/>
      <c r="L1681" s="214"/>
      <c r="M1681" s="214"/>
      <c r="N1681" s="214"/>
      <c r="O1681" s="214"/>
      <c r="P1681" s="214"/>
      <c r="Q1681" s="214"/>
      <c r="R1681" s="366"/>
      <c r="S1681" s="214"/>
      <c r="T1681" s="214"/>
      <c r="U1681" s="214"/>
      <c r="V1681" s="214"/>
      <c r="W1681" s="366"/>
      <c r="X1681" s="214"/>
      <c r="Y1681" s="214"/>
      <c r="Z1681" s="214"/>
      <c r="AA1681" s="214"/>
      <c r="AB1681" s="214"/>
      <c r="AC1681" s="214"/>
      <c r="AD1681" s="214"/>
      <c r="AE1681" s="214"/>
      <c r="AF1681" s="214"/>
      <c r="AG1681" s="214"/>
      <c r="AH1681" s="214"/>
      <c r="AI1681" s="214"/>
      <c r="AJ1681" s="214"/>
      <c r="AK1681" s="214"/>
    </row>
    <row r="1682" ht="12.75" customHeight="1">
      <c r="A1682" s="214"/>
      <c r="B1682" s="366"/>
      <c r="C1682" s="215"/>
      <c r="D1682" s="214"/>
      <c r="E1682" s="366"/>
      <c r="F1682" s="214"/>
      <c r="G1682" s="214"/>
      <c r="H1682" s="214"/>
      <c r="I1682" s="214"/>
      <c r="J1682" s="214"/>
      <c r="K1682" s="214"/>
      <c r="L1682" s="214"/>
      <c r="M1682" s="214"/>
      <c r="N1682" s="214"/>
      <c r="O1682" s="214"/>
      <c r="P1682" s="214"/>
      <c r="Q1682" s="214"/>
      <c r="R1682" s="366"/>
      <c r="S1682" s="214"/>
      <c r="T1682" s="214"/>
      <c r="U1682" s="214"/>
      <c r="V1682" s="214"/>
      <c r="W1682" s="366"/>
      <c r="X1682" s="214"/>
      <c r="Y1682" s="214"/>
      <c r="Z1682" s="214"/>
      <c r="AA1682" s="214"/>
      <c r="AB1682" s="214"/>
      <c r="AC1682" s="214"/>
      <c r="AD1682" s="214"/>
      <c r="AE1682" s="214"/>
      <c r="AF1682" s="214"/>
      <c r="AG1682" s="214"/>
      <c r="AH1682" s="214"/>
      <c r="AI1682" s="214"/>
      <c r="AJ1682" s="214"/>
      <c r="AK1682" s="214"/>
    </row>
    <row r="1683" ht="12.75" customHeight="1">
      <c r="A1683" s="214"/>
      <c r="B1683" s="366"/>
      <c r="C1683" s="215"/>
      <c r="D1683" s="214"/>
      <c r="E1683" s="366"/>
      <c r="F1683" s="214"/>
      <c r="G1683" s="214"/>
      <c r="H1683" s="214"/>
      <c r="I1683" s="214"/>
      <c r="J1683" s="214"/>
      <c r="K1683" s="214"/>
      <c r="L1683" s="214"/>
      <c r="M1683" s="214"/>
      <c r="N1683" s="214"/>
      <c r="O1683" s="214"/>
      <c r="P1683" s="214"/>
      <c r="Q1683" s="214"/>
      <c r="R1683" s="366"/>
      <c r="S1683" s="214"/>
      <c r="T1683" s="214"/>
      <c r="U1683" s="214"/>
      <c r="V1683" s="214"/>
      <c r="W1683" s="366"/>
      <c r="X1683" s="214"/>
      <c r="Y1683" s="214"/>
      <c r="Z1683" s="214"/>
      <c r="AA1683" s="214"/>
      <c r="AB1683" s="214"/>
      <c r="AC1683" s="214"/>
      <c r="AD1683" s="214"/>
      <c r="AE1683" s="214"/>
      <c r="AF1683" s="214"/>
      <c r="AG1683" s="214"/>
      <c r="AH1683" s="214"/>
      <c r="AI1683" s="214"/>
      <c r="AJ1683" s="214"/>
      <c r="AK1683" s="214"/>
    </row>
    <row r="1684" ht="12.75" customHeight="1">
      <c r="A1684" s="214"/>
      <c r="B1684" s="366"/>
      <c r="C1684" s="215"/>
      <c r="D1684" s="214"/>
      <c r="E1684" s="366"/>
      <c r="F1684" s="214"/>
      <c r="G1684" s="214"/>
      <c r="H1684" s="214"/>
      <c r="I1684" s="214"/>
      <c r="J1684" s="214"/>
      <c r="K1684" s="214"/>
      <c r="L1684" s="214"/>
      <c r="M1684" s="214"/>
      <c r="N1684" s="214"/>
      <c r="O1684" s="214"/>
      <c r="P1684" s="214"/>
      <c r="Q1684" s="214"/>
      <c r="R1684" s="366"/>
      <c r="S1684" s="214"/>
      <c r="T1684" s="214"/>
      <c r="U1684" s="214"/>
      <c r="V1684" s="214"/>
      <c r="W1684" s="366"/>
      <c r="X1684" s="214"/>
      <c r="Y1684" s="214"/>
      <c r="Z1684" s="214"/>
      <c r="AA1684" s="214"/>
      <c r="AB1684" s="214"/>
      <c r="AC1684" s="214"/>
      <c r="AD1684" s="214"/>
      <c r="AE1684" s="214"/>
      <c r="AF1684" s="214"/>
      <c r="AG1684" s="214"/>
      <c r="AH1684" s="214"/>
      <c r="AI1684" s="214"/>
      <c r="AJ1684" s="214"/>
      <c r="AK1684" s="214"/>
    </row>
    <row r="1685" ht="12.75" customHeight="1">
      <c r="A1685" s="214"/>
      <c r="B1685" s="366"/>
      <c r="C1685" s="215"/>
      <c r="D1685" s="214"/>
      <c r="E1685" s="366"/>
      <c r="F1685" s="214"/>
      <c r="G1685" s="214"/>
      <c r="H1685" s="214"/>
      <c r="I1685" s="214"/>
      <c r="J1685" s="214"/>
      <c r="K1685" s="214"/>
      <c r="L1685" s="214"/>
      <c r="M1685" s="214"/>
      <c r="N1685" s="214"/>
      <c r="O1685" s="214"/>
      <c r="P1685" s="214"/>
      <c r="Q1685" s="214"/>
      <c r="R1685" s="366"/>
      <c r="S1685" s="214"/>
      <c r="T1685" s="214"/>
      <c r="U1685" s="214"/>
      <c r="V1685" s="214"/>
      <c r="W1685" s="366"/>
      <c r="X1685" s="214"/>
      <c r="Y1685" s="214"/>
      <c r="Z1685" s="214"/>
      <c r="AA1685" s="214"/>
      <c r="AB1685" s="214"/>
      <c r="AC1685" s="214"/>
      <c r="AD1685" s="214"/>
      <c r="AE1685" s="214"/>
      <c r="AF1685" s="214"/>
      <c r="AG1685" s="214"/>
      <c r="AH1685" s="214"/>
      <c r="AI1685" s="214"/>
      <c r="AJ1685" s="214"/>
      <c r="AK1685" s="214"/>
    </row>
    <row r="1686" ht="12.75" customHeight="1">
      <c r="A1686" s="214"/>
      <c r="B1686" s="366"/>
      <c r="C1686" s="215"/>
      <c r="D1686" s="214"/>
      <c r="E1686" s="366"/>
      <c r="F1686" s="214"/>
      <c r="G1686" s="214"/>
      <c r="H1686" s="214"/>
      <c r="I1686" s="214"/>
      <c r="J1686" s="214"/>
      <c r="K1686" s="214"/>
      <c r="L1686" s="214"/>
      <c r="M1686" s="214"/>
      <c r="N1686" s="214"/>
      <c r="O1686" s="214"/>
      <c r="P1686" s="214"/>
      <c r="Q1686" s="214"/>
      <c r="R1686" s="366"/>
      <c r="S1686" s="214"/>
      <c r="T1686" s="214"/>
      <c r="U1686" s="214"/>
      <c r="V1686" s="214"/>
      <c r="W1686" s="366"/>
      <c r="X1686" s="214"/>
      <c r="Y1686" s="214"/>
      <c r="Z1686" s="214"/>
      <c r="AA1686" s="214"/>
      <c r="AB1686" s="214"/>
      <c r="AC1686" s="214"/>
      <c r="AD1686" s="214"/>
      <c r="AE1686" s="214"/>
      <c r="AF1686" s="214"/>
      <c r="AG1686" s="214"/>
      <c r="AH1686" s="214"/>
      <c r="AI1686" s="214"/>
      <c r="AJ1686" s="214"/>
      <c r="AK1686" s="214"/>
    </row>
    <row r="1687" ht="12.75" customHeight="1">
      <c r="A1687" s="214"/>
      <c r="B1687" s="366"/>
      <c r="C1687" s="215"/>
      <c r="D1687" s="214"/>
      <c r="E1687" s="366"/>
      <c r="F1687" s="214"/>
      <c r="G1687" s="214"/>
      <c r="H1687" s="214"/>
      <c r="I1687" s="214"/>
      <c r="J1687" s="214"/>
      <c r="K1687" s="214"/>
      <c r="L1687" s="214"/>
      <c r="M1687" s="214"/>
      <c r="N1687" s="214"/>
      <c r="O1687" s="214"/>
      <c r="P1687" s="214"/>
      <c r="Q1687" s="214"/>
      <c r="R1687" s="366"/>
      <c r="S1687" s="214"/>
      <c r="T1687" s="214"/>
      <c r="U1687" s="214"/>
      <c r="V1687" s="214"/>
      <c r="W1687" s="366"/>
      <c r="X1687" s="214"/>
      <c r="Y1687" s="214"/>
      <c r="Z1687" s="214"/>
      <c r="AA1687" s="214"/>
      <c r="AB1687" s="214"/>
      <c r="AC1687" s="214"/>
      <c r="AD1687" s="214"/>
      <c r="AE1687" s="214"/>
      <c r="AF1687" s="214"/>
      <c r="AG1687" s="214"/>
      <c r="AH1687" s="214"/>
      <c r="AI1687" s="214"/>
      <c r="AJ1687" s="214"/>
      <c r="AK1687" s="214"/>
    </row>
    <row r="1688" ht="12.75" customHeight="1">
      <c r="A1688" s="214"/>
      <c r="B1688" s="366"/>
      <c r="C1688" s="215"/>
      <c r="D1688" s="214"/>
      <c r="E1688" s="366"/>
      <c r="F1688" s="214"/>
      <c r="G1688" s="214"/>
      <c r="H1688" s="214"/>
      <c r="I1688" s="214"/>
      <c r="J1688" s="214"/>
      <c r="K1688" s="214"/>
      <c r="L1688" s="214"/>
      <c r="M1688" s="214"/>
      <c r="N1688" s="214"/>
      <c r="O1688" s="214"/>
      <c r="P1688" s="214"/>
      <c r="Q1688" s="214"/>
      <c r="R1688" s="366"/>
      <c r="S1688" s="214"/>
      <c r="T1688" s="214"/>
      <c r="U1688" s="214"/>
      <c r="V1688" s="214"/>
      <c r="W1688" s="366"/>
      <c r="X1688" s="214"/>
      <c r="Y1688" s="214"/>
      <c r="Z1688" s="214"/>
      <c r="AA1688" s="214"/>
      <c r="AB1688" s="214"/>
      <c r="AC1688" s="214"/>
      <c r="AD1688" s="214"/>
      <c r="AE1688" s="214"/>
      <c r="AF1688" s="214"/>
      <c r="AG1688" s="214"/>
      <c r="AH1688" s="214"/>
      <c r="AI1688" s="214"/>
      <c r="AJ1688" s="214"/>
      <c r="AK1688" s="214"/>
    </row>
    <row r="1689" ht="12.75" customHeight="1">
      <c r="A1689" s="214"/>
      <c r="B1689" s="366"/>
      <c r="C1689" s="215"/>
      <c r="D1689" s="214"/>
      <c r="E1689" s="366"/>
      <c r="F1689" s="214"/>
      <c r="G1689" s="214"/>
      <c r="H1689" s="214"/>
      <c r="I1689" s="214"/>
      <c r="J1689" s="214"/>
      <c r="K1689" s="214"/>
      <c r="L1689" s="214"/>
      <c r="M1689" s="214"/>
      <c r="N1689" s="214"/>
      <c r="O1689" s="214"/>
      <c r="P1689" s="214"/>
      <c r="Q1689" s="214"/>
      <c r="R1689" s="366"/>
      <c r="S1689" s="214"/>
      <c r="T1689" s="214"/>
      <c r="U1689" s="214"/>
      <c r="V1689" s="214"/>
      <c r="W1689" s="366"/>
      <c r="X1689" s="214"/>
      <c r="Y1689" s="214"/>
      <c r="Z1689" s="214"/>
      <c r="AA1689" s="214"/>
      <c r="AB1689" s="214"/>
      <c r="AC1689" s="214"/>
      <c r="AD1689" s="214"/>
      <c r="AE1689" s="214"/>
      <c r="AF1689" s="214"/>
      <c r="AG1689" s="214"/>
      <c r="AH1689" s="214"/>
      <c r="AI1689" s="214"/>
      <c r="AJ1689" s="214"/>
      <c r="AK1689" s="214"/>
    </row>
    <row r="1690" ht="12.75" customHeight="1">
      <c r="A1690" s="214"/>
      <c r="B1690" s="366"/>
      <c r="C1690" s="215"/>
      <c r="D1690" s="214"/>
      <c r="E1690" s="366"/>
      <c r="F1690" s="214"/>
      <c r="G1690" s="214"/>
      <c r="H1690" s="214"/>
      <c r="I1690" s="214"/>
      <c r="J1690" s="214"/>
      <c r="K1690" s="214"/>
      <c r="L1690" s="214"/>
      <c r="M1690" s="214"/>
      <c r="N1690" s="214"/>
      <c r="O1690" s="214"/>
      <c r="P1690" s="214"/>
      <c r="Q1690" s="214"/>
      <c r="R1690" s="366"/>
      <c r="S1690" s="214"/>
      <c r="T1690" s="214"/>
      <c r="U1690" s="214"/>
      <c r="V1690" s="214"/>
      <c r="W1690" s="366"/>
      <c r="X1690" s="214"/>
      <c r="Y1690" s="214"/>
      <c r="Z1690" s="214"/>
      <c r="AA1690" s="214"/>
      <c r="AB1690" s="214"/>
      <c r="AC1690" s="214"/>
      <c r="AD1690" s="214"/>
      <c r="AE1690" s="214"/>
      <c r="AF1690" s="214"/>
      <c r="AG1690" s="214"/>
      <c r="AH1690" s="214"/>
      <c r="AI1690" s="214"/>
      <c r="AJ1690" s="214"/>
      <c r="AK1690" s="214"/>
    </row>
    <row r="1691" ht="12.75" customHeight="1">
      <c r="A1691" s="214"/>
      <c r="B1691" s="366"/>
      <c r="C1691" s="215"/>
      <c r="D1691" s="214"/>
      <c r="E1691" s="366"/>
      <c r="F1691" s="214"/>
      <c r="G1691" s="214"/>
      <c r="H1691" s="214"/>
      <c r="I1691" s="214"/>
      <c r="J1691" s="214"/>
      <c r="K1691" s="214"/>
      <c r="L1691" s="214"/>
      <c r="M1691" s="214"/>
      <c r="N1691" s="214"/>
      <c r="O1691" s="214"/>
      <c r="P1691" s="214"/>
      <c r="Q1691" s="214"/>
      <c r="R1691" s="366"/>
      <c r="S1691" s="214"/>
      <c r="T1691" s="214"/>
      <c r="U1691" s="214"/>
      <c r="V1691" s="214"/>
      <c r="W1691" s="366"/>
      <c r="X1691" s="214"/>
      <c r="Y1691" s="214"/>
      <c r="Z1691" s="214"/>
      <c r="AA1691" s="214"/>
      <c r="AB1691" s="214"/>
      <c r="AC1691" s="214"/>
      <c r="AD1691" s="214"/>
      <c r="AE1691" s="214"/>
      <c r="AF1691" s="214"/>
      <c r="AG1691" s="214"/>
      <c r="AH1691" s="214"/>
      <c r="AI1691" s="214"/>
      <c r="AJ1691" s="214"/>
      <c r="AK1691" s="214"/>
    </row>
    <row r="1692" ht="12.75" customHeight="1">
      <c r="A1692" s="214"/>
      <c r="B1692" s="366"/>
      <c r="C1692" s="215"/>
      <c r="D1692" s="214"/>
      <c r="E1692" s="366"/>
      <c r="F1692" s="214"/>
      <c r="G1692" s="214"/>
      <c r="H1692" s="214"/>
      <c r="I1692" s="214"/>
      <c r="J1692" s="214"/>
      <c r="K1692" s="214"/>
      <c r="L1692" s="214"/>
      <c r="M1692" s="214"/>
      <c r="N1692" s="214"/>
      <c r="O1692" s="214"/>
      <c r="P1692" s="214"/>
      <c r="Q1692" s="214"/>
      <c r="R1692" s="366"/>
      <c r="S1692" s="214"/>
      <c r="T1692" s="214"/>
      <c r="U1692" s="214"/>
      <c r="V1692" s="214"/>
      <c r="W1692" s="366"/>
      <c r="X1692" s="214"/>
      <c r="Y1692" s="214"/>
      <c r="Z1692" s="214"/>
      <c r="AA1692" s="214"/>
      <c r="AB1692" s="214"/>
      <c r="AC1692" s="214"/>
      <c r="AD1692" s="214"/>
      <c r="AE1692" s="214"/>
      <c r="AF1692" s="214"/>
      <c r="AG1692" s="214"/>
      <c r="AH1692" s="214"/>
      <c r="AI1692" s="214"/>
      <c r="AJ1692" s="214"/>
      <c r="AK1692" s="214"/>
    </row>
    <row r="1693" ht="12.75" customHeight="1">
      <c r="A1693" s="214"/>
      <c r="B1693" s="366"/>
      <c r="C1693" s="215"/>
      <c r="D1693" s="214"/>
      <c r="E1693" s="366"/>
      <c r="F1693" s="214"/>
      <c r="G1693" s="214"/>
      <c r="H1693" s="214"/>
      <c r="I1693" s="214"/>
      <c r="J1693" s="214"/>
      <c r="K1693" s="214"/>
      <c r="L1693" s="214"/>
      <c r="M1693" s="214"/>
      <c r="N1693" s="214"/>
      <c r="O1693" s="214"/>
      <c r="P1693" s="214"/>
      <c r="Q1693" s="214"/>
      <c r="R1693" s="366"/>
      <c r="S1693" s="214"/>
      <c r="T1693" s="214"/>
      <c r="U1693" s="214"/>
      <c r="V1693" s="214"/>
      <c r="W1693" s="366"/>
      <c r="X1693" s="214"/>
      <c r="Y1693" s="214"/>
      <c r="Z1693" s="214"/>
      <c r="AA1693" s="214"/>
      <c r="AB1693" s="214"/>
      <c r="AC1693" s="214"/>
      <c r="AD1693" s="214"/>
      <c r="AE1693" s="214"/>
      <c r="AF1693" s="214"/>
      <c r="AG1693" s="214"/>
      <c r="AH1693" s="214"/>
      <c r="AI1693" s="214"/>
      <c r="AJ1693" s="214"/>
      <c r="AK1693" s="214"/>
    </row>
    <row r="1694" ht="12.75" customHeight="1">
      <c r="A1694" s="214"/>
      <c r="B1694" s="366"/>
      <c r="C1694" s="215"/>
      <c r="D1694" s="214"/>
      <c r="E1694" s="366"/>
      <c r="F1694" s="214"/>
      <c r="G1694" s="214"/>
      <c r="H1694" s="214"/>
      <c r="I1694" s="214"/>
      <c r="J1694" s="214"/>
      <c r="K1694" s="214"/>
      <c r="L1694" s="214"/>
      <c r="M1694" s="214"/>
      <c r="N1694" s="214"/>
      <c r="O1694" s="214"/>
      <c r="P1694" s="214"/>
      <c r="Q1694" s="214"/>
      <c r="R1694" s="366"/>
      <c r="S1694" s="214"/>
      <c r="T1694" s="214"/>
      <c r="U1694" s="214"/>
      <c r="V1694" s="214"/>
      <c r="W1694" s="366"/>
      <c r="X1694" s="214"/>
      <c r="Y1694" s="214"/>
      <c r="Z1694" s="214"/>
      <c r="AA1694" s="214"/>
      <c r="AB1694" s="214"/>
      <c r="AC1694" s="214"/>
      <c r="AD1694" s="214"/>
      <c r="AE1694" s="214"/>
      <c r="AF1694" s="214"/>
      <c r="AG1694" s="214"/>
      <c r="AH1694" s="214"/>
      <c r="AI1694" s="214"/>
      <c r="AJ1694" s="214"/>
      <c r="AK1694" s="214"/>
    </row>
    <row r="1695" ht="12.75" customHeight="1">
      <c r="A1695" s="214"/>
      <c r="B1695" s="366"/>
      <c r="C1695" s="215"/>
      <c r="D1695" s="214"/>
      <c r="E1695" s="366"/>
      <c r="F1695" s="214"/>
      <c r="G1695" s="214"/>
      <c r="H1695" s="214"/>
      <c r="I1695" s="214"/>
      <c r="J1695" s="214"/>
      <c r="K1695" s="214"/>
      <c r="L1695" s="214"/>
      <c r="M1695" s="214"/>
      <c r="N1695" s="214"/>
      <c r="O1695" s="214"/>
      <c r="P1695" s="214"/>
      <c r="Q1695" s="214"/>
      <c r="R1695" s="366"/>
      <c r="S1695" s="214"/>
      <c r="T1695" s="214"/>
      <c r="U1695" s="214"/>
      <c r="V1695" s="214"/>
      <c r="W1695" s="366"/>
      <c r="X1695" s="214"/>
      <c r="Y1695" s="214"/>
      <c r="Z1695" s="214"/>
      <c r="AA1695" s="214"/>
      <c r="AB1695" s="214"/>
      <c r="AC1695" s="214"/>
      <c r="AD1695" s="214"/>
      <c r="AE1695" s="214"/>
      <c r="AF1695" s="214"/>
      <c r="AG1695" s="214"/>
      <c r="AH1695" s="214"/>
      <c r="AI1695" s="214"/>
      <c r="AJ1695" s="214"/>
      <c r="AK1695" s="214"/>
    </row>
    <row r="1696" ht="12.75" customHeight="1">
      <c r="A1696" s="214"/>
      <c r="B1696" s="366"/>
      <c r="C1696" s="215"/>
      <c r="D1696" s="214"/>
      <c r="E1696" s="366"/>
      <c r="F1696" s="214"/>
      <c r="G1696" s="214"/>
      <c r="H1696" s="214"/>
      <c r="I1696" s="214"/>
      <c r="J1696" s="214"/>
      <c r="K1696" s="214"/>
      <c r="L1696" s="214"/>
      <c r="M1696" s="214"/>
      <c r="N1696" s="214"/>
      <c r="O1696" s="214"/>
      <c r="P1696" s="214"/>
      <c r="Q1696" s="214"/>
      <c r="R1696" s="366"/>
      <c r="S1696" s="214"/>
      <c r="T1696" s="214"/>
      <c r="U1696" s="214"/>
      <c r="V1696" s="214"/>
      <c r="W1696" s="366"/>
      <c r="X1696" s="214"/>
      <c r="Y1696" s="214"/>
      <c r="Z1696" s="214"/>
      <c r="AA1696" s="214"/>
      <c r="AB1696" s="214"/>
      <c r="AC1696" s="214"/>
      <c r="AD1696" s="214"/>
      <c r="AE1696" s="214"/>
      <c r="AF1696" s="214"/>
      <c r="AG1696" s="214"/>
      <c r="AH1696" s="214"/>
      <c r="AI1696" s="214"/>
      <c r="AJ1696" s="214"/>
      <c r="AK1696" s="214"/>
    </row>
    <row r="1697" ht="12.75" customHeight="1">
      <c r="A1697" s="214"/>
      <c r="B1697" s="366"/>
      <c r="C1697" s="215"/>
      <c r="D1697" s="214"/>
      <c r="E1697" s="366"/>
      <c r="F1697" s="214"/>
      <c r="G1697" s="214"/>
      <c r="H1697" s="214"/>
      <c r="I1697" s="214"/>
      <c r="J1697" s="214"/>
      <c r="K1697" s="214"/>
      <c r="L1697" s="214"/>
      <c r="M1697" s="214"/>
      <c r="N1697" s="214"/>
      <c r="O1697" s="214"/>
      <c r="P1697" s="214"/>
      <c r="Q1697" s="214"/>
      <c r="R1697" s="366"/>
      <c r="S1697" s="214"/>
      <c r="T1697" s="214"/>
      <c r="U1697" s="214"/>
      <c r="V1697" s="214"/>
      <c r="W1697" s="366"/>
      <c r="X1697" s="214"/>
      <c r="Y1697" s="214"/>
      <c r="Z1697" s="214"/>
      <c r="AA1697" s="214"/>
      <c r="AB1697" s="214"/>
      <c r="AC1697" s="214"/>
      <c r="AD1697" s="214"/>
      <c r="AE1697" s="214"/>
      <c r="AF1697" s="214"/>
      <c r="AG1697" s="214"/>
      <c r="AH1697" s="214"/>
      <c r="AI1697" s="214"/>
      <c r="AJ1697" s="214"/>
      <c r="AK1697" s="214"/>
    </row>
    <row r="1698" ht="12.75" customHeight="1">
      <c r="A1698" s="214"/>
      <c r="B1698" s="366"/>
      <c r="C1698" s="215"/>
      <c r="D1698" s="214"/>
      <c r="E1698" s="366"/>
      <c r="F1698" s="214"/>
      <c r="G1698" s="214"/>
      <c r="H1698" s="214"/>
      <c r="I1698" s="214"/>
      <c r="J1698" s="214"/>
      <c r="K1698" s="214"/>
      <c r="L1698" s="214"/>
      <c r="M1698" s="214"/>
      <c r="N1698" s="214"/>
      <c r="O1698" s="214"/>
      <c r="P1698" s="214"/>
      <c r="Q1698" s="214"/>
      <c r="R1698" s="366"/>
      <c r="S1698" s="214"/>
      <c r="T1698" s="214"/>
      <c r="U1698" s="214"/>
      <c r="V1698" s="214"/>
      <c r="W1698" s="366"/>
      <c r="X1698" s="214"/>
      <c r="Y1698" s="214"/>
      <c r="Z1698" s="214"/>
      <c r="AA1698" s="214"/>
      <c r="AB1698" s="214"/>
      <c r="AC1698" s="214"/>
      <c r="AD1698" s="214"/>
      <c r="AE1698" s="214"/>
      <c r="AF1698" s="214"/>
      <c r="AG1698" s="214"/>
      <c r="AH1698" s="214"/>
      <c r="AI1698" s="214"/>
      <c r="AJ1698" s="214"/>
      <c r="AK1698" s="214"/>
    </row>
    <row r="1699" ht="12.75" customHeight="1">
      <c r="A1699" s="214"/>
      <c r="B1699" s="366"/>
      <c r="C1699" s="215"/>
      <c r="D1699" s="214"/>
      <c r="E1699" s="366"/>
      <c r="F1699" s="214"/>
      <c r="G1699" s="214"/>
      <c r="H1699" s="214"/>
      <c r="I1699" s="214"/>
      <c r="J1699" s="214"/>
      <c r="K1699" s="214"/>
      <c r="L1699" s="214"/>
      <c r="M1699" s="214"/>
      <c r="N1699" s="214"/>
      <c r="O1699" s="214"/>
      <c r="P1699" s="214"/>
      <c r="Q1699" s="214"/>
      <c r="R1699" s="366"/>
      <c r="S1699" s="214"/>
      <c r="T1699" s="214"/>
      <c r="U1699" s="214"/>
      <c r="V1699" s="214"/>
      <c r="W1699" s="366"/>
      <c r="X1699" s="214"/>
      <c r="Y1699" s="214"/>
      <c r="Z1699" s="214"/>
      <c r="AA1699" s="214"/>
      <c r="AB1699" s="214"/>
      <c r="AC1699" s="214"/>
      <c r="AD1699" s="214"/>
      <c r="AE1699" s="214"/>
      <c r="AF1699" s="214"/>
      <c r="AG1699" s="214"/>
      <c r="AH1699" s="214"/>
      <c r="AI1699" s="214"/>
      <c r="AJ1699" s="214"/>
      <c r="AK1699" s="214"/>
    </row>
    <row r="1700" ht="12.75" customHeight="1">
      <c r="A1700" s="214"/>
      <c r="B1700" s="366"/>
      <c r="C1700" s="215"/>
      <c r="D1700" s="214"/>
      <c r="E1700" s="366"/>
      <c r="F1700" s="214"/>
      <c r="G1700" s="214"/>
      <c r="H1700" s="214"/>
      <c r="I1700" s="214"/>
      <c r="J1700" s="214"/>
      <c r="K1700" s="214"/>
      <c r="L1700" s="214"/>
      <c r="M1700" s="214"/>
      <c r="N1700" s="214"/>
      <c r="O1700" s="214"/>
      <c r="P1700" s="214"/>
      <c r="Q1700" s="214"/>
      <c r="R1700" s="366"/>
      <c r="S1700" s="214"/>
      <c r="T1700" s="214"/>
      <c r="U1700" s="214"/>
      <c r="V1700" s="214"/>
      <c r="W1700" s="366"/>
      <c r="X1700" s="214"/>
      <c r="Y1700" s="214"/>
      <c r="Z1700" s="214"/>
      <c r="AA1700" s="214"/>
      <c r="AB1700" s="214"/>
      <c r="AC1700" s="214"/>
      <c r="AD1700" s="214"/>
      <c r="AE1700" s="214"/>
      <c r="AF1700" s="214"/>
      <c r="AG1700" s="214"/>
      <c r="AH1700" s="214"/>
      <c r="AI1700" s="214"/>
      <c r="AJ1700" s="214"/>
      <c r="AK1700" s="214"/>
    </row>
    <row r="1701" ht="12.75" customHeight="1">
      <c r="A1701" s="214"/>
      <c r="B1701" s="366"/>
      <c r="C1701" s="215"/>
      <c r="D1701" s="214"/>
      <c r="E1701" s="366"/>
      <c r="F1701" s="214"/>
      <c r="G1701" s="214"/>
      <c r="H1701" s="214"/>
      <c r="I1701" s="214"/>
      <c r="J1701" s="214"/>
      <c r="K1701" s="214"/>
      <c r="L1701" s="214"/>
      <c r="M1701" s="214"/>
      <c r="N1701" s="214"/>
      <c r="O1701" s="214"/>
      <c r="P1701" s="214"/>
      <c r="Q1701" s="214"/>
      <c r="R1701" s="366"/>
      <c r="S1701" s="214"/>
      <c r="T1701" s="214"/>
      <c r="U1701" s="214"/>
      <c r="V1701" s="214"/>
      <c r="W1701" s="366"/>
      <c r="X1701" s="214"/>
      <c r="Y1701" s="214"/>
      <c r="Z1701" s="214"/>
      <c r="AA1701" s="214"/>
      <c r="AB1701" s="214"/>
      <c r="AC1701" s="214"/>
      <c r="AD1701" s="214"/>
      <c r="AE1701" s="214"/>
      <c r="AF1701" s="214"/>
      <c r="AG1701" s="214"/>
      <c r="AH1701" s="214"/>
      <c r="AI1701" s="214"/>
      <c r="AJ1701" s="214"/>
      <c r="AK1701" s="214"/>
    </row>
    <row r="1702" ht="12.75" customHeight="1">
      <c r="A1702" s="214"/>
      <c r="B1702" s="366"/>
      <c r="C1702" s="215"/>
      <c r="D1702" s="214"/>
      <c r="E1702" s="366"/>
      <c r="F1702" s="214"/>
      <c r="G1702" s="214"/>
      <c r="H1702" s="214"/>
      <c r="I1702" s="214"/>
      <c r="J1702" s="214"/>
      <c r="K1702" s="214"/>
      <c r="L1702" s="214"/>
      <c r="M1702" s="214"/>
      <c r="N1702" s="214"/>
      <c r="O1702" s="214"/>
      <c r="P1702" s="214"/>
      <c r="Q1702" s="214"/>
      <c r="R1702" s="366"/>
      <c r="S1702" s="214"/>
      <c r="T1702" s="214"/>
      <c r="U1702" s="214"/>
      <c r="V1702" s="214"/>
      <c r="W1702" s="366"/>
      <c r="X1702" s="214"/>
      <c r="Y1702" s="214"/>
      <c r="Z1702" s="214"/>
      <c r="AA1702" s="214"/>
      <c r="AB1702" s="214"/>
      <c r="AC1702" s="214"/>
      <c r="AD1702" s="214"/>
      <c r="AE1702" s="214"/>
      <c r="AF1702" s="214"/>
      <c r="AG1702" s="214"/>
      <c r="AH1702" s="214"/>
      <c r="AI1702" s="214"/>
      <c r="AJ1702" s="214"/>
      <c r="AK1702" s="214"/>
    </row>
    <row r="1703" ht="12.75" customHeight="1">
      <c r="A1703" s="214"/>
      <c r="B1703" s="366"/>
      <c r="C1703" s="215"/>
      <c r="D1703" s="214"/>
      <c r="E1703" s="366"/>
      <c r="F1703" s="214"/>
      <c r="G1703" s="214"/>
      <c r="H1703" s="214"/>
      <c r="I1703" s="214"/>
      <c r="J1703" s="214"/>
      <c r="K1703" s="214"/>
      <c r="L1703" s="214"/>
      <c r="M1703" s="214"/>
      <c r="N1703" s="214"/>
      <c r="O1703" s="214"/>
      <c r="P1703" s="214"/>
      <c r="Q1703" s="214"/>
      <c r="R1703" s="366"/>
      <c r="S1703" s="214"/>
      <c r="T1703" s="214"/>
      <c r="U1703" s="214"/>
      <c r="V1703" s="214"/>
      <c r="W1703" s="366"/>
      <c r="X1703" s="214"/>
      <c r="Y1703" s="214"/>
      <c r="Z1703" s="214"/>
      <c r="AA1703" s="214"/>
      <c r="AB1703" s="214"/>
      <c r="AC1703" s="214"/>
      <c r="AD1703" s="214"/>
      <c r="AE1703" s="214"/>
      <c r="AF1703" s="214"/>
      <c r="AG1703" s="214"/>
      <c r="AH1703" s="214"/>
      <c r="AI1703" s="214"/>
      <c r="AJ1703" s="214"/>
      <c r="AK1703" s="214"/>
    </row>
    <row r="1704" ht="12.75" customHeight="1">
      <c r="A1704" s="214"/>
      <c r="B1704" s="366"/>
      <c r="C1704" s="215"/>
      <c r="D1704" s="214"/>
      <c r="E1704" s="366"/>
      <c r="F1704" s="214"/>
      <c r="G1704" s="214"/>
      <c r="H1704" s="214"/>
      <c r="I1704" s="214"/>
      <c r="J1704" s="214"/>
      <c r="K1704" s="214"/>
      <c r="L1704" s="214"/>
      <c r="M1704" s="214"/>
      <c r="N1704" s="214"/>
      <c r="O1704" s="214"/>
      <c r="P1704" s="214"/>
      <c r="Q1704" s="214"/>
      <c r="R1704" s="366"/>
      <c r="S1704" s="214"/>
      <c r="T1704" s="214"/>
      <c r="U1704" s="214"/>
      <c r="V1704" s="214"/>
      <c r="W1704" s="366"/>
      <c r="X1704" s="214"/>
      <c r="Y1704" s="214"/>
      <c r="Z1704" s="214"/>
      <c r="AA1704" s="214"/>
      <c r="AB1704" s="214"/>
      <c r="AC1704" s="214"/>
      <c r="AD1704" s="214"/>
      <c r="AE1704" s="214"/>
      <c r="AF1704" s="214"/>
      <c r="AG1704" s="214"/>
      <c r="AH1704" s="214"/>
      <c r="AI1704" s="214"/>
      <c r="AJ1704" s="214"/>
      <c r="AK1704" s="214"/>
    </row>
    <row r="1705" ht="12.75" customHeight="1">
      <c r="A1705" s="214"/>
      <c r="B1705" s="366"/>
      <c r="C1705" s="215"/>
      <c r="D1705" s="214"/>
      <c r="E1705" s="366"/>
      <c r="F1705" s="214"/>
      <c r="G1705" s="214"/>
      <c r="H1705" s="214"/>
      <c r="I1705" s="214"/>
      <c r="J1705" s="214"/>
      <c r="K1705" s="214"/>
      <c r="L1705" s="214"/>
      <c r="M1705" s="214"/>
      <c r="N1705" s="214"/>
      <c r="O1705" s="214"/>
      <c r="P1705" s="214"/>
      <c r="Q1705" s="214"/>
      <c r="R1705" s="366"/>
      <c r="S1705" s="214"/>
      <c r="T1705" s="214"/>
      <c r="U1705" s="214"/>
      <c r="V1705" s="214"/>
      <c r="W1705" s="366"/>
      <c r="X1705" s="214"/>
      <c r="Y1705" s="214"/>
      <c r="Z1705" s="214"/>
      <c r="AA1705" s="214"/>
      <c r="AB1705" s="214"/>
      <c r="AC1705" s="214"/>
      <c r="AD1705" s="214"/>
      <c r="AE1705" s="214"/>
      <c r="AF1705" s="214"/>
      <c r="AG1705" s="214"/>
      <c r="AH1705" s="214"/>
      <c r="AI1705" s="214"/>
      <c r="AJ1705" s="214"/>
      <c r="AK1705" s="214"/>
    </row>
    <row r="1706" ht="12.75" customHeight="1">
      <c r="A1706" s="214"/>
      <c r="B1706" s="366"/>
      <c r="C1706" s="215"/>
      <c r="D1706" s="214"/>
      <c r="E1706" s="366"/>
      <c r="F1706" s="214"/>
      <c r="G1706" s="214"/>
      <c r="H1706" s="214"/>
      <c r="I1706" s="214"/>
      <c r="J1706" s="214"/>
      <c r="K1706" s="214"/>
      <c r="L1706" s="214"/>
      <c r="M1706" s="214"/>
      <c r="N1706" s="214"/>
      <c r="O1706" s="214"/>
      <c r="P1706" s="214"/>
      <c r="Q1706" s="214"/>
      <c r="R1706" s="366"/>
      <c r="S1706" s="214"/>
      <c r="T1706" s="214"/>
      <c r="U1706" s="214"/>
      <c r="V1706" s="214"/>
      <c r="W1706" s="366"/>
      <c r="X1706" s="214"/>
      <c r="Y1706" s="214"/>
      <c r="Z1706" s="214"/>
      <c r="AA1706" s="214"/>
      <c r="AB1706" s="214"/>
      <c r="AC1706" s="214"/>
      <c r="AD1706" s="214"/>
      <c r="AE1706" s="214"/>
      <c r="AF1706" s="214"/>
      <c r="AG1706" s="214"/>
      <c r="AH1706" s="214"/>
      <c r="AI1706" s="214"/>
      <c r="AJ1706" s="214"/>
      <c r="AK1706" s="214"/>
    </row>
    <row r="1707" ht="12.75" customHeight="1">
      <c r="A1707" s="214"/>
      <c r="B1707" s="366"/>
      <c r="C1707" s="215"/>
      <c r="D1707" s="214"/>
      <c r="E1707" s="366"/>
      <c r="F1707" s="214"/>
      <c r="G1707" s="214"/>
      <c r="H1707" s="214"/>
      <c r="I1707" s="214"/>
      <c r="J1707" s="214"/>
      <c r="K1707" s="214"/>
      <c r="L1707" s="214"/>
      <c r="M1707" s="214"/>
      <c r="N1707" s="214"/>
      <c r="O1707" s="214"/>
      <c r="P1707" s="214"/>
      <c r="Q1707" s="214"/>
      <c r="R1707" s="366"/>
      <c r="S1707" s="214"/>
      <c r="T1707" s="214"/>
      <c r="U1707" s="214"/>
      <c r="V1707" s="214"/>
      <c r="W1707" s="366"/>
      <c r="X1707" s="214"/>
      <c r="Y1707" s="214"/>
      <c r="Z1707" s="214"/>
      <c r="AA1707" s="214"/>
      <c r="AB1707" s="214"/>
      <c r="AC1707" s="214"/>
      <c r="AD1707" s="214"/>
      <c r="AE1707" s="214"/>
      <c r="AF1707" s="214"/>
      <c r="AG1707" s="214"/>
      <c r="AH1707" s="214"/>
      <c r="AI1707" s="214"/>
      <c r="AJ1707" s="214"/>
      <c r="AK1707" s="214"/>
    </row>
    <row r="1708" ht="12.75" customHeight="1">
      <c r="A1708" s="214"/>
      <c r="B1708" s="366"/>
      <c r="C1708" s="215"/>
      <c r="D1708" s="214"/>
      <c r="E1708" s="366"/>
      <c r="F1708" s="214"/>
      <c r="G1708" s="214"/>
      <c r="H1708" s="214"/>
      <c r="I1708" s="214"/>
      <c r="J1708" s="214"/>
      <c r="K1708" s="214"/>
      <c r="L1708" s="214"/>
      <c r="M1708" s="214"/>
      <c r="N1708" s="214"/>
      <c r="O1708" s="214"/>
      <c r="P1708" s="214"/>
      <c r="Q1708" s="214"/>
      <c r="R1708" s="366"/>
      <c r="S1708" s="214"/>
      <c r="T1708" s="214"/>
      <c r="U1708" s="214"/>
      <c r="V1708" s="214"/>
      <c r="W1708" s="366"/>
      <c r="X1708" s="214"/>
      <c r="Y1708" s="214"/>
      <c r="Z1708" s="214"/>
      <c r="AA1708" s="214"/>
      <c r="AB1708" s="214"/>
      <c r="AC1708" s="214"/>
      <c r="AD1708" s="214"/>
      <c r="AE1708" s="214"/>
      <c r="AF1708" s="214"/>
      <c r="AG1708" s="214"/>
      <c r="AH1708" s="214"/>
      <c r="AI1708" s="214"/>
      <c r="AJ1708" s="214"/>
      <c r="AK1708" s="214"/>
    </row>
    <row r="1709" ht="12.75" customHeight="1">
      <c r="A1709" s="214"/>
      <c r="B1709" s="366"/>
      <c r="C1709" s="215"/>
      <c r="D1709" s="214"/>
      <c r="E1709" s="366"/>
      <c r="F1709" s="214"/>
      <c r="G1709" s="214"/>
      <c r="H1709" s="214"/>
      <c r="I1709" s="214"/>
      <c r="J1709" s="214"/>
      <c r="K1709" s="214"/>
      <c r="L1709" s="214"/>
      <c r="M1709" s="214"/>
      <c r="N1709" s="214"/>
      <c r="O1709" s="214"/>
      <c r="P1709" s="214"/>
      <c r="Q1709" s="214"/>
      <c r="R1709" s="366"/>
      <c r="S1709" s="214"/>
      <c r="T1709" s="214"/>
      <c r="U1709" s="214"/>
      <c r="V1709" s="214"/>
      <c r="W1709" s="366"/>
      <c r="X1709" s="214"/>
      <c r="Y1709" s="214"/>
      <c r="Z1709" s="214"/>
      <c r="AA1709" s="214"/>
      <c r="AB1709" s="214"/>
      <c r="AC1709" s="214"/>
      <c r="AD1709" s="214"/>
      <c r="AE1709" s="214"/>
      <c r="AF1709" s="214"/>
      <c r="AG1709" s="214"/>
      <c r="AH1709" s="214"/>
      <c r="AI1709" s="214"/>
      <c r="AJ1709" s="214"/>
      <c r="AK1709" s="214"/>
    </row>
    <row r="1710" ht="12.75" customHeight="1">
      <c r="A1710" s="214"/>
      <c r="B1710" s="366"/>
      <c r="C1710" s="215"/>
      <c r="D1710" s="214"/>
      <c r="E1710" s="366"/>
      <c r="F1710" s="214"/>
      <c r="G1710" s="214"/>
      <c r="H1710" s="214"/>
      <c r="I1710" s="214"/>
      <c r="J1710" s="214"/>
      <c r="K1710" s="214"/>
      <c r="L1710" s="214"/>
      <c r="M1710" s="214"/>
      <c r="N1710" s="214"/>
      <c r="O1710" s="214"/>
      <c r="P1710" s="214"/>
      <c r="Q1710" s="214"/>
      <c r="R1710" s="366"/>
      <c r="S1710" s="214"/>
      <c r="T1710" s="214"/>
      <c r="U1710" s="214"/>
      <c r="V1710" s="214"/>
      <c r="W1710" s="366"/>
      <c r="X1710" s="214"/>
      <c r="Y1710" s="214"/>
      <c r="Z1710" s="214"/>
      <c r="AA1710" s="214"/>
      <c r="AB1710" s="214"/>
      <c r="AC1710" s="214"/>
      <c r="AD1710" s="214"/>
      <c r="AE1710" s="214"/>
      <c r="AF1710" s="214"/>
      <c r="AG1710" s="214"/>
      <c r="AH1710" s="214"/>
      <c r="AI1710" s="214"/>
      <c r="AJ1710" s="214"/>
      <c r="AK1710" s="214"/>
    </row>
    <row r="1711" ht="12.75" customHeight="1">
      <c r="A1711" s="214"/>
      <c r="B1711" s="366"/>
      <c r="C1711" s="215"/>
      <c r="D1711" s="214"/>
      <c r="E1711" s="366"/>
      <c r="F1711" s="214"/>
      <c r="G1711" s="214"/>
      <c r="H1711" s="214"/>
      <c r="I1711" s="214"/>
      <c r="J1711" s="214"/>
      <c r="K1711" s="214"/>
      <c r="L1711" s="214"/>
      <c r="M1711" s="214"/>
      <c r="N1711" s="214"/>
      <c r="O1711" s="214"/>
      <c r="P1711" s="214"/>
      <c r="Q1711" s="214"/>
      <c r="R1711" s="366"/>
      <c r="S1711" s="214"/>
      <c r="T1711" s="214"/>
      <c r="U1711" s="214"/>
      <c r="V1711" s="214"/>
      <c r="W1711" s="366"/>
      <c r="X1711" s="214"/>
      <c r="Y1711" s="214"/>
      <c r="Z1711" s="214"/>
      <c r="AA1711" s="214"/>
      <c r="AB1711" s="214"/>
      <c r="AC1711" s="214"/>
      <c r="AD1711" s="214"/>
      <c r="AE1711" s="214"/>
      <c r="AF1711" s="214"/>
      <c r="AG1711" s="214"/>
      <c r="AH1711" s="214"/>
      <c r="AI1711" s="214"/>
      <c r="AJ1711" s="214"/>
      <c r="AK1711" s="214"/>
    </row>
    <row r="1712" ht="12.75" customHeight="1">
      <c r="A1712" s="214"/>
      <c r="B1712" s="366"/>
      <c r="C1712" s="215"/>
      <c r="D1712" s="214"/>
      <c r="E1712" s="366"/>
      <c r="F1712" s="214"/>
      <c r="G1712" s="214"/>
      <c r="H1712" s="214"/>
      <c r="I1712" s="214"/>
      <c r="J1712" s="214"/>
      <c r="K1712" s="214"/>
      <c r="L1712" s="214"/>
      <c r="M1712" s="214"/>
      <c r="N1712" s="214"/>
      <c r="O1712" s="214"/>
      <c r="P1712" s="214"/>
      <c r="Q1712" s="214"/>
      <c r="R1712" s="366"/>
      <c r="S1712" s="214"/>
      <c r="T1712" s="214"/>
      <c r="U1712" s="214"/>
      <c r="V1712" s="214"/>
      <c r="W1712" s="366"/>
      <c r="X1712" s="214"/>
      <c r="Y1712" s="214"/>
      <c r="Z1712" s="214"/>
      <c r="AA1712" s="214"/>
      <c r="AB1712" s="214"/>
      <c r="AC1712" s="214"/>
      <c r="AD1712" s="214"/>
      <c r="AE1712" s="214"/>
      <c r="AF1712" s="214"/>
      <c r="AG1712" s="214"/>
      <c r="AH1712" s="214"/>
      <c r="AI1712" s="214"/>
      <c r="AJ1712" s="214"/>
      <c r="AK1712" s="214"/>
    </row>
    <row r="1713" ht="12.75" customHeight="1">
      <c r="A1713" s="214"/>
      <c r="B1713" s="366"/>
      <c r="C1713" s="215"/>
      <c r="D1713" s="214"/>
      <c r="E1713" s="366"/>
      <c r="F1713" s="214"/>
      <c r="G1713" s="214"/>
      <c r="H1713" s="214"/>
      <c r="I1713" s="214"/>
      <c r="J1713" s="214"/>
      <c r="K1713" s="214"/>
      <c r="L1713" s="214"/>
      <c r="M1713" s="214"/>
      <c r="N1713" s="214"/>
      <c r="O1713" s="214"/>
      <c r="P1713" s="214"/>
      <c r="Q1713" s="214"/>
      <c r="R1713" s="366"/>
      <c r="S1713" s="214"/>
      <c r="T1713" s="214"/>
      <c r="U1713" s="214"/>
      <c r="V1713" s="214"/>
      <c r="W1713" s="366"/>
      <c r="X1713" s="214"/>
      <c r="Y1713" s="214"/>
      <c r="Z1713" s="214"/>
      <c r="AA1713" s="214"/>
      <c r="AB1713" s="214"/>
      <c r="AC1713" s="214"/>
      <c r="AD1713" s="214"/>
      <c r="AE1713" s="214"/>
      <c r="AF1713" s="214"/>
      <c r="AG1713" s="214"/>
      <c r="AH1713" s="214"/>
      <c r="AI1713" s="214"/>
      <c r="AJ1713" s="214"/>
      <c r="AK1713" s="214"/>
    </row>
    <row r="1714" ht="12.75" customHeight="1">
      <c r="A1714" s="214"/>
      <c r="B1714" s="366"/>
      <c r="C1714" s="215"/>
      <c r="D1714" s="214"/>
      <c r="E1714" s="366"/>
      <c r="F1714" s="214"/>
      <c r="G1714" s="214"/>
      <c r="H1714" s="214"/>
      <c r="I1714" s="214"/>
      <c r="J1714" s="214"/>
      <c r="K1714" s="214"/>
      <c r="L1714" s="214"/>
      <c r="M1714" s="214"/>
      <c r="N1714" s="214"/>
      <c r="O1714" s="214"/>
      <c r="P1714" s="214"/>
      <c r="Q1714" s="214"/>
      <c r="R1714" s="366"/>
      <c r="S1714" s="214"/>
      <c r="T1714" s="214"/>
      <c r="U1714" s="214"/>
      <c r="V1714" s="214"/>
      <c r="W1714" s="366"/>
      <c r="X1714" s="214"/>
      <c r="Y1714" s="214"/>
      <c r="Z1714" s="214"/>
      <c r="AA1714" s="214"/>
      <c r="AB1714" s="214"/>
      <c r="AC1714" s="214"/>
      <c r="AD1714" s="214"/>
      <c r="AE1714" s="214"/>
      <c r="AF1714" s="214"/>
      <c r="AG1714" s="214"/>
      <c r="AH1714" s="214"/>
      <c r="AI1714" s="214"/>
      <c r="AJ1714" s="214"/>
      <c r="AK1714" s="214"/>
    </row>
    <row r="1715" ht="12.75" customHeight="1">
      <c r="A1715" s="214"/>
      <c r="B1715" s="366"/>
      <c r="C1715" s="215"/>
      <c r="D1715" s="214"/>
      <c r="E1715" s="366"/>
      <c r="F1715" s="214"/>
      <c r="G1715" s="214"/>
      <c r="H1715" s="214"/>
      <c r="I1715" s="214"/>
      <c r="J1715" s="214"/>
      <c r="K1715" s="214"/>
      <c r="L1715" s="214"/>
      <c r="M1715" s="214"/>
      <c r="N1715" s="214"/>
      <c r="O1715" s="214"/>
      <c r="P1715" s="214"/>
      <c r="Q1715" s="214"/>
      <c r="R1715" s="366"/>
      <c r="S1715" s="214"/>
      <c r="T1715" s="214"/>
      <c r="U1715" s="214"/>
      <c r="V1715" s="214"/>
      <c r="W1715" s="366"/>
      <c r="X1715" s="214"/>
      <c r="Y1715" s="214"/>
      <c r="Z1715" s="214"/>
      <c r="AA1715" s="214"/>
      <c r="AB1715" s="214"/>
      <c r="AC1715" s="214"/>
      <c r="AD1715" s="214"/>
      <c r="AE1715" s="214"/>
      <c r="AF1715" s="214"/>
      <c r="AG1715" s="214"/>
      <c r="AH1715" s="214"/>
      <c r="AI1715" s="214"/>
      <c r="AJ1715" s="214"/>
      <c r="AK1715" s="214"/>
    </row>
    <row r="1716" ht="12.75" customHeight="1">
      <c r="A1716" s="214"/>
      <c r="B1716" s="366"/>
      <c r="C1716" s="215"/>
      <c r="D1716" s="214"/>
      <c r="E1716" s="366"/>
      <c r="F1716" s="214"/>
      <c r="G1716" s="214"/>
      <c r="H1716" s="214"/>
      <c r="I1716" s="214"/>
      <c r="J1716" s="214"/>
      <c r="K1716" s="214"/>
      <c r="L1716" s="214"/>
      <c r="M1716" s="214"/>
      <c r="N1716" s="214"/>
      <c r="O1716" s="214"/>
      <c r="P1716" s="214"/>
      <c r="Q1716" s="214"/>
      <c r="R1716" s="366"/>
      <c r="S1716" s="214"/>
      <c r="T1716" s="214"/>
      <c r="U1716" s="214"/>
      <c r="V1716" s="214"/>
      <c r="W1716" s="366"/>
      <c r="X1716" s="214"/>
      <c r="Y1716" s="214"/>
      <c r="Z1716" s="214"/>
      <c r="AA1716" s="214"/>
      <c r="AB1716" s="214"/>
      <c r="AC1716" s="214"/>
      <c r="AD1716" s="214"/>
      <c r="AE1716" s="214"/>
      <c r="AF1716" s="214"/>
      <c r="AG1716" s="214"/>
      <c r="AH1716" s="214"/>
      <c r="AI1716" s="214"/>
      <c r="AJ1716" s="214"/>
      <c r="AK1716" s="214"/>
    </row>
    <row r="1717" ht="12.75" customHeight="1">
      <c r="A1717" s="214"/>
      <c r="B1717" s="366"/>
      <c r="C1717" s="215"/>
      <c r="D1717" s="214"/>
      <c r="E1717" s="366"/>
      <c r="F1717" s="214"/>
      <c r="G1717" s="214"/>
      <c r="H1717" s="214"/>
      <c r="I1717" s="214"/>
      <c r="J1717" s="214"/>
      <c r="K1717" s="214"/>
      <c r="L1717" s="214"/>
      <c r="M1717" s="214"/>
      <c r="N1717" s="214"/>
      <c r="O1717" s="214"/>
      <c r="P1717" s="214"/>
      <c r="Q1717" s="214"/>
      <c r="R1717" s="366"/>
      <c r="S1717" s="214"/>
      <c r="T1717" s="214"/>
      <c r="U1717" s="214"/>
      <c r="V1717" s="214"/>
      <c r="W1717" s="366"/>
      <c r="X1717" s="214"/>
      <c r="Y1717" s="214"/>
      <c r="Z1717" s="214"/>
      <c r="AA1717" s="214"/>
      <c r="AB1717" s="214"/>
      <c r="AC1717" s="214"/>
      <c r="AD1717" s="214"/>
      <c r="AE1717" s="214"/>
      <c r="AF1717" s="214"/>
      <c r="AG1717" s="214"/>
      <c r="AH1717" s="214"/>
      <c r="AI1717" s="214"/>
      <c r="AJ1717" s="214"/>
      <c r="AK1717" s="214"/>
    </row>
    <row r="1718" ht="12.75" customHeight="1">
      <c r="A1718" s="214"/>
      <c r="B1718" s="366"/>
      <c r="C1718" s="215"/>
      <c r="D1718" s="214"/>
      <c r="E1718" s="366"/>
      <c r="F1718" s="214"/>
      <c r="G1718" s="214"/>
      <c r="H1718" s="214"/>
      <c r="I1718" s="214"/>
      <c r="J1718" s="214"/>
      <c r="K1718" s="214"/>
      <c r="L1718" s="214"/>
      <c r="M1718" s="214"/>
      <c r="N1718" s="214"/>
      <c r="O1718" s="214"/>
      <c r="P1718" s="214"/>
      <c r="Q1718" s="214"/>
      <c r="R1718" s="366"/>
      <c r="S1718" s="214"/>
      <c r="T1718" s="214"/>
      <c r="U1718" s="214"/>
      <c r="V1718" s="214"/>
      <c r="W1718" s="366"/>
      <c r="X1718" s="214"/>
      <c r="Y1718" s="214"/>
      <c r="Z1718" s="214"/>
      <c r="AA1718" s="214"/>
      <c r="AB1718" s="214"/>
      <c r="AC1718" s="214"/>
      <c r="AD1718" s="214"/>
      <c r="AE1718" s="214"/>
      <c r="AF1718" s="214"/>
      <c r="AG1718" s="214"/>
      <c r="AH1718" s="214"/>
      <c r="AI1718" s="214"/>
      <c r="AJ1718" s="214"/>
      <c r="AK1718" s="214"/>
    </row>
    <row r="1719" ht="12.75" customHeight="1">
      <c r="A1719" s="214"/>
      <c r="B1719" s="366"/>
      <c r="C1719" s="215"/>
      <c r="D1719" s="214"/>
      <c r="E1719" s="366"/>
      <c r="F1719" s="214"/>
      <c r="G1719" s="214"/>
      <c r="H1719" s="214"/>
      <c r="I1719" s="214"/>
      <c r="J1719" s="214"/>
      <c r="K1719" s="214"/>
      <c r="L1719" s="214"/>
      <c r="M1719" s="214"/>
      <c r="N1719" s="214"/>
      <c r="O1719" s="214"/>
      <c r="P1719" s="214"/>
      <c r="Q1719" s="214"/>
      <c r="R1719" s="366"/>
      <c r="S1719" s="214"/>
      <c r="T1719" s="214"/>
      <c r="U1719" s="214"/>
      <c r="V1719" s="214"/>
      <c r="W1719" s="366"/>
      <c r="X1719" s="214"/>
      <c r="Y1719" s="214"/>
      <c r="Z1719" s="214"/>
      <c r="AA1719" s="214"/>
      <c r="AB1719" s="214"/>
      <c r="AC1719" s="214"/>
      <c r="AD1719" s="214"/>
      <c r="AE1719" s="214"/>
      <c r="AF1719" s="214"/>
      <c r="AG1719" s="214"/>
      <c r="AH1719" s="214"/>
      <c r="AI1719" s="214"/>
      <c r="AJ1719" s="214"/>
      <c r="AK1719" s="214"/>
    </row>
    <row r="1720" ht="12.75" customHeight="1">
      <c r="A1720" s="214"/>
      <c r="B1720" s="366"/>
      <c r="C1720" s="215"/>
      <c r="D1720" s="214"/>
      <c r="E1720" s="366"/>
      <c r="F1720" s="214"/>
      <c r="G1720" s="214"/>
      <c r="H1720" s="214"/>
      <c r="I1720" s="214"/>
      <c r="J1720" s="214"/>
      <c r="K1720" s="214"/>
      <c r="L1720" s="214"/>
      <c r="M1720" s="214"/>
      <c r="N1720" s="214"/>
      <c r="O1720" s="214"/>
      <c r="P1720" s="214"/>
      <c r="Q1720" s="214"/>
      <c r="R1720" s="366"/>
      <c r="S1720" s="214"/>
      <c r="T1720" s="214"/>
      <c r="U1720" s="214"/>
      <c r="V1720" s="214"/>
      <c r="W1720" s="366"/>
      <c r="X1720" s="214"/>
      <c r="Y1720" s="214"/>
      <c r="Z1720" s="214"/>
      <c r="AA1720" s="214"/>
      <c r="AB1720" s="214"/>
      <c r="AC1720" s="214"/>
      <c r="AD1720" s="214"/>
      <c r="AE1720" s="214"/>
      <c r="AF1720" s="214"/>
      <c r="AG1720" s="214"/>
      <c r="AH1720" s="214"/>
      <c r="AI1720" s="214"/>
      <c r="AJ1720" s="214"/>
      <c r="AK1720" s="214"/>
    </row>
    <row r="1721" ht="12.75" customHeight="1">
      <c r="A1721" s="214"/>
      <c r="B1721" s="366"/>
      <c r="C1721" s="215"/>
      <c r="D1721" s="214"/>
      <c r="E1721" s="366"/>
      <c r="F1721" s="214"/>
      <c r="G1721" s="214"/>
      <c r="H1721" s="214"/>
      <c r="I1721" s="214"/>
      <c r="J1721" s="214"/>
      <c r="K1721" s="214"/>
      <c r="L1721" s="214"/>
      <c r="M1721" s="214"/>
      <c r="N1721" s="214"/>
      <c r="O1721" s="214"/>
      <c r="P1721" s="214"/>
      <c r="Q1721" s="214"/>
      <c r="R1721" s="366"/>
      <c r="S1721" s="214"/>
      <c r="T1721" s="214"/>
      <c r="U1721" s="214"/>
      <c r="V1721" s="214"/>
      <c r="W1721" s="366"/>
      <c r="X1721" s="214"/>
      <c r="Y1721" s="214"/>
      <c r="Z1721" s="214"/>
      <c r="AA1721" s="214"/>
      <c r="AB1721" s="214"/>
      <c r="AC1721" s="214"/>
      <c r="AD1721" s="214"/>
      <c r="AE1721" s="214"/>
      <c r="AF1721" s="214"/>
      <c r="AG1721" s="214"/>
      <c r="AH1721" s="214"/>
      <c r="AI1721" s="214"/>
      <c r="AJ1721" s="214"/>
      <c r="AK1721" s="214"/>
    </row>
    <row r="1722" ht="12.75" customHeight="1">
      <c r="A1722" s="214"/>
      <c r="B1722" s="366"/>
      <c r="C1722" s="215"/>
      <c r="D1722" s="214"/>
      <c r="E1722" s="366"/>
      <c r="F1722" s="214"/>
      <c r="G1722" s="214"/>
      <c r="H1722" s="214"/>
      <c r="I1722" s="214"/>
      <c r="J1722" s="214"/>
      <c r="K1722" s="214"/>
      <c r="L1722" s="214"/>
      <c r="M1722" s="214"/>
      <c r="N1722" s="214"/>
      <c r="O1722" s="214"/>
      <c r="P1722" s="214"/>
      <c r="Q1722" s="214"/>
      <c r="R1722" s="366"/>
      <c r="S1722" s="214"/>
      <c r="T1722" s="214"/>
      <c r="U1722" s="214"/>
      <c r="V1722" s="214"/>
      <c r="W1722" s="366"/>
      <c r="X1722" s="214"/>
      <c r="Y1722" s="214"/>
      <c r="Z1722" s="214"/>
      <c r="AA1722" s="214"/>
      <c r="AB1722" s="214"/>
      <c r="AC1722" s="214"/>
      <c r="AD1722" s="214"/>
      <c r="AE1722" s="214"/>
      <c r="AF1722" s="214"/>
      <c r="AG1722" s="214"/>
      <c r="AH1722" s="214"/>
      <c r="AI1722" s="214"/>
      <c r="AJ1722" s="214"/>
      <c r="AK1722" s="214"/>
    </row>
    <row r="1723" ht="12.75" customHeight="1">
      <c r="A1723" s="214"/>
      <c r="B1723" s="366"/>
      <c r="C1723" s="215"/>
      <c r="D1723" s="214"/>
      <c r="E1723" s="366"/>
      <c r="F1723" s="214"/>
      <c r="G1723" s="214"/>
      <c r="H1723" s="214"/>
      <c r="I1723" s="214"/>
      <c r="J1723" s="214"/>
      <c r="K1723" s="214"/>
      <c r="L1723" s="214"/>
      <c r="M1723" s="214"/>
      <c r="N1723" s="214"/>
      <c r="O1723" s="214"/>
      <c r="P1723" s="214"/>
      <c r="Q1723" s="214"/>
      <c r="R1723" s="366"/>
      <c r="S1723" s="214"/>
      <c r="T1723" s="214"/>
      <c r="U1723" s="214"/>
      <c r="V1723" s="214"/>
      <c r="W1723" s="366"/>
      <c r="X1723" s="214"/>
      <c r="Y1723" s="214"/>
      <c r="Z1723" s="214"/>
      <c r="AA1723" s="214"/>
      <c r="AB1723" s="214"/>
      <c r="AC1723" s="214"/>
      <c r="AD1723" s="214"/>
      <c r="AE1723" s="214"/>
      <c r="AF1723" s="214"/>
      <c r="AG1723" s="214"/>
      <c r="AH1723" s="214"/>
      <c r="AI1723" s="214"/>
      <c r="AJ1723" s="214"/>
      <c r="AK1723" s="214"/>
    </row>
    <row r="1724" ht="12.75" customHeight="1">
      <c r="A1724" s="214"/>
      <c r="B1724" s="366"/>
      <c r="C1724" s="215"/>
      <c r="D1724" s="214"/>
      <c r="E1724" s="366"/>
      <c r="F1724" s="214"/>
      <c r="G1724" s="214"/>
      <c r="H1724" s="214"/>
      <c r="I1724" s="214"/>
      <c r="J1724" s="214"/>
      <c r="K1724" s="214"/>
      <c r="L1724" s="214"/>
      <c r="M1724" s="214"/>
      <c r="N1724" s="214"/>
      <c r="O1724" s="214"/>
      <c r="P1724" s="214"/>
      <c r="Q1724" s="214"/>
      <c r="R1724" s="366"/>
      <c r="S1724" s="214"/>
      <c r="T1724" s="214"/>
      <c r="U1724" s="214"/>
      <c r="V1724" s="214"/>
      <c r="W1724" s="366"/>
      <c r="X1724" s="214"/>
      <c r="Y1724" s="214"/>
      <c r="Z1724" s="214"/>
      <c r="AA1724" s="214"/>
      <c r="AB1724" s="214"/>
      <c r="AC1724" s="214"/>
      <c r="AD1724" s="214"/>
      <c r="AE1724" s="214"/>
      <c r="AF1724" s="214"/>
      <c r="AG1724" s="214"/>
      <c r="AH1724" s="214"/>
      <c r="AI1724" s="214"/>
      <c r="AJ1724" s="214"/>
      <c r="AK1724" s="214"/>
    </row>
    <row r="1725" ht="12.75" customHeight="1">
      <c r="A1725" s="214"/>
      <c r="B1725" s="366"/>
      <c r="C1725" s="215"/>
      <c r="D1725" s="214"/>
      <c r="E1725" s="366"/>
      <c r="F1725" s="214"/>
      <c r="G1725" s="214"/>
      <c r="H1725" s="214"/>
      <c r="I1725" s="214"/>
      <c r="J1725" s="214"/>
      <c r="K1725" s="214"/>
      <c r="L1725" s="214"/>
      <c r="M1725" s="214"/>
      <c r="N1725" s="214"/>
      <c r="O1725" s="214"/>
      <c r="P1725" s="214"/>
      <c r="Q1725" s="214"/>
      <c r="R1725" s="366"/>
      <c r="S1725" s="214"/>
      <c r="T1725" s="214"/>
      <c r="U1725" s="214"/>
      <c r="V1725" s="214"/>
      <c r="W1725" s="366"/>
      <c r="X1725" s="214"/>
      <c r="Y1725" s="214"/>
      <c r="Z1725" s="214"/>
      <c r="AA1725" s="214"/>
      <c r="AB1725" s="214"/>
      <c r="AC1725" s="214"/>
      <c r="AD1725" s="214"/>
      <c r="AE1725" s="214"/>
      <c r="AF1725" s="214"/>
      <c r="AG1725" s="214"/>
      <c r="AH1725" s="214"/>
      <c r="AI1725" s="214"/>
      <c r="AJ1725" s="214"/>
      <c r="AK1725" s="214"/>
    </row>
    <row r="1726" ht="12.75" customHeight="1">
      <c r="A1726" s="214"/>
      <c r="B1726" s="366"/>
      <c r="C1726" s="215"/>
      <c r="D1726" s="214"/>
      <c r="E1726" s="366"/>
      <c r="F1726" s="214"/>
      <c r="G1726" s="214"/>
      <c r="H1726" s="214"/>
      <c r="I1726" s="214"/>
      <c r="J1726" s="214"/>
      <c r="K1726" s="214"/>
      <c r="L1726" s="214"/>
      <c r="M1726" s="214"/>
      <c r="N1726" s="214"/>
      <c r="O1726" s="214"/>
      <c r="P1726" s="214"/>
      <c r="Q1726" s="214"/>
      <c r="R1726" s="366"/>
      <c r="S1726" s="214"/>
      <c r="T1726" s="214"/>
      <c r="U1726" s="214"/>
      <c r="V1726" s="214"/>
      <c r="W1726" s="366"/>
      <c r="X1726" s="214"/>
      <c r="Y1726" s="214"/>
      <c r="Z1726" s="214"/>
      <c r="AA1726" s="214"/>
      <c r="AB1726" s="214"/>
      <c r="AC1726" s="214"/>
      <c r="AD1726" s="214"/>
      <c r="AE1726" s="214"/>
      <c r="AF1726" s="214"/>
      <c r="AG1726" s="214"/>
      <c r="AH1726" s="214"/>
      <c r="AI1726" s="214"/>
      <c r="AJ1726" s="214"/>
      <c r="AK1726" s="214"/>
    </row>
    <row r="1727" ht="12.75" customHeight="1">
      <c r="A1727" s="214"/>
      <c r="B1727" s="366"/>
      <c r="C1727" s="215"/>
      <c r="D1727" s="214"/>
      <c r="E1727" s="366"/>
      <c r="F1727" s="214"/>
      <c r="G1727" s="214"/>
      <c r="H1727" s="214"/>
      <c r="I1727" s="214"/>
      <c r="J1727" s="214"/>
      <c r="K1727" s="214"/>
      <c r="L1727" s="214"/>
      <c r="M1727" s="214"/>
      <c r="N1727" s="214"/>
      <c r="O1727" s="214"/>
      <c r="P1727" s="214"/>
      <c r="Q1727" s="214"/>
      <c r="R1727" s="366"/>
      <c r="S1727" s="214"/>
      <c r="T1727" s="214"/>
      <c r="U1727" s="214"/>
      <c r="V1727" s="214"/>
      <c r="W1727" s="366"/>
      <c r="X1727" s="214"/>
      <c r="Y1727" s="214"/>
      <c r="Z1727" s="214"/>
      <c r="AA1727" s="214"/>
      <c r="AB1727" s="214"/>
      <c r="AC1727" s="214"/>
      <c r="AD1727" s="214"/>
      <c r="AE1727" s="214"/>
      <c r="AF1727" s="214"/>
      <c r="AG1727" s="214"/>
      <c r="AH1727" s="214"/>
      <c r="AI1727" s="214"/>
      <c r="AJ1727" s="214"/>
      <c r="AK1727" s="214"/>
    </row>
    <row r="1728" ht="12.75" customHeight="1">
      <c r="A1728" s="214"/>
      <c r="B1728" s="366"/>
      <c r="C1728" s="215"/>
      <c r="D1728" s="214"/>
      <c r="E1728" s="366"/>
      <c r="F1728" s="214"/>
      <c r="G1728" s="214"/>
      <c r="H1728" s="214"/>
      <c r="I1728" s="214"/>
      <c r="J1728" s="214"/>
      <c r="K1728" s="214"/>
      <c r="L1728" s="214"/>
      <c r="M1728" s="214"/>
      <c r="N1728" s="214"/>
      <c r="O1728" s="214"/>
      <c r="P1728" s="214"/>
      <c r="Q1728" s="214"/>
      <c r="R1728" s="366"/>
      <c r="S1728" s="214"/>
      <c r="T1728" s="214"/>
      <c r="U1728" s="214"/>
      <c r="V1728" s="214"/>
      <c r="W1728" s="366"/>
      <c r="X1728" s="214"/>
      <c r="Y1728" s="214"/>
      <c r="Z1728" s="214"/>
      <c r="AA1728" s="214"/>
      <c r="AB1728" s="214"/>
      <c r="AC1728" s="214"/>
      <c r="AD1728" s="214"/>
      <c r="AE1728" s="214"/>
      <c r="AF1728" s="214"/>
      <c r="AG1728" s="214"/>
      <c r="AH1728" s="214"/>
      <c r="AI1728" s="214"/>
      <c r="AJ1728" s="214"/>
      <c r="AK1728" s="214"/>
    </row>
    <row r="1729" ht="12.75" customHeight="1">
      <c r="A1729" s="214"/>
      <c r="B1729" s="366"/>
      <c r="C1729" s="215"/>
      <c r="D1729" s="214"/>
      <c r="E1729" s="366"/>
      <c r="F1729" s="214"/>
      <c r="G1729" s="214"/>
      <c r="H1729" s="214"/>
      <c r="I1729" s="214"/>
      <c r="J1729" s="214"/>
      <c r="K1729" s="214"/>
      <c r="L1729" s="214"/>
      <c r="M1729" s="214"/>
      <c r="N1729" s="214"/>
      <c r="O1729" s="214"/>
      <c r="P1729" s="214"/>
      <c r="Q1729" s="214"/>
      <c r="R1729" s="366"/>
      <c r="S1729" s="214"/>
      <c r="T1729" s="214"/>
      <c r="U1729" s="214"/>
      <c r="V1729" s="214"/>
      <c r="W1729" s="366"/>
      <c r="X1729" s="214"/>
      <c r="Y1729" s="214"/>
      <c r="Z1729" s="214"/>
      <c r="AA1729" s="214"/>
      <c r="AB1729" s="214"/>
      <c r="AC1729" s="214"/>
      <c r="AD1729" s="214"/>
      <c r="AE1729" s="214"/>
      <c r="AF1729" s="214"/>
      <c r="AG1729" s="214"/>
      <c r="AH1729" s="214"/>
      <c r="AI1729" s="214"/>
      <c r="AJ1729" s="214"/>
      <c r="AK1729" s="214"/>
    </row>
    <row r="1730" ht="12.75" customHeight="1">
      <c r="A1730" s="214"/>
      <c r="B1730" s="366"/>
      <c r="C1730" s="215"/>
      <c r="D1730" s="214"/>
      <c r="E1730" s="366"/>
      <c r="F1730" s="214"/>
      <c r="G1730" s="214"/>
      <c r="H1730" s="214"/>
      <c r="I1730" s="214"/>
      <c r="J1730" s="214"/>
      <c r="K1730" s="214"/>
      <c r="L1730" s="214"/>
      <c r="M1730" s="214"/>
      <c r="N1730" s="214"/>
      <c r="O1730" s="214"/>
      <c r="P1730" s="214"/>
      <c r="Q1730" s="214"/>
      <c r="R1730" s="366"/>
      <c r="S1730" s="214"/>
      <c r="T1730" s="214"/>
      <c r="U1730" s="214"/>
      <c r="V1730" s="214"/>
      <c r="W1730" s="366"/>
      <c r="X1730" s="214"/>
      <c r="Y1730" s="214"/>
      <c r="Z1730" s="214"/>
      <c r="AA1730" s="214"/>
      <c r="AB1730" s="214"/>
      <c r="AC1730" s="214"/>
      <c r="AD1730" s="214"/>
      <c r="AE1730" s="214"/>
      <c r="AF1730" s="214"/>
      <c r="AG1730" s="214"/>
      <c r="AH1730" s="214"/>
      <c r="AI1730" s="214"/>
      <c r="AJ1730" s="214"/>
      <c r="AK1730" s="214"/>
    </row>
    <row r="1731" ht="12.75" customHeight="1">
      <c r="A1731" s="214"/>
      <c r="B1731" s="366"/>
      <c r="C1731" s="215"/>
      <c r="D1731" s="214"/>
      <c r="E1731" s="366"/>
      <c r="F1731" s="214"/>
      <c r="G1731" s="214"/>
      <c r="H1731" s="214"/>
      <c r="I1731" s="214"/>
      <c r="J1731" s="214"/>
      <c r="K1731" s="214"/>
      <c r="L1731" s="214"/>
      <c r="M1731" s="214"/>
      <c r="N1731" s="214"/>
      <c r="O1731" s="214"/>
      <c r="P1731" s="214"/>
      <c r="Q1731" s="214"/>
      <c r="R1731" s="366"/>
      <c r="S1731" s="214"/>
      <c r="T1731" s="214"/>
      <c r="U1731" s="214"/>
      <c r="V1731" s="214"/>
      <c r="W1731" s="366"/>
      <c r="X1731" s="214"/>
      <c r="Y1731" s="214"/>
      <c r="Z1731" s="214"/>
      <c r="AA1731" s="214"/>
      <c r="AB1731" s="214"/>
      <c r="AC1731" s="214"/>
      <c r="AD1731" s="214"/>
      <c r="AE1731" s="214"/>
      <c r="AF1731" s="214"/>
      <c r="AG1731" s="214"/>
      <c r="AH1731" s="214"/>
      <c r="AI1731" s="214"/>
      <c r="AJ1731" s="214"/>
      <c r="AK1731" s="214"/>
    </row>
    <row r="1732" ht="12.75" customHeight="1">
      <c r="A1732" s="214"/>
      <c r="B1732" s="366"/>
      <c r="C1732" s="215"/>
      <c r="D1732" s="214"/>
      <c r="E1732" s="366"/>
      <c r="F1732" s="214"/>
      <c r="G1732" s="214"/>
      <c r="H1732" s="214"/>
      <c r="I1732" s="214"/>
      <c r="J1732" s="214"/>
      <c r="K1732" s="214"/>
      <c r="L1732" s="214"/>
      <c r="M1732" s="214"/>
      <c r="N1732" s="214"/>
      <c r="O1732" s="214"/>
      <c r="P1732" s="214"/>
      <c r="Q1732" s="214"/>
      <c r="R1732" s="366"/>
      <c r="S1732" s="214"/>
      <c r="T1732" s="214"/>
      <c r="U1732" s="214"/>
      <c r="V1732" s="214"/>
      <c r="W1732" s="366"/>
      <c r="X1732" s="214"/>
      <c r="Y1732" s="214"/>
      <c r="Z1732" s="214"/>
      <c r="AA1732" s="214"/>
      <c r="AB1732" s="214"/>
      <c r="AC1732" s="214"/>
      <c r="AD1732" s="214"/>
      <c r="AE1732" s="214"/>
      <c r="AF1732" s="214"/>
      <c r="AG1732" s="214"/>
      <c r="AH1732" s="214"/>
      <c r="AI1732" s="214"/>
      <c r="AJ1732" s="214"/>
      <c r="AK1732" s="214"/>
    </row>
    <row r="1733" ht="12.75" customHeight="1">
      <c r="A1733" s="214"/>
      <c r="B1733" s="366"/>
      <c r="C1733" s="215"/>
      <c r="D1733" s="214"/>
      <c r="E1733" s="366"/>
      <c r="F1733" s="214"/>
      <c r="G1733" s="214"/>
      <c r="H1733" s="214"/>
      <c r="I1733" s="214"/>
      <c r="J1733" s="214"/>
      <c r="K1733" s="214"/>
      <c r="L1733" s="214"/>
      <c r="M1733" s="214"/>
      <c r="N1733" s="214"/>
      <c r="O1733" s="214"/>
      <c r="P1733" s="214"/>
      <c r="Q1733" s="214"/>
      <c r="R1733" s="366"/>
      <c r="S1733" s="214"/>
      <c r="T1733" s="214"/>
      <c r="U1733" s="214"/>
      <c r="V1733" s="214"/>
      <c r="W1733" s="366"/>
      <c r="X1733" s="214"/>
      <c r="Y1733" s="214"/>
      <c r="Z1733" s="214"/>
      <c r="AA1733" s="214"/>
      <c r="AB1733" s="214"/>
      <c r="AC1733" s="214"/>
      <c r="AD1733" s="214"/>
      <c r="AE1733" s="214"/>
      <c r="AF1733" s="214"/>
      <c r="AG1733" s="214"/>
      <c r="AH1733" s="214"/>
      <c r="AI1733" s="214"/>
      <c r="AJ1733" s="214"/>
      <c r="AK1733" s="214"/>
    </row>
    <row r="1734" ht="12.75" customHeight="1">
      <c r="A1734" s="214"/>
      <c r="B1734" s="366"/>
      <c r="C1734" s="215"/>
      <c r="D1734" s="214"/>
      <c r="E1734" s="366"/>
      <c r="F1734" s="214"/>
      <c r="G1734" s="214"/>
      <c r="H1734" s="214"/>
      <c r="I1734" s="214"/>
      <c r="J1734" s="214"/>
      <c r="K1734" s="214"/>
      <c r="L1734" s="214"/>
      <c r="M1734" s="214"/>
      <c r="N1734" s="214"/>
      <c r="O1734" s="214"/>
      <c r="P1734" s="214"/>
      <c r="Q1734" s="214"/>
      <c r="R1734" s="366"/>
      <c r="S1734" s="214"/>
      <c r="T1734" s="214"/>
      <c r="U1734" s="214"/>
      <c r="V1734" s="214"/>
      <c r="W1734" s="366"/>
      <c r="X1734" s="214"/>
      <c r="Y1734" s="214"/>
      <c r="Z1734" s="214"/>
      <c r="AA1734" s="214"/>
      <c r="AB1734" s="214"/>
      <c r="AC1734" s="214"/>
      <c r="AD1734" s="214"/>
      <c r="AE1734" s="214"/>
      <c r="AF1734" s="214"/>
      <c r="AG1734" s="214"/>
      <c r="AH1734" s="214"/>
      <c r="AI1734" s="214"/>
      <c r="AJ1734" s="214"/>
      <c r="AK1734" s="214"/>
    </row>
    <row r="1735" ht="12.75" customHeight="1">
      <c r="A1735" s="214"/>
      <c r="B1735" s="366"/>
      <c r="C1735" s="215"/>
      <c r="D1735" s="214"/>
      <c r="E1735" s="366"/>
      <c r="F1735" s="214"/>
      <c r="G1735" s="214"/>
      <c r="H1735" s="214"/>
      <c r="I1735" s="214"/>
      <c r="J1735" s="214"/>
      <c r="K1735" s="214"/>
      <c r="L1735" s="214"/>
      <c r="M1735" s="214"/>
      <c r="N1735" s="214"/>
      <c r="O1735" s="214"/>
      <c r="P1735" s="214"/>
      <c r="Q1735" s="214"/>
      <c r="R1735" s="366"/>
      <c r="S1735" s="214"/>
      <c r="T1735" s="214"/>
      <c r="U1735" s="214"/>
      <c r="V1735" s="214"/>
      <c r="W1735" s="366"/>
      <c r="X1735" s="214"/>
      <c r="Y1735" s="214"/>
      <c r="Z1735" s="214"/>
      <c r="AA1735" s="214"/>
      <c r="AB1735" s="214"/>
      <c r="AC1735" s="214"/>
      <c r="AD1735" s="214"/>
      <c r="AE1735" s="214"/>
      <c r="AF1735" s="214"/>
      <c r="AG1735" s="214"/>
      <c r="AH1735" s="214"/>
      <c r="AI1735" s="214"/>
      <c r="AJ1735" s="214"/>
      <c r="AK1735" s="214"/>
    </row>
    <row r="1736" ht="12.75" customHeight="1">
      <c r="A1736" s="214"/>
      <c r="B1736" s="366"/>
      <c r="C1736" s="215"/>
      <c r="D1736" s="214"/>
      <c r="E1736" s="366"/>
      <c r="F1736" s="214"/>
      <c r="G1736" s="214"/>
      <c r="H1736" s="214"/>
      <c r="I1736" s="214"/>
      <c r="J1736" s="214"/>
      <c r="K1736" s="214"/>
      <c r="L1736" s="214"/>
      <c r="M1736" s="214"/>
      <c r="N1736" s="214"/>
      <c r="O1736" s="214"/>
      <c r="P1736" s="214"/>
      <c r="Q1736" s="214"/>
      <c r="R1736" s="366"/>
      <c r="S1736" s="214"/>
      <c r="T1736" s="214"/>
      <c r="U1736" s="214"/>
      <c r="V1736" s="214"/>
      <c r="W1736" s="366"/>
      <c r="X1736" s="214"/>
      <c r="Y1736" s="214"/>
      <c r="Z1736" s="214"/>
      <c r="AA1736" s="214"/>
      <c r="AB1736" s="214"/>
      <c r="AC1736" s="214"/>
      <c r="AD1736" s="214"/>
      <c r="AE1736" s="214"/>
      <c r="AF1736" s="214"/>
      <c r="AG1736" s="214"/>
      <c r="AH1736" s="214"/>
      <c r="AI1736" s="214"/>
      <c r="AJ1736" s="214"/>
      <c r="AK1736" s="214"/>
    </row>
    <row r="1737" ht="12.75" customHeight="1">
      <c r="A1737" s="214"/>
      <c r="B1737" s="366"/>
      <c r="C1737" s="215"/>
      <c r="D1737" s="214"/>
      <c r="E1737" s="366"/>
      <c r="F1737" s="214"/>
      <c r="G1737" s="214"/>
      <c r="H1737" s="214"/>
      <c r="I1737" s="214"/>
      <c r="J1737" s="214"/>
      <c r="K1737" s="214"/>
      <c r="L1737" s="214"/>
      <c r="M1737" s="214"/>
      <c r="N1737" s="214"/>
      <c r="O1737" s="214"/>
      <c r="P1737" s="214"/>
      <c r="Q1737" s="214"/>
      <c r="R1737" s="366"/>
      <c r="S1737" s="214"/>
      <c r="T1737" s="214"/>
      <c r="U1737" s="214"/>
      <c r="V1737" s="214"/>
      <c r="W1737" s="366"/>
      <c r="X1737" s="214"/>
      <c r="Y1737" s="214"/>
      <c r="Z1737" s="214"/>
      <c r="AA1737" s="214"/>
      <c r="AB1737" s="214"/>
      <c r="AC1737" s="214"/>
      <c r="AD1737" s="214"/>
      <c r="AE1737" s="214"/>
      <c r="AF1737" s="214"/>
      <c r="AG1737" s="214"/>
      <c r="AH1737" s="214"/>
      <c r="AI1737" s="214"/>
      <c r="AJ1737" s="214"/>
      <c r="AK1737" s="214"/>
    </row>
    <row r="1738" ht="12.75" customHeight="1">
      <c r="A1738" s="214"/>
      <c r="B1738" s="366"/>
      <c r="C1738" s="215"/>
      <c r="D1738" s="214"/>
      <c r="E1738" s="366"/>
      <c r="F1738" s="214"/>
      <c r="G1738" s="214"/>
      <c r="H1738" s="214"/>
      <c r="I1738" s="214"/>
      <c r="J1738" s="214"/>
      <c r="K1738" s="214"/>
      <c r="L1738" s="214"/>
      <c r="M1738" s="214"/>
      <c r="N1738" s="214"/>
      <c r="O1738" s="214"/>
      <c r="P1738" s="214"/>
      <c r="Q1738" s="214"/>
      <c r="R1738" s="366"/>
      <c r="S1738" s="214"/>
      <c r="T1738" s="214"/>
      <c r="U1738" s="214"/>
      <c r="V1738" s="214"/>
      <c r="W1738" s="366"/>
      <c r="X1738" s="214"/>
      <c r="Y1738" s="214"/>
      <c r="Z1738" s="214"/>
      <c r="AA1738" s="214"/>
      <c r="AB1738" s="214"/>
      <c r="AC1738" s="214"/>
      <c r="AD1738" s="214"/>
      <c r="AE1738" s="214"/>
      <c r="AF1738" s="214"/>
      <c r="AG1738" s="214"/>
      <c r="AH1738" s="214"/>
      <c r="AI1738" s="214"/>
      <c r="AJ1738" s="214"/>
      <c r="AK1738" s="214"/>
    </row>
    <row r="1739" ht="12.75" customHeight="1">
      <c r="A1739" s="214"/>
      <c r="B1739" s="366"/>
      <c r="C1739" s="215"/>
      <c r="D1739" s="214"/>
      <c r="E1739" s="366"/>
      <c r="F1739" s="214"/>
      <c r="G1739" s="214"/>
      <c r="H1739" s="214"/>
      <c r="I1739" s="214"/>
      <c r="J1739" s="214"/>
      <c r="K1739" s="214"/>
      <c r="L1739" s="214"/>
      <c r="M1739" s="214"/>
      <c r="N1739" s="214"/>
      <c r="O1739" s="214"/>
      <c r="P1739" s="214"/>
      <c r="Q1739" s="214"/>
      <c r="R1739" s="366"/>
      <c r="S1739" s="214"/>
      <c r="T1739" s="214"/>
      <c r="U1739" s="214"/>
      <c r="V1739" s="214"/>
      <c r="W1739" s="366"/>
      <c r="X1739" s="214"/>
      <c r="Y1739" s="214"/>
      <c r="Z1739" s="214"/>
      <c r="AA1739" s="214"/>
      <c r="AB1739" s="214"/>
      <c r="AC1739" s="214"/>
      <c r="AD1739" s="214"/>
      <c r="AE1739" s="214"/>
      <c r="AF1739" s="214"/>
      <c r="AG1739" s="214"/>
      <c r="AH1739" s="214"/>
      <c r="AI1739" s="214"/>
      <c r="AJ1739" s="214"/>
      <c r="AK1739" s="214"/>
    </row>
    <row r="1740" ht="12.75" customHeight="1">
      <c r="A1740" s="214"/>
      <c r="B1740" s="366"/>
      <c r="C1740" s="215"/>
      <c r="D1740" s="214"/>
      <c r="E1740" s="366"/>
      <c r="F1740" s="214"/>
      <c r="G1740" s="214"/>
      <c r="H1740" s="214"/>
      <c r="I1740" s="214"/>
      <c r="J1740" s="214"/>
      <c r="K1740" s="214"/>
      <c r="L1740" s="214"/>
      <c r="M1740" s="214"/>
      <c r="N1740" s="214"/>
      <c r="O1740" s="214"/>
      <c r="P1740" s="214"/>
      <c r="Q1740" s="214"/>
      <c r="R1740" s="366"/>
      <c r="S1740" s="214"/>
      <c r="T1740" s="214"/>
      <c r="U1740" s="214"/>
      <c r="V1740" s="214"/>
      <c r="W1740" s="366"/>
      <c r="X1740" s="214"/>
      <c r="Y1740" s="214"/>
      <c r="Z1740" s="214"/>
      <c r="AA1740" s="214"/>
      <c r="AB1740" s="214"/>
      <c r="AC1740" s="214"/>
      <c r="AD1740" s="214"/>
      <c r="AE1740" s="214"/>
      <c r="AF1740" s="214"/>
      <c r="AG1740" s="214"/>
      <c r="AH1740" s="214"/>
      <c r="AI1740" s="214"/>
      <c r="AJ1740" s="214"/>
      <c r="AK1740" s="214"/>
    </row>
    <row r="1741" ht="12.75" customHeight="1">
      <c r="A1741" s="214"/>
      <c r="B1741" s="366"/>
      <c r="C1741" s="215"/>
      <c r="D1741" s="214"/>
      <c r="E1741" s="366"/>
      <c r="F1741" s="214"/>
      <c r="G1741" s="214"/>
      <c r="H1741" s="214"/>
      <c r="I1741" s="214"/>
      <c r="J1741" s="214"/>
      <c r="K1741" s="214"/>
      <c r="L1741" s="214"/>
      <c r="M1741" s="214"/>
      <c r="N1741" s="214"/>
      <c r="O1741" s="214"/>
      <c r="P1741" s="214"/>
      <c r="Q1741" s="214"/>
      <c r="R1741" s="366"/>
      <c r="S1741" s="214"/>
      <c r="T1741" s="214"/>
      <c r="U1741" s="214"/>
      <c r="V1741" s="214"/>
      <c r="W1741" s="366"/>
      <c r="X1741" s="214"/>
      <c r="Y1741" s="214"/>
      <c r="Z1741" s="214"/>
      <c r="AA1741" s="214"/>
      <c r="AB1741" s="214"/>
      <c r="AC1741" s="214"/>
      <c r="AD1741" s="214"/>
      <c r="AE1741" s="214"/>
      <c r="AF1741" s="214"/>
      <c r="AG1741" s="214"/>
      <c r="AH1741" s="214"/>
      <c r="AI1741" s="214"/>
      <c r="AJ1741" s="214"/>
      <c r="AK1741" s="214"/>
    </row>
    <row r="1742" ht="12.75" customHeight="1">
      <c r="A1742" s="214"/>
      <c r="B1742" s="366"/>
      <c r="C1742" s="215"/>
      <c r="D1742" s="214"/>
      <c r="E1742" s="366"/>
      <c r="F1742" s="214"/>
      <c r="G1742" s="214"/>
      <c r="H1742" s="214"/>
      <c r="I1742" s="214"/>
      <c r="J1742" s="214"/>
      <c r="K1742" s="214"/>
      <c r="L1742" s="214"/>
      <c r="M1742" s="214"/>
      <c r="N1742" s="214"/>
      <c r="O1742" s="214"/>
      <c r="P1742" s="214"/>
      <c r="Q1742" s="214"/>
      <c r="R1742" s="366"/>
      <c r="S1742" s="214"/>
      <c r="T1742" s="214"/>
      <c r="U1742" s="214"/>
      <c r="V1742" s="214"/>
      <c r="W1742" s="366"/>
      <c r="X1742" s="214"/>
      <c r="Y1742" s="214"/>
      <c r="Z1742" s="214"/>
      <c r="AA1742" s="214"/>
      <c r="AB1742" s="214"/>
      <c r="AC1742" s="214"/>
      <c r="AD1742" s="214"/>
      <c r="AE1742" s="214"/>
      <c r="AF1742" s="214"/>
      <c r="AG1742" s="214"/>
      <c r="AH1742" s="214"/>
      <c r="AI1742" s="214"/>
      <c r="AJ1742" s="214"/>
      <c r="AK1742" s="214"/>
    </row>
    <row r="1743" ht="12.75" customHeight="1">
      <c r="A1743" s="214"/>
      <c r="B1743" s="366"/>
      <c r="C1743" s="215"/>
      <c r="D1743" s="214"/>
      <c r="E1743" s="366"/>
      <c r="F1743" s="214"/>
      <c r="G1743" s="214"/>
      <c r="H1743" s="214"/>
      <c r="I1743" s="214"/>
      <c r="J1743" s="214"/>
      <c r="K1743" s="214"/>
      <c r="L1743" s="214"/>
      <c r="M1743" s="214"/>
      <c r="N1743" s="214"/>
      <c r="O1743" s="214"/>
      <c r="P1743" s="214"/>
      <c r="Q1743" s="214"/>
      <c r="R1743" s="366"/>
      <c r="S1743" s="214"/>
      <c r="T1743" s="214"/>
      <c r="U1743" s="214"/>
      <c r="V1743" s="214"/>
      <c r="W1743" s="366"/>
      <c r="X1743" s="214"/>
      <c r="Y1743" s="214"/>
      <c r="Z1743" s="214"/>
      <c r="AA1743" s="214"/>
      <c r="AB1743" s="214"/>
      <c r="AC1743" s="214"/>
      <c r="AD1743" s="214"/>
      <c r="AE1743" s="214"/>
      <c r="AF1743" s="214"/>
      <c r="AG1743" s="214"/>
      <c r="AH1743" s="214"/>
      <c r="AI1743" s="214"/>
      <c r="AJ1743" s="214"/>
      <c r="AK1743" s="214"/>
    </row>
    <row r="1744" ht="12.75" customHeight="1">
      <c r="A1744" s="214"/>
      <c r="B1744" s="366"/>
      <c r="C1744" s="215"/>
      <c r="D1744" s="214"/>
      <c r="E1744" s="366"/>
      <c r="F1744" s="214"/>
      <c r="G1744" s="214"/>
      <c r="H1744" s="214"/>
      <c r="I1744" s="214"/>
      <c r="J1744" s="214"/>
      <c r="K1744" s="214"/>
      <c r="L1744" s="214"/>
      <c r="M1744" s="214"/>
      <c r="N1744" s="214"/>
      <c r="O1744" s="214"/>
      <c r="P1744" s="214"/>
      <c r="Q1744" s="214"/>
      <c r="R1744" s="366"/>
      <c r="S1744" s="214"/>
      <c r="T1744" s="214"/>
      <c r="U1744" s="214"/>
      <c r="V1744" s="214"/>
      <c r="W1744" s="366"/>
      <c r="X1744" s="214"/>
      <c r="Y1744" s="214"/>
      <c r="Z1744" s="214"/>
      <c r="AA1744" s="214"/>
      <c r="AB1744" s="214"/>
      <c r="AC1744" s="214"/>
      <c r="AD1744" s="214"/>
      <c r="AE1744" s="214"/>
      <c r="AF1744" s="214"/>
      <c r="AG1744" s="214"/>
      <c r="AH1744" s="214"/>
      <c r="AI1744" s="214"/>
      <c r="AJ1744" s="214"/>
      <c r="AK1744" s="214"/>
    </row>
    <row r="1745" ht="12.75" customHeight="1">
      <c r="A1745" s="214"/>
      <c r="B1745" s="366"/>
      <c r="C1745" s="215"/>
      <c r="D1745" s="214"/>
      <c r="E1745" s="366"/>
      <c r="F1745" s="214"/>
      <c r="G1745" s="214"/>
      <c r="H1745" s="214"/>
      <c r="I1745" s="214"/>
      <c r="J1745" s="214"/>
      <c r="K1745" s="214"/>
      <c r="L1745" s="214"/>
      <c r="M1745" s="214"/>
      <c r="N1745" s="214"/>
      <c r="O1745" s="214"/>
      <c r="P1745" s="214"/>
      <c r="Q1745" s="214"/>
      <c r="R1745" s="366"/>
      <c r="S1745" s="214"/>
      <c r="T1745" s="214"/>
      <c r="U1745" s="214"/>
      <c r="V1745" s="214"/>
      <c r="W1745" s="366"/>
      <c r="X1745" s="214"/>
      <c r="Y1745" s="214"/>
      <c r="Z1745" s="214"/>
      <c r="AA1745" s="214"/>
      <c r="AB1745" s="214"/>
      <c r="AC1745" s="214"/>
      <c r="AD1745" s="214"/>
      <c r="AE1745" s="214"/>
      <c r="AF1745" s="214"/>
      <c r="AG1745" s="214"/>
      <c r="AH1745" s="214"/>
      <c r="AI1745" s="214"/>
      <c r="AJ1745" s="214"/>
      <c r="AK1745" s="214"/>
    </row>
    <row r="1746" ht="12.75" customHeight="1">
      <c r="A1746" s="214"/>
      <c r="B1746" s="366"/>
      <c r="C1746" s="215"/>
      <c r="D1746" s="214"/>
      <c r="E1746" s="366"/>
      <c r="F1746" s="214"/>
      <c r="G1746" s="214"/>
      <c r="H1746" s="214"/>
      <c r="I1746" s="214"/>
      <c r="J1746" s="214"/>
      <c r="K1746" s="214"/>
      <c r="L1746" s="214"/>
      <c r="M1746" s="214"/>
      <c r="N1746" s="214"/>
      <c r="O1746" s="214"/>
      <c r="P1746" s="214"/>
      <c r="Q1746" s="214"/>
      <c r="R1746" s="366"/>
      <c r="S1746" s="214"/>
      <c r="T1746" s="214"/>
      <c r="U1746" s="214"/>
      <c r="V1746" s="214"/>
      <c r="W1746" s="366"/>
      <c r="X1746" s="214"/>
      <c r="Y1746" s="214"/>
      <c r="Z1746" s="214"/>
      <c r="AA1746" s="214"/>
      <c r="AB1746" s="214"/>
      <c r="AC1746" s="214"/>
      <c r="AD1746" s="214"/>
      <c r="AE1746" s="214"/>
      <c r="AF1746" s="214"/>
      <c r="AG1746" s="214"/>
      <c r="AH1746" s="214"/>
      <c r="AI1746" s="214"/>
      <c r="AJ1746" s="214"/>
      <c r="AK1746" s="214"/>
    </row>
    <row r="1747" ht="12.75" customHeight="1">
      <c r="A1747" s="214"/>
      <c r="B1747" s="366"/>
      <c r="C1747" s="215"/>
      <c r="D1747" s="214"/>
      <c r="E1747" s="366"/>
      <c r="F1747" s="214"/>
      <c r="G1747" s="214"/>
      <c r="H1747" s="214"/>
      <c r="I1747" s="214"/>
      <c r="J1747" s="214"/>
      <c r="K1747" s="214"/>
      <c r="L1747" s="214"/>
      <c r="M1747" s="214"/>
      <c r="N1747" s="214"/>
      <c r="O1747" s="214"/>
      <c r="P1747" s="214"/>
      <c r="Q1747" s="214"/>
      <c r="R1747" s="366"/>
      <c r="S1747" s="214"/>
      <c r="T1747" s="214"/>
      <c r="U1747" s="214"/>
      <c r="V1747" s="214"/>
      <c r="W1747" s="366"/>
      <c r="X1747" s="214"/>
      <c r="Y1747" s="214"/>
      <c r="Z1747" s="214"/>
      <c r="AA1747" s="214"/>
      <c r="AB1747" s="214"/>
      <c r="AC1747" s="214"/>
      <c r="AD1747" s="214"/>
      <c r="AE1747" s="214"/>
      <c r="AF1747" s="214"/>
      <c r="AG1747" s="214"/>
      <c r="AH1747" s="214"/>
      <c r="AI1747" s="214"/>
      <c r="AJ1747" s="214"/>
      <c r="AK1747" s="214"/>
    </row>
    <row r="1748" ht="12.75" customHeight="1">
      <c r="A1748" s="214"/>
      <c r="B1748" s="366"/>
      <c r="C1748" s="215"/>
      <c r="D1748" s="214"/>
      <c r="E1748" s="366"/>
      <c r="F1748" s="214"/>
      <c r="G1748" s="214"/>
      <c r="H1748" s="214"/>
      <c r="I1748" s="214"/>
      <c r="J1748" s="214"/>
      <c r="K1748" s="214"/>
      <c r="L1748" s="214"/>
      <c r="M1748" s="214"/>
      <c r="N1748" s="214"/>
      <c r="O1748" s="214"/>
      <c r="P1748" s="214"/>
      <c r="Q1748" s="214"/>
      <c r="R1748" s="366"/>
      <c r="S1748" s="214"/>
      <c r="T1748" s="214"/>
      <c r="U1748" s="214"/>
      <c r="V1748" s="214"/>
      <c r="W1748" s="366"/>
      <c r="X1748" s="214"/>
      <c r="Y1748" s="214"/>
      <c r="Z1748" s="214"/>
      <c r="AA1748" s="214"/>
      <c r="AB1748" s="214"/>
      <c r="AC1748" s="214"/>
      <c r="AD1748" s="214"/>
      <c r="AE1748" s="214"/>
      <c r="AF1748" s="214"/>
      <c r="AG1748" s="214"/>
      <c r="AH1748" s="214"/>
      <c r="AI1748" s="214"/>
      <c r="AJ1748" s="214"/>
      <c r="AK1748" s="214"/>
    </row>
    <row r="1749" ht="12.75" customHeight="1">
      <c r="A1749" s="214"/>
      <c r="B1749" s="366"/>
      <c r="C1749" s="215"/>
      <c r="D1749" s="214"/>
      <c r="E1749" s="366"/>
      <c r="F1749" s="214"/>
      <c r="G1749" s="214"/>
      <c r="H1749" s="214"/>
      <c r="I1749" s="214"/>
      <c r="J1749" s="214"/>
      <c r="K1749" s="214"/>
      <c r="L1749" s="214"/>
      <c r="M1749" s="214"/>
      <c r="N1749" s="214"/>
      <c r="O1749" s="214"/>
      <c r="P1749" s="214"/>
      <c r="Q1749" s="214"/>
      <c r="R1749" s="366"/>
      <c r="S1749" s="214"/>
      <c r="T1749" s="214"/>
      <c r="U1749" s="214"/>
      <c r="V1749" s="214"/>
      <c r="W1749" s="366"/>
      <c r="X1749" s="214"/>
      <c r="Y1749" s="214"/>
      <c r="Z1749" s="214"/>
      <c r="AA1749" s="214"/>
      <c r="AB1749" s="214"/>
      <c r="AC1749" s="214"/>
      <c r="AD1749" s="214"/>
      <c r="AE1749" s="214"/>
      <c r="AF1749" s="214"/>
      <c r="AG1749" s="214"/>
      <c r="AH1749" s="214"/>
      <c r="AI1749" s="214"/>
      <c r="AJ1749" s="214"/>
      <c r="AK1749" s="214"/>
    </row>
    <row r="1750" ht="12.75" customHeight="1">
      <c r="A1750" s="214"/>
      <c r="B1750" s="366"/>
      <c r="C1750" s="215"/>
      <c r="D1750" s="214"/>
      <c r="E1750" s="366"/>
      <c r="F1750" s="214"/>
      <c r="G1750" s="214"/>
      <c r="H1750" s="214"/>
      <c r="I1750" s="214"/>
      <c r="J1750" s="214"/>
      <c r="K1750" s="214"/>
      <c r="L1750" s="214"/>
      <c r="M1750" s="214"/>
      <c r="N1750" s="214"/>
      <c r="O1750" s="214"/>
      <c r="P1750" s="214"/>
      <c r="Q1750" s="214"/>
      <c r="R1750" s="366"/>
      <c r="S1750" s="214"/>
      <c r="T1750" s="214"/>
      <c r="U1750" s="214"/>
      <c r="V1750" s="214"/>
      <c r="W1750" s="366"/>
      <c r="X1750" s="214"/>
      <c r="Y1750" s="214"/>
      <c r="Z1750" s="214"/>
      <c r="AA1750" s="214"/>
      <c r="AB1750" s="214"/>
      <c r="AC1750" s="214"/>
      <c r="AD1750" s="214"/>
      <c r="AE1750" s="214"/>
      <c r="AF1750" s="214"/>
      <c r="AG1750" s="214"/>
      <c r="AH1750" s="214"/>
      <c r="AI1750" s="214"/>
      <c r="AJ1750" s="214"/>
      <c r="AK1750" s="214"/>
    </row>
    <row r="1751" ht="12.75" customHeight="1">
      <c r="A1751" s="214"/>
      <c r="B1751" s="366"/>
      <c r="C1751" s="215"/>
      <c r="D1751" s="214"/>
      <c r="E1751" s="366"/>
      <c r="F1751" s="214"/>
      <c r="G1751" s="214"/>
      <c r="H1751" s="214"/>
      <c r="I1751" s="214"/>
      <c r="J1751" s="214"/>
      <c r="K1751" s="214"/>
      <c r="L1751" s="214"/>
      <c r="M1751" s="214"/>
      <c r="N1751" s="214"/>
      <c r="O1751" s="214"/>
      <c r="P1751" s="214"/>
      <c r="Q1751" s="214"/>
      <c r="R1751" s="366"/>
      <c r="S1751" s="214"/>
      <c r="T1751" s="214"/>
      <c r="U1751" s="214"/>
      <c r="V1751" s="214"/>
      <c r="W1751" s="366"/>
      <c r="X1751" s="214"/>
      <c r="Y1751" s="214"/>
      <c r="Z1751" s="214"/>
      <c r="AA1751" s="214"/>
      <c r="AB1751" s="214"/>
      <c r="AC1751" s="214"/>
      <c r="AD1751" s="214"/>
      <c r="AE1751" s="214"/>
      <c r="AF1751" s="214"/>
      <c r="AG1751" s="214"/>
      <c r="AH1751" s="214"/>
      <c r="AI1751" s="214"/>
      <c r="AJ1751" s="214"/>
      <c r="AK1751" s="214"/>
    </row>
    <row r="1752" ht="12.75" customHeight="1">
      <c r="A1752" s="214"/>
      <c r="B1752" s="366"/>
      <c r="C1752" s="215"/>
      <c r="D1752" s="214"/>
      <c r="E1752" s="366"/>
      <c r="F1752" s="214"/>
      <c r="G1752" s="214"/>
      <c r="H1752" s="214"/>
      <c r="I1752" s="214"/>
      <c r="J1752" s="214"/>
      <c r="K1752" s="214"/>
      <c r="L1752" s="214"/>
      <c r="M1752" s="214"/>
      <c r="N1752" s="214"/>
      <c r="O1752" s="214"/>
      <c r="P1752" s="214"/>
      <c r="Q1752" s="214"/>
      <c r="R1752" s="366"/>
      <c r="S1752" s="214"/>
      <c r="T1752" s="214"/>
      <c r="U1752" s="214"/>
      <c r="V1752" s="214"/>
      <c r="W1752" s="366"/>
      <c r="X1752" s="214"/>
      <c r="Y1752" s="214"/>
      <c r="Z1752" s="214"/>
      <c r="AA1752" s="214"/>
      <c r="AB1752" s="214"/>
      <c r="AC1752" s="214"/>
      <c r="AD1752" s="214"/>
      <c r="AE1752" s="214"/>
      <c r="AF1752" s="214"/>
      <c r="AG1752" s="214"/>
      <c r="AH1752" s="214"/>
      <c r="AI1752" s="214"/>
      <c r="AJ1752" s="214"/>
      <c r="AK1752" s="214"/>
    </row>
    <row r="1753" ht="12.75" customHeight="1">
      <c r="A1753" s="214"/>
      <c r="B1753" s="366"/>
      <c r="C1753" s="215"/>
      <c r="D1753" s="214"/>
      <c r="E1753" s="366"/>
      <c r="F1753" s="214"/>
      <c r="G1753" s="214"/>
      <c r="H1753" s="214"/>
      <c r="I1753" s="214"/>
      <c r="J1753" s="214"/>
      <c r="K1753" s="214"/>
      <c r="L1753" s="214"/>
      <c r="M1753" s="214"/>
      <c r="N1753" s="214"/>
      <c r="O1753" s="214"/>
      <c r="P1753" s="214"/>
      <c r="Q1753" s="214"/>
      <c r="R1753" s="366"/>
      <c r="S1753" s="214"/>
      <c r="T1753" s="214"/>
      <c r="U1753" s="214"/>
      <c r="V1753" s="214"/>
      <c r="W1753" s="366"/>
      <c r="X1753" s="214"/>
      <c r="Y1753" s="214"/>
      <c r="Z1753" s="214"/>
      <c r="AA1753" s="214"/>
      <c r="AB1753" s="214"/>
      <c r="AC1753" s="214"/>
      <c r="AD1753" s="214"/>
      <c r="AE1753" s="214"/>
      <c r="AF1753" s="214"/>
      <c r="AG1753" s="214"/>
      <c r="AH1753" s="214"/>
      <c r="AI1753" s="214"/>
      <c r="AJ1753" s="214"/>
      <c r="AK1753" s="214"/>
    </row>
    <row r="1754" ht="12.75" customHeight="1">
      <c r="A1754" s="214"/>
      <c r="B1754" s="366"/>
      <c r="C1754" s="215"/>
      <c r="D1754" s="214"/>
      <c r="E1754" s="366"/>
      <c r="F1754" s="214"/>
      <c r="G1754" s="214"/>
      <c r="H1754" s="214"/>
      <c r="I1754" s="214"/>
      <c r="J1754" s="214"/>
      <c r="K1754" s="214"/>
      <c r="L1754" s="214"/>
      <c r="M1754" s="214"/>
      <c r="N1754" s="214"/>
      <c r="O1754" s="214"/>
      <c r="P1754" s="214"/>
      <c r="Q1754" s="214"/>
      <c r="R1754" s="366"/>
      <c r="S1754" s="214"/>
      <c r="T1754" s="214"/>
      <c r="U1754" s="214"/>
      <c r="V1754" s="214"/>
      <c r="W1754" s="366"/>
      <c r="X1754" s="214"/>
      <c r="Y1754" s="214"/>
      <c r="Z1754" s="214"/>
      <c r="AA1754" s="214"/>
      <c r="AB1754" s="214"/>
      <c r="AC1754" s="214"/>
      <c r="AD1754" s="214"/>
      <c r="AE1754" s="214"/>
      <c r="AF1754" s="214"/>
      <c r="AG1754" s="214"/>
      <c r="AH1754" s="214"/>
      <c r="AI1754" s="214"/>
      <c r="AJ1754" s="214"/>
      <c r="AK1754" s="214"/>
    </row>
    <row r="1755" ht="12.75" customHeight="1">
      <c r="A1755" s="214"/>
      <c r="B1755" s="366"/>
      <c r="C1755" s="215"/>
      <c r="D1755" s="214"/>
      <c r="E1755" s="366"/>
      <c r="F1755" s="214"/>
      <c r="G1755" s="214"/>
      <c r="H1755" s="214"/>
      <c r="I1755" s="214"/>
      <c r="J1755" s="214"/>
      <c r="K1755" s="214"/>
      <c r="L1755" s="214"/>
      <c r="M1755" s="214"/>
      <c r="N1755" s="214"/>
      <c r="O1755" s="214"/>
      <c r="P1755" s="214"/>
      <c r="Q1755" s="214"/>
      <c r="R1755" s="366"/>
      <c r="S1755" s="214"/>
      <c r="T1755" s="214"/>
      <c r="U1755" s="214"/>
      <c r="V1755" s="214"/>
      <c r="W1755" s="366"/>
      <c r="X1755" s="214"/>
      <c r="Y1755" s="214"/>
      <c r="Z1755" s="214"/>
      <c r="AA1755" s="214"/>
      <c r="AB1755" s="214"/>
      <c r="AC1755" s="214"/>
      <c r="AD1755" s="214"/>
      <c r="AE1755" s="214"/>
      <c r="AF1755" s="214"/>
      <c r="AG1755" s="214"/>
      <c r="AH1755" s="214"/>
      <c r="AI1755" s="214"/>
      <c r="AJ1755" s="214"/>
      <c r="AK1755" s="214"/>
    </row>
    <row r="1756" ht="12.75" customHeight="1">
      <c r="A1756" s="214"/>
      <c r="B1756" s="366"/>
      <c r="C1756" s="215"/>
      <c r="D1756" s="214"/>
      <c r="E1756" s="366"/>
      <c r="F1756" s="214"/>
      <c r="G1756" s="214"/>
      <c r="H1756" s="214"/>
      <c r="I1756" s="214"/>
      <c r="J1756" s="214"/>
      <c r="K1756" s="214"/>
      <c r="L1756" s="214"/>
      <c r="M1756" s="214"/>
      <c r="N1756" s="214"/>
      <c r="O1756" s="214"/>
      <c r="P1756" s="214"/>
      <c r="Q1756" s="214"/>
      <c r="R1756" s="366"/>
      <c r="S1756" s="214"/>
      <c r="T1756" s="214"/>
      <c r="U1756" s="214"/>
      <c r="V1756" s="214"/>
      <c r="W1756" s="366"/>
      <c r="X1756" s="214"/>
      <c r="Y1756" s="214"/>
      <c r="Z1756" s="214"/>
      <c r="AA1756" s="214"/>
      <c r="AB1756" s="214"/>
      <c r="AC1756" s="214"/>
      <c r="AD1756" s="214"/>
      <c r="AE1756" s="214"/>
      <c r="AF1756" s="214"/>
      <c r="AG1756" s="214"/>
      <c r="AH1756" s="214"/>
      <c r="AI1756" s="214"/>
      <c r="AJ1756" s="214"/>
      <c r="AK1756" s="214"/>
    </row>
    <row r="1757" ht="12.75" customHeight="1">
      <c r="A1757" s="214"/>
      <c r="B1757" s="366"/>
      <c r="C1757" s="215"/>
      <c r="D1757" s="214"/>
      <c r="E1757" s="366"/>
      <c r="F1757" s="214"/>
      <c r="G1757" s="214"/>
      <c r="H1757" s="214"/>
      <c r="I1757" s="214"/>
      <c r="J1757" s="214"/>
      <c r="K1757" s="214"/>
      <c r="L1757" s="214"/>
      <c r="M1757" s="214"/>
      <c r="N1757" s="214"/>
      <c r="O1757" s="214"/>
      <c r="P1757" s="214"/>
      <c r="Q1757" s="214"/>
      <c r="R1757" s="366"/>
      <c r="S1757" s="214"/>
      <c r="T1757" s="214"/>
      <c r="U1757" s="214"/>
      <c r="V1757" s="214"/>
      <c r="W1757" s="366"/>
      <c r="X1757" s="214"/>
      <c r="Y1757" s="214"/>
      <c r="Z1757" s="214"/>
      <c r="AA1757" s="214"/>
      <c r="AB1757" s="214"/>
      <c r="AC1757" s="214"/>
      <c r="AD1757" s="214"/>
      <c r="AE1757" s="214"/>
      <c r="AF1757" s="214"/>
      <c r="AG1757" s="214"/>
      <c r="AH1757" s="214"/>
      <c r="AI1757" s="214"/>
      <c r="AJ1757" s="214"/>
      <c r="AK1757" s="214"/>
    </row>
    <row r="1758" ht="12.75" customHeight="1">
      <c r="A1758" s="214"/>
      <c r="B1758" s="366"/>
      <c r="C1758" s="215"/>
      <c r="D1758" s="214"/>
      <c r="E1758" s="366"/>
      <c r="F1758" s="214"/>
      <c r="G1758" s="214"/>
      <c r="H1758" s="214"/>
      <c r="I1758" s="214"/>
      <c r="J1758" s="214"/>
      <c r="K1758" s="214"/>
      <c r="L1758" s="214"/>
      <c r="M1758" s="214"/>
      <c r="N1758" s="214"/>
      <c r="O1758" s="214"/>
      <c r="P1758" s="214"/>
      <c r="Q1758" s="214"/>
      <c r="R1758" s="366"/>
      <c r="S1758" s="214"/>
      <c r="T1758" s="214"/>
      <c r="U1758" s="214"/>
      <c r="V1758" s="214"/>
      <c r="W1758" s="366"/>
      <c r="X1758" s="214"/>
      <c r="Y1758" s="214"/>
      <c r="Z1758" s="214"/>
      <c r="AA1758" s="214"/>
      <c r="AB1758" s="214"/>
      <c r="AC1758" s="214"/>
      <c r="AD1758" s="214"/>
      <c r="AE1758" s="214"/>
      <c r="AF1758" s="214"/>
      <c r="AG1758" s="214"/>
      <c r="AH1758" s="214"/>
      <c r="AI1758" s="214"/>
      <c r="AJ1758" s="214"/>
      <c r="AK1758" s="214"/>
    </row>
    <row r="1759" ht="12.75" customHeight="1">
      <c r="A1759" s="214"/>
      <c r="B1759" s="366"/>
      <c r="C1759" s="215"/>
      <c r="D1759" s="214"/>
      <c r="E1759" s="366"/>
      <c r="F1759" s="214"/>
      <c r="G1759" s="214"/>
      <c r="H1759" s="214"/>
      <c r="I1759" s="214"/>
      <c r="J1759" s="214"/>
      <c r="K1759" s="214"/>
      <c r="L1759" s="214"/>
      <c r="M1759" s="214"/>
      <c r="N1759" s="214"/>
      <c r="O1759" s="214"/>
      <c r="P1759" s="214"/>
      <c r="Q1759" s="214"/>
      <c r="R1759" s="366"/>
      <c r="S1759" s="214"/>
      <c r="T1759" s="214"/>
      <c r="U1759" s="214"/>
      <c r="V1759" s="214"/>
      <c r="W1759" s="366"/>
      <c r="X1759" s="214"/>
      <c r="Y1759" s="214"/>
      <c r="Z1759" s="214"/>
      <c r="AA1759" s="214"/>
      <c r="AB1759" s="214"/>
      <c r="AC1759" s="214"/>
      <c r="AD1759" s="214"/>
      <c r="AE1759" s="214"/>
      <c r="AF1759" s="214"/>
      <c r="AG1759" s="214"/>
      <c r="AH1759" s="214"/>
      <c r="AI1759" s="214"/>
      <c r="AJ1759" s="214"/>
      <c r="AK1759" s="214"/>
    </row>
    <row r="1760" ht="12.75" customHeight="1">
      <c r="A1760" s="214"/>
      <c r="B1760" s="366"/>
      <c r="C1760" s="215"/>
      <c r="D1760" s="214"/>
      <c r="E1760" s="366"/>
      <c r="F1760" s="214"/>
      <c r="G1760" s="214"/>
      <c r="H1760" s="214"/>
      <c r="I1760" s="214"/>
      <c r="J1760" s="214"/>
      <c r="K1760" s="214"/>
      <c r="L1760" s="214"/>
      <c r="M1760" s="214"/>
      <c r="N1760" s="214"/>
      <c r="O1760" s="214"/>
      <c r="P1760" s="214"/>
      <c r="Q1760" s="214"/>
      <c r="R1760" s="366"/>
      <c r="S1760" s="214"/>
      <c r="T1760" s="214"/>
      <c r="U1760" s="214"/>
      <c r="V1760" s="214"/>
      <c r="W1760" s="366"/>
      <c r="X1760" s="214"/>
      <c r="Y1760" s="214"/>
      <c r="Z1760" s="214"/>
      <c r="AA1760" s="214"/>
      <c r="AB1760" s="214"/>
      <c r="AC1760" s="214"/>
      <c r="AD1760" s="214"/>
      <c r="AE1760" s="214"/>
      <c r="AF1760" s="214"/>
      <c r="AG1760" s="214"/>
      <c r="AH1760" s="214"/>
      <c r="AI1760" s="214"/>
      <c r="AJ1760" s="214"/>
      <c r="AK1760" s="214"/>
    </row>
    <row r="1761" ht="12.75" customHeight="1">
      <c r="A1761" s="214"/>
      <c r="B1761" s="366"/>
      <c r="C1761" s="215"/>
      <c r="D1761" s="214"/>
      <c r="E1761" s="366"/>
      <c r="F1761" s="214"/>
      <c r="G1761" s="214"/>
      <c r="H1761" s="214"/>
      <c r="I1761" s="214"/>
      <c r="J1761" s="214"/>
      <c r="K1761" s="214"/>
      <c r="L1761" s="214"/>
      <c r="M1761" s="214"/>
      <c r="N1761" s="214"/>
      <c r="O1761" s="214"/>
      <c r="P1761" s="214"/>
      <c r="Q1761" s="214"/>
      <c r="R1761" s="366"/>
      <c r="S1761" s="214"/>
      <c r="T1761" s="214"/>
      <c r="U1761" s="214"/>
      <c r="V1761" s="214"/>
      <c r="W1761" s="366"/>
      <c r="X1761" s="214"/>
      <c r="Y1761" s="214"/>
      <c r="Z1761" s="214"/>
      <c r="AA1761" s="214"/>
      <c r="AB1761" s="214"/>
      <c r="AC1761" s="214"/>
      <c r="AD1761" s="214"/>
      <c r="AE1761" s="214"/>
      <c r="AF1761" s="214"/>
      <c r="AG1761" s="214"/>
      <c r="AH1761" s="214"/>
      <c r="AI1761" s="214"/>
      <c r="AJ1761" s="214"/>
      <c r="AK1761" s="214"/>
    </row>
    <row r="1762" ht="12.75" customHeight="1">
      <c r="A1762" s="214"/>
      <c r="B1762" s="366"/>
      <c r="C1762" s="215"/>
      <c r="D1762" s="214"/>
      <c r="E1762" s="366"/>
      <c r="F1762" s="214"/>
      <c r="G1762" s="214"/>
      <c r="H1762" s="214"/>
      <c r="I1762" s="214"/>
      <c r="J1762" s="214"/>
      <c r="K1762" s="214"/>
      <c r="L1762" s="214"/>
      <c r="M1762" s="214"/>
      <c r="N1762" s="214"/>
      <c r="O1762" s="214"/>
      <c r="P1762" s="214"/>
      <c r="Q1762" s="214"/>
      <c r="R1762" s="366"/>
      <c r="S1762" s="214"/>
      <c r="T1762" s="214"/>
      <c r="U1762" s="214"/>
      <c r="V1762" s="214"/>
      <c r="W1762" s="366"/>
      <c r="X1762" s="214"/>
      <c r="Y1762" s="214"/>
      <c r="Z1762" s="214"/>
      <c r="AA1762" s="214"/>
      <c r="AB1762" s="214"/>
      <c r="AC1762" s="214"/>
      <c r="AD1762" s="214"/>
      <c r="AE1762" s="214"/>
      <c r="AF1762" s="214"/>
      <c r="AG1762" s="214"/>
      <c r="AH1762" s="214"/>
      <c r="AI1762" s="214"/>
      <c r="AJ1762" s="214"/>
      <c r="AK1762" s="214"/>
    </row>
    <row r="1763" ht="12.75" customHeight="1">
      <c r="A1763" s="214"/>
      <c r="B1763" s="366"/>
      <c r="C1763" s="215"/>
      <c r="D1763" s="214"/>
      <c r="E1763" s="366"/>
      <c r="F1763" s="214"/>
      <c r="G1763" s="214"/>
      <c r="H1763" s="214"/>
      <c r="I1763" s="214"/>
      <c r="J1763" s="214"/>
      <c r="K1763" s="214"/>
      <c r="L1763" s="214"/>
      <c r="M1763" s="214"/>
      <c r="N1763" s="214"/>
      <c r="O1763" s="214"/>
      <c r="P1763" s="214"/>
      <c r="Q1763" s="214"/>
      <c r="R1763" s="366"/>
      <c r="S1763" s="214"/>
      <c r="T1763" s="214"/>
      <c r="U1763" s="214"/>
      <c r="V1763" s="214"/>
      <c r="W1763" s="366"/>
      <c r="X1763" s="214"/>
      <c r="Y1763" s="214"/>
      <c r="Z1763" s="214"/>
      <c r="AA1763" s="214"/>
      <c r="AB1763" s="214"/>
      <c r="AC1763" s="214"/>
      <c r="AD1763" s="214"/>
      <c r="AE1763" s="214"/>
      <c r="AF1763" s="214"/>
      <c r="AG1763" s="214"/>
      <c r="AH1763" s="214"/>
      <c r="AI1763" s="214"/>
      <c r="AJ1763" s="214"/>
      <c r="AK1763" s="214"/>
    </row>
    <row r="1764" ht="12.75" customHeight="1">
      <c r="A1764" s="214"/>
      <c r="B1764" s="366"/>
      <c r="C1764" s="215"/>
      <c r="D1764" s="214"/>
      <c r="E1764" s="366"/>
      <c r="F1764" s="214"/>
      <c r="G1764" s="214"/>
      <c r="H1764" s="214"/>
      <c r="I1764" s="214"/>
      <c r="J1764" s="214"/>
      <c r="K1764" s="214"/>
      <c r="L1764" s="214"/>
      <c r="M1764" s="214"/>
      <c r="N1764" s="214"/>
      <c r="O1764" s="214"/>
      <c r="P1764" s="214"/>
      <c r="Q1764" s="214"/>
      <c r="R1764" s="366"/>
      <c r="S1764" s="214"/>
      <c r="T1764" s="214"/>
      <c r="U1764" s="214"/>
      <c r="V1764" s="214"/>
      <c r="W1764" s="366"/>
      <c r="X1764" s="214"/>
      <c r="Y1764" s="214"/>
      <c r="Z1764" s="214"/>
      <c r="AA1764" s="214"/>
      <c r="AB1764" s="214"/>
      <c r="AC1764" s="214"/>
      <c r="AD1764" s="214"/>
      <c r="AE1764" s="214"/>
      <c r="AF1764" s="214"/>
      <c r="AG1764" s="214"/>
      <c r="AH1764" s="214"/>
      <c r="AI1764" s="214"/>
      <c r="AJ1764" s="214"/>
      <c r="AK1764" s="214"/>
    </row>
    <row r="1765" ht="12.75" customHeight="1">
      <c r="A1765" s="214"/>
      <c r="B1765" s="366"/>
      <c r="C1765" s="215"/>
      <c r="D1765" s="214"/>
      <c r="E1765" s="366"/>
      <c r="F1765" s="214"/>
      <c r="G1765" s="214"/>
      <c r="H1765" s="214"/>
      <c r="I1765" s="214"/>
      <c r="J1765" s="214"/>
      <c r="K1765" s="214"/>
      <c r="L1765" s="214"/>
      <c r="M1765" s="214"/>
      <c r="N1765" s="214"/>
      <c r="O1765" s="214"/>
      <c r="P1765" s="214"/>
      <c r="Q1765" s="214"/>
      <c r="R1765" s="366"/>
      <c r="S1765" s="214"/>
      <c r="T1765" s="214"/>
      <c r="U1765" s="214"/>
      <c r="V1765" s="214"/>
      <c r="W1765" s="366"/>
      <c r="X1765" s="214"/>
      <c r="Y1765" s="214"/>
      <c r="Z1765" s="214"/>
      <c r="AA1765" s="214"/>
      <c r="AB1765" s="214"/>
      <c r="AC1765" s="214"/>
      <c r="AD1765" s="214"/>
      <c r="AE1765" s="214"/>
      <c r="AF1765" s="214"/>
      <c r="AG1765" s="214"/>
      <c r="AH1765" s="214"/>
      <c r="AI1765" s="214"/>
      <c r="AJ1765" s="214"/>
      <c r="AK1765" s="214"/>
    </row>
    <row r="1766" ht="12.75" customHeight="1">
      <c r="A1766" s="214"/>
      <c r="B1766" s="366"/>
      <c r="C1766" s="215"/>
      <c r="D1766" s="214"/>
      <c r="E1766" s="366"/>
      <c r="F1766" s="214"/>
      <c r="G1766" s="214"/>
      <c r="H1766" s="214"/>
      <c r="I1766" s="214"/>
      <c r="J1766" s="214"/>
      <c r="K1766" s="214"/>
      <c r="L1766" s="214"/>
      <c r="M1766" s="214"/>
      <c r="N1766" s="214"/>
      <c r="O1766" s="214"/>
      <c r="P1766" s="214"/>
      <c r="Q1766" s="214"/>
      <c r="R1766" s="366"/>
      <c r="S1766" s="214"/>
      <c r="T1766" s="214"/>
      <c r="U1766" s="214"/>
      <c r="V1766" s="214"/>
      <c r="W1766" s="366"/>
      <c r="X1766" s="214"/>
      <c r="Y1766" s="214"/>
      <c r="Z1766" s="214"/>
      <c r="AA1766" s="214"/>
      <c r="AB1766" s="214"/>
      <c r="AC1766" s="214"/>
      <c r="AD1766" s="214"/>
      <c r="AE1766" s="214"/>
      <c r="AF1766" s="214"/>
      <c r="AG1766" s="214"/>
      <c r="AH1766" s="214"/>
      <c r="AI1766" s="214"/>
      <c r="AJ1766" s="214"/>
      <c r="AK1766" s="214"/>
    </row>
    <row r="1767" ht="12.75" customHeight="1">
      <c r="A1767" s="214"/>
      <c r="B1767" s="366"/>
      <c r="C1767" s="215"/>
      <c r="D1767" s="214"/>
      <c r="E1767" s="366"/>
      <c r="F1767" s="214"/>
      <c r="G1767" s="214"/>
      <c r="H1767" s="214"/>
      <c r="I1767" s="214"/>
      <c r="J1767" s="214"/>
      <c r="K1767" s="214"/>
      <c r="L1767" s="214"/>
      <c r="M1767" s="214"/>
      <c r="N1767" s="214"/>
      <c r="O1767" s="214"/>
      <c r="P1767" s="214"/>
      <c r="Q1767" s="214"/>
      <c r="R1767" s="366"/>
      <c r="S1767" s="214"/>
      <c r="T1767" s="214"/>
      <c r="U1767" s="214"/>
      <c r="V1767" s="214"/>
      <c r="W1767" s="366"/>
      <c r="X1767" s="214"/>
      <c r="Y1767" s="214"/>
      <c r="Z1767" s="214"/>
      <c r="AA1767" s="214"/>
      <c r="AB1767" s="214"/>
      <c r="AC1767" s="214"/>
      <c r="AD1767" s="214"/>
      <c r="AE1767" s="214"/>
      <c r="AF1767" s="214"/>
      <c r="AG1767" s="214"/>
      <c r="AH1767" s="214"/>
      <c r="AI1767" s="214"/>
      <c r="AJ1767" s="214"/>
      <c r="AK1767" s="214"/>
    </row>
    <row r="1768" ht="12.75" customHeight="1">
      <c r="A1768" s="214"/>
      <c r="B1768" s="366"/>
      <c r="C1768" s="215"/>
      <c r="D1768" s="214"/>
      <c r="E1768" s="366"/>
      <c r="F1768" s="214"/>
      <c r="G1768" s="214"/>
      <c r="H1768" s="214"/>
      <c r="I1768" s="214"/>
      <c r="J1768" s="214"/>
      <c r="K1768" s="214"/>
      <c r="L1768" s="214"/>
      <c r="M1768" s="214"/>
      <c r="N1768" s="214"/>
      <c r="O1768" s="214"/>
      <c r="P1768" s="214"/>
      <c r="Q1768" s="214"/>
      <c r="R1768" s="366"/>
      <c r="S1768" s="214"/>
      <c r="T1768" s="214"/>
      <c r="U1768" s="214"/>
      <c r="V1768" s="214"/>
      <c r="W1768" s="366"/>
      <c r="X1768" s="214"/>
      <c r="Y1768" s="214"/>
      <c r="Z1768" s="214"/>
      <c r="AA1768" s="214"/>
      <c r="AB1768" s="214"/>
      <c r="AC1768" s="214"/>
      <c r="AD1768" s="214"/>
      <c r="AE1768" s="214"/>
      <c r="AF1768" s="214"/>
      <c r="AG1768" s="214"/>
      <c r="AH1768" s="214"/>
      <c r="AI1768" s="214"/>
      <c r="AJ1768" s="214"/>
      <c r="AK1768" s="214"/>
    </row>
    <row r="1769" ht="12.75" customHeight="1">
      <c r="A1769" s="214"/>
      <c r="B1769" s="366"/>
      <c r="C1769" s="215"/>
      <c r="D1769" s="214"/>
      <c r="E1769" s="366"/>
      <c r="F1769" s="214"/>
      <c r="G1769" s="214"/>
      <c r="H1769" s="214"/>
      <c r="I1769" s="214"/>
      <c r="J1769" s="214"/>
      <c r="K1769" s="214"/>
      <c r="L1769" s="214"/>
      <c r="M1769" s="214"/>
      <c r="N1769" s="214"/>
      <c r="O1769" s="214"/>
      <c r="P1769" s="214"/>
      <c r="Q1769" s="214"/>
      <c r="R1769" s="366"/>
      <c r="S1769" s="214"/>
      <c r="T1769" s="214"/>
      <c r="U1769" s="214"/>
      <c r="V1769" s="214"/>
      <c r="W1769" s="366"/>
      <c r="X1769" s="214"/>
      <c r="Y1769" s="214"/>
      <c r="Z1769" s="214"/>
      <c r="AA1769" s="214"/>
      <c r="AB1769" s="214"/>
      <c r="AC1769" s="214"/>
      <c r="AD1769" s="214"/>
      <c r="AE1769" s="214"/>
      <c r="AF1769" s="214"/>
      <c r="AG1769" s="214"/>
      <c r="AH1769" s="214"/>
      <c r="AI1769" s="214"/>
      <c r="AJ1769" s="214"/>
      <c r="AK1769" s="214"/>
    </row>
    <row r="1770" ht="12.75" customHeight="1">
      <c r="A1770" s="214"/>
      <c r="B1770" s="366"/>
      <c r="C1770" s="215"/>
      <c r="D1770" s="214"/>
      <c r="E1770" s="366"/>
      <c r="F1770" s="214"/>
      <c r="G1770" s="214"/>
      <c r="H1770" s="214"/>
      <c r="I1770" s="214"/>
      <c r="J1770" s="214"/>
      <c r="K1770" s="214"/>
      <c r="L1770" s="214"/>
      <c r="M1770" s="214"/>
      <c r="N1770" s="214"/>
      <c r="O1770" s="214"/>
      <c r="P1770" s="214"/>
      <c r="Q1770" s="214"/>
      <c r="R1770" s="366"/>
      <c r="S1770" s="214"/>
      <c r="T1770" s="214"/>
      <c r="U1770" s="214"/>
      <c r="V1770" s="214"/>
      <c r="W1770" s="366"/>
      <c r="X1770" s="214"/>
      <c r="Y1770" s="214"/>
      <c r="Z1770" s="214"/>
      <c r="AA1770" s="214"/>
      <c r="AB1770" s="214"/>
      <c r="AC1770" s="214"/>
      <c r="AD1770" s="214"/>
      <c r="AE1770" s="214"/>
      <c r="AF1770" s="214"/>
      <c r="AG1770" s="214"/>
      <c r="AH1770" s="214"/>
      <c r="AI1770" s="214"/>
      <c r="AJ1770" s="214"/>
      <c r="AK1770" s="214"/>
    </row>
    <row r="1771" ht="12.75" customHeight="1">
      <c r="A1771" s="214"/>
      <c r="B1771" s="366"/>
      <c r="C1771" s="215"/>
      <c r="D1771" s="214"/>
      <c r="E1771" s="366"/>
      <c r="F1771" s="214"/>
      <c r="G1771" s="214"/>
      <c r="H1771" s="214"/>
      <c r="I1771" s="214"/>
      <c r="J1771" s="214"/>
      <c r="K1771" s="214"/>
      <c r="L1771" s="214"/>
      <c r="M1771" s="214"/>
      <c r="N1771" s="214"/>
      <c r="O1771" s="214"/>
      <c r="P1771" s="214"/>
      <c r="Q1771" s="214"/>
      <c r="R1771" s="366"/>
      <c r="S1771" s="214"/>
      <c r="T1771" s="214"/>
      <c r="U1771" s="214"/>
      <c r="V1771" s="214"/>
      <c r="W1771" s="366"/>
      <c r="X1771" s="214"/>
      <c r="Y1771" s="214"/>
      <c r="Z1771" s="214"/>
      <c r="AA1771" s="214"/>
      <c r="AB1771" s="214"/>
      <c r="AC1771" s="214"/>
      <c r="AD1771" s="214"/>
      <c r="AE1771" s="214"/>
      <c r="AF1771" s="214"/>
      <c r="AG1771" s="214"/>
      <c r="AH1771" s="214"/>
      <c r="AI1771" s="214"/>
      <c r="AJ1771" s="214"/>
      <c r="AK1771" s="214"/>
    </row>
    <row r="1772" ht="12.75" customHeight="1">
      <c r="A1772" s="214"/>
      <c r="B1772" s="366"/>
      <c r="C1772" s="215"/>
      <c r="D1772" s="214"/>
      <c r="E1772" s="366"/>
      <c r="F1772" s="214"/>
      <c r="G1772" s="214"/>
      <c r="H1772" s="214"/>
      <c r="I1772" s="214"/>
      <c r="J1772" s="214"/>
      <c r="K1772" s="214"/>
      <c r="L1772" s="214"/>
      <c r="M1772" s="214"/>
      <c r="N1772" s="214"/>
      <c r="O1772" s="214"/>
      <c r="P1772" s="214"/>
      <c r="Q1772" s="214"/>
      <c r="R1772" s="366"/>
      <c r="S1772" s="214"/>
      <c r="T1772" s="214"/>
      <c r="U1772" s="214"/>
      <c r="V1772" s="214"/>
      <c r="W1772" s="366"/>
      <c r="X1772" s="214"/>
      <c r="Y1772" s="214"/>
      <c r="Z1772" s="214"/>
      <c r="AA1772" s="214"/>
      <c r="AB1772" s="214"/>
      <c r="AC1772" s="214"/>
      <c r="AD1772" s="214"/>
      <c r="AE1772" s="214"/>
      <c r="AF1772" s="214"/>
      <c r="AG1772" s="214"/>
      <c r="AH1772" s="214"/>
      <c r="AI1772" s="214"/>
      <c r="AJ1772" s="214"/>
      <c r="AK1772" s="214"/>
    </row>
    <row r="1773" ht="12.75" customHeight="1">
      <c r="A1773" s="214"/>
      <c r="B1773" s="366"/>
      <c r="C1773" s="215"/>
      <c r="D1773" s="214"/>
      <c r="E1773" s="366"/>
      <c r="F1773" s="214"/>
      <c r="G1773" s="214"/>
      <c r="H1773" s="214"/>
      <c r="I1773" s="214"/>
      <c r="J1773" s="214"/>
      <c r="K1773" s="214"/>
      <c r="L1773" s="214"/>
      <c r="M1773" s="214"/>
      <c r="N1773" s="214"/>
      <c r="O1773" s="214"/>
      <c r="P1773" s="214"/>
      <c r="Q1773" s="214"/>
      <c r="R1773" s="366"/>
      <c r="S1773" s="214"/>
      <c r="T1773" s="214"/>
      <c r="U1773" s="214"/>
      <c r="V1773" s="214"/>
      <c r="W1773" s="366"/>
      <c r="X1773" s="214"/>
      <c r="Y1773" s="214"/>
      <c r="Z1773" s="214"/>
      <c r="AA1773" s="214"/>
      <c r="AB1773" s="214"/>
      <c r="AC1773" s="214"/>
      <c r="AD1773" s="214"/>
      <c r="AE1773" s="214"/>
      <c r="AF1773" s="214"/>
      <c r="AG1773" s="214"/>
      <c r="AH1773" s="214"/>
      <c r="AI1773" s="214"/>
      <c r="AJ1773" s="214"/>
      <c r="AK1773" s="214"/>
    </row>
    <row r="1774" ht="12.75" customHeight="1">
      <c r="A1774" s="214"/>
      <c r="B1774" s="366"/>
      <c r="C1774" s="215"/>
      <c r="D1774" s="214"/>
      <c r="E1774" s="366"/>
      <c r="F1774" s="214"/>
      <c r="G1774" s="214"/>
      <c r="H1774" s="214"/>
      <c r="I1774" s="214"/>
      <c r="J1774" s="214"/>
      <c r="K1774" s="214"/>
      <c r="L1774" s="214"/>
      <c r="M1774" s="214"/>
      <c r="N1774" s="214"/>
      <c r="O1774" s="214"/>
      <c r="P1774" s="214"/>
      <c r="Q1774" s="214"/>
      <c r="R1774" s="366"/>
      <c r="S1774" s="214"/>
      <c r="T1774" s="214"/>
      <c r="U1774" s="214"/>
      <c r="V1774" s="214"/>
      <c r="W1774" s="366"/>
      <c r="X1774" s="214"/>
      <c r="Y1774" s="214"/>
      <c r="Z1774" s="214"/>
      <c r="AA1774" s="214"/>
      <c r="AB1774" s="214"/>
      <c r="AC1774" s="214"/>
      <c r="AD1774" s="214"/>
      <c r="AE1774" s="214"/>
      <c r="AF1774" s="214"/>
      <c r="AG1774" s="214"/>
      <c r="AH1774" s="214"/>
      <c r="AI1774" s="214"/>
      <c r="AJ1774" s="214"/>
      <c r="AK1774" s="214"/>
    </row>
    <row r="1775" ht="12.75" customHeight="1">
      <c r="A1775" s="214"/>
      <c r="B1775" s="366"/>
      <c r="C1775" s="215"/>
      <c r="D1775" s="214"/>
      <c r="E1775" s="366"/>
      <c r="F1775" s="214"/>
      <c r="G1775" s="214"/>
      <c r="H1775" s="214"/>
      <c r="I1775" s="214"/>
      <c r="J1775" s="214"/>
      <c r="K1775" s="214"/>
      <c r="L1775" s="214"/>
      <c r="M1775" s="214"/>
      <c r="N1775" s="214"/>
      <c r="O1775" s="214"/>
      <c r="P1775" s="214"/>
      <c r="Q1775" s="214"/>
      <c r="R1775" s="366"/>
      <c r="S1775" s="214"/>
      <c r="T1775" s="214"/>
      <c r="U1775" s="214"/>
      <c r="V1775" s="214"/>
      <c r="W1775" s="366"/>
      <c r="X1775" s="214"/>
      <c r="Y1775" s="214"/>
      <c r="Z1775" s="214"/>
      <c r="AA1775" s="214"/>
      <c r="AB1775" s="214"/>
      <c r="AC1775" s="214"/>
      <c r="AD1775" s="214"/>
      <c r="AE1775" s="214"/>
      <c r="AF1775" s="214"/>
      <c r="AG1775" s="214"/>
      <c r="AH1775" s="214"/>
      <c r="AI1775" s="214"/>
      <c r="AJ1775" s="214"/>
      <c r="AK1775" s="214"/>
    </row>
    <row r="1776" ht="12.75" customHeight="1">
      <c r="A1776" s="214"/>
      <c r="B1776" s="366"/>
      <c r="C1776" s="215"/>
      <c r="D1776" s="214"/>
      <c r="E1776" s="366"/>
      <c r="F1776" s="214"/>
      <c r="G1776" s="214"/>
      <c r="H1776" s="214"/>
      <c r="I1776" s="214"/>
      <c r="J1776" s="214"/>
      <c r="K1776" s="214"/>
      <c r="L1776" s="214"/>
      <c r="M1776" s="214"/>
      <c r="N1776" s="214"/>
      <c r="O1776" s="214"/>
      <c r="P1776" s="214"/>
      <c r="Q1776" s="214"/>
      <c r="R1776" s="366"/>
      <c r="S1776" s="214"/>
      <c r="T1776" s="214"/>
      <c r="U1776" s="214"/>
      <c r="V1776" s="214"/>
      <c r="W1776" s="366"/>
      <c r="X1776" s="214"/>
      <c r="Y1776" s="214"/>
      <c r="Z1776" s="214"/>
      <c r="AA1776" s="214"/>
      <c r="AB1776" s="214"/>
      <c r="AC1776" s="214"/>
      <c r="AD1776" s="214"/>
      <c r="AE1776" s="214"/>
      <c r="AF1776" s="214"/>
      <c r="AG1776" s="214"/>
      <c r="AH1776" s="214"/>
      <c r="AI1776" s="214"/>
      <c r="AJ1776" s="214"/>
      <c r="AK1776" s="214"/>
    </row>
    <row r="1777" ht="12.75" customHeight="1">
      <c r="A1777" s="214"/>
      <c r="B1777" s="366"/>
      <c r="C1777" s="215"/>
      <c r="D1777" s="214"/>
      <c r="E1777" s="366"/>
      <c r="F1777" s="214"/>
      <c r="G1777" s="214"/>
      <c r="H1777" s="214"/>
      <c r="I1777" s="214"/>
      <c r="J1777" s="214"/>
      <c r="K1777" s="214"/>
      <c r="L1777" s="214"/>
      <c r="M1777" s="214"/>
      <c r="N1777" s="214"/>
      <c r="O1777" s="214"/>
      <c r="P1777" s="214"/>
      <c r="Q1777" s="214"/>
      <c r="R1777" s="366"/>
      <c r="S1777" s="214"/>
      <c r="T1777" s="214"/>
      <c r="U1777" s="214"/>
      <c r="V1777" s="214"/>
      <c r="W1777" s="366"/>
      <c r="X1777" s="214"/>
      <c r="Y1777" s="214"/>
      <c r="Z1777" s="214"/>
      <c r="AA1777" s="214"/>
      <c r="AB1777" s="214"/>
      <c r="AC1777" s="214"/>
      <c r="AD1777" s="214"/>
      <c r="AE1777" s="214"/>
      <c r="AF1777" s="214"/>
      <c r="AG1777" s="214"/>
      <c r="AH1777" s="214"/>
      <c r="AI1777" s="214"/>
      <c r="AJ1777" s="214"/>
      <c r="AK1777" s="214"/>
    </row>
    <row r="1778" ht="12.75" customHeight="1">
      <c r="A1778" s="214"/>
      <c r="B1778" s="366"/>
      <c r="C1778" s="215"/>
      <c r="D1778" s="214"/>
      <c r="E1778" s="366"/>
      <c r="F1778" s="214"/>
      <c r="G1778" s="214"/>
      <c r="H1778" s="214"/>
      <c r="I1778" s="214"/>
      <c r="J1778" s="214"/>
      <c r="K1778" s="214"/>
      <c r="L1778" s="214"/>
      <c r="M1778" s="214"/>
      <c r="N1778" s="214"/>
      <c r="O1778" s="214"/>
      <c r="P1778" s="214"/>
      <c r="Q1778" s="214"/>
      <c r="R1778" s="366"/>
      <c r="S1778" s="214"/>
      <c r="T1778" s="214"/>
      <c r="U1778" s="214"/>
      <c r="V1778" s="214"/>
      <c r="W1778" s="366"/>
      <c r="X1778" s="214"/>
      <c r="Y1778" s="214"/>
      <c r="Z1778" s="214"/>
      <c r="AA1778" s="214"/>
      <c r="AB1778" s="214"/>
      <c r="AC1778" s="214"/>
      <c r="AD1778" s="214"/>
      <c r="AE1778" s="214"/>
      <c r="AF1778" s="214"/>
      <c r="AG1778" s="214"/>
      <c r="AH1778" s="214"/>
      <c r="AI1778" s="214"/>
      <c r="AJ1778" s="214"/>
      <c r="AK1778" s="214"/>
    </row>
    <row r="1779" ht="12.75" customHeight="1">
      <c r="A1779" s="214"/>
      <c r="B1779" s="366"/>
      <c r="C1779" s="215"/>
      <c r="D1779" s="214"/>
      <c r="E1779" s="366"/>
      <c r="F1779" s="214"/>
      <c r="G1779" s="214"/>
      <c r="H1779" s="214"/>
      <c r="I1779" s="214"/>
      <c r="J1779" s="214"/>
      <c r="K1779" s="214"/>
      <c r="L1779" s="214"/>
      <c r="M1779" s="214"/>
      <c r="N1779" s="214"/>
      <c r="O1779" s="214"/>
      <c r="P1779" s="214"/>
      <c r="Q1779" s="214"/>
      <c r="R1779" s="366"/>
      <c r="S1779" s="214"/>
      <c r="T1779" s="214"/>
      <c r="U1779" s="214"/>
      <c r="V1779" s="214"/>
      <c r="W1779" s="366"/>
      <c r="X1779" s="214"/>
      <c r="Y1779" s="214"/>
      <c r="Z1779" s="214"/>
      <c r="AA1779" s="214"/>
      <c r="AB1779" s="214"/>
      <c r="AC1779" s="214"/>
      <c r="AD1779" s="214"/>
      <c r="AE1779" s="214"/>
      <c r="AF1779" s="214"/>
      <c r="AG1779" s="214"/>
      <c r="AH1779" s="214"/>
      <c r="AI1779" s="214"/>
      <c r="AJ1779" s="214"/>
      <c r="AK1779" s="214"/>
    </row>
    <row r="1780" ht="12.75" customHeight="1">
      <c r="A1780" s="214"/>
      <c r="B1780" s="366"/>
      <c r="C1780" s="215"/>
      <c r="D1780" s="214"/>
      <c r="E1780" s="366"/>
      <c r="F1780" s="214"/>
      <c r="G1780" s="214"/>
      <c r="H1780" s="214"/>
      <c r="I1780" s="214"/>
      <c r="J1780" s="214"/>
      <c r="K1780" s="214"/>
      <c r="L1780" s="214"/>
      <c r="M1780" s="214"/>
      <c r="N1780" s="214"/>
      <c r="O1780" s="214"/>
      <c r="P1780" s="214"/>
      <c r="Q1780" s="214"/>
      <c r="R1780" s="366"/>
      <c r="S1780" s="214"/>
      <c r="T1780" s="214"/>
      <c r="U1780" s="214"/>
      <c r="V1780" s="214"/>
      <c r="W1780" s="366"/>
      <c r="X1780" s="214"/>
      <c r="Y1780" s="214"/>
      <c r="Z1780" s="214"/>
      <c r="AA1780" s="214"/>
      <c r="AB1780" s="214"/>
      <c r="AC1780" s="214"/>
      <c r="AD1780" s="214"/>
      <c r="AE1780" s="214"/>
      <c r="AF1780" s="214"/>
      <c r="AG1780" s="214"/>
      <c r="AH1780" s="214"/>
      <c r="AI1780" s="214"/>
      <c r="AJ1780" s="214"/>
      <c r="AK1780" s="214"/>
    </row>
    <row r="1781" ht="12.75" customHeight="1">
      <c r="A1781" s="214"/>
      <c r="B1781" s="366"/>
      <c r="C1781" s="215"/>
      <c r="D1781" s="214"/>
      <c r="E1781" s="366"/>
      <c r="F1781" s="214"/>
      <c r="G1781" s="214"/>
      <c r="H1781" s="214"/>
      <c r="I1781" s="214"/>
      <c r="J1781" s="214"/>
      <c r="K1781" s="214"/>
      <c r="L1781" s="214"/>
      <c r="M1781" s="214"/>
      <c r="N1781" s="214"/>
      <c r="O1781" s="214"/>
      <c r="P1781" s="214"/>
      <c r="Q1781" s="214"/>
      <c r="R1781" s="366"/>
      <c r="S1781" s="214"/>
      <c r="T1781" s="214"/>
      <c r="U1781" s="214"/>
      <c r="V1781" s="214"/>
      <c r="W1781" s="366"/>
      <c r="X1781" s="214"/>
      <c r="Y1781" s="214"/>
      <c r="Z1781" s="214"/>
      <c r="AA1781" s="214"/>
      <c r="AB1781" s="214"/>
      <c r="AC1781" s="214"/>
      <c r="AD1781" s="214"/>
      <c r="AE1781" s="214"/>
      <c r="AF1781" s="214"/>
      <c r="AG1781" s="214"/>
      <c r="AH1781" s="214"/>
      <c r="AI1781" s="214"/>
      <c r="AJ1781" s="214"/>
      <c r="AK1781" s="214"/>
    </row>
    <row r="1782" ht="12.75" customHeight="1">
      <c r="A1782" s="214"/>
      <c r="B1782" s="366"/>
      <c r="C1782" s="215"/>
      <c r="D1782" s="214"/>
      <c r="E1782" s="366"/>
      <c r="F1782" s="214"/>
      <c r="G1782" s="214"/>
      <c r="H1782" s="214"/>
      <c r="I1782" s="214"/>
      <c r="J1782" s="214"/>
      <c r="K1782" s="214"/>
      <c r="L1782" s="214"/>
      <c r="M1782" s="214"/>
      <c r="N1782" s="214"/>
      <c r="O1782" s="214"/>
      <c r="P1782" s="214"/>
      <c r="Q1782" s="214"/>
      <c r="R1782" s="366"/>
      <c r="S1782" s="214"/>
      <c r="T1782" s="214"/>
      <c r="U1782" s="214"/>
      <c r="V1782" s="214"/>
      <c r="W1782" s="366"/>
      <c r="X1782" s="214"/>
      <c r="Y1782" s="214"/>
      <c r="Z1782" s="214"/>
      <c r="AA1782" s="214"/>
      <c r="AB1782" s="214"/>
      <c r="AC1782" s="214"/>
      <c r="AD1782" s="214"/>
      <c r="AE1782" s="214"/>
      <c r="AF1782" s="214"/>
      <c r="AG1782" s="214"/>
      <c r="AH1782" s="214"/>
      <c r="AI1782" s="214"/>
      <c r="AJ1782" s="214"/>
      <c r="AK1782" s="214"/>
    </row>
    <row r="1783" ht="12.75" customHeight="1">
      <c r="A1783" s="214"/>
      <c r="B1783" s="366"/>
      <c r="C1783" s="215"/>
      <c r="D1783" s="214"/>
      <c r="E1783" s="366"/>
      <c r="F1783" s="214"/>
      <c r="G1783" s="214"/>
      <c r="H1783" s="214"/>
      <c r="I1783" s="214"/>
      <c r="J1783" s="214"/>
      <c r="K1783" s="214"/>
      <c r="L1783" s="214"/>
      <c r="M1783" s="214"/>
      <c r="N1783" s="214"/>
      <c r="O1783" s="214"/>
      <c r="P1783" s="214"/>
      <c r="Q1783" s="214"/>
      <c r="R1783" s="366"/>
      <c r="S1783" s="214"/>
      <c r="T1783" s="214"/>
      <c r="U1783" s="214"/>
      <c r="V1783" s="214"/>
      <c r="W1783" s="366"/>
      <c r="X1783" s="214"/>
      <c r="Y1783" s="214"/>
      <c r="Z1783" s="214"/>
      <c r="AA1783" s="214"/>
      <c r="AB1783" s="214"/>
      <c r="AC1783" s="214"/>
      <c r="AD1783" s="214"/>
      <c r="AE1783" s="214"/>
      <c r="AF1783" s="214"/>
      <c r="AG1783" s="214"/>
      <c r="AH1783" s="214"/>
      <c r="AI1783" s="214"/>
      <c r="AJ1783" s="214"/>
      <c r="AK1783" s="214"/>
    </row>
    <row r="1784" ht="12.75" customHeight="1">
      <c r="A1784" s="214"/>
      <c r="B1784" s="366"/>
      <c r="C1784" s="215"/>
      <c r="D1784" s="214"/>
      <c r="E1784" s="366"/>
      <c r="F1784" s="214"/>
      <c r="G1784" s="214"/>
      <c r="H1784" s="214"/>
      <c r="I1784" s="214"/>
      <c r="J1784" s="214"/>
      <c r="K1784" s="214"/>
      <c r="L1784" s="214"/>
      <c r="M1784" s="214"/>
      <c r="N1784" s="214"/>
      <c r="O1784" s="214"/>
      <c r="P1784" s="214"/>
      <c r="Q1784" s="214"/>
      <c r="R1784" s="366"/>
      <c r="S1784" s="214"/>
      <c r="T1784" s="214"/>
      <c r="U1784" s="214"/>
      <c r="V1784" s="214"/>
      <c r="W1784" s="366"/>
      <c r="X1784" s="214"/>
      <c r="Y1784" s="214"/>
      <c r="Z1784" s="214"/>
      <c r="AA1784" s="214"/>
      <c r="AB1784" s="214"/>
      <c r="AC1784" s="214"/>
      <c r="AD1784" s="214"/>
      <c r="AE1784" s="214"/>
      <c r="AF1784" s="214"/>
      <c r="AG1784" s="214"/>
      <c r="AH1784" s="214"/>
      <c r="AI1784" s="214"/>
      <c r="AJ1784" s="214"/>
      <c r="AK1784" s="214"/>
    </row>
    <row r="1785" ht="12.75" customHeight="1">
      <c r="A1785" s="214"/>
      <c r="B1785" s="366"/>
      <c r="C1785" s="215"/>
      <c r="D1785" s="214"/>
      <c r="E1785" s="366"/>
      <c r="F1785" s="214"/>
      <c r="G1785" s="214"/>
      <c r="H1785" s="214"/>
      <c r="I1785" s="214"/>
      <c r="J1785" s="214"/>
      <c r="K1785" s="214"/>
      <c r="L1785" s="214"/>
      <c r="M1785" s="214"/>
      <c r="N1785" s="214"/>
      <c r="O1785" s="214"/>
      <c r="P1785" s="214"/>
      <c r="Q1785" s="214"/>
      <c r="R1785" s="366"/>
      <c r="S1785" s="214"/>
      <c r="T1785" s="214"/>
      <c r="U1785" s="214"/>
      <c r="V1785" s="214"/>
      <c r="W1785" s="366"/>
      <c r="X1785" s="214"/>
      <c r="Y1785" s="214"/>
      <c r="Z1785" s="214"/>
      <c r="AA1785" s="214"/>
      <c r="AB1785" s="214"/>
      <c r="AC1785" s="214"/>
      <c r="AD1785" s="214"/>
      <c r="AE1785" s="214"/>
      <c r="AF1785" s="214"/>
      <c r="AG1785" s="214"/>
      <c r="AH1785" s="214"/>
      <c r="AI1785" s="214"/>
      <c r="AJ1785" s="214"/>
      <c r="AK1785" s="214"/>
    </row>
    <row r="1786" ht="12.75" customHeight="1">
      <c r="A1786" s="214"/>
      <c r="B1786" s="366"/>
      <c r="C1786" s="215"/>
      <c r="D1786" s="214"/>
      <c r="E1786" s="366"/>
      <c r="F1786" s="214"/>
      <c r="G1786" s="214"/>
      <c r="H1786" s="214"/>
      <c r="I1786" s="214"/>
      <c r="J1786" s="214"/>
      <c r="K1786" s="214"/>
      <c r="L1786" s="214"/>
      <c r="M1786" s="214"/>
      <c r="N1786" s="214"/>
      <c r="O1786" s="214"/>
      <c r="P1786" s="214"/>
      <c r="Q1786" s="214"/>
      <c r="R1786" s="366"/>
      <c r="S1786" s="214"/>
      <c r="T1786" s="214"/>
      <c r="U1786" s="214"/>
      <c r="V1786" s="214"/>
      <c r="W1786" s="366"/>
      <c r="X1786" s="214"/>
      <c r="Y1786" s="214"/>
      <c r="Z1786" s="214"/>
      <c r="AA1786" s="214"/>
      <c r="AB1786" s="214"/>
      <c r="AC1786" s="214"/>
      <c r="AD1786" s="214"/>
      <c r="AE1786" s="214"/>
      <c r="AF1786" s="214"/>
      <c r="AG1786" s="214"/>
      <c r="AH1786" s="214"/>
      <c r="AI1786" s="214"/>
      <c r="AJ1786" s="214"/>
      <c r="AK1786" s="214"/>
    </row>
    <row r="1787" ht="12.75" customHeight="1">
      <c r="A1787" s="214"/>
      <c r="B1787" s="366"/>
      <c r="C1787" s="215"/>
      <c r="D1787" s="214"/>
      <c r="E1787" s="366"/>
      <c r="F1787" s="214"/>
      <c r="G1787" s="214"/>
      <c r="H1787" s="214"/>
      <c r="I1787" s="214"/>
      <c r="J1787" s="214"/>
      <c r="K1787" s="214"/>
      <c r="L1787" s="214"/>
      <c r="M1787" s="214"/>
      <c r="N1787" s="214"/>
      <c r="O1787" s="214"/>
      <c r="P1787" s="214"/>
      <c r="Q1787" s="214"/>
      <c r="R1787" s="366"/>
      <c r="S1787" s="214"/>
      <c r="T1787" s="214"/>
      <c r="U1787" s="214"/>
      <c r="V1787" s="214"/>
      <c r="W1787" s="366"/>
      <c r="X1787" s="214"/>
      <c r="Y1787" s="214"/>
      <c r="Z1787" s="214"/>
      <c r="AA1787" s="214"/>
      <c r="AB1787" s="214"/>
      <c r="AC1787" s="214"/>
      <c r="AD1787" s="214"/>
      <c r="AE1787" s="214"/>
      <c r="AF1787" s="214"/>
      <c r="AG1787" s="214"/>
      <c r="AH1787" s="214"/>
      <c r="AI1787" s="214"/>
      <c r="AJ1787" s="214"/>
      <c r="AK1787" s="214"/>
    </row>
    <row r="1788" ht="12.75" customHeight="1">
      <c r="A1788" s="214"/>
      <c r="B1788" s="366"/>
      <c r="C1788" s="215"/>
      <c r="D1788" s="214"/>
      <c r="E1788" s="366"/>
      <c r="F1788" s="214"/>
      <c r="G1788" s="214"/>
      <c r="H1788" s="214"/>
      <c r="I1788" s="214"/>
      <c r="J1788" s="214"/>
      <c r="K1788" s="214"/>
      <c r="L1788" s="214"/>
      <c r="M1788" s="214"/>
      <c r="N1788" s="214"/>
      <c r="O1788" s="214"/>
      <c r="P1788" s="214"/>
      <c r="Q1788" s="214"/>
      <c r="R1788" s="366"/>
      <c r="S1788" s="214"/>
      <c r="T1788" s="214"/>
      <c r="U1788" s="214"/>
      <c r="V1788" s="214"/>
      <c r="W1788" s="366"/>
      <c r="X1788" s="214"/>
      <c r="Y1788" s="214"/>
      <c r="Z1788" s="214"/>
      <c r="AA1788" s="214"/>
      <c r="AB1788" s="214"/>
      <c r="AC1788" s="214"/>
      <c r="AD1788" s="214"/>
      <c r="AE1788" s="214"/>
      <c r="AF1788" s="214"/>
      <c r="AG1788" s="214"/>
      <c r="AH1788" s="214"/>
      <c r="AI1788" s="214"/>
      <c r="AJ1788" s="214"/>
      <c r="AK1788" s="214"/>
    </row>
    <row r="1789" ht="12.75" customHeight="1">
      <c r="A1789" s="214"/>
      <c r="B1789" s="366"/>
      <c r="C1789" s="215"/>
      <c r="D1789" s="214"/>
      <c r="E1789" s="366"/>
      <c r="F1789" s="214"/>
      <c r="G1789" s="214"/>
      <c r="H1789" s="214"/>
      <c r="I1789" s="214"/>
      <c r="J1789" s="214"/>
      <c r="K1789" s="214"/>
      <c r="L1789" s="214"/>
      <c r="M1789" s="214"/>
      <c r="N1789" s="214"/>
      <c r="O1789" s="214"/>
      <c r="P1789" s="214"/>
      <c r="Q1789" s="214"/>
      <c r="R1789" s="366"/>
      <c r="S1789" s="214"/>
      <c r="T1789" s="214"/>
      <c r="U1789" s="214"/>
      <c r="V1789" s="214"/>
      <c r="W1789" s="366"/>
      <c r="X1789" s="214"/>
      <c r="Y1789" s="214"/>
      <c r="Z1789" s="214"/>
      <c r="AA1789" s="214"/>
      <c r="AB1789" s="214"/>
      <c r="AC1789" s="214"/>
      <c r="AD1789" s="214"/>
      <c r="AE1789" s="214"/>
      <c r="AF1789" s="214"/>
      <c r="AG1789" s="214"/>
      <c r="AH1789" s="214"/>
      <c r="AI1789" s="214"/>
      <c r="AJ1789" s="214"/>
      <c r="AK1789" s="214"/>
    </row>
    <row r="1790" ht="12.75" customHeight="1">
      <c r="A1790" s="214"/>
      <c r="B1790" s="366"/>
      <c r="C1790" s="215"/>
      <c r="D1790" s="214"/>
      <c r="E1790" s="366"/>
      <c r="F1790" s="214"/>
      <c r="G1790" s="214"/>
      <c r="H1790" s="214"/>
      <c r="I1790" s="214"/>
      <c r="J1790" s="214"/>
      <c r="K1790" s="214"/>
      <c r="L1790" s="214"/>
      <c r="M1790" s="214"/>
      <c r="N1790" s="214"/>
      <c r="O1790" s="214"/>
      <c r="P1790" s="214"/>
      <c r="Q1790" s="214"/>
      <c r="R1790" s="366"/>
      <c r="S1790" s="214"/>
      <c r="T1790" s="214"/>
      <c r="U1790" s="214"/>
      <c r="V1790" s="214"/>
      <c r="W1790" s="366"/>
      <c r="X1790" s="214"/>
      <c r="Y1790" s="214"/>
      <c r="Z1790" s="214"/>
      <c r="AA1790" s="214"/>
      <c r="AB1790" s="214"/>
      <c r="AC1790" s="214"/>
      <c r="AD1790" s="214"/>
      <c r="AE1790" s="214"/>
      <c r="AF1790" s="214"/>
      <c r="AG1790" s="214"/>
      <c r="AH1790" s="214"/>
      <c r="AI1790" s="214"/>
      <c r="AJ1790" s="214"/>
      <c r="AK1790" s="214"/>
    </row>
    <row r="1791" ht="12.75" customHeight="1">
      <c r="A1791" s="214"/>
      <c r="B1791" s="366"/>
      <c r="C1791" s="215"/>
      <c r="D1791" s="214"/>
      <c r="E1791" s="366"/>
      <c r="F1791" s="214"/>
      <c r="G1791" s="214"/>
      <c r="H1791" s="214"/>
      <c r="I1791" s="214"/>
      <c r="J1791" s="214"/>
      <c r="K1791" s="214"/>
      <c r="L1791" s="214"/>
      <c r="M1791" s="214"/>
      <c r="N1791" s="214"/>
      <c r="O1791" s="214"/>
      <c r="P1791" s="214"/>
      <c r="Q1791" s="214"/>
      <c r="R1791" s="366"/>
      <c r="S1791" s="214"/>
      <c r="T1791" s="214"/>
      <c r="U1791" s="214"/>
      <c r="V1791" s="214"/>
      <c r="W1791" s="366"/>
      <c r="X1791" s="214"/>
      <c r="Y1791" s="214"/>
      <c r="Z1791" s="214"/>
      <c r="AA1791" s="214"/>
      <c r="AB1791" s="214"/>
      <c r="AC1791" s="214"/>
      <c r="AD1791" s="214"/>
      <c r="AE1791" s="214"/>
      <c r="AF1791" s="214"/>
      <c r="AG1791" s="214"/>
      <c r="AH1791" s="214"/>
      <c r="AI1791" s="214"/>
      <c r="AJ1791" s="214"/>
      <c r="AK1791" s="214"/>
    </row>
    <row r="1792" ht="12.75" customHeight="1">
      <c r="A1792" s="214"/>
      <c r="B1792" s="366"/>
      <c r="C1792" s="215"/>
      <c r="D1792" s="214"/>
      <c r="E1792" s="366"/>
      <c r="F1792" s="214"/>
      <c r="G1792" s="214"/>
      <c r="H1792" s="214"/>
      <c r="I1792" s="214"/>
      <c r="J1792" s="214"/>
      <c r="K1792" s="214"/>
      <c r="L1792" s="214"/>
      <c r="M1792" s="214"/>
      <c r="N1792" s="214"/>
      <c r="O1792" s="214"/>
      <c r="P1792" s="214"/>
      <c r="Q1792" s="214"/>
      <c r="R1792" s="366"/>
      <c r="S1792" s="214"/>
      <c r="T1792" s="214"/>
      <c r="U1792" s="214"/>
      <c r="V1792" s="214"/>
      <c r="W1792" s="366"/>
      <c r="X1792" s="214"/>
      <c r="Y1792" s="214"/>
      <c r="Z1792" s="214"/>
      <c r="AA1792" s="214"/>
      <c r="AB1792" s="214"/>
      <c r="AC1792" s="214"/>
      <c r="AD1792" s="214"/>
      <c r="AE1792" s="214"/>
      <c r="AF1792" s="214"/>
      <c r="AG1792" s="214"/>
      <c r="AH1792" s="214"/>
      <c r="AI1792" s="214"/>
      <c r="AJ1792" s="214"/>
      <c r="AK1792" s="214"/>
    </row>
    <row r="1793" ht="12.75" customHeight="1">
      <c r="A1793" s="214"/>
      <c r="B1793" s="366"/>
      <c r="C1793" s="215"/>
      <c r="D1793" s="214"/>
      <c r="E1793" s="366"/>
      <c r="F1793" s="214"/>
      <c r="G1793" s="214"/>
      <c r="H1793" s="214"/>
      <c r="I1793" s="214"/>
      <c r="J1793" s="214"/>
      <c r="K1793" s="214"/>
      <c r="L1793" s="214"/>
      <c r="M1793" s="214"/>
      <c r="N1793" s="214"/>
      <c r="O1793" s="214"/>
      <c r="P1793" s="214"/>
      <c r="Q1793" s="214"/>
      <c r="R1793" s="366"/>
      <c r="S1793" s="214"/>
      <c r="T1793" s="214"/>
      <c r="U1793" s="214"/>
      <c r="V1793" s="214"/>
      <c r="W1793" s="366"/>
      <c r="X1793" s="214"/>
      <c r="Y1793" s="214"/>
      <c r="Z1793" s="214"/>
      <c r="AA1793" s="214"/>
      <c r="AB1793" s="214"/>
      <c r="AC1793" s="214"/>
      <c r="AD1793" s="214"/>
      <c r="AE1793" s="214"/>
      <c r="AF1793" s="214"/>
      <c r="AG1793" s="214"/>
      <c r="AH1793" s="214"/>
      <c r="AI1793" s="214"/>
      <c r="AJ1793" s="214"/>
      <c r="AK1793" s="214"/>
    </row>
    <row r="1794" ht="12.75" customHeight="1">
      <c r="A1794" s="214"/>
      <c r="B1794" s="366"/>
      <c r="C1794" s="215"/>
      <c r="D1794" s="214"/>
      <c r="E1794" s="366"/>
      <c r="F1794" s="214"/>
      <c r="G1794" s="214"/>
      <c r="H1794" s="214"/>
      <c r="I1794" s="214"/>
      <c r="J1794" s="214"/>
      <c r="K1794" s="214"/>
      <c r="L1794" s="214"/>
      <c r="M1794" s="214"/>
      <c r="N1794" s="214"/>
      <c r="O1794" s="214"/>
      <c r="P1794" s="214"/>
      <c r="Q1794" s="214"/>
      <c r="R1794" s="366"/>
      <c r="S1794" s="214"/>
      <c r="T1794" s="214"/>
      <c r="U1794" s="214"/>
      <c r="V1794" s="214"/>
      <c r="W1794" s="366"/>
      <c r="X1794" s="214"/>
      <c r="Y1794" s="214"/>
      <c r="Z1794" s="214"/>
      <c r="AA1794" s="214"/>
      <c r="AB1794" s="214"/>
      <c r="AC1794" s="214"/>
      <c r="AD1794" s="214"/>
      <c r="AE1794" s="214"/>
      <c r="AF1794" s="214"/>
      <c r="AG1794" s="214"/>
      <c r="AH1794" s="214"/>
      <c r="AI1794" s="214"/>
      <c r="AJ1794" s="214"/>
      <c r="AK1794" s="214"/>
    </row>
    <row r="1795" ht="12.75" customHeight="1">
      <c r="A1795" s="214"/>
      <c r="B1795" s="366"/>
      <c r="C1795" s="215"/>
      <c r="D1795" s="214"/>
      <c r="E1795" s="366"/>
      <c r="F1795" s="214"/>
      <c r="G1795" s="214"/>
      <c r="H1795" s="214"/>
      <c r="I1795" s="214"/>
      <c r="J1795" s="214"/>
      <c r="K1795" s="214"/>
      <c r="L1795" s="214"/>
      <c r="M1795" s="214"/>
      <c r="N1795" s="214"/>
      <c r="O1795" s="214"/>
      <c r="P1795" s="214"/>
      <c r="Q1795" s="214"/>
      <c r="R1795" s="366"/>
      <c r="S1795" s="214"/>
      <c r="T1795" s="214"/>
      <c r="U1795" s="214"/>
      <c r="V1795" s="214"/>
      <c r="W1795" s="366"/>
      <c r="X1795" s="214"/>
      <c r="Y1795" s="214"/>
      <c r="Z1795" s="214"/>
      <c r="AA1795" s="214"/>
      <c r="AB1795" s="214"/>
      <c r="AC1795" s="214"/>
      <c r="AD1795" s="214"/>
      <c r="AE1795" s="214"/>
      <c r="AF1795" s="214"/>
      <c r="AG1795" s="214"/>
      <c r="AH1795" s="214"/>
      <c r="AI1795" s="214"/>
      <c r="AJ1795" s="214"/>
      <c r="AK1795" s="214"/>
    </row>
    <row r="1796" ht="12.75" customHeight="1">
      <c r="A1796" s="214"/>
      <c r="B1796" s="366"/>
      <c r="C1796" s="215"/>
      <c r="D1796" s="214"/>
      <c r="E1796" s="366"/>
      <c r="F1796" s="214"/>
      <c r="G1796" s="214"/>
      <c r="H1796" s="214"/>
      <c r="I1796" s="214"/>
      <c r="J1796" s="214"/>
      <c r="K1796" s="214"/>
      <c r="L1796" s="214"/>
      <c r="M1796" s="214"/>
      <c r="N1796" s="214"/>
      <c r="O1796" s="214"/>
      <c r="P1796" s="214"/>
      <c r="Q1796" s="214"/>
      <c r="R1796" s="366"/>
      <c r="S1796" s="214"/>
      <c r="T1796" s="214"/>
      <c r="U1796" s="214"/>
      <c r="V1796" s="214"/>
      <c r="W1796" s="366"/>
      <c r="X1796" s="214"/>
      <c r="Y1796" s="214"/>
      <c r="Z1796" s="214"/>
      <c r="AA1796" s="214"/>
      <c r="AB1796" s="214"/>
      <c r="AC1796" s="214"/>
      <c r="AD1796" s="214"/>
      <c r="AE1796" s="214"/>
      <c r="AF1796" s="214"/>
      <c r="AG1796" s="214"/>
      <c r="AH1796" s="214"/>
      <c r="AI1796" s="214"/>
      <c r="AJ1796" s="214"/>
      <c r="AK1796" s="214"/>
    </row>
    <row r="1797" ht="12.75" customHeight="1">
      <c r="A1797" s="214"/>
      <c r="B1797" s="366"/>
      <c r="C1797" s="215"/>
      <c r="D1797" s="214"/>
      <c r="E1797" s="366"/>
      <c r="F1797" s="214"/>
      <c r="G1797" s="214"/>
      <c r="H1797" s="214"/>
      <c r="I1797" s="214"/>
      <c r="J1797" s="214"/>
      <c r="K1797" s="214"/>
      <c r="L1797" s="214"/>
      <c r="M1797" s="214"/>
      <c r="N1797" s="214"/>
      <c r="O1797" s="214"/>
      <c r="P1797" s="214"/>
      <c r="Q1797" s="214"/>
      <c r="R1797" s="366"/>
      <c r="S1797" s="214"/>
      <c r="T1797" s="214"/>
      <c r="U1797" s="214"/>
      <c r="V1797" s="214"/>
      <c r="W1797" s="366"/>
      <c r="X1797" s="214"/>
      <c r="Y1797" s="214"/>
      <c r="Z1797" s="214"/>
      <c r="AA1797" s="214"/>
      <c r="AB1797" s="214"/>
      <c r="AC1797" s="214"/>
      <c r="AD1797" s="214"/>
      <c r="AE1797" s="214"/>
      <c r="AF1797" s="214"/>
      <c r="AG1797" s="214"/>
      <c r="AH1797" s="214"/>
      <c r="AI1797" s="214"/>
      <c r="AJ1797" s="214"/>
      <c r="AK1797" s="214"/>
    </row>
    <row r="1798" ht="12.75" customHeight="1">
      <c r="A1798" s="214"/>
      <c r="B1798" s="366"/>
      <c r="C1798" s="215"/>
      <c r="D1798" s="214"/>
      <c r="E1798" s="366"/>
      <c r="F1798" s="214"/>
      <c r="G1798" s="214"/>
      <c r="H1798" s="214"/>
      <c r="I1798" s="214"/>
      <c r="J1798" s="214"/>
      <c r="K1798" s="214"/>
      <c r="L1798" s="214"/>
      <c r="M1798" s="214"/>
      <c r="N1798" s="214"/>
      <c r="O1798" s="214"/>
      <c r="P1798" s="214"/>
      <c r="Q1798" s="214"/>
      <c r="R1798" s="366"/>
      <c r="S1798" s="214"/>
      <c r="T1798" s="214"/>
      <c r="U1798" s="214"/>
      <c r="V1798" s="214"/>
      <c r="W1798" s="366"/>
      <c r="X1798" s="214"/>
      <c r="Y1798" s="214"/>
      <c r="Z1798" s="214"/>
      <c r="AA1798" s="214"/>
      <c r="AB1798" s="214"/>
      <c r="AC1798" s="214"/>
      <c r="AD1798" s="214"/>
      <c r="AE1798" s="214"/>
      <c r="AF1798" s="214"/>
      <c r="AG1798" s="214"/>
      <c r="AH1798" s="214"/>
      <c r="AI1798" s="214"/>
      <c r="AJ1798" s="214"/>
      <c r="AK1798" s="214"/>
    </row>
    <row r="1799" ht="12.75" customHeight="1">
      <c r="A1799" s="214"/>
      <c r="B1799" s="366"/>
      <c r="C1799" s="215"/>
      <c r="D1799" s="214"/>
      <c r="E1799" s="366"/>
      <c r="F1799" s="214"/>
      <c r="G1799" s="214"/>
      <c r="H1799" s="214"/>
      <c r="I1799" s="214"/>
      <c r="J1799" s="214"/>
      <c r="K1799" s="214"/>
      <c r="L1799" s="214"/>
      <c r="M1799" s="214"/>
      <c r="N1799" s="214"/>
      <c r="O1799" s="214"/>
      <c r="P1799" s="214"/>
      <c r="Q1799" s="214"/>
      <c r="R1799" s="366"/>
      <c r="S1799" s="214"/>
      <c r="T1799" s="214"/>
      <c r="U1799" s="214"/>
      <c r="V1799" s="214"/>
      <c r="W1799" s="366"/>
      <c r="X1799" s="214"/>
      <c r="Y1799" s="214"/>
      <c r="Z1799" s="214"/>
      <c r="AA1799" s="214"/>
      <c r="AB1799" s="214"/>
      <c r="AC1799" s="214"/>
      <c r="AD1799" s="214"/>
      <c r="AE1799" s="214"/>
      <c r="AF1799" s="214"/>
      <c r="AG1799" s="214"/>
      <c r="AH1799" s="214"/>
      <c r="AI1799" s="214"/>
      <c r="AJ1799" s="214"/>
      <c r="AK1799" s="214"/>
    </row>
    <row r="1800" ht="12.75" customHeight="1">
      <c r="A1800" s="214"/>
      <c r="B1800" s="366"/>
      <c r="C1800" s="215"/>
      <c r="D1800" s="214"/>
      <c r="E1800" s="366"/>
      <c r="F1800" s="214"/>
      <c r="G1800" s="214"/>
      <c r="H1800" s="214"/>
      <c r="I1800" s="214"/>
      <c r="J1800" s="214"/>
      <c r="K1800" s="214"/>
      <c r="L1800" s="214"/>
      <c r="M1800" s="214"/>
      <c r="N1800" s="214"/>
      <c r="O1800" s="214"/>
      <c r="P1800" s="214"/>
      <c r="Q1800" s="214"/>
      <c r="R1800" s="366"/>
      <c r="S1800" s="214"/>
      <c r="T1800" s="214"/>
      <c r="U1800" s="214"/>
      <c r="V1800" s="214"/>
      <c r="W1800" s="366"/>
      <c r="X1800" s="214"/>
      <c r="Y1800" s="214"/>
      <c r="Z1800" s="214"/>
      <c r="AA1800" s="214"/>
      <c r="AB1800" s="214"/>
      <c r="AC1800" s="214"/>
      <c r="AD1800" s="214"/>
      <c r="AE1800" s="214"/>
      <c r="AF1800" s="214"/>
      <c r="AG1800" s="214"/>
      <c r="AH1800" s="214"/>
      <c r="AI1800" s="214"/>
      <c r="AJ1800" s="214"/>
      <c r="AK1800" s="214"/>
    </row>
    <row r="1801" ht="12.75" customHeight="1">
      <c r="A1801" s="214"/>
      <c r="B1801" s="366"/>
      <c r="C1801" s="215"/>
      <c r="D1801" s="214"/>
      <c r="E1801" s="366"/>
      <c r="F1801" s="214"/>
      <c r="G1801" s="214"/>
      <c r="H1801" s="214"/>
      <c r="I1801" s="214"/>
      <c r="J1801" s="214"/>
      <c r="K1801" s="214"/>
      <c r="L1801" s="214"/>
      <c r="M1801" s="214"/>
      <c r="N1801" s="214"/>
      <c r="O1801" s="214"/>
      <c r="P1801" s="214"/>
      <c r="Q1801" s="214"/>
      <c r="R1801" s="366"/>
      <c r="S1801" s="214"/>
      <c r="T1801" s="214"/>
      <c r="U1801" s="214"/>
      <c r="V1801" s="214"/>
      <c r="W1801" s="366"/>
      <c r="X1801" s="214"/>
      <c r="Y1801" s="214"/>
      <c r="Z1801" s="214"/>
      <c r="AA1801" s="214"/>
      <c r="AB1801" s="214"/>
      <c r="AC1801" s="214"/>
      <c r="AD1801" s="214"/>
      <c r="AE1801" s="214"/>
      <c r="AF1801" s="214"/>
      <c r="AG1801" s="214"/>
      <c r="AH1801" s="214"/>
      <c r="AI1801" s="214"/>
      <c r="AJ1801" s="214"/>
      <c r="AK1801" s="214"/>
    </row>
    <row r="1802" ht="12.75" customHeight="1">
      <c r="A1802" s="214"/>
      <c r="B1802" s="366"/>
      <c r="C1802" s="215"/>
      <c r="D1802" s="214"/>
      <c r="E1802" s="366"/>
      <c r="F1802" s="214"/>
      <c r="G1802" s="214"/>
      <c r="H1802" s="214"/>
      <c r="I1802" s="214"/>
      <c r="J1802" s="214"/>
      <c r="K1802" s="214"/>
      <c r="L1802" s="214"/>
      <c r="M1802" s="214"/>
      <c r="N1802" s="214"/>
      <c r="O1802" s="214"/>
      <c r="P1802" s="214"/>
      <c r="Q1802" s="214"/>
      <c r="R1802" s="366"/>
      <c r="S1802" s="214"/>
      <c r="T1802" s="214"/>
      <c r="U1802" s="214"/>
      <c r="V1802" s="214"/>
      <c r="W1802" s="366"/>
      <c r="X1802" s="214"/>
      <c r="Y1802" s="214"/>
      <c r="Z1802" s="214"/>
      <c r="AA1802" s="214"/>
      <c r="AB1802" s="214"/>
      <c r="AC1802" s="214"/>
      <c r="AD1802" s="214"/>
      <c r="AE1802" s="214"/>
      <c r="AF1802" s="214"/>
      <c r="AG1802" s="214"/>
      <c r="AH1802" s="214"/>
      <c r="AI1802" s="214"/>
      <c r="AJ1802" s="214"/>
      <c r="AK1802" s="214"/>
    </row>
    <row r="1803" ht="12.75" customHeight="1">
      <c r="A1803" s="214"/>
      <c r="B1803" s="366"/>
      <c r="C1803" s="215"/>
      <c r="D1803" s="214"/>
      <c r="E1803" s="366"/>
      <c r="F1803" s="214"/>
      <c r="G1803" s="214"/>
      <c r="H1803" s="214"/>
      <c r="I1803" s="214"/>
      <c r="J1803" s="214"/>
      <c r="K1803" s="214"/>
      <c r="L1803" s="214"/>
      <c r="M1803" s="214"/>
      <c r="N1803" s="214"/>
      <c r="O1803" s="214"/>
      <c r="P1803" s="214"/>
      <c r="Q1803" s="214"/>
      <c r="R1803" s="366"/>
      <c r="S1803" s="214"/>
      <c r="T1803" s="214"/>
      <c r="U1803" s="214"/>
      <c r="V1803" s="214"/>
      <c r="W1803" s="366"/>
      <c r="X1803" s="214"/>
      <c r="Y1803" s="214"/>
      <c r="Z1803" s="214"/>
      <c r="AA1803" s="214"/>
      <c r="AB1803" s="214"/>
      <c r="AC1803" s="214"/>
      <c r="AD1803" s="214"/>
      <c r="AE1803" s="214"/>
      <c r="AF1803" s="214"/>
      <c r="AG1803" s="214"/>
      <c r="AH1803" s="214"/>
      <c r="AI1803" s="214"/>
      <c r="AJ1803" s="214"/>
      <c r="AK1803" s="214"/>
    </row>
    <row r="1804" ht="12.75" customHeight="1">
      <c r="A1804" s="214"/>
      <c r="B1804" s="366"/>
      <c r="C1804" s="215"/>
      <c r="D1804" s="214"/>
      <c r="E1804" s="366"/>
      <c r="F1804" s="214"/>
      <c r="G1804" s="214"/>
      <c r="H1804" s="214"/>
      <c r="I1804" s="214"/>
      <c r="J1804" s="214"/>
      <c r="K1804" s="214"/>
      <c r="L1804" s="214"/>
      <c r="M1804" s="214"/>
      <c r="N1804" s="214"/>
      <c r="O1804" s="214"/>
      <c r="P1804" s="214"/>
      <c r="Q1804" s="214"/>
      <c r="R1804" s="366"/>
      <c r="S1804" s="214"/>
      <c r="T1804" s="214"/>
      <c r="U1804" s="214"/>
      <c r="V1804" s="214"/>
      <c r="W1804" s="366"/>
      <c r="X1804" s="214"/>
      <c r="Y1804" s="214"/>
      <c r="Z1804" s="214"/>
      <c r="AA1804" s="214"/>
      <c r="AB1804" s="214"/>
      <c r="AC1804" s="214"/>
      <c r="AD1804" s="214"/>
      <c r="AE1804" s="214"/>
      <c r="AF1804" s="214"/>
      <c r="AG1804" s="214"/>
      <c r="AH1804" s="214"/>
      <c r="AI1804" s="214"/>
      <c r="AJ1804" s="214"/>
      <c r="AK1804" s="214"/>
    </row>
    <row r="1805" ht="12.75" customHeight="1">
      <c r="A1805" s="214"/>
      <c r="B1805" s="366"/>
      <c r="C1805" s="215"/>
      <c r="D1805" s="214"/>
      <c r="E1805" s="366"/>
      <c r="F1805" s="214"/>
      <c r="G1805" s="214"/>
      <c r="H1805" s="214"/>
      <c r="I1805" s="214"/>
      <c r="J1805" s="214"/>
      <c r="K1805" s="214"/>
      <c r="L1805" s="214"/>
      <c r="M1805" s="214"/>
      <c r="N1805" s="214"/>
      <c r="O1805" s="214"/>
      <c r="P1805" s="214"/>
      <c r="Q1805" s="214"/>
      <c r="R1805" s="366"/>
      <c r="S1805" s="214"/>
      <c r="T1805" s="214"/>
      <c r="U1805" s="214"/>
      <c r="V1805" s="214"/>
      <c r="W1805" s="366"/>
      <c r="X1805" s="214"/>
      <c r="Y1805" s="214"/>
      <c r="Z1805" s="214"/>
      <c r="AA1805" s="214"/>
      <c r="AB1805" s="214"/>
      <c r="AC1805" s="214"/>
      <c r="AD1805" s="214"/>
      <c r="AE1805" s="214"/>
      <c r="AF1805" s="214"/>
      <c r="AG1805" s="214"/>
      <c r="AH1805" s="214"/>
      <c r="AI1805" s="214"/>
      <c r="AJ1805" s="214"/>
      <c r="AK1805" s="214"/>
    </row>
    <row r="1806" ht="12.75" customHeight="1">
      <c r="A1806" s="214"/>
      <c r="B1806" s="366"/>
      <c r="C1806" s="215"/>
      <c r="D1806" s="214"/>
      <c r="E1806" s="366"/>
      <c r="F1806" s="214"/>
      <c r="G1806" s="214"/>
      <c r="H1806" s="214"/>
      <c r="I1806" s="214"/>
      <c r="J1806" s="214"/>
      <c r="K1806" s="214"/>
      <c r="L1806" s="214"/>
      <c r="M1806" s="214"/>
      <c r="N1806" s="214"/>
      <c r="O1806" s="214"/>
      <c r="P1806" s="214"/>
      <c r="Q1806" s="214"/>
      <c r="R1806" s="366"/>
      <c r="S1806" s="214"/>
      <c r="T1806" s="214"/>
      <c r="U1806" s="214"/>
      <c r="V1806" s="214"/>
      <c r="W1806" s="366"/>
      <c r="X1806" s="214"/>
      <c r="Y1806" s="214"/>
      <c r="Z1806" s="214"/>
      <c r="AA1806" s="214"/>
      <c r="AB1806" s="214"/>
      <c r="AC1806" s="214"/>
      <c r="AD1806" s="214"/>
      <c r="AE1806" s="214"/>
      <c r="AF1806" s="214"/>
      <c r="AG1806" s="214"/>
      <c r="AH1806" s="214"/>
      <c r="AI1806" s="214"/>
      <c r="AJ1806" s="214"/>
      <c r="AK1806" s="214"/>
    </row>
    <row r="1807" ht="12.75" customHeight="1">
      <c r="A1807" s="214"/>
      <c r="B1807" s="366"/>
      <c r="C1807" s="215"/>
      <c r="D1807" s="214"/>
      <c r="E1807" s="366"/>
      <c r="F1807" s="214"/>
      <c r="G1807" s="214"/>
      <c r="H1807" s="214"/>
      <c r="I1807" s="214"/>
      <c r="J1807" s="214"/>
      <c r="K1807" s="214"/>
      <c r="L1807" s="214"/>
      <c r="M1807" s="214"/>
      <c r="N1807" s="214"/>
      <c r="O1807" s="214"/>
      <c r="P1807" s="214"/>
      <c r="Q1807" s="214"/>
      <c r="R1807" s="366"/>
      <c r="S1807" s="214"/>
      <c r="T1807" s="214"/>
      <c r="U1807" s="214"/>
      <c r="V1807" s="214"/>
      <c r="W1807" s="366"/>
      <c r="X1807" s="214"/>
      <c r="Y1807" s="214"/>
      <c r="Z1807" s="214"/>
      <c r="AA1807" s="214"/>
      <c r="AB1807" s="214"/>
      <c r="AC1807" s="214"/>
      <c r="AD1807" s="214"/>
      <c r="AE1807" s="214"/>
      <c r="AF1807" s="214"/>
      <c r="AG1807" s="214"/>
      <c r="AH1807" s="214"/>
      <c r="AI1807" s="214"/>
      <c r="AJ1807" s="214"/>
      <c r="AK1807" s="214"/>
    </row>
    <row r="1808" ht="12.75" customHeight="1">
      <c r="A1808" s="214"/>
      <c r="B1808" s="366"/>
      <c r="C1808" s="215"/>
      <c r="D1808" s="214"/>
      <c r="E1808" s="366"/>
      <c r="F1808" s="214"/>
      <c r="G1808" s="214"/>
      <c r="H1808" s="214"/>
      <c r="I1808" s="214"/>
      <c r="J1808" s="214"/>
      <c r="K1808" s="214"/>
      <c r="L1808" s="214"/>
      <c r="M1808" s="214"/>
      <c r="N1808" s="214"/>
      <c r="O1808" s="214"/>
      <c r="P1808" s="214"/>
      <c r="Q1808" s="214"/>
      <c r="R1808" s="366"/>
      <c r="S1808" s="214"/>
      <c r="T1808" s="214"/>
      <c r="U1808" s="214"/>
      <c r="V1808" s="214"/>
      <c r="W1808" s="366"/>
      <c r="X1808" s="214"/>
      <c r="Y1808" s="214"/>
      <c r="Z1808" s="214"/>
      <c r="AA1808" s="214"/>
      <c r="AB1808" s="214"/>
      <c r="AC1808" s="214"/>
      <c r="AD1808" s="214"/>
      <c r="AE1808" s="214"/>
      <c r="AF1808" s="214"/>
      <c r="AG1808" s="214"/>
      <c r="AH1808" s="214"/>
      <c r="AI1808" s="214"/>
      <c r="AJ1808" s="214"/>
      <c r="AK1808" s="214"/>
    </row>
    <row r="1809" ht="12.75" customHeight="1">
      <c r="A1809" s="214"/>
      <c r="B1809" s="366"/>
      <c r="C1809" s="215"/>
      <c r="D1809" s="214"/>
      <c r="E1809" s="366"/>
      <c r="F1809" s="214"/>
      <c r="G1809" s="214"/>
      <c r="H1809" s="214"/>
      <c r="I1809" s="214"/>
      <c r="J1809" s="214"/>
      <c r="K1809" s="214"/>
      <c r="L1809" s="214"/>
      <c r="M1809" s="214"/>
      <c r="N1809" s="214"/>
      <c r="O1809" s="214"/>
      <c r="P1809" s="214"/>
      <c r="Q1809" s="214"/>
      <c r="R1809" s="366"/>
      <c r="S1809" s="214"/>
      <c r="T1809" s="214"/>
      <c r="U1809" s="214"/>
      <c r="V1809" s="214"/>
      <c r="W1809" s="366"/>
      <c r="X1809" s="214"/>
      <c r="Y1809" s="214"/>
      <c r="Z1809" s="214"/>
      <c r="AA1809" s="214"/>
      <c r="AB1809" s="214"/>
      <c r="AC1809" s="214"/>
      <c r="AD1809" s="214"/>
      <c r="AE1809" s="214"/>
      <c r="AF1809" s="214"/>
      <c r="AG1809" s="214"/>
      <c r="AH1809" s="214"/>
      <c r="AI1809" s="214"/>
      <c r="AJ1809" s="214"/>
      <c r="AK1809" s="214"/>
    </row>
    <row r="1810" ht="12.75" customHeight="1">
      <c r="A1810" s="214"/>
      <c r="B1810" s="366"/>
      <c r="C1810" s="215"/>
      <c r="D1810" s="214"/>
      <c r="E1810" s="366"/>
      <c r="F1810" s="214"/>
      <c r="G1810" s="214"/>
      <c r="H1810" s="214"/>
      <c r="I1810" s="214"/>
      <c r="J1810" s="214"/>
      <c r="K1810" s="214"/>
      <c r="L1810" s="214"/>
      <c r="M1810" s="214"/>
      <c r="N1810" s="214"/>
      <c r="O1810" s="214"/>
      <c r="P1810" s="214"/>
      <c r="Q1810" s="214"/>
      <c r="R1810" s="366"/>
      <c r="S1810" s="214"/>
      <c r="T1810" s="214"/>
      <c r="U1810" s="214"/>
      <c r="V1810" s="214"/>
      <c r="W1810" s="366"/>
      <c r="X1810" s="214"/>
      <c r="Y1810" s="214"/>
      <c r="Z1810" s="214"/>
      <c r="AA1810" s="214"/>
      <c r="AB1810" s="214"/>
      <c r="AC1810" s="214"/>
      <c r="AD1810" s="214"/>
      <c r="AE1810" s="214"/>
      <c r="AF1810" s="214"/>
      <c r="AG1810" s="214"/>
      <c r="AH1810" s="214"/>
      <c r="AI1810" s="214"/>
      <c r="AJ1810" s="214"/>
      <c r="AK1810" s="214"/>
    </row>
    <row r="1811" ht="12.75" customHeight="1">
      <c r="A1811" s="214"/>
      <c r="B1811" s="366"/>
      <c r="C1811" s="215"/>
      <c r="D1811" s="214"/>
      <c r="E1811" s="366"/>
      <c r="F1811" s="214"/>
      <c r="G1811" s="214"/>
      <c r="H1811" s="214"/>
      <c r="I1811" s="214"/>
      <c r="J1811" s="214"/>
      <c r="K1811" s="214"/>
      <c r="L1811" s="214"/>
      <c r="M1811" s="214"/>
      <c r="N1811" s="214"/>
      <c r="O1811" s="214"/>
      <c r="P1811" s="214"/>
      <c r="Q1811" s="214"/>
      <c r="R1811" s="366"/>
      <c r="S1811" s="214"/>
      <c r="T1811" s="214"/>
      <c r="U1811" s="214"/>
      <c r="V1811" s="214"/>
      <c r="W1811" s="366"/>
      <c r="X1811" s="214"/>
      <c r="Y1811" s="214"/>
      <c r="Z1811" s="214"/>
      <c r="AA1811" s="214"/>
      <c r="AB1811" s="214"/>
      <c r="AC1811" s="214"/>
      <c r="AD1811" s="214"/>
      <c r="AE1811" s="214"/>
      <c r="AF1811" s="214"/>
      <c r="AG1811" s="214"/>
      <c r="AH1811" s="214"/>
      <c r="AI1811" s="214"/>
      <c r="AJ1811" s="214"/>
      <c r="AK1811" s="214"/>
    </row>
    <row r="1812" ht="12.75" customHeight="1">
      <c r="A1812" s="214"/>
      <c r="B1812" s="366"/>
      <c r="C1812" s="215"/>
      <c r="D1812" s="214"/>
      <c r="E1812" s="366"/>
      <c r="F1812" s="214"/>
      <c r="G1812" s="214"/>
      <c r="H1812" s="214"/>
      <c r="I1812" s="214"/>
      <c r="J1812" s="214"/>
      <c r="K1812" s="214"/>
      <c r="L1812" s="214"/>
      <c r="M1812" s="214"/>
      <c r="N1812" s="214"/>
      <c r="O1812" s="214"/>
      <c r="P1812" s="214"/>
      <c r="Q1812" s="214"/>
      <c r="R1812" s="366"/>
      <c r="S1812" s="214"/>
      <c r="T1812" s="214"/>
      <c r="U1812" s="214"/>
      <c r="V1812" s="214"/>
      <c r="W1812" s="366"/>
      <c r="X1812" s="214"/>
      <c r="Y1812" s="214"/>
      <c r="Z1812" s="214"/>
      <c r="AA1812" s="214"/>
      <c r="AB1812" s="214"/>
      <c r="AC1812" s="214"/>
      <c r="AD1812" s="214"/>
      <c r="AE1812" s="214"/>
      <c r="AF1812" s="214"/>
      <c r="AG1812" s="214"/>
      <c r="AH1812" s="214"/>
      <c r="AI1812" s="214"/>
      <c r="AJ1812" s="214"/>
      <c r="AK1812" s="214"/>
    </row>
    <row r="1813" ht="12.75" customHeight="1">
      <c r="A1813" s="214"/>
      <c r="B1813" s="366"/>
      <c r="C1813" s="215"/>
      <c r="D1813" s="214"/>
      <c r="E1813" s="366"/>
      <c r="F1813" s="214"/>
      <c r="G1813" s="214"/>
      <c r="H1813" s="214"/>
      <c r="I1813" s="214"/>
      <c r="J1813" s="214"/>
      <c r="K1813" s="214"/>
      <c r="L1813" s="214"/>
      <c r="M1813" s="214"/>
      <c r="N1813" s="214"/>
      <c r="O1813" s="214"/>
      <c r="P1813" s="214"/>
      <c r="Q1813" s="214"/>
      <c r="R1813" s="366"/>
      <c r="S1813" s="214"/>
      <c r="T1813" s="214"/>
      <c r="U1813" s="214"/>
      <c r="V1813" s="214"/>
      <c r="W1813" s="366"/>
      <c r="X1813" s="214"/>
      <c r="Y1813" s="214"/>
      <c r="Z1813" s="214"/>
      <c r="AA1813" s="214"/>
      <c r="AB1813" s="214"/>
      <c r="AC1813" s="214"/>
      <c r="AD1813" s="214"/>
      <c r="AE1813" s="214"/>
      <c r="AF1813" s="214"/>
      <c r="AG1813" s="214"/>
      <c r="AH1813" s="214"/>
      <c r="AI1813" s="214"/>
      <c r="AJ1813" s="214"/>
      <c r="AK1813" s="214"/>
    </row>
    <row r="1814" ht="12.75" customHeight="1">
      <c r="A1814" s="214"/>
      <c r="B1814" s="366"/>
      <c r="C1814" s="215"/>
      <c r="D1814" s="214"/>
      <c r="E1814" s="366"/>
      <c r="F1814" s="214"/>
      <c r="G1814" s="214"/>
      <c r="H1814" s="214"/>
      <c r="I1814" s="214"/>
      <c r="J1814" s="214"/>
      <c r="K1814" s="214"/>
      <c r="L1814" s="214"/>
      <c r="M1814" s="214"/>
      <c r="N1814" s="214"/>
      <c r="O1814" s="214"/>
      <c r="P1814" s="214"/>
      <c r="Q1814" s="214"/>
      <c r="R1814" s="366"/>
      <c r="S1814" s="214"/>
      <c r="T1814" s="214"/>
      <c r="U1814" s="214"/>
      <c r="V1814" s="214"/>
      <c r="W1814" s="366"/>
      <c r="X1814" s="214"/>
      <c r="Y1814" s="214"/>
      <c r="Z1814" s="214"/>
      <c r="AA1814" s="214"/>
      <c r="AB1814" s="214"/>
      <c r="AC1814" s="214"/>
      <c r="AD1814" s="214"/>
      <c r="AE1814" s="214"/>
      <c r="AF1814" s="214"/>
      <c r="AG1814" s="214"/>
      <c r="AH1814" s="214"/>
      <c r="AI1814" s="214"/>
      <c r="AJ1814" s="214"/>
      <c r="AK1814" s="214"/>
    </row>
    <row r="1815" ht="12.75" customHeight="1">
      <c r="A1815" s="214"/>
      <c r="B1815" s="366"/>
      <c r="C1815" s="215"/>
      <c r="D1815" s="214"/>
      <c r="E1815" s="366"/>
      <c r="F1815" s="214"/>
      <c r="G1815" s="214"/>
      <c r="H1815" s="214"/>
      <c r="I1815" s="214"/>
      <c r="J1815" s="214"/>
      <c r="K1815" s="214"/>
      <c r="L1815" s="214"/>
      <c r="M1815" s="214"/>
      <c r="N1815" s="214"/>
      <c r="O1815" s="214"/>
      <c r="P1815" s="214"/>
      <c r="Q1815" s="214"/>
      <c r="R1815" s="366"/>
      <c r="S1815" s="214"/>
      <c r="T1815" s="214"/>
      <c r="U1815" s="214"/>
      <c r="V1815" s="214"/>
      <c r="W1815" s="366"/>
      <c r="X1815" s="214"/>
      <c r="Y1815" s="214"/>
      <c r="Z1815" s="214"/>
      <c r="AA1815" s="214"/>
      <c r="AB1815" s="214"/>
      <c r="AC1815" s="214"/>
      <c r="AD1815" s="214"/>
      <c r="AE1815" s="214"/>
      <c r="AF1815" s="214"/>
      <c r="AG1815" s="214"/>
      <c r="AH1815" s="214"/>
      <c r="AI1815" s="214"/>
      <c r="AJ1815" s="214"/>
      <c r="AK1815" s="214"/>
    </row>
    <row r="1816" ht="12.75" customHeight="1">
      <c r="A1816" s="214"/>
      <c r="B1816" s="366"/>
      <c r="C1816" s="215"/>
      <c r="D1816" s="214"/>
      <c r="E1816" s="366"/>
      <c r="F1816" s="214"/>
      <c r="G1816" s="214"/>
      <c r="H1816" s="214"/>
      <c r="I1816" s="214"/>
      <c r="J1816" s="214"/>
      <c r="K1816" s="214"/>
      <c r="L1816" s="214"/>
      <c r="M1816" s="214"/>
      <c r="N1816" s="214"/>
      <c r="O1816" s="214"/>
      <c r="P1816" s="214"/>
      <c r="Q1816" s="214"/>
      <c r="R1816" s="366"/>
      <c r="S1816" s="214"/>
      <c r="T1816" s="214"/>
      <c r="U1816" s="214"/>
      <c r="V1816" s="214"/>
      <c r="W1816" s="366"/>
      <c r="X1816" s="214"/>
      <c r="Y1816" s="214"/>
      <c r="Z1816" s="214"/>
      <c r="AA1816" s="214"/>
      <c r="AB1816" s="214"/>
      <c r="AC1816" s="214"/>
      <c r="AD1816" s="214"/>
      <c r="AE1816" s="214"/>
      <c r="AF1816" s="214"/>
      <c r="AG1816" s="214"/>
      <c r="AH1816" s="214"/>
      <c r="AI1816" s="214"/>
      <c r="AJ1816" s="214"/>
      <c r="AK1816" s="214"/>
    </row>
    <row r="1817" ht="12.75" customHeight="1">
      <c r="A1817" s="214"/>
      <c r="B1817" s="366"/>
      <c r="C1817" s="215"/>
      <c r="D1817" s="214"/>
      <c r="E1817" s="366"/>
      <c r="F1817" s="214"/>
      <c r="G1817" s="214"/>
      <c r="H1817" s="214"/>
      <c r="I1817" s="214"/>
      <c r="J1817" s="214"/>
      <c r="K1817" s="214"/>
      <c r="L1817" s="214"/>
      <c r="M1817" s="214"/>
      <c r="N1817" s="214"/>
      <c r="O1817" s="214"/>
      <c r="P1817" s="214"/>
      <c r="Q1817" s="214"/>
      <c r="R1817" s="366"/>
      <c r="S1817" s="214"/>
      <c r="T1817" s="214"/>
      <c r="U1817" s="214"/>
      <c r="V1817" s="214"/>
      <c r="W1817" s="366"/>
      <c r="X1817" s="214"/>
      <c r="Y1817" s="214"/>
      <c r="Z1817" s="214"/>
      <c r="AA1817" s="214"/>
      <c r="AB1817" s="214"/>
      <c r="AC1817" s="214"/>
      <c r="AD1817" s="214"/>
      <c r="AE1817" s="214"/>
      <c r="AF1817" s="214"/>
      <c r="AG1817" s="214"/>
      <c r="AH1817" s="214"/>
      <c r="AI1817" s="214"/>
      <c r="AJ1817" s="214"/>
      <c r="AK1817" s="214"/>
    </row>
    <row r="1818" ht="12.75" customHeight="1">
      <c r="A1818" s="214"/>
      <c r="B1818" s="366"/>
      <c r="C1818" s="215"/>
      <c r="D1818" s="214"/>
      <c r="E1818" s="366"/>
      <c r="F1818" s="214"/>
      <c r="G1818" s="214"/>
      <c r="H1818" s="214"/>
      <c r="I1818" s="214"/>
      <c r="J1818" s="214"/>
      <c r="K1818" s="214"/>
      <c r="L1818" s="214"/>
      <c r="M1818" s="214"/>
      <c r="N1818" s="214"/>
      <c r="O1818" s="214"/>
      <c r="P1818" s="214"/>
      <c r="Q1818" s="214"/>
      <c r="R1818" s="366"/>
      <c r="S1818" s="214"/>
      <c r="T1818" s="214"/>
      <c r="U1818" s="214"/>
      <c r="V1818" s="214"/>
      <c r="W1818" s="366"/>
      <c r="X1818" s="214"/>
      <c r="Y1818" s="214"/>
      <c r="Z1818" s="214"/>
      <c r="AA1818" s="214"/>
      <c r="AB1818" s="214"/>
      <c r="AC1818" s="214"/>
      <c r="AD1818" s="214"/>
      <c r="AE1818" s="214"/>
      <c r="AF1818" s="214"/>
      <c r="AG1818" s="214"/>
      <c r="AH1818" s="214"/>
      <c r="AI1818" s="214"/>
      <c r="AJ1818" s="214"/>
      <c r="AK1818" s="214"/>
    </row>
    <row r="1819" ht="12.75" customHeight="1">
      <c r="A1819" s="214"/>
      <c r="B1819" s="366"/>
      <c r="C1819" s="215"/>
      <c r="D1819" s="214"/>
      <c r="E1819" s="366"/>
      <c r="F1819" s="214"/>
      <c r="G1819" s="214"/>
      <c r="H1819" s="214"/>
      <c r="I1819" s="214"/>
      <c r="J1819" s="214"/>
      <c r="K1819" s="214"/>
      <c r="L1819" s="214"/>
      <c r="M1819" s="214"/>
      <c r="N1819" s="214"/>
      <c r="O1819" s="214"/>
      <c r="P1819" s="214"/>
      <c r="Q1819" s="214"/>
      <c r="R1819" s="366"/>
      <c r="S1819" s="214"/>
      <c r="T1819" s="214"/>
      <c r="U1819" s="214"/>
      <c r="V1819" s="214"/>
      <c r="W1819" s="366"/>
      <c r="X1819" s="214"/>
      <c r="Y1819" s="214"/>
      <c r="Z1819" s="214"/>
      <c r="AA1819" s="214"/>
      <c r="AB1819" s="214"/>
      <c r="AC1819" s="214"/>
      <c r="AD1819" s="214"/>
      <c r="AE1819" s="214"/>
      <c r="AF1819" s="214"/>
      <c r="AG1819" s="214"/>
      <c r="AH1819" s="214"/>
      <c r="AI1819" s="214"/>
      <c r="AJ1819" s="214"/>
      <c r="AK1819" s="214"/>
    </row>
    <row r="1820" ht="12.75" customHeight="1">
      <c r="A1820" s="214"/>
      <c r="B1820" s="366"/>
      <c r="C1820" s="215"/>
      <c r="D1820" s="214"/>
      <c r="E1820" s="366"/>
      <c r="F1820" s="214"/>
      <c r="G1820" s="214"/>
      <c r="H1820" s="214"/>
      <c r="I1820" s="214"/>
      <c r="J1820" s="214"/>
      <c r="K1820" s="214"/>
      <c r="L1820" s="214"/>
      <c r="M1820" s="214"/>
      <c r="N1820" s="214"/>
      <c r="O1820" s="214"/>
      <c r="P1820" s="214"/>
      <c r="Q1820" s="214"/>
      <c r="R1820" s="366"/>
      <c r="S1820" s="214"/>
      <c r="T1820" s="214"/>
      <c r="U1820" s="214"/>
      <c r="V1820" s="214"/>
      <c r="W1820" s="366"/>
      <c r="X1820" s="214"/>
      <c r="Y1820" s="214"/>
      <c r="Z1820" s="214"/>
      <c r="AA1820" s="214"/>
      <c r="AB1820" s="214"/>
      <c r="AC1820" s="214"/>
      <c r="AD1820" s="214"/>
      <c r="AE1820" s="214"/>
      <c r="AF1820" s="214"/>
      <c r="AG1820" s="214"/>
      <c r="AH1820" s="214"/>
      <c r="AI1820" s="214"/>
      <c r="AJ1820" s="214"/>
      <c r="AK1820" s="214"/>
    </row>
    <row r="1821" ht="12.75" customHeight="1">
      <c r="A1821" s="214"/>
      <c r="B1821" s="366"/>
      <c r="C1821" s="215"/>
      <c r="D1821" s="214"/>
      <c r="E1821" s="366"/>
      <c r="F1821" s="214"/>
      <c r="G1821" s="214"/>
      <c r="H1821" s="214"/>
      <c r="I1821" s="214"/>
      <c r="J1821" s="214"/>
      <c r="K1821" s="214"/>
      <c r="L1821" s="214"/>
      <c r="M1821" s="214"/>
      <c r="N1821" s="214"/>
      <c r="O1821" s="214"/>
      <c r="P1821" s="214"/>
      <c r="Q1821" s="214"/>
      <c r="R1821" s="366"/>
      <c r="S1821" s="214"/>
      <c r="T1821" s="214"/>
      <c r="U1821" s="214"/>
      <c r="V1821" s="214"/>
      <c r="W1821" s="366"/>
      <c r="X1821" s="214"/>
      <c r="Y1821" s="214"/>
      <c r="Z1821" s="214"/>
      <c r="AA1821" s="214"/>
      <c r="AB1821" s="214"/>
      <c r="AC1821" s="214"/>
      <c r="AD1821" s="214"/>
      <c r="AE1821" s="214"/>
      <c r="AF1821" s="214"/>
      <c r="AG1821" s="214"/>
      <c r="AH1821" s="214"/>
      <c r="AI1821" s="214"/>
      <c r="AJ1821" s="214"/>
      <c r="AK1821" s="214"/>
    </row>
    <row r="1822" ht="12.75" customHeight="1">
      <c r="A1822" s="214"/>
      <c r="B1822" s="366"/>
      <c r="C1822" s="215"/>
      <c r="D1822" s="214"/>
      <c r="E1822" s="366"/>
      <c r="F1822" s="214"/>
      <c r="G1822" s="214"/>
      <c r="H1822" s="214"/>
      <c r="I1822" s="214"/>
      <c r="J1822" s="214"/>
      <c r="K1822" s="214"/>
      <c r="L1822" s="214"/>
      <c r="M1822" s="214"/>
      <c r="N1822" s="214"/>
      <c r="O1822" s="214"/>
      <c r="P1822" s="214"/>
      <c r="Q1822" s="214"/>
      <c r="R1822" s="366"/>
      <c r="S1822" s="214"/>
      <c r="T1822" s="214"/>
      <c r="U1822" s="214"/>
      <c r="V1822" s="214"/>
      <c r="W1822" s="366"/>
      <c r="X1822" s="214"/>
      <c r="Y1822" s="214"/>
      <c r="Z1822" s="214"/>
      <c r="AA1822" s="214"/>
      <c r="AB1822" s="214"/>
      <c r="AC1822" s="214"/>
      <c r="AD1822" s="214"/>
      <c r="AE1822" s="214"/>
      <c r="AF1822" s="214"/>
      <c r="AG1822" s="214"/>
      <c r="AH1822" s="214"/>
      <c r="AI1822" s="214"/>
      <c r="AJ1822" s="214"/>
      <c r="AK1822" s="214"/>
    </row>
    <row r="1823" ht="12.75" customHeight="1">
      <c r="A1823" s="214"/>
      <c r="B1823" s="366"/>
      <c r="C1823" s="215"/>
      <c r="D1823" s="214"/>
      <c r="E1823" s="366"/>
      <c r="F1823" s="214"/>
      <c r="G1823" s="214"/>
      <c r="H1823" s="214"/>
      <c r="I1823" s="214"/>
      <c r="J1823" s="214"/>
      <c r="K1823" s="214"/>
      <c r="L1823" s="214"/>
      <c r="M1823" s="214"/>
      <c r="N1823" s="214"/>
      <c r="O1823" s="214"/>
      <c r="P1823" s="214"/>
      <c r="Q1823" s="214"/>
      <c r="R1823" s="366"/>
      <c r="S1823" s="214"/>
      <c r="T1823" s="214"/>
      <c r="U1823" s="214"/>
      <c r="V1823" s="214"/>
      <c r="W1823" s="366"/>
      <c r="X1823" s="214"/>
      <c r="Y1823" s="214"/>
      <c r="Z1823" s="214"/>
      <c r="AA1823" s="214"/>
      <c r="AB1823" s="214"/>
      <c r="AC1823" s="214"/>
      <c r="AD1823" s="214"/>
      <c r="AE1823" s="214"/>
      <c r="AF1823" s="214"/>
      <c r="AG1823" s="214"/>
      <c r="AH1823" s="214"/>
      <c r="AI1823" s="214"/>
      <c r="AJ1823" s="214"/>
      <c r="AK1823" s="214"/>
    </row>
    <row r="1824" ht="12.75" customHeight="1">
      <c r="A1824" s="214"/>
      <c r="B1824" s="366"/>
      <c r="C1824" s="215"/>
      <c r="D1824" s="214"/>
      <c r="E1824" s="366"/>
      <c r="F1824" s="214"/>
      <c r="G1824" s="214"/>
      <c r="H1824" s="214"/>
      <c r="I1824" s="214"/>
      <c r="J1824" s="214"/>
      <c r="K1824" s="214"/>
      <c r="L1824" s="214"/>
      <c r="M1824" s="214"/>
      <c r="N1824" s="214"/>
      <c r="O1824" s="214"/>
      <c r="P1824" s="214"/>
      <c r="Q1824" s="214"/>
      <c r="R1824" s="366"/>
      <c r="S1824" s="214"/>
      <c r="T1824" s="214"/>
      <c r="U1824" s="214"/>
      <c r="V1824" s="214"/>
      <c r="W1824" s="366"/>
      <c r="X1824" s="214"/>
      <c r="Y1824" s="214"/>
      <c r="Z1824" s="214"/>
      <c r="AA1824" s="214"/>
      <c r="AB1824" s="214"/>
      <c r="AC1824" s="214"/>
      <c r="AD1824" s="214"/>
      <c r="AE1824" s="214"/>
      <c r="AF1824" s="214"/>
      <c r="AG1824" s="214"/>
      <c r="AH1824" s="214"/>
      <c r="AI1824" s="214"/>
      <c r="AJ1824" s="214"/>
      <c r="AK1824" s="214"/>
    </row>
    <row r="1825" ht="12.75" customHeight="1">
      <c r="A1825" s="214"/>
      <c r="B1825" s="366"/>
      <c r="C1825" s="215"/>
      <c r="D1825" s="214"/>
      <c r="E1825" s="366"/>
      <c r="F1825" s="214"/>
      <c r="G1825" s="214"/>
      <c r="H1825" s="214"/>
      <c r="I1825" s="214"/>
      <c r="J1825" s="214"/>
      <c r="K1825" s="214"/>
      <c r="L1825" s="214"/>
      <c r="M1825" s="214"/>
      <c r="N1825" s="214"/>
      <c r="O1825" s="214"/>
      <c r="P1825" s="214"/>
      <c r="Q1825" s="214"/>
      <c r="R1825" s="366"/>
      <c r="S1825" s="214"/>
      <c r="T1825" s="214"/>
      <c r="U1825" s="214"/>
      <c r="V1825" s="214"/>
      <c r="W1825" s="366"/>
      <c r="X1825" s="214"/>
      <c r="Y1825" s="214"/>
      <c r="Z1825" s="214"/>
      <c r="AA1825" s="214"/>
      <c r="AB1825" s="214"/>
      <c r="AC1825" s="214"/>
      <c r="AD1825" s="214"/>
      <c r="AE1825" s="214"/>
      <c r="AF1825" s="214"/>
      <c r="AG1825" s="214"/>
      <c r="AH1825" s="214"/>
      <c r="AI1825" s="214"/>
      <c r="AJ1825" s="214"/>
      <c r="AK1825" s="214"/>
    </row>
    <row r="1826" ht="12.75" customHeight="1">
      <c r="A1826" s="214"/>
      <c r="B1826" s="366"/>
      <c r="C1826" s="215"/>
      <c r="D1826" s="214"/>
      <c r="E1826" s="366"/>
      <c r="F1826" s="214"/>
      <c r="G1826" s="214"/>
      <c r="H1826" s="214"/>
      <c r="I1826" s="214"/>
      <c r="J1826" s="214"/>
      <c r="K1826" s="214"/>
      <c r="L1826" s="214"/>
      <c r="M1826" s="214"/>
      <c r="N1826" s="214"/>
      <c r="O1826" s="214"/>
      <c r="P1826" s="214"/>
      <c r="Q1826" s="214"/>
      <c r="R1826" s="366"/>
      <c r="S1826" s="214"/>
      <c r="T1826" s="214"/>
      <c r="U1826" s="214"/>
      <c r="V1826" s="214"/>
      <c r="W1826" s="366"/>
      <c r="X1826" s="214"/>
      <c r="Y1826" s="214"/>
      <c r="Z1826" s="214"/>
      <c r="AA1826" s="214"/>
      <c r="AB1826" s="214"/>
      <c r="AC1826" s="214"/>
      <c r="AD1826" s="214"/>
      <c r="AE1826" s="214"/>
      <c r="AF1826" s="214"/>
      <c r="AG1826" s="214"/>
      <c r="AH1826" s="214"/>
      <c r="AI1826" s="214"/>
      <c r="AJ1826" s="214"/>
      <c r="AK1826" s="214"/>
    </row>
    <row r="1827" ht="12.75" customHeight="1">
      <c r="A1827" s="214"/>
      <c r="B1827" s="366"/>
      <c r="C1827" s="215"/>
      <c r="D1827" s="214"/>
      <c r="E1827" s="366"/>
      <c r="F1827" s="214"/>
      <c r="G1827" s="214"/>
      <c r="H1827" s="214"/>
      <c r="I1827" s="214"/>
      <c r="J1827" s="214"/>
      <c r="K1827" s="214"/>
      <c r="L1827" s="214"/>
      <c r="M1827" s="214"/>
      <c r="N1827" s="214"/>
      <c r="O1827" s="214"/>
      <c r="P1827" s="214"/>
      <c r="Q1827" s="214"/>
      <c r="R1827" s="366"/>
      <c r="S1827" s="214"/>
      <c r="T1827" s="214"/>
      <c r="U1827" s="214"/>
      <c r="V1827" s="214"/>
      <c r="W1827" s="366"/>
      <c r="X1827" s="214"/>
      <c r="Y1827" s="214"/>
      <c r="Z1827" s="214"/>
      <c r="AA1827" s="214"/>
      <c r="AB1827" s="214"/>
      <c r="AC1827" s="214"/>
      <c r="AD1827" s="214"/>
      <c r="AE1827" s="214"/>
      <c r="AF1827" s="214"/>
      <c r="AG1827" s="214"/>
      <c r="AH1827" s="214"/>
      <c r="AI1827" s="214"/>
      <c r="AJ1827" s="214"/>
      <c r="AK1827" s="214"/>
    </row>
    <row r="1828" ht="12.75" customHeight="1">
      <c r="A1828" s="214"/>
      <c r="B1828" s="366"/>
      <c r="C1828" s="215"/>
      <c r="D1828" s="214"/>
      <c r="E1828" s="366"/>
      <c r="F1828" s="214"/>
      <c r="G1828" s="214"/>
      <c r="H1828" s="214"/>
      <c r="I1828" s="214"/>
      <c r="J1828" s="214"/>
      <c r="K1828" s="214"/>
      <c r="L1828" s="214"/>
      <c r="M1828" s="214"/>
      <c r="N1828" s="214"/>
      <c r="O1828" s="214"/>
      <c r="P1828" s="214"/>
      <c r="Q1828" s="214"/>
      <c r="R1828" s="366"/>
      <c r="S1828" s="214"/>
      <c r="T1828" s="214"/>
      <c r="U1828" s="214"/>
      <c r="V1828" s="214"/>
      <c r="W1828" s="366"/>
      <c r="X1828" s="214"/>
      <c r="Y1828" s="214"/>
      <c r="Z1828" s="214"/>
      <c r="AA1828" s="214"/>
      <c r="AB1828" s="214"/>
      <c r="AC1828" s="214"/>
      <c r="AD1828" s="214"/>
      <c r="AE1828" s="214"/>
      <c r="AF1828" s="214"/>
      <c r="AG1828" s="214"/>
      <c r="AH1828" s="214"/>
      <c r="AI1828" s="214"/>
      <c r="AJ1828" s="214"/>
      <c r="AK1828" s="214"/>
    </row>
    <row r="1829" ht="12.75" customHeight="1">
      <c r="A1829" s="214"/>
      <c r="B1829" s="366"/>
      <c r="C1829" s="215"/>
      <c r="D1829" s="214"/>
      <c r="E1829" s="366"/>
      <c r="F1829" s="214"/>
      <c r="G1829" s="214"/>
      <c r="H1829" s="214"/>
      <c r="I1829" s="214"/>
      <c r="J1829" s="214"/>
      <c r="K1829" s="214"/>
      <c r="L1829" s="214"/>
      <c r="M1829" s="214"/>
      <c r="N1829" s="214"/>
      <c r="O1829" s="214"/>
      <c r="P1829" s="214"/>
      <c r="Q1829" s="214"/>
      <c r="R1829" s="366"/>
      <c r="S1829" s="214"/>
      <c r="T1829" s="214"/>
      <c r="U1829" s="214"/>
      <c r="V1829" s="214"/>
      <c r="W1829" s="366"/>
      <c r="X1829" s="214"/>
      <c r="Y1829" s="214"/>
      <c r="Z1829" s="214"/>
      <c r="AA1829" s="214"/>
      <c r="AB1829" s="214"/>
      <c r="AC1829" s="214"/>
      <c r="AD1829" s="214"/>
      <c r="AE1829" s="214"/>
      <c r="AF1829" s="214"/>
      <c r="AG1829" s="214"/>
      <c r="AH1829" s="214"/>
      <c r="AI1829" s="214"/>
      <c r="AJ1829" s="214"/>
      <c r="AK1829" s="214"/>
    </row>
    <row r="1830" ht="12.75" customHeight="1">
      <c r="A1830" s="214"/>
      <c r="B1830" s="366"/>
      <c r="C1830" s="215"/>
      <c r="D1830" s="214"/>
      <c r="E1830" s="366"/>
      <c r="F1830" s="214"/>
      <c r="G1830" s="214"/>
      <c r="H1830" s="214"/>
      <c r="I1830" s="214"/>
      <c r="J1830" s="214"/>
      <c r="K1830" s="214"/>
      <c r="L1830" s="214"/>
      <c r="M1830" s="214"/>
      <c r="N1830" s="214"/>
      <c r="O1830" s="214"/>
      <c r="P1830" s="214"/>
      <c r="Q1830" s="214"/>
      <c r="R1830" s="366"/>
      <c r="S1830" s="214"/>
      <c r="T1830" s="214"/>
      <c r="U1830" s="214"/>
      <c r="V1830" s="214"/>
      <c r="W1830" s="366"/>
      <c r="X1830" s="214"/>
      <c r="Y1830" s="214"/>
      <c r="Z1830" s="214"/>
      <c r="AA1830" s="214"/>
      <c r="AB1830" s="214"/>
      <c r="AC1830" s="214"/>
      <c r="AD1830" s="214"/>
      <c r="AE1830" s="214"/>
      <c r="AF1830" s="214"/>
      <c r="AG1830" s="214"/>
      <c r="AH1830" s="214"/>
      <c r="AI1830" s="214"/>
      <c r="AJ1830" s="214"/>
      <c r="AK1830" s="214"/>
    </row>
    <row r="1831" ht="12.75" customHeight="1">
      <c r="A1831" s="214"/>
      <c r="B1831" s="366"/>
      <c r="C1831" s="215"/>
      <c r="D1831" s="214"/>
      <c r="E1831" s="366"/>
      <c r="F1831" s="214"/>
      <c r="G1831" s="214"/>
      <c r="H1831" s="214"/>
      <c r="I1831" s="214"/>
      <c r="J1831" s="214"/>
      <c r="K1831" s="214"/>
      <c r="L1831" s="214"/>
      <c r="M1831" s="214"/>
      <c r="N1831" s="214"/>
      <c r="O1831" s="214"/>
      <c r="P1831" s="214"/>
      <c r="Q1831" s="214"/>
      <c r="R1831" s="366"/>
      <c r="S1831" s="214"/>
      <c r="T1831" s="214"/>
      <c r="U1831" s="214"/>
      <c r="V1831" s="214"/>
      <c r="W1831" s="366"/>
      <c r="X1831" s="214"/>
      <c r="Y1831" s="214"/>
      <c r="Z1831" s="214"/>
      <c r="AA1831" s="214"/>
      <c r="AB1831" s="214"/>
      <c r="AC1831" s="214"/>
      <c r="AD1831" s="214"/>
      <c r="AE1831" s="214"/>
      <c r="AF1831" s="214"/>
      <c r="AG1831" s="214"/>
      <c r="AH1831" s="214"/>
      <c r="AI1831" s="214"/>
      <c r="AJ1831" s="214"/>
      <c r="AK1831" s="214"/>
    </row>
    <row r="1832" ht="12.75" customHeight="1">
      <c r="A1832" s="214"/>
      <c r="B1832" s="366"/>
      <c r="C1832" s="215"/>
      <c r="D1832" s="214"/>
      <c r="E1832" s="366"/>
      <c r="F1832" s="214"/>
      <c r="G1832" s="214"/>
      <c r="H1832" s="214"/>
      <c r="I1832" s="214"/>
      <c r="J1832" s="214"/>
      <c r="K1832" s="214"/>
      <c r="L1832" s="214"/>
      <c r="M1832" s="214"/>
      <c r="N1832" s="214"/>
      <c r="O1832" s="214"/>
      <c r="P1832" s="214"/>
      <c r="Q1832" s="214"/>
      <c r="R1832" s="366"/>
      <c r="S1832" s="214"/>
      <c r="T1832" s="214"/>
      <c r="U1832" s="214"/>
      <c r="V1832" s="214"/>
      <c r="W1832" s="366"/>
      <c r="X1832" s="214"/>
      <c r="Y1832" s="214"/>
      <c r="Z1832" s="214"/>
      <c r="AA1832" s="214"/>
      <c r="AB1832" s="214"/>
      <c r="AC1832" s="214"/>
      <c r="AD1832" s="214"/>
      <c r="AE1832" s="214"/>
      <c r="AF1832" s="214"/>
      <c r="AG1832" s="214"/>
      <c r="AH1832" s="214"/>
      <c r="AI1832" s="214"/>
      <c r="AJ1832" s="214"/>
      <c r="AK1832" s="214"/>
    </row>
    <row r="1833" ht="12.75" customHeight="1">
      <c r="A1833" s="214"/>
      <c r="B1833" s="366"/>
      <c r="C1833" s="215"/>
      <c r="D1833" s="214"/>
      <c r="E1833" s="366"/>
      <c r="F1833" s="214"/>
      <c r="G1833" s="214"/>
      <c r="H1833" s="214"/>
      <c r="I1833" s="214"/>
      <c r="J1833" s="214"/>
      <c r="K1833" s="214"/>
      <c r="L1833" s="214"/>
      <c r="M1833" s="214"/>
      <c r="N1833" s="214"/>
      <c r="O1833" s="214"/>
      <c r="P1833" s="214"/>
      <c r="Q1833" s="214"/>
      <c r="R1833" s="366"/>
      <c r="S1833" s="214"/>
      <c r="T1833" s="214"/>
      <c r="U1833" s="214"/>
      <c r="V1833" s="214"/>
      <c r="W1833" s="366"/>
      <c r="X1833" s="214"/>
      <c r="Y1833" s="214"/>
      <c r="Z1833" s="214"/>
      <c r="AA1833" s="214"/>
      <c r="AB1833" s="214"/>
      <c r="AC1833" s="214"/>
      <c r="AD1833" s="214"/>
      <c r="AE1833" s="214"/>
      <c r="AF1833" s="214"/>
      <c r="AG1833" s="214"/>
      <c r="AH1833" s="214"/>
      <c r="AI1833" s="214"/>
      <c r="AJ1833" s="214"/>
      <c r="AK1833" s="214"/>
    </row>
    <row r="1834" ht="12.75" customHeight="1">
      <c r="A1834" s="214"/>
      <c r="B1834" s="366"/>
      <c r="C1834" s="215"/>
      <c r="D1834" s="214"/>
      <c r="E1834" s="366"/>
      <c r="F1834" s="214"/>
      <c r="G1834" s="214"/>
      <c r="H1834" s="214"/>
      <c r="I1834" s="214"/>
      <c r="J1834" s="214"/>
      <c r="K1834" s="214"/>
      <c r="L1834" s="214"/>
      <c r="M1834" s="214"/>
      <c r="N1834" s="214"/>
      <c r="O1834" s="214"/>
      <c r="P1834" s="214"/>
      <c r="Q1834" s="214"/>
      <c r="R1834" s="366"/>
      <c r="S1834" s="214"/>
      <c r="T1834" s="214"/>
      <c r="U1834" s="214"/>
      <c r="V1834" s="214"/>
      <c r="W1834" s="366"/>
      <c r="X1834" s="214"/>
      <c r="Y1834" s="214"/>
      <c r="Z1834" s="214"/>
      <c r="AA1834" s="214"/>
      <c r="AB1834" s="214"/>
      <c r="AC1834" s="214"/>
      <c r="AD1834" s="214"/>
      <c r="AE1834" s="214"/>
      <c r="AF1834" s="214"/>
      <c r="AG1834" s="214"/>
      <c r="AH1834" s="214"/>
      <c r="AI1834" s="214"/>
      <c r="AJ1834" s="214"/>
      <c r="AK1834" s="214"/>
    </row>
    <row r="1835" ht="12.75" customHeight="1">
      <c r="A1835" s="214"/>
      <c r="B1835" s="366"/>
      <c r="C1835" s="215"/>
      <c r="D1835" s="214"/>
      <c r="E1835" s="366"/>
      <c r="F1835" s="214"/>
      <c r="G1835" s="214"/>
      <c r="H1835" s="214"/>
      <c r="I1835" s="214"/>
      <c r="J1835" s="214"/>
      <c r="K1835" s="214"/>
      <c r="L1835" s="214"/>
      <c r="M1835" s="214"/>
      <c r="N1835" s="214"/>
      <c r="O1835" s="214"/>
      <c r="P1835" s="214"/>
      <c r="Q1835" s="214"/>
      <c r="R1835" s="366"/>
      <c r="S1835" s="214"/>
      <c r="T1835" s="214"/>
      <c r="U1835" s="214"/>
      <c r="V1835" s="214"/>
      <c r="W1835" s="366"/>
      <c r="X1835" s="214"/>
      <c r="Y1835" s="214"/>
      <c r="Z1835" s="214"/>
      <c r="AA1835" s="214"/>
      <c r="AB1835" s="214"/>
      <c r="AC1835" s="214"/>
      <c r="AD1835" s="214"/>
      <c r="AE1835" s="214"/>
      <c r="AF1835" s="214"/>
      <c r="AG1835" s="214"/>
      <c r="AH1835" s="214"/>
      <c r="AI1835" s="214"/>
      <c r="AJ1835" s="214"/>
      <c r="AK1835" s="214"/>
    </row>
    <row r="1836" ht="12.75" customHeight="1">
      <c r="A1836" s="214"/>
      <c r="B1836" s="366"/>
      <c r="C1836" s="215"/>
      <c r="D1836" s="214"/>
      <c r="E1836" s="366"/>
      <c r="F1836" s="214"/>
      <c r="G1836" s="214"/>
      <c r="H1836" s="214"/>
      <c r="I1836" s="214"/>
      <c r="J1836" s="214"/>
      <c r="K1836" s="214"/>
      <c r="L1836" s="214"/>
      <c r="M1836" s="214"/>
      <c r="N1836" s="214"/>
      <c r="O1836" s="214"/>
      <c r="P1836" s="214"/>
      <c r="Q1836" s="214"/>
      <c r="R1836" s="366"/>
      <c r="S1836" s="214"/>
      <c r="T1836" s="214"/>
      <c r="U1836" s="214"/>
      <c r="V1836" s="214"/>
      <c r="W1836" s="366"/>
      <c r="X1836" s="214"/>
      <c r="Y1836" s="214"/>
      <c r="Z1836" s="214"/>
      <c r="AA1836" s="214"/>
      <c r="AB1836" s="214"/>
      <c r="AC1836" s="214"/>
      <c r="AD1836" s="214"/>
      <c r="AE1836" s="214"/>
      <c r="AF1836" s="214"/>
      <c r="AG1836" s="214"/>
      <c r="AH1836" s="214"/>
      <c r="AI1836" s="214"/>
      <c r="AJ1836" s="214"/>
      <c r="AK1836" s="214"/>
    </row>
    <row r="1837" ht="12.75" customHeight="1">
      <c r="A1837" s="214"/>
      <c r="B1837" s="366"/>
      <c r="C1837" s="215"/>
      <c r="D1837" s="214"/>
      <c r="E1837" s="366"/>
      <c r="F1837" s="214"/>
      <c r="G1837" s="214"/>
      <c r="H1837" s="214"/>
      <c r="I1837" s="214"/>
      <c r="J1837" s="214"/>
      <c r="K1837" s="214"/>
      <c r="L1837" s="214"/>
      <c r="M1837" s="214"/>
      <c r="N1837" s="214"/>
      <c r="O1837" s="214"/>
      <c r="P1837" s="214"/>
      <c r="Q1837" s="214"/>
      <c r="R1837" s="366"/>
      <c r="S1837" s="214"/>
      <c r="T1837" s="214"/>
      <c r="U1837" s="214"/>
      <c r="V1837" s="214"/>
      <c r="W1837" s="366"/>
      <c r="X1837" s="214"/>
      <c r="Y1837" s="214"/>
      <c r="Z1837" s="214"/>
      <c r="AA1837" s="214"/>
      <c r="AB1837" s="214"/>
      <c r="AC1837" s="214"/>
      <c r="AD1837" s="214"/>
      <c r="AE1837" s="214"/>
      <c r="AF1837" s="214"/>
      <c r="AG1837" s="214"/>
      <c r="AH1837" s="214"/>
      <c r="AI1837" s="214"/>
      <c r="AJ1837" s="214"/>
      <c r="AK1837" s="214"/>
    </row>
    <row r="1838" ht="12.75" customHeight="1">
      <c r="A1838" s="214"/>
      <c r="B1838" s="366"/>
      <c r="C1838" s="215"/>
      <c r="D1838" s="214"/>
      <c r="E1838" s="366"/>
      <c r="F1838" s="214"/>
      <c r="G1838" s="214"/>
      <c r="H1838" s="214"/>
      <c r="I1838" s="214"/>
      <c r="J1838" s="214"/>
      <c r="K1838" s="214"/>
      <c r="L1838" s="214"/>
      <c r="M1838" s="214"/>
      <c r="N1838" s="214"/>
      <c r="O1838" s="214"/>
      <c r="P1838" s="214"/>
      <c r="Q1838" s="214"/>
      <c r="R1838" s="366"/>
      <c r="S1838" s="214"/>
      <c r="T1838" s="214"/>
      <c r="U1838" s="214"/>
      <c r="V1838" s="214"/>
      <c r="W1838" s="366"/>
      <c r="X1838" s="214"/>
      <c r="Y1838" s="214"/>
      <c r="Z1838" s="214"/>
      <c r="AA1838" s="214"/>
      <c r="AB1838" s="214"/>
      <c r="AC1838" s="214"/>
      <c r="AD1838" s="214"/>
      <c r="AE1838" s="214"/>
      <c r="AF1838" s="214"/>
      <c r="AG1838" s="214"/>
      <c r="AH1838" s="214"/>
      <c r="AI1838" s="214"/>
      <c r="AJ1838" s="214"/>
      <c r="AK1838" s="214"/>
    </row>
    <row r="1839" ht="12.75" customHeight="1">
      <c r="A1839" s="214"/>
      <c r="B1839" s="366"/>
      <c r="C1839" s="215"/>
      <c r="D1839" s="214"/>
      <c r="E1839" s="366"/>
      <c r="F1839" s="214"/>
      <c r="G1839" s="214"/>
      <c r="H1839" s="214"/>
      <c r="I1839" s="214"/>
      <c r="J1839" s="214"/>
      <c r="K1839" s="214"/>
      <c r="L1839" s="214"/>
      <c r="M1839" s="214"/>
      <c r="N1839" s="214"/>
      <c r="O1839" s="214"/>
      <c r="P1839" s="214"/>
      <c r="Q1839" s="214"/>
      <c r="R1839" s="366"/>
      <c r="S1839" s="214"/>
      <c r="T1839" s="214"/>
      <c r="U1839" s="214"/>
      <c r="V1839" s="214"/>
      <c r="W1839" s="366"/>
      <c r="X1839" s="214"/>
      <c r="Y1839" s="214"/>
      <c r="Z1839" s="214"/>
      <c r="AA1839" s="214"/>
      <c r="AB1839" s="214"/>
      <c r="AC1839" s="214"/>
      <c r="AD1839" s="214"/>
      <c r="AE1839" s="214"/>
      <c r="AF1839" s="214"/>
      <c r="AG1839" s="214"/>
      <c r="AH1839" s="214"/>
      <c r="AI1839" s="214"/>
      <c r="AJ1839" s="214"/>
      <c r="AK1839" s="214"/>
    </row>
    <row r="1840" ht="12.75" customHeight="1">
      <c r="A1840" s="214"/>
      <c r="B1840" s="366"/>
      <c r="C1840" s="215"/>
      <c r="D1840" s="214"/>
      <c r="E1840" s="366"/>
      <c r="F1840" s="214"/>
      <c r="G1840" s="214"/>
      <c r="H1840" s="214"/>
      <c r="I1840" s="214"/>
      <c r="J1840" s="214"/>
      <c r="K1840" s="214"/>
      <c r="L1840" s="214"/>
      <c r="M1840" s="214"/>
      <c r="N1840" s="214"/>
      <c r="O1840" s="214"/>
      <c r="P1840" s="214"/>
      <c r="Q1840" s="214"/>
      <c r="R1840" s="366"/>
      <c r="S1840" s="214"/>
      <c r="T1840" s="214"/>
      <c r="U1840" s="214"/>
      <c r="V1840" s="214"/>
      <c r="W1840" s="366"/>
      <c r="X1840" s="214"/>
      <c r="Y1840" s="214"/>
      <c r="Z1840" s="214"/>
      <c r="AA1840" s="214"/>
      <c r="AB1840" s="214"/>
      <c r="AC1840" s="214"/>
      <c r="AD1840" s="214"/>
      <c r="AE1840" s="214"/>
      <c r="AF1840" s="214"/>
      <c r="AG1840" s="214"/>
      <c r="AH1840" s="214"/>
      <c r="AI1840" s="214"/>
      <c r="AJ1840" s="214"/>
      <c r="AK1840" s="214"/>
    </row>
    <row r="1841" ht="12.75" customHeight="1">
      <c r="A1841" s="214"/>
      <c r="B1841" s="366"/>
      <c r="C1841" s="215"/>
      <c r="D1841" s="214"/>
      <c r="E1841" s="366"/>
      <c r="F1841" s="214"/>
      <c r="G1841" s="214"/>
      <c r="H1841" s="214"/>
      <c r="I1841" s="214"/>
      <c r="J1841" s="214"/>
      <c r="K1841" s="214"/>
      <c r="L1841" s="214"/>
      <c r="M1841" s="214"/>
      <c r="N1841" s="214"/>
      <c r="O1841" s="214"/>
      <c r="P1841" s="214"/>
      <c r="Q1841" s="214"/>
      <c r="R1841" s="366"/>
      <c r="S1841" s="214"/>
      <c r="T1841" s="214"/>
      <c r="U1841" s="214"/>
      <c r="V1841" s="214"/>
      <c r="W1841" s="366"/>
      <c r="X1841" s="214"/>
      <c r="Y1841" s="214"/>
      <c r="Z1841" s="214"/>
      <c r="AA1841" s="214"/>
      <c r="AB1841" s="214"/>
      <c r="AC1841" s="214"/>
      <c r="AD1841" s="214"/>
      <c r="AE1841" s="214"/>
      <c r="AF1841" s="214"/>
      <c r="AG1841" s="214"/>
      <c r="AH1841" s="214"/>
      <c r="AI1841" s="214"/>
      <c r="AJ1841" s="214"/>
      <c r="AK1841" s="214"/>
    </row>
    <row r="1842" ht="12.75" customHeight="1">
      <c r="A1842" s="214"/>
      <c r="B1842" s="366"/>
      <c r="C1842" s="215"/>
      <c r="D1842" s="214"/>
      <c r="E1842" s="366"/>
      <c r="F1842" s="214"/>
      <c r="G1842" s="214"/>
      <c r="H1842" s="214"/>
      <c r="I1842" s="214"/>
      <c r="J1842" s="214"/>
      <c r="K1842" s="214"/>
      <c r="L1842" s="214"/>
      <c r="M1842" s="214"/>
      <c r="N1842" s="214"/>
      <c r="O1842" s="214"/>
      <c r="P1842" s="214"/>
      <c r="Q1842" s="214"/>
      <c r="R1842" s="366"/>
      <c r="S1842" s="214"/>
      <c r="T1842" s="214"/>
      <c r="U1842" s="214"/>
      <c r="V1842" s="214"/>
      <c r="W1842" s="366"/>
      <c r="X1842" s="214"/>
      <c r="Y1842" s="214"/>
      <c r="Z1842" s="214"/>
      <c r="AA1842" s="214"/>
      <c r="AB1842" s="214"/>
      <c r="AC1842" s="214"/>
      <c r="AD1842" s="214"/>
      <c r="AE1842" s="214"/>
      <c r="AF1842" s="214"/>
      <c r="AG1842" s="214"/>
      <c r="AH1842" s="214"/>
      <c r="AI1842" s="214"/>
      <c r="AJ1842" s="214"/>
      <c r="AK1842" s="214"/>
    </row>
    <row r="1843" ht="12.75" customHeight="1">
      <c r="A1843" s="214"/>
      <c r="B1843" s="366"/>
      <c r="C1843" s="215"/>
      <c r="D1843" s="214"/>
      <c r="E1843" s="366"/>
      <c r="F1843" s="214"/>
      <c r="G1843" s="214"/>
      <c r="H1843" s="214"/>
      <c r="I1843" s="214"/>
      <c r="J1843" s="214"/>
      <c r="K1843" s="214"/>
      <c r="L1843" s="214"/>
      <c r="M1843" s="214"/>
      <c r="N1843" s="214"/>
      <c r="O1843" s="214"/>
      <c r="P1843" s="214"/>
      <c r="Q1843" s="214"/>
      <c r="R1843" s="366"/>
      <c r="S1843" s="214"/>
      <c r="T1843" s="214"/>
      <c r="U1843" s="214"/>
      <c r="V1843" s="214"/>
      <c r="W1843" s="366"/>
      <c r="X1843" s="214"/>
      <c r="Y1843" s="214"/>
      <c r="Z1843" s="214"/>
      <c r="AA1843" s="214"/>
      <c r="AB1843" s="214"/>
      <c r="AC1843" s="214"/>
      <c r="AD1843" s="214"/>
      <c r="AE1843" s="214"/>
      <c r="AF1843" s="214"/>
      <c r="AG1843" s="214"/>
      <c r="AH1843" s="214"/>
      <c r="AI1843" s="214"/>
      <c r="AJ1843" s="214"/>
      <c r="AK1843" s="214"/>
    </row>
    <row r="1844" ht="12.75" customHeight="1">
      <c r="A1844" s="214"/>
      <c r="B1844" s="366"/>
      <c r="C1844" s="215"/>
      <c r="D1844" s="214"/>
      <c r="E1844" s="366"/>
      <c r="F1844" s="214"/>
      <c r="G1844" s="214"/>
      <c r="H1844" s="214"/>
      <c r="I1844" s="214"/>
      <c r="J1844" s="214"/>
      <c r="K1844" s="214"/>
      <c r="L1844" s="214"/>
      <c r="M1844" s="214"/>
      <c r="N1844" s="214"/>
      <c r="O1844" s="214"/>
      <c r="P1844" s="214"/>
      <c r="Q1844" s="214"/>
      <c r="R1844" s="366"/>
      <c r="S1844" s="214"/>
      <c r="T1844" s="214"/>
      <c r="U1844" s="214"/>
      <c r="V1844" s="214"/>
      <c r="W1844" s="366"/>
      <c r="X1844" s="214"/>
      <c r="Y1844" s="214"/>
      <c r="Z1844" s="214"/>
      <c r="AA1844" s="214"/>
      <c r="AB1844" s="214"/>
      <c r="AC1844" s="214"/>
      <c r="AD1844" s="214"/>
      <c r="AE1844" s="214"/>
      <c r="AF1844" s="214"/>
      <c r="AG1844" s="214"/>
      <c r="AH1844" s="214"/>
      <c r="AI1844" s="214"/>
      <c r="AJ1844" s="214"/>
      <c r="AK1844" s="214"/>
    </row>
    <row r="1845" ht="12.75" customHeight="1">
      <c r="A1845" s="214"/>
      <c r="B1845" s="366"/>
      <c r="C1845" s="215"/>
      <c r="D1845" s="214"/>
      <c r="E1845" s="366"/>
      <c r="F1845" s="214"/>
      <c r="G1845" s="214"/>
      <c r="H1845" s="214"/>
      <c r="I1845" s="214"/>
      <c r="J1845" s="214"/>
      <c r="K1845" s="214"/>
      <c r="L1845" s="214"/>
      <c r="M1845" s="214"/>
      <c r="N1845" s="214"/>
      <c r="O1845" s="214"/>
      <c r="P1845" s="214"/>
      <c r="Q1845" s="214"/>
      <c r="R1845" s="366"/>
      <c r="S1845" s="214"/>
      <c r="T1845" s="214"/>
      <c r="U1845" s="214"/>
      <c r="V1845" s="214"/>
      <c r="W1845" s="366"/>
      <c r="X1845" s="214"/>
      <c r="Y1845" s="214"/>
      <c r="Z1845" s="214"/>
      <c r="AA1845" s="214"/>
      <c r="AB1845" s="214"/>
      <c r="AC1845" s="214"/>
      <c r="AD1845" s="214"/>
      <c r="AE1845" s="214"/>
      <c r="AF1845" s="214"/>
      <c r="AG1845" s="214"/>
      <c r="AH1845" s="214"/>
      <c r="AI1845" s="214"/>
      <c r="AJ1845" s="214"/>
      <c r="AK1845" s="214"/>
    </row>
    <row r="1846" ht="12.75" customHeight="1">
      <c r="A1846" s="214"/>
      <c r="B1846" s="366"/>
      <c r="C1846" s="215"/>
      <c r="D1846" s="214"/>
      <c r="E1846" s="366"/>
      <c r="F1846" s="214"/>
      <c r="G1846" s="214"/>
      <c r="H1846" s="214"/>
      <c r="I1846" s="214"/>
      <c r="J1846" s="214"/>
      <c r="K1846" s="214"/>
      <c r="L1846" s="214"/>
      <c r="M1846" s="214"/>
      <c r="N1846" s="214"/>
      <c r="O1846" s="214"/>
      <c r="P1846" s="214"/>
      <c r="Q1846" s="214"/>
      <c r="R1846" s="366"/>
      <c r="S1846" s="214"/>
      <c r="T1846" s="214"/>
      <c r="U1846" s="214"/>
      <c r="V1846" s="214"/>
      <c r="W1846" s="366"/>
      <c r="X1846" s="214"/>
      <c r="Y1846" s="214"/>
      <c r="Z1846" s="214"/>
      <c r="AA1846" s="214"/>
      <c r="AB1846" s="214"/>
      <c r="AC1846" s="214"/>
      <c r="AD1846" s="214"/>
      <c r="AE1846" s="214"/>
      <c r="AF1846" s="214"/>
      <c r="AG1846" s="214"/>
      <c r="AH1846" s="214"/>
      <c r="AI1846" s="214"/>
      <c r="AJ1846" s="214"/>
      <c r="AK1846" s="214"/>
    </row>
    <row r="1847" ht="12.75" customHeight="1">
      <c r="A1847" s="214"/>
      <c r="B1847" s="366"/>
      <c r="C1847" s="215"/>
      <c r="D1847" s="214"/>
      <c r="E1847" s="366"/>
      <c r="F1847" s="214"/>
      <c r="G1847" s="214"/>
      <c r="H1847" s="214"/>
      <c r="I1847" s="214"/>
      <c r="J1847" s="214"/>
      <c r="K1847" s="214"/>
      <c r="L1847" s="214"/>
      <c r="M1847" s="214"/>
      <c r="N1847" s="214"/>
      <c r="O1847" s="214"/>
      <c r="P1847" s="214"/>
      <c r="Q1847" s="214"/>
      <c r="R1847" s="366"/>
      <c r="S1847" s="214"/>
      <c r="T1847" s="214"/>
      <c r="U1847" s="214"/>
      <c r="V1847" s="214"/>
      <c r="W1847" s="366"/>
      <c r="X1847" s="214"/>
      <c r="Y1847" s="214"/>
      <c r="Z1847" s="214"/>
      <c r="AA1847" s="214"/>
      <c r="AB1847" s="214"/>
      <c r="AC1847" s="214"/>
      <c r="AD1847" s="214"/>
      <c r="AE1847" s="214"/>
      <c r="AF1847" s="214"/>
      <c r="AG1847" s="214"/>
      <c r="AH1847" s="214"/>
      <c r="AI1847" s="214"/>
      <c r="AJ1847" s="214"/>
      <c r="AK1847" s="214"/>
    </row>
    <row r="1848" ht="12.75" customHeight="1">
      <c r="A1848" s="214"/>
      <c r="B1848" s="366"/>
      <c r="C1848" s="215"/>
      <c r="D1848" s="214"/>
      <c r="E1848" s="366"/>
      <c r="F1848" s="214"/>
      <c r="G1848" s="214"/>
      <c r="H1848" s="214"/>
      <c r="I1848" s="214"/>
      <c r="J1848" s="214"/>
      <c r="K1848" s="214"/>
      <c r="L1848" s="214"/>
      <c r="M1848" s="214"/>
      <c r="N1848" s="214"/>
      <c r="O1848" s="214"/>
      <c r="P1848" s="214"/>
      <c r="Q1848" s="214"/>
      <c r="R1848" s="366"/>
      <c r="S1848" s="214"/>
      <c r="T1848" s="214"/>
      <c r="U1848" s="214"/>
      <c r="V1848" s="214"/>
      <c r="W1848" s="366"/>
      <c r="X1848" s="214"/>
      <c r="Y1848" s="214"/>
      <c r="Z1848" s="214"/>
      <c r="AA1848" s="214"/>
      <c r="AB1848" s="214"/>
      <c r="AC1848" s="214"/>
      <c r="AD1848" s="214"/>
      <c r="AE1848" s="214"/>
      <c r="AF1848" s="214"/>
      <c r="AG1848" s="214"/>
      <c r="AH1848" s="214"/>
      <c r="AI1848" s="214"/>
      <c r="AJ1848" s="214"/>
      <c r="AK1848" s="214"/>
    </row>
    <row r="1849" ht="12.75" customHeight="1">
      <c r="A1849" s="214"/>
      <c r="B1849" s="366"/>
      <c r="C1849" s="215"/>
      <c r="D1849" s="214"/>
      <c r="E1849" s="366"/>
      <c r="F1849" s="214"/>
      <c r="G1849" s="214"/>
      <c r="H1849" s="214"/>
      <c r="I1849" s="214"/>
      <c r="J1849" s="214"/>
      <c r="K1849" s="214"/>
      <c r="L1849" s="214"/>
      <c r="M1849" s="214"/>
      <c r="N1849" s="214"/>
      <c r="O1849" s="214"/>
      <c r="P1849" s="214"/>
      <c r="Q1849" s="214"/>
      <c r="R1849" s="366"/>
      <c r="S1849" s="214"/>
      <c r="T1849" s="214"/>
      <c r="U1849" s="214"/>
      <c r="V1849" s="214"/>
      <c r="W1849" s="366"/>
      <c r="X1849" s="214"/>
      <c r="Y1849" s="214"/>
      <c r="Z1849" s="214"/>
      <c r="AA1849" s="214"/>
      <c r="AB1849" s="214"/>
      <c r="AC1849" s="214"/>
      <c r="AD1849" s="214"/>
      <c r="AE1849" s="214"/>
      <c r="AF1849" s="214"/>
      <c r="AG1849" s="214"/>
      <c r="AH1849" s="214"/>
      <c r="AI1849" s="214"/>
      <c r="AJ1849" s="214"/>
      <c r="AK1849" s="214"/>
    </row>
    <row r="1850" ht="12.75" customHeight="1">
      <c r="A1850" s="214"/>
      <c r="B1850" s="366"/>
      <c r="C1850" s="215"/>
      <c r="D1850" s="214"/>
      <c r="E1850" s="366"/>
      <c r="F1850" s="214"/>
      <c r="G1850" s="214"/>
      <c r="H1850" s="214"/>
      <c r="I1850" s="214"/>
      <c r="J1850" s="214"/>
      <c r="K1850" s="214"/>
      <c r="L1850" s="214"/>
      <c r="M1850" s="214"/>
      <c r="N1850" s="214"/>
      <c r="O1850" s="214"/>
      <c r="P1850" s="214"/>
      <c r="Q1850" s="214"/>
      <c r="R1850" s="366"/>
      <c r="S1850" s="214"/>
      <c r="T1850" s="214"/>
      <c r="U1850" s="214"/>
      <c r="V1850" s="214"/>
      <c r="W1850" s="366"/>
      <c r="X1850" s="214"/>
      <c r="Y1850" s="214"/>
      <c r="Z1850" s="214"/>
      <c r="AA1850" s="214"/>
      <c r="AB1850" s="214"/>
      <c r="AC1850" s="214"/>
      <c r="AD1850" s="214"/>
      <c r="AE1850" s="214"/>
      <c r="AF1850" s="214"/>
      <c r="AG1850" s="214"/>
      <c r="AH1850" s="214"/>
      <c r="AI1850" s="214"/>
      <c r="AJ1850" s="214"/>
      <c r="AK1850" s="214"/>
    </row>
    <row r="1851" ht="12.75" customHeight="1">
      <c r="A1851" s="214"/>
      <c r="B1851" s="366"/>
      <c r="C1851" s="215"/>
      <c r="D1851" s="214"/>
      <c r="E1851" s="366"/>
      <c r="F1851" s="214"/>
      <c r="G1851" s="214"/>
      <c r="H1851" s="214"/>
      <c r="I1851" s="214"/>
      <c r="J1851" s="214"/>
      <c r="K1851" s="214"/>
      <c r="L1851" s="214"/>
      <c r="M1851" s="214"/>
      <c r="N1851" s="214"/>
      <c r="O1851" s="214"/>
      <c r="P1851" s="214"/>
      <c r="Q1851" s="214"/>
      <c r="R1851" s="366"/>
      <c r="S1851" s="214"/>
      <c r="T1851" s="214"/>
      <c r="U1851" s="214"/>
      <c r="V1851" s="214"/>
      <c r="W1851" s="366"/>
      <c r="X1851" s="214"/>
      <c r="Y1851" s="214"/>
      <c r="Z1851" s="214"/>
      <c r="AA1851" s="214"/>
      <c r="AB1851" s="214"/>
      <c r="AC1851" s="214"/>
      <c r="AD1851" s="214"/>
      <c r="AE1851" s="214"/>
      <c r="AF1851" s="214"/>
      <c r="AG1851" s="214"/>
      <c r="AH1851" s="214"/>
      <c r="AI1851" s="214"/>
      <c r="AJ1851" s="214"/>
      <c r="AK1851" s="214"/>
    </row>
    <row r="1852" ht="12.75" customHeight="1">
      <c r="A1852" s="214"/>
      <c r="B1852" s="366"/>
      <c r="C1852" s="215"/>
      <c r="D1852" s="214"/>
      <c r="E1852" s="366"/>
      <c r="F1852" s="214"/>
      <c r="G1852" s="214"/>
      <c r="H1852" s="214"/>
      <c r="I1852" s="214"/>
      <c r="J1852" s="214"/>
      <c r="K1852" s="214"/>
      <c r="L1852" s="214"/>
      <c r="M1852" s="214"/>
      <c r="N1852" s="214"/>
      <c r="O1852" s="214"/>
      <c r="P1852" s="214"/>
      <c r="Q1852" s="214"/>
      <c r="R1852" s="366"/>
      <c r="S1852" s="214"/>
      <c r="T1852" s="214"/>
      <c r="U1852" s="214"/>
      <c r="V1852" s="214"/>
      <c r="W1852" s="366"/>
      <c r="X1852" s="214"/>
      <c r="Y1852" s="214"/>
      <c r="Z1852" s="214"/>
      <c r="AA1852" s="214"/>
      <c r="AB1852" s="214"/>
      <c r="AC1852" s="214"/>
      <c r="AD1852" s="214"/>
      <c r="AE1852" s="214"/>
      <c r="AF1852" s="214"/>
      <c r="AG1852" s="214"/>
      <c r="AH1852" s="214"/>
      <c r="AI1852" s="214"/>
      <c r="AJ1852" s="214"/>
      <c r="AK1852" s="214"/>
    </row>
    <row r="1853" ht="12.75" customHeight="1">
      <c r="A1853" s="214"/>
      <c r="B1853" s="366"/>
      <c r="C1853" s="215"/>
      <c r="D1853" s="214"/>
      <c r="E1853" s="366"/>
      <c r="F1853" s="214"/>
      <c r="G1853" s="214"/>
      <c r="H1853" s="214"/>
      <c r="I1853" s="214"/>
      <c r="J1853" s="214"/>
      <c r="K1853" s="214"/>
      <c r="L1853" s="214"/>
      <c r="M1853" s="214"/>
      <c r="N1853" s="214"/>
      <c r="O1853" s="214"/>
      <c r="P1853" s="214"/>
      <c r="Q1853" s="214"/>
      <c r="R1853" s="366"/>
      <c r="S1853" s="214"/>
      <c r="T1853" s="214"/>
      <c r="U1853" s="214"/>
      <c r="V1853" s="214"/>
      <c r="W1853" s="366"/>
      <c r="X1853" s="214"/>
      <c r="Y1853" s="214"/>
      <c r="Z1853" s="214"/>
      <c r="AA1853" s="214"/>
      <c r="AB1853" s="214"/>
      <c r="AC1853" s="214"/>
      <c r="AD1853" s="214"/>
      <c r="AE1853" s="214"/>
      <c r="AF1853" s="214"/>
      <c r="AG1853" s="214"/>
      <c r="AH1853" s="214"/>
      <c r="AI1853" s="214"/>
      <c r="AJ1853" s="214"/>
      <c r="AK1853" s="214"/>
    </row>
    <row r="1854" ht="12.75" customHeight="1">
      <c r="A1854" s="214"/>
      <c r="B1854" s="366"/>
      <c r="C1854" s="215"/>
      <c r="D1854" s="214"/>
      <c r="E1854" s="366"/>
      <c r="F1854" s="214"/>
      <c r="G1854" s="214"/>
      <c r="H1854" s="214"/>
      <c r="I1854" s="214"/>
      <c r="J1854" s="214"/>
      <c r="K1854" s="214"/>
      <c r="L1854" s="214"/>
      <c r="M1854" s="214"/>
      <c r="N1854" s="214"/>
      <c r="O1854" s="214"/>
      <c r="P1854" s="214"/>
      <c r="Q1854" s="214"/>
      <c r="R1854" s="366"/>
      <c r="S1854" s="214"/>
      <c r="T1854" s="214"/>
      <c r="U1854" s="214"/>
      <c r="V1854" s="214"/>
      <c r="W1854" s="366"/>
      <c r="X1854" s="214"/>
      <c r="Y1854" s="214"/>
      <c r="Z1854" s="214"/>
      <c r="AA1854" s="214"/>
      <c r="AB1854" s="214"/>
      <c r="AC1854" s="214"/>
      <c r="AD1854" s="214"/>
      <c r="AE1854" s="214"/>
      <c r="AF1854" s="214"/>
      <c r="AG1854" s="214"/>
      <c r="AH1854" s="214"/>
      <c r="AI1854" s="214"/>
      <c r="AJ1854" s="214"/>
      <c r="AK1854" s="214"/>
    </row>
    <row r="1855" ht="12.75" customHeight="1">
      <c r="A1855" s="214"/>
      <c r="B1855" s="366"/>
      <c r="C1855" s="215"/>
      <c r="D1855" s="214"/>
      <c r="E1855" s="366"/>
      <c r="F1855" s="214"/>
      <c r="G1855" s="214"/>
      <c r="H1855" s="214"/>
      <c r="I1855" s="214"/>
      <c r="J1855" s="214"/>
      <c r="K1855" s="214"/>
      <c r="L1855" s="214"/>
      <c r="M1855" s="214"/>
      <c r="N1855" s="214"/>
      <c r="O1855" s="214"/>
      <c r="P1855" s="214"/>
      <c r="Q1855" s="214"/>
      <c r="R1855" s="366"/>
      <c r="S1855" s="214"/>
      <c r="T1855" s="214"/>
      <c r="U1855" s="214"/>
      <c r="V1855" s="214"/>
      <c r="W1855" s="366"/>
      <c r="X1855" s="214"/>
      <c r="Y1855" s="214"/>
      <c r="Z1855" s="214"/>
      <c r="AA1855" s="214"/>
      <c r="AB1855" s="214"/>
      <c r="AC1855" s="214"/>
      <c r="AD1855" s="214"/>
      <c r="AE1855" s="214"/>
      <c r="AF1855" s="214"/>
      <c r="AG1855" s="214"/>
      <c r="AH1855" s="214"/>
      <c r="AI1855" s="214"/>
      <c r="AJ1855" s="214"/>
      <c r="AK1855" s="214"/>
    </row>
    <row r="1856" ht="12.75" customHeight="1">
      <c r="A1856" s="214"/>
      <c r="B1856" s="366"/>
      <c r="C1856" s="215"/>
      <c r="D1856" s="214"/>
      <c r="E1856" s="366"/>
      <c r="F1856" s="214"/>
      <c r="G1856" s="214"/>
      <c r="H1856" s="214"/>
      <c r="I1856" s="214"/>
      <c r="J1856" s="214"/>
      <c r="K1856" s="214"/>
      <c r="L1856" s="214"/>
      <c r="M1856" s="214"/>
      <c r="N1856" s="214"/>
      <c r="O1856" s="214"/>
      <c r="P1856" s="214"/>
      <c r="Q1856" s="214"/>
      <c r="R1856" s="366"/>
      <c r="S1856" s="214"/>
      <c r="T1856" s="214"/>
      <c r="U1856" s="214"/>
      <c r="V1856" s="214"/>
      <c r="W1856" s="366"/>
      <c r="X1856" s="214"/>
      <c r="Y1856" s="214"/>
      <c r="Z1856" s="214"/>
      <c r="AA1856" s="214"/>
      <c r="AB1856" s="214"/>
      <c r="AC1856" s="214"/>
      <c r="AD1856" s="214"/>
      <c r="AE1856" s="214"/>
      <c r="AF1856" s="214"/>
      <c r="AG1856" s="214"/>
      <c r="AH1856" s="214"/>
      <c r="AI1856" s="214"/>
      <c r="AJ1856" s="214"/>
      <c r="AK1856" s="214"/>
    </row>
    <row r="1857" ht="12.75" customHeight="1">
      <c r="A1857" s="214"/>
      <c r="B1857" s="366"/>
      <c r="C1857" s="215"/>
      <c r="D1857" s="214"/>
      <c r="E1857" s="366"/>
      <c r="F1857" s="214"/>
      <c r="G1857" s="214"/>
      <c r="H1857" s="214"/>
      <c r="I1857" s="214"/>
      <c r="J1857" s="214"/>
      <c r="K1857" s="214"/>
      <c r="L1857" s="214"/>
      <c r="M1857" s="214"/>
      <c r="N1857" s="214"/>
      <c r="O1857" s="214"/>
      <c r="P1857" s="214"/>
      <c r="Q1857" s="214"/>
      <c r="R1857" s="366"/>
      <c r="S1857" s="214"/>
      <c r="T1857" s="214"/>
      <c r="U1857" s="214"/>
      <c r="V1857" s="214"/>
      <c r="W1857" s="366"/>
      <c r="X1857" s="214"/>
      <c r="Y1857" s="214"/>
      <c r="Z1857" s="214"/>
      <c r="AA1857" s="214"/>
      <c r="AB1857" s="214"/>
      <c r="AC1857" s="214"/>
      <c r="AD1857" s="214"/>
      <c r="AE1857" s="214"/>
      <c r="AF1857" s="214"/>
      <c r="AG1857" s="214"/>
      <c r="AH1857" s="214"/>
      <c r="AI1857" s="214"/>
      <c r="AJ1857" s="214"/>
      <c r="AK1857" s="214"/>
    </row>
    <row r="1858" ht="12.75" customHeight="1">
      <c r="A1858" s="214"/>
      <c r="B1858" s="366"/>
      <c r="C1858" s="215"/>
      <c r="D1858" s="214"/>
      <c r="E1858" s="366"/>
      <c r="F1858" s="214"/>
      <c r="G1858" s="214"/>
      <c r="H1858" s="214"/>
      <c r="I1858" s="214"/>
      <c r="J1858" s="214"/>
      <c r="K1858" s="214"/>
      <c r="L1858" s="214"/>
      <c r="M1858" s="214"/>
      <c r="N1858" s="214"/>
      <c r="O1858" s="214"/>
      <c r="P1858" s="214"/>
      <c r="Q1858" s="214"/>
      <c r="R1858" s="366"/>
      <c r="S1858" s="214"/>
      <c r="T1858" s="214"/>
      <c r="U1858" s="214"/>
      <c r="V1858" s="214"/>
      <c r="W1858" s="366"/>
      <c r="X1858" s="214"/>
      <c r="Y1858" s="214"/>
      <c r="Z1858" s="214"/>
      <c r="AA1858" s="214"/>
      <c r="AB1858" s="214"/>
      <c r="AC1858" s="214"/>
      <c r="AD1858" s="214"/>
      <c r="AE1858" s="214"/>
      <c r="AF1858" s="214"/>
      <c r="AG1858" s="214"/>
      <c r="AH1858" s="214"/>
      <c r="AI1858" s="214"/>
      <c r="AJ1858" s="214"/>
      <c r="AK1858" s="214"/>
    </row>
    <row r="1859" ht="12.75" customHeight="1">
      <c r="A1859" s="214"/>
      <c r="B1859" s="366"/>
      <c r="C1859" s="215"/>
      <c r="D1859" s="214"/>
      <c r="E1859" s="366"/>
      <c r="F1859" s="214"/>
      <c r="G1859" s="214"/>
      <c r="H1859" s="214"/>
      <c r="I1859" s="214"/>
      <c r="J1859" s="214"/>
      <c r="K1859" s="214"/>
      <c r="L1859" s="214"/>
      <c r="M1859" s="214"/>
      <c r="N1859" s="214"/>
      <c r="O1859" s="214"/>
      <c r="P1859" s="214"/>
      <c r="Q1859" s="214"/>
      <c r="R1859" s="366"/>
      <c r="S1859" s="214"/>
      <c r="T1859" s="214"/>
      <c r="U1859" s="214"/>
      <c r="V1859" s="214"/>
      <c r="W1859" s="366"/>
      <c r="X1859" s="214"/>
      <c r="Y1859" s="214"/>
      <c r="Z1859" s="214"/>
      <c r="AA1859" s="214"/>
      <c r="AB1859" s="214"/>
      <c r="AC1859" s="214"/>
      <c r="AD1859" s="214"/>
      <c r="AE1859" s="214"/>
      <c r="AF1859" s="214"/>
      <c r="AG1859" s="214"/>
      <c r="AH1859" s="214"/>
      <c r="AI1859" s="214"/>
      <c r="AJ1859" s="214"/>
      <c r="AK1859" s="214"/>
    </row>
    <row r="1860" ht="12.75" customHeight="1">
      <c r="A1860" s="214"/>
      <c r="B1860" s="366"/>
      <c r="C1860" s="215"/>
      <c r="D1860" s="214"/>
      <c r="E1860" s="366"/>
      <c r="F1860" s="214"/>
      <c r="G1860" s="214"/>
      <c r="H1860" s="214"/>
      <c r="I1860" s="214"/>
      <c r="J1860" s="214"/>
      <c r="K1860" s="214"/>
      <c r="L1860" s="214"/>
      <c r="M1860" s="214"/>
      <c r="N1860" s="214"/>
      <c r="O1860" s="214"/>
      <c r="P1860" s="214"/>
      <c r="Q1860" s="214"/>
      <c r="R1860" s="366"/>
      <c r="S1860" s="214"/>
      <c r="T1860" s="214"/>
      <c r="U1860" s="214"/>
      <c r="V1860" s="214"/>
      <c r="W1860" s="366"/>
      <c r="X1860" s="214"/>
      <c r="Y1860" s="214"/>
      <c r="Z1860" s="214"/>
      <c r="AA1860" s="214"/>
      <c r="AB1860" s="214"/>
      <c r="AC1860" s="214"/>
      <c r="AD1860" s="214"/>
      <c r="AE1860" s="214"/>
      <c r="AF1860" s="214"/>
      <c r="AG1860" s="214"/>
      <c r="AH1860" s="214"/>
      <c r="AI1860" s="214"/>
      <c r="AJ1860" s="214"/>
      <c r="AK1860" s="214"/>
    </row>
    <row r="1861" ht="12.75" customHeight="1">
      <c r="A1861" s="214"/>
      <c r="B1861" s="366"/>
      <c r="C1861" s="215"/>
      <c r="D1861" s="214"/>
      <c r="E1861" s="366"/>
      <c r="F1861" s="214"/>
      <c r="G1861" s="214"/>
      <c r="H1861" s="214"/>
      <c r="I1861" s="214"/>
      <c r="J1861" s="214"/>
      <c r="K1861" s="214"/>
      <c r="L1861" s="214"/>
      <c r="M1861" s="214"/>
      <c r="N1861" s="214"/>
      <c r="O1861" s="214"/>
      <c r="P1861" s="214"/>
      <c r="Q1861" s="214"/>
      <c r="R1861" s="366"/>
      <c r="S1861" s="214"/>
      <c r="T1861" s="214"/>
      <c r="U1861" s="214"/>
      <c r="V1861" s="214"/>
      <c r="W1861" s="366"/>
      <c r="X1861" s="214"/>
      <c r="Y1861" s="214"/>
      <c r="Z1861" s="214"/>
      <c r="AA1861" s="214"/>
      <c r="AB1861" s="214"/>
      <c r="AC1861" s="214"/>
      <c r="AD1861" s="214"/>
      <c r="AE1861" s="214"/>
      <c r="AF1861" s="214"/>
      <c r="AG1861" s="214"/>
      <c r="AH1861" s="214"/>
      <c r="AI1861" s="214"/>
      <c r="AJ1861" s="214"/>
      <c r="AK1861" s="214"/>
    </row>
    <row r="1862" ht="12.75" customHeight="1">
      <c r="A1862" s="214"/>
      <c r="B1862" s="366"/>
      <c r="C1862" s="215"/>
      <c r="D1862" s="214"/>
      <c r="E1862" s="366"/>
      <c r="F1862" s="214"/>
      <c r="G1862" s="214"/>
      <c r="H1862" s="214"/>
      <c r="I1862" s="214"/>
      <c r="J1862" s="214"/>
      <c r="K1862" s="214"/>
      <c r="L1862" s="214"/>
      <c r="M1862" s="214"/>
      <c r="N1862" s="214"/>
      <c r="O1862" s="214"/>
      <c r="P1862" s="214"/>
      <c r="Q1862" s="214"/>
      <c r="R1862" s="366"/>
      <c r="S1862" s="214"/>
      <c r="T1862" s="214"/>
      <c r="U1862" s="214"/>
      <c r="V1862" s="214"/>
      <c r="W1862" s="366"/>
      <c r="X1862" s="214"/>
      <c r="Y1862" s="214"/>
      <c r="Z1862" s="214"/>
      <c r="AA1862" s="214"/>
      <c r="AB1862" s="214"/>
      <c r="AC1862" s="214"/>
      <c r="AD1862" s="214"/>
      <c r="AE1862" s="214"/>
      <c r="AF1862" s="214"/>
      <c r="AG1862" s="214"/>
      <c r="AH1862" s="214"/>
      <c r="AI1862" s="214"/>
      <c r="AJ1862" s="214"/>
      <c r="AK1862" s="214"/>
    </row>
    <row r="1863" ht="12.75" customHeight="1">
      <c r="A1863" s="214"/>
      <c r="B1863" s="366"/>
      <c r="C1863" s="215"/>
      <c r="D1863" s="214"/>
      <c r="E1863" s="366"/>
      <c r="F1863" s="214"/>
      <c r="G1863" s="214"/>
      <c r="H1863" s="214"/>
      <c r="I1863" s="214"/>
      <c r="J1863" s="214"/>
      <c r="K1863" s="214"/>
      <c r="L1863" s="214"/>
      <c r="M1863" s="214"/>
      <c r="N1863" s="214"/>
      <c r="O1863" s="214"/>
      <c r="P1863" s="214"/>
      <c r="Q1863" s="214"/>
      <c r="R1863" s="366"/>
      <c r="S1863" s="214"/>
      <c r="T1863" s="214"/>
      <c r="U1863" s="214"/>
      <c r="V1863" s="214"/>
      <c r="W1863" s="366"/>
      <c r="X1863" s="214"/>
      <c r="Y1863" s="214"/>
      <c r="Z1863" s="214"/>
      <c r="AA1863" s="214"/>
      <c r="AB1863" s="214"/>
      <c r="AC1863" s="214"/>
      <c r="AD1863" s="214"/>
      <c r="AE1863" s="214"/>
      <c r="AF1863" s="214"/>
      <c r="AG1863" s="214"/>
      <c r="AH1863" s="214"/>
      <c r="AI1863" s="214"/>
      <c r="AJ1863" s="214"/>
      <c r="AK1863" s="214"/>
    </row>
    <row r="1864" ht="12.75" customHeight="1">
      <c r="A1864" s="214"/>
      <c r="B1864" s="366"/>
      <c r="C1864" s="215"/>
      <c r="D1864" s="214"/>
      <c r="E1864" s="366"/>
      <c r="F1864" s="214"/>
      <c r="G1864" s="214"/>
      <c r="H1864" s="214"/>
      <c r="I1864" s="214"/>
      <c r="J1864" s="214"/>
      <c r="K1864" s="214"/>
      <c r="L1864" s="214"/>
      <c r="M1864" s="214"/>
      <c r="N1864" s="214"/>
      <c r="O1864" s="214"/>
      <c r="P1864" s="214"/>
      <c r="Q1864" s="214"/>
      <c r="R1864" s="366"/>
      <c r="S1864" s="214"/>
      <c r="T1864" s="214"/>
      <c r="U1864" s="214"/>
      <c r="V1864" s="214"/>
      <c r="W1864" s="366"/>
      <c r="X1864" s="214"/>
      <c r="Y1864" s="214"/>
      <c r="Z1864" s="214"/>
      <c r="AA1864" s="214"/>
      <c r="AB1864" s="214"/>
      <c r="AC1864" s="214"/>
      <c r="AD1864" s="214"/>
      <c r="AE1864" s="214"/>
      <c r="AF1864" s="214"/>
      <c r="AG1864" s="214"/>
      <c r="AH1864" s="214"/>
      <c r="AI1864" s="214"/>
      <c r="AJ1864" s="214"/>
      <c r="AK1864" s="214"/>
    </row>
    <row r="1865" ht="12.75" customHeight="1">
      <c r="A1865" s="214"/>
      <c r="B1865" s="366"/>
      <c r="C1865" s="215"/>
      <c r="D1865" s="214"/>
      <c r="E1865" s="366"/>
      <c r="F1865" s="214"/>
      <c r="G1865" s="214"/>
      <c r="H1865" s="214"/>
      <c r="I1865" s="214"/>
      <c r="J1865" s="214"/>
      <c r="K1865" s="214"/>
      <c r="L1865" s="214"/>
      <c r="M1865" s="214"/>
      <c r="N1865" s="214"/>
      <c r="O1865" s="214"/>
      <c r="P1865" s="214"/>
      <c r="Q1865" s="214"/>
      <c r="R1865" s="366"/>
      <c r="S1865" s="214"/>
      <c r="T1865" s="214"/>
      <c r="U1865" s="214"/>
      <c r="V1865" s="214"/>
      <c r="W1865" s="366"/>
      <c r="X1865" s="214"/>
      <c r="Y1865" s="214"/>
      <c r="Z1865" s="214"/>
      <c r="AA1865" s="214"/>
      <c r="AB1865" s="214"/>
      <c r="AC1865" s="214"/>
      <c r="AD1865" s="214"/>
      <c r="AE1865" s="214"/>
      <c r="AF1865" s="214"/>
      <c r="AG1865" s="214"/>
      <c r="AH1865" s="214"/>
      <c r="AI1865" s="214"/>
      <c r="AJ1865" s="214"/>
      <c r="AK1865" s="214"/>
    </row>
    <row r="1866" ht="12.75" customHeight="1">
      <c r="A1866" s="214"/>
      <c r="B1866" s="366"/>
      <c r="C1866" s="215"/>
      <c r="D1866" s="214"/>
      <c r="E1866" s="366"/>
      <c r="F1866" s="214"/>
      <c r="G1866" s="214"/>
      <c r="H1866" s="214"/>
      <c r="I1866" s="214"/>
      <c r="J1866" s="214"/>
      <c r="K1866" s="214"/>
      <c r="L1866" s="214"/>
      <c r="M1866" s="214"/>
      <c r="N1866" s="214"/>
      <c r="O1866" s="214"/>
      <c r="P1866" s="214"/>
      <c r="Q1866" s="214"/>
      <c r="R1866" s="366"/>
      <c r="S1866" s="214"/>
      <c r="T1866" s="214"/>
      <c r="U1866" s="214"/>
      <c r="V1866" s="214"/>
      <c r="W1866" s="366"/>
      <c r="X1866" s="214"/>
      <c r="Y1866" s="214"/>
      <c r="Z1866" s="214"/>
      <c r="AA1866" s="214"/>
      <c r="AB1866" s="214"/>
      <c r="AC1866" s="214"/>
      <c r="AD1866" s="214"/>
      <c r="AE1866" s="214"/>
      <c r="AF1866" s="214"/>
      <c r="AG1866" s="214"/>
      <c r="AH1866" s="214"/>
      <c r="AI1866" s="214"/>
      <c r="AJ1866" s="214"/>
      <c r="AK1866" s="214"/>
    </row>
    <row r="1867" ht="12.75" customHeight="1">
      <c r="A1867" s="214"/>
      <c r="B1867" s="366"/>
      <c r="C1867" s="215"/>
      <c r="D1867" s="214"/>
      <c r="E1867" s="366"/>
      <c r="F1867" s="214"/>
      <c r="G1867" s="214"/>
      <c r="H1867" s="214"/>
      <c r="I1867" s="214"/>
      <c r="J1867" s="214"/>
      <c r="K1867" s="214"/>
      <c r="L1867" s="214"/>
      <c r="M1867" s="214"/>
      <c r="N1867" s="214"/>
      <c r="O1867" s="214"/>
      <c r="P1867" s="214"/>
      <c r="Q1867" s="214"/>
      <c r="R1867" s="366"/>
      <c r="S1867" s="214"/>
      <c r="T1867" s="214"/>
      <c r="U1867" s="214"/>
      <c r="V1867" s="214"/>
      <c r="W1867" s="366"/>
      <c r="X1867" s="214"/>
      <c r="Y1867" s="214"/>
      <c r="Z1867" s="214"/>
      <c r="AA1867" s="214"/>
      <c r="AB1867" s="214"/>
      <c r="AC1867" s="214"/>
      <c r="AD1867" s="214"/>
      <c r="AE1867" s="214"/>
      <c r="AF1867" s="214"/>
      <c r="AG1867" s="214"/>
      <c r="AH1867" s="214"/>
      <c r="AI1867" s="214"/>
      <c r="AJ1867" s="214"/>
      <c r="AK1867" s="214"/>
    </row>
    <row r="1868" ht="12.75" customHeight="1">
      <c r="A1868" s="214"/>
      <c r="B1868" s="366"/>
      <c r="C1868" s="215"/>
      <c r="D1868" s="214"/>
      <c r="E1868" s="366"/>
      <c r="F1868" s="214"/>
      <c r="G1868" s="214"/>
      <c r="H1868" s="214"/>
      <c r="I1868" s="214"/>
      <c r="J1868" s="214"/>
      <c r="K1868" s="214"/>
      <c r="L1868" s="214"/>
      <c r="M1868" s="214"/>
      <c r="N1868" s="214"/>
      <c r="O1868" s="214"/>
      <c r="P1868" s="214"/>
      <c r="Q1868" s="214"/>
      <c r="R1868" s="366"/>
      <c r="S1868" s="214"/>
      <c r="T1868" s="214"/>
      <c r="U1868" s="214"/>
      <c r="V1868" s="214"/>
      <c r="W1868" s="366"/>
      <c r="X1868" s="214"/>
      <c r="Y1868" s="214"/>
      <c r="Z1868" s="214"/>
      <c r="AA1868" s="214"/>
      <c r="AB1868" s="214"/>
      <c r="AC1868" s="214"/>
      <c r="AD1868" s="214"/>
      <c r="AE1868" s="214"/>
      <c r="AF1868" s="214"/>
      <c r="AG1868" s="214"/>
      <c r="AH1868" s="214"/>
      <c r="AI1868" s="214"/>
      <c r="AJ1868" s="214"/>
      <c r="AK1868" s="214"/>
    </row>
    <row r="1869" ht="12.75" customHeight="1">
      <c r="A1869" s="214"/>
      <c r="B1869" s="366"/>
      <c r="C1869" s="215"/>
      <c r="D1869" s="214"/>
      <c r="E1869" s="366"/>
      <c r="F1869" s="214"/>
      <c r="G1869" s="214"/>
      <c r="H1869" s="214"/>
      <c r="I1869" s="214"/>
      <c r="J1869" s="214"/>
      <c r="K1869" s="214"/>
      <c r="L1869" s="214"/>
      <c r="M1869" s="214"/>
      <c r="N1869" s="214"/>
      <c r="O1869" s="214"/>
      <c r="P1869" s="214"/>
      <c r="Q1869" s="214"/>
      <c r="R1869" s="366"/>
      <c r="S1869" s="214"/>
      <c r="T1869" s="214"/>
      <c r="U1869" s="214"/>
      <c r="V1869" s="214"/>
      <c r="W1869" s="366"/>
      <c r="X1869" s="214"/>
      <c r="Y1869" s="214"/>
      <c r="Z1869" s="214"/>
      <c r="AA1869" s="214"/>
      <c r="AB1869" s="214"/>
      <c r="AC1869" s="214"/>
      <c r="AD1869" s="214"/>
      <c r="AE1869" s="214"/>
      <c r="AF1869" s="214"/>
      <c r="AG1869" s="214"/>
      <c r="AH1869" s="214"/>
      <c r="AI1869" s="214"/>
      <c r="AJ1869" s="214"/>
      <c r="AK1869" s="214"/>
    </row>
    <row r="1870" ht="12.75" customHeight="1">
      <c r="A1870" s="214"/>
      <c r="B1870" s="366"/>
      <c r="C1870" s="215"/>
      <c r="D1870" s="214"/>
      <c r="E1870" s="366"/>
      <c r="F1870" s="214"/>
      <c r="G1870" s="214"/>
      <c r="H1870" s="214"/>
      <c r="I1870" s="214"/>
      <c r="J1870" s="214"/>
      <c r="K1870" s="214"/>
      <c r="L1870" s="214"/>
      <c r="M1870" s="214"/>
      <c r="N1870" s="214"/>
      <c r="O1870" s="214"/>
      <c r="P1870" s="214"/>
      <c r="Q1870" s="214"/>
      <c r="R1870" s="366"/>
      <c r="S1870" s="214"/>
      <c r="T1870" s="214"/>
      <c r="U1870" s="214"/>
      <c r="V1870" s="214"/>
      <c r="W1870" s="366"/>
      <c r="X1870" s="214"/>
      <c r="Y1870" s="214"/>
      <c r="Z1870" s="214"/>
      <c r="AA1870" s="214"/>
      <c r="AB1870" s="214"/>
      <c r="AC1870" s="214"/>
      <c r="AD1870" s="214"/>
      <c r="AE1870" s="214"/>
      <c r="AF1870" s="214"/>
      <c r="AG1870" s="214"/>
      <c r="AH1870" s="214"/>
      <c r="AI1870" s="214"/>
      <c r="AJ1870" s="214"/>
      <c r="AK1870" s="214"/>
    </row>
    <row r="1871" ht="12.75" customHeight="1">
      <c r="A1871" s="214"/>
      <c r="B1871" s="366"/>
      <c r="C1871" s="215"/>
      <c r="D1871" s="214"/>
      <c r="E1871" s="366"/>
      <c r="F1871" s="214"/>
      <c r="G1871" s="214"/>
      <c r="H1871" s="214"/>
      <c r="I1871" s="214"/>
      <c r="J1871" s="214"/>
      <c r="K1871" s="214"/>
      <c r="L1871" s="214"/>
      <c r="M1871" s="214"/>
      <c r="N1871" s="214"/>
      <c r="O1871" s="214"/>
      <c r="P1871" s="214"/>
      <c r="Q1871" s="214"/>
      <c r="R1871" s="366"/>
      <c r="S1871" s="214"/>
      <c r="T1871" s="214"/>
      <c r="U1871" s="214"/>
      <c r="V1871" s="214"/>
      <c r="W1871" s="366"/>
      <c r="X1871" s="214"/>
      <c r="Y1871" s="214"/>
      <c r="Z1871" s="214"/>
      <c r="AA1871" s="214"/>
      <c r="AB1871" s="214"/>
      <c r="AC1871" s="214"/>
      <c r="AD1871" s="214"/>
      <c r="AE1871" s="214"/>
      <c r="AF1871" s="214"/>
      <c r="AG1871" s="214"/>
      <c r="AH1871" s="214"/>
      <c r="AI1871" s="214"/>
      <c r="AJ1871" s="214"/>
      <c r="AK1871" s="214"/>
    </row>
    <row r="1872" ht="12.75" customHeight="1">
      <c r="A1872" s="214"/>
      <c r="B1872" s="366"/>
      <c r="C1872" s="215"/>
      <c r="D1872" s="214"/>
      <c r="E1872" s="366"/>
      <c r="F1872" s="214"/>
      <c r="G1872" s="214"/>
      <c r="H1872" s="214"/>
      <c r="I1872" s="214"/>
      <c r="J1872" s="214"/>
      <c r="K1872" s="214"/>
      <c r="L1872" s="214"/>
      <c r="M1872" s="214"/>
      <c r="N1872" s="214"/>
      <c r="O1872" s="214"/>
      <c r="P1872" s="214"/>
      <c r="Q1872" s="214"/>
      <c r="R1872" s="366"/>
      <c r="S1872" s="214"/>
      <c r="T1872" s="214"/>
      <c r="U1872" s="214"/>
      <c r="V1872" s="214"/>
      <c r="W1872" s="366"/>
      <c r="X1872" s="214"/>
      <c r="Y1872" s="214"/>
      <c r="Z1872" s="214"/>
      <c r="AA1872" s="214"/>
      <c r="AB1872" s="214"/>
      <c r="AC1872" s="214"/>
      <c r="AD1872" s="214"/>
      <c r="AE1872" s="214"/>
      <c r="AF1872" s="214"/>
      <c r="AG1872" s="214"/>
      <c r="AH1872" s="214"/>
      <c r="AI1872" s="214"/>
      <c r="AJ1872" s="214"/>
      <c r="AK1872" s="214"/>
    </row>
    <row r="1873" ht="12.75" customHeight="1">
      <c r="A1873" s="214"/>
      <c r="B1873" s="366"/>
      <c r="C1873" s="215"/>
      <c r="D1873" s="214"/>
      <c r="E1873" s="366"/>
      <c r="F1873" s="214"/>
      <c r="G1873" s="214"/>
      <c r="H1873" s="214"/>
      <c r="I1873" s="214"/>
      <c r="J1873" s="214"/>
      <c r="K1873" s="214"/>
      <c r="L1873" s="214"/>
      <c r="M1873" s="214"/>
      <c r="N1873" s="214"/>
      <c r="O1873" s="214"/>
      <c r="P1873" s="214"/>
      <c r="Q1873" s="214"/>
      <c r="R1873" s="366"/>
      <c r="S1873" s="214"/>
      <c r="T1873" s="214"/>
      <c r="U1873" s="214"/>
      <c r="V1873" s="214"/>
      <c r="W1873" s="366"/>
      <c r="X1873" s="214"/>
      <c r="Y1873" s="214"/>
      <c r="Z1873" s="214"/>
      <c r="AA1873" s="214"/>
      <c r="AB1873" s="214"/>
      <c r="AC1873" s="214"/>
      <c r="AD1873" s="214"/>
      <c r="AE1873" s="214"/>
      <c r="AF1873" s="214"/>
      <c r="AG1873" s="214"/>
      <c r="AH1873" s="214"/>
      <c r="AI1873" s="214"/>
      <c r="AJ1873" s="214"/>
      <c r="AK1873" s="214"/>
    </row>
    <row r="1874" ht="12.75" customHeight="1">
      <c r="A1874" s="214"/>
      <c r="B1874" s="366"/>
      <c r="C1874" s="215"/>
      <c r="D1874" s="214"/>
      <c r="E1874" s="366"/>
      <c r="F1874" s="214"/>
      <c r="G1874" s="214"/>
      <c r="H1874" s="214"/>
      <c r="I1874" s="214"/>
      <c r="J1874" s="214"/>
      <c r="K1874" s="214"/>
      <c r="L1874" s="214"/>
      <c r="M1874" s="214"/>
      <c r="N1874" s="214"/>
      <c r="O1874" s="214"/>
      <c r="P1874" s="214"/>
      <c r="Q1874" s="214"/>
      <c r="R1874" s="366"/>
      <c r="S1874" s="214"/>
      <c r="T1874" s="214"/>
      <c r="U1874" s="214"/>
      <c r="V1874" s="214"/>
      <c r="W1874" s="366"/>
      <c r="X1874" s="214"/>
      <c r="Y1874" s="214"/>
      <c r="Z1874" s="214"/>
      <c r="AA1874" s="214"/>
      <c r="AB1874" s="214"/>
      <c r="AC1874" s="214"/>
      <c r="AD1874" s="214"/>
      <c r="AE1874" s="214"/>
      <c r="AF1874" s="214"/>
      <c r="AG1874" s="214"/>
      <c r="AH1874" s="214"/>
      <c r="AI1874" s="214"/>
      <c r="AJ1874" s="214"/>
      <c r="AK1874" s="214"/>
    </row>
    <row r="1875" ht="12.75" customHeight="1">
      <c r="A1875" s="214"/>
      <c r="B1875" s="366"/>
      <c r="C1875" s="215"/>
      <c r="D1875" s="214"/>
      <c r="E1875" s="366"/>
      <c r="F1875" s="214"/>
      <c r="G1875" s="214"/>
      <c r="H1875" s="214"/>
      <c r="I1875" s="214"/>
      <c r="J1875" s="214"/>
      <c r="K1875" s="214"/>
      <c r="L1875" s="214"/>
      <c r="M1875" s="214"/>
      <c r="N1875" s="214"/>
      <c r="O1875" s="214"/>
      <c r="P1875" s="214"/>
      <c r="Q1875" s="214"/>
      <c r="R1875" s="366"/>
      <c r="S1875" s="214"/>
      <c r="T1875" s="214"/>
      <c r="U1875" s="214"/>
      <c r="V1875" s="214"/>
      <c r="W1875" s="366"/>
      <c r="X1875" s="214"/>
      <c r="Y1875" s="214"/>
      <c r="Z1875" s="214"/>
      <c r="AA1875" s="214"/>
      <c r="AB1875" s="214"/>
      <c r="AC1875" s="214"/>
      <c r="AD1875" s="214"/>
      <c r="AE1875" s="214"/>
      <c r="AF1875" s="214"/>
      <c r="AG1875" s="214"/>
      <c r="AH1875" s="214"/>
      <c r="AI1875" s="214"/>
      <c r="AJ1875" s="214"/>
      <c r="AK1875" s="214"/>
    </row>
    <row r="1876" ht="12.75" customHeight="1">
      <c r="A1876" s="214"/>
      <c r="B1876" s="366"/>
      <c r="C1876" s="215"/>
      <c r="D1876" s="214"/>
      <c r="E1876" s="366"/>
      <c r="F1876" s="214"/>
      <c r="G1876" s="214"/>
      <c r="H1876" s="214"/>
      <c r="I1876" s="214"/>
      <c r="J1876" s="214"/>
      <c r="K1876" s="214"/>
      <c r="L1876" s="214"/>
      <c r="M1876" s="214"/>
      <c r="N1876" s="214"/>
      <c r="O1876" s="214"/>
      <c r="P1876" s="214"/>
      <c r="Q1876" s="214"/>
      <c r="R1876" s="366"/>
      <c r="S1876" s="214"/>
      <c r="T1876" s="214"/>
      <c r="U1876" s="214"/>
      <c r="V1876" s="214"/>
      <c r="W1876" s="366"/>
      <c r="X1876" s="214"/>
      <c r="Y1876" s="214"/>
      <c r="Z1876" s="214"/>
      <c r="AA1876" s="214"/>
      <c r="AB1876" s="214"/>
      <c r="AC1876" s="214"/>
      <c r="AD1876" s="214"/>
      <c r="AE1876" s="214"/>
      <c r="AF1876" s="214"/>
      <c r="AG1876" s="214"/>
      <c r="AH1876" s="214"/>
      <c r="AI1876" s="214"/>
      <c r="AJ1876" s="214"/>
      <c r="AK1876" s="214"/>
    </row>
    <row r="1877" ht="12.75" customHeight="1">
      <c r="A1877" s="214"/>
      <c r="B1877" s="366"/>
      <c r="C1877" s="215"/>
      <c r="D1877" s="214"/>
      <c r="E1877" s="366"/>
      <c r="F1877" s="214"/>
      <c r="G1877" s="214"/>
      <c r="H1877" s="214"/>
      <c r="I1877" s="214"/>
      <c r="J1877" s="214"/>
      <c r="K1877" s="214"/>
      <c r="L1877" s="214"/>
      <c r="M1877" s="214"/>
      <c r="N1877" s="214"/>
      <c r="O1877" s="214"/>
      <c r="P1877" s="214"/>
      <c r="Q1877" s="214"/>
      <c r="R1877" s="366"/>
      <c r="S1877" s="214"/>
      <c r="T1877" s="214"/>
      <c r="U1877" s="214"/>
      <c r="V1877" s="214"/>
      <c r="W1877" s="366"/>
      <c r="X1877" s="214"/>
      <c r="Y1877" s="214"/>
      <c r="Z1877" s="214"/>
      <c r="AA1877" s="214"/>
      <c r="AB1877" s="214"/>
      <c r="AC1877" s="214"/>
      <c r="AD1877" s="214"/>
      <c r="AE1877" s="214"/>
      <c r="AF1877" s="214"/>
      <c r="AG1877" s="214"/>
      <c r="AH1877" s="214"/>
      <c r="AI1877" s="214"/>
      <c r="AJ1877" s="214"/>
      <c r="AK1877" s="214"/>
    </row>
    <row r="1878" ht="12.75" customHeight="1">
      <c r="A1878" s="214"/>
      <c r="B1878" s="366"/>
      <c r="C1878" s="215"/>
      <c r="D1878" s="214"/>
      <c r="E1878" s="366"/>
      <c r="F1878" s="214"/>
      <c r="G1878" s="214"/>
      <c r="H1878" s="214"/>
      <c r="I1878" s="214"/>
      <c r="J1878" s="214"/>
      <c r="K1878" s="214"/>
      <c r="L1878" s="214"/>
      <c r="M1878" s="214"/>
      <c r="N1878" s="214"/>
      <c r="O1878" s="214"/>
      <c r="P1878" s="214"/>
      <c r="Q1878" s="214"/>
      <c r="R1878" s="366"/>
      <c r="S1878" s="214"/>
      <c r="T1878" s="214"/>
      <c r="U1878" s="214"/>
      <c r="V1878" s="214"/>
      <c r="W1878" s="366"/>
      <c r="X1878" s="214"/>
      <c r="Y1878" s="214"/>
      <c r="Z1878" s="214"/>
      <c r="AA1878" s="214"/>
      <c r="AB1878" s="214"/>
      <c r="AC1878" s="214"/>
      <c r="AD1878" s="214"/>
      <c r="AE1878" s="214"/>
      <c r="AF1878" s="214"/>
      <c r="AG1878" s="214"/>
      <c r="AH1878" s="214"/>
      <c r="AI1878" s="214"/>
      <c r="AJ1878" s="214"/>
      <c r="AK1878" s="214"/>
    </row>
    <row r="1879" ht="12.75" customHeight="1">
      <c r="A1879" s="214"/>
      <c r="B1879" s="366"/>
      <c r="C1879" s="215"/>
      <c r="D1879" s="214"/>
      <c r="E1879" s="366"/>
      <c r="F1879" s="214"/>
      <c r="G1879" s="214"/>
      <c r="H1879" s="214"/>
      <c r="I1879" s="214"/>
      <c r="J1879" s="214"/>
      <c r="K1879" s="214"/>
      <c r="L1879" s="214"/>
      <c r="M1879" s="214"/>
      <c r="N1879" s="214"/>
      <c r="O1879" s="214"/>
      <c r="P1879" s="214"/>
      <c r="Q1879" s="214"/>
      <c r="R1879" s="366"/>
      <c r="S1879" s="214"/>
      <c r="T1879" s="214"/>
      <c r="U1879" s="214"/>
      <c r="V1879" s="214"/>
      <c r="W1879" s="366"/>
      <c r="X1879" s="214"/>
      <c r="Y1879" s="214"/>
      <c r="Z1879" s="214"/>
      <c r="AA1879" s="214"/>
      <c r="AB1879" s="214"/>
      <c r="AC1879" s="214"/>
      <c r="AD1879" s="214"/>
      <c r="AE1879" s="214"/>
      <c r="AF1879" s="214"/>
      <c r="AG1879" s="214"/>
      <c r="AH1879" s="214"/>
      <c r="AI1879" s="214"/>
      <c r="AJ1879" s="214"/>
      <c r="AK1879" s="214"/>
    </row>
    <row r="1880" ht="12.75" customHeight="1">
      <c r="A1880" s="214"/>
      <c r="B1880" s="366"/>
      <c r="C1880" s="215"/>
      <c r="D1880" s="214"/>
      <c r="E1880" s="366"/>
      <c r="F1880" s="214"/>
      <c r="G1880" s="214"/>
      <c r="H1880" s="214"/>
      <c r="I1880" s="214"/>
      <c r="J1880" s="214"/>
      <c r="K1880" s="214"/>
      <c r="L1880" s="214"/>
      <c r="M1880" s="214"/>
      <c r="N1880" s="214"/>
      <c r="O1880" s="214"/>
      <c r="P1880" s="214"/>
      <c r="Q1880" s="214"/>
      <c r="R1880" s="366"/>
      <c r="S1880" s="214"/>
      <c r="T1880" s="214"/>
      <c r="U1880" s="214"/>
      <c r="V1880" s="214"/>
      <c r="W1880" s="366"/>
      <c r="X1880" s="214"/>
      <c r="Y1880" s="214"/>
      <c r="Z1880" s="214"/>
      <c r="AA1880" s="214"/>
      <c r="AB1880" s="214"/>
      <c r="AC1880" s="214"/>
      <c r="AD1880" s="214"/>
      <c r="AE1880" s="214"/>
      <c r="AF1880" s="214"/>
      <c r="AG1880" s="214"/>
      <c r="AH1880" s="214"/>
      <c r="AI1880" s="214"/>
      <c r="AJ1880" s="214"/>
      <c r="AK1880" s="214"/>
    </row>
    <row r="1881" ht="12.75" customHeight="1">
      <c r="A1881" s="214"/>
      <c r="B1881" s="366"/>
      <c r="C1881" s="215"/>
      <c r="D1881" s="214"/>
      <c r="E1881" s="366"/>
      <c r="F1881" s="214"/>
      <c r="G1881" s="214"/>
      <c r="H1881" s="214"/>
      <c r="I1881" s="214"/>
      <c r="J1881" s="214"/>
      <c r="K1881" s="214"/>
      <c r="L1881" s="214"/>
      <c r="M1881" s="214"/>
      <c r="N1881" s="214"/>
      <c r="O1881" s="214"/>
      <c r="P1881" s="214"/>
      <c r="Q1881" s="214"/>
      <c r="R1881" s="366"/>
      <c r="S1881" s="214"/>
      <c r="T1881" s="214"/>
      <c r="U1881" s="214"/>
      <c r="V1881" s="214"/>
      <c r="W1881" s="366"/>
      <c r="X1881" s="214"/>
      <c r="Y1881" s="214"/>
      <c r="Z1881" s="214"/>
      <c r="AA1881" s="214"/>
      <c r="AB1881" s="214"/>
      <c r="AC1881" s="214"/>
      <c r="AD1881" s="214"/>
      <c r="AE1881" s="214"/>
      <c r="AF1881" s="214"/>
      <c r="AG1881" s="214"/>
      <c r="AH1881" s="214"/>
      <c r="AI1881" s="214"/>
      <c r="AJ1881" s="214"/>
      <c r="AK1881" s="214"/>
    </row>
    <row r="1882" ht="12.75" customHeight="1">
      <c r="A1882" s="214"/>
      <c r="B1882" s="366"/>
      <c r="C1882" s="215"/>
      <c r="D1882" s="214"/>
      <c r="E1882" s="366"/>
      <c r="F1882" s="214"/>
      <c r="G1882" s="214"/>
      <c r="H1882" s="214"/>
      <c r="I1882" s="214"/>
      <c r="J1882" s="214"/>
      <c r="K1882" s="214"/>
      <c r="L1882" s="214"/>
      <c r="M1882" s="214"/>
      <c r="N1882" s="214"/>
      <c r="O1882" s="214"/>
      <c r="P1882" s="214"/>
      <c r="Q1882" s="214"/>
      <c r="R1882" s="366"/>
      <c r="S1882" s="214"/>
      <c r="T1882" s="214"/>
      <c r="U1882" s="214"/>
      <c r="V1882" s="214"/>
      <c r="W1882" s="366"/>
      <c r="X1882" s="214"/>
      <c r="Y1882" s="214"/>
      <c r="Z1882" s="214"/>
      <c r="AA1882" s="214"/>
      <c r="AB1882" s="214"/>
      <c r="AC1882" s="214"/>
      <c r="AD1882" s="214"/>
      <c r="AE1882" s="214"/>
      <c r="AF1882" s="214"/>
      <c r="AG1882" s="214"/>
      <c r="AH1882" s="214"/>
      <c r="AI1882" s="214"/>
      <c r="AJ1882" s="214"/>
      <c r="AK1882" s="214"/>
    </row>
    <row r="1883" ht="12.75" customHeight="1">
      <c r="A1883" s="214"/>
      <c r="B1883" s="366"/>
      <c r="C1883" s="215"/>
      <c r="D1883" s="214"/>
      <c r="E1883" s="366"/>
      <c r="F1883" s="214"/>
      <c r="G1883" s="214"/>
      <c r="H1883" s="214"/>
      <c r="I1883" s="214"/>
      <c r="J1883" s="214"/>
      <c r="K1883" s="214"/>
      <c r="L1883" s="214"/>
      <c r="M1883" s="214"/>
      <c r="N1883" s="214"/>
      <c r="O1883" s="214"/>
      <c r="P1883" s="214"/>
      <c r="Q1883" s="214"/>
      <c r="R1883" s="366"/>
      <c r="S1883" s="214"/>
      <c r="T1883" s="214"/>
      <c r="U1883" s="214"/>
      <c r="V1883" s="214"/>
      <c r="W1883" s="366"/>
      <c r="X1883" s="214"/>
      <c r="Y1883" s="214"/>
      <c r="Z1883" s="214"/>
      <c r="AA1883" s="214"/>
      <c r="AB1883" s="214"/>
      <c r="AC1883" s="214"/>
      <c r="AD1883" s="214"/>
      <c r="AE1883" s="214"/>
      <c r="AF1883" s="214"/>
      <c r="AG1883" s="214"/>
      <c r="AH1883" s="214"/>
      <c r="AI1883" s="214"/>
      <c r="AJ1883" s="214"/>
      <c r="AK1883" s="214"/>
    </row>
    <row r="1884" ht="12.75" customHeight="1">
      <c r="A1884" s="214"/>
      <c r="B1884" s="366"/>
      <c r="C1884" s="215"/>
      <c r="D1884" s="214"/>
      <c r="E1884" s="366"/>
      <c r="F1884" s="214"/>
      <c r="G1884" s="214"/>
      <c r="H1884" s="214"/>
      <c r="I1884" s="214"/>
      <c r="J1884" s="214"/>
      <c r="K1884" s="214"/>
      <c r="L1884" s="214"/>
      <c r="M1884" s="214"/>
      <c r="N1884" s="214"/>
      <c r="O1884" s="214"/>
      <c r="P1884" s="214"/>
      <c r="Q1884" s="214"/>
      <c r="R1884" s="366"/>
      <c r="S1884" s="214"/>
      <c r="T1884" s="214"/>
      <c r="U1884" s="214"/>
      <c r="V1884" s="214"/>
      <c r="W1884" s="366"/>
      <c r="X1884" s="214"/>
      <c r="Y1884" s="214"/>
      <c r="Z1884" s="214"/>
      <c r="AA1884" s="214"/>
      <c r="AB1884" s="214"/>
      <c r="AC1884" s="214"/>
      <c r="AD1884" s="214"/>
      <c r="AE1884" s="214"/>
      <c r="AF1884" s="214"/>
      <c r="AG1884" s="214"/>
      <c r="AH1884" s="214"/>
      <c r="AI1884" s="214"/>
      <c r="AJ1884" s="214"/>
      <c r="AK1884" s="214"/>
    </row>
    <row r="1885" ht="12.75" customHeight="1">
      <c r="A1885" s="214"/>
      <c r="B1885" s="366"/>
      <c r="C1885" s="215"/>
      <c r="D1885" s="214"/>
      <c r="E1885" s="366"/>
      <c r="F1885" s="214"/>
      <c r="G1885" s="214"/>
      <c r="H1885" s="214"/>
      <c r="I1885" s="214"/>
      <c r="J1885" s="214"/>
      <c r="K1885" s="214"/>
      <c r="L1885" s="214"/>
      <c r="M1885" s="214"/>
      <c r="N1885" s="214"/>
      <c r="O1885" s="214"/>
      <c r="P1885" s="214"/>
      <c r="Q1885" s="214"/>
      <c r="R1885" s="366"/>
      <c r="S1885" s="214"/>
      <c r="T1885" s="214"/>
      <c r="U1885" s="214"/>
      <c r="V1885" s="214"/>
      <c r="W1885" s="366"/>
      <c r="X1885" s="214"/>
      <c r="Y1885" s="214"/>
      <c r="Z1885" s="214"/>
      <c r="AA1885" s="214"/>
      <c r="AB1885" s="214"/>
      <c r="AC1885" s="214"/>
      <c r="AD1885" s="214"/>
      <c r="AE1885" s="214"/>
      <c r="AF1885" s="214"/>
      <c r="AG1885" s="214"/>
      <c r="AH1885" s="214"/>
      <c r="AI1885" s="214"/>
      <c r="AJ1885" s="214"/>
      <c r="AK1885" s="214"/>
    </row>
    <row r="1886" ht="12.75" customHeight="1">
      <c r="A1886" s="214"/>
      <c r="B1886" s="366"/>
      <c r="C1886" s="215"/>
      <c r="D1886" s="214"/>
      <c r="E1886" s="366"/>
      <c r="F1886" s="214"/>
      <c r="G1886" s="214"/>
      <c r="H1886" s="214"/>
      <c r="I1886" s="214"/>
      <c r="J1886" s="214"/>
      <c r="K1886" s="214"/>
      <c r="L1886" s="214"/>
      <c r="M1886" s="214"/>
      <c r="N1886" s="214"/>
      <c r="O1886" s="214"/>
      <c r="P1886" s="214"/>
      <c r="Q1886" s="214"/>
      <c r="R1886" s="366"/>
      <c r="S1886" s="214"/>
      <c r="T1886" s="214"/>
      <c r="U1886" s="214"/>
      <c r="V1886" s="214"/>
      <c r="W1886" s="366"/>
      <c r="X1886" s="214"/>
      <c r="Y1886" s="214"/>
      <c r="Z1886" s="214"/>
      <c r="AA1886" s="214"/>
      <c r="AB1886" s="214"/>
      <c r="AC1886" s="214"/>
      <c r="AD1886" s="214"/>
      <c r="AE1886" s="214"/>
      <c r="AF1886" s="214"/>
      <c r="AG1886" s="214"/>
      <c r="AH1886" s="214"/>
      <c r="AI1886" s="214"/>
      <c r="AJ1886" s="214"/>
      <c r="AK1886" s="214"/>
    </row>
    <row r="1887" ht="12.75" customHeight="1">
      <c r="A1887" s="214"/>
      <c r="B1887" s="366"/>
      <c r="C1887" s="215"/>
      <c r="D1887" s="214"/>
      <c r="E1887" s="366"/>
      <c r="F1887" s="214"/>
      <c r="G1887" s="214"/>
      <c r="H1887" s="214"/>
      <c r="I1887" s="214"/>
      <c r="J1887" s="214"/>
      <c r="K1887" s="214"/>
      <c r="L1887" s="214"/>
      <c r="M1887" s="214"/>
      <c r="N1887" s="214"/>
      <c r="O1887" s="214"/>
      <c r="P1887" s="214"/>
      <c r="Q1887" s="214"/>
      <c r="R1887" s="366"/>
      <c r="S1887" s="214"/>
      <c r="T1887" s="214"/>
      <c r="U1887" s="214"/>
      <c r="V1887" s="214"/>
      <c r="W1887" s="366"/>
      <c r="X1887" s="214"/>
      <c r="Y1887" s="214"/>
      <c r="Z1887" s="214"/>
      <c r="AA1887" s="214"/>
      <c r="AB1887" s="214"/>
      <c r="AC1887" s="214"/>
      <c r="AD1887" s="214"/>
      <c r="AE1887" s="214"/>
      <c r="AF1887" s="214"/>
      <c r="AG1887" s="214"/>
      <c r="AH1887" s="214"/>
      <c r="AI1887" s="214"/>
      <c r="AJ1887" s="214"/>
      <c r="AK1887" s="214"/>
    </row>
    <row r="1888" ht="12.75" customHeight="1">
      <c r="A1888" s="214"/>
      <c r="B1888" s="366"/>
      <c r="C1888" s="215"/>
      <c r="D1888" s="214"/>
      <c r="E1888" s="366"/>
      <c r="F1888" s="214"/>
      <c r="G1888" s="214"/>
      <c r="H1888" s="214"/>
      <c r="I1888" s="214"/>
      <c r="J1888" s="214"/>
      <c r="K1888" s="214"/>
      <c r="L1888" s="214"/>
      <c r="M1888" s="214"/>
      <c r="N1888" s="214"/>
      <c r="O1888" s="214"/>
      <c r="P1888" s="214"/>
      <c r="Q1888" s="214"/>
      <c r="R1888" s="366"/>
      <c r="S1888" s="214"/>
      <c r="T1888" s="214"/>
      <c r="U1888" s="214"/>
      <c r="V1888" s="214"/>
      <c r="W1888" s="366"/>
      <c r="X1888" s="214"/>
      <c r="Y1888" s="214"/>
      <c r="Z1888" s="214"/>
      <c r="AA1888" s="214"/>
      <c r="AB1888" s="214"/>
      <c r="AC1888" s="214"/>
      <c r="AD1888" s="214"/>
      <c r="AE1888" s="214"/>
      <c r="AF1888" s="214"/>
      <c r="AG1888" s="214"/>
      <c r="AH1888" s="214"/>
      <c r="AI1888" s="214"/>
      <c r="AJ1888" s="214"/>
      <c r="AK1888" s="214"/>
    </row>
    <row r="1889" ht="12.75" customHeight="1">
      <c r="A1889" s="214"/>
      <c r="B1889" s="366"/>
      <c r="C1889" s="215"/>
      <c r="D1889" s="214"/>
      <c r="E1889" s="366"/>
      <c r="F1889" s="214"/>
      <c r="G1889" s="214"/>
      <c r="H1889" s="214"/>
      <c r="I1889" s="214"/>
      <c r="J1889" s="214"/>
      <c r="K1889" s="214"/>
      <c r="L1889" s="214"/>
      <c r="M1889" s="214"/>
      <c r="N1889" s="214"/>
      <c r="O1889" s="214"/>
      <c r="P1889" s="214"/>
      <c r="Q1889" s="214"/>
      <c r="R1889" s="366"/>
      <c r="S1889" s="214"/>
      <c r="T1889" s="214"/>
      <c r="U1889" s="214"/>
      <c r="V1889" s="214"/>
      <c r="W1889" s="366"/>
      <c r="X1889" s="214"/>
      <c r="Y1889" s="214"/>
      <c r="Z1889" s="214"/>
      <c r="AA1889" s="214"/>
      <c r="AB1889" s="214"/>
      <c r="AC1889" s="214"/>
      <c r="AD1889" s="214"/>
      <c r="AE1889" s="214"/>
      <c r="AF1889" s="214"/>
      <c r="AG1889" s="214"/>
      <c r="AH1889" s="214"/>
      <c r="AI1889" s="214"/>
      <c r="AJ1889" s="214"/>
      <c r="AK1889" s="214"/>
    </row>
    <row r="1890" ht="12.75" customHeight="1">
      <c r="A1890" s="214"/>
      <c r="B1890" s="366"/>
      <c r="C1890" s="215"/>
      <c r="D1890" s="214"/>
      <c r="E1890" s="366"/>
      <c r="F1890" s="214"/>
      <c r="G1890" s="214"/>
      <c r="H1890" s="214"/>
      <c r="I1890" s="214"/>
      <c r="J1890" s="214"/>
      <c r="K1890" s="214"/>
      <c r="L1890" s="214"/>
      <c r="M1890" s="214"/>
      <c r="N1890" s="214"/>
      <c r="O1890" s="214"/>
      <c r="P1890" s="214"/>
      <c r="Q1890" s="214"/>
      <c r="R1890" s="366"/>
      <c r="S1890" s="214"/>
      <c r="T1890" s="214"/>
      <c r="U1890" s="214"/>
      <c r="V1890" s="214"/>
      <c r="W1890" s="366"/>
      <c r="X1890" s="214"/>
      <c r="Y1890" s="214"/>
      <c r="Z1890" s="214"/>
      <c r="AA1890" s="214"/>
      <c r="AB1890" s="214"/>
      <c r="AC1890" s="214"/>
      <c r="AD1890" s="214"/>
      <c r="AE1890" s="214"/>
      <c r="AF1890" s="214"/>
      <c r="AG1890" s="214"/>
      <c r="AH1890" s="214"/>
      <c r="AI1890" s="214"/>
      <c r="AJ1890" s="214"/>
      <c r="AK1890" s="214"/>
    </row>
    <row r="1891" ht="12.75" customHeight="1">
      <c r="A1891" s="214"/>
      <c r="B1891" s="366"/>
      <c r="C1891" s="215"/>
      <c r="D1891" s="214"/>
      <c r="E1891" s="366"/>
      <c r="F1891" s="214"/>
      <c r="G1891" s="214"/>
      <c r="H1891" s="214"/>
      <c r="I1891" s="214"/>
      <c r="J1891" s="214"/>
      <c r="K1891" s="214"/>
      <c r="L1891" s="214"/>
      <c r="M1891" s="214"/>
      <c r="N1891" s="214"/>
      <c r="O1891" s="214"/>
      <c r="P1891" s="214"/>
      <c r="Q1891" s="214"/>
      <c r="R1891" s="366"/>
      <c r="S1891" s="214"/>
      <c r="T1891" s="214"/>
      <c r="U1891" s="214"/>
      <c r="V1891" s="214"/>
      <c r="W1891" s="366"/>
      <c r="X1891" s="214"/>
      <c r="Y1891" s="214"/>
      <c r="Z1891" s="214"/>
      <c r="AA1891" s="214"/>
      <c r="AB1891" s="214"/>
      <c r="AC1891" s="214"/>
      <c r="AD1891" s="214"/>
      <c r="AE1891" s="214"/>
      <c r="AF1891" s="214"/>
      <c r="AG1891" s="214"/>
      <c r="AH1891" s="214"/>
      <c r="AI1891" s="214"/>
      <c r="AJ1891" s="214"/>
      <c r="AK1891" s="214"/>
    </row>
    <row r="1892" ht="12.75" customHeight="1">
      <c r="A1892" s="214"/>
      <c r="B1892" s="366"/>
      <c r="C1892" s="215"/>
      <c r="D1892" s="214"/>
      <c r="E1892" s="366"/>
      <c r="F1892" s="214"/>
      <c r="G1892" s="214"/>
      <c r="H1892" s="214"/>
      <c r="I1892" s="214"/>
      <c r="J1892" s="214"/>
      <c r="K1892" s="214"/>
      <c r="L1892" s="214"/>
      <c r="M1892" s="214"/>
      <c r="N1892" s="214"/>
      <c r="O1892" s="214"/>
      <c r="P1892" s="214"/>
      <c r="Q1892" s="214"/>
      <c r="R1892" s="366"/>
      <c r="S1892" s="214"/>
      <c r="T1892" s="214"/>
      <c r="U1892" s="214"/>
      <c r="V1892" s="214"/>
      <c r="W1892" s="366"/>
      <c r="X1892" s="214"/>
      <c r="Y1892" s="214"/>
      <c r="Z1892" s="214"/>
      <c r="AA1892" s="214"/>
      <c r="AB1892" s="214"/>
      <c r="AC1892" s="214"/>
      <c r="AD1892" s="214"/>
      <c r="AE1892" s="214"/>
      <c r="AF1892" s="214"/>
      <c r="AG1892" s="214"/>
      <c r="AH1892" s="214"/>
      <c r="AI1892" s="214"/>
      <c r="AJ1892" s="214"/>
      <c r="AK1892" s="214"/>
    </row>
    <row r="1893" ht="12.75" customHeight="1">
      <c r="A1893" s="214"/>
      <c r="B1893" s="366"/>
      <c r="C1893" s="215"/>
      <c r="D1893" s="214"/>
      <c r="E1893" s="366"/>
      <c r="F1893" s="214"/>
      <c r="G1893" s="214"/>
      <c r="H1893" s="214"/>
      <c r="I1893" s="214"/>
      <c r="J1893" s="214"/>
      <c r="K1893" s="214"/>
      <c r="L1893" s="214"/>
      <c r="M1893" s="214"/>
      <c r="N1893" s="214"/>
      <c r="O1893" s="214"/>
      <c r="P1893" s="214"/>
      <c r="Q1893" s="214"/>
      <c r="R1893" s="366"/>
      <c r="S1893" s="214"/>
      <c r="T1893" s="214"/>
      <c r="U1893" s="214"/>
      <c r="V1893" s="214"/>
      <c r="W1893" s="366"/>
      <c r="X1893" s="214"/>
      <c r="Y1893" s="214"/>
      <c r="Z1893" s="214"/>
      <c r="AA1893" s="214"/>
      <c r="AB1893" s="214"/>
      <c r="AC1893" s="214"/>
      <c r="AD1893" s="214"/>
      <c r="AE1893" s="214"/>
      <c r="AF1893" s="214"/>
      <c r="AG1893" s="214"/>
      <c r="AH1893" s="214"/>
      <c r="AI1893" s="214"/>
      <c r="AJ1893" s="214"/>
      <c r="AK1893" s="214"/>
    </row>
    <row r="1894" ht="12.75" customHeight="1">
      <c r="A1894" s="214"/>
      <c r="B1894" s="366"/>
      <c r="C1894" s="215"/>
      <c r="D1894" s="214"/>
      <c r="E1894" s="366"/>
      <c r="F1894" s="214"/>
      <c r="G1894" s="214"/>
      <c r="H1894" s="214"/>
      <c r="I1894" s="214"/>
      <c r="J1894" s="214"/>
      <c r="K1894" s="214"/>
      <c r="L1894" s="214"/>
      <c r="M1894" s="214"/>
      <c r="N1894" s="214"/>
      <c r="O1894" s="214"/>
      <c r="P1894" s="214"/>
      <c r="Q1894" s="214"/>
      <c r="R1894" s="366"/>
      <c r="S1894" s="214"/>
      <c r="T1894" s="214"/>
      <c r="U1894" s="214"/>
      <c r="V1894" s="214"/>
      <c r="W1894" s="366"/>
      <c r="X1894" s="214"/>
      <c r="Y1894" s="214"/>
      <c r="Z1894" s="214"/>
      <c r="AA1894" s="214"/>
      <c r="AB1894" s="214"/>
      <c r="AC1894" s="214"/>
      <c r="AD1894" s="214"/>
      <c r="AE1894" s="214"/>
      <c r="AF1894" s="214"/>
      <c r="AG1894" s="214"/>
      <c r="AH1894" s="214"/>
      <c r="AI1894" s="214"/>
      <c r="AJ1894" s="214"/>
      <c r="AK1894" s="214"/>
    </row>
    <row r="1895" ht="12.75" customHeight="1">
      <c r="A1895" s="214"/>
      <c r="B1895" s="366"/>
      <c r="C1895" s="215"/>
      <c r="D1895" s="214"/>
      <c r="E1895" s="366"/>
      <c r="F1895" s="214"/>
      <c r="G1895" s="214"/>
      <c r="H1895" s="214"/>
      <c r="I1895" s="214"/>
      <c r="J1895" s="214"/>
      <c r="K1895" s="214"/>
      <c r="L1895" s="214"/>
      <c r="M1895" s="214"/>
      <c r="N1895" s="214"/>
      <c r="O1895" s="214"/>
      <c r="P1895" s="214"/>
      <c r="Q1895" s="214"/>
      <c r="R1895" s="366"/>
      <c r="S1895" s="214"/>
      <c r="T1895" s="214"/>
      <c r="U1895" s="214"/>
      <c r="V1895" s="214"/>
      <c r="W1895" s="366"/>
      <c r="X1895" s="214"/>
      <c r="Y1895" s="214"/>
      <c r="Z1895" s="214"/>
      <c r="AA1895" s="214"/>
      <c r="AB1895" s="214"/>
      <c r="AC1895" s="214"/>
      <c r="AD1895" s="214"/>
      <c r="AE1895" s="214"/>
      <c r="AF1895" s="214"/>
      <c r="AG1895" s="214"/>
      <c r="AH1895" s="214"/>
      <c r="AI1895" s="214"/>
      <c r="AJ1895" s="214"/>
      <c r="AK1895" s="214"/>
    </row>
    <row r="1896" ht="12.75" customHeight="1">
      <c r="A1896" s="214"/>
      <c r="B1896" s="366"/>
      <c r="C1896" s="215"/>
      <c r="D1896" s="214"/>
      <c r="E1896" s="366"/>
      <c r="F1896" s="214"/>
      <c r="G1896" s="214"/>
      <c r="H1896" s="214"/>
      <c r="I1896" s="214"/>
      <c r="J1896" s="214"/>
      <c r="K1896" s="214"/>
      <c r="L1896" s="214"/>
      <c r="M1896" s="214"/>
      <c r="N1896" s="214"/>
      <c r="O1896" s="214"/>
      <c r="P1896" s="214"/>
      <c r="Q1896" s="214"/>
      <c r="R1896" s="366"/>
      <c r="S1896" s="214"/>
      <c r="T1896" s="214"/>
      <c r="U1896" s="214"/>
      <c r="V1896" s="214"/>
      <c r="W1896" s="366"/>
      <c r="X1896" s="214"/>
      <c r="Y1896" s="214"/>
      <c r="Z1896" s="214"/>
      <c r="AA1896" s="214"/>
      <c r="AB1896" s="214"/>
      <c r="AC1896" s="214"/>
      <c r="AD1896" s="214"/>
      <c r="AE1896" s="214"/>
      <c r="AF1896" s="214"/>
      <c r="AG1896" s="214"/>
      <c r="AH1896" s="214"/>
      <c r="AI1896" s="214"/>
      <c r="AJ1896" s="214"/>
      <c r="AK1896" s="214"/>
    </row>
    <row r="1897" ht="12.75" customHeight="1">
      <c r="A1897" s="214"/>
      <c r="B1897" s="366"/>
      <c r="C1897" s="215"/>
      <c r="D1897" s="214"/>
      <c r="E1897" s="366"/>
      <c r="F1897" s="214"/>
      <c r="G1897" s="214"/>
      <c r="H1897" s="214"/>
      <c r="I1897" s="214"/>
      <c r="J1897" s="214"/>
      <c r="K1897" s="214"/>
      <c r="L1897" s="214"/>
      <c r="M1897" s="214"/>
      <c r="N1897" s="214"/>
      <c r="O1897" s="214"/>
      <c r="P1897" s="214"/>
      <c r="Q1897" s="214"/>
      <c r="R1897" s="366"/>
      <c r="S1897" s="214"/>
      <c r="T1897" s="214"/>
      <c r="U1897" s="214"/>
      <c r="V1897" s="214"/>
      <c r="W1897" s="366"/>
      <c r="X1897" s="214"/>
      <c r="Y1897" s="214"/>
      <c r="Z1897" s="214"/>
      <c r="AA1897" s="214"/>
      <c r="AB1897" s="214"/>
      <c r="AC1897" s="214"/>
      <c r="AD1897" s="214"/>
      <c r="AE1897" s="214"/>
      <c r="AF1897" s="214"/>
      <c r="AG1897" s="214"/>
      <c r="AH1897" s="214"/>
      <c r="AI1897" s="214"/>
      <c r="AJ1897" s="214"/>
      <c r="AK1897" s="214"/>
    </row>
    <row r="1898" ht="12.75" customHeight="1">
      <c r="A1898" s="214"/>
      <c r="B1898" s="366"/>
      <c r="C1898" s="215"/>
      <c r="D1898" s="214"/>
      <c r="E1898" s="366"/>
      <c r="F1898" s="214"/>
      <c r="G1898" s="214"/>
      <c r="H1898" s="214"/>
      <c r="I1898" s="214"/>
      <c r="J1898" s="214"/>
      <c r="K1898" s="214"/>
      <c r="L1898" s="214"/>
      <c r="M1898" s="214"/>
      <c r="N1898" s="214"/>
      <c r="O1898" s="214"/>
      <c r="P1898" s="214"/>
      <c r="Q1898" s="214"/>
      <c r="R1898" s="366"/>
      <c r="S1898" s="214"/>
      <c r="T1898" s="214"/>
      <c r="U1898" s="214"/>
      <c r="V1898" s="214"/>
      <c r="W1898" s="366"/>
      <c r="X1898" s="214"/>
      <c r="Y1898" s="214"/>
      <c r="Z1898" s="214"/>
      <c r="AA1898" s="214"/>
      <c r="AB1898" s="214"/>
      <c r="AC1898" s="214"/>
      <c r="AD1898" s="214"/>
      <c r="AE1898" s="214"/>
      <c r="AF1898" s="214"/>
      <c r="AG1898" s="214"/>
      <c r="AH1898" s="214"/>
      <c r="AI1898" s="214"/>
      <c r="AJ1898" s="214"/>
      <c r="AK1898" s="214"/>
    </row>
    <row r="1899" ht="12.75" customHeight="1">
      <c r="A1899" s="214"/>
      <c r="B1899" s="366"/>
      <c r="C1899" s="215"/>
      <c r="D1899" s="214"/>
      <c r="E1899" s="366"/>
      <c r="F1899" s="214"/>
      <c r="G1899" s="214"/>
      <c r="H1899" s="214"/>
      <c r="I1899" s="214"/>
      <c r="J1899" s="214"/>
      <c r="K1899" s="214"/>
      <c r="L1899" s="214"/>
      <c r="M1899" s="214"/>
      <c r="N1899" s="214"/>
      <c r="O1899" s="214"/>
      <c r="P1899" s="214"/>
      <c r="Q1899" s="214"/>
      <c r="R1899" s="366"/>
      <c r="S1899" s="214"/>
      <c r="T1899" s="214"/>
      <c r="U1899" s="214"/>
      <c r="V1899" s="214"/>
      <c r="W1899" s="366"/>
      <c r="X1899" s="214"/>
      <c r="Y1899" s="214"/>
      <c r="Z1899" s="214"/>
      <c r="AA1899" s="214"/>
      <c r="AB1899" s="214"/>
      <c r="AC1899" s="214"/>
      <c r="AD1899" s="214"/>
      <c r="AE1899" s="214"/>
      <c r="AF1899" s="214"/>
      <c r="AG1899" s="214"/>
      <c r="AH1899" s="214"/>
      <c r="AI1899" s="214"/>
      <c r="AJ1899" s="214"/>
      <c r="AK1899" s="214"/>
    </row>
    <row r="1900" ht="12.75" customHeight="1">
      <c r="A1900" s="214"/>
      <c r="B1900" s="366"/>
      <c r="C1900" s="215"/>
      <c r="D1900" s="214"/>
      <c r="E1900" s="366"/>
      <c r="F1900" s="214"/>
      <c r="G1900" s="214"/>
      <c r="H1900" s="214"/>
      <c r="I1900" s="214"/>
      <c r="J1900" s="214"/>
      <c r="K1900" s="214"/>
      <c r="L1900" s="214"/>
      <c r="M1900" s="214"/>
      <c r="N1900" s="214"/>
      <c r="O1900" s="214"/>
      <c r="P1900" s="214"/>
      <c r="Q1900" s="214"/>
      <c r="R1900" s="366"/>
      <c r="S1900" s="214"/>
      <c r="T1900" s="214"/>
      <c r="U1900" s="214"/>
      <c r="V1900" s="214"/>
      <c r="W1900" s="366"/>
      <c r="X1900" s="214"/>
      <c r="Y1900" s="214"/>
      <c r="Z1900" s="214"/>
      <c r="AA1900" s="214"/>
      <c r="AB1900" s="214"/>
      <c r="AC1900" s="214"/>
      <c r="AD1900" s="214"/>
      <c r="AE1900" s="214"/>
      <c r="AF1900" s="214"/>
      <c r="AG1900" s="214"/>
      <c r="AH1900" s="214"/>
      <c r="AI1900" s="214"/>
      <c r="AJ1900" s="214"/>
      <c r="AK1900" s="214"/>
    </row>
    <row r="1901" ht="12.75" customHeight="1">
      <c r="A1901" s="214"/>
      <c r="B1901" s="366"/>
      <c r="C1901" s="215"/>
      <c r="D1901" s="214"/>
      <c r="E1901" s="366"/>
      <c r="F1901" s="214"/>
      <c r="G1901" s="214"/>
      <c r="H1901" s="214"/>
      <c r="I1901" s="214"/>
      <c r="J1901" s="214"/>
      <c r="K1901" s="214"/>
      <c r="L1901" s="214"/>
      <c r="M1901" s="214"/>
      <c r="N1901" s="214"/>
      <c r="O1901" s="214"/>
      <c r="P1901" s="214"/>
      <c r="Q1901" s="214"/>
      <c r="R1901" s="366"/>
      <c r="S1901" s="214"/>
      <c r="T1901" s="214"/>
      <c r="U1901" s="214"/>
      <c r="V1901" s="214"/>
      <c r="W1901" s="366"/>
      <c r="X1901" s="214"/>
      <c r="Y1901" s="214"/>
      <c r="Z1901" s="214"/>
      <c r="AA1901" s="214"/>
      <c r="AB1901" s="214"/>
      <c r="AC1901" s="214"/>
      <c r="AD1901" s="214"/>
      <c r="AE1901" s="214"/>
      <c r="AF1901" s="214"/>
      <c r="AG1901" s="214"/>
      <c r="AH1901" s="214"/>
      <c r="AI1901" s="214"/>
      <c r="AJ1901" s="214"/>
      <c r="AK1901" s="214"/>
    </row>
    <row r="1902" ht="12.75" customHeight="1">
      <c r="A1902" s="214"/>
      <c r="B1902" s="366"/>
      <c r="C1902" s="215"/>
      <c r="D1902" s="214"/>
      <c r="E1902" s="366"/>
      <c r="F1902" s="214"/>
      <c r="G1902" s="214"/>
      <c r="H1902" s="214"/>
      <c r="I1902" s="214"/>
      <c r="J1902" s="214"/>
      <c r="K1902" s="214"/>
      <c r="L1902" s="214"/>
      <c r="M1902" s="214"/>
      <c r="N1902" s="214"/>
      <c r="O1902" s="214"/>
      <c r="P1902" s="214"/>
      <c r="Q1902" s="214"/>
      <c r="R1902" s="366"/>
      <c r="S1902" s="214"/>
      <c r="T1902" s="214"/>
      <c r="U1902" s="214"/>
      <c r="V1902" s="214"/>
      <c r="W1902" s="366"/>
      <c r="X1902" s="214"/>
      <c r="Y1902" s="214"/>
      <c r="Z1902" s="214"/>
      <c r="AA1902" s="214"/>
      <c r="AB1902" s="214"/>
      <c r="AC1902" s="214"/>
      <c r="AD1902" s="214"/>
      <c r="AE1902" s="214"/>
      <c r="AF1902" s="214"/>
      <c r="AG1902" s="214"/>
      <c r="AH1902" s="214"/>
      <c r="AI1902" s="214"/>
      <c r="AJ1902" s="214"/>
      <c r="AK1902" s="214"/>
    </row>
    <row r="1903" ht="12.75" customHeight="1">
      <c r="A1903" s="214"/>
      <c r="B1903" s="366"/>
      <c r="C1903" s="215"/>
      <c r="D1903" s="214"/>
      <c r="E1903" s="366"/>
      <c r="F1903" s="214"/>
      <c r="G1903" s="214"/>
      <c r="H1903" s="214"/>
      <c r="I1903" s="214"/>
      <c r="J1903" s="214"/>
      <c r="K1903" s="214"/>
      <c r="L1903" s="214"/>
      <c r="M1903" s="214"/>
      <c r="N1903" s="214"/>
      <c r="O1903" s="214"/>
      <c r="P1903" s="214"/>
      <c r="Q1903" s="214"/>
      <c r="R1903" s="366"/>
      <c r="S1903" s="214"/>
      <c r="T1903" s="214"/>
      <c r="U1903" s="214"/>
      <c r="V1903" s="214"/>
      <c r="W1903" s="366"/>
      <c r="X1903" s="214"/>
      <c r="Y1903" s="214"/>
      <c r="Z1903" s="214"/>
      <c r="AA1903" s="214"/>
      <c r="AB1903" s="214"/>
      <c r="AC1903" s="214"/>
      <c r="AD1903" s="214"/>
      <c r="AE1903" s="214"/>
      <c r="AF1903" s="214"/>
      <c r="AG1903" s="214"/>
      <c r="AH1903" s="214"/>
      <c r="AI1903" s="214"/>
      <c r="AJ1903" s="214"/>
      <c r="AK1903" s="214"/>
    </row>
    <row r="1904" ht="12.75" customHeight="1">
      <c r="A1904" s="214"/>
      <c r="B1904" s="366"/>
      <c r="C1904" s="215"/>
      <c r="D1904" s="214"/>
      <c r="E1904" s="366"/>
      <c r="F1904" s="214"/>
      <c r="G1904" s="214"/>
      <c r="H1904" s="214"/>
      <c r="I1904" s="214"/>
      <c r="J1904" s="214"/>
      <c r="K1904" s="214"/>
      <c r="L1904" s="214"/>
      <c r="M1904" s="214"/>
      <c r="N1904" s="214"/>
      <c r="O1904" s="214"/>
      <c r="P1904" s="214"/>
      <c r="Q1904" s="214"/>
      <c r="R1904" s="366"/>
      <c r="S1904" s="214"/>
      <c r="T1904" s="214"/>
      <c r="U1904" s="214"/>
      <c r="V1904" s="214"/>
      <c r="W1904" s="366"/>
      <c r="X1904" s="214"/>
      <c r="Y1904" s="214"/>
      <c r="Z1904" s="214"/>
      <c r="AA1904" s="214"/>
      <c r="AB1904" s="214"/>
      <c r="AC1904" s="214"/>
      <c r="AD1904" s="214"/>
      <c r="AE1904" s="214"/>
      <c r="AF1904" s="214"/>
      <c r="AG1904" s="214"/>
      <c r="AH1904" s="214"/>
      <c r="AI1904" s="214"/>
      <c r="AJ1904" s="214"/>
      <c r="AK1904" s="214"/>
    </row>
    <row r="1905" ht="12.75" customHeight="1">
      <c r="A1905" s="214"/>
      <c r="B1905" s="366"/>
      <c r="C1905" s="215"/>
      <c r="D1905" s="214"/>
      <c r="E1905" s="366"/>
      <c r="F1905" s="214"/>
      <c r="G1905" s="214"/>
      <c r="H1905" s="214"/>
      <c r="I1905" s="214"/>
      <c r="J1905" s="214"/>
      <c r="K1905" s="214"/>
      <c r="L1905" s="214"/>
      <c r="M1905" s="214"/>
      <c r="N1905" s="214"/>
      <c r="O1905" s="214"/>
      <c r="P1905" s="214"/>
      <c r="Q1905" s="214"/>
      <c r="R1905" s="366"/>
      <c r="S1905" s="214"/>
      <c r="T1905" s="214"/>
      <c r="U1905" s="214"/>
      <c r="V1905" s="214"/>
      <c r="W1905" s="366"/>
      <c r="X1905" s="214"/>
      <c r="Y1905" s="214"/>
      <c r="Z1905" s="214"/>
      <c r="AA1905" s="214"/>
      <c r="AB1905" s="214"/>
      <c r="AC1905" s="214"/>
      <c r="AD1905" s="214"/>
      <c r="AE1905" s="214"/>
      <c r="AF1905" s="214"/>
      <c r="AG1905" s="214"/>
      <c r="AH1905" s="214"/>
      <c r="AI1905" s="214"/>
      <c r="AJ1905" s="214"/>
      <c r="AK1905" s="214"/>
    </row>
    <row r="1906" ht="12.75" customHeight="1">
      <c r="A1906" s="214"/>
      <c r="B1906" s="366"/>
      <c r="C1906" s="215"/>
      <c r="D1906" s="214"/>
      <c r="E1906" s="366"/>
      <c r="F1906" s="214"/>
      <c r="G1906" s="214"/>
      <c r="H1906" s="214"/>
      <c r="I1906" s="214"/>
      <c r="J1906" s="214"/>
      <c r="K1906" s="214"/>
      <c r="L1906" s="214"/>
      <c r="M1906" s="214"/>
      <c r="N1906" s="214"/>
      <c r="O1906" s="214"/>
      <c r="P1906" s="214"/>
      <c r="Q1906" s="214"/>
      <c r="R1906" s="366"/>
      <c r="S1906" s="214"/>
      <c r="T1906" s="214"/>
      <c r="U1906" s="214"/>
      <c r="V1906" s="214"/>
      <c r="W1906" s="366"/>
      <c r="X1906" s="214"/>
      <c r="Y1906" s="214"/>
      <c r="Z1906" s="214"/>
      <c r="AA1906" s="214"/>
      <c r="AB1906" s="214"/>
      <c r="AC1906" s="214"/>
      <c r="AD1906" s="214"/>
      <c r="AE1906" s="214"/>
      <c r="AF1906" s="214"/>
      <c r="AG1906" s="214"/>
      <c r="AH1906" s="214"/>
      <c r="AI1906" s="214"/>
      <c r="AJ1906" s="214"/>
      <c r="AK1906" s="214"/>
    </row>
    <row r="1907" ht="12.75" customHeight="1">
      <c r="A1907" s="214"/>
      <c r="B1907" s="366"/>
      <c r="C1907" s="215"/>
      <c r="D1907" s="214"/>
      <c r="E1907" s="366"/>
      <c r="F1907" s="214"/>
      <c r="G1907" s="214"/>
      <c r="H1907" s="214"/>
      <c r="I1907" s="214"/>
      <c r="J1907" s="214"/>
      <c r="K1907" s="214"/>
      <c r="L1907" s="214"/>
      <c r="M1907" s="214"/>
      <c r="N1907" s="214"/>
      <c r="O1907" s="214"/>
      <c r="P1907" s="214"/>
      <c r="Q1907" s="214"/>
      <c r="R1907" s="366"/>
      <c r="S1907" s="214"/>
      <c r="T1907" s="214"/>
      <c r="U1907" s="214"/>
      <c r="V1907" s="214"/>
      <c r="W1907" s="366"/>
      <c r="X1907" s="214"/>
      <c r="Y1907" s="214"/>
      <c r="Z1907" s="214"/>
      <c r="AA1907" s="214"/>
      <c r="AB1907" s="214"/>
      <c r="AC1907" s="214"/>
      <c r="AD1907" s="214"/>
      <c r="AE1907" s="214"/>
      <c r="AF1907" s="214"/>
      <c r="AG1907" s="214"/>
      <c r="AH1907" s="214"/>
      <c r="AI1907" s="214"/>
      <c r="AJ1907" s="214"/>
      <c r="AK1907" s="214"/>
    </row>
    <row r="1908" ht="12.75" customHeight="1">
      <c r="A1908" s="214"/>
      <c r="B1908" s="366"/>
      <c r="C1908" s="215"/>
      <c r="D1908" s="214"/>
      <c r="E1908" s="366"/>
      <c r="F1908" s="214"/>
      <c r="G1908" s="214"/>
      <c r="H1908" s="214"/>
      <c r="I1908" s="214"/>
      <c r="J1908" s="214"/>
      <c r="K1908" s="214"/>
      <c r="L1908" s="214"/>
      <c r="M1908" s="214"/>
      <c r="N1908" s="214"/>
      <c r="O1908" s="214"/>
      <c r="P1908" s="214"/>
      <c r="Q1908" s="214"/>
      <c r="R1908" s="366"/>
      <c r="S1908" s="214"/>
      <c r="T1908" s="214"/>
      <c r="U1908" s="214"/>
      <c r="V1908" s="214"/>
      <c r="W1908" s="366"/>
      <c r="X1908" s="214"/>
      <c r="Y1908" s="214"/>
      <c r="Z1908" s="214"/>
      <c r="AA1908" s="214"/>
      <c r="AB1908" s="214"/>
      <c r="AC1908" s="214"/>
      <c r="AD1908" s="214"/>
      <c r="AE1908" s="214"/>
      <c r="AF1908" s="214"/>
      <c r="AG1908" s="214"/>
      <c r="AH1908" s="214"/>
      <c r="AI1908" s="214"/>
      <c r="AJ1908" s="214"/>
      <c r="AK1908" s="214"/>
    </row>
    <row r="1909" ht="12.75" customHeight="1">
      <c r="A1909" s="214"/>
      <c r="B1909" s="366"/>
      <c r="C1909" s="215"/>
      <c r="D1909" s="214"/>
      <c r="E1909" s="366"/>
      <c r="F1909" s="214"/>
      <c r="G1909" s="214"/>
      <c r="H1909" s="214"/>
      <c r="I1909" s="214"/>
      <c r="J1909" s="214"/>
      <c r="K1909" s="214"/>
      <c r="L1909" s="214"/>
      <c r="M1909" s="214"/>
      <c r="N1909" s="214"/>
      <c r="O1909" s="214"/>
      <c r="P1909" s="214"/>
      <c r="Q1909" s="214"/>
      <c r="R1909" s="366"/>
      <c r="S1909" s="214"/>
      <c r="T1909" s="214"/>
      <c r="U1909" s="214"/>
      <c r="V1909" s="214"/>
      <c r="W1909" s="366"/>
      <c r="X1909" s="214"/>
      <c r="Y1909" s="214"/>
      <c r="Z1909" s="214"/>
      <c r="AA1909" s="214"/>
      <c r="AB1909" s="214"/>
      <c r="AC1909" s="214"/>
      <c r="AD1909" s="214"/>
      <c r="AE1909" s="214"/>
      <c r="AF1909" s="214"/>
      <c r="AG1909" s="214"/>
      <c r="AH1909" s="214"/>
      <c r="AI1909" s="214"/>
      <c r="AJ1909" s="214"/>
      <c r="AK1909" s="214"/>
    </row>
    <row r="1910" ht="12.75" customHeight="1">
      <c r="A1910" s="214"/>
      <c r="B1910" s="366"/>
      <c r="C1910" s="215"/>
      <c r="D1910" s="214"/>
      <c r="E1910" s="366"/>
      <c r="F1910" s="214"/>
      <c r="G1910" s="214"/>
      <c r="H1910" s="214"/>
      <c r="I1910" s="214"/>
      <c r="J1910" s="214"/>
      <c r="K1910" s="214"/>
      <c r="L1910" s="214"/>
      <c r="M1910" s="214"/>
      <c r="N1910" s="214"/>
      <c r="O1910" s="214"/>
      <c r="P1910" s="214"/>
      <c r="Q1910" s="214"/>
      <c r="R1910" s="366"/>
      <c r="S1910" s="214"/>
      <c r="T1910" s="214"/>
      <c r="U1910" s="214"/>
      <c r="V1910" s="214"/>
      <c r="W1910" s="366"/>
      <c r="X1910" s="214"/>
      <c r="Y1910" s="214"/>
      <c r="Z1910" s="214"/>
      <c r="AA1910" s="214"/>
      <c r="AB1910" s="214"/>
      <c r="AC1910" s="214"/>
      <c r="AD1910" s="214"/>
      <c r="AE1910" s="214"/>
      <c r="AF1910" s="214"/>
      <c r="AG1910" s="214"/>
      <c r="AH1910" s="214"/>
      <c r="AI1910" s="214"/>
      <c r="AJ1910" s="214"/>
      <c r="AK1910" s="214"/>
    </row>
    <row r="1911" ht="12.75" customHeight="1">
      <c r="A1911" s="214"/>
      <c r="B1911" s="366"/>
      <c r="C1911" s="215"/>
      <c r="D1911" s="214"/>
      <c r="E1911" s="366"/>
      <c r="F1911" s="214"/>
      <c r="G1911" s="214"/>
      <c r="H1911" s="214"/>
      <c r="I1911" s="214"/>
      <c r="J1911" s="214"/>
      <c r="K1911" s="214"/>
      <c r="L1911" s="214"/>
      <c r="M1911" s="214"/>
      <c r="N1911" s="214"/>
      <c r="O1911" s="214"/>
      <c r="P1911" s="214"/>
      <c r="Q1911" s="214"/>
      <c r="R1911" s="366"/>
      <c r="S1911" s="214"/>
      <c r="T1911" s="214"/>
      <c r="U1911" s="214"/>
      <c r="V1911" s="214"/>
      <c r="W1911" s="366"/>
      <c r="X1911" s="214"/>
      <c r="Y1911" s="214"/>
      <c r="Z1911" s="214"/>
      <c r="AA1911" s="214"/>
      <c r="AB1911" s="214"/>
      <c r="AC1911" s="214"/>
      <c r="AD1911" s="214"/>
      <c r="AE1911" s="214"/>
      <c r="AF1911" s="214"/>
      <c r="AG1911" s="214"/>
      <c r="AH1911" s="214"/>
      <c r="AI1911" s="214"/>
      <c r="AJ1911" s="214"/>
      <c r="AK1911" s="214"/>
    </row>
    <row r="1912" ht="12.75" customHeight="1">
      <c r="A1912" s="214"/>
      <c r="B1912" s="366"/>
      <c r="C1912" s="215"/>
      <c r="D1912" s="214"/>
      <c r="E1912" s="366"/>
      <c r="F1912" s="214"/>
      <c r="G1912" s="214"/>
      <c r="H1912" s="214"/>
      <c r="I1912" s="214"/>
      <c r="J1912" s="214"/>
      <c r="K1912" s="214"/>
      <c r="L1912" s="214"/>
      <c r="M1912" s="214"/>
      <c r="N1912" s="214"/>
      <c r="O1912" s="214"/>
      <c r="P1912" s="214"/>
      <c r="Q1912" s="214"/>
      <c r="R1912" s="366"/>
      <c r="S1912" s="214"/>
      <c r="T1912" s="214"/>
      <c r="U1912" s="214"/>
      <c r="V1912" s="214"/>
      <c r="W1912" s="366"/>
      <c r="X1912" s="214"/>
      <c r="Y1912" s="214"/>
      <c r="Z1912" s="214"/>
      <c r="AA1912" s="214"/>
      <c r="AB1912" s="214"/>
      <c r="AC1912" s="214"/>
      <c r="AD1912" s="214"/>
      <c r="AE1912" s="214"/>
      <c r="AF1912" s="214"/>
      <c r="AG1912" s="214"/>
      <c r="AH1912" s="214"/>
      <c r="AI1912" s="214"/>
      <c r="AJ1912" s="214"/>
      <c r="AK1912" s="214"/>
    </row>
    <row r="1913" ht="12.75" customHeight="1">
      <c r="A1913" s="214"/>
      <c r="B1913" s="366"/>
      <c r="C1913" s="215"/>
      <c r="D1913" s="214"/>
      <c r="E1913" s="366"/>
      <c r="F1913" s="214"/>
      <c r="G1913" s="214"/>
      <c r="H1913" s="214"/>
      <c r="I1913" s="214"/>
      <c r="J1913" s="214"/>
      <c r="K1913" s="214"/>
      <c r="L1913" s="214"/>
      <c r="M1913" s="214"/>
      <c r="N1913" s="214"/>
      <c r="O1913" s="214"/>
      <c r="P1913" s="214"/>
      <c r="Q1913" s="214"/>
      <c r="R1913" s="366"/>
      <c r="S1913" s="214"/>
      <c r="T1913" s="214"/>
      <c r="U1913" s="214"/>
      <c r="V1913" s="214"/>
      <c r="W1913" s="366"/>
      <c r="X1913" s="214"/>
      <c r="Y1913" s="214"/>
      <c r="Z1913" s="214"/>
      <c r="AA1913" s="214"/>
      <c r="AB1913" s="214"/>
      <c r="AC1913" s="214"/>
      <c r="AD1913" s="214"/>
      <c r="AE1913" s="214"/>
      <c r="AF1913" s="214"/>
      <c r="AG1913" s="214"/>
      <c r="AH1913" s="214"/>
      <c r="AI1913" s="214"/>
      <c r="AJ1913" s="214"/>
      <c r="AK1913" s="214"/>
    </row>
    <row r="1914" ht="12.75" customHeight="1">
      <c r="A1914" s="214"/>
      <c r="B1914" s="366"/>
      <c r="C1914" s="215"/>
      <c r="D1914" s="214"/>
      <c r="E1914" s="366"/>
      <c r="F1914" s="214"/>
      <c r="G1914" s="214"/>
      <c r="H1914" s="214"/>
      <c r="I1914" s="214"/>
      <c r="J1914" s="214"/>
      <c r="K1914" s="214"/>
      <c r="L1914" s="214"/>
      <c r="M1914" s="214"/>
      <c r="N1914" s="214"/>
      <c r="O1914" s="214"/>
      <c r="P1914" s="214"/>
      <c r="Q1914" s="214"/>
      <c r="R1914" s="366"/>
      <c r="S1914" s="214"/>
      <c r="T1914" s="214"/>
      <c r="U1914" s="214"/>
      <c r="V1914" s="214"/>
      <c r="W1914" s="366"/>
      <c r="X1914" s="214"/>
      <c r="Y1914" s="214"/>
      <c r="Z1914" s="214"/>
      <c r="AA1914" s="214"/>
      <c r="AB1914" s="214"/>
      <c r="AC1914" s="214"/>
      <c r="AD1914" s="214"/>
      <c r="AE1914" s="214"/>
      <c r="AF1914" s="214"/>
      <c r="AG1914" s="214"/>
      <c r="AH1914" s="214"/>
      <c r="AI1914" s="214"/>
      <c r="AJ1914" s="214"/>
      <c r="AK1914" s="214"/>
    </row>
    <row r="1915" ht="12.75" customHeight="1">
      <c r="A1915" s="214"/>
      <c r="B1915" s="366"/>
      <c r="C1915" s="215"/>
      <c r="D1915" s="214"/>
      <c r="E1915" s="366"/>
      <c r="F1915" s="214"/>
      <c r="G1915" s="214"/>
      <c r="H1915" s="214"/>
      <c r="I1915" s="214"/>
      <c r="J1915" s="214"/>
      <c r="K1915" s="214"/>
      <c r="L1915" s="214"/>
      <c r="M1915" s="214"/>
      <c r="N1915" s="214"/>
      <c r="O1915" s="214"/>
      <c r="P1915" s="214"/>
      <c r="Q1915" s="214"/>
      <c r="R1915" s="366"/>
      <c r="S1915" s="214"/>
      <c r="T1915" s="214"/>
      <c r="U1915" s="214"/>
      <c r="V1915" s="214"/>
      <c r="W1915" s="366"/>
      <c r="X1915" s="214"/>
      <c r="Y1915" s="214"/>
      <c r="Z1915" s="214"/>
      <c r="AA1915" s="214"/>
      <c r="AB1915" s="214"/>
      <c r="AC1915" s="214"/>
      <c r="AD1915" s="214"/>
      <c r="AE1915" s="214"/>
      <c r="AF1915" s="214"/>
      <c r="AG1915" s="214"/>
      <c r="AH1915" s="214"/>
      <c r="AI1915" s="214"/>
      <c r="AJ1915" s="214"/>
      <c r="AK1915" s="214"/>
    </row>
    <row r="1916" ht="12.75" customHeight="1">
      <c r="A1916" s="214"/>
      <c r="B1916" s="366"/>
      <c r="C1916" s="215"/>
      <c r="D1916" s="214"/>
      <c r="E1916" s="366"/>
      <c r="F1916" s="214"/>
      <c r="G1916" s="214"/>
      <c r="H1916" s="214"/>
      <c r="I1916" s="214"/>
      <c r="J1916" s="214"/>
      <c r="K1916" s="214"/>
      <c r="L1916" s="214"/>
      <c r="M1916" s="214"/>
      <c r="N1916" s="214"/>
      <c r="O1916" s="214"/>
      <c r="P1916" s="214"/>
      <c r="Q1916" s="214"/>
      <c r="R1916" s="366"/>
      <c r="S1916" s="214"/>
      <c r="T1916" s="214"/>
      <c r="U1916" s="214"/>
      <c r="V1916" s="214"/>
      <c r="W1916" s="366"/>
      <c r="X1916" s="214"/>
      <c r="Y1916" s="214"/>
      <c r="Z1916" s="214"/>
      <c r="AA1916" s="214"/>
      <c r="AB1916" s="214"/>
      <c r="AC1916" s="214"/>
      <c r="AD1916" s="214"/>
      <c r="AE1916" s="214"/>
      <c r="AF1916" s="214"/>
      <c r="AG1916" s="214"/>
      <c r="AH1916" s="214"/>
      <c r="AI1916" s="214"/>
      <c r="AJ1916" s="214"/>
      <c r="AK1916" s="214"/>
    </row>
    <row r="1917" ht="12.75" customHeight="1">
      <c r="A1917" s="214"/>
      <c r="B1917" s="366"/>
      <c r="C1917" s="215"/>
      <c r="D1917" s="214"/>
      <c r="E1917" s="366"/>
      <c r="F1917" s="214"/>
      <c r="G1917" s="214"/>
      <c r="H1917" s="214"/>
      <c r="I1917" s="214"/>
      <c r="J1917" s="214"/>
      <c r="K1917" s="214"/>
      <c r="L1917" s="214"/>
      <c r="M1917" s="214"/>
      <c r="N1917" s="214"/>
      <c r="O1917" s="214"/>
      <c r="P1917" s="214"/>
      <c r="Q1917" s="214"/>
      <c r="R1917" s="366"/>
      <c r="S1917" s="214"/>
      <c r="T1917" s="214"/>
      <c r="U1917" s="214"/>
      <c r="V1917" s="214"/>
      <c r="W1917" s="366"/>
      <c r="X1917" s="214"/>
      <c r="Y1917" s="214"/>
      <c r="Z1917" s="214"/>
      <c r="AA1917" s="214"/>
      <c r="AB1917" s="214"/>
      <c r="AC1917" s="214"/>
      <c r="AD1917" s="214"/>
      <c r="AE1917" s="214"/>
      <c r="AF1917" s="214"/>
      <c r="AG1917" s="214"/>
      <c r="AH1917" s="214"/>
      <c r="AI1917" s="214"/>
      <c r="AJ1917" s="214"/>
      <c r="AK1917" s="214"/>
    </row>
    <row r="1918" ht="12.75" customHeight="1">
      <c r="A1918" s="214"/>
      <c r="B1918" s="366"/>
      <c r="C1918" s="215"/>
      <c r="D1918" s="214"/>
      <c r="E1918" s="366"/>
      <c r="F1918" s="214"/>
      <c r="G1918" s="214"/>
      <c r="H1918" s="214"/>
      <c r="I1918" s="214"/>
      <c r="J1918" s="214"/>
      <c r="K1918" s="214"/>
      <c r="L1918" s="214"/>
      <c r="M1918" s="214"/>
      <c r="N1918" s="214"/>
      <c r="O1918" s="214"/>
      <c r="P1918" s="214"/>
      <c r="Q1918" s="214"/>
      <c r="R1918" s="366"/>
      <c r="S1918" s="214"/>
      <c r="T1918" s="214"/>
      <c r="U1918" s="214"/>
      <c r="V1918" s="214"/>
      <c r="W1918" s="366"/>
      <c r="X1918" s="214"/>
      <c r="Y1918" s="214"/>
      <c r="Z1918" s="214"/>
      <c r="AA1918" s="214"/>
      <c r="AB1918" s="214"/>
      <c r="AC1918" s="214"/>
      <c r="AD1918" s="214"/>
      <c r="AE1918" s="214"/>
      <c r="AF1918" s="214"/>
      <c r="AG1918" s="214"/>
      <c r="AH1918" s="214"/>
      <c r="AI1918" s="214"/>
      <c r="AJ1918" s="214"/>
      <c r="AK1918" s="214"/>
    </row>
    <row r="1919" ht="12.75" customHeight="1">
      <c r="A1919" s="214"/>
      <c r="B1919" s="366"/>
      <c r="C1919" s="215"/>
      <c r="D1919" s="214"/>
      <c r="E1919" s="366"/>
      <c r="F1919" s="214"/>
      <c r="G1919" s="214"/>
      <c r="H1919" s="214"/>
      <c r="I1919" s="214"/>
      <c r="J1919" s="214"/>
      <c r="K1919" s="214"/>
      <c r="L1919" s="214"/>
      <c r="M1919" s="214"/>
      <c r="N1919" s="214"/>
      <c r="O1919" s="214"/>
      <c r="P1919" s="214"/>
      <c r="Q1919" s="214"/>
      <c r="R1919" s="366"/>
      <c r="S1919" s="214"/>
      <c r="T1919" s="214"/>
      <c r="U1919" s="214"/>
      <c r="V1919" s="214"/>
      <c r="W1919" s="366"/>
      <c r="X1919" s="214"/>
      <c r="Y1919" s="214"/>
      <c r="Z1919" s="214"/>
      <c r="AA1919" s="214"/>
      <c r="AB1919" s="214"/>
      <c r="AC1919" s="214"/>
      <c r="AD1919" s="214"/>
      <c r="AE1919" s="214"/>
      <c r="AF1919" s="214"/>
      <c r="AG1919" s="214"/>
      <c r="AH1919" s="214"/>
      <c r="AI1919" s="214"/>
      <c r="AJ1919" s="214"/>
      <c r="AK1919" s="214"/>
    </row>
    <row r="1920" ht="12.75" customHeight="1">
      <c r="A1920" s="214"/>
      <c r="B1920" s="366"/>
      <c r="C1920" s="215"/>
      <c r="D1920" s="214"/>
      <c r="E1920" s="366"/>
      <c r="F1920" s="214"/>
      <c r="G1920" s="214"/>
      <c r="H1920" s="214"/>
      <c r="I1920" s="214"/>
      <c r="J1920" s="214"/>
      <c r="K1920" s="214"/>
      <c r="L1920" s="214"/>
      <c r="M1920" s="214"/>
      <c r="N1920" s="214"/>
      <c r="O1920" s="214"/>
      <c r="P1920" s="214"/>
      <c r="Q1920" s="214"/>
      <c r="R1920" s="366"/>
      <c r="S1920" s="214"/>
      <c r="T1920" s="214"/>
      <c r="U1920" s="214"/>
      <c r="V1920" s="214"/>
      <c r="W1920" s="366"/>
      <c r="X1920" s="214"/>
      <c r="Y1920" s="214"/>
      <c r="Z1920" s="214"/>
      <c r="AA1920" s="214"/>
      <c r="AB1920" s="214"/>
      <c r="AC1920" s="214"/>
      <c r="AD1920" s="214"/>
      <c r="AE1920" s="214"/>
      <c r="AF1920" s="214"/>
      <c r="AG1920" s="214"/>
      <c r="AH1920" s="214"/>
      <c r="AI1920" s="214"/>
      <c r="AJ1920" s="214"/>
      <c r="AK1920" s="214"/>
    </row>
    <row r="1921" ht="12.75" customHeight="1">
      <c r="A1921" s="214"/>
      <c r="B1921" s="366"/>
      <c r="C1921" s="215"/>
      <c r="D1921" s="214"/>
      <c r="E1921" s="366"/>
      <c r="F1921" s="214"/>
      <c r="G1921" s="214"/>
      <c r="H1921" s="214"/>
      <c r="I1921" s="214"/>
      <c r="J1921" s="214"/>
      <c r="K1921" s="214"/>
      <c r="L1921" s="214"/>
      <c r="M1921" s="214"/>
      <c r="N1921" s="214"/>
      <c r="O1921" s="214"/>
      <c r="P1921" s="214"/>
      <c r="Q1921" s="214"/>
      <c r="R1921" s="366"/>
      <c r="S1921" s="214"/>
      <c r="T1921" s="214"/>
      <c r="U1921" s="214"/>
      <c r="V1921" s="214"/>
      <c r="W1921" s="366"/>
      <c r="X1921" s="214"/>
      <c r="Y1921" s="214"/>
      <c r="Z1921" s="214"/>
      <c r="AA1921" s="214"/>
      <c r="AB1921" s="214"/>
      <c r="AC1921" s="214"/>
      <c r="AD1921" s="214"/>
      <c r="AE1921" s="214"/>
      <c r="AF1921" s="214"/>
      <c r="AG1921" s="214"/>
      <c r="AH1921" s="214"/>
      <c r="AI1921" s="214"/>
      <c r="AJ1921" s="214"/>
      <c r="AK1921" s="214"/>
    </row>
    <row r="1922" ht="12.75" customHeight="1">
      <c r="A1922" s="214"/>
      <c r="B1922" s="366"/>
      <c r="C1922" s="215"/>
      <c r="D1922" s="214"/>
      <c r="E1922" s="366"/>
      <c r="F1922" s="214"/>
      <c r="G1922" s="214"/>
      <c r="H1922" s="214"/>
      <c r="I1922" s="214"/>
      <c r="J1922" s="214"/>
      <c r="K1922" s="214"/>
      <c r="L1922" s="214"/>
      <c r="M1922" s="214"/>
      <c r="N1922" s="214"/>
      <c r="O1922" s="214"/>
      <c r="P1922" s="214"/>
      <c r="Q1922" s="214"/>
      <c r="R1922" s="366"/>
      <c r="S1922" s="214"/>
      <c r="T1922" s="214"/>
      <c r="U1922" s="214"/>
      <c r="V1922" s="214"/>
      <c r="W1922" s="366"/>
      <c r="X1922" s="214"/>
      <c r="Y1922" s="214"/>
      <c r="Z1922" s="214"/>
      <c r="AA1922" s="214"/>
      <c r="AB1922" s="214"/>
      <c r="AC1922" s="214"/>
      <c r="AD1922" s="214"/>
      <c r="AE1922" s="214"/>
      <c r="AF1922" s="214"/>
      <c r="AG1922" s="214"/>
      <c r="AH1922" s="214"/>
      <c r="AI1922" s="214"/>
      <c r="AJ1922" s="214"/>
      <c r="AK1922" s="214"/>
    </row>
    <row r="1923" ht="12.75" customHeight="1">
      <c r="A1923" s="214"/>
      <c r="B1923" s="366"/>
      <c r="C1923" s="215"/>
      <c r="D1923" s="214"/>
      <c r="E1923" s="366"/>
      <c r="F1923" s="214"/>
      <c r="G1923" s="214"/>
      <c r="H1923" s="214"/>
      <c r="I1923" s="214"/>
      <c r="J1923" s="214"/>
      <c r="K1923" s="214"/>
      <c r="L1923" s="214"/>
      <c r="M1923" s="214"/>
      <c r="N1923" s="214"/>
      <c r="O1923" s="214"/>
      <c r="P1923" s="214"/>
      <c r="Q1923" s="214"/>
      <c r="R1923" s="366"/>
      <c r="S1923" s="214"/>
      <c r="T1923" s="214"/>
      <c r="U1923" s="214"/>
      <c r="V1923" s="214"/>
      <c r="W1923" s="366"/>
      <c r="X1923" s="214"/>
      <c r="Y1923" s="214"/>
      <c r="Z1923" s="214"/>
      <c r="AA1923" s="214"/>
      <c r="AB1923" s="214"/>
      <c r="AC1923" s="214"/>
      <c r="AD1923" s="214"/>
      <c r="AE1923" s="214"/>
      <c r="AF1923" s="214"/>
      <c r="AG1923" s="214"/>
      <c r="AH1923" s="214"/>
      <c r="AI1923" s="214"/>
      <c r="AJ1923" s="214"/>
      <c r="AK1923" s="214"/>
    </row>
    <row r="1924" ht="12.75" customHeight="1">
      <c r="A1924" s="214"/>
      <c r="B1924" s="366"/>
      <c r="C1924" s="215"/>
      <c r="D1924" s="214"/>
      <c r="E1924" s="366"/>
      <c r="F1924" s="214"/>
      <c r="G1924" s="214"/>
      <c r="H1924" s="214"/>
      <c r="I1924" s="214"/>
      <c r="J1924" s="214"/>
      <c r="K1924" s="214"/>
      <c r="L1924" s="214"/>
      <c r="M1924" s="214"/>
      <c r="N1924" s="214"/>
      <c r="O1924" s="214"/>
      <c r="P1924" s="214"/>
      <c r="Q1924" s="214"/>
      <c r="R1924" s="366"/>
      <c r="S1924" s="214"/>
      <c r="T1924" s="214"/>
      <c r="U1924" s="214"/>
      <c r="V1924" s="214"/>
      <c r="W1924" s="366"/>
      <c r="X1924" s="214"/>
      <c r="Y1924" s="214"/>
      <c r="Z1924" s="214"/>
      <c r="AA1924" s="214"/>
      <c r="AB1924" s="214"/>
      <c r="AC1924" s="214"/>
      <c r="AD1924" s="214"/>
      <c r="AE1924" s="214"/>
      <c r="AF1924" s="214"/>
      <c r="AG1924" s="214"/>
      <c r="AH1924" s="214"/>
      <c r="AI1924" s="214"/>
      <c r="AJ1924" s="214"/>
      <c r="AK1924" s="214"/>
    </row>
    <row r="1925" ht="12.75" customHeight="1">
      <c r="A1925" s="214"/>
      <c r="B1925" s="366"/>
      <c r="C1925" s="215"/>
      <c r="D1925" s="214"/>
      <c r="E1925" s="366"/>
      <c r="F1925" s="214"/>
      <c r="G1925" s="214"/>
      <c r="H1925" s="214"/>
      <c r="I1925" s="214"/>
      <c r="J1925" s="214"/>
      <c r="K1925" s="214"/>
      <c r="L1925" s="214"/>
      <c r="M1925" s="214"/>
      <c r="N1925" s="214"/>
      <c r="O1925" s="214"/>
      <c r="P1925" s="214"/>
      <c r="Q1925" s="214"/>
      <c r="R1925" s="366"/>
      <c r="S1925" s="214"/>
      <c r="T1925" s="214"/>
      <c r="U1925" s="214"/>
      <c r="V1925" s="214"/>
      <c r="W1925" s="366"/>
      <c r="X1925" s="214"/>
      <c r="Y1925" s="214"/>
      <c r="Z1925" s="214"/>
      <c r="AA1925" s="214"/>
      <c r="AB1925" s="214"/>
      <c r="AC1925" s="214"/>
      <c r="AD1925" s="214"/>
      <c r="AE1925" s="214"/>
      <c r="AF1925" s="214"/>
      <c r="AG1925" s="214"/>
      <c r="AH1925" s="214"/>
      <c r="AI1925" s="214"/>
      <c r="AJ1925" s="214"/>
      <c r="AK1925" s="214"/>
    </row>
    <row r="1926" ht="12.75" customHeight="1">
      <c r="A1926" s="214"/>
      <c r="B1926" s="366"/>
      <c r="C1926" s="215"/>
      <c r="D1926" s="214"/>
      <c r="E1926" s="366"/>
      <c r="F1926" s="214"/>
      <c r="G1926" s="214"/>
      <c r="H1926" s="214"/>
      <c r="I1926" s="214"/>
      <c r="J1926" s="214"/>
      <c r="K1926" s="214"/>
      <c r="L1926" s="214"/>
      <c r="M1926" s="214"/>
      <c r="N1926" s="214"/>
      <c r="O1926" s="214"/>
      <c r="P1926" s="214"/>
      <c r="Q1926" s="214"/>
      <c r="R1926" s="366"/>
      <c r="S1926" s="214"/>
      <c r="T1926" s="214"/>
      <c r="U1926" s="214"/>
      <c r="V1926" s="214"/>
      <c r="W1926" s="366"/>
      <c r="X1926" s="214"/>
      <c r="Y1926" s="214"/>
      <c r="Z1926" s="214"/>
      <c r="AA1926" s="214"/>
      <c r="AB1926" s="214"/>
      <c r="AC1926" s="214"/>
      <c r="AD1926" s="214"/>
      <c r="AE1926" s="214"/>
      <c r="AF1926" s="214"/>
      <c r="AG1926" s="214"/>
      <c r="AH1926" s="214"/>
      <c r="AI1926" s="214"/>
      <c r="AJ1926" s="214"/>
      <c r="AK1926" s="214"/>
    </row>
    <row r="1927" ht="12.75" customHeight="1">
      <c r="A1927" s="214"/>
      <c r="B1927" s="366"/>
      <c r="C1927" s="215"/>
      <c r="D1927" s="214"/>
      <c r="E1927" s="366"/>
      <c r="F1927" s="214"/>
      <c r="G1927" s="214"/>
      <c r="H1927" s="214"/>
      <c r="I1927" s="214"/>
      <c r="J1927" s="214"/>
      <c r="K1927" s="214"/>
      <c r="L1927" s="214"/>
      <c r="M1927" s="214"/>
      <c r="N1927" s="214"/>
      <c r="O1927" s="214"/>
      <c r="P1927" s="214"/>
      <c r="Q1927" s="214"/>
      <c r="R1927" s="366"/>
      <c r="S1927" s="214"/>
      <c r="T1927" s="214"/>
      <c r="U1927" s="214"/>
      <c r="V1927" s="214"/>
      <c r="W1927" s="366"/>
      <c r="X1927" s="214"/>
      <c r="Y1927" s="214"/>
      <c r="Z1927" s="214"/>
      <c r="AA1927" s="214"/>
      <c r="AB1927" s="214"/>
      <c r="AC1927" s="214"/>
      <c r="AD1927" s="214"/>
      <c r="AE1927" s="214"/>
      <c r="AF1927" s="214"/>
      <c r="AG1927" s="214"/>
      <c r="AH1927" s="214"/>
      <c r="AI1927" s="214"/>
      <c r="AJ1927" s="214"/>
      <c r="AK1927" s="214"/>
    </row>
    <row r="1928" ht="12.75" customHeight="1">
      <c r="A1928" s="214"/>
      <c r="B1928" s="366"/>
      <c r="C1928" s="215"/>
      <c r="D1928" s="214"/>
      <c r="E1928" s="366"/>
      <c r="F1928" s="214"/>
      <c r="G1928" s="214"/>
      <c r="H1928" s="214"/>
      <c r="I1928" s="214"/>
      <c r="J1928" s="214"/>
      <c r="K1928" s="214"/>
      <c r="L1928" s="214"/>
      <c r="M1928" s="214"/>
      <c r="N1928" s="214"/>
      <c r="O1928" s="214"/>
      <c r="P1928" s="214"/>
      <c r="Q1928" s="214"/>
      <c r="R1928" s="366"/>
      <c r="S1928" s="214"/>
      <c r="T1928" s="214"/>
      <c r="U1928" s="214"/>
      <c r="V1928" s="214"/>
      <c r="W1928" s="366"/>
      <c r="X1928" s="214"/>
      <c r="Y1928" s="214"/>
      <c r="Z1928" s="214"/>
      <c r="AA1928" s="214"/>
      <c r="AB1928" s="214"/>
      <c r="AC1928" s="214"/>
      <c r="AD1928" s="214"/>
      <c r="AE1928" s="214"/>
      <c r="AF1928" s="214"/>
      <c r="AG1928" s="214"/>
      <c r="AH1928" s="214"/>
      <c r="AI1928" s="214"/>
      <c r="AJ1928" s="214"/>
      <c r="AK1928" s="214"/>
    </row>
    <row r="1929" ht="12.75" customHeight="1">
      <c r="A1929" s="214"/>
      <c r="B1929" s="366"/>
      <c r="C1929" s="215"/>
      <c r="D1929" s="214"/>
      <c r="E1929" s="366"/>
      <c r="F1929" s="214"/>
      <c r="G1929" s="214"/>
      <c r="H1929" s="214"/>
      <c r="I1929" s="214"/>
      <c r="J1929" s="214"/>
      <c r="K1929" s="214"/>
      <c r="L1929" s="214"/>
      <c r="M1929" s="214"/>
      <c r="N1929" s="214"/>
      <c r="O1929" s="214"/>
      <c r="P1929" s="214"/>
      <c r="Q1929" s="214"/>
      <c r="R1929" s="366"/>
      <c r="S1929" s="214"/>
      <c r="T1929" s="214"/>
      <c r="U1929" s="214"/>
      <c r="V1929" s="214"/>
      <c r="W1929" s="366"/>
      <c r="X1929" s="214"/>
      <c r="Y1929" s="214"/>
      <c r="Z1929" s="214"/>
      <c r="AA1929" s="214"/>
      <c r="AB1929" s="214"/>
      <c r="AC1929" s="214"/>
      <c r="AD1929" s="214"/>
      <c r="AE1929" s="214"/>
      <c r="AF1929" s="214"/>
      <c r="AG1929" s="214"/>
      <c r="AH1929" s="214"/>
      <c r="AI1929" s="214"/>
      <c r="AJ1929" s="214"/>
      <c r="AK1929" s="214"/>
    </row>
    <row r="1930" ht="12.75" customHeight="1">
      <c r="A1930" s="214"/>
      <c r="B1930" s="366"/>
      <c r="C1930" s="215"/>
      <c r="D1930" s="214"/>
      <c r="E1930" s="366"/>
      <c r="F1930" s="214"/>
      <c r="G1930" s="214"/>
      <c r="H1930" s="214"/>
      <c r="I1930" s="214"/>
      <c r="J1930" s="214"/>
      <c r="K1930" s="214"/>
      <c r="L1930" s="214"/>
      <c r="M1930" s="214"/>
      <c r="N1930" s="214"/>
      <c r="O1930" s="214"/>
      <c r="P1930" s="214"/>
      <c r="Q1930" s="214"/>
      <c r="R1930" s="366"/>
      <c r="S1930" s="214"/>
      <c r="T1930" s="214"/>
      <c r="U1930" s="214"/>
      <c r="V1930" s="214"/>
      <c r="W1930" s="366"/>
      <c r="X1930" s="214"/>
      <c r="Y1930" s="214"/>
      <c r="Z1930" s="214"/>
      <c r="AA1930" s="214"/>
      <c r="AB1930" s="214"/>
      <c r="AC1930" s="214"/>
      <c r="AD1930" s="214"/>
      <c r="AE1930" s="214"/>
      <c r="AF1930" s="214"/>
      <c r="AG1930" s="214"/>
      <c r="AH1930" s="214"/>
      <c r="AI1930" s="214"/>
      <c r="AJ1930" s="214"/>
      <c r="AK1930" s="214"/>
    </row>
    <row r="1931" ht="12.75" customHeight="1">
      <c r="A1931" s="214"/>
      <c r="B1931" s="366"/>
      <c r="C1931" s="215"/>
      <c r="D1931" s="214"/>
      <c r="E1931" s="366"/>
      <c r="F1931" s="214"/>
      <c r="G1931" s="214"/>
      <c r="H1931" s="214"/>
      <c r="I1931" s="214"/>
      <c r="J1931" s="214"/>
      <c r="K1931" s="214"/>
      <c r="L1931" s="214"/>
      <c r="M1931" s="214"/>
      <c r="N1931" s="214"/>
      <c r="O1931" s="214"/>
      <c r="P1931" s="214"/>
      <c r="Q1931" s="214"/>
      <c r="R1931" s="366"/>
      <c r="S1931" s="214"/>
      <c r="T1931" s="214"/>
      <c r="U1931" s="214"/>
      <c r="V1931" s="214"/>
      <c r="W1931" s="366"/>
      <c r="X1931" s="214"/>
      <c r="Y1931" s="214"/>
      <c r="Z1931" s="214"/>
      <c r="AA1931" s="214"/>
      <c r="AB1931" s="214"/>
      <c r="AC1931" s="214"/>
      <c r="AD1931" s="214"/>
      <c r="AE1931" s="214"/>
      <c r="AF1931" s="214"/>
      <c r="AG1931" s="214"/>
      <c r="AH1931" s="214"/>
      <c r="AI1931" s="214"/>
      <c r="AJ1931" s="214"/>
      <c r="AK1931" s="214"/>
    </row>
    <row r="1932" ht="12.75" customHeight="1">
      <c r="A1932" s="214"/>
      <c r="B1932" s="366"/>
      <c r="C1932" s="215"/>
      <c r="D1932" s="214"/>
      <c r="E1932" s="366"/>
      <c r="F1932" s="214"/>
      <c r="G1932" s="214"/>
      <c r="H1932" s="214"/>
      <c r="I1932" s="214"/>
      <c r="J1932" s="214"/>
      <c r="K1932" s="214"/>
      <c r="L1932" s="214"/>
      <c r="M1932" s="214"/>
      <c r="N1932" s="214"/>
      <c r="O1932" s="214"/>
      <c r="P1932" s="214"/>
      <c r="Q1932" s="214"/>
      <c r="R1932" s="366"/>
      <c r="S1932" s="214"/>
      <c r="T1932" s="214"/>
      <c r="U1932" s="214"/>
      <c r="V1932" s="214"/>
      <c r="W1932" s="366"/>
      <c r="X1932" s="214"/>
      <c r="Y1932" s="214"/>
      <c r="Z1932" s="214"/>
      <c r="AA1932" s="214"/>
      <c r="AB1932" s="214"/>
      <c r="AC1932" s="214"/>
      <c r="AD1932" s="214"/>
      <c r="AE1932" s="214"/>
      <c r="AF1932" s="214"/>
      <c r="AG1932" s="214"/>
      <c r="AH1932" s="214"/>
      <c r="AI1932" s="214"/>
      <c r="AJ1932" s="214"/>
      <c r="AK1932" s="214"/>
    </row>
    <row r="1933" ht="12.75" customHeight="1">
      <c r="A1933" s="214"/>
      <c r="B1933" s="366"/>
      <c r="C1933" s="215"/>
      <c r="D1933" s="214"/>
      <c r="E1933" s="366"/>
      <c r="F1933" s="214"/>
      <c r="G1933" s="214"/>
      <c r="H1933" s="214"/>
      <c r="I1933" s="214"/>
      <c r="J1933" s="214"/>
      <c r="K1933" s="214"/>
      <c r="L1933" s="214"/>
      <c r="M1933" s="214"/>
      <c r="N1933" s="214"/>
      <c r="O1933" s="214"/>
      <c r="P1933" s="214"/>
      <c r="Q1933" s="214"/>
      <c r="R1933" s="366"/>
      <c r="S1933" s="214"/>
      <c r="T1933" s="214"/>
      <c r="U1933" s="214"/>
      <c r="V1933" s="214"/>
      <c r="W1933" s="366"/>
      <c r="X1933" s="214"/>
      <c r="Y1933" s="214"/>
      <c r="Z1933" s="214"/>
      <c r="AA1933" s="214"/>
      <c r="AB1933" s="214"/>
      <c r="AC1933" s="214"/>
      <c r="AD1933" s="214"/>
      <c r="AE1933" s="214"/>
      <c r="AF1933" s="214"/>
      <c r="AG1933" s="214"/>
      <c r="AH1933" s="214"/>
      <c r="AI1933" s="214"/>
      <c r="AJ1933" s="214"/>
      <c r="AK1933" s="214"/>
    </row>
    <row r="1934" ht="12.75" customHeight="1">
      <c r="A1934" s="214"/>
      <c r="B1934" s="366"/>
      <c r="C1934" s="215"/>
      <c r="D1934" s="214"/>
      <c r="E1934" s="366"/>
      <c r="F1934" s="214"/>
      <c r="G1934" s="214"/>
      <c r="H1934" s="214"/>
      <c r="I1934" s="214"/>
      <c r="J1934" s="214"/>
      <c r="K1934" s="214"/>
      <c r="L1934" s="214"/>
      <c r="M1934" s="214"/>
      <c r="N1934" s="214"/>
      <c r="O1934" s="214"/>
      <c r="P1934" s="214"/>
      <c r="Q1934" s="214"/>
      <c r="R1934" s="366"/>
      <c r="S1934" s="214"/>
      <c r="T1934" s="214"/>
      <c r="U1934" s="214"/>
      <c r="V1934" s="214"/>
      <c r="W1934" s="366"/>
      <c r="X1934" s="214"/>
      <c r="Y1934" s="214"/>
      <c r="Z1934" s="214"/>
      <c r="AA1934" s="214"/>
      <c r="AB1934" s="214"/>
      <c r="AC1934" s="214"/>
      <c r="AD1934" s="214"/>
      <c r="AE1934" s="214"/>
      <c r="AF1934" s="214"/>
      <c r="AG1934" s="214"/>
      <c r="AH1934" s="214"/>
      <c r="AI1934" s="214"/>
      <c r="AJ1934" s="214"/>
      <c r="AK1934" s="214"/>
    </row>
    <row r="1935" ht="12.75" customHeight="1">
      <c r="A1935" s="214"/>
      <c r="B1935" s="366"/>
      <c r="C1935" s="215"/>
      <c r="D1935" s="214"/>
      <c r="E1935" s="366"/>
      <c r="F1935" s="214"/>
      <c r="G1935" s="214"/>
      <c r="H1935" s="214"/>
      <c r="I1935" s="214"/>
      <c r="J1935" s="214"/>
      <c r="K1935" s="214"/>
      <c r="L1935" s="214"/>
      <c r="M1935" s="214"/>
      <c r="N1935" s="214"/>
      <c r="O1935" s="214"/>
      <c r="P1935" s="214"/>
      <c r="Q1935" s="214"/>
      <c r="R1935" s="366"/>
      <c r="S1935" s="214"/>
      <c r="T1935" s="214"/>
      <c r="U1935" s="214"/>
      <c r="V1935" s="214"/>
      <c r="W1935" s="366"/>
      <c r="X1935" s="214"/>
      <c r="Y1935" s="214"/>
      <c r="Z1935" s="214"/>
      <c r="AA1935" s="214"/>
      <c r="AB1935" s="214"/>
      <c r="AC1935" s="214"/>
      <c r="AD1935" s="214"/>
      <c r="AE1935" s="214"/>
      <c r="AF1935" s="214"/>
      <c r="AG1935" s="214"/>
      <c r="AH1935" s="214"/>
      <c r="AI1935" s="214"/>
      <c r="AJ1935" s="214"/>
      <c r="AK1935" s="214"/>
    </row>
    <row r="1936" ht="12.75" customHeight="1">
      <c r="A1936" s="214"/>
      <c r="B1936" s="366"/>
      <c r="C1936" s="215"/>
      <c r="D1936" s="214"/>
      <c r="E1936" s="366"/>
      <c r="F1936" s="214"/>
      <c r="G1936" s="214"/>
      <c r="H1936" s="214"/>
      <c r="I1936" s="214"/>
      <c r="J1936" s="214"/>
      <c r="K1936" s="214"/>
      <c r="L1936" s="214"/>
      <c r="M1936" s="214"/>
      <c r="N1936" s="214"/>
      <c r="O1936" s="214"/>
      <c r="P1936" s="214"/>
      <c r="Q1936" s="214"/>
      <c r="R1936" s="366"/>
      <c r="S1936" s="214"/>
      <c r="T1936" s="214"/>
      <c r="U1936" s="214"/>
      <c r="V1936" s="214"/>
      <c r="W1936" s="366"/>
      <c r="X1936" s="214"/>
      <c r="Y1936" s="214"/>
      <c r="Z1936" s="214"/>
      <c r="AA1936" s="214"/>
      <c r="AB1936" s="214"/>
      <c r="AC1936" s="214"/>
      <c r="AD1936" s="214"/>
      <c r="AE1936" s="214"/>
      <c r="AF1936" s="214"/>
      <c r="AG1936" s="214"/>
      <c r="AH1936" s="214"/>
      <c r="AI1936" s="214"/>
      <c r="AJ1936" s="214"/>
      <c r="AK1936" s="214"/>
    </row>
    <row r="1937" ht="12.75" customHeight="1">
      <c r="A1937" s="214"/>
      <c r="B1937" s="366"/>
      <c r="C1937" s="215"/>
      <c r="D1937" s="214"/>
      <c r="E1937" s="366"/>
      <c r="F1937" s="214"/>
      <c r="G1937" s="214"/>
      <c r="H1937" s="214"/>
      <c r="I1937" s="214"/>
      <c r="J1937" s="214"/>
      <c r="K1937" s="214"/>
      <c r="L1937" s="214"/>
      <c r="M1937" s="214"/>
      <c r="N1937" s="214"/>
      <c r="O1937" s="214"/>
      <c r="P1937" s="214"/>
      <c r="Q1937" s="214"/>
      <c r="R1937" s="366"/>
      <c r="S1937" s="214"/>
      <c r="T1937" s="214"/>
      <c r="U1937" s="214"/>
      <c r="V1937" s="214"/>
      <c r="W1937" s="366"/>
      <c r="X1937" s="214"/>
      <c r="Y1937" s="214"/>
      <c r="Z1937" s="214"/>
      <c r="AA1937" s="214"/>
      <c r="AB1937" s="214"/>
      <c r="AC1937" s="214"/>
      <c r="AD1937" s="214"/>
      <c r="AE1937" s="214"/>
      <c r="AF1937" s="214"/>
      <c r="AG1937" s="214"/>
      <c r="AH1937" s="214"/>
      <c r="AI1937" s="214"/>
      <c r="AJ1937" s="214"/>
      <c r="AK1937" s="214"/>
    </row>
    <row r="1938" ht="12.75" customHeight="1">
      <c r="A1938" s="214"/>
      <c r="B1938" s="366"/>
      <c r="C1938" s="215"/>
      <c r="D1938" s="214"/>
      <c r="E1938" s="366"/>
      <c r="F1938" s="214"/>
      <c r="G1938" s="214"/>
      <c r="H1938" s="214"/>
      <c r="I1938" s="214"/>
      <c r="J1938" s="214"/>
      <c r="K1938" s="214"/>
      <c r="L1938" s="214"/>
      <c r="M1938" s="214"/>
      <c r="N1938" s="214"/>
      <c r="O1938" s="214"/>
      <c r="P1938" s="214"/>
      <c r="Q1938" s="214"/>
      <c r="R1938" s="366"/>
      <c r="S1938" s="214"/>
      <c r="T1938" s="214"/>
      <c r="U1938" s="214"/>
      <c r="V1938" s="214"/>
      <c r="W1938" s="366"/>
      <c r="X1938" s="214"/>
      <c r="Y1938" s="214"/>
      <c r="Z1938" s="214"/>
      <c r="AA1938" s="214"/>
      <c r="AB1938" s="214"/>
      <c r="AC1938" s="214"/>
      <c r="AD1938" s="214"/>
      <c r="AE1938" s="214"/>
      <c r="AF1938" s="214"/>
      <c r="AG1938" s="214"/>
      <c r="AH1938" s="214"/>
      <c r="AI1938" s="214"/>
      <c r="AJ1938" s="214"/>
      <c r="AK1938" s="214"/>
    </row>
    <row r="1939" ht="12.75" customHeight="1">
      <c r="A1939" s="214"/>
      <c r="B1939" s="366"/>
      <c r="C1939" s="215"/>
      <c r="D1939" s="214"/>
      <c r="E1939" s="366"/>
      <c r="F1939" s="214"/>
      <c r="G1939" s="214"/>
      <c r="H1939" s="214"/>
      <c r="I1939" s="214"/>
      <c r="J1939" s="214"/>
      <c r="K1939" s="214"/>
      <c r="L1939" s="214"/>
      <c r="M1939" s="214"/>
      <c r="N1939" s="214"/>
      <c r="O1939" s="214"/>
      <c r="P1939" s="214"/>
      <c r="Q1939" s="214"/>
      <c r="R1939" s="366"/>
      <c r="S1939" s="214"/>
      <c r="T1939" s="214"/>
      <c r="U1939" s="214"/>
      <c r="V1939" s="214"/>
      <c r="W1939" s="366"/>
      <c r="X1939" s="214"/>
      <c r="Y1939" s="214"/>
      <c r="Z1939" s="214"/>
      <c r="AA1939" s="214"/>
      <c r="AB1939" s="214"/>
      <c r="AC1939" s="214"/>
      <c r="AD1939" s="214"/>
      <c r="AE1939" s="214"/>
      <c r="AF1939" s="214"/>
      <c r="AG1939" s="214"/>
      <c r="AH1939" s="214"/>
      <c r="AI1939" s="214"/>
      <c r="AJ1939" s="214"/>
      <c r="AK1939" s="214"/>
    </row>
    <row r="1940" ht="12.75" customHeight="1">
      <c r="A1940" s="214"/>
      <c r="B1940" s="366"/>
      <c r="C1940" s="215"/>
      <c r="D1940" s="214"/>
      <c r="E1940" s="366"/>
      <c r="F1940" s="214"/>
      <c r="G1940" s="214"/>
      <c r="H1940" s="214"/>
      <c r="I1940" s="214"/>
      <c r="J1940" s="214"/>
      <c r="K1940" s="214"/>
      <c r="L1940" s="214"/>
      <c r="M1940" s="214"/>
      <c r="N1940" s="214"/>
      <c r="O1940" s="214"/>
      <c r="P1940" s="214"/>
      <c r="Q1940" s="214"/>
      <c r="R1940" s="366"/>
      <c r="S1940" s="214"/>
      <c r="T1940" s="214"/>
      <c r="U1940" s="214"/>
      <c r="V1940" s="214"/>
      <c r="W1940" s="366"/>
      <c r="X1940" s="214"/>
      <c r="Y1940" s="214"/>
      <c r="Z1940" s="214"/>
      <c r="AA1940" s="214"/>
      <c r="AB1940" s="214"/>
      <c r="AC1940" s="214"/>
      <c r="AD1940" s="214"/>
      <c r="AE1940" s="214"/>
      <c r="AF1940" s="214"/>
      <c r="AG1940" s="214"/>
      <c r="AH1940" s="214"/>
      <c r="AI1940" s="214"/>
      <c r="AJ1940" s="214"/>
      <c r="AK1940" s="214"/>
    </row>
    <row r="1941" ht="12.75" customHeight="1">
      <c r="A1941" s="214"/>
      <c r="B1941" s="366"/>
      <c r="C1941" s="215"/>
      <c r="D1941" s="214"/>
      <c r="E1941" s="366"/>
      <c r="F1941" s="214"/>
      <c r="G1941" s="214"/>
      <c r="H1941" s="214"/>
      <c r="I1941" s="214"/>
      <c r="J1941" s="214"/>
      <c r="K1941" s="214"/>
      <c r="L1941" s="214"/>
      <c r="M1941" s="214"/>
      <c r="N1941" s="214"/>
      <c r="O1941" s="214"/>
      <c r="P1941" s="214"/>
      <c r="Q1941" s="214"/>
      <c r="R1941" s="366"/>
      <c r="S1941" s="214"/>
      <c r="T1941" s="214"/>
      <c r="U1941" s="214"/>
      <c r="V1941" s="214"/>
      <c r="W1941" s="366"/>
      <c r="X1941" s="214"/>
      <c r="Y1941" s="214"/>
      <c r="Z1941" s="214"/>
      <c r="AA1941" s="214"/>
      <c r="AB1941" s="214"/>
      <c r="AC1941" s="214"/>
      <c r="AD1941" s="214"/>
      <c r="AE1941" s="214"/>
      <c r="AF1941" s="214"/>
      <c r="AG1941" s="214"/>
      <c r="AH1941" s="214"/>
      <c r="AI1941" s="214"/>
      <c r="AJ1941" s="214"/>
      <c r="AK1941" s="214"/>
    </row>
    <row r="1942" ht="12.75" customHeight="1">
      <c r="A1942" s="214"/>
      <c r="B1942" s="366"/>
      <c r="C1942" s="215"/>
      <c r="D1942" s="214"/>
      <c r="E1942" s="366"/>
      <c r="F1942" s="214"/>
      <c r="G1942" s="214"/>
      <c r="H1942" s="214"/>
      <c r="I1942" s="214"/>
      <c r="J1942" s="214"/>
      <c r="K1942" s="214"/>
      <c r="L1942" s="214"/>
      <c r="M1942" s="214"/>
      <c r="N1942" s="214"/>
      <c r="O1942" s="214"/>
      <c r="P1942" s="214"/>
      <c r="Q1942" s="214"/>
      <c r="R1942" s="366"/>
      <c r="S1942" s="214"/>
      <c r="T1942" s="214"/>
      <c r="U1942" s="214"/>
      <c r="V1942" s="214"/>
      <c r="W1942" s="366"/>
      <c r="X1942" s="214"/>
      <c r="Y1942" s="214"/>
      <c r="Z1942" s="214"/>
      <c r="AA1942" s="214"/>
      <c r="AB1942" s="214"/>
      <c r="AC1942" s="214"/>
      <c r="AD1942" s="214"/>
      <c r="AE1942" s="214"/>
      <c r="AF1942" s="214"/>
      <c r="AG1942" s="214"/>
      <c r="AH1942" s="214"/>
      <c r="AI1942" s="214"/>
      <c r="AJ1942" s="214"/>
      <c r="AK1942" s="214"/>
    </row>
    <row r="1943" ht="12.75" customHeight="1">
      <c r="A1943" s="214"/>
      <c r="B1943" s="366"/>
      <c r="C1943" s="215"/>
      <c r="D1943" s="214"/>
      <c r="E1943" s="366"/>
      <c r="F1943" s="214"/>
      <c r="G1943" s="214"/>
      <c r="H1943" s="214"/>
      <c r="I1943" s="214"/>
      <c r="J1943" s="214"/>
      <c r="K1943" s="214"/>
      <c r="L1943" s="214"/>
      <c r="M1943" s="214"/>
      <c r="N1943" s="214"/>
      <c r="O1943" s="214"/>
      <c r="P1943" s="214"/>
      <c r="Q1943" s="214"/>
      <c r="R1943" s="366"/>
      <c r="S1943" s="214"/>
      <c r="T1943" s="214"/>
      <c r="U1943" s="214"/>
      <c r="V1943" s="214"/>
      <c r="W1943" s="366"/>
      <c r="X1943" s="214"/>
      <c r="Y1943" s="214"/>
      <c r="Z1943" s="214"/>
      <c r="AA1943" s="214"/>
      <c r="AB1943" s="214"/>
      <c r="AC1943" s="214"/>
      <c r="AD1943" s="214"/>
      <c r="AE1943" s="214"/>
      <c r="AF1943" s="214"/>
      <c r="AG1943" s="214"/>
      <c r="AH1943" s="214"/>
      <c r="AI1943" s="214"/>
      <c r="AJ1943" s="214"/>
      <c r="AK1943" s="214"/>
    </row>
    <row r="1944" ht="12.75" customHeight="1">
      <c r="A1944" s="214"/>
      <c r="B1944" s="366"/>
      <c r="C1944" s="215"/>
      <c r="D1944" s="214"/>
      <c r="E1944" s="366"/>
      <c r="F1944" s="214"/>
      <c r="G1944" s="214"/>
      <c r="H1944" s="214"/>
      <c r="I1944" s="214"/>
      <c r="J1944" s="214"/>
      <c r="K1944" s="214"/>
      <c r="L1944" s="214"/>
      <c r="M1944" s="214"/>
      <c r="N1944" s="214"/>
      <c r="O1944" s="214"/>
      <c r="P1944" s="214"/>
      <c r="Q1944" s="214"/>
      <c r="R1944" s="366"/>
      <c r="S1944" s="214"/>
      <c r="T1944" s="214"/>
      <c r="U1944" s="214"/>
      <c r="V1944" s="214"/>
      <c r="W1944" s="366"/>
      <c r="X1944" s="214"/>
      <c r="Y1944" s="214"/>
      <c r="Z1944" s="214"/>
      <c r="AA1944" s="214"/>
      <c r="AB1944" s="214"/>
      <c r="AC1944" s="214"/>
      <c r="AD1944" s="214"/>
      <c r="AE1944" s="214"/>
      <c r="AF1944" s="214"/>
      <c r="AG1944" s="214"/>
      <c r="AH1944" s="214"/>
      <c r="AI1944" s="214"/>
      <c r="AJ1944" s="214"/>
      <c r="AK1944" s="214"/>
    </row>
    <row r="1945" ht="12.75" customHeight="1">
      <c r="A1945" s="214"/>
      <c r="B1945" s="366"/>
      <c r="C1945" s="215"/>
      <c r="D1945" s="214"/>
      <c r="E1945" s="366"/>
      <c r="F1945" s="214"/>
      <c r="G1945" s="214"/>
      <c r="H1945" s="214"/>
      <c r="I1945" s="214"/>
      <c r="J1945" s="214"/>
      <c r="K1945" s="214"/>
      <c r="L1945" s="214"/>
      <c r="M1945" s="214"/>
      <c r="N1945" s="214"/>
      <c r="O1945" s="214"/>
      <c r="P1945" s="214"/>
      <c r="Q1945" s="214"/>
      <c r="R1945" s="366"/>
      <c r="S1945" s="214"/>
      <c r="T1945" s="214"/>
      <c r="U1945" s="214"/>
      <c r="V1945" s="214"/>
      <c r="W1945" s="366"/>
      <c r="X1945" s="214"/>
      <c r="Y1945" s="214"/>
      <c r="Z1945" s="214"/>
      <c r="AA1945" s="214"/>
      <c r="AB1945" s="214"/>
      <c r="AC1945" s="214"/>
      <c r="AD1945" s="214"/>
      <c r="AE1945" s="214"/>
      <c r="AF1945" s="214"/>
      <c r="AG1945" s="214"/>
      <c r="AH1945" s="214"/>
      <c r="AI1945" s="214"/>
      <c r="AJ1945" s="214"/>
      <c r="AK1945" s="214"/>
    </row>
    <row r="1946" ht="12.75" customHeight="1">
      <c r="A1946" s="214"/>
      <c r="B1946" s="366"/>
      <c r="C1946" s="215"/>
      <c r="D1946" s="214"/>
      <c r="E1946" s="366"/>
      <c r="F1946" s="214"/>
      <c r="G1946" s="214"/>
      <c r="H1946" s="214"/>
      <c r="I1946" s="214"/>
      <c r="J1946" s="214"/>
      <c r="K1946" s="214"/>
      <c r="L1946" s="214"/>
      <c r="M1946" s="214"/>
      <c r="N1946" s="214"/>
      <c r="O1946" s="214"/>
      <c r="P1946" s="214"/>
      <c r="Q1946" s="214"/>
      <c r="R1946" s="366"/>
      <c r="S1946" s="214"/>
      <c r="T1946" s="214"/>
      <c r="U1946" s="214"/>
      <c r="V1946" s="214"/>
      <c r="W1946" s="366"/>
      <c r="X1946" s="214"/>
      <c r="Y1946" s="214"/>
      <c r="Z1946" s="214"/>
      <c r="AA1946" s="214"/>
      <c r="AB1946" s="214"/>
      <c r="AC1946" s="214"/>
      <c r="AD1946" s="214"/>
      <c r="AE1946" s="214"/>
      <c r="AF1946" s="214"/>
      <c r="AG1946" s="214"/>
      <c r="AH1946" s="214"/>
      <c r="AI1946" s="214"/>
      <c r="AJ1946" s="214"/>
      <c r="AK1946" s="214"/>
    </row>
    <row r="1947" ht="12.75" customHeight="1">
      <c r="A1947" s="214"/>
      <c r="B1947" s="366"/>
      <c r="C1947" s="215"/>
      <c r="D1947" s="214"/>
      <c r="E1947" s="366"/>
      <c r="F1947" s="214"/>
      <c r="G1947" s="214"/>
      <c r="H1947" s="214"/>
      <c r="I1947" s="214"/>
      <c r="J1947" s="214"/>
      <c r="K1947" s="214"/>
      <c r="L1947" s="214"/>
      <c r="M1947" s="214"/>
      <c r="N1947" s="214"/>
      <c r="O1947" s="214"/>
      <c r="P1947" s="214"/>
      <c r="Q1947" s="214"/>
      <c r="R1947" s="366"/>
      <c r="S1947" s="214"/>
      <c r="T1947" s="214"/>
      <c r="U1947" s="214"/>
      <c r="V1947" s="214"/>
      <c r="W1947" s="366"/>
      <c r="X1947" s="214"/>
      <c r="Y1947" s="214"/>
      <c r="Z1947" s="214"/>
      <c r="AA1947" s="214"/>
      <c r="AB1947" s="214"/>
      <c r="AC1947" s="214"/>
      <c r="AD1947" s="214"/>
      <c r="AE1947" s="214"/>
      <c r="AF1947" s="214"/>
      <c r="AG1947" s="214"/>
      <c r="AH1947" s="214"/>
      <c r="AI1947" s="214"/>
      <c r="AJ1947" s="214"/>
      <c r="AK1947" s="214"/>
    </row>
    <row r="1948" ht="12.75" customHeight="1">
      <c r="A1948" s="214"/>
      <c r="B1948" s="366"/>
      <c r="C1948" s="215"/>
      <c r="D1948" s="214"/>
      <c r="E1948" s="366"/>
      <c r="F1948" s="214"/>
      <c r="G1948" s="214"/>
      <c r="H1948" s="214"/>
      <c r="I1948" s="214"/>
      <c r="J1948" s="214"/>
      <c r="K1948" s="214"/>
      <c r="L1948" s="214"/>
      <c r="M1948" s="214"/>
      <c r="N1948" s="214"/>
      <c r="O1948" s="214"/>
      <c r="P1948" s="214"/>
      <c r="Q1948" s="214"/>
      <c r="R1948" s="366"/>
      <c r="S1948" s="214"/>
      <c r="T1948" s="214"/>
      <c r="U1948" s="214"/>
      <c r="V1948" s="214"/>
      <c r="W1948" s="366"/>
      <c r="X1948" s="214"/>
      <c r="Y1948" s="214"/>
      <c r="Z1948" s="214"/>
      <c r="AA1948" s="214"/>
      <c r="AB1948" s="214"/>
      <c r="AC1948" s="214"/>
      <c r="AD1948" s="214"/>
      <c r="AE1948" s="214"/>
      <c r="AF1948" s="214"/>
      <c r="AG1948" s="214"/>
      <c r="AH1948" s="214"/>
      <c r="AI1948" s="214"/>
      <c r="AJ1948" s="214"/>
      <c r="AK1948" s="214"/>
    </row>
    <row r="1949" ht="12.75" customHeight="1">
      <c r="A1949" s="214"/>
      <c r="B1949" s="366"/>
      <c r="C1949" s="215"/>
      <c r="D1949" s="214"/>
      <c r="E1949" s="366"/>
      <c r="F1949" s="214"/>
      <c r="G1949" s="214"/>
      <c r="H1949" s="214"/>
      <c r="I1949" s="214"/>
      <c r="J1949" s="214"/>
      <c r="K1949" s="214"/>
      <c r="L1949" s="214"/>
      <c r="M1949" s="214"/>
      <c r="N1949" s="214"/>
      <c r="O1949" s="214"/>
      <c r="P1949" s="214"/>
      <c r="Q1949" s="214"/>
      <c r="R1949" s="366"/>
      <c r="S1949" s="214"/>
      <c r="T1949" s="214"/>
      <c r="U1949" s="214"/>
      <c r="V1949" s="214"/>
      <c r="W1949" s="366"/>
      <c r="X1949" s="214"/>
      <c r="Y1949" s="214"/>
      <c r="Z1949" s="214"/>
      <c r="AA1949" s="214"/>
      <c r="AB1949" s="214"/>
      <c r="AC1949" s="214"/>
      <c r="AD1949" s="214"/>
      <c r="AE1949" s="214"/>
      <c r="AF1949" s="214"/>
      <c r="AG1949" s="214"/>
      <c r="AH1949" s="214"/>
      <c r="AI1949" s="214"/>
      <c r="AJ1949" s="214"/>
      <c r="AK1949" s="214"/>
    </row>
    <row r="1950" ht="12.75" customHeight="1">
      <c r="A1950" s="214"/>
      <c r="B1950" s="366"/>
      <c r="C1950" s="215"/>
      <c r="D1950" s="214"/>
      <c r="E1950" s="366"/>
      <c r="F1950" s="214"/>
      <c r="G1950" s="214"/>
      <c r="H1950" s="214"/>
      <c r="I1950" s="214"/>
      <c r="J1950" s="214"/>
      <c r="K1950" s="214"/>
      <c r="L1950" s="214"/>
      <c r="M1950" s="214"/>
      <c r="N1950" s="214"/>
      <c r="O1950" s="214"/>
      <c r="P1950" s="214"/>
      <c r="Q1950" s="214"/>
      <c r="R1950" s="366"/>
      <c r="S1950" s="214"/>
      <c r="T1950" s="214"/>
      <c r="U1950" s="214"/>
      <c r="V1950" s="214"/>
      <c r="W1950" s="366"/>
      <c r="X1950" s="214"/>
      <c r="Y1950" s="214"/>
      <c r="Z1950" s="214"/>
      <c r="AA1950" s="214"/>
      <c r="AB1950" s="214"/>
      <c r="AC1950" s="214"/>
      <c r="AD1950" s="214"/>
      <c r="AE1950" s="214"/>
      <c r="AF1950" s="214"/>
      <c r="AG1950" s="214"/>
      <c r="AH1950" s="214"/>
      <c r="AI1950" s="214"/>
      <c r="AJ1950" s="214"/>
      <c r="AK1950" s="214"/>
    </row>
    <row r="1951" ht="12.75" customHeight="1">
      <c r="A1951" s="214"/>
      <c r="B1951" s="366"/>
      <c r="C1951" s="215"/>
      <c r="D1951" s="214"/>
      <c r="E1951" s="366"/>
      <c r="F1951" s="214"/>
      <c r="G1951" s="214"/>
      <c r="H1951" s="214"/>
      <c r="I1951" s="214"/>
      <c r="J1951" s="214"/>
      <c r="K1951" s="214"/>
      <c r="L1951" s="214"/>
      <c r="M1951" s="214"/>
      <c r="N1951" s="214"/>
      <c r="O1951" s="214"/>
      <c r="P1951" s="214"/>
      <c r="Q1951" s="214"/>
      <c r="R1951" s="366"/>
      <c r="S1951" s="214"/>
      <c r="T1951" s="214"/>
      <c r="U1951" s="214"/>
      <c r="V1951" s="214"/>
      <c r="W1951" s="366"/>
      <c r="X1951" s="214"/>
      <c r="Y1951" s="214"/>
      <c r="Z1951" s="214"/>
      <c r="AA1951" s="214"/>
      <c r="AB1951" s="214"/>
      <c r="AC1951" s="214"/>
      <c r="AD1951" s="214"/>
      <c r="AE1951" s="214"/>
      <c r="AF1951" s="214"/>
      <c r="AG1951" s="214"/>
      <c r="AH1951" s="214"/>
      <c r="AI1951" s="214"/>
      <c r="AJ1951" s="214"/>
      <c r="AK1951" s="214"/>
    </row>
    <row r="1952" ht="12.75" customHeight="1">
      <c r="A1952" s="214"/>
      <c r="B1952" s="366"/>
      <c r="C1952" s="215"/>
      <c r="D1952" s="214"/>
      <c r="E1952" s="366"/>
      <c r="F1952" s="214"/>
      <c r="G1952" s="214"/>
      <c r="H1952" s="214"/>
      <c r="I1952" s="214"/>
      <c r="J1952" s="214"/>
      <c r="K1952" s="214"/>
      <c r="L1952" s="214"/>
      <c r="M1952" s="214"/>
      <c r="N1952" s="214"/>
      <c r="O1952" s="214"/>
      <c r="P1952" s="214"/>
      <c r="Q1952" s="214"/>
      <c r="R1952" s="366"/>
      <c r="S1952" s="214"/>
      <c r="T1952" s="214"/>
      <c r="U1952" s="214"/>
      <c r="V1952" s="214"/>
      <c r="W1952" s="366"/>
      <c r="X1952" s="214"/>
      <c r="Y1952" s="214"/>
      <c r="Z1952" s="214"/>
      <c r="AA1952" s="214"/>
      <c r="AB1952" s="214"/>
      <c r="AC1952" s="214"/>
      <c r="AD1952" s="214"/>
      <c r="AE1952" s="214"/>
      <c r="AF1952" s="214"/>
      <c r="AG1952" s="214"/>
      <c r="AH1952" s="214"/>
      <c r="AI1952" s="214"/>
      <c r="AJ1952" s="214"/>
      <c r="AK1952" s="214"/>
    </row>
    <row r="1953" ht="12.75" customHeight="1">
      <c r="A1953" s="214"/>
      <c r="B1953" s="366"/>
      <c r="C1953" s="215"/>
      <c r="D1953" s="214"/>
      <c r="E1953" s="366"/>
      <c r="F1953" s="214"/>
      <c r="G1953" s="214"/>
      <c r="H1953" s="214"/>
      <c r="I1953" s="214"/>
      <c r="J1953" s="214"/>
      <c r="K1953" s="214"/>
      <c r="L1953" s="214"/>
      <c r="M1953" s="214"/>
      <c r="N1953" s="214"/>
      <c r="O1953" s="214"/>
      <c r="P1953" s="214"/>
      <c r="Q1953" s="214"/>
      <c r="R1953" s="366"/>
      <c r="S1953" s="214"/>
      <c r="T1953" s="214"/>
      <c r="U1953" s="214"/>
      <c r="V1953" s="214"/>
      <c r="W1953" s="366"/>
      <c r="X1953" s="214"/>
      <c r="Y1953" s="214"/>
      <c r="Z1953" s="214"/>
      <c r="AA1953" s="214"/>
      <c r="AB1953" s="214"/>
      <c r="AC1953" s="214"/>
      <c r="AD1953" s="214"/>
      <c r="AE1953" s="214"/>
      <c r="AF1953" s="214"/>
      <c r="AG1953" s="214"/>
      <c r="AH1953" s="214"/>
      <c r="AI1953" s="214"/>
      <c r="AJ1953" s="214"/>
      <c r="AK1953" s="214"/>
    </row>
    <row r="1954" ht="12.75" customHeight="1">
      <c r="A1954" s="214"/>
      <c r="B1954" s="366"/>
      <c r="C1954" s="215"/>
      <c r="D1954" s="214"/>
      <c r="E1954" s="366"/>
      <c r="F1954" s="214"/>
      <c r="G1954" s="214"/>
      <c r="H1954" s="214"/>
      <c r="I1954" s="214"/>
      <c r="J1954" s="214"/>
      <c r="K1954" s="214"/>
      <c r="L1954" s="214"/>
      <c r="M1954" s="214"/>
      <c r="N1954" s="214"/>
      <c r="O1954" s="214"/>
      <c r="P1954" s="214"/>
      <c r="Q1954" s="214"/>
      <c r="R1954" s="366"/>
      <c r="S1954" s="214"/>
      <c r="T1954" s="214"/>
      <c r="U1954" s="214"/>
      <c r="V1954" s="214"/>
      <c r="W1954" s="366"/>
      <c r="X1954" s="214"/>
      <c r="Y1954" s="214"/>
      <c r="Z1954" s="214"/>
      <c r="AA1954" s="214"/>
      <c r="AB1954" s="214"/>
      <c r="AC1954" s="214"/>
      <c r="AD1954" s="214"/>
      <c r="AE1954" s="214"/>
      <c r="AF1954" s="214"/>
      <c r="AG1954" s="214"/>
      <c r="AH1954" s="214"/>
      <c r="AI1954" s="214"/>
      <c r="AJ1954" s="214"/>
      <c r="AK1954" s="214"/>
    </row>
    <row r="1955" ht="12.75" customHeight="1">
      <c r="A1955" s="214"/>
      <c r="B1955" s="366"/>
      <c r="C1955" s="215"/>
      <c r="D1955" s="214"/>
      <c r="E1955" s="366"/>
      <c r="F1955" s="214"/>
      <c r="G1955" s="214"/>
      <c r="H1955" s="214"/>
      <c r="I1955" s="214"/>
      <c r="J1955" s="214"/>
      <c r="K1955" s="214"/>
      <c r="L1955" s="214"/>
      <c r="M1955" s="214"/>
      <c r="N1955" s="214"/>
      <c r="O1955" s="214"/>
      <c r="P1955" s="214"/>
      <c r="Q1955" s="214"/>
      <c r="R1955" s="366"/>
      <c r="S1955" s="214"/>
      <c r="T1955" s="214"/>
      <c r="U1955" s="214"/>
      <c r="V1955" s="214"/>
      <c r="W1955" s="366"/>
      <c r="X1955" s="214"/>
      <c r="Y1955" s="214"/>
      <c r="Z1955" s="214"/>
      <c r="AA1955" s="214"/>
      <c r="AB1955" s="214"/>
      <c r="AC1955" s="214"/>
      <c r="AD1955" s="214"/>
      <c r="AE1955" s="214"/>
      <c r="AF1955" s="214"/>
      <c r="AG1955" s="214"/>
      <c r="AH1955" s="214"/>
      <c r="AI1955" s="214"/>
      <c r="AJ1955" s="214"/>
      <c r="AK1955" s="214"/>
    </row>
    <row r="1956" ht="12.75" customHeight="1">
      <c r="A1956" s="214"/>
      <c r="B1956" s="366"/>
      <c r="C1956" s="215"/>
      <c r="D1956" s="214"/>
      <c r="E1956" s="366"/>
      <c r="F1956" s="214"/>
      <c r="G1956" s="214"/>
      <c r="H1956" s="214"/>
      <c r="I1956" s="214"/>
      <c r="J1956" s="214"/>
      <c r="K1956" s="214"/>
      <c r="L1956" s="214"/>
      <c r="M1956" s="214"/>
      <c r="N1956" s="214"/>
      <c r="O1956" s="214"/>
      <c r="P1956" s="214"/>
      <c r="Q1956" s="214"/>
      <c r="R1956" s="366"/>
      <c r="S1956" s="214"/>
      <c r="T1956" s="214"/>
      <c r="U1956" s="214"/>
      <c r="V1956" s="214"/>
      <c r="W1956" s="366"/>
      <c r="X1956" s="214"/>
      <c r="Y1956" s="214"/>
      <c r="Z1956" s="214"/>
      <c r="AA1956" s="214"/>
      <c r="AB1956" s="214"/>
      <c r="AC1956" s="214"/>
      <c r="AD1956" s="214"/>
      <c r="AE1956" s="214"/>
      <c r="AF1956" s="214"/>
      <c r="AG1956" s="214"/>
      <c r="AH1956" s="214"/>
      <c r="AI1956" s="214"/>
      <c r="AJ1956" s="214"/>
      <c r="AK1956" s="214"/>
    </row>
    <row r="1957" ht="12.75" customHeight="1">
      <c r="A1957" s="214"/>
      <c r="B1957" s="366"/>
      <c r="C1957" s="215"/>
      <c r="D1957" s="214"/>
      <c r="E1957" s="366"/>
      <c r="F1957" s="214"/>
      <c r="G1957" s="214"/>
      <c r="H1957" s="214"/>
      <c r="I1957" s="214"/>
      <c r="J1957" s="214"/>
      <c r="K1957" s="214"/>
      <c r="L1957" s="214"/>
      <c r="M1957" s="214"/>
      <c r="N1957" s="214"/>
      <c r="O1957" s="214"/>
      <c r="P1957" s="214"/>
      <c r="Q1957" s="214"/>
      <c r="R1957" s="366"/>
      <c r="S1957" s="214"/>
      <c r="T1957" s="214"/>
      <c r="U1957" s="214"/>
      <c r="V1957" s="214"/>
      <c r="W1957" s="366"/>
      <c r="X1957" s="214"/>
      <c r="Y1957" s="214"/>
      <c r="Z1957" s="214"/>
      <c r="AA1957" s="214"/>
      <c r="AB1957" s="214"/>
      <c r="AC1957" s="214"/>
      <c r="AD1957" s="214"/>
      <c r="AE1957" s="214"/>
      <c r="AF1957" s="214"/>
      <c r="AG1957" s="214"/>
      <c r="AH1957" s="214"/>
      <c r="AI1957" s="214"/>
      <c r="AJ1957" s="214"/>
      <c r="AK1957" s="214"/>
    </row>
    <row r="1958" ht="12.75" customHeight="1">
      <c r="A1958" s="214"/>
      <c r="B1958" s="366"/>
      <c r="C1958" s="215"/>
      <c r="D1958" s="214"/>
      <c r="E1958" s="366"/>
      <c r="F1958" s="214"/>
      <c r="G1958" s="214"/>
      <c r="H1958" s="214"/>
      <c r="I1958" s="214"/>
      <c r="J1958" s="214"/>
      <c r="K1958" s="214"/>
      <c r="L1958" s="214"/>
      <c r="M1958" s="214"/>
      <c r="N1958" s="214"/>
      <c r="O1958" s="214"/>
      <c r="P1958" s="214"/>
      <c r="Q1958" s="214"/>
      <c r="R1958" s="366"/>
      <c r="S1958" s="214"/>
      <c r="T1958" s="214"/>
      <c r="U1958" s="214"/>
      <c r="V1958" s="214"/>
      <c r="W1958" s="366"/>
      <c r="X1958" s="214"/>
      <c r="Y1958" s="214"/>
      <c r="Z1958" s="214"/>
      <c r="AA1958" s="214"/>
      <c r="AB1958" s="214"/>
      <c r="AC1958" s="214"/>
      <c r="AD1958" s="214"/>
      <c r="AE1958" s="214"/>
      <c r="AF1958" s="214"/>
      <c r="AG1958" s="214"/>
      <c r="AH1958" s="214"/>
      <c r="AI1958" s="214"/>
      <c r="AJ1958" s="214"/>
      <c r="AK1958" s="214"/>
    </row>
    <row r="1959" ht="12.75" customHeight="1">
      <c r="A1959" s="214"/>
      <c r="B1959" s="366"/>
      <c r="C1959" s="215"/>
      <c r="D1959" s="214"/>
      <c r="E1959" s="366"/>
      <c r="F1959" s="214"/>
      <c r="G1959" s="214"/>
      <c r="H1959" s="214"/>
      <c r="I1959" s="214"/>
      <c r="J1959" s="214"/>
      <c r="K1959" s="214"/>
      <c r="L1959" s="214"/>
      <c r="M1959" s="214"/>
      <c r="N1959" s="214"/>
      <c r="O1959" s="214"/>
      <c r="P1959" s="214"/>
      <c r="Q1959" s="214"/>
      <c r="R1959" s="366"/>
      <c r="S1959" s="214"/>
      <c r="T1959" s="214"/>
      <c r="U1959" s="214"/>
      <c r="V1959" s="214"/>
      <c r="W1959" s="366"/>
      <c r="X1959" s="214"/>
      <c r="Y1959" s="214"/>
      <c r="Z1959" s="214"/>
      <c r="AA1959" s="214"/>
      <c r="AB1959" s="214"/>
      <c r="AC1959" s="214"/>
      <c r="AD1959" s="214"/>
      <c r="AE1959" s="214"/>
      <c r="AF1959" s="214"/>
      <c r="AG1959" s="214"/>
      <c r="AH1959" s="214"/>
      <c r="AI1959" s="214"/>
      <c r="AJ1959" s="214"/>
      <c r="AK1959" s="214"/>
    </row>
    <row r="1960" ht="12.75" customHeight="1">
      <c r="A1960" s="214"/>
      <c r="B1960" s="366"/>
      <c r="C1960" s="215"/>
      <c r="D1960" s="214"/>
      <c r="E1960" s="366"/>
      <c r="F1960" s="214"/>
      <c r="G1960" s="214"/>
      <c r="H1960" s="214"/>
      <c r="I1960" s="214"/>
      <c r="J1960" s="214"/>
      <c r="K1960" s="214"/>
      <c r="L1960" s="214"/>
      <c r="M1960" s="214"/>
      <c r="N1960" s="214"/>
      <c r="O1960" s="214"/>
      <c r="P1960" s="214"/>
      <c r="Q1960" s="214"/>
      <c r="R1960" s="366"/>
      <c r="S1960" s="214"/>
      <c r="T1960" s="214"/>
      <c r="U1960" s="214"/>
      <c r="V1960" s="214"/>
      <c r="W1960" s="366"/>
      <c r="X1960" s="214"/>
      <c r="Y1960" s="214"/>
      <c r="Z1960" s="214"/>
      <c r="AA1960" s="214"/>
      <c r="AB1960" s="214"/>
      <c r="AC1960" s="214"/>
      <c r="AD1960" s="214"/>
      <c r="AE1960" s="214"/>
      <c r="AF1960" s="214"/>
      <c r="AG1960" s="214"/>
      <c r="AH1960" s="214"/>
      <c r="AI1960" s="214"/>
      <c r="AJ1960" s="214"/>
      <c r="AK1960" s="214"/>
    </row>
    <row r="1961" ht="12.75" customHeight="1">
      <c r="A1961" s="214"/>
      <c r="B1961" s="366"/>
      <c r="C1961" s="215"/>
      <c r="D1961" s="214"/>
      <c r="E1961" s="366"/>
      <c r="F1961" s="214"/>
      <c r="G1961" s="214"/>
      <c r="H1961" s="214"/>
      <c r="I1961" s="214"/>
      <c r="J1961" s="214"/>
      <c r="K1961" s="214"/>
      <c r="L1961" s="214"/>
      <c r="M1961" s="214"/>
      <c r="N1961" s="214"/>
      <c r="O1961" s="214"/>
      <c r="P1961" s="214"/>
      <c r="Q1961" s="214"/>
      <c r="R1961" s="366"/>
      <c r="S1961" s="214"/>
      <c r="T1961" s="214"/>
      <c r="U1961" s="214"/>
      <c r="V1961" s="214"/>
      <c r="W1961" s="366"/>
      <c r="X1961" s="214"/>
      <c r="Y1961" s="214"/>
      <c r="Z1961" s="214"/>
      <c r="AA1961" s="214"/>
      <c r="AB1961" s="214"/>
      <c r="AC1961" s="214"/>
      <c r="AD1961" s="214"/>
      <c r="AE1961" s="214"/>
      <c r="AF1961" s="214"/>
      <c r="AG1961" s="214"/>
      <c r="AH1961" s="214"/>
      <c r="AI1961" s="214"/>
      <c r="AJ1961" s="214"/>
      <c r="AK1961" s="214"/>
    </row>
    <row r="1962" ht="12.75" customHeight="1">
      <c r="A1962" s="214"/>
      <c r="B1962" s="366"/>
      <c r="C1962" s="215"/>
      <c r="D1962" s="214"/>
      <c r="E1962" s="366"/>
      <c r="F1962" s="214"/>
      <c r="G1962" s="214"/>
      <c r="H1962" s="214"/>
      <c r="I1962" s="214"/>
      <c r="J1962" s="214"/>
      <c r="K1962" s="214"/>
      <c r="L1962" s="214"/>
      <c r="M1962" s="214"/>
      <c r="N1962" s="214"/>
      <c r="O1962" s="214"/>
      <c r="P1962" s="214"/>
      <c r="Q1962" s="214"/>
      <c r="R1962" s="366"/>
      <c r="S1962" s="214"/>
      <c r="T1962" s="214"/>
      <c r="U1962" s="214"/>
      <c r="V1962" s="214"/>
      <c r="W1962" s="366"/>
      <c r="X1962" s="214"/>
      <c r="Y1962" s="214"/>
      <c r="Z1962" s="214"/>
      <c r="AA1962" s="214"/>
      <c r="AB1962" s="214"/>
      <c r="AC1962" s="214"/>
      <c r="AD1962" s="214"/>
      <c r="AE1962" s="214"/>
      <c r="AF1962" s="214"/>
      <c r="AG1962" s="214"/>
      <c r="AH1962" s="214"/>
      <c r="AI1962" s="214"/>
      <c r="AJ1962" s="214"/>
      <c r="AK1962" s="214"/>
    </row>
    <row r="1963" ht="12.75" customHeight="1">
      <c r="A1963" s="214"/>
      <c r="B1963" s="366"/>
      <c r="C1963" s="215"/>
      <c r="D1963" s="214"/>
      <c r="E1963" s="366"/>
      <c r="F1963" s="214"/>
      <c r="G1963" s="214"/>
      <c r="H1963" s="214"/>
      <c r="I1963" s="214"/>
      <c r="J1963" s="214"/>
      <c r="K1963" s="214"/>
      <c r="L1963" s="214"/>
      <c r="M1963" s="214"/>
      <c r="N1963" s="214"/>
      <c r="O1963" s="214"/>
      <c r="P1963" s="214"/>
      <c r="Q1963" s="214"/>
      <c r="R1963" s="366"/>
      <c r="S1963" s="214"/>
      <c r="T1963" s="214"/>
      <c r="U1963" s="214"/>
      <c r="V1963" s="214"/>
      <c r="W1963" s="366"/>
      <c r="X1963" s="214"/>
      <c r="Y1963" s="214"/>
      <c r="Z1963" s="214"/>
      <c r="AA1963" s="214"/>
      <c r="AB1963" s="214"/>
      <c r="AC1963" s="214"/>
      <c r="AD1963" s="214"/>
      <c r="AE1963" s="214"/>
      <c r="AF1963" s="214"/>
      <c r="AG1963" s="214"/>
      <c r="AH1963" s="214"/>
      <c r="AI1963" s="214"/>
      <c r="AJ1963" s="214"/>
      <c r="AK1963" s="214"/>
    </row>
    <row r="1964" ht="12.75" customHeight="1">
      <c r="A1964" s="214"/>
      <c r="B1964" s="366"/>
      <c r="C1964" s="215"/>
      <c r="D1964" s="214"/>
      <c r="E1964" s="366"/>
      <c r="F1964" s="214"/>
      <c r="G1964" s="214"/>
      <c r="H1964" s="214"/>
      <c r="I1964" s="214"/>
      <c r="J1964" s="214"/>
      <c r="K1964" s="214"/>
      <c r="L1964" s="214"/>
      <c r="M1964" s="214"/>
      <c r="N1964" s="214"/>
      <c r="O1964" s="214"/>
      <c r="P1964" s="214"/>
      <c r="Q1964" s="214"/>
      <c r="R1964" s="366"/>
      <c r="S1964" s="214"/>
      <c r="T1964" s="214"/>
      <c r="U1964" s="214"/>
      <c r="V1964" s="214"/>
      <c r="W1964" s="366"/>
      <c r="X1964" s="214"/>
      <c r="Y1964" s="214"/>
      <c r="Z1964" s="214"/>
      <c r="AA1964" s="214"/>
      <c r="AB1964" s="214"/>
      <c r="AC1964" s="214"/>
      <c r="AD1964" s="214"/>
      <c r="AE1964" s="214"/>
      <c r="AF1964" s="214"/>
      <c r="AG1964" s="214"/>
      <c r="AH1964" s="214"/>
      <c r="AI1964" s="214"/>
      <c r="AJ1964" s="214"/>
      <c r="AK1964" s="214"/>
    </row>
    <row r="1965" ht="12.75" customHeight="1">
      <c r="A1965" s="214"/>
      <c r="B1965" s="366"/>
      <c r="C1965" s="215"/>
      <c r="D1965" s="214"/>
      <c r="E1965" s="366"/>
      <c r="F1965" s="214"/>
      <c r="G1965" s="214"/>
      <c r="H1965" s="214"/>
      <c r="I1965" s="214"/>
      <c r="J1965" s="214"/>
      <c r="K1965" s="214"/>
      <c r="L1965" s="214"/>
      <c r="M1965" s="214"/>
      <c r="N1965" s="214"/>
      <c r="O1965" s="214"/>
      <c r="P1965" s="214"/>
      <c r="Q1965" s="214"/>
      <c r="R1965" s="366"/>
      <c r="S1965" s="214"/>
      <c r="T1965" s="214"/>
      <c r="U1965" s="214"/>
      <c r="V1965" s="214"/>
      <c r="W1965" s="366"/>
      <c r="X1965" s="214"/>
      <c r="Y1965" s="214"/>
      <c r="Z1965" s="214"/>
      <c r="AA1965" s="214"/>
      <c r="AB1965" s="214"/>
      <c r="AC1965" s="214"/>
      <c r="AD1965" s="214"/>
      <c r="AE1965" s="214"/>
      <c r="AF1965" s="214"/>
      <c r="AG1965" s="214"/>
      <c r="AH1965" s="214"/>
      <c r="AI1965" s="214"/>
      <c r="AJ1965" s="214"/>
      <c r="AK1965" s="214"/>
    </row>
    <row r="1966" ht="12.75" customHeight="1">
      <c r="A1966" s="214"/>
      <c r="B1966" s="366"/>
      <c r="C1966" s="215"/>
      <c r="D1966" s="214"/>
      <c r="E1966" s="366"/>
      <c r="F1966" s="214"/>
      <c r="G1966" s="214"/>
      <c r="H1966" s="214"/>
      <c r="I1966" s="214"/>
      <c r="J1966" s="214"/>
      <c r="K1966" s="214"/>
      <c r="L1966" s="214"/>
      <c r="M1966" s="214"/>
      <c r="N1966" s="214"/>
      <c r="O1966" s="214"/>
      <c r="P1966" s="214"/>
      <c r="Q1966" s="214"/>
      <c r="R1966" s="366"/>
      <c r="S1966" s="214"/>
      <c r="T1966" s="214"/>
      <c r="U1966" s="214"/>
      <c r="V1966" s="214"/>
      <c r="W1966" s="366"/>
      <c r="X1966" s="214"/>
      <c r="Y1966" s="214"/>
      <c r="Z1966" s="214"/>
      <c r="AA1966" s="214"/>
      <c r="AB1966" s="214"/>
      <c r="AC1966" s="214"/>
      <c r="AD1966" s="214"/>
      <c r="AE1966" s="214"/>
      <c r="AF1966" s="214"/>
      <c r="AG1966" s="214"/>
      <c r="AH1966" s="214"/>
      <c r="AI1966" s="214"/>
      <c r="AJ1966" s="214"/>
      <c r="AK1966" s="214"/>
    </row>
    <row r="1967" ht="12.75" customHeight="1">
      <c r="A1967" s="214"/>
      <c r="B1967" s="366"/>
      <c r="C1967" s="215"/>
      <c r="D1967" s="214"/>
      <c r="E1967" s="366"/>
      <c r="F1967" s="214"/>
      <c r="G1967" s="214"/>
      <c r="H1967" s="214"/>
      <c r="I1967" s="214"/>
      <c r="J1967" s="214"/>
      <c r="K1967" s="214"/>
      <c r="L1967" s="214"/>
      <c r="M1967" s="214"/>
      <c r="N1967" s="214"/>
      <c r="O1967" s="214"/>
      <c r="P1967" s="214"/>
      <c r="Q1967" s="214"/>
      <c r="R1967" s="366"/>
      <c r="S1967" s="214"/>
      <c r="T1967" s="214"/>
      <c r="U1967" s="214"/>
      <c r="V1967" s="214"/>
      <c r="W1967" s="366"/>
      <c r="X1967" s="214"/>
      <c r="Y1967" s="214"/>
      <c r="Z1967" s="214"/>
      <c r="AA1967" s="214"/>
      <c r="AB1967" s="214"/>
      <c r="AC1967" s="214"/>
      <c r="AD1967" s="214"/>
      <c r="AE1967" s="214"/>
      <c r="AF1967" s="214"/>
      <c r="AG1967" s="214"/>
      <c r="AH1967" s="214"/>
      <c r="AI1967" s="214"/>
      <c r="AJ1967" s="214"/>
      <c r="AK1967" s="214"/>
    </row>
    <row r="1968" ht="12.75" customHeight="1">
      <c r="A1968" s="214"/>
      <c r="B1968" s="366"/>
      <c r="C1968" s="215"/>
      <c r="D1968" s="214"/>
      <c r="E1968" s="366"/>
      <c r="F1968" s="214"/>
      <c r="G1968" s="214"/>
      <c r="H1968" s="214"/>
      <c r="I1968" s="214"/>
      <c r="J1968" s="214"/>
      <c r="K1968" s="214"/>
      <c r="L1968" s="214"/>
      <c r="M1968" s="214"/>
      <c r="N1968" s="214"/>
      <c r="O1968" s="214"/>
      <c r="P1968" s="214"/>
      <c r="Q1968" s="214"/>
      <c r="R1968" s="366"/>
      <c r="S1968" s="214"/>
      <c r="T1968" s="214"/>
      <c r="U1968" s="214"/>
      <c r="V1968" s="214"/>
      <c r="W1968" s="366"/>
      <c r="X1968" s="214"/>
      <c r="Y1968" s="214"/>
      <c r="Z1968" s="214"/>
      <c r="AA1968" s="214"/>
      <c r="AB1968" s="214"/>
      <c r="AC1968" s="214"/>
      <c r="AD1968" s="214"/>
      <c r="AE1968" s="214"/>
      <c r="AF1968" s="214"/>
      <c r="AG1968" s="214"/>
      <c r="AH1968" s="214"/>
      <c r="AI1968" s="214"/>
      <c r="AJ1968" s="214"/>
      <c r="AK1968" s="214"/>
    </row>
    <row r="1969" ht="12.75" customHeight="1">
      <c r="A1969" s="214"/>
      <c r="B1969" s="366"/>
      <c r="C1969" s="215"/>
      <c r="D1969" s="214"/>
      <c r="E1969" s="366"/>
      <c r="F1969" s="214"/>
      <c r="G1969" s="214"/>
      <c r="H1969" s="214"/>
      <c r="I1969" s="214"/>
      <c r="J1969" s="214"/>
      <c r="K1969" s="214"/>
      <c r="L1969" s="214"/>
      <c r="M1969" s="214"/>
      <c r="N1969" s="214"/>
      <c r="O1969" s="214"/>
      <c r="P1969" s="214"/>
      <c r="Q1969" s="214"/>
      <c r="R1969" s="366"/>
      <c r="S1969" s="214"/>
      <c r="T1969" s="214"/>
      <c r="U1969" s="214"/>
      <c r="V1969" s="214"/>
      <c r="W1969" s="366"/>
      <c r="X1969" s="214"/>
      <c r="Y1969" s="214"/>
      <c r="Z1969" s="214"/>
      <c r="AA1969" s="214"/>
      <c r="AB1969" s="214"/>
      <c r="AC1969" s="214"/>
      <c r="AD1969" s="214"/>
      <c r="AE1969" s="214"/>
      <c r="AF1969" s="214"/>
      <c r="AG1969" s="214"/>
      <c r="AH1969" s="214"/>
      <c r="AI1969" s="214"/>
      <c r="AJ1969" s="214"/>
      <c r="AK1969" s="214"/>
    </row>
    <row r="1970" ht="12.75" customHeight="1">
      <c r="A1970" s="214"/>
      <c r="B1970" s="366"/>
      <c r="C1970" s="215"/>
      <c r="D1970" s="214"/>
      <c r="E1970" s="366"/>
      <c r="F1970" s="214"/>
      <c r="G1970" s="214"/>
      <c r="H1970" s="214"/>
      <c r="I1970" s="214"/>
      <c r="J1970" s="214"/>
      <c r="K1970" s="214"/>
      <c r="L1970" s="214"/>
      <c r="M1970" s="214"/>
      <c r="N1970" s="214"/>
      <c r="O1970" s="214"/>
      <c r="P1970" s="214"/>
      <c r="Q1970" s="214"/>
      <c r="R1970" s="366"/>
      <c r="S1970" s="214"/>
      <c r="T1970" s="214"/>
      <c r="U1970" s="214"/>
      <c r="V1970" s="214"/>
      <c r="W1970" s="366"/>
      <c r="X1970" s="214"/>
      <c r="Y1970" s="214"/>
      <c r="Z1970" s="214"/>
      <c r="AA1970" s="214"/>
      <c r="AB1970" s="214"/>
      <c r="AC1970" s="214"/>
      <c r="AD1970" s="214"/>
      <c r="AE1970" s="214"/>
      <c r="AF1970" s="214"/>
      <c r="AG1970" s="214"/>
      <c r="AH1970" s="214"/>
      <c r="AI1970" s="214"/>
      <c r="AJ1970" s="214"/>
      <c r="AK1970" s="214"/>
    </row>
    <row r="1971" ht="12.75" customHeight="1">
      <c r="A1971" s="214"/>
      <c r="B1971" s="366"/>
      <c r="C1971" s="215"/>
      <c r="D1971" s="214"/>
      <c r="E1971" s="366"/>
      <c r="F1971" s="214"/>
      <c r="G1971" s="214"/>
      <c r="H1971" s="214"/>
      <c r="I1971" s="214"/>
      <c r="J1971" s="214"/>
      <c r="K1971" s="214"/>
      <c r="L1971" s="214"/>
      <c r="M1971" s="214"/>
      <c r="N1971" s="214"/>
      <c r="O1971" s="214"/>
      <c r="P1971" s="214"/>
      <c r="Q1971" s="214"/>
      <c r="R1971" s="366"/>
      <c r="S1971" s="214"/>
      <c r="T1971" s="214"/>
      <c r="U1971" s="214"/>
      <c r="V1971" s="214"/>
      <c r="W1971" s="366"/>
      <c r="X1971" s="214"/>
      <c r="Y1971" s="214"/>
      <c r="Z1971" s="214"/>
      <c r="AA1971" s="214"/>
      <c r="AB1971" s="214"/>
      <c r="AC1971" s="214"/>
      <c r="AD1971" s="214"/>
      <c r="AE1971" s="214"/>
      <c r="AF1971" s="214"/>
      <c r="AG1971" s="214"/>
      <c r="AH1971" s="214"/>
      <c r="AI1971" s="214"/>
      <c r="AJ1971" s="214"/>
      <c r="AK1971" s="214"/>
    </row>
    <row r="1972" ht="12.75" customHeight="1">
      <c r="A1972" s="214"/>
      <c r="B1972" s="366"/>
      <c r="C1972" s="215"/>
      <c r="D1972" s="214"/>
      <c r="E1972" s="366"/>
      <c r="F1972" s="214"/>
      <c r="G1972" s="214"/>
      <c r="H1972" s="214"/>
      <c r="I1972" s="214"/>
      <c r="J1972" s="214"/>
      <c r="K1972" s="214"/>
      <c r="L1972" s="214"/>
      <c r="M1972" s="214"/>
      <c r="N1972" s="214"/>
      <c r="O1972" s="214"/>
      <c r="P1972" s="214"/>
      <c r="Q1972" s="214"/>
      <c r="R1972" s="366"/>
      <c r="S1972" s="214"/>
      <c r="T1972" s="214"/>
      <c r="U1972" s="214"/>
      <c r="V1972" s="214"/>
      <c r="W1972" s="366"/>
      <c r="X1972" s="214"/>
      <c r="Y1972" s="214"/>
      <c r="Z1972" s="214"/>
      <c r="AA1972" s="214"/>
      <c r="AB1972" s="214"/>
      <c r="AC1972" s="214"/>
      <c r="AD1972" s="214"/>
      <c r="AE1972" s="214"/>
      <c r="AF1972" s="214"/>
      <c r="AG1972" s="214"/>
      <c r="AH1972" s="214"/>
      <c r="AI1972" s="214"/>
      <c r="AJ1972" s="214"/>
      <c r="AK1972" s="214"/>
    </row>
    <row r="1973" ht="12.75" customHeight="1">
      <c r="A1973" s="214"/>
      <c r="B1973" s="366"/>
      <c r="C1973" s="215"/>
      <c r="D1973" s="214"/>
      <c r="E1973" s="366"/>
      <c r="F1973" s="214"/>
      <c r="G1973" s="214"/>
      <c r="H1973" s="214"/>
      <c r="I1973" s="214"/>
      <c r="J1973" s="214"/>
      <c r="K1973" s="214"/>
      <c r="L1973" s="214"/>
      <c r="M1973" s="214"/>
      <c r="N1973" s="214"/>
      <c r="O1973" s="214"/>
      <c r="P1973" s="214"/>
      <c r="Q1973" s="214"/>
      <c r="R1973" s="366"/>
      <c r="S1973" s="214"/>
      <c r="T1973" s="214"/>
      <c r="U1973" s="214"/>
      <c r="V1973" s="214"/>
      <c r="W1973" s="366"/>
      <c r="X1973" s="214"/>
      <c r="Y1973" s="214"/>
      <c r="Z1973" s="214"/>
      <c r="AA1973" s="214"/>
      <c r="AB1973" s="214"/>
      <c r="AC1973" s="214"/>
      <c r="AD1973" s="214"/>
      <c r="AE1973" s="214"/>
      <c r="AF1973" s="214"/>
      <c r="AG1973" s="214"/>
      <c r="AH1973" s="214"/>
      <c r="AI1973" s="214"/>
      <c r="AJ1973" s="214"/>
      <c r="AK1973" s="214"/>
    </row>
    <row r="1974" ht="12.75" customHeight="1">
      <c r="A1974" s="214"/>
      <c r="B1974" s="366"/>
      <c r="C1974" s="215"/>
      <c r="D1974" s="214"/>
      <c r="E1974" s="366"/>
      <c r="F1974" s="214"/>
      <c r="G1974" s="214"/>
      <c r="H1974" s="214"/>
      <c r="I1974" s="214"/>
      <c r="J1974" s="214"/>
      <c r="K1974" s="214"/>
      <c r="L1974" s="214"/>
      <c r="M1974" s="214"/>
      <c r="N1974" s="214"/>
      <c r="O1974" s="214"/>
      <c r="P1974" s="214"/>
      <c r="Q1974" s="214"/>
      <c r="R1974" s="366"/>
      <c r="S1974" s="214"/>
      <c r="T1974" s="214"/>
      <c r="U1974" s="214"/>
      <c r="V1974" s="214"/>
      <c r="W1974" s="366"/>
      <c r="X1974" s="214"/>
      <c r="Y1974" s="214"/>
      <c r="Z1974" s="214"/>
      <c r="AA1974" s="214"/>
      <c r="AB1974" s="214"/>
      <c r="AC1974" s="214"/>
      <c r="AD1974" s="214"/>
      <c r="AE1974" s="214"/>
      <c r="AF1974" s="214"/>
      <c r="AG1974" s="214"/>
      <c r="AH1974" s="214"/>
      <c r="AI1974" s="214"/>
      <c r="AJ1974" s="214"/>
      <c r="AK1974" s="214"/>
    </row>
    <row r="1975" ht="12.75" customHeight="1">
      <c r="A1975" s="214"/>
      <c r="B1975" s="366"/>
      <c r="C1975" s="215"/>
      <c r="D1975" s="214"/>
      <c r="E1975" s="366"/>
      <c r="F1975" s="214"/>
      <c r="G1975" s="214"/>
      <c r="H1975" s="214"/>
      <c r="I1975" s="214"/>
      <c r="J1975" s="214"/>
      <c r="K1975" s="214"/>
      <c r="L1975" s="214"/>
      <c r="M1975" s="214"/>
      <c r="N1975" s="214"/>
      <c r="O1975" s="214"/>
      <c r="P1975" s="214"/>
      <c r="Q1975" s="214"/>
      <c r="R1975" s="366"/>
      <c r="S1975" s="214"/>
      <c r="T1975" s="214"/>
      <c r="U1975" s="214"/>
      <c r="V1975" s="214"/>
      <c r="W1975" s="366"/>
      <c r="X1975" s="214"/>
      <c r="Y1975" s="214"/>
      <c r="Z1975" s="214"/>
      <c r="AA1975" s="214"/>
      <c r="AB1975" s="214"/>
      <c r="AC1975" s="214"/>
      <c r="AD1975" s="214"/>
      <c r="AE1975" s="214"/>
      <c r="AF1975" s="214"/>
      <c r="AG1975" s="214"/>
      <c r="AH1975" s="214"/>
      <c r="AI1975" s="214"/>
      <c r="AJ1975" s="214"/>
      <c r="AK1975" s="214"/>
    </row>
    <row r="1976" ht="12.75" customHeight="1">
      <c r="A1976" s="214"/>
      <c r="B1976" s="366"/>
      <c r="C1976" s="215"/>
      <c r="D1976" s="214"/>
      <c r="E1976" s="366"/>
      <c r="F1976" s="214"/>
      <c r="G1976" s="214"/>
      <c r="H1976" s="214"/>
      <c r="I1976" s="214"/>
      <c r="J1976" s="214"/>
      <c r="K1976" s="214"/>
      <c r="L1976" s="214"/>
      <c r="M1976" s="214"/>
      <c r="N1976" s="214"/>
      <c r="O1976" s="214"/>
      <c r="P1976" s="214"/>
      <c r="Q1976" s="214"/>
      <c r="R1976" s="366"/>
      <c r="S1976" s="214"/>
      <c r="T1976" s="214"/>
      <c r="U1976" s="214"/>
      <c r="V1976" s="214"/>
      <c r="W1976" s="366"/>
      <c r="X1976" s="214"/>
      <c r="Y1976" s="214"/>
      <c r="Z1976" s="214"/>
      <c r="AA1976" s="214"/>
      <c r="AB1976" s="214"/>
      <c r="AC1976" s="214"/>
      <c r="AD1976" s="214"/>
      <c r="AE1976" s="214"/>
      <c r="AF1976" s="214"/>
      <c r="AG1976" s="214"/>
      <c r="AH1976" s="214"/>
      <c r="AI1976" s="214"/>
      <c r="AJ1976" s="214"/>
      <c r="AK1976" s="214"/>
    </row>
    <row r="1977" ht="12.75" customHeight="1">
      <c r="A1977" s="214"/>
      <c r="B1977" s="366"/>
      <c r="C1977" s="215"/>
      <c r="D1977" s="214"/>
      <c r="E1977" s="366"/>
      <c r="F1977" s="214"/>
      <c r="G1977" s="214"/>
      <c r="H1977" s="214"/>
      <c r="I1977" s="214"/>
      <c r="J1977" s="214"/>
      <c r="K1977" s="214"/>
      <c r="L1977" s="214"/>
      <c r="M1977" s="214"/>
      <c r="N1977" s="214"/>
      <c r="O1977" s="214"/>
      <c r="P1977" s="214"/>
      <c r="Q1977" s="214"/>
      <c r="R1977" s="366"/>
      <c r="S1977" s="214"/>
      <c r="T1977" s="214"/>
      <c r="U1977" s="214"/>
      <c r="V1977" s="214"/>
      <c r="W1977" s="366"/>
      <c r="X1977" s="214"/>
      <c r="Y1977" s="214"/>
      <c r="Z1977" s="214"/>
      <c r="AA1977" s="214"/>
      <c r="AB1977" s="214"/>
      <c r="AC1977" s="214"/>
      <c r="AD1977" s="214"/>
      <c r="AE1977" s="214"/>
      <c r="AF1977" s="214"/>
      <c r="AG1977" s="214"/>
      <c r="AH1977" s="214"/>
      <c r="AI1977" s="214"/>
      <c r="AJ1977" s="214"/>
      <c r="AK1977" s="214"/>
    </row>
    <row r="1978" ht="12.75" customHeight="1">
      <c r="A1978" s="214"/>
      <c r="B1978" s="366"/>
      <c r="C1978" s="215"/>
      <c r="D1978" s="214"/>
      <c r="E1978" s="366"/>
      <c r="F1978" s="214"/>
      <c r="G1978" s="214"/>
      <c r="H1978" s="214"/>
      <c r="I1978" s="214"/>
      <c r="J1978" s="214"/>
      <c r="K1978" s="214"/>
      <c r="L1978" s="214"/>
      <c r="M1978" s="214"/>
      <c r="N1978" s="214"/>
      <c r="O1978" s="214"/>
      <c r="P1978" s="214"/>
      <c r="Q1978" s="214"/>
      <c r="R1978" s="366"/>
      <c r="S1978" s="214"/>
      <c r="T1978" s="214"/>
      <c r="U1978" s="214"/>
      <c r="V1978" s="214"/>
      <c r="W1978" s="366"/>
      <c r="X1978" s="214"/>
      <c r="Y1978" s="214"/>
      <c r="Z1978" s="214"/>
      <c r="AA1978" s="214"/>
      <c r="AB1978" s="214"/>
      <c r="AC1978" s="214"/>
      <c r="AD1978" s="214"/>
      <c r="AE1978" s="214"/>
      <c r="AF1978" s="214"/>
      <c r="AG1978" s="214"/>
      <c r="AH1978" s="214"/>
      <c r="AI1978" s="214"/>
      <c r="AJ1978" s="214"/>
      <c r="AK1978" s="214"/>
    </row>
    <row r="1979" ht="12.75" customHeight="1">
      <c r="A1979" s="214"/>
      <c r="B1979" s="366"/>
      <c r="C1979" s="215"/>
      <c r="D1979" s="214"/>
      <c r="E1979" s="366"/>
      <c r="F1979" s="214"/>
      <c r="G1979" s="214"/>
      <c r="H1979" s="214"/>
      <c r="I1979" s="214"/>
      <c r="J1979" s="214"/>
      <c r="K1979" s="214"/>
      <c r="L1979" s="214"/>
      <c r="M1979" s="214"/>
      <c r="N1979" s="214"/>
      <c r="O1979" s="214"/>
      <c r="P1979" s="214"/>
      <c r="Q1979" s="214"/>
      <c r="R1979" s="366"/>
      <c r="S1979" s="214"/>
      <c r="T1979" s="214"/>
      <c r="U1979" s="214"/>
      <c r="V1979" s="214"/>
      <c r="W1979" s="366"/>
      <c r="X1979" s="214"/>
      <c r="Y1979" s="214"/>
      <c r="Z1979" s="214"/>
      <c r="AA1979" s="214"/>
      <c r="AB1979" s="214"/>
      <c r="AC1979" s="214"/>
      <c r="AD1979" s="214"/>
      <c r="AE1979" s="214"/>
      <c r="AF1979" s="214"/>
      <c r="AG1979" s="214"/>
      <c r="AH1979" s="214"/>
      <c r="AI1979" s="214"/>
      <c r="AJ1979" s="214"/>
      <c r="AK1979" s="214"/>
    </row>
    <row r="1980" ht="12.75" customHeight="1">
      <c r="A1980" s="214"/>
      <c r="B1980" s="366"/>
      <c r="C1980" s="215"/>
      <c r="D1980" s="214"/>
      <c r="E1980" s="366"/>
      <c r="F1980" s="214"/>
      <c r="G1980" s="214"/>
      <c r="H1980" s="214"/>
      <c r="I1980" s="214"/>
      <c r="J1980" s="214"/>
      <c r="K1980" s="214"/>
      <c r="L1980" s="214"/>
      <c r="M1980" s="214"/>
      <c r="N1980" s="214"/>
      <c r="O1980" s="214"/>
      <c r="P1980" s="214"/>
      <c r="Q1980" s="214"/>
      <c r="R1980" s="366"/>
      <c r="S1980" s="214"/>
      <c r="T1980" s="214"/>
      <c r="U1980" s="214"/>
      <c r="V1980" s="214"/>
      <c r="W1980" s="366"/>
      <c r="X1980" s="214"/>
      <c r="Y1980" s="214"/>
      <c r="Z1980" s="214"/>
      <c r="AA1980" s="214"/>
      <c r="AB1980" s="214"/>
      <c r="AC1980" s="214"/>
      <c r="AD1980" s="214"/>
      <c r="AE1980" s="214"/>
      <c r="AF1980" s="214"/>
      <c r="AG1980" s="214"/>
      <c r="AH1980" s="214"/>
      <c r="AI1980" s="214"/>
      <c r="AJ1980" s="214"/>
      <c r="AK1980" s="214"/>
    </row>
    <row r="1981" ht="12.75" customHeight="1">
      <c r="A1981" s="214"/>
      <c r="B1981" s="366"/>
      <c r="C1981" s="215"/>
      <c r="D1981" s="214"/>
      <c r="E1981" s="366"/>
      <c r="F1981" s="214"/>
      <c r="G1981" s="214"/>
      <c r="H1981" s="214"/>
      <c r="I1981" s="214"/>
      <c r="J1981" s="214"/>
      <c r="K1981" s="214"/>
      <c r="L1981" s="214"/>
      <c r="M1981" s="214"/>
      <c r="N1981" s="214"/>
      <c r="O1981" s="214"/>
      <c r="P1981" s="214"/>
      <c r="Q1981" s="214"/>
      <c r="R1981" s="366"/>
      <c r="S1981" s="214"/>
      <c r="T1981" s="214"/>
      <c r="U1981" s="214"/>
      <c r="V1981" s="214"/>
      <c r="W1981" s="366"/>
      <c r="X1981" s="214"/>
      <c r="Y1981" s="214"/>
      <c r="Z1981" s="214"/>
      <c r="AA1981" s="214"/>
      <c r="AB1981" s="214"/>
      <c r="AC1981" s="214"/>
      <c r="AD1981" s="214"/>
      <c r="AE1981" s="214"/>
      <c r="AF1981" s="214"/>
      <c r="AG1981" s="214"/>
      <c r="AH1981" s="214"/>
      <c r="AI1981" s="214"/>
      <c r="AJ1981" s="214"/>
      <c r="AK1981" s="214"/>
    </row>
    <row r="1982" ht="12.75" customHeight="1">
      <c r="A1982" s="214"/>
      <c r="B1982" s="366"/>
      <c r="C1982" s="215"/>
      <c r="D1982" s="214"/>
      <c r="E1982" s="366"/>
      <c r="F1982" s="214"/>
      <c r="G1982" s="214"/>
      <c r="H1982" s="214"/>
      <c r="I1982" s="214"/>
      <c r="J1982" s="214"/>
      <c r="K1982" s="214"/>
      <c r="L1982" s="214"/>
      <c r="M1982" s="214"/>
      <c r="N1982" s="214"/>
      <c r="O1982" s="214"/>
      <c r="P1982" s="214"/>
      <c r="Q1982" s="214"/>
      <c r="R1982" s="366"/>
      <c r="S1982" s="214"/>
      <c r="T1982" s="214"/>
      <c r="U1982" s="214"/>
      <c r="V1982" s="214"/>
      <c r="W1982" s="366"/>
      <c r="X1982" s="214"/>
      <c r="Y1982" s="214"/>
      <c r="Z1982" s="214"/>
      <c r="AA1982" s="214"/>
      <c r="AB1982" s="214"/>
      <c r="AC1982" s="214"/>
      <c r="AD1982" s="214"/>
      <c r="AE1982" s="214"/>
      <c r="AF1982" s="214"/>
      <c r="AG1982" s="214"/>
      <c r="AH1982" s="214"/>
      <c r="AI1982" s="214"/>
      <c r="AJ1982" s="214"/>
      <c r="AK1982" s="214"/>
    </row>
    <row r="1983" ht="12.75" customHeight="1">
      <c r="A1983" s="214"/>
      <c r="B1983" s="366"/>
      <c r="C1983" s="215"/>
      <c r="D1983" s="214"/>
      <c r="E1983" s="366"/>
      <c r="F1983" s="214"/>
      <c r="G1983" s="214"/>
      <c r="H1983" s="214"/>
      <c r="I1983" s="214"/>
      <c r="J1983" s="214"/>
      <c r="K1983" s="214"/>
      <c r="L1983" s="214"/>
      <c r="M1983" s="214"/>
      <c r="N1983" s="214"/>
      <c r="O1983" s="214"/>
      <c r="P1983" s="214"/>
      <c r="Q1983" s="214"/>
      <c r="R1983" s="366"/>
      <c r="S1983" s="214"/>
      <c r="T1983" s="214"/>
      <c r="U1983" s="214"/>
      <c r="V1983" s="214"/>
      <c r="W1983" s="366"/>
      <c r="X1983" s="214"/>
      <c r="Y1983" s="214"/>
      <c r="Z1983" s="214"/>
      <c r="AA1983" s="214"/>
      <c r="AB1983" s="214"/>
      <c r="AC1983" s="214"/>
      <c r="AD1983" s="214"/>
      <c r="AE1983" s="214"/>
      <c r="AF1983" s="214"/>
      <c r="AG1983" s="214"/>
      <c r="AH1983" s="214"/>
      <c r="AI1983" s="214"/>
      <c r="AJ1983" s="214"/>
      <c r="AK1983" s="214"/>
    </row>
    <row r="1984" ht="12.75" customHeight="1">
      <c r="A1984" s="214"/>
      <c r="B1984" s="366"/>
      <c r="C1984" s="215"/>
      <c r="D1984" s="214"/>
      <c r="E1984" s="366"/>
      <c r="F1984" s="214"/>
      <c r="G1984" s="214"/>
      <c r="H1984" s="214"/>
      <c r="I1984" s="214"/>
      <c r="J1984" s="214"/>
      <c r="K1984" s="214"/>
      <c r="L1984" s="214"/>
      <c r="M1984" s="214"/>
      <c r="N1984" s="214"/>
      <c r="O1984" s="214"/>
      <c r="P1984" s="214"/>
      <c r="Q1984" s="214"/>
      <c r="R1984" s="366"/>
      <c r="S1984" s="214"/>
      <c r="T1984" s="214"/>
      <c r="U1984" s="214"/>
      <c r="V1984" s="214"/>
      <c r="W1984" s="366"/>
      <c r="X1984" s="214"/>
      <c r="Y1984" s="214"/>
      <c r="Z1984" s="214"/>
      <c r="AA1984" s="214"/>
      <c r="AB1984" s="214"/>
      <c r="AC1984" s="214"/>
      <c r="AD1984" s="214"/>
      <c r="AE1984" s="214"/>
      <c r="AF1984" s="214"/>
      <c r="AG1984" s="214"/>
      <c r="AH1984" s="214"/>
      <c r="AI1984" s="214"/>
      <c r="AJ1984" s="214"/>
      <c r="AK1984" s="214"/>
    </row>
    <row r="1985" ht="12.75" customHeight="1">
      <c r="A1985" s="214"/>
      <c r="B1985" s="366"/>
      <c r="C1985" s="215"/>
      <c r="D1985" s="214"/>
      <c r="E1985" s="366"/>
      <c r="F1985" s="214"/>
      <c r="G1985" s="214"/>
      <c r="H1985" s="214"/>
      <c r="I1985" s="214"/>
      <c r="J1985" s="214"/>
      <c r="K1985" s="214"/>
      <c r="L1985" s="214"/>
      <c r="M1985" s="214"/>
      <c r="N1985" s="214"/>
      <c r="O1985" s="214"/>
      <c r="P1985" s="214"/>
      <c r="Q1985" s="214"/>
      <c r="R1985" s="366"/>
      <c r="S1985" s="214"/>
      <c r="T1985" s="214"/>
      <c r="U1985" s="214"/>
      <c r="V1985" s="214"/>
      <c r="W1985" s="366"/>
      <c r="X1985" s="214"/>
      <c r="Y1985" s="214"/>
      <c r="Z1985" s="214"/>
      <c r="AA1985" s="214"/>
      <c r="AB1985" s="214"/>
      <c r="AC1985" s="214"/>
      <c r="AD1985" s="214"/>
      <c r="AE1985" s="214"/>
      <c r="AF1985" s="214"/>
      <c r="AG1985" s="214"/>
      <c r="AH1985" s="214"/>
      <c r="AI1985" s="214"/>
      <c r="AJ1985" s="214"/>
      <c r="AK1985" s="214"/>
    </row>
    <row r="1986" ht="12.75" customHeight="1">
      <c r="A1986" s="214"/>
      <c r="B1986" s="366"/>
      <c r="C1986" s="215"/>
      <c r="D1986" s="214"/>
      <c r="E1986" s="366"/>
      <c r="F1986" s="214"/>
      <c r="G1986" s="214"/>
      <c r="H1986" s="214"/>
      <c r="I1986" s="214"/>
      <c r="J1986" s="214"/>
      <c r="K1986" s="214"/>
      <c r="L1986" s="214"/>
      <c r="M1986" s="214"/>
      <c r="N1986" s="214"/>
      <c r="O1986" s="214"/>
      <c r="P1986" s="214"/>
      <c r="Q1986" s="214"/>
      <c r="R1986" s="366"/>
      <c r="S1986" s="214"/>
      <c r="T1986" s="214"/>
      <c r="U1986" s="214"/>
      <c r="V1986" s="214"/>
      <c r="W1986" s="366"/>
      <c r="X1986" s="214"/>
      <c r="Y1986" s="214"/>
      <c r="Z1986" s="214"/>
      <c r="AA1986" s="214"/>
      <c r="AB1986" s="214"/>
      <c r="AC1986" s="214"/>
      <c r="AD1986" s="214"/>
      <c r="AE1986" s="214"/>
      <c r="AF1986" s="214"/>
      <c r="AG1986" s="214"/>
      <c r="AH1986" s="214"/>
      <c r="AI1986" s="214"/>
      <c r="AJ1986" s="214"/>
      <c r="AK1986" s="214"/>
    </row>
    <row r="1987" ht="12.75" customHeight="1">
      <c r="A1987" s="214"/>
      <c r="B1987" s="366"/>
      <c r="C1987" s="215"/>
      <c r="D1987" s="214"/>
      <c r="E1987" s="366"/>
      <c r="F1987" s="214"/>
      <c r="G1987" s="214"/>
      <c r="H1987" s="214"/>
      <c r="I1987" s="214"/>
      <c r="J1987" s="214"/>
      <c r="K1987" s="214"/>
      <c r="L1987" s="214"/>
      <c r="M1987" s="214"/>
      <c r="N1987" s="214"/>
      <c r="O1987" s="214"/>
      <c r="P1987" s="214"/>
      <c r="Q1987" s="214"/>
      <c r="R1987" s="366"/>
      <c r="S1987" s="214"/>
      <c r="T1987" s="214"/>
      <c r="U1987" s="214"/>
      <c r="V1987" s="214"/>
      <c r="W1987" s="366"/>
      <c r="X1987" s="214"/>
      <c r="Y1987" s="214"/>
      <c r="Z1987" s="214"/>
      <c r="AA1987" s="214"/>
      <c r="AB1987" s="214"/>
      <c r="AC1987" s="214"/>
      <c r="AD1987" s="214"/>
      <c r="AE1987" s="214"/>
      <c r="AF1987" s="214"/>
      <c r="AG1987" s="214"/>
      <c r="AH1987" s="214"/>
      <c r="AI1987" s="214"/>
      <c r="AJ1987" s="214"/>
      <c r="AK1987" s="214"/>
    </row>
    <row r="1988" ht="12.75" customHeight="1">
      <c r="A1988" s="214"/>
      <c r="B1988" s="366"/>
      <c r="C1988" s="215"/>
      <c r="D1988" s="214"/>
      <c r="E1988" s="366"/>
      <c r="F1988" s="214"/>
      <c r="G1988" s="214"/>
      <c r="H1988" s="214"/>
      <c r="I1988" s="214"/>
      <c r="J1988" s="214"/>
      <c r="K1988" s="214"/>
      <c r="L1988" s="214"/>
      <c r="M1988" s="214"/>
      <c r="N1988" s="214"/>
      <c r="O1988" s="214"/>
      <c r="P1988" s="214"/>
      <c r="Q1988" s="214"/>
      <c r="R1988" s="366"/>
      <c r="S1988" s="214"/>
      <c r="T1988" s="214"/>
      <c r="U1988" s="214"/>
      <c r="V1988" s="214"/>
      <c r="W1988" s="366"/>
      <c r="X1988" s="214"/>
      <c r="Y1988" s="214"/>
      <c r="Z1988" s="214"/>
      <c r="AA1988" s="214"/>
      <c r="AB1988" s="214"/>
      <c r="AC1988" s="214"/>
      <c r="AD1988" s="214"/>
      <c r="AE1988" s="214"/>
      <c r="AF1988" s="214"/>
      <c r="AG1988" s="214"/>
      <c r="AH1988" s="214"/>
      <c r="AI1988" s="214"/>
      <c r="AJ1988" s="214"/>
      <c r="AK1988" s="214"/>
    </row>
    <row r="1989" ht="12.75" customHeight="1">
      <c r="A1989" s="214"/>
      <c r="B1989" s="366"/>
      <c r="C1989" s="215"/>
      <c r="D1989" s="214"/>
      <c r="E1989" s="366"/>
      <c r="F1989" s="214"/>
      <c r="G1989" s="214"/>
      <c r="H1989" s="214"/>
      <c r="I1989" s="214"/>
      <c r="J1989" s="214"/>
      <c r="K1989" s="214"/>
      <c r="L1989" s="214"/>
      <c r="M1989" s="214"/>
      <c r="N1989" s="214"/>
      <c r="O1989" s="214"/>
      <c r="P1989" s="214"/>
      <c r="Q1989" s="214"/>
      <c r="R1989" s="366"/>
      <c r="S1989" s="214"/>
      <c r="T1989" s="214"/>
      <c r="U1989" s="214"/>
      <c r="V1989" s="214"/>
      <c r="W1989" s="366"/>
      <c r="X1989" s="214"/>
      <c r="Y1989" s="214"/>
      <c r="Z1989" s="214"/>
      <c r="AA1989" s="214"/>
      <c r="AB1989" s="214"/>
      <c r="AC1989" s="214"/>
      <c r="AD1989" s="214"/>
      <c r="AE1989" s="214"/>
      <c r="AF1989" s="214"/>
      <c r="AG1989" s="214"/>
      <c r="AH1989" s="214"/>
      <c r="AI1989" s="214"/>
      <c r="AJ1989" s="214"/>
      <c r="AK1989" s="214"/>
    </row>
    <row r="1990" ht="12.75" customHeight="1">
      <c r="A1990" s="214"/>
      <c r="B1990" s="366"/>
      <c r="C1990" s="215"/>
      <c r="D1990" s="214"/>
      <c r="E1990" s="366"/>
      <c r="F1990" s="214"/>
      <c r="G1990" s="214"/>
      <c r="H1990" s="214"/>
      <c r="I1990" s="214"/>
      <c r="J1990" s="214"/>
      <c r="K1990" s="214"/>
      <c r="L1990" s="214"/>
      <c r="M1990" s="214"/>
      <c r="N1990" s="214"/>
      <c r="O1990" s="214"/>
      <c r="P1990" s="214"/>
      <c r="Q1990" s="214"/>
      <c r="R1990" s="366"/>
      <c r="S1990" s="214"/>
      <c r="T1990" s="214"/>
      <c r="U1990" s="214"/>
      <c r="V1990" s="214"/>
      <c r="W1990" s="366"/>
      <c r="X1990" s="214"/>
      <c r="Y1990" s="214"/>
      <c r="Z1990" s="214"/>
      <c r="AA1990" s="214"/>
      <c r="AB1990" s="214"/>
      <c r="AC1990" s="214"/>
      <c r="AD1990" s="214"/>
      <c r="AE1990" s="214"/>
      <c r="AF1990" s="214"/>
      <c r="AG1990" s="214"/>
      <c r="AH1990" s="214"/>
      <c r="AI1990" s="214"/>
      <c r="AJ1990" s="214"/>
      <c r="AK1990" s="214"/>
    </row>
    <row r="1991" ht="12.75" customHeight="1">
      <c r="A1991" s="214"/>
      <c r="B1991" s="366"/>
      <c r="C1991" s="215"/>
      <c r="D1991" s="214"/>
      <c r="E1991" s="366"/>
      <c r="F1991" s="214"/>
      <c r="G1991" s="214"/>
      <c r="H1991" s="214"/>
      <c r="I1991" s="214"/>
      <c r="J1991" s="214"/>
      <c r="K1991" s="214"/>
      <c r="L1991" s="214"/>
      <c r="M1991" s="214"/>
      <c r="N1991" s="214"/>
      <c r="O1991" s="214"/>
      <c r="P1991" s="214"/>
      <c r="Q1991" s="214"/>
      <c r="R1991" s="366"/>
      <c r="S1991" s="214"/>
      <c r="T1991" s="214"/>
      <c r="U1991" s="214"/>
      <c r="V1991" s="214"/>
      <c r="W1991" s="366"/>
      <c r="X1991" s="214"/>
      <c r="Y1991" s="214"/>
      <c r="Z1991" s="214"/>
      <c r="AA1991" s="214"/>
      <c r="AB1991" s="214"/>
      <c r="AC1991" s="214"/>
      <c r="AD1991" s="214"/>
      <c r="AE1991" s="214"/>
      <c r="AF1991" s="214"/>
      <c r="AG1991" s="214"/>
      <c r="AH1991" s="214"/>
      <c r="AI1991" s="214"/>
      <c r="AJ1991" s="214"/>
      <c r="AK1991" s="214"/>
    </row>
    <row r="1992" ht="12.75" customHeight="1">
      <c r="A1992" s="214"/>
      <c r="B1992" s="366"/>
      <c r="C1992" s="215"/>
      <c r="D1992" s="214"/>
      <c r="E1992" s="366"/>
      <c r="F1992" s="214"/>
      <c r="G1992" s="214"/>
      <c r="H1992" s="214"/>
      <c r="I1992" s="214"/>
      <c r="J1992" s="214"/>
      <c r="K1992" s="214"/>
      <c r="L1992" s="214"/>
      <c r="M1992" s="214"/>
      <c r="N1992" s="214"/>
      <c r="O1992" s="214"/>
      <c r="P1992" s="214"/>
      <c r="Q1992" s="214"/>
      <c r="R1992" s="366"/>
      <c r="S1992" s="214"/>
      <c r="T1992" s="214"/>
      <c r="U1992" s="214"/>
      <c r="V1992" s="214"/>
      <c r="W1992" s="366"/>
      <c r="X1992" s="214"/>
      <c r="Y1992" s="214"/>
      <c r="Z1992" s="214"/>
      <c r="AA1992" s="214"/>
      <c r="AB1992" s="214"/>
      <c r="AC1992" s="214"/>
      <c r="AD1992" s="214"/>
      <c r="AE1992" s="214"/>
      <c r="AF1992" s="214"/>
      <c r="AG1992" s="214"/>
      <c r="AH1992" s="214"/>
      <c r="AI1992" s="214"/>
      <c r="AJ1992" s="214"/>
      <c r="AK1992" s="214"/>
    </row>
    <row r="1993" ht="12.75" customHeight="1">
      <c r="A1993" s="214"/>
      <c r="B1993" s="366"/>
      <c r="C1993" s="215"/>
      <c r="D1993" s="214"/>
      <c r="E1993" s="366"/>
      <c r="F1993" s="214"/>
      <c r="G1993" s="214"/>
      <c r="H1993" s="214"/>
      <c r="I1993" s="214"/>
      <c r="J1993" s="214"/>
      <c r="K1993" s="214"/>
      <c r="L1993" s="214"/>
      <c r="M1993" s="214"/>
      <c r="N1993" s="214"/>
      <c r="O1993" s="214"/>
      <c r="P1993" s="214"/>
      <c r="Q1993" s="214"/>
      <c r="R1993" s="366"/>
      <c r="S1993" s="214"/>
      <c r="T1993" s="214"/>
      <c r="U1993" s="214"/>
      <c r="V1993" s="214"/>
      <c r="W1993" s="366"/>
      <c r="X1993" s="214"/>
      <c r="Y1993" s="214"/>
      <c r="Z1993" s="214"/>
      <c r="AA1993" s="214"/>
      <c r="AB1993" s="214"/>
      <c r="AC1993" s="214"/>
      <c r="AD1993" s="214"/>
      <c r="AE1993" s="214"/>
      <c r="AF1993" s="214"/>
      <c r="AG1993" s="214"/>
      <c r="AH1993" s="214"/>
      <c r="AI1993" s="214"/>
      <c r="AJ1993" s="214"/>
      <c r="AK1993" s="214"/>
    </row>
    <row r="1994" ht="12.75" customHeight="1">
      <c r="A1994" s="214"/>
      <c r="B1994" s="366"/>
      <c r="C1994" s="215"/>
      <c r="D1994" s="214"/>
      <c r="E1994" s="366"/>
      <c r="F1994" s="214"/>
      <c r="G1994" s="214"/>
      <c r="H1994" s="214"/>
      <c r="I1994" s="214"/>
      <c r="J1994" s="214"/>
      <c r="K1994" s="214"/>
      <c r="L1994" s="214"/>
      <c r="M1994" s="214"/>
      <c r="N1994" s="214"/>
      <c r="O1994" s="214"/>
      <c r="P1994" s="214"/>
      <c r="Q1994" s="214"/>
      <c r="R1994" s="366"/>
      <c r="S1994" s="214"/>
      <c r="T1994" s="214"/>
      <c r="U1994" s="214"/>
      <c r="V1994" s="214"/>
      <c r="W1994" s="366"/>
      <c r="X1994" s="214"/>
      <c r="Y1994" s="214"/>
      <c r="Z1994" s="214"/>
      <c r="AA1994" s="214"/>
      <c r="AB1994" s="214"/>
      <c r="AC1994" s="214"/>
      <c r="AD1994" s="214"/>
      <c r="AE1994" s="214"/>
      <c r="AF1994" s="214"/>
      <c r="AG1994" s="214"/>
      <c r="AH1994" s="214"/>
      <c r="AI1994" s="214"/>
      <c r="AJ1994" s="214"/>
      <c r="AK1994" s="214"/>
    </row>
    <row r="1995" ht="12.75" customHeight="1">
      <c r="A1995" s="214"/>
      <c r="B1995" s="366"/>
      <c r="C1995" s="215"/>
      <c r="D1995" s="214"/>
      <c r="E1995" s="366"/>
      <c r="F1995" s="214"/>
      <c r="G1995" s="214"/>
      <c r="H1995" s="214"/>
      <c r="I1995" s="214"/>
      <c r="J1995" s="214"/>
      <c r="K1995" s="214"/>
      <c r="L1995" s="214"/>
      <c r="M1995" s="214"/>
      <c r="N1995" s="214"/>
      <c r="O1995" s="214"/>
      <c r="P1995" s="214"/>
      <c r="Q1995" s="214"/>
      <c r="R1995" s="366"/>
      <c r="S1995" s="214"/>
      <c r="T1995" s="214"/>
      <c r="U1995" s="214"/>
      <c r="V1995" s="214"/>
      <c r="W1995" s="366"/>
      <c r="X1995" s="214"/>
      <c r="Y1995" s="214"/>
      <c r="Z1995" s="214"/>
      <c r="AA1995" s="214"/>
      <c r="AB1995" s="214"/>
      <c r="AC1995" s="214"/>
      <c r="AD1995" s="214"/>
      <c r="AE1995" s="214"/>
      <c r="AF1995" s="214"/>
      <c r="AG1995" s="214"/>
      <c r="AH1995" s="214"/>
      <c r="AI1995" s="214"/>
      <c r="AJ1995" s="214"/>
      <c r="AK1995" s="214"/>
    </row>
    <row r="1996" ht="12.75" customHeight="1">
      <c r="A1996" s="214"/>
      <c r="B1996" s="366"/>
      <c r="C1996" s="215"/>
      <c r="D1996" s="214"/>
      <c r="E1996" s="366"/>
      <c r="F1996" s="214"/>
      <c r="G1996" s="214"/>
      <c r="H1996" s="214"/>
      <c r="I1996" s="214"/>
      <c r="J1996" s="214"/>
      <c r="K1996" s="214"/>
      <c r="L1996" s="214"/>
      <c r="M1996" s="214"/>
      <c r="N1996" s="214"/>
      <c r="O1996" s="214"/>
      <c r="P1996" s="214"/>
      <c r="Q1996" s="214"/>
      <c r="R1996" s="366"/>
      <c r="S1996" s="214"/>
      <c r="T1996" s="214"/>
      <c r="U1996" s="214"/>
      <c r="V1996" s="214"/>
      <c r="W1996" s="366"/>
      <c r="X1996" s="214"/>
      <c r="Y1996" s="214"/>
      <c r="Z1996" s="214"/>
      <c r="AA1996" s="214"/>
      <c r="AB1996" s="214"/>
      <c r="AC1996" s="214"/>
      <c r="AD1996" s="214"/>
      <c r="AE1996" s="214"/>
      <c r="AF1996" s="214"/>
      <c r="AG1996" s="214"/>
      <c r="AH1996" s="214"/>
      <c r="AI1996" s="214"/>
      <c r="AJ1996" s="214"/>
      <c r="AK1996" s="214"/>
    </row>
    <row r="1997" ht="12.75" customHeight="1">
      <c r="A1997" s="214"/>
      <c r="B1997" s="366"/>
      <c r="C1997" s="215"/>
      <c r="D1997" s="214"/>
      <c r="E1997" s="366"/>
      <c r="F1997" s="214"/>
      <c r="G1997" s="214"/>
      <c r="H1997" s="214"/>
      <c r="I1997" s="214"/>
      <c r="J1997" s="214"/>
      <c r="K1997" s="214"/>
      <c r="L1997" s="214"/>
      <c r="M1997" s="214"/>
      <c r="N1997" s="214"/>
      <c r="O1997" s="214"/>
      <c r="P1997" s="214"/>
      <c r="Q1997" s="214"/>
      <c r="R1997" s="366"/>
      <c r="S1997" s="214"/>
      <c r="T1997" s="214"/>
      <c r="U1997" s="214"/>
      <c r="V1997" s="214"/>
      <c r="W1997" s="366"/>
      <c r="X1997" s="214"/>
      <c r="Y1997" s="214"/>
      <c r="Z1997" s="214"/>
      <c r="AA1997" s="214"/>
      <c r="AB1997" s="214"/>
      <c r="AC1997" s="214"/>
      <c r="AD1997" s="214"/>
      <c r="AE1997" s="214"/>
      <c r="AF1997" s="214"/>
      <c r="AG1997" s="214"/>
      <c r="AH1997" s="214"/>
      <c r="AI1997" s="214"/>
      <c r="AJ1997" s="214"/>
      <c r="AK1997" s="214"/>
    </row>
    <row r="1998" ht="12.75" customHeight="1">
      <c r="A1998" s="214"/>
      <c r="B1998" s="366"/>
      <c r="C1998" s="215"/>
      <c r="D1998" s="214"/>
      <c r="E1998" s="366"/>
      <c r="F1998" s="214"/>
      <c r="G1998" s="214"/>
      <c r="H1998" s="214"/>
      <c r="I1998" s="214"/>
      <c r="J1998" s="214"/>
      <c r="K1998" s="214"/>
      <c r="L1998" s="214"/>
      <c r="M1998" s="214"/>
      <c r="N1998" s="214"/>
      <c r="O1998" s="214"/>
      <c r="P1998" s="214"/>
      <c r="Q1998" s="214"/>
      <c r="R1998" s="366"/>
      <c r="S1998" s="214"/>
      <c r="T1998" s="214"/>
      <c r="U1998" s="214"/>
      <c r="V1998" s="214"/>
      <c r="W1998" s="366"/>
      <c r="X1998" s="214"/>
      <c r="Y1998" s="214"/>
      <c r="Z1998" s="214"/>
      <c r="AA1998" s="214"/>
      <c r="AB1998" s="214"/>
      <c r="AC1998" s="214"/>
      <c r="AD1998" s="214"/>
      <c r="AE1998" s="214"/>
      <c r="AF1998" s="214"/>
      <c r="AG1998" s="214"/>
      <c r="AH1998" s="214"/>
      <c r="AI1998" s="214"/>
      <c r="AJ1998" s="214"/>
      <c r="AK1998" s="214"/>
    </row>
    <row r="1999" ht="12.75" customHeight="1">
      <c r="A1999" s="214"/>
      <c r="B1999" s="366"/>
      <c r="C1999" s="215"/>
      <c r="D1999" s="214"/>
      <c r="E1999" s="366"/>
      <c r="F1999" s="214"/>
      <c r="G1999" s="214"/>
      <c r="H1999" s="214"/>
      <c r="I1999" s="214"/>
      <c r="J1999" s="214"/>
      <c r="K1999" s="214"/>
      <c r="L1999" s="214"/>
      <c r="M1999" s="214"/>
      <c r="N1999" s="214"/>
      <c r="O1999" s="214"/>
      <c r="P1999" s="214"/>
      <c r="Q1999" s="214"/>
      <c r="R1999" s="366"/>
      <c r="S1999" s="214"/>
      <c r="T1999" s="214"/>
      <c r="U1999" s="214"/>
      <c r="V1999" s="214"/>
      <c r="W1999" s="366"/>
      <c r="X1999" s="214"/>
      <c r="Y1999" s="214"/>
      <c r="Z1999" s="214"/>
      <c r="AA1999" s="214"/>
      <c r="AB1999" s="214"/>
      <c r="AC1999" s="214"/>
      <c r="AD1999" s="214"/>
      <c r="AE1999" s="214"/>
      <c r="AF1999" s="214"/>
      <c r="AG1999" s="214"/>
      <c r="AH1999" s="214"/>
      <c r="AI1999" s="214"/>
      <c r="AJ1999" s="214"/>
      <c r="AK1999" s="214"/>
    </row>
    <row r="2000" ht="12.75" customHeight="1">
      <c r="A2000" s="214"/>
      <c r="B2000" s="366"/>
      <c r="C2000" s="215"/>
      <c r="D2000" s="214"/>
      <c r="E2000" s="366"/>
      <c r="F2000" s="214"/>
      <c r="G2000" s="214"/>
      <c r="H2000" s="214"/>
      <c r="I2000" s="214"/>
      <c r="J2000" s="214"/>
      <c r="K2000" s="214"/>
      <c r="L2000" s="214"/>
      <c r="M2000" s="214"/>
      <c r="N2000" s="214"/>
      <c r="O2000" s="214"/>
      <c r="P2000" s="214"/>
      <c r="Q2000" s="214"/>
      <c r="R2000" s="366"/>
      <c r="S2000" s="214"/>
      <c r="T2000" s="214"/>
      <c r="U2000" s="214"/>
      <c r="V2000" s="214"/>
      <c r="W2000" s="366"/>
      <c r="X2000" s="214"/>
      <c r="Y2000" s="214"/>
      <c r="Z2000" s="214"/>
      <c r="AA2000" s="214"/>
      <c r="AB2000" s="214"/>
      <c r="AC2000" s="214"/>
      <c r="AD2000" s="214"/>
      <c r="AE2000" s="214"/>
      <c r="AF2000" s="214"/>
      <c r="AG2000" s="214"/>
      <c r="AH2000" s="214"/>
      <c r="AI2000" s="214"/>
      <c r="AJ2000" s="214"/>
      <c r="AK2000" s="214"/>
    </row>
    <row r="2001" ht="12.75" customHeight="1">
      <c r="A2001" s="214"/>
      <c r="B2001" s="366"/>
      <c r="C2001" s="215"/>
      <c r="D2001" s="214"/>
      <c r="E2001" s="366"/>
      <c r="F2001" s="214"/>
      <c r="G2001" s="214"/>
      <c r="H2001" s="214"/>
      <c r="I2001" s="214"/>
      <c r="J2001" s="214"/>
      <c r="K2001" s="214"/>
      <c r="L2001" s="214"/>
      <c r="M2001" s="214"/>
      <c r="N2001" s="214"/>
      <c r="O2001" s="214"/>
      <c r="P2001" s="214"/>
      <c r="Q2001" s="214"/>
      <c r="R2001" s="366"/>
      <c r="S2001" s="214"/>
      <c r="T2001" s="214"/>
      <c r="U2001" s="214"/>
      <c r="V2001" s="214"/>
      <c r="W2001" s="366"/>
      <c r="X2001" s="214"/>
      <c r="Y2001" s="214"/>
      <c r="Z2001" s="214"/>
      <c r="AA2001" s="214"/>
      <c r="AB2001" s="214"/>
      <c r="AC2001" s="214"/>
      <c r="AD2001" s="214"/>
      <c r="AE2001" s="214"/>
      <c r="AF2001" s="214"/>
      <c r="AG2001" s="214"/>
      <c r="AH2001" s="214"/>
      <c r="AI2001" s="214"/>
      <c r="AJ2001" s="214"/>
      <c r="AK2001" s="214"/>
    </row>
    <row r="2002" ht="12.75" customHeight="1">
      <c r="A2002" s="214"/>
      <c r="B2002" s="366"/>
      <c r="C2002" s="215"/>
      <c r="D2002" s="214"/>
      <c r="E2002" s="366"/>
      <c r="F2002" s="214"/>
      <c r="G2002" s="214"/>
      <c r="H2002" s="214"/>
      <c r="I2002" s="214"/>
      <c r="J2002" s="214"/>
      <c r="K2002" s="214"/>
      <c r="L2002" s="214"/>
      <c r="M2002" s="214"/>
      <c r="N2002" s="214"/>
      <c r="O2002" s="214"/>
      <c r="P2002" s="214"/>
      <c r="Q2002" s="214"/>
      <c r="R2002" s="366"/>
      <c r="S2002" s="214"/>
      <c r="T2002" s="214"/>
      <c r="U2002" s="214"/>
      <c r="V2002" s="214"/>
      <c r="W2002" s="366"/>
      <c r="X2002" s="214"/>
      <c r="Y2002" s="214"/>
      <c r="Z2002" s="214"/>
      <c r="AA2002" s="214"/>
      <c r="AB2002" s="214"/>
      <c r="AC2002" s="214"/>
      <c r="AD2002" s="214"/>
      <c r="AE2002" s="214"/>
      <c r="AF2002" s="214"/>
      <c r="AG2002" s="214"/>
      <c r="AH2002" s="214"/>
      <c r="AI2002" s="214"/>
      <c r="AJ2002" s="214"/>
      <c r="AK2002" s="214"/>
    </row>
    <row r="2003" ht="12.75" customHeight="1">
      <c r="A2003" s="214"/>
      <c r="B2003" s="366"/>
      <c r="C2003" s="215"/>
      <c r="D2003" s="214"/>
      <c r="E2003" s="366"/>
      <c r="F2003" s="214"/>
      <c r="G2003" s="214"/>
      <c r="H2003" s="214"/>
      <c r="I2003" s="214"/>
      <c r="J2003" s="214"/>
      <c r="K2003" s="214"/>
      <c r="L2003" s="214"/>
      <c r="M2003" s="214"/>
      <c r="N2003" s="214"/>
      <c r="O2003" s="214"/>
      <c r="P2003" s="214"/>
      <c r="Q2003" s="214"/>
      <c r="R2003" s="366"/>
      <c r="S2003" s="214"/>
      <c r="T2003" s="214"/>
      <c r="U2003" s="214"/>
      <c r="V2003" s="214"/>
      <c r="W2003" s="366"/>
      <c r="X2003" s="214"/>
      <c r="Y2003" s="214"/>
      <c r="Z2003" s="214"/>
      <c r="AA2003" s="214"/>
      <c r="AB2003" s="214"/>
      <c r="AC2003" s="214"/>
      <c r="AD2003" s="214"/>
      <c r="AE2003" s="214"/>
      <c r="AF2003" s="214"/>
      <c r="AG2003" s="214"/>
      <c r="AH2003" s="214"/>
      <c r="AI2003" s="214"/>
      <c r="AJ2003" s="214"/>
      <c r="AK2003" s="214"/>
    </row>
    <row r="2004" ht="12.75" customHeight="1">
      <c r="A2004" s="214"/>
      <c r="B2004" s="366"/>
      <c r="C2004" s="215"/>
      <c r="D2004" s="214"/>
      <c r="E2004" s="366"/>
      <c r="F2004" s="214"/>
      <c r="G2004" s="214"/>
      <c r="H2004" s="214"/>
      <c r="I2004" s="214"/>
      <c r="J2004" s="214"/>
      <c r="K2004" s="214"/>
      <c r="L2004" s="214"/>
      <c r="M2004" s="214"/>
      <c r="N2004" s="214"/>
      <c r="O2004" s="214"/>
      <c r="P2004" s="214"/>
      <c r="Q2004" s="214"/>
      <c r="R2004" s="366"/>
      <c r="S2004" s="214"/>
      <c r="T2004" s="214"/>
      <c r="U2004" s="214"/>
      <c r="V2004" s="214"/>
      <c r="W2004" s="366"/>
      <c r="X2004" s="214"/>
      <c r="Y2004" s="214"/>
      <c r="Z2004" s="214"/>
      <c r="AA2004" s="214"/>
      <c r="AB2004" s="214"/>
      <c r="AC2004" s="214"/>
      <c r="AD2004" s="214"/>
      <c r="AE2004" s="214"/>
      <c r="AF2004" s="214"/>
      <c r="AG2004" s="214"/>
      <c r="AH2004" s="214"/>
      <c r="AI2004" s="214"/>
      <c r="AJ2004" s="214"/>
      <c r="AK2004" s="214"/>
    </row>
    <row r="2005" ht="12.75" customHeight="1">
      <c r="A2005" s="214"/>
      <c r="B2005" s="366"/>
      <c r="C2005" s="215"/>
      <c r="D2005" s="214"/>
      <c r="E2005" s="366"/>
      <c r="F2005" s="214"/>
      <c r="G2005" s="214"/>
      <c r="H2005" s="214"/>
      <c r="I2005" s="214"/>
      <c r="J2005" s="214"/>
      <c r="K2005" s="214"/>
      <c r="L2005" s="214"/>
      <c r="M2005" s="214"/>
      <c r="N2005" s="214"/>
      <c r="O2005" s="214"/>
      <c r="P2005" s="214"/>
      <c r="Q2005" s="214"/>
      <c r="R2005" s="366"/>
      <c r="S2005" s="214"/>
      <c r="T2005" s="214"/>
      <c r="U2005" s="214"/>
      <c r="V2005" s="214"/>
      <c r="W2005" s="366"/>
      <c r="X2005" s="214"/>
      <c r="Y2005" s="214"/>
      <c r="Z2005" s="214"/>
      <c r="AA2005" s="214"/>
      <c r="AB2005" s="214"/>
      <c r="AC2005" s="214"/>
      <c r="AD2005" s="214"/>
      <c r="AE2005" s="214"/>
      <c r="AF2005" s="214"/>
      <c r="AG2005" s="214"/>
      <c r="AH2005" s="214"/>
      <c r="AI2005" s="214"/>
      <c r="AJ2005" s="214"/>
      <c r="AK2005" s="214"/>
    </row>
    <row r="2006" ht="12.75" customHeight="1">
      <c r="A2006" s="214"/>
      <c r="B2006" s="366"/>
      <c r="C2006" s="215"/>
      <c r="D2006" s="214"/>
      <c r="E2006" s="366"/>
      <c r="F2006" s="214"/>
      <c r="G2006" s="214"/>
      <c r="H2006" s="214"/>
      <c r="I2006" s="214"/>
      <c r="J2006" s="214"/>
      <c r="K2006" s="214"/>
      <c r="L2006" s="214"/>
      <c r="M2006" s="214"/>
      <c r="N2006" s="214"/>
      <c r="O2006" s="214"/>
      <c r="P2006" s="214"/>
      <c r="Q2006" s="214"/>
      <c r="R2006" s="366"/>
      <c r="S2006" s="214"/>
      <c r="T2006" s="214"/>
      <c r="U2006" s="214"/>
      <c r="V2006" s="214"/>
      <c r="W2006" s="366"/>
      <c r="X2006" s="214"/>
      <c r="Y2006" s="214"/>
      <c r="Z2006" s="214"/>
      <c r="AA2006" s="214"/>
      <c r="AB2006" s="214"/>
      <c r="AC2006" s="214"/>
      <c r="AD2006" s="214"/>
      <c r="AE2006" s="214"/>
      <c r="AF2006" s="214"/>
      <c r="AG2006" s="214"/>
      <c r="AH2006" s="214"/>
      <c r="AI2006" s="214"/>
      <c r="AJ2006" s="214"/>
      <c r="AK2006" s="214"/>
    </row>
    <row r="2007" ht="12.75" customHeight="1">
      <c r="A2007" s="214"/>
      <c r="B2007" s="366"/>
      <c r="C2007" s="215"/>
      <c r="D2007" s="214"/>
      <c r="E2007" s="366"/>
      <c r="F2007" s="214"/>
      <c r="G2007" s="214"/>
      <c r="H2007" s="214"/>
      <c r="I2007" s="214"/>
      <c r="J2007" s="214"/>
      <c r="K2007" s="214"/>
      <c r="L2007" s="214"/>
      <c r="M2007" s="214"/>
      <c r="N2007" s="214"/>
      <c r="O2007" s="214"/>
      <c r="P2007" s="214"/>
      <c r="Q2007" s="214"/>
      <c r="R2007" s="366"/>
      <c r="S2007" s="214"/>
      <c r="T2007" s="214"/>
      <c r="U2007" s="214"/>
      <c r="V2007" s="214"/>
      <c r="W2007" s="366"/>
      <c r="X2007" s="214"/>
      <c r="Y2007" s="214"/>
      <c r="Z2007" s="214"/>
      <c r="AA2007" s="214"/>
      <c r="AB2007" s="214"/>
      <c r="AC2007" s="214"/>
      <c r="AD2007" s="214"/>
      <c r="AE2007" s="214"/>
      <c r="AF2007" s="214"/>
      <c r="AG2007" s="214"/>
      <c r="AH2007" s="214"/>
      <c r="AI2007" s="214"/>
      <c r="AJ2007" s="214"/>
      <c r="AK2007" s="214"/>
    </row>
    <row r="2008" ht="12.75" customHeight="1">
      <c r="A2008" s="214"/>
      <c r="B2008" s="366"/>
      <c r="C2008" s="215"/>
      <c r="D2008" s="214"/>
      <c r="E2008" s="366"/>
      <c r="F2008" s="214"/>
      <c r="G2008" s="214"/>
      <c r="H2008" s="214"/>
      <c r="I2008" s="214"/>
      <c r="J2008" s="214"/>
      <c r="K2008" s="214"/>
      <c r="L2008" s="214"/>
      <c r="M2008" s="214"/>
      <c r="N2008" s="214"/>
      <c r="O2008" s="214"/>
      <c r="P2008" s="214"/>
      <c r="Q2008" s="214"/>
      <c r="R2008" s="366"/>
      <c r="S2008" s="214"/>
      <c r="T2008" s="214"/>
      <c r="U2008" s="214"/>
      <c r="V2008" s="214"/>
      <c r="W2008" s="366"/>
      <c r="X2008" s="214"/>
      <c r="Y2008" s="214"/>
      <c r="Z2008" s="214"/>
      <c r="AA2008" s="214"/>
      <c r="AB2008" s="214"/>
      <c r="AC2008" s="214"/>
      <c r="AD2008" s="214"/>
      <c r="AE2008" s="214"/>
      <c r="AF2008" s="214"/>
      <c r="AG2008" s="214"/>
      <c r="AH2008" s="214"/>
      <c r="AI2008" s="214"/>
      <c r="AJ2008" s="214"/>
      <c r="AK2008" s="214"/>
    </row>
    <row r="2009" ht="12.75" customHeight="1">
      <c r="A2009" s="214"/>
      <c r="B2009" s="366"/>
      <c r="C2009" s="215"/>
      <c r="D2009" s="214"/>
      <c r="E2009" s="366"/>
      <c r="F2009" s="214"/>
      <c r="G2009" s="214"/>
      <c r="H2009" s="214"/>
      <c r="I2009" s="214"/>
      <c r="J2009" s="214"/>
      <c r="K2009" s="214"/>
      <c r="L2009" s="214"/>
      <c r="M2009" s="214"/>
      <c r="N2009" s="214"/>
      <c r="O2009" s="214"/>
      <c r="P2009" s="214"/>
      <c r="Q2009" s="214"/>
      <c r="R2009" s="366"/>
      <c r="S2009" s="214"/>
      <c r="T2009" s="214"/>
      <c r="U2009" s="214"/>
      <c r="V2009" s="214"/>
      <c r="W2009" s="366"/>
      <c r="X2009" s="214"/>
      <c r="Y2009" s="214"/>
      <c r="Z2009" s="214"/>
      <c r="AA2009" s="214"/>
      <c r="AB2009" s="214"/>
      <c r="AC2009" s="214"/>
      <c r="AD2009" s="214"/>
      <c r="AE2009" s="214"/>
      <c r="AF2009" s="214"/>
      <c r="AG2009" s="214"/>
      <c r="AH2009" s="214"/>
      <c r="AI2009" s="214"/>
      <c r="AJ2009" s="214"/>
      <c r="AK2009" s="214"/>
    </row>
    <row r="2010" ht="12.75" customHeight="1">
      <c r="A2010" s="214"/>
      <c r="B2010" s="366"/>
      <c r="C2010" s="215"/>
      <c r="D2010" s="214"/>
      <c r="E2010" s="366"/>
      <c r="F2010" s="214"/>
      <c r="G2010" s="214"/>
      <c r="H2010" s="214"/>
      <c r="I2010" s="214"/>
      <c r="J2010" s="214"/>
      <c r="K2010" s="214"/>
      <c r="L2010" s="214"/>
      <c r="M2010" s="214"/>
      <c r="N2010" s="214"/>
      <c r="O2010" s="214"/>
      <c r="P2010" s="214"/>
      <c r="Q2010" s="214"/>
      <c r="R2010" s="366"/>
      <c r="S2010" s="214"/>
      <c r="T2010" s="214"/>
      <c r="U2010" s="214"/>
      <c r="V2010" s="214"/>
      <c r="W2010" s="366"/>
      <c r="X2010" s="214"/>
      <c r="Y2010" s="214"/>
      <c r="Z2010" s="214"/>
      <c r="AA2010" s="214"/>
      <c r="AB2010" s="214"/>
      <c r="AC2010" s="214"/>
      <c r="AD2010" s="214"/>
      <c r="AE2010" s="214"/>
      <c r="AF2010" s="214"/>
      <c r="AG2010" s="214"/>
      <c r="AH2010" s="214"/>
      <c r="AI2010" s="214"/>
      <c r="AJ2010" s="214"/>
      <c r="AK2010" s="214"/>
    </row>
    <row r="2011" ht="12.75" customHeight="1">
      <c r="A2011" s="214"/>
      <c r="B2011" s="366"/>
      <c r="C2011" s="215"/>
      <c r="D2011" s="214"/>
      <c r="E2011" s="366"/>
      <c r="F2011" s="214"/>
      <c r="G2011" s="214"/>
      <c r="H2011" s="214"/>
      <c r="I2011" s="214"/>
      <c r="J2011" s="214"/>
      <c r="K2011" s="214"/>
      <c r="L2011" s="214"/>
      <c r="M2011" s="214"/>
      <c r="N2011" s="214"/>
      <c r="O2011" s="214"/>
      <c r="P2011" s="214"/>
      <c r="Q2011" s="214"/>
      <c r="R2011" s="366"/>
      <c r="S2011" s="214"/>
      <c r="T2011" s="214"/>
      <c r="U2011" s="214"/>
      <c r="V2011" s="214"/>
      <c r="W2011" s="366"/>
      <c r="X2011" s="214"/>
      <c r="Y2011" s="214"/>
      <c r="Z2011" s="214"/>
      <c r="AA2011" s="214"/>
      <c r="AB2011" s="214"/>
      <c r="AC2011" s="214"/>
      <c r="AD2011" s="214"/>
      <c r="AE2011" s="214"/>
      <c r="AF2011" s="214"/>
      <c r="AG2011" s="214"/>
      <c r="AH2011" s="214"/>
      <c r="AI2011" s="214"/>
      <c r="AJ2011" s="214"/>
      <c r="AK2011" s="214"/>
    </row>
    <row r="2012" ht="12.75" customHeight="1">
      <c r="A2012" s="214"/>
      <c r="B2012" s="366"/>
      <c r="C2012" s="215"/>
      <c r="D2012" s="214"/>
      <c r="E2012" s="366"/>
      <c r="F2012" s="214"/>
      <c r="G2012" s="214"/>
      <c r="H2012" s="214"/>
      <c r="I2012" s="214"/>
      <c r="J2012" s="214"/>
      <c r="K2012" s="214"/>
      <c r="L2012" s="214"/>
      <c r="M2012" s="214"/>
      <c r="N2012" s="214"/>
      <c r="O2012" s="214"/>
      <c r="P2012" s="214"/>
      <c r="Q2012" s="214"/>
      <c r="R2012" s="366"/>
      <c r="S2012" s="214"/>
      <c r="T2012" s="214"/>
      <c r="U2012" s="214"/>
      <c r="V2012" s="214"/>
      <c r="W2012" s="366"/>
      <c r="X2012" s="214"/>
      <c r="Y2012" s="214"/>
      <c r="Z2012" s="214"/>
      <c r="AA2012" s="214"/>
      <c r="AB2012" s="214"/>
      <c r="AC2012" s="214"/>
      <c r="AD2012" s="214"/>
      <c r="AE2012" s="214"/>
      <c r="AF2012" s="214"/>
      <c r="AG2012" s="214"/>
      <c r="AH2012" s="214"/>
      <c r="AI2012" s="214"/>
      <c r="AJ2012" s="214"/>
      <c r="AK2012" s="214"/>
    </row>
    <row r="2013" ht="12.75" customHeight="1">
      <c r="A2013" s="214"/>
      <c r="B2013" s="366"/>
      <c r="C2013" s="215"/>
      <c r="D2013" s="214"/>
      <c r="E2013" s="366"/>
      <c r="F2013" s="214"/>
      <c r="G2013" s="214"/>
      <c r="H2013" s="214"/>
      <c r="I2013" s="214"/>
      <c r="J2013" s="214"/>
      <c r="K2013" s="214"/>
      <c r="L2013" s="214"/>
      <c r="M2013" s="214"/>
      <c r="N2013" s="214"/>
      <c r="O2013" s="214"/>
      <c r="P2013" s="214"/>
      <c r="Q2013" s="214"/>
      <c r="R2013" s="366"/>
      <c r="S2013" s="214"/>
      <c r="T2013" s="214"/>
      <c r="U2013" s="214"/>
      <c r="V2013" s="214"/>
      <c r="W2013" s="366"/>
      <c r="X2013" s="214"/>
      <c r="Y2013" s="214"/>
      <c r="Z2013" s="214"/>
      <c r="AA2013" s="214"/>
      <c r="AB2013" s="214"/>
      <c r="AC2013" s="214"/>
      <c r="AD2013" s="214"/>
      <c r="AE2013" s="214"/>
      <c r="AF2013" s="214"/>
      <c r="AG2013" s="214"/>
      <c r="AH2013" s="214"/>
      <c r="AI2013" s="214"/>
      <c r="AJ2013" s="214"/>
      <c r="AK2013" s="214"/>
    </row>
    <row r="2014" ht="12.75" customHeight="1">
      <c r="A2014" s="214"/>
      <c r="B2014" s="366"/>
      <c r="C2014" s="215"/>
      <c r="D2014" s="214"/>
      <c r="E2014" s="366"/>
      <c r="F2014" s="214"/>
      <c r="G2014" s="214"/>
      <c r="H2014" s="214"/>
      <c r="I2014" s="214"/>
      <c r="J2014" s="214"/>
      <c r="K2014" s="214"/>
      <c r="L2014" s="214"/>
      <c r="M2014" s="214"/>
      <c r="N2014" s="214"/>
      <c r="O2014" s="214"/>
      <c r="P2014" s="214"/>
      <c r="Q2014" s="214"/>
      <c r="R2014" s="366"/>
      <c r="S2014" s="214"/>
      <c r="T2014" s="214"/>
      <c r="U2014" s="214"/>
      <c r="V2014" s="214"/>
      <c r="W2014" s="366"/>
      <c r="X2014" s="214"/>
      <c r="Y2014" s="214"/>
      <c r="Z2014" s="214"/>
      <c r="AA2014" s="214"/>
      <c r="AB2014" s="214"/>
      <c r="AC2014" s="214"/>
      <c r="AD2014" s="214"/>
      <c r="AE2014" s="214"/>
      <c r="AF2014" s="214"/>
      <c r="AG2014" s="214"/>
      <c r="AH2014" s="214"/>
      <c r="AI2014" s="214"/>
      <c r="AJ2014" s="214"/>
      <c r="AK2014" s="214"/>
    </row>
    <row r="2015" ht="12.75" customHeight="1">
      <c r="A2015" s="214"/>
      <c r="B2015" s="366"/>
      <c r="C2015" s="215"/>
      <c r="D2015" s="214"/>
      <c r="E2015" s="366"/>
      <c r="F2015" s="214"/>
      <c r="G2015" s="214"/>
      <c r="H2015" s="214"/>
      <c r="I2015" s="214"/>
      <c r="J2015" s="214"/>
      <c r="K2015" s="214"/>
      <c r="L2015" s="214"/>
      <c r="M2015" s="214"/>
      <c r="N2015" s="214"/>
      <c r="O2015" s="214"/>
      <c r="P2015" s="214"/>
      <c r="Q2015" s="214"/>
      <c r="R2015" s="366"/>
      <c r="S2015" s="214"/>
      <c r="T2015" s="214"/>
      <c r="U2015" s="214"/>
      <c r="V2015" s="214"/>
      <c r="W2015" s="366"/>
      <c r="X2015" s="214"/>
      <c r="Y2015" s="214"/>
      <c r="Z2015" s="214"/>
      <c r="AA2015" s="214"/>
      <c r="AB2015" s="214"/>
      <c r="AC2015" s="214"/>
      <c r="AD2015" s="214"/>
      <c r="AE2015" s="214"/>
      <c r="AF2015" s="214"/>
      <c r="AG2015" s="214"/>
      <c r="AH2015" s="214"/>
      <c r="AI2015" s="214"/>
      <c r="AJ2015" s="214"/>
      <c r="AK2015" s="214"/>
    </row>
    <row r="2016" ht="12.75" customHeight="1">
      <c r="A2016" s="214"/>
      <c r="B2016" s="366"/>
      <c r="C2016" s="215"/>
      <c r="D2016" s="214"/>
      <c r="E2016" s="366"/>
      <c r="F2016" s="214"/>
      <c r="G2016" s="214"/>
      <c r="H2016" s="214"/>
      <c r="I2016" s="214"/>
      <c r="J2016" s="214"/>
      <c r="K2016" s="214"/>
      <c r="L2016" s="214"/>
      <c r="M2016" s="214"/>
      <c r="N2016" s="214"/>
      <c r="O2016" s="214"/>
      <c r="P2016" s="214"/>
      <c r="Q2016" s="214"/>
      <c r="R2016" s="366"/>
      <c r="S2016" s="214"/>
      <c r="T2016" s="214"/>
      <c r="U2016" s="214"/>
      <c r="V2016" s="214"/>
      <c r="W2016" s="366"/>
      <c r="X2016" s="214"/>
      <c r="Y2016" s="214"/>
      <c r="Z2016" s="214"/>
      <c r="AA2016" s="214"/>
      <c r="AB2016" s="214"/>
      <c r="AC2016" s="214"/>
      <c r="AD2016" s="214"/>
      <c r="AE2016" s="214"/>
      <c r="AF2016" s="214"/>
      <c r="AG2016" s="214"/>
      <c r="AH2016" s="214"/>
      <c r="AI2016" s="214"/>
      <c r="AJ2016" s="214"/>
      <c r="AK2016" s="214"/>
    </row>
    <row r="2017" ht="12.75" customHeight="1">
      <c r="A2017" s="214"/>
      <c r="B2017" s="366"/>
      <c r="C2017" s="215"/>
      <c r="D2017" s="214"/>
      <c r="E2017" s="366"/>
      <c r="F2017" s="214"/>
      <c r="G2017" s="214"/>
      <c r="H2017" s="214"/>
      <c r="I2017" s="214"/>
      <c r="J2017" s="214"/>
      <c r="K2017" s="214"/>
      <c r="L2017" s="214"/>
      <c r="M2017" s="214"/>
      <c r="N2017" s="214"/>
      <c r="O2017" s="214"/>
      <c r="P2017" s="214"/>
      <c r="Q2017" s="214"/>
      <c r="R2017" s="366"/>
      <c r="S2017" s="214"/>
      <c r="T2017" s="214"/>
      <c r="U2017" s="214"/>
      <c r="V2017" s="214"/>
      <c r="W2017" s="366"/>
      <c r="X2017" s="214"/>
      <c r="Y2017" s="214"/>
      <c r="Z2017" s="214"/>
      <c r="AA2017" s="214"/>
      <c r="AB2017" s="214"/>
      <c r="AC2017" s="214"/>
      <c r="AD2017" s="214"/>
      <c r="AE2017" s="214"/>
      <c r="AF2017" s="214"/>
      <c r="AG2017" s="214"/>
      <c r="AH2017" s="214"/>
      <c r="AI2017" s="214"/>
      <c r="AJ2017" s="214"/>
      <c r="AK2017" s="214"/>
    </row>
    <row r="2018" ht="12.75" customHeight="1">
      <c r="A2018" s="214"/>
      <c r="B2018" s="366"/>
      <c r="C2018" s="215"/>
      <c r="D2018" s="214"/>
      <c r="E2018" s="366"/>
      <c r="F2018" s="214"/>
      <c r="G2018" s="214"/>
      <c r="H2018" s="214"/>
      <c r="I2018" s="214"/>
      <c r="J2018" s="214"/>
      <c r="K2018" s="214"/>
      <c r="L2018" s="214"/>
      <c r="M2018" s="214"/>
      <c r="N2018" s="214"/>
      <c r="O2018" s="214"/>
      <c r="P2018" s="214"/>
      <c r="Q2018" s="214"/>
      <c r="R2018" s="366"/>
      <c r="S2018" s="214"/>
      <c r="T2018" s="214"/>
      <c r="U2018" s="214"/>
      <c r="V2018" s="214"/>
      <c r="W2018" s="366"/>
      <c r="X2018" s="214"/>
      <c r="Y2018" s="214"/>
      <c r="Z2018" s="214"/>
      <c r="AA2018" s="214"/>
      <c r="AB2018" s="214"/>
      <c r="AC2018" s="214"/>
      <c r="AD2018" s="214"/>
      <c r="AE2018" s="214"/>
      <c r="AF2018" s="214"/>
      <c r="AG2018" s="214"/>
      <c r="AH2018" s="214"/>
      <c r="AI2018" s="214"/>
      <c r="AJ2018" s="214"/>
      <c r="AK2018" s="214"/>
    </row>
    <row r="2019" ht="12.75" customHeight="1">
      <c r="A2019" s="214"/>
      <c r="B2019" s="366"/>
      <c r="C2019" s="215"/>
      <c r="D2019" s="214"/>
      <c r="E2019" s="366"/>
      <c r="F2019" s="214"/>
      <c r="G2019" s="214"/>
      <c r="H2019" s="214"/>
      <c r="I2019" s="214"/>
      <c r="J2019" s="214"/>
      <c r="K2019" s="214"/>
      <c r="L2019" s="214"/>
      <c r="M2019" s="214"/>
      <c r="N2019" s="214"/>
      <c r="O2019" s="214"/>
      <c r="P2019" s="214"/>
      <c r="Q2019" s="214"/>
      <c r="R2019" s="366"/>
      <c r="S2019" s="214"/>
      <c r="T2019" s="214"/>
      <c r="U2019" s="214"/>
      <c r="V2019" s="214"/>
      <c r="W2019" s="366"/>
      <c r="X2019" s="214"/>
      <c r="Y2019" s="214"/>
      <c r="Z2019" s="214"/>
      <c r="AA2019" s="214"/>
      <c r="AB2019" s="214"/>
      <c r="AC2019" s="214"/>
      <c r="AD2019" s="214"/>
      <c r="AE2019" s="214"/>
      <c r="AF2019" s="214"/>
      <c r="AG2019" s="214"/>
      <c r="AH2019" s="214"/>
      <c r="AI2019" s="214"/>
      <c r="AJ2019" s="214"/>
      <c r="AK2019" s="214"/>
    </row>
    <row r="2020" ht="12.75" customHeight="1">
      <c r="A2020" s="214"/>
      <c r="B2020" s="366"/>
      <c r="C2020" s="215"/>
      <c r="D2020" s="214"/>
      <c r="E2020" s="366"/>
      <c r="F2020" s="214"/>
      <c r="G2020" s="214"/>
      <c r="H2020" s="214"/>
      <c r="I2020" s="214"/>
      <c r="J2020" s="214"/>
      <c r="K2020" s="214"/>
      <c r="L2020" s="214"/>
      <c r="M2020" s="214"/>
      <c r="N2020" s="214"/>
      <c r="O2020" s="214"/>
      <c r="P2020" s="214"/>
      <c r="Q2020" s="214"/>
      <c r="R2020" s="366"/>
      <c r="S2020" s="214"/>
      <c r="T2020" s="214"/>
      <c r="U2020" s="214"/>
      <c r="V2020" s="214"/>
      <c r="W2020" s="366"/>
      <c r="X2020" s="214"/>
      <c r="Y2020" s="214"/>
      <c r="Z2020" s="214"/>
      <c r="AA2020" s="214"/>
      <c r="AB2020" s="214"/>
      <c r="AC2020" s="214"/>
      <c r="AD2020" s="214"/>
      <c r="AE2020" s="214"/>
      <c r="AF2020" s="214"/>
      <c r="AG2020" s="214"/>
      <c r="AH2020" s="214"/>
      <c r="AI2020" s="214"/>
      <c r="AJ2020" s="214"/>
      <c r="AK2020" s="214"/>
    </row>
    <row r="2021" ht="12.75" customHeight="1">
      <c r="A2021" s="214"/>
      <c r="B2021" s="366"/>
      <c r="C2021" s="215"/>
      <c r="D2021" s="214"/>
      <c r="E2021" s="366"/>
      <c r="F2021" s="214"/>
      <c r="G2021" s="214"/>
      <c r="H2021" s="214"/>
      <c r="I2021" s="214"/>
      <c r="J2021" s="214"/>
      <c r="K2021" s="214"/>
      <c r="L2021" s="214"/>
      <c r="M2021" s="214"/>
      <c r="N2021" s="214"/>
      <c r="O2021" s="214"/>
      <c r="P2021" s="214"/>
      <c r="Q2021" s="214"/>
      <c r="R2021" s="366"/>
      <c r="S2021" s="214"/>
      <c r="T2021" s="214"/>
      <c r="U2021" s="214"/>
      <c r="V2021" s="214"/>
      <c r="W2021" s="366"/>
      <c r="X2021" s="214"/>
      <c r="Y2021" s="214"/>
      <c r="Z2021" s="214"/>
      <c r="AA2021" s="214"/>
      <c r="AB2021" s="214"/>
      <c r="AC2021" s="214"/>
      <c r="AD2021" s="214"/>
      <c r="AE2021" s="214"/>
      <c r="AF2021" s="214"/>
      <c r="AG2021" s="214"/>
      <c r="AH2021" s="214"/>
      <c r="AI2021" s="214"/>
      <c r="AJ2021" s="214"/>
      <c r="AK2021" s="214"/>
    </row>
    <row r="2022" ht="12.75" customHeight="1">
      <c r="A2022" s="214"/>
      <c r="B2022" s="366"/>
      <c r="C2022" s="215"/>
      <c r="D2022" s="214"/>
      <c r="E2022" s="366"/>
      <c r="F2022" s="214"/>
      <c r="G2022" s="214"/>
      <c r="H2022" s="214"/>
      <c r="I2022" s="214"/>
      <c r="J2022" s="214"/>
      <c r="K2022" s="214"/>
      <c r="L2022" s="214"/>
      <c r="M2022" s="214"/>
      <c r="N2022" s="214"/>
      <c r="O2022" s="214"/>
      <c r="P2022" s="214"/>
      <c r="Q2022" s="214"/>
      <c r="R2022" s="366"/>
      <c r="S2022" s="214"/>
      <c r="T2022" s="214"/>
      <c r="U2022" s="214"/>
      <c r="V2022" s="214"/>
      <c r="W2022" s="366"/>
      <c r="X2022" s="214"/>
      <c r="Y2022" s="214"/>
      <c r="Z2022" s="214"/>
      <c r="AA2022" s="214"/>
      <c r="AB2022" s="214"/>
      <c r="AC2022" s="214"/>
      <c r="AD2022" s="214"/>
      <c r="AE2022" s="214"/>
      <c r="AF2022" s="214"/>
      <c r="AG2022" s="214"/>
      <c r="AH2022" s="214"/>
      <c r="AI2022" s="214"/>
      <c r="AJ2022" s="214"/>
      <c r="AK2022" s="214"/>
    </row>
    <row r="2023" ht="12.75" customHeight="1">
      <c r="A2023" s="214"/>
      <c r="B2023" s="366"/>
      <c r="C2023" s="215"/>
      <c r="D2023" s="214"/>
      <c r="E2023" s="366"/>
      <c r="F2023" s="214"/>
      <c r="G2023" s="214"/>
      <c r="H2023" s="214"/>
      <c r="I2023" s="214"/>
      <c r="J2023" s="214"/>
      <c r="K2023" s="214"/>
      <c r="L2023" s="214"/>
      <c r="M2023" s="214"/>
      <c r="N2023" s="214"/>
      <c r="O2023" s="214"/>
      <c r="P2023" s="214"/>
      <c r="Q2023" s="214"/>
      <c r="R2023" s="366"/>
      <c r="S2023" s="214"/>
      <c r="T2023" s="214"/>
      <c r="U2023" s="214"/>
      <c r="V2023" s="214"/>
      <c r="W2023" s="366"/>
      <c r="X2023" s="214"/>
      <c r="Y2023" s="214"/>
      <c r="Z2023" s="214"/>
      <c r="AA2023" s="214"/>
      <c r="AB2023" s="214"/>
      <c r="AC2023" s="214"/>
      <c r="AD2023" s="214"/>
      <c r="AE2023" s="214"/>
      <c r="AF2023" s="214"/>
      <c r="AG2023" s="214"/>
      <c r="AH2023" s="214"/>
      <c r="AI2023" s="214"/>
      <c r="AJ2023" s="214"/>
      <c r="AK2023" s="214"/>
    </row>
    <row r="2024" ht="12.75" customHeight="1">
      <c r="A2024" s="214"/>
      <c r="B2024" s="366"/>
      <c r="C2024" s="215"/>
      <c r="D2024" s="214"/>
      <c r="E2024" s="366"/>
      <c r="F2024" s="214"/>
      <c r="G2024" s="214"/>
      <c r="H2024" s="214"/>
      <c r="I2024" s="214"/>
      <c r="J2024" s="214"/>
      <c r="K2024" s="214"/>
      <c r="L2024" s="214"/>
      <c r="M2024" s="214"/>
      <c r="N2024" s="214"/>
      <c r="O2024" s="214"/>
      <c r="P2024" s="214"/>
      <c r="Q2024" s="214"/>
      <c r="R2024" s="366"/>
      <c r="S2024" s="214"/>
      <c r="T2024" s="214"/>
      <c r="U2024" s="214"/>
      <c r="V2024" s="214"/>
      <c r="W2024" s="366"/>
      <c r="X2024" s="214"/>
      <c r="Y2024" s="214"/>
      <c r="Z2024" s="214"/>
      <c r="AA2024" s="214"/>
      <c r="AB2024" s="214"/>
      <c r="AC2024" s="214"/>
      <c r="AD2024" s="214"/>
      <c r="AE2024" s="214"/>
      <c r="AF2024" s="214"/>
      <c r="AG2024" s="214"/>
      <c r="AH2024" s="214"/>
      <c r="AI2024" s="214"/>
      <c r="AJ2024" s="214"/>
      <c r="AK2024" s="214"/>
    </row>
    <row r="2025" ht="12.75" customHeight="1">
      <c r="A2025" s="214"/>
      <c r="B2025" s="366"/>
      <c r="C2025" s="215"/>
      <c r="D2025" s="214"/>
      <c r="E2025" s="366"/>
      <c r="F2025" s="214"/>
      <c r="G2025" s="214"/>
      <c r="H2025" s="214"/>
      <c r="I2025" s="214"/>
      <c r="J2025" s="214"/>
      <c r="K2025" s="214"/>
      <c r="L2025" s="214"/>
      <c r="M2025" s="214"/>
      <c r="N2025" s="214"/>
      <c r="O2025" s="214"/>
      <c r="P2025" s="214"/>
      <c r="Q2025" s="214"/>
      <c r="R2025" s="366"/>
      <c r="S2025" s="214"/>
      <c r="T2025" s="214"/>
      <c r="U2025" s="214"/>
      <c r="V2025" s="214"/>
      <c r="W2025" s="366"/>
      <c r="X2025" s="214"/>
      <c r="Y2025" s="214"/>
      <c r="Z2025" s="214"/>
      <c r="AA2025" s="214"/>
      <c r="AB2025" s="214"/>
      <c r="AC2025" s="214"/>
      <c r="AD2025" s="214"/>
      <c r="AE2025" s="214"/>
      <c r="AF2025" s="214"/>
      <c r="AG2025" s="214"/>
      <c r="AH2025" s="214"/>
      <c r="AI2025" s="214"/>
      <c r="AJ2025" s="214"/>
      <c r="AK2025" s="214"/>
    </row>
    <row r="2026" ht="12.75" customHeight="1">
      <c r="A2026" s="214"/>
      <c r="B2026" s="366"/>
      <c r="C2026" s="215"/>
      <c r="D2026" s="214"/>
      <c r="E2026" s="366"/>
      <c r="F2026" s="214"/>
      <c r="G2026" s="214"/>
      <c r="H2026" s="214"/>
      <c r="I2026" s="214"/>
      <c r="J2026" s="214"/>
      <c r="K2026" s="214"/>
      <c r="L2026" s="214"/>
      <c r="M2026" s="214"/>
      <c r="N2026" s="214"/>
      <c r="O2026" s="214"/>
      <c r="P2026" s="214"/>
      <c r="Q2026" s="214"/>
      <c r="R2026" s="366"/>
      <c r="S2026" s="214"/>
      <c r="T2026" s="214"/>
      <c r="U2026" s="214"/>
      <c r="V2026" s="214"/>
      <c r="W2026" s="366"/>
      <c r="X2026" s="214"/>
      <c r="Y2026" s="214"/>
      <c r="Z2026" s="214"/>
      <c r="AA2026" s="214"/>
      <c r="AB2026" s="214"/>
      <c r="AC2026" s="214"/>
      <c r="AD2026" s="214"/>
      <c r="AE2026" s="214"/>
      <c r="AF2026" s="214"/>
      <c r="AG2026" s="214"/>
      <c r="AH2026" s="214"/>
      <c r="AI2026" s="214"/>
      <c r="AJ2026" s="214"/>
      <c r="AK2026" s="214"/>
    </row>
    <row r="2027" ht="12.75" customHeight="1">
      <c r="A2027" s="214"/>
      <c r="B2027" s="366"/>
      <c r="C2027" s="215"/>
      <c r="D2027" s="214"/>
      <c r="E2027" s="366"/>
      <c r="F2027" s="214"/>
      <c r="G2027" s="214"/>
      <c r="H2027" s="214"/>
      <c r="I2027" s="214"/>
      <c r="J2027" s="214"/>
      <c r="K2027" s="214"/>
      <c r="L2027" s="214"/>
      <c r="M2027" s="214"/>
      <c r="N2027" s="214"/>
      <c r="O2027" s="214"/>
      <c r="P2027" s="214"/>
      <c r="Q2027" s="214"/>
      <c r="R2027" s="366"/>
      <c r="S2027" s="214"/>
      <c r="T2027" s="214"/>
      <c r="U2027" s="214"/>
      <c r="V2027" s="214"/>
      <c r="W2027" s="366"/>
      <c r="X2027" s="214"/>
      <c r="Y2027" s="214"/>
      <c r="Z2027" s="214"/>
      <c r="AA2027" s="214"/>
      <c r="AB2027" s="214"/>
      <c r="AC2027" s="214"/>
      <c r="AD2027" s="214"/>
      <c r="AE2027" s="214"/>
      <c r="AF2027" s="214"/>
      <c r="AG2027" s="214"/>
      <c r="AH2027" s="214"/>
      <c r="AI2027" s="214"/>
      <c r="AJ2027" s="214"/>
      <c r="AK2027" s="214"/>
    </row>
    <row r="2028" ht="12.75" customHeight="1">
      <c r="A2028" s="214"/>
      <c r="B2028" s="366"/>
      <c r="C2028" s="215"/>
      <c r="D2028" s="214"/>
      <c r="E2028" s="366"/>
      <c r="F2028" s="214"/>
      <c r="G2028" s="214"/>
      <c r="H2028" s="214"/>
      <c r="I2028" s="214"/>
      <c r="J2028" s="214"/>
      <c r="K2028" s="214"/>
      <c r="L2028" s="214"/>
      <c r="M2028" s="214"/>
      <c r="N2028" s="214"/>
      <c r="O2028" s="214"/>
      <c r="P2028" s="214"/>
      <c r="Q2028" s="214"/>
      <c r="R2028" s="366"/>
      <c r="S2028" s="214"/>
      <c r="T2028" s="214"/>
      <c r="U2028" s="214"/>
      <c r="V2028" s="214"/>
      <c r="W2028" s="366"/>
      <c r="X2028" s="214"/>
      <c r="Y2028" s="214"/>
      <c r="Z2028" s="214"/>
      <c r="AA2028" s="214"/>
      <c r="AB2028" s="214"/>
      <c r="AC2028" s="214"/>
      <c r="AD2028" s="214"/>
      <c r="AE2028" s="214"/>
      <c r="AF2028" s="214"/>
      <c r="AG2028" s="214"/>
      <c r="AH2028" s="214"/>
      <c r="AI2028" s="214"/>
      <c r="AJ2028" s="214"/>
      <c r="AK2028" s="214"/>
    </row>
    <row r="2029" ht="12.75" customHeight="1">
      <c r="A2029" s="214"/>
      <c r="B2029" s="366"/>
      <c r="C2029" s="215"/>
      <c r="D2029" s="214"/>
      <c r="E2029" s="366"/>
      <c r="F2029" s="214"/>
      <c r="G2029" s="214"/>
      <c r="H2029" s="214"/>
      <c r="I2029" s="214"/>
      <c r="J2029" s="214"/>
      <c r="K2029" s="214"/>
      <c r="L2029" s="214"/>
      <c r="M2029" s="214"/>
      <c r="N2029" s="214"/>
      <c r="O2029" s="214"/>
      <c r="P2029" s="214"/>
      <c r="Q2029" s="214"/>
      <c r="R2029" s="366"/>
      <c r="S2029" s="214"/>
      <c r="T2029" s="214"/>
      <c r="U2029" s="214"/>
      <c r="V2029" s="214"/>
      <c r="W2029" s="366"/>
      <c r="X2029" s="214"/>
      <c r="Y2029" s="214"/>
      <c r="Z2029" s="214"/>
      <c r="AA2029" s="214"/>
      <c r="AB2029" s="214"/>
      <c r="AC2029" s="214"/>
      <c r="AD2029" s="214"/>
      <c r="AE2029" s="214"/>
      <c r="AF2029" s="214"/>
      <c r="AG2029" s="214"/>
      <c r="AH2029" s="214"/>
      <c r="AI2029" s="214"/>
      <c r="AJ2029" s="214"/>
      <c r="AK2029" s="214"/>
    </row>
    <row r="2030" ht="12.75" customHeight="1">
      <c r="A2030" s="214"/>
      <c r="B2030" s="366"/>
      <c r="C2030" s="215"/>
      <c r="D2030" s="214"/>
      <c r="E2030" s="366"/>
      <c r="F2030" s="214"/>
      <c r="G2030" s="214"/>
      <c r="H2030" s="214"/>
      <c r="I2030" s="214"/>
      <c r="J2030" s="214"/>
      <c r="K2030" s="214"/>
      <c r="L2030" s="214"/>
      <c r="M2030" s="214"/>
      <c r="N2030" s="214"/>
      <c r="O2030" s="214"/>
      <c r="P2030" s="214"/>
      <c r="Q2030" s="214"/>
      <c r="R2030" s="366"/>
      <c r="S2030" s="214"/>
      <c r="T2030" s="214"/>
      <c r="U2030" s="214"/>
      <c r="V2030" s="214"/>
      <c r="W2030" s="366"/>
      <c r="X2030" s="214"/>
      <c r="Y2030" s="214"/>
      <c r="Z2030" s="214"/>
      <c r="AA2030" s="214"/>
      <c r="AB2030" s="214"/>
      <c r="AC2030" s="214"/>
      <c r="AD2030" s="214"/>
      <c r="AE2030" s="214"/>
      <c r="AF2030" s="214"/>
      <c r="AG2030" s="214"/>
      <c r="AH2030" s="214"/>
      <c r="AI2030" s="214"/>
      <c r="AJ2030" s="214"/>
      <c r="AK2030" s="214"/>
    </row>
    <row r="2031" ht="12.75" customHeight="1">
      <c r="A2031" s="214"/>
      <c r="B2031" s="366"/>
      <c r="C2031" s="215"/>
      <c r="D2031" s="214"/>
      <c r="E2031" s="366"/>
      <c r="F2031" s="214"/>
      <c r="G2031" s="214"/>
      <c r="H2031" s="214"/>
      <c r="I2031" s="214"/>
      <c r="J2031" s="214"/>
      <c r="K2031" s="214"/>
      <c r="L2031" s="214"/>
      <c r="M2031" s="214"/>
      <c r="N2031" s="214"/>
      <c r="O2031" s="214"/>
      <c r="P2031" s="214"/>
      <c r="Q2031" s="214"/>
      <c r="R2031" s="366"/>
      <c r="S2031" s="214"/>
      <c r="T2031" s="214"/>
      <c r="U2031" s="214"/>
      <c r="V2031" s="214"/>
      <c r="W2031" s="366"/>
      <c r="X2031" s="214"/>
      <c r="Y2031" s="214"/>
      <c r="Z2031" s="214"/>
      <c r="AA2031" s="214"/>
      <c r="AB2031" s="214"/>
      <c r="AC2031" s="214"/>
      <c r="AD2031" s="214"/>
      <c r="AE2031" s="214"/>
      <c r="AF2031" s="214"/>
      <c r="AG2031" s="214"/>
      <c r="AH2031" s="214"/>
      <c r="AI2031" s="214"/>
      <c r="AJ2031" s="214"/>
      <c r="AK2031" s="214"/>
    </row>
    <row r="2032" ht="12.75" customHeight="1">
      <c r="A2032" s="214"/>
      <c r="B2032" s="366"/>
      <c r="C2032" s="215"/>
      <c r="D2032" s="214"/>
      <c r="E2032" s="366"/>
      <c r="F2032" s="214"/>
      <c r="G2032" s="214"/>
      <c r="H2032" s="214"/>
      <c r="I2032" s="214"/>
      <c r="J2032" s="214"/>
      <c r="K2032" s="214"/>
      <c r="L2032" s="214"/>
      <c r="M2032" s="214"/>
      <c r="N2032" s="214"/>
      <c r="O2032" s="214"/>
      <c r="P2032" s="214"/>
      <c r="Q2032" s="214"/>
      <c r="R2032" s="366"/>
      <c r="S2032" s="214"/>
      <c r="T2032" s="214"/>
      <c r="U2032" s="214"/>
      <c r="V2032" s="214"/>
      <c r="W2032" s="366"/>
      <c r="X2032" s="214"/>
      <c r="Y2032" s="214"/>
      <c r="Z2032" s="214"/>
      <c r="AA2032" s="214"/>
      <c r="AB2032" s="214"/>
      <c r="AC2032" s="214"/>
      <c r="AD2032" s="214"/>
      <c r="AE2032" s="214"/>
      <c r="AF2032" s="214"/>
      <c r="AG2032" s="214"/>
      <c r="AH2032" s="214"/>
      <c r="AI2032" s="214"/>
      <c r="AJ2032" s="214"/>
      <c r="AK2032" s="214"/>
    </row>
    <row r="2033" ht="12.75" customHeight="1">
      <c r="A2033" s="214"/>
      <c r="B2033" s="366"/>
      <c r="C2033" s="215"/>
      <c r="D2033" s="214"/>
      <c r="E2033" s="366"/>
      <c r="F2033" s="214"/>
      <c r="G2033" s="214"/>
      <c r="H2033" s="214"/>
      <c r="I2033" s="214"/>
      <c r="J2033" s="214"/>
      <c r="K2033" s="214"/>
      <c r="L2033" s="214"/>
      <c r="M2033" s="214"/>
      <c r="N2033" s="214"/>
      <c r="O2033" s="214"/>
      <c r="P2033" s="214"/>
      <c r="Q2033" s="214"/>
      <c r="R2033" s="366"/>
      <c r="S2033" s="214"/>
      <c r="T2033" s="214"/>
      <c r="U2033" s="214"/>
      <c r="V2033" s="214"/>
      <c r="W2033" s="366"/>
      <c r="X2033" s="214"/>
      <c r="Y2033" s="214"/>
      <c r="Z2033" s="214"/>
      <c r="AA2033" s="214"/>
      <c r="AB2033" s="214"/>
      <c r="AC2033" s="214"/>
      <c r="AD2033" s="214"/>
      <c r="AE2033" s="214"/>
      <c r="AF2033" s="214"/>
      <c r="AG2033" s="214"/>
      <c r="AH2033" s="214"/>
      <c r="AI2033" s="214"/>
      <c r="AJ2033" s="214"/>
      <c r="AK2033" s="214"/>
    </row>
    <row r="2034" ht="12.75" customHeight="1">
      <c r="A2034" s="214"/>
      <c r="B2034" s="366"/>
      <c r="C2034" s="215"/>
      <c r="D2034" s="214"/>
      <c r="E2034" s="366"/>
      <c r="F2034" s="214"/>
      <c r="G2034" s="214"/>
      <c r="H2034" s="214"/>
      <c r="I2034" s="214"/>
      <c r="J2034" s="214"/>
      <c r="K2034" s="214"/>
      <c r="L2034" s="214"/>
      <c r="M2034" s="214"/>
      <c r="N2034" s="214"/>
      <c r="O2034" s="214"/>
      <c r="P2034" s="214"/>
      <c r="Q2034" s="214"/>
      <c r="R2034" s="366"/>
      <c r="S2034" s="214"/>
      <c r="T2034" s="214"/>
      <c r="U2034" s="214"/>
      <c r="V2034" s="214"/>
      <c r="W2034" s="366"/>
      <c r="X2034" s="214"/>
      <c r="Y2034" s="214"/>
      <c r="Z2034" s="214"/>
      <c r="AA2034" s="214"/>
      <c r="AB2034" s="214"/>
      <c r="AC2034" s="214"/>
      <c r="AD2034" s="214"/>
      <c r="AE2034" s="214"/>
      <c r="AF2034" s="214"/>
      <c r="AG2034" s="214"/>
      <c r="AH2034" s="214"/>
      <c r="AI2034" s="214"/>
      <c r="AJ2034" s="214"/>
      <c r="AK2034" s="214"/>
    </row>
    <row r="2035" ht="12.75" customHeight="1">
      <c r="A2035" s="214"/>
      <c r="B2035" s="366"/>
      <c r="C2035" s="215"/>
      <c r="D2035" s="214"/>
      <c r="E2035" s="366"/>
      <c r="F2035" s="214"/>
      <c r="G2035" s="214"/>
      <c r="H2035" s="214"/>
      <c r="I2035" s="214"/>
      <c r="J2035" s="214"/>
      <c r="K2035" s="214"/>
      <c r="L2035" s="214"/>
      <c r="M2035" s="214"/>
      <c r="N2035" s="214"/>
      <c r="O2035" s="214"/>
      <c r="P2035" s="214"/>
      <c r="Q2035" s="214"/>
      <c r="R2035" s="366"/>
      <c r="S2035" s="214"/>
      <c r="T2035" s="214"/>
      <c r="U2035" s="214"/>
      <c r="V2035" s="214"/>
      <c r="W2035" s="366"/>
      <c r="X2035" s="214"/>
      <c r="Y2035" s="214"/>
      <c r="Z2035" s="214"/>
      <c r="AA2035" s="214"/>
      <c r="AB2035" s="214"/>
      <c r="AC2035" s="214"/>
      <c r="AD2035" s="214"/>
      <c r="AE2035" s="214"/>
      <c r="AF2035" s="214"/>
      <c r="AG2035" s="214"/>
      <c r="AH2035" s="214"/>
      <c r="AI2035" s="214"/>
      <c r="AJ2035" s="214"/>
      <c r="AK2035" s="214"/>
    </row>
    <row r="2036" ht="12.75" customHeight="1">
      <c r="A2036" s="214"/>
      <c r="B2036" s="366"/>
      <c r="C2036" s="215"/>
      <c r="D2036" s="214"/>
      <c r="E2036" s="366"/>
      <c r="F2036" s="214"/>
      <c r="G2036" s="214"/>
      <c r="H2036" s="214"/>
      <c r="I2036" s="214"/>
      <c r="J2036" s="214"/>
      <c r="K2036" s="214"/>
      <c r="L2036" s="214"/>
      <c r="M2036" s="214"/>
      <c r="N2036" s="214"/>
      <c r="O2036" s="214"/>
      <c r="P2036" s="214"/>
      <c r="Q2036" s="214"/>
      <c r="R2036" s="366"/>
      <c r="S2036" s="214"/>
      <c r="T2036" s="214"/>
      <c r="U2036" s="214"/>
      <c r="V2036" s="214"/>
      <c r="W2036" s="366"/>
      <c r="X2036" s="214"/>
      <c r="Y2036" s="214"/>
      <c r="Z2036" s="214"/>
      <c r="AA2036" s="214"/>
      <c r="AB2036" s="214"/>
      <c r="AC2036" s="214"/>
      <c r="AD2036" s="214"/>
      <c r="AE2036" s="214"/>
      <c r="AF2036" s="214"/>
      <c r="AG2036" s="214"/>
      <c r="AH2036" s="214"/>
      <c r="AI2036" s="214"/>
      <c r="AJ2036" s="214"/>
      <c r="AK2036" s="214"/>
    </row>
    <row r="2037" ht="12.75" customHeight="1">
      <c r="A2037" s="214"/>
      <c r="B2037" s="366"/>
      <c r="C2037" s="215"/>
      <c r="D2037" s="214"/>
      <c r="E2037" s="366"/>
      <c r="F2037" s="214"/>
      <c r="G2037" s="214"/>
      <c r="H2037" s="214"/>
      <c r="I2037" s="214"/>
      <c r="J2037" s="214"/>
      <c r="K2037" s="214"/>
      <c r="L2037" s="214"/>
      <c r="M2037" s="214"/>
      <c r="N2037" s="214"/>
      <c r="O2037" s="214"/>
      <c r="P2037" s="214"/>
      <c r="Q2037" s="214"/>
      <c r="R2037" s="366"/>
      <c r="S2037" s="214"/>
      <c r="T2037" s="214"/>
      <c r="U2037" s="214"/>
      <c r="V2037" s="214"/>
      <c r="W2037" s="366"/>
      <c r="X2037" s="214"/>
      <c r="Y2037" s="214"/>
      <c r="Z2037" s="214"/>
      <c r="AA2037" s="214"/>
      <c r="AB2037" s="214"/>
      <c r="AC2037" s="214"/>
      <c r="AD2037" s="214"/>
      <c r="AE2037" s="214"/>
      <c r="AF2037" s="214"/>
      <c r="AG2037" s="214"/>
      <c r="AH2037" s="214"/>
      <c r="AI2037" s="214"/>
      <c r="AJ2037" s="214"/>
      <c r="AK2037" s="214"/>
    </row>
    <row r="2038" ht="12.75" customHeight="1">
      <c r="A2038" s="214"/>
      <c r="B2038" s="366"/>
      <c r="C2038" s="215"/>
      <c r="D2038" s="214"/>
      <c r="E2038" s="366"/>
      <c r="F2038" s="214"/>
      <c r="G2038" s="214"/>
      <c r="H2038" s="214"/>
      <c r="I2038" s="214"/>
      <c r="J2038" s="214"/>
      <c r="K2038" s="214"/>
      <c r="L2038" s="214"/>
      <c r="M2038" s="214"/>
      <c r="N2038" s="214"/>
      <c r="O2038" s="214"/>
      <c r="P2038" s="214"/>
      <c r="Q2038" s="214"/>
      <c r="R2038" s="366"/>
      <c r="S2038" s="214"/>
      <c r="T2038" s="214"/>
      <c r="U2038" s="214"/>
      <c r="V2038" s="214"/>
      <c r="W2038" s="366"/>
      <c r="X2038" s="214"/>
      <c r="Y2038" s="214"/>
      <c r="Z2038" s="214"/>
      <c r="AA2038" s="214"/>
      <c r="AB2038" s="214"/>
      <c r="AC2038" s="214"/>
      <c r="AD2038" s="214"/>
      <c r="AE2038" s="214"/>
      <c r="AF2038" s="214"/>
      <c r="AG2038" s="214"/>
      <c r="AH2038" s="214"/>
      <c r="AI2038" s="214"/>
      <c r="AJ2038" s="214"/>
      <c r="AK2038" s="214"/>
    </row>
    <row r="2039" ht="12.75" customHeight="1">
      <c r="A2039" s="214"/>
      <c r="B2039" s="366"/>
      <c r="C2039" s="215"/>
      <c r="D2039" s="214"/>
      <c r="E2039" s="366"/>
      <c r="F2039" s="214"/>
      <c r="G2039" s="214"/>
      <c r="H2039" s="214"/>
      <c r="I2039" s="214"/>
      <c r="J2039" s="214"/>
      <c r="K2039" s="214"/>
      <c r="L2039" s="214"/>
      <c r="M2039" s="214"/>
      <c r="N2039" s="214"/>
      <c r="O2039" s="214"/>
      <c r="P2039" s="214"/>
      <c r="Q2039" s="214"/>
      <c r="R2039" s="366"/>
      <c r="S2039" s="214"/>
      <c r="T2039" s="214"/>
      <c r="U2039" s="214"/>
      <c r="V2039" s="214"/>
      <c r="W2039" s="366"/>
      <c r="X2039" s="214"/>
      <c r="Y2039" s="214"/>
      <c r="Z2039" s="214"/>
      <c r="AA2039" s="214"/>
      <c r="AB2039" s="214"/>
      <c r="AC2039" s="214"/>
      <c r="AD2039" s="214"/>
      <c r="AE2039" s="214"/>
      <c r="AF2039" s="214"/>
      <c r="AG2039" s="214"/>
      <c r="AH2039" s="214"/>
      <c r="AI2039" s="214"/>
      <c r="AJ2039" s="214"/>
      <c r="AK2039" s="214"/>
    </row>
    <row r="2040" ht="12.75" customHeight="1">
      <c r="A2040" s="214"/>
      <c r="B2040" s="366"/>
      <c r="C2040" s="215"/>
      <c r="D2040" s="214"/>
      <c r="E2040" s="366"/>
      <c r="F2040" s="214"/>
      <c r="G2040" s="214"/>
      <c r="H2040" s="214"/>
      <c r="I2040" s="214"/>
      <c r="J2040" s="214"/>
      <c r="K2040" s="214"/>
      <c r="L2040" s="214"/>
      <c r="M2040" s="214"/>
      <c r="N2040" s="214"/>
      <c r="O2040" s="214"/>
      <c r="P2040" s="214"/>
      <c r="Q2040" s="214"/>
      <c r="R2040" s="366"/>
      <c r="S2040" s="214"/>
      <c r="T2040" s="214"/>
      <c r="U2040" s="214"/>
      <c r="V2040" s="214"/>
      <c r="W2040" s="366"/>
      <c r="X2040" s="214"/>
      <c r="Y2040" s="214"/>
      <c r="Z2040" s="214"/>
      <c r="AA2040" s="214"/>
      <c r="AB2040" s="214"/>
      <c r="AC2040" s="214"/>
      <c r="AD2040" s="214"/>
      <c r="AE2040" s="214"/>
      <c r="AF2040" s="214"/>
      <c r="AG2040" s="214"/>
      <c r="AH2040" s="214"/>
      <c r="AI2040" s="214"/>
      <c r="AJ2040" s="214"/>
      <c r="AK2040" s="214"/>
    </row>
    <row r="2041" ht="12.75" customHeight="1">
      <c r="A2041" s="214"/>
      <c r="B2041" s="366"/>
      <c r="C2041" s="215"/>
      <c r="D2041" s="214"/>
      <c r="E2041" s="366"/>
      <c r="F2041" s="214"/>
      <c r="G2041" s="214"/>
      <c r="H2041" s="214"/>
      <c r="I2041" s="214"/>
      <c r="J2041" s="214"/>
      <c r="K2041" s="214"/>
      <c r="L2041" s="214"/>
      <c r="M2041" s="214"/>
      <c r="N2041" s="214"/>
      <c r="O2041" s="214"/>
      <c r="P2041" s="214"/>
      <c r="Q2041" s="214"/>
      <c r="R2041" s="366"/>
      <c r="S2041" s="214"/>
      <c r="T2041" s="214"/>
      <c r="U2041" s="214"/>
      <c r="V2041" s="214"/>
      <c r="W2041" s="366"/>
      <c r="X2041" s="214"/>
      <c r="Y2041" s="214"/>
      <c r="Z2041" s="214"/>
      <c r="AA2041" s="214"/>
      <c r="AB2041" s="214"/>
      <c r="AC2041" s="214"/>
      <c r="AD2041" s="214"/>
      <c r="AE2041" s="214"/>
      <c r="AF2041" s="214"/>
      <c r="AG2041" s="214"/>
      <c r="AH2041" s="214"/>
      <c r="AI2041" s="214"/>
      <c r="AJ2041" s="214"/>
      <c r="AK2041" s="214"/>
    </row>
    <row r="2042" ht="12.75" customHeight="1">
      <c r="A2042" s="214"/>
      <c r="B2042" s="366"/>
      <c r="C2042" s="215"/>
      <c r="D2042" s="214"/>
      <c r="E2042" s="366"/>
      <c r="F2042" s="214"/>
      <c r="G2042" s="214"/>
      <c r="H2042" s="214"/>
      <c r="I2042" s="214"/>
      <c r="J2042" s="214"/>
      <c r="K2042" s="214"/>
      <c r="L2042" s="214"/>
      <c r="M2042" s="214"/>
      <c r="N2042" s="214"/>
      <c r="O2042" s="214"/>
      <c r="P2042" s="214"/>
      <c r="Q2042" s="214"/>
      <c r="R2042" s="366"/>
      <c r="S2042" s="214"/>
      <c r="T2042" s="214"/>
      <c r="U2042" s="214"/>
      <c r="V2042" s="214"/>
      <c r="W2042" s="366"/>
      <c r="X2042" s="214"/>
      <c r="Y2042" s="214"/>
      <c r="Z2042" s="214"/>
      <c r="AA2042" s="214"/>
      <c r="AB2042" s="214"/>
      <c r="AC2042" s="214"/>
      <c r="AD2042" s="214"/>
      <c r="AE2042" s="214"/>
      <c r="AF2042" s="214"/>
      <c r="AG2042" s="214"/>
      <c r="AH2042" s="214"/>
      <c r="AI2042" s="214"/>
      <c r="AJ2042" s="214"/>
      <c r="AK2042" s="214"/>
    </row>
    <row r="2043" ht="12.75" customHeight="1">
      <c r="A2043" s="214"/>
      <c r="B2043" s="366"/>
      <c r="C2043" s="215"/>
      <c r="D2043" s="214"/>
      <c r="E2043" s="366"/>
      <c r="F2043" s="214"/>
      <c r="G2043" s="214"/>
      <c r="H2043" s="214"/>
      <c r="I2043" s="214"/>
      <c r="J2043" s="214"/>
      <c r="K2043" s="214"/>
      <c r="L2043" s="214"/>
      <c r="M2043" s="214"/>
      <c r="N2043" s="214"/>
      <c r="O2043" s="214"/>
      <c r="P2043" s="214"/>
      <c r="Q2043" s="214"/>
      <c r="R2043" s="366"/>
      <c r="S2043" s="214"/>
      <c r="T2043" s="214"/>
      <c r="U2043" s="214"/>
      <c r="V2043" s="214"/>
      <c r="W2043" s="366"/>
      <c r="X2043" s="214"/>
      <c r="Y2043" s="214"/>
      <c r="Z2043" s="214"/>
      <c r="AA2043" s="214"/>
      <c r="AB2043" s="214"/>
      <c r="AC2043" s="214"/>
      <c r="AD2043" s="214"/>
      <c r="AE2043" s="214"/>
      <c r="AF2043" s="214"/>
      <c r="AG2043" s="214"/>
      <c r="AH2043" s="214"/>
      <c r="AI2043" s="214"/>
      <c r="AJ2043" s="214"/>
      <c r="AK2043" s="214"/>
    </row>
    <row r="2044" ht="12.75" customHeight="1">
      <c r="A2044" s="214"/>
      <c r="B2044" s="366"/>
      <c r="C2044" s="215"/>
      <c r="D2044" s="214"/>
      <c r="E2044" s="366"/>
      <c r="F2044" s="214"/>
      <c r="G2044" s="214"/>
      <c r="H2044" s="214"/>
      <c r="I2044" s="214"/>
      <c r="J2044" s="214"/>
      <c r="K2044" s="214"/>
      <c r="L2044" s="214"/>
      <c r="M2044" s="214"/>
      <c r="N2044" s="214"/>
      <c r="O2044" s="214"/>
      <c r="P2044" s="214"/>
      <c r="Q2044" s="214"/>
      <c r="R2044" s="366"/>
      <c r="S2044" s="214"/>
      <c r="T2044" s="214"/>
      <c r="U2044" s="214"/>
      <c r="V2044" s="214"/>
      <c r="W2044" s="366"/>
      <c r="X2044" s="214"/>
      <c r="Y2044" s="214"/>
      <c r="Z2044" s="214"/>
      <c r="AA2044" s="214"/>
      <c r="AB2044" s="214"/>
      <c r="AC2044" s="214"/>
      <c r="AD2044" s="214"/>
      <c r="AE2044" s="214"/>
      <c r="AF2044" s="214"/>
      <c r="AG2044" s="214"/>
      <c r="AH2044" s="214"/>
      <c r="AI2044" s="214"/>
      <c r="AJ2044" s="214"/>
      <c r="AK2044" s="214"/>
    </row>
    <row r="2045" ht="12.75" customHeight="1">
      <c r="A2045" s="214"/>
      <c r="B2045" s="366"/>
      <c r="C2045" s="215"/>
      <c r="D2045" s="214"/>
      <c r="E2045" s="366"/>
      <c r="F2045" s="214"/>
      <c r="G2045" s="214"/>
      <c r="H2045" s="214"/>
      <c r="I2045" s="214"/>
      <c r="J2045" s="214"/>
      <c r="K2045" s="214"/>
      <c r="L2045" s="214"/>
      <c r="M2045" s="214"/>
      <c r="N2045" s="214"/>
      <c r="O2045" s="214"/>
      <c r="P2045" s="214"/>
      <c r="Q2045" s="214"/>
      <c r="R2045" s="366"/>
      <c r="S2045" s="214"/>
      <c r="T2045" s="214"/>
      <c r="U2045" s="214"/>
      <c r="V2045" s="214"/>
      <c r="W2045" s="366"/>
      <c r="X2045" s="214"/>
      <c r="Y2045" s="214"/>
      <c r="Z2045" s="214"/>
      <c r="AA2045" s="214"/>
      <c r="AB2045" s="214"/>
      <c r="AC2045" s="214"/>
      <c r="AD2045" s="214"/>
      <c r="AE2045" s="214"/>
      <c r="AF2045" s="214"/>
      <c r="AG2045" s="214"/>
      <c r="AH2045" s="214"/>
      <c r="AI2045" s="214"/>
      <c r="AJ2045" s="214"/>
      <c r="AK2045" s="214"/>
    </row>
    <row r="2046" ht="12.75" customHeight="1">
      <c r="A2046" s="214"/>
      <c r="B2046" s="366"/>
      <c r="C2046" s="215"/>
      <c r="D2046" s="214"/>
      <c r="E2046" s="366"/>
      <c r="F2046" s="214"/>
      <c r="G2046" s="214"/>
      <c r="H2046" s="214"/>
      <c r="I2046" s="214"/>
      <c r="J2046" s="214"/>
      <c r="K2046" s="214"/>
      <c r="L2046" s="214"/>
      <c r="M2046" s="214"/>
      <c r="N2046" s="214"/>
      <c r="O2046" s="214"/>
      <c r="P2046" s="214"/>
      <c r="Q2046" s="214"/>
      <c r="R2046" s="366"/>
      <c r="S2046" s="214"/>
      <c r="T2046" s="214"/>
      <c r="U2046" s="214"/>
      <c r="V2046" s="214"/>
      <c r="W2046" s="366"/>
      <c r="X2046" s="214"/>
      <c r="Y2046" s="214"/>
      <c r="Z2046" s="214"/>
      <c r="AA2046" s="214"/>
      <c r="AB2046" s="214"/>
      <c r="AC2046" s="214"/>
      <c r="AD2046" s="214"/>
      <c r="AE2046" s="214"/>
      <c r="AF2046" s="214"/>
      <c r="AG2046" s="214"/>
      <c r="AH2046" s="214"/>
      <c r="AI2046" s="214"/>
      <c r="AJ2046" s="214"/>
      <c r="AK2046" s="214"/>
    </row>
    <row r="2047" ht="12.75" customHeight="1">
      <c r="A2047" s="214"/>
      <c r="B2047" s="366"/>
      <c r="C2047" s="215"/>
      <c r="D2047" s="214"/>
      <c r="E2047" s="366"/>
      <c r="F2047" s="214"/>
      <c r="G2047" s="214"/>
      <c r="H2047" s="214"/>
      <c r="I2047" s="214"/>
      <c r="J2047" s="214"/>
      <c r="K2047" s="214"/>
      <c r="L2047" s="214"/>
      <c r="M2047" s="214"/>
      <c r="N2047" s="214"/>
      <c r="O2047" s="214"/>
      <c r="P2047" s="214"/>
      <c r="Q2047" s="214"/>
      <c r="R2047" s="366"/>
      <c r="S2047" s="214"/>
      <c r="T2047" s="214"/>
      <c r="U2047" s="214"/>
      <c r="V2047" s="214"/>
      <c r="W2047" s="366"/>
      <c r="X2047" s="214"/>
      <c r="Y2047" s="214"/>
      <c r="Z2047" s="214"/>
      <c r="AA2047" s="214"/>
      <c r="AB2047" s="214"/>
      <c r="AC2047" s="214"/>
      <c r="AD2047" s="214"/>
      <c r="AE2047" s="214"/>
      <c r="AF2047" s="214"/>
      <c r="AG2047" s="214"/>
      <c r="AH2047" s="214"/>
      <c r="AI2047" s="214"/>
      <c r="AJ2047" s="214"/>
      <c r="AK2047" s="214"/>
    </row>
    <row r="2048" ht="12.75" customHeight="1">
      <c r="A2048" s="214"/>
      <c r="B2048" s="366"/>
      <c r="C2048" s="215"/>
      <c r="D2048" s="214"/>
      <c r="E2048" s="366"/>
      <c r="F2048" s="214"/>
      <c r="G2048" s="214"/>
      <c r="H2048" s="214"/>
      <c r="I2048" s="214"/>
      <c r="J2048" s="214"/>
      <c r="K2048" s="214"/>
      <c r="L2048" s="214"/>
      <c r="M2048" s="214"/>
      <c r="N2048" s="214"/>
      <c r="O2048" s="214"/>
      <c r="P2048" s="214"/>
      <c r="Q2048" s="214"/>
      <c r="R2048" s="366"/>
      <c r="S2048" s="214"/>
      <c r="T2048" s="214"/>
      <c r="U2048" s="214"/>
      <c r="V2048" s="214"/>
      <c r="W2048" s="366"/>
      <c r="X2048" s="214"/>
      <c r="Y2048" s="214"/>
      <c r="Z2048" s="214"/>
      <c r="AA2048" s="214"/>
      <c r="AB2048" s="214"/>
      <c r="AC2048" s="214"/>
      <c r="AD2048" s="214"/>
      <c r="AE2048" s="214"/>
      <c r="AF2048" s="214"/>
      <c r="AG2048" s="214"/>
      <c r="AH2048" s="214"/>
      <c r="AI2048" s="214"/>
      <c r="AJ2048" s="214"/>
      <c r="AK2048" s="214"/>
    </row>
    <row r="2049" ht="12.75" customHeight="1">
      <c r="A2049" s="214"/>
      <c r="B2049" s="366"/>
      <c r="C2049" s="215"/>
      <c r="D2049" s="214"/>
      <c r="E2049" s="366"/>
      <c r="F2049" s="214"/>
      <c r="G2049" s="214"/>
      <c r="H2049" s="214"/>
      <c r="I2049" s="214"/>
      <c r="J2049" s="214"/>
      <c r="K2049" s="214"/>
      <c r="L2049" s="214"/>
      <c r="M2049" s="214"/>
      <c r="N2049" s="214"/>
      <c r="O2049" s="214"/>
      <c r="P2049" s="214"/>
      <c r="Q2049" s="214"/>
      <c r="R2049" s="366"/>
      <c r="S2049" s="214"/>
      <c r="T2049" s="214"/>
      <c r="U2049" s="214"/>
      <c r="V2049" s="214"/>
      <c r="W2049" s="366"/>
      <c r="X2049" s="214"/>
      <c r="Y2049" s="214"/>
      <c r="Z2049" s="214"/>
      <c r="AA2049" s="214"/>
      <c r="AB2049" s="214"/>
      <c r="AC2049" s="214"/>
      <c r="AD2049" s="214"/>
      <c r="AE2049" s="214"/>
      <c r="AF2049" s="214"/>
      <c r="AG2049" s="214"/>
      <c r="AH2049" s="214"/>
      <c r="AI2049" s="214"/>
      <c r="AJ2049" s="214"/>
      <c r="AK2049" s="214"/>
    </row>
    <row r="2050" ht="12.75" customHeight="1">
      <c r="A2050" s="214"/>
      <c r="B2050" s="366"/>
      <c r="C2050" s="215"/>
      <c r="D2050" s="214"/>
      <c r="E2050" s="366"/>
      <c r="F2050" s="214"/>
      <c r="G2050" s="214"/>
      <c r="H2050" s="214"/>
      <c r="I2050" s="214"/>
      <c r="J2050" s="214"/>
      <c r="K2050" s="214"/>
      <c r="L2050" s="214"/>
      <c r="M2050" s="214"/>
      <c r="N2050" s="214"/>
      <c r="O2050" s="214"/>
      <c r="P2050" s="214"/>
      <c r="Q2050" s="214"/>
      <c r="R2050" s="366"/>
      <c r="S2050" s="214"/>
      <c r="T2050" s="214"/>
      <c r="U2050" s="214"/>
      <c r="V2050" s="214"/>
      <c r="W2050" s="366"/>
      <c r="X2050" s="214"/>
      <c r="Y2050" s="214"/>
      <c r="Z2050" s="214"/>
      <c r="AA2050" s="214"/>
      <c r="AB2050" s="214"/>
      <c r="AC2050" s="214"/>
      <c r="AD2050" s="214"/>
      <c r="AE2050" s="214"/>
      <c r="AF2050" s="214"/>
      <c r="AG2050" s="214"/>
      <c r="AH2050" s="214"/>
      <c r="AI2050" s="214"/>
      <c r="AJ2050" s="214"/>
      <c r="AK2050" s="214"/>
    </row>
    <row r="2051" ht="12.75" customHeight="1">
      <c r="A2051" s="214"/>
      <c r="B2051" s="366"/>
      <c r="C2051" s="215"/>
      <c r="D2051" s="214"/>
      <c r="E2051" s="366"/>
      <c r="F2051" s="214"/>
      <c r="G2051" s="214"/>
      <c r="H2051" s="214"/>
      <c r="I2051" s="214"/>
      <c r="J2051" s="214"/>
      <c r="K2051" s="214"/>
      <c r="L2051" s="214"/>
      <c r="M2051" s="214"/>
      <c r="N2051" s="214"/>
      <c r="O2051" s="214"/>
      <c r="P2051" s="214"/>
      <c r="Q2051" s="214"/>
      <c r="R2051" s="366"/>
      <c r="S2051" s="214"/>
      <c r="T2051" s="214"/>
      <c r="U2051" s="214"/>
      <c r="V2051" s="214"/>
      <c r="W2051" s="366"/>
      <c r="X2051" s="214"/>
      <c r="Y2051" s="214"/>
      <c r="Z2051" s="214"/>
      <c r="AA2051" s="214"/>
      <c r="AB2051" s="214"/>
      <c r="AC2051" s="214"/>
      <c r="AD2051" s="214"/>
      <c r="AE2051" s="214"/>
      <c r="AF2051" s="214"/>
      <c r="AG2051" s="214"/>
      <c r="AH2051" s="214"/>
      <c r="AI2051" s="214"/>
      <c r="AJ2051" s="214"/>
      <c r="AK2051" s="214"/>
    </row>
    <row r="2052" ht="12.75" customHeight="1">
      <c r="A2052" s="214"/>
      <c r="B2052" s="366"/>
      <c r="C2052" s="215"/>
      <c r="D2052" s="214"/>
      <c r="E2052" s="366"/>
      <c r="F2052" s="214"/>
      <c r="G2052" s="214"/>
      <c r="H2052" s="214"/>
      <c r="I2052" s="214"/>
      <c r="J2052" s="214"/>
      <c r="K2052" s="214"/>
      <c r="L2052" s="214"/>
      <c r="M2052" s="214"/>
      <c r="N2052" s="214"/>
      <c r="O2052" s="214"/>
      <c r="P2052" s="214"/>
      <c r="Q2052" s="214"/>
      <c r="R2052" s="366"/>
      <c r="S2052" s="214"/>
      <c r="T2052" s="214"/>
      <c r="U2052" s="214"/>
      <c r="V2052" s="214"/>
      <c r="W2052" s="366"/>
      <c r="X2052" s="214"/>
      <c r="Y2052" s="214"/>
      <c r="Z2052" s="214"/>
      <c r="AA2052" s="214"/>
      <c r="AB2052" s="214"/>
      <c r="AC2052" s="214"/>
      <c r="AD2052" s="214"/>
      <c r="AE2052" s="214"/>
      <c r="AF2052" s="214"/>
      <c r="AG2052" s="214"/>
      <c r="AH2052" s="214"/>
      <c r="AI2052" s="214"/>
      <c r="AJ2052" s="214"/>
      <c r="AK2052" s="214"/>
    </row>
    <row r="2053" ht="12.75" customHeight="1">
      <c r="A2053" s="214"/>
      <c r="B2053" s="366"/>
      <c r="C2053" s="215"/>
      <c r="D2053" s="214"/>
      <c r="E2053" s="366"/>
      <c r="F2053" s="214"/>
      <c r="G2053" s="214"/>
      <c r="H2053" s="214"/>
      <c r="I2053" s="214"/>
      <c r="J2053" s="214"/>
      <c r="K2053" s="214"/>
      <c r="L2053" s="214"/>
      <c r="M2053" s="214"/>
      <c r="N2053" s="214"/>
      <c r="O2053" s="214"/>
      <c r="P2053" s="214"/>
      <c r="Q2053" s="214"/>
      <c r="R2053" s="366"/>
      <c r="S2053" s="214"/>
      <c r="T2053" s="214"/>
      <c r="U2053" s="214"/>
      <c r="V2053" s="214"/>
      <c r="W2053" s="366"/>
      <c r="X2053" s="214"/>
      <c r="Y2053" s="214"/>
      <c r="Z2053" s="214"/>
      <c r="AA2053" s="214"/>
      <c r="AB2053" s="214"/>
      <c r="AC2053" s="214"/>
      <c r="AD2053" s="214"/>
      <c r="AE2053" s="214"/>
      <c r="AF2053" s="214"/>
      <c r="AG2053" s="214"/>
      <c r="AH2053" s="214"/>
      <c r="AI2053" s="214"/>
      <c r="AJ2053" s="214"/>
      <c r="AK2053" s="214"/>
    </row>
    <row r="2054" ht="12.75" customHeight="1">
      <c r="A2054" s="214"/>
      <c r="B2054" s="366"/>
      <c r="C2054" s="215"/>
      <c r="D2054" s="214"/>
      <c r="E2054" s="366"/>
      <c r="F2054" s="214"/>
      <c r="G2054" s="214"/>
      <c r="H2054" s="214"/>
      <c r="I2054" s="214"/>
      <c r="J2054" s="214"/>
      <c r="K2054" s="214"/>
      <c r="L2054" s="214"/>
      <c r="M2054" s="214"/>
      <c r="N2054" s="214"/>
      <c r="O2054" s="214"/>
      <c r="P2054" s="214"/>
      <c r="Q2054" s="214"/>
      <c r="R2054" s="366"/>
      <c r="S2054" s="214"/>
      <c r="T2054" s="214"/>
      <c r="U2054" s="214"/>
      <c r="V2054" s="214"/>
      <c r="W2054" s="366"/>
      <c r="X2054" s="214"/>
      <c r="Y2054" s="214"/>
      <c r="Z2054" s="214"/>
      <c r="AA2054" s="214"/>
      <c r="AB2054" s="214"/>
      <c r="AC2054" s="214"/>
      <c r="AD2054" s="214"/>
      <c r="AE2054" s="214"/>
      <c r="AF2054" s="214"/>
      <c r="AG2054" s="214"/>
      <c r="AH2054" s="214"/>
      <c r="AI2054" s="214"/>
      <c r="AJ2054" s="214"/>
      <c r="AK2054" s="214"/>
    </row>
    <row r="2055" ht="12.75" customHeight="1">
      <c r="A2055" s="214"/>
      <c r="B2055" s="366"/>
      <c r="C2055" s="215"/>
      <c r="D2055" s="214"/>
      <c r="E2055" s="366"/>
      <c r="F2055" s="214"/>
      <c r="G2055" s="214"/>
      <c r="H2055" s="214"/>
      <c r="I2055" s="214"/>
      <c r="J2055" s="214"/>
      <c r="K2055" s="214"/>
      <c r="L2055" s="214"/>
      <c r="M2055" s="214"/>
      <c r="N2055" s="214"/>
      <c r="O2055" s="214"/>
      <c r="P2055" s="214"/>
      <c r="Q2055" s="214"/>
      <c r="R2055" s="366"/>
      <c r="S2055" s="214"/>
      <c r="T2055" s="214"/>
      <c r="U2055" s="214"/>
      <c r="V2055" s="214"/>
      <c r="W2055" s="366"/>
      <c r="X2055" s="214"/>
      <c r="Y2055" s="214"/>
      <c r="Z2055" s="214"/>
      <c r="AA2055" s="214"/>
      <c r="AB2055" s="214"/>
      <c r="AC2055" s="214"/>
      <c r="AD2055" s="214"/>
      <c r="AE2055" s="214"/>
      <c r="AF2055" s="214"/>
      <c r="AG2055" s="214"/>
      <c r="AH2055" s="214"/>
      <c r="AI2055" s="214"/>
      <c r="AJ2055" s="214"/>
      <c r="AK2055" s="214"/>
    </row>
    <row r="2056" ht="12.75" customHeight="1">
      <c r="A2056" s="214"/>
      <c r="B2056" s="366"/>
      <c r="C2056" s="215"/>
      <c r="D2056" s="214"/>
      <c r="E2056" s="366"/>
      <c r="F2056" s="214"/>
      <c r="G2056" s="214"/>
      <c r="H2056" s="214"/>
      <c r="I2056" s="214"/>
      <c r="J2056" s="214"/>
      <c r="K2056" s="214"/>
      <c r="L2056" s="214"/>
      <c r="M2056" s="214"/>
      <c r="N2056" s="214"/>
      <c r="O2056" s="214"/>
      <c r="P2056" s="214"/>
      <c r="Q2056" s="214"/>
      <c r="R2056" s="366"/>
      <c r="S2056" s="214"/>
      <c r="T2056" s="214"/>
      <c r="U2056" s="214"/>
      <c r="V2056" s="214"/>
      <c r="W2056" s="366"/>
      <c r="X2056" s="214"/>
      <c r="Y2056" s="214"/>
      <c r="Z2056" s="214"/>
      <c r="AA2056" s="214"/>
      <c r="AB2056" s="214"/>
      <c r="AC2056" s="214"/>
      <c r="AD2056" s="214"/>
      <c r="AE2056" s="214"/>
      <c r="AF2056" s="214"/>
      <c r="AG2056" s="214"/>
      <c r="AH2056" s="214"/>
      <c r="AI2056" s="214"/>
      <c r="AJ2056" s="214"/>
      <c r="AK2056" s="214"/>
    </row>
    <row r="2057" ht="12.75" customHeight="1">
      <c r="A2057" s="214"/>
      <c r="B2057" s="366"/>
      <c r="C2057" s="215"/>
      <c r="D2057" s="214"/>
      <c r="E2057" s="366"/>
      <c r="F2057" s="214"/>
      <c r="G2057" s="214"/>
      <c r="H2057" s="214"/>
      <c r="I2057" s="214"/>
      <c r="J2057" s="214"/>
      <c r="K2057" s="214"/>
      <c r="L2057" s="214"/>
      <c r="M2057" s="214"/>
      <c r="N2057" s="214"/>
      <c r="O2057" s="214"/>
      <c r="P2057" s="214"/>
      <c r="Q2057" s="214"/>
      <c r="R2057" s="366"/>
      <c r="S2057" s="214"/>
      <c r="T2057" s="214"/>
      <c r="U2057" s="214"/>
      <c r="V2057" s="214"/>
      <c r="W2057" s="366"/>
      <c r="X2057" s="214"/>
      <c r="Y2057" s="214"/>
      <c r="Z2057" s="214"/>
      <c r="AA2057" s="214"/>
      <c r="AB2057" s="214"/>
      <c r="AC2057" s="214"/>
      <c r="AD2057" s="214"/>
      <c r="AE2057" s="214"/>
      <c r="AF2057" s="214"/>
      <c r="AG2057" s="214"/>
      <c r="AH2057" s="214"/>
      <c r="AI2057" s="214"/>
      <c r="AJ2057" s="214"/>
      <c r="AK2057" s="214"/>
    </row>
    <row r="2058" ht="12.75" customHeight="1">
      <c r="A2058" s="214"/>
      <c r="B2058" s="366"/>
      <c r="C2058" s="215"/>
      <c r="D2058" s="214"/>
      <c r="E2058" s="366"/>
      <c r="F2058" s="214"/>
      <c r="G2058" s="214"/>
      <c r="H2058" s="214"/>
      <c r="I2058" s="214"/>
      <c r="J2058" s="214"/>
      <c r="K2058" s="214"/>
      <c r="L2058" s="214"/>
      <c r="M2058" s="214"/>
      <c r="N2058" s="214"/>
      <c r="O2058" s="214"/>
      <c r="P2058" s="214"/>
      <c r="Q2058" s="214"/>
      <c r="R2058" s="366"/>
      <c r="S2058" s="214"/>
      <c r="T2058" s="214"/>
      <c r="U2058" s="214"/>
      <c r="V2058" s="214"/>
      <c r="W2058" s="366"/>
      <c r="X2058" s="214"/>
      <c r="Y2058" s="214"/>
      <c r="Z2058" s="214"/>
      <c r="AA2058" s="214"/>
      <c r="AB2058" s="214"/>
      <c r="AC2058" s="214"/>
      <c r="AD2058" s="214"/>
      <c r="AE2058" s="214"/>
      <c r="AF2058" s="214"/>
      <c r="AG2058" s="214"/>
      <c r="AH2058" s="214"/>
      <c r="AI2058" s="214"/>
      <c r="AJ2058" s="214"/>
      <c r="AK2058" s="214"/>
    </row>
    <row r="2059" ht="12.75" customHeight="1">
      <c r="A2059" s="214"/>
      <c r="B2059" s="366"/>
      <c r="C2059" s="215"/>
      <c r="D2059" s="214"/>
      <c r="E2059" s="366"/>
      <c r="F2059" s="214"/>
      <c r="G2059" s="214"/>
      <c r="H2059" s="214"/>
      <c r="I2059" s="214"/>
      <c r="J2059" s="214"/>
      <c r="K2059" s="214"/>
      <c r="L2059" s="214"/>
      <c r="M2059" s="214"/>
      <c r="N2059" s="214"/>
      <c r="O2059" s="214"/>
      <c r="P2059" s="214"/>
      <c r="Q2059" s="214"/>
      <c r="R2059" s="366"/>
      <c r="S2059" s="214"/>
      <c r="T2059" s="214"/>
      <c r="U2059" s="214"/>
      <c r="V2059" s="214"/>
      <c r="W2059" s="366"/>
      <c r="X2059" s="214"/>
      <c r="Y2059" s="214"/>
      <c r="Z2059" s="214"/>
      <c r="AA2059" s="214"/>
      <c r="AB2059" s="214"/>
      <c r="AC2059" s="214"/>
      <c r="AD2059" s="214"/>
      <c r="AE2059" s="214"/>
      <c r="AF2059" s="214"/>
      <c r="AG2059" s="214"/>
      <c r="AH2059" s="214"/>
      <c r="AI2059" s="214"/>
      <c r="AJ2059" s="214"/>
      <c r="AK2059" s="214"/>
    </row>
    <row r="2060" ht="12.75" customHeight="1">
      <c r="A2060" s="214"/>
      <c r="B2060" s="366"/>
      <c r="C2060" s="215"/>
      <c r="D2060" s="214"/>
      <c r="E2060" s="366"/>
      <c r="F2060" s="214"/>
      <c r="G2060" s="214"/>
      <c r="H2060" s="214"/>
      <c r="I2060" s="214"/>
      <c r="J2060" s="214"/>
      <c r="K2060" s="214"/>
      <c r="L2060" s="214"/>
      <c r="M2060" s="214"/>
      <c r="N2060" s="214"/>
      <c r="O2060" s="214"/>
      <c r="P2060" s="214"/>
      <c r="Q2060" s="214"/>
      <c r="R2060" s="366"/>
      <c r="S2060" s="214"/>
      <c r="T2060" s="214"/>
      <c r="U2060" s="214"/>
      <c r="V2060" s="214"/>
      <c r="W2060" s="366"/>
      <c r="X2060" s="214"/>
      <c r="Y2060" s="214"/>
      <c r="Z2060" s="214"/>
      <c r="AA2060" s="214"/>
      <c r="AB2060" s="214"/>
      <c r="AC2060" s="214"/>
      <c r="AD2060" s="214"/>
      <c r="AE2060" s="214"/>
      <c r="AF2060" s="214"/>
      <c r="AG2060" s="214"/>
      <c r="AH2060" s="214"/>
      <c r="AI2060" s="214"/>
      <c r="AJ2060" s="214"/>
      <c r="AK2060" s="214"/>
    </row>
    <row r="2061" ht="12.75" customHeight="1">
      <c r="A2061" s="214"/>
      <c r="B2061" s="366"/>
      <c r="C2061" s="215"/>
      <c r="D2061" s="214"/>
      <c r="E2061" s="366"/>
      <c r="F2061" s="214"/>
      <c r="G2061" s="214"/>
      <c r="H2061" s="214"/>
      <c r="I2061" s="214"/>
      <c r="J2061" s="214"/>
      <c r="K2061" s="214"/>
      <c r="L2061" s="214"/>
      <c r="M2061" s="214"/>
      <c r="N2061" s="214"/>
      <c r="O2061" s="214"/>
      <c r="P2061" s="214"/>
      <c r="Q2061" s="214"/>
      <c r="R2061" s="366"/>
      <c r="S2061" s="214"/>
      <c r="T2061" s="214"/>
      <c r="U2061" s="214"/>
      <c r="V2061" s="214"/>
      <c r="W2061" s="366"/>
      <c r="X2061" s="214"/>
      <c r="Y2061" s="214"/>
      <c r="Z2061" s="214"/>
      <c r="AA2061" s="214"/>
      <c r="AB2061" s="214"/>
      <c r="AC2061" s="214"/>
      <c r="AD2061" s="214"/>
      <c r="AE2061" s="214"/>
      <c r="AF2061" s="214"/>
      <c r="AG2061" s="214"/>
      <c r="AH2061" s="214"/>
      <c r="AI2061" s="214"/>
      <c r="AJ2061" s="214"/>
      <c r="AK2061" s="214"/>
    </row>
    <row r="2062" ht="12.75" customHeight="1">
      <c r="A2062" s="214"/>
      <c r="B2062" s="366"/>
      <c r="C2062" s="215"/>
      <c r="D2062" s="214"/>
      <c r="E2062" s="366"/>
      <c r="F2062" s="214"/>
      <c r="G2062" s="214"/>
      <c r="H2062" s="214"/>
      <c r="I2062" s="214"/>
      <c r="J2062" s="214"/>
      <c r="K2062" s="214"/>
      <c r="L2062" s="214"/>
      <c r="M2062" s="214"/>
      <c r="N2062" s="214"/>
      <c r="O2062" s="214"/>
      <c r="P2062" s="214"/>
      <c r="Q2062" s="214"/>
      <c r="R2062" s="366"/>
      <c r="S2062" s="214"/>
      <c r="T2062" s="214"/>
      <c r="U2062" s="214"/>
      <c r="V2062" s="214"/>
      <c r="W2062" s="366"/>
      <c r="X2062" s="214"/>
      <c r="Y2062" s="214"/>
      <c r="Z2062" s="214"/>
      <c r="AA2062" s="214"/>
      <c r="AB2062" s="214"/>
      <c r="AC2062" s="214"/>
      <c r="AD2062" s="214"/>
      <c r="AE2062" s="214"/>
      <c r="AF2062" s="214"/>
      <c r="AG2062" s="214"/>
      <c r="AH2062" s="214"/>
      <c r="AI2062" s="214"/>
      <c r="AJ2062" s="214"/>
      <c r="AK2062" s="214"/>
    </row>
    <row r="2063" ht="12.75" customHeight="1">
      <c r="A2063" s="214"/>
      <c r="B2063" s="366"/>
      <c r="C2063" s="215"/>
      <c r="D2063" s="214"/>
      <c r="E2063" s="366"/>
      <c r="F2063" s="214"/>
      <c r="G2063" s="214"/>
      <c r="H2063" s="214"/>
      <c r="I2063" s="214"/>
      <c r="J2063" s="214"/>
      <c r="K2063" s="214"/>
      <c r="L2063" s="214"/>
      <c r="M2063" s="214"/>
      <c r="N2063" s="214"/>
      <c r="O2063" s="214"/>
      <c r="P2063" s="214"/>
      <c r="Q2063" s="214"/>
      <c r="R2063" s="366"/>
      <c r="S2063" s="214"/>
      <c r="T2063" s="214"/>
      <c r="U2063" s="214"/>
      <c r="V2063" s="214"/>
      <c r="W2063" s="366"/>
      <c r="X2063" s="214"/>
      <c r="Y2063" s="214"/>
      <c r="Z2063" s="214"/>
      <c r="AA2063" s="214"/>
      <c r="AB2063" s="214"/>
      <c r="AC2063" s="214"/>
      <c r="AD2063" s="214"/>
      <c r="AE2063" s="214"/>
      <c r="AF2063" s="214"/>
      <c r="AG2063" s="214"/>
      <c r="AH2063" s="214"/>
      <c r="AI2063" s="214"/>
      <c r="AJ2063" s="214"/>
      <c r="AK2063" s="214"/>
    </row>
    <row r="2064" ht="12.75" customHeight="1">
      <c r="A2064" s="214"/>
      <c r="B2064" s="366"/>
      <c r="C2064" s="215"/>
      <c r="D2064" s="214"/>
      <c r="E2064" s="366"/>
      <c r="F2064" s="214"/>
      <c r="G2064" s="214"/>
      <c r="H2064" s="214"/>
      <c r="I2064" s="214"/>
      <c r="J2064" s="214"/>
      <c r="K2064" s="214"/>
      <c r="L2064" s="214"/>
      <c r="M2064" s="214"/>
      <c r="N2064" s="214"/>
      <c r="O2064" s="214"/>
      <c r="P2064" s="214"/>
      <c r="Q2064" s="214"/>
      <c r="R2064" s="366"/>
      <c r="S2064" s="214"/>
      <c r="T2064" s="214"/>
      <c r="U2064" s="214"/>
      <c r="V2064" s="214"/>
      <c r="W2064" s="366"/>
      <c r="X2064" s="214"/>
      <c r="Y2064" s="214"/>
      <c r="Z2064" s="214"/>
      <c r="AA2064" s="214"/>
      <c r="AB2064" s="214"/>
      <c r="AC2064" s="214"/>
      <c r="AD2064" s="214"/>
      <c r="AE2064" s="214"/>
      <c r="AF2064" s="214"/>
      <c r="AG2064" s="214"/>
      <c r="AH2064" s="214"/>
      <c r="AI2064" s="214"/>
      <c r="AJ2064" s="214"/>
      <c r="AK2064" s="214"/>
    </row>
    <row r="2065" ht="12.75" customHeight="1">
      <c r="A2065" s="214"/>
      <c r="B2065" s="366"/>
      <c r="C2065" s="215"/>
      <c r="D2065" s="214"/>
      <c r="E2065" s="366"/>
      <c r="F2065" s="214"/>
      <c r="G2065" s="214"/>
      <c r="H2065" s="214"/>
      <c r="I2065" s="214"/>
      <c r="J2065" s="214"/>
      <c r="K2065" s="214"/>
      <c r="L2065" s="214"/>
      <c r="M2065" s="214"/>
      <c r="N2065" s="214"/>
      <c r="O2065" s="214"/>
      <c r="P2065" s="214"/>
      <c r="Q2065" s="214"/>
      <c r="R2065" s="366"/>
      <c r="S2065" s="214"/>
      <c r="T2065" s="214"/>
      <c r="U2065" s="214"/>
      <c r="V2065" s="214"/>
      <c r="W2065" s="366"/>
      <c r="X2065" s="214"/>
      <c r="Y2065" s="214"/>
      <c r="Z2065" s="214"/>
      <c r="AA2065" s="214"/>
      <c r="AB2065" s="214"/>
      <c r="AC2065" s="214"/>
      <c r="AD2065" s="214"/>
      <c r="AE2065" s="214"/>
      <c r="AF2065" s="214"/>
      <c r="AG2065" s="214"/>
      <c r="AH2065" s="214"/>
      <c r="AI2065" s="214"/>
      <c r="AJ2065" s="214"/>
      <c r="AK2065" s="214"/>
    </row>
    <row r="2066" ht="12.75" customHeight="1">
      <c r="A2066" s="214"/>
      <c r="B2066" s="366"/>
      <c r="C2066" s="215"/>
      <c r="D2066" s="214"/>
      <c r="E2066" s="366"/>
      <c r="F2066" s="214"/>
      <c r="G2066" s="214"/>
      <c r="H2066" s="214"/>
      <c r="I2066" s="214"/>
      <c r="J2066" s="214"/>
      <c r="K2066" s="214"/>
      <c r="L2066" s="214"/>
      <c r="M2066" s="214"/>
      <c r="N2066" s="214"/>
      <c r="O2066" s="214"/>
      <c r="P2066" s="214"/>
      <c r="Q2066" s="214"/>
      <c r="R2066" s="366"/>
      <c r="S2066" s="214"/>
      <c r="T2066" s="214"/>
      <c r="U2066" s="214"/>
      <c r="V2066" s="214"/>
      <c r="W2066" s="366"/>
      <c r="X2066" s="214"/>
      <c r="Y2066" s="214"/>
      <c r="Z2066" s="214"/>
      <c r="AA2066" s="214"/>
      <c r="AB2066" s="214"/>
      <c r="AC2066" s="214"/>
      <c r="AD2066" s="214"/>
      <c r="AE2066" s="214"/>
      <c r="AF2066" s="214"/>
      <c r="AG2066" s="214"/>
      <c r="AH2066" s="214"/>
      <c r="AI2066" s="214"/>
      <c r="AJ2066" s="214"/>
      <c r="AK2066" s="214"/>
    </row>
    <row r="2067" ht="12.75" customHeight="1">
      <c r="A2067" s="214"/>
      <c r="B2067" s="366"/>
      <c r="C2067" s="215"/>
      <c r="D2067" s="214"/>
      <c r="E2067" s="366"/>
      <c r="F2067" s="214"/>
      <c r="G2067" s="214"/>
      <c r="H2067" s="214"/>
      <c r="I2067" s="214"/>
      <c r="J2067" s="214"/>
      <c r="K2067" s="214"/>
      <c r="L2067" s="214"/>
      <c r="M2067" s="214"/>
      <c r="N2067" s="214"/>
      <c r="O2067" s="214"/>
      <c r="P2067" s="214"/>
      <c r="Q2067" s="214"/>
      <c r="R2067" s="366"/>
      <c r="S2067" s="214"/>
      <c r="T2067" s="214"/>
      <c r="U2067" s="214"/>
      <c r="V2067" s="214"/>
      <c r="W2067" s="366"/>
      <c r="X2067" s="214"/>
      <c r="Y2067" s="214"/>
      <c r="Z2067" s="214"/>
      <c r="AA2067" s="214"/>
      <c r="AB2067" s="214"/>
      <c r="AC2067" s="214"/>
      <c r="AD2067" s="214"/>
      <c r="AE2067" s="214"/>
      <c r="AF2067" s="214"/>
      <c r="AG2067" s="214"/>
      <c r="AH2067" s="214"/>
      <c r="AI2067" s="214"/>
      <c r="AJ2067" s="214"/>
      <c r="AK2067" s="214"/>
    </row>
    <row r="2068" ht="12.75" customHeight="1">
      <c r="A2068" s="214"/>
      <c r="B2068" s="366"/>
      <c r="C2068" s="215"/>
      <c r="D2068" s="214"/>
      <c r="E2068" s="366"/>
      <c r="F2068" s="214"/>
      <c r="G2068" s="214"/>
      <c r="H2068" s="214"/>
      <c r="I2068" s="214"/>
      <c r="J2068" s="214"/>
      <c r="K2068" s="214"/>
      <c r="L2068" s="214"/>
      <c r="M2068" s="214"/>
      <c r="N2068" s="214"/>
      <c r="O2068" s="214"/>
      <c r="P2068" s="214"/>
      <c r="Q2068" s="214"/>
      <c r="R2068" s="366"/>
      <c r="S2068" s="214"/>
      <c r="T2068" s="214"/>
      <c r="U2068" s="214"/>
      <c r="V2068" s="214"/>
      <c r="W2068" s="366"/>
      <c r="X2068" s="214"/>
      <c r="Y2068" s="214"/>
      <c r="Z2068" s="214"/>
      <c r="AA2068" s="214"/>
      <c r="AB2068" s="214"/>
      <c r="AC2068" s="214"/>
      <c r="AD2068" s="214"/>
      <c r="AE2068" s="214"/>
      <c r="AF2068" s="214"/>
      <c r="AG2068" s="214"/>
      <c r="AH2068" s="214"/>
      <c r="AI2068" s="214"/>
      <c r="AJ2068" s="214"/>
      <c r="AK2068" s="214"/>
    </row>
    <row r="2069" ht="12.75" customHeight="1">
      <c r="A2069" s="214"/>
      <c r="B2069" s="366"/>
      <c r="C2069" s="215"/>
      <c r="D2069" s="214"/>
      <c r="E2069" s="366"/>
      <c r="F2069" s="214"/>
      <c r="G2069" s="214"/>
      <c r="H2069" s="214"/>
      <c r="I2069" s="214"/>
      <c r="J2069" s="214"/>
      <c r="K2069" s="214"/>
      <c r="L2069" s="214"/>
      <c r="M2069" s="214"/>
      <c r="N2069" s="214"/>
      <c r="O2069" s="214"/>
      <c r="P2069" s="214"/>
      <c r="Q2069" s="214"/>
      <c r="R2069" s="366"/>
      <c r="S2069" s="214"/>
      <c r="T2069" s="214"/>
      <c r="U2069" s="214"/>
      <c r="V2069" s="214"/>
      <c r="W2069" s="366"/>
      <c r="X2069" s="214"/>
      <c r="Y2069" s="214"/>
      <c r="Z2069" s="214"/>
      <c r="AA2069" s="214"/>
      <c r="AB2069" s="214"/>
      <c r="AC2069" s="214"/>
      <c r="AD2069" s="214"/>
      <c r="AE2069" s="214"/>
      <c r="AF2069" s="214"/>
      <c r="AG2069" s="214"/>
      <c r="AH2069" s="214"/>
      <c r="AI2069" s="214"/>
      <c r="AJ2069" s="214"/>
      <c r="AK2069" s="214"/>
    </row>
    <row r="2070" ht="12.75" customHeight="1">
      <c r="A2070" s="214"/>
      <c r="B2070" s="366"/>
      <c r="C2070" s="215"/>
      <c r="D2070" s="214"/>
      <c r="E2070" s="366"/>
      <c r="F2070" s="214"/>
      <c r="G2070" s="214"/>
      <c r="H2070" s="214"/>
      <c r="I2070" s="214"/>
      <c r="J2070" s="214"/>
      <c r="K2070" s="214"/>
      <c r="L2070" s="214"/>
      <c r="M2070" s="214"/>
      <c r="N2070" s="214"/>
      <c r="O2070" s="214"/>
      <c r="P2070" s="214"/>
      <c r="Q2070" s="214"/>
      <c r="R2070" s="366"/>
      <c r="S2070" s="214"/>
      <c r="T2070" s="214"/>
      <c r="U2070" s="214"/>
      <c r="V2070" s="214"/>
      <c r="W2070" s="366"/>
      <c r="X2070" s="214"/>
      <c r="Y2070" s="214"/>
      <c r="Z2070" s="214"/>
      <c r="AA2070" s="214"/>
      <c r="AB2070" s="214"/>
      <c r="AC2070" s="214"/>
      <c r="AD2070" s="214"/>
      <c r="AE2070" s="214"/>
      <c r="AF2070" s="214"/>
      <c r="AG2070" s="214"/>
      <c r="AH2070" s="214"/>
      <c r="AI2070" s="214"/>
      <c r="AJ2070" s="214"/>
      <c r="AK2070" s="214"/>
    </row>
    <row r="2071" ht="12.75" customHeight="1">
      <c r="A2071" s="214"/>
      <c r="B2071" s="366"/>
      <c r="C2071" s="215"/>
      <c r="D2071" s="214"/>
      <c r="E2071" s="366"/>
      <c r="F2071" s="214"/>
      <c r="G2071" s="214"/>
      <c r="H2071" s="214"/>
      <c r="I2071" s="214"/>
      <c r="J2071" s="214"/>
      <c r="K2071" s="214"/>
      <c r="L2071" s="214"/>
      <c r="M2071" s="214"/>
      <c r="N2071" s="214"/>
      <c r="O2071" s="214"/>
      <c r="P2071" s="214"/>
      <c r="Q2071" s="214"/>
      <c r="R2071" s="366"/>
      <c r="S2071" s="214"/>
      <c r="T2071" s="214"/>
      <c r="U2071" s="214"/>
      <c r="V2071" s="214"/>
      <c r="W2071" s="366"/>
      <c r="X2071" s="214"/>
      <c r="Y2071" s="214"/>
      <c r="Z2071" s="214"/>
      <c r="AA2071" s="214"/>
      <c r="AB2071" s="214"/>
      <c r="AC2071" s="214"/>
      <c r="AD2071" s="214"/>
      <c r="AE2071" s="214"/>
      <c r="AF2071" s="214"/>
      <c r="AG2071" s="214"/>
      <c r="AH2071" s="214"/>
      <c r="AI2071" s="214"/>
      <c r="AJ2071" s="214"/>
      <c r="AK2071" s="214"/>
    </row>
    <row r="2072" ht="12.75" customHeight="1">
      <c r="A2072" s="214"/>
      <c r="B2072" s="366"/>
      <c r="C2072" s="215"/>
      <c r="D2072" s="214"/>
      <c r="E2072" s="366"/>
      <c r="F2072" s="214"/>
      <c r="G2072" s="214"/>
      <c r="H2072" s="214"/>
      <c r="I2072" s="214"/>
      <c r="J2072" s="214"/>
      <c r="K2072" s="214"/>
      <c r="L2072" s="214"/>
      <c r="M2072" s="214"/>
      <c r="N2072" s="214"/>
      <c r="O2072" s="214"/>
      <c r="P2072" s="214"/>
      <c r="Q2072" s="214"/>
      <c r="R2072" s="366"/>
      <c r="S2072" s="214"/>
      <c r="T2072" s="214"/>
      <c r="U2072" s="214"/>
      <c r="V2072" s="214"/>
      <c r="W2072" s="366"/>
      <c r="X2072" s="214"/>
      <c r="Y2072" s="214"/>
      <c r="Z2072" s="214"/>
      <c r="AA2072" s="214"/>
      <c r="AB2072" s="214"/>
      <c r="AC2072" s="214"/>
      <c r="AD2072" s="214"/>
      <c r="AE2072" s="214"/>
      <c r="AF2072" s="214"/>
      <c r="AG2072" s="214"/>
      <c r="AH2072" s="214"/>
      <c r="AI2072" s="214"/>
      <c r="AJ2072" s="214"/>
      <c r="AK2072" s="214"/>
    </row>
    <row r="2073" ht="12.75" customHeight="1">
      <c r="A2073" s="214"/>
      <c r="B2073" s="366"/>
      <c r="C2073" s="215"/>
      <c r="D2073" s="214"/>
      <c r="E2073" s="366"/>
      <c r="F2073" s="214"/>
      <c r="G2073" s="214"/>
      <c r="H2073" s="214"/>
      <c r="I2073" s="214"/>
      <c r="J2073" s="214"/>
      <c r="K2073" s="214"/>
      <c r="L2073" s="214"/>
      <c r="M2073" s="214"/>
      <c r="N2073" s="214"/>
      <c r="O2073" s="214"/>
      <c r="P2073" s="214"/>
      <c r="Q2073" s="214"/>
      <c r="R2073" s="366"/>
      <c r="S2073" s="214"/>
      <c r="T2073" s="214"/>
      <c r="U2073" s="214"/>
      <c r="V2073" s="214"/>
      <c r="W2073" s="366"/>
      <c r="X2073" s="214"/>
      <c r="Y2073" s="214"/>
      <c r="Z2073" s="214"/>
      <c r="AA2073" s="214"/>
      <c r="AB2073" s="214"/>
      <c r="AC2073" s="214"/>
      <c r="AD2073" s="214"/>
      <c r="AE2073" s="214"/>
      <c r="AF2073" s="214"/>
      <c r="AG2073" s="214"/>
      <c r="AH2073" s="214"/>
      <c r="AI2073" s="214"/>
      <c r="AJ2073" s="214"/>
      <c r="AK2073" s="214"/>
    </row>
    <row r="2074" ht="12.75" customHeight="1">
      <c r="A2074" s="214"/>
      <c r="B2074" s="366"/>
      <c r="C2074" s="215"/>
      <c r="D2074" s="214"/>
      <c r="E2074" s="366"/>
      <c r="F2074" s="214"/>
      <c r="G2074" s="214"/>
      <c r="H2074" s="214"/>
      <c r="I2074" s="214"/>
      <c r="J2074" s="214"/>
      <c r="K2074" s="214"/>
      <c r="L2074" s="214"/>
      <c r="M2074" s="214"/>
      <c r="N2074" s="214"/>
      <c r="O2074" s="214"/>
      <c r="P2074" s="214"/>
      <c r="Q2074" s="214"/>
      <c r="R2074" s="366"/>
      <c r="S2074" s="214"/>
      <c r="T2074" s="214"/>
      <c r="U2074" s="214"/>
      <c r="V2074" s="214"/>
      <c r="W2074" s="366"/>
      <c r="X2074" s="214"/>
      <c r="Y2074" s="214"/>
      <c r="Z2074" s="214"/>
      <c r="AA2074" s="214"/>
      <c r="AB2074" s="214"/>
      <c r="AC2074" s="214"/>
      <c r="AD2074" s="214"/>
      <c r="AE2074" s="214"/>
      <c r="AF2074" s="214"/>
      <c r="AG2074" s="214"/>
      <c r="AH2074" s="214"/>
      <c r="AI2074" s="214"/>
      <c r="AJ2074" s="214"/>
      <c r="AK2074" s="214"/>
    </row>
    <row r="2075" ht="12.75" customHeight="1">
      <c r="A2075" s="214"/>
      <c r="B2075" s="366"/>
      <c r="C2075" s="215"/>
      <c r="D2075" s="214"/>
      <c r="E2075" s="366"/>
      <c r="F2075" s="214"/>
      <c r="G2075" s="214"/>
      <c r="H2075" s="214"/>
      <c r="I2075" s="214"/>
      <c r="J2075" s="214"/>
      <c r="K2075" s="214"/>
      <c r="L2075" s="214"/>
      <c r="M2075" s="214"/>
      <c r="N2075" s="214"/>
      <c r="O2075" s="214"/>
      <c r="P2075" s="214"/>
      <c r="Q2075" s="214"/>
      <c r="R2075" s="366"/>
      <c r="S2075" s="214"/>
      <c r="T2075" s="214"/>
      <c r="U2075" s="214"/>
      <c r="V2075" s="214"/>
      <c r="W2075" s="366"/>
      <c r="X2075" s="214"/>
      <c r="Y2075" s="214"/>
      <c r="Z2075" s="214"/>
      <c r="AA2075" s="214"/>
      <c r="AB2075" s="214"/>
      <c r="AC2075" s="214"/>
      <c r="AD2075" s="214"/>
      <c r="AE2075" s="214"/>
      <c r="AF2075" s="214"/>
      <c r="AG2075" s="214"/>
      <c r="AH2075" s="214"/>
      <c r="AI2075" s="214"/>
      <c r="AJ2075" s="214"/>
      <c r="AK2075" s="214"/>
    </row>
    <row r="2076" ht="12.75" customHeight="1">
      <c r="A2076" s="214"/>
      <c r="B2076" s="366"/>
      <c r="C2076" s="215"/>
      <c r="D2076" s="214"/>
      <c r="E2076" s="366"/>
      <c r="F2076" s="214"/>
      <c r="G2076" s="214"/>
      <c r="H2076" s="214"/>
      <c r="I2076" s="214"/>
      <c r="J2076" s="214"/>
      <c r="K2076" s="214"/>
      <c r="L2076" s="214"/>
      <c r="M2076" s="214"/>
      <c r="N2076" s="214"/>
      <c r="O2076" s="214"/>
      <c r="P2076" s="214"/>
      <c r="Q2076" s="214"/>
      <c r="R2076" s="366"/>
      <c r="S2076" s="214"/>
      <c r="T2076" s="214"/>
      <c r="U2076" s="214"/>
      <c r="V2076" s="214"/>
      <c r="W2076" s="366"/>
      <c r="X2076" s="214"/>
      <c r="Y2076" s="214"/>
      <c r="Z2076" s="214"/>
      <c r="AA2076" s="214"/>
      <c r="AB2076" s="214"/>
      <c r="AC2076" s="214"/>
      <c r="AD2076" s="214"/>
      <c r="AE2076" s="214"/>
      <c r="AF2076" s="214"/>
      <c r="AG2076" s="214"/>
      <c r="AH2076" s="214"/>
      <c r="AI2076" s="214"/>
      <c r="AJ2076" s="214"/>
      <c r="AK2076" s="214"/>
    </row>
    <row r="2077" ht="12.75" customHeight="1">
      <c r="A2077" s="214"/>
      <c r="B2077" s="366"/>
      <c r="C2077" s="215"/>
      <c r="D2077" s="214"/>
      <c r="E2077" s="366"/>
      <c r="F2077" s="214"/>
      <c r="G2077" s="214"/>
      <c r="H2077" s="214"/>
      <c r="I2077" s="214"/>
      <c r="J2077" s="214"/>
      <c r="K2077" s="214"/>
      <c r="L2077" s="214"/>
      <c r="M2077" s="214"/>
      <c r="N2077" s="214"/>
      <c r="O2077" s="214"/>
      <c r="P2077" s="214"/>
      <c r="Q2077" s="214"/>
      <c r="R2077" s="366"/>
      <c r="S2077" s="214"/>
      <c r="T2077" s="214"/>
      <c r="U2077" s="214"/>
      <c r="V2077" s="214"/>
      <c r="W2077" s="366"/>
      <c r="X2077" s="214"/>
      <c r="Y2077" s="214"/>
      <c r="Z2077" s="214"/>
      <c r="AA2077" s="214"/>
      <c r="AB2077" s="214"/>
      <c r="AC2077" s="214"/>
      <c r="AD2077" s="214"/>
      <c r="AE2077" s="214"/>
      <c r="AF2077" s="214"/>
      <c r="AG2077" s="214"/>
      <c r="AH2077" s="214"/>
      <c r="AI2077" s="214"/>
      <c r="AJ2077" s="214"/>
      <c r="AK2077" s="214"/>
    </row>
    <row r="2078" ht="12.75" customHeight="1">
      <c r="A2078" s="214"/>
      <c r="B2078" s="366"/>
      <c r="C2078" s="215"/>
      <c r="D2078" s="214"/>
      <c r="E2078" s="366"/>
      <c r="F2078" s="214"/>
      <c r="G2078" s="214"/>
      <c r="H2078" s="214"/>
      <c r="I2078" s="214"/>
      <c r="J2078" s="214"/>
      <c r="K2078" s="214"/>
      <c r="L2078" s="214"/>
      <c r="M2078" s="214"/>
      <c r="N2078" s="214"/>
      <c r="O2078" s="214"/>
      <c r="P2078" s="214"/>
      <c r="Q2078" s="214"/>
      <c r="R2078" s="366"/>
      <c r="S2078" s="214"/>
      <c r="T2078" s="214"/>
      <c r="U2078" s="214"/>
      <c r="V2078" s="214"/>
      <c r="W2078" s="366"/>
      <c r="X2078" s="214"/>
      <c r="Y2078" s="214"/>
      <c r="Z2078" s="214"/>
      <c r="AA2078" s="214"/>
      <c r="AB2078" s="214"/>
      <c r="AC2078" s="214"/>
      <c r="AD2078" s="214"/>
      <c r="AE2078" s="214"/>
      <c r="AF2078" s="214"/>
      <c r="AG2078" s="214"/>
      <c r="AH2078" s="214"/>
      <c r="AI2078" s="214"/>
      <c r="AJ2078" s="214"/>
      <c r="AK2078" s="214"/>
    </row>
    <row r="2079" ht="12.75" customHeight="1">
      <c r="A2079" s="214"/>
      <c r="B2079" s="366"/>
      <c r="C2079" s="215"/>
      <c r="D2079" s="214"/>
      <c r="E2079" s="366"/>
      <c r="F2079" s="214"/>
      <c r="G2079" s="214"/>
      <c r="H2079" s="214"/>
      <c r="I2079" s="214"/>
      <c r="J2079" s="214"/>
      <c r="K2079" s="214"/>
      <c r="L2079" s="214"/>
      <c r="M2079" s="214"/>
      <c r="N2079" s="214"/>
      <c r="O2079" s="214"/>
      <c r="P2079" s="214"/>
      <c r="Q2079" s="214"/>
      <c r="R2079" s="366"/>
      <c r="S2079" s="214"/>
      <c r="T2079" s="214"/>
      <c r="U2079" s="214"/>
      <c r="V2079" s="214"/>
      <c r="W2079" s="366"/>
      <c r="X2079" s="214"/>
      <c r="Y2079" s="214"/>
      <c r="Z2079" s="214"/>
      <c r="AA2079" s="214"/>
      <c r="AB2079" s="214"/>
      <c r="AC2079" s="214"/>
      <c r="AD2079" s="214"/>
      <c r="AE2079" s="214"/>
      <c r="AF2079" s="214"/>
      <c r="AG2079" s="214"/>
      <c r="AH2079" s="214"/>
      <c r="AI2079" s="214"/>
      <c r="AJ2079" s="214"/>
      <c r="AK2079" s="214"/>
    </row>
    <row r="2080" ht="12.75" customHeight="1">
      <c r="A2080" s="214"/>
      <c r="B2080" s="366"/>
      <c r="C2080" s="215"/>
      <c r="D2080" s="214"/>
      <c r="E2080" s="366"/>
      <c r="F2080" s="214"/>
      <c r="G2080" s="214"/>
      <c r="H2080" s="214"/>
      <c r="I2080" s="214"/>
      <c r="J2080" s="214"/>
      <c r="K2080" s="214"/>
      <c r="L2080" s="214"/>
      <c r="M2080" s="214"/>
      <c r="N2080" s="214"/>
      <c r="O2080" s="214"/>
      <c r="P2080" s="214"/>
      <c r="Q2080" s="214"/>
      <c r="R2080" s="366"/>
      <c r="S2080" s="214"/>
      <c r="T2080" s="214"/>
      <c r="U2080" s="214"/>
      <c r="V2080" s="214"/>
      <c r="W2080" s="366"/>
      <c r="X2080" s="214"/>
      <c r="Y2080" s="214"/>
      <c r="Z2080" s="214"/>
      <c r="AA2080" s="214"/>
      <c r="AB2080" s="214"/>
      <c r="AC2080" s="214"/>
      <c r="AD2080" s="214"/>
      <c r="AE2080" s="214"/>
      <c r="AF2080" s="214"/>
      <c r="AG2080" s="214"/>
      <c r="AH2080" s="214"/>
      <c r="AI2080" s="214"/>
      <c r="AJ2080" s="214"/>
      <c r="AK2080" s="214"/>
    </row>
    <row r="2081" ht="12.75" customHeight="1">
      <c r="A2081" s="214"/>
      <c r="B2081" s="366"/>
      <c r="C2081" s="215"/>
      <c r="D2081" s="214"/>
      <c r="E2081" s="366"/>
      <c r="F2081" s="214"/>
      <c r="G2081" s="214"/>
      <c r="H2081" s="214"/>
      <c r="I2081" s="214"/>
      <c r="J2081" s="214"/>
      <c r="K2081" s="214"/>
      <c r="L2081" s="214"/>
      <c r="M2081" s="214"/>
      <c r="N2081" s="214"/>
      <c r="O2081" s="214"/>
      <c r="P2081" s="214"/>
      <c r="Q2081" s="214"/>
      <c r="R2081" s="366"/>
      <c r="S2081" s="214"/>
      <c r="T2081" s="214"/>
      <c r="U2081" s="214"/>
      <c r="V2081" s="214"/>
      <c r="W2081" s="366"/>
      <c r="X2081" s="214"/>
      <c r="Y2081" s="214"/>
      <c r="Z2081" s="214"/>
      <c r="AA2081" s="214"/>
      <c r="AB2081" s="214"/>
      <c r="AC2081" s="214"/>
      <c r="AD2081" s="214"/>
      <c r="AE2081" s="214"/>
      <c r="AF2081" s="214"/>
      <c r="AG2081" s="214"/>
      <c r="AH2081" s="214"/>
      <c r="AI2081" s="214"/>
      <c r="AJ2081" s="214"/>
      <c r="AK2081" s="214"/>
    </row>
    <row r="2082" ht="12.75" customHeight="1">
      <c r="A2082" s="214"/>
      <c r="B2082" s="366"/>
      <c r="C2082" s="215"/>
      <c r="D2082" s="214"/>
      <c r="E2082" s="366"/>
      <c r="F2082" s="214"/>
      <c r="G2082" s="214"/>
      <c r="H2082" s="214"/>
      <c r="I2082" s="214"/>
      <c r="J2082" s="214"/>
      <c r="K2082" s="214"/>
      <c r="L2082" s="214"/>
      <c r="M2082" s="214"/>
      <c r="N2082" s="214"/>
      <c r="O2082" s="214"/>
      <c r="P2082" s="214"/>
      <c r="Q2082" s="214"/>
      <c r="R2082" s="366"/>
      <c r="S2082" s="214"/>
      <c r="T2082" s="214"/>
      <c r="U2082" s="214"/>
      <c r="V2082" s="214"/>
      <c r="W2082" s="366"/>
      <c r="X2082" s="214"/>
      <c r="Y2082" s="214"/>
      <c r="Z2082" s="214"/>
      <c r="AA2082" s="214"/>
      <c r="AB2082" s="214"/>
      <c r="AC2082" s="214"/>
      <c r="AD2082" s="214"/>
      <c r="AE2082" s="214"/>
      <c r="AF2082" s="214"/>
      <c r="AG2082" s="214"/>
      <c r="AH2082" s="214"/>
      <c r="AI2082" s="214"/>
      <c r="AJ2082" s="214"/>
      <c r="AK2082" s="214"/>
    </row>
    <row r="2083" ht="12.75" customHeight="1">
      <c r="A2083" s="214"/>
      <c r="B2083" s="366"/>
      <c r="C2083" s="215"/>
      <c r="D2083" s="214"/>
      <c r="E2083" s="366"/>
      <c r="F2083" s="214"/>
      <c r="G2083" s="214"/>
      <c r="H2083" s="214"/>
      <c r="I2083" s="214"/>
      <c r="J2083" s="214"/>
      <c r="K2083" s="214"/>
      <c r="L2083" s="214"/>
      <c r="M2083" s="214"/>
      <c r="N2083" s="214"/>
      <c r="O2083" s="214"/>
      <c r="P2083" s="214"/>
      <c r="Q2083" s="214"/>
      <c r="R2083" s="366"/>
      <c r="S2083" s="214"/>
      <c r="T2083" s="214"/>
      <c r="U2083" s="214"/>
      <c r="V2083" s="214"/>
      <c r="W2083" s="366"/>
      <c r="X2083" s="214"/>
      <c r="Y2083" s="214"/>
      <c r="Z2083" s="214"/>
      <c r="AA2083" s="214"/>
      <c r="AB2083" s="214"/>
      <c r="AC2083" s="214"/>
      <c r="AD2083" s="214"/>
      <c r="AE2083" s="214"/>
      <c r="AF2083" s="214"/>
      <c r="AG2083" s="214"/>
      <c r="AH2083" s="214"/>
      <c r="AI2083" s="214"/>
      <c r="AJ2083" s="214"/>
      <c r="AK2083" s="214"/>
    </row>
    <row r="2084" ht="12.75" customHeight="1">
      <c r="A2084" s="214"/>
      <c r="B2084" s="366"/>
      <c r="C2084" s="215"/>
      <c r="D2084" s="214"/>
      <c r="E2084" s="366"/>
      <c r="F2084" s="214"/>
      <c r="G2084" s="214"/>
      <c r="H2084" s="214"/>
      <c r="I2084" s="214"/>
      <c r="J2084" s="214"/>
      <c r="K2084" s="214"/>
      <c r="L2084" s="214"/>
      <c r="M2084" s="214"/>
      <c r="N2084" s="214"/>
      <c r="O2084" s="214"/>
      <c r="P2084" s="214"/>
      <c r="Q2084" s="214"/>
      <c r="R2084" s="366"/>
      <c r="S2084" s="214"/>
      <c r="T2084" s="214"/>
      <c r="U2084" s="214"/>
      <c r="V2084" s="214"/>
      <c r="W2084" s="366"/>
      <c r="X2084" s="214"/>
      <c r="Y2084" s="214"/>
      <c r="Z2084" s="214"/>
      <c r="AA2084" s="214"/>
      <c r="AB2084" s="214"/>
      <c r="AC2084" s="214"/>
      <c r="AD2084" s="214"/>
      <c r="AE2084" s="214"/>
      <c r="AF2084" s="214"/>
      <c r="AG2084" s="214"/>
      <c r="AH2084" s="214"/>
      <c r="AI2084" s="214"/>
      <c r="AJ2084" s="214"/>
      <c r="AK2084" s="214"/>
    </row>
    <row r="2085" ht="12.75" customHeight="1">
      <c r="A2085" s="214"/>
      <c r="B2085" s="366"/>
      <c r="C2085" s="215"/>
      <c r="D2085" s="214"/>
      <c r="E2085" s="366"/>
      <c r="F2085" s="214"/>
      <c r="G2085" s="214"/>
      <c r="H2085" s="214"/>
      <c r="I2085" s="214"/>
      <c r="J2085" s="214"/>
      <c r="K2085" s="214"/>
      <c r="L2085" s="214"/>
      <c r="M2085" s="214"/>
      <c r="N2085" s="214"/>
      <c r="O2085" s="214"/>
      <c r="P2085" s="214"/>
      <c r="Q2085" s="214"/>
      <c r="R2085" s="366"/>
      <c r="S2085" s="214"/>
      <c r="T2085" s="214"/>
      <c r="U2085" s="214"/>
      <c r="V2085" s="214"/>
      <c r="W2085" s="366"/>
      <c r="X2085" s="214"/>
      <c r="Y2085" s="214"/>
      <c r="Z2085" s="214"/>
      <c r="AA2085" s="214"/>
      <c r="AB2085" s="214"/>
      <c r="AC2085" s="214"/>
      <c r="AD2085" s="214"/>
      <c r="AE2085" s="214"/>
      <c r="AF2085" s="214"/>
      <c r="AG2085" s="214"/>
      <c r="AH2085" s="214"/>
      <c r="AI2085" s="214"/>
      <c r="AJ2085" s="214"/>
      <c r="AK2085" s="214"/>
    </row>
    <row r="2086" ht="12.75" customHeight="1">
      <c r="A2086" s="214"/>
      <c r="B2086" s="366"/>
      <c r="C2086" s="215"/>
      <c r="D2086" s="214"/>
      <c r="E2086" s="366"/>
      <c r="F2086" s="214"/>
      <c r="G2086" s="214"/>
      <c r="H2086" s="214"/>
      <c r="I2086" s="214"/>
      <c r="J2086" s="214"/>
      <c r="K2086" s="214"/>
      <c r="L2086" s="214"/>
      <c r="M2086" s="214"/>
      <c r="N2086" s="214"/>
      <c r="O2086" s="214"/>
      <c r="P2086" s="214"/>
      <c r="Q2086" s="214"/>
      <c r="R2086" s="366"/>
      <c r="S2086" s="214"/>
      <c r="T2086" s="214"/>
      <c r="U2086" s="214"/>
      <c r="V2086" s="214"/>
      <c r="W2086" s="366"/>
      <c r="X2086" s="214"/>
      <c r="Y2086" s="214"/>
      <c r="Z2086" s="214"/>
      <c r="AA2086" s="214"/>
      <c r="AB2086" s="214"/>
      <c r="AC2086" s="214"/>
      <c r="AD2086" s="214"/>
      <c r="AE2086" s="214"/>
      <c r="AF2086" s="214"/>
      <c r="AG2086" s="214"/>
      <c r="AH2086" s="214"/>
      <c r="AI2086" s="214"/>
      <c r="AJ2086" s="214"/>
      <c r="AK2086" s="214"/>
    </row>
    <row r="2087" ht="12.75" customHeight="1">
      <c r="A2087" s="214"/>
      <c r="B2087" s="366"/>
      <c r="C2087" s="215"/>
      <c r="D2087" s="214"/>
      <c r="E2087" s="366"/>
      <c r="F2087" s="214"/>
      <c r="G2087" s="214"/>
      <c r="H2087" s="214"/>
      <c r="I2087" s="214"/>
      <c r="J2087" s="214"/>
      <c r="K2087" s="214"/>
      <c r="L2087" s="214"/>
      <c r="M2087" s="214"/>
      <c r="N2087" s="214"/>
      <c r="O2087" s="214"/>
      <c r="P2087" s="214"/>
      <c r="Q2087" s="214"/>
      <c r="R2087" s="366"/>
      <c r="S2087" s="214"/>
      <c r="T2087" s="214"/>
      <c r="U2087" s="214"/>
      <c r="V2087" s="214"/>
      <c r="W2087" s="366"/>
      <c r="X2087" s="214"/>
      <c r="Y2087" s="214"/>
      <c r="Z2087" s="214"/>
      <c r="AA2087" s="214"/>
      <c r="AB2087" s="214"/>
      <c r="AC2087" s="214"/>
      <c r="AD2087" s="214"/>
      <c r="AE2087" s="214"/>
      <c r="AF2087" s="214"/>
      <c r="AG2087" s="214"/>
      <c r="AH2087" s="214"/>
      <c r="AI2087" s="214"/>
      <c r="AJ2087" s="214"/>
      <c r="AK2087" s="214"/>
    </row>
    <row r="2088" ht="12.75" customHeight="1">
      <c r="A2088" s="214"/>
      <c r="B2088" s="366"/>
      <c r="C2088" s="215"/>
      <c r="D2088" s="214"/>
      <c r="E2088" s="366"/>
      <c r="F2088" s="214"/>
      <c r="G2088" s="214"/>
      <c r="H2088" s="214"/>
      <c r="I2088" s="214"/>
      <c r="J2088" s="214"/>
      <c r="K2088" s="214"/>
      <c r="L2088" s="214"/>
      <c r="M2088" s="214"/>
      <c r="N2088" s="214"/>
      <c r="O2088" s="214"/>
      <c r="P2088" s="214"/>
      <c r="Q2088" s="214"/>
      <c r="R2088" s="366"/>
      <c r="S2088" s="214"/>
      <c r="T2088" s="214"/>
      <c r="U2088" s="214"/>
      <c r="V2088" s="214"/>
      <c r="W2088" s="366"/>
      <c r="X2088" s="214"/>
      <c r="Y2088" s="214"/>
      <c r="Z2088" s="214"/>
      <c r="AA2088" s="214"/>
      <c r="AB2088" s="214"/>
      <c r="AC2088" s="214"/>
      <c r="AD2088" s="214"/>
      <c r="AE2088" s="214"/>
      <c r="AF2088" s="214"/>
      <c r="AG2088" s="214"/>
      <c r="AH2088" s="214"/>
      <c r="AI2088" s="214"/>
      <c r="AJ2088" s="214"/>
      <c r="AK2088" s="214"/>
    </row>
    <row r="2089" ht="12.75" customHeight="1">
      <c r="A2089" s="214"/>
      <c r="B2089" s="366"/>
      <c r="C2089" s="215"/>
      <c r="D2089" s="214"/>
      <c r="E2089" s="366"/>
      <c r="F2089" s="214"/>
      <c r="G2089" s="214"/>
      <c r="H2089" s="214"/>
      <c r="I2089" s="214"/>
      <c r="J2089" s="214"/>
      <c r="K2089" s="214"/>
      <c r="L2089" s="214"/>
      <c r="M2089" s="214"/>
      <c r="N2089" s="214"/>
      <c r="O2089" s="214"/>
      <c r="P2089" s="214"/>
      <c r="Q2089" s="214"/>
      <c r="R2089" s="366"/>
      <c r="S2089" s="214"/>
      <c r="T2089" s="214"/>
      <c r="U2089" s="214"/>
      <c r="V2089" s="214"/>
      <c r="W2089" s="366"/>
      <c r="X2089" s="214"/>
      <c r="Y2089" s="214"/>
      <c r="Z2089" s="214"/>
      <c r="AA2089" s="214"/>
      <c r="AB2089" s="214"/>
      <c r="AC2089" s="214"/>
      <c r="AD2089" s="214"/>
      <c r="AE2089" s="214"/>
      <c r="AF2089" s="214"/>
      <c r="AG2089" s="214"/>
      <c r="AH2089" s="214"/>
      <c r="AI2089" s="214"/>
      <c r="AJ2089" s="214"/>
      <c r="AK2089" s="214"/>
    </row>
    <row r="2090" ht="12.75" customHeight="1">
      <c r="A2090" s="214"/>
      <c r="B2090" s="366"/>
      <c r="C2090" s="215"/>
      <c r="D2090" s="214"/>
      <c r="E2090" s="366"/>
      <c r="F2090" s="214"/>
      <c r="G2090" s="214"/>
      <c r="H2090" s="214"/>
      <c r="I2090" s="214"/>
      <c r="J2090" s="214"/>
      <c r="K2090" s="214"/>
      <c r="L2090" s="214"/>
      <c r="M2090" s="214"/>
      <c r="N2090" s="214"/>
      <c r="O2090" s="214"/>
      <c r="P2090" s="214"/>
      <c r="Q2090" s="214"/>
      <c r="R2090" s="366"/>
      <c r="S2090" s="214"/>
      <c r="T2090" s="214"/>
      <c r="U2090" s="214"/>
      <c r="V2090" s="214"/>
      <c r="W2090" s="366"/>
      <c r="X2090" s="214"/>
      <c r="Y2090" s="214"/>
      <c r="Z2090" s="214"/>
      <c r="AA2090" s="214"/>
      <c r="AB2090" s="214"/>
      <c r="AC2090" s="214"/>
      <c r="AD2090" s="214"/>
      <c r="AE2090" s="214"/>
      <c r="AF2090" s="214"/>
      <c r="AG2090" s="214"/>
      <c r="AH2090" s="214"/>
      <c r="AI2090" s="214"/>
      <c r="AJ2090" s="214"/>
      <c r="AK2090" s="214"/>
    </row>
    <row r="2091" ht="12.75" customHeight="1">
      <c r="A2091" s="214"/>
      <c r="B2091" s="366"/>
      <c r="C2091" s="215"/>
      <c r="D2091" s="214"/>
      <c r="E2091" s="366"/>
      <c r="F2091" s="214"/>
      <c r="G2091" s="214"/>
      <c r="H2091" s="214"/>
      <c r="I2091" s="214"/>
      <c r="J2091" s="214"/>
      <c r="K2091" s="214"/>
      <c r="L2091" s="214"/>
      <c r="M2091" s="214"/>
      <c r="N2091" s="214"/>
      <c r="O2091" s="214"/>
      <c r="P2091" s="214"/>
      <c r="Q2091" s="214"/>
      <c r="R2091" s="366"/>
      <c r="S2091" s="214"/>
      <c r="T2091" s="214"/>
      <c r="U2091" s="214"/>
      <c r="V2091" s="214"/>
      <c r="W2091" s="366"/>
      <c r="X2091" s="214"/>
      <c r="Y2091" s="214"/>
      <c r="Z2091" s="214"/>
      <c r="AA2091" s="214"/>
      <c r="AB2091" s="214"/>
      <c r="AC2091" s="214"/>
      <c r="AD2091" s="214"/>
      <c r="AE2091" s="214"/>
      <c r="AF2091" s="214"/>
      <c r="AG2091" s="214"/>
      <c r="AH2091" s="214"/>
      <c r="AI2091" s="214"/>
      <c r="AJ2091" s="214"/>
      <c r="AK2091" s="214"/>
    </row>
    <row r="2092" ht="12.75" customHeight="1">
      <c r="A2092" s="214"/>
      <c r="B2092" s="366"/>
      <c r="C2092" s="215"/>
      <c r="D2092" s="214"/>
      <c r="E2092" s="366"/>
      <c r="F2092" s="214"/>
      <c r="G2092" s="214"/>
      <c r="H2092" s="214"/>
      <c r="I2092" s="214"/>
      <c r="J2092" s="214"/>
      <c r="K2092" s="214"/>
      <c r="L2092" s="214"/>
      <c r="M2092" s="214"/>
      <c r="N2092" s="214"/>
      <c r="O2092" s="214"/>
      <c r="P2092" s="214"/>
      <c r="Q2092" s="214"/>
      <c r="R2092" s="366"/>
      <c r="S2092" s="214"/>
      <c r="T2092" s="214"/>
      <c r="U2092" s="214"/>
      <c r="V2092" s="214"/>
      <c r="W2092" s="366"/>
      <c r="X2092" s="214"/>
      <c r="Y2092" s="214"/>
      <c r="Z2092" s="214"/>
      <c r="AA2092" s="214"/>
      <c r="AB2092" s="214"/>
      <c r="AC2092" s="214"/>
      <c r="AD2092" s="214"/>
      <c r="AE2092" s="214"/>
      <c r="AF2092" s="214"/>
      <c r="AG2092" s="214"/>
      <c r="AH2092" s="214"/>
      <c r="AI2092" s="214"/>
      <c r="AJ2092" s="214"/>
      <c r="AK2092" s="214"/>
    </row>
    <row r="2093" ht="12.75" customHeight="1">
      <c r="A2093" s="214"/>
      <c r="B2093" s="366"/>
      <c r="C2093" s="215"/>
      <c r="D2093" s="214"/>
      <c r="E2093" s="366"/>
      <c r="F2093" s="214"/>
      <c r="G2093" s="214"/>
      <c r="H2093" s="214"/>
      <c r="I2093" s="214"/>
      <c r="J2093" s="214"/>
      <c r="K2093" s="214"/>
      <c r="L2093" s="214"/>
      <c r="M2093" s="214"/>
      <c r="N2093" s="214"/>
      <c r="O2093" s="214"/>
      <c r="P2093" s="214"/>
      <c r="Q2093" s="214"/>
      <c r="R2093" s="366"/>
      <c r="S2093" s="214"/>
      <c r="T2093" s="214"/>
      <c r="U2093" s="214"/>
      <c r="V2093" s="214"/>
      <c r="W2093" s="366"/>
      <c r="X2093" s="214"/>
      <c r="Y2093" s="214"/>
      <c r="Z2093" s="214"/>
      <c r="AA2093" s="214"/>
      <c r="AB2093" s="214"/>
      <c r="AC2093" s="214"/>
      <c r="AD2093" s="214"/>
      <c r="AE2093" s="214"/>
      <c r="AF2093" s="214"/>
      <c r="AG2093" s="214"/>
      <c r="AH2093" s="214"/>
      <c r="AI2093" s="214"/>
      <c r="AJ2093" s="214"/>
      <c r="AK2093" s="214"/>
    </row>
    <row r="2094" ht="12.75" customHeight="1">
      <c r="A2094" s="214"/>
      <c r="B2094" s="366"/>
      <c r="C2094" s="215"/>
      <c r="D2094" s="214"/>
      <c r="E2094" s="366"/>
      <c r="F2094" s="214"/>
      <c r="G2094" s="214"/>
      <c r="H2094" s="214"/>
      <c r="I2094" s="214"/>
      <c r="J2094" s="214"/>
      <c r="K2094" s="214"/>
      <c r="L2094" s="214"/>
      <c r="M2094" s="214"/>
      <c r="N2094" s="214"/>
      <c r="O2094" s="214"/>
      <c r="P2094" s="214"/>
      <c r="Q2094" s="214"/>
      <c r="R2094" s="366"/>
      <c r="S2094" s="214"/>
      <c r="T2094" s="214"/>
      <c r="U2094" s="214"/>
      <c r="V2094" s="214"/>
      <c r="W2094" s="366"/>
      <c r="X2094" s="214"/>
      <c r="Y2094" s="214"/>
      <c r="Z2094" s="214"/>
      <c r="AA2094" s="214"/>
      <c r="AB2094" s="214"/>
      <c r="AC2094" s="214"/>
      <c r="AD2094" s="214"/>
      <c r="AE2094" s="214"/>
      <c r="AF2094" s="214"/>
      <c r="AG2094" s="214"/>
      <c r="AH2094" s="214"/>
      <c r="AI2094" s="214"/>
      <c r="AJ2094" s="214"/>
      <c r="AK2094" s="214"/>
    </row>
    <row r="2095" ht="12.75" customHeight="1">
      <c r="A2095" s="214"/>
      <c r="B2095" s="366"/>
      <c r="C2095" s="215"/>
      <c r="D2095" s="214"/>
      <c r="E2095" s="366"/>
      <c r="F2095" s="214"/>
      <c r="G2095" s="214"/>
      <c r="H2095" s="214"/>
      <c r="I2095" s="214"/>
      <c r="J2095" s="214"/>
      <c r="K2095" s="214"/>
      <c r="L2095" s="214"/>
      <c r="M2095" s="214"/>
      <c r="N2095" s="214"/>
      <c r="O2095" s="214"/>
      <c r="P2095" s="214"/>
      <c r="Q2095" s="214"/>
      <c r="R2095" s="366"/>
      <c r="S2095" s="214"/>
      <c r="T2095" s="214"/>
      <c r="U2095" s="214"/>
      <c r="V2095" s="214"/>
      <c r="W2095" s="366"/>
      <c r="X2095" s="214"/>
      <c r="Y2095" s="214"/>
      <c r="Z2095" s="214"/>
      <c r="AA2095" s="214"/>
      <c r="AB2095" s="214"/>
      <c r="AC2095" s="214"/>
      <c r="AD2095" s="214"/>
      <c r="AE2095" s="214"/>
      <c r="AF2095" s="214"/>
      <c r="AG2095" s="214"/>
      <c r="AH2095" s="214"/>
      <c r="AI2095" s="214"/>
      <c r="AJ2095" s="214"/>
      <c r="AK2095" s="214"/>
    </row>
    <row r="2096" ht="12.75" customHeight="1">
      <c r="A2096" s="214"/>
      <c r="B2096" s="366"/>
      <c r="C2096" s="215"/>
      <c r="D2096" s="214"/>
      <c r="E2096" s="366"/>
      <c r="F2096" s="214"/>
      <c r="G2096" s="214"/>
      <c r="H2096" s="214"/>
      <c r="I2096" s="214"/>
      <c r="J2096" s="214"/>
      <c r="K2096" s="214"/>
      <c r="L2096" s="214"/>
      <c r="M2096" s="214"/>
      <c r="N2096" s="214"/>
      <c r="O2096" s="214"/>
      <c r="P2096" s="214"/>
      <c r="Q2096" s="214"/>
      <c r="R2096" s="366"/>
      <c r="S2096" s="214"/>
      <c r="T2096" s="214"/>
      <c r="U2096" s="214"/>
      <c r="V2096" s="214"/>
      <c r="W2096" s="366"/>
      <c r="X2096" s="214"/>
      <c r="Y2096" s="214"/>
      <c r="Z2096" s="214"/>
      <c r="AA2096" s="214"/>
      <c r="AB2096" s="214"/>
      <c r="AC2096" s="214"/>
      <c r="AD2096" s="214"/>
      <c r="AE2096" s="214"/>
      <c r="AF2096" s="214"/>
      <c r="AG2096" s="214"/>
      <c r="AH2096" s="214"/>
      <c r="AI2096" s="214"/>
      <c r="AJ2096" s="214"/>
      <c r="AK2096" s="214"/>
    </row>
    <row r="2097" ht="12.75" customHeight="1">
      <c r="A2097" s="214"/>
      <c r="B2097" s="366"/>
      <c r="C2097" s="215"/>
      <c r="D2097" s="214"/>
      <c r="E2097" s="366"/>
      <c r="F2097" s="214"/>
      <c r="G2097" s="214"/>
      <c r="H2097" s="214"/>
      <c r="I2097" s="214"/>
      <c r="J2097" s="214"/>
      <c r="K2097" s="214"/>
      <c r="L2097" s="214"/>
      <c r="M2097" s="214"/>
      <c r="N2097" s="214"/>
      <c r="O2097" s="214"/>
      <c r="P2097" s="214"/>
      <c r="Q2097" s="214"/>
      <c r="R2097" s="366"/>
      <c r="S2097" s="214"/>
      <c r="T2097" s="214"/>
      <c r="U2097" s="214"/>
      <c r="V2097" s="214"/>
      <c r="W2097" s="366"/>
      <c r="X2097" s="214"/>
      <c r="Y2097" s="214"/>
      <c r="Z2097" s="214"/>
      <c r="AA2097" s="214"/>
      <c r="AB2097" s="214"/>
      <c r="AC2097" s="214"/>
      <c r="AD2097" s="214"/>
      <c r="AE2097" s="214"/>
      <c r="AF2097" s="214"/>
      <c r="AG2097" s="214"/>
      <c r="AH2097" s="214"/>
      <c r="AI2097" s="214"/>
      <c r="AJ2097" s="214"/>
      <c r="AK2097" s="214"/>
    </row>
    <row r="2098" ht="12.75" customHeight="1">
      <c r="A2098" s="214"/>
      <c r="B2098" s="366"/>
      <c r="C2098" s="215"/>
      <c r="D2098" s="214"/>
      <c r="E2098" s="366"/>
      <c r="F2098" s="214"/>
      <c r="G2098" s="214"/>
      <c r="H2098" s="214"/>
      <c r="I2098" s="214"/>
      <c r="J2098" s="214"/>
      <c r="K2098" s="214"/>
      <c r="L2098" s="214"/>
      <c r="M2098" s="214"/>
      <c r="N2098" s="214"/>
      <c r="O2098" s="214"/>
      <c r="P2098" s="214"/>
      <c r="Q2098" s="214"/>
      <c r="R2098" s="366"/>
      <c r="S2098" s="214"/>
      <c r="T2098" s="214"/>
      <c r="U2098" s="214"/>
      <c r="V2098" s="214"/>
      <c r="W2098" s="366"/>
      <c r="X2098" s="214"/>
      <c r="Y2098" s="214"/>
      <c r="Z2098" s="214"/>
      <c r="AA2098" s="214"/>
      <c r="AB2098" s="214"/>
      <c r="AC2098" s="214"/>
      <c r="AD2098" s="214"/>
      <c r="AE2098" s="214"/>
      <c r="AF2098" s="214"/>
      <c r="AG2098" s="214"/>
      <c r="AH2098" s="214"/>
      <c r="AI2098" s="214"/>
      <c r="AJ2098" s="214"/>
      <c r="AK2098" s="214"/>
    </row>
    <row r="2099" ht="12.75" customHeight="1">
      <c r="A2099" s="214"/>
      <c r="B2099" s="366"/>
      <c r="C2099" s="215"/>
      <c r="D2099" s="214"/>
      <c r="E2099" s="366"/>
      <c r="F2099" s="214"/>
      <c r="G2099" s="214"/>
      <c r="H2099" s="214"/>
      <c r="I2099" s="214"/>
      <c r="J2099" s="214"/>
      <c r="K2099" s="214"/>
      <c r="L2099" s="214"/>
      <c r="M2099" s="214"/>
      <c r="N2099" s="214"/>
      <c r="O2099" s="214"/>
      <c r="P2099" s="214"/>
      <c r="Q2099" s="214"/>
      <c r="R2099" s="366"/>
      <c r="S2099" s="214"/>
      <c r="T2099" s="214"/>
      <c r="U2099" s="214"/>
      <c r="V2099" s="214"/>
      <c r="W2099" s="366"/>
      <c r="X2099" s="214"/>
      <c r="Y2099" s="214"/>
      <c r="Z2099" s="214"/>
      <c r="AA2099" s="214"/>
      <c r="AB2099" s="214"/>
      <c r="AC2099" s="214"/>
      <c r="AD2099" s="214"/>
      <c r="AE2099" s="214"/>
      <c r="AF2099" s="214"/>
      <c r="AG2099" s="214"/>
      <c r="AH2099" s="214"/>
      <c r="AI2099" s="214"/>
      <c r="AJ2099" s="214"/>
      <c r="AK2099" s="214"/>
    </row>
    <row r="2100" ht="12.75" customHeight="1">
      <c r="A2100" s="214"/>
      <c r="B2100" s="366"/>
      <c r="C2100" s="215"/>
      <c r="D2100" s="214"/>
      <c r="E2100" s="366"/>
      <c r="F2100" s="214"/>
      <c r="G2100" s="214"/>
      <c r="H2100" s="214"/>
      <c r="I2100" s="214"/>
      <c r="J2100" s="214"/>
      <c r="K2100" s="214"/>
      <c r="L2100" s="214"/>
      <c r="M2100" s="214"/>
      <c r="N2100" s="214"/>
      <c r="O2100" s="214"/>
      <c r="P2100" s="214"/>
      <c r="Q2100" s="214"/>
      <c r="R2100" s="366"/>
      <c r="S2100" s="214"/>
      <c r="T2100" s="214"/>
      <c r="U2100" s="214"/>
      <c r="V2100" s="214"/>
      <c r="W2100" s="366"/>
      <c r="X2100" s="214"/>
      <c r="Y2100" s="214"/>
      <c r="Z2100" s="214"/>
      <c r="AA2100" s="214"/>
      <c r="AB2100" s="214"/>
      <c r="AC2100" s="214"/>
      <c r="AD2100" s="214"/>
      <c r="AE2100" s="214"/>
      <c r="AF2100" s="214"/>
      <c r="AG2100" s="214"/>
      <c r="AH2100" s="214"/>
      <c r="AI2100" s="214"/>
      <c r="AJ2100" s="214"/>
      <c r="AK2100" s="214"/>
    </row>
    <row r="2101" ht="12.75" customHeight="1">
      <c r="A2101" s="214"/>
      <c r="B2101" s="366"/>
      <c r="C2101" s="215"/>
      <c r="D2101" s="214"/>
      <c r="E2101" s="366"/>
      <c r="F2101" s="214"/>
      <c r="G2101" s="214"/>
      <c r="H2101" s="214"/>
      <c r="I2101" s="214"/>
      <c r="J2101" s="214"/>
      <c r="K2101" s="214"/>
      <c r="L2101" s="214"/>
      <c r="M2101" s="214"/>
      <c r="N2101" s="214"/>
      <c r="O2101" s="214"/>
      <c r="P2101" s="214"/>
      <c r="Q2101" s="214"/>
      <c r="R2101" s="366"/>
      <c r="S2101" s="214"/>
      <c r="T2101" s="214"/>
      <c r="U2101" s="214"/>
      <c r="V2101" s="214"/>
      <c r="W2101" s="366"/>
      <c r="X2101" s="214"/>
      <c r="Y2101" s="214"/>
      <c r="Z2101" s="214"/>
      <c r="AA2101" s="214"/>
      <c r="AB2101" s="214"/>
      <c r="AC2101" s="214"/>
      <c r="AD2101" s="214"/>
      <c r="AE2101" s="214"/>
      <c r="AF2101" s="214"/>
      <c r="AG2101" s="214"/>
      <c r="AH2101" s="214"/>
      <c r="AI2101" s="214"/>
      <c r="AJ2101" s="214"/>
      <c r="AK2101" s="214"/>
    </row>
    <row r="2102" ht="12.75" customHeight="1">
      <c r="A2102" s="214"/>
      <c r="B2102" s="366"/>
      <c r="C2102" s="215"/>
      <c r="D2102" s="214"/>
      <c r="E2102" s="366"/>
      <c r="F2102" s="214"/>
      <c r="G2102" s="214"/>
      <c r="H2102" s="214"/>
      <c r="I2102" s="214"/>
      <c r="J2102" s="214"/>
      <c r="K2102" s="214"/>
      <c r="L2102" s="214"/>
      <c r="M2102" s="214"/>
      <c r="N2102" s="214"/>
      <c r="O2102" s="214"/>
      <c r="P2102" s="214"/>
      <c r="Q2102" s="214"/>
      <c r="R2102" s="366"/>
      <c r="S2102" s="214"/>
      <c r="T2102" s="214"/>
      <c r="U2102" s="214"/>
      <c r="V2102" s="214"/>
      <c r="W2102" s="366"/>
      <c r="X2102" s="214"/>
      <c r="Y2102" s="214"/>
      <c r="Z2102" s="214"/>
      <c r="AA2102" s="214"/>
      <c r="AB2102" s="214"/>
      <c r="AC2102" s="214"/>
      <c r="AD2102" s="214"/>
      <c r="AE2102" s="214"/>
      <c r="AF2102" s="214"/>
      <c r="AG2102" s="214"/>
      <c r="AH2102" s="214"/>
      <c r="AI2102" s="214"/>
      <c r="AJ2102" s="214"/>
      <c r="AK2102" s="214"/>
    </row>
    <row r="2103" ht="12.75" customHeight="1">
      <c r="A2103" s="214"/>
      <c r="B2103" s="366"/>
      <c r="C2103" s="215"/>
      <c r="D2103" s="214"/>
      <c r="E2103" s="366"/>
      <c r="F2103" s="214"/>
      <c r="G2103" s="214"/>
      <c r="H2103" s="214"/>
      <c r="I2103" s="214"/>
      <c r="J2103" s="214"/>
      <c r="K2103" s="214"/>
      <c r="L2103" s="214"/>
      <c r="M2103" s="214"/>
      <c r="N2103" s="214"/>
      <c r="O2103" s="214"/>
      <c r="P2103" s="214"/>
      <c r="Q2103" s="214"/>
      <c r="R2103" s="366"/>
      <c r="S2103" s="214"/>
      <c r="T2103" s="214"/>
      <c r="U2103" s="214"/>
      <c r="V2103" s="214"/>
      <c r="W2103" s="366"/>
      <c r="X2103" s="214"/>
      <c r="Y2103" s="214"/>
      <c r="Z2103" s="214"/>
      <c r="AA2103" s="214"/>
      <c r="AB2103" s="214"/>
      <c r="AC2103" s="214"/>
      <c r="AD2103" s="214"/>
      <c r="AE2103" s="214"/>
      <c r="AF2103" s="214"/>
      <c r="AG2103" s="214"/>
      <c r="AH2103" s="214"/>
      <c r="AI2103" s="214"/>
      <c r="AJ2103" s="214"/>
      <c r="AK2103" s="214"/>
    </row>
    <row r="2104" ht="12.75" customHeight="1">
      <c r="A2104" s="214"/>
      <c r="B2104" s="366"/>
      <c r="C2104" s="215"/>
      <c r="D2104" s="214"/>
      <c r="E2104" s="366"/>
      <c r="F2104" s="214"/>
      <c r="G2104" s="214"/>
      <c r="H2104" s="214"/>
      <c r="I2104" s="214"/>
      <c r="J2104" s="214"/>
      <c r="K2104" s="214"/>
      <c r="L2104" s="214"/>
      <c r="M2104" s="214"/>
      <c r="N2104" s="214"/>
      <c r="O2104" s="214"/>
      <c r="P2104" s="214"/>
      <c r="Q2104" s="214"/>
      <c r="R2104" s="366"/>
      <c r="S2104" s="214"/>
      <c r="T2104" s="214"/>
      <c r="U2104" s="214"/>
      <c r="V2104" s="214"/>
      <c r="W2104" s="366"/>
      <c r="X2104" s="214"/>
      <c r="Y2104" s="214"/>
      <c r="Z2104" s="214"/>
      <c r="AA2104" s="214"/>
      <c r="AB2104" s="214"/>
      <c r="AC2104" s="214"/>
      <c r="AD2104" s="214"/>
      <c r="AE2104" s="214"/>
      <c r="AF2104" s="214"/>
      <c r="AG2104" s="214"/>
      <c r="AH2104" s="214"/>
      <c r="AI2104" s="214"/>
      <c r="AJ2104" s="214"/>
      <c r="AK2104" s="214"/>
    </row>
    <row r="2105" ht="12.75" customHeight="1">
      <c r="A2105" s="214"/>
      <c r="B2105" s="366"/>
      <c r="C2105" s="215"/>
      <c r="D2105" s="214"/>
      <c r="E2105" s="366"/>
      <c r="F2105" s="214"/>
      <c r="G2105" s="214"/>
      <c r="H2105" s="214"/>
      <c r="I2105" s="214"/>
      <c r="J2105" s="214"/>
      <c r="K2105" s="214"/>
      <c r="L2105" s="214"/>
      <c r="M2105" s="214"/>
      <c r="N2105" s="214"/>
      <c r="O2105" s="214"/>
      <c r="P2105" s="214"/>
      <c r="Q2105" s="214"/>
      <c r="R2105" s="366"/>
      <c r="S2105" s="214"/>
      <c r="T2105" s="214"/>
      <c r="U2105" s="214"/>
      <c r="V2105" s="214"/>
      <c r="W2105" s="366"/>
      <c r="X2105" s="214"/>
      <c r="Y2105" s="214"/>
      <c r="Z2105" s="214"/>
      <c r="AA2105" s="214"/>
      <c r="AB2105" s="214"/>
      <c r="AC2105" s="214"/>
      <c r="AD2105" s="214"/>
      <c r="AE2105" s="214"/>
      <c r="AF2105" s="214"/>
      <c r="AG2105" s="214"/>
      <c r="AH2105" s="214"/>
      <c r="AI2105" s="214"/>
      <c r="AJ2105" s="214"/>
      <c r="AK2105" s="214"/>
    </row>
    <row r="2106" ht="12.75" customHeight="1">
      <c r="A2106" s="214"/>
      <c r="B2106" s="366"/>
      <c r="C2106" s="215"/>
      <c r="D2106" s="214"/>
      <c r="E2106" s="366"/>
      <c r="F2106" s="214"/>
      <c r="G2106" s="214"/>
      <c r="H2106" s="214"/>
      <c r="I2106" s="214"/>
      <c r="J2106" s="214"/>
      <c r="K2106" s="214"/>
      <c r="L2106" s="214"/>
      <c r="M2106" s="214"/>
      <c r="N2106" s="214"/>
      <c r="O2106" s="214"/>
      <c r="P2106" s="214"/>
      <c r="Q2106" s="214"/>
      <c r="R2106" s="366"/>
      <c r="S2106" s="214"/>
      <c r="T2106" s="214"/>
      <c r="U2106" s="214"/>
      <c r="V2106" s="214"/>
      <c r="W2106" s="366"/>
      <c r="X2106" s="214"/>
      <c r="Y2106" s="214"/>
      <c r="Z2106" s="214"/>
      <c r="AA2106" s="214"/>
      <c r="AB2106" s="214"/>
      <c r="AC2106" s="214"/>
      <c r="AD2106" s="214"/>
      <c r="AE2106" s="214"/>
      <c r="AF2106" s="214"/>
      <c r="AG2106" s="214"/>
      <c r="AH2106" s="214"/>
      <c r="AI2106" s="214"/>
      <c r="AJ2106" s="214"/>
      <c r="AK2106" s="214"/>
    </row>
    <row r="2107" ht="12.75" customHeight="1">
      <c r="A2107" s="214"/>
      <c r="B2107" s="366"/>
      <c r="C2107" s="215"/>
      <c r="D2107" s="214"/>
      <c r="E2107" s="366"/>
      <c r="F2107" s="214"/>
      <c r="G2107" s="214"/>
      <c r="H2107" s="214"/>
      <c r="I2107" s="214"/>
      <c r="J2107" s="214"/>
      <c r="K2107" s="214"/>
      <c r="L2107" s="214"/>
      <c r="M2107" s="214"/>
      <c r="N2107" s="214"/>
      <c r="O2107" s="214"/>
      <c r="P2107" s="214"/>
      <c r="Q2107" s="214"/>
      <c r="R2107" s="366"/>
      <c r="S2107" s="214"/>
      <c r="T2107" s="214"/>
      <c r="U2107" s="214"/>
      <c r="V2107" s="214"/>
      <c r="W2107" s="366"/>
      <c r="X2107" s="214"/>
      <c r="Y2107" s="214"/>
      <c r="Z2107" s="214"/>
      <c r="AA2107" s="214"/>
      <c r="AB2107" s="214"/>
      <c r="AC2107" s="214"/>
      <c r="AD2107" s="214"/>
      <c r="AE2107" s="214"/>
      <c r="AF2107" s="214"/>
      <c r="AG2107" s="214"/>
      <c r="AH2107" s="214"/>
      <c r="AI2107" s="214"/>
      <c r="AJ2107" s="214"/>
      <c r="AK2107" s="214"/>
    </row>
    <row r="2108" ht="12.75" customHeight="1">
      <c r="A2108" s="214"/>
      <c r="B2108" s="366"/>
      <c r="C2108" s="215"/>
      <c r="D2108" s="214"/>
      <c r="E2108" s="366"/>
      <c r="F2108" s="214"/>
      <c r="G2108" s="214"/>
      <c r="H2108" s="214"/>
      <c r="I2108" s="214"/>
      <c r="J2108" s="214"/>
      <c r="K2108" s="214"/>
      <c r="L2108" s="214"/>
      <c r="M2108" s="214"/>
      <c r="N2108" s="214"/>
      <c r="O2108" s="214"/>
      <c r="P2108" s="214"/>
      <c r="Q2108" s="214"/>
      <c r="R2108" s="366"/>
      <c r="S2108" s="214"/>
      <c r="T2108" s="214"/>
      <c r="U2108" s="214"/>
      <c r="V2108" s="214"/>
      <c r="W2108" s="366"/>
      <c r="X2108" s="214"/>
      <c r="Y2108" s="214"/>
      <c r="Z2108" s="214"/>
      <c r="AA2108" s="214"/>
      <c r="AB2108" s="214"/>
      <c r="AC2108" s="214"/>
      <c r="AD2108" s="214"/>
      <c r="AE2108" s="214"/>
      <c r="AF2108" s="214"/>
      <c r="AG2108" s="214"/>
      <c r="AH2108" s="214"/>
      <c r="AI2108" s="214"/>
      <c r="AJ2108" s="214"/>
      <c r="AK2108" s="214"/>
    </row>
    <row r="2109" ht="12.75" customHeight="1">
      <c r="A2109" s="214"/>
      <c r="B2109" s="366"/>
      <c r="C2109" s="215"/>
      <c r="D2109" s="214"/>
      <c r="E2109" s="366"/>
      <c r="F2109" s="214"/>
      <c r="G2109" s="214"/>
      <c r="H2109" s="214"/>
      <c r="I2109" s="214"/>
      <c r="J2109" s="214"/>
      <c r="K2109" s="214"/>
      <c r="L2109" s="214"/>
      <c r="M2109" s="214"/>
      <c r="N2109" s="214"/>
      <c r="O2109" s="214"/>
      <c r="P2109" s="214"/>
      <c r="Q2109" s="214"/>
      <c r="R2109" s="366"/>
      <c r="S2109" s="214"/>
      <c r="T2109" s="214"/>
      <c r="U2109" s="214"/>
      <c r="V2109" s="214"/>
      <c r="W2109" s="366"/>
      <c r="X2109" s="214"/>
      <c r="Y2109" s="214"/>
      <c r="Z2109" s="214"/>
      <c r="AA2109" s="214"/>
      <c r="AB2109" s="214"/>
      <c r="AC2109" s="214"/>
      <c r="AD2109" s="214"/>
      <c r="AE2109" s="214"/>
      <c r="AF2109" s="214"/>
      <c r="AG2109" s="214"/>
      <c r="AH2109" s="214"/>
      <c r="AI2109" s="214"/>
      <c r="AJ2109" s="214"/>
      <c r="AK2109" s="214"/>
    </row>
    <row r="2110" ht="12.75" customHeight="1">
      <c r="A2110" s="214"/>
      <c r="B2110" s="366"/>
      <c r="C2110" s="215"/>
      <c r="D2110" s="214"/>
      <c r="E2110" s="366"/>
      <c r="F2110" s="214"/>
      <c r="G2110" s="214"/>
      <c r="H2110" s="214"/>
      <c r="I2110" s="214"/>
      <c r="J2110" s="214"/>
      <c r="K2110" s="214"/>
      <c r="L2110" s="214"/>
      <c r="M2110" s="214"/>
      <c r="N2110" s="214"/>
      <c r="O2110" s="214"/>
      <c r="P2110" s="214"/>
      <c r="Q2110" s="214"/>
      <c r="R2110" s="366"/>
      <c r="S2110" s="214"/>
      <c r="T2110" s="214"/>
      <c r="U2110" s="214"/>
      <c r="V2110" s="214"/>
      <c r="W2110" s="366"/>
      <c r="X2110" s="214"/>
      <c r="Y2110" s="214"/>
      <c r="Z2110" s="214"/>
      <c r="AA2110" s="214"/>
      <c r="AB2110" s="214"/>
      <c r="AC2110" s="214"/>
      <c r="AD2110" s="214"/>
      <c r="AE2110" s="214"/>
      <c r="AF2110" s="214"/>
      <c r="AG2110" s="214"/>
      <c r="AH2110" s="214"/>
      <c r="AI2110" s="214"/>
      <c r="AJ2110" s="214"/>
      <c r="AK2110" s="214"/>
    </row>
    <row r="2111" ht="12.75" customHeight="1">
      <c r="A2111" s="214"/>
      <c r="B2111" s="366"/>
      <c r="C2111" s="215"/>
      <c r="D2111" s="214"/>
      <c r="E2111" s="366"/>
      <c r="F2111" s="214"/>
      <c r="G2111" s="214"/>
      <c r="H2111" s="214"/>
      <c r="I2111" s="214"/>
      <c r="J2111" s="214"/>
      <c r="K2111" s="214"/>
      <c r="L2111" s="214"/>
      <c r="M2111" s="214"/>
      <c r="N2111" s="214"/>
      <c r="O2111" s="214"/>
      <c r="P2111" s="214"/>
      <c r="Q2111" s="214"/>
      <c r="R2111" s="366"/>
      <c r="S2111" s="214"/>
      <c r="T2111" s="214"/>
      <c r="U2111" s="214"/>
      <c r="V2111" s="214"/>
      <c r="W2111" s="366"/>
      <c r="X2111" s="214"/>
      <c r="Y2111" s="214"/>
      <c r="Z2111" s="214"/>
      <c r="AA2111" s="214"/>
      <c r="AB2111" s="214"/>
      <c r="AC2111" s="214"/>
      <c r="AD2111" s="214"/>
      <c r="AE2111" s="214"/>
      <c r="AF2111" s="214"/>
      <c r="AG2111" s="214"/>
      <c r="AH2111" s="214"/>
      <c r="AI2111" s="214"/>
      <c r="AJ2111" s="214"/>
      <c r="AK2111" s="214"/>
    </row>
    <row r="2112" ht="12.75" customHeight="1">
      <c r="A2112" s="214"/>
      <c r="B2112" s="366"/>
      <c r="C2112" s="215"/>
      <c r="D2112" s="214"/>
      <c r="E2112" s="366"/>
      <c r="F2112" s="214"/>
      <c r="G2112" s="214"/>
      <c r="H2112" s="214"/>
      <c r="I2112" s="214"/>
      <c r="J2112" s="214"/>
      <c r="K2112" s="214"/>
      <c r="L2112" s="214"/>
      <c r="M2112" s="214"/>
      <c r="N2112" s="214"/>
      <c r="O2112" s="214"/>
      <c r="P2112" s="214"/>
      <c r="Q2112" s="214"/>
      <c r="R2112" s="366"/>
      <c r="S2112" s="214"/>
      <c r="T2112" s="214"/>
      <c r="U2112" s="214"/>
      <c r="V2112" s="214"/>
      <c r="W2112" s="366"/>
      <c r="X2112" s="214"/>
      <c r="Y2112" s="214"/>
      <c r="Z2112" s="214"/>
      <c r="AA2112" s="214"/>
      <c r="AB2112" s="214"/>
      <c r="AC2112" s="214"/>
      <c r="AD2112" s="214"/>
      <c r="AE2112" s="214"/>
      <c r="AF2112" s="214"/>
      <c r="AG2112" s="214"/>
      <c r="AH2112" s="214"/>
      <c r="AI2112" s="214"/>
      <c r="AJ2112" s="214"/>
      <c r="AK2112" s="214"/>
    </row>
    <row r="2113" ht="12.75" customHeight="1">
      <c r="A2113" s="214"/>
      <c r="B2113" s="366"/>
      <c r="C2113" s="215"/>
      <c r="D2113" s="214"/>
      <c r="E2113" s="366"/>
      <c r="F2113" s="214"/>
      <c r="G2113" s="214"/>
      <c r="H2113" s="214"/>
      <c r="I2113" s="214"/>
      <c r="J2113" s="214"/>
      <c r="K2113" s="214"/>
      <c r="L2113" s="214"/>
      <c r="M2113" s="214"/>
      <c r="N2113" s="214"/>
      <c r="O2113" s="214"/>
      <c r="P2113" s="214"/>
      <c r="Q2113" s="214"/>
      <c r="R2113" s="366"/>
      <c r="S2113" s="214"/>
      <c r="T2113" s="214"/>
      <c r="U2113" s="214"/>
      <c r="V2113" s="214"/>
      <c r="W2113" s="366"/>
      <c r="X2113" s="214"/>
      <c r="Y2113" s="214"/>
      <c r="Z2113" s="214"/>
      <c r="AA2113" s="214"/>
      <c r="AB2113" s="214"/>
      <c r="AC2113" s="214"/>
      <c r="AD2113" s="214"/>
      <c r="AE2113" s="214"/>
      <c r="AF2113" s="214"/>
      <c r="AG2113" s="214"/>
      <c r="AH2113" s="214"/>
      <c r="AI2113" s="214"/>
      <c r="AJ2113" s="214"/>
      <c r="AK2113" s="214"/>
    </row>
    <row r="2114" ht="12.75" customHeight="1">
      <c r="A2114" s="214"/>
      <c r="B2114" s="366"/>
      <c r="C2114" s="215"/>
      <c r="D2114" s="214"/>
      <c r="E2114" s="366"/>
      <c r="F2114" s="214"/>
      <c r="G2114" s="214"/>
      <c r="H2114" s="214"/>
      <c r="I2114" s="214"/>
      <c r="J2114" s="214"/>
      <c r="K2114" s="214"/>
      <c r="L2114" s="214"/>
      <c r="M2114" s="214"/>
      <c r="N2114" s="214"/>
      <c r="O2114" s="214"/>
      <c r="P2114" s="214"/>
      <c r="Q2114" s="214"/>
      <c r="R2114" s="366"/>
      <c r="S2114" s="214"/>
      <c r="T2114" s="214"/>
      <c r="U2114" s="214"/>
      <c r="V2114" s="214"/>
      <c r="W2114" s="366"/>
      <c r="X2114" s="214"/>
      <c r="Y2114" s="214"/>
      <c r="Z2114" s="214"/>
      <c r="AA2114" s="214"/>
      <c r="AB2114" s="214"/>
      <c r="AC2114" s="214"/>
      <c r="AD2114" s="214"/>
      <c r="AE2114" s="214"/>
      <c r="AF2114" s="214"/>
      <c r="AG2114" s="214"/>
      <c r="AH2114" s="214"/>
      <c r="AI2114" s="214"/>
      <c r="AJ2114" s="214"/>
      <c r="AK2114" s="214"/>
    </row>
    <row r="2115" ht="12.75" customHeight="1">
      <c r="A2115" s="214"/>
      <c r="B2115" s="366"/>
      <c r="C2115" s="215"/>
      <c r="D2115" s="214"/>
      <c r="E2115" s="366"/>
      <c r="F2115" s="214"/>
      <c r="G2115" s="214"/>
      <c r="H2115" s="214"/>
      <c r="I2115" s="214"/>
      <c r="J2115" s="214"/>
      <c r="K2115" s="214"/>
      <c r="L2115" s="214"/>
      <c r="M2115" s="214"/>
      <c r="N2115" s="214"/>
      <c r="O2115" s="214"/>
      <c r="P2115" s="214"/>
      <c r="Q2115" s="214"/>
      <c r="R2115" s="366"/>
      <c r="S2115" s="214"/>
      <c r="T2115" s="214"/>
      <c r="U2115" s="214"/>
      <c r="V2115" s="214"/>
      <c r="W2115" s="366"/>
      <c r="X2115" s="214"/>
      <c r="Y2115" s="214"/>
      <c r="Z2115" s="214"/>
      <c r="AA2115" s="214"/>
      <c r="AB2115" s="214"/>
      <c r="AC2115" s="214"/>
      <c r="AD2115" s="214"/>
      <c r="AE2115" s="214"/>
      <c r="AF2115" s="214"/>
      <c r="AG2115" s="214"/>
      <c r="AH2115" s="214"/>
      <c r="AI2115" s="214"/>
      <c r="AJ2115" s="214"/>
      <c r="AK2115" s="214"/>
    </row>
    <row r="2116" ht="12.75" customHeight="1">
      <c r="A2116" s="214"/>
      <c r="B2116" s="366"/>
      <c r="C2116" s="215"/>
      <c r="D2116" s="214"/>
      <c r="E2116" s="366"/>
      <c r="F2116" s="214"/>
      <c r="G2116" s="214"/>
      <c r="H2116" s="214"/>
      <c r="I2116" s="214"/>
      <c r="J2116" s="214"/>
      <c r="K2116" s="214"/>
      <c r="L2116" s="214"/>
      <c r="M2116" s="214"/>
      <c r="N2116" s="214"/>
      <c r="O2116" s="214"/>
      <c r="P2116" s="214"/>
      <c r="Q2116" s="214"/>
      <c r="R2116" s="366"/>
      <c r="S2116" s="214"/>
      <c r="T2116" s="214"/>
      <c r="U2116" s="214"/>
      <c r="V2116" s="214"/>
      <c r="W2116" s="366"/>
      <c r="X2116" s="214"/>
      <c r="Y2116" s="214"/>
      <c r="Z2116" s="214"/>
      <c r="AA2116" s="214"/>
      <c r="AB2116" s="214"/>
      <c r="AC2116" s="214"/>
      <c r="AD2116" s="214"/>
      <c r="AE2116" s="214"/>
      <c r="AF2116" s="214"/>
      <c r="AG2116" s="214"/>
      <c r="AH2116" s="214"/>
      <c r="AI2116" s="214"/>
      <c r="AJ2116" s="214"/>
      <c r="AK2116" s="214"/>
    </row>
    <row r="2117" ht="12.75" customHeight="1">
      <c r="A2117" s="214"/>
      <c r="B2117" s="366"/>
      <c r="C2117" s="215"/>
      <c r="D2117" s="214"/>
      <c r="E2117" s="366"/>
      <c r="F2117" s="214"/>
      <c r="G2117" s="214"/>
      <c r="H2117" s="214"/>
      <c r="I2117" s="214"/>
      <c r="J2117" s="214"/>
      <c r="K2117" s="214"/>
      <c r="L2117" s="214"/>
      <c r="M2117" s="214"/>
      <c r="N2117" s="214"/>
      <c r="O2117" s="214"/>
      <c r="P2117" s="214"/>
      <c r="Q2117" s="214"/>
      <c r="R2117" s="366"/>
      <c r="S2117" s="214"/>
      <c r="T2117" s="214"/>
      <c r="U2117" s="214"/>
      <c r="V2117" s="214"/>
      <c r="W2117" s="366"/>
      <c r="X2117" s="214"/>
      <c r="Y2117" s="214"/>
      <c r="Z2117" s="214"/>
      <c r="AA2117" s="214"/>
      <c r="AB2117" s="214"/>
      <c r="AC2117" s="214"/>
      <c r="AD2117" s="214"/>
      <c r="AE2117" s="214"/>
      <c r="AF2117" s="214"/>
      <c r="AG2117" s="214"/>
      <c r="AH2117" s="214"/>
      <c r="AI2117" s="214"/>
      <c r="AJ2117" s="214"/>
      <c r="AK2117" s="214"/>
    </row>
    <row r="2118" ht="12.75" customHeight="1">
      <c r="A2118" s="214"/>
      <c r="B2118" s="366"/>
      <c r="C2118" s="215"/>
      <c r="D2118" s="214"/>
      <c r="E2118" s="366"/>
      <c r="F2118" s="214"/>
      <c r="G2118" s="214"/>
      <c r="H2118" s="214"/>
      <c r="I2118" s="214"/>
      <c r="J2118" s="214"/>
      <c r="K2118" s="214"/>
      <c r="L2118" s="214"/>
      <c r="M2118" s="214"/>
      <c r="N2118" s="214"/>
      <c r="O2118" s="214"/>
      <c r="P2118" s="214"/>
      <c r="Q2118" s="214"/>
      <c r="R2118" s="366"/>
      <c r="S2118" s="214"/>
      <c r="T2118" s="214"/>
      <c r="U2118" s="214"/>
      <c r="V2118" s="214"/>
      <c r="W2118" s="366"/>
      <c r="X2118" s="214"/>
      <c r="Y2118" s="214"/>
      <c r="Z2118" s="214"/>
      <c r="AA2118" s="214"/>
      <c r="AB2118" s="214"/>
      <c r="AC2118" s="214"/>
      <c r="AD2118" s="214"/>
      <c r="AE2118" s="214"/>
      <c r="AF2118" s="214"/>
      <c r="AG2118" s="214"/>
      <c r="AH2118" s="214"/>
      <c r="AI2118" s="214"/>
      <c r="AJ2118" s="214"/>
      <c r="AK2118" s="214"/>
    </row>
    <row r="2119" ht="12.75" customHeight="1">
      <c r="A2119" s="214"/>
      <c r="B2119" s="366"/>
      <c r="C2119" s="215"/>
      <c r="D2119" s="214"/>
      <c r="E2119" s="366"/>
      <c r="F2119" s="214"/>
      <c r="G2119" s="214"/>
      <c r="H2119" s="214"/>
      <c r="I2119" s="214"/>
      <c r="J2119" s="214"/>
      <c r="K2119" s="214"/>
      <c r="L2119" s="214"/>
      <c r="M2119" s="214"/>
      <c r="N2119" s="214"/>
      <c r="O2119" s="214"/>
      <c r="P2119" s="214"/>
      <c r="Q2119" s="214"/>
      <c r="R2119" s="366"/>
      <c r="S2119" s="214"/>
      <c r="T2119" s="214"/>
      <c r="U2119" s="214"/>
      <c r="V2119" s="214"/>
      <c r="W2119" s="366"/>
      <c r="X2119" s="214"/>
      <c r="Y2119" s="214"/>
      <c r="Z2119" s="214"/>
      <c r="AA2119" s="214"/>
      <c r="AB2119" s="214"/>
      <c r="AC2119" s="214"/>
      <c r="AD2119" s="214"/>
      <c r="AE2119" s="214"/>
      <c r="AF2119" s="214"/>
      <c r="AG2119" s="214"/>
      <c r="AH2119" s="214"/>
      <c r="AI2119" s="214"/>
      <c r="AJ2119" s="214"/>
      <c r="AK2119" s="214"/>
    </row>
    <row r="2120" ht="12.75" customHeight="1">
      <c r="A2120" s="214"/>
      <c r="B2120" s="366"/>
      <c r="C2120" s="215"/>
      <c r="D2120" s="214"/>
      <c r="E2120" s="366"/>
      <c r="F2120" s="214"/>
      <c r="G2120" s="214"/>
      <c r="H2120" s="214"/>
      <c r="I2120" s="214"/>
      <c r="J2120" s="214"/>
      <c r="K2120" s="214"/>
      <c r="L2120" s="214"/>
      <c r="M2120" s="214"/>
      <c r="N2120" s="214"/>
      <c r="O2120" s="214"/>
      <c r="P2120" s="214"/>
      <c r="Q2120" s="214"/>
      <c r="R2120" s="366"/>
      <c r="S2120" s="214"/>
      <c r="T2120" s="214"/>
      <c r="U2120" s="214"/>
      <c r="V2120" s="214"/>
      <c r="W2120" s="366"/>
      <c r="X2120" s="214"/>
      <c r="Y2120" s="214"/>
      <c r="Z2120" s="214"/>
      <c r="AA2120" s="214"/>
      <c r="AB2120" s="214"/>
      <c r="AC2120" s="214"/>
      <c r="AD2120" s="214"/>
      <c r="AE2120" s="214"/>
      <c r="AF2120" s="214"/>
      <c r="AG2120" s="214"/>
      <c r="AH2120" s="214"/>
      <c r="AI2120" s="214"/>
      <c r="AJ2120" s="214"/>
      <c r="AK2120" s="214"/>
    </row>
    <row r="2121" ht="12.75" customHeight="1">
      <c r="A2121" s="214"/>
      <c r="B2121" s="366"/>
      <c r="C2121" s="215"/>
      <c r="D2121" s="214"/>
      <c r="E2121" s="366"/>
      <c r="F2121" s="214"/>
      <c r="G2121" s="214"/>
      <c r="H2121" s="214"/>
      <c r="I2121" s="214"/>
      <c r="J2121" s="214"/>
      <c r="K2121" s="214"/>
      <c r="L2121" s="214"/>
      <c r="M2121" s="214"/>
      <c r="N2121" s="214"/>
      <c r="O2121" s="214"/>
      <c r="P2121" s="214"/>
      <c r="Q2121" s="214"/>
      <c r="R2121" s="366"/>
      <c r="S2121" s="214"/>
      <c r="T2121" s="214"/>
      <c r="U2121" s="214"/>
      <c r="V2121" s="214"/>
      <c r="W2121" s="366"/>
      <c r="X2121" s="214"/>
      <c r="Y2121" s="214"/>
      <c r="Z2121" s="214"/>
      <c r="AA2121" s="214"/>
      <c r="AB2121" s="214"/>
      <c r="AC2121" s="214"/>
      <c r="AD2121" s="214"/>
      <c r="AE2121" s="214"/>
      <c r="AF2121" s="214"/>
      <c r="AG2121" s="214"/>
      <c r="AH2121" s="214"/>
      <c r="AI2121" s="214"/>
      <c r="AJ2121" s="214"/>
      <c r="AK2121" s="214"/>
    </row>
    <row r="2122" ht="12.75" customHeight="1">
      <c r="A2122" s="214"/>
      <c r="B2122" s="366"/>
      <c r="C2122" s="215"/>
      <c r="D2122" s="214"/>
      <c r="E2122" s="366"/>
      <c r="F2122" s="214"/>
      <c r="G2122" s="214"/>
      <c r="H2122" s="214"/>
      <c r="I2122" s="214"/>
      <c r="J2122" s="214"/>
      <c r="K2122" s="214"/>
      <c r="L2122" s="214"/>
      <c r="M2122" s="214"/>
      <c r="N2122" s="214"/>
      <c r="O2122" s="214"/>
      <c r="P2122" s="214"/>
      <c r="Q2122" s="214"/>
      <c r="R2122" s="366"/>
      <c r="S2122" s="214"/>
      <c r="T2122" s="214"/>
      <c r="U2122" s="214"/>
      <c r="V2122" s="214"/>
      <c r="W2122" s="366"/>
      <c r="X2122" s="214"/>
      <c r="Y2122" s="214"/>
      <c r="Z2122" s="214"/>
      <c r="AA2122" s="214"/>
      <c r="AB2122" s="214"/>
      <c r="AC2122" s="214"/>
      <c r="AD2122" s="214"/>
      <c r="AE2122" s="214"/>
      <c r="AF2122" s="214"/>
      <c r="AG2122" s="214"/>
      <c r="AH2122" s="214"/>
      <c r="AI2122" s="214"/>
      <c r="AJ2122" s="214"/>
      <c r="AK2122" s="214"/>
    </row>
    <row r="2123" ht="12.75" customHeight="1">
      <c r="A2123" s="214"/>
      <c r="B2123" s="366"/>
      <c r="C2123" s="215"/>
      <c r="D2123" s="214"/>
      <c r="E2123" s="366"/>
      <c r="F2123" s="214"/>
      <c r="G2123" s="214"/>
      <c r="H2123" s="214"/>
      <c r="I2123" s="214"/>
      <c r="J2123" s="214"/>
      <c r="K2123" s="214"/>
      <c r="L2123" s="214"/>
      <c r="M2123" s="214"/>
      <c r="N2123" s="214"/>
      <c r="O2123" s="214"/>
      <c r="P2123" s="214"/>
      <c r="Q2123" s="214"/>
      <c r="R2123" s="366"/>
      <c r="S2123" s="214"/>
      <c r="T2123" s="214"/>
      <c r="U2123" s="214"/>
      <c r="V2123" s="214"/>
      <c r="W2123" s="366"/>
      <c r="X2123" s="214"/>
      <c r="Y2123" s="214"/>
      <c r="Z2123" s="214"/>
      <c r="AA2123" s="214"/>
      <c r="AB2123" s="214"/>
      <c r="AC2123" s="214"/>
      <c r="AD2123" s="214"/>
      <c r="AE2123" s="214"/>
      <c r="AF2123" s="214"/>
      <c r="AG2123" s="214"/>
      <c r="AH2123" s="214"/>
      <c r="AI2123" s="214"/>
      <c r="AJ2123" s="214"/>
      <c r="AK2123" s="214"/>
    </row>
    <row r="2124" ht="12.75" customHeight="1">
      <c r="A2124" s="214"/>
      <c r="B2124" s="366"/>
      <c r="C2124" s="215"/>
      <c r="D2124" s="214"/>
      <c r="E2124" s="366"/>
      <c r="F2124" s="214"/>
      <c r="G2124" s="214"/>
      <c r="H2124" s="214"/>
      <c r="I2124" s="214"/>
      <c r="J2124" s="214"/>
      <c r="K2124" s="214"/>
      <c r="L2124" s="214"/>
      <c r="M2124" s="214"/>
      <c r="N2124" s="214"/>
      <c r="O2124" s="214"/>
      <c r="P2124" s="214"/>
      <c r="Q2124" s="214"/>
      <c r="R2124" s="366"/>
      <c r="S2124" s="214"/>
      <c r="T2124" s="214"/>
      <c r="U2124" s="214"/>
      <c r="V2124" s="214"/>
      <c r="W2124" s="366"/>
      <c r="X2124" s="214"/>
      <c r="Y2124" s="214"/>
      <c r="Z2124" s="214"/>
      <c r="AA2124" s="214"/>
      <c r="AB2124" s="214"/>
      <c r="AC2124" s="214"/>
      <c r="AD2124" s="214"/>
      <c r="AE2124" s="214"/>
      <c r="AF2124" s="214"/>
      <c r="AG2124" s="214"/>
      <c r="AH2124" s="214"/>
      <c r="AI2124" s="214"/>
      <c r="AJ2124" s="214"/>
      <c r="AK2124" s="214"/>
    </row>
    <row r="2125" ht="12.75" customHeight="1">
      <c r="A2125" s="214"/>
      <c r="B2125" s="366"/>
      <c r="C2125" s="215"/>
      <c r="D2125" s="214"/>
      <c r="E2125" s="366"/>
      <c r="F2125" s="214"/>
      <c r="G2125" s="214"/>
      <c r="H2125" s="214"/>
      <c r="I2125" s="214"/>
      <c r="J2125" s="214"/>
      <c r="K2125" s="214"/>
      <c r="L2125" s="214"/>
      <c r="M2125" s="214"/>
      <c r="N2125" s="214"/>
      <c r="O2125" s="214"/>
      <c r="P2125" s="214"/>
      <c r="Q2125" s="214"/>
      <c r="R2125" s="366"/>
      <c r="S2125" s="214"/>
      <c r="T2125" s="214"/>
      <c r="U2125" s="214"/>
      <c r="V2125" s="214"/>
      <c r="W2125" s="366"/>
      <c r="X2125" s="214"/>
      <c r="Y2125" s="214"/>
      <c r="Z2125" s="214"/>
      <c r="AA2125" s="214"/>
      <c r="AB2125" s="214"/>
      <c r="AC2125" s="214"/>
      <c r="AD2125" s="214"/>
      <c r="AE2125" s="214"/>
      <c r="AF2125" s="214"/>
      <c r="AG2125" s="214"/>
      <c r="AH2125" s="214"/>
      <c r="AI2125" s="214"/>
      <c r="AJ2125" s="214"/>
      <c r="AK2125" s="214"/>
    </row>
    <row r="2126" ht="12.75" customHeight="1">
      <c r="A2126" s="214"/>
      <c r="B2126" s="366"/>
      <c r="C2126" s="215"/>
      <c r="D2126" s="214"/>
      <c r="E2126" s="366"/>
      <c r="F2126" s="214"/>
      <c r="G2126" s="214"/>
      <c r="H2126" s="214"/>
      <c r="I2126" s="214"/>
      <c r="J2126" s="214"/>
      <c r="K2126" s="214"/>
      <c r="L2126" s="214"/>
      <c r="M2126" s="214"/>
      <c r="N2126" s="214"/>
      <c r="O2126" s="214"/>
      <c r="P2126" s="214"/>
      <c r="Q2126" s="214"/>
      <c r="R2126" s="366"/>
      <c r="S2126" s="214"/>
      <c r="T2126" s="214"/>
      <c r="U2126" s="214"/>
      <c r="V2126" s="214"/>
      <c r="W2126" s="366"/>
      <c r="X2126" s="214"/>
      <c r="Y2126" s="214"/>
      <c r="Z2126" s="214"/>
      <c r="AA2126" s="214"/>
      <c r="AB2126" s="214"/>
      <c r="AC2126" s="214"/>
      <c r="AD2126" s="214"/>
      <c r="AE2126" s="214"/>
      <c r="AF2126" s="214"/>
      <c r="AG2126" s="214"/>
      <c r="AH2126" s="214"/>
      <c r="AI2126" s="214"/>
      <c r="AJ2126" s="214"/>
      <c r="AK2126" s="214"/>
    </row>
    <row r="2127" ht="12.75" customHeight="1">
      <c r="A2127" s="214"/>
      <c r="B2127" s="366"/>
      <c r="C2127" s="215"/>
      <c r="D2127" s="214"/>
      <c r="E2127" s="366"/>
      <c r="F2127" s="214"/>
      <c r="G2127" s="214"/>
      <c r="H2127" s="214"/>
      <c r="I2127" s="214"/>
      <c r="J2127" s="214"/>
      <c r="K2127" s="214"/>
      <c r="L2127" s="214"/>
      <c r="M2127" s="214"/>
      <c r="N2127" s="214"/>
      <c r="O2127" s="214"/>
      <c r="P2127" s="214"/>
      <c r="Q2127" s="214"/>
      <c r="R2127" s="366"/>
      <c r="S2127" s="214"/>
      <c r="T2127" s="214"/>
      <c r="U2127" s="214"/>
      <c r="V2127" s="214"/>
      <c r="W2127" s="366"/>
      <c r="X2127" s="214"/>
      <c r="Y2127" s="214"/>
      <c r="Z2127" s="214"/>
      <c r="AA2127" s="214"/>
      <c r="AB2127" s="214"/>
      <c r="AC2127" s="214"/>
      <c r="AD2127" s="214"/>
      <c r="AE2127" s="214"/>
      <c r="AF2127" s="214"/>
      <c r="AG2127" s="214"/>
      <c r="AH2127" s="214"/>
      <c r="AI2127" s="214"/>
      <c r="AJ2127" s="214"/>
      <c r="AK2127" s="214"/>
    </row>
    <row r="2128" ht="12.75" customHeight="1">
      <c r="A2128" s="214"/>
      <c r="B2128" s="366"/>
      <c r="C2128" s="215"/>
      <c r="D2128" s="214"/>
      <c r="E2128" s="366"/>
      <c r="F2128" s="214"/>
      <c r="G2128" s="214"/>
      <c r="H2128" s="214"/>
      <c r="I2128" s="214"/>
      <c r="J2128" s="214"/>
      <c r="K2128" s="214"/>
      <c r="L2128" s="214"/>
      <c r="M2128" s="214"/>
      <c r="N2128" s="214"/>
      <c r="O2128" s="214"/>
      <c r="P2128" s="214"/>
      <c r="Q2128" s="214"/>
      <c r="R2128" s="366"/>
      <c r="S2128" s="214"/>
      <c r="T2128" s="214"/>
      <c r="U2128" s="214"/>
      <c r="V2128" s="214"/>
      <c r="W2128" s="366"/>
      <c r="X2128" s="214"/>
      <c r="Y2128" s="214"/>
      <c r="Z2128" s="214"/>
      <c r="AA2128" s="214"/>
      <c r="AB2128" s="214"/>
      <c r="AC2128" s="214"/>
      <c r="AD2128" s="214"/>
      <c r="AE2128" s="214"/>
      <c r="AF2128" s="214"/>
      <c r="AG2128" s="214"/>
      <c r="AH2128" s="214"/>
      <c r="AI2128" s="214"/>
      <c r="AJ2128" s="214"/>
      <c r="AK2128" s="214"/>
    </row>
    <row r="2129" ht="12.75" customHeight="1">
      <c r="A2129" s="214"/>
      <c r="B2129" s="366"/>
      <c r="C2129" s="215"/>
      <c r="D2129" s="214"/>
      <c r="E2129" s="366"/>
      <c r="F2129" s="214"/>
      <c r="G2129" s="214"/>
      <c r="H2129" s="214"/>
      <c r="I2129" s="214"/>
      <c r="J2129" s="214"/>
      <c r="K2129" s="214"/>
      <c r="L2129" s="214"/>
      <c r="M2129" s="214"/>
      <c r="N2129" s="214"/>
      <c r="O2129" s="214"/>
      <c r="P2129" s="214"/>
      <c r="Q2129" s="214"/>
      <c r="R2129" s="366"/>
      <c r="S2129" s="214"/>
      <c r="T2129" s="214"/>
      <c r="U2129" s="214"/>
      <c r="V2129" s="214"/>
      <c r="W2129" s="366"/>
      <c r="X2129" s="214"/>
      <c r="Y2129" s="214"/>
      <c r="Z2129" s="214"/>
      <c r="AA2129" s="214"/>
      <c r="AB2129" s="214"/>
      <c r="AC2129" s="214"/>
      <c r="AD2129" s="214"/>
      <c r="AE2129" s="214"/>
      <c r="AF2129" s="214"/>
      <c r="AG2129" s="214"/>
      <c r="AH2129" s="214"/>
      <c r="AI2129" s="214"/>
      <c r="AJ2129" s="214"/>
      <c r="AK2129" s="214"/>
    </row>
    <row r="2130" ht="12.75" customHeight="1">
      <c r="A2130" s="214"/>
      <c r="B2130" s="366"/>
      <c r="C2130" s="215"/>
      <c r="D2130" s="214"/>
      <c r="E2130" s="366"/>
      <c r="F2130" s="214"/>
      <c r="G2130" s="214"/>
      <c r="H2130" s="214"/>
      <c r="I2130" s="214"/>
      <c r="J2130" s="214"/>
      <c r="K2130" s="214"/>
      <c r="L2130" s="214"/>
      <c r="M2130" s="214"/>
      <c r="N2130" s="214"/>
      <c r="O2130" s="214"/>
      <c r="P2130" s="214"/>
      <c r="Q2130" s="214"/>
      <c r="R2130" s="366"/>
      <c r="S2130" s="214"/>
      <c r="T2130" s="214"/>
      <c r="U2130" s="214"/>
      <c r="V2130" s="214"/>
      <c r="W2130" s="366"/>
      <c r="X2130" s="214"/>
      <c r="Y2130" s="214"/>
      <c r="Z2130" s="214"/>
      <c r="AA2130" s="214"/>
      <c r="AB2130" s="214"/>
      <c r="AC2130" s="214"/>
      <c r="AD2130" s="214"/>
      <c r="AE2130" s="214"/>
      <c r="AF2130" s="214"/>
      <c r="AG2130" s="214"/>
      <c r="AH2130" s="214"/>
      <c r="AI2130" s="214"/>
      <c r="AJ2130" s="214"/>
      <c r="AK2130" s="214"/>
    </row>
    <row r="2131" ht="12.75" customHeight="1">
      <c r="A2131" s="214"/>
      <c r="B2131" s="366"/>
      <c r="C2131" s="215"/>
      <c r="D2131" s="214"/>
      <c r="E2131" s="366"/>
      <c r="F2131" s="214"/>
      <c r="G2131" s="214"/>
      <c r="H2131" s="214"/>
      <c r="I2131" s="214"/>
      <c r="J2131" s="214"/>
      <c r="K2131" s="214"/>
      <c r="L2131" s="214"/>
      <c r="M2131" s="214"/>
      <c r="N2131" s="214"/>
      <c r="O2131" s="214"/>
      <c r="P2131" s="214"/>
      <c r="Q2131" s="214"/>
      <c r="R2131" s="366"/>
      <c r="S2131" s="214"/>
      <c r="T2131" s="214"/>
      <c r="U2131" s="214"/>
      <c r="V2131" s="214"/>
      <c r="W2131" s="366"/>
      <c r="X2131" s="214"/>
      <c r="Y2131" s="214"/>
      <c r="Z2131" s="214"/>
      <c r="AA2131" s="214"/>
      <c r="AB2131" s="214"/>
      <c r="AC2131" s="214"/>
      <c r="AD2131" s="214"/>
      <c r="AE2131" s="214"/>
      <c r="AF2131" s="214"/>
      <c r="AG2131" s="214"/>
      <c r="AH2131" s="214"/>
      <c r="AI2131" s="214"/>
      <c r="AJ2131" s="214"/>
      <c r="AK2131" s="214"/>
    </row>
    <row r="2132" ht="12.75" customHeight="1">
      <c r="A2132" s="214"/>
      <c r="B2132" s="366"/>
      <c r="C2132" s="215"/>
      <c r="D2132" s="214"/>
      <c r="E2132" s="366"/>
      <c r="F2132" s="214"/>
      <c r="G2132" s="214"/>
      <c r="H2132" s="214"/>
      <c r="I2132" s="214"/>
      <c r="J2132" s="214"/>
      <c r="K2132" s="214"/>
      <c r="L2132" s="214"/>
      <c r="M2132" s="214"/>
      <c r="N2132" s="214"/>
      <c r="O2132" s="214"/>
      <c r="P2132" s="214"/>
      <c r="Q2132" s="214"/>
      <c r="R2132" s="366"/>
      <c r="S2132" s="214"/>
      <c r="T2132" s="214"/>
      <c r="U2132" s="214"/>
      <c r="V2132" s="214"/>
      <c r="W2132" s="366"/>
      <c r="X2132" s="214"/>
      <c r="Y2132" s="214"/>
      <c r="Z2132" s="214"/>
      <c r="AA2132" s="214"/>
      <c r="AB2132" s="214"/>
      <c r="AC2132" s="214"/>
      <c r="AD2132" s="214"/>
      <c r="AE2132" s="214"/>
      <c r="AF2132" s="214"/>
      <c r="AG2132" s="214"/>
      <c r="AH2132" s="214"/>
      <c r="AI2132" s="214"/>
      <c r="AJ2132" s="214"/>
      <c r="AK2132" s="214"/>
    </row>
    <row r="2133" ht="12.75" customHeight="1">
      <c r="A2133" s="214"/>
      <c r="B2133" s="366"/>
      <c r="C2133" s="215"/>
      <c r="D2133" s="214"/>
      <c r="E2133" s="366"/>
      <c r="F2133" s="214"/>
      <c r="G2133" s="214"/>
      <c r="H2133" s="214"/>
      <c r="I2133" s="214"/>
      <c r="J2133" s="214"/>
      <c r="K2133" s="214"/>
      <c r="L2133" s="214"/>
      <c r="M2133" s="214"/>
      <c r="N2133" s="214"/>
      <c r="O2133" s="214"/>
      <c r="P2133" s="214"/>
      <c r="Q2133" s="214"/>
      <c r="R2133" s="366"/>
      <c r="S2133" s="214"/>
      <c r="T2133" s="214"/>
      <c r="U2133" s="214"/>
      <c r="V2133" s="214"/>
      <c r="W2133" s="366"/>
      <c r="X2133" s="214"/>
      <c r="Y2133" s="214"/>
      <c r="Z2133" s="214"/>
      <c r="AA2133" s="214"/>
      <c r="AB2133" s="214"/>
      <c r="AC2133" s="214"/>
      <c r="AD2133" s="214"/>
      <c r="AE2133" s="214"/>
      <c r="AF2133" s="214"/>
      <c r="AG2133" s="214"/>
      <c r="AH2133" s="214"/>
      <c r="AI2133" s="214"/>
      <c r="AJ2133" s="214"/>
      <c r="AK2133" s="214"/>
    </row>
    <row r="2134" ht="12.75" customHeight="1">
      <c r="A2134" s="214"/>
      <c r="B2134" s="366"/>
      <c r="C2134" s="215"/>
      <c r="D2134" s="214"/>
      <c r="E2134" s="366"/>
      <c r="F2134" s="214"/>
      <c r="G2134" s="214"/>
      <c r="H2134" s="214"/>
      <c r="I2134" s="214"/>
      <c r="J2134" s="214"/>
      <c r="K2134" s="214"/>
      <c r="L2134" s="214"/>
      <c r="M2134" s="214"/>
      <c r="N2134" s="214"/>
      <c r="O2134" s="214"/>
      <c r="P2134" s="214"/>
      <c r="Q2134" s="214"/>
      <c r="R2134" s="366"/>
      <c r="S2134" s="214"/>
      <c r="T2134" s="214"/>
      <c r="U2134" s="214"/>
      <c r="V2134" s="214"/>
      <c r="W2134" s="366"/>
      <c r="X2134" s="214"/>
      <c r="Y2134" s="214"/>
      <c r="Z2134" s="214"/>
      <c r="AA2134" s="214"/>
      <c r="AB2134" s="214"/>
      <c r="AC2134" s="214"/>
      <c r="AD2134" s="214"/>
      <c r="AE2134" s="214"/>
      <c r="AF2134" s="214"/>
      <c r="AG2134" s="214"/>
      <c r="AH2134" s="214"/>
      <c r="AI2134" s="214"/>
      <c r="AJ2134" s="214"/>
      <c r="AK2134" s="214"/>
    </row>
    <row r="2135" ht="12.75" customHeight="1">
      <c r="A2135" s="214"/>
      <c r="B2135" s="366"/>
      <c r="C2135" s="215"/>
      <c r="D2135" s="214"/>
      <c r="E2135" s="366"/>
      <c r="F2135" s="214"/>
      <c r="G2135" s="214"/>
      <c r="H2135" s="214"/>
      <c r="I2135" s="214"/>
      <c r="J2135" s="214"/>
      <c r="K2135" s="214"/>
      <c r="L2135" s="214"/>
      <c r="M2135" s="214"/>
      <c r="N2135" s="214"/>
      <c r="O2135" s="214"/>
      <c r="P2135" s="214"/>
      <c r="Q2135" s="214"/>
      <c r="R2135" s="366"/>
      <c r="S2135" s="214"/>
      <c r="T2135" s="214"/>
      <c r="U2135" s="214"/>
      <c r="V2135" s="214"/>
      <c r="W2135" s="366"/>
      <c r="X2135" s="214"/>
      <c r="Y2135" s="214"/>
      <c r="Z2135" s="214"/>
      <c r="AA2135" s="214"/>
      <c r="AB2135" s="214"/>
      <c r="AC2135" s="214"/>
      <c r="AD2135" s="214"/>
      <c r="AE2135" s="214"/>
      <c r="AF2135" s="214"/>
      <c r="AG2135" s="214"/>
      <c r="AH2135" s="214"/>
      <c r="AI2135" s="214"/>
      <c r="AJ2135" s="214"/>
      <c r="AK2135" s="214"/>
    </row>
    <row r="2136" ht="12.75" customHeight="1">
      <c r="A2136" s="214"/>
      <c r="B2136" s="366"/>
      <c r="C2136" s="215"/>
      <c r="D2136" s="214"/>
      <c r="E2136" s="366"/>
      <c r="F2136" s="214"/>
      <c r="G2136" s="214"/>
      <c r="H2136" s="214"/>
      <c r="I2136" s="214"/>
      <c r="J2136" s="214"/>
      <c r="K2136" s="214"/>
      <c r="L2136" s="214"/>
      <c r="M2136" s="214"/>
      <c r="N2136" s="214"/>
      <c r="O2136" s="214"/>
      <c r="P2136" s="214"/>
      <c r="Q2136" s="214"/>
      <c r="R2136" s="366"/>
      <c r="S2136" s="214"/>
      <c r="T2136" s="214"/>
      <c r="U2136" s="214"/>
      <c r="V2136" s="214"/>
      <c r="W2136" s="366"/>
      <c r="X2136" s="214"/>
      <c r="Y2136" s="214"/>
      <c r="Z2136" s="214"/>
      <c r="AA2136" s="214"/>
      <c r="AB2136" s="214"/>
      <c r="AC2136" s="214"/>
      <c r="AD2136" s="214"/>
      <c r="AE2136" s="214"/>
      <c r="AF2136" s="214"/>
      <c r="AG2136" s="214"/>
      <c r="AH2136" s="214"/>
      <c r="AI2136" s="214"/>
      <c r="AJ2136" s="214"/>
      <c r="AK2136" s="214"/>
    </row>
    <row r="2137" ht="12.75" customHeight="1">
      <c r="A2137" s="214"/>
      <c r="B2137" s="366"/>
      <c r="C2137" s="215"/>
      <c r="D2137" s="214"/>
      <c r="E2137" s="366"/>
      <c r="F2137" s="214"/>
      <c r="G2137" s="214"/>
      <c r="H2137" s="214"/>
      <c r="I2137" s="214"/>
      <c r="J2137" s="214"/>
      <c r="K2137" s="214"/>
      <c r="L2137" s="214"/>
      <c r="M2137" s="214"/>
      <c r="N2137" s="214"/>
      <c r="O2137" s="214"/>
      <c r="P2137" s="214"/>
      <c r="Q2137" s="214"/>
      <c r="R2137" s="366"/>
      <c r="S2137" s="214"/>
      <c r="T2137" s="214"/>
      <c r="U2137" s="214"/>
      <c r="V2137" s="214"/>
      <c r="W2137" s="366"/>
      <c r="X2137" s="214"/>
      <c r="Y2137" s="214"/>
      <c r="Z2137" s="214"/>
      <c r="AA2137" s="214"/>
      <c r="AB2137" s="214"/>
      <c r="AC2137" s="214"/>
      <c r="AD2137" s="214"/>
      <c r="AE2137" s="214"/>
      <c r="AF2137" s="214"/>
      <c r="AG2137" s="214"/>
      <c r="AH2137" s="214"/>
      <c r="AI2137" s="214"/>
      <c r="AJ2137" s="214"/>
      <c r="AK2137" s="214"/>
    </row>
    <row r="2138" ht="12.75" customHeight="1">
      <c r="A2138" s="214"/>
      <c r="B2138" s="366"/>
      <c r="C2138" s="215"/>
      <c r="D2138" s="214"/>
      <c r="E2138" s="366"/>
      <c r="F2138" s="214"/>
      <c r="G2138" s="214"/>
      <c r="H2138" s="214"/>
      <c r="I2138" s="214"/>
      <c r="J2138" s="214"/>
      <c r="K2138" s="214"/>
      <c r="L2138" s="214"/>
      <c r="M2138" s="214"/>
      <c r="N2138" s="214"/>
      <c r="O2138" s="214"/>
      <c r="P2138" s="214"/>
      <c r="Q2138" s="214"/>
      <c r="R2138" s="366"/>
      <c r="S2138" s="214"/>
      <c r="T2138" s="214"/>
      <c r="U2138" s="214"/>
      <c r="V2138" s="214"/>
      <c r="W2138" s="366"/>
      <c r="X2138" s="214"/>
      <c r="Y2138" s="214"/>
      <c r="Z2138" s="214"/>
      <c r="AA2138" s="214"/>
      <c r="AB2138" s="214"/>
      <c r="AC2138" s="214"/>
      <c r="AD2138" s="214"/>
      <c r="AE2138" s="214"/>
      <c r="AF2138" s="214"/>
      <c r="AG2138" s="214"/>
      <c r="AH2138" s="214"/>
      <c r="AI2138" s="214"/>
      <c r="AJ2138" s="214"/>
      <c r="AK2138" s="214"/>
    </row>
    <row r="2139" ht="12.75" customHeight="1">
      <c r="A2139" s="214"/>
      <c r="B2139" s="366"/>
      <c r="C2139" s="215"/>
      <c r="D2139" s="214"/>
      <c r="E2139" s="366"/>
      <c r="F2139" s="214"/>
      <c r="G2139" s="214"/>
      <c r="H2139" s="214"/>
      <c r="I2139" s="214"/>
      <c r="J2139" s="214"/>
      <c r="K2139" s="214"/>
      <c r="L2139" s="214"/>
      <c r="M2139" s="214"/>
      <c r="N2139" s="214"/>
      <c r="O2139" s="214"/>
      <c r="P2139" s="214"/>
      <c r="Q2139" s="214"/>
      <c r="R2139" s="366"/>
      <c r="S2139" s="214"/>
      <c r="T2139" s="214"/>
      <c r="U2139" s="214"/>
      <c r="V2139" s="214"/>
      <c r="W2139" s="366"/>
      <c r="X2139" s="214"/>
      <c r="Y2139" s="214"/>
      <c r="Z2139" s="214"/>
      <c r="AA2139" s="214"/>
      <c r="AB2139" s="214"/>
      <c r="AC2139" s="214"/>
      <c r="AD2139" s="214"/>
      <c r="AE2139" s="214"/>
      <c r="AF2139" s="214"/>
      <c r="AG2139" s="214"/>
      <c r="AH2139" s="214"/>
      <c r="AI2139" s="214"/>
      <c r="AJ2139" s="214"/>
      <c r="AK2139" s="214"/>
    </row>
    <row r="2140" ht="12.75" customHeight="1">
      <c r="A2140" s="214"/>
      <c r="B2140" s="366"/>
      <c r="C2140" s="215"/>
      <c r="D2140" s="214"/>
      <c r="E2140" s="366"/>
      <c r="F2140" s="214"/>
      <c r="G2140" s="214"/>
      <c r="H2140" s="214"/>
      <c r="I2140" s="214"/>
      <c r="J2140" s="214"/>
      <c r="K2140" s="214"/>
      <c r="L2140" s="214"/>
      <c r="M2140" s="214"/>
      <c r="N2140" s="214"/>
      <c r="O2140" s="214"/>
      <c r="P2140" s="214"/>
      <c r="Q2140" s="214"/>
      <c r="R2140" s="366"/>
      <c r="S2140" s="214"/>
      <c r="T2140" s="214"/>
      <c r="U2140" s="214"/>
      <c r="V2140" s="214"/>
      <c r="W2140" s="366"/>
      <c r="X2140" s="214"/>
      <c r="Y2140" s="214"/>
      <c r="Z2140" s="214"/>
      <c r="AA2140" s="214"/>
      <c r="AB2140" s="214"/>
      <c r="AC2140" s="214"/>
      <c r="AD2140" s="214"/>
      <c r="AE2140" s="214"/>
      <c r="AF2140" s="214"/>
      <c r="AG2140" s="214"/>
      <c r="AH2140" s="214"/>
      <c r="AI2140" s="214"/>
      <c r="AJ2140" s="214"/>
      <c r="AK2140" s="214"/>
    </row>
    <row r="2141" ht="12.75" customHeight="1">
      <c r="A2141" s="214"/>
      <c r="B2141" s="366"/>
      <c r="C2141" s="215"/>
      <c r="D2141" s="214"/>
      <c r="E2141" s="366"/>
      <c r="F2141" s="214"/>
      <c r="G2141" s="214"/>
      <c r="H2141" s="214"/>
      <c r="I2141" s="214"/>
      <c r="J2141" s="214"/>
      <c r="K2141" s="214"/>
      <c r="L2141" s="214"/>
      <c r="M2141" s="214"/>
      <c r="N2141" s="214"/>
      <c r="O2141" s="214"/>
      <c r="P2141" s="214"/>
      <c r="Q2141" s="214"/>
      <c r="R2141" s="366"/>
      <c r="S2141" s="214"/>
      <c r="T2141" s="214"/>
      <c r="U2141" s="214"/>
      <c r="V2141" s="214"/>
      <c r="W2141" s="366"/>
      <c r="X2141" s="214"/>
      <c r="Y2141" s="214"/>
      <c r="Z2141" s="214"/>
      <c r="AA2141" s="214"/>
      <c r="AB2141" s="214"/>
      <c r="AC2141" s="214"/>
      <c r="AD2141" s="214"/>
      <c r="AE2141" s="214"/>
      <c r="AF2141" s="214"/>
      <c r="AG2141" s="214"/>
      <c r="AH2141" s="214"/>
      <c r="AI2141" s="214"/>
      <c r="AJ2141" s="214"/>
      <c r="AK2141" s="214"/>
    </row>
    <row r="2142" ht="12.75" customHeight="1">
      <c r="A2142" s="214"/>
      <c r="B2142" s="366"/>
      <c r="C2142" s="215"/>
      <c r="D2142" s="214"/>
      <c r="E2142" s="366"/>
      <c r="F2142" s="214"/>
      <c r="G2142" s="214"/>
      <c r="H2142" s="214"/>
      <c r="I2142" s="214"/>
      <c r="J2142" s="214"/>
      <c r="K2142" s="214"/>
      <c r="L2142" s="214"/>
      <c r="M2142" s="214"/>
      <c r="N2142" s="214"/>
      <c r="O2142" s="214"/>
      <c r="P2142" s="214"/>
      <c r="Q2142" s="214"/>
      <c r="R2142" s="366"/>
      <c r="S2142" s="214"/>
      <c r="T2142" s="214"/>
      <c r="U2142" s="214"/>
      <c r="V2142" s="214"/>
      <c r="W2142" s="366"/>
      <c r="X2142" s="214"/>
      <c r="Y2142" s="214"/>
      <c r="Z2142" s="214"/>
      <c r="AA2142" s="214"/>
      <c r="AB2142" s="214"/>
      <c r="AC2142" s="214"/>
      <c r="AD2142" s="214"/>
      <c r="AE2142" s="214"/>
      <c r="AF2142" s="214"/>
      <c r="AG2142" s="214"/>
      <c r="AH2142" s="214"/>
      <c r="AI2142" s="214"/>
      <c r="AJ2142" s="214"/>
      <c r="AK2142" s="214"/>
    </row>
    <row r="2143" ht="12.75" customHeight="1">
      <c r="A2143" s="214"/>
      <c r="B2143" s="366"/>
      <c r="C2143" s="215"/>
      <c r="D2143" s="214"/>
      <c r="E2143" s="366"/>
      <c r="F2143" s="214"/>
      <c r="G2143" s="214"/>
      <c r="H2143" s="214"/>
      <c r="I2143" s="214"/>
      <c r="J2143" s="214"/>
      <c r="K2143" s="214"/>
      <c r="L2143" s="214"/>
      <c r="M2143" s="214"/>
      <c r="N2143" s="214"/>
      <c r="O2143" s="214"/>
      <c r="P2143" s="214"/>
      <c r="Q2143" s="214"/>
      <c r="R2143" s="366"/>
      <c r="S2143" s="214"/>
      <c r="T2143" s="214"/>
      <c r="U2143" s="214"/>
      <c r="V2143" s="214"/>
      <c r="W2143" s="366"/>
      <c r="X2143" s="214"/>
      <c r="Y2143" s="214"/>
      <c r="Z2143" s="214"/>
      <c r="AA2143" s="214"/>
      <c r="AB2143" s="214"/>
      <c r="AC2143" s="214"/>
      <c r="AD2143" s="214"/>
      <c r="AE2143" s="214"/>
      <c r="AF2143" s="214"/>
      <c r="AG2143" s="214"/>
      <c r="AH2143" s="214"/>
      <c r="AI2143" s="214"/>
      <c r="AJ2143" s="214"/>
      <c r="AK2143" s="214"/>
    </row>
    <row r="2144" ht="12.75" customHeight="1">
      <c r="A2144" s="214"/>
      <c r="B2144" s="366"/>
      <c r="C2144" s="215"/>
      <c r="D2144" s="214"/>
      <c r="E2144" s="366"/>
      <c r="F2144" s="214"/>
      <c r="G2144" s="214"/>
      <c r="H2144" s="214"/>
      <c r="I2144" s="214"/>
      <c r="J2144" s="214"/>
      <c r="K2144" s="214"/>
      <c r="L2144" s="214"/>
      <c r="M2144" s="214"/>
      <c r="N2144" s="214"/>
      <c r="O2144" s="214"/>
      <c r="P2144" s="214"/>
      <c r="Q2144" s="214"/>
      <c r="R2144" s="366"/>
      <c r="S2144" s="214"/>
      <c r="T2144" s="214"/>
      <c r="U2144" s="214"/>
      <c r="V2144" s="214"/>
      <c r="W2144" s="366"/>
      <c r="X2144" s="214"/>
      <c r="Y2144" s="214"/>
      <c r="Z2144" s="214"/>
      <c r="AA2144" s="214"/>
      <c r="AB2144" s="214"/>
      <c r="AC2144" s="214"/>
      <c r="AD2144" s="214"/>
      <c r="AE2144" s="214"/>
      <c r="AF2144" s="214"/>
      <c r="AG2144" s="214"/>
      <c r="AH2144" s="214"/>
      <c r="AI2144" s="214"/>
      <c r="AJ2144" s="214"/>
      <c r="AK2144" s="214"/>
    </row>
    <row r="2145" ht="12.75" customHeight="1">
      <c r="A2145" s="214"/>
      <c r="B2145" s="366"/>
      <c r="C2145" s="215"/>
      <c r="D2145" s="214"/>
      <c r="E2145" s="366"/>
      <c r="F2145" s="214"/>
      <c r="G2145" s="214"/>
      <c r="H2145" s="214"/>
      <c r="I2145" s="214"/>
      <c r="J2145" s="214"/>
      <c r="K2145" s="214"/>
      <c r="L2145" s="214"/>
      <c r="M2145" s="214"/>
      <c r="N2145" s="214"/>
      <c r="O2145" s="214"/>
      <c r="P2145" s="214"/>
      <c r="Q2145" s="214"/>
      <c r="R2145" s="366"/>
      <c r="S2145" s="214"/>
      <c r="T2145" s="214"/>
      <c r="U2145" s="214"/>
      <c r="V2145" s="214"/>
      <c r="W2145" s="366"/>
      <c r="X2145" s="214"/>
      <c r="Y2145" s="214"/>
      <c r="Z2145" s="214"/>
      <c r="AA2145" s="214"/>
      <c r="AB2145" s="214"/>
      <c r="AC2145" s="214"/>
      <c r="AD2145" s="214"/>
      <c r="AE2145" s="214"/>
      <c r="AF2145" s="214"/>
      <c r="AG2145" s="214"/>
      <c r="AH2145" s="214"/>
      <c r="AI2145" s="214"/>
      <c r="AJ2145" s="214"/>
      <c r="AK2145" s="214"/>
    </row>
    <row r="2146" ht="12.75" customHeight="1">
      <c r="A2146" s="214"/>
      <c r="B2146" s="366"/>
      <c r="C2146" s="215"/>
      <c r="D2146" s="214"/>
      <c r="E2146" s="366"/>
      <c r="F2146" s="214"/>
      <c r="G2146" s="214"/>
      <c r="H2146" s="214"/>
      <c r="I2146" s="214"/>
      <c r="J2146" s="214"/>
      <c r="K2146" s="214"/>
      <c r="L2146" s="214"/>
      <c r="M2146" s="214"/>
      <c r="N2146" s="214"/>
      <c r="O2146" s="214"/>
      <c r="P2146" s="214"/>
      <c r="Q2146" s="214"/>
      <c r="R2146" s="366"/>
      <c r="S2146" s="214"/>
      <c r="T2146" s="214"/>
      <c r="U2146" s="214"/>
      <c r="V2146" s="214"/>
      <c r="W2146" s="366"/>
      <c r="X2146" s="214"/>
      <c r="Y2146" s="214"/>
      <c r="Z2146" s="214"/>
      <c r="AA2146" s="214"/>
      <c r="AB2146" s="214"/>
      <c r="AC2146" s="214"/>
      <c r="AD2146" s="214"/>
      <c r="AE2146" s="214"/>
      <c r="AF2146" s="214"/>
      <c r="AG2146" s="214"/>
      <c r="AH2146" s="214"/>
      <c r="AI2146" s="214"/>
      <c r="AJ2146" s="214"/>
      <c r="AK2146" s="214"/>
    </row>
    <row r="2147" ht="12.75" customHeight="1">
      <c r="A2147" s="214"/>
      <c r="B2147" s="366"/>
      <c r="C2147" s="215"/>
      <c r="D2147" s="214"/>
      <c r="E2147" s="366"/>
      <c r="F2147" s="214"/>
      <c r="G2147" s="214"/>
      <c r="H2147" s="214"/>
      <c r="I2147" s="214"/>
      <c r="J2147" s="214"/>
      <c r="K2147" s="214"/>
      <c r="L2147" s="214"/>
      <c r="M2147" s="214"/>
      <c r="N2147" s="214"/>
      <c r="O2147" s="214"/>
      <c r="P2147" s="214"/>
      <c r="Q2147" s="214"/>
      <c r="R2147" s="366"/>
      <c r="S2147" s="214"/>
      <c r="T2147" s="214"/>
      <c r="U2147" s="214"/>
      <c r="V2147" s="214"/>
      <c r="W2147" s="366"/>
      <c r="X2147" s="214"/>
      <c r="Y2147" s="214"/>
      <c r="Z2147" s="214"/>
      <c r="AA2147" s="214"/>
      <c r="AB2147" s="214"/>
      <c r="AC2147" s="214"/>
      <c r="AD2147" s="214"/>
      <c r="AE2147" s="214"/>
      <c r="AF2147" s="214"/>
      <c r="AG2147" s="214"/>
      <c r="AH2147" s="214"/>
      <c r="AI2147" s="214"/>
      <c r="AJ2147" s="214"/>
      <c r="AK2147" s="214"/>
    </row>
    <row r="2148" ht="12.75" customHeight="1">
      <c r="A2148" s="214"/>
      <c r="B2148" s="366"/>
      <c r="C2148" s="215"/>
      <c r="D2148" s="214"/>
      <c r="E2148" s="366"/>
      <c r="F2148" s="214"/>
      <c r="G2148" s="214"/>
      <c r="H2148" s="214"/>
      <c r="I2148" s="214"/>
      <c r="J2148" s="214"/>
      <c r="K2148" s="214"/>
      <c r="L2148" s="214"/>
      <c r="M2148" s="214"/>
      <c r="N2148" s="214"/>
      <c r="O2148" s="214"/>
      <c r="P2148" s="214"/>
      <c r="Q2148" s="214"/>
      <c r="R2148" s="366"/>
      <c r="S2148" s="214"/>
      <c r="T2148" s="214"/>
      <c r="U2148" s="214"/>
      <c r="V2148" s="214"/>
      <c r="W2148" s="366"/>
      <c r="X2148" s="214"/>
      <c r="Y2148" s="214"/>
      <c r="Z2148" s="214"/>
      <c r="AA2148" s="214"/>
      <c r="AB2148" s="214"/>
      <c r="AC2148" s="214"/>
      <c r="AD2148" s="214"/>
      <c r="AE2148" s="214"/>
      <c r="AF2148" s="214"/>
      <c r="AG2148" s="214"/>
      <c r="AH2148" s="214"/>
      <c r="AI2148" s="214"/>
      <c r="AJ2148" s="214"/>
      <c r="AK2148" s="214"/>
    </row>
    <row r="2149" ht="12.75" customHeight="1">
      <c r="A2149" s="214"/>
      <c r="B2149" s="366"/>
      <c r="C2149" s="215"/>
      <c r="D2149" s="214"/>
      <c r="E2149" s="366"/>
      <c r="F2149" s="214"/>
      <c r="G2149" s="214"/>
      <c r="H2149" s="214"/>
      <c r="I2149" s="214"/>
      <c r="J2149" s="214"/>
      <c r="K2149" s="214"/>
      <c r="L2149" s="214"/>
      <c r="M2149" s="214"/>
      <c r="N2149" s="214"/>
      <c r="O2149" s="214"/>
      <c r="P2149" s="214"/>
      <c r="Q2149" s="214"/>
      <c r="R2149" s="366"/>
      <c r="S2149" s="214"/>
      <c r="T2149" s="214"/>
      <c r="U2149" s="214"/>
      <c r="V2149" s="214"/>
      <c r="W2149" s="366"/>
      <c r="X2149" s="214"/>
      <c r="Y2149" s="214"/>
      <c r="Z2149" s="214"/>
      <c r="AA2149" s="214"/>
      <c r="AB2149" s="214"/>
      <c r="AC2149" s="214"/>
      <c r="AD2149" s="214"/>
      <c r="AE2149" s="214"/>
      <c r="AF2149" s="214"/>
      <c r="AG2149" s="214"/>
      <c r="AH2149" s="214"/>
      <c r="AI2149" s="214"/>
      <c r="AJ2149" s="214"/>
      <c r="AK2149" s="214"/>
    </row>
    <row r="2150" ht="12.75" customHeight="1">
      <c r="A2150" s="214"/>
      <c r="B2150" s="366"/>
      <c r="C2150" s="215"/>
      <c r="D2150" s="214"/>
      <c r="E2150" s="366"/>
      <c r="F2150" s="214"/>
      <c r="G2150" s="214"/>
      <c r="H2150" s="214"/>
      <c r="I2150" s="214"/>
      <c r="J2150" s="214"/>
      <c r="K2150" s="214"/>
      <c r="L2150" s="214"/>
      <c r="M2150" s="214"/>
      <c r="N2150" s="214"/>
      <c r="O2150" s="214"/>
      <c r="P2150" s="214"/>
      <c r="Q2150" s="214"/>
      <c r="R2150" s="366"/>
      <c r="S2150" s="214"/>
      <c r="T2150" s="214"/>
      <c r="U2150" s="214"/>
      <c r="V2150" s="214"/>
      <c r="W2150" s="366"/>
      <c r="X2150" s="214"/>
      <c r="Y2150" s="214"/>
      <c r="Z2150" s="214"/>
      <c r="AA2150" s="214"/>
      <c r="AB2150" s="214"/>
      <c r="AC2150" s="214"/>
      <c r="AD2150" s="214"/>
      <c r="AE2150" s="214"/>
      <c r="AF2150" s="214"/>
      <c r="AG2150" s="214"/>
      <c r="AH2150" s="214"/>
      <c r="AI2150" s="214"/>
      <c r="AJ2150" s="214"/>
      <c r="AK2150" s="214"/>
    </row>
    <row r="2151" ht="12.75" customHeight="1">
      <c r="A2151" s="214"/>
      <c r="B2151" s="366"/>
      <c r="C2151" s="215"/>
      <c r="D2151" s="214"/>
      <c r="E2151" s="366"/>
      <c r="F2151" s="214"/>
      <c r="G2151" s="214"/>
      <c r="H2151" s="214"/>
      <c r="I2151" s="214"/>
      <c r="J2151" s="214"/>
      <c r="K2151" s="214"/>
      <c r="L2151" s="214"/>
      <c r="M2151" s="214"/>
      <c r="N2151" s="214"/>
      <c r="O2151" s="214"/>
      <c r="P2151" s="214"/>
      <c r="Q2151" s="214"/>
      <c r="R2151" s="366"/>
      <c r="S2151" s="214"/>
      <c r="T2151" s="214"/>
      <c r="U2151" s="214"/>
      <c r="V2151" s="214"/>
      <c r="W2151" s="366"/>
      <c r="X2151" s="214"/>
      <c r="Y2151" s="214"/>
      <c r="Z2151" s="214"/>
      <c r="AA2151" s="214"/>
      <c r="AB2151" s="214"/>
      <c r="AC2151" s="214"/>
      <c r="AD2151" s="214"/>
      <c r="AE2151" s="214"/>
      <c r="AF2151" s="214"/>
      <c r="AG2151" s="214"/>
      <c r="AH2151" s="214"/>
      <c r="AI2151" s="214"/>
      <c r="AJ2151" s="214"/>
      <c r="AK2151" s="214"/>
    </row>
    <row r="2152" ht="12.75" customHeight="1">
      <c r="A2152" s="214"/>
      <c r="B2152" s="366"/>
      <c r="C2152" s="215"/>
      <c r="D2152" s="214"/>
      <c r="E2152" s="366"/>
      <c r="F2152" s="214"/>
      <c r="G2152" s="214"/>
      <c r="H2152" s="214"/>
      <c r="I2152" s="214"/>
      <c r="J2152" s="214"/>
      <c r="K2152" s="214"/>
      <c r="L2152" s="214"/>
      <c r="M2152" s="214"/>
      <c r="N2152" s="214"/>
      <c r="O2152" s="214"/>
      <c r="P2152" s="214"/>
      <c r="Q2152" s="214"/>
      <c r="R2152" s="366"/>
      <c r="S2152" s="214"/>
      <c r="T2152" s="214"/>
      <c r="U2152" s="214"/>
      <c r="V2152" s="214"/>
      <c r="W2152" s="366"/>
      <c r="X2152" s="214"/>
      <c r="Y2152" s="214"/>
      <c r="Z2152" s="214"/>
      <c r="AA2152" s="214"/>
      <c r="AB2152" s="214"/>
      <c r="AC2152" s="214"/>
      <c r="AD2152" s="214"/>
      <c r="AE2152" s="214"/>
      <c r="AF2152" s="214"/>
      <c r="AG2152" s="214"/>
      <c r="AH2152" s="214"/>
      <c r="AI2152" s="214"/>
      <c r="AJ2152" s="214"/>
      <c r="AK2152" s="214"/>
    </row>
    <row r="2153" ht="12.75" customHeight="1">
      <c r="A2153" s="214"/>
      <c r="B2153" s="366"/>
      <c r="C2153" s="215"/>
      <c r="D2153" s="214"/>
      <c r="E2153" s="366"/>
      <c r="F2153" s="214"/>
      <c r="G2153" s="214"/>
      <c r="H2153" s="214"/>
      <c r="I2153" s="214"/>
      <c r="J2153" s="214"/>
      <c r="K2153" s="214"/>
      <c r="L2153" s="214"/>
      <c r="M2153" s="214"/>
      <c r="N2153" s="214"/>
      <c r="O2153" s="214"/>
      <c r="P2153" s="214"/>
      <c r="Q2153" s="214"/>
      <c r="R2153" s="366"/>
      <c r="S2153" s="214"/>
      <c r="T2153" s="214"/>
      <c r="U2153" s="214"/>
      <c r="V2153" s="214"/>
      <c r="W2153" s="366"/>
      <c r="X2153" s="214"/>
      <c r="Y2153" s="214"/>
      <c r="Z2153" s="214"/>
      <c r="AA2153" s="214"/>
      <c r="AB2153" s="214"/>
      <c r="AC2153" s="214"/>
      <c r="AD2153" s="214"/>
      <c r="AE2153" s="214"/>
      <c r="AF2153" s="214"/>
      <c r="AG2153" s="214"/>
      <c r="AH2153" s="214"/>
      <c r="AI2153" s="214"/>
      <c r="AJ2153" s="214"/>
      <c r="AK2153" s="214"/>
    </row>
    <row r="2154" ht="12.75" customHeight="1">
      <c r="A2154" s="214"/>
      <c r="B2154" s="366"/>
      <c r="C2154" s="215"/>
      <c r="D2154" s="214"/>
      <c r="E2154" s="366"/>
      <c r="F2154" s="214"/>
      <c r="G2154" s="214"/>
      <c r="H2154" s="214"/>
      <c r="I2154" s="214"/>
      <c r="J2154" s="214"/>
      <c r="K2154" s="214"/>
      <c r="L2154" s="214"/>
      <c r="M2154" s="214"/>
      <c r="N2154" s="214"/>
      <c r="O2154" s="214"/>
      <c r="P2154" s="214"/>
      <c r="Q2154" s="214"/>
      <c r="R2154" s="366"/>
      <c r="S2154" s="214"/>
      <c r="T2154" s="214"/>
      <c r="U2154" s="214"/>
      <c r="V2154" s="214"/>
      <c r="W2154" s="366"/>
      <c r="X2154" s="214"/>
      <c r="Y2154" s="214"/>
      <c r="Z2154" s="214"/>
      <c r="AA2154" s="214"/>
      <c r="AB2154" s="214"/>
      <c r="AC2154" s="214"/>
      <c r="AD2154" s="214"/>
      <c r="AE2154" s="214"/>
      <c r="AF2154" s="214"/>
      <c r="AG2154" s="214"/>
      <c r="AH2154" s="214"/>
      <c r="AI2154" s="214"/>
      <c r="AJ2154" s="214"/>
      <c r="AK2154" s="214"/>
    </row>
    <row r="2155" ht="12.75" customHeight="1">
      <c r="A2155" s="214"/>
      <c r="B2155" s="366"/>
      <c r="C2155" s="215"/>
      <c r="D2155" s="214"/>
      <c r="E2155" s="366"/>
      <c r="F2155" s="214"/>
      <c r="G2155" s="214"/>
      <c r="H2155" s="214"/>
      <c r="I2155" s="214"/>
      <c r="J2155" s="214"/>
      <c r="K2155" s="214"/>
      <c r="L2155" s="214"/>
      <c r="M2155" s="214"/>
      <c r="N2155" s="214"/>
      <c r="O2155" s="214"/>
      <c r="P2155" s="214"/>
      <c r="Q2155" s="214"/>
      <c r="R2155" s="366"/>
      <c r="S2155" s="214"/>
      <c r="T2155" s="214"/>
      <c r="U2155" s="214"/>
      <c r="V2155" s="214"/>
      <c r="W2155" s="366"/>
      <c r="X2155" s="214"/>
      <c r="Y2155" s="214"/>
      <c r="Z2155" s="214"/>
      <c r="AA2155" s="214"/>
      <c r="AB2155" s="214"/>
      <c r="AC2155" s="214"/>
      <c r="AD2155" s="214"/>
      <c r="AE2155" s="214"/>
      <c r="AF2155" s="214"/>
      <c r="AG2155" s="214"/>
      <c r="AH2155" s="214"/>
      <c r="AI2155" s="214"/>
      <c r="AJ2155" s="214"/>
      <c r="AK2155" s="214"/>
    </row>
    <row r="2156" ht="12.75" customHeight="1">
      <c r="A2156" s="214"/>
      <c r="B2156" s="366"/>
      <c r="C2156" s="215"/>
      <c r="D2156" s="214"/>
      <c r="E2156" s="366"/>
      <c r="F2156" s="214"/>
      <c r="G2156" s="214"/>
      <c r="H2156" s="214"/>
      <c r="I2156" s="214"/>
      <c r="J2156" s="214"/>
      <c r="K2156" s="214"/>
      <c r="L2156" s="214"/>
      <c r="M2156" s="214"/>
      <c r="N2156" s="214"/>
      <c r="O2156" s="214"/>
      <c r="P2156" s="214"/>
      <c r="Q2156" s="214"/>
      <c r="R2156" s="366"/>
      <c r="S2156" s="214"/>
      <c r="T2156" s="214"/>
      <c r="U2156" s="214"/>
      <c r="V2156" s="214"/>
      <c r="W2156" s="366"/>
      <c r="X2156" s="214"/>
      <c r="Y2156" s="214"/>
      <c r="Z2156" s="214"/>
      <c r="AA2156" s="214"/>
      <c r="AB2156" s="214"/>
      <c r="AC2156" s="214"/>
      <c r="AD2156" s="214"/>
      <c r="AE2156" s="214"/>
      <c r="AF2156" s="214"/>
      <c r="AG2156" s="214"/>
      <c r="AH2156" s="214"/>
      <c r="AI2156" s="214"/>
      <c r="AJ2156" s="214"/>
      <c r="AK2156" s="214"/>
    </row>
    <row r="2157" ht="12.75" customHeight="1">
      <c r="A2157" s="214"/>
      <c r="B2157" s="366"/>
      <c r="C2157" s="215"/>
      <c r="D2157" s="214"/>
      <c r="E2157" s="366"/>
      <c r="F2157" s="214"/>
      <c r="G2157" s="214"/>
      <c r="H2157" s="214"/>
      <c r="I2157" s="214"/>
      <c r="J2157" s="214"/>
      <c r="K2157" s="214"/>
      <c r="L2157" s="214"/>
      <c r="M2157" s="214"/>
      <c r="N2157" s="214"/>
      <c r="O2157" s="214"/>
      <c r="P2157" s="214"/>
      <c r="Q2157" s="214"/>
      <c r="R2157" s="366"/>
      <c r="S2157" s="214"/>
      <c r="T2157" s="214"/>
      <c r="U2157" s="214"/>
      <c r="V2157" s="214"/>
      <c r="W2157" s="366"/>
      <c r="X2157" s="214"/>
      <c r="Y2157" s="214"/>
      <c r="Z2157" s="214"/>
      <c r="AA2157" s="214"/>
      <c r="AB2157" s="214"/>
      <c r="AC2157" s="214"/>
      <c r="AD2157" s="214"/>
      <c r="AE2157" s="214"/>
      <c r="AF2157" s="214"/>
      <c r="AG2157" s="214"/>
      <c r="AH2157" s="214"/>
      <c r="AI2157" s="214"/>
      <c r="AJ2157" s="214"/>
      <c r="AK2157" s="214"/>
    </row>
    <row r="2158" ht="12.75" customHeight="1">
      <c r="A2158" s="214"/>
      <c r="B2158" s="366"/>
      <c r="C2158" s="215"/>
      <c r="D2158" s="214"/>
      <c r="E2158" s="366"/>
      <c r="F2158" s="214"/>
      <c r="G2158" s="214"/>
      <c r="H2158" s="214"/>
      <c r="I2158" s="214"/>
      <c r="J2158" s="214"/>
      <c r="K2158" s="214"/>
      <c r="L2158" s="214"/>
      <c r="M2158" s="214"/>
      <c r="N2158" s="214"/>
      <c r="O2158" s="214"/>
      <c r="P2158" s="214"/>
      <c r="Q2158" s="214"/>
      <c r="R2158" s="366"/>
      <c r="S2158" s="214"/>
      <c r="T2158" s="214"/>
      <c r="U2158" s="214"/>
      <c r="V2158" s="214"/>
      <c r="W2158" s="366"/>
      <c r="X2158" s="214"/>
      <c r="Y2158" s="214"/>
      <c r="Z2158" s="214"/>
      <c r="AA2158" s="214"/>
      <c r="AB2158" s="214"/>
      <c r="AC2158" s="214"/>
      <c r="AD2158" s="214"/>
      <c r="AE2158" s="214"/>
      <c r="AF2158" s="214"/>
      <c r="AG2158" s="214"/>
      <c r="AH2158" s="214"/>
      <c r="AI2158" s="214"/>
      <c r="AJ2158" s="214"/>
      <c r="AK2158" s="214"/>
    </row>
    <row r="2159" ht="12.75" customHeight="1">
      <c r="A2159" s="214"/>
      <c r="B2159" s="366"/>
      <c r="C2159" s="215"/>
      <c r="D2159" s="214"/>
      <c r="E2159" s="366"/>
      <c r="F2159" s="214"/>
      <c r="G2159" s="214"/>
      <c r="H2159" s="214"/>
      <c r="I2159" s="214"/>
      <c r="J2159" s="214"/>
      <c r="K2159" s="214"/>
      <c r="L2159" s="214"/>
      <c r="M2159" s="214"/>
      <c r="N2159" s="214"/>
      <c r="O2159" s="214"/>
      <c r="P2159" s="214"/>
      <c r="Q2159" s="214"/>
      <c r="R2159" s="366"/>
      <c r="S2159" s="214"/>
      <c r="T2159" s="214"/>
      <c r="U2159" s="214"/>
      <c r="V2159" s="214"/>
      <c r="W2159" s="366"/>
      <c r="X2159" s="214"/>
      <c r="Y2159" s="214"/>
      <c r="Z2159" s="214"/>
      <c r="AA2159" s="214"/>
      <c r="AB2159" s="214"/>
      <c r="AC2159" s="214"/>
      <c r="AD2159" s="214"/>
      <c r="AE2159" s="214"/>
      <c r="AF2159" s="214"/>
      <c r="AG2159" s="214"/>
      <c r="AH2159" s="214"/>
      <c r="AI2159" s="214"/>
      <c r="AJ2159" s="214"/>
      <c r="AK2159" s="214"/>
    </row>
    <row r="2160" ht="12.75" customHeight="1">
      <c r="A2160" s="214"/>
      <c r="B2160" s="366"/>
      <c r="C2160" s="215"/>
      <c r="D2160" s="214"/>
      <c r="E2160" s="366"/>
      <c r="F2160" s="214"/>
      <c r="G2160" s="214"/>
      <c r="H2160" s="214"/>
      <c r="I2160" s="214"/>
      <c r="J2160" s="214"/>
      <c r="K2160" s="214"/>
      <c r="L2160" s="214"/>
      <c r="M2160" s="214"/>
      <c r="N2160" s="214"/>
      <c r="O2160" s="214"/>
      <c r="P2160" s="214"/>
      <c r="Q2160" s="214"/>
      <c r="R2160" s="366"/>
      <c r="S2160" s="214"/>
      <c r="T2160" s="214"/>
      <c r="U2160" s="214"/>
      <c r="V2160" s="214"/>
      <c r="W2160" s="366"/>
      <c r="X2160" s="214"/>
      <c r="Y2160" s="214"/>
      <c r="Z2160" s="214"/>
      <c r="AA2160" s="214"/>
      <c r="AB2160" s="214"/>
      <c r="AC2160" s="214"/>
      <c r="AD2160" s="214"/>
      <c r="AE2160" s="214"/>
      <c r="AF2160" s="214"/>
      <c r="AG2160" s="214"/>
      <c r="AH2160" s="214"/>
      <c r="AI2160" s="214"/>
      <c r="AJ2160" s="214"/>
      <c r="AK2160" s="214"/>
    </row>
    <row r="2161" ht="12.75" customHeight="1">
      <c r="A2161" s="214"/>
      <c r="B2161" s="366"/>
      <c r="C2161" s="215"/>
      <c r="D2161" s="214"/>
      <c r="E2161" s="366"/>
      <c r="F2161" s="214"/>
      <c r="G2161" s="214"/>
      <c r="H2161" s="214"/>
      <c r="I2161" s="214"/>
      <c r="J2161" s="214"/>
      <c r="K2161" s="214"/>
      <c r="L2161" s="214"/>
      <c r="M2161" s="214"/>
      <c r="N2161" s="214"/>
      <c r="O2161" s="214"/>
      <c r="P2161" s="214"/>
      <c r="Q2161" s="214"/>
      <c r="R2161" s="366"/>
      <c r="S2161" s="214"/>
      <c r="T2161" s="214"/>
      <c r="U2161" s="214"/>
      <c r="V2161" s="214"/>
      <c r="W2161" s="366"/>
      <c r="X2161" s="214"/>
      <c r="Y2161" s="214"/>
      <c r="Z2161" s="214"/>
      <c r="AA2161" s="214"/>
      <c r="AB2161" s="214"/>
      <c r="AC2161" s="214"/>
      <c r="AD2161" s="214"/>
      <c r="AE2161" s="214"/>
      <c r="AF2161" s="214"/>
      <c r="AG2161" s="214"/>
      <c r="AH2161" s="214"/>
      <c r="AI2161" s="214"/>
      <c r="AJ2161" s="214"/>
      <c r="AK2161" s="214"/>
    </row>
    <row r="2162" ht="12.75" customHeight="1">
      <c r="A2162" s="214"/>
      <c r="B2162" s="366"/>
      <c r="C2162" s="215"/>
      <c r="D2162" s="214"/>
      <c r="E2162" s="366"/>
      <c r="F2162" s="214"/>
      <c r="G2162" s="214"/>
      <c r="H2162" s="214"/>
      <c r="I2162" s="214"/>
      <c r="J2162" s="214"/>
      <c r="K2162" s="214"/>
      <c r="L2162" s="214"/>
      <c r="M2162" s="214"/>
      <c r="N2162" s="214"/>
      <c r="O2162" s="214"/>
      <c r="P2162" s="214"/>
      <c r="Q2162" s="214"/>
      <c r="R2162" s="366"/>
      <c r="S2162" s="214"/>
      <c r="T2162" s="214"/>
      <c r="U2162" s="214"/>
      <c r="V2162" s="214"/>
      <c r="W2162" s="366"/>
      <c r="X2162" s="214"/>
      <c r="Y2162" s="214"/>
      <c r="Z2162" s="214"/>
      <c r="AA2162" s="214"/>
      <c r="AB2162" s="214"/>
      <c r="AC2162" s="214"/>
      <c r="AD2162" s="214"/>
      <c r="AE2162" s="214"/>
      <c r="AF2162" s="214"/>
      <c r="AG2162" s="214"/>
      <c r="AH2162" s="214"/>
      <c r="AI2162" s="214"/>
      <c r="AJ2162" s="214"/>
      <c r="AK2162" s="214"/>
    </row>
    <row r="2163" ht="12.75" customHeight="1">
      <c r="A2163" s="214"/>
      <c r="B2163" s="366"/>
      <c r="C2163" s="215"/>
      <c r="D2163" s="214"/>
      <c r="E2163" s="366"/>
      <c r="F2163" s="214"/>
      <c r="G2163" s="214"/>
      <c r="H2163" s="214"/>
      <c r="I2163" s="214"/>
      <c r="J2163" s="214"/>
      <c r="K2163" s="214"/>
      <c r="L2163" s="214"/>
      <c r="M2163" s="214"/>
      <c r="N2163" s="214"/>
      <c r="O2163" s="214"/>
      <c r="P2163" s="214"/>
      <c r="Q2163" s="214"/>
      <c r="R2163" s="366"/>
      <c r="S2163" s="214"/>
      <c r="T2163" s="214"/>
      <c r="U2163" s="214"/>
      <c r="V2163" s="214"/>
      <c r="W2163" s="366"/>
      <c r="X2163" s="214"/>
      <c r="Y2163" s="214"/>
      <c r="Z2163" s="214"/>
      <c r="AA2163" s="214"/>
      <c r="AB2163" s="214"/>
      <c r="AC2163" s="214"/>
      <c r="AD2163" s="214"/>
      <c r="AE2163" s="214"/>
      <c r="AF2163" s="214"/>
      <c r="AG2163" s="214"/>
      <c r="AH2163" s="214"/>
      <c r="AI2163" s="214"/>
      <c r="AJ2163" s="214"/>
      <c r="AK2163" s="214"/>
    </row>
    <row r="2164" ht="12.75" customHeight="1">
      <c r="A2164" s="214"/>
      <c r="B2164" s="366"/>
      <c r="C2164" s="215"/>
      <c r="D2164" s="214"/>
      <c r="E2164" s="366"/>
      <c r="F2164" s="214"/>
      <c r="G2164" s="214"/>
      <c r="H2164" s="214"/>
      <c r="I2164" s="214"/>
      <c r="J2164" s="214"/>
      <c r="K2164" s="214"/>
      <c r="L2164" s="214"/>
      <c r="M2164" s="214"/>
      <c r="N2164" s="214"/>
      <c r="O2164" s="214"/>
      <c r="P2164" s="214"/>
      <c r="Q2164" s="214"/>
      <c r="R2164" s="366"/>
      <c r="S2164" s="214"/>
      <c r="T2164" s="214"/>
      <c r="U2164" s="214"/>
      <c r="V2164" s="214"/>
      <c r="W2164" s="366"/>
      <c r="X2164" s="214"/>
      <c r="Y2164" s="214"/>
      <c r="Z2164" s="214"/>
      <c r="AA2164" s="214"/>
      <c r="AB2164" s="214"/>
      <c r="AC2164" s="214"/>
      <c r="AD2164" s="214"/>
      <c r="AE2164" s="214"/>
      <c r="AF2164" s="214"/>
      <c r="AG2164" s="214"/>
      <c r="AH2164" s="214"/>
      <c r="AI2164" s="214"/>
      <c r="AJ2164" s="214"/>
      <c r="AK2164" s="214"/>
    </row>
    <row r="2165" ht="12.75" customHeight="1">
      <c r="A2165" s="214"/>
      <c r="B2165" s="366"/>
      <c r="C2165" s="215"/>
      <c r="D2165" s="214"/>
      <c r="E2165" s="366"/>
      <c r="F2165" s="214"/>
      <c r="G2165" s="214"/>
      <c r="H2165" s="214"/>
      <c r="I2165" s="214"/>
      <c r="J2165" s="214"/>
      <c r="K2165" s="214"/>
      <c r="L2165" s="214"/>
      <c r="M2165" s="214"/>
      <c r="N2165" s="214"/>
      <c r="O2165" s="214"/>
      <c r="P2165" s="214"/>
      <c r="Q2165" s="214"/>
      <c r="R2165" s="366"/>
      <c r="S2165" s="214"/>
      <c r="T2165" s="214"/>
      <c r="U2165" s="214"/>
      <c r="V2165" s="214"/>
      <c r="W2165" s="366"/>
      <c r="X2165" s="214"/>
      <c r="Y2165" s="214"/>
      <c r="Z2165" s="214"/>
      <c r="AA2165" s="214"/>
      <c r="AB2165" s="214"/>
      <c r="AC2165" s="214"/>
      <c r="AD2165" s="214"/>
      <c r="AE2165" s="214"/>
      <c r="AF2165" s="214"/>
      <c r="AG2165" s="214"/>
      <c r="AH2165" s="214"/>
      <c r="AI2165" s="214"/>
      <c r="AJ2165" s="214"/>
      <c r="AK2165" s="214"/>
    </row>
    <row r="2166" ht="12.75" customHeight="1">
      <c r="A2166" s="214"/>
      <c r="B2166" s="366"/>
      <c r="C2166" s="215"/>
      <c r="D2166" s="214"/>
      <c r="E2166" s="366"/>
      <c r="F2166" s="214"/>
      <c r="G2166" s="214"/>
      <c r="H2166" s="214"/>
      <c r="I2166" s="214"/>
      <c r="J2166" s="214"/>
      <c r="K2166" s="214"/>
      <c r="L2166" s="214"/>
      <c r="M2166" s="214"/>
      <c r="N2166" s="214"/>
      <c r="O2166" s="214"/>
      <c r="P2166" s="214"/>
      <c r="Q2166" s="214"/>
      <c r="R2166" s="366"/>
      <c r="S2166" s="214"/>
      <c r="T2166" s="214"/>
      <c r="U2166" s="214"/>
      <c r="V2166" s="214"/>
      <c r="W2166" s="366"/>
      <c r="X2166" s="214"/>
      <c r="Y2166" s="214"/>
      <c r="Z2166" s="214"/>
      <c r="AA2166" s="214"/>
      <c r="AB2166" s="214"/>
      <c r="AC2166" s="214"/>
      <c r="AD2166" s="214"/>
      <c r="AE2166" s="214"/>
      <c r="AF2166" s="214"/>
      <c r="AG2166" s="214"/>
      <c r="AH2166" s="214"/>
      <c r="AI2166" s="214"/>
      <c r="AJ2166" s="214"/>
      <c r="AK2166" s="214"/>
    </row>
    <row r="2167" ht="12.75" customHeight="1">
      <c r="A2167" s="214"/>
      <c r="B2167" s="366"/>
      <c r="C2167" s="215"/>
      <c r="D2167" s="214"/>
      <c r="E2167" s="366"/>
      <c r="F2167" s="214"/>
      <c r="G2167" s="214"/>
      <c r="H2167" s="214"/>
      <c r="I2167" s="214"/>
      <c r="J2167" s="214"/>
      <c r="K2167" s="214"/>
      <c r="L2167" s="214"/>
      <c r="M2167" s="214"/>
      <c r="N2167" s="214"/>
      <c r="O2167" s="214"/>
      <c r="P2167" s="214"/>
      <c r="Q2167" s="214"/>
      <c r="R2167" s="366"/>
      <c r="S2167" s="214"/>
      <c r="T2167" s="214"/>
      <c r="U2167" s="214"/>
      <c r="V2167" s="214"/>
      <c r="W2167" s="366"/>
      <c r="X2167" s="214"/>
      <c r="Y2167" s="214"/>
      <c r="Z2167" s="214"/>
      <c r="AA2167" s="214"/>
      <c r="AB2167" s="214"/>
      <c r="AC2167" s="214"/>
      <c r="AD2167" s="214"/>
      <c r="AE2167" s="214"/>
      <c r="AF2167" s="214"/>
      <c r="AG2167" s="214"/>
      <c r="AH2167" s="214"/>
      <c r="AI2167" s="214"/>
      <c r="AJ2167" s="214"/>
      <c r="AK2167" s="214"/>
    </row>
    <row r="2168" ht="12.75" customHeight="1">
      <c r="A2168" s="214"/>
      <c r="B2168" s="366"/>
      <c r="C2168" s="215"/>
      <c r="D2168" s="214"/>
      <c r="E2168" s="366"/>
      <c r="F2168" s="214"/>
      <c r="G2168" s="214"/>
      <c r="H2168" s="214"/>
      <c r="I2168" s="214"/>
      <c r="J2168" s="214"/>
      <c r="K2168" s="214"/>
      <c r="L2168" s="214"/>
      <c r="M2168" s="214"/>
      <c r="N2168" s="214"/>
      <c r="O2168" s="214"/>
      <c r="P2168" s="214"/>
      <c r="Q2168" s="214"/>
      <c r="R2168" s="366"/>
      <c r="S2168" s="214"/>
      <c r="T2168" s="214"/>
      <c r="U2168" s="214"/>
      <c r="V2168" s="214"/>
      <c r="W2168" s="366"/>
      <c r="X2168" s="214"/>
      <c r="Y2168" s="214"/>
      <c r="Z2168" s="214"/>
      <c r="AA2168" s="214"/>
      <c r="AB2168" s="214"/>
      <c r="AC2168" s="214"/>
      <c r="AD2168" s="214"/>
      <c r="AE2168" s="214"/>
      <c r="AF2168" s="214"/>
      <c r="AG2168" s="214"/>
      <c r="AH2168" s="214"/>
      <c r="AI2168" s="214"/>
      <c r="AJ2168" s="214"/>
      <c r="AK2168" s="214"/>
    </row>
    <row r="2169" ht="12.75" customHeight="1">
      <c r="A2169" s="214"/>
      <c r="B2169" s="366"/>
      <c r="C2169" s="215"/>
      <c r="D2169" s="214"/>
      <c r="E2169" s="366"/>
      <c r="F2169" s="214"/>
      <c r="G2169" s="214"/>
      <c r="H2169" s="214"/>
      <c r="I2169" s="214"/>
      <c r="J2169" s="214"/>
      <c r="K2169" s="214"/>
      <c r="L2169" s="214"/>
      <c r="M2169" s="214"/>
      <c r="N2169" s="214"/>
      <c r="O2169" s="214"/>
      <c r="P2169" s="214"/>
      <c r="Q2169" s="214"/>
      <c r="R2169" s="366"/>
      <c r="S2169" s="214"/>
      <c r="T2169" s="214"/>
      <c r="U2169" s="214"/>
      <c r="V2169" s="214"/>
      <c r="W2169" s="366"/>
      <c r="X2169" s="214"/>
      <c r="Y2169" s="214"/>
      <c r="Z2169" s="214"/>
      <c r="AA2169" s="214"/>
      <c r="AB2169" s="214"/>
      <c r="AC2169" s="214"/>
      <c r="AD2169" s="214"/>
      <c r="AE2169" s="214"/>
      <c r="AF2169" s="214"/>
      <c r="AG2169" s="214"/>
      <c r="AH2169" s="214"/>
      <c r="AI2169" s="214"/>
      <c r="AJ2169" s="214"/>
      <c r="AK2169" s="214"/>
    </row>
    <row r="2170" ht="12.75" customHeight="1">
      <c r="A2170" s="214"/>
      <c r="B2170" s="366"/>
      <c r="C2170" s="215"/>
      <c r="D2170" s="214"/>
      <c r="E2170" s="366"/>
      <c r="F2170" s="214"/>
      <c r="G2170" s="214"/>
      <c r="H2170" s="214"/>
      <c r="I2170" s="214"/>
      <c r="J2170" s="214"/>
      <c r="K2170" s="214"/>
      <c r="L2170" s="214"/>
      <c r="M2170" s="214"/>
      <c r="N2170" s="214"/>
      <c r="O2170" s="214"/>
      <c r="P2170" s="214"/>
      <c r="Q2170" s="214"/>
      <c r="R2170" s="366"/>
      <c r="S2170" s="214"/>
      <c r="T2170" s="214"/>
      <c r="U2170" s="214"/>
      <c r="V2170" s="214"/>
      <c r="W2170" s="366"/>
      <c r="X2170" s="214"/>
      <c r="Y2170" s="214"/>
      <c r="Z2170" s="214"/>
      <c r="AA2170" s="214"/>
      <c r="AB2170" s="214"/>
      <c r="AC2170" s="214"/>
      <c r="AD2170" s="214"/>
      <c r="AE2170" s="214"/>
      <c r="AF2170" s="214"/>
      <c r="AG2170" s="214"/>
      <c r="AH2170" s="214"/>
      <c r="AI2170" s="214"/>
      <c r="AJ2170" s="214"/>
      <c r="AK2170" s="214"/>
    </row>
    <row r="2171" ht="12.75" customHeight="1">
      <c r="A2171" s="214"/>
      <c r="B2171" s="366"/>
      <c r="C2171" s="215"/>
      <c r="D2171" s="214"/>
      <c r="E2171" s="366"/>
      <c r="F2171" s="214"/>
      <c r="G2171" s="214"/>
      <c r="H2171" s="214"/>
      <c r="I2171" s="214"/>
      <c r="J2171" s="214"/>
      <c r="K2171" s="214"/>
      <c r="L2171" s="214"/>
      <c r="M2171" s="214"/>
      <c r="N2171" s="214"/>
      <c r="O2171" s="214"/>
      <c r="P2171" s="214"/>
      <c r="Q2171" s="214"/>
      <c r="R2171" s="366"/>
      <c r="S2171" s="214"/>
      <c r="T2171" s="214"/>
      <c r="U2171" s="214"/>
      <c r="V2171" s="214"/>
      <c r="W2171" s="366"/>
      <c r="X2171" s="214"/>
      <c r="Y2171" s="214"/>
      <c r="Z2171" s="214"/>
      <c r="AA2171" s="214"/>
      <c r="AB2171" s="214"/>
      <c r="AC2171" s="214"/>
      <c r="AD2171" s="214"/>
      <c r="AE2171" s="214"/>
      <c r="AF2171" s="214"/>
      <c r="AG2171" s="214"/>
      <c r="AH2171" s="214"/>
      <c r="AI2171" s="214"/>
      <c r="AJ2171" s="214"/>
      <c r="AK2171" s="214"/>
    </row>
    <row r="2172" ht="12.75" customHeight="1">
      <c r="A2172" s="214"/>
      <c r="B2172" s="366"/>
      <c r="C2172" s="215"/>
      <c r="D2172" s="214"/>
      <c r="E2172" s="366"/>
      <c r="F2172" s="214"/>
      <c r="G2172" s="214"/>
      <c r="H2172" s="214"/>
      <c r="I2172" s="214"/>
      <c r="J2172" s="214"/>
      <c r="K2172" s="214"/>
      <c r="L2172" s="214"/>
      <c r="M2172" s="214"/>
      <c r="N2172" s="214"/>
      <c r="O2172" s="214"/>
      <c r="P2172" s="214"/>
      <c r="Q2172" s="214"/>
      <c r="R2172" s="366"/>
      <c r="S2172" s="214"/>
      <c r="T2172" s="214"/>
      <c r="U2172" s="214"/>
      <c r="V2172" s="214"/>
      <c r="W2172" s="366"/>
      <c r="X2172" s="214"/>
      <c r="Y2172" s="214"/>
      <c r="Z2172" s="214"/>
      <c r="AA2172" s="214"/>
      <c r="AB2172" s="214"/>
      <c r="AC2172" s="214"/>
      <c r="AD2172" s="214"/>
      <c r="AE2172" s="214"/>
      <c r="AF2172" s="214"/>
      <c r="AG2172" s="214"/>
      <c r="AH2172" s="214"/>
      <c r="AI2172" s="214"/>
      <c r="AJ2172" s="214"/>
      <c r="AK2172" s="214"/>
    </row>
    <row r="2173" ht="12.75" customHeight="1">
      <c r="A2173" s="214"/>
      <c r="B2173" s="366"/>
      <c r="C2173" s="215"/>
      <c r="D2173" s="214"/>
      <c r="E2173" s="366"/>
      <c r="F2173" s="214"/>
      <c r="G2173" s="214"/>
      <c r="H2173" s="214"/>
      <c r="I2173" s="214"/>
      <c r="J2173" s="214"/>
      <c r="K2173" s="214"/>
      <c r="L2173" s="214"/>
      <c r="M2173" s="214"/>
      <c r="N2173" s="214"/>
      <c r="O2173" s="214"/>
      <c r="P2173" s="214"/>
      <c r="Q2173" s="214"/>
      <c r="R2173" s="366"/>
      <c r="S2173" s="214"/>
      <c r="T2173" s="214"/>
      <c r="U2173" s="214"/>
      <c r="V2173" s="214"/>
      <c r="W2173" s="366"/>
      <c r="X2173" s="214"/>
      <c r="Y2173" s="214"/>
      <c r="Z2173" s="214"/>
      <c r="AA2173" s="214"/>
      <c r="AB2173" s="214"/>
      <c r="AC2173" s="214"/>
      <c r="AD2173" s="214"/>
      <c r="AE2173" s="214"/>
      <c r="AF2173" s="214"/>
      <c r="AG2173" s="214"/>
      <c r="AH2173" s="214"/>
      <c r="AI2173" s="214"/>
      <c r="AJ2173" s="214"/>
      <c r="AK2173" s="214"/>
    </row>
    <row r="2174" ht="12.75" customHeight="1">
      <c r="A2174" s="214"/>
      <c r="B2174" s="366"/>
      <c r="C2174" s="215"/>
      <c r="D2174" s="214"/>
      <c r="E2174" s="366"/>
      <c r="F2174" s="214"/>
      <c r="G2174" s="214"/>
      <c r="H2174" s="214"/>
      <c r="I2174" s="214"/>
      <c r="J2174" s="214"/>
      <c r="K2174" s="214"/>
      <c r="L2174" s="214"/>
      <c r="M2174" s="214"/>
      <c r="N2174" s="214"/>
      <c r="O2174" s="214"/>
      <c r="P2174" s="214"/>
      <c r="Q2174" s="214"/>
      <c r="R2174" s="366"/>
      <c r="S2174" s="214"/>
      <c r="T2174" s="214"/>
      <c r="U2174" s="214"/>
      <c r="V2174" s="214"/>
      <c r="W2174" s="366"/>
      <c r="X2174" s="214"/>
      <c r="Y2174" s="214"/>
      <c r="Z2174" s="214"/>
      <c r="AA2174" s="214"/>
      <c r="AB2174" s="214"/>
      <c r="AC2174" s="214"/>
      <c r="AD2174" s="214"/>
      <c r="AE2174" s="214"/>
      <c r="AF2174" s="214"/>
      <c r="AG2174" s="214"/>
      <c r="AH2174" s="214"/>
      <c r="AI2174" s="214"/>
      <c r="AJ2174" s="214"/>
      <c r="AK2174" s="214"/>
    </row>
    <row r="2175" ht="12.75" customHeight="1">
      <c r="A2175" s="214"/>
      <c r="B2175" s="366"/>
      <c r="C2175" s="215"/>
      <c r="D2175" s="214"/>
      <c r="E2175" s="366"/>
      <c r="F2175" s="214"/>
      <c r="G2175" s="214"/>
      <c r="H2175" s="214"/>
      <c r="I2175" s="214"/>
      <c r="J2175" s="214"/>
      <c r="K2175" s="214"/>
      <c r="L2175" s="214"/>
      <c r="M2175" s="214"/>
      <c r="N2175" s="214"/>
      <c r="O2175" s="214"/>
      <c r="P2175" s="214"/>
      <c r="Q2175" s="214"/>
      <c r="R2175" s="366"/>
      <c r="S2175" s="214"/>
      <c r="T2175" s="214"/>
      <c r="U2175" s="214"/>
      <c r="V2175" s="214"/>
      <c r="W2175" s="366"/>
      <c r="X2175" s="214"/>
      <c r="Y2175" s="214"/>
      <c r="Z2175" s="214"/>
      <c r="AA2175" s="214"/>
      <c r="AB2175" s="214"/>
      <c r="AC2175" s="214"/>
      <c r="AD2175" s="214"/>
      <c r="AE2175" s="214"/>
      <c r="AF2175" s="214"/>
      <c r="AG2175" s="214"/>
      <c r="AH2175" s="214"/>
      <c r="AI2175" s="214"/>
      <c r="AJ2175" s="214"/>
      <c r="AK2175" s="214"/>
    </row>
    <row r="2176" ht="12.75" customHeight="1">
      <c r="A2176" s="214"/>
      <c r="B2176" s="366"/>
      <c r="C2176" s="215"/>
      <c r="D2176" s="214"/>
      <c r="E2176" s="366"/>
      <c r="F2176" s="214"/>
      <c r="G2176" s="214"/>
      <c r="H2176" s="214"/>
      <c r="I2176" s="214"/>
      <c r="J2176" s="214"/>
      <c r="K2176" s="214"/>
      <c r="L2176" s="214"/>
      <c r="M2176" s="214"/>
      <c r="N2176" s="214"/>
      <c r="O2176" s="214"/>
      <c r="P2176" s="214"/>
      <c r="Q2176" s="214"/>
      <c r="R2176" s="366"/>
      <c r="S2176" s="214"/>
      <c r="T2176" s="214"/>
      <c r="U2176" s="214"/>
      <c r="V2176" s="214"/>
      <c r="W2176" s="366"/>
      <c r="X2176" s="214"/>
      <c r="Y2176" s="214"/>
      <c r="Z2176" s="214"/>
      <c r="AA2176" s="214"/>
      <c r="AB2176" s="214"/>
      <c r="AC2176" s="214"/>
      <c r="AD2176" s="214"/>
      <c r="AE2176" s="214"/>
      <c r="AF2176" s="214"/>
      <c r="AG2176" s="214"/>
      <c r="AH2176" s="214"/>
      <c r="AI2176" s="214"/>
      <c r="AJ2176" s="214"/>
      <c r="AK2176" s="214"/>
    </row>
    <row r="2177" ht="12.75" customHeight="1">
      <c r="A2177" s="214"/>
      <c r="B2177" s="366"/>
      <c r="C2177" s="215"/>
      <c r="D2177" s="214"/>
      <c r="E2177" s="366"/>
      <c r="F2177" s="214"/>
      <c r="G2177" s="214"/>
      <c r="H2177" s="214"/>
      <c r="I2177" s="214"/>
      <c r="J2177" s="214"/>
      <c r="K2177" s="214"/>
      <c r="L2177" s="214"/>
      <c r="M2177" s="214"/>
      <c r="N2177" s="214"/>
      <c r="O2177" s="214"/>
      <c r="P2177" s="214"/>
      <c r="Q2177" s="214"/>
      <c r="R2177" s="366"/>
      <c r="S2177" s="214"/>
      <c r="T2177" s="214"/>
      <c r="U2177" s="214"/>
      <c r="V2177" s="214"/>
      <c r="W2177" s="366"/>
      <c r="X2177" s="214"/>
      <c r="Y2177" s="214"/>
      <c r="Z2177" s="214"/>
      <c r="AA2177" s="214"/>
      <c r="AB2177" s="214"/>
      <c r="AC2177" s="214"/>
      <c r="AD2177" s="214"/>
      <c r="AE2177" s="214"/>
      <c r="AF2177" s="214"/>
      <c r="AG2177" s="214"/>
      <c r="AH2177" s="214"/>
      <c r="AI2177" s="214"/>
      <c r="AJ2177" s="214"/>
      <c r="AK2177" s="214"/>
    </row>
    <row r="2178" ht="12.75" customHeight="1">
      <c r="A2178" s="214"/>
      <c r="B2178" s="366"/>
      <c r="C2178" s="215"/>
      <c r="D2178" s="214"/>
      <c r="E2178" s="366"/>
      <c r="F2178" s="214"/>
      <c r="G2178" s="214"/>
      <c r="H2178" s="214"/>
      <c r="I2178" s="214"/>
      <c r="J2178" s="214"/>
      <c r="K2178" s="214"/>
      <c r="L2178" s="214"/>
      <c r="M2178" s="214"/>
      <c r="N2178" s="214"/>
      <c r="O2178" s="214"/>
      <c r="P2178" s="214"/>
      <c r="Q2178" s="214"/>
      <c r="R2178" s="366"/>
      <c r="S2178" s="214"/>
      <c r="T2178" s="214"/>
      <c r="U2178" s="214"/>
      <c r="V2178" s="214"/>
      <c r="W2178" s="366"/>
      <c r="X2178" s="214"/>
      <c r="Y2178" s="214"/>
      <c r="Z2178" s="214"/>
      <c r="AA2178" s="214"/>
      <c r="AB2178" s="214"/>
      <c r="AC2178" s="214"/>
      <c r="AD2178" s="214"/>
      <c r="AE2178" s="214"/>
      <c r="AF2178" s="214"/>
      <c r="AG2178" s="214"/>
      <c r="AH2178" s="214"/>
      <c r="AI2178" s="214"/>
      <c r="AJ2178" s="214"/>
      <c r="AK2178" s="214"/>
    </row>
    <row r="2179" ht="12.75" customHeight="1">
      <c r="A2179" s="214"/>
      <c r="B2179" s="366"/>
      <c r="C2179" s="215"/>
      <c r="D2179" s="214"/>
      <c r="E2179" s="366"/>
      <c r="F2179" s="214"/>
      <c r="G2179" s="214"/>
      <c r="H2179" s="214"/>
      <c r="I2179" s="214"/>
      <c r="J2179" s="214"/>
      <c r="K2179" s="214"/>
      <c r="L2179" s="214"/>
      <c r="M2179" s="214"/>
      <c r="N2179" s="214"/>
      <c r="O2179" s="214"/>
      <c r="P2179" s="214"/>
      <c r="Q2179" s="214"/>
      <c r="R2179" s="366"/>
      <c r="S2179" s="214"/>
      <c r="T2179" s="214"/>
      <c r="U2179" s="214"/>
      <c r="V2179" s="214"/>
      <c r="W2179" s="366"/>
      <c r="X2179" s="214"/>
      <c r="Y2179" s="214"/>
      <c r="Z2179" s="214"/>
      <c r="AA2179" s="214"/>
      <c r="AB2179" s="214"/>
      <c r="AC2179" s="214"/>
      <c r="AD2179" s="214"/>
      <c r="AE2179" s="214"/>
      <c r="AF2179" s="214"/>
      <c r="AG2179" s="214"/>
      <c r="AH2179" s="214"/>
      <c r="AI2179" s="214"/>
      <c r="AJ2179" s="214"/>
      <c r="AK2179" s="214"/>
    </row>
    <row r="2180" ht="12.75" customHeight="1">
      <c r="A2180" s="214"/>
      <c r="B2180" s="366"/>
      <c r="C2180" s="215"/>
      <c r="D2180" s="214"/>
      <c r="E2180" s="366"/>
      <c r="F2180" s="214"/>
      <c r="G2180" s="214"/>
      <c r="H2180" s="214"/>
      <c r="I2180" s="214"/>
      <c r="J2180" s="214"/>
      <c r="K2180" s="214"/>
      <c r="L2180" s="214"/>
      <c r="M2180" s="214"/>
      <c r="N2180" s="214"/>
      <c r="O2180" s="214"/>
      <c r="P2180" s="214"/>
      <c r="Q2180" s="214"/>
      <c r="R2180" s="366"/>
      <c r="S2180" s="214"/>
      <c r="T2180" s="214"/>
      <c r="U2180" s="214"/>
      <c r="V2180" s="214"/>
      <c r="W2180" s="366"/>
      <c r="X2180" s="214"/>
      <c r="Y2180" s="214"/>
      <c r="Z2180" s="214"/>
      <c r="AA2180" s="214"/>
      <c r="AB2180" s="214"/>
      <c r="AC2180" s="214"/>
      <c r="AD2180" s="214"/>
      <c r="AE2180" s="214"/>
      <c r="AF2180" s="214"/>
      <c r="AG2180" s="214"/>
      <c r="AH2180" s="214"/>
      <c r="AI2180" s="214"/>
      <c r="AJ2180" s="214"/>
      <c r="AK2180" s="214"/>
    </row>
    <row r="2181" ht="12.75" customHeight="1">
      <c r="A2181" s="214"/>
      <c r="B2181" s="366"/>
      <c r="C2181" s="215"/>
      <c r="D2181" s="214"/>
      <c r="E2181" s="366"/>
      <c r="F2181" s="214"/>
      <c r="G2181" s="214"/>
      <c r="H2181" s="214"/>
      <c r="I2181" s="214"/>
      <c r="J2181" s="214"/>
      <c r="K2181" s="214"/>
      <c r="L2181" s="214"/>
      <c r="M2181" s="214"/>
      <c r="N2181" s="214"/>
      <c r="O2181" s="214"/>
      <c r="P2181" s="214"/>
      <c r="Q2181" s="214"/>
      <c r="R2181" s="366"/>
      <c r="S2181" s="214"/>
      <c r="T2181" s="214"/>
      <c r="U2181" s="214"/>
      <c r="V2181" s="214"/>
      <c r="W2181" s="366"/>
      <c r="X2181" s="214"/>
      <c r="Y2181" s="214"/>
      <c r="Z2181" s="214"/>
      <c r="AA2181" s="214"/>
      <c r="AB2181" s="214"/>
      <c r="AC2181" s="214"/>
      <c r="AD2181" s="214"/>
      <c r="AE2181" s="214"/>
      <c r="AF2181" s="214"/>
      <c r="AG2181" s="214"/>
      <c r="AH2181" s="214"/>
      <c r="AI2181" s="214"/>
      <c r="AJ2181" s="214"/>
      <c r="AK2181" s="214"/>
    </row>
    <row r="2182" ht="12.75" customHeight="1">
      <c r="A2182" s="214"/>
      <c r="B2182" s="366"/>
      <c r="C2182" s="215"/>
      <c r="D2182" s="214"/>
      <c r="E2182" s="366"/>
      <c r="F2182" s="214"/>
      <c r="G2182" s="214"/>
      <c r="H2182" s="214"/>
      <c r="I2182" s="214"/>
      <c r="J2182" s="214"/>
      <c r="K2182" s="214"/>
      <c r="L2182" s="214"/>
      <c r="M2182" s="214"/>
      <c r="N2182" s="214"/>
      <c r="O2182" s="214"/>
      <c r="P2182" s="214"/>
      <c r="Q2182" s="214"/>
      <c r="R2182" s="366"/>
      <c r="S2182" s="214"/>
      <c r="T2182" s="214"/>
      <c r="U2182" s="214"/>
      <c r="V2182" s="214"/>
      <c r="W2182" s="366"/>
      <c r="X2182" s="214"/>
      <c r="Y2182" s="214"/>
      <c r="Z2182" s="214"/>
      <c r="AA2182" s="214"/>
      <c r="AB2182" s="214"/>
      <c r="AC2182" s="214"/>
      <c r="AD2182" s="214"/>
      <c r="AE2182" s="214"/>
      <c r="AF2182" s="214"/>
      <c r="AG2182" s="214"/>
      <c r="AH2182" s="214"/>
      <c r="AI2182" s="214"/>
      <c r="AJ2182" s="214"/>
      <c r="AK2182" s="214"/>
    </row>
    <row r="2183" ht="12.75" customHeight="1">
      <c r="A2183" s="214"/>
      <c r="B2183" s="366"/>
      <c r="C2183" s="215"/>
      <c r="D2183" s="214"/>
      <c r="E2183" s="366"/>
      <c r="F2183" s="214"/>
      <c r="G2183" s="214"/>
      <c r="H2183" s="214"/>
      <c r="I2183" s="214"/>
      <c r="J2183" s="214"/>
      <c r="K2183" s="214"/>
      <c r="L2183" s="214"/>
      <c r="M2183" s="214"/>
      <c r="N2183" s="214"/>
      <c r="O2183" s="214"/>
      <c r="P2183" s="214"/>
      <c r="Q2183" s="214"/>
      <c r="R2183" s="366"/>
      <c r="S2183" s="214"/>
      <c r="T2183" s="214"/>
      <c r="U2183" s="214"/>
      <c r="V2183" s="214"/>
      <c r="W2183" s="366"/>
      <c r="X2183" s="214"/>
      <c r="Y2183" s="214"/>
      <c r="Z2183" s="214"/>
      <c r="AA2183" s="214"/>
      <c r="AB2183" s="214"/>
      <c r="AC2183" s="214"/>
      <c r="AD2183" s="214"/>
      <c r="AE2183" s="214"/>
      <c r="AF2183" s="214"/>
      <c r="AG2183" s="214"/>
      <c r="AH2183" s="214"/>
      <c r="AI2183" s="214"/>
      <c r="AJ2183" s="214"/>
      <c r="AK2183" s="214"/>
    </row>
    <row r="2184" ht="12.75" customHeight="1">
      <c r="A2184" s="214"/>
      <c r="B2184" s="366"/>
      <c r="C2184" s="215"/>
      <c r="D2184" s="214"/>
      <c r="E2184" s="366"/>
      <c r="F2184" s="214"/>
      <c r="G2184" s="214"/>
      <c r="H2184" s="214"/>
      <c r="I2184" s="214"/>
      <c r="J2184" s="214"/>
      <c r="K2184" s="214"/>
      <c r="L2184" s="214"/>
      <c r="M2184" s="214"/>
      <c r="N2184" s="214"/>
      <c r="O2184" s="214"/>
      <c r="P2184" s="214"/>
      <c r="Q2184" s="214"/>
      <c r="R2184" s="366"/>
      <c r="S2184" s="214"/>
      <c r="T2184" s="214"/>
      <c r="U2184" s="214"/>
      <c r="V2184" s="214"/>
      <c r="W2184" s="366"/>
      <c r="X2184" s="214"/>
      <c r="Y2184" s="214"/>
      <c r="Z2184" s="214"/>
      <c r="AA2184" s="214"/>
      <c r="AB2184" s="214"/>
      <c r="AC2184" s="214"/>
      <c r="AD2184" s="214"/>
      <c r="AE2184" s="214"/>
      <c r="AF2184" s="214"/>
      <c r="AG2184" s="214"/>
      <c r="AH2184" s="214"/>
      <c r="AI2184" s="214"/>
      <c r="AJ2184" s="214"/>
      <c r="AK2184" s="214"/>
    </row>
    <row r="2185" ht="12.75" customHeight="1">
      <c r="A2185" s="214"/>
      <c r="B2185" s="366"/>
      <c r="C2185" s="215"/>
      <c r="D2185" s="214"/>
      <c r="E2185" s="366"/>
      <c r="F2185" s="214"/>
      <c r="G2185" s="214"/>
      <c r="H2185" s="214"/>
      <c r="I2185" s="214"/>
      <c r="J2185" s="214"/>
      <c r="K2185" s="214"/>
      <c r="L2185" s="214"/>
      <c r="M2185" s="214"/>
      <c r="N2185" s="214"/>
      <c r="O2185" s="214"/>
      <c r="P2185" s="214"/>
      <c r="Q2185" s="214"/>
      <c r="R2185" s="366"/>
      <c r="S2185" s="214"/>
      <c r="T2185" s="214"/>
      <c r="U2185" s="214"/>
      <c r="V2185" s="214"/>
      <c r="W2185" s="366"/>
      <c r="X2185" s="214"/>
      <c r="Y2185" s="214"/>
      <c r="Z2185" s="214"/>
      <c r="AA2185" s="214"/>
      <c r="AB2185" s="214"/>
      <c r="AC2185" s="214"/>
      <c r="AD2185" s="214"/>
      <c r="AE2185" s="214"/>
      <c r="AF2185" s="214"/>
      <c r="AG2185" s="214"/>
      <c r="AH2185" s="214"/>
      <c r="AI2185" s="214"/>
      <c r="AJ2185" s="214"/>
      <c r="AK2185" s="214"/>
    </row>
    <row r="2186" ht="12.75" customHeight="1">
      <c r="A2186" s="214"/>
      <c r="B2186" s="366"/>
      <c r="C2186" s="215"/>
      <c r="D2186" s="214"/>
      <c r="E2186" s="366"/>
      <c r="F2186" s="214"/>
      <c r="G2186" s="214"/>
      <c r="H2186" s="214"/>
      <c r="I2186" s="214"/>
      <c r="J2186" s="214"/>
      <c r="K2186" s="214"/>
      <c r="L2186" s="214"/>
      <c r="M2186" s="214"/>
      <c r="N2186" s="214"/>
      <c r="O2186" s="214"/>
      <c r="P2186" s="214"/>
      <c r="Q2186" s="214"/>
      <c r="R2186" s="366"/>
      <c r="S2186" s="214"/>
      <c r="T2186" s="214"/>
      <c r="U2186" s="214"/>
      <c r="V2186" s="214"/>
      <c r="W2186" s="366"/>
      <c r="X2186" s="214"/>
      <c r="Y2186" s="214"/>
      <c r="Z2186" s="214"/>
      <c r="AA2186" s="214"/>
      <c r="AB2186" s="214"/>
      <c r="AC2186" s="214"/>
      <c r="AD2186" s="214"/>
      <c r="AE2186" s="214"/>
      <c r="AF2186" s="214"/>
      <c r="AG2186" s="214"/>
      <c r="AH2186" s="214"/>
      <c r="AI2186" s="214"/>
      <c r="AJ2186" s="214"/>
      <c r="AK2186" s="214"/>
    </row>
    <row r="2187" ht="12.75" customHeight="1">
      <c r="A2187" s="214"/>
      <c r="B2187" s="366"/>
      <c r="C2187" s="215"/>
      <c r="D2187" s="214"/>
      <c r="E2187" s="366"/>
      <c r="F2187" s="214"/>
      <c r="G2187" s="214"/>
      <c r="H2187" s="214"/>
      <c r="I2187" s="214"/>
      <c r="J2187" s="214"/>
      <c r="K2187" s="214"/>
      <c r="L2187" s="214"/>
      <c r="M2187" s="214"/>
      <c r="N2187" s="214"/>
      <c r="O2187" s="214"/>
      <c r="P2187" s="214"/>
      <c r="Q2187" s="214"/>
      <c r="R2187" s="366"/>
      <c r="S2187" s="214"/>
      <c r="T2187" s="214"/>
      <c r="U2187" s="214"/>
      <c r="V2187" s="214"/>
      <c r="W2187" s="366"/>
      <c r="X2187" s="214"/>
      <c r="Y2187" s="214"/>
      <c r="Z2187" s="214"/>
      <c r="AA2187" s="214"/>
      <c r="AB2187" s="214"/>
      <c r="AC2187" s="214"/>
      <c r="AD2187" s="214"/>
      <c r="AE2187" s="214"/>
      <c r="AF2187" s="214"/>
      <c r="AG2187" s="214"/>
      <c r="AH2187" s="214"/>
      <c r="AI2187" s="214"/>
      <c r="AJ2187" s="214"/>
      <c r="AK2187" s="214"/>
    </row>
    <row r="2188" ht="12.75" customHeight="1">
      <c r="A2188" s="214"/>
      <c r="B2188" s="366"/>
      <c r="C2188" s="215"/>
      <c r="D2188" s="214"/>
      <c r="E2188" s="366"/>
      <c r="F2188" s="214"/>
      <c r="G2188" s="214"/>
      <c r="H2188" s="214"/>
      <c r="I2188" s="214"/>
      <c r="J2188" s="214"/>
      <c r="K2188" s="214"/>
      <c r="L2188" s="214"/>
      <c r="M2188" s="214"/>
      <c r="N2188" s="214"/>
      <c r="O2188" s="214"/>
      <c r="P2188" s="214"/>
      <c r="Q2188" s="214"/>
      <c r="R2188" s="366"/>
      <c r="S2188" s="214"/>
      <c r="T2188" s="214"/>
      <c r="U2188" s="214"/>
      <c r="V2188" s="214"/>
      <c r="W2188" s="366"/>
      <c r="X2188" s="214"/>
      <c r="Y2188" s="214"/>
      <c r="Z2188" s="214"/>
      <c r="AA2188" s="214"/>
      <c r="AB2188" s="214"/>
      <c r="AC2188" s="214"/>
      <c r="AD2188" s="214"/>
      <c r="AE2188" s="214"/>
      <c r="AF2188" s="214"/>
      <c r="AG2188" s="214"/>
      <c r="AH2188" s="214"/>
      <c r="AI2188" s="214"/>
      <c r="AJ2188" s="214"/>
      <c r="AK2188" s="214"/>
    </row>
    <row r="2189" ht="12.75" customHeight="1">
      <c r="A2189" s="214"/>
      <c r="B2189" s="366"/>
      <c r="C2189" s="215"/>
      <c r="D2189" s="214"/>
      <c r="E2189" s="366"/>
      <c r="F2189" s="214"/>
      <c r="G2189" s="214"/>
      <c r="H2189" s="214"/>
      <c r="I2189" s="214"/>
      <c r="J2189" s="214"/>
      <c r="K2189" s="214"/>
      <c r="L2189" s="214"/>
      <c r="M2189" s="214"/>
      <c r="N2189" s="214"/>
      <c r="O2189" s="214"/>
      <c r="P2189" s="214"/>
      <c r="Q2189" s="214"/>
      <c r="R2189" s="366"/>
      <c r="S2189" s="214"/>
      <c r="T2189" s="214"/>
      <c r="U2189" s="214"/>
      <c r="V2189" s="214"/>
      <c r="W2189" s="366"/>
      <c r="X2189" s="214"/>
      <c r="Y2189" s="214"/>
      <c r="Z2189" s="214"/>
      <c r="AA2189" s="214"/>
      <c r="AB2189" s="214"/>
      <c r="AC2189" s="214"/>
      <c r="AD2189" s="214"/>
      <c r="AE2189" s="214"/>
      <c r="AF2189" s="214"/>
      <c r="AG2189" s="214"/>
      <c r="AH2189" s="214"/>
      <c r="AI2189" s="214"/>
      <c r="AJ2189" s="214"/>
      <c r="AK2189" s="214"/>
    </row>
    <row r="2190" ht="12.75" customHeight="1">
      <c r="A2190" s="214"/>
      <c r="B2190" s="366"/>
      <c r="C2190" s="215"/>
      <c r="D2190" s="214"/>
      <c r="E2190" s="366"/>
      <c r="F2190" s="214"/>
      <c r="G2190" s="214"/>
      <c r="H2190" s="214"/>
      <c r="I2190" s="214"/>
      <c r="J2190" s="214"/>
      <c r="K2190" s="214"/>
      <c r="L2190" s="214"/>
      <c r="M2190" s="214"/>
      <c r="N2190" s="214"/>
      <c r="O2190" s="214"/>
      <c r="P2190" s="214"/>
      <c r="Q2190" s="214"/>
      <c r="R2190" s="366"/>
      <c r="S2190" s="214"/>
      <c r="T2190" s="214"/>
      <c r="U2190" s="214"/>
      <c r="V2190" s="214"/>
      <c r="W2190" s="366"/>
      <c r="X2190" s="214"/>
      <c r="Y2190" s="214"/>
      <c r="Z2190" s="214"/>
      <c r="AA2190" s="214"/>
      <c r="AB2190" s="214"/>
      <c r="AC2190" s="214"/>
      <c r="AD2190" s="214"/>
      <c r="AE2190" s="214"/>
      <c r="AF2190" s="214"/>
      <c r="AG2190" s="214"/>
      <c r="AH2190" s="214"/>
      <c r="AI2190" s="214"/>
      <c r="AJ2190" s="214"/>
      <c r="AK2190" s="214"/>
    </row>
    <row r="2191" ht="12.75" customHeight="1">
      <c r="A2191" s="214"/>
      <c r="B2191" s="366"/>
      <c r="C2191" s="215"/>
      <c r="D2191" s="214"/>
      <c r="E2191" s="366"/>
      <c r="F2191" s="214"/>
      <c r="G2191" s="214"/>
      <c r="H2191" s="214"/>
      <c r="I2191" s="214"/>
      <c r="J2191" s="214"/>
      <c r="K2191" s="214"/>
      <c r="L2191" s="214"/>
      <c r="M2191" s="214"/>
      <c r="N2191" s="214"/>
      <c r="O2191" s="214"/>
      <c r="P2191" s="214"/>
      <c r="Q2191" s="214"/>
      <c r="R2191" s="366"/>
      <c r="S2191" s="214"/>
      <c r="T2191" s="214"/>
      <c r="U2191" s="214"/>
      <c r="V2191" s="214"/>
      <c r="W2191" s="366"/>
      <c r="X2191" s="214"/>
      <c r="Y2191" s="214"/>
      <c r="Z2191" s="214"/>
      <c r="AA2191" s="214"/>
      <c r="AB2191" s="214"/>
      <c r="AC2191" s="214"/>
      <c r="AD2191" s="214"/>
      <c r="AE2191" s="214"/>
      <c r="AF2191" s="214"/>
      <c r="AG2191" s="214"/>
      <c r="AH2191" s="214"/>
      <c r="AI2191" s="214"/>
      <c r="AJ2191" s="214"/>
      <c r="AK2191" s="214"/>
    </row>
    <row r="2192" ht="12.75" customHeight="1">
      <c r="A2192" s="214"/>
      <c r="B2192" s="366"/>
      <c r="C2192" s="215"/>
      <c r="D2192" s="214"/>
      <c r="E2192" s="366"/>
      <c r="F2192" s="214"/>
      <c r="G2192" s="214"/>
      <c r="H2192" s="214"/>
      <c r="I2192" s="214"/>
      <c r="J2192" s="214"/>
      <c r="K2192" s="214"/>
      <c r="L2192" s="214"/>
      <c r="M2192" s="214"/>
      <c r="N2192" s="214"/>
      <c r="O2192" s="214"/>
      <c r="P2192" s="214"/>
      <c r="Q2192" s="214"/>
      <c r="R2192" s="366"/>
      <c r="S2192" s="214"/>
      <c r="T2192" s="214"/>
      <c r="U2192" s="214"/>
      <c r="V2192" s="214"/>
      <c r="W2192" s="366"/>
      <c r="X2192" s="214"/>
      <c r="Y2192" s="214"/>
      <c r="Z2192" s="214"/>
      <c r="AA2192" s="214"/>
      <c r="AB2192" s="214"/>
      <c r="AC2192" s="214"/>
      <c r="AD2192" s="214"/>
      <c r="AE2192" s="214"/>
      <c r="AF2192" s="214"/>
      <c r="AG2192" s="214"/>
      <c r="AH2192" s="214"/>
      <c r="AI2192" s="214"/>
      <c r="AJ2192" s="214"/>
      <c r="AK2192" s="214"/>
    </row>
    <row r="2193" ht="12.75" customHeight="1">
      <c r="A2193" s="214"/>
      <c r="B2193" s="366"/>
      <c r="C2193" s="215"/>
      <c r="D2193" s="214"/>
      <c r="E2193" s="366"/>
      <c r="F2193" s="214"/>
      <c r="G2193" s="214"/>
      <c r="H2193" s="214"/>
      <c r="I2193" s="214"/>
      <c r="J2193" s="214"/>
      <c r="K2193" s="214"/>
      <c r="L2193" s="214"/>
      <c r="M2193" s="214"/>
      <c r="N2193" s="214"/>
      <c r="O2193" s="214"/>
      <c r="P2193" s="214"/>
      <c r="Q2193" s="214"/>
      <c r="R2193" s="366"/>
      <c r="S2193" s="214"/>
      <c r="T2193" s="214"/>
      <c r="U2193" s="214"/>
      <c r="V2193" s="214"/>
      <c r="W2193" s="366"/>
      <c r="X2193" s="214"/>
      <c r="Y2193" s="214"/>
      <c r="Z2193" s="214"/>
      <c r="AA2193" s="214"/>
      <c r="AB2193" s="214"/>
      <c r="AC2193" s="214"/>
      <c r="AD2193" s="214"/>
      <c r="AE2193" s="214"/>
      <c r="AF2193" s="214"/>
      <c r="AG2193" s="214"/>
      <c r="AH2193" s="214"/>
      <c r="AI2193" s="214"/>
      <c r="AJ2193" s="214"/>
      <c r="AK2193" s="214"/>
    </row>
    <row r="2194" ht="12.75" customHeight="1">
      <c r="A2194" s="214"/>
      <c r="B2194" s="366"/>
      <c r="C2194" s="215"/>
      <c r="D2194" s="214"/>
      <c r="E2194" s="366"/>
      <c r="F2194" s="214"/>
      <c r="G2194" s="214"/>
      <c r="H2194" s="214"/>
      <c r="I2194" s="214"/>
      <c r="J2194" s="214"/>
      <c r="K2194" s="214"/>
      <c r="L2194" s="214"/>
      <c r="M2194" s="214"/>
      <c r="N2194" s="214"/>
      <c r="O2194" s="214"/>
      <c r="P2194" s="214"/>
      <c r="Q2194" s="214"/>
      <c r="R2194" s="366"/>
      <c r="S2194" s="214"/>
      <c r="T2194" s="214"/>
      <c r="U2194" s="214"/>
      <c r="V2194" s="214"/>
      <c r="W2194" s="366"/>
      <c r="X2194" s="214"/>
      <c r="Y2194" s="214"/>
      <c r="Z2194" s="214"/>
      <c r="AA2194" s="214"/>
      <c r="AB2194" s="214"/>
      <c r="AC2194" s="214"/>
      <c r="AD2194" s="214"/>
      <c r="AE2194" s="214"/>
      <c r="AF2194" s="214"/>
      <c r="AG2194" s="214"/>
      <c r="AH2194" s="214"/>
      <c r="AI2194" s="214"/>
      <c r="AJ2194" s="214"/>
      <c r="AK2194" s="214"/>
    </row>
    <row r="2195" ht="12.75" customHeight="1">
      <c r="A2195" s="214"/>
      <c r="B2195" s="366"/>
      <c r="C2195" s="215"/>
      <c r="D2195" s="214"/>
      <c r="E2195" s="366"/>
      <c r="F2195" s="214"/>
      <c r="G2195" s="214"/>
      <c r="H2195" s="214"/>
      <c r="I2195" s="214"/>
      <c r="J2195" s="214"/>
      <c r="K2195" s="214"/>
      <c r="L2195" s="214"/>
      <c r="M2195" s="214"/>
      <c r="N2195" s="214"/>
      <c r="O2195" s="214"/>
      <c r="P2195" s="214"/>
      <c r="Q2195" s="214"/>
      <c r="R2195" s="366"/>
      <c r="S2195" s="214"/>
      <c r="T2195" s="214"/>
      <c r="U2195" s="214"/>
      <c r="V2195" s="214"/>
      <c r="W2195" s="366"/>
      <c r="X2195" s="214"/>
      <c r="Y2195" s="214"/>
      <c r="Z2195" s="214"/>
      <c r="AA2195" s="214"/>
      <c r="AB2195" s="214"/>
      <c r="AC2195" s="214"/>
      <c r="AD2195" s="214"/>
      <c r="AE2195" s="214"/>
      <c r="AF2195" s="214"/>
      <c r="AG2195" s="214"/>
      <c r="AH2195" s="214"/>
      <c r="AI2195" s="214"/>
      <c r="AJ2195" s="214"/>
      <c r="AK2195" s="214"/>
    </row>
    <row r="2196" ht="12.75" customHeight="1">
      <c r="A2196" s="214"/>
      <c r="B2196" s="366"/>
      <c r="C2196" s="215"/>
      <c r="D2196" s="214"/>
      <c r="E2196" s="366"/>
      <c r="F2196" s="214"/>
      <c r="G2196" s="214"/>
      <c r="H2196" s="214"/>
      <c r="I2196" s="214"/>
      <c r="J2196" s="214"/>
      <c r="K2196" s="214"/>
      <c r="L2196" s="214"/>
      <c r="M2196" s="214"/>
      <c r="N2196" s="214"/>
      <c r="O2196" s="214"/>
      <c r="P2196" s="214"/>
      <c r="Q2196" s="214"/>
      <c r="R2196" s="366"/>
      <c r="S2196" s="214"/>
      <c r="T2196" s="214"/>
      <c r="U2196" s="214"/>
      <c r="V2196" s="214"/>
      <c r="W2196" s="366"/>
      <c r="X2196" s="214"/>
      <c r="Y2196" s="214"/>
      <c r="Z2196" s="214"/>
      <c r="AA2196" s="214"/>
      <c r="AB2196" s="214"/>
      <c r="AC2196" s="214"/>
      <c r="AD2196" s="214"/>
      <c r="AE2196" s="214"/>
      <c r="AF2196" s="214"/>
      <c r="AG2196" s="214"/>
      <c r="AH2196" s="214"/>
      <c r="AI2196" s="214"/>
      <c r="AJ2196" s="214"/>
      <c r="AK2196" s="214"/>
    </row>
    <row r="2197" ht="12.75" customHeight="1">
      <c r="A2197" s="214"/>
      <c r="B2197" s="366"/>
      <c r="C2197" s="215"/>
      <c r="D2197" s="214"/>
      <c r="E2197" s="366"/>
      <c r="F2197" s="214"/>
      <c r="G2197" s="214"/>
      <c r="H2197" s="214"/>
      <c r="I2197" s="214"/>
      <c r="J2197" s="214"/>
      <c r="K2197" s="214"/>
      <c r="L2197" s="214"/>
      <c r="M2197" s="214"/>
      <c r="N2197" s="214"/>
      <c r="O2197" s="214"/>
      <c r="P2197" s="214"/>
      <c r="Q2197" s="214"/>
      <c r="R2197" s="366"/>
      <c r="S2197" s="214"/>
      <c r="T2197" s="214"/>
      <c r="U2197" s="214"/>
      <c r="V2197" s="214"/>
      <c r="W2197" s="366"/>
      <c r="X2197" s="214"/>
      <c r="Y2197" s="214"/>
      <c r="Z2197" s="214"/>
      <c r="AA2197" s="214"/>
      <c r="AB2197" s="214"/>
      <c r="AC2197" s="214"/>
      <c r="AD2197" s="214"/>
      <c r="AE2197" s="214"/>
      <c r="AF2197" s="214"/>
      <c r="AG2197" s="214"/>
      <c r="AH2197" s="214"/>
      <c r="AI2197" s="214"/>
      <c r="AJ2197" s="214"/>
      <c r="AK2197" s="214"/>
    </row>
    <row r="2198" ht="12.75" customHeight="1">
      <c r="A2198" s="214"/>
      <c r="B2198" s="366"/>
      <c r="C2198" s="215"/>
      <c r="D2198" s="214"/>
      <c r="E2198" s="366"/>
      <c r="F2198" s="214"/>
      <c r="G2198" s="214"/>
      <c r="H2198" s="214"/>
      <c r="I2198" s="214"/>
      <c r="J2198" s="214"/>
      <c r="K2198" s="214"/>
      <c r="L2198" s="214"/>
      <c r="M2198" s="214"/>
      <c r="N2198" s="214"/>
      <c r="O2198" s="214"/>
      <c r="P2198" s="214"/>
      <c r="Q2198" s="214"/>
      <c r="R2198" s="366"/>
      <c r="S2198" s="214"/>
      <c r="T2198" s="214"/>
      <c r="U2198" s="214"/>
      <c r="V2198" s="214"/>
      <c r="W2198" s="366"/>
      <c r="X2198" s="214"/>
      <c r="Y2198" s="214"/>
      <c r="Z2198" s="214"/>
      <c r="AA2198" s="214"/>
      <c r="AB2198" s="214"/>
      <c r="AC2198" s="214"/>
      <c r="AD2198" s="214"/>
      <c r="AE2198" s="214"/>
      <c r="AF2198" s="214"/>
      <c r="AG2198" s="214"/>
      <c r="AH2198" s="214"/>
      <c r="AI2198" s="214"/>
      <c r="AJ2198" s="214"/>
      <c r="AK2198" s="214"/>
    </row>
    <row r="2199" ht="12.75" customHeight="1">
      <c r="A2199" s="214"/>
      <c r="B2199" s="366"/>
      <c r="C2199" s="215"/>
      <c r="D2199" s="214"/>
      <c r="E2199" s="366"/>
      <c r="F2199" s="214"/>
      <c r="G2199" s="214"/>
      <c r="H2199" s="214"/>
      <c r="I2199" s="214"/>
      <c r="J2199" s="214"/>
      <c r="K2199" s="214"/>
      <c r="L2199" s="214"/>
      <c r="M2199" s="214"/>
      <c r="N2199" s="214"/>
      <c r="O2199" s="214"/>
      <c r="P2199" s="214"/>
      <c r="Q2199" s="214"/>
      <c r="R2199" s="366"/>
      <c r="S2199" s="214"/>
      <c r="T2199" s="214"/>
      <c r="U2199" s="214"/>
      <c r="V2199" s="214"/>
      <c r="W2199" s="366"/>
      <c r="X2199" s="214"/>
      <c r="Y2199" s="214"/>
      <c r="Z2199" s="214"/>
      <c r="AA2199" s="214"/>
      <c r="AB2199" s="214"/>
      <c r="AC2199" s="214"/>
      <c r="AD2199" s="214"/>
      <c r="AE2199" s="214"/>
      <c r="AF2199" s="214"/>
      <c r="AG2199" s="214"/>
      <c r="AH2199" s="214"/>
      <c r="AI2199" s="214"/>
      <c r="AJ2199" s="214"/>
      <c r="AK2199" s="214"/>
    </row>
    <row r="2200" ht="12.75" customHeight="1">
      <c r="A2200" s="214"/>
      <c r="B2200" s="366"/>
      <c r="C2200" s="215"/>
      <c r="D2200" s="214"/>
      <c r="E2200" s="366"/>
      <c r="F2200" s="214"/>
      <c r="G2200" s="214"/>
      <c r="H2200" s="214"/>
      <c r="I2200" s="214"/>
      <c r="J2200" s="214"/>
      <c r="K2200" s="214"/>
      <c r="L2200" s="214"/>
      <c r="M2200" s="214"/>
      <c r="N2200" s="214"/>
      <c r="O2200" s="214"/>
      <c r="P2200" s="214"/>
      <c r="Q2200" s="214"/>
      <c r="R2200" s="366"/>
      <c r="S2200" s="214"/>
      <c r="T2200" s="214"/>
      <c r="U2200" s="214"/>
      <c r="V2200" s="214"/>
      <c r="W2200" s="366"/>
      <c r="X2200" s="214"/>
      <c r="Y2200" s="214"/>
      <c r="Z2200" s="214"/>
      <c r="AA2200" s="214"/>
      <c r="AB2200" s="214"/>
      <c r="AC2200" s="214"/>
      <c r="AD2200" s="214"/>
      <c r="AE2200" s="214"/>
      <c r="AF2200" s="214"/>
      <c r="AG2200" s="214"/>
      <c r="AH2200" s="214"/>
      <c r="AI2200" s="214"/>
      <c r="AJ2200" s="214"/>
      <c r="AK2200" s="214"/>
    </row>
    <row r="2201" ht="12.75" customHeight="1">
      <c r="A2201" s="214"/>
      <c r="B2201" s="366"/>
      <c r="C2201" s="215"/>
      <c r="D2201" s="214"/>
      <c r="E2201" s="366"/>
      <c r="F2201" s="214"/>
      <c r="G2201" s="214"/>
      <c r="H2201" s="214"/>
      <c r="I2201" s="214"/>
      <c r="J2201" s="214"/>
      <c r="K2201" s="214"/>
      <c r="L2201" s="214"/>
      <c r="M2201" s="214"/>
      <c r="N2201" s="214"/>
      <c r="O2201" s="214"/>
      <c r="P2201" s="214"/>
      <c r="Q2201" s="214"/>
      <c r="R2201" s="366"/>
      <c r="S2201" s="214"/>
      <c r="T2201" s="214"/>
      <c r="U2201" s="214"/>
      <c r="V2201" s="214"/>
      <c r="W2201" s="366"/>
      <c r="X2201" s="214"/>
      <c r="Y2201" s="214"/>
      <c r="Z2201" s="214"/>
      <c r="AA2201" s="214"/>
      <c r="AB2201" s="214"/>
      <c r="AC2201" s="214"/>
      <c r="AD2201" s="214"/>
      <c r="AE2201" s="214"/>
      <c r="AF2201" s="214"/>
      <c r="AG2201" s="214"/>
      <c r="AH2201" s="214"/>
      <c r="AI2201" s="214"/>
      <c r="AJ2201" s="214"/>
      <c r="AK2201" s="214"/>
    </row>
    <row r="2202" ht="12.75" customHeight="1">
      <c r="A2202" s="214"/>
      <c r="B2202" s="366"/>
      <c r="C2202" s="215"/>
      <c r="D2202" s="214"/>
      <c r="E2202" s="366"/>
      <c r="F2202" s="214"/>
      <c r="G2202" s="214"/>
      <c r="H2202" s="214"/>
      <c r="I2202" s="214"/>
      <c r="J2202" s="214"/>
      <c r="K2202" s="214"/>
      <c r="L2202" s="214"/>
      <c r="M2202" s="214"/>
      <c r="N2202" s="214"/>
      <c r="O2202" s="214"/>
      <c r="P2202" s="214"/>
      <c r="Q2202" s="214"/>
      <c r="R2202" s="366"/>
      <c r="S2202" s="214"/>
      <c r="T2202" s="214"/>
      <c r="U2202" s="214"/>
      <c r="V2202" s="214"/>
      <c r="W2202" s="366"/>
      <c r="X2202" s="214"/>
      <c r="Y2202" s="214"/>
      <c r="Z2202" s="214"/>
      <c r="AA2202" s="214"/>
      <c r="AB2202" s="214"/>
      <c r="AC2202" s="214"/>
      <c r="AD2202" s="214"/>
      <c r="AE2202" s="214"/>
      <c r="AF2202" s="214"/>
      <c r="AG2202" s="214"/>
      <c r="AH2202" s="214"/>
      <c r="AI2202" s="214"/>
      <c r="AJ2202" s="214"/>
      <c r="AK2202" s="214"/>
    </row>
    <row r="2203" ht="12.75" customHeight="1">
      <c r="A2203" s="214"/>
      <c r="B2203" s="366"/>
      <c r="C2203" s="215"/>
      <c r="D2203" s="214"/>
      <c r="E2203" s="366"/>
      <c r="F2203" s="214"/>
      <c r="G2203" s="214"/>
      <c r="H2203" s="214"/>
      <c r="I2203" s="214"/>
      <c r="J2203" s="214"/>
      <c r="K2203" s="214"/>
      <c r="L2203" s="214"/>
      <c r="M2203" s="214"/>
      <c r="N2203" s="214"/>
      <c r="O2203" s="214"/>
      <c r="P2203" s="214"/>
      <c r="Q2203" s="214"/>
      <c r="R2203" s="366"/>
      <c r="S2203" s="214"/>
      <c r="T2203" s="214"/>
      <c r="U2203" s="214"/>
      <c r="V2203" s="214"/>
      <c r="W2203" s="366"/>
      <c r="X2203" s="214"/>
      <c r="Y2203" s="214"/>
      <c r="Z2203" s="214"/>
      <c r="AA2203" s="214"/>
      <c r="AB2203" s="214"/>
      <c r="AC2203" s="214"/>
      <c r="AD2203" s="214"/>
      <c r="AE2203" s="214"/>
      <c r="AF2203" s="214"/>
      <c r="AG2203" s="214"/>
      <c r="AH2203" s="214"/>
      <c r="AI2203" s="214"/>
      <c r="AJ2203" s="214"/>
      <c r="AK2203" s="214"/>
    </row>
    <row r="2204" ht="12.75" customHeight="1">
      <c r="A2204" s="214"/>
      <c r="B2204" s="366"/>
      <c r="C2204" s="215"/>
      <c r="D2204" s="214"/>
      <c r="E2204" s="366"/>
      <c r="F2204" s="214"/>
      <c r="G2204" s="214"/>
      <c r="H2204" s="214"/>
      <c r="I2204" s="214"/>
      <c r="J2204" s="214"/>
      <c r="K2204" s="214"/>
      <c r="L2204" s="214"/>
      <c r="M2204" s="214"/>
      <c r="N2204" s="214"/>
      <c r="O2204" s="214"/>
      <c r="P2204" s="214"/>
      <c r="Q2204" s="214"/>
      <c r="R2204" s="366"/>
      <c r="S2204" s="214"/>
      <c r="T2204" s="214"/>
      <c r="U2204" s="214"/>
      <c r="V2204" s="214"/>
      <c r="W2204" s="366"/>
      <c r="X2204" s="214"/>
      <c r="Y2204" s="214"/>
      <c r="Z2204" s="214"/>
      <c r="AA2204" s="214"/>
      <c r="AB2204" s="214"/>
      <c r="AC2204" s="214"/>
      <c r="AD2204" s="214"/>
      <c r="AE2204" s="214"/>
      <c r="AF2204" s="214"/>
      <c r="AG2204" s="214"/>
      <c r="AH2204" s="214"/>
      <c r="AI2204" s="214"/>
      <c r="AJ2204" s="214"/>
      <c r="AK2204" s="214"/>
    </row>
    <row r="2205" ht="12.75" customHeight="1">
      <c r="A2205" s="214"/>
      <c r="B2205" s="366"/>
      <c r="C2205" s="215"/>
      <c r="D2205" s="214"/>
      <c r="E2205" s="366"/>
      <c r="F2205" s="214"/>
      <c r="G2205" s="214"/>
      <c r="H2205" s="214"/>
      <c r="I2205" s="214"/>
      <c r="J2205" s="214"/>
      <c r="K2205" s="214"/>
      <c r="L2205" s="214"/>
      <c r="M2205" s="214"/>
      <c r="N2205" s="214"/>
      <c r="O2205" s="214"/>
      <c r="P2205" s="214"/>
      <c r="Q2205" s="214"/>
      <c r="R2205" s="366"/>
      <c r="S2205" s="214"/>
      <c r="T2205" s="214"/>
      <c r="U2205" s="214"/>
      <c r="V2205" s="214"/>
      <c r="W2205" s="366"/>
      <c r="X2205" s="214"/>
      <c r="Y2205" s="214"/>
      <c r="Z2205" s="214"/>
      <c r="AA2205" s="214"/>
      <c r="AB2205" s="214"/>
      <c r="AC2205" s="214"/>
      <c r="AD2205" s="214"/>
      <c r="AE2205" s="214"/>
      <c r="AF2205" s="214"/>
      <c r="AG2205" s="214"/>
      <c r="AH2205" s="214"/>
      <c r="AI2205" s="214"/>
      <c r="AJ2205" s="214"/>
      <c r="AK2205" s="214"/>
    </row>
    <row r="2206" ht="12.75" customHeight="1">
      <c r="A2206" s="214"/>
      <c r="B2206" s="366"/>
      <c r="C2206" s="215"/>
      <c r="D2206" s="214"/>
      <c r="E2206" s="366"/>
      <c r="F2206" s="214"/>
      <c r="G2206" s="214"/>
      <c r="H2206" s="214"/>
      <c r="I2206" s="214"/>
      <c r="J2206" s="214"/>
      <c r="K2206" s="214"/>
      <c r="L2206" s="214"/>
      <c r="M2206" s="214"/>
      <c r="N2206" s="214"/>
      <c r="O2206" s="214"/>
      <c r="P2206" s="214"/>
      <c r="Q2206" s="214"/>
      <c r="R2206" s="366"/>
      <c r="S2206" s="214"/>
      <c r="T2206" s="214"/>
      <c r="U2206" s="214"/>
      <c r="V2206" s="214"/>
      <c r="W2206" s="366"/>
      <c r="X2206" s="214"/>
      <c r="Y2206" s="214"/>
      <c r="Z2206" s="214"/>
      <c r="AA2206" s="214"/>
      <c r="AB2206" s="214"/>
      <c r="AC2206" s="214"/>
      <c r="AD2206" s="214"/>
      <c r="AE2206" s="214"/>
      <c r="AF2206" s="214"/>
      <c r="AG2206" s="214"/>
      <c r="AH2206" s="214"/>
      <c r="AI2206" s="214"/>
      <c r="AJ2206" s="214"/>
      <c r="AK2206" s="214"/>
    </row>
    <row r="2207" ht="12.75" customHeight="1">
      <c r="A2207" s="214"/>
      <c r="B2207" s="366"/>
      <c r="C2207" s="215"/>
      <c r="D2207" s="214"/>
      <c r="E2207" s="366"/>
      <c r="F2207" s="214"/>
      <c r="G2207" s="214"/>
      <c r="H2207" s="214"/>
      <c r="I2207" s="214"/>
      <c r="J2207" s="214"/>
      <c r="K2207" s="214"/>
      <c r="L2207" s="214"/>
      <c r="M2207" s="214"/>
      <c r="N2207" s="214"/>
      <c r="O2207" s="214"/>
      <c r="P2207" s="214"/>
      <c r="Q2207" s="214"/>
      <c r="R2207" s="366"/>
      <c r="S2207" s="214"/>
      <c r="T2207" s="214"/>
      <c r="U2207" s="214"/>
      <c r="V2207" s="214"/>
      <c r="W2207" s="366"/>
      <c r="X2207" s="214"/>
      <c r="Y2207" s="214"/>
      <c r="Z2207" s="214"/>
      <c r="AA2207" s="214"/>
      <c r="AB2207" s="214"/>
      <c r="AC2207" s="214"/>
      <c r="AD2207" s="214"/>
      <c r="AE2207" s="214"/>
      <c r="AF2207" s="214"/>
      <c r="AG2207" s="214"/>
      <c r="AH2207" s="214"/>
      <c r="AI2207" s="214"/>
      <c r="AJ2207" s="214"/>
      <c r="AK2207" s="214"/>
    </row>
    <row r="2208" ht="12.75" customHeight="1">
      <c r="A2208" s="214"/>
      <c r="B2208" s="366"/>
      <c r="C2208" s="215"/>
      <c r="D2208" s="214"/>
      <c r="E2208" s="366"/>
      <c r="F2208" s="214"/>
      <c r="G2208" s="214"/>
      <c r="H2208" s="214"/>
      <c r="I2208" s="214"/>
      <c r="J2208" s="214"/>
      <c r="K2208" s="214"/>
      <c r="L2208" s="214"/>
      <c r="M2208" s="214"/>
      <c r="N2208" s="214"/>
      <c r="O2208" s="214"/>
      <c r="P2208" s="214"/>
      <c r="Q2208" s="214"/>
      <c r="R2208" s="366"/>
      <c r="S2208" s="214"/>
      <c r="T2208" s="214"/>
      <c r="U2208" s="214"/>
      <c r="V2208" s="214"/>
      <c r="W2208" s="366"/>
      <c r="X2208" s="214"/>
      <c r="Y2208" s="214"/>
      <c r="Z2208" s="214"/>
      <c r="AA2208" s="214"/>
      <c r="AB2208" s="214"/>
      <c r="AC2208" s="214"/>
      <c r="AD2208" s="214"/>
      <c r="AE2208" s="214"/>
      <c r="AF2208" s="214"/>
      <c r="AG2208" s="214"/>
      <c r="AH2208" s="214"/>
      <c r="AI2208" s="214"/>
      <c r="AJ2208" s="214"/>
      <c r="AK2208" s="214"/>
    </row>
    <row r="2209" ht="12.75" customHeight="1">
      <c r="A2209" s="214"/>
      <c r="B2209" s="366"/>
      <c r="C2209" s="215"/>
      <c r="D2209" s="214"/>
      <c r="E2209" s="366"/>
      <c r="F2209" s="214"/>
      <c r="G2209" s="214"/>
      <c r="H2209" s="214"/>
      <c r="I2209" s="214"/>
      <c r="J2209" s="214"/>
      <c r="K2209" s="214"/>
      <c r="L2209" s="214"/>
      <c r="M2209" s="214"/>
      <c r="N2209" s="214"/>
      <c r="O2209" s="214"/>
      <c r="P2209" s="214"/>
      <c r="Q2209" s="214"/>
      <c r="R2209" s="366"/>
      <c r="S2209" s="214"/>
      <c r="T2209" s="214"/>
      <c r="U2209" s="214"/>
      <c r="V2209" s="214"/>
      <c r="W2209" s="366"/>
      <c r="X2209" s="214"/>
      <c r="Y2209" s="214"/>
      <c r="Z2209" s="214"/>
      <c r="AA2209" s="214"/>
      <c r="AB2209" s="214"/>
      <c r="AC2209" s="214"/>
      <c r="AD2209" s="214"/>
      <c r="AE2209" s="214"/>
      <c r="AF2209" s="214"/>
      <c r="AG2209" s="214"/>
      <c r="AH2209" s="214"/>
      <c r="AI2209" s="214"/>
      <c r="AJ2209" s="214"/>
      <c r="AK2209" s="214"/>
    </row>
    <row r="2210" ht="12.75" customHeight="1">
      <c r="A2210" s="214"/>
      <c r="B2210" s="366"/>
      <c r="C2210" s="215"/>
      <c r="D2210" s="214"/>
      <c r="E2210" s="366"/>
      <c r="F2210" s="214"/>
      <c r="G2210" s="214"/>
      <c r="H2210" s="214"/>
      <c r="I2210" s="214"/>
      <c r="J2210" s="214"/>
      <c r="K2210" s="214"/>
      <c r="L2210" s="214"/>
      <c r="M2210" s="214"/>
      <c r="N2210" s="214"/>
      <c r="O2210" s="214"/>
      <c r="P2210" s="214"/>
      <c r="Q2210" s="214"/>
      <c r="R2210" s="366"/>
      <c r="S2210" s="214"/>
      <c r="T2210" s="214"/>
      <c r="U2210" s="214"/>
      <c r="V2210" s="214"/>
      <c r="W2210" s="366"/>
      <c r="X2210" s="214"/>
      <c r="Y2210" s="214"/>
      <c r="Z2210" s="214"/>
      <c r="AA2210" s="214"/>
      <c r="AB2210" s="214"/>
      <c r="AC2210" s="214"/>
      <c r="AD2210" s="214"/>
      <c r="AE2210" s="214"/>
      <c r="AF2210" s="214"/>
      <c r="AG2210" s="214"/>
      <c r="AH2210" s="214"/>
      <c r="AI2210" s="214"/>
      <c r="AJ2210" s="214"/>
      <c r="AK2210" s="214"/>
    </row>
    <row r="2211" ht="12.75" customHeight="1">
      <c r="A2211" s="214"/>
      <c r="B2211" s="366"/>
      <c r="C2211" s="215"/>
      <c r="D2211" s="214"/>
      <c r="E2211" s="366"/>
      <c r="F2211" s="214"/>
      <c r="G2211" s="214"/>
      <c r="H2211" s="214"/>
      <c r="I2211" s="214"/>
      <c r="J2211" s="214"/>
      <c r="K2211" s="214"/>
      <c r="L2211" s="214"/>
      <c r="M2211" s="214"/>
      <c r="N2211" s="214"/>
      <c r="O2211" s="214"/>
      <c r="P2211" s="214"/>
      <c r="Q2211" s="214"/>
      <c r="R2211" s="366"/>
      <c r="S2211" s="214"/>
      <c r="T2211" s="214"/>
      <c r="U2211" s="214"/>
      <c r="V2211" s="214"/>
      <c r="W2211" s="366"/>
      <c r="X2211" s="214"/>
      <c r="Y2211" s="214"/>
      <c r="Z2211" s="214"/>
      <c r="AA2211" s="214"/>
      <c r="AB2211" s="214"/>
      <c r="AC2211" s="214"/>
      <c r="AD2211" s="214"/>
      <c r="AE2211" s="214"/>
      <c r="AF2211" s="214"/>
      <c r="AG2211" s="214"/>
      <c r="AH2211" s="214"/>
      <c r="AI2211" s="214"/>
      <c r="AJ2211" s="214"/>
      <c r="AK2211" s="214"/>
    </row>
    <row r="2212" ht="12.75" customHeight="1">
      <c r="A2212" s="214"/>
      <c r="B2212" s="366"/>
      <c r="C2212" s="215"/>
      <c r="D2212" s="214"/>
      <c r="E2212" s="366"/>
      <c r="F2212" s="214"/>
      <c r="G2212" s="214"/>
      <c r="H2212" s="214"/>
      <c r="I2212" s="214"/>
      <c r="J2212" s="214"/>
      <c r="K2212" s="214"/>
      <c r="L2212" s="214"/>
      <c r="M2212" s="214"/>
      <c r="N2212" s="214"/>
      <c r="O2212" s="214"/>
      <c r="P2212" s="214"/>
      <c r="Q2212" s="214"/>
      <c r="R2212" s="366"/>
      <c r="S2212" s="214"/>
      <c r="T2212" s="214"/>
      <c r="U2212" s="214"/>
      <c r="V2212" s="214"/>
      <c r="W2212" s="366"/>
      <c r="X2212" s="214"/>
      <c r="Y2212" s="214"/>
      <c r="Z2212" s="214"/>
      <c r="AA2212" s="214"/>
      <c r="AB2212" s="214"/>
      <c r="AC2212" s="214"/>
      <c r="AD2212" s="214"/>
      <c r="AE2212" s="214"/>
      <c r="AF2212" s="214"/>
      <c r="AG2212" s="214"/>
      <c r="AH2212" s="214"/>
      <c r="AI2212" s="214"/>
      <c r="AJ2212" s="214"/>
      <c r="AK2212" s="214"/>
    </row>
    <row r="2213" ht="12.75" customHeight="1">
      <c r="A2213" s="214"/>
      <c r="B2213" s="366"/>
      <c r="C2213" s="215"/>
      <c r="D2213" s="214"/>
      <c r="E2213" s="366"/>
      <c r="F2213" s="214"/>
      <c r="G2213" s="214"/>
      <c r="H2213" s="214"/>
      <c r="I2213" s="214"/>
      <c r="J2213" s="214"/>
      <c r="K2213" s="214"/>
      <c r="L2213" s="214"/>
      <c r="M2213" s="214"/>
      <c r="N2213" s="214"/>
      <c r="O2213" s="214"/>
      <c r="P2213" s="214"/>
      <c r="Q2213" s="214"/>
      <c r="R2213" s="366"/>
      <c r="S2213" s="214"/>
      <c r="T2213" s="214"/>
      <c r="U2213" s="214"/>
      <c r="V2213" s="214"/>
      <c r="W2213" s="366"/>
      <c r="X2213" s="214"/>
      <c r="Y2213" s="214"/>
      <c r="Z2213" s="214"/>
      <c r="AA2213" s="214"/>
      <c r="AB2213" s="214"/>
      <c r="AC2213" s="214"/>
      <c r="AD2213" s="214"/>
      <c r="AE2213" s="214"/>
      <c r="AF2213" s="214"/>
      <c r="AG2213" s="214"/>
      <c r="AH2213" s="214"/>
      <c r="AI2213" s="214"/>
      <c r="AJ2213" s="214"/>
      <c r="AK2213" s="214"/>
    </row>
    <row r="2214" ht="12.75" customHeight="1">
      <c r="A2214" s="214"/>
      <c r="B2214" s="366"/>
      <c r="C2214" s="215"/>
      <c r="D2214" s="214"/>
      <c r="E2214" s="366"/>
      <c r="F2214" s="214"/>
      <c r="G2214" s="214"/>
      <c r="H2214" s="214"/>
      <c r="I2214" s="214"/>
      <c r="J2214" s="214"/>
      <c r="K2214" s="214"/>
      <c r="L2214" s="214"/>
      <c r="M2214" s="214"/>
      <c r="N2214" s="214"/>
      <c r="O2214" s="214"/>
      <c r="P2214" s="214"/>
      <c r="Q2214" s="214"/>
      <c r="R2214" s="366"/>
      <c r="S2214" s="214"/>
      <c r="T2214" s="214"/>
      <c r="U2214" s="214"/>
      <c r="V2214" s="214"/>
      <c r="W2214" s="366"/>
      <c r="X2214" s="214"/>
      <c r="Y2214" s="214"/>
      <c r="Z2214" s="214"/>
      <c r="AA2214" s="214"/>
      <c r="AB2214" s="214"/>
      <c r="AC2214" s="214"/>
      <c r="AD2214" s="214"/>
      <c r="AE2214" s="214"/>
      <c r="AF2214" s="214"/>
      <c r="AG2214" s="214"/>
      <c r="AH2214" s="214"/>
      <c r="AI2214" s="214"/>
      <c r="AJ2214" s="214"/>
      <c r="AK2214" s="214"/>
    </row>
    <row r="2215" ht="12.75" customHeight="1">
      <c r="A2215" s="214"/>
      <c r="B2215" s="366"/>
      <c r="C2215" s="215"/>
      <c r="D2215" s="214"/>
      <c r="E2215" s="366"/>
      <c r="F2215" s="214"/>
      <c r="G2215" s="214"/>
      <c r="H2215" s="214"/>
      <c r="I2215" s="214"/>
      <c r="J2215" s="214"/>
      <c r="K2215" s="214"/>
      <c r="L2215" s="214"/>
      <c r="M2215" s="214"/>
      <c r="N2215" s="214"/>
      <c r="O2215" s="214"/>
      <c r="P2215" s="214"/>
      <c r="Q2215" s="214"/>
      <c r="R2215" s="366"/>
      <c r="S2215" s="214"/>
      <c r="T2215" s="214"/>
      <c r="U2215" s="214"/>
      <c r="V2215" s="214"/>
      <c r="W2215" s="366"/>
      <c r="X2215" s="214"/>
      <c r="Y2215" s="214"/>
      <c r="Z2215" s="214"/>
      <c r="AA2215" s="214"/>
      <c r="AB2215" s="214"/>
      <c r="AC2215" s="214"/>
      <c r="AD2215" s="214"/>
      <c r="AE2215" s="214"/>
      <c r="AF2215" s="214"/>
      <c r="AG2215" s="214"/>
      <c r="AH2215" s="214"/>
      <c r="AI2215" s="214"/>
      <c r="AJ2215" s="214"/>
      <c r="AK2215" s="214"/>
    </row>
    <row r="2216" ht="12.75" customHeight="1">
      <c r="A2216" s="214"/>
      <c r="B2216" s="366"/>
      <c r="C2216" s="215"/>
      <c r="D2216" s="214"/>
      <c r="E2216" s="366"/>
      <c r="F2216" s="214"/>
      <c r="G2216" s="214"/>
      <c r="H2216" s="214"/>
      <c r="I2216" s="214"/>
      <c r="J2216" s="214"/>
      <c r="K2216" s="214"/>
      <c r="L2216" s="214"/>
      <c r="M2216" s="214"/>
      <c r="N2216" s="214"/>
      <c r="O2216" s="214"/>
      <c r="P2216" s="214"/>
      <c r="Q2216" s="214"/>
      <c r="R2216" s="366"/>
      <c r="S2216" s="214"/>
      <c r="T2216" s="214"/>
      <c r="U2216" s="214"/>
      <c r="V2216" s="214"/>
      <c r="W2216" s="366"/>
      <c r="X2216" s="214"/>
      <c r="Y2216" s="214"/>
      <c r="Z2216" s="214"/>
      <c r="AA2216" s="214"/>
      <c r="AB2216" s="214"/>
      <c r="AC2216" s="214"/>
      <c r="AD2216" s="214"/>
      <c r="AE2216" s="214"/>
      <c r="AF2216" s="214"/>
      <c r="AG2216" s="214"/>
      <c r="AH2216" s="214"/>
      <c r="AI2216" s="214"/>
      <c r="AJ2216" s="214"/>
      <c r="AK2216" s="214"/>
    </row>
    <row r="2217" ht="12.75" customHeight="1">
      <c r="A2217" s="214"/>
      <c r="B2217" s="366"/>
      <c r="C2217" s="215"/>
      <c r="D2217" s="214"/>
      <c r="E2217" s="366"/>
      <c r="F2217" s="214"/>
      <c r="G2217" s="214"/>
      <c r="H2217" s="214"/>
      <c r="I2217" s="214"/>
      <c r="J2217" s="214"/>
      <c r="K2217" s="214"/>
      <c r="L2217" s="214"/>
      <c r="M2217" s="214"/>
      <c r="N2217" s="214"/>
      <c r="O2217" s="214"/>
      <c r="P2217" s="214"/>
      <c r="Q2217" s="214"/>
      <c r="R2217" s="366"/>
      <c r="S2217" s="214"/>
      <c r="T2217" s="214"/>
      <c r="U2217" s="214"/>
      <c r="V2217" s="214"/>
      <c r="W2217" s="366"/>
      <c r="X2217" s="214"/>
      <c r="Y2217" s="214"/>
      <c r="Z2217" s="214"/>
      <c r="AA2217" s="214"/>
      <c r="AB2217" s="214"/>
      <c r="AC2217" s="214"/>
      <c r="AD2217" s="214"/>
      <c r="AE2217" s="214"/>
      <c r="AF2217" s="214"/>
      <c r="AG2217" s="214"/>
      <c r="AH2217" s="214"/>
      <c r="AI2217" s="214"/>
      <c r="AJ2217" s="214"/>
      <c r="AK2217" s="214"/>
    </row>
    <row r="2218" ht="12.75" customHeight="1">
      <c r="A2218" s="214"/>
      <c r="B2218" s="366"/>
      <c r="C2218" s="215"/>
      <c r="D2218" s="214"/>
      <c r="E2218" s="366"/>
      <c r="F2218" s="214"/>
      <c r="G2218" s="214"/>
      <c r="H2218" s="214"/>
      <c r="I2218" s="214"/>
      <c r="J2218" s="214"/>
      <c r="K2218" s="214"/>
      <c r="L2218" s="214"/>
      <c r="M2218" s="214"/>
      <c r="N2218" s="214"/>
      <c r="O2218" s="214"/>
      <c r="P2218" s="214"/>
      <c r="Q2218" s="214"/>
      <c r="R2218" s="366"/>
      <c r="S2218" s="214"/>
      <c r="T2218" s="214"/>
      <c r="U2218" s="214"/>
      <c r="V2218" s="214"/>
      <c r="W2218" s="366"/>
      <c r="X2218" s="214"/>
      <c r="Y2218" s="214"/>
      <c r="Z2218" s="214"/>
      <c r="AA2218" s="214"/>
      <c r="AB2218" s="214"/>
      <c r="AC2218" s="214"/>
      <c r="AD2218" s="214"/>
      <c r="AE2218" s="214"/>
      <c r="AF2218" s="214"/>
      <c r="AG2218" s="214"/>
      <c r="AH2218" s="214"/>
      <c r="AI2218" s="214"/>
      <c r="AJ2218" s="214"/>
      <c r="AK2218" s="214"/>
    </row>
    <row r="2219" ht="12.75" customHeight="1">
      <c r="A2219" s="214"/>
      <c r="B2219" s="366"/>
      <c r="C2219" s="215"/>
      <c r="D2219" s="214"/>
      <c r="E2219" s="366"/>
      <c r="F2219" s="214"/>
      <c r="G2219" s="214"/>
      <c r="H2219" s="214"/>
      <c r="I2219" s="214"/>
      <c r="J2219" s="214"/>
      <c r="K2219" s="214"/>
      <c r="L2219" s="214"/>
      <c r="M2219" s="214"/>
      <c r="N2219" s="214"/>
      <c r="O2219" s="214"/>
      <c r="P2219" s="214"/>
      <c r="Q2219" s="214"/>
      <c r="R2219" s="366"/>
      <c r="S2219" s="214"/>
      <c r="T2219" s="214"/>
      <c r="U2219" s="214"/>
      <c r="V2219" s="214"/>
      <c r="W2219" s="366"/>
      <c r="X2219" s="214"/>
      <c r="Y2219" s="214"/>
      <c r="Z2219" s="214"/>
      <c r="AA2219" s="214"/>
      <c r="AB2219" s="214"/>
      <c r="AC2219" s="214"/>
      <c r="AD2219" s="214"/>
      <c r="AE2219" s="214"/>
      <c r="AF2219" s="214"/>
      <c r="AG2219" s="214"/>
      <c r="AH2219" s="214"/>
      <c r="AI2219" s="214"/>
      <c r="AJ2219" s="214"/>
      <c r="AK2219" s="214"/>
    </row>
    <row r="2220" ht="12.75" customHeight="1">
      <c r="A2220" s="214"/>
      <c r="B2220" s="366"/>
      <c r="C2220" s="215"/>
      <c r="D2220" s="214"/>
      <c r="E2220" s="366"/>
      <c r="F2220" s="214"/>
      <c r="G2220" s="214"/>
      <c r="H2220" s="214"/>
      <c r="I2220" s="214"/>
      <c r="J2220" s="214"/>
      <c r="K2220" s="214"/>
      <c r="L2220" s="214"/>
      <c r="M2220" s="214"/>
      <c r="N2220" s="214"/>
      <c r="O2220" s="214"/>
      <c r="P2220" s="214"/>
      <c r="Q2220" s="214"/>
      <c r="R2220" s="366"/>
      <c r="S2220" s="214"/>
      <c r="T2220" s="214"/>
      <c r="U2220" s="214"/>
      <c r="V2220" s="214"/>
      <c r="W2220" s="366"/>
      <c r="X2220" s="214"/>
      <c r="Y2220" s="214"/>
      <c r="Z2220" s="214"/>
      <c r="AA2220" s="214"/>
      <c r="AB2220" s="214"/>
      <c r="AC2220" s="214"/>
      <c r="AD2220" s="214"/>
      <c r="AE2220" s="214"/>
      <c r="AF2220" s="214"/>
      <c r="AG2220" s="214"/>
      <c r="AH2220" s="214"/>
      <c r="AI2220" s="214"/>
      <c r="AJ2220" s="214"/>
      <c r="AK2220" s="214"/>
    </row>
    <row r="2221" ht="12.75" customHeight="1">
      <c r="A2221" s="214"/>
      <c r="B2221" s="366"/>
      <c r="C2221" s="215"/>
      <c r="D2221" s="214"/>
      <c r="E2221" s="366"/>
      <c r="F2221" s="214"/>
      <c r="G2221" s="214"/>
      <c r="H2221" s="214"/>
      <c r="I2221" s="214"/>
      <c r="J2221" s="214"/>
      <c r="K2221" s="214"/>
      <c r="L2221" s="214"/>
      <c r="M2221" s="214"/>
      <c r="N2221" s="214"/>
      <c r="O2221" s="214"/>
      <c r="P2221" s="214"/>
      <c r="Q2221" s="214"/>
      <c r="R2221" s="366"/>
      <c r="S2221" s="214"/>
      <c r="T2221" s="214"/>
      <c r="U2221" s="214"/>
      <c r="V2221" s="214"/>
      <c r="W2221" s="366"/>
      <c r="X2221" s="214"/>
      <c r="Y2221" s="214"/>
      <c r="Z2221" s="214"/>
      <c r="AA2221" s="214"/>
      <c r="AB2221" s="214"/>
      <c r="AC2221" s="214"/>
      <c r="AD2221" s="214"/>
      <c r="AE2221" s="214"/>
      <c r="AF2221" s="214"/>
      <c r="AG2221" s="214"/>
      <c r="AH2221" s="214"/>
      <c r="AI2221" s="214"/>
      <c r="AJ2221" s="214"/>
      <c r="AK2221" s="214"/>
    </row>
    <row r="2222" ht="12.75" customHeight="1">
      <c r="A2222" s="214"/>
      <c r="B2222" s="366"/>
      <c r="C2222" s="215"/>
      <c r="D2222" s="214"/>
      <c r="E2222" s="366"/>
      <c r="F2222" s="214"/>
      <c r="G2222" s="214"/>
      <c r="H2222" s="214"/>
      <c r="I2222" s="214"/>
      <c r="J2222" s="214"/>
      <c r="K2222" s="214"/>
      <c r="L2222" s="214"/>
      <c r="M2222" s="214"/>
      <c r="N2222" s="214"/>
      <c r="O2222" s="214"/>
      <c r="P2222" s="214"/>
      <c r="Q2222" s="214"/>
      <c r="R2222" s="366"/>
      <c r="S2222" s="214"/>
      <c r="T2222" s="214"/>
      <c r="U2222" s="214"/>
      <c r="V2222" s="214"/>
      <c r="W2222" s="366"/>
      <c r="X2222" s="214"/>
      <c r="Y2222" s="214"/>
      <c r="Z2222" s="214"/>
      <c r="AA2222" s="214"/>
      <c r="AB2222" s="214"/>
      <c r="AC2222" s="214"/>
      <c r="AD2222" s="214"/>
      <c r="AE2222" s="214"/>
      <c r="AF2222" s="214"/>
      <c r="AG2222" s="214"/>
      <c r="AH2222" s="214"/>
      <c r="AI2222" s="214"/>
      <c r="AJ2222" s="214"/>
      <c r="AK2222" s="214"/>
    </row>
    <row r="2223" ht="12.75" customHeight="1">
      <c r="A2223" s="214"/>
      <c r="B2223" s="366"/>
      <c r="C2223" s="215"/>
      <c r="D2223" s="214"/>
      <c r="E2223" s="366"/>
      <c r="F2223" s="214"/>
      <c r="G2223" s="214"/>
      <c r="H2223" s="214"/>
      <c r="I2223" s="214"/>
      <c r="J2223" s="214"/>
      <c r="K2223" s="214"/>
      <c r="L2223" s="214"/>
      <c r="M2223" s="214"/>
      <c r="N2223" s="214"/>
      <c r="O2223" s="214"/>
      <c r="P2223" s="214"/>
      <c r="Q2223" s="214"/>
      <c r="R2223" s="366"/>
      <c r="S2223" s="214"/>
      <c r="T2223" s="214"/>
      <c r="U2223" s="214"/>
      <c r="V2223" s="214"/>
      <c r="W2223" s="366"/>
      <c r="X2223" s="214"/>
      <c r="Y2223" s="214"/>
      <c r="Z2223" s="214"/>
      <c r="AA2223" s="214"/>
      <c r="AB2223" s="214"/>
      <c r="AC2223" s="214"/>
      <c r="AD2223" s="214"/>
      <c r="AE2223" s="214"/>
      <c r="AF2223" s="214"/>
      <c r="AG2223" s="214"/>
      <c r="AH2223" s="214"/>
      <c r="AI2223" s="214"/>
      <c r="AJ2223" s="214"/>
      <c r="AK2223" s="214"/>
    </row>
    <row r="2224" ht="12.75" customHeight="1">
      <c r="A2224" s="214"/>
      <c r="B2224" s="366"/>
      <c r="C2224" s="215"/>
      <c r="D2224" s="214"/>
      <c r="E2224" s="366"/>
      <c r="F2224" s="214"/>
      <c r="G2224" s="214"/>
      <c r="H2224" s="214"/>
      <c r="I2224" s="214"/>
      <c r="J2224" s="214"/>
      <c r="K2224" s="214"/>
      <c r="L2224" s="214"/>
      <c r="M2224" s="214"/>
      <c r="N2224" s="214"/>
      <c r="O2224" s="214"/>
      <c r="P2224" s="214"/>
      <c r="Q2224" s="214"/>
      <c r="R2224" s="366"/>
      <c r="S2224" s="214"/>
      <c r="T2224" s="214"/>
      <c r="U2224" s="214"/>
      <c r="V2224" s="214"/>
      <c r="W2224" s="366"/>
      <c r="X2224" s="214"/>
      <c r="Y2224" s="214"/>
      <c r="Z2224" s="214"/>
      <c r="AA2224" s="214"/>
      <c r="AB2224" s="214"/>
      <c r="AC2224" s="214"/>
      <c r="AD2224" s="214"/>
      <c r="AE2224" s="214"/>
      <c r="AF2224" s="214"/>
      <c r="AG2224" s="214"/>
      <c r="AH2224" s="214"/>
      <c r="AI2224" s="214"/>
      <c r="AJ2224" s="214"/>
      <c r="AK2224" s="214"/>
    </row>
    <row r="2225" ht="12.75" customHeight="1">
      <c r="A2225" s="214"/>
      <c r="B2225" s="366"/>
      <c r="C2225" s="215"/>
      <c r="D2225" s="214"/>
      <c r="E2225" s="366"/>
      <c r="F2225" s="214"/>
      <c r="G2225" s="214"/>
      <c r="H2225" s="214"/>
      <c r="I2225" s="214"/>
      <c r="J2225" s="214"/>
      <c r="K2225" s="214"/>
      <c r="L2225" s="214"/>
      <c r="M2225" s="214"/>
      <c r="N2225" s="214"/>
      <c r="O2225" s="214"/>
      <c r="P2225" s="214"/>
      <c r="Q2225" s="214"/>
      <c r="R2225" s="366"/>
      <c r="S2225" s="214"/>
      <c r="T2225" s="214"/>
      <c r="U2225" s="214"/>
      <c r="V2225" s="214"/>
      <c r="W2225" s="366"/>
      <c r="X2225" s="214"/>
      <c r="Y2225" s="214"/>
      <c r="Z2225" s="214"/>
      <c r="AA2225" s="214"/>
      <c r="AB2225" s="214"/>
      <c r="AC2225" s="214"/>
      <c r="AD2225" s="214"/>
      <c r="AE2225" s="214"/>
      <c r="AF2225" s="214"/>
      <c r="AG2225" s="214"/>
      <c r="AH2225" s="214"/>
      <c r="AI2225" s="214"/>
      <c r="AJ2225" s="214"/>
      <c r="AK2225" s="214"/>
    </row>
    <row r="2226" ht="12.75" customHeight="1">
      <c r="A2226" s="214"/>
      <c r="B2226" s="366"/>
      <c r="C2226" s="215"/>
      <c r="D2226" s="214"/>
      <c r="E2226" s="366"/>
      <c r="F2226" s="214"/>
      <c r="G2226" s="214"/>
      <c r="H2226" s="214"/>
      <c r="I2226" s="214"/>
      <c r="J2226" s="214"/>
      <c r="K2226" s="214"/>
      <c r="L2226" s="214"/>
      <c r="M2226" s="214"/>
      <c r="N2226" s="214"/>
      <c r="O2226" s="214"/>
      <c r="P2226" s="214"/>
      <c r="Q2226" s="214"/>
      <c r="R2226" s="366"/>
      <c r="S2226" s="214"/>
      <c r="T2226" s="214"/>
      <c r="U2226" s="214"/>
      <c r="V2226" s="214"/>
      <c r="W2226" s="366"/>
      <c r="X2226" s="214"/>
      <c r="Y2226" s="214"/>
      <c r="Z2226" s="214"/>
      <c r="AA2226" s="214"/>
      <c r="AB2226" s="214"/>
      <c r="AC2226" s="214"/>
      <c r="AD2226" s="214"/>
      <c r="AE2226" s="214"/>
      <c r="AF2226" s="214"/>
      <c r="AG2226" s="214"/>
      <c r="AH2226" s="214"/>
      <c r="AI2226" s="214"/>
      <c r="AJ2226" s="214"/>
      <c r="AK2226" s="214"/>
    </row>
    <row r="2227" ht="12.75" customHeight="1">
      <c r="A2227" s="214"/>
      <c r="B2227" s="366"/>
      <c r="C2227" s="215"/>
      <c r="D2227" s="214"/>
      <c r="E2227" s="366"/>
      <c r="F2227" s="214"/>
      <c r="G2227" s="214"/>
      <c r="H2227" s="214"/>
      <c r="I2227" s="214"/>
      <c r="J2227" s="214"/>
      <c r="K2227" s="214"/>
      <c r="L2227" s="214"/>
      <c r="M2227" s="214"/>
      <c r="N2227" s="214"/>
      <c r="O2227" s="214"/>
      <c r="P2227" s="214"/>
      <c r="Q2227" s="214"/>
      <c r="R2227" s="366"/>
      <c r="S2227" s="214"/>
      <c r="T2227" s="214"/>
      <c r="U2227" s="214"/>
      <c r="V2227" s="214"/>
      <c r="W2227" s="366"/>
      <c r="X2227" s="214"/>
      <c r="Y2227" s="214"/>
      <c r="Z2227" s="214"/>
      <c r="AA2227" s="214"/>
      <c r="AB2227" s="214"/>
      <c r="AC2227" s="214"/>
      <c r="AD2227" s="214"/>
      <c r="AE2227" s="214"/>
      <c r="AF2227" s="214"/>
      <c r="AG2227" s="214"/>
      <c r="AH2227" s="214"/>
      <c r="AI2227" s="214"/>
      <c r="AJ2227" s="214"/>
      <c r="AK2227" s="214"/>
    </row>
    <row r="2228" ht="12.75" customHeight="1">
      <c r="A2228" s="214"/>
      <c r="B2228" s="366"/>
      <c r="C2228" s="215"/>
      <c r="D2228" s="214"/>
      <c r="E2228" s="366"/>
      <c r="F2228" s="214"/>
      <c r="G2228" s="214"/>
      <c r="H2228" s="214"/>
      <c r="I2228" s="214"/>
      <c r="J2228" s="214"/>
      <c r="K2228" s="214"/>
      <c r="L2228" s="214"/>
      <c r="M2228" s="214"/>
      <c r="N2228" s="214"/>
      <c r="O2228" s="214"/>
      <c r="P2228" s="214"/>
      <c r="Q2228" s="214"/>
      <c r="R2228" s="366"/>
      <c r="S2228" s="214"/>
      <c r="T2228" s="214"/>
      <c r="U2228" s="214"/>
      <c r="V2228" s="214"/>
      <c r="W2228" s="366"/>
      <c r="X2228" s="214"/>
      <c r="Y2228" s="214"/>
      <c r="Z2228" s="214"/>
      <c r="AA2228" s="214"/>
      <c r="AB2228" s="214"/>
      <c r="AC2228" s="214"/>
      <c r="AD2228" s="214"/>
      <c r="AE2228" s="214"/>
      <c r="AF2228" s="214"/>
      <c r="AG2228" s="214"/>
      <c r="AH2228" s="214"/>
      <c r="AI2228" s="214"/>
      <c r="AJ2228" s="214"/>
      <c r="AK2228" s="214"/>
    </row>
    <row r="2229" ht="12.75" customHeight="1">
      <c r="A2229" s="214"/>
      <c r="B2229" s="366"/>
      <c r="C2229" s="215"/>
      <c r="D2229" s="214"/>
      <c r="E2229" s="366"/>
      <c r="F2229" s="214"/>
      <c r="G2229" s="214"/>
      <c r="H2229" s="214"/>
      <c r="I2229" s="214"/>
      <c r="J2229" s="214"/>
      <c r="K2229" s="214"/>
      <c r="L2229" s="214"/>
      <c r="M2229" s="214"/>
      <c r="N2229" s="214"/>
      <c r="O2229" s="214"/>
      <c r="P2229" s="214"/>
      <c r="Q2229" s="214"/>
      <c r="R2229" s="366"/>
      <c r="S2229" s="214"/>
      <c r="T2229" s="214"/>
      <c r="U2229" s="214"/>
      <c r="V2229" s="214"/>
      <c r="W2229" s="366"/>
      <c r="X2229" s="214"/>
      <c r="Y2229" s="214"/>
      <c r="Z2229" s="214"/>
      <c r="AA2229" s="214"/>
      <c r="AB2229" s="214"/>
      <c r="AC2229" s="214"/>
      <c r="AD2229" s="214"/>
      <c r="AE2229" s="214"/>
      <c r="AF2229" s="214"/>
      <c r="AG2229" s="214"/>
      <c r="AH2229" s="214"/>
      <c r="AI2229" s="214"/>
      <c r="AJ2229" s="214"/>
      <c r="AK2229" s="214"/>
    </row>
    <row r="2230" ht="12.75" customHeight="1">
      <c r="A2230" s="214"/>
      <c r="B2230" s="366"/>
      <c r="C2230" s="215"/>
      <c r="D2230" s="214"/>
      <c r="E2230" s="366"/>
      <c r="F2230" s="214"/>
      <c r="G2230" s="214"/>
      <c r="H2230" s="214"/>
      <c r="I2230" s="214"/>
      <c r="J2230" s="214"/>
      <c r="K2230" s="214"/>
      <c r="L2230" s="214"/>
      <c r="M2230" s="214"/>
      <c r="N2230" s="214"/>
      <c r="O2230" s="214"/>
      <c r="P2230" s="214"/>
      <c r="Q2230" s="214"/>
      <c r="R2230" s="366"/>
      <c r="S2230" s="214"/>
      <c r="T2230" s="214"/>
      <c r="U2230" s="214"/>
      <c r="V2230" s="214"/>
      <c r="W2230" s="366"/>
      <c r="X2230" s="214"/>
      <c r="Y2230" s="214"/>
      <c r="Z2230" s="214"/>
      <c r="AA2230" s="214"/>
      <c r="AB2230" s="214"/>
      <c r="AC2230" s="214"/>
      <c r="AD2230" s="214"/>
      <c r="AE2230" s="214"/>
      <c r="AF2230" s="214"/>
      <c r="AG2230" s="214"/>
      <c r="AH2230" s="214"/>
      <c r="AI2230" s="214"/>
      <c r="AJ2230" s="214"/>
      <c r="AK2230" s="214"/>
    </row>
    <row r="2231" ht="12.75" customHeight="1">
      <c r="A2231" s="214"/>
      <c r="B2231" s="366"/>
      <c r="C2231" s="215"/>
      <c r="D2231" s="214"/>
      <c r="E2231" s="366"/>
      <c r="F2231" s="214"/>
      <c r="G2231" s="214"/>
      <c r="H2231" s="214"/>
      <c r="I2231" s="214"/>
      <c r="J2231" s="214"/>
      <c r="K2231" s="214"/>
      <c r="L2231" s="214"/>
      <c r="M2231" s="214"/>
      <c r="N2231" s="214"/>
      <c r="O2231" s="214"/>
      <c r="P2231" s="214"/>
      <c r="Q2231" s="214"/>
      <c r="R2231" s="366"/>
      <c r="S2231" s="214"/>
      <c r="T2231" s="214"/>
      <c r="U2231" s="214"/>
      <c r="V2231" s="214"/>
      <c r="W2231" s="366"/>
      <c r="X2231" s="214"/>
      <c r="Y2231" s="214"/>
      <c r="Z2231" s="214"/>
      <c r="AA2231" s="214"/>
      <c r="AB2231" s="214"/>
      <c r="AC2231" s="214"/>
      <c r="AD2231" s="214"/>
      <c r="AE2231" s="214"/>
      <c r="AF2231" s="214"/>
      <c r="AG2231" s="214"/>
      <c r="AH2231" s="214"/>
      <c r="AI2231" s="214"/>
      <c r="AJ2231" s="214"/>
      <c r="AK2231" s="214"/>
    </row>
    <row r="2232" ht="12.75" customHeight="1">
      <c r="A2232" s="214"/>
      <c r="B2232" s="366"/>
      <c r="C2232" s="215"/>
      <c r="D2232" s="214"/>
      <c r="E2232" s="366"/>
      <c r="F2232" s="214"/>
      <c r="G2232" s="214"/>
      <c r="H2232" s="214"/>
      <c r="I2232" s="214"/>
      <c r="J2232" s="214"/>
      <c r="K2232" s="214"/>
      <c r="L2232" s="214"/>
      <c r="M2232" s="214"/>
      <c r="N2232" s="214"/>
      <c r="O2232" s="214"/>
      <c r="P2232" s="214"/>
      <c r="Q2232" s="214"/>
      <c r="R2232" s="366"/>
      <c r="S2232" s="214"/>
      <c r="T2232" s="214"/>
      <c r="U2232" s="214"/>
      <c r="V2232" s="214"/>
      <c r="W2232" s="366"/>
      <c r="X2232" s="214"/>
      <c r="Y2232" s="214"/>
      <c r="Z2232" s="214"/>
      <c r="AA2232" s="214"/>
      <c r="AB2232" s="214"/>
      <c r="AC2232" s="214"/>
      <c r="AD2232" s="214"/>
      <c r="AE2232" s="214"/>
      <c r="AF2232" s="214"/>
      <c r="AG2232" s="214"/>
      <c r="AH2232" s="214"/>
      <c r="AI2232" s="214"/>
      <c r="AJ2232" s="214"/>
      <c r="AK2232" s="214"/>
    </row>
    <row r="2233" ht="12.75" customHeight="1">
      <c r="A2233" s="214"/>
      <c r="B2233" s="366"/>
      <c r="C2233" s="215"/>
      <c r="D2233" s="214"/>
      <c r="E2233" s="366"/>
      <c r="F2233" s="214"/>
      <c r="G2233" s="214"/>
      <c r="H2233" s="214"/>
      <c r="I2233" s="214"/>
      <c r="J2233" s="214"/>
      <c r="K2233" s="214"/>
      <c r="L2233" s="214"/>
      <c r="M2233" s="214"/>
      <c r="N2233" s="214"/>
      <c r="O2233" s="214"/>
      <c r="P2233" s="214"/>
      <c r="Q2233" s="214"/>
      <c r="R2233" s="366"/>
      <c r="S2233" s="214"/>
      <c r="T2233" s="214"/>
      <c r="U2233" s="214"/>
      <c r="V2233" s="214"/>
      <c r="W2233" s="366"/>
      <c r="X2233" s="214"/>
      <c r="Y2233" s="214"/>
      <c r="Z2233" s="214"/>
      <c r="AA2233" s="214"/>
      <c r="AB2233" s="214"/>
      <c r="AC2233" s="214"/>
      <c r="AD2233" s="214"/>
      <c r="AE2233" s="214"/>
      <c r="AF2233" s="214"/>
      <c r="AG2233" s="214"/>
      <c r="AH2233" s="214"/>
      <c r="AI2233" s="214"/>
      <c r="AJ2233" s="214"/>
      <c r="AK2233" s="214"/>
    </row>
    <row r="2234" ht="12.75" customHeight="1">
      <c r="A2234" s="214"/>
      <c r="B2234" s="366"/>
      <c r="C2234" s="215"/>
      <c r="D2234" s="214"/>
      <c r="E2234" s="366"/>
      <c r="F2234" s="214"/>
      <c r="G2234" s="214"/>
      <c r="H2234" s="214"/>
      <c r="I2234" s="214"/>
      <c r="J2234" s="214"/>
      <c r="K2234" s="214"/>
      <c r="L2234" s="214"/>
      <c r="M2234" s="214"/>
      <c r="N2234" s="214"/>
      <c r="O2234" s="214"/>
      <c r="P2234" s="214"/>
      <c r="Q2234" s="214"/>
      <c r="R2234" s="366"/>
      <c r="S2234" s="214"/>
      <c r="T2234" s="214"/>
      <c r="U2234" s="214"/>
      <c r="V2234" s="214"/>
      <c r="W2234" s="366"/>
      <c r="X2234" s="214"/>
      <c r="Y2234" s="214"/>
      <c r="Z2234" s="214"/>
      <c r="AA2234" s="214"/>
      <c r="AB2234" s="214"/>
      <c r="AC2234" s="214"/>
      <c r="AD2234" s="214"/>
      <c r="AE2234" s="214"/>
      <c r="AF2234" s="214"/>
      <c r="AG2234" s="214"/>
      <c r="AH2234" s="214"/>
      <c r="AI2234" s="214"/>
      <c r="AJ2234" s="214"/>
      <c r="AK2234" s="214"/>
    </row>
    <row r="2235" ht="12.75" customHeight="1">
      <c r="A2235" s="214"/>
      <c r="B2235" s="366"/>
      <c r="C2235" s="215"/>
      <c r="D2235" s="214"/>
      <c r="E2235" s="366"/>
      <c r="F2235" s="214"/>
      <c r="G2235" s="214"/>
      <c r="H2235" s="214"/>
      <c r="I2235" s="214"/>
      <c r="J2235" s="214"/>
      <c r="K2235" s="214"/>
      <c r="L2235" s="214"/>
      <c r="M2235" s="214"/>
      <c r="N2235" s="214"/>
      <c r="O2235" s="214"/>
      <c r="P2235" s="214"/>
      <c r="Q2235" s="214"/>
      <c r="R2235" s="366"/>
      <c r="S2235" s="214"/>
      <c r="T2235" s="214"/>
      <c r="U2235" s="214"/>
      <c r="V2235" s="214"/>
      <c r="W2235" s="366"/>
      <c r="X2235" s="214"/>
      <c r="Y2235" s="214"/>
      <c r="Z2235" s="214"/>
      <c r="AA2235" s="214"/>
      <c r="AB2235" s="214"/>
      <c r="AC2235" s="214"/>
      <c r="AD2235" s="214"/>
      <c r="AE2235" s="214"/>
      <c r="AF2235" s="214"/>
      <c r="AG2235" s="214"/>
      <c r="AH2235" s="214"/>
      <c r="AI2235" s="214"/>
      <c r="AJ2235" s="214"/>
      <c r="AK2235" s="214"/>
    </row>
    <row r="2236" ht="12.75" customHeight="1">
      <c r="A2236" s="214"/>
      <c r="B2236" s="366"/>
      <c r="C2236" s="215"/>
      <c r="D2236" s="214"/>
      <c r="E2236" s="366"/>
      <c r="F2236" s="214"/>
      <c r="G2236" s="214"/>
      <c r="H2236" s="214"/>
      <c r="I2236" s="214"/>
      <c r="J2236" s="214"/>
      <c r="K2236" s="214"/>
      <c r="L2236" s="214"/>
      <c r="M2236" s="214"/>
      <c r="N2236" s="214"/>
      <c r="O2236" s="214"/>
      <c r="P2236" s="214"/>
      <c r="Q2236" s="214"/>
      <c r="R2236" s="366"/>
      <c r="S2236" s="214"/>
      <c r="T2236" s="214"/>
      <c r="U2236" s="214"/>
      <c r="V2236" s="214"/>
      <c r="W2236" s="366"/>
      <c r="X2236" s="214"/>
      <c r="Y2236" s="214"/>
      <c r="Z2236" s="214"/>
      <c r="AA2236" s="214"/>
      <c r="AB2236" s="214"/>
      <c r="AC2236" s="214"/>
      <c r="AD2236" s="214"/>
      <c r="AE2236" s="214"/>
      <c r="AF2236" s="214"/>
      <c r="AG2236" s="214"/>
      <c r="AH2236" s="214"/>
      <c r="AI2236" s="214"/>
      <c r="AJ2236" s="214"/>
      <c r="AK2236" s="214"/>
    </row>
    <row r="2237" ht="12.75" customHeight="1">
      <c r="A2237" s="214"/>
      <c r="B2237" s="366"/>
      <c r="C2237" s="215"/>
      <c r="D2237" s="214"/>
      <c r="E2237" s="366"/>
      <c r="F2237" s="214"/>
      <c r="G2237" s="214"/>
      <c r="H2237" s="214"/>
      <c r="I2237" s="214"/>
      <c r="J2237" s="214"/>
      <c r="K2237" s="214"/>
      <c r="L2237" s="214"/>
      <c r="M2237" s="214"/>
      <c r="N2237" s="214"/>
      <c r="O2237" s="214"/>
      <c r="P2237" s="214"/>
      <c r="Q2237" s="214"/>
      <c r="R2237" s="366"/>
      <c r="S2237" s="214"/>
      <c r="T2237" s="214"/>
      <c r="U2237" s="214"/>
      <c r="V2237" s="214"/>
      <c r="W2237" s="366"/>
      <c r="X2237" s="214"/>
      <c r="Y2237" s="214"/>
      <c r="Z2237" s="214"/>
      <c r="AA2237" s="214"/>
      <c r="AB2237" s="214"/>
      <c r="AC2237" s="214"/>
      <c r="AD2237" s="214"/>
      <c r="AE2237" s="214"/>
      <c r="AF2237" s="214"/>
      <c r="AG2237" s="214"/>
      <c r="AH2237" s="214"/>
      <c r="AI2237" s="214"/>
      <c r="AJ2237" s="214"/>
      <c r="AK2237" s="214"/>
    </row>
    <row r="2238" ht="12.75" customHeight="1">
      <c r="A2238" s="214"/>
      <c r="B2238" s="366"/>
      <c r="C2238" s="215"/>
      <c r="D2238" s="214"/>
      <c r="E2238" s="366"/>
      <c r="F2238" s="214"/>
      <c r="G2238" s="214"/>
      <c r="H2238" s="214"/>
      <c r="I2238" s="214"/>
      <c r="J2238" s="214"/>
      <c r="K2238" s="214"/>
      <c r="L2238" s="214"/>
      <c r="M2238" s="214"/>
      <c r="N2238" s="214"/>
      <c r="O2238" s="214"/>
      <c r="P2238" s="214"/>
      <c r="Q2238" s="214"/>
      <c r="R2238" s="366"/>
      <c r="S2238" s="214"/>
      <c r="T2238" s="214"/>
      <c r="U2238" s="214"/>
      <c r="V2238" s="214"/>
      <c r="W2238" s="366"/>
      <c r="X2238" s="214"/>
      <c r="Y2238" s="214"/>
      <c r="Z2238" s="214"/>
      <c r="AA2238" s="214"/>
      <c r="AB2238" s="214"/>
      <c r="AC2238" s="214"/>
      <c r="AD2238" s="214"/>
      <c r="AE2238" s="214"/>
      <c r="AF2238" s="214"/>
      <c r="AG2238" s="214"/>
      <c r="AH2238" s="214"/>
      <c r="AI2238" s="214"/>
      <c r="AJ2238" s="214"/>
      <c r="AK2238" s="214"/>
    </row>
    <row r="2239" ht="12.75" customHeight="1">
      <c r="A2239" s="214"/>
      <c r="B2239" s="366"/>
      <c r="C2239" s="215"/>
      <c r="D2239" s="214"/>
      <c r="E2239" s="366"/>
      <c r="F2239" s="214"/>
      <c r="G2239" s="214"/>
      <c r="H2239" s="214"/>
      <c r="I2239" s="214"/>
      <c r="J2239" s="214"/>
      <c r="K2239" s="214"/>
      <c r="L2239" s="214"/>
      <c r="M2239" s="214"/>
      <c r="N2239" s="214"/>
      <c r="O2239" s="214"/>
      <c r="P2239" s="214"/>
      <c r="Q2239" s="214"/>
      <c r="R2239" s="366"/>
      <c r="S2239" s="214"/>
      <c r="T2239" s="214"/>
      <c r="U2239" s="214"/>
      <c r="V2239" s="214"/>
      <c r="W2239" s="366"/>
      <c r="X2239" s="214"/>
      <c r="Y2239" s="214"/>
      <c r="Z2239" s="214"/>
      <c r="AA2239" s="214"/>
      <c r="AB2239" s="214"/>
      <c r="AC2239" s="214"/>
      <c r="AD2239" s="214"/>
      <c r="AE2239" s="214"/>
      <c r="AF2239" s="214"/>
      <c r="AG2239" s="214"/>
      <c r="AH2239" s="214"/>
      <c r="AI2239" s="214"/>
      <c r="AJ2239" s="214"/>
      <c r="AK2239" s="214"/>
    </row>
    <row r="2240" ht="12.75" customHeight="1">
      <c r="A2240" s="214"/>
      <c r="B2240" s="366"/>
      <c r="C2240" s="215"/>
      <c r="D2240" s="214"/>
      <c r="E2240" s="366"/>
      <c r="F2240" s="214"/>
      <c r="G2240" s="214"/>
      <c r="H2240" s="214"/>
      <c r="I2240" s="214"/>
      <c r="J2240" s="214"/>
      <c r="K2240" s="214"/>
      <c r="L2240" s="214"/>
      <c r="M2240" s="214"/>
      <c r="N2240" s="214"/>
      <c r="O2240" s="214"/>
      <c r="P2240" s="214"/>
      <c r="Q2240" s="214"/>
      <c r="R2240" s="366"/>
      <c r="S2240" s="214"/>
      <c r="T2240" s="214"/>
      <c r="U2240" s="214"/>
      <c r="V2240" s="214"/>
      <c r="W2240" s="366"/>
      <c r="X2240" s="214"/>
      <c r="Y2240" s="214"/>
      <c r="Z2240" s="214"/>
      <c r="AA2240" s="214"/>
      <c r="AB2240" s="214"/>
      <c r="AC2240" s="214"/>
      <c r="AD2240" s="214"/>
      <c r="AE2240" s="214"/>
      <c r="AF2240" s="214"/>
      <c r="AG2240" s="214"/>
      <c r="AH2240" s="214"/>
      <c r="AI2240" s="214"/>
      <c r="AJ2240" s="214"/>
      <c r="AK2240" s="214"/>
    </row>
    <row r="2241" ht="12.75" customHeight="1">
      <c r="A2241" s="214"/>
      <c r="B2241" s="366"/>
      <c r="C2241" s="215"/>
      <c r="D2241" s="214"/>
      <c r="E2241" s="366"/>
      <c r="F2241" s="214"/>
      <c r="G2241" s="214"/>
      <c r="H2241" s="214"/>
      <c r="I2241" s="214"/>
      <c r="J2241" s="214"/>
      <c r="K2241" s="214"/>
      <c r="L2241" s="214"/>
      <c r="M2241" s="214"/>
      <c r="N2241" s="214"/>
      <c r="O2241" s="214"/>
      <c r="P2241" s="214"/>
      <c r="Q2241" s="214"/>
      <c r="R2241" s="366"/>
      <c r="S2241" s="214"/>
      <c r="T2241" s="214"/>
      <c r="U2241" s="214"/>
      <c r="V2241" s="214"/>
      <c r="W2241" s="366"/>
      <c r="X2241" s="214"/>
      <c r="Y2241" s="214"/>
      <c r="Z2241" s="214"/>
      <c r="AA2241" s="214"/>
      <c r="AB2241" s="214"/>
      <c r="AC2241" s="214"/>
      <c r="AD2241" s="214"/>
      <c r="AE2241" s="214"/>
      <c r="AF2241" s="214"/>
      <c r="AG2241" s="214"/>
      <c r="AH2241" s="214"/>
      <c r="AI2241" s="214"/>
      <c r="AJ2241" s="214"/>
      <c r="AK2241" s="214"/>
    </row>
    <row r="2242" ht="12.75" customHeight="1">
      <c r="A2242" s="214"/>
      <c r="B2242" s="366"/>
      <c r="C2242" s="215"/>
      <c r="D2242" s="214"/>
      <c r="E2242" s="366"/>
      <c r="F2242" s="214"/>
      <c r="G2242" s="214"/>
      <c r="H2242" s="214"/>
      <c r="I2242" s="214"/>
      <c r="J2242" s="214"/>
      <c r="K2242" s="214"/>
      <c r="L2242" s="214"/>
      <c r="M2242" s="214"/>
      <c r="N2242" s="214"/>
      <c r="O2242" s="214"/>
      <c r="P2242" s="214"/>
      <c r="Q2242" s="214"/>
      <c r="R2242" s="366"/>
      <c r="S2242" s="214"/>
      <c r="T2242" s="214"/>
      <c r="U2242" s="214"/>
      <c r="V2242" s="214"/>
      <c r="W2242" s="366"/>
      <c r="X2242" s="214"/>
      <c r="Y2242" s="214"/>
      <c r="Z2242" s="214"/>
      <c r="AA2242" s="214"/>
      <c r="AB2242" s="214"/>
      <c r="AC2242" s="214"/>
      <c r="AD2242" s="214"/>
      <c r="AE2242" s="214"/>
      <c r="AF2242" s="214"/>
      <c r="AG2242" s="214"/>
      <c r="AH2242" s="214"/>
      <c r="AI2242" s="214"/>
      <c r="AJ2242" s="214"/>
      <c r="AK2242" s="214"/>
    </row>
    <row r="2243" ht="12.75" customHeight="1">
      <c r="A2243" s="214"/>
      <c r="B2243" s="366"/>
      <c r="C2243" s="215"/>
      <c r="D2243" s="214"/>
      <c r="E2243" s="366"/>
      <c r="F2243" s="214"/>
      <c r="G2243" s="214"/>
      <c r="H2243" s="214"/>
      <c r="I2243" s="214"/>
      <c r="J2243" s="214"/>
      <c r="K2243" s="214"/>
      <c r="L2243" s="214"/>
      <c r="M2243" s="214"/>
      <c r="N2243" s="214"/>
      <c r="O2243" s="214"/>
      <c r="P2243" s="214"/>
      <c r="Q2243" s="214"/>
      <c r="R2243" s="366"/>
      <c r="S2243" s="214"/>
      <c r="T2243" s="214"/>
      <c r="U2243" s="214"/>
      <c r="V2243" s="214"/>
      <c r="W2243" s="366"/>
      <c r="X2243" s="214"/>
      <c r="Y2243" s="214"/>
      <c r="Z2243" s="214"/>
      <c r="AA2243" s="214"/>
      <c r="AB2243" s="214"/>
      <c r="AC2243" s="214"/>
      <c r="AD2243" s="214"/>
      <c r="AE2243" s="214"/>
      <c r="AF2243" s="214"/>
      <c r="AG2243" s="214"/>
      <c r="AH2243" s="214"/>
      <c r="AI2243" s="214"/>
      <c r="AJ2243" s="214"/>
      <c r="AK2243" s="214"/>
    </row>
    <row r="2244" ht="12.75" customHeight="1">
      <c r="A2244" s="214"/>
      <c r="B2244" s="366"/>
      <c r="C2244" s="215"/>
      <c r="D2244" s="214"/>
      <c r="E2244" s="366"/>
      <c r="F2244" s="214"/>
      <c r="G2244" s="214"/>
      <c r="H2244" s="214"/>
      <c r="I2244" s="214"/>
      <c r="J2244" s="214"/>
      <c r="K2244" s="214"/>
      <c r="L2244" s="214"/>
      <c r="M2244" s="214"/>
      <c r="N2244" s="214"/>
      <c r="O2244" s="214"/>
      <c r="P2244" s="214"/>
      <c r="Q2244" s="214"/>
      <c r="R2244" s="366"/>
      <c r="S2244" s="214"/>
      <c r="T2244" s="214"/>
      <c r="U2244" s="214"/>
      <c r="V2244" s="214"/>
      <c r="W2244" s="366"/>
      <c r="X2244" s="214"/>
      <c r="Y2244" s="214"/>
      <c r="Z2244" s="214"/>
      <c r="AA2244" s="214"/>
      <c r="AB2244" s="214"/>
      <c r="AC2244" s="214"/>
      <c r="AD2244" s="214"/>
      <c r="AE2244" s="214"/>
      <c r="AF2244" s="214"/>
      <c r="AG2244" s="214"/>
      <c r="AH2244" s="214"/>
      <c r="AI2244" s="214"/>
      <c r="AJ2244" s="214"/>
      <c r="AK2244" s="214"/>
    </row>
    <row r="2245" ht="12.75" customHeight="1">
      <c r="A2245" s="214"/>
      <c r="B2245" s="366"/>
      <c r="C2245" s="215"/>
      <c r="D2245" s="214"/>
      <c r="E2245" s="366"/>
      <c r="F2245" s="214"/>
      <c r="G2245" s="214"/>
      <c r="H2245" s="214"/>
      <c r="I2245" s="214"/>
      <c r="J2245" s="214"/>
      <c r="K2245" s="214"/>
      <c r="L2245" s="214"/>
      <c r="M2245" s="214"/>
      <c r="N2245" s="214"/>
      <c r="O2245" s="214"/>
      <c r="P2245" s="214"/>
      <c r="Q2245" s="214"/>
      <c r="R2245" s="366"/>
      <c r="S2245" s="214"/>
      <c r="T2245" s="214"/>
      <c r="U2245" s="214"/>
      <c r="V2245" s="214"/>
      <c r="W2245" s="366"/>
      <c r="X2245" s="214"/>
      <c r="Y2245" s="214"/>
      <c r="Z2245" s="214"/>
      <c r="AA2245" s="214"/>
      <c r="AB2245" s="214"/>
      <c r="AC2245" s="214"/>
      <c r="AD2245" s="214"/>
      <c r="AE2245" s="214"/>
      <c r="AF2245" s="214"/>
      <c r="AG2245" s="214"/>
      <c r="AH2245" s="214"/>
      <c r="AI2245" s="214"/>
      <c r="AJ2245" s="214"/>
      <c r="AK2245" s="214"/>
    </row>
    <row r="2246" ht="12.75" customHeight="1">
      <c r="A2246" s="214"/>
      <c r="B2246" s="366"/>
      <c r="C2246" s="215"/>
      <c r="D2246" s="214"/>
      <c r="E2246" s="366"/>
      <c r="F2246" s="214"/>
      <c r="G2246" s="214"/>
      <c r="H2246" s="214"/>
      <c r="I2246" s="214"/>
      <c r="J2246" s="214"/>
      <c r="K2246" s="214"/>
      <c r="L2246" s="214"/>
      <c r="M2246" s="214"/>
      <c r="N2246" s="214"/>
      <c r="O2246" s="214"/>
      <c r="P2246" s="214"/>
      <c r="Q2246" s="214"/>
      <c r="R2246" s="366"/>
      <c r="S2246" s="214"/>
      <c r="T2246" s="214"/>
      <c r="U2246" s="214"/>
      <c r="V2246" s="214"/>
      <c r="W2246" s="366"/>
      <c r="X2246" s="214"/>
      <c r="Y2246" s="214"/>
      <c r="Z2246" s="214"/>
      <c r="AA2246" s="214"/>
      <c r="AB2246" s="214"/>
      <c r="AC2246" s="214"/>
      <c r="AD2246" s="214"/>
      <c r="AE2246" s="214"/>
      <c r="AF2246" s="214"/>
      <c r="AG2246" s="214"/>
      <c r="AH2246" s="214"/>
      <c r="AI2246" s="214"/>
      <c r="AJ2246" s="214"/>
      <c r="AK2246" s="214"/>
    </row>
    <row r="2247" ht="12.75" customHeight="1">
      <c r="A2247" s="214"/>
      <c r="B2247" s="366"/>
      <c r="C2247" s="215"/>
      <c r="D2247" s="214"/>
      <c r="E2247" s="366"/>
      <c r="F2247" s="214"/>
      <c r="G2247" s="214"/>
      <c r="H2247" s="214"/>
      <c r="I2247" s="214"/>
      <c r="J2247" s="214"/>
      <c r="K2247" s="214"/>
      <c r="L2247" s="214"/>
      <c r="M2247" s="214"/>
      <c r="N2247" s="214"/>
      <c r="O2247" s="214"/>
      <c r="P2247" s="214"/>
      <c r="Q2247" s="214"/>
      <c r="R2247" s="366"/>
      <c r="S2247" s="214"/>
      <c r="T2247" s="214"/>
      <c r="U2247" s="214"/>
      <c r="V2247" s="214"/>
      <c r="W2247" s="366"/>
      <c r="X2247" s="214"/>
      <c r="Y2247" s="214"/>
      <c r="Z2247" s="214"/>
      <c r="AA2247" s="214"/>
      <c r="AB2247" s="214"/>
      <c r="AC2247" s="214"/>
      <c r="AD2247" s="214"/>
      <c r="AE2247" s="214"/>
      <c r="AF2247" s="214"/>
      <c r="AG2247" s="214"/>
      <c r="AH2247" s="214"/>
      <c r="AI2247" s="214"/>
      <c r="AJ2247" s="214"/>
      <c r="AK2247" s="214"/>
    </row>
    <row r="2248" ht="12.75" customHeight="1">
      <c r="A2248" s="214"/>
      <c r="B2248" s="366"/>
      <c r="C2248" s="215"/>
      <c r="D2248" s="214"/>
      <c r="E2248" s="366"/>
      <c r="F2248" s="214"/>
      <c r="G2248" s="214"/>
      <c r="H2248" s="214"/>
      <c r="I2248" s="214"/>
      <c r="J2248" s="214"/>
      <c r="K2248" s="214"/>
      <c r="L2248" s="214"/>
      <c r="M2248" s="214"/>
      <c r="N2248" s="214"/>
      <c r="O2248" s="214"/>
      <c r="P2248" s="214"/>
      <c r="Q2248" s="214"/>
      <c r="R2248" s="366"/>
      <c r="S2248" s="214"/>
      <c r="T2248" s="214"/>
      <c r="U2248" s="214"/>
      <c r="V2248" s="214"/>
      <c r="W2248" s="366"/>
      <c r="X2248" s="214"/>
      <c r="Y2248" s="214"/>
      <c r="Z2248" s="214"/>
      <c r="AA2248" s="214"/>
      <c r="AB2248" s="214"/>
      <c r="AC2248" s="214"/>
      <c r="AD2248" s="214"/>
      <c r="AE2248" s="214"/>
      <c r="AF2248" s="214"/>
      <c r="AG2248" s="214"/>
      <c r="AH2248" s="214"/>
      <c r="AI2248" s="214"/>
      <c r="AJ2248" s="214"/>
      <c r="AK2248" s="214"/>
    </row>
    <row r="2249" ht="12.75" customHeight="1">
      <c r="A2249" s="214"/>
      <c r="B2249" s="366"/>
      <c r="C2249" s="215"/>
      <c r="D2249" s="214"/>
      <c r="E2249" s="366"/>
      <c r="F2249" s="214"/>
      <c r="G2249" s="214"/>
      <c r="H2249" s="214"/>
      <c r="I2249" s="214"/>
      <c r="J2249" s="214"/>
      <c r="K2249" s="214"/>
      <c r="L2249" s="214"/>
      <c r="M2249" s="214"/>
      <c r="N2249" s="214"/>
      <c r="O2249" s="214"/>
      <c r="P2249" s="214"/>
      <c r="Q2249" s="214"/>
      <c r="R2249" s="366"/>
      <c r="S2249" s="214"/>
      <c r="T2249" s="214"/>
      <c r="U2249" s="214"/>
      <c r="V2249" s="214"/>
      <c r="W2249" s="366"/>
      <c r="X2249" s="214"/>
      <c r="Y2249" s="214"/>
      <c r="Z2249" s="214"/>
      <c r="AA2249" s="214"/>
      <c r="AB2249" s="214"/>
      <c r="AC2249" s="214"/>
      <c r="AD2249" s="214"/>
      <c r="AE2249" s="214"/>
      <c r="AF2249" s="214"/>
      <c r="AG2249" s="214"/>
      <c r="AH2249" s="214"/>
      <c r="AI2249" s="214"/>
      <c r="AJ2249" s="214"/>
      <c r="AK2249" s="214"/>
    </row>
    <row r="2250" ht="12.75" customHeight="1">
      <c r="A2250" s="214"/>
      <c r="B2250" s="366"/>
      <c r="C2250" s="215"/>
      <c r="D2250" s="214"/>
      <c r="E2250" s="366"/>
      <c r="F2250" s="214"/>
      <c r="G2250" s="214"/>
      <c r="H2250" s="214"/>
      <c r="I2250" s="214"/>
      <c r="J2250" s="214"/>
      <c r="K2250" s="214"/>
      <c r="L2250" s="214"/>
      <c r="M2250" s="214"/>
      <c r="N2250" s="214"/>
      <c r="O2250" s="214"/>
      <c r="P2250" s="214"/>
      <c r="Q2250" s="214"/>
      <c r="R2250" s="366"/>
      <c r="S2250" s="214"/>
      <c r="T2250" s="214"/>
      <c r="U2250" s="214"/>
      <c r="V2250" s="214"/>
      <c r="W2250" s="366"/>
      <c r="X2250" s="214"/>
      <c r="Y2250" s="214"/>
      <c r="Z2250" s="214"/>
      <c r="AA2250" s="214"/>
      <c r="AB2250" s="214"/>
      <c r="AC2250" s="214"/>
      <c r="AD2250" s="214"/>
      <c r="AE2250" s="214"/>
      <c r="AF2250" s="214"/>
      <c r="AG2250" s="214"/>
      <c r="AH2250" s="214"/>
      <c r="AI2250" s="214"/>
      <c r="AJ2250" s="214"/>
      <c r="AK2250" s="214"/>
    </row>
    <row r="2251" ht="12.75" customHeight="1">
      <c r="A2251" s="214"/>
      <c r="B2251" s="366"/>
      <c r="C2251" s="215"/>
      <c r="D2251" s="214"/>
      <c r="E2251" s="366"/>
      <c r="F2251" s="214"/>
      <c r="G2251" s="214"/>
      <c r="H2251" s="214"/>
      <c r="I2251" s="214"/>
      <c r="J2251" s="214"/>
      <c r="K2251" s="214"/>
      <c r="L2251" s="214"/>
      <c r="M2251" s="214"/>
      <c r="N2251" s="214"/>
      <c r="O2251" s="214"/>
      <c r="P2251" s="214"/>
      <c r="Q2251" s="214"/>
      <c r="R2251" s="366"/>
      <c r="S2251" s="214"/>
      <c r="T2251" s="214"/>
      <c r="U2251" s="214"/>
      <c r="V2251" s="214"/>
      <c r="W2251" s="366"/>
      <c r="X2251" s="214"/>
      <c r="Y2251" s="214"/>
      <c r="Z2251" s="214"/>
      <c r="AA2251" s="214"/>
      <c r="AB2251" s="214"/>
      <c r="AC2251" s="214"/>
      <c r="AD2251" s="214"/>
      <c r="AE2251" s="214"/>
      <c r="AF2251" s="214"/>
      <c r="AG2251" s="214"/>
      <c r="AH2251" s="214"/>
      <c r="AI2251" s="214"/>
      <c r="AJ2251" s="214"/>
      <c r="AK2251" s="214"/>
    </row>
    <row r="2252" ht="12.75" customHeight="1">
      <c r="A2252" s="214"/>
      <c r="B2252" s="366"/>
      <c r="C2252" s="215"/>
      <c r="D2252" s="214"/>
      <c r="E2252" s="366"/>
      <c r="F2252" s="214"/>
      <c r="G2252" s="214"/>
      <c r="H2252" s="214"/>
      <c r="I2252" s="214"/>
      <c r="J2252" s="214"/>
      <c r="K2252" s="214"/>
      <c r="L2252" s="214"/>
      <c r="M2252" s="214"/>
      <c r="N2252" s="214"/>
      <c r="O2252" s="214"/>
      <c r="P2252" s="214"/>
      <c r="Q2252" s="214"/>
      <c r="R2252" s="366"/>
      <c r="S2252" s="214"/>
      <c r="T2252" s="214"/>
      <c r="U2252" s="214"/>
      <c r="V2252" s="214"/>
      <c r="W2252" s="366"/>
      <c r="X2252" s="214"/>
      <c r="Y2252" s="214"/>
      <c r="Z2252" s="214"/>
      <c r="AA2252" s="214"/>
      <c r="AB2252" s="214"/>
      <c r="AC2252" s="214"/>
      <c r="AD2252" s="214"/>
      <c r="AE2252" s="214"/>
      <c r="AF2252" s="214"/>
      <c r="AG2252" s="214"/>
      <c r="AH2252" s="214"/>
      <c r="AI2252" s="214"/>
      <c r="AJ2252" s="214"/>
      <c r="AK2252" s="214"/>
    </row>
    <row r="2253" ht="12.75" customHeight="1">
      <c r="A2253" s="214"/>
      <c r="B2253" s="366"/>
      <c r="C2253" s="215"/>
      <c r="D2253" s="214"/>
      <c r="E2253" s="366"/>
      <c r="F2253" s="214"/>
      <c r="G2253" s="214"/>
      <c r="H2253" s="214"/>
      <c r="I2253" s="214"/>
      <c r="J2253" s="214"/>
      <c r="K2253" s="214"/>
      <c r="L2253" s="214"/>
      <c r="M2253" s="214"/>
      <c r="N2253" s="214"/>
      <c r="O2253" s="214"/>
      <c r="P2253" s="214"/>
      <c r="Q2253" s="214"/>
      <c r="R2253" s="366"/>
      <c r="S2253" s="214"/>
      <c r="T2253" s="214"/>
      <c r="U2253" s="214"/>
      <c r="V2253" s="214"/>
      <c r="W2253" s="366"/>
      <c r="X2253" s="214"/>
      <c r="Y2253" s="214"/>
      <c r="Z2253" s="214"/>
      <c r="AA2253" s="214"/>
      <c r="AB2253" s="214"/>
      <c r="AC2253" s="214"/>
      <c r="AD2253" s="214"/>
      <c r="AE2253" s="214"/>
      <c r="AF2253" s="214"/>
      <c r="AG2253" s="214"/>
      <c r="AH2253" s="214"/>
      <c r="AI2253" s="214"/>
      <c r="AJ2253" s="214"/>
      <c r="AK2253" s="214"/>
    </row>
    <row r="2254" ht="12.75" customHeight="1">
      <c r="A2254" s="214"/>
      <c r="B2254" s="366"/>
      <c r="C2254" s="215"/>
      <c r="D2254" s="214"/>
      <c r="E2254" s="366"/>
      <c r="F2254" s="214"/>
      <c r="G2254" s="214"/>
      <c r="H2254" s="214"/>
      <c r="I2254" s="214"/>
      <c r="J2254" s="214"/>
      <c r="K2254" s="214"/>
      <c r="L2254" s="214"/>
      <c r="M2254" s="214"/>
      <c r="N2254" s="214"/>
      <c r="O2254" s="214"/>
      <c r="P2254" s="214"/>
      <c r="Q2254" s="214"/>
      <c r="R2254" s="366"/>
      <c r="S2254" s="214"/>
      <c r="T2254" s="214"/>
      <c r="U2254" s="214"/>
      <c r="V2254" s="214"/>
      <c r="W2254" s="366"/>
      <c r="X2254" s="214"/>
      <c r="Y2254" s="214"/>
      <c r="Z2254" s="214"/>
      <c r="AA2254" s="214"/>
      <c r="AB2254" s="214"/>
      <c r="AC2254" s="214"/>
      <c r="AD2254" s="214"/>
      <c r="AE2254" s="214"/>
      <c r="AF2254" s="214"/>
      <c r="AG2254" s="214"/>
      <c r="AH2254" s="214"/>
      <c r="AI2254" s="214"/>
      <c r="AJ2254" s="214"/>
      <c r="AK2254" s="214"/>
    </row>
    <row r="2255" ht="12.75" customHeight="1">
      <c r="A2255" s="214"/>
      <c r="B2255" s="366"/>
      <c r="C2255" s="215"/>
      <c r="D2255" s="214"/>
      <c r="E2255" s="366"/>
      <c r="F2255" s="214"/>
      <c r="G2255" s="214"/>
      <c r="H2255" s="214"/>
      <c r="I2255" s="214"/>
      <c r="J2255" s="214"/>
      <c r="K2255" s="214"/>
      <c r="L2255" s="214"/>
      <c r="M2255" s="214"/>
      <c r="N2255" s="214"/>
      <c r="O2255" s="214"/>
      <c r="P2255" s="214"/>
      <c r="Q2255" s="214"/>
      <c r="R2255" s="366"/>
      <c r="S2255" s="214"/>
      <c r="T2255" s="214"/>
      <c r="U2255" s="214"/>
      <c r="V2255" s="214"/>
      <c r="W2255" s="366"/>
      <c r="X2255" s="214"/>
      <c r="Y2255" s="214"/>
      <c r="Z2255" s="214"/>
      <c r="AA2255" s="214"/>
      <c r="AB2255" s="214"/>
      <c r="AC2255" s="214"/>
      <c r="AD2255" s="214"/>
      <c r="AE2255" s="214"/>
      <c r="AF2255" s="214"/>
      <c r="AG2255" s="214"/>
      <c r="AH2255" s="214"/>
      <c r="AI2255" s="214"/>
      <c r="AJ2255" s="214"/>
      <c r="AK2255" s="214"/>
    </row>
    <row r="2256" ht="12.75" customHeight="1">
      <c r="A2256" s="214"/>
      <c r="B2256" s="366"/>
      <c r="C2256" s="215"/>
      <c r="D2256" s="214"/>
      <c r="E2256" s="366"/>
      <c r="F2256" s="214"/>
      <c r="G2256" s="214"/>
      <c r="H2256" s="214"/>
      <c r="I2256" s="214"/>
      <c r="J2256" s="214"/>
      <c r="K2256" s="214"/>
      <c r="L2256" s="214"/>
      <c r="M2256" s="214"/>
      <c r="N2256" s="214"/>
      <c r="O2256" s="214"/>
      <c r="P2256" s="214"/>
      <c r="Q2256" s="214"/>
      <c r="R2256" s="366"/>
      <c r="S2256" s="214"/>
      <c r="T2256" s="214"/>
      <c r="U2256" s="214"/>
      <c r="V2256" s="214"/>
      <c r="W2256" s="366"/>
      <c r="X2256" s="214"/>
      <c r="Y2256" s="214"/>
      <c r="Z2256" s="214"/>
      <c r="AA2256" s="214"/>
      <c r="AB2256" s="214"/>
      <c r="AC2256" s="214"/>
      <c r="AD2256" s="214"/>
      <c r="AE2256" s="214"/>
      <c r="AF2256" s="214"/>
      <c r="AG2256" s="214"/>
      <c r="AH2256" s="214"/>
      <c r="AI2256" s="214"/>
      <c r="AJ2256" s="214"/>
      <c r="AK2256" s="214"/>
    </row>
    <row r="2257" ht="12.75" customHeight="1">
      <c r="A2257" s="214"/>
      <c r="B2257" s="366"/>
      <c r="C2257" s="215"/>
      <c r="D2257" s="214"/>
      <c r="E2257" s="366"/>
      <c r="F2257" s="214"/>
      <c r="G2257" s="214"/>
      <c r="H2257" s="214"/>
      <c r="I2257" s="214"/>
      <c r="J2257" s="214"/>
      <c r="K2257" s="214"/>
      <c r="L2257" s="214"/>
      <c r="M2257" s="214"/>
      <c r="N2257" s="214"/>
      <c r="O2257" s="214"/>
      <c r="P2257" s="214"/>
      <c r="Q2257" s="214"/>
      <c r="R2257" s="366"/>
      <c r="S2257" s="214"/>
      <c r="T2257" s="214"/>
      <c r="U2257" s="214"/>
      <c r="V2257" s="214"/>
      <c r="W2257" s="366"/>
      <c r="X2257" s="214"/>
      <c r="Y2257" s="214"/>
      <c r="Z2257" s="214"/>
      <c r="AA2257" s="214"/>
      <c r="AB2257" s="214"/>
      <c r="AC2257" s="214"/>
      <c r="AD2257" s="214"/>
      <c r="AE2257" s="214"/>
      <c r="AF2257" s="214"/>
      <c r="AG2257" s="214"/>
      <c r="AH2257" s="214"/>
      <c r="AI2257" s="214"/>
      <c r="AJ2257" s="214"/>
      <c r="AK2257" s="214"/>
    </row>
    <row r="2258" ht="12.75" customHeight="1">
      <c r="A2258" s="214"/>
      <c r="B2258" s="366"/>
      <c r="C2258" s="215"/>
      <c r="D2258" s="214"/>
      <c r="E2258" s="366"/>
      <c r="F2258" s="214"/>
      <c r="G2258" s="214"/>
      <c r="H2258" s="214"/>
      <c r="I2258" s="214"/>
      <c r="J2258" s="214"/>
      <c r="K2258" s="214"/>
      <c r="L2258" s="214"/>
      <c r="M2258" s="214"/>
      <c r="N2258" s="214"/>
      <c r="O2258" s="214"/>
      <c r="P2258" s="214"/>
      <c r="Q2258" s="214"/>
      <c r="R2258" s="366"/>
      <c r="S2258" s="214"/>
      <c r="T2258" s="214"/>
      <c r="U2258" s="214"/>
      <c r="V2258" s="214"/>
      <c r="W2258" s="366"/>
      <c r="X2258" s="214"/>
      <c r="Y2258" s="214"/>
      <c r="Z2258" s="214"/>
      <c r="AA2258" s="214"/>
      <c r="AB2258" s="214"/>
      <c r="AC2258" s="214"/>
      <c r="AD2258" s="214"/>
      <c r="AE2258" s="214"/>
      <c r="AF2258" s="214"/>
      <c r="AG2258" s="214"/>
      <c r="AH2258" s="214"/>
      <c r="AI2258" s="214"/>
      <c r="AJ2258" s="214"/>
      <c r="AK2258" s="214"/>
    </row>
    <row r="2259" ht="12.75" customHeight="1">
      <c r="A2259" s="214"/>
      <c r="B2259" s="366"/>
      <c r="C2259" s="215"/>
      <c r="D2259" s="214"/>
      <c r="E2259" s="366"/>
      <c r="F2259" s="214"/>
      <c r="G2259" s="214"/>
      <c r="H2259" s="214"/>
      <c r="I2259" s="214"/>
      <c r="J2259" s="214"/>
      <c r="K2259" s="214"/>
      <c r="L2259" s="214"/>
      <c r="M2259" s="214"/>
      <c r="N2259" s="214"/>
      <c r="O2259" s="214"/>
      <c r="P2259" s="214"/>
      <c r="Q2259" s="214"/>
      <c r="R2259" s="366"/>
      <c r="S2259" s="214"/>
      <c r="T2259" s="214"/>
      <c r="U2259" s="214"/>
      <c r="V2259" s="214"/>
      <c r="W2259" s="366"/>
      <c r="X2259" s="214"/>
      <c r="Y2259" s="214"/>
      <c r="Z2259" s="214"/>
      <c r="AA2259" s="214"/>
      <c r="AB2259" s="214"/>
      <c r="AC2259" s="214"/>
      <c r="AD2259" s="214"/>
      <c r="AE2259" s="214"/>
      <c r="AF2259" s="214"/>
      <c r="AG2259" s="214"/>
      <c r="AH2259" s="214"/>
      <c r="AI2259" s="214"/>
      <c r="AJ2259" s="214"/>
      <c r="AK2259" s="214"/>
    </row>
    <row r="2260" ht="12.75" customHeight="1">
      <c r="A2260" s="214"/>
      <c r="B2260" s="366"/>
      <c r="C2260" s="215"/>
      <c r="D2260" s="214"/>
      <c r="E2260" s="366"/>
      <c r="F2260" s="214"/>
      <c r="G2260" s="214"/>
      <c r="H2260" s="214"/>
      <c r="I2260" s="214"/>
      <c r="J2260" s="214"/>
      <c r="K2260" s="214"/>
      <c r="L2260" s="214"/>
      <c r="M2260" s="214"/>
      <c r="N2260" s="214"/>
      <c r="O2260" s="214"/>
      <c r="P2260" s="214"/>
      <c r="Q2260" s="214"/>
      <c r="R2260" s="366"/>
      <c r="S2260" s="214"/>
      <c r="T2260" s="214"/>
      <c r="U2260" s="214"/>
      <c r="V2260" s="214"/>
      <c r="W2260" s="366"/>
      <c r="X2260" s="214"/>
      <c r="Y2260" s="214"/>
      <c r="Z2260" s="214"/>
      <c r="AA2260" s="214"/>
      <c r="AB2260" s="214"/>
      <c r="AC2260" s="214"/>
      <c r="AD2260" s="214"/>
      <c r="AE2260" s="214"/>
      <c r="AF2260" s="214"/>
      <c r="AG2260" s="214"/>
      <c r="AH2260" s="214"/>
      <c r="AI2260" s="214"/>
      <c r="AJ2260" s="214"/>
      <c r="AK2260" s="214"/>
    </row>
    <row r="2261" ht="12.75" customHeight="1">
      <c r="A2261" s="214"/>
      <c r="B2261" s="366"/>
      <c r="C2261" s="215"/>
      <c r="D2261" s="214"/>
      <c r="E2261" s="366"/>
      <c r="F2261" s="214"/>
      <c r="G2261" s="214"/>
      <c r="H2261" s="214"/>
      <c r="I2261" s="214"/>
      <c r="J2261" s="214"/>
      <c r="K2261" s="214"/>
      <c r="L2261" s="214"/>
      <c r="M2261" s="214"/>
      <c r="N2261" s="214"/>
      <c r="O2261" s="214"/>
      <c r="P2261" s="214"/>
      <c r="Q2261" s="214"/>
      <c r="R2261" s="366"/>
      <c r="S2261" s="214"/>
      <c r="T2261" s="214"/>
      <c r="U2261" s="214"/>
      <c r="V2261" s="214"/>
      <c r="W2261" s="366"/>
      <c r="X2261" s="214"/>
      <c r="Y2261" s="214"/>
      <c r="Z2261" s="214"/>
      <c r="AA2261" s="214"/>
      <c r="AB2261" s="214"/>
      <c r="AC2261" s="214"/>
      <c r="AD2261" s="214"/>
      <c r="AE2261" s="214"/>
      <c r="AF2261" s="214"/>
      <c r="AG2261" s="214"/>
      <c r="AH2261" s="214"/>
      <c r="AI2261" s="214"/>
      <c r="AJ2261" s="214"/>
      <c r="AK2261" s="214"/>
    </row>
    <row r="2262" ht="12.75" customHeight="1">
      <c r="A2262" s="214"/>
      <c r="B2262" s="366"/>
      <c r="C2262" s="215"/>
      <c r="D2262" s="214"/>
      <c r="E2262" s="366"/>
      <c r="F2262" s="214"/>
      <c r="G2262" s="214"/>
      <c r="H2262" s="214"/>
      <c r="I2262" s="214"/>
      <c r="J2262" s="214"/>
      <c r="K2262" s="214"/>
      <c r="L2262" s="214"/>
      <c r="M2262" s="214"/>
      <c r="N2262" s="214"/>
      <c r="O2262" s="214"/>
      <c r="P2262" s="214"/>
      <c r="Q2262" s="214"/>
      <c r="R2262" s="366"/>
      <c r="S2262" s="214"/>
      <c r="T2262" s="214"/>
      <c r="U2262" s="214"/>
      <c r="V2262" s="214"/>
      <c r="W2262" s="366"/>
      <c r="X2262" s="214"/>
      <c r="Y2262" s="214"/>
      <c r="Z2262" s="214"/>
      <c r="AA2262" s="214"/>
      <c r="AB2262" s="214"/>
      <c r="AC2262" s="214"/>
      <c r="AD2262" s="214"/>
      <c r="AE2262" s="214"/>
      <c r="AF2262" s="214"/>
      <c r="AG2262" s="214"/>
      <c r="AH2262" s="214"/>
      <c r="AI2262" s="214"/>
      <c r="AJ2262" s="214"/>
      <c r="AK2262" s="214"/>
    </row>
    <row r="2263" ht="12.75" customHeight="1">
      <c r="A2263" s="214"/>
      <c r="B2263" s="366"/>
      <c r="C2263" s="215"/>
      <c r="D2263" s="214"/>
      <c r="E2263" s="366"/>
      <c r="F2263" s="214"/>
      <c r="G2263" s="214"/>
      <c r="H2263" s="214"/>
      <c r="I2263" s="214"/>
      <c r="J2263" s="214"/>
      <c r="K2263" s="214"/>
      <c r="L2263" s="214"/>
      <c r="M2263" s="214"/>
      <c r="N2263" s="214"/>
      <c r="O2263" s="214"/>
      <c r="P2263" s="214"/>
      <c r="Q2263" s="214"/>
      <c r="R2263" s="366"/>
      <c r="S2263" s="214"/>
      <c r="T2263" s="214"/>
      <c r="U2263" s="214"/>
      <c r="V2263" s="214"/>
      <c r="W2263" s="366"/>
      <c r="X2263" s="214"/>
      <c r="Y2263" s="214"/>
      <c r="Z2263" s="214"/>
      <c r="AA2263" s="214"/>
      <c r="AB2263" s="214"/>
      <c r="AC2263" s="214"/>
      <c r="AD2263" s="214"/>
      <c r="AE2263" s="214"/>
      <c r="AF2263" s="214"/>
      <c r="AG2263" s="214"/>
      <c r="AH2263" s="214"/>
      <c r="AI2263" s="214"/>
      <c r="AJ2263" s="214"/>
      <c r="AK2263" s="214"/>
    </row>
    <row r="2264" ht="12.75" customHeight="1">
      <c r="A2264" s="214"/>
      <c r="B2264" s="366"/>
      <c r="C2264" s="215"/>
      <c r="D2264" s="214"/>
      <c r="E2264" s="366"/>
      <c r="F2264" s="214"/>
      <c r="G2264" s="214"/>
      <c r="H2264" s="214"/>
      <c r="I2264" s="214"/>
      <c r="J2264" s="214"/>
      <c r="K2264" s="214"/>
      <c r="L2264" s="214"/>
      <c r="M2264" s="214"/>
      <c r="N2264" s="214"/>
      <c r="O2264" s="214"/>
      <c r="P2264" s="214"/>
      <c r="Q2264" s="214"/>
      <c r="R2264" s="366"/>
      <c r="S2264" s="214"/>
      <c r="T2264" s="214"/>
      <c r="U2264" s="214"/>
      <c r="V2264" s="214"/>
      <c r="W2264" s="366"/>
      <c r="X2264" s="214"/>
      <c r="Y2264" s="214"/>
      <c r="Z2264" s="214"/>
      <c r="AA2264" s="214"/>
      <c r="AB2264" s="214"/>
      <c r="AC2264" s="214"/>
      <c r="AD2264" s="214"/>
      <c r="AE2264" s="214"/>
      <c r="AF2264" s="214"/>
      <c r="AG2264" s="214"/>
      <c r="AH2264" s="214"/>
      <c r="AI2264" s="214"/>
      <c r="AJ2264" s="214"/>
      <c r="AK2264" s="214"/>
    </row>
    <row r="2265" ht="12.75" customHeight="1">
      <c r="A2265" s="214"/>
      <c r="B2265" s="366"/>
      <c r="C2265" s="215"/>
      <c r="D2265" s="214"/>
      <c r="E2265" s="366"/>
      <c r="F2265" s="214"/>
      <c r="G2265" s="214"/>
      <c r="H2265" s="214"/>
      <c r="I2265" s="214"/>
      <c r="J2265" s="214"/>
      <c r="K2265" s="214"/>
      <c r="L2265" s="214"/>
      <c r="M2265" s="214"/>
      <c r="N2265" s="214"/>
      <c r="O2265" s="214"/>
      <c r="P2265" s="214"/>
      <c r="Q2265" s="214"/>
      <c r="R2265" s="366"/>
      <c r="S2265" s="214"/>
      <c r="T2265" s="214"/>
      <c r="U2265" s="214"/>
      <c r="V2265" s="214"/>
      <c r="W2265" s="366"/>
      <c r="X2265" s="214"/>
      <c r="Y2265" s="214"/>
      <c r="Z2265" s="214"/>
      <c r="AA2265" s="214"/>
      <c r="AB2265" s="214"/>
      <c r="AC2265" s="214"/>
      <c r="AD2265" s="214"/>
      <c r="AE2265" s="214"/>
      <c r="AF2265" s="214"/>
      <c r="AG2265" s="214"/>
      <c r="AH2265" s="214"/>
      <c r="AI2265" s="214"/>
      <c r="AJ2265" s="214"/>
      <c r="AK2265" s="214"/>
    </row>
    <row r="2266" ht="12.75" customHeight="1">
      <c r="A2266" s="214"/>
      <c r="B2266" s="366"/>
      <c r="C2266" s="215"/>
      <c r="D2266" s="214"/>
      <c r="E2266" s="366"/>
      <c r="F2266" s="214"/>
      <c r="G2266" s="214"/>
      <c r="H2266" s="214"/>
      <c r="I2266" s="214"/>
      <c r="J2266" s="214"/>
      <c r="K2266" s="214"/>
      <c r="L2266" s="214"/>
      <c r="M2266" s="214"/>
      <c r="N2266" s="214"/>
      <c r="O2266" s="214"/>
      <c r="P2266" s="214"/>
      <c r="Q2266" s="214"/>
      <c r="R2266" s="366"/>
      <c r="S2266" s="214"/>
      <c r="T2266" s="214"/>
      <c r="U2266" s="214"/>
      <c r="V2266" s="214"/>
      <c r="W2266" s="366"/>
      <c r="X2266" s="214"/>
      <c r="Y2266" s="214"/>
      <c r="Z2266" s="214"/>
      <c r="AA2266" s="214"/>
      <c r="AB2266" s="214"/>
      <c r="AC2266" s="214"/>
      <c r="AD2266" s="214"/>
      <c r="AE2266" s="214"/>
      <c r="AF2266" s="214"/>
      <c r="AG2266" s="214"/>
      <c r="AH2266" s="214"/>
      <c r="AI2266" s="214"/>
      <c r="AJ2266" s="214"/>
      <c r="AK2266" s="214"/>
    </row>
    <row r="2267" ht="12.75" customHeight="1">
      <c r="A2267" s="214"/>
      <c r="B2267" s="366"/>
      <c r="C2267" s="215"/>
      <c r="D2267" s="214"/>
      <c r="E2267" s="366"/>
      <c r="F2267" s="214"/>
      <c r="G2267" s="214"/>
      <c r="H2267" s="214"/>
      <c r="I2267" s="214"/>
      <c r="J2267" s="214"/>
      <c r="K2267" s="214"/>
      <c r="L2267" s="214"/>
      <c r="M2267" s="214"/>
      <c r="N2267" s="214"/>
      <c r="O2267" s="214"/>
      <c r="P2267" s="214"/>
      <c r="Q2267" s="214"/>
      <c r="R2267" s="366"/>
      <c r="S2267" s="214"/>
      <c r="T2267" s="214"/>
      <c r="U2267" s="214"/>
      <c r="V2267" s="214"/>
      <c r="W2267" s="366"/>
      <c r="X2267" s="214"/>
      <c r="Y2267" s="214"/>
      <c r="Z2267" s="214"/>
      <c r="AA2267" s="214"/>
      <c r="AB2267" s="214"/>
      <c r="AC2267" s="214"/>
      <c r="AD2267" s="214"/>
      <c r="AE2267" s="214"/>
      <c r="AF2267" s="214"/>
      <c r="AG2267" s="214"/>
      <c r="AH2267" s="214"/>
      <c r="AI2267" s="214"/>
      <c r="AJ2267" s="214"/>
      <c r="AK2267" s="214"/>
    </row>
    <row r="2268" ht="12.75" customHeight="1">
      <c r="A2268" s="214"/>
      <c r="B2268" s="366"/>
      <c r="C2268" s="215"/>
      <c r="D2268" s="214"/>
      <c r="E2268" s="366"/>
      <c r="F2268" s="214"/>
      <c r="G2268" s="214"/>
      <c r="H2268" s="214"/>
      <c r="I2268" s="214"/>
      <c r="J2268" s="214"/>
      <c r="K2268" s="214"/>
      <c r="L2268" s="214"/>
      <c r="M2268" s="214"/>
      <c r="N2268" s="214"/>
      <c r="O2268" s="214"/>
      <c r="P2268" s="214"/>
      <c r="Q2268" s="214"/>
      <c r="R2268" s="366"/>
      <c r="S2268" s="214"/>
      <c r="T2268" s="214"/>
      <c r="U2268" s="214"/>
      <c r="V2268" s="214"/>
      <c r="W2268" s="366"/>
      <c r="X2268" s="214"/>
      <c r="Y2268" s="214"/>
      <c r="Z2268" s="214"/>
      <c r="AA2268" s="214"/>
      <c r="AB2268" s="214"/>
      <c r="AC2268" s="214"/>
      <c r="AD2268" s="214"/>
      <c r="AE2268" s="214"/>
      <c r="AF2268" s="214"/>
      <c r="AG2268" s="214"/>
      <c r="AH2268" s="214"/>
      <c r="AI2268" s="214"/>
      <c r="AJ2268" s="214"/>
      <c r="AK2268" s="214"/>
    </row>
    <row r="2269" ht="12.75" customHeight="1">
      <c r="A2269" s="214"/>
      <c r="B2269" s="366"/>
      <c r="C2269" s="215"/>
      <c r="D2269" s="214"/>
      <c r="E2269" s="366"/>
      <c r="F2269" s="214"/>
      <c r="G2269" s="214"/>
      <c r="H2269" s="214"/>
      <c r="I2269" s="214"/>
      <c r="J2269" s="214"/>
      <c r="K2269" s="214"/>
      <c r="L2269" s="214"/>
      <c r="M2269" s="214"/>
      <c r="N2269" s="214"/>
      <c r="O2269" s="214"/>
      <c r="P2269" s="214"/>
      <c r="Q2269" s="214"/>
      <c r="R2269" s="366"/>
      <c r="S2269" s="214"/>
      <c r="T2269" s="214"/>
      <c r="U2269" s="214"/>
      <c r="V2269" s="214"/>
      <c r="W2269" s="366"/>
      <c r="X2269" s="214"/>
      <c r="Y2269" s="214"/>
      <c r="Z2269" s="214"/>
      <c r="AA2269" s="214"/>
      <c r="AB2269" s="214"/>
      <c r="AC2269" s="214"/>
      <c r="AD2269" s="214"/>
      <c r="AE2269" s="214"/>
      <c r="AF2269" s="214"/>
      <c r="AG2269" s="214"/>
      <c r="AH2269" s="214"/>
      <c r="AI2269" s="214"/>
      <c r="AJ2269" s="214"/>
      <c r="AK2269" s="214"/>
    </row>
    <row r="2270" ht="12.75" customHeight="1">
      <c r="A2270" s="214"/>
      <c r="B2270" s="366"/>
      <c r="C2270" s="215"/>
      <c r="D2270" s="214"/>
      <c r="E2270" s="366"/>
      <c r="F2270" s="214"/>
      <c r="G2270" s="214"/>
      <c r="H2270" s="214"/>
      <c r="I2270" s="214"/>
      <c r="J2270" s="214"/>
      <c r="K2270" s="214"/>
      <c r="L2270" s="214"/>
      <c r="M2270" s="214"/>
      <c r="N2270" s="214"/>
      <c r="O2270" s="214"/>
      <c r="P2270" s="214"/>
      <c r="Q2270" s="214"/>
      <c r="R2270" s="366"/>
      <c r="S2270" s="214"/>
      <c r="T2270" s="214"/>
      <c r="U2270" s="214"/>
      <c r="V2270" s="214"/>
      <c r="W2270" s="366"/>
      <c r="X2270" s="214"/>
      <c r="Y2270" s="214"/>
      <c r="Z2270" s="214"/>
      <c r="AA2270" s="214"/>
      <c r="AB2270" s="214"/>
      <c r="AC2270" s="214"/>
      <c r="AD2270" s="214"/>
      <c r="AE2270" s="214"/>
      <c r="AF2270" s="214"/>
      <c r="AG2270" s="214"/>
      <c r="AH2270" s="214"/>
      <c r="AI2270" s="214"/>
      <c r="AJ2270" s="214"/>
      <c r="AK2270" s="214"/>
    </row>
    <row r="2271" ht="12.75" customHeight="1">
      <c r="A2271" s="214"/>
      <c r="B2271" s="366"/>
      <c r="C2271" s="215"/>
      <c r="D2271" s="214"/>
      <c r="E2271" s="366"/>
      <c r="F2271" s="214"/>
      <c r="G2271" s="214"/>
      <c r="H2271" s="214"/>
      <c r="I2271" s="214"/>
      <c r="J2271" s="214"/>
      <c r="K2271" s="214"/>
      <c r="L2271" s="214"/>
      <c r="M2271" s="214"/>
      <c r="N2271" s="214"/>
      <c r="O2271" s="214"/>
      <c r="P2271" s="214"/>
      <c r="Q2271" s="214"/>
      <c r="R2271" s="366"/>
      <c r="S2271" s="214"/>
      <c r="T2271" s="214"/>
      <c r="U2271" s="214"/>
      <c r="V2271" s="214"/>
      <c r="W2271" s="366"/>
      <c r="X2271" s="214"/>
      <c r="Y2271" s="214"/>
      <c r="Z2271" s="214"/>
      <c r="AA2271" s="214"/>
      <c r="AB2271" s="214"/>
      <c r="AC2271" s="214"/>
      <c r="AD2271" s="214"/>
      <c r="AE2271" s="214"/>
      <c r="AF2271" s="214"/>
      <c r="AG2271" s="214"/>
      <c r="AH2271" s="214"/>
      <c r="AI2271" s="214"/>
      <c r="AJ2271" s="214"/>
      <c r="AK2271" s="214"/>
    </row>
    <row r="2272" ht="12.75" customHeight="1">
      <c r="A2272" s="214"/>
      <c r="B2272" s="366"/>
      <c r="C2272" s="215"/>
      <c r="D2272" s="214"/>
      <c r="E2272" s="366"/>
      <c r="F2272" s="214"/>
      <c r="G2272" s="214"/>
      <c r="H2272" s="214"/>
      <c r="I2272" s="214"/>
      <c r="J2272" s="214"/>
      <c r="K2272" s="214"/>
      <c r="L2272" s="214"/>
      <c r="M2272" s="214"/>
      <c r="N2272" s="214"/>
      <c r="O2272" s="214"/>
      <c r="P2272" s="214"/>
      <c r="Q2272" s="214"/>
      <c r="R2272" s="366"/>
      <c r="S2272" s="214"/>
      <c r="T2272" s="214"/>
      <c r="U2272" s="214"/>
      <c r="V2272" s="214"/>
      <c r="W2272" s="366"/>
      <c r="X2272" s="214"/>
      <c r="Y2272" s="214"/>
      <c r="Z2272" s="214"/>
      <c r="AA2272" s="214"/>
      <c r="AB2272" s="214"/>
      <c r="AC2272" s="214"/>
      <c r="AD2272" s="214"/>
      <c r="AE2272" s="214"/>
      <c r="AF2272" s="214"/>
      <c r="AG2272" s="214"/>
      <c r="AH2272" s="214"/>
      <c r="AI2272" s="214"/>
      <c r="AJ2272" s="214"/>
      <c r="AK2272" s="214"/>
    </row>
    <row r="2273" ht="12.75" customHeight="1">
      <c r="A2273" s="214"/>
      <c r="B2273" s="366"/>
      <c r="C2273" s="215"/>
      <c r="D2273" s="214"/>
      <c r="E2273" s="366"/>
      <c r="F2273" s="214"/>
      <c r="G2273" s="214"/>
      <c r="H2273" s="214"/>
      <c r="I2273" s="214"/>
      <c r="J2273" s="214"/>
      <c r="K2273" s="214"/>
      <c r="L2273" s="214"/>
      <c r="M2273" s="214"/>
      <c r="N2273" s="214"/>
      <c r="O2273" s="214"/>
      <c r="P2273" s="214"/>
      <c r="Q2273" s="214"/>
      <c r="R2273" s="366"/>
      <c r="S2273" s="214"/>
      <c r="T2273" s="214"/>
      <c r="U2273" s="214"/>
      <c r="V2273" s="214"/>
      <c r="W2273" s="366"/>
      <c r="X2273" s="214"/>
      <c r="Y2273" s="214"/>
      <c r="Z2273" s="214"/>
      <c r="AA2273" s="214"/>
      <c r="AB2273" s="214"/>
      <c r="AC2273" s="214"/>
      <c r="AD2273" s="214"/>
      <c r="AE2273" s="214"/>
      <c r="AF2273" s="214"/>
      <c r="AG2273" s="214"/>
      <c r="AH2273" s="214"/>
      <c r="AI2273" s="214"/>
      <c r="AJ2273" s="214"/>
      <c r="AK2273" s="214"/>
    </row>
    <row r="2274" ht="12.75" customHeight="1">
      <c r="A2274" s="214"/>
      <c r="B2274" s="366"/>
      <c r="C2274" s="215"/>
      <c r="D2274" s="214"/>
      <c r="E2274" s="366"/>
      <c r="F2274" s="214"/>
      <c r="G2274" s="214"/>
      <c r="H2274" s="214"/>
      <c r="I2274" s="214"/>
      <c r="J2274" s="214"/>
      <c r="K2274" s="214"/>
      <c r="L2274" s="214"/>
      <c r="M2274" s="214"/>
      <c r="N2274" s="214"/>
      <c r="O2274" s="214"/>
      <c r="P2274" s="214"/>
      <c r="Q2274" s="214"/>
      <c r="R2274" s="366"/>
      <c r="S2274" s="214"/>
      <c r="T2274" s="214"/>
      <c r="U2274" s="214"/>
      <c r="V2274" s="214"/>
      <c r="W2274" s="366"/>
      <c r="X2274" s="214"/>
      <c r="Y2274" s="214"/>
      <c r="Z2274" s="214"/>
      <c r="AA2274" s="214"/>
      <c r="AB2274" s="214"/>
      <c r="AC2274" s="214"/>
      <c r="AD2274" s="214"/>
      <c r="AE2274" s="214"/>
      <c r="AF2274" s="214"/>
      <c r="AG2274" s="214"/>
      <c r="AH2274" s="214"/>
      <c r="AI2274" s="214"/>
      <c r="AJ2274" s="214"/>
      <c r="AK2274" s="214"/>
    </row>
    <row r="2275" ht="12.75" customHeight="1">
      <c r="A2275" s="214"/>
      <c r="B2275" s="366"/>
      <c r="C2275" s="215"/>
      <c r="D2275" s="214"/>
      <c r="E2275" s="366"/>
      <c r="F2275" s="214"/>
      <c r="G2275" s="214"/>
      <c r="H2275" s="214"/>
      <c r="I2275" s="214"/>
      <c r="J2275" s="214"/>
      <c r="K2275" s="214"/>
      <c r="L2275" s="214"/>
      <c r="M2275" s="214"/>
      <c r="N2275" s="214"/>
      <c r="O2275" s="214"/>
      <c r="P2275" s="214"/>
      <c r="Q2275" s="214"/>
      <c r="R2275" s="366"/>
      <c r="S2275" s="214"/>
      <c r="T2275" s="214"/>
      <c r="U2275" s="214"/>
      <c r="V2275" s="214"/>
      <c r="W2275" s="366"/>
      <c r="X2275" s="214"/>
      <c r="Y2275" s="214"/>
      <c r="Z2275" s="214"/>
      <c r="AA2275" s="214"/>
      <c r="AB2275" s="214"/>
      <c r="AC2275" s="214"/>
      <c r="AD2275" s="214"/>
      <c r="AE2275" s="214"/>
      <c r="AF2275" s="214"/>
      <c r="AG2275" s="214"/>
      <c r="AH2275" s="214"/>
      <c r="AI2275" s="214"/>
      <c r="AJ2275" s="214"/>
      <c r="AK2275" s="214"/>
    </row>
    <row r="2276" ht="12.75" customHeight="1">
      <c r="A2276" s="214"/>
      <c r="B2276" s="366"/>
      <c r="C2276" s="215"/>
      <c r="D2276" s="214"/>
      <c r="E2276" s="366"/>
      <c r="F2276" s="214"/>
      <c r="G2276" s="214"/>
      <c r="H2276" s="214"/>
      <c r="I2276" s="214"/>
      <c r="J2276" s="214"/>
      <c r="K2276" s="214"/>
      <c r="L2276" s="214"/>
      <c r="M2276" s="214"/>
      <c r="N2276" s="214"/>
      <c r="O2276" s="214"/>
      <c r="P2276" s="214"/>
      <c r="Q2276" s="214"/>
      <c r="R2276" s="366"/>
      <c r="S2276" s="214"/>
      <c r="T2276" s="214"/>
      <c r="U2276" s="214"/>
      <c r="V2276" s="214"/>
      <c r="W2276" s="366"/>
      <c r="X2276" s="214"/>
      <c r="Y2276" s="214"/>
      <c r="Z2276" s="214"/>
      <c r="AA2276" s="214"/>
      <c r="AB2276" s="214"/>
      <c r="AC2276" s="214"/>
      <c r="AD2276" s="214"/>
      <c r="AE2276" s="214"/>
      <c r="AF2276" s="214"/>
      <c r="AG2276" s="214"/>
      <c r="AH2276" s="214"/>
      <c r="AI2276" s="214"/>
      <c r="AJ2276" s="214"/>
      <c r="AK2276" s="214"/>
    </row>
    <row r="2277" ht="12.75" customHeight="1">
      <c r="A2277" s="214"/>
      <c r="B2277" s="366"/>
      <c r="C2277" s="215"/>
      <c r="D2277" s="214"/>
      <c r="E2277" s="366"/>
      <c r="F2277" s="214"/>
      <c r="G2277" s="214"/>
      <c r="H2277" s="214"/>
      <c r="I2277" s="214"/>
      <c r="J2277" s="214"/>
      <c r="K2277" s="214"/>
      <c r="L2277" s="214"/>
      <c r="M2277" s="214"/>
      <c r="N2277" s="214"/>
      <c r="O2277" s="214"/>
      <c r="P2277" s="214"/>
      <c r="Q2277" s="214"/>
      <c r="R2277" s="366"/>
      <c r="S2277" s="214"/>
      <c r="T2277" s="214"/>
      <c r="U2277" s="214"/>
      <c r="V2277" s="214"/>
      <c r="W2277" s="366"/>
      <c r="X2277" s="214"/>
      <c r="Y2277" s="214"/>
      <c r="Z2277" s="214"/>
      <c r="AA2277" s="214"/>
      <c r="AB2277" s="214"/>
      <c r="AC2277" s="214"/>
      <c r="AD2277" s="214"/>
      <c r="AE2277" s="214"/>
      <c r="AF2277" s="214"/>
      <c r="AG2277" s="214"/>
      <c r="AH2277" s="214"/>
      <c r="AI2277" s="214"/>
      <c r="AJ2277" s="214"/>
      <c r="AK2277" s="214"/>
    </row>
    <row r="2278" ht="12.75" customHeight="1">
      <c r="A2278" s="214"/>
      <c r="B2278" s="366"/>
      <c r="C2278" s="215"/>
      <c r="D2278" s="214"/>
      <c r="E2278" s="366"/>
      <c r="F2278" s="214"/>
      <c r="G2278" s="214"/>
      <c r="H2278" s="214"/>
      <c r="I2278" s="214"/>
      <c r="J2278" s="214"/>
      <c r="K2278" s="214"/>
      <c r="L2278" s="214"/>
      <c r="M2278" s="214"/>
      <c r="N2278" s="214"/>
      <c r="O2278" s="214"/>
      <c r="P2278" s="214"/>
      <c r="Q2278" s="214"/>
      <c r="R2278" s="366"/>
      <c r="S2278" s="214"/>
      <c r="T2278" s="214"/>
      <c r="U2278" s="214"/>
      <c r="V2278" s="214"/>
      <c r="W2278" s="366"/>
      <c r="X2278" s="214"/>
      <c r="Y2278" s="214"/>
      <c r="Z2278" s="214"/>
      <c r="AA2278" s="214"/>
      <c r="AB2278" s="214"/>
      <c r="AC2278" s="214"/>
      <c r="AD2278" s="214"/>
      <c r="AE2278" s="214"/>
      <c r="AF2278" s="214"/>
      <c r="AG2278" s="214"/>
      <c r="AH2278" s="214"/>
      <c r="AI2278" s="214"/>
      <c r="AJ2278" s="214"/>
      <c r="AK2278" s="214"/>
    </row>
    <row r="2279" ht="12.75" customHeight="1">
      <c r="A2279" s="214"/>
      <c r="B2279" s="366"/>
      <c r="C2279" s="215"/>
      <c r="D2279" s="214"/>
      <c r="E2279" s="366"/>
      <c r="F2279" s="214"/>
      <c r="G2279" s="214"/>
      <c r="H2279" s="214"/>
      <c r="I2279" s="214"/>
      <c r="J2279" s="214"/>
      <c r="K2279" s="214"/>
      <c r="L2279" s="214"/>
      <c r="M2279" s="214"/>
      <c r="N2279" s="214"/>
      <c r="O2279" s="214"/>
      <c r="P2279" s="214"/>
      <c r="Q2279" s="214"/>
      <c r="R2279" s="366"/>
      <c r="S2279" s="214"/>
      <c r="T2279" s="214"/>
      <c r="U2279" s="214"/>
      <c r="V2279" s="214"/>
      <c r="W2279" s="366"/>
      <c r="X2279" s="214"/>
      <c r="Y2279" s="214"/>
      <c r="Z2279" s="214"/>
      <c r="AA2279" s="214"/>
      <c r="AB2279" s="214"/>
      <c r="AC2279" s="214"/>
      <c r="AD2279" s="214"/>
      <c r="AE2279" s="214"/>
      <c r="AF2279" s="214"/>
      <c r="AG2279" s="214"/>
      <c r="AH2279" s="214"/>
      <c r="AI2279" s="214"/>
      <c r="AJ2279" s="214"/>
      <c r="AK2279" s="214"/>
    </row>
    <row r="2280" ht="12.75" customHeight="1">
      <c r="A2280" s="214"/>
      <c r="B2280" s="366"/>
      <c r="C2280" s="215"/>
      <c r="D2280" s="214"/>
      <c r="E2280" s="366"/>
      <c r="F2280" s="214"/>
      <c r="G2280" s="214"/>
      <c r="H2280" s="214"/>
      <c r="I2280" s="214"/>
      <c r="J2280" s="214"/>
      <c r="K2280" s="214"/>
      <c r="L2280" s="214"/>
      <c r="M2280" s="214"/>
      <c r="N2280" s="214"/>
      <c r="O2280" s="214"/>
      <c r="P2280" s="214"/>
      <c r="Q2280" s="214"/>
      <c r="R2280" s="366"/>
      <c r="S2280" s="214"/>
      <c r="T2280" s="214"/>
      <c r="U2280" s="214"/>
      <c r="V2280" s="214"/>
      <c r="W2280" s="366"/>
      <c r="X2280" s="214"/>
      <c r="Y2280" s="214"/>
      <c r="Z2280" s="214"/>
      <c r="AA2280" s="214"/>
      <c r="AB2280" s="214"/>
      <c r="AC2280" s="214"/>
      <c r="AD2280" s="214"/>
      <c r="AE2280" s="214"/>
      <c r="AF2280" s="214"/>
      <c r="AG2280" s="214"/>
      <c r="AH2280" s="214"/>
      <c r="AI2280" s="214"/>
      <c r="AJ2280" s="214"/>
      <c r="AK2280" s="214"/>
    </row>
    <row r="2281" ht="12.75" customHeight="1">
      <c r="A2281" s="214"/>
      <c r="B2281" s="366"/>
      <c r="C2281" s="215"/>
      <c r="D2281" s="214"/>
      <c r="E2281" s="366"/>
      <c r="F2281" s="214"/>
      <c r="G2281" s="214"/>
      <c r="H2281" s="214"/>
      <c r="I2281" s="214"/>
      <c r="J2281" s="214"/>
      <c r="K2281" s="214"/>
      <c r="L2281" s="214"/>
      <c r="M2281" s="214"/>
      <c r="N2281" s="214"/>
      <c r="O2281" s="214"/>
      <c r="P2281" s="214"/>
      <c r="Q2281" s="214"/>
      <c r="R2281" s="366"/>
      <c r="S2281" s="214"/>
      <c r="T2281" s="214"/>
      <c r="U2281" s="214"/>
      <c r="V2281" s="214"/>
      <c r="W2281" s="366"/>
      <c r="X2281" s="214"/>
      <c r="Y2281" s="214"/>
      <c r="Z2281" s="214"/>
      <c r="AA2281" s="214"/>
      <c r="AB2281" s="214"/>
      <c r="AC2281" s="214"/>
      <c r="AD2281" s="214"/>
      <c r="AE2281" s="214"/>
      <c r="AF2281" s="214"/>
      <c r="AG2281" s="214"/>
      <c r="AH2281" s="214"/>
      <c r="AI2281" s="214"/>
      <c r="AJ2281" s="214"/>
      <c r="AK2281" s="214"/>
    </row>
    <row r="2282" ht="12.75" customHeight="1">
      <c r="A2282" s="214"/>
      <c r="B2282" s="366"/>
      <c r="C2282" s="215"/>
      <c r="D2282" s="214"/>
      <c r="E2282" s="366"/>
      <c r="F2282" s="214"/>
      <c r="G2282" s="214"/>
      <c r="H2282" s="214"/>
      <c r="I2282" s="214"/>
      <c r="J2282" s="214"/>
      <c r="K2282" s="214"/>
      <c r="L2282" s="214"/>
      <c r="M2282" s="214"/>
      <c r="N2282" s="214"/>
      <c r="O2282" s="214"/>
      <c r="P2282" s="214"/>
      <c r="Q2282" s="214"/>
      <c r="R2282" s="366"/>
      <c r="S2282" s="214"/>
      <c r="T2282" s="214"/>
      <c r="U2282" s="214"/>
      <c r="V2282" s="214"/>
      <c r="W2282" s="366"/>
      <c r="X2282" s="214"/>
      <c r="Y2282" s="214"/>
      <c r="Z2282" s="214"/>
      <c r="AA2282" s="214"/>
      <c r="AB2282" s="214"/>
      <c r="AC2282" s="214"/>
      <c r="AD2282" s="214"/>
      <c r="AE2282" s="214"/>
      <c r="AF2282" s="214"/>
      <c r="AG2282" s="214"/>
      <c r="AH2282" s="214"/>
      <c r="AI2282" s="214"/>
      <c r="AJ2282" s="214"/>
      <c r="AK2282" s="214"/>
    </row>
    <row r="2283" ht="12.75" customHeight="1">
      <c r="A2283" s="214"/>
      <c r="B2283" s="366"/>
      <c r="C2283" s="215"/>
      <c r="D2283" s="214"/>
      <c r="E2283" s="366"/>
      <c r="F2283" s="214"/>
      <c r="G2283" s="214"/>
      <c r="H2283" s="214"/>
      <c r="I2283" s="214"/>
      <c r="J2283" s="214"/>
      <c r="K2283" s="214"/>
      <c r="L2283" s="214"/>
      <c r="M2283" s="214"/>
      <c r="N2283" s="214"/>
      <c r="O2283" s="214"/>
      <c r="P2283" s="214"/>
      <c r="Q2283" s="214"/>
      <c r="R2283" s="366"/>
      <c r="S2283" s="214"/>
      <c r="T2283" s="214"/>
      <c r="U2283" s="214"/>
      <c r="V2283" s="214"/>
      <c r="W2283" s="366"/>
      <c r="X2283" s="214"/>
      <c r="Y2283" s="214"/>
      <c r="Z2283" s="214"/>
      <c r="AA2283" s="214"/>
      <c r="AB2283" s="214"/>
      <c r="AC2283" s="214"/>
      <c r="AD2283" s="214"/>
      <c r="AE2283" s="214"/>
      <c r="AF2283" s="214"/>
      <c r="AG2283" s="214"/>
      <c r="AH2283" s="214"/>
      <c r="AI2283" s="214"/>
      <c r="AJ2283" s="214"/>
      <c r="AK2283" s="214"/>
    </row>
    <row r="2284" ht="12.75" customHeight="1">
      <c r="A2284" s="214"/>
      <c r="B2284" s="366"/>
      <c r="C2284" s="215"/>
      <c r="D2284" s="214"/>
      <c r="E2284" s="366"/>
      <c r="F2284" s="214"/>
      <c r="G2284" s="214"/>
      <c r="H2284" s="214"/>
      <c r="I2284" s="214"/>
      <c r="J2284" s="214"/>
      <c r="K2284" s="214"/>
      <c r="L2284" s="214"/>
      <c r="M2284" s="214"/>
      <c r="N2284" s="214"/>
      <c r="O2284" s="214"/>
      <c r="P2284" s="214"/>
      <c r="Q2284" s="214"/>
      <c r="R2284" s="366"/>
      <c r="S2284" s="214"/>
      <c r="T2284" s="214"/>
      <c r="U2284" s="214"/>
      <c r="V2284" s="214"/>
      <c r="W2284" s="366"/>
      <c r="X2284" s="214"/>
      <c r="Y2284" s="214"/>
      <c r="Z2284" s="214"/>
      <c r="AA2284" s="214"/>
      <c r="AB2284" s="214"/>
      <c r="AC2284" s="214"/>
      <c r="AD2284" s="214"/>
      <c r="AE2284" s="214"/>
      <c r="AF2284" s="214"/>
      <c r="AG2284" s="214"/>
      <c r="AH2284" s="214"/>
      <c r="AI2284" s="214"/>
      <c r="AJ2284" s="214"/>
      <c r="AK2284" s="214"/>
    </row>
    <row r="2285" ht="12.75" customHeight="1">
      <c r="A2285" s="214"/>
      <c r="B2285" s="366"/>
      <c r="C2285" s="215"/>
      <c r="D2285" s="214"/>
      <c r="E2285" s="366"/>
      <c r="F2285" s="214"/>
      <c r="G2285" s="214"/>
      <c r="H2285" s="214"/>
      <c r="I2285" s="214"/>
      <c r="J2285" s="214"/>
      <c r="K2285" s="214"/>
      <c r="L2285" s="214"/>
      <c r="M2285" s="214"/>
      <c r="N2285" s="214"/>
      <c r="O2285" s="214"/>
      <c r="P2285" s="214"/>
      <c r="Q2285" s="214"/>
      <c r="R2285" s="366"/>
      <c r="S2285" s="214"/>
      <c r="T2285" s="214"/>
      <c r="U2285" s="214"/>
      <c r="V2285" s="214"/>
      <c r="W2285" s="366"/>
      <c r="X2285" s="214"/>
      <c r="Y2285" s="214"/>
      <c r="Z2285" s="214"/>
      <c r="AA2285" s="214"/>
      <c r="AB2285" s="214"/>
      <c r="AC2285" s="214"/>
      <c r="AD2285" s="214"/>
      <c r="AE2285" s="214"/>
      <c r="AF2285" s="214"/>
      <c r="AG2285" s="214"/>
      <c r="AH2285" s="214"/>
      <c r="AI2285" s="214"/>
      <c r="AJ2285" s="214"/>
      <c r="AK2285" s="214"/>
    </row>
    <row r="2286" ht="12.75" customHeight="1">
      <c r="A2286" s="214"/>
      <c r="B2286" s="366"/>
      <c r="C2286" s="215"/>
      <c r="D2286" s="214"/>
      <c r="E2286" s="366"/>
      <c r="F2286" s="214"/>
      <c r="G2286" s="214"/>
      <c r="H2286" s="214"/>
      <c r="I2286" s="214"/>
      <c r="J2286" s="214"/>
      <c r="K2286" s="214"/>
      <c r="L2286" s="214"/>
      <c r="M2286" s="214"/>
      <c r="N2286" s="214"/>
      <c r="O2286" s="214"/>
      <c r="P2286" s="214"/>
      <c r="Q2286" s="214"/>
      <c r="R2286" s="366"/>
      <c r="S2286" s="214"/>
      <c r="T2286" s="214"/>
      <c r="U2286" s="214"/>
      <c r="V2286" s="214"/>
      <c r="W2286" s="366"/>
      <c r="X2286" s="214"/>
      <c r="Y2286" s="214"/>
      <c r="Z2286" s="214"/>
      <c r="AA2286" s="214"/>
      <c r="AB2286" s="214"/>
      <c r="AC2286" s="214"/>
      <c r="AD2286" s="214"/>
      <c r="AE2286" s="214"/>
      <c r="AF2286" s="214"/>
      <c r="AG2286" s="214"/>
      <c r="AH2286" s="214"/>
      <c r="AI2286" s="214"/>
      <c r="AJ2286" s="214"/>
      <c r="AK2286" s="214"/>
    </row>
    <row r="2287" ht="12.75" customHeight="1">
      <c r="A2287" s="214"/>
      <c r="B2287" s="366"/>
      <c r="C2287" s="215"/>
      <c r="D2287" s="214"/>
      <c r="E2287" s="366"/>
      <c r="F2287" s="214"/>
      <c r="G2287" s="214"/>
      <c r="H2287" s="214"/>
      <c r="I2287" s="214"/>
      <c r="J2287" s="214"/>
      <c r="K2287" s="214"/>
      <c r="L2287" s="214"/>
      <c r="M2287" s="214"/>
      <c r="N2287" s="214"/>
      <c r="O2287" s="214"/>
      <c r="P2287" s="214"/>
      <c r="Q2287" s="214"/>
      <c r="R2287" s="366"/>
      <c r="S2287" s="214"/>
      <c r="T2287" s="214"/>
      <c r="U2287" s="214"/>
      <c r="V2287" s="214"/>
      <c r="W2287" s="366"/>
      <c r="X2287" s="214"/>
      <c r="Y2287" s="214"/>
      <c r="Z2287" s="214"/>
      <c r="AA2287" s="214"/>
      <c r="AB2287" s="214"/>
      <c r="AC2287" s="214"/>
      <c r="AD2287" s="214"/>
      <c r="AE2287" s="214"/>
      <c r="AF2287" s="214"/>
      <c r="AG2287" s="214"/>
      <c r="AH2287" s="214"/>
      <c r="AI2287" s="214"/>
      <c r="AJ2287" s="214"/>
      <c r="AK2287" s="214"/>
    </row>
    <row r="2288" ht="12.75" customHeight="1">
      <c r="A2288" s="214"/>
      <c r="B2288" s="366"/>
      <c r="C2288" s="215"/>
      <c r="D2288" s="214"/>
      <c r="E2288" s="366"/>
      <c r="F2288" s="214"/>
      <c r="G2288" s="214"/>
      <c r="H2288" s="214"/>
      <c r="I2288" s="214"/>
      <c r="J2288" s="214"/>
      <c r="K2288" s="214"/>
      <c r="L2288" s="214"/>
      <c r="M2288" s="214"/>
      <c r="N2288" s="214"/>
      <c r="O2288" s="214"/>
      <c r="P2288" s="214"/>
      <c r="Q2288" s="214"/>
      <c r="R2288" s="366"/>
      <c r="S2288" s="214"/>
      <c r="T2288" s="214"/>
      <c r="U2288" s="214"/>
      <c r="V2288" s="214"/>
      <c r="W2288" s="366"/>
      <c r="X2288" s="214"/>
      <c r="Y2288" s="214"/>
      <c r="Z2288" s="214"/>
      <c r="AA2288" s="214"/>
      <c r="AB2288" s="214"/>
      <c r="AC2288" s="214"/>
      <c r="AD2288" s="214"/>
      <c r="AE2288" s="214"/>
      <c r="AF2288" s="214"/>
      <c r="AG2288" s="214"/>
      <c r="AH2288" s="214"/>
      <c r="AI2288" s="214"/>
      <c r="AJ2288" s="214"/>
      <c r="AK2288" s="214"/>
    </row>
    <row r="2289" ht="12.75" customHeight="1">
      <c r="A2289" s="214"/>
      <c r="B2289" s="366"/>
      <c r="C2289" s="215"/>
      <c r="D2289" s="214"/>
      <c r="E2289" s="366"/>
      <c r="F2289" s="214"/>
      <c r="G2289" s="214"/>
      <c r="H2289" s="214"/>
      <c r="I2289" s="214"/>
      <c r="J2289" s="214"/>
      <c r="K2289" s="214"/>
      <c r="L2289" s="214"/>
      <c r="M2289" s="214"/>
      <c r="N2289" s="214"/>
      <c r="O2289" s="214"/>
      <c r="P2289" s="214"/>
      <c r="Q2289" s="214"/>
      <c r="R2289" s="366"/>
      <c r="S2289" s="214"/>
      <c r="T2289" s="214"/>
      <c r="U2289" s="214"/>
      <c r="V2289" s="214"/>
      <c r="W2289" s="366"/>
      <c r="X2289" s="214"/>
      <c r="Y2289" s="214"/>
      <c r="Z2289" s="214"/>
      <c r="AA2289" s="214"/>
      <c r="AB2289" s="214"/>
      <c r="AC2289" s="214"/>
      <c r="AD2289" s="214"/>
      <c r="AE2289" s="214"/>
      <c r="AF2289" s="214"/>
      <c r="AG2289" s="214"/>
      <c r="AH2289" s="214"/>
      <c r="AI2289" s="214"/>
      <c r="AJ2289" s="214"/>
      <c r="AK2289" s="214"/>
    </row>
    <row r="2290" ht="12.75" customHeight="1">
      <c r="A2290" s="214"/>
      <c r="B2290" s="366"/>
      <c r="C2290" s="215"/>
      <c r="D2290" s="214"/>
      <c r="E2290" s="366"/>
      <c r="F2290" s="214"/>
      <c r="G2290" s="214"/>
      <c r="H2290" s="214"/>
      <c r="I2290" s="214"/>
      <c r="J2290" s="214"/>
      <c r="K2290" s="214"/>
      <c r="L2290" s="214"/>
      <c r="M2290" s="214"/>
      <c r="N2290" s="214"/>
      <c r="O2290" s="214"/>
      <c r="P2290" s="214"/>
      <c r="Q2290" s="214"/>
      <c r="R2290" s="366"/>
      <c r="S2290" s="214"/>
      <c r="T2290" s="214"/>
      <c r="U2290" s="214"/>
      <c r="V2290" s="214"/>
      <c r="W2290" s="366"/>
      <c r="X2290" s="214"/>
      <c r="Y2290" s="214"/>
      <c r="Z2290" s="214"/>
      <c r="AA2290" s="214"/>
      <c r="AB2290" s="214"/>
      <c r="AC2290" s="214"/>
      <c r="AD2290" s="214"/>
      <c r="AE2290" s="214"/>
      <c r="AF2290" s="214"/>
      <c r="AG2290" s="214"/>
      <c r="AH2290" s="214"/>
      <c r="AI2290" s="214"/>
      <c r="AJ2290" s="214"/>
      <c r="AK2290" s="214"/>
    </row>
    <row r="2291" ht="12.75" customHeight="1">
      <c r="A2291" s="214"/>
      <c r="B2291" s="366"/>
      <c r="C2291" s="215"/>
      <c r="D2291" s="214"/>
      <c r="E2291" s="366"/>
      <c r="F2291" s="214"/>
      <c r="G2291" s="214"/>
      <c r="H2291" s="214"/>
      <c r="I2291" s="214"/>
      <c r="J2291" s="214"/>
      <c r="K2291" s="214"/>
      <c r="L2291" s="214"/>
      <c r="M2291" s="214"/>
      <c r="N2291" s="214"/>
      <c r="O2291" s="214"/>
      <c r="P2291" s="214"/>
      <c r="Q2291" s="214"/>
      <c r="R2291" s="366"/>
      <c r="S2291" s="214"/>
      <c r="T2291" s="214"/>
      <c r="U2291" s="214"/>
      <c r="V2291" s="214"/>
      <c r="W2291" s="366"/>
      <c r="X2291" s="214"/>
      <c r="Y2291" s="214"/>
      <c r="Z2291" s="214"/>
      <c r="AA2291" s="214"/>
      <c r="AB2291" s="214"/>
      <c r="AC2291" s="214"/>
      <c r="AD2291" s="214"/>
      <c r="AE2291" s="214"/>
      <c r="AF2291" s="214"/>
      <c r="AG2291" s="214"/>
      <c r="AH2291" s="214"/>
      <c r="AI2291" s="214"/>
      <c r="AJ2291" s="214"/>
      <c r="AK2291" s="214"/>
    </row>
    <row r="2292" ht="12.75" customHeight="1">
      <c r="A2292" s="214"/>
      <c r="B2292" s="366"/>
      <c r="C2292" s="215"/>
      <c r="D2292" s="214"/>
      <c r="E2292" s="366"/>
      <c r="F2292" s="214"/>
      <c r="G2292" s="214"/>
      <c r="H2292" s="214"/>
      <c r="I2292" s="214"/>
      <c r="J2292" s="214"/>
      <c r="K2292" s="214"/>
      <c r="L2292" s="214"/>
      <c r="M2292" s="214"/>
      <c r="N2292" s="214"/>
      <c r="O2292" s="214"/>
      <c r="P2292" s="214"/>
      <c r="Q2292" s="214"/>
      <c r="R2292" s="366"/>
      <c r="S2292" s="214"/>
      <c r="T2292" s="214"/>
      <c r="U2292" s="214"/>
      <c r="V2292" s="214"/>
      <c r="W2292" s="366"/>
      <c r="X2292" s="214"/>
      <c r="Y2292" s="214"/>
      <c r="Z2292" s="214"/>
      <c r="AA2292" s="214"/>
      <c r="AB2292" s="214"/>
      <c r="AC2292" s="214"/>
      <c r="AD2292" s="214"/>
      <c r="AE2292" s="214"/>
      <c r="AF2292" s="214"/>
      <c r="AG2292" s="214"/>
      <c r="AH2292" s="214"/>
      <c r="AI2292" s="214"/>
      <c r="AJ2292" s="214"/>
      <c r="AK2292" s="214"/>
    </row>
    <row r="2293" ht="12.75" customHeight="1">
      <c r="A2293" s="214"/>
      <c r="B2293" s="366"/>
      <c r="C2293" s="215"/>
      <c r="D2293" s="214"/>
      <c r="E2293" s="366"/>
      <c r="F2293" s="214"/>
      <c r="G2293" s="214"/>
      <c r="H2293" s="214"/>
      <c r="I2293" s="214"/>
      <c r="J2293" s="214"/>
      <c r="K2293" s="214"/>
      <c r="L2293" s="214"/>
      <c r="M2293" s="214"/>
      <c r="N2293" s="214"/>
      <c r="O2293" s="214"/>
      <c r="P2293" s="214"/>
      <c r="Q2293" s="214"/>
      <c r="R2293" s="366"/>
      <c r="S2293" s="214"/>
      <c r="T2293" s="214"/>
      <c r="U2293" s="214"/>
      <c r="V2293" s="214"/>
      <c r="W2293" s="366"/>
      <c r="X2293" s="214"/>
      <c r="Y2293" s="214"/>
      <c r="Z2293" s="214"/>
      <c r="AA2293" s="214"/>
      <c r="AB2293" s="214"/>
      <c r="AC2293" s="214"/>
      <c r="AD2293" s="214"/>
      <c r="AE2293" s="214"/>
      <c r="AF2293" s="214"/>
      <c r="AG2293" s="214"/>
      <c r="AH2293" s="214"/>
      <c r="AI2293" s="214"/>
      <c r="AJ2293" s="214"/>
      <c r="AK2293" s="214"/>
    </row>
    <row r="2294" ht="12.75" customHeight="1">
      <c r="A2294" s="214"/>
      <c r="B2294" s="366"/>
      <c r="C2294" s="215"/>
      <c r="D2294" s="214"/>
      <c r="E2294" s="366"/>
      <c r="F2294" s="214"/>
      <c r="G2294" s="214"/>
      <c r="H2294" s="214"/>
      <c r="I2294" s="214"/>
      <c r="J2294" s="214"/>
      <c r="K2294" s="214"/>
      <c r="L2294" s="214"/>
      <c r="M2294" s="214"/>
      <c r="N2294" s="214"/>
      <c r="O2294" s="214"/>
      <c r="P2294" s="214"/>
      <c r="Q2294" s="214"/>
      <c r="R2294" s="366"/>
      <c r="S2294" s="214"/>
      <c r="T2294" s="214"/>
      <c r="U2294" s="214"/>
      <c r="V2294" s="214"/>
      <c r="W2294" s="366"/>
      <c r="X2294" s="214"/>
      <c r="Y2294" s="214"/>
      <c r="Z2294" s="214"/>
      <c r="AA2294" s="214"/>
      <c r="AB2294" s="214"/>
      <c r="AC2294" s="214"/>
      <c r="AD2294" s="214"/>
      <c r="AE2294" s="214"/>
      <c r="AF2294" s="214"/>
      <c r="AG2294" s="214"/>
      <c r="AH2294" s="214"/>
      <c r="AI2294" s="214"/>
      <c r="AJ2294" s="214"/>
      <c r="AK2294" s="214"/>
    </row>
    <row r="2295" ht="12.75" customHeight="1">
      <c r="A2295" s="214"/>
      <c r="B2295" s="366"/>
      <c r="C2295" s="215"/>
      <c r="D2295" s="214"/>
      <c r="E2295" s="366"/>
      <c r="F2295" s="214"/>
      <c r="G2295" s="214"/>
      <c r="H2295" s="214"/>
      <c r="I2295" s="214"/>
      <c r="J2295" s="214"/>
      <c r="K2295" s="214"/>
      <c r="L2295" s="214"/>
      <c r="M2295" s="214"/>
      <c r="N2295" s="214"/>
      <c r="O2295" s="214"/>
      <c r="P2295" s="214"/>
      <c r="Q2295" s="214"/>
      <c r="R2295" s="366"/>
      <c r="S2295" s="214"/>
      <c r="T2295" s="214"/>
      <c r="U2295" s="214"/>
      <c r="V2295" s="214"/>
      <c r="W2295" s="366"/>
      <c r="X2295" s="214"/>
      <c r="Y2295" s="214"/>
      <c r="Z2295" s="214"/>
      <c r="AA2295" s="214"/>
      <c r="AB2295" s="214"/>
      <c r="AC2295" s="214"/>
      <c r="AD2295" s="214"/>
      <c r="AE2295" s="214"/>
      <c r="AF2295" s="214"/>
      <c r="AG2295" s="214"/>
      <c r="AH2295" s="214"/>
      <c r="AI2295" s="214"/>
      <c r="AJ2295" s="214"/>
      <c r="AK2295" s="214"/>
    </row>
    <row r="2296" ht="12.75" customHeight="1">
      <c r="A2296" s="214"/>
      <c r="B2296" s="366"/>
      <c r="C2296" s="215"/>
      <c r="D2296" s="214"/>
      <c r="E2296" s="366"/>
      <c r="F2296" s="214"/>
      <c r="G2296" s="214"/>
      <c r="H2296" s="214"/>
      <c r="I2296" s="214"/>
      <c r="J2296" s="214"/>
      <c r="K2296" s="214"/>
      <c r="L2296" s="214"/>
      <c r="M2296" s="214"/>
      <c r="N2296" s="214"/>
      <c r="O2296" s="214"/>
      <c r="P2296" s="214"/>
      <c r="Q2296" s="214"/>
      <c r="R2296" s="366"/>
      <c r="S2296" s="214"/>
      <c r="T2296" s="214"/>
      <c r="U2296" s="214"/>
      <c r="V2296" s="214"/>
      <c r="W2296" s="366"/>
      <c r="X2296" s="214"/>
      <c r="Y2296" s="214"/>
      <c r="Z2296" s="214"/>
      <c r="AA2296" s="214"/>
      <c r="AB2296" s="214"/>
      <c r="AC2296" s="214"/>
      <c r="AD2296" s="214"/>
      <c r="AE2296" s="214"/>
      <c r="AF2296" s="214"/>
      <c r="AG2296" s="214"/>
      <c r="AH2296" s="214"/>
      <c r="AI2296" s="214"/>
      <c r="AJ2296" s="214"/>
      <c r="AK2296" s="214"/>
    </row>
    <row r="2297" ht="12.75" customHeight="1">
      <c r="A2297" s="214"/>
      <c r="B2297" s="366"/>
      <c r="C2297" s="215"/>
      <c r="D2297" s="214"/>
      <c r="E2297" s="366"/>
      <c r="F2297" s="214"/>
      <c r="G2297" s="214"/>
      <c r="H2297" s="214"/>
      <c r="I2297" s="214"/>
      <c r="J2297" s="214"/>
      <c r="K2297" s="214"/>
      <c r="L2297" s="214"/>
      <c r="M2297" s="214"/>
      <c r="N2297" s="214"/>
      <c r="O2297" s="214"/>
      <c r="P2297" s="214"/>
      <c r="Q2297" s="214"/>
      <c r="R2297" s="366"/>
      <c r="S2297" s="214"/>
      <c r="T2297" s="214"/>
      <c r="U2297" s="214"/>
      <c r="V2297" s="214"/>
      <c r="W2297" s="366"/>
      <c r="X2297" s="214"/>
      <c r="Y2297" s="214"/>
      <c r="Z2297" s="214"/>
      <c r="AA2297" s="214"/>
      <c r="AB2297" s="214"/>
      <c r="AC2297" s="214"/>
      <c r="AD2297" s="214"/>
      <c r="AE2297" s="214"/>
      <c r="AF2297" s="214"/>
      <c r="AG2297" s="214"/>
      <c r="AH2297" s="214"/>
      <c r="AI2297" s="214"/>
      <c r="AJ2297" s="214"/>
      <c r="AK2297" s="214"/>
    </row>
    <row r="2298" ht="12.75" customHeight="1">
      <c r="A2298" s="214"/>
      <c r="B2298" s="366"/>
      <c r="C2298" s="215"/>
      <c r="D2298" s="214"/>
      <c r="E2298" s="366"/>
      <c r="F2298" s="214"/>
      <c r="G2298" s="214"/>
      <c r="H2298" s="214"/>
      <c r="I2298" s="214"/>
      <c r="J2298" s="214"/>
      <c r="K2298" s="214"/>
      <c r="L2298" s="214"/>
      <c r="M2298" s="214"/>
      <c r="N2298" s="214"/>
      <c r="O2298" s="214"/>
      <c r="P2298" s="214"/>
      <c r="Q2298" s="214"/>
      <c r="R2298" s="366"/>
      <c r="S2298" s="214"/>
      <c r="T2298" s="214"/>
      <c r="U2298" s="214"/>
      <c r="V2298" s="214"/>
      <c r="W2298" s="366"/>
      <c r="X2298" s="214"/>
      <c r="Y2298" s="214"/>
      <c r="Z2298" s="214"/>
      <c r="AA2298" s="214"/>
      <c r="AB2298" s="214"/>
      <c r="AC2298" s="214"/>
      <c r="AD2298" s="214"/>
      <c r="AE2298" s="214"/>
      <c r="AF2298" s="214"/>
      <c r="AG2298" s="214"/>
      <c r="AH2298" s="214"/>
      <c r="AI2298" s="214"/>
      <c r="AJ2298" s="214"/>
      <c r="AK2298" s="214"/>
    </row>
    <row r="2299" ht="12.75" customHeight="1">
      <c r="A2299" s="214"/>
      <c r="B2299" s="366"/>
      <c r="C2299" s="215"/>
      <c r="D2299" s="214"/>
      <c r="E2299" s="366"/>
      <c r="F2299" s="214"/>
      <c r="G2299" s="214"/>
      <c r="H2299" s="214"/>
      <c r="I2299" s="214"/>
      <c r="J2299" s="214"/>
      <c r="K2299" s="214"/>
      <c r="L2299" s="214"/>
      <c r="M2299" s="214"/>
      <c r="N2299" s="214"/>
      <c r="O2299" s="214"/>
      <c r="P2299" s="214"/>
      <c r="Q2299" s="214"/>
      <c r="R2299" s="366"/>
      <c r="S2299" s="214"/>
      <c r="T2299" s="214"/>
      <c r="U2299" s="214"/>
      <c r="V2299" s="214"/>
      <c r="W2299" s="366"/>
      <c r="X2299" s="214"/>
      <c r="Y2299" s="214"/>
      <c r="Z2299" s="214"/>
      <c r="AA2299" s="214"/>
      <c r="AB2299" s="214"/>
      <c r="AC2299" s="214"/>
      <c r="AD2299" s="214"/>
      <c r="AE2299" s="214"/>
      <c r="AF2299" s="214"/>
      <c r="AG2299" s="214"/>
      <c r="AH2299" s="214"/>
      <c r="AI2299" s="214"/>
      <c r="AJ2299" s="214"/>
      <c r="AK2299" s="214"/>
    </row>
    <row r="2300" ht="12.75" customHeight="1">
      <c r="A2300" s="214"/>
      <c r="B2300" s="366"/>
      <c r="C2300" s="215"/>
      <c r="D2300" s="214"/>
      <c r="E2300" s="366"/>
      <c r="F2300" s="214"/>
      <c r="G2300" s="214"/>
      <c r="H2300" s="214"/>
      <c r="I2300" s="214"/>
      <c r="J2300" s="214"/>
      <c r="K2300" s="214"/>
      <c r="L2300" s="214"/>
      <c r="M2300" s="214"/>
      <c r="N2300" s="214"/>
      <c r="O2300" s="214"/>
      <c r="P2300" s="214"/>
      <c r="Q2300" s="214"/>
      <c r="R2300" s="366"/>
      <c r="S2300" s="214"/>
      <c r="T2300" s="214"/>
      <c r="U2300" s="214"/>
      <c r="V2300" s="214"/>
      <c r="W2300" s="366"/>
      <c r="X2300" s="214"/>
      <c r="Y2300" s="214"/>
      <c r="Z2300" s="214"/>
      <c r="AA2300" s="214"/>
      <c r="AB2300" s="214"/>
      <c r="AC2300" s="214"/>
      <c r="AD2300" s="214"/>
      <c r="AE2300" s="214"/>
      <c r="AF2300" s="214"/>
      <c r="AG2300" s="214"/>
      <c r="AH2300" s="214"/>
      <c r="AI2300" s="214"/>
      <c r="AJ2300" s="214"/>
      <c r="AK2300" s="214"/>
    </row>
    <row r="2301" ht="12.75" customHeight="1">
      <c r="A2301" s="214"/>
      <c r="B2301" s="366"/>
      <c r="C2301" s="215"/>
      <c r="D2301" s="214"/>
      <c r="E2301" s="366"/>
      <c r="F2301" s="214"/>
      <c r="G2301" s="214"/>
      <c r="H2301" s="214"/>
      <c r="I2301" s="214"/>
      <c r="J2301" s="214"/>
      <c r="K2301" s="214"/>
      <c r="L2301" s="214"/>
      <c r="M2301" s="214"/>
      <c r="N2301" s="214"/>
      <c r="O2301" s="214"/>
      <c r="P2301" s="214"/>
      <c r="Q2301" s="214"/>
      <c r="R2301" s="366"/>
      <c r="S2301" s="214"/>
      <c r="T2301" s="214"/>
      <c r="U2301" s="214"/>
      <c r="V2301" s="214"/>
      <c r="W2301" s="366"/>
      <c r="X2301" s="214"/>
      <c r="Y2301" s="214"/>
      <c r="Z2301" s="214"/>
      <c r="AA2301" s="214"/>
      <c r="AB2301" s="214"/>
      <c r="AC2301" s="214"/>
      <c r="AD2301" s="214"/>
      <c r="AE2301" s="214"/>
      <c r="AF2301" s="214"/>
      <c r="AG2301" s="214"/>
      <c r="AH2301" s="214"/>
      <c r="AI2301" s="214"/>
      <c r="AJ2301" s="214"/>
      <c r="AK2301" s="214"/>
    </row>
    <row r="2302" ht="12.75" customHeight="1">
      <c r="A2302" s="214"/>
      <c r="B2302" s="366"/>
      <c r="C2302" s="215"/>
      <c r="D2302" s="214"/>
      <c r="E2302" s="366"/>
      <c r="F2302" s="214"/>
      <c r="G2302" s="214"/>
      <c r="H2302" s="214"/>
      <c r="I2302" s="214"/>
      <c r="J2302" s="214"/>
      <c r="K2302" s="214"/>
      <c r="L2302" s="214"/>
      <c r="M2302" s="214"/>
      <c r="N2302" s="214"/>
      <c r="O2302" s="214"/>
      <c r="P2302" s="214"/>
      <c r="Q2302" s="214"/>
      <c r="R2302" s="366"/>
      <c r="S2302" s="214"/>
      <c r="T2302" s="214"/>
      <c r="U2302" s="214"/>
      <c r="V2302" s="214"/>
      <c r="W2302" s="366"/>
      <c r="X2302" s="214"/>
      <c r="Y2302" s="214"/>
      <c r="Z2302" s="214"/>
      <c r="AA2302" s="214"/>
      <c r="AB2302" s="214"/>
      <c r="AC2302" s="214"/>
      <c r="AD2302" s="214"/>
      <c r="AE2302" s="214"/>
      <c r="AF2302" s="214"/>
      <c r="AG2302" s="214"/>
      <c r="AH2302" s="214"/>
      <c r="AI2302" s="214"/>
      <c r="AJ2302" s="214"/>
      <c r="AK2302" s="214"/>
    </row>
    <row r="2303" ht="12.75" customHeight="1">
      <c r="A2303" s="214"/>
      <c r="B2303" s="366"/>
      <c r="C2303" s="215"/>
      <c r="D2303" s="214"/>
      <c r="E2303" s="366"/>
      <c r="F2303" s="214"/>
      <c r="G2303" s="214"/>
      <c r="H2303" s="214"/>
      <c r="I2303" s="214"/>
      <c r="J2303" s="214"/>
      <c r="K2303" s="214"/>
      <c r="L2303" s="214"/>
      <c r="M2303" s="214"/>
      <c r="N2303" s="214"/>
      <c r="O2303" s="214"/>
      <c r="P2303" s="214"/>
      <c r="Q2303" s="214"/>
      <c r="R2303" s="366"/>
      <c r="S2303" s="214"/>
      <c r="T2303" s="214"/>
      <c r="U2303" s="214"/>
      <c r="V2303" s="214"/>
      <c r="W2303" s="366"/>
      <c r="X2303" s="214"/>
      <c r="Y2303" s="214"/>
      <c r="Z2303" s="214"/>
      <c r="AA2303" s="214"/>
      <c r="AB2303" s="214"/>
      <c r="AC2303" s="214"/>
      <c r="AD2303" s="214"/>
      <c r="AE2303" s="214"/>
      <c r="AF2303" s="214"/>
      <c r="AG2303" s="214"/>
      <c r="AH2303" s="214"/>
      <c r="AI2303" s="214"/>
      <c r="AJ2303" s="214"/>
      <c r="AK2303" s="214"/>
    </row>
    <row r="2304" ht="12.75" customHeight="1">
      <c r="A2304" s="214"/>
      <c r="B2304" s="366"/>
      <c r="C2304" s="215"/>
      <c r="D2304" s="214"/>
      <c r="E2304" s="366"/>
      <c r="F2304" s="214"/>
      <c r="G2304" s="214"/>
      <c r="H2304" s="214"/>
      <c r="I2304" s="214"/>
      <c r="J2304" s="214"/>
      <c r="K2304" s="214"/>
      <c r="L2304" s="214"/>
      <c r="M2304" s="214"/>
      <c r="N2304" s="214"/>
      <c r="O2304" s="214"/>
      <c r="P2304" s="214"/>
      <c r="Q2304" s="214"/>
      <c r="R2304" s="366"/>
      <c r="S2304" s="214"/>
      <c r="T2304" s="214"/>
      <c r="U2304" s="214"/>
      <c r="V2304" s="214"/>
      <c r="W2304" s="366"/>
      <c r="X2304" s="214"/>
      <c r="Y2304" s="214"/>
      <c r="Z2304" s="214"/>
      <c r="AA2304" s="214"/>
      <c r="AB2304" s="214"/>
      <c r="AC2304" s="214"/>
      <c r="AD2304" s="214"/>
      <c r="AE2304" s="214"/>
      <c r="AF2304" s="214"/>
      <c r="AG2304" s="214"/>
      <c r="AH2304" s="214"/>
      <c r="AI2304" s="214"/>
      <c r="AJ2304" s="214"/>
      <c r="AK2304" s="214"/>
    </row>
    <row r="2305" ht="12.75" customHeight="1">
      <c r="A2305" s="214"/>
      <c r="B2305" s="366"/>
      <c r="C2305" s="215"/>
      <c r="D2305" s="214"/>
      <c r="E2305" s="366"/>
      <c r="F2305" s="214"/>
      <c r="G2305" s="214"/>
      <c r="H2305" s="214"/>
      <c r="I2305" s="214"/>
      <c r="J2305" s="214"/>
      <c r="K2305" s="214"/>
      <c r="L2305" s="214"/>
      <c r="M2305" s="214"/>
      <c r="N2305" s="214"/>
      <c r="O2305" s="214"/>
      <c r="P2305" s="214"/>
      <c r="Q2305" s="214"/>
      <c r="R2305" s="366"/>
      <c r="S2305" s="214"/>
      <c r="T2305" s="214"/>
      <c r="U2305" s="214"/>
      <c r="V2305" s="214"/>
      <c r="W2305" s="366"/>
      <c r="X2305" s="214"/>
      <c r="Y2305" s="214"/>
      <c r="Z2305" s="214"/>
      <c r="AA2305" s="214"/>
      <c r="AB2305" s="214"/>
      <c r="AC2305" s="214"/>
      <c r="AD2305" s="214"/>
      <c r="AE2305" s="214"/>
      <c r="AF2305" s="214"/>
      <c r="AG2305" s="214"/>
      <c r="AH2305" s="214"/>
      <c r="AI2305" s="214"/>
      <c r="AJ2305" s="214"/>
      <c r="AK2305" s="214"/>
    </row>
    <row r="2306" ht="12.75" customHeight="1">
      <c r="A2306" s="214"/>
      <c r="B2306" s="366"/>
      <c r="C2306" s="215"/>
      <c r="D2306" s="214"/>
      <c r="E2306" s="366"/>
      <c r="F2306" s="214"/>
      <c r="G2306" s="214"/>
      <c r="H2306" s="214"/>
      <c r="I2306" s="214"/>
      <c r="J2306" s="214"/>
      <c r="K2306" s="214"/>
      <c r="L2306" s="214"/>
      <c r="M2306" s="214"/>
      <c r="N2306" s="214"/>
      <c r="O2306" s="214"/>
      <c r="P2306" s="214"/>
      <c r="Q2306" s="214"/>
      <c r="R2306" s="366"/>
      <c r="S2306" s="214"/>
      <c r="T2306" s="214"/>
      <c r="U2306" s="214"/>
      <c r="V2306" s="214"/>
      <c r="W2306" s="366"/>
      <c r="X2306" s="214"/>
      <c r="Y2306" s="214"/>
      <c r="Z2306" s="214"/>
      <c r="AA2306" s="214"/>
      <c r="AB2306" s="214"/>
      <c r="AC2306" s="214"/>
      <c r="AD2306" s="214"/>
      <c r="AE2306" s="214"/>
      <c r="AF2306" s="214"/>
      <c r="AG2306" s="214"/>
      <c r="AH2306" s="214"/>
      <c r="AI2306" s="214"/>
      <c r="AJ2306" s="214"/>
      <c r="AK2306" s="214"/>
    </row>
    <row r="2307" ht="12.75" customHeight="1">
      <c r="A2307" s="214"/>
      <c r="B2307" s="366"/>
      <c r="C2307" s="215"/>
      <c r="D2307" s="214"/>
      <c r="E2307" s="366"/>
      <c r="F2307" s="214"/>
      <c r="G2307" s="214"/>
      <c r="H2307" s="214"/>
      <c r="I2307" s="214"/>
      <c r="J2307" s="214"/>
      <c r="K2307" s="214"/>
      <c r="L2307" s="214"/>
      <c r="M2307" s="214"/>
      <c r="N2307" s="214"/>
      <c r="O2307" s="214"/>
      <c r="P2307" s="214"/>
      <c r="Q2307" s="214"/>
      <c r="R2307" s="366"/>
      <c r="S2307" s="214"/>
      <c r="T2307" s="214"/>
      <c r="U2307" s="214"/>
      <c r="V2307" s="214"/>
      <c r="W2307" s="366"/>
      <c r="X2307" s="214"/>
      <c r="Y2307" s="214"/>
      <c r="Z2307" s="214"/>
      <c r="AA2307" s="214"/>
      <c r="AB2307" s="214"/>
      <c r="AC2307" s="214"/>
      <c r="AD2307" s="214"/>
      <c r="AE2307" s="214"/>
      <c r="AF2307" s="214"/>
      <c r="AG2307" s="214"/>
      <c r="AH2307" s="214"/>
      <c r="AI2307" s="214"/>
      <c r="AJ2307" s="214"/>
      <c r="AK2307" s="214"/>
    </row>
    <row r="2308" ht="12.75" customHeight="1">
      <c r="A2308" s="214"/>
      <c r="B2308" s="366"/>
      <c r="C2308" s="215"/>
      <c r="D2308" s="214"/>
      <c r="E2308" s="366"/>
      <c r="F2308" s="214"/>
      <c r="G2308" s="214"/>
      <c r="H2308" s="214"/>
      <c r="I2308" s="214"/>
      <c r="J2308" s="214"/>
      <c r="K2308" s="214"/>
      <c r="L2308" s="214"/>
      <c r="M2308" s="214"/>
      <c r="N2308" s="214"/>
      <c r="O2308" s="214"/>
      <c r="P2308" s="214"/>
      <c r="Q2308" s="214"/>
      <c r="R2308" s="366"/>
      <c r="S2308" s="214"/>
      <c r="T2308" s="214"/>
      <c r="U2308" s="214"/>
      <c r="V2308" s="214"/>
      <c r="W2308" s="366"/>
      <c r="X2308" s="214"/>
      <c r="Y2308" s="214"/>
      <c r="Z2308" s="214"/>
      <c r="AA2308" s="214"/>
      <c r="AB2308" s="214"/>
      <c r="AC2308" s="214"/>
      <c r="AD2308" s="214"/>
      <c r="AE2308" s="214"/>
      <c r="AF2308" s="214"/>
      <c r="AG2308" s="214"/>
      <c r="AH2308" s="214"/>
      <c r="AI2308" s="214"/>
      <c r="AJ2308" s="214"/>
      <c r="AK2308" s="214"/>
    </row>
    <row r="2309" ht="12.75" customHeight="1">
      <c r="A2309" s="214"/>
      <c r="B2309" s="366"/>
      <c r="C2309" s="215"/>
      <c r="D2309" s="214"/>
      <c r="E2309" s="366"/>
      <c r="F2309" s="214"/>
      <c r="G2309" s="214"/>
      <c r="H2309" s="214"/>
      <c r="I2309" s="214"/>
      <c r="J2309" s="214"/>
      <c r="K2309" s="214"/>
      <c r="L2309" s="214"/>
      <c r="M2309" s="214"/>
      <c r="N2309" s="214"/>
      <c r="O2309" s="214"/>
      <c r="P2309" s="214"/>
      <c r="Q2309" s="214"/>
      <c r="R2309" s="366"/>
      <c r="S2309" s="214"/>
      <c r="T2309" s="214"/>
      <c r="U2309" s="214"/>
      <c r="V2309" s="214"/>
      <c r="W2309" s="366"/>
      <c r="X2309" s="214"/>
      <c r="Y2309" s="214"/>
      <c r="Z2309" s="214"/>
      <c r="AA2309" s="214"/>
      <c r="AB2309" s="214"/>
      <c r="AC2309" s="214"/>
      <c r="AD2309" s="214"/>
      <c r="AE2309" s="214"/>
      <c r="AF2309" s="214"/>
      <c r="AG2309" s="214"/>
      <c r="AH2309" s="214"/>
      <c r="AI2309" s="214"/>
      <c r="AJ2309" s="214"/>
      <c r="AK2309" s="214"/>
    </row>
    <row r="2310" ht="12.75" customHeight="1">
      <c r="A2310" s="214"/>
      <c r="B2310" s="366"/>
      <c r="C2310" s="215"/>
      <c r="D2310" s="214"/>
      <c r="E2310" s="366"/>
      <c r="F2310" s="214"/>
      <c r="G2310" s="214"/>
      <c r="H2310" s="214"/>
      <c r="I2310" s="214"/>
      <c r="J2310" s="214"/>
      <c r="K2310" s="214"/>
      <c r="L2310" s="214"/>
      <c r="M2310" s="214"/>
      <c r="N2310" s="214"/>
      <c r="O2310" s="214"/>
      <c r="P2310" s="214"/>
      <c r="Q2310" s="214"/>
      <c r="R2310" s="366"/>
      <c r="S2310" s="214"/>
      <c r="T2310" s="214"/>
      <c r="U2310" s="214"/>
      <c r="V2310" s="214"/>
      <c r="W2310" s="366"/>
      <c r="X2310" s="214"/>
      <c r="Y2310" s="214"/>
      <c r="Z2310" s="214"/>
      <c r="AA2310" s="214"/>
      <c r="AB2310" s="214"/>
      <c r="AC2310" s="214"/>
      <c r="AD2310" s="214"/>
      <c r="AE2310" s="214"/>
      <c r="AF2310" s="214"/>
      <c r="AG2310" s="214"/>
      <c r="AH2310" s="214"/>
      <c r="AI2310" s="214"/>
      <c r="AJ2310" s="214"/>
      <c r="AK2310" s="214"/>
    </row>
    <row r="2311" ht="12.75" customHeight="1">
      <c r="A2311" s="214"/>
      <c r="B2311" s="366"/>
      <c r="C2311" s="215"/>
      <c r="D2311" s="214"/>
      <c r="E2311" s="366"/>
      <c r="F2311" s="214"/>
      <c r="G2311" s="214"/>
      <c r="H2311" s="214"/>
      <c r="I2311" s="214"/>
      <c r="J2311" s="214"/>
      <c r="K2311" s="214"/>
      <c r="L2311" s="214"/>
      <c r="M2311" s="214"/>
      <c r="N2311" s="214"/>
      <c r="O2311" s="214"/>
      <c r="P2311" s="214"/>
      <c r="Q2311" s="214"/>
      <c r="R2311" s="366"/>
      <c r="S2311" s="214"/>
      <c r="T2311" s="214"/>
      <c r="U2311" s="214"/>
      <c r="V2311" s="214"/>
      <c r="W2311" s="366"/>
      <c r="X2311" s="214"/>
      <c r="Y2311" s="214"/>
      <c r="Z2311" s="214"/>
      <c r="AA2311" s="214"/>
      <c r="AB2311" s="214"/>
      <c r="AC2311" s="214"/>
      <c r="AD2311" s="214"/>
      <c r="AE2311" s="214"/>
      <c r="AF2311" s="214"/>
      <c r="AG2311" s="214"/>
      <c r="AH2311" s="214"/>
      <c r="AI2311" s="214"/>
      <c r="AJ2311" s="214"/>
      <c r="AK2311" s="214"/>
    </row>
    <row r="2312" ht="12.75" customHeight="1">
      <c r="A2312" s="214"/>
      <c r="B2312" s="366"/>
      <c r="C2312" s="215"/>
      <c r="D2312" s="214"/>
      <c r="E2312" s="366"/>
      <c r="F2312" s="214"/>
      <c r="G2312" s="214"/>
      <c r="H2312" s="214"/>
      <c r="I2312" s="214"/>
      <c r="J2312" s="214"/>
      <c r="K2312" s="214"/>
      <c r="L2312" s="214"/>
      <c r="M2312" s="214"/>
      <c r="N2312" s="214"/>
      <c r="O2312" s="214"/>
      <c r="P2312" s="214"/>
      <c r="Q2312" s="214"/>
      <c r="R2312" s="366"/>
      <c r="S2312" s="214"/>
      <c r="T2312" s="214"/>
      <c r="U2312" s="214"/>
      <c r="V2312" s="214"/>
      <c r="W2312" s="366"/>
      <c r="X2312" s="214"/>
      <c r="Y2312" s="214"/>
      <c r="Z2312" s="214"/>
      <c r="AA2312" s="214"/>
      <c r="AB2312" s="214"/>
      <c r="AC2312" s="214"/>
      <c r="AD2312" s="214"/>
      <c r="AE2312" s="214"/>
      <c r="AF2312" s="214"/>
      <c r="AG2312" s="214"/>
      <c r="AH2312" s="214"/>
      <c r="AI2312" s="214"/>
      <c r="AJ2312" s="214"/>
      <c r="AK2312" s="214"/>
    </row>
    <row r="2313" ht="12.75" customHeight="1">
      <c r="A2313" s="214"/>
      <c r="B2313" s="366"/>
      <c r="C2313" s="215"/>
      <c r="D2313" s="214"/>
      <c r="E2313" s="366"/>
      <c r="F2313" s="214"/>
      <c r="G2313" s="214"/>
      <c r="H2313" s="214"/>
      <c r="I2313" s="214"/>
      <c r="J2313" s="214"/>
      <c r="K2313" s="214"/>
      <c r="L2313" s="214"/>
      <c r="M2313" s="214"/>
      <c r="N2313" s="214"/>
      <c r="O2313" s="214"/>
      <c r="P2313" s="214"/>
      <c r="Q2313" s="214"/>
      <c r="R2313" s="366"/>
      <c r="S2313" s="214"/>
      <c r="T2313" s="214"/>
      <c r="U2313" s="214"/>
      <c r="V2313" s="214"/>
      <c r="W2313" s="366"/>
      <c r="X2313" s="214"/>
      <c r="Y2313" s="214"/>
      <c r="Z2313" s="214"/>
      <c r="AA2313" s="214"/>
      <c r="AB2313" s="214"/>
      <c r="AC2313" s="214"/>
      <c r="AD2313" s="214"/>
      <c r="AE2313" s="214"/>
      <c r="AF2313" s="214"/>
      <c r="AG2313" s="214"/>
      <c r="AH2313" s="214"/>
      <c r="AI2313" s="214"/>
      <c r="AJ2313" s="214"/>
      <c r="AK2313" s="214"/>
    </row>
    <row r="2314" ht="12.75" customHeight="1">
      <c r="A2314" s="214"/>
      <c r="B2314" s="366"/>
      <c r="C2314" s="215"/>
      <c r="D2314" s="214"/>
      <c r="E2314" s="366"/>
      <c r="F2314" s="214"/>
      <c r="G2314" s="214"/>
      <c r="H2314" s="214"/>
      <c r="I2314" s="214"/>
      <c r="J2314" s="214"/>
      <c r="K2314" s="214"/>
      <c r="L2314" s="214"/>
      <c r="M2314" s="214"/>
      <c r="N2314" s="214"/>
      <c r="O2314" s="214"/>
      <c r="P2314" s="214"/>
      <c r="Q2314" s="214"/>
      <c r="R2314" s="366"/>
      <c r="S2314" s="214"/>
      <c r="T2314" s="214"/>
      <c r="U2314" s="214"/>
      <c r="V2314" s="214"/>
      <c r="W2314" s="366"/>
      <c r="X2314" s="214"/>
      <c r="Y2314" s="214"/>
      <c r="Z2314" s="214"/>
      <c r="AA2314" s="214"/>
      <c r="AB2314" s="214"/>
      <c r="AC2314" s="214"/>
      <c r="AD2314" s="214"/>
      <c r="AE2314" s="214"/>
      <c r="AF2314" s="214"/>
      <c r="AG2314" s="214"/>
      <c r="AH2314" s="214"/>
      <c r="AI2314" s="214"/>
      <c r="AJ2314" s="214"/>
      <c r="AK2314" s="214"/>
    </row>
    <row r="2315" ht="12.75" customHeight="1">
      <c r="A2315" s="214"/>
      <c r="B2315" s="366"/>
      <c r="C2315" s="215"/>
      <c r="D2315" s="214"/>
      <c r="E2315" s="366"/>
      <c r="F2315" s="214"/>
      <c r="G2315" s="214"/>
      <c r="H2315" s="214"/>
      <c r="I2315" s="214"/>
      <c r="J2315" s="214"/>
      <c r="K2315" s="214"/>
      <c r="L2315" s="214"/>
      <c r="M2315" s="214"/>
      <c r="N2315" s="214"/>
      <c r="O2315" s="214"/>
      <c r="P2315" s="214"/>
      <c r="Q2315" s="214"/>
      <c r="R2315" s="366"/>
      <c r="S2315" s="214"/>
      <c r="T2315" s="214"/>
      <c r="U2315" s="214"/>
      <c r="V2315" s="214"/>
      <c r="W2315" s="366"/>
      <c r="X2315" s="214"/>
      <c r="Y2315" s="214"/>
      <c r="Z2315" s="214"/>
      <c r="AA2315" s="214"/>
      <c r="AB2315" s="214"/>
      <c r="AC2315" s="214"/>
      <c r="AD2315" s="214"/>
      <c r="AE2315" s="214"/>
      <c r="AF2315" s="214"/>
      <c r="AG2315" s="214"/>
      <c r="AH2315" s="214"/>
      <c r="AI2315" s="214"/>
      <c r="AJ2315" s="214"/>
      <c r="AK2315" s="214"/>
    </row>
    <row r="2316" ht="12.75" customHeight="1">
      <c r="A2316" s="214"/>
      <c r="B2316" s="366"/>
      <c r="C2316" s="215"/>
      <c r="D2316" s="214"/>
      <c r="E2316" s="366"/>
      <c r="F2316" s="214"/>
      <c r="G2316" s="214"/>
      <c r="H2316" s="214"/>
      <c r="I2316" s="214"/>
      <c r="J2316" s="214"/>
      <c r="K2316" s="214"/>
      <c r="L2316" s="214"/>
      <c r="M2316" s="214"/>
      <c r="N2316" s="214"/>
      <c r="O2316" s="214"/>
      <c r="P2316" s="214"/>
      <c r="Q2316" s="214"/>
      <c r="R2316" s="366"/>
      <c r="S2316" s="214"/>
      <c r="T2316" s="214"/>
      <c r="U2316" s="214"/>
      <c r="V2316" s="214"/>
      <c r="W2316" s="366"/>
      <c r="X2316" s="214"/>
      <c r="Y2316" s="214"/>
      <c r="Z2316" s="214"/>
      <c r="AA2316" s="214"/>
      <c r="AB2316" s="214"/>
      <c r="AC2316" s="214"/>
      <c r="AD2316" s="214"/>
      <c r="AE2316" s="214"/>
      <c r="AF2316" s="214"/>
      <c r="AG2316" s="214"/>
      <c r="AH2316" s="214"/>
      <c r="AI2316" s="214"/>
      <c r="AJ2316" s="214"/>
      <c r="AK2316" s="214"/>
    </row>
    <row r="2317" ht="12.75" customHeight="1">
      <c r="A2317" s="214"/>
      <c r="B2317" s="366"/>
      <c r="C2317" s="215"/>
      <c r="D2317" s="214"/>
      <c r="E2317" s="366"/>
      <c r="F2317" s="214"/>
      <c r="G2317" s="214"/>
      <c r="H2317" s="214"/>
      <c r="I2317" s="214"/>
      <c r="J2317" s="214"/>
      <c r="K2317" s="214"/>
      <c r="L2317" s="214"/>
      <c r="M2317" s="214"/>
      <c r="N2317" s="214"/>
      <c r="O2317" s="214"/>
      <c r="P2317" s="214"/>
      <c r="Q2317" s="214"/>
      <c r="R2317" s="366"/>
      <c r="S2317" s="214"/>
      <c r="T2317" s="214"/>
      <c r="U2317" s="214"/>
      <c r="V2317" s="214"/>
      <c r="W2317" s="366"/>
      <c r="X2317" s="214"/>
      <c r="Y2317" s="214"/>
      <c r="Z2317" s="214"/>
      <c r="AA2317" s="214"/>
      <c r="AB2317" s="214"/>
      <c r="AC2317" s="214"/>
      <c r="AD2317" s="214"/>
      <c r="AE2317" s="214"/>
      <c r="AF2317" s="214"/>
      <c r="AG2317" s="214"/>
      <c r="AH2317" s="214"/>
      <c r="AI2317" s="214"/>
      <c r="AJ2317" s="214"/>
      <c r="AK2317" s="214"/>
    </row>
    <row r="2318" ht="12.75" customHeight="1">
      <c r="A2318" s="214"/>
      <c r="B2318" s="366"/>
      <c r="C2318" s="215"/>
      <c r="D2318" s="214"/>
      <c r="E2318" s="366"/>
      <c r="F2318" s="214"/>
      <c r="G2318" s="214"/>
      <c r="H2318" s="214"/>
      <c r="I2318" s="214"/>
      <c r="J2318" s="214"/>
      <c r="K2318" s="214"/>
      <c r="L2318" s="214"/>
      <c r="M2318" s="214"/>
      <c r="N2318" s="214"/>
      <c r="O2318" s="214"/>
      <c r="P2318" s="214"/>
      <c r="Q2318" s="214"/>
      <c r="R2318" s="366"/>
      <c r="S2318" s="214"/>
      <c r="T2318" s="214"/>
      <c r="U2318" s="214"/>
      <c r="V2318" s="214"/>
      <c r="W2318" s="366"/>
      <c r="X2318" s="214"/>
      <c r="Y2318" s="214"/>
      <c r="Z2318" s="214"/>
      <c r="AA2318" s="214"/>
      <c r="AB2318" s="214"/>
      <c r="AC2318" s="214"/>
      <c r="AD2318" s="214"/>
      <c r="AE2318" s="214"/>
      <c r="AF2318" s="214"/>
      <c r="AG2318" s="214"/>
      <c r="AH2318" s="214"/>
      <c r="AI2318" s="214"/>
      <c r="AJ2318" s="214"/>
      <c r="AK2318" s="214"/>
    </row>
    <row r="2319" ht="12.75" customHeight="1">
      <c r="A2319" s="214"/>
      <c r="B2319" s="366"/>
      <c r="C2319" s="215"/>
      <c r="D2319" s="214"/>
      <c r="E2319" s="366"/>
      <c r="F2319" s="214"/>
      <c r="G2319" s="214"/>
      <c r="H2319" s="214"/>
      <c r="I2319" s="214"/>
      <c r="J2319" s="214"/>
      <c r="K2319" s="214"/>
      <c r="L2319" s="214"/>
      <c r="M2319" s="214"/>
      <c r="N2319" s="214"/>
      <c r="O2319" s="214"/>
      <c r="P2319" s="214"/>
      <c r="Q2319" s="214"/>
      <c r="R2319" s="366"/>
      <c r="S2319" s="214"/>
      <c r="T2319" s="214"/>
      <c r="U2319" s="214"/>
      <c r="V2319" s="214"/>
      <c r="W2319" s="366"/>
      <c r="X2319" s="214"/>
      <c r="Y2319" s="214"/>
      <c r="Z2319" s="214"/>
      <c r="AA2319" s="214"/>
      <c r="AB2319" s="214"/>
      <c r="AC2319" s="214"/>
      <c r="AD2319" s="214"/>
      <c r="AE2319" s="214"/>
      <c r="AF2319" s="214"/>
      <c r="AG2319" s="214"/>
      <c r="AH2319" s="214"/>
      <c r="AI2319" s="214"/>
      <c r="AJ2319" s="214"/>
      <c r="AK2319" s="214"/>
    </row>
    <row r="2320" ht="12.75" customHeight="1">
      <c r="A2320" s="214"/>
      <c r="B2320" s="366"/>
      <c r="C2320" s="215"/>
      <c r="D2320" s="214"/>
      <c r="E2320" s="366"/>
      <c r="F2320" s="214"/>
      <c r="G2320" s="214"/>
      <c r="H2320" s="214"/>
      <c r="I2320" s="214"/>
      <c r="J2320" s="214"/>
      <c r="K2320" s="214"/>
      <c r="L2320" s="214"/>
      <c r="M2320" s="214"/>
      <c r="N2320" s="214"/>
      <c r="O2320" s="214"/>
      <c r="P2320" s="214"/>
      <c r="Q2320" s="214"/>
      <c r="R2320" s="366"/>
      <c r="S2320" s="214"/>
      <c r="T2320" s="214"/>
      <c r="U2320" s="214"/>
      <c r="V2320" s="214"/>
      <c r="W2320" s="366"/>
      <c r="X2320" s="214"/>
      <c r="Y2320" s="214"/>
      <c r="Z2320" s="214"/>
      <c r="AA2320" s="214"/>
      <c r="AB2320" s="214"/>
      <c r="AC2320" s="214"/>
      <c r="AD2320" s="214"/>
      <c r="AE2320" s="214"/>
      <c r="AF2320" s="214"/>
      <c r="AG2320" s="214"/>
      <c r="AH2320" s="214"/>
      <c r="AI2320" s="214"/>
      <c r="AJ2320" s="214"/>
      <c r="AK2320" s="214"/>
    </row>
    <row r="2321" ht="12.75" customHeight="1">
      <c r="A2321" s="214"/>
      <c r="B2321" s="366"/>
      <c r="C2321" s="215"/>
      <c r="D2321" s="214"/>
      <c r="E2321" s="366"/>
      <c r="F2321" s="214"/>
      <c r="G2321" s="214"/>
      <c r="H2321" s="214"/>
      <c r="I2321" s="214"/>
      <c r="J2321" s="214"/>
      <c r="K2321" s="214"/>
      <c r="L2321" s="214"/>
      <c r="M2321" s="214"/>
      <c r="N2321" s="214"/>
      <c r="O2321" s="214"/>
      <c r="P2321" s="214"/>
      <c r="Q2321" s="214"/>
      <c r="R2321" s="366"/>
      <c r="S2321" s="214"/>
      <c r="T2321" s="214"/>
      <c r="U2321" s="214"/>
      <c r="V2321" s="214"/>
      <c r="W2321" s="366"/>
      <c r="X2321" s="214"/>
      <c r="Y2321" s="214"/>
      <c r="Z2321" s="214"/>
      <c r="AA2321" s="214"/>
      <c r="AB2321" s="214"/>
      <c r="AC2321" s="214"/>
      <c r="AD2321" s="214"/>
      <c r="AE2321" s="214"/>
      <c r="AF2321" s="214"/>
      <c r="AG2321" s="214"/>
      <c r="AH2321" s="214"/>
      <c r="AI2321" s="214"/>
      <c r="AJ2321" s="214"/>
      <c r="AK2321" s="214"/>
    </row>
    <row r="2322" ht="12.75" customHeight="1">
      <c r="A2322" s="214"/>
      <c r="B2322" s="366"/>
      <c r="C2322" s="215"/>
      <c r="D2322" s="214"/>
      <c r="E2322" s="366"/>
      <c r="F2322" s="214"/>
      <c r="G2322" s="214"/>
      <c r="H2322" s="214"/>
      <c r="I2322" s="214"/>
      <c r="J2322" s="214"/>
      <c r="K2322" s="214"/>
      <c r="L2322" s="214"/>
      <c r="M2322" s="214"/>
      <c r="N2322" s="214"/>
      <c r="O2322" s="214"/>
      <c r="P2322" s="214"/>
      <c r="Q2322" s="214"/>
      <c r="R2322" s="366"/>
      <c r="S2322" s="214"/>
      <c r="T2322" s="214"/>
      <c r="U2322" s="214"/>
      <c r="V2322" s="214"/>
      <c r="W2322" s="366"/>
      <c r="X2322" s="214"/>
      <c r="Y2322" s="214"/>
      <c r="Z2322" s="214"/>
      <c r="AA2322" s="214"/>
      <c r="AB2322" s="214"/>
      <c r="AC2322" s="214"/>
      <c r="AD2322" s="214"/>
      <c r="AE2322" s="214"/>
      <c r="AF2322" s="214"/>
      <c r="AG2322" s="214"/>
      <c r="AH2322" s="214"/>
      <c r="AI2322" s="214"/>
      <c r="AJ2322" s="214"/>
      <c r="AK2322" s="214"/>
    </row>
    <row r="2323" ht="12.75" customHeight="1">
      <c r="A2323" s="214"/>
      <c r="B2323" s="366"/>
      <c r="C2323" s="215"/>
      <c r="D2323" s="214"/>
      <c r="E2323" s="366"/>
      <c r="F2323" s="214"/>
      <c r="G2323" s="214"/>
      <c r="H2323" s="214"/>
      <c r="I2323" s="214"/>
      <c r="J2323" s="214"/>
      <c r="K2323" s="214"/>
      <c r="L2323" s="214"/>
      <c r="M2323" s="214"/>
      <c r="N2323" s="214"/>
      <c r="O2323" s="214"/>
      <c r="P2323" s="214"/>
      <c r="Q2323" s="214"/>
      <c r="R2323" s="366"/>
      <c r="S2323" s="214"/>
      <c r="T2323" s="214"/>
      <c r="U2323" s="214"/>
      <c r="V2323" s="214"/>
      <c r="W2323" s="366"/>
      <c r="X2323" s="214"/>
      <c r="Y2323" s="214"/>
      <c r="Z2323" s="214"/>
      <c r="AA2323" s="214"/>
      <c r="AB2323" s="214"/>
      <c r="AC2323" s="214"/>
      <c r="AD2323" s="214"/>
      <c r="AE2323" s="214"/>
      <c r="AF2323" s="214"/>
      <c r="AG2323" s="214"/>
      <c r="AH2323" s="214"/>
      <c r="AI2323" s="214"/>
      <c r="AJ2323" s="214"/>
      <c r="AK2323" s="214"/>
    </row>
    <row r="2324" ht="12.75" customHeight="1">
      <c r="A2324" s="214"/>
      <c r="B2324" s="366"/>
      <c r="C2324" s="215"/>
      <c r="D2324" s="214"/>
      <c r="E2324" s="366"/>
      <c r="F2324" s="214"/>
      <c r="G2324" s="214"/>
      <c r="H2324" s="214"/>
      <c r="I2324" s="214"/>
      <c r="J2324" s="214"/>
      <c r="K2324" s="214"/>
      <c r="L2324" s="214"/>
      <c r="M2324" s="214"/>
      <c r="N2324" s="214"/>
      <c r="O2324" s="214"/>
      <c r="P2324" s="214"/>
      <c r="Q2324" s="214"/>
      <c r="R2324" s="366"/>
      <c r="S2324" s="214"/>
      <c r="T2324" s="214"/>
      <c r="U2324" s="214"/>
      <c r="V2324" s="214"/>
      <c r="W2324" s="366"/>
      <c r="X2324" s="214"/>
      <c r="Y2324" s="214"/>
      <c r="Z2324" s="214"/>
      <c r="AA2324" s="214"/>
      <c r="AB2324" s="214"/>
      <c r="AC2324" s="214"/>
      <c r="AD2324" s="214"/>
      <c r="AE2324" s="214"/>
      <c r="AF2324" s="214"/>
      <c r="AG2324" s="214"/>
      <c r="AH2324" s="214"/>
      <c r="AI2324" s="214"/>
      <c r="AJ2324" s="214"/>
      <c r="AK2324" s="214"/>
    </row>
    <row r="2325" ht="12.75" customHeight="1">
      <c r="A2325" s="214"/>
      <c r="B2325" s="366"/>
      <c r="C2325" s="215"/>
      <c r="D2325" s="214"/>
      <c r="E2325" s="366"/>
      <c r="F2325" s="214"/>
      <c r="G2325" s="214"/>
      <c r="H2325" s="214"/>
      <c r="I2325" s="214"/>
      <c r="J2325" s="214"/>
      <c r="K2325" s="214"/>
      <c r="L2325" s="214"/>
      <c r="M2325" s="214"/>
      <c r="N2325" s="214"/>
      <c r="O2325" s="214"/>
      <c r="P2325" s="214"/>
      <c r="Q2325" s="214"/>
      <c r="R2325" s="366"/>
      <c r="S2325" s="214"/>
      <c r="T2325" s="214"/>
      <c r="U2325" s="214"/>
      <c r="V2325" s="214"/>
      <c r="W2325" s="366"/>
      <c r="X2325" s="214"/>
      <c r="Y2325" s="214"/>
      <c r="Z2325" s="214"/>
      <c r="AA2325" s="214"/>
      <c r="AB2325" s="214"/>
      <c r="AC2325" s="214"/>
      <c r="AD2325" s="214"/>
      <c r="AE2325" s="214"/>
      <c r="AF2325" s="214"/>
      <c r="AG2325" s="214"/>
      <c r="AH2325" s="214"/>
      <c r="AI2325" s="214"/>
      <c r="AJ2325" s="214"/>
      <c r="AK2325" s="214"/>
    </row>
    <row r="2326" ht="12.75" customHeight="1">
      <c r="A2326" s="214"/>
      <c r="B2326" s="366"/>
      <c r="C2326" s="215"/>
      <c r="D2326" s="214"/>
      <c r="E2326" s="366"/>
      <c r="F2326" s="214"/>
      <c r="G2326" s="214"/>
      <c r="H2326" s="214"/>
      <c r="I2326" s="214"/>
      <c r="J2326" s="214"/>
      <c r="K2326" s="214"/>
      <c r="L2326" s="214"/>
      <c r="M2326" s="214"/>
      <c r="N2326" s="214"/>
      <c r="O2326" s="214"/>
      <c r="P2326" s="214"/>
      <c r="Q2326" s="214"/>
      <c r="R2326" s="366"/>
      <c r="S2326" s="214"/>
      <c r="T2326" s="214"/>
      <c r="U2326" s="214"/>
      <c r="V2326" s="214"/>
      <c r="W2326" s="366"/>
      <c r="X2326" s="214"/>
      <c r="Y2326" s="214"/>
      <c r="Z2326" s="214"/>
      <c r="AA2326" s="214"/>
      <c r="AB2326" s="214"/>
      <c r="AC2326" s="214"/>
      <c r="AD2326" s="214"/>
      <c r="AE2326" s="214"/>
      <c r="AF2326" s="214"/>
      <c r="AG2326" s="214"/>
      <c r="AH2326" s="214"/>
      <c r="AI2326" s="214"/>
      <c r="AJ2326" s="214"/>
      <c r="AK2326" s="214"/>
    </row>
    <row r="2327" ht="12.75" customHeight="1">
      <c r="A2327" s="214"/>
      <c r="B2327" s="366"/>
      <c r="C2327" s="215"/>
      <c r="D2327" s="214"/>
      <c r="E2327" s="366"/>
      <c r="F2327" s="214"/>
      <c r="G2327" s="214"/>
      <c r="H2327" s="214"/>
      <c r="I2327" s="214"/>
      <c r="J2327" s="214"/>
      <c r="K2327" s="214"/>
      <c r="L2327" s="214"/>
      <c r="M2327" s="214"/>
      <c r="N2327" s="214"/>
      <c r="O2327" s="214"/>
      <c r="P2327" s="214"/>
      <c r="Q2327" s="214"/>
      <c r="R2327" s="366"/>
      <c r="S2327" s="214"/>
      <c r="T2327" s="214"/>
      <c r="U2327" s="214"/>
      <c r="V2327" s="214"/>
      <c r="W2327" s="366"/>
      <c r="X2327" s="214"/>
      <c r="Y2327" s="214"/>
      <c r="Z2327" s="214"/>
      <c r="AA2327" s="214"/>
      <c r="AB2327" s="214"/>
      <c r="AC2327" s="214"/>
      <c r="AD2327" s="214"/>
      <c r="AE2327" s="214"/>
      <c r="AF2327" s="214"/>
      <c r="AG2327" s="214"/>
      <c r="AH2327" s="214"/>
      <c r="AI2327" s="214"/>
      <c r="AJ2327" s="214"/>
      <c r="AK2327" s="214"/>
    </row>
    <row r="2328" ht="12.75" customHeight="1">
      <c r="A2328" s="214"/>
      <c r="B2328" s="366"/>
      <c r="C2328" s="215"/>
      <c r="D2328" s="214"/>
      <c r="E2328" s="366"/>
      <c r="F2328" s="214"/>
      <c r="G2328" s="214"/>
      <c r="H2328" s="214"/>
      <c r="I2328" s="214"/>
      <c r="J2328" s="214"/>
      <c r="K2328" s="214"/>
      <c r="L2328" s="214"/>
      <c r="M2328" s="214"/>
      <c r="N2328" s="214"/>
      <c r="O2328" s="214"/>
      <c r="P2328" s="214"/>
      <c r="Q2328" s="214"/>
      <c r="R2328" s="366"/>
      <c r="S2328" s="214"/>
      <c r="T2328" s="214"/>
      <c r="U2328" s="214"/>
      <c r="V2328" s="214"/>
      <c r="W2328" s="366"/>
      <c r="X2328" s="214"/>
      <c r="Y2328" s="214"/>
      <c r="Z2328" s="214"/>
      <c r="AA2328" s="214"/>
      <c r="AB2328" s="214"/>
      <c r="AC2328" s="214"/>
      <c r="AD2328" s="214"/>
      <c r="AE2328" s="214"/>
      <c r="AF2328" s="214"/>
      <c r="AG2328" s="214"/>
      <c r="AH2328" s="214"/>
      <c r="AI2328" s="214"/>
      <c r="AJ2328" s="214"/>
      <c r="AK2328" s="214"/>
    </row>
    <row r="2329" ht="12.75" customHeight="1">
      <c r="A2329" s="214"/>
      <c r="B2329" s="366"/>
      <c r="C2329" s="215"/>
      <c r="D2329" s="214"/>
      <c r="E2329" s="366"/>
      <c r="F2329" s="214"/>
      <c r="G2329" s="214"/>
      <c r="H2329" s="214"/>
      <c r="I2329" s="214"/>
      <c r="J2329" s="214"/>
      <c r="K2329" s="214"/>
      <c r="L2329" s="214"/>
      <c r="M2329" s="214"/>
      <c r="N2329" s="214"/>
      <c r="O2329" s="214"/>
      <c r="P2329" s="214"/>
      <c r="Q2329" s="214"/>
      <c r="R2329" s="366"/>
      <c r="S2329" s="214"/>
      <c r="T2329" s="214"/>
      <c r="U2329" s="214"/>
      <c r="V2329" s="214"/>
      <c r="W2329" s="366"/>
      <c r="X2329" s="214"/>
      <c r="Y2329" s="214"/>
      <c r="Z2329" s="214"/>
      <c r="AA2329" s="214"/>
      <c r="AB2329" s="214"/>
      <c r="AC2329" s="214"/>
      <c r="AD2329" s="214"/>
      <c r="AE2329" s="214"/>
      <c r="AF2329" s="214"/>
      <c r="AG2329" s="214"/>
      <c r="AH2329" s="214"/>
      <c r="AI2329" s="214"/>
      <c r="AJ2329" s="214"/>
      <c r="AK2329" s="214"/>
    </row>
    <row r="2330" ht="12.75" customHeight="1">
      <c r="A2330" s="214"/>
      <c r="B2330" s="366"/>
      <c r="C2330" s="215"/>
      <c r="D2330" s="214"/>
      <c r="E2330" s="366"/>
      <c r="F2330" s="214"/>
      <c r="G2330" s="214"/>
      <c r="H2330" s="214"/>
      <c r="I2330" s="214"/>
      <c r="J2330" s="214"/>
      <c r="K2330" s="214"/>
      <c r="L2330" s="214"/>
      <c r="M2330" s="214"/>
      <c r="N2330" s="214"/>
      <c r="O2330" s="214"/>
      <c r="P2330" s="214"/>
      <c r="Q2330" s="214"/>
      <c r="R2330" s="366"/>
      <c r="S2330" s="214"/>
      <c r="T2330" s="214"/>
      <c r="U2330" s="214"/>
      <c r="V2330" s="214"/>
      <c r="W2330" s="366"/>
      <c r="X2330" s="214"/>
      <c r="Y2330" s="214"/>
      <c r="Z2330" s="214"/>
      <c r="AA2330" s="214"/>
      <c r="AB2330" s="214"/>
      <c r="AC2330" s="214"/>
      <c r="AD2330" s="214"/>
      <c r="AE2330" s="214"/>
      <c r="AF2330" s="214"/>
      <c r="AG2330" s="214"/>
      <c r="AH2330" s="214"/>
      <c r="AI2330" s="214"/>
      <c r="AJ2330" s="214"/>
      <c r="AK2330" s="214"/>
    </row>
    <row r="2331" ht="12.75" customHeight="1">
      <c r="A2331" s="214"/>
      <c r="B2331" s="366"/>
      <c r="C2331" s="215"/>
      <c r="D2331" s="214"/>
      <c r="E2331" s="366"/>
      <c r="F2331" s="214"/>
      <c r="G2331" s="214"/>
      <c r="H2331" s="214"/>
      <c r="I2331" s="214"/>
      <c r="J2331" s="214"/>
      <c r="K2331" s="214"/>
      <c r="L2331" s="214"/>
      <c r="M2331" s="214"/>
      <c r="N2331" s="214"/>
      <c r="O2331" s="214"/>
      <c r="P2331" s="214"/>
      <c r="Q2331" s="214"/>
      <c r="R2331" s="366"/>
      <c r="S2331" s="214"/>
      <c r="T2331" s="214"/>
      <c r="U2331" s="214"/>
      <c r="V2331" s="214"/>
      <c r="W2331" s="366"/>
      <c r="X2331" s="214"/>
      <c r="Y2331" s="214"/>
      <c r="Z2331" s="214"/>
      <c r="AA2331" s="214"/>
      <c r="AB2331" s="214"/>
      <c r="AC2331" s="214"/>
      <c r="AD2331" s="214"/>
      <c r="AE2331" s="214"/>
      <c r="AF2331" s="214"/>
      <c r="AG2331" s="214"/>
      <c r="AH2331" s="214"/>
      <c r="AI2331" s="214"/>
      <c r="AJ2331" s="214"/>
      <c r="AK2331" s="214"/>
    </row>
    <row r="2332" ht="12.75" customHeight="1">
      <c r="A2332" s="214"/>
      <c r="B2332" s="366"/>
      <c r="C2332" s="215"/>
      <c r="D2332" s="214"/>
      <c r="E2332" s="366"/>
      <c r="F2332" s="214"/>
      <c r="G2332" s="214"/>
      <c r="H2332" s="214"/>
      <c r="I2332" s="214"/>
      <c r="J2332" s="214"/>
      <c r="K2332" s="214"/>
      <c r="L2332" s="214"/>
      <c r="M2332" s="214"/>
      <c r="N2332" s="214"/>
      <c r="O2332" s="214"/>
      <c r="P2332" s="214"/>
      <c r="Q2332" s="214"/>
      <c r="R2332" s="366"/>
      <c r="S2332" s="214"/>
      <c r="T2332" s="214"/>
      <c r="U2332" s="214"/>
      <c r="V2332" s="214"/>
      <c r="W2332" s="366"/>
      <c r="X2332" s="214"/>
      <c r="Y2332" s="214"/>
      <c r="Z2332" s="214"/>
      <c r="AA2332" s="214"/>
      <c r="AB2332" s="214"/>
      <c r="AC2332" s="214"/>
      <c r="AD2332" s="214"/>
      <c r="AE2332" s="214"/>
      <c r="AF2332" s="214"/>
      <c r="AG2332" s="214"/>
      <c r="AH2332" s="214"/>
      <c r="AI2332" s="214"/>
      <c r="AJ2332" s="214"/>
      <c r="AK2332" s="214"/>
    </row>
    <row r="2333" ht="12.75" customHeight="1">
      <c r="A2333" s="214"/>
      <c r="B2333" s="366"/>
      <c r="C2333" s="215"/>
      <c r="D2333" s="214"/>
      <c r="E2333" s="366"/>
      <c r="F2333" s="214"/>
      <c r="G2333" s="214"/>
      <c r="H2333" s="214"/>
      <c r="I2333" s="214"/>
      <c r="J2333" s="214"/>
      <c r="K2333" s="214"/>
      <c r="L2333" s="214"/>
      <c r="M2333" s="214"/>
      <c r="N2333" s="214"/>
      <c r="O2333" s="214"/>
      <c r="P2333" s="214"/>
      <c r="Q2333" s="214"/>
      <c r="R2333" s="366"/>
      <c r="S2333" s="214"/>
      <c r="T2333" s="214"/>
      <c r="U2333" s="214"/>
      <c r="V2333" s="214"/>
      <c r="W2333" s="366"/>
      <c r="X2333" s="214"/>
      <c r="Y2333" s="214"/>
      <c r="Z2333" s="214"/>
      <c r="AA2333" s="214"/>
      <c r="AB2333" s="214"/>
      <c r="AC2333" s="214"/>
      <c r="AD2333" s="214"/>
      <c r="AE2333" s="214"/>
      <c r="AF2333" s="214"/>
      <c r="AG2333" s="214"/>
      <c r="AH2333" s="214"/>
      <c r="AI2333" s="214"/>
      <c r="AJ2333" s="214"/>
      <c r="AK2333" s="214"/>
    </row>
    <row r="2334" ht="12.75" customHeight="1">
      <c r="A2334" s="214"/>
      <c r="B2334" s="366"/>
      <c r="C2334" s="215"/>
      <c r="D2334" s="214"/>
      <c r="E2334" s="366"/>
      <c r="F2334" s="214"/>
      <c r="G2334" s="214"/>
      <c r="H2334" s="214"/>
      <c r="I2334" s="214"/>
      <c r="J2334" s="214"/>
      <c r="K2334" s="214"/>
      <c r="L2334" s="214"/>
      <c r="M2334" s="214"/>
      <c r="N2334" s="214"/>
      <c r="O2334" s="214"/>
      <c r="P2334" s="214"/>
      <c r="Q2334" s="214"/>
      <c r="R2334" s="366"/>
      <c r="S2334" s="214"/>
      <c r="T2334" s="214"/>
      <c r="U2334" s="214"/>
      <c r="V2334" s="214"/>
      <c r="W2334" s="366"/>
      <c r="X2334" s="214"/>
      <c r="Y2334" s="214"/>
      <c r="Z2334" s="214"/>
      <c r="AA2334" s="214"/>
      <c r="AB2334" s="214"/>
      <c r="AC2334" s="214"/>
      <c r="AD2334" s="214"/>
      <c r="AE2334" s="214"/>
      <c r="AF2334" s="214"/>
      <c r="AG2334" s="214"/>
      <c r="AH2334" s="214"/>
      <c r="AI2334" s="214"/>
      <c r="AJ2334" s="214"/>
      <c r="AK2334" s="214"/>
    </row>
    <row r="2335" ht="12.75" customHeight="1">
      <c r="A2335" s="214"/>
      <c r="B2335" s="366"/>
      <c r="C2335" s="215"/>
      <c r="D2335" s="214"/>
      <c r="E2335" s="366"/>
      <c r="F2335" s="214"/>
      <c r="G2335" s="214"/>
      <c r="H2335" s="214"/>
      <c r="I2335" s="214"/>
      <c r="J2335" s="214"/>
      <c r="K2335" s="214"/>
      <c r="L2335" s="214"/>
      <c r="M2335" s="214"/>
      <c r="N2335" s="214"/>
      <c r="O2335" s="214"/>
      <c r="P2335" s="214"/>
      <c r="Q2335" s="214"/>
      <c r="R2335" s="366"/>
      <c r="S2335" s="214"/>
      <c r="T2335" s="214"/>
      <c r="U2335" s="214"/>
      <c r="V2335" s="214"/>
      <c r="W2335" s="366"/>
      <c r="X2335" s="214"/>
      <c r="Y2335" s="214"/>
      <c r="Z2335" s="214"/>
      <c r="AA2335" s="214"/>
      <c r="AB2335" s="214"/>
      <c r="AC2335" s="214"/>
      <c r="AD2335" s="214"/>
      <c r="AE2335" s="214"/>
      <c r="AF2335" s="214"/>
      <c r="AG2335" s="214"/>
      <c r="AH2335" s="214"/>
      <c r="AI2335" s="214"/>
      <c r="AJ2335" s="214"/>
      <c r="AK2335" s="214"/>
    </row>
    <row r="2336" ht="12.75" customHeight="1">
      <c r="A2336" s="214"/>
      <c r="B2336" s="366"/>
      <c r="C2336" s="215"/>
      <c r="D2336" s="214"/>
      <c r="E2336" s="366"/>
      <c r="F2336" s="214"/>
      <c r="G2336" s="214"/>
      <c r="H2336" s="214"/>
      <c r="I2336" s="214"/>
      <c r="J2336" s="214"/>
      <c r="K2336" s="214"/>
      <c r="L2336" s="214"/>
      <c r="M2336" s="214"/>
      <c r="N2336" s="214"/>
      <c r="O2336" s="214"/>
      <c r="P2336" s="214"/>
      <c r="Q2336" s="214"/>
      <c r="R2336" s="366"/>
      <c r="S2336" s="214"/>
      <c r="T2336" s="214"/>
      <c r="U2336" s="214"/>
      <c r="V2336" s="214"/>
      <c r="W2336" s="366"/>
      <c r="X2336" s="214"/>
      <c r="Y2336" s="214"/>
      <c r="Z2336" s="214"/>
      <c r="AA2336" s="214"/>
      <c r="AB2336" s="214"/>
      <c r="AC2336" s="214"/>
      <c r="AD2336" s="214"/>
      <c r="AE2336" s="214"/>
      <c r="AF2336" s="214"/>
      <c r="AG2336" s="214"/>
      <c r="AH2336" s="214"/>
      <c r="AI2336" s="214"/>
      <c r="AJ2336" s="214"/>
      <c r="AK2336" s="214"/>
    </row>
    <row r="2337" ht="12.75" customHeight="1">
      <c r="A2337" s="214"/>
      <c r="B2337" s="366"/>
      <c r="C2337" s="215"/>
      <c r="D2337" s="214"/>
      <c r="E2337" s="366"/>
      <c r="F2337" s="214"/>
      <c r="G2337" s="214"/>
      <c r="H2337" s="214"/>
      <c r="I2337" s="214"/>
      <c r="J2337" s="214"/>
      <c r="K2337" s="214"/>
      <c r="L2337" s="214"/>
      <c r="M2337" s="214"/>
      <c r="N2337" s="214"/>
      <c r="O2337" s="214"/>
      <c r="P2337" s="214"/>
      <c r="Q2337" s="214"/>
      <c r="R2337" s="366"/>
      <c r="S2337" s="214"/>
      <c r="T2337" s="214"/>
      <c r="U2337" s="214"/>
      <c r="V2337" s="214"/>
      <c r="W2337" s="366"/>
      <c r="X2337" s="214"/>
      <c r="Y2337" s="214"/>
      <c r="Z2337" s="214"/>
      <c r="AA2337" s="214"/>
      <c r="AB2337" s="214"/>
      <c r="AC2337" s="214"/>
      <c r="AD2337" s="214"/>
      <c r="AE2337" s="214"/>
      <c r="AF2337" s="214"/>
      <c r="AG2337" s="214"/>
      <c r="AH2337" s="214"/>
      <c r="AI2337" s="214"/>
      <c r="AJ2337" s="214"/>
      <c r="AK2337" s="214"/>
    </row>
    <row r="2338" ht="12.75" customHeight="1">
      <c r="A2338" s="214"/>
      <c r="B2338" s="366"/>
      <c r="C2338" s="215"/>
      <c r="D2338" s="214"/>
      <c r="E2338" s="366"/>
      <c r="F2338" s="214"/>
      <c r="G2338" s="214"/>
      <c r="H2338" s="214"/>
      <c r="I2338" s="214"/>
      <c r="J2338" s="214"/>
      <c r="K2338" s="214"/>
      <c r="L2338" s="214"/>
      <c r="M2338" s="214"/>
      <c r="N2338" s="214"/>
      <c r="O2338" s="214"/>
      <c r="P2338" s="214"/>
      <c r="Q2338" s="214"/>
      <c r="R2338" s="366"/>
      <c r="S2338" s="214"/>
      <c r="T2338" s="214"/>
      <c r="U2338" s="214"/>
      <c r="V2338" s="214"/>
      <c r="W2338" s="366"/>
      <c r="X2338" s="214"/>
      <c r="Y2338" s="214"/>
      <c r="Z2338" s="214"/>
      <c r="AA2338" s="214"/>
      <c r="AB2338" s="214"/>
      <c r="AC2338" s="214"/>
      <c r="AD2338" s="214"/>
      <c r="AE2338" s="214"/>
      <c r="AF2338" s="214"/>
      <c r="AG2338" s="214"/>
      <c r="AH2338" s="214"/>
      <c r="AI2338" s="214"/>
      <c r="AJ2338" s="214"/>
      <c r="AK2338" s="214"/>
    </row>
    <row r="2339" ht="12.75" customHeight="1">
      <c r="A2339" s="214"/>
      <c r="B2339" s="366"/>
      <c r="C2339" s="215"/>
      <c r="D2339" s="214"/>
      <c r="E2339" s="366"/>
      <c r="F2339" s="214"/>
      <c r="G2339" s="214"/>
      <c r="H2339" s="214"/>
      <c r="I2339" s="214"/>
      <c r="J2339" s="214"/>
      <c r="K2339" s="214"/>
      <c r="L2339" s="214"/>
      <c r="M2339" s="214"/>
      <c r="N2339" s="214"/>
      <c r="O2339" s="214"/>
      <c r="P2339" s="214"/>
      <c r="Q2339" s="214"/>
      <c r="R2339" s="366"/>
      <c r="S2339" s="214"/>
      <c r="T2339" s="214"/>
      <c r="U2339" s="214"/>
      <c r="V2339" s="214"/>
      <c r="W2339" s="366"/>
      <c r="X2339" s="214"/>
      <c r="Y2339" s="214"/>
      <c r="Z2339" s="214"/>
      <c r="AA2339" s="214"/>
      <c r="AB2339" s="214"/>
      <c r="AC2339" s="214"/>
      <c r="AD2339" s="214"/>
      <c r="AE2339" s="214"/>
      <c r="AF2339" s="214"/>
      <c r="AG2339" s="214"/>
      <c r="AH2339" s="214"/>
      <c r="AI2339" s="214"/>
      <c r="AJ2339" s="214"/>
      <c r="AK2339" s="214"/>
    </row>
    <row r="2340" ht="12.75" customHeight="1">
      <c r="A2340" s="214"/>
      <c r="B2340" s="366"/>
      <c r="C2340" s="215"/>
      <c r="D2340" s="214"/>
      <c r="E2340" s="366"/>
      <c r="F2340" s="214"/>
      <c r="G2340" s="214"/>
      <c r="H2340" s="214"/>
      <c r="I2340" s="214"/>
      <c r="J2340" s="214"/>
      <c r="K2340" s="214"/>
      <c r="L2340" s="214"/>
      <c r="M2340" s="214"/>
      <c r="N2340" s="214"/>
      <c r="O2340" s="214"/>
      <c r="P2340" s="214"/>
      <c r="Q2340" s="214"/>
      <c r="R2340" s="366"/>
      <c r="S2340" s="214"/>
      <c r="T2340" s="214"/>
      <c r="U2340" s="214"/>
      <c r="V2340" s="214"/>
      <c r="W2340" s="366"/>
      <c r="X2340" s="214"/>
      <c r="Y2340" s="214"/>
      <c r="Z2340" s="214"/>
      <c r="AA2340" s="214"/>
      <c r="AB2340" s="214"/>
      <c r="AC2340" s="214"/>
      <c r="AD2340" s="214"/>
      <c r="AE2340" s="214"/>
      <c r="AF2340" s="214"/>
      <c r="AG2340" s="214"/>
      <c r="AH2340" s="214"/>
      <c r="AI2340" s="214"/>
      <c r="AJ2340" s="214"/>
      <c r="AK2340" s="214"/>
    </row>
    <row r="2341" ht="12.75" customHeight="1">
      <c r="A2341" s="214"/>
      <c r="B2341" s="366"/>
      <c r="C2341" s="215"/>
      <c r="D2341" s="214"/>
      <c r="E2341" s="366"/>
      <c r="F2341" s="214"/>
      <c r="G2341" s="214"/>
      <c r="H2341" s="214"/>
      <c r="I2341" s="214"/>
      <c r="J2341" s="214"/>
      <c r="K2341" s="214"/>
      <c r="L2341" s="214"/>
      <c r="M2341" s="214"/>
      <c r="N2341" s="214"/>
      <c r="O2341" s="214"/>
      <c r="P2341" s="214"/>
      <c r="Q2341" s="214"/>
      <c r="R2341" s="366"/>
      <c r="S2341" s="214"/>
      <c r="T2341" s="214"/>
      <c r="U2341" s="214"/>
      <c r="V2341" s="214"/>
      <c r="W2341" s="366"/>
      <c r="X2341" s="214"/>
      <c r="Y2341" s="214"/>
      <c r="Z2341" s="214"/>
      <c r="AA2341" s="214"/>
      <c r="AB2341" s="214"/>
      <c r="AC2341" s="214"/>
      <c r="AD2341" s="214"/>
      <c r="AE2341" s="214"/>
      <c r="AF2341" s="214"/>
      <c r="AG2341" s="214"/>
      <c r="AH2341" s="214"/>
      <c r="AI2341" s="214"/>
      <c r="AJ2341" s="214"/>
      <c r="AK2341" s="214"/>
    </row>
    <row r="2342" ht="12.75" customHeight="1">
      <c r="A2342" s="214"/>
      <c r="B2342" s="366"/>
      <c r="C2342" s="215"/>
      <c r="D2342" s="214"/>
      <c r="E2342" s="366"/>
      <c r="F2342" s="214"/>
      <c r="G2342" s="214"/>
      <c r="H2342" s="214"/>
      <c r="I2342" s="214"/>
      <c r="J2342" s="214"/>
      <c r="K2342" s="214"/>
      <c r="L2342" s="214"/>
      <c r="M2342" s="214"/>
      <c r="N2342" s="214"/>
      <c r="O2342" s="214"/>
      <c r="P2342" s="214"/>
      <c r="Q2342" s="214"/>
      <c r="R2342" s="366"/>
      <c r="S2342" s="214"/>
      <c r="T2342" s="214"/>
      <c r="U2342" s="214"/>
      <c r="V2342" s="214"/>
      <c r="W2342" s="366"/>
      <c r="X2342" s="214"/>
      <c r="Y2342" s="214"/>
      <c r="Z2342" s="214"/>
      <c r="AA2342" s="214"/>
      <c r="AB2342" s="214"/>
      <c r="AC2342" s="214"/>
      <c r="AD2342" s="214"/>
      <c r="AE2342" s="214"/>
      <c r="AF2342" s="214"/>
      <c r="AG2342" s="214"/>
      <c r="AH2342" s="214"/>
      <c r="AI2342" s="214"/>
      <c r="AJ2342" s="214"/>
      <c r="AK2342" s="214"/>
    </row>
    <row r="2343" ht="12.75" customHeight="1">
      <c r="A2343" s="214"/>
      <c r="B2343" s="366"/>
      <c r="C2343" s="215"/>
      <c r="D2343" s="214"/>
      <c r="E2343" s="366"/>
      <c r="F2343" s="214"/>
      <c r="G2343" s="214"/>
      <c r="H2343" s="214"/>
      <c r="I2343" s="214"/>
      <c r="J2343" s="214"/>
      <c r="K2343" s="214"/>
      <c r="L2343" s="214"/>
      <c r="M2343" s="214"/>
      <c r="N2343" s="214"/>
      <c r="O2343" s="214"/>
      <c r="P2343" s="214"/>
      <c r="Q2343" s="214"/>
      <c r="R2343" s="366"/>
      <c r="S2343" s="214"/>
      <c r="T2343" s="214"/>
      <c r="U2343" s="214"/>
      <c r="V2343" s="214"/>
      <c r="W2343" s="366"/>
      <c r="X2343" s="214"/>
      <c r="Y2343" s="214"/>
      <c r="Z2343" s="214"/>
      <c r="AA2343" s="214"/>
      <c r="AB2343" s="214"/>
      <c r="AC2343" s="214"/>
      <c r="AD2343" s="214"/>
      <c r="AE2343" s="214"/>
      <c r="AF2343" s="214"/>
      <c r="AG2343" s="214"/>
      <c r="AH2343" s="214"/>
      <c r="AI2343" s="214"/>
      <c r="AJ2343" s="214"/>
      <c r="AK2343" s="214"/>
    </row>
    <row r="2344" ht="12.75" customHeight="1">
      <c r="A2344" s="214"/>
      <c r="B2344" s="366"/>
      <c r="C2344" s="215"/>
      <c r="D2344" s="214"/>
      <c r="E2344" s="366"/>
      <c r="F2344" s="214"/>
      <c r="G2344" s="214"/>
      <c r="H2344" s="214"/>
      <c r="I2344" s="214"/>
      <c r="J2344" s="214"/>
      <c r="K2344" s="214"/>
      <c r="L2344" s="214"/>
      <c r="M2344" s="214"/>
      <c r="N2344" s="214"/>
      <c r="O2344" s="214"/>
      <c r="P2344" s="214"/>
      <c r="Q2344" s="214"/>
      <c r="R2344" s="366"/>
      <c r="S2344" s="214"/>
      <c r="T2344" s="214"/>
      <c r="U2344" s="214"/>
      <c r="V2344" s="214"/>
      <c r="W2344" s="366"/>
      <c r="X2344" s="214"/>
      <c r="Y2344" s="214"/>
      <c r="Z2344" s="214"/>
      <c r="AA2344" s="214"/>
      <c r="AB2344" s="214"/>
      <c r="AC2344" s="214"/>
      <c r="AD2344" s="214"/>
      <c r="AE2344" s="214"/>
      <c r="AF2344" s="214"/>
      <c r="AG2344" s="214"/>
      <c r="AH2344" s="214"/>
      <c r="AI2344" s="214"/>
      <c r="AJ2344" s="214"/>
      <c r="AK2344" s="214"/>
    </row>
    <row r="2345" ht="12.75" customHeight="1">
      <c r="A2345" s="214"/>
      <c r="B2345" s="366"/>
      <c r="C2345" s="215"/>
      <c r="D2345" s="214"/>
      <c r="E2345" s="366"/>
      <c r="F2345" s="214"/>
      <c r="G2345" s="214"/>
      <c r="H2345" s="214"/>
      <c r="I2345" s="214"/>
      <c r="J2345" s="214"/>
      <c r="K2345" s="214"/>
      <c r="L2345" s="214"/>
      <c r="M2345" s="214"/>
      <c r="N2345" s="214"/>
      <c r="O2345" s="214"/>
      <c r="P2345" s="214"/>
      <c r="Q2345" s="214"/>
      <c r="R2345" s="366"/>
      <c r="S2345" s="214"/>
      <c r="T2345" s="214"/>
      <c r="U2345" s="214"/>
      <c r="V2345" s="214"/>
      <c r="W2345" s="366"/>
      <c r="X2345" s="214"/>
      <c r="Y2345" s="214"/>
      <c r="Z2345" s="214"/>
      <c r="AA2345" s="214"/>
      <c r="AB2345" s="214"/>
      <c r="AC2345" s="214"/>
      <c r="AD2345" s="214"/>
      <c r="AE2345" s="214"/>
      <c r="AF2345" s="214"/>
      <c r="AG2345" s="214"/>
      <c r="AH2345" s="214"/>
      <c r="AI2345" s="214"/>
      <c r="AJ2345" s="214"/>
      <c r="AK2345" s="214"/>
    </row>
    <row r="2346" ht="12.75" customHeight="1">
      <c r="A2346" s="214"/>
      <c r="B2346" s="366"/>
      <c r="C2346" s="215"/>
      <c r="D2346" s="214"/>
      <c r="E2346" s="366"/>
      <c r="F2346" s="214"/>
      <c r="G2346" s="214"/>
      <c r="H2346" s="214"/>
      <c r="I2346" s="214"/>
      <c r="J2346" s="214"/>
      <c r="K2346" s="214"/>
      <c r="L2346" s="214"/>
      <c r="M2346" s="214"/>
      <c r="N2346" s="214"/>
      <c r="O2346" s="214"/>
      <c r="P2346" s="214"/>
      <c r="Q2346" s="214"/>
      <c r="R2346" s="366"/>
      <c r="S2346" s="214"/>
      <c r="T2346" s="214"/>
      <c r="U2346" s="214"/>
      <c r="V2346" s="214"/>
      <c r="W2346" s="366"/>
      <c r="X2346" s="214"/>
      <c r="Y2346" s="214"/>
      <c r="Z2346" s="214"/>
      <c r="AA2346" s="214"/>
      <c r="AB2346" s="214"/>
      <c r="AC2346" s="214"/>
      <c r="AD2346" s="214"/>
      <c r="AE2346" s="214"/>
      <c r="AF2346" s="214"/>
      <c r="AG2346" s="214"/>
      <c r="AH2346" s="214"/>
      <c r="AI2346" s="214"/>
      <c r="AJ2346" s="214"/>
      <c r="AK2346" s="214"/>
    </row>
    <row r="2347" ht="12.75" customHeight="1">
      <c r="A2347" s="214"/>
      <c r="B2347" s="366"/>
      <c r="C2347" s="215"/>
      <c r="D2347" s="214"/>
      <c r="E2347" s="366"/>
      <c r="F2347" s="214"/>
      <c r="G2347" s="214"/>
      <c r="H2347" s="214"/>
      <c r="I2347" s="214"/>
      <c r="J2347" s="214"/>
      <c r="K2347" s="214"/>
      <c r="L2347" s="214"/>
      <c r="M2347" s="214"/>
      <c r="N2347" s="214"/>
      <c r="O2347" s="214"/>
      <c r="P2347" s="214"/>
      <c r="Q2347" s="214"/>
      <c r="R2347" s="366"/>
      <c r="S2347" s="214"/>
      <c r="T2347" s="214"/>
      <c r="U2347" s="214"/>
      <c r="V2347" s="214"/>
      <c r="W2347" s="366"/>
      <c r="X2347" s="214"/>
      <c r="Y2347" s="214"/>
      <c r="Z2347" s="214"/>
      <c r="AA2347" s="214"/>
      <c r="AB2347" s="214"/>
      <c r="AC2347" s="214"/>
      <c r="AD2347" s="214"/>
      <c r="AE2347" s="214"/>
      <c r="AF2347" s="214"/>
      <c r="AG2347" s="214"/>
      <c r="AH2347" s="214"/>
      <c r="AI2347" s="214"/>
      <c r="AJ2347" s="214"/>
      <c r="AK2347" s="214"/>
    </row>
    <row r="2348" ht="12.75" customHeight="1">
      <c r="A2348" s="214"/>
      <c r="B2348" s="366"/>
      <c r="C2348" s="215"/>
      <c r="D2348" s="214"/>
      <c r="E2348" s="366"/>
      <c r="F2348" s="214"/>
      <c r="G2348" s="214"/>
      <c r="H2348" s="214"/>
      <c r="I2348" s="214"/>
      <c r="J2348" s="214"/>
      <c r="K2348" s="214"/>
      <c r="L2348" s="214"/>
      <c r="M2348" s="214"/>
      <c r="N2348" s="214"/>
      <c r="O2348" s="214"/>
      <c r="P2348" s="214"/>
      <c r="Q2348" s="214"/>
      <c r="R2348" s="366"/>
      <c r="S2348" s="214"/>
      <c r="T2348" s="214"/>
      <c r="U2348" s="214"/>
      <c r="V2348" s="214"/>
      <c r="W2348" s="366"/>
      <c r="X2348" s="214"/>
      <c r="Y2348" s="214"/>
      <c r="Z2348" s="214"/>
      <c r="AA2348" s="214"/>
      <c r="AB2348" s="214"/>
      <c r="AC2348" s="214"/>
      <c r="AD2348" s="214"/>
      <c r="AE2348" s="214"/>
      <c r="AF2348" s="214"/>
      <c r="AG2348" s="214"/>
      <c r="AH2348" s="214"/>
      <c r="AI2348" s="214"/>
      <c r="AJ2348" s="214"/>
      <c r="AK2348" s="214"/>
    </row>
    <row r="2349" ht="12.75" customHeight="1">
      <c r="A2349" s="214"/>
      <c r="B2349" s="366"/>
      <c r="C2349" s="215"/>
      <c r="D2349" s="214"/>
      <c r="E2349" s="366"/>
      <c r="F2349" s="214"/>
      <c r="G2349" s="214"/>
      <c r="H2349" s="214"/>
      <c r="I2349" s="214"/>
      <c r="J2349" s="214"/>
      <c r="K2349" s="214"/>
      <c r="L2349" s="214"/>
      <c r="M2349" s="214"/>
      <c r="N2349" s="214"/>
      <c r="O2349" s="214"/>
      <c r="P2349" s="214"/>
      <c r="Q2349" s="214"/>
      <c r="R2349" s="366"/>
      <c r="S2349" s="214"/>
      <c r="T2349" s="214"/>
      <c r="U2349" s="214"/>
      <c r="V2349" s="214"/>
      <c r="W2349" s="366"/>
      <c r="X2349" s="214"/>
      <c r="Y2349" s="214"/>
      <c r="Z2349" s="214"/>
      <c r="AA2349" s="214"/>
      <c r="AB2349" s="214"/>
      <c r="AC2349" s="214"/>
      <c r="AD2349" s="214"/>
      <c r="AE2349" s="214"/>
      <c r="AF2349" s="214"/>
      <c r="AG2349" s="214"/>
      <c r="AH2349" s="214"/>
      <c r="AI2349" s="214"/>
      <c r="AJ2349" s="214"/>
      <c r="AK2349" s="214"/>
    </row>
    <row r="2350" ht="12.75" customHeight="1">
      <c r="A2350" s="214"/>
      <c r="B2350" s="366"/>
      <c r="C2350" s="215"/>
      <c r="D2350" s="214"/>
      <c r="E2350" s="366"/>
      <c r="F2350" s="214"/>
      <c r="G2350" s="214"/>
      <c r="H2350" s="214"/>
      <c r="I2350" s="214"/>
      <c r="J2350" s="214"/>
      <c r="K2350" s="214"/>
      <c r="L2350" s="214"/>
      <c r="M2350" s="214"/>
      <c r="N2350" s="214"/>
      <c r="O2350" s="214"/>
      <c r="P2350" s="214"/>
      <c r="Q2350" s="214"/>
      <c r="R2350" s="366"/>
      <c r="S2350" s="214"/>
      <c r="T2350" s="214"/>
      <c r="U2350" s="214"/>
      <c r="V2350" s="214"/>
      <c r="W2350" s="366"/>
      <c r="X2350" s="214"/>
      <c r="Y2350" s="214"/>
      <c r="Z2350" s="214"/>
      <c r="AA2350" s="214"/>
      <c r="AB2350" s="214"/>
      <c r="AC2350" s="214"/>
      <c r="AD2350" s="214"/>
      <c r="AE2350" s="214"/>
      <c r="AF2350" s="214"/>
      <c r="AG2350" s="214"/>
      <c r="AH2350" s="214"/>
      <c r="AI2350" s="214"/>
      <c r="AJ2350" s="214"/>
      <c r="AK2350" s="214"/>
    </row>
  </sheetData>
  <autoFilter ref="$B$10:$D$1342"/>
  <mergeCells count="12">
    <mergeCell ref="K10:K11"/>
    <mergeCell ref="R10:R11"/>
    <mergeCell ref="S10:W10"/>
    <mergeCell ref="X10:X11"/>
    <mergeCell ref="B4:Y4"/>
    <mergeCell ref="B5:Y5"/>
    <mergeCell ref="B6:Y6"/>
    <mergeCell ref="E9:K9"/>
    <mergeCell ref="R9:X9"/>
    <mergeCell ref="E10:E11"/>
    <mergeCell ref="F10:J10"/>
    <mergeCell ref="Y10:Y11"/>
  </mergeCells>
  <printOptions horizontalCentered="1"/>
  <pageMargins bottom="0.3937007874015748" footer="0.0" header="0.0" left="0.1968503937007874" right="0.1968503937007874" top="0.5905511811023623"/>
  <pageSetup paperSize="9" scale="63" orientation="landscape"/>
  <headerFooter>
    <oddFooter>&amp;L Hal :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2.71"/>
    <col customWidth="1" min="3" max="3" width="20.43"/>
    <col customWidth="1" min="4" max="4" width="9.0"/>
    <col customWidth="1" min="5" max="5" width="11.0"/>
    <col customWidth="1" min="6" max="6" width="7.71"/>
    <col customWidth="1" min="7" max="7" width="9.43"/>
    <col customWidth="1" min="8" max="11" width="7.71"/>
    <col customWidth="1" min="12" max="12" width="1.71"/>
    <col customWidth="1" hidden="1" min="13" max="13" width="21.86"/>
    <col customWidth="1" hidden="1" min="14" max="14" width="11.14"/>
    <col customWidth="1" hidden="1" min="15" max="15" width="8.57"/>
    <col customWidth="1" min="16" max="16" width="0.86"/>
    <col customWidth="1" min="17" max="17" width="1.71"/>
    <col customWidth="1" min="18" max="25" width="7.71"/>
    <col customWidth="1" min="26" max="26" width="1.71"/>
    <col customWidth="1" hidden="1" min="27" max="28" width="12.29"/>
    <col customWidth="1" hidden="1" min="29" max="29" width="27.43"/>
    <col customWidth="1" hidden="1" min="30" max="30" width="25.14"/>
    <col customWidth="1" hidden="1" min="31" max="32" width="10.86"/>
    <col customWidth="1" hidden="1" min="33" max="34" width="9.14"/>
    <col customWidth="1" hidden="1" min="35" max="35" width="24.71"/>
    <col customWidth="1" hidden="1" min="36" max="36" width="19.0"/>
    <col customWidth="1" hidden="1" min="37" max="38" width="9.14"/>
  </cols>
  <sheetData>
    <row r="1" ht="21.75" customHeight="1">
      <c r="A1" s="214"/>
      <c r="B1" s="214"/>
      <c r="C1" s="214"/>
      <c r="D1" s="214"/>
      <c r="E1" s="214"/>
      <c r="F1" s="214"/>
      <c r="G1" s="214"/>
      <c r="H1" s="214"/>
      <c r="I1" s="214"/>
      <c r="J1" s="214"/>
      <c r="K1" s="216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</row>
    <row r="2" ht="21.0" customHeight="1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6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</row>
    <row r="3" ht="12.75" customHeight="1">
      <c r="A3" s="214"/>
      <c r="B3" s="217"/>
      <c r="C3" s="217"/>
      <c r="D3" s="217"/>
      <c r="E3" s="217"/>
      <c r="F3" s="217"/>
      <c r="G3" s="217"/>
      <c r="H3" s="217"/>
      <c r="I3" s="217"/>
      <c r="J3" s="217"/>
      <c r="K3" s="219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</row>
    <row r="4" ht="12.75" customHeight="1">
      <c r="A4" s="214"/>
      <c r="B4" s="220" t="s">
        <v>5624</v>
      </c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4"/>
    </row>
    <row r="5" ht="12.75" customHeight="1">
      <c r="A5" s="214"/>
      <c r="B5" s="220" t="s">
        <v>5625</v>
      </c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</row>
    <row r="6" ht="12.75" customHeight="1">
      <c r="A6" s="214"/>
      <c r="B6" s="220" t="s">
        <v>7133</v>
      </c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</row>
    <row r="7" ht="12.75" customHeight="1">
      <c r="A7" s="214"/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</row>
    <row r="8" ht="12.75" customHeight="1">
      <c r="A8" s="214"/>
      <c r="B8" s="214" t="s">
        <v>5627</v>
      </c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</row>
    <row r="9" ht="15.75" customHeight="1">
      <c r="A9" s="214"/>
      <c r="B9" s="224" t="s">
        <v>5628</v>
      </c>
      <c r="C9" s="225"/>
      <c r="D9" s="225"/>
      <c r="E9" s="225"/>
      <c r="F9" s="225"/>
      <c r="G9" s="225"/>
      <c r="H9" s="225"/>
      <c r="I9" s="225"/>
      <c r="J9" s="225"/>
      <c r="K9" s="226"/>
      <c r="L9" s="214"/>
      <c r="M9" s="214"/>
      <c r="N9" s="214"/>
      <c r="O9" s="214"/>
      <c r="P9" s="227"/>
      <c r="Q9" s="214"/>
      <c r="R9" s="224" t="s">
        <v>7134</v>
      </c>
      <c r="S9" s="225"/>
      <c r="T9" s="225"/>
      <c r="U9" s="225"/>
      <c r="V9" s="225"/>
      <c r="W9" s="225"/>
      <c r="X9" s="225"/>
      <c r="Y9" s="226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214"/>
      <c r="AL9" s="214"/>
    </row>
    <row r="10" ht="25.5" customHeight="1">
      <c r="A10" s="214"/>
      <c r="B10" s="228" t="s">
        <v>9</v>
      </c>
      <c r="C10" s="230" t="s">
        <v>5630</v>
      </c>
      <c r="D10" s="230" t="s">
        <v>5631</v>
      </c>
      <c r="E10" s="230" t="s">
        <v>5632</v>
      </c>
      <c r="F10" s="367" t="s">
        <v>5633</v>
      </c>
      <c r="G10" s="232"/>
      <c r="H10" s="232"/>
      <c r="I10" s="232"/>
      <c r="J10" s="233"/>
      <c r="K10" s="230" t="s">
        <v>5634</v>
      </c>
      <c r="L10" s="234"/>
      <c r="M10" s="234"/>
      <c r="N10" s="234"/>
      <c r="O10" s="234"/>
      <c r="P10" s="227"/>
      <c r="Q10" s="234"/>
      <c r="R10" s="230" t="s">
        <v>5635</v>
      </c>
      <c r="S10" s="367" t="s">
        <v>5636</v>
      </c>
      <c r="T10" s="232"/>
      <c r="U10" s="232"/>
      <c r="V10" s="232"/>
      <c r="W10" s="233"/>
      <c r="X10" s="230" t="s">
        <v>5634</v>
      </c>
      <c r="Y10" s="230" t="s">
        <v>5637</v>
      </c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4"/>
    </row>
    <row r="11" ht="21.75" customHeight="1">
      <c r="A11" s="214"/>
      <c r="B11" s="240"/>
      <c r="C11" s="240"/>
      <c r="D11" s="240"/>
      <c r="E11" s="240"/>
      <c r="F11" s="239" t="s">
        <v>5638</v>
      </c>
      <c r="G11" s="239" t="s">
        <v>5639</v>
      </c>
      <c r="H11" s="239" t="s">
        <v>5640</v>
      </c>
      <c r="I11" s="239" t="s">
        <v>5641</v>
      </c>
      <c r="J11" s="241" t="s">
        <v>5642</v>
      </c>
      <c r="K11" s="240"/>
      <c r="L11" s="214"/>
      <c r="M11" s="214"/>
      <c r="N11" s="214"/>
      <c r="O11" s="214"/>
      <c r="P11" s="227"/>
      <c r="Q11" s="214"/>
      <c r="R11" s="240"/>
      <c r="S11" s="239" t="s">
        <v>5638</v>
      </c>
      <c r="T11" s="239" t="s">
        <v>5643</v>
      </c>
      <c r="U11" s="239" t="s">
        <v>5640</v>
      </c>
      <c r="V11" s="239" t="s">
        <v>5641</v>
      </c>
      <c r="W11" s="241" t="s">
        <v>5642</v>
      </c>
      <c r="X11" s="240"/>
      <c r="Y11" s="240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</row>
    <row r="12" ht="18.0" customHeight="1">
      <c r="A12" s="214"/>
      <c r="B12" s="368"/>
      <c r="C12" s="369"/>
      <c r="D12" s="369"/>
      <c r="E12" s="369"/>
      <c r="F12" s="369"/>
      <c r="G12" s="369"/>
      <c r="H12" s="369"/>
      <c r="I12" s="369"/>
      <c r="J12" s="242"/>
      <c r="K12" s="369"/>
      <c r="L12" s="214"/>
      <c r="M12" s="214"/>
      <c r="N12" s="214"/>
      <c r="O12" s="214"/>
      <c r="P12" s="227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 t="s">
        <v>7135</v>
      </c>
      <c r="AF12" s="214"/>
      <c r="AG12" s="214"/>
      <c r="AH12" s="214"/>
      <c r="AI12" s="214"/>
      <c r="AJ12" s="214"/>
      <c r="AK12" s="214"/>
      <c r="AL12" s="214"/>
    </row>
    <row r="13" ht="18.0" customHeight="1">
      <c r="A13" s="214"/>
      <c r="B13" s="246" t="s">
        <v>7136</v>
      </c>
      <c r="C13" s="246"/>
      <c r="D13" s="248" t="s">
        <v>5645</v>
      </c>
      <c r="E13" s="249">
        <v>860.0</v>
      </c>
      <c r="F13" s="250"/>
      <c r="G13" s="250"/>
      <c r="H13" s="250"/>
      <c r="I13" s="250"/>
      <c r="J13" s="251">
        <f t="shared" ref="J13:J1151" si="1">I13+H13+G13+F13</f>
        <v>0</v>
      </c>
      <c r="K13" s="252">
        <f t="shared" ref="K13:K1151" si="2">E13+J13</f>
        <v>860</v>
      </c>
      <c r="L13" s="214"/>
      <c r="M13" s="253" t="s">
        <v>5646</v>
      </c>
      <c r="N13" s="260">
        <v>13.0</v>
      </c>
      <c r="O13" s="214" t="str">
        <f>IF(E13=N13,"Sama","Tidak Sama")</f>
        <v>Tidak Sama</v>
      </c>
      <c r="P13" s="227"/>
      <c r="Q13" s="255"/>
      <c r="R13" s="250">
        <v>260.0</v>
      </c>
      <c r="S13" s="250"/>
      <c r="T13" s="250"/>
      <c r="U13" s="250"/>
      <c r="V13" s="250"/>
      <c r="W13" s="250">
        <f t="shared" ref="W13:W501" si="3">V13+U13+T13+S13</f>
        <v>0</v>
      </c>
      <c r="X13" s="250">
        <f t="shared" ref="X13:X501" si="4">W13+R13</f>
        <v>260</v>
      </c>
      <c r="Y13" s="250">
        <f t="shared" ref="Y13:Y501" si="5">K13-X13</f>
        <v>600</v>
      </c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 t="str">
        <f t="shared" ref="AL13:AL15" si="6">IF(Y13&lt;0,"tidak normal","normal")</f>
        <v>normal</v>
      </c>
    </row>
    <row r="14" ht="18.0" customHeight="1">
      <c r="A14" s="214"/>
      <c r="B14" s="246" t="s">
        <v>7137</v>
      </c>
      <c r="C14" s="246" t="s">
        <v>7138</v>
      </c>
      <c r="D14" s="248" t="s">
        <v>80</v>
      </c>
      <c r="E14" s="249">
        <v>6.0</v>
      </c>
      <c r="F14" s="250"/>
      <c r="G14" s="250"/>
      <c r="H14" s="250"/>
      <c r="I14" s="250"/>
      <c r="J14" s="251">
        <f t="shared" si="1"/>
        <v>0</v>
      </c>
      <c r="K14" s="252">
        <f t="shared" si="2"/>
        <v>6</v>
      </c>
      <c r="L14" s="214"/>
      <c r="M14" s="253"/>
      <c r="N14" s="260"/>
      <c r="O14" s="214"/>
      <c r="P14" s="227"/>
      <c r="Q14" s="255"/>
      <c r="R14" s="250">
        <v>1.0</v>
      </c>
      <c r="S14" s="250"/>
      <c r="T14" s="250"/>
      <c r="U14" s="250"/>
      <c r="V14" s="250"/>
      <c r="W14" s="250">
        <f t="shared" si="3"/>
        <v>0</v>
      </c>
      <c r="X14" s="250">
        <f t="shared" si="4"/>
        <v>1</v>
      </c>
      <c r="Y14" s="250">
        <f t="shared" si="5"/>
        <v>5</v>
      </c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 t="str">
        <f t="shared" si="6"/>
        <v>normal</v>
      </c>
    </row>
    <row r="15" ht="18.0" customHeight="1">
      <c r="A15" s="214"/>
      <c r="B15" s="246" t="s">
        <v>5649</v>
      </c>
      <c r="C15" s="246"/>
      <c r="D15" s="248" t="s">
        <v>80</v>
      </c>
      <c r="E15" s="249">
        <v>1.0</v>
      </c>
      <c r="F15" s="250"/>
      <c r="G15" s="250"/>
      <c r="H15" s="250"/>
      <c r="I15" s="250"/>
      <c r="J15" s="251">
        <f t="shared" si="1"/>
        <v>0</v>
      </c>
      <c r="K15" s="252">
        <f t="shared" si="2"/>
        <v>1</v>
      </c>
      <c r="L15" s="214"/>
      <c r="M15" s="253"/>
      <c r="N15" s="260"/>
      <c r="O15" s="214"/>
      <c r="P15" s="227"/>
      <c r="Q15" s="255"/>
      <c r="R15" s="250">
        <v>0.0</v>
      </c>
      <c r="S15" s="250"/>
      <c r="T15" s="250"/>
      <c r="U15" s="250"/>
      <c r="V15" s="250"/>
      <c r="W15" s="250">
        <f t="shared" si="3"/>
        <v>0</v>
      </c>
      <c r="X15" s="250">
        <f t="shared" si="4"/>
        <v>0</v>
      </c>
      <c r="Y15" s="250">
        <f t="shared" si="5"/>
        <v>1</v>
      </c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 t="str">
        <f t="shared" si="6"/>
        <v>normal</v>
      </c>
    </row>
    <row r="16" ht="18.0" customHeight="1">
      <c r="A16" s="214"/>
      <c r="B16" s="246" t="s">
        <v>5658</v>
      </c>
      <c r="C16" s="246" t="s">
        <v>5659</v>
      </c>
      <c r="D16" s="248" t="s">
        <v>359</v>
      </c>
      <c r="E16" s="249">
        <v>1.0</v>
      </c>
      <c r="F16" s="250"/>
      <c r="G16" s="250"/>
      <c r="H16" s="250"/>
      <c r="I16" s="250"/>
      <c r="J16" s="251">
        <f t="shared" si="1"/>
        <v>0</v>
      </c>
      <c r="K16" s="252">
        <f t="shared" si="2"/>
        <v>1</v>
      </c>
      <c r="L16" s="214"/>
      <c r="M16" s="253"/>
      <c r="N16" s="260"/>
      <c r="O16" s="214"/>
      <c r="P16" s="227"/>
      <c r="Q16" s="255"/>
      <c r="R16" s="250">
        <v>1.0</v>
      </c>
      <c r="S16" s="250"/>
      <c r="T16" s="250"/>
      <c r="U16" s="250"/>
      <c r="V16" s="250"/>
      <c r="W16" s="250">
        <f t="shared" si="3"/>
        <v>0</v>
      </c>
      <c r="X16" s="250">
        <f t="shared" si="4"/>
        <v>1</v>
      </c>
      <c r="Y16" s="250">
        <f t="shared" si="5"/>
        <v>0</v>
      </c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</row>
    <row r="17" ht="15.0" customHeight="1">
      <c r="A17" s="214"/>
      <c r="B17" s="246" t="s">
        <v>5675</v>
      </c>
      <c r="C17" s="246"/>
      <c r="D17" s="248" t="s">
        <v>80</v>
      </c>
      <c r="E17" s="249">
        <v>1.0</v>
      </c>
      <c r="F17" s="250"/>
      <c r="G17" s="250"/>
      <c r="H17" s="250"/>
      <c r="I17" s="250"/>
      <c r="J17" s="251">
        <f t="shared" si="1"/>
        <v>0</v>
      </c>
      <c r="K17" s="252">
        <f t="shared" si="2"/>
        <v>1</v>
      </c>
      <c r="L17" s="214"/>
      <c r="M17" s="253" t="s">
        <v>5646</v>
      </c>
      <c r="N17" s="260">
        <v>13.0</v>
      </c>
      <c r="O17" s="214" t="str">
        <f>IF(E17=N17,"Sama","Tidak Sama")</f>
        <v>Tidak Sama</v>
      </c>
      <c r="P17" s="227"/>
      <c r="Q17" s="255"/>
      <c r="R17" s="250">
        <v>0.0</v>
      </c>
      <c r="S17" s="250"/>
      <c r="T17" s="250"/>
      <c r="U17" s="250"/>
      <c r="V17" s="250"/>
      <c r="W17" s="250">
        <f t="shared" si="3"/>
        <v>0</v>
      </c>
      <c r="X17" s="250">
        <f t="shared" si="4"/>
        <v>0</v>
      </c>
      <c r="Y17" s="250">
        <f t="shared" si="5"/>
        <v>1</v>
      </c>
      <c r="Z17" s="214"/>
      <c r="AA17" s="214" t="str">
        <f t="shared" ref="AA17:AA18" si="7">IF(AC17=B17,"SAMA","TIDAK SAMA")</f>
        <v>TIDAK SAMA</v>
      </c>
      <c r="AB17" s="214"/>
      <c r="AC17" s="246" t="s">
        <v>5646</v>
      </c>
      <c r="AD17" s="246"/>
      <c r="AE17" s="250">
        <v>16.0</v>
      </c>
      <c r="AF17" s="264"/>
      <c r="AG17" s="214"/>
      <c r="AH17" s="214"/>
      <c r="AI17" s="246" t="s">
        <v>5646</v>
      </c>
      <c r="AJ17" s="246"/>
      <c r="AK17" s="250">
        <v>16.0</v>
      </c>
      <c r="AL17" s="214" t="str">
        <f t="shared" ref="AL17:AL34" si="8">IF(Y17&lt;0,"tidak normal","normal")</f>
        <v>normal</v>
      </c>
    </row>
    <row r="18" ht="15.0" customHeight="1">
      <c r="A18" s="214"/>
      <c r="B18" s="246" t="s">
        <v>5674</v>
      </c>
      <c r="C18" s="246"/>
      <c r="D18" s="248" t="s">
        <v>80</v>
      </c>
      <c r="E18" s="249">
        <v>20.0</v>
      </c>
      <c r="F18" s="250"/>
      <c r="G18" s="250"/>
      <c r="H18" s="250"/>
      <c r="I18" s="250"/>
      <c r="J18" s="251">
        <f t="shared" si="1"/>
        <v>0</v>
      </c>
      <c r="K18" s="252">
        <f t="shared" si="2"/>
        <v>20</v>
      </c>
      <c r="L18" s="214"/>
      <c r="M18" s="253"/>
      <c r="N18" s="260"/>
      <c r="O18" s="214"/>
      <c r="P18" s="227"/>
      <c r="Q18" s="255"/>
      <c r="R18" s="250">
        <v>16.0</v>
      </c>
      <c r="S18" s="250"/>
      <c r="T18" s="250"/>
      <c r="U18" s="250"/>
      <c r="V18" s="250"/>
      <c r="W18" s="250">
        <f t="shared" si="3"/>
        <v>0</v>
      </c>
      <c r="X18" s="250">
        <f t="shared" si="4"/>
        <v>16</v>
      </c>
      <c r="Y18" s="250">
        <f t="shared" si="5"/>
        <v>4</v>
      </c>
      <c r="Z18" s="214"/>
      <c r="AA18" s="214" t="str">
        <f t="shared" si="7"/>
        <v>TIDAK SAMA</v>
      </c>
      <c r="AB18" s="214"/>
      <c r="AC18" s="214"/>
      <c r="AD18" s="214"/>
      <c r="AE18" s="214">
        <v>11.0</v>
      </c>
      <c r="AF18" s="214"/>
      <c r="AG18" s="214"/>
      <c r="AH18" s="214"/>
      <c r="AI18" s="214"/>
      <c r="AJ18" s="214"/>
      <c r="AK18" s="214">
        <v>0.0</v>
      </c>
      <c r="AL18" s="214" t="str">
        <f t="shared" si="8"/>
        <v>normal</v>
      </c>
    </row>
    <row r="19" ht="15.0" customHeight="1">
      <c r="A19" s="214"/>
      <c r="B19" s="246" t="s">
        <v>5646</v>
      </c>
      <c r="C19" s="246"/>
      <c r="D19" s="248" t="s">
        <v>80</v>
      </c>
      <c r="E19" s="249">
        <v>40.0</v>
      </c>
      <c r="F19" s="250"/>
      <c r="G19" s="250"/>
      <c r="H19" s="250"/>
      <c r="I19" s="250"/>
      <c r="J19" s="251">
        <f t="shared" si="1"/>
        <v>0</v>
      </c>
      <c r="K19" s="252">
        <f t="shared" si="2"/>
        <v>40</v>
      </c>
      <c r="L19" s="214"/>
      <c r="M19" s="253"/>
      <c r="N19" s="260"/>
      <c r="O19" s="214"/>
      <c r="P19" s="227"/>
      <c r="Q19" s="255"/>
      <c r="R19" s="250">
        <v>10.0</v>
      </c>
      <c r="S19" s="250"/>
      <c r="T19" s="250"/>
      <c r="U19" s="250"/>
      <c r="V19" s="250"/>
      <c r="W19" s="250">
        <f t="shared" si="3"/>
        <v>0</v>
      </c>
      <c r="X19" s="250">
        <f t="shared" si="4"/>
        <v>10</v>
      </c>
      <c r="Y19" s="250">
        <f t="shared" si="5"/>
        <v>30</v>
      </c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  <c r="AK19" s="214"/>
      <c r="AL19" s="214" t="str">
        <f t="shared" si="8"/>
        <v>normal</v>
      </c>
    </row>
    <row r="20" ht="15.0" customHeight="1">
      <c r="A20" s="214"/>
      <c r="B20" s="246" t="s">
        <v>5673</v>
      </c>
      <c r="C20" s="246"/>
      <c r="D20" s="248" t="s">
        <v>80</v>
      </c>
      <c r="E20" s="249">
        <v>25.0</v>
      </c>
      <c r="F20" s="250"/>
      <c r="G20" s="250"/>
      <c r="H20" s="250"/>
      <c r="I20" s="250"/>
      <c r="J20" s="251">
        <f t="shared" si="1"/>
        <v>0</v>
      </c>
      <c r="K20" s="252">
        <f t="shared" si="2"/>
        <v>25</v>
      </c>
      <c r="L20" s="214"/>
      <c r="M20" s="253"/>
      <c r="N20" s="260"/>
      <c r="O20" s="214"/>
      <c r="P20" s="227"/>
      <c r="Q20" s="255"/>
      <c r="R20" s="250">
        <v>1.0</v>
      </c>
      <c r="S20" s="250"/>
      <c r="T20" s="250"/>
      <c r="U20" s="250"/>
      <c r="V20" s="250"/>
      <c r="W20" s="250">
        <f t="shared" si="3"/>
        <v>0</v>
      </c>
      <c r="X20" s="250">
        <f t="shared" si="4"/>
        <v>1</v>
      </c>
      <c r="Y20" s="250">
        <f t="shared" si="5"/>
        <v>24</v>
      </c>
      <c r="Z20" s="214"/>
      <c r="AA20" s="214"/>
      <c r="AB20" s="214"/>
      <c r="AC20" s="214"/>
      <c r="AD20" s="214"/>
      <c r="AE20" s="214"/>
      <c r="AF20" s="214"/>
      <c r="AG20" s="214"/>
      <c r="AH20" s="214"/>
      <c r="AI20" s="214"/>
      <c r="AJ20" s="214"/>
      <c r="AK20" s="214"/>
      <c r="AL20" s="214" t="str">
        <f t="shared" si="8"/>
        <v>normal</v>
      </c>
    </row>
    <row r="21" ht="15.0" customHeight="1">
      <c r="A21" s="214"/>
      <c r="B21" s="247" t="s">
        <v>5654</v>
      </c>
      <c r="C21" s="247"/>
      <c r="D21" s="247" t="s">
        <v>80</v>
      </c>
      <c r="E21" s="249">
        <v>1.0</v>
      </c>
      <c r="F21" s="249"/>
      <c r="G21" s="249"/>
      <c r="H21" s="249"/>
      <c r="I21" s="249"/>
      <c r="J21" s="251">
        <f t="shared" si="1"/>
        <v>0</v>
      </c>
      <c r="K21" s="252">
        <f t="shared" si="2"/>
        <v>1</v>
      </c>
      <c r="L21" s="214"/>
      <c r="M21" s="263" t="s">
        <v>5654</v>
      </c>
      <c r="N21" s="254">
        <v>1.0</v>
      </c>
      <c r="O21" s="214" t="str">
        <f>IF(E21=N21,"Sama","Tidak Sama")</f>
        <v>Sama</v>
      </c>
      <c r="P21" s="227"/>
      <c r="Q21" s="255"/>
      <c r="R21" s="250">
        <v>0.0</v>
      </c>
      <c r="S21" s="249"/>
      <c r="T21" s="249"/>
      <c r="U21" s="249"/>
      <c r="V21" s="249"/>
      <c r="W21" s="250">
        <f t="shared" si="3"/>
        <v>0</v>
      </c>
      <c r="X21" s="250">
        <f t="shared" si="4"/>
        <v>0</v>
      </c>
      <c r="Y21" s="250">
        <f t="shared" si="5"/>
        <v>1</v>
      </c>
      <c r="Z21" s="214"/>
      <c r="AA21" s="214" t="str">
        <f>IF(AC21=B21,"SAMA","TIDAK SAMA")</f>
        <v>SAMA</v>
      </c>
      <c r="AB21" s="214"/>
      <c r="AC21" s="247" t="s">
        <v>5654</v>
      </c>
      <c r="AD21" s="247"/>
      <c r="AE21" s="249">
        <v>1.0</v>
      </c>
      <c r="AF21" s="281"/>
      <c r="AG21" s="214"/>
      <c r="AH21" s="214"/>
      <c r="AI21" s="247" t="s">
        <v>5654</v>
      </c>
      <c r="AJ21" s="247"/>
      <c r="AK21" s="250">
        <v>0.0</v>
      </c>
      <c r="AL21" s="214" t="str">
        <f t="shared" si="8"/>
        <v>normal</v>
      </c>
    </row>
    <row r="22" ht="15.0" customHeight="1">
      <c r="A22" s="214"/>
      <c r="B22" s="247" t="s">
        <v>6930</v>
      </c>
      <c r="C22" s="247"/>
      <c r="D22" s="247" t="s">
        <v>80</v>
      </c>
      <c r="E22" s="249">
        <v>20.0</v>
      </c>
      <c r="F22" s="249"/>
      <c r="G22" s="249"/>
      <c r="H22" s="249"/>
      <c r="I22" s="249"/>
      <c r="J22" s="251">
        <f t="shared" si="1"/>
        <v>0</v>
      </c>
      <c r="K22" s="252">
        <f t="shared" si="2"/>
        <v>20</v>
      </c>
      <c r="L22" s="214"/>
      <c r="M22" s="263"/>
      <c r="N22" s="254"/>
      <c r="O22" s="214"/>
      <c r="P22" s="227"/>
      <c r="Q22" s="255"/>
      <c r="R22" s="250">
        <v>7.0</v>
      </c>
      <c r="S22" s="249"/>
      <c r="T22" s="249"/>
      <c r="U22" s="249"/>
      <c r="V22" s="249"/>
      <c r="W22" s="250">
        <f t="shared" si="3"/>
        <v>0</v>
      </c>
      <c r="X22" s="250">
        <f t="shared" si="4"/>
        <v>7</v>
      </c>
      <c r="Y22" s="250">
        <f t="shared" si="5"/>
        <v>13</v>
      </c>
      <c r="Z22" s="214"/>
      <c r="AA22" s="214"/>
      <c r="AB22" s="214"/>
      <c r="AC22" s="247"/>
      <c r="AD22" s="247"/>
      <c r="AE22" s="249"/>
      <c r="AF22" s="281"/>
      <c r="AG22" s="214"/>
      <c r="AH22" s="214"/>
      <c r="AI22" s="247"/>
      <c r="AJ22" s="247"/>
      <c r="AK22" s="250"/>
      <c r="AL22" s="214" t="str">
        <f t="shared" si="8"/>
        <v>normal</v>
      </c>
    </row>
    <row r="23" ht="15.0" customHeight="1">
      <c r="A23" s="214"/>
      <c r="B23" s="247" t="s">
        <v>5677</v>
      </c>
      <c r="C23" s="247"/>
      <c r="D23" s="247" t="s">
        <v>80</v>
      </c>
      <c r="E23" s="249">
        <v>2.0</v>
      </c>
      <c r="F23" s="249"/>
      <c r="G23" s="249"/>
      <c r="H23" s="249"/>
      <c r="I23" s="249"/>
      <c r="J23" s="251">
        <f t="shared" si="1"/>
        <v>0</v>
      </c>
      <c r="K23" s="252">
        <f t="shared" si="2"/>
        <v>2</v>
      </c>
      <c r="L23" s="214"/>
      <c r="M23" s="263"/>
      <c r="N23" s="254"/>
      <c r="O23" s="214"/>
      <c r="P23" s="227"/>
      <c r="Q23" s="255"/>
      <c r="R23" s="250">
        <v>1.0</v>
      </c>
      <c r="S23" s="249"/>
      <c r="T23" s="249"/>
      <c r="U23" s="249"/>
      <c r="V23" s="249"/>
      <c r="W23" s="250">
        <f t="shared" si="3"/>
        <v>0</v>
      </c>
      <c r="X23" s="250">
        <f t="shared" si="4"/>
        <v>1</v>
      </c>
      <c r="Y23" s="250">
        <f t="shared" si="5"/>
        <v>1</v>
      </c>
      <c r="Z23" s="214"/>
      <c r="AA23" s="214"/>
      <c r="AB23" s="214"/>
      <c r="AC23" s="247"/>
      <c r="AD23" s="247"/>
      <c r="AE23" s="249"/>
      <c r="AF23" s="281"/>
      <c r="AG23" s="214"/>
      <c r="AH23" s="214"/>
      <c r="AI23" s="247"/>
      <c r="AJ23" s="247"/>
      <c r="AK23" s="250"/>
      <c r="AL23" s="214" t="str">
        <f t="shared" si="8"/>
        <v>normal</v>
      </c>
    </row>
    <row r="24" ht="15.0" customHeight="1">
      <c r="A24" s="214"/>
      <c r="B24" s="247" t="s">
        <v>7095</v>
      </c>
      <c r="C24" s="247"/>
      <c r="D24" s="247" t="s">
        <v>80</v>
      </c>
      <c r="E24" s="249">
        <v>2.0</v>
      </c>
      <c r="F24" s="249"/>
      <c r="G24" s="249"/>
      <c r="H24" s="249"/>
      <c r="I24" s="249"/>
      <c r="J24" s="251">
        <f t="shared" si="1"/>
        <v>0</v>
      </c>
      <c r="K24" s="252">
        <f t="shared" si="2"/>
        <v>2</v>
      </c>
      <c r="L24" s="214"/>
      <c r="M24" s="263"/>
      <c r="N24" s="254"/>
      <c r="O24" s="214"/>
      <c r="P24" s="227"/>
      <c r="Q24" s="255"/>
      <c r="R24" s="250">
        <v>2.0</v>
      </c>
      <c r="S24" s="249"/>
      <c r="T24" s="249"/>
      <c r="U24" s="249"/>
      <c r="V24" s="249"/>
      <c r="W24" s="250">
        <f t="shared" si="3"/>
        <v>0</v>
      </c>
      <c r="X24" s="250">
        <f t="shared" si="4"/>
        <v>2</v>
      </c>
      <c r="Y24" s="250">
        <f t="shared" si="5"/>
        <v>0</v>
      </c>
      <c r="Z24" s="214"/>
      <c r="AA24" s="214"/>
      <c r="AB24" s="214"/>
      <c r="AC24" s="247"/>
      <c r="AD24" s="247"/>
      <c r="AE24" s="249"/>
      <c r="AF24" s="281"/>
      <c r="AG24" s="214"/>
      <c r="AH24" s="214"/>
      <c r="AI24" s="247"/>
      <c r="AJ24" s="247"/>
      <c r="AK24" s="250"/>
      <c r="AL24" s="214" t="str">
        <f t="shared" si="8"/>
        <v>normal</v>
      </c>
    </row>
    <row r="25" ht="15.0" customHeight="1">
      <c r="A25" s="214"/>
      <c r="B25" s="247" t="s">
        <v>5680</v>
      </c>
      <c r="C25" s="247"/>
      <c r="D25" s="247" t="s">
        <v>80</v>
      </c>
      <c r="E25" s="249">
        <v>1.0</v>
      </c>
      <c r="F25" s="250"/>
      <c r="G25" s="250"/>
      <c r="H25" s="250"/>
      <c r="I25" s="250"/>
      <c r="J25" s="251">
        <f t="shared" si="1"/>
        <v>0</v>
      </c>
      <c r="K25" s="252">
        <f t="shared" si="2"/>
        <v>1</v>
      </c>
      <c r="L25" s="214"/>
      <c r="M25" s="263" t="s">
        <v>5680</v>
      </c>
      <c r="N25" s="254">
        <v>1.0</v>
      </c>
      <c r="O25" s="214" t="str">
        <f t="shared" ref="O25:O33" si="9">IF(E25=N25,"Sama","Tidak Sama")</f>
        <v>Sama</v>
      </c>
      <c r="P25" s="227"/>
      <c r="Q25" s="255"/>
      <c r="R25" s="250">
        <v>0.0</v>
      </c>
      <c r="S25" s="250"/>
      <c r="T25" s="250"/>
      <c r="U25" s="250"/>
      <c r="V25" s="250"/>
      <c r="W25" s="250">
        <f t="shared" si="3"/>
        <v>0</v>
      </c>
      <c r="X25" s="250">
        <f t="shared" si="4"/>
        <v>0</v>
      </c>
      <c r="Y25" s="250">
        <f t="shared" si="5"/>
        <v>1</v>
      </c>
      <c r="Z25" s="214"/>
      <c r="AA25" s="214" t="str">
        <f t="shared" ref="AA25:AA33" si="10">IF(AC25=B25,"SAMA","TIDAK SAMA")</f>
        <v>SAMA</v>
      </c>
      <c r="AB25" s="214"/>
      <c r="AC25" s="247" t="s">
        <v>5680</v>
      </c>
      <c r="AD25" s="247"/>
      <c r="AE25" s="249">
        <v>1.0</v>
      </c>
      <c r="AF25" s="281"/>
      <c r="AG25" s="214"/>
      <c r="AH25" s="214"/>
      <c r="AI25" s="247" t="s">
        <v>5680</v>
      </c>
      <c r="AJ25" s="247"/>
      <c r="AK25" s="250">
        <v>0.0</v>
      </c>
      <c r="AL25" s="214" t="str">
        <f t="shared" si="8"/>
        <v>normal</v>
      </c>
    </row>
    <row r="26" ht="15.0" customHeight="1">
      <c r="A26" s="214"/>
      <c r="B26" s="247" t="s">
        <v>7139</v>
      </c>
      <c r="C26" s="247" t="s">
        <v>7140</v>
      </c>
      <c r="D26" s="248" t="s">
        <v>80</v>
      </c>
      <c r="E26" s="249">
        <v>5.0</v>
      </c>
      <c r="F26" s="250"/>
      <c r="G26" s="250"/>
      <c r="H26" s="250"/>
      <c r="I26" s="250"/>
      <c r="J26" s="251">
        <f t="shared" si="1"/>
        <v>0</v>
      </c>
      <c r="K26" s="252">
        <f t="shared" si="2"/>
        <v>5</v>
      </c>
      <c r="L26" s="214"/>
      <c r="M26" s="263" t="s">
        <v>5680</v>
      </c>
      <c r="N26" s="254">
        <v>1.0</v>
      </c>
      <c r="O26" s="214" t="str">
        <f t="shared" si="9"/>
        <v>Tidak Sama</v>
      </c>
      <c r="P26" s="227"/>
      <c r="Q26" s="255"/>
      <c r="R26" s="250">
        <v>5.0</v>
      </c>
      <c r="S26" s="250"/>
      <c r="T26" s="250"/>
      <c r="U26" s="250"/>
      <c r="V26" s="250"/>
      <c r="W26" s="250">
        <f t="shared" si="3"/>
        <v>0</v>
      </c>
      <c r="X26" s="250">
        <f t="shared" si="4"/>
        <v>5</v>
      </c>
      <c r="Y26" s="250">
        <f t="shared" si="5"/>
        <v>0</v>
      </c>
      <c r="Z26" s="214"/>
      <c r="AA26" s="214" t="str">
        <f t="shared" si="10"/>
        <v>TIDAK SAMA</v>
      </c>
      <c r="AB26" s="214"/>
      <c r="AC26" s="214"/>
      <c r="AD26" s="214"/>
      <c r="AE26" s="214">
        <v>3.0</v>
      </c>
      <c r="AF26" s="214"/>
      <c r="AG26" s="214"/>
      <c r="AH26" s="214"/>
      <c r="AI26" s="214"/>
      <c r="AJ26" s="214"/>
      <c r="AK26" s="214">
        <v>0.0</v>
      </c>
      <c r="AL26" s="214" t="str">
        <f t="shared" si="8"/>
        <v>normal</v>
      </c>
    </row>
    <row r="27" ht="15.0" customHeight="1">
      <c r="A27" s="214"/>
      <c r="B27" s="246" t="s">
        <v>7141</v>
      </c>
      <c r="C27" s="246"/>
      <c r="D27" s="246" t="s">
        <v>3603</v>
      </c>
      <c r="E27" s="249">
        <v>49.0</v>
      </c>
      <c r="F27" s="262"/>
      <c r="G27" s="262"/>
      <c r="H27" s="262"/>
      <c r="I27" s="262"/>
      <c r="J27" s="251">
        <f t="shared" si="1"/>
        <v>0</v>
      </c>
      <c r="K27" s="252">
        <f t="shared" si="2"/>
        <v>49</v>
      </c>
      <c r="L27" s="214"/>
      <c r="M27" s="253" t="s">
        <v>5650</v>
      </c>
      <c r="N27" s="254">
        <v>24.0</v>
      </c>
      <c r="O27" s="214" t="str">
        <f t="shared" si="9"/>
        <v>Tidak Sama</v>
      </c>
      <c r="P27" s="227"/>
      <c r="Q27" s="255"/>
      <c r="R27" s="250">
        <v>10.0</v>
      </c>
      <c r="S27" s="262"/>
      <c r="T27" s="262"/>
      <c r="U27" s="262"/>
      <c r="V27" s="262"/>
      <c r="W27" s="250">
        <f t="shared" si="3"/>
        <v>0</v>
      </c>
      <c r="X27" s="250">
        <f t="shared" si="4"/>
        <v>10</v>
      </c>
      <c r="Y27" s="250">
        <f t="shared" si="5"/>
        <v>39</v>
      </c>
      <c r="Z27" s="214"/>
      <c r="AA27" s="214" t="str">
        <f t="shared" si="10"/>
        <v>SAMA</v>
      </c>
      <c r="AB27" s="214"/>
      <c r="AC27" s="246" t="s">
        <v>7141</v>
      </c>
      <c r="AD27" s="246"/>
      <c r="AE27" s="282">
        <v>24.0</v>
      </c>
      <c r="AF27" s="283"/>
      <c r="AG27" s="214" t="str">
        <f t="shared" ref="AG27:AG33" si="11">IF(B27=AI27,"SAMA","TIDAK SAMA")</f>
        <v>SAMA</v>
      </c>
      <c r="AH27" s="214" t="str">
        <f t="shared" ref="AH27:AH33" si="12">IF(AD27=AJ27,"SAMA","TIDAK")</f>
        <v>SAMA</v>
      </c>
      <c r="AI27" s="246" t="s">
        <v>7141</v>
      </c>
      <c r="AJ27" s="246"/>
      <c r="AK27" s="250">
        <v>4.0</v>
      </c>
      <c r="AL27" s="214" t="str">
        <f t="shared" si="8"/>
        <v>normal</v>
      </c>
    </row>
    <row r="28" ht="15.0" customHeight="1">
      <c r="A28" s="214"/>
      <c r="B28" s="246" t="s">
        <v>3022</v>
      </c>
      <c r="C28" s="246"/>
      <c r="D28" s="246" t="s">
        <v>3603</v>
      </c>
      <c r="E28" s="249">
        <v>158.0</v>
      </c>
      <c r="F28" s="262"/>
      <c r="G28" s="262"/>
      <c r="H28" s="262"/>
      <c r="I28" s="262"/>
      <c r="J28" s="251">
        <f t="shared" si="1"/>
        <v>0</v>
      </c>
      <c r="K28" s="252">
        <f t="shared" si="2"/>
        <v>158</v>
      </c>
      <c r="L28" s="214"/>
      <c r="M28" s="253" t="s">
        <v>3022</v>
      </c>
      <c r="N28" s="254">
        <v>25.0</v>
      </c>
      <c r="O28" s="214" t="str">
        <f t="shared" si="9"/>
        <v>Tidak Sama</v>
      </c>
      <c r="P28" s="227"/>
      <c r="Q28" s="214"/>
      <c r="R28" s="250">
        <v>118.0</v>
      </c>
      <c r="S28" s="262"/>
      <c r="T28" s="262"/>
      <c r="U28" s="262"/>
      <c r="V28" s="262"/>
      <c r="W28" s="250">
        <f t="shared" si="3"/>
        <v>0</v>
      </c>
      <c r="X28" s="250">
        <f t="shared" si="4"/>
        <v>118</v>
      </c>
      <c r="Y28" s="250">
        <f t="shared" si="5"/>
        <v>40</v>
      </c>
      <c r="Z28" s="214"/>
      <c r="AA28" s="214" t="str">
        <f t="shared" si="10"/>
        <v>SAMA</v>
      </c>
      <c r="AB28" s="214"/>
      <c r="AC28" s="246" t="s">
        <v>3022</v>
      </c>
      <c r="AD28" s="246"/>
      <c r="AE28" s="282">
        <v>182.0</v>
      </c>
      <c r="AF28" s="283"/>
      <c r="AG28" s="214" t="str">
        <f t="shared" si="11"/>
        <v>SAMA</v>
      </c>
      <c r="AH28" s="214" t="str">
        <f t="shared" si="12"/>
        <v>SAMA</v>
      </c>
      <c r="AI28" s="246" t="s">
        <v>3022</v>
      </c>
      <c r="AJ28" s="246"/>
      <c r="AK28" s="250">
        <v>107.0</v>
      </c>
      <c r="AL28" s="214" t="str">
        <f t="shared" si="8"/>
        <v>normal</v>
      </c>
    </row>
    <row r="29" ht="15.0" customHeight="1">
      <c r="A29" s="214"/>
      <c r="B29" s="246" t="s">
        <v>5655</v>
      </c>
      <c r="C29" s="246"/>
      <c r="D29" s="246" t="s">
        <v>5656</v>
      </c>
      <c r="E29" s="249">
        <v>51.0</v>
      </c>
      <c r="F29" s="262"/>
      <c r="G29" s="262"/>
      <c r="H29" s="262"/>
      <c r="I29" s="262"/>
      <c r="J29" s="251">
        <f t="shared" si="1"/>
        <v>0</v>
      </c>
      <c r="K29" s="252">
        <f t="shared" si="2"/>
        <v>51</v>
      </c>
      <c r="L29" s="214"/>
      <c r="M29" s="253" t="s">
        <v>5657</v>
      </c>
      <c r="N29" s="254">
        <v>10.0</v>
      </c>
      <c r="O29" s="214" t="str">
        <f t="shared" si="9"/>
        <v>Tidak Sama</v>
      </c>
      <c r="P29" s="227"/>
      <c r="Q29" s="214"/>
      <c r="R29" s="250">
        <v>45.0</v>
      </c>
      <c r="S29" s="262"/>
      <c r="T29" s="262"/>
      <c r="U29" s="262"/>
      <c r="V29" s="262"/>
      <c r="W29" s="250">
        <f t="shared" si="3"/>
        <v>0</v>
      </c>
      <c r="X29" s="250">
        <f t="shared" si="4"/>
        <v>45</v>
      </c>
      <c r="Y29" s="250">
        <f t="shared" si="5"/>
        <v>6</v>
      </c>
      <c r="Z29" s="214"/>
      <c r="AA29" s="214" t="str">
        <f t="shared" si="10"/>
        <v>SAMA</v>
      </c>
      <c r="AB29" s="214"/>
      <c r="AC29" s="246" t="s">
        <v>5655</v>
      </c>
      <c r="AD29" s="246"/>
      <c r="AE29" s="282">
        <v>13.0</v>
      </c>
      <c r="AF29" s="283"/>
      <c r="AG29" s="214" t="str">
        <f t="shared" si="11"/>
        <v>TIDAK SAMA</v>
      </c>
      <c r="AH29" s="214" t="str">
        <f t="shared" si="12"/>
        <v>SAMA</v>
      </c>
      <c r="AI29" s="246" t="s">
        <v>5657</v>
      </c>
      <c r="AJ29" s="246"/>
      <c r="AK29" s="250">
        <v>13.0</v>
      </c>
      <c r="AL29" s="214" t="str">
        <f t="shared" si="8"/>
        <v>normal</v>
      </c>
    </row>
    <row r="30" ht="15.0" customHeight="1">
      <c r="A30" s="214"/>
      <c r="B30" s="247" t="s">
        <v>5660</v>
      </c>
      <c r="C30" s="247"/>
      <c r="D30" s="246" t="s">
        <v>101</v>
      </c>
      <c r="E30" s="249">
        <v>2.0</v>
      </c>
      <c r="F30" s="262"/>
      <c r="G30" s="262"/>
      <c r="H30" s="262"/>
      <c r="I30" s="262"/>
      <c r="J30" s="251">
        <f t="shared" si="1"/>
        <v>0</v>
      </c>
      <c r="K30" s="252">
        <f t="shared" si="2"/>
        <v>2</v>
      </c>
      <c r="L30" s="214"/>
      <c r="M30" s="263" t="s">
        <v>5660</v>
      </c>
      <c r="N30" s="254">
        <v>2.0</v>
      </c>
      <c r="O30" s="214" t="str">
        <f t="shared" si="9"/>
        <v>Sama</v>
      </c>
      <c r="P30" s="227"/>
      <c r="Q30" s="214"/>
      <c r="R30" s="250">
        <v>0.0</v>
      </c>
      <c r="S30" s="262"/>
      <c r="T30" s="262"/>
      <c r="U30" s="262"/>
      <c r="V30" s="262"/>
      <c r="W30" s="250">
        <f t="shared" si="3"/>
        <v>0</v>
      </c>
      <c r="X30" s="250">
        <f t="shared" si="4"/>
        <v>0</v>
      </c>
      <c r="Y30" s="250">
        <f t="shared" si="5"/>
        <v>2</v>
      </c>
      <c r="Z30" s="214"/>
      <c r="AA30" s="214" t="str">
        <f t="shared" si="10"/>
        <v>SAMA</v>
      </c>
      <c r="AB30" s="214"/>
      <c r="AC30" s="247" t="s">
        <v>5660</v>
      </c>
      <c r="AD30" s="247"/>
      <c r="AE30" s="282">
        <v>2.0</v>
      </c>
      <c r="AF30" s="283"/>
      <c r="AG30" s="214" t="str">
        <f t="shared" si="11"/>
        <v>SAMA</v>
      </c>
      <c r="AH30" s="214" t="str">
        <f t="shared" si="12"/>
        <v>SAMA</v>
      </c>
      <c r="AI30" s="247" t="s">
        <v>5660</v>
      </c>
      <c r="AJ30" s="247"/>
      <c r="AK30" s="250">
        <v>0.0</v>
      </c>
      <c r="AL30" s="214" t="str">
        <f t="shared" si="8"/>
        <v>normal</v>
      </c>
    </row>
    <row r="31" ht="15.0" customHeight="1">
      <c r="A31" s="214"/>
      <c r="B31" s="246" t="s">
        <v>5665</v>
      </c>
      <c r="C31" s="246" t="s">
        <v>190</v>
      </c>
      <c r="D31" s="246" t="s">
        <v>101</v>
      </c>
      <c r="E31" s="249">
        <v>3.0</v>
      </c>
      <c r="F31" s="262"/>
      <c r="G31" s="262"/>
      <c r="H31" s="262"/>
      <c r="I31" s="262"/>
      <c r="J31" s="251">
        <f t="shared" si="1"/>
        <v>0</v>
      </c>
      <c r="K31" s="252">
        <f t="shared" si="2"/>
        <v>3</v>
      </c>
      <c r="L31" s="214"/>
      <c r="M31" s="253" t="s">
        <v>5665</v>
      </c>
      <c r="N31" s="254">
        <v>1.0</v>
      </c>
      <c r="O31" s="214" t="str">
        <f t="shared" si="9"/>
        <v>Tidak Sama</v>
      </c>
      <c r="P31" s="227"/>
      <c r="Q31" s="214"/>
      <c r="R31" s="250">
        <v>3.0</v>
      </c>
      <c r="S31" s="262"/>
      <c r="T31" s="262"/>
      <c r="U31" s="262"/>
      <c r="V31" s="262"/>
      <c r="W31" s="250">
        <f t="shared" si="3"/>
        <v>0</v>
      </c>
      <c r="X31" s="250">
        <f t="shared" si="4"/>
        <v>3</v>
      </c>
      <c r="Y31" s="250">
        <f t="shared" si="5"/>
        <v>0</v>
      </c>
      <c r="Z31" s="214"/>
      <c r="AA31" s="214" t="str">
        <f t="shared" si="10"/>
        <v>SAMA</v>
      </c>
      <c r="AB31" s="214"/>
      <c r="AC31" s="246" t="s">
        <v>5665</v>
      </c>
      <c r="AD31" s="246" t="s">
        <v>5666</v>
      </c>
      <c r="AE31" s="282">
        <v>3.0</v>
      </c>
      <c r="AF31" s="283"/>
      <c r="AG31" s="214" t="str">
        <f t="shared" si="11"/>
        <v>SAMA</v>
      </c>
      <c r="AH31" s="214" t="str">
        <f t="shared" si="12"/>
        <v>SAMA</v>
      </c>
      <c r="AI31" s="246" t="s">
        <v>5665</v>
      </c>
      <c r="AJ31" s="246" t="s">
        <v>5666</v>
      </c>
      <c r="AK31" s="250">
        <v>3.0</v>
      </c>
      <c r="AL31" s="214" t="str">
        <f t="shared" si="8"/>
        <v>normal</v>
      </c>
    </row>
    <row r="32" ht="15.0" customHeight="1">
      <c r="A32" s="214"/>
      <c r="B32" s="246" t="s">
        <v>5669</v>
      </c>
      <c r="C32" s="246"/>
      <c r="D32" s="246" t="s">
        <v>80</v>
      </c>
      <c r="E32" s="249">
        <v>4.0</v>
      </c>
      <c r="F32" s="262"/>
      <c r="G32" s="262"/>
      <c r="H32" s="262"/>
      <c r="I32" s="262"/>
      <c r="J32" s="251">
        <f t="shared" si="1"/>
        <v>0</v>
      </c>
      <c r="K32" s="252">
        <f t="shared" si="2"/>
        <v>4</v>
      </c>
      <c r="L32" s="214"/>
      <c r="M32" s="253" t="s">
        <v>5669</v>
      </c>
      <c r="N32" s="254">
        <v>2.0</v>
      </c>
      <c r="O32" s="214" t="str">
        <f t="shared" si="9"/>
        <v>Tidak Sama</v>
      </c>
      <c r="P32" s="227"/>
      <c r="Q32" s="214"/>
      <c r="R32" s="250">
        <v>1.0</v>
      </c>
      <c r="S32" s="262"/>
      <c r="T32" s="262"/>
      <c r="U32" s="262"/>
      <c r="V32" s="262"/>
      <c r="W32" s="250">
        <f t="shared" si="3"/>
        <v>0</v>
      </c>
      <c r="X32" s="250">
        <f t="shared" si="4"/>
        <v>1</v>
      </c>
      <c r="Y32" s="250">
        <f t="shared" si="5"/>
        <v>3</v>
      </c>
      <c r="Z32" s="214"/>
      <c r="AA32" s="214" t="str">
        <f t="shared" si="10"/>
        <v>SAMA</v>
      </c>
      <c r="AB32" s="214"/>
      <c r="AC32" s="246" t="s">
        <v>5669</v>
      </c>
      <c r="AD32" s="246"/>
      <c r="AE32" s="282">
        <v>8.0</v>
      </c>
      <c r="AF32" s="283"/>
      <c r="AG32" s="214" t="str">
        <f t="shared" si="11"/>
        <v>SAMA</v>
      </c>
      <c r="AH32" s="214" t="str">
        <f t="shared" si="12"/>
        <v>SAMA</v>
      </c>
      <c r="AI32" s="246" t="s">
        <v>5669</v>
      </c>
      <c r="AJ32" s="246"/>
      <c r="AK32" s="250">
        <v>1.0</v>
      </c>
      <c r="AL32" s="214" t="str">
        <f t="shared" si="8"/>
        <v>normal</v>
      </c>
    </row>
    <row r="33" ht="15.0" customHeight="1">
      <c r="A33" s="214"/>
      <c r="B33" s="246" t="s">
        <v>5672</v>
      </c>
      <c r="C33" s="246"/>
      <c r="D33" s="246" t="s">
        <v>80</v>
      </c>
      <c r="E33" s="249">
        <v>5.0</v>
      </c>
      <c r="F33" s="262"/>
      <c r="G33" s="262"/>
      <c r="H33" s="262"/>
      <c r="I33" s="262"/>
      <c r="J33" s="251">
        <f t="shared" si="1"/>
        <v>0</v>
      </c>
      <c r="K33" s="252">
        <f t="shared" si="2"/>
        <v>5</v>
      </c>
      <c r="L33" s="214"/>
      <c r="M33" s="253" t="s">
        <v>5672</v>
      </c>
      <c r="N33" s="254">
        <v>2.0</v>
      </c>
      <c r="O33" s="214" t="str">
        <f t="shared" si="9"/>
        <v>Tidak Sama</v>
      </c>
      <c r="P33" s="227"/>
      <c r="Q33" s="255"/>
      <c r="R33" s="250">
        <v>5.0</v>
      </c>
      <c r="S33" s="262"/>
      <c r="T33" s="262"/>
      <c r="U33" s="262"/>
      <c r="V33" s="262"/>
      <c r="W33" s="250">
        <f t="shared" si="3"/>
        <v>0</v>
      </c>
      <c r="X33" s="250">
        <f t="shared" si="4"/>
        <v>5</v>
      </c>
      <c r="Y33" s="250">
        <f t="shared" si="5"/>
        <v>0</v>
      </c>
      <c r="Z33" s="214"/>
      <c r="AA33" s="214" t="str">
        <f t="shared" si="10"/>
        <v>SAMA</v>
      </c>
      <c r="AB33" s="214"/>
      <c r="AC33" s="246" t="s">
        <v>5672</v>
      </c>
      <c r="AD33" s="246"/>
      <c r="AE33" s="282">
        <v>11.0</v>
      </c>
      <c r="AF33" s="283"/>
      <c r="AG33" s="214" t="str">
        <f t="shared" si="11"/>
        <v>SAMA</v>
      </c>
      <c r="AH33" s="214" t="str">
        <f t="shared" si="12"/>
        <v>SAMA</v>
      </c>
      <c r="AI33" s="246" t="s">
        <v>5672</v>
      </c>
      <c r="AJ33" s="246"/>
      <c r="AK33" s="250">
        <v>8.0</v>
      </c>
      <c r="AL33" s="214" t="str">
        <f t="shared" si="8"/>
        <v>normal</v>
      </c>
    </row>
    <row r="34" ht="15.0" customHeight="1">
      <c r="A34" s="214"/>
      <c r="B34" s="246" t="s">
        <v>5661</v>
      </c>
      <c r="C34" s="246" t="s">
        <v>5662</v>
      </c>
      <c r="D34" s="246" t="s">
        <v>80</v>
      </c>
      <c r="E34" s="249">
        <v>6.0</v>
      </c>
      <c r="F34" s="262"/>
      <c r="G34" s="262"/>
      <c r="H34" s="262"/>
      <c r="I34" s="262"/>
      <c r="J34" s="251">
        <f t="shared" si="1"/>
        <v>0</v>
      </c>
      <c r="K34" s="252">
        <f t="shared" si="2"/>
        <v>6</v>
      </c>
      <c r="L34" s="214"/>
      <c r="M34" s="253"/>
      <c r="N34" s="254"/>
      <c r="O34" s="214"/>
      <c r="P34" s="227"/>
      <c r="Q34" s="255"/>
      <c r="R34" s="250">
        <v>5.0</v>
      </c>
      <c r="S34" s="262"/>
      <c r="T34" s="262"/>
      <c r="U34" s="262"/>
      <c r="V34" s="262"/>
      <c r="W34" s="250">
        <f t="shared" si="3"/>
        <v>0</v>
      </c>
      <c r="X34" s="250">
        <f t="shared" si="4"/>
        <v>5</v>
      </c>
      <c r="Y34" s="250">
        <f t="shared" si="5"/>
        <v>1</v>
      </c>
      <c r="Z34" s="214"/>
      <c r="AA34" s="214"/>
      <c r="AB34" s="214"/>
      <c r="AC34" s="246"/>
      <c r="AD34" s="246"/>
      <c r="AE34" s="282"/>
      <c r="AF34" s="283"/>
      <c r="AG34" s="214"/>
      <c r="AH34" s="214"/>
      <c r="AI34" s="246"/>
      <c r="AJ34" s="246"/>
      <c r="AK34" s="250"/>
      <c r="AL34" s="214" t="str">
        <f t="shared" si="8"/>
        <v>normal</v>
      </c>
    </row>
    <row r="35" ht="15.0" customHeight="1">
      <c r="A35" s="214"/>
      <c r="B35" s="246" t="s">
        <v>7142</v>
      </c>
      <c r="C35" s="246"/>
      <c r="D35" s="246" t="s">
        <v>80</v>
      </c>
      <c r="E35" s="249">
        <v>2.0</v>
      </c>
      <c r="F35" s="262"/>
      <c r="G35" s="262"/>
      <c r="H35" s="262"/>
      <c r="I35" s="262"/>
      <c r="J35" s="251">
        <f t="shared" si="1"/>
        <v>0</v>
      </c>
      <c r="K35" s="252">
        <f t="shared" si="2"/>
        <v>2</v>
      </c>
      <c r="L35" s="214"/>
      <c r="M35" s="253"/>
      <c r="N35" s="254"/>
      <c r="O35" s="214"/>
      <c r="P35" s="227"/>
      <c r="Q35" s="255"/>
      <c r="R35" s="250">
        <v>2.0</v>
      </c>
      <c r="S35" s="262"/>
      <c r="T35" s="262"/>
      <c r="U35" s="262"/>
      <c r="V35" s="262"/>
      <c r="W35" s="250">
        <f t="shared" si="3"/>
        <v>0</v>
      </c>
      <c r="X35" s="250">
        <f t="shared" si="4"/>
        <v>2</v>
      </c>
      <c r="Y35" s="250">
        <f t="shared" si="5"/>
        <v>0</v>
      </c>
      <c r="Z35" s="214"/>
      <c r="AA35" s="214"/>
      <c r="AB35" s="214"/>
      <c r="AC35" s="246"/>
      <c r="AD35" s="246"/>
      <c r="AE35" s="282"/>
      <c r="AF35" s="283"/>
      <c r="AG35" s="214"/>
      <c r="AH35" s="214"/>
      <c r="AI35" s="246"/>
      <c r="AJ35" s="246"/>
      <c r="AK35" s="250"/>
      <c r="AL35" s="214"/>
    </row>
    <row r="36" ht="15.0" customHeight="1">
      <c r="A36" s="214"/>
      <c r="B36" s="246" t="s">
        <v>5663</v>
      </c>
      <c r="C36" s="246"/>
      <c r="D36" s="246" t="s">
        <v>80</v>
      </c>
      <c r="E36" s="249">
        <v>21.0</v>
      </c>
      <c r="F36" s="262">
        <v>5.0</v>
      </c>
      <c r="G36" s="262"/>
      <c r="H36" s="262"/>
      <c r="I36" s="262"/>
      <c r="J36" s="251">
        <f t="shared" si="1"/>
        <v>5</v>
      </c>
      <c r="K36" s="252">
        <f t="shared" si="2"/>
        <v>26</v>
      </c>
      <c r="L36" s="214"/>
      <c r="M36" s="253" t="s">
        <v>2105</v>
      </c>
      <c r="N36" s="254">
        <v>6.0</v>
      </c>
      <c r="O36" s="214" t="str">
        <f t="shared" ref="O36:O37" si="13">IF(E36=N36,"Sama","Tidak Sama")</f>
        <v>Tidak Sama</v>
      </c>
      <c r="P36" s="227"/>
      <c r="Q36" s="255"/>
      <c r="R36" s="250">
        <v>21.0</v>
      </c>
      <c r="S36" s="262"/>
      <c r="T36" s="262"/>
      <c r="U36" s="262"/>
      <c r="V36" s="262"/>
      <c r="W36" s="250">
        <f t="shared" si="3"/>
        <v>0</v>
      </c>
      <c r="X36" s="250">
        <f t="shared" si="4"/>
        <v>21</v>
      </c>
      <c r="Y36" s="250">
        <f t="shared" si="5"/>
        <v>5</v>
      </c>
      <c r="Z36" s="214"/>
      <c r="AA36" s="214" t="str">
        <f t="shared" ref="AA36:AA40" si="14">IF(AC36=B36,"SAMA","TIDAK SAMA")</f>
        <v>TIDAK SAMA</v>
      </c>
      <c r="AB36" s="214"/>
      <c r="AC36" s="246" t="s">
        <v>2105</v>
      </c>
      <c r="AD36" s="246"/>
      <c r="AE36" s="282">
        <v>36.0</v>
      </c>
      <c r="AF36" s="283"/>
      <c r="AG36" s="214" t="str">
        <f t="shared" ref="AG36:AG40" si="15">IF(B36=AI36,"SAMA","TIDAK SAMA")</f>
        <v>TIDAK SAMA</v>
      </c>
      <c r="AH36" s="214" t="str">
        <f t="shared" ref="AH36:AH40" si="16">IF(AD36=AJ36,"SAMA","TIDAK")</f>
        <v>SAMA</v>
      </c>
      <c r="AI36" s="246" t="s">
        <v>2105</v>
      </c>
      <c r="AJ36" s="246"/>
      <c r="AK36" s="250">
        <v>21.0</v>
      </c>
      <c r="AL36" s="214" t="str">
        <f t="shared" ref="AL36:AL40" si="17">IF(Y36&lt;0,"tidak normal","normal")</f>
        <v>normal</v>
      </c>
    </row>
    <row r="37" ht="15.0" customHeight="1">
      <c r="A37" s="214"/>
      <c r="B37" s="246" t="s">
        <v>5664</v>
      </c>
      <c r="C37" s="246"/>
      <c r="D37" s="246" t="s">
        <v>3603</v>
      </c>
      <c r="E37" s="249">
        <v>10.0</v>
      </c>
      <c r="F37" s="262"/>
      <c r="G37" s="262"/>
      <c r="H37" s="262"/>
      <c r="I37" s="262"/>
      <c r="J37" s="251">
        <f t="shared" si="1"/>
        <v>0</v>
      </c>
      <c r="K37" s="252">
        <f t="shared" si="2"/>
        <v>10</v>
      </c>
      <c r="L37" s="214"/>
      <c r="M37" s="253" t="s">
        <v>5664</v>
      </c>
      <c r="N37" s="254">
        <v>10.0</v>
      </c>
      <c r="O37" s="214" t="str">
        <f t="shared" si="13"/>
        <v>Sama</v>
      </c>
      <c r="P37" s="227"/>
      <c r="Q37" s="255"/>
      <c r="R37" s="250">
        <v>10.0</v>
      </c>
      <c r="S37" s="262"/>
      <c r="T37" s="262"/>
      <c r="U37" s="262"/>
      <c r="V37" s="262"/>
      <c r="W37" s="250">
        <f t="shared" si="3"/>
        <v>0</v>
      </c>
      <c r="X37" s="250">
        <f t="shared" si="4"/>
        <v>10</v>
      </c>
      <c r="Y37" s="250">
        <f t="shared" si="5"/>
        <v>0</v>
      </c>
      <c r="Z37" s="214"/>
      <c r="AA37" s="214" t="str">
        <f t="shared" si="14"/>
        <v>SAMA</v>
      </c>
      <c r="AB37" s="214"/>
      <c r="AC37" s="246" t="s">
        <v>5664</v>
      </c>
      <c r="AD37" s="246"/>
      <c r="AE37" s="282">
        <v>10.0</v>
      </c>
      <c r="AF37" s="283"/>
      <c r="AG37" s="214" t="str">
        <f t="shared" si="15"/>
        <v>SAMA</v>
      </c>
      <c r="AH37" s="214" t="str">
        <f t="shared" si="16"/>
        <v>SAMA</v>
      </c>
      <c r="AI37" s="246" t="s">
        <v>5664</v>
      </c>
      <c r="AJ37" s="246"/>
      <c r="AK37" s="250">
        <v>10.0</v>
      </c>
      <c r="AL37" s="214" t="str">
        <f t="shared" si="17"/>
        <v>normal</v>
      </c>
    </row>
    <row r="38" ht="15.0" customHeight="1">
      <c r="A38" s="214"/>
      <c r="B38" s="246" t="s">
        <v>5676</v>
      </c>
      <c r="C38" s="246"/>
      <c r="D38" s="246" t="s">
        <v>80</v>
      </c>
      <c r="E38" s="249">
        <v>1.0</v>
      </c>
      <c r="F38" s="262"/>
      <c r="G38" s="262"/>
      <c r="H38" s="262"/>
      <c r="I38" s="262"/>
      <c r="J38" s="251">
        <f t="shared" si="1"/>
        <v>0</v>
      </c>
      <c r="K38" s="252">
        <f t="shared" si="2"/>
        <v>1</v>
      </c>
      <c r="L38" s="214"/>
      <c r="M38" s="263"/>
      <c r="N38" s="254"/>
      <c r="O38" s="214"/>
      <c r="P38" s="227"/>
      <c r="Q38" s="255"/>
      <c r="R38" s="250">
        <v>1.0</v>
      </c>
      <c r="S38" s="262"/>
      <c r="T38" s="262"/>
      <c r="U38" s="262"/>
      <c r="V38" s="262"/>
      <c r="W38" s="250">
        <f t="shared" si="3"/>
        <v>0</v>
      </c>
      <c r="X38" s="250">
        <f t="shared" si="4"/>
        <v>1</v>
      </c>
      <c r="Y38" s="250">
        <f t="shared" si="5"/>
        <v>0</v>
      </c>
      <c r="Z38" s="214"/>
      <c r="AA38" s="214" t="str">
        <f t="shared" si="14"/>
        <v>SAMA</v>
      </c>
      <c r="AB38" s="214"/>
      <c r="AC38" s="246" t="s">
        <v>5676</v>
      </c>
      <c r="AD38" s="246"/>
      <c r="AE38" s="282">
        <v>3.0</v>
      </c>
      <c r="AF38" s="283"/>
      <c r="AG38" s="214" t="str">
        <f t="shared" si="15"/>
        <v>SAMA</v>
      </c>
      <c r="AH38" s="214" t="str">
        <f t="shared" si="16"/>
        <v>SAMA</v>
      </c>
      <c r="AI38" s="246" t="s">
        <v>5676</v>
      </c>
      <c r="AJ38" s="246"/>
      <c r="AK38" s="250">
        <v>3.0</v>
      </c>
      <c r="AL38" s="214" t="str">
        <f t="shared" si="17"/>
        <v>normal</v>
      </c>
    </row>
    <row r="39" ht="15.0" customHeight="1">
      <c r="A39" s="214"/>
      <c r="B39" s="246" t="s">
        <v>5678</v>
      </c>
      <c r="C39" s="246"/>
      <c r="D39" s="246" t="s">
        <v>80</v>
      </c>
      <c r="E39" s="249">
        <v>1.0</v>
      </c>
      <c r="F39" s="262"/>
      <c r="G39" s="262"/>
      <c r="H39" s="262"/>
      <c r="I39" s="262"/>
      <c r="J39" s="251">
        <f t="shared" si="1"/>
        <v>0</v>
      </c>
      <c r="K39" s="252">
        <f t="shared" si="2"/>
        <v>1</v>
      </c>
      <c r="L39" s="214"/>
      <c r="M39" s="253"/>
      <c r="N39" s="254"/>
      <c r="O39" s="214"/>
      <c r="P39" s="227"/>
      <c r="Q39" s="255"/>
      <c r="R39" s="250">
        <v>1.0</v>
      </c>
      <c r="S39" s="262"/>
      <c r="T39" s="262"/>
      <c r="U39" s="262"/>
      <c r="V39" s="262"/>
      <c r="W39" s="250">
        <f t="shared" si="3"/>
        <v>0</v>
      </c>
      <c r="X39" s="250">
        <f t="shared" si="4"/>
        <v>1</v>
      </c>
      <c r="Y39" s="250">
        <f t="shared" si="5"/>
        <v>0</v>
      </c>
      <c r="Z39" s="214"/>
      <c r="AA39" s="214" t="str">
        <f t="shared" si="14"/>
        <v>SAMA</v>
      </c>
      <c r="AB39" s="214"/>
      <c r="AC39" s="246" t="s">
        <v>5678</v>
      </c>
      <c r="AD39" s="246"/>
      <c r="AE39" s="282">
        <v>3.0</v>
      </c>
      <c r="AF39" s="283"/>
      <c r="AG39" s="214" t="str">
        <f t="shared" si="15"/>
        <v>SAMA</v>
      </c>
      <c r="AH39" s="214" t="str">
        <f t="shared" si="16"/>
        <v>SAMA</v>
      </c>
      <c r="AI39" s="246" t="s">
        <v>5678</v>
      </c>
      <c r="AJ39" s="246"/>
      <c r="AK39" s="250">
        <v>3.0</v>
      </c>
      <c r="AL39" s="214" t="str">
        <f t="shared" si="17"/>
        <v>normal</v>
      </c>
    </row>
    <row r="40" ht="15.0" customHeight="1">
      <c r="A40" s="214"/>
      <c r="B40" s="246" t="s">
        <v>5679</v>
      </c>
      <c r="C40" s="246"/>
      <c r="D40" s="246" t="s">
        <v>80</v>
      </c>
      <c r="E40" s="249">
        <v>1.0</v>
      </c>
      <c r="F40" s="262"/>
      <c r="G40" s="262"/>
      <c r="H40" s="262"/>
      <c r="I40" s="262"/>
      <c r="J40" s="251">
        <f t="shared" si="1"/>
        <v>0</v>
      </c>
      <c r="K40" s="252">
        <f t="shared" si="2"/>
        <v>1</v>
      </c>
      <c r="L40" s="214"/>
      <c r="M40" s="253"/>
      <c r="N40" s="254"/>
      <c r="O40" s="214"/>
      <c r="P40" s="227"/>
      <c r="Q40" s="255"/>
      <c r="R40" s="250">
        <v>0.0</v>
      </c>
      <c r="S40" s="262"/>
      <c r="T40" s="262"/>
      <c r="U40" s="262"/>
      <c r="V40" s="262"/>
      <c r="W40" s="250">
        <f t="shared" si="3"/>
        <v>0</v>
      </c>
      <c r="X40" s="250">
        <f t="shared" si="4"/>
        <v>0</v>
      </c>
      <c r="Y40" s="250">
        <f t="shared" si="5"/>
        <v>1</v>
      </c>
      <c r="Z40" s="214"/>
      <c r="AA40" s="214" t="str">
        <f t="shared" si="14"/>
        <v>SAMA</v>
      </c>
      <c r="AB40" s="214"/>
      <c r="AC40" s="246" t="s">
        <v>5679</v>
      </c>
      <c r="AD40" s="246"/>
      <c r="AE40" s="282">
        <v>3.0</v>
      </c>
      <c r="AF40" s="283"/>
      <c r="AG40" s="214" t="str">
        <f t="shared" si="15"/>
        <v>SAMA</v>
      </c>
      <c r="AH40" s="214" t="str">
        <f t="shared" si="16"/>
        <v>SAMA</v>
      </c>
      <c r="AI40" s="246" t="s">
        <v>5679</v>
      </c>
      <c r="AJ40" s="246"/>
      <c r="AK40" s="250">
        <v>0.0</v>
      </c>
      <c r="AL40" s="214" t="str">
        <f t="shared" si="17"/>
        <v>normal</v>
      </c>
    </row>
    <row r="41" ht="15.0" customHeight="1">
      <c r="A41" s="214"/>
      <c r="B41" s="246" t="s">
        <v>35</v>
      </c>
      <c r="C41" s="246"/>
      <c r="D41" s="246" t="s">
        <v>80</v>
      </c>
      <c r="E41" s="249">
        <v>1.0</v>
      </c>
      <c r="F41" s="262"/>
      <c r="G41" s="262"/>
      <c r="H41" s="262"/>
      <c r="I41" s="262"/>
      <c r="J41" s="251">
        <f t="shared" si="1"/>
        <v>0</v>
      </c>
      <c r="K41" s="252">
        <f t="shared" si="2"/>
        <v>1</v>
      </c>
      <c r="L41" s="214"/>
      <c r="M41" s="253"/>
      <c r="N41" s="254"/>
      <c r="O41" s="214"/>
      <c r="P41" s="227"/>
      <c r="Q41" s="255"/>
      <c r="R41" s="250">
        <v>0.0</v>
      </c>
      <c r="S41" s="262"/>
      <c r="T41" s="262"/>
      <c r="U41" s="262"/>
      <c r="V41" s="262"/>
      <c r="W41" s="250">
        <f t="shared" si="3"/>
        <v>0</v>
      </c>
      <c r="X41" s="250">
        <f t="shared" si="4"/>
        <v>0</v>
      </c>
      <c r="Y41" s="250">
        <f t="shared" si="5"/>
        <v>1</v>
      </c>
      <c r="Z41" s="214"/>
      <c r="AA41" s="214"/>
      <c r="AB41" s="214"/>
      <c r="AC41" s="246"/>
      <c r="AD41" s="246"/>
      <c r="AE41" s="282"/>
      <c r="AF41" s="283"/>
      <c r="AG41" s="214"/>
      <c r="AH41" s="214"/>
      <c r="AI41" s="246"/>
      <c r="AJ41" s="246"/>
      <c r="AK41" s="250"/>
      <c r="AL41" s="214"/>
    </row>
    <row r="42" ht="15.0" customHeight="1">
      <c r="A42" s="214"/>
      <c r="B42" s="246" t="s">
        <v>7143</v>
      </c>
      <c r="C42" s="246" t="s">
        <v>7144</v>
      </c>
      <c r="D42" s="246" t="s">
        <v>101</v>
      </c>
      <c r="E42" s="249">
        <v>10.0</v>
      </c>
      <c r="F42" s="262"/>
      <c r="G42" s="262"/>
      <c r="H42" s="262"/>
      <c r="I42" s="262"/>
      <c r="J42" s="251">
        <f t="shared" si="1"/>
        <v>0</v>
      </c>
      <c r="K42" s="252">
        <f t="shared" si="2"/>
        <v>10</v>
      </c>
      <c r="L42" s="214"/>
      <c r="M42" s="253"/>
      <c r="N42" s="254"/>
      <c r="O42" s="214"/>
      <c r="P42" s="227"/>
      <c r="Q42" s="255"/>
      <c r="R42" s="250">
        <v>0.0</v>
      </c>
      <c r="S42" s="262"/>
      <c r="T42" s="262"/>
      <c r="U42" s="262"/>
      <c r="V42" s="262"/>
      <c r="W42" s="250">
        <f t="shared" si="3"/>
        <v>0</v>
      </c>
      <c r="X42" s="250">
        <f t="shared" si="4"/>
        <v>0</v>
      </c>
      <c r="Y42" s="250">
        <f t="shared" si="5"/>
        <v>10</v>
      </c>
      <c r="Z42" s="214"/>
      <c r="AA42" s="214"/>
      <c r="AB42" s="214"/>
      <c r="AC42" s="246"/>
      <c r="AD42" s="246"/>
      <c r="AE42" s="282"/>
      <c r="AF42" s="283"/>
      <c r="AG42" s="214"/>
      <c r="AH42" s="214"/>
      <c r="AI42" s="246"/>
      <c r="AJ42" s="246"/>
      <c r="AK42" s="250"/>
      <c r="AL42" s="214" t="str">
        <f t="shared" ref="AL42:AL48" si="18">IF(Y42&lt;0,"tidak normal","normal")</f>
        <v>normal</v>
      </c>
    </row>
    <row r="43" ht="15.0" customHeight="1">
      <c r="A43" s="214"/>
      <c r="B43" s="246" t="s">
        <v>7145</v>
      </c>
      <c r="C43" s="246"/>
      <c r="D43" s="246" t="s">
        <v>101</v>
      </c>
      <c r="E43" s="249">
        <v>5.0</v>
      </c>
      <c r="F43" s="262"/>
      <c r="G43" s="262"/>
      <c r="H43" s="262"/>
      <c r="I43" s="262"/>
      <c r="J43" s="251">
        <f t="shared" si="1"/>
        <v>0</v>
      </c>
      <c r="K43" s="252">
        <f t="shared" si="2"/>
        <v>5</v>
      </c>
      <c r="L43" s="214"/>
      <c r="M43" s="253"/>
      <c r="N43" s="254"/>
      <c r="O43" s="214"/>
      <c r="P43" s="227"/>
      <c r="Q43" s="255"/>
      <c r="R43" s="250">
        <v>0.0</v>
      </c>
      <c r="S43" s="262"/>
      <c r="T43" s="262"/>
      <c r="U43" s="262"/>
      <c r="V43" s="262"/>
      <c r="W43" s="250">
        <f t="shared" si="3"/>
        <v>0</v>
      </c>
      <c r="X43" s="250">
        <f t="shared" si="4"/>
        <v>0</v>
      </c>
      <c r="Y43" s="250">
        <f t="shared" si="5"/>
        <v>5</v>
      </c>
      <c r="Z43" s="214"/>
      <c r="AA43" s="214"/>
      <c r="AB43" s="214"/>
      <c r="AC43" s="246"/>
      <c r="AD43" s="246"/>
      <c r="AE43" s="282"/>
      <c r="AF43" s="283"/>
      <c r="AG43" s="214"/>
      <c r="AH43" s="214"/>
      <c r="AI43" s="246"/>
      <c r="AJ43" s="246"/>
      <c r="AK43" s="250"/>
      <c r="AL43" s="214" t="str">
        <f t="shared" si="18"/>
        <v>normal</v>
      </c>
    </row>
    <row r="44" ht="15.0" customHeight="1">
      <c r="A44" s="214"/>
      <c r="B44" s="246" t="s">
        <v>7146</v>
      </c>
      <c r="C44" s="246" t="s">
        <v>7147</v>
      </c>
      <c r="D44" s="246" t="s">
        <v>101</v>
      </c>
      <c r="E44" s="249">
        <v>10.0</v>
      </c>
      <c r="F44" s="262"/>
      <c r="G44" s="262"/>
      <c r="H44" s="262"/>
      <c r="I44" s="262"/>
      <c r="J44" s="251">
        <f t="shared" si="1"/>
        <v>0</v>
      </c>
      <c r="K44" s="252">
        <f t="shared" si="2"/>
        <v>10</v>
      </c>
      <c r="L44" s="214"/>
      <c r="M44" s="253"/>
      <c r="N44" s="254"/>
      <c r="O44" s="214"/>
      <c r="P44" s="227"/>
      <c r="Q44" s="255"/>
      <c r="R44" s="250">
        <v>0.0</v>
      </c>
      <c r="S44" s="262"/>
      <c r="T44" s="262"/>
      <c r="U44" s="262"/>
      <c r="V44" s="262"/>
      <c r="W44" s="250">
        <f t="shared" si="3"/>
        <v>0</v>
      </c>
      <c r="X44" s="250">
        <f t="shared" si="4"/>
        <v>0</v>
      </c>
      <c r="Y44" s="250">
        <f t="shared" si="5"/>
        <v>10</v>
      </c>
      <c r="Z44" s="214"/>
      <c r="AA44" s="214"/>
      <c r="AB44" s="214"/>
      <c r="AC44" s="246"/>
      <c r="AD44" s="246"/>
      <c r="AE44" s="282"/>
      <c r="AF44" s="283"/>
      <c r="AG44" s="214"/>
      <c r="AH44" s="214"/>
      <c r="AI44" s="246"/>
      <c r="AJ44" s="246"/>
      <c r="AK44" s="250"/>
      <c r="AL44" s="214" t="str">
        <f t="shared" si="18"/>
        <v>normal</v>
      </c>
    </row>
    <row r="45" ht="15.0" customHeight="1">
      <c r="A45" s="214"/>
      <c r="B45" s="246" t="s">
        <v>7148</v>
      </c>
      <c r="C45" s="246"/>
      <c r="D45" s="246" t="s">
        <v>101</v>
      </c>
      <c r="E45" s="249">
        <v>20.0</v>
      </c>
      <c r="F45" s="250"/>
      <c r="G45" s="250"/>
      <c r="H45" s="250"/>
      <c r="I45" s="250"/>
      <c r="J45" s="251">
        <f t="shared" si="1"/>
        <v>0</v>
      </c>
      <c r="K45" s="252">
        <f t="shared" si="2"/>
        <v>20</v>
      </c>
      <c r="L45" s="214"/>
      <c r="M45" s="263"/>
      <c r="N45" s="254"/>
      <c r="O45" s="214"/>
      <c r="P45" s="227"/>
      <c r="Q45" s="255"/>
      <c r="R45" s="250">
        <v>0.0</v>
      </c>
      <c r="S45" s="250"/>
      <c r="T45" s="250"/>
      <c r="U45" s="250"/>
      <c r="V45" s="250"/>
      <c r="W45" s="250">
        <f t="shared" si="3"/>
        <v>0</v>
      </c>
      <c r="X45" s="250">
        <f t="shared" si="4"/>
        <v>0</v>
      </c>
      <c r="Y45" s="250">
        <f t="shared" si="5"/>
        <v>20</v>
      </c>
      <c r="Z45" s="214"/>
      <c r="AA45" s="214" t="str">
        <f t="shared" ref="AA45:AA47" si="19">IF(AC45=B45,"SAMA","TIDAK SAMA")</f>
        <v>TIDAK SAMA</v>
      </c>
      <c r="AB45" s="214"/>
      <c r="AC45" s="247" t="s">
        <v>5686</v>
      </c>
      <c r="AD45" s="247"/>
      <c r="AE45" s="282">
        <v>1.0</v>
      </c>
      <c r="AF45" s="283"/>
      <c r="AG45" s="214" t="str">
        <f t="shared" ref="AG45:AG47" si="20">IF(B45=AI45,"SAMA","TIDAK SAMA")</f>
        <v>TIDAK SAMA</v>
      </c>
      <c r="AH45" s="214" t="str">
        <f t="shared" ref="AH45:AH47" si="21">IF(AD45=AJ45,"SAMA","TIDAK")</f>
        <v>SAMA</v>
      </c>
      <c r="AI45" s="247" t="s">
        <v>5686</v>
      </c>
      <c r="AJ45" s="247"/>
      <c r="AK45" s="250">
        <v>0.0</v>
      </c>
      <c r="AL45" s="214" t="str">
        <f t="shared" si="18"/>
        <v>normal</v>
      </c>
    </row>
    <row r="46" ht="15.0" customHeight="1">
      <c r="A46" s="214"/>
      <c r="B46" s="246" t="s">
        <v>5682</v>
      </c>
      <c r="C46" s="296" t="s">
        <v>5683</v>
      </c>
      <c r="D46" s="247" t="s">
        <v>80</v>
      </c>
      <c r="E46" s="249">
        <v>10.0</v>
      </c>
      <c r="F46" s="262"/>
      <c r="G46" s="262"/>
      <c r="H46" s="262"/>
      <c r="I46" s="262"/>
      <c r="J46" s="251">
        <f t="shared" si="1"/>
        <v>0</v>
      </c>
      <c r="K46" s="252">
        <f t="shared" si="2"/>
        <v>10</v>
      </c>
      <c r="L46" s="214"/>
      <c r="M46" s="253" t="s">
        <v>5682</v>
      </c>
      <c r="N46" s="254">
        <v>5.0</v>
      </c>
      <c r="O46" s="214" t="str">
        <f t="shared" ref="O46:O47" si="22">IF(E46=N46,"Sama","Tidak Sama")</f>
        <v>Tidak Sama</v>
      </c>
      <c r="P46" s="227"/>
      <c r="Q46" s="255"/>
      <c r="R46" s="250">
        <v>7.0</v>
      </c>
      <c r="S46" s="262"/>
      <c r="T46" s="262"/>
      <c r="U46" s="262"/>
      <c r="V46" s="262"/>
      <c r="W46" s="250">
        <f t="shared" si="3"/>
        <v>0</v>
      </c>
      <c r="X46" s="250">
        <f t="shared" si="4"/>
        <v>7</v>
      </c>
      <c r="Y46" s="250">
        <f t="shared" si="5"/>
        <v>3</v>
      </c>
      <c r="Z46" s="214"/>
      <c r="AA46" s="214" t="str">
        <f t="shared" si="19"/>
        <v>SAMA</v>
      </c>
      <c r="AB46" s="214"/>
      <c r="AC46" s="246" t="s">
        <v>5682</v>
      </c>
      <c r="AD46" s="246" t="s">
        <v>5683</v>
      </c>
      <c r="AE46" s="282">
        <v>20.0</v>
      </c>
      <c r="AF46" s="283"/>
      <c r="AG46" s="214" t="str">
        <f t="shared" si="20"/>
        <v>SAMA</v>
      </c>
      <c r="AH46" s="214" t="str">
        <f t="shared" si="21"/>
        <v>SAMA</v>
      </c>
      <c r="AI46" s="246" t="s">
        <v>5682</v>
      </c>
      <c r="AJ46" s="246" t="s">
        <v>5683</v>
      </c>
      <c r="AK46" s="250">
        <v>13.0</v>
      </c>
      <c r="AL46" s="214" t="str">
        <f t="shared" si="18"/>
        <v>normal</v>
      </c>
    </row>
    <row r="47" ht="15.0" customHeight="1">
      <c r="A47" s="214"/>
      <c r="B47" s="246" t="s">
        <v>5684</v>
      </c>
      <c r="C47" s="296" t="s">
        <v>5685</v>
      </c>
      <c r="D47" s="246" t="s">
        <v>80</v>
      </c>
      <c r="E47" s="249">
        <v>17.0</v>
      </c>
      <c r="F47" s="262"/>
      <c r="G47" s="262"/>
      <c r="H47" s="262"/>
      <c r="I47" s="262"/>
      <c r="J47" s="251">
        <f t="shared" si="1"/>
        <v>0</v>
      </c>
      <c r="K47" s="252">
        <f t="shared" si="2"/>
        <v>17</v>
      </c>
      <c r="L47" s="214"/>
      <c r="M47" s="253" t="s">
        <v>5684</v>
      </c>
      <c r="N47" s="254">
        <v>8.0</v>
      </c>
      <c r="O47" s="214" t="str">
        <f t="shared" si="22"/>
        <v>Tidak Sama</v>
      </c>
      <c r="P47" s="227"/>
      <c r="Q47" s="255"/>
      <c r="R47" s="250">
        <v>17.0</v>
      </c>
      <c r="S47" s="262"/>
      <c r="T47" s="262"/>
      <c r="U47" s="262"/>
      <c r="V47" s="262"/>
      <c r="W47" s="250">
        <f t="shared" si="3"/>
        <v>0</v>
      </c>
      <c r="X47" s="250">
        <f t="shared" si="4"/>
        <v>17</v>
      </c>
      <c r="Y47" s="250">
        <f t="shared" si="5"/>
        <v>0</v>
      </c>
      <c r="Z47" s="214"/>
      <c r="AA47" s="214" t="str">
        <f t="shared" si="19"/>
        <v>SAMA</v>
      </c>
      <c r="AB47" s="214"/>
      <c r="AC47" s="246" t="s">
        <v>5684</v>
      </c>
      <c r="AD47" s="246" t="s">
        <v>5685</v>
      </c>
      <c r="AE47" s="282">
        <v>31.0</v>
      </c>
      <c r="AF47" s="283"/>
      <c r="AG47" s="214" t="str">
        <f t="shared" si="20"/>
        <v>SAMA</v>
      </c>
      <c r="AH47" s="214" t="str">
        <f t="shared" si="21"/>
        <v>SAMA</v>
      </c>
      <c r="AI47" s="246" t="s">
        <v>5684</v>
      </c>
      <c r="AJ47" s="246" t="s">
        <v>5685</v>
      </c>
      <c r="AK47" s="250">
        <v>31.0</v>
      </c>
      <c r="AL47" s="214" t="str">
        <f t="shared" si="18"/>
        <v>normal</v>
      </c>
    </row>
    <row r="48" ht="15.0" customHeight="1">
      <c r="A48" s="214"/>
      <c r="B48" s="246" t="s">
        <v>1527</v>
      </c>
      <c r="C48" s="246" t="s">
        <v>7149</v>
      </c>
      <c r="D48" s="246" t="s">
        <v>80</v>
      </c>
      <c r="E48" s="249">
        <v>30.0</v>
      </c>
      <c r="F48" s="262"/>
      <c r="G48" s="262"/>
      <c r="H48" s="262"/>
      <c r="I48" s="262"/>
      <c r="J48" s="251">
        <f t="shared" si="1"/>
        <v>0</v>
      </c>
      <c r="K48" s="252">
        <f t="shared" si="2"/>
        <v>30</v>
      </c>
      <c r="L48" s="214"/>
      <c r="M48" s="253"/>
      <c r="N48" s="254"/>
      <c r="O48" s="214"/>
      <c r="P48" s="227"/>
      <c r="Q48" s="255"/>
      <c r="R48" s="250">
        <v>30.0</v>
      </c>
      <c r="S48" s="262"/>
      <c r="T48" s="262"/>
      <c r="U48" s="262"/>
      <c r="V48" s="262"/>
      <c r="W48" s="250">
        <f t="shared" si="3"/>
        <v>0</v>
      </c>
      <c r="X48" s="250">
        <f t="shared" si="4"/>
        <v>30</v>
      </c>
      <c r="Y48" s="250">
        <f t="shared" si="5"/>
        <v>0</v>
      </c>
      <c r="Z48" s="214"/>
      <c r="AA48" s="214"/>
      <c r="AB48" s="214"/>
      <c r="AC48" s="246"/>
      <c r="AD48" s="246"/>
      <c r="AE48" s="282"/>
      <c r="AF48" s="283"/>
      <c r="AG48" s="214"/>
      <c r="AH48" s="214"/>
      <c r="AI48" s="246"/>
      <c r="AJ48" s="246"/>
      <c r="AK48" s="250"/>
      <c r="AL48" s="214" t="str">
        <f t="shared" si="18"/>
        <v>normal</v>
      </c>
    </row>
    <row r="49" ht="15.0" customHeight="1">
      <c r="A49" s="214"/>
      <c r="B49" s="246" t="s">
        <v>5828</v>
      </c>
      <c r="C49" s="246" t="s">
        <v>7150</v>
      </c>
      <c r="D49" s="246" t="s">
        <v>80</v>
      </c>
      <c r="E49" s="249">
        <v>5.0</v>
      </c>
      <c r="F49" s="262"/>
      <c r="G49" s="262"/>
      <c r="H49" s="262"/>
      <c r="I49" s="262"/>
      <c r="J49" s="251">
        <f t="shared" si="1"/>
        <v>0</v>
      </c>
      <c r="K49" s="252">
        <f t="shared" si="2"/>
        <v>5</v>
      </c>
      <c r="L49" s="214"/>
      <c r="M49" s="253"/>
      <c r="N49" s="254"/>
      <c r="O49" s="214"/>
      <c r="P49" s="227"/>
      <c r="Q49" s="255"/>
      <c r="R49" s="250">
        <v>5.0</v>
      </c>
      <c r="S49" s="262"/>
      <c r="T49" s="262"/>
      <c r="U49" s="262"/>
      <c r="V49" s="262"/>
      <c r="W49" s="250">
        <f t="shared" si="3"/>
        <v>0</v>
      </c>
      <c r="X49" s="250">
        <f t="shared" si="4"/>
        <v>5</v>
      </c>
      <c r="Y49" s="250">
        <f t="shared" si="5"/>
        <v>0</v>
      </c>
      <c r="Z49" s="214"/>
      <c r="AA49" s="214"/>
      <c r="AB49" s="214"/>
      <c r="AC49" s="246"/>
      <c r="AD49" s="246"/>
      <c r="AE49" s="282"/>
      <c r="AF49" s="283"/>
      <c r="AG49" s="214"/>
      <c r="AH49" s="214"/>
      <c r="AI49" s="246"/>
      <c r="AJ49" s="246"/>
      <c r="AK49" s="250"/>
      <c r="AL49" s="214"/>
    </row>
    <row r="50" ht="15.0" customHeight="1">
      <c r="A50" s="214"/>
      <c r="B50" s="246" t="s">
        <v>5830</v>
      </c>
      <c r="C50" s="246" t="s">
        <v>5831</v>
      </c>
      <c r="D50" s="246" t="s">
        <v>80</v>
      </c>
      <c r="E50" s="249">
        <v>5.0</v>
      </c>
      <c r="F50" s="262"/>
      <c r="G50" s="262"/>
      <c r="H50" s="262"/>
      <c r="I50" s="262"/>
      <c r="J50" s="251">
        <f t="shared" si="1"/>
        <v>0</v>
      </c>
      <c r="K50" s="252">
        <f t="shared" si="2"/>
        <v>5</v>
      </c>
      <c r="L50" s="214"/>
      <c r="M50" s="253"/>
      <c r="N50" s="254"/>
      <c r="O50" s="214"/>
      <c r="P50" s="227"/>
      <c r="Q50" s="255"/>
      <c r="R50" s="250">
        <v>0.0</v>
      </c>
      <c r="S50" s="262"/>
      <c r="T50" s="262"/>
      <c r="U50" s="262"/>
      <c r="V50" s="262"/>
      <c r="W50" s="250">
        <f t="shared" si="3"/>
        <v>0</v>
      </c>
      <c r="X50" s="250">
        <f t="shared" si="4"/>
        <v>0</v>
      </c>
      <c r="Y50" s="250">
        <f t="shared" si="5"/>
        <v>5</v>
      </c>
      <c r="Z50" s="214"/>
      <c r="AA50" s="214"/>
      <c r="AB50" s="214"/>
      <c r="AC50" s="246"/>
      <c r="AD50" s="246"/>
      <c r="AE50" s="282"/>
      <c r="AF50" s="283"/>
      <c r="AG50" s="214"/>
      <c r="AH50" s="214"/>
      <c r="AI50" s="246"/>
      <c r="AJ50" s="246"/>
      <c r="AK50" s="250"/>
      <c r="AL50" s="214"/>
    </row>
    <row r="51" ht="15.0" customHeight="1">
      <c r="A51" s="214"/>
      <c r="B51" s="247" t="s">
        <v>7151</v>
      </c>
      <c r="C51" s="296" t="s">
        <v>7152</v>
      </c>
      <c r="D51" s="246" t="s">
        <v>101</v>
      </c>
      <c r="E51" s="249">
        <v>10.0</v>
      </c>
      <c r="F51" s="262"/>
      <c r="G51" s="262"/>
      <c r="H51" s="262"/>
      <c r="I51" s="262"/>
      <c r="J51" s="251">
        <f t="shared" si="1"/>
        <v>0</v>
      </c>
      <c r="K51" s="252">
        <f t="shared" si="2"/>
        <v>10</v>
      </c>
      <c r="L51" s="214"/>
      <c r="M51" s="253" t="s">
        <v>5684</v>
      </c>
      <c r="N51" s="254">
        <v>8.0</v>
      </c>
      <c r="O51" s="214" t="str">
        <f>IF(E51=N51,"Sama","Tidak Sama")</f>
        <v>Tidak Sama</v>
      </c>
      <c r="P51" s="227"/>
      <c r="Q51" s="255"/>
      <c r="R51" s="250">
        <v>9.0</v>
      </c>
      <c r="S51" s="262"/>
      <c r="T51" s="262"/>
      <c r="U51" s="262"/>
      <c r="V51" s="262"/>
      <c r="W51" s="250">
        <f t="shared" si="3"/>
        <v>0</v>
      </c>
      <c r="X51" s="250">
        <f t="shared" si="4"/>
        <v>9</v>
      </c>
      <c r="Y51" s="250">
        <f t="shared" si="5"/>
        <v>1</v>
      </c>
      <c r="Z51" s="214"/>
      <c r="AA51" s="214" t="str">
        <f>IF(AC51=B51,"SAMA","TIDAK SAMA")</f>
        <v>TIDAK SAMA</v>
      </c>
      <c r="AB51" s="214"/>
      <c r="AC51" s="247"/>
      <c r="AD51" s="247"/>
      <c r="AE51" s="249">
        <v>0.0</v>
      </c>
      <c r="AF51" s="281"/>
      <c r="AG51" s="214"/>
      <c r="AH51" s="214"/>
      <c r="AI51" s="247"/>
      <c r="AJ51" s="247"/>
      <c r="AK51" s="250">
        <v>0.0</v>
      </c>
      <c r="AL51" s="214" t="str">
        <f t="shared" ref="AL51:AL59" si="23">IF(Y51&lt;0,"tidak normal","normal")</f>
        <v>normal</v>
      </c>
    </row>
    <row r="52" ht="15.0" customHeight="1">
      <c r="A52" s="214"/>
      <c r="B52" s="246" t="s">
        <v>6598</v>
      </c>
      <c r="C52" s="246" t="s">
        <v>6599</v>
      </c>
      <c r="D52" s="246" t="s">
        <v>101</v>
      </c>
      <c r="E52" s="249">
        <v>1.0</v>
      </c>
      <c r="F52" s="262"/>
      <c r="G52" s="262"/>
      <c r="H52" s="262"/>
      <c r="I52" s="262"/>
      <c r="J52" s="251">
        <f t="shared" si="1"/>
        <v>0</v>
      </c>
      <c r="K52" s="252">
        <f t="shared" si="2"/>
        <v>1</v>
      </c>
      <c r="L52" s="214"/>
      <c r="M52" s="253"/>
      <c r="N52" s="254"/>
      <c r="O52" s="214"/>
      <c r="P52" s="227"/>
      <c r="Q52" s="255"/>
      <c r="R52" s="250">
        <v>1.0</v>
      </c>
      <c r="S52" s="262"/>
      <c r="T52" s="262"/>
      <c r="U52" s="262"/>
      <c r="V52" s="262"/>
      <c r="W52" s="250">
        <f t="shared" si="3"/>
        <v>0</v>
      </c>
      <c r="X52" s="250">
        <f t="shared" si="4"/>
        <v>1</v>
      </c>
      <c r="Y52" s="250">
        <f t="shared" si="5"/>
        <v>0</v>
      </c>
      <c r="Z52" s="214"/>
      <c r="AA52" s="214"/>
      <c r="AB52" s="214"/>
      <c r="AC52" s="247"/>
      <c r="AD52" s="247"/>
      <c r="AE52" s="249"/>
      <c r="AF52" s="281"/>
      <c r="AG52" s="214"/>
      <c r="AH52" s="214"/>
      <c r="AI52" s="247"/>
      <c r="AJ52" s="247"/>
      <c r="AK52" s="250"/>
      <c r="AL52" s="214" t="str">
        <f t="shared" si="23"/>
        <v>normal</v>
      </c>
    </row>
    <row r="53" ht="15.0" customHeight="1">
      <c r="A53" s="214"/>
      <c r="B53" s="246" t="s">
        <v>2097</v>
      </c>
      <c r="C53" s="246" t="s">
        <v>990</v>
      </c>
      <c r="D53" s="246" t="s">
        <v>101</v>
      </c>
      <c r="E53" s="249">
        <v>1.0</v>
      </c>
      <c r="F53" s="262"/>
      <c r="G53" s="262"/>
      <c r="H53" s="262"/>
      <c r="I53" s="262"/>
      <c r="J53" s="251">
        <f t="shared" si="1"/>
        <v>0</v>
      </c>
      <c r="K53" s="252">
        <f t="shared" si="2"/>
        <v>1</v>
      </c>
      <c r="L53" s="214"/>
      <c r="M53" s="253"/>
      <c r="N53" s="254"/>
      <c r="O53" s="214"/>
      <c r="P53" s="227"/>
      <c r="Q53" s="255"/>
      <c r="R53" s="250">
        <v>1.0</v>
      </c>
      <c r="S53" s="262"/>
      <c r="T53" s="262"/>
      <c r="U53" s="262"/>
      <c r="V53" s="262"/>
      <c r="W53" s="250">
        <f t="shared" si="3"/>
        <v>0</v>
      </c>
      <c r="X53" s="250">
        <f t="shared" si="4"/>
        <v>1</v>
      </c>
      <c r="Y53" s="250">
        <f t="shared" si="5"/>
        <v>0</v>
      </c>
      <c r="Z53" s="214"/>
      <c r="AA53" s="214"/>
      <c r="AB53" s="214"/>
      <c r="AC53" s="247"/>
      <c r="AD53" s="247"/>
      <c r="AE53" s="249"/>
      <c r="AF53" s="281"/>
      <c r="AG53" s="214"/>
      <c r="AH53" s="214"/>
      <c r="AI53" s="247"/>
      <c r="AJ53" s="247"/>
      <c r="AK53" s="250"/>
      <c r="AL53" s="214" t="str">
        <f t="shared" si="23"/>
        <v>normal</v>
      </c>
    </row>
    <row r="54" ht="15.0" customHeight="1">
      <c r="A54" s="214"/>
      <c r="B54" s="247" t="s">
        <v>5687</v>
      </c>
      <c r="C54" s="300"/>
      <c r="D54" s="248" t="s">
        <v>80</v>
      </c>
      <c r="E54" s="249">
        <v>1.0</v>
      </c>
      <c r="F54" s="250"/>
      <c r="G54" s="250"/>
      <c r="H54" s="250"/>
      <c r="I54" s="250"/>
      <c r="J54" s="251">
        <f t="shared" si="1"/>
        <v>0</v>
      </c>
      <c r="K54" s="252">
        <f t="shared" si="2"/>
        <v>1</v>
      </c>
      <c r="L54" s="214"/>
      <c r="M54" s="263" t="s">
        <v>5687</v>
      </c>
      <c r="N54" s="254">
        <v>1.0</v>
      </c>
      <c r="O54" s="214" t="str">
        <f t="shared" ref="O54:O59" si="24">IF(E54=N54,"Sama","Tidak Sama")</f>
        <v>Sama</v>
      </c>
      <c r="P54" s="227"/>
      <c r="Q54" s="255"/>
      <c r="R54" s="250">
        <v>0.0</v>
      </c>
      <c r="S54" s="250"/>
      <c r="T54" s="250"/>
      <c r="U54" s="250"/>
      <c r="V54" s="250"/>
      <c r="W54" s="250">
        <f t="shared" si="3"/>
        <v>0</v>
      </c>
      <c r="X54" s="250">
        <f t="shared" si="4"/>
        <v>0</v>
      </c>
      <c r="Y54" s="250">
        <f t="shared" si="5"/>
        <v>1</v>
      </c>
      <c r="Z54" s="214"/>
      <c r="AA54" s="214" t="str">
        <f t="shared" ref="AA54:AA55" si="25">IF(AC54=B54,"SAMA","TIDAK SAMA")</f>
        <v>SAMA</v>
      </c>
      <c r="AB54" s="214"/>
      <c r="AC54" s="247" t="s">
        <v>5687</v>
      </c>
      <c r="AD54" s="247"/>
      <c r="AE54" s="282">
        <v>1.0</v>
      </c>
      <c r="AF54" s="283"/>
      <c r="AG54" s="214" t="str">
        <f t="shared" ref="AG54:AG55" si="26">IF(B54=AI54,"SAMA","TIDAK SAMA")</f>
        <v>SAMA</v>
      </c>
      <c r="AH54" s="214" t="str">
        <f t="shared" ref="AH54:AH55" si="27">IF(AD54=AJ54,"SAMA","TIDAK")</f>
        <v>SAMA</v>
      </c>
      <c r="AI54" s="247" t="s">
        <v>5687</v>
      </c>
      <c r="AJ54" s="247"/>
      <c r="AK54" s="250">
        <v>0.0</v>
      </c>
      <c r="AL54" s="214" t="str">
        <f t="shared" si="23"/>
        <v>normal</v>
      </c>
    </row>
    <row r="55" ht="15.0" customHeight="1">
      <c r="A55" s="214"/>
      <c r="B55" s="247" t="s">
        <v>5688</v>
      </c>
      <c r="C55" s="300"/>
      <c r="D55" s="248" t="s">
        <v>80</v>
      </c>
      <c r="E55" s="249">
        <v>2.0</v>
      </c>
      <c r="F55" s="250"/>
      <c r="G55" s="250"/>
      <c r="H55" s="250"/>
      <c r="I55" s="250"/>
      <c r="J55" s="251">
        <f t="shared" si="1"/>
        <v>0</v>
      </c>
      <c r="K55" s="252">
        <f t="shared" si="2"/>
        <v>2</v>
      </c>
      <c r="L55" s="214"/>
      <c r="M55" s="263" t="s">
        <v>5688</v>
      </c>
      <c r="N55" s="254">
        <v>2.0</v>
      </c>
      <c r="O55" s="214" t="str">
        <f t="shared" si="24"/>
        <v>Sama</v>
      </c>
      <c r="P55" s="227"/>
      <c r="Q55" s="255"/>
      <c r="R55" s="250">
        <v>0.0</v>
      </c>
      <c r="S55" s="250"/>
      <c r="T55" s="250"/>
      <c r="U55" s="250"/>
      <c r="V55" s="250"/>
      <c r="W55" s="250">
        <f t="shared" si="3"/>
        <v>0</v>
      </c>
      <c r="X55" s="250">
        <f t="shared" si="4"/>
        <v>0</v>
      </c>
      <c r="Y55" s="250">
        <f t="shared" si="5"/>
        <v>2</v>
      </c>
      <c r="Z55" s="214"/>
      <c r="AA55" s="214" t="str">
        <f t="shared" si="25"/>
        <v>SAMA</v>
      </c>
      <c r="AB55" s="214"/>
      <c r="AC55" s="247" t="s">
        <v>5688</v>
      </c>
      <c r="AD55" s="247"/>
      <c r="AE55" s="282">
        <v>2.0</v>
      </c>
      <c r="AF55" s="283"/>
      <c r="AG55" s="214" t="str">
        <f t="shared" si="26"/>
        <v>SAMA</v>
      </c>
      <c r="AH55" s="214" t="str">
        <f t="shared" si="27"/>
        <v>SAMA</v>
      </c>
      <c r="AI55" s="247" t="s">
        <v>5688</v>
      </c>
      <c r="AJ55" s="247"/>
      <c r="AK55" s="250">
        <v>0.0</v>
      </c>
      <c r="AL55" s="214" t="str">
        <f t="shared" si="23"/>
        <v>normal</v>
      </c>
    </row>
    <row r="56" ht="15.0" customHeight="1">
      <c r="A56" s="214"/>
      <c r="B56" s="247" t="s">
        <v>7153</v>
      </c>
      <c r="C56" s="300" t="s">
        <v>7154</v>
      </c>
      <c r="D56" s="248" t="s">
        <v>80</v>
      </c>
      <c r="E56" s="249">
        <v>2.0</v>
      </c>
      <c r="F56" s="250"/>
      <c r="G56" s="250"/>
      <c r="H56" s="250"/>
      <c r="I56" s="250"/>
      <c r="J56" s="251">
        <f t="shared" si="1"/>
        <v>0</v>
      </c>
      <c r="K56" s="252">
        <f t="shared" si="2"/>
        <v>2</v>
      </c>
      <c r="L56" s="214"/>
      <c r="M56" s="263" t="s">
        <v>5688</v>
      </c>
      <c r="N56" s="254">
        <v>2.0</v>
      </c>
      <c r="O56" s="214" t="str">
        <f t="shared" si="24"/>
        <v>Sama</v>
      </c>
      <c r="P56" s="227"/>
      <c r="Q56" s="255"/>
      <c r="R56" s="250">
        <v>0.0</v>
      </c>
      <c r="S56" s="250"/>
      <c r="T56" s="250"/>
      <c r="U56" s="250"/>
      <c r="V56" s="250"/>
      <c r="W56" s="250">
        <f t="shared" si="3"/>
        <v>0</v>
      </c>
      <c r="X56" s="250">
        <f t="shared" si="4"/>
        <v>0</v>
      </c>
      <c r="Y56" s="250">
        <f t="shared" si="5"/>
        <v>2</v>
      </c>
      <c r="Z56" s="214"/>
      <c r="AA56" s="214"/>
      <c r="AB56" s="214"/>
      <c r="AC56" s="247"/>
      <c r="AD56" s="247"/>
      <c r="AE56" s="249">
        <v>0.0</v>
      </c>
      <c r="AF56" s="281"/>
      <c r="AG56" s="214"/>
      <c r="AH56" s="214"/>
      <c r="AI56" s="247"/>
      <c r="AJ56" s="247"/>
      <c r="AK56" s="250">
        <v>0.0</v>
      </c>
      <c r="AL56" s="214" t="str">
        <f t="shared" si="23"/>
        <v>normal</v>
      </c>
    </row>
    <row r="57" ht="15.0" customHeight="1">
      <c r="A57" s="214"/>
      <c r="B57" s="247" t="s">
        <v>5692</v>
      </c>
      <c r="C57" s="300"/>
      <c r="D57" s="248" t="s">
        <v>80</v>
      </c>
      <c r="E57" s="249">
        <v>6.0</v>
      </c>
      <c r="F57" s="249"/>
      <c r="G57" s="249"/>
      <c r="H57" s="249"/>
      <c r="I57" s="249"/>
      <c r="J57" s="251">
        <f t="shared" si="1"/>
        <v>0</v>
      </c>
      <c r="K57" s="252">
        <f t="shared" si="2"/>
        <v>6</v>
      </c>
      <c r="L57" s="214"/>
      <c r="M57" s="263" t="s">
        <v>5693</v>
      </c>
      <c r="N57" s="254">
        <v>2.0</v>
      </c>
      <c r="O57" s="214" t="str">
        <f t="shared" si="24"/>
        <v>Tidak Sama</v>
      </c>
      <c r="P57" s="227"/>
      <c r="Q57" s="255"/>
      <c r="R57" s="250">
        <v>2.0</v>
      </c>
      <c r="S57" s="249"/>
      <c r="T57" s="249"/>
      <c r="U57" s="249"/>
      <c r="V57" s="249"/>
      <c r="W57" s="250">
        <f t="shared" si="3"/>
        <v>0</v>
      </c>
      <c r="X57" s="250">
        <f t="shared" si="4"/>
        <v>2</v>
      </c>
      <c r="Y57" s="250">
        <f t="shared" si="5"/>
        <v>4</v>
      </c>
      <c r="Z57" s="214"/>
      <c r="AA57" s="214" t="str">
        <f t="shared" ref="AA57:AA59" si="28">IF(AC57=B57,"SAMA","TIDAK SAMA")</f>
        <v>TIDAK SAMA</v>
      </c>
      <c r="AB57" s="214"/>
      <c r="AC57" s="247" t="s">
        <v>5693</v>
      </c>
      <c r="AD57" s="247"/>
      <c r="AE57" s="249">
        <v>2.0</v>
      </c>
      <c r="AF57" s="281"/>
      <c r="AG57" s="214" t="str">
        <f t="shared" ref="AG57:AG59" si="29">IF(B57=AI57,"SAMA","TIDAK SAMA")</f>
        <v>TIDAK SAMA</v>
      </c>
      <c r="AH57" s="214" t="str">
        <f t="shared" ref="AH57:AH59" si="30">IF(AD57=AJ57,"SAMA","TIDAK")</f>
        <v>SAMA</v>
      </c>
      <c r="AI57" s="247" t="s">
        <v>5693</v>
      </c>
      <c r="AJ57" s="247"/>
      <c r="AK57" s="250">
        <v>0.0</v>
      </c>
      <c r="AL57" s="214" t="str">
        <f t="shared" si="23"/>
        <v>normal</v>
      </c>
    </row>
    <row r="58" ht="15.0" customHeight="1">
      <c r="A58" s="214"/>
      <c r="B58" s="247" t="s">
        <v>5694</v>
      </c>
      <c r="C58" s="300" t="s">
        <v>5695</v>
      </c>
      <c r="D58" s="248" t="s">
        <v>80</v>
      </c>
      <c r="E58" s="249">
        <v>2.0</v>
      </c>
      <c r="F58" s="249"/>
      <c r="G58" s="249"/>
      <c r="H58" s="249"/>
      <c r="I58" s="249"/>
      <c r="J58" s="251">
        <f t="shared" si="1"/>
        <v>0</v>
      </c>
      <c r="K58" s="252">
        <f t="shared" si="2"/>
        <v>2</v>
      </c>
      <c r="L58" s="214"/>
      <c r="M58" s="263" t="s">
        <v>5696</v>
      </c>
      <c r="N58" s="254">
        <v>1.0</v>
      </c>
      <c r="O58" s="214" t="str">
        <f t="shared" si="24"/>
        <v>Tidak Sama</v>
      </c>
      <c r="P58" s="227"/>
      <c r="Q58" s="255"/>
      <c r="R58" s="250">
        <v>0.0</v>
      </c>
      <c r="S58" s="249"/>
      <c r="T58" s="249"/>
      <c r="U58" s="249"/>
      <c r="V58" s="249"/>
      <c r="W58" s="250">
        <f t="shared" si="3"/>
        <v>0</v>
      </c>
      <c r="X58" s="250">
        <f t="shared" si="4"/>
        <v>0</v>
      </c>
      <c r="Y58" s="250">
        <f t="shared" si="5"/>
        <v>2</v>
      </c>
      <c r="Z58" s="214"/>
      <c r="AA58" s="214" t="str">
        <f t="shared" si="28"/>
        <v>TIDAK SAMA</v>
      </c>
      <c r="AB58" s="214"/>
      <c r="AC58" s="247" t="s">
        <v>5696</v>
      </c>
      <c r="AD58" s="247" t="s">
        <v>5695</v>
      </c>
      <c r="AE58" s="249">
        <v>1.0</v>
      </c>
      <c r="AF58" s="281"/>
      <c r="AG58" s="214" t="str">
        <f t="shared" si="29"/>
        <v>TIDAK SAMA</v>
      </c>
      <c r="AH58" s="214" t="str">
        <f t="shared" si="30"/>
        <v>SAMA</v>
      </c>
      <c r="AI58" s="247" t="s">
        <v>5696</v>
      </c>
      <c r="AJ58" s="247" t="s">
        <v>5695</v>
      </c>
      <c r="AK58" s="250">
        <v>0.0</v>
      </c>
      <c r="AL58" s="214" t="str">
        <f t="shared" si="23"/>
        <v>normal</v>
      </c>
    </row>
    <row r="59" ht="15.0" customHeight="1">
      <c r="A59" s="214"/>
      <c r="B59" s="247" t="s">
        <v>5697</v>
      </c>
      <c r="C59" s="300"/>
      <c r="D59" s="248" t="s">
        <v>101</v>
      </c>
      <c r="E59" s="249">
        <v>1.0</v>
      </c>
      <c r="F59" s="250"/>
      <c r="G59" s="250"/>
      <c r="H59" s="250"/>
      <c r="I59" s="250"/>
      <c r="J59" s="251">
        <f t="shared" si="1"/>
        <v>0</v>
      </c>
      <c r="K59" s="252">
        <f t="shared" si="2"/>
        <v>1</v>
      </c>
      <c r="L59" s="214"/>
      <c r="M59" s="263" t="s">
        <v>5698</v>
      </c>
      <c r="N59" s="254">
        <v>1.0</v>
      </c>
      <c r="O59" s="214" t="str">
        <f t="shared" si="24"/>
        <v>Sama</v>
      </c>
      <c r="P59" s="227"/>
      <c r="Q59" s="255"/>
      <c r="R59" s="250">
        <v>1.0</v>
      </c>
      <c r="S59" s="250"/>
      <c r="T59" s="250"/>
      <c r="U59" s="250"/>
      <c r="V59" s="250"/>
      <c r="W59" s="250">
        <f t="shared" si="3"/>
        <v>0</v>
      </c>
      <c r="X59" s="250">
        <f t="shared" si="4"/>
        <v>1</v>
      </c>
      <c r="Y59" s="250">
        <f t="shared" si="5"/>
        <v>0</v>
      </c>
      <c r="Z59" s="214"/>
      <c r="AA59" s="214" t="str">
        <f t="shared" si="28"/>
        <v>TIDAK SAMA</v>
      </c>
      <c r="AB59" s="214"/>
      <c r="AC59" s="247" t="s">
        <v>5698</v>
      </c>
      <c r="AD59" s="247"/>
      <c r="AE59" s="249">
        <v>1.0</v>
      </c>
      <c r="AF59" s="281"/>
      <c r="AG59" s="214" t="str">
        <f t="shared" si="29"/>
        <v>TIDAK SAMA</v>
      </c>
      <c r="AH59" s="214" t="str">
        <f t="shared" si="30"/>
        <v>SAMA</v>
      </c>
      <c r="AI59" s="247" t="s">
        <v>5698</v>
      </c>
      <c r="AJ59" s="247"/>
      <c r="AK59" s="250">
        <v>1.0</v>
      </c>
      <c r="AL59" s="214" t="str">
        <f t="shared" si="23"/>
        <v>normal</v>
      </c>
    </row>
    <row r="60" ht="15.0" customHeight="1">
      <c r="A60" s="214"/>
      <c r="B60" s="247" t="s">
        <v>5699</v>
      </c>
      <c r="C60" s="300" t="s">
        <v>5700</v>
      </c>
      <c r="D60" s="248" t="s">
        <v>80</v>
      </c>
      <c r="E60" s="249">
        <v>2.0</v>
      </c>
      <c r="F60" s="250"/>
      <c r="G60" s="250"/>
      <c r="H60" s="250"/>
      <c r="I60" s="250"/>
      <c r="J60" s="251">
        <f t="shared" si="1"/>
        <v>0</v>
      </c>
      <c r="K60" s="252">
        <f t="shared" si="2"/>
        <v>2</v>
      </c>
      <c r="L60" s="214"/>
      <c r="M60" s="263"/>
      <c r="N60" s="254"/>
      <c r="O60" s="214"/>
      <c r="P60" s="227"/>
      <c r="Q60" s="255"/>
      <c r="R60" s="250">
        <v>2.0</v>
      </c>
      <c r="S60" s="250"/>
      <c r="T60" s="250"/>
      <c r="U60" s="250"/>
      <c r="V60" s="250"/>
      <c r="W60" s="250">
        <f t="shared" si="3"/>
        <v>0</v>
      </c>
      <c r="X60" s="250">
        <f t="shared" si="4"/>
        <v>2</v>
      </c>
      <c r="Y60" s="250">
        <f t="shared" si="5"/>
        <v>0</v>
      </c>
      <c r="Z60" s="214"/>
      <c r="AA60" s="214"/>
      <c r="AB60" s="214"/>
      <c r="AC60" s="247"/>
      <c r="AD60" s="247"/>
      <c r="AE60" s="249"/>
      <c r="AF60" s="281"/>
      <c r="AG60" s="214"/>
      <c r="AH60" s="214"/>
      <c r="AI60" s="247"/>
      <c r="AJ60" s="247"/>
      <c r="AK60" s="250"/>
      <c r="AL60" s="214"/>
    </row>
    <row r="61" ht="15.0" customHeight="1">
      <c r="A61" s="214"/>
      <c r="B61" s="247" t="s">
        <v>5689</v>
      </c>
      <c r="C61" s="300"/>
      <c r="D61" s="248" t="s">
        <v>80</v>
      </c>
      <c r="E61" s="249">
        <v>1.0</v>
      </c>
      <c r="F61" s="250"/>
      <c r="G61" s="250"/>
      <c r="H61" s="250"/>
      <c r="I61" s="250"/>
      <c r="J61" s="251">
        <f t="shared" si="1"/>
        <v>0</v>
      </c>
      <c r="K61" s="252">
        <f t="shared" si="2"/>
        <v>1</v>
      </c>
      <c r="L61" s="214"/>
      <c r="M61" s="263"/>
      <c r="N61" s="254"/>
      <c r="O61" s="214"/>
      <c r="P61" s="227"/>
      <c r="Q61" s="255"/>
      <c r="R61" s="250">
        <v>1.0</v>
      </c>
      <c r="S61" s="250"/>
      <c r="T61" s="250"/>
      <c r="U61" s="250"/>
      <c r="V61" s="250"/>
      <c r="W61" s="250">
        <f t="shared" si="3"/>
        <v>0</v>
      </c>
      <c r="X61" s="250">
        <f t="shared" si="4"/>
        <v>1</v>
      </c>
      <c r="Y61" s="250">
        <f t="shared" si="5"/>
        <v>0</v>
      </c>
      <c r="Z61" s="214"/>
      <c r="AA61" s="214"/>
      <c r="AB61" s="214"/>
      <c r="AC61" s="247"/>
      <c r="AD61" s="247"/>
      <c r="AE61" s="249"/>
      <c r="AF61" s="281"/>
      <c r="AG61" s="214"/>
      <c r="AH61" s="214"/>
      <c r="AI61" s="247"/>
      <c r="AJ61" s="247"/>
      <c r="AK61" s="250"/>
      <c r="AL61" s="214"/>
    </row>
    <row r="62" ht="15.0" customHeight="1">
      <c r="A62" s="214"/>
      <c r="B62" s="247" t="s">
        <v>5701</v>
      </c>
      <c r="C62" s="300" t="s">
        <v>5702</v>
      </c>
      <c r="D62" s="247" t="s">
        <v>101</v>
      </c>
      <c r="E62" s="249">
        <v>2.0</v>
      </c>
      <c r="F62" s="249"/>
      <c r="G62" s="249"/>
      <c r="H62" s="249"/>
      <c r="I62" s="249"/>
      <c r="J62" s="251">
        <f t="shared" si="1"/>
        <v>0</v>
      </c>
      <c r="K62" s="252">
        <f t="shared" si="2"/>
        <v>2</v>
      </c>
      <c r="L62" s="214"/>
      <c r="M62" s="263" t="s">
        <v>5701</v>
      </c>
      <c r="N62" s="254">
        <v>2.0</v>
      </c>
      <c r="O62" s="214" t="str">
        <f>IF(E62=N62,"Sama","Tidak Sama")</f>
        <v>Sama</v>
      </c>
      <c r="P62" s="227"/>
      <c r="Q62" s="255"/>
      <c r="R62" s="250">
        <v>0.0</v>
      </c>
      <c r="S62" s="249"/>
      <c r="T62" s="249"/>
      <c r="U62" s="249"/>
      <c r="V62" s="249"/>
      <c r="W62" s="250">
        <f t="shared" si="3"/>
        <v>0</v>
      </c>
      <c r="X62" s="250">
        <f t="shared" si="4"/>
        <v>0</v>
      </c>
      <c r="Y62" s="250">
        <f t="shared" si="5"/>
        <v>2</v>
      </c>
      <c r="Z62" s="214"/>
      <c r="AA62" s="214" t="str">
        <f>IF(AC62=B62,"SAMA","TIDAK SAMA")</f>
        <v>SAMA</v>
      </c>
      <c r="AB62" s="214"/>
      <c r="AC62" s="247" t="s">
        <v>5701</v>
      </c>
      <c r="AD62" s="247" t="s">
        <v>5702</v>
      </c>
      <c r="AE62" s="249">
        <v>2.0</v>
      </c>
      <c r="AF62" s="281"/>
      <c r="AG62" s="214" t="str">
        <f>IF(B62=AI62,"SAMA","TIDAK SAMA")</f>
        <v>SAMA</v>
      </c>
      <c r="AH62" s="214" t="str">
        <f>IF(AD62=AJ62,"SAMA","TIDAK")</f>
        <v>SAMA</v>
      </c>
      <c r="AI62" s="247" t="s">
        <v>5701</v>
      </c>
      <c r="AJ62" s="247" t="s">
        <v>5702</v>
      </c>
      <c r="AK62" s="250">
        <v>0.0</v>
      </c>
      <c r="AL62" s="214" t="str">
        <f t="shared" ref="AL62:AL66" si="31">IF(Y62&lt;0,"tidak normal","normal")</f>
        <v>normal</v>
      </c>
    </row>
    <row r="63" ht="15.0" customHeight="1">
      <c r="A63" s="214"/>
      <c r="B63" s="247" t="s">
        <v>5727</v>
      </c>
      <c r="C63" s="300"/>
      <c r="D63" s="247" t="s">
        <v>80</v>
      </c>
      <c r="E63" s="249">
        <v>1.0</v>
      </c>
      <c r="F63" s="249"/>
      <c r="G63" s="249"/>
      <c r="H63" s="249"/>
      <c r="I63" s="249"/>
      <c r="J63" s="251">
        <f t="shared" si="1"/>
        <v>0</v>
      </c>
      <c r="K63" s="252">
        <f t="shared" si="2"/>
        <v>1</v>
      </c>
      <c r="L63" s="214"/>
      <c r="M63" s="263"/>
      <c r="N63" s="254"/>
      <c r="O63" s="214"/>
      <c r="P63" s="227"/>
      <c r="Q63" s="255"/>
      <c r="R63" s="250">
        <v>0.0</v>
      </c>
      <c r="S63" s="249"/>
      <c r="T63" s="249"/>
      <c r="U63" s="249"/>
      <c r="V63" s="249"/>
      <c r="W63" s="250">
        <f t="shared" si="3"/>
        <v>0</v>
      </c>
      <c r="X63" s="250">
        <f t="shared" si="4"/>
        <v>0</v>
      </c>
      <c r="Y63" s="250">
        <f t="shared" si="5"/>
        <v>1</v>
      </c>
      <c r="Z63" s="214"/>
      <c r="AA63" s="214"/>
      <c r="AB63" s="214"/>
      <c r="AC63" s="247"/>
      <c r="AD63" s="247"/>
      <c r="AE63" s="249"/>
      <c r="AF63" s="281"/>
      <c r="AG63" s="214"/>
      <c r="AH63" s="214"/>
      <c r="AI63" s="247"/>
      <c r="AJ63" s="247"/>
      <c r="AK63" s="250"/>
      <c r="AL63" s="214" t="str">
        <f t="shared" si="31"/>
        <v>normal</v>
      </c>
    </row>
    <row r="64" ht="15.0" customHeight="1">
      <c r="A64" s="214"/>
      <c r="B64" s="247" t="s">
        <v>5725</v>
      </c>
      <c r="C64" s="300"/>
      <c r="D64" s="247" t="s">
        <v>80</v>
      </c>
      <c r="E64" s="249">
        <v>10.0</v>
      </c>
      <c r="F64" s="249"/>
      <c r="G64" s="249"/>
      <c r="H64" s="249"/>
      <c r="I64" s="249"/>
      <c r="J64" s="251">
        <f t="shared" si="1"/>
        <v>0</v>
      </c>
      <c r="K64" s="252">
        <f t="shared" si="2"/>
        <v>10</v>
      </c>
      <c r="L64" s="214"/>
      <c r="M64" s="263"/>
      <c r="N64" s="254"/>
      <c r="O64" s="214"/>
      <c r="P64" s="227"/>
      <c r="Q64" s="255"/>
      <c r="R64" s="250">
        <v>10.0</v>
      </c>
      <c r="S64" s="249"/>
      <c r="T64" s="249"/>
      <c r="U64" s="249"/>
      <c r="V64" s="249"/>
      <c r="W64" s="250">
        <f t="shared" si="3"/>
        <v>0</v>
      </c>
      <c r="X64" s="250">
        <f t="shared" si="4"/>
        <v>10</v>
      </c>
      <c r="Y64" s="250">
        <f t="shared" si="5"/>
        <v>0</v>
      </c>
      <c r="Z64" s="214"/>
      <c r="AA64" s="214"/>
      <c r="AB64" s="214"/>
      <c r="AC64" s="247"/>
      <c r="AD64" s="247"/>
      <c r="AE64" s="249"/>
      <c r="AF64" s="281"/>
      <c r="AG64" s="214"/>
      <c r="AH64" s="214"/>
      <c r="AI64" s="247"/>
      <c r="AJ64" s="247"/>
      <c r="AK64" s="250"/>
      <c r="AL64" s="214" t="str">
        <f t="shared" si="31"/>
        <v>normal</v>
      </c>
    </row>
    <row r="65" ht="15.0" customHeight="1">
      <c r="A65" s="214"/>
      <c r="B65" s="247" t="s">
        <v>5728</v>
      </c>
      <c r="C65" s="300"/>
      <c r="D65" s="247" t="s">
        <v>80</v>
      </c>
      <c r="E65" s="249">
        <v>2.0</v>
      </c>
      <c r="F65" s="249"/>
      <c r="G65" s="249"/>
      <c r="H65" s="249"/>
      <c r="I65" s="249"/>
      <c r="J65" s="251">
        <f t="shared" si="1"/>
        <v>0</v>
      </c>
      <c r="K65" s="252">
        <f t="shared" si="2"/>
        <v>2</v>
      </c>
      <c r="L65" s="214"/>
      <c r="M65" s="263"/>
      <c r="N65" s="254"/>
      <c r="O65" s="214"/>
      <c r="P65" s="227"/>
      <c r="Q65" s="255"/>
      <c r="R65" s="250">
        <v>2.0</v>
      </c>
      <c r="S65" s="249"/>
      <c r="T65" s="249"/>
      <c r="U65" s="249"/>
      <c r="V65" s="249"/>
      <c r="W65" s="250">
        <f t="shared" si="3"/>
        <v>0</v>
      </c>
      <c r="X65" s="250">
        <f t="shared" si="4"/>
        <v>2</v>
      </c>
      <c r="Y65" s="250">
        <f t="shared" si="5"/>
        <v>0</v>
      </c>
      <c r="Z65" s="214"/>
      <c r="AA65" s="214"/>
      <c r="AB65" s="214"/>
      <c r="AC65" s="246"/>
      <c r="AD65" s="246"/>
      <c r="AE65" s="249">
        <v>0.0</v>
      </c>
      <c r="AF65" s="281"/>
      <c r="AG65" s="214"/>
      <c r="AH65" s="214"/>
      <c r="AI65" s="246"/>
      <c r="AJ65" s="246"/>
      <c r="AK65" s="250">
        <v>0.0</v>
      </c>
      <c r="AL65" s="214" t="str">
        <f t="shared" si="31"/>
        <v>normal</v>
      </c>
    </row>
    <row r="66" ht="15.0" customHeight="1">
      <c r="A66" s="214"/>
      <c r="B66" s="246" t="s">
        <v>5720</v>
      </c>
      <c r="C66" s="296"/>
      <c r="D66" s="246" t="s">
        <v>80</v>
      </c>
      <c r="E66" s="249">
        <v>240.0</v>
      </c>
      <c r="F66" s="262"/>
      <c r="G66" s="262"/>
      <c r="H66" s="262"/>
      <c r="I66" s="262"/>
      <c r="J66" s="251">
        <f t="shared" si="1"/>
        <v>0</v>
      </c>
      <c r="K66" s="252">
        <f t="shared" si="2"/>
        <v>240</v>
      </c>
      <c r="L66" s="214"/>
      <c r="M66" s="253" t="s">
        <v>5738</v>
      </c>
      <c r="N66" s="254">
        <v>40.0</v>
      </c>
      <c r="O66" s="214" t="str">
        <f>IF(E66=N66,"Sama","Tidak Sama")</f>
        <v>Tidak Sama</v>
      </c>
      <c r="P66" s="227"/>
      <c r="Q66" s="255"/>
      <c r="R66" s="250">
        <v>67.0</v>
      </c>
      <c r="S66" s="262"/>
      <c r="T66" s="262"/>
      <c r="U66" s="262"/>
      <c r="V66" s="262"/>
      <c r="W66" s="250">
        <f t="shared" si="3"/>
        <v>0</v>
      </c>
      <c r="X66" s="250">
        <f t="shared" si="4"/>
        <v>67</v>
      </c>
      <c r="Y66" s="250">
        <f t="shared" si="5"/>
        <v>173</v>
      </c>
      <c r="Z66" s="214"/>
      <c r="AA66" s="214" t="str">
        <f>IF(AC66=B66,"SAMA","TIDAK SAMA")</f>
        <v>SAMA</v>
      </c>
      <c r="AB66" s="214"/>
      <c r="AC66" s="246" t="s">
        <v>5720</v>
      </c>
      <c r="AD66" s="246"/>
      <c r="AE66" s="249">
        <v>40.0</v>
      </c>
      <c r="AF66" s="281"/>
      <c r="AG66" s="214" t="str">
        <f>IF(B66=AI66,"SAMA","TIDAK SAMA")</f>
        <v>SAMA</v>
      </c>
      <c r="AH66" s="214" t="str">
        <f>IF(AD66=AJ66,"SAMA","TIDAK")</f>
        <v>SAMA</v>
      </c>
      <c r="AI66" s="246" t="s">
        <v>5720</v>
      </c>
      <c r="AJ66" s="246"/>
      <c r="AK66" s="250">
        <v>24.0</v>
      </c>
      <c r="AL66" s="214" t="str">
        <f t="shared" si="31"/>
        <v>normal</v>
      </c>
    </row>
    <row r="67" ht="15.0" customHeight="1">
      <c r="A67" s="214"/>
      <c r="B67" s="246" t="s">
        <v>5740</v>
      </c>
      <c r="C67" s="296"/>
      <c r="D67" s="246" t="s">
        <v>80</v>
      </c>
      <c r="E67" s="249">
        <v>4.0</v>
      </c>
      <c r="F67" s="262"/>
      <c r="G67" s="262"/>
      <c r="H67" s="262"/>
      <c r="I67" s="262"/>
      <c r="J67" s="251">
        <f t="shared" si="1"/>
        <v>0</v>
      </c>
      <c r="K67" s="252">
        <f t="shared" si="2"/>
        <v>4</v>
      </c>
      <c r="L67" s="214"/>
      <c r="M67" s="253"/>
      <c r="N67" s="254"/>
      <c r="O67" s="214"/>
      <c r="P67" s="227"/>
      <c r="Q67" s="255"/>
      <c r="R67" s="250">
        <v>0.0</v>
      </c>
      <c r="S67" s="262"/>
      <c r="T67" s="262"/>
      <c r="U67" s="262"/>
      <c r="V67" s="262"/>
      <c r="W67" s="250">
        <f t="shared" si="3"/>
        <v>0</v>
      </c>
      <c r="X67" s="250">
        <f t="shared" si="4"/>
        <v>0</v>
      </c>
      <c r="Y67" s="250">
        <f t="shared" si="5"/>
        <v>4</v>
      </c>
      <c r="Z67" s="214"/>
      <c r="AA67" s="214"/>
      <c r="AB67" s="214"/>
      <c r="AC67" s="246"/>
      <c r="AD67" s="246"/>
      <c r="AE67" s="249"/>
      <c r="AF67" s="281"/>
      <c r="AG67" s="214"/>
      <c r="AH67" s="214"/>
      <c r="AI67" s="246"/>
      <c r="AJ67" s="246"/>
      <c r="AK67" s="250"/>
      <c r="AL67" s="214"/>
    </row>
    <row r="68" ht="15.0" customHeight="1">
      <c r="A68" s="214"/>
      <c r="B68" s="246" t="s">
        <v>5723</v>
      </c>
      <c r="C68" s="296"/>
      <c r="D68" s="246" t="s">
        <v>80</v>
      </c>
      <c r="E68" s="249">
        <v>219.0</v>
      </c>
      <c r="F68" s="262"/>
      <c r="G68" s="262"/>
      <c r="H68" s="262"/>
      <c r="I68" s="262"/>
      <c r="J68" s="251">
        <f t="shared" si="1"/>
        <v>0</v>
      </c>
      <c r="K68" s="252">
        <f t="shared" si="2"/>
        <v>219</v>
      </c>
      <c r="L68" s="214"/>
      <c r="M68" s="253" t="s">
        <v>1147</v>
      </c>
      <c r="N68" s="254">
        <v>121.0</v>
      </c>
      <c r="O68" s="214" t="str">
        <f>IF(E68=N68,"Sama","Tidak Sama")</f>
        <v>Tidak Sama</v>
      </c>
      <c r="P68" s="227"/>
      <c r="Q68" s="255"/>
      <c r="R68" s="250">
        <v>111.0</v>
      </c>
      <c r="S68" s="262"/>
      <c r="T68" s="262"/>
      <c r="U68" s="262"/>
      <c r="V68" s="262"/>
      <c r="W68" s="250">
        <f t="shared" si="3"/>
        <v>0</v>
      </c>
      <c r="X68" s="250">
        <f t="shared" si="4"/>
        <v>111</v>
      </c>
      <c r="Y68" s="250">
        <f t="shared" si="5"/>
        <v>108</v>
      </c>
      <c r="Z68" s="214"/>
      <c r="AA68" s="214" t="str">
        <f t="shared" ref="AA68:AA76" si="32">IF(AC68=B68,"SAMA","TIDAK SAMA")</f>
        <v>SAMA</v>
      </c>
      <c r="AB68" s="214"/>
      <c r="AC68" s="246" t="s">
        <v>5723</v>
      </c>
      <c r="AD68" s="246"/>
      <c r="AE68" s="249">
        <v>157.0</v>
      </c>
      <c r="AF68" s="281"/>
      <c r="AG68" s="214" t="str">
        <f t="shared" ref="AG68:AG76" si="33">IF(B68=AI68,"SAMA","TIDAK SAMA")</f>
        <v>SAMA</v>
      </c>
      <c r="AH68" s="214" t="str">
        <f t="shared" ref="AH68:AH76" si="34">IF(AD68=AJ68,"SAMA","TIDAK")</f>
        <v>SAMA</v>
      </c>
      <c r="AI68" s="246" t="s">
        <v>5723</v>
      </c>
      <c r="AJ68" s="246"/>
      <c r="AK68" s="250">
        <v>157.0</v>
      </c>
      <c r="AL68" s="214" t="str">
        <f t="shared" ref="AL68:AL76" si="35">IF(Y68&lt;0,"tidak normal","normal")</f>
        <v>normal</v>
      </c>
    </row>
    <row r="69" ht="15.0" customHeight="1">
      <c r="A69" s="214"/>
      <c r="B69" s="246" t="s">
        <v>5708</v>
      </c>
      <c r="C69" s="296"/>
      <c r="D69" s="246" t="s">
        <v>80</v>
      </c>
      <c r="E69" s="249">
        <v>1.0</v>
      </c>
      <c r="F69" s="262"/>
      <c r="G69" s="262"/>
      <c r="H69" s="262"/>
      <c r="I69" s="262"/>
      <c r="J69" s="251">
        <f t="shared" si="1"/>
        <v>0</v>
      </c>
      <c r="K69" s="252">
        <f t="shared" si="2"/>
        <v>1</v>
      </c>
      <c r="L69" s="214"/>
      <c r="M69" s="253"/>
      <c r="N69" s="254"/>
      <c r="O69" s="214"/>
      <c r="P69" s="227"/>
      <c r="Q69" s="255"/>
      <c r="R69" s="250">
        <v>0.0</v>
      </c>
      <c r="S69" s="262"/>
      <c r="T69" s="262"/>
      <c r="U69" s="262"/>
      <c r="V69" s="262"/>
      <c r="W69" s="250">
        <f t="shared" si="3"/>
        <v>0</v>
      </c>
      <c r="X69" s="250">
        <f t="shared" si="4"/>
        <v>0</v>
      </c>
      <c r="Y69" s="250">
        <f t="shared" si="5"/>
        <v>1</v>
      </c>
      <c r="Z69" s="214"/>
      <c r="AA69" s="214" t="str">
        <f t="shared" si="32"/>
        <v>SAMA</v>
      </c>
      <c r="AB69" s="214"/>
      <c r="AC69" s="246" t="s">
        <v>5708</v>
      </c>
      <c r="AD69" s="246"/>
      <c r="AE69" s="249">
        <v>3.0</v>
      </c>
      <c r="AF69" s="281"/>
      <c r="AG69" s="214" t="str">
        <f t="shared" si="33"/>
        <v>SAMA</v>
      </c>
      <c r="AH69" s="214" t="str">
        <f t="shared" si="34"/>
        <v>SAMA</v>
      </c>
      <c r="AI69" s="246" t="s">
        <v>5708</v>
      </c>
      <c r="AJ69" s="246"/>
      <c r="AK69" s="250">
        <v>0.0</v>
      </c>
      <c r="AL69" s="214" t="str">
        <f t="shared" si="35"/>
        <v>normal</v>
      </c>
    </row>
    <row r="70" ht="15.0" customHeight="1">
      <c r="A70" s="214"/>
      <c r="B70" s="246" t="s">
        <v>5709</v>
      </c>
      <c r="C70" s="296"/>
      <c r="D70" s="246" t="s">
        <v>80</v>
      </c>
      <c r="E70" s="249">
        <v>8.0</v>
      </c>
      <c r="F70" s="262"/>
      <c r="G70" s="262"/>
      <c r="H70" s="262"/>
      <c r="I70" s="262"/>
      <c r="J70" s="251">
        <f t="shared" si="1"/>
        <v>0</v>
      </c>
      <c r="K70" s="252">
        <f t="shared" si="2"/>
        <v>8</v>
      </c>
      <c r="L70" s="214"/>
      <c r="M70" s="253" t="s">
        <v>5709</v>
      </c>
      <c r="N70" s="254">
        <v>8.0</v>
      </c>
      <c r="O70" s="214" t="str">
        <f t="shared" ref="O70:O76" si="36">IF(E70=N70,"Sama","Tidak Sama")</f>
        <v>Sama</v>
      </c>
      <c r="P70" s="227"/>
      <c r="Q70" s="255"/>
      <c r="R70" s="250">
        <v>0.0</v>
      </c>
      <c r="S70" s="262"/>
      <c r="T70" s="262"/>
      <c r="U70" s="262"/>
      <c r="V70" s="262"/>
      <c r="W70" s="250">
        <f t="shared" si="3"/>
        <v>0</v>
      </c>
      <c r="X70" s="250">
        <f t="shared" si="4"/>
        <v>0</v>
      </c>
      <c r="Y70" s="250">
        <f t="shared" si="5"/>
        <v>8</v>
      </c>
      <c r="Z70" s="214"/>
      <c r="AA70" s="214" t="str">
        <f t="shared" si="32"/>
        <v>SAMA</v>
      </c>
      <c r="AB70" s="214"/>
      <c r="AC70" s="246" t="s">
        <v>5709</v>
      </c>
      <c r="AD70" s="246"/>
      <c r="AE70" s="249">
        <v>8.0</v>
      </c>
      <c r="AF70" s="281"/>
      <c r="AG70" s="214" t="str">
        <f t="shared" si="33"/>
        <v>SAMA</v>
      </c>
      <c r="AH70" s="214" t="str">
        <f t="shared" si="34"/>
        <v>SAMA</v>
      </c>
      <c r="AI70" s="246" t="s">
        <v>5709</v>
      </c>
      <c r="AJ70" s="246"/>
      <c r="AK70" s="250">
        <v>0.0</v>
      </c>
      <c r="AL70" s="214" t="str">
        <f t="shared" si="35"/>
        <v>normal</v>
      </c>
    </row>
    <row r="71" ht="15.0" customHeight="1">
      <c r="A71" s="214"/>
      <c r="B71" s="247" t="s">
        <v>5722</v>
      </c>
      <c r="C71" s="300"/>
      <c r="D71" s="246" t="s">
        <v>80</v>
      </c>
      <c r="E71" s="249">
        <v>8.0</v>
      </c>
      <c r="F71" s="249"/>
      <c r="G71" s="249"/>
      <c r="H71" s="249"/>
      <c r="I71" s="249"/>
      <c r="J71" s="251">
        <f t="shared" si="1"/>
        <v>0</v>
      </c>
      <c r="K71" s="252">
        <f t="shared" si="2"/>
        <v>8</v>
      </c>
      <c r="L71" s="214"/>
      <c r="M71" s="263" t="s">
        <v>5722</v>
      </c>
      <c r="N71" s="254">
        <v>8.0</v>
      </c>
      <c r="O71" s="214" t="str">
        <f t="shared" si="36"/>
        <v>Sama</v>
      </c>
      <c r="P71" s="227"/>
      <c r="Q71" s="214"/>
      <c r="R71" s="250">
        <v>0.0</v>
      </c>
      <c r="S71" s="249"/>
      <c r="T71" s="249"/>
      <c r="U71" s="249"/>
      <c r="V71" s="249"/>
      <c r="W71" s="250">
        <f t="shared" si="3"/>
        <v>0</v>
      </c>
      <c r="X71" s="250">
        <f t="shared" si="4"/>
        <v>0</v>
      </c>
      <c r="Y71" s="250">
        <f t="shared" si="5"/>
        <v>8</v>
      </c>
      <c r="Z71" s="214"/>
      <c r="AA71" s="214" t="str">
        <f t="shared" si="32"/>
        <v>SAMA</v>
      </c>
      <c r="AB71" s="214"/>
      <c r="AC71" s="247" t="s">
        <v>5722</v>
      </c>
      <c r="AD71" s="247"/>
      <c r="AE71" s="249">
        <v>8.0</v>
      </c>
      <c r="AF71" s="281"/>
      <c r="AG71" s="214" t="str">
        <f t="shared" si="33"/>
        <v>SAMA</v>
      </c>
      <c r="AH71" s="214" t="str">
        <f t="shared" si="34"/>
        <v>SAMA</v>
      </c>
      <c r="AI71" s="247" t="s">
        <v>5722</v>
      </c>
      <c r="AJ71" s="247"/>
      <c r="AK71" s="250">
        <v>0.0</v>
      </c>
      <c r="AL71" s="214" t="str">
        <f t="shared" si="35"/>
        <v>normal</v>
      </c>
    </row>
    <row r="72" ht="15.0" customHeight="1">
      <c r="A72" s="214"/>
      <c r="B72" s="246" t="s">
        <v>5706</v>
      </c>
      <c r="C72" s="296"/>
      <c r="D72" s="246" t="s">
        <v>80</v>
      </c>
      <c r="E72" s="249">
        <v>113.0</v>
      </c>
      <c r="F72" s="262"/>
      <c r="G72" s="262"/>
      <c r="H72" s="262"/>
      <c r="I72" s="262"/>
      <c r="J72" s="251">
        <f t="shared" si="1"/>
        <v>0</v>
      </c>
      <c r="K72" s="252">
        <f t="shared" si="2"/>
        <v>113</v>
      </c>
      <c r="L72" s="214"/>
      <c r="M72" s="253" t="s">
        <v>5707</v>
      </c>
      <c r="N72" s="254">
        <v>46.0</v>
      </c>
      <c r="O72" s="214" t="str">
        <f t="shared" si="36"/>
        <v>Tidak Sama</v>
      </c>
      <c r="P72" s="227"/>
      <c r="Q72" s="255"/>
      <c r="R72" s="250">
        <v>89.0</v>
      </c>
      <c r="S72" s="262"/>
      <c r="T72" s="262"/>
      <c r="U72" s="262"/>
      <c r="V72" s="262"/>
      <c r="W72" s="250">
        <f t="shared" si="3"/>
        <v>0</v>
      </c>
      <c r="X72" s="250">
        <f t="shared" si="4"/>
        <v>89</v>
      </c>
      <c r="Y72" s="250">
        <f t="shared" si="5"/>
        <v>24</v>
      </c>
      <c r="Z72" s="214"/>
      <c r="AA72" s="214" t="str">
        <f t="shared" si="32"/>
        <v>TIDAK SAMA</v>
      </c>
      <c r="AB72" s="214"/>
      <c r="AC72" s="246" t="s">
        <v>5707</v>
      </c>
      <c r="AD72" s="246"/>
      <c r="AE72" s="249">
        <v>62.0</v>
      </c>
      <c r="AF72" s="281"/>
      <c r="AG72" s="214" t="str">
        <f t="shared" si="33"/>
        <v>TIDAK SAMA</v>
      </c>
      <c r="AH72" s="214" t="str">
        <f t="shared" si="34"/>
        <v>SAMA</v>
      </c>
      <c r="AI72" s="246" t="s">
        <v>5707</v>
      </c>
      <c r="AJ72" s="246"/>
      <c r="AK72" s="250">
        <v>62.0</v>
      </c>
      <c r="AL72" s="214" t="str">
        <f t="shared" si="35"/>
        <v>normal</v>
      </c>
    </row>
    <row r="73" ht="15.0" customHeight="1">
      <c r="A73" s="214"/>
      <c r="B73" s="247" t="s">
        <v>5710</v>
      </c>
      <c r="C73" s="300"/>
      <c r="D73" s="246" t="s">
        <v>80</v>
      </c>
      <c r="E73" s="249">
        <v>4.0</v>
      </c>
      <c r="F73" s="249"/>
      <c r="G73" s="249"/>
      <c r="H73" s="249"/>
      <c r="I73" s="249"/>
      <c r="J73" s="251">
        <f t="shared" si="1"/>
        <v>0</v>
      </c>
      <c r="K73" s="252">
        <f t="shared" si="2"/>
        <v>4</v>
      </c>
      <c r="L73" s="214"/>
      <c r="M73" s="263" t="s">
        <v>5710</v>
      </c>
      <c r="N73" s="254">
        <v>4.0</v>
      </c>
      <c r="O73" s="214" t="str">
        <f t="shared" si="36"/>
        <v>Sama</v>
      </c>
      <c r="P73" s="227"/>
      <c r="Q73" s="255"/>
      <c r="R73" s="250">
        <v>0.0</v>
      </c>
      <c r="S73" s="249"/>
      <c r="T73" s="249"/>
      <c r="U73" s="249"/>
      <c r="V73" s="249"/>
      <c r="W73" s="250">
        <f t="shared" si="3"/>
        <v>0</v>
      </c>
      <c r="X73" s="250">
        <f t="shared" si="4"/>
        <v>0</v>
      </c>
      <c r="Y73" s="250">
        <f t="shared" si="5"/>
        <v>4</v>
      </c>
      <c r="Z73" s="214"/>
      <c r="AA73" s="214" t="str">
        <f t="shared" si="32"/>
        <v>SAMA</v>
      </c>
      <c r="AB73" s="214"/>
      <c r="AC73" s="247" t="s">
        <v>5710</v>
      </c>
      <c r="AD73" s="247"/>
      <c r="AE73" s="249">
        <v>4.0</v>
      </c>
      <c r="AF73" s="281"/>
      <c r="AG73" s="214" t="str">
        <f t="shared" si="33"/>
        <v>SAMA</v>
      </c>
      <c r="AH73" s="214" t="str">
        <f t="shared" si="34"/>
        <v>SAMA</v>
      </c>
      <c r="AI73" s="247" t="s">
        <v>5710</v>
      </c>
      <c r="AJ73" s="247"/>
      <c r="AK73" s="250">
        <v>0.0</v>
      </c>
      <c r="AL73" s="214" t="str">
        <f t="shared" si="35"/>
        <v>normal</v>
      </c>
    </row>
    <row r="74" ht="15.0" customHeight="1">
      <c r="A74" s="214"/>
      <c r="B74" s="247" t="s">
        <v>5711</v>
      </c>
      <c r="C74" s="300"/>
      <c r="D74" s="246" t="s">
        <v>80</v>
      </c>
      <c r="E74" s="249">
        <v>4.0</v>
      </c>
      <c r="F74" s="249"/>
      <c r="G74" s="249"/>
      <c r="H74" s="249"/>
      <c r="I74" s="249"/>
      <c r="J74" s="251">
        <f t="shared" si="1"/>
        <v>0</v>
      </c>
      <c r="K74" s="252">
        <f t="shared" si="2"/>
        <v>4</v>
      </c>
      <c r="L74" s="214"/>
      <c r="M74" s="263" t="s">
        <v>5711</v>
      </c>
      <c r="N74" s="254">
        <v>4.0</v>
      </c>
      <c r="O74" s="214" t="str">
        <f t="shared" si="36"/>
        <v>Sama</v>
      </c>
      <c r="P74" s="227"/>
      <c r="Q74" s="255"/>
      <c r="R74" s="250">
        <v>4.0</v>
      </c>
      <c r="S74" s="249"/>
      <c r="T74" s="249"/>
      <c r="U74" s="249"/>
      <c r="V74" s="249"/>
      <c r="W74" s="250">
        <f t="shared" si="3"/>
        <v>0</v>
      </c>
      <c r="X74" s="250">
        <f t="shared" si="4"/>
        <v>4</v>
      </c>
      <c r="Y74" s="250">
        <f t="shared" si="5"/>
        <v>0</v>
      </c>
      <c r="Z74" s="214"/>
      <c r="AA74" s="214" t="str">
        <f t="shared" si="32"/>
        <v>SAMA</v>
      </c>
      <c r="AB74" s="214"/>
      <c r="AC74" s="247" t="s">
        <v>5711</v>
      </c>
      <c r="AD74" s="247"/>
      <c r="AE74" s="249">
        <v>4.0</v>
      </c>
      <c r="AF74" s="281"/>
      <c r="AG74" s="214" t="str">
        <f t="shared" si="33"/>
        <v>SAMA</v>
      </c>
      <c r="AH74" s="214" t="str">
        <f t="shared" si="34"/>
        <v>SAMA</v>
      </c>
      <c r="AI74" s="247" t="s">
        <v>5711</v>
      </c>
      <c r="AJ74" s="247"/>
      <c r="AK74" s="250">
        <v>4.0</v>
      </c>
      <c r="AL74" s="214" t="str">
        <f t="shared" si="35"/>
        <v>normal</v>
      </c>
    </row>
    <row r="75" ht="15.0" customHeight="1">
      <c r="A75" s="214"/>
      <c r="B75" s="246" t="s">
        <v>5712</v>
      </c>
      <c r="C75" s="296"/>
      <c r="D75" s="246" t="s">
        <v>80</v>
      </c>
      <c r="E75" s="249">
        <v>8.0</v>
      </c>
      <c r="F75" s="262"/>
      <c r="G75" s="262"/>
      <c r="H75" s="262"/>
      <c r="I75" s="262"/>
      <c r="J75" s="251">
        <f t="shared" si="1"/>
        <v>0</v>
      </c>
      <c r="K75" s="252">
        <f t="shared" si="2"/>
        <v>8</v>
      </c>
      <c r="L75" s="214"/>
      <c r="M75" s="253" t="s">
        <v>5712</v>
      </c>
      <c r="N75" s="254">
        <v>8.0</v>
      </c>
      <c r="O75" s="214" t="str">
        <f t="shared" si="36"/>
        <v>Sama</v>
      </c>
      <c r="P75" s="227"/>
      <c r="Q75" s="255"/>
      <c r="R75" s="250">
        <v>4.0</v>
      </c>
      <c r="S75" s="262"/>
      <c r="T75" s="262"/>
      <c r="U75" s="262"/>
      <c r="V75" s="262"/>
      <c r="W75" s="250">
        <f t="shared" si="3"/>
        <v>0</v>
      </c>
      <c r="X75" s="250">
        <f t="shared" si="4"/>
        <v>4</v>
      </c>
      <c r="Y75" s="250">
        <f t="shared" si="5"/>
        <v>4</v>
      </c>
      <c r="Z75" s="214"/>
      <c r="AA75" s="214" t="str">
        <f t="shared" si="32"/>
        <v>SAMA</v>
      </c>
      <c r="AB75" s="214"/>
      <c r="AC75" s="246" t="s">
        <v>5712</v>
      </c>
      <c r="AD75" s="246"/>
      <c r="AE75" s="249">
        <v>8.0</v>
      </c>
      <c r="AF75" s="281"/>
      <c r="AG75" s="214" t="str">
        <f t="shared" si="33"/>
        <v>SAMA</v>
      </c>
      <c r="AH75" s="214" t="str">
        <f t="shared" si="34"/>
        <v>SAMA</v>
      </c>
      <c r="AI75" s="246" t="s">
        <v>5712</v>
      </c>
      <c r="AJ75" s="246"/>
      <c r="AK75" s="250">
        <v>4.0</v>
      </c>
      <c r="AL75" s="214" t="str">
        <f t="shared" si="35"/>
        <v>normal</v>
      </c>
    </row>
    <row r="76" ht="15.0" customHeight="1">
      <c r="A76" s="214"/>
      <c r="B76" s="246" t="s">
        <v>5733</v>
      </c>
      <c r="C76" s="296"/>
      <c r="D76" s="246" t="s">
        <v>80</v>
      </c>
      <c r="E76" s="249">
        <v>20.0</v>
      </c>
      <c r="F76" s="249"/>
      <c r="G76" s="262"/>
      <c r="H76" s="262"/>
      <c r="I76" s="262"/>
      <c r="J76" s="251">
        <f t="shared" si="1"/>
        <v>0</v>
      </c>
      <c r="K76" s="252">
        <f t="shared" si="2"/>
        <v>20</v>
      </c>
      <c r="L76" s="214"/>
      <c r="M76" s="253" t="s">
        <v>5733</v>
      </c>
      <c r="N76" s="254">
        <v>3.0</v>
      </c>
      <c r="O76" s="214" t="str">
        <f t="shared" si="36"/>
        <v>Tidak Sama</v>
      </c>
      <c r="P76" s="227"/>
      <c r="Q76" s="214"/>
      <c r="R76" s="250">
        <v>15.0</v>
      </c>
      <c r="S76" s="262"/>
      <c r="T76" s="262"/>
      <c r="U76" s="262"/>
      <c r="V76" s="262"/>
      <c r="W76" s="250">
        <f t="shared" si="3"/>
        <v>0</v>
      </c>
      <c r="X76" s="250">
        <f t="shared" si="4"/>
        <v>15</v>
      </c>
      <c r="Y76" s="250">
        <f t="shared" si="5"/>
        <v>5</v>
      </c>
      <c r="Z76" s="214"/>
      <c r="AA76" s="214" t="str">
        <f t="shared" si="32"/>
        <v>SAMA</v>
      </c>
      <c r="AB76" s="214"/>
      <c r="AC76" s="246" t="s">
        <v>5733</v>
      </c>
      <c r="AD76" s="246"/>
      <c r="AE76" s="249">
        <v>15.0</v>
      </c>
      <c r="AF76" s="281"/>
      <c r="AG76" s="214" t="str">
        <f t="shared" si="33"/>
        <v>SAMA</v>
      </c>
      <c r="AH76" s="214" t="str">
        <f t="shared" si="34"/>
        <v>SAMA</v>
      </c>
      <c r="AI76" s="246" t="s">
        <v>5733</v>
      </c>
      <c r="AJ76" s="246"/>
      <c r="AK76" s="250">
        <v>12.0</v>
      </c>
      <c r="AL76" s="214" t="str">
        <f t="shared" si="35"/>
        <v>normal</v>
      </c>
    </row>
    <row r="77" ht="15.0" customHeight="1">
      <c r="A77" s="214"/>
      <c r="B77" s="246" t="s">
        <v>5742</v>
      </c>
      <c r="C77" s="296"/>
      <c r="D77" s="246" t="s">
        <v>80</v>
      </c>
      <c r="E77" s="249">
        <v>5.0</v>
      </c>
      <c r="F77" s="249"/>
      <c r="G77" s="262"/>
      <c r="H77" s="262"/>
      <c r="I77" s="262"/>
      <c r="J77" s="251">
        <f t="shared" si="1"/>
        <v>0</v>
      </c>
      <c r="K77" s="252">
        <f t="shared" si="2"/>
        <v>5</v>
      </c>
      <c r="L77" s="214"/>
      <c r="M77" s="253"/>
      <c r="N77" s="254"/>
      <c r="O77" s="214"/>
      <c r="P77" s="227"/>
      <c r="Q77" s="214"/>
      <c r="R77" s="250">
        <v>0.0</v>
      </c>
      <c r="S77" s="262"/>
      <c r="T77" s="262"/>
      <c r="U77" s="262"/>
      <c r="V77" s="262"/>
      <c r="W77" s="250">
        <f t="shared" si="3"/>
        <v>0</v>
      </c>
      <c r="X77" s="250">
        <f t="shared" si="4"/>
        <v>0</v>
      </c>
      <c r="Y77" s="250">
        <f t="shared" si="5"/>
        <v>5</v>
      </c>
      <c r="Z77" s="214"/>
      <c r="AA77" s="214"/>
      <c r="AB77" s="214"/>
      <c r="AC77" s="246"/>
      <c r="AD77" s="246"/>
      <c r="AE77" s="249"/>
      <c r="AF77" s="281"/>
      <c r="AG77" s="214"/>
      <c r="AH77" s="214"/>
      <c r="AI77" s="246"/>
      <c r="AJ77" s="246"/>
      <c r="AK77" s="250"/>
      <c r="AL77" s="214"/>
    </row>
    <row r="78" ht="15.0" customHeight="1">
      <c r="A78" s="214"/>
      <c r="B78" s="246" t="s">
        <v>5736</v>
      </c>
      <c r="C78" s="296"/>
      <c r="D78" s="246" t="s">
        <v>80</v>
      </c>
      <c r="E78" s="249">
        <v>48.0</v>
      </c>
      <c r="F78" s="249"/>
      <c r="G78" s="262"/>
      <c r="H78" s="262"/>
      <c r="I78" s="262"/>
      <c r="J78" s="251">
        <f t="shared" si="1"/>
        <v>0</v>
      </c>
      <c r="K78" s="252">
        <f t="shared" si="2"/>
        <v>48</v>
      </c>
      <c r="L78" s="214"/>
      <c r="M78" s="253"/>
      <c r="N78" s="254"/>
      <c r="O78" s="214"/>
      <c r="P78" s="227"/>
      <c r="Q78" s="214"/>
      <c r="R78" s="250">
        <v>30.0</v>
      </c>
      <c r="S78" s="262"/>
      <c r="T78" s="262"/>
      <c r="U78" s="262"/>
      <c r="V78" s="262"/>
      <c r="W78" s="250">
        <f t="shared" si="3"/>
        <v>0</v>
      </c>
      <c r="X78" s="250">
        <f t="shared" si="4"/>
        <v>30</v>
      </c>
      <c r="Y78" s="250">
        <f t="shared" si="5"/>
        <v>18</v>
      </c>
      <c r="Z78" s="214"/>
      <c r="AA78" s="214" t="str">
        <f t="shared" ref="AA78:AA80" si="37">IF(AC78=B78,"SAMA","TIDAK SAMA")</f>
        <v>SAMA</v>
      </c>
      <c r="AB78" s="214"/>
      <c r="AC78" s="246" t="s">
        <v>5736</v>
      </c>
      <c r="AD78" s="246"/>
      <c r="AE78" s="249">
        <v>10.0</v>
      </c>
      <c r="AF78" s="281"/>
      <c r="AG78" s="214" t="str">
        <f t="shared" ref="AG78:AG80" si="38">IF(B78=AI78,"SAMA","TIDAK SAMA")</f>
        <v>SAMA</v>
      </c>
      <c r="AH78" s="214" t="str">
        <f t="shared" ref="AH78:AH80" si="39">IF(AD78=AJ78,"SAMA","TIDAK")</f>
        <v>SAMA</v>
      </c>
      <c r="AI78" s="246" t="s">
        <v>5737</v>
      </c>
      <c r="AJ78" s="246"/>
      <c r="AK78" s="250">
        <v>9.0</v>
      </c>
      <c r="AL78" s="214" t="str">
        <f t="shared" ref="AL78:AL102" si="40">IF(Y78&lt;0,"tidak normal","normal")</f>
        <v>normal</v>
      </c>
    </row>
    <row r="79" ht="15.0" customHeight="1">
      <c r="A79" s="214"/>
      <c r="B79" s="246" t="s">
        <v>5724</v>
      </c>
      <c r="C79" s="296"/>
      <c r="D79" s="246" t="s">
        <v>80</v>
      </c>
      <c r="E79" s="249">
        <v>14.0</v>
      </c>
      <c r="F79" s="249"/>
      <c r="G79" s="262"/>
      <c r="H79" s="262"/>
      <c r="I79" s="262"/>
      <c r="J79" s="251">
        <f t="shared" si="1"/>
        <v>0</v>
      </c>
      <c r="K79" s="252">
        <f t="shared" si="2"/>
        <v>14</v>
      </c>
      <c r="L79" s="214"/>
      <c r="M79" s="253"/>
      <c r="N79" s="254"/>
      <c r="O79" s="214"/>
      <c r="P79" s="227"/>
      <c r="Q79" s="214"/>
      <c r="R79" s="250">
        <v>2.0</v>
      </c>
      <c r="S79" s="262"/>
      <c r="T79" s="262"/>
      <c r="U79" s="262"/>
      <c r="V79" s="262"/>
      <c r="W79" s="250">
        <f t="shared" si="3"/>
        <v>0</v>
      </c>
      <c r="X79" s="250">
        <f t="shared" si="4"/>
        <v>2</v>
      </c>
      <c r="Y79" s="250">
        <f t="shared" si="5"/>
        <v>12</v>
      </c>
      <c r="Z79" s="214"/>
      <c r="AA79" s="214" t="str">
        <f t="shared" si="37"/>
        <v>SAMA</v>
      </c>
      <c r="AB79" s="214"/>
      <c r="AC79" s="246" t="s">
        <v>5724</v>
      </c>
      <c r="AD79" s="246"/>
      <c r="AE79" s="249">
        <v>18.0</v>
      </c>
      <c r="AF79" s="281"/>
      <c r="AG79" s="214" t="str">
        <f t="shared" si="38"/>
        <v>SAMA</v>
      </c>
      <c r="AH79" s="214" t="str">
        <f t="shared" si="39"/>
        <v>SAMA</v>
      </c>
      <c r="AI79" s="246" t="s">
        <v>5724</v>
      </c>
      <c r="AJ79" s="246"/>
      <c r="AK79" s="250">
        <v>6.0</v>
      </c>
      <c r="AL79" s="214" t="str">
        <f t="shared" si="40"/>
        <v>normal</v>
      </c>
    </row>
    <row r="80" ht="15.0" customHeight="1">
      <c r="A80" s="214"/>
      <c r="B80" s="246" t="s">
        <v>5739</v>
      </c>
      <c r="C80" s="296"/>
      <c r="D80" s="246" t="s">
        <v>80</v>
      </c>
      <c r="E80" s="249">
        <v>17.0</v>
      </c>
      <c r="F80" s="249"/>
      <c r="G80" s="262"/>
      <c r="H80" s="262"/>
      <c r="I80" s="262"/>
      <c r="J80" s="251">
        <f t="shared" si="1"/>
        <v>0</v>
      </c>
      <c r="K80" s="252">
        <f t="shared" si="2"/>
        <v>17</v>
      </c>
      <c r="L80" s="214"/>
      <c r="M80" s="253"/>
      <c r="N80" s="254"/>
      <c r="O80" s="214"/>
      <c r="P80" s="227"/>
      <c r="Q80" s="214"/>
      <c r="R80" s="250">
        <v>6.0</v>
      </c>
      <c r="S80" s="262"/>
      <c r="T80" s="262"/>
      <c r="U80" s="262"/>
      <c r="V80" s="262"/>
      <c r="W80" s="250">
        <f t="shared" si="3"/>
        <v>0</v>
      </c>
      <c r="X80" s="250">
        <f t="shared" si="4"/>
        <v>6</v>
      </c>
      <c r="Y80" s="250">
        <f t="shared" si="5"/>
        <v>11</v>
      </c>
      <c r="Z80" s="214"/>
      <c r="AA80" s="214" t="str">
        <f t="shared" si="37"/>
        <v>SAMA</v>
      </c>
      <c r="AB80" s="214"/>
      <c r="AC80" s="246" t="s">
        <v>5739</v>
      </c>
      <c r="AD80" s="246"/>
      <c r="AE80" s="249">
        <v>51.0</v>
      </c>
      <c r="AF80" s="281"/>
      <c r="AG80" s="214" t="str">
        <f t="shared" si="38"/>
        <v>SAMA</v>
      </c>
      <c r="AH80" s="214" t="str">
        <f t="shared" si="39"/>
        <v>SAMA</v>
      </c>
      <c r="AI80" s="246" t="s">
        <v>5739</v>
      </c>
      <c r="AJ80" s="246"/>
      <c r="AK80" s="250">
        <v>18.0</v>
      </c>
      <c r="AL80" s="214" t="str">
        <f t="shared" si="40"/>
        <v>normal</v>
      </c>
    </row>
    <row r="81" ht="15.0" customHeight="1">
      <c r="A81" s="214"/>
      <c r="B81" s="246" t="s">
        <v>5743</v>
      </c>
      <c r="C81" s="296"/>
      <c r="D81" s="246" t="s">
        <v>80</v>
      </c>
      <c r="E81" s="249">
        <v>22.0</v>
      </c>
      <c r="F81" s="249"/>
      <c r="G81" s="262"/>
      <c r="H81" s="262"/>
      <c r="I81" s="262"/>
      <c r="J81" s="251">
        <f t="shared" si="1"/>
        <v>0</v>
      </c>
      <c r="K81" s="252">
        <f t="shared" si="2"/>
        <v>22</v>
      </c>
      <c r="L81" s="214"/>
      <c r="M81" s="253"/>
      <c r="N81" s="254"/>
      <c r="O81" s="214"/>
      <c r="P81" s="227"/>
      <c r="Q81" s="214"/>
      <c r="R81" s="250">
        <v>22.0</v>
      </c>
      <c r="S81" s="262"/>
      <c r="T81" s="262"/>
      <c r="U81" s="262"/>
      <c r="V81" s="262"/>
      <c r="W81" s="250">
        <f t="shared" si="3"/>
        <v>0</v>
      </c>
      <c r="X81" s="250">
        <f t="shared" si="4"/>
        <v>22</v>
      </c>
      <c r="Y81" s="250">
        <f t="shared" si="5"/>
        <v>0</v>
      </c>
      <c r="Z81" s="214"/>
      <c r="AA81" s="214"/>
      <c r="AB81" s="214"/>
      <c r="AC81" s="246"/>
      <c r="AD81" s="246"/>
      <c r="AE81" s="249"/>
      <c r="AF81" s="281"/>
      <c r="AG81" s="214"/>
      <c r="AH81" s="214"/>
      <c r="AI81" s="246"/>
      <c r="AJ81" s="246"/>
      <c r="AK81" s="250"/>
      <c r="AL81" s="214" t="str">
        <f t="shared" si="40"/>
        <v>normal</v>
      </c>
    </row>
    <row r="82" ht="15.0" customHeight="1">
      <c r="A82" s="214"/>
      <c r="B82" s="246" t="s">
        <v>5749</v>
      </c>
      <c r="C82" s="296"/>
      <c r="D82" s="246" t="s">
        <v>80</v>
      </c>
      <c r="E82" s="249">
        <v>12.0</v>
      </c>
      <c r="F82" s="249"/>
      <c r="G82" s="262"/>
      <c r="H82" s="262"/>
      <c r="I82" s="262"/>
      <c r="J82" s="251">
        <f t="shared" si="1"/>
        <v>0</v>
      </c>
      <c r="K82" s="252">
        <f t="shared" si="2"/>
        <v>12</v>
      </c>
      <c r="L82" s="214"/>
      <c r="M82" s="253"/>
      <c r="N82" s="254"/>
      <c r="O82" s="214"/>
      <c r="P82" s="227"/>
      <c r="Q82" s="214"/>
      <c r="R82" s="250">
        <v>12.0</v>
      </c>
      <c r="S82" s="262"/>
      <c r="T82" s="262"/>
      <c r="U82" s="262"/>
      <c r="V82" s="262"/>
      <c r="W82" s="250">
        <f t="shared" si="3"/>
        <v>0</v>
      </c>
      <c r="X82" s="250">
        <f t="shared" si="4"/>
        <v>12</v>
      </c>
      <c r="Y82" s="250">
        <f t="shared" si="5"/>
        <v>0</v>
      </c>
      <c r="Z82" s="214"/>
      <c r="AA82" s="214"/>
      <c r="AB82" s="214"/>
      <c r="AC82" s="246"/>
      <c r="AD82" s="246"/>
      <c r="AE82" s="249"/>
      <c r="AF82" s="281"/>
      <c r="AG82" s="214"/>
      <c r="AH82" s="214"/>
      <c r="AI82" s="246"/>
      <c r="AJ82" s="246"/>
      <c r="AK82" s="250"/>
      <c r="AL82" s="214" t="str">
        <f t="shared" si="40"/>
        <v>normal</v>
      </c>
    </row>
    <row r="83" ht="15.0" customHeight="1">
      <c r="A83" s="214"/>
      <c r="B83" s="246" t="s">
        <v>5005</v>
      </c>
      <c r="C83" s="296"/>
      <c r="D83" s="246" t="s">
        <v>80</v>
      </c>
      <c r="E83" s="249">
        <v>16.0</v>
      </c>
      <c r="F83" s="262"/>
      <c r="G83" s="262"/>
      <c r="H83" s="262"/>
      <c r="I83" s="262"/>
      <c r="J83" s="251">
        <f t="shared" si="1"/>
        <v>0</v>
      </c>
      <c r="K83" s="252">
        <f t="shared" si="2"/>
        <v>16</v>
      </c>
      <c r="L83" s="214"/>
      <c r="M83" s="253" t="s">
        <v>2021</v>
      </c>
      <c r="N83" s="254">
        <v>8.0</v>
      </c>
      <c r="O83" s="214" t="str">
        <f t="shared" ref="O83:O84" si="41">IF(E83=N83,"Sama","Tidak Sama")</f>
        <v>Tidak Sama</v>
      </c>
      <c r="P83" s="227"/>
      <c r="Q83" s="255"/>
      <c r="R83" s="250">
        <v>6.0</v>
      </c>
      <c r="S83" s="262"/>
      <c r="T83" s="262"/>
      <c r="U83" s="262"/>
      <c r="V83" s="262"/>
      <c r="W83" s="250">
        <f t="shared" si="3"/>
        <v>0</v>
      </c>
      <c r="X83" s="250">
        <f t="shared" si="4"/>
        <v>6</v>
      </c>
      <c r="Y83" s="250">
        <f t="shared" si="5"/>
        <v>10</v>
      </c>
      <c r="Z83" s="214"/>
      <c r="AA83" s="214" t="str">
        <f t="shared" ref="AA83:AA88" si="42">IF(AC83=B83,"SAMA","TIDAK SAMA")</f>
        <v>SAMA</v>
      </c>
      <c r="AB83" s="214"/>
      <c r="AC83" s="246" t="s">
        <v>5005</v>
      </c>
      <c r="AD83" s="246"/>
      <c r="AE83" s="249">
        <v>14.0</v>
      </c>
      <c r="AF83" s="281"/>
      <c r="AG83" s="214" t="str">
        <f t="shared" ref="AG83:AG88" si="43">IF(B83=AI83,"SAMA","TIDAK SAMA")</f>
        <v>SAMA</v>
      </c>
      <c r="AH83" s="214" t="str">
        <f t="shared" ref="AH83:AH88" si="44">IF(AD83=AJ83,"SAMA","TIDAK")</f>
        <v>SAMA</v>
      </c>
      <c r="AI83" s="246" t="s">
        <v>5005</v>
      </c>
      <c r="AJ83" s="246"/>
      <c r="AK83" s="250">
        <v>14.0</v>
      </c>
      <c r="AL83" s="214" t="str">
        <f t="shared" si="40"/>
        <v>normal</v>
      </c>
    </row>
    <row r="84" ht="15.0" customHeight="1">
      <c r="A84" s="214"/>
      <c r="B84" s="246" t="s">
        <v>5713</v>
      </c>
      <c r="C84" s="296"/>
      <c r="D84" s="246" t="s">
        <v>80</v>
      </c>
      <c r="E84" s="249">
        <v>2.0</v>
      </c>
      <c r="F84" s="249"/>
      <c r="G84" s="249"/>
      <c r="H84" s="249"/>
      <c r="I84" s="249"/>
      <c r="J84" s="251">
        <f t="shared" si="1"/>
        <v>0</v>
      </c>
      <c r="K84" s="252">
        <f t="shared" si="2"/>
        <v>2</v>
      </c>
      <c r="L84" s="214"/>
      <c r="M84" s="253" t="s">
        <v>5713</v>
      </c>
      <c r="N84" s="254">
        <v>2.0</v>
      </c>
      <c r="O84" s="214" t="str">
        <f t="shared" si="41"/>
        <v>Sama</v>
      </c>
      <c r="P84" s="227"/>
      <c r="Q84" s="255"/>
      <c r="R84" s="250">
        <v>0.0</v>
      </c>
      <c r="S84" s="249"/>
      <c r="T84" s="249"/>
      <c r="U84" s="249"/>
      <c r="V84" s="249"/>
      <c r="W84" s="250">
        <f t="shared" si="3"/>
        <v>0</v>
      </c>
      <c r="X84" s="250">
        <f t="shared" si="4"/>
        <v>0</v>
      </c>
      <c r="Y84" s="250">
        <f t="shared" si="5"/>
        <v>2</v>
      </c>
      <c r="Z84" s="214"/>
      <c r="AA84" s="214" t="str">
        <f t="shared" si="42"/>
        <v>SAMA</v>
      </c>
      <c r="AB84" s="214"/>
      <c r="AC84" s="246" t="s">
        <v>5713</v>
      </c>
      <c r="AD84" s="246"/>
      <c r="AE84" s="249">
        <v>2.0</v>
      </c>
      <c r="AF84" s="281"/>
      <c r="AG84" s="214" t="str">
        <f t="shared" si="43"/>
        <v>SAMA</v>
      </c>
      <c r="AH84" s="214" t="str">
        <f t="shared" si="44"/>
        <v>SAMA</v>
      </c>
      <c r="AI84" s="246" t="s">
        <v>5713</v>
      </c>
      <c r="AJ84" s="246"/>
      <c r="AK84" s="250">
        <v>0.0</v>
      </c>
      <c r="AL84" s="214" t="str">
        <f t="shared" si="40"/>
        <v>normal</v>
      </c>
    </row>
    <row r="85" ht="15.0" customHeight="1">
      <c r="A85" s="214"/>
      <c r="B85" s="246" t="s">
        <v>5714</v>
      </c>
      <c r="C85" s="296"/>
      <c r="D85" s="246" t="s">
        <v>80</v>
      </c>
      <c r="E85" s="249">
        <v>5.0</v>
      </c>
      <c r="F85" s="249"/>
      <c r="G85" s="249"/>
      <c r="H85" s="249"/>
      <c r="I85" s="249"/>
      <c r="J85" s="251">
        <f t="shared" si="1"/>
        <v>0</v>
      </c>
      <c r="K85" s="252">
        <f t="shared" si="2"/>
        <v>5</v>
      </c>
      <c r="L85" s="214"/>
      <c r="M85" s="253"/>
      <c r="N85" s="254"/>
      <c r="O85" s="214"/>
      <c r="P85" s="227"/>
      <c r="Q85" s="255"/>
      <c r="R85" s="250">
        <v>3.0</v>
      </c>
      <c r="S85" s="249"/>
      <c r="T85" s="249"/>
      <c r="U85" s="249"/>
      <c r="V85" s="249"/>
      <c r="W85" s="250">
        <f t="shared" si="3"/>
        <v>0</v>
      </c>
      <c r="X85" s="250">
        <f t="shared" si="4"/>
        <v>3</v>
      </c>
      <c r="Y85" s="250">
        <f t="shared" si="5"/>
        <v>2</v>
      </c>
      <c r="Z85" s="214"/>
      <c r="AA85" s="214" t="str">
        <f t="shared" si="42"/>
        <v>SAMA</v>
      </c>
      <c r="AB85" s="214"/>
      <c r="AC85" s="246" t="s">
        <v>5714</v>
      </c>
      <c r="AD85" s="246"/>
      <c r="AE85" s="249">
        <v>15.0</v>
      </c>
      <c r="AF85" s="281"/>
      <c r="AG85" s="214" t="str">
        <f t="shared" si="43"/>
        <v>SAMA</v>
      </c>
      <c r="AH85" s="214" t="str">
        <f t="shared" si="44"/>
        <v>SAMA</v>
      </c>
      <c r="AI85" s="246" t="s">
        <v>5714</v>
      </c>
      <c r="AJ85" s="246"/>
      <c r="AK85" s="250">
        <v>9.0</v>
      </c>
      <c r="AL85" s="214" t="str">
        <f t="shared" si="40"/>
        <v>normal</v>
      </c>
    </row>
    <row r="86" ht="15.0" customHeight="1">
      <c r="A86" s="214"/>
      <c r="B86" s="246" t="s">
        <v>5715</v>
      </c>
      <c r="C86" s="296"/>
      <c r="D86" s="246" t="s">
        <v>80</v>
      </c>
      <c r="E86" s="249">
        <v>0.0</v>
      </c>
      <c r="F86" s="249"/>
      <c r="G86" s="249"/>
      <c r="H86" s="249"/>
      <c r="I86" s="249"/>
      <c r="J86" s="251">
        <f t="shared" si="1"/>
        <v>0</v>
      </c>
      <c r="K86" s="252">
        <f t="shared" si="2"/>
        <v>0</v>
      </c>
      <c r="L86" s="214"/>
      <c r="M86" s="253"/>
      <c r="N86" s="254"/>
      <c r="O86" s="214"/>
      <c r="P86" s="227"/>
      <c r="Q86" s="255"/>
      <c r="R86" s="250">
        <v>0.0</v>
      </c>
      <c r="S86" s="249"/>
      <c r="T86" s="249"/>
      <c r="U86" s="249"/>
      <c r="V86" s="249"/>
      <c r="W86" s="250">
        <f t="shared" si="3"/>
        <v>0</v>
      </c>
      <c r="X86" s="250">
        <f t="shared" si="4"/>
        <v>0</v>
      </c>
      <c r="Y86" s="250">
        <f t="shared" si="5"/>
        <v>0</v>
      </c>
      <c r="Z86" s="214"/>
      <c r="AA86" s="214" t="str">
        <f t="shared" si="42"/>
        <v>SAMA</v>
      </c>
      <c r="AB86" s="214"/>
      <c r="AC86" s="246" t="s">
        <v>5715</v>
      </c>
      <c r="AD86" s="246"/>
      <c r="AE86" s="249">
        <v>0.0</v>
      </c>
      <c r="AF86" s="281"/>
      <c r="AG86" s="214" t="str">
        <f t="shared" si="43"/>
        <v>SAMA</v>
      </c>
      <c r="AH86" s="214" t="str">
        <f t="shared" si="44"/>
        <v>SAMA</v>
      </c>
      <c r="AI86" s="246" t="s">
        <v>5715</v>
      </c>
      <c r="AJ86" s="246"/>
      <c r="AK86" s="250">
        <v>0.0</v>
      </c>
      <c r="AL86" s="214" t="str">
        <f t="shared" si="40"/>
        <v>normal</v>
      </c>
    </row>
    <row r="87" ht="15.0" customHeight="1">
      <c r="A87" s="214"/>
      <c r="B87" s="246" t="s">
        <v>5734</v>
      </c>
      <c r="C87" s="296"/>
      <c r="D87" s="246" t="s">
        <v>80</v>
      </c>
      <c r="E87" s="249">
        <v>24.0</v>
      </c>
      <c r="F87" s="249"/>
      <c r="G87" s="249"/>
      <c r="H87" s="249"/>
      <c r="I87" s="249"/>
      <c r="J87" s="251">
        <f t="shared" si="1"/>
        <v>0</v>
      </c>
      <c r="K87" s="252">
        <f t="shared" si="2"/>
        <v>24</v>
      </c>
      <c r="L87" s="214"/>
      <c r="M87" s="253" t="s">
        <v>5735</v>
      </c>
      <c r="N87" s="254">
        <v>1.0</v>
      </c>
      <c r="O87" s="214" t="str">
        <f t="shared" ref="O87:O88" si="45">IF(E87=N87,"Sama","Tidak Sama")</f>
        <v>Tidak Sama</v>
      </c>
      <c r="P87" s="227"/>
      <c r="Q87" s="255"/>
      <c r="R87" s="250">
        <v>24.0</v>
      </c>
      <c r="S87" s="249"/>
      <c r="T87" s="249"/>
      <c r="U87" s="249"/>
      <c r="V87" s="249"/>
      <c r="W87" s="250">
        <f t="shared" si="3"/>
        <v>0</v>
      </c>
      <c r="X87" s="250">
        <f t="shared" si="4"/>
        <v>24</v>
      </c>
      <c r="Y87" s="250">
        <f t="shared" si="5"/>
        <v>0</v>
      </c>
      <c r="Z87" s="214"/>
      <c r="AA87" s="214" t="str">
        <f t="shared" si="42"/>
        <v>TIDAK SAMA</v>
      </c>
      <c r="AB87" s="214"/>
      <c r="AC87" s="246" t="s">
        <v>5735</v>
      </c>
      <c r="AD87" s="246"/>
      <c r="AE87" s="249">
        <v>1.0</v>
      </c>
      <c r="AF87" s="281"/>
      <c r="AG87" s="214" t="str">
        <f t="shared" si="43"/>
        <v>TIDAK SAMA</v>
      </c>
      <c r="AH87" s="214" t="str">
        <f t="shared" si="44"/>
        <v>SAMA</v>
      </c>
      <c r="AI87" s="246" t="s">
        <v>5735</v>
      </c>
      <c r="AJ87" s="246"/>
      <c r="AK87" s="250">
        <v>0.0</v>
      </c>
      <c r="AL87" s="214" t="str">
        <f t="shared" si="40"/>
        <v>normal</v>
      </c>
    </row>
    <row r="88" ht="15.0" customHeight="1">
      <c r="A88" s="214"/>
      <c r="B88" s="246" t="s">
        <v>3109</v>
      </c>
      <c r="C88" s="296"/>
      <c r="D88" s="246" t="s">
        <v>80</v>
      </c>
      <c r="E88" s="249">
        <v>4.0</v>
      </c>
      <c r="F88" s="262"/>
      <c r="G88" s="262"/>
      <c r="H88" s="262"/>
      <c r="I88" s="262"/>
      <c r="J88" s="251">
        <f t="shared" si="1"/>
        <v>0</v>
      </c>
      <c r="K88" s="252">
        <f t="shared" si="2"/>
        <v>4</v>
      </c>
      <c r="L88" s="214"/>
      <c r="M88" s="253" t="s">
        <v>3109</v>
      </c>
      <c r="N88" s="254">
        <v>4.0</v>
      </c>
      <c r="O88" s="214" t="str">
        <f t="shared" si="45"/>
        <v>Sama</v>
      </c>
      <c r="P88" s="227"/>
      <c r="Q88" s="214"/>
      <c r="R88" s="250">
        <v>4.0</v>
      </c>
      <c r="S88" s="262"/>
      <c r="T88" s="262"/>
      <c r="U88" s="262"/>
      <c r="V88" s="262"/>
      <c r="W88" s="250">
        <f t="shared" si="3"/>
        <v>0</v>
      </c>
      <c r="X88" s="250">
        <f t="shared" si="4"/>
        <v>4</v>
      </c>
      <c r="Y88" s="250">
        <f t="shared" si="5"/>
        <v>0</v>
      </c>
      <c r="Z88" s="214"/>
      <c r="AA88" s="214" t="str">
        <f t="shared" si="42"/>
        <v>SAMA</v>
      </c>
      <c r="AB88" s="214"/>
      <c r="AC88" s="246" t="s">
        <v>3109</v>
      </c>
      <c r="AD88" s="246"/>
      <c r="AE88" s="249">
        <v>4.0</v>
      </c>
      <c r="AF88" s="281"/>
      <c r="AG88" s="214" t="str">
        <f t="shared" si="43"/>
        <v>SAMA</v>
      </c>
      <c r="AH88" s="214" t="str">
        <f t="shared" si="44"/>
        <v>SAMA</v>
      </c>
      <c r="AI88" s="246" t="s">
        <v>3109</v>
      </c>
      <c r="AJ88" s="246"/>
      <c r="AK88" s="250">
        <v>4.0</v>
      </c>
      <c r="AL88" s="214" t="str">
        <f t="shared" si="40"/>
        <v>normal</v>
      </c>
    </row>
    <row r="89" ht="15.0" customHeight="1">
      <c r="A89" s="214"/>
      <c r="B89" s="246" t="s">
        <v>5730</v>
      </c>
      <c r="C89" s="296"/>
      <c r="D89" s="246" t="s">
        <v>80</v>
      </c>
      <c r="E89" s="249">
        <v>34.0</v>
      </c>
      <c r="F89" s="262"/>
      <c r="G89" s="262"/>
      <c r="H89" s="262"/>
      <c r="I89" s="262"/>
      <c r="J89" s="251">
        <f t="shared" si="1"/>
        <v>0</v>
      </c>
      <c r="K89" s="252">
        <f t="shared" si="2"/>
        <v>34</v>
      </c>
      <c r="L89" s="214"/>
      <c r="M89" s="253"/>
      <c r="N89" s="254"/>
      <c r="O89" s="214"/>
      <c r="P89" s="227"/>
      <c r="Q89" s="214"/>
      <c r="R89" s="250">
        <v>22.0</v>
      </c>
      <c r="S89" s="262"/>
      <c r="T89" s="262"/>
      <c r="U89" s="262"/>
      <c r="V89" s="262"/>
      <c r="W89" s="250">
        <f t="shared" si="3"/>
        <v>0</v>
      </c>
      <c r="X89" s="250">
        <f t="shared" si="4"/>
        <v>22</v>
      </c>
      <c r="Y89" s="250">
        <f t="shared" si="5"/>
        <v>12</v>
      </c>
      <c r="Z89" s="214"/>
      <c r="AA89" s="214"/>
      <c r="AB89" s="214"/>
      <c r="AC89" s="246"/>
      <c r="AD89" s="246"/>
      <c r="AE89" s="249"/>
      <c r="AF89" s="281"/>
      <c r="AG89" s="214"/>
      <c r="AH89" s="214"/>
      <c r="AI89" s="246"/>
      <c r="AJ89" s="246"/>
      <c r="AK89" s="250"/>
      <c r="AL89" s="214" t="str">
        <f t="shared" si="40"/>
        <v>normal</v>
      </c>
    </row>
    <row r="90" ht="15.0" customHeight="1">
      <c r="A90" s="214"/>
      <c r="B90" s="246" t="s">
        <v>5716</v>
      </c>
      <c r="C90" s="296"/>
      <c r="D90" s="246" t="s">
        <v>80</v>
      </c>
      <c r="E90" s="249">
        <v>94.0</v>
      </c>
      <c r="F90" s="249"/>
      <c r="G90" s="249"/>
      <c r="H90" s="249"/>
      <c r="I90" s="249"/>
      <c r="J90" s="251">
        <f t="shared" si="1"/>
        <v>0</v>
      </c>
      <c r="K90" s="252">
        <f t="shared" si="2"/>
        <v>94</v>
      </c>
      <c r="L90" s="214"/>
      <c r="M90" s="253" t="s">
        <v>5716</v>
      </c>
      <c r="N90" s="254">
        <v>39.0</v>
      </c>
      <c r="O90" s="214" t="str">
        <f t="shared" ref="O90:O94" si="46">IF(E90=N90,"Sama","Tidak Sama")</f>
        <v>Tidak Sama</v>
      </c>
      <c r="P90" s="227"/>
      <c r="Q90" s="255"/>
      <c r="R90" s="250">
        <v>45.0</v>
      </c>
      <c r="S90" s="249"/>
      <c r="T90" s="249"/>
      <c r="U90" s="249"/>
      <c r="V90" s="249"/>
      <c r="W90" s="250">
        <f t="shared" si="3"/>
        <v>0</v>
      </c>
      <c r="X90" s="250">
        <f t="shared" si="4"/>
        <v>45</v>
      </c>
      <c r="Y90" s="250">
        <f t="shared" si="5"/>
        <v>49</v>
      </c>
      <c r="Z90" s="214"/>
      <c r="AA90" s="214" t="str">
        <f t="shared" ref="AA90:AA91" si="47">IF(AC90=B90,"SAMA","TIDAK SAMA")</f>
        <v>SAMA</v>
      </c>
      <c r="AB90" s="214"/>
      <c r="AC90" s="246" t="s">
        <v>5716</v>
      </c>
      <c r="AD90" s="246"/>
      <c r="AE90" s="249">
        <v>39.0</v>
      </c>
      <c r="AF90" s="281"/>
      <c r="AG90" s="214" t="str">
        <f t="shared" ref="AG90:AG91" si="48">IF(B90=AI90,"SAMA","TIDAK SAMA")</f>
        <v>SAMA</v>
      </c>
      <c r="AH90" s="214" t="str">
        <f t="shared" ref="AH90:AH98" si="49">IF(AD90=AJ90,"SAMA","TIDAK")</f>
        <v>SAMA</v>
      </c>
      <c r="AI90" s="246" t="s">
        <v>5716</v>
      </c>
      <c r="AJ90" s="246"/>
      <c r="AK90" s="250">
        <v>18.0</v>
      </c>
      <c r="AL90" s="214" t="str">
        <f t="shared" si="40"/>
        <v>normal</v>
      </c>
    </row>
    <row r="91" ht="15.0" customHeight="1">
      <c r="A91" s="214"/>
      <c r="B91" s="246" t="s">
        <v>5717</v>
      </c>
      <c r="C91" s="296"/>
      <c r="D91" s="246" t="s">
        <v>80</v>
      </c>
      <c r="E91" s="249">
        <v>13.0</v>
      </c>
      <c r="F91" s="249"/>
      <c r="G91" s="249"/>
      <c r="H91" s="249"/>
      <c r="I91" s="249"/>
      <c r="J91" s="251">
        <f t="shared" si="1"/>
        <v>0</v>
      </c>
      <c r="K91" s="252">
        <f t="shared" si="2"/>
        <v>13</v>
      </c>
      <c r="L91" s="214"/>
      <c r="M91" s="253" t="s">
        <v>5718</v>
      </c>
      <c r="N91" s="254">
        <v>5.0</v>
      </c>
      <c r="O91" s="214" t="str">
        <f t="shared" si="46"/>
        <v>Tidak Sama</v>
      </c>
      <c r="P91" s="227"/>
      <c r="Q91" s="255"/>
      <c r="R91" s="250">
        <v>2.0</v>
      </c>
      <c r="S91" s="249"/>
      <c r="T91" s="249"/>
      <c r="U91" s="249"/>
      <c r="V91" s="249"/>
      <c r="W91" s="250">
        <f t="shared" si="3"/>
        <v>0</v>
      </c>
      <c r="X91" s="250">
        <f t="shared" si="4"/>
        <v>2</v>
      </c>
      <c r="Y91" s="250">
        <f t="shared" si="5"/>
        <v>11</v>
      </c>
      <c r="Z91" s="214"/>
      <c r="AA91" s="214" t="str">
        <f t="shared" si="47"/>
        <v>TIDAK SAMA</v>
      </c>
      <c r="AB91" s="214"/>
      <c r="AC91" s="246" t="s">
        <v>5718</v>
      </c>
      <c r="AD91" s="246"/>
      <c r="AE91" s="249">
        <v>23.0</v>
      </c>
      <c r="AF91" s="281"/>
      <c r="AG91" s="214" t="str">
        <f t="shared" si="48"/>
        <v>TIDAK SAMA</v>
      </c>
      <c r="AH91" s="214" t="str">
        <f t="shared" si="49"/>
        <v>SAMA</v>
      </c>
      <c r="AI91" s="246" t="s">
        <v>5718</v>
      </c>
      <c r="AJ91" s="246"/>
      <c r="AK91" s="250">
        <v>0.0</v>
      </c>
      <c r="AL91" s="214" t="str">
        <f t="shared" si="40"/>
        <v>normal</v>
      </c>
    </row>
    <row r="92" ht="15.0" customHeight="1">
      <c r="A92" s="214"/>
      <c r="B92" s="246" t="s">
        <v>5744</v>
      </c>
      <c r="C92" s="296"/>
      <c r="D92" s="246" t="s">
        <v>80</v>
      </c>
      <c r="E92" s="249">
        <v>20.0</v>
      </c>
      <c r="F92" s="249"/>
      <c r="G92" s="249"/>
      <c r="H92" s="249"/>
      <c r="I92" s="249"/>
      <c r="J92" s="251">
        <f t="shared" si="1"/>
        <v>0</v>
      </c>
      <c r="K92" s="252">
        <f t="shared" si="2"/>
        <v>20</v>
      </c>
      <c r="L92" s="214"/>
      <c r="M92" s="253" t="s">
        <v>5718</v>
      </c>
      <c r="N92" s="254">
        <v>5.0</v>
      </c>
      <c r="O92" s="214" t="str">
        <f t="shared" si="46"/>
        <v>Tidak Sama</v>
      </c>
      <c r="P92" s="227"/>
      <c r="Q92" s="255"/>
      <c r="R92" s="250">
        <v>4.0</v>
      </c>
      <c r="S92" s="249"/>
      <c r="T92" s="249"/>
      <c r="U92" s="249"/>
      <c r="V92" s="249"/>
      <c r="W92" s="250">
        <f t="shared" si="3"/>
        <v>0</v>
      </c>
      <c r="X92" s="250">
        <f t="shared" si="4"/>
        <v>4</v>
      </c>
      <c r="Y92" s="250">
        <f t="shared" si="5"/>
        <v>16</v>
      </c>
      <c r="Z92" s="214"/>
      <c r="AA92" s="214"/>
      <c r="AB92" s="214"/>
      <c r="AC92" s="246"/>
      <c r="AD92" s="246"/>
      <c r="AE92" s="249">
        <v>0.0</v>
      </c>
      <c r="AF92" s="281"/>
      <c r="AG92" s="214"/>
      <c r="AH92" s="214" t="str">
        <f t="shared" si="49"/>
        <v>SAMA</v>
      </c>
      <c r="AI92" s="246"/>
      <c r="AJ92" s="246"/>
      <c r="AK92" s="250">
        <v>0.0</v>
      </c>
      <c r="AL92" s="214" t="str">
        <f t="shared" si="40"/>
        <v>normal</v>
      </c>
    </row>
    <row r="93" ht="15.0" customHeight="1">
      <c r="A93" s="214"/>
      <c r="B93" s="246" t="s">
        <v>5719</v>
      </c>
      <c r="C93" s="296"/>
      <c r="D93" s="246" t="s">
        <v>80</v>
      </c>
      <c r="E93" s="249">
        <v>68.0</v>
      </c>
      <c r="F93" s="249"/>
      <c r="G93" s="249"/>
      <c r="H93" s="249"/>
      <c r="I93" s="249"/>
      <c r="J93" s="251">
        <f t="shared" si="1"/>
        <v>0</v>
      </c>
      <c r="K93" s="252">
        <f t="shared" si="2"/>
        <v>68</v>
      </c>
      <c r="L93" s="214"/>
      <c r="M93" s="253" t="s">
        <v>5719</v>
      </c>
      <c r="N93" s="254">
        <v>38.0</v>
      </c>
      <c r="O93" s="214" t="str">
        <f t="shared" si="46"/>
        <v>Tidak Sama</v>
      </c>
      <c r="P93" s="227"/>
      <c r="Q93" s="255"/>
      <c r="R93" s="250">
        <v>30.0</v>
      </c>
      <c r="S93" s="249"/>
      <c r="T93" s="249"/>
      <c r="U93" s="249"/>
      <c r="V93" s="249"/>
      <c r="W93" s="250">
        <f t="shared" si="3"/>
        <v>0</v>
      </c>
      <c r="X93" s="250">
        <f t="shared" si="4"/>
        <v>30</v>
      </c>
      <c r="Y93" s="250">
        <f t="shared" si="5"/>
        <v>38</v>
      </c>
      <c r="Z93" s="214"/>
      <c r="AA93" s="214" t="str">
        <f t="shared" ref="AA93:AA98" si="50">IF(AC93=B93,"SAMA","TIDAK SAMA")</f>
        <v>SAMA</v>
      </c>
      <c r="AB93" s="214"/>
      <c r="AC93" s="246" t="s">
        <v>5719</v>
      </c>
      <c r="AD93" s="246"/>
      <c r="AE93" s="249">
        <v>38.0</v>
      </c>
      <c r="AF93" s="281"/>
      <c r="AG93" s="214" t="str">
        <f t="shared" ref="AG93:AG98" si="51">IF(B93=AI93,"SAMA","TIDAK SAMA")</f>
        <v>SAMA</v>
      </c>
      <c r="AH93" s="214" t="str">
        <f t="shared" si="49"/>
        <v>SAMA</v>
      </c>
      <c r="AI93" s="246" t="s">
        <v>5719</v>
      </c>
      <c r="AJ93" s="246"/>
      <c r="AK93" s="250">
        <v>0.0</v>
      </c>
      <c r="AL93" s="214" t="str">
        <f t="shared" si="40"/>
        <v>normal</v>
      </c>
    </row>
    <row r="94" ht="15.0" customHeight="1">
      <c r="A94" s="214"/>
      <c r="B94" s="246" t="s">
        <v>5721</v>
      </c>
      <c r="C94" s="296"/>
      <c r="D94" s="246" t="s">
        <v>80</v>
      </c>
      <c r="E94" s="249">
        <v>5.0</v>
      </c>
      <c r="F94" s="262"/>
      <c r="G94" s="262"/>
      <c r="H94" s="262"/>
      <c r="I94" s="262"/>
      <c r="J94" s="251">
        <f t="shared" si="1"/>
        <v>0</v>
      </c>
      <c r="K94" s="252">
        <f t="shared" si="2"/>
        <v>5</v>
      </c>
      <c r="L94" s="214"/>
      <c r="M94" s="253" t="s">
        <v>5721</v>
      </c>
      <c r="N94" s="254">
        <v>5.0</v>
      </c>
      <c r="O94" s="214" t="str">
        <f t="shared" si="46"/>
        <v>Sama</v>
      </c>
      <c r="P94" s="227"/>
      <c r="Q94" s="214"/>
      <c r="R94" s="250">
        <v>0.0</v>
      </c>
      <c r="S94" s="262"/>
      <c r="T94" s="262"/>
      <c r="U94" s="262"/>
      <c r="V94" s="262"/>
      <c r="W94" s="250">
        <f t="shared" si="3"/>
        <v>0</v>
      </c>
      <c r="X94" s="250">
        <f t="shared" si="4"/>
        <v>0</v>
      </c>
      <c r="Y94" s="250">
        <f t="shared" si="5"/>
        <v>5</v>
      </c>
      <c r="Z94" s="214"/>
      <c r="AA94" s="214" t="str">
        <f t="shared" si="50"/>
        <v>SAMA</v>
      </c>
      <c r="AB94" s="214"/>
      <c r="AC94" s="246" t="s">
        <v>5721</v>
      </c>
      <c r="AD94" s="246"/>
      <c r="AE94" s="249">
        <v>5.0</v>
      </c>
      <c r="AF94" s="281"/>
      <c r="AG94" s="214" t="str">
        <f t="shared" si="51"/>
        <v>SAMA</v>
      </c>
      <c r="AH94" s="214" t="str">
        <f t="shared" si="49"/>
        <v>SAMA</v>
      </c>
      <c r="AI94" s="246" t="s">
        <v>5721</v>
      </c>
      <c r="AJ94" s="246"/>
      <c r="AK94" s="250">
        <v>0.0</v>
      </c>
      <c r="AL94" s="214" t="str">
        <f t="shared" si="40"/>
        <v>normal</v>
      </c>
    </row>
    <row r="95" ht="15.0" customHeight="1">
      <c r="A95" s="214"/>
      <c r="B95" s="246" t="s">
        <v>5741</v>
      </c>
      <c r="C95" s="296"/>
      <c r="D95" s="246" t="s">
        <v>80</v>
      </c>
      <c r="E95" s="249">
        <v>20.0</v>
      </c>
      <c r="F95" s="262"/>
      <c r="G95" s="262"/>
      <c r="H95" s="262"/>
      <c r="I95" s="262"/>
      <c r="J95" s="251">
        <f t="shared" si="1"/>
        <v>0</v>
      </c>
      <c r="K95" s="252">
        <f t="shared" si="2"/>
        <v>20</v>
      </c>
      <c r="L95" s="214"/>
      <c r="M95" s="253"/>
      <c r="N95" s="254"/>
      <c r="O95" s="214"/>
      <c r="P95" s="227"/>
      <c r="Q95" s="214"/>
      <c r="R95" s="250">
        <v>17.0</v>
      </c>
      <c r="S95" s="262"/>
      <c r="T95" s="262"/>
      <c r="U95" s="262"/>
      <c r="V95" s="262"/>
      <c r="W95" s="250">
        <f t="shared" si="3"/>
        <v>0</v>
      </c>
      <c r="X95" s="250">
        <f t="shared" si="4"/>
        <v>17</v>
      </c>
      <c r="Y95" s="250">
        <f t="shared" si="5"/>
        <v>3</v>
      </c>
      <c r="Z95" s="214"/>
      <c r="AA95" s="214" t="str">
        <f t="shared" si="50"/>
        <v>SAMA</v>
      </c>
      <c r="AB95" s="214"/>
      <c r="AC95" s="246" t="s">
        <v>5741</v>
      </c>
      <c r="AD95" s="246"/>
      <c r="AE95" s="249">
        <v>60.0</v>
      </c>
      <c r="AF95" s="281"/>
      <c r="AG95" s="214" t="str">
        <f t="shared" si="51"/>
        <v>SAMA</v>
      </c>
      <c r="AH95" s="214" t="str">
        <f t="shared" si="49"/>
        <v>SAMA</v>
      </c>
      <c r="AI95" s="246" t="s">
        <v>5741</v>
      </c>
      <c r="AJ95" s="246"/>
      <c r="AK95" s="250">
        <v>15.0</v>
      </c>
      <c r="AL95" s="214" t="str">
        <f t="shared" si="40"/>
        <v>normal</v>
      </c>
    </row>
    <row r="96" ht="15.0" customHeight="1">
      <c r="A96" s="214"/>
      <c r="B96" s="246" t="s">
        <v>5729</v>
      </c>
      <c r="C96" s="296"/>
      <c r="D96" s="246" t="s">
        <v>101</v>
      </c>
      <c r="E96" s="249">
        <v>12.0</v>
      </c>
      <c r="F96" s="262"/>
      <c r="G96" s="262"/>
      <c r="H96" s="262"/>
      <c r="I96" s="262"/>
      <c r="J96" s="251">
        <f t="shared" si="1"/>
        <v>0</v>
      </c>
      <c r="K96" s="252">
        <f t="shared" si="2"/>
        <v>12</v>
      </c>
      <c r="L96" s="214"/>
      <c r="M96" s="253"/>
      <c r="N96" s="254"/>
      <c r="O96" s="214"/>
      <c r="P96" s="227"/>
      <c r="Q96" s="214"/>
      <c r="R96" s="250">
        <v>9.0</v>
      </c>
      <c r="S96" s="262"/>
      <c r="T96" s="262"/>
      <c r="U96" s="262"/>
      <c r="V96" s="262"/>
      <c r="W96" s="250">
        <f t="shared" si="3"/>
        <v>0</v>
      </c>
      <c r="X96" s="250">
        <f t="shared" si="4"/>
        <v>9</v>
      </c>
      <c r="Y96" s="250">
        <f t="shared" si="5"/>
        <v>3</v>
      </c>
      <c r="Z96" s="214"/>
      <c r="AA96" s="214" t="str">
        <f t="shared" si="50"/>
        <v>SAMA</v>
      </c>
      <c r="AB96" s="214"/>
      <c r="AC96" s="246" t="s">
        <v>5729</v>
      </c>
      <c r="AD96" s="246"/>
      <c r="AE96" s="249">
        <v>36.0</v>
      </c>
      <c r="AF96" s="281"/>
      <c r="AG96" s="214" t="str">
        <f t="shared" si="51"/>
        <v>SAMA</v>
      </c>
      <c r="AH96" s="214" t="str">
        <f t="shared" si="49"/>
        <v>SAMA</v>
      </c>
      <c r="AI96" s="246" t="s">
        <v>5729</v>
      </c>
      <c r="AJ96" s="246"/>
      <c r="AK96" s="250">
        <v>0.0</v>
      </c>
      <c r="AL96" s="214" t="str">
        <f t="shared" si="40"/>
        <v>normal</v>
      </c>
    </row>
    <row r="97" ht="15.0" customHeight="1">
      <c r="A97" s="214"/>
      <c r="B97" s="246" t="s">
        <v>5732</v>
      </c>
      <c r="C97" s="296"/>
      <c r="D97" s="246" t="s">
        <v>80</v>
      </c>
      <c r="E97" s="249">
        <v>4.0</v>
      </c>
      <c r="F97" s="262"/>
      <c r="G97" s="262"/>
      <c r="H97" s="262"/>
      <c r="I97" s="262"/>
      <c r="J97" s="251">
        <f t="shared" si="1"/>
        <v>0</v>
      </c>
      <c r="K97" s="252">
        <f t="shared" si="2"/>
        <v>4</v>
      </c>
      <c r="L97" s="214"/>
      <c r="M97" s="253" t="s">
        <v>5732</v>
      </c>
      <c r="N97" s="254">
        <v>4.0</v>
      </c>
      <c r="O97" s="214" t="str">
        <f>IF(E97=N97,"Sama","Tidak Sama")</f>
        <v>Sama</v>
      </c>
      <c r="P97" s="227"/>
      <c r="Q97" s="255"/>
      <c r="R97" s="250">
        <v>2.0</v>
      </c>
      <c r="S97" s="262"/>
      <c r="T97" s="262"/>
      <c r="U97" s="262"/>
      <c r="V97" s="262"/>
      <c r="W97" s="250">
        <f t="shared" si="3"/>
        <v>0</v>
      </c>
      <c r="X97" s="250">
        <f t="shared" si="4"/>
        <v>2</v>
      </c>
      <c r="Y97" s="250">
        <f t="shared" si="5"/>
        <v>2</v>
      </c>
      <c r="Z97" s="214"/>
      <c r="AA97" s="214" t="str">
        <f t="shared" si="50"/>
        <v>SAMA</v>
      </c>
      <c r="AB97" s="214"/>
      <c r="AC97" s="246" t="s">
        <v>5732</v>
      </c>
      <c r="AD97" s="246"/>
      <c r="AE97" s="249">
        <v>4.0</v>
      </c>
      <c r="AF97" s="281"/>
      <c r="AG97" s="214" t="str">
        <f t="shared" si="51"/>
        <v>SAMA</v>
      </c>
      <c r="AH97" s="214" t="str">
        <f t="shared" si="49"/>
        <v>SAMA</v>
      </c>
      <c r="AI97" s="246" t="s">
        <v>5732</v>
      </c>
      <c r="AJ97" s="246"/>
      <c r="AK97" s="250">
        <v>2.0</v>
      </c>
      <c r="AL97" s="214" t="str">
        <f t="shared" si="40"/>
        <v>normal</v>
      </c>
    </row>
    <row r="98" ht="15.0" customHeight="1">
      <c r="A98" s="214"/>
      <c r="B98" s="246" t="s">
        <v>5755</v>
      </c>
      <c r="C98" s="296"/>
      <c r="D98" s="246" t="s">
        <v>80</v>
      </c>
      <c r="E98" s="249">
        <v>2.0</v>
      </c>
      <c r="F98" s="262"/>
      <c r="G98" s="262"/>
      <c r="H98" s="262"/>
      <c r="I98" s="262"/>
      <c r="J98" s="251">
        <f t="shared" si="1"/>
        <v>0</v>
      </c>
      <c r="K98" s="252">
        <f t="shared" si="2"/>
        <v>2</v>
      </c>
      <c r="L98" s="214"/>
      <c r="M98" s="253"/>
      <c r="N98" s="254"/>
      <c r="O98" s="214"/>
      <c r="P98" s="227"/>
      <c r="Q98" s="214"/>
      <c r="R98" s="250">
        <v>2.0</v>
      </c>
      <c r="S98" s="262"/>
      <c r="T98" s="262"/>
      <c r="U98" s="262"/>
      <c r="V98" s="262"/>
      <c r="W98" s="250">
        <f t="shared" si="3"/>
        <v>0</v>
      </c>
      <c r="X98" s="250">
        <f t="shared" si="4"/>
        <v>2</v>
      </c>
      <c r="Y98" s="250">
        <f t="shared" si="5"/>
        <v>0</v>
      </c>
      <c r="Z98" s="214"/>
      <c r="AA98" s="214" t="str">
        <f t="shared" si="50"/>
        <v>SAMA</v>
      </c>
      <c r="AB98" s="214"/>
      <c r="AC98" s="246" t="s">
        <v>5755</v>
      </c>
      <c r="AD98" s="246"/>
      <c r="AE98" s="249">
        <v>6.0</v>
      </c>
      <c r="AF98" s="281"/>
      <c r="AG98" s="214" t="str">
        <f t="shared" si="51"/>
        <v>SAMA</v>
      </c>
      <c r="AH98" s="214" t="str">
        <f t="shared" si="49"/>
        <v>SAMA</v>
      </c>
      <c r="AI98" s="246" t="s">
        <v>5755</v>
      </c>
      <c r="AJ98" s="246"/>
      <c r="AK98" s="250">
        <v>6.0</v>
      </c>
      <c r="AL98" s="214" t="str">
        <f t="shared" si="40"/>
        <v>normal</v>
      </c>
    </row>
    <row r="99" ht="15.0" customHeight="1">
      <c r="A99" s="214"/>
      <c r="B99" s="246" t="s">
        <v>7155</v>
      </c>
      <c r="C99" s="246" t="s">
        <v>7156</v>
      </c>
      <c r="D99" s="246" t="s">
        <v>80</v>
      </c>
      <c r="E99" s="249">
        <v>10.0</v>
      </c>
      <c r="F99" s="262"/>
      <c r="G99" s="262"/>
      <c r="H99" s="262"/>
      <c r="I99" s="262"/>
      <c r="J99" s="251">
        <f t="shared" si="1"/>
        <v>0</v>
      </c>
      <c r="K99" s="252">
        <f t="shared" si="2"/>
        <v>10</v>
      </c>
      <c r="L99" s="214"/>
      <c r="M99" s="253"/>
      <c r="N99" s="254"/>
      <c r="O99" s="214"/>
      <c r="P99" s="227"/>
      <c r="Q99" s="214"/>
      <c r="R99" s="250">
        <v>4.0</v>
      </c>
      <c r="S99" s="262"/>
      <c r="T99" s="262"/>
      <c r="U99" s="262"/>
      <c r="V99" s="262"/>
      <c r="W99" s="250">
        <f t="shared" si="3"/>
        <v>0</v>
      </c>
      <c r="X99" s="250">
        <f t="shared" si="4"/>
        <v>4</v>
      </c>
      <c r="Y99" s="250">
        <f t="shared" si="5"/>
        <v>6</v>
      </c>
      <c r="Z99" s="214"/>
      <c r="AA99" s="214"/>
      <c r="AB99" s="214"/>
      <c r="AC99" s="246"/>
      <c r="AD99" s="246"/>
      <c r="AE99" s="249"/>
      <c r="AF99" s="281"/>
      <c r="AG99" s="214"/>
      <c r="AH99" s="214"/>
      <c r="AI99" s="246"/>
      <c r="AJ99" s="246"/>
      <c r="AK99" s="250"/>
      <c r="AL99" s="214" t="str">
        <f t="shared" si="40"/>
        <v>normal</v>
      </c>
    </row>
    <row r="100" ht="15.0" customHeight="1">
      <c r="A100" s="214"/>
      <c r="B100" s="246" t="s">
        <v>6827</v>
      </c>
      <c r="C100" s="246"/>
      <c r="D100" s="246" t="s">
        <v>80</v>
      </c>
      <c r="E100" s="249">
        <v>10.0</v>
      </c>
      <c r="F100" s="262"/>
      <c r="G100" s="262"/>
      <c r="H100" s="262"/>
      <c r="I100" s="262"/>
      <c r="J100" s="251">
        <f t="shared" si="1"/>
        <v>0</v>
      </c>
      <c r="K100" s="252">
        <f t="shared" si="2"/>
        <v>10</v>
      </c>
      <c r="L100" s="214"/>
      <c r="M100" s="253"/>
      <c r="N100" s="254"/>
      <c r="O100" s="214"/>
      <c r="P100" s="227"/>
      <c r="Q100" s="214"/>
      <c r="R100" s="250">
        <v>0.0</v>
      </c>
      <c r="S100" s="262"/>
      <c r="T100" s="262"/>
      <c r="U100" s="262"/>
      <c r="V100" s="262"/>
      <c r="W100" s="250">
        <f t="shared" si="3"/>
        <v>0</v>
      </c>
      <c r="X100" s="250">
        <f t="shared" si="4"/>
        <v>0</v>
      </c>
      <c r="Y100" s="250">
        <f t="shared" si="5"/>
        <v>10</v>
      </c>
      <c r="Z100" s="214"/>
      <c r="AA100" s="214"/>
      <c r="AB100" s="214"/>
      <c r="AC100" s="246"/>
      <c r="AD100" s="246"/>
      <c r="AE100" s="249"/>
      <c r="AF100" s="281"/>
      <c r="AG100" s="214"/>
      <c r="AH100" s="214"/>
      <c r="AI100" s="246"/>
      <c r="AJ100" s="246"/>
      <c r="AK100" s="250"/>
      <c r="AL100" s="214" t="str">
        <f t="shared" si="40"/>
        <v>normal</v>
      </c>
    </row>
    <row r="101" ht="15.0" customHeight="1">
      <c r="A101" s="214"/>
      <c r="B101" s="246" t="s">
        <v>5752</v>
      </c>
      <c r="C101" s="296"/>
      <c r="D101" s="246" t="s">
        <v>80</v>
      </c>
      <c r="E101" s="249">
        <v>16.0</v>
      </c>
      <c r="F101" s="262"/>
      <c r="G101" s="262"/>
      <c r="H101" s="262"/>
      <c r="I101" s="262"/>
      <c r="J101" s="251">
        <f t="shared" si="1"/>
        <v>0</v>
      </c>
      <c r="K101" s="252">
        <f t="shared" si="2"/>
        <v>16</v>
      </c>
      <c r="L101" s="214"/>
      <c r="M101" s="253"/>
      <c r="N101" s="254"/>
      <c r="O101" s="214"/>
      <c r="P101" s="227"/>
      <c r="Q101" s="214"/>
      <c r="R101" s="250">
        <v>4.0</v>
      </c>
      <c r="S101" s="262"/>
      <c r="T101" s="262"/>
      <c r="U101" s="262"/>
      <c r="V101" s="262"/>
      <c r="W101" s="250">
        <f t="shared" si="3"/>
        <v>0</v>
      </c>
      <c r="X101" s="250">
        <f t="shared" si="4"/>
        <v>4</v>
      </c>
      <c r="Y101" s="250">
        <f t="shared" si="5"/>
        <v>12</v>
      </c>
      <c r="Z101" s="214"/>
      <c r="AA101" s="214"/>
      <c r="AB101" s="214"/>
      <c r="AC101" s="246"/>
      <c r="AD101" s="246"/>
      <c r="AE101" s="249">
        <v>0.0</v>
      </c>
      <c r="AF101" s="281"/>
      <c r="AG101" s="214"/>
      <c r="AH101" s="214"/>
      <c r="AI101" s="246"/>
      <c r="AJ101" s="246"/>
      <c r="AK101" s="250">
        <v>0.0</v>
      </c>
      <c r="AL101" s="214" t="str">
        <f t="shared" si="40"/>
        <v>normal</v>
      </c>
    </row>
    <row r="102" ht="15.0" customHeight="1">
      <c r="A102" s="214"/>
      <c r="B102" s="246" t="s">
        <v>713</v>
      </c>
      <c r="C102" s="296"/>
      <c r="D102" s="246" t="s">
        <v>80</v>
      </c>
      <c r="E102" s="249">
        <v>105.0</v>
      </c>
      <c r="F102" s="249"/>
      <c r="G102" s="249"/>
      <c r="H102" s="249"/>
      <c r="I102" s="249"/>
      <c r="J102" s="251">
        <f t="shared" si="1"/>
        <v>0</v>
      </c>
      <c r="K102" s="252">
        <f t="shared" si="2"/>
        <v>105</v>
      </c>
      <c r="L102" s="214"/>
      <c r="M102" s="253" t="s">
        <v>5750</v>
      </c>
      <c r="N102" s="254">
        <v>13.0</v>
      </c>
      <c r="O102" s="214" t="str">
        <f>IF(E102=N102,"Sama","Tidak Sama")</f>
        <v>Tidak Sama</v>
      </c>
      <c r="P102" s="227"/>
      <c r="Q102" s="255"/>
      <c r="R102" s="250">
        <v>59.0</v>
      </c>
      <c r="S102" s="249"/>
      <c r="T102" s="249"/>
      <c r="U102" s="249"/>
      <c r="V102" s="249"/>
      <c r="W102" s="250">
        <f t="shared" si="3"/>
        <v>0</v>
      </c>
      <c r="X102" s="250">
        <f t="shared" si="4"/>
        <v>59</v>
      </c>
      <c r="Y102" s="250">
        <f t="shared" si="5"/>
        <v>46</v>
      </c>
      <c r="Z102" s="214"/>
      <c r="AA102" s="214" t="str">
        <f>IF(AC102=B102,"SAMA","TIDAK SAMA")</f>
        <v>SAMA</v>
      </c>
      <c r="AB102" s="214"/>
      <c r="AC102" s="246" t="s">
        <v>713</v>
      </c>
      <c r="AD102" s="246"/>
      <c r="AE102" s="249">
        <v>180.0</v>
      </c>
      <c r="AF102" s="281"/>
      <c r="AG102" s="214" t="str">
        <f>IF(B102=AI102,"SAMA","TIDAK SAMA")</f>
        <v>SAMA</v>
      </c>
      <c r="AH102" s="214" t="str">
        <f>IF(AD102=AJ102,"SAMA","TIDAK")</f>
        <v>SAMA</v>
      </c>
      <c r="AI102" s="246" t="s">
        <v>713</v>
      </c>
      <c r="AJ102" s="246"/>
      <c r="AK102" s="250">
        <v>38.0</v>
      </c>
      <c r="AL102" s="214" t="str">
        <f t="shared" si="40"/>
        <v>normal</v>
      </c>
    </row>
    <row r="103" ht="15.0" customHeight="1">
      <c r="A103" s="214"/>
      <c r="B103" s="246" t="s">
        <v>5751</v>
      </c>
      <c r="C103" s="296"/>
      <c r="D103" s="246" t="s">
        <v>80</v>
      </c>
      <c r="E103" s="249">
        <v>8.0</v>
      </c>
      <c r="F103" s="249"/>
      <c r="G103" s="249"/>
      <c r="H103" s="249"/>
      <c r="I103" s="249"/>
      <c r="J103" s="251">
        <f t="shared" si="1"/>
        <v>0</v>
      </c>
      <c r="K103" s="252">
        <f t="shared" si="2"/>
        <v>8</v>
      </c>
      <c r="L103" s="214"/>
      <c r="M103" s="253"/>
      <c r="N103" s="254"/>
      <c r="O103" s="214"/>
      <c r="P103" s="227"/>
      <c r="Q103" s="214"/>
      <c r="R103" s="250">
        <v>8.0</v>
      </c>
      <c r="S103" s="249"/>
      <c r="T103" s="249"/>
      <c r="U103" s="249"/>
      <c r="V103" s="249"/>
      <c r="W103" s="250">
        <f t="shared" si="3"/>
        <v>0</v>
      </c>
      <c r="X103" s="250">
        <f t="shared" si="4"/>
        <v>8</v>
      </c>
      <c r="Y103" s="250">
        <f t="shared" si="5"/>
        <v>0</v>
      </c>
      <c r="Z103" s="214"/>
      <c r="AA103" s="214"/>
      <c r="AB103" s="214"/>
      <c r="AC103" s="246"/>
      <c r="AD103" s="246"/>
      <c r="AE103" s="249"/>
      <c r="AF103" s="281"/>
      <c r="AG103" s="214"/>
      <c r="AH103" s="214"/>
      <c r="AI103" s="246"/>
      <c r="AJ103" s="246"/>
      <c r="AK103" s="250"/>
      <c r="AL103" s="214"/>
    </row>
    <row r="104" ht="15.0" customHeight="1">
      <c r="A104" s="214"/>
      <c r="B104" s="246" t="s">
        <v>5726</v>
      </c>
      <c r="C104" s="296"/>
      <c r="D104" s="246" t="s">
        <v>80</v>
      </c>
      <c r="E104" s="249">
        <v>6.0</v>
      </c>
      <c r="F104" s="249"/>
      <c r="G104" s="249"/>
      <c r="H104" s="249"/>
      <c r="I104" s="249"/>
      <c r="J104" s="251">
        <f t="shared" si="1"/>
        <v>0</v>
      </c>
      <c r="K104" s="252">
        <f t="shared" si="2"/>
        <v>6</v>
      </c>
      <c r="L104" s="214"/>
      <c r="M104" s="253"/>
      <c r="N104" s="254"/>
      <c r="O104" s="214"/>
      <c r="P104" s="227"/>
      <c r="Q104" s="214"/>
      <c r="R104" s="250">
        <v>6.0</v>
      </c>
      <c r="S104" s="249"/>
      <c r="T104" s="249"/>
      <c r="U104" s="249"/>
      <c r="V104" s="249"/>
      <c r="W104" s="250">
        <f t="shared" si="3"/>
        <v>0</v>
      </c>
      <c r="X104" s="250">
        <f t="shared" si="4"/>
        <v>6</v>
      </c>
      <c r="Y104" s="250">
        <f t="shared" si="5"/>
        <v>0</v>
      </c>
      <c r="Z104" s="214"/>
      <c r="AA104" s="214"/>
      <c r="AB104" s="214"/>
      <c r="AC104" s="246"/>
      <c r="AD104" s="246"/>
      <c r="AE104" s="249"/>
      <c r="AF104" s="281"/>
      <c r="AG104" s="214"/>
      <c r="AH104" s="214"/>
      <c r="AI104" s="246"/>
      <c r="AJ104" s="246"/>
      <c r="AK104" s="250"/>
      <c r="AL104" s="214" t="str">
        <f t="shared" ref="AL104:AL105" si="52">IF(Y104&lt;0,"tidak normal","normal")</f>
        <v>normal</v>
      </c>
    </row>
    <row r="105" ht="15.0" customHeight="1">
      <c r="A105" s="214"/>
      <c r="B105" s="246" t="s">
        <v>5753</v>
      </c>
      <c r="C105" s="296"/>
      <c r="D105" s="246" t="s">
        <v>80</v>
      </c>
      <c r="E105" s="249">
        <v>1.0</v>
      </c>
      <c r="F105" s="262"/>
      <c r="G105" s="262"/>
      <c r="H105" s="262"/>
      <c r="I105" s="262"/>
      <c r="J105" s="251">
        <f t="shared" si="1"/>
        <v>0</v>
      </c>
      <c r="K105" s="252">
        <f t="shared" si="2"/>
        <v>1</v>
      </c>
      <c r="L105" s="214"/>
      <c r="M105" s="253" t="s">
        <v>5753</v>
      </c>
      <c r="N105" s="254">
        <v>1.0</v>
      </c>
      <c r="O105" s="214" t="str">
        <f>IF(E105=N105,"Sama","Tidak Sama")</f>
        <v>Sama</v>
      </c>
      <c r="P105" s="227"/>
      <c r="Q105" s="214"/>
      <c r="R105" s="250">
        <v>1.0</v>
      </c>
      <c r="S105" s="262"/>
      <c r="T105" s="262"/>
      <c r="U105" s="262"/>
      <c r="V105" s="262"/>
      <c r="W105" s="250">
        <f t="shared" si="3"/>
        <v>0</v>
      </c>
      <c r="X105" s="250">
        <f t="shared" si="4"/>
        <v>1</v>
      </c>
      <c r="Y105" s="250">
        <f t="shared" si="5"/>
        <v>0</v>
      </c>
      <c r="Z105" s="214"/>
      <c r="AA105" s="214" t="str">
        <f>IF(AC105=B105,"SAMA","TIDAK SAMA")</f>
        <v>SAMA</v>
      </c>
      <c r="AB105" s="214"/>
      <c r="AC105" s="246" t="s">
        <v>5753</v>
      </c>
      <c r="AD105" s="246"/>
      <c r="AE105" s="249">
        <v>1.0</v>
      </c>
      <c r="AF105" s="281"/>
      <c r="AG105" s="214" t="str">
        <f>IF(B105=AI105,"SAMA","TIDAK SAMA")</f>
        <v>SAMA</v>
      </c>
      <c r="AH105" s="214" t="str">
        <f>IF(AD105=AJ105,"SAMA","TIDAK")</f>
        <v>SAMA</v>
      </c>
      <c r="AI105" s="246" t="s">
        <v>5753</v>
      </c>
      <c r="AJ105" s="246"/>
      <c r="AK105" s="250">
        <v>1.0</v>
      </c>
      <c r="AL105" s="214" t="str">
        <f t="shared" si="52"/>
        <v>normal</v>
      </c>
    </row>
    <row r="106" ht="15.0" customHeight="1">
      <c r="A106" s="214"/>
      <c r="B106" s="246" t="s">
        <v>5756</v>
      </c>
      <c r="C106" s="296"/>
      <c r="D106" s="246" t="s">
        <v>80</v>
      </c>
      <c r="E106" s="249">
        <v>5.0</v>
      </c>
      <c r="F106" s="262"/>
      <c r="G106" s="262"/>
      <c r="H106" s="262"/>
      <c r="I106" s="262"/>
      <c r="J106" s="251">
        <f t="shared" si="1"/>
        <v>0</v>
      </c>
      <c r="K106" s="252">
        <f t="shared" si="2"/>
        <v>5</v>
      </c>
      <c r="L106" s="214"/>
      <c r="M106" s="253"/>
      <c r="N106" s="254"/>
      <c r="O106" s="214"/>
      <c r="P106" s="227"/>
      <c r="Q106" s="214"/>
      <c r="R106" s="250">
        <v>0.0</v>
      </c>
      <c r="S106" s="262"/>
      <c r="T106" s="262"/>
      <c r="U106" s="262"/>
      <c r="V106" s="262"/>
      <c r="W106" s="250">
        <f t="shared" si="3"/>
        <v>0</v>
      </c>
      <c r="X106" s="250">
        <f t="shared" si="4"/>
        <v>0</v>
      </c>
      <c r="Y106" s="250">
        <f t="shared" si="5"/>
        <v>5</v>
      </c>
      <c r="Z106" s="214"/>
      <c r="AA106" s="214"/>
      <c r="AB106" s="214"/>
      <c r="AC106" s="246"/>
      <c r="AD106" s="246"/>
      <c r="AE106" s="249"/>
      <c r="AF106" s="281"/>
      <c r="AG106" s="214"/>
      <c r="AH106" s="214"/>
      <c r="AI106" s="246"/>
      <c r="AJ106" s="246"/>
      <c r="AK106" s="250"/>
      <c r="AL106" s="214"/>
    </row>
    <row r="107" ht="15.0" customHeight="1">
      <c r="A107" s="214"/>
      <c r="B107" s="246" t="s">
        <v>5754</v>
      </c>
      <c r="C107" s="296"/>
      <c r="D107" s="246" t="s">
        <v>80</v>
      </c>
      <c r="E107" s="249">
        <v>2.0</v>
      </c>
      <c r="F107" s="262"/>
      <c r="G107" s="262"/>
      <c r="H107" s="262"/>
      <c r="I107" s="262"/>
      <c r="J107" s="251">
        <f t="shared" si="1"/>
        <v>0</v>
      </c>
      <c r="K107" s="252">
        <f t="shared" si="2"/>
        <v>2</v>
      </c>
      <c r="L107" s="214"/>
      <c r="M107" s="253"/>
      <c r="N107" s="254"/>
      <c r="O107" s="214"/>
      <c r="P107" s="227"/>
      <c r="Q107" s="214"/>
      <c r="R107" s="250">
        <v>1.0</v>
      </c>
      <c r="S107" s="262"/>
      <c r="T107" s="262"/>
      <c r="U107" s="262"/>
      <c r="V107" s="262"/>
      <c r="W107" s="250">
        <f t="shared" si="3"/>
        <v>0</v>
      </c>
      <c r="X107" s="250">
        <f t="shared" si="4"/>
        <v>1</v>
      </c>
      <c r="Y107" s="250">
        <f t="shared" si="5"/>
        <v>1</v>
      </c>
      <c r="Z107" s="214"/>
      <c r="AA107" s="214"/>
      <c r="AB107" s="214"/>
      <c r="AC107" s="246"/>
      <c r="AD107" s="246"/>
      <c r="AE107" s="249"/>
      <c r="AF107" s="281"/>
      <c r="AG107" s="214"/>
      <c r="AH107" s="214"/>
      <c r="AI107" s="246"/>
      <c r="AJ107" s="246"/>
      <c r="AK107" s="250"/>
      <c r="AL107" s="214" t="str">
        <f t="shared" ref="AL107:AL111" si="53">IF(Y107&lt;0,"tidak normal","normal")</f>
        <v>normal</v>
      </c>
    </row>
    <row r="108" ht="15.0" customHeight="1">
      <c r="A108" s="214"/>
      <c r="B108" s="246" t="s">
        <v>5757</v>
      </c>
      <c r="C108" s="296"/>
      <c r="D108" s="246" t="s">
        <v>80</v>
      </c>
      <c r="E108" s="249">
        <v>21.0</v>
      </c>
      <c r="F108" s="262"/>
      <c r="G108" s="262"/>
      <c r="H108" s="262"/>
      <c r="I108" s="262"/>
      <c r="J108" s="251">
        <f t="shared" si="1"/>
        <v>0</v>
      </c>
      <c r="K108" s="252">
        <f t="shared" si="2"/>
        <v>21</v>
      </c>
      <c r="L108" s="214"/>
      <c r="M108" s="253" t="s">
        <v>5757</v>
      </c>
      <c r="N108" s="254">
        <v>12.0</v>
      </c>
      <c r="O108" s="214" t="str">
        <f t="shared" ref="O108:O111" si="54">IF(E108=N108,"Sama","Tidak Sama")</f>
        <v>Tidak Sama</v>
      </c>
      <c r="P108" s="227"/>
      <c r="Q108" s="214"/>
      <c r="R108" s="250">
        <v>6.0</v>
      </c>
      <c r="S108" s="262">
        <v>4.0</v>
      </c>
      <c r="T108" s="262"/>
      <c r="U108" s="262"/>
      <c r="V108" s="262"/>
      <c r="W108" s="250">
        <f t="shared" si="3"/>
        <v>4</v>
      </c>
      <c r="X108" s="250">
        <f t="shared" si="4"/>
        <v>10</v>
      </c>
      <c r="Y108" s="250">
        <f t="shared" si="5"/>
        <v>11</v>
      </c>
      <c r="Z108" s="214"/>
      <c r="AA108" s="214" t="str">
        <f t="shared" ref="AA108:AA111" si="55">IF(AC108=B108,"SAMA","TIDAK SAMA")</f>
        <v>SAMA</v>
      </c>
      <c r="AB108" s="214"/>
      <c r="AC108" s="246" t="s">
        <v>5757</v>
      </c>
      <c r="AD108" s="246"/>
      <c r="AE108" s="249">
        <v>12.0</v>
      </c>
      <c r="AF108" s="281"/>
      <c r="AG108" s="214" t="str">
        <f t="shared" ref="AG108:AG111" si="56">IF(B108=AI108,"SAMA","TIDAK SAMA")</f>
        <v>SAMA</v>
      </c>
      <c r="AH108" s="214" t="str">
        <f t="shared" ref="AH108:AH111" si="57">IF(AD108=AJ108,"SAMA","TIDAK")</f>
        <v>SAMA</v>
      </c>
      <c r="AI108" s="246" t="s">
        <v>5757</v>
      </c>
      <c r="AJ108" s="246"/>
      <c r="AK108" s="250">
        <v>10.0</v>
      </c>
      <c r="AL108" s="214" t="str">
        <f t="shared" si="53"/>
        <v>normal</v>
      </c>
    </row>
    <row r="109" ht="15.0" customHeight="1">
      <c r="A109" s="214"/>
      <c r="B109" s="246" t="s">
        <v>5416</v>
      </c>
      <c r="C109" s="296"/>
      <c r="D109" s="246" t="s">
        <v>80</v>
      </c>
      <c r="E109" s="249">
        <v>3.0</v>
      </c>
      <c r="F109" s="262"/>
      <c r="G109" s="262"/>
      <c r="H109" s="262"/>
      <c r="I109" s="262"/>
      <c r="J109" s="251">
        <f t="shared" si="1"/>
        <v>0</v>
      </c>
      <c r="K109" s="252">
        <f t="shared" si="2"/>
        <v>3</v>
      </c>
      <c r="L109" s="214"/>
      <c r="M109" s="253" t="s">
        <v>5416</v>
      </c>
      <c r="N109" s="254">
        <v>3.0</v>
      </c>
      <c r="O109" s="214" t="str">
        <f t="shared" si="54"/>
        <v>Sama</v>
      </c>
      <c r="P109" s="227"/>
      <c r="Q109" s="255"/>
      <c r="R109" s="250">
        <v>3.0</v>
      </c>
      <c r="S109" s="262"/>
      <c r="T109" s="262"/>
      <c r="U109" s="262"/>
      <c r="V109" s="262"/>
      <c r="W109" s="250">
        <f t="shared" si="3"/>
        <v>0</v>
      </c>
      <c r="X109" s="250">
        <f t="shared" si="4"/>
        <v>3</v>
      </c>
      <c r="Y109" s="250">
        <f t="shared" si="5"/>
        <v>0</v>
      </c>
      <c r="Z109" s="214"/>
      <c r="AA109" s="214" t="str">
        <f t="shared" si="55"/>
        <v>SAMA</v>
      </c>
      <c r="AB109" s="214"/>
      <c r="AC109" s="246" t="s">
        <v>5416</v>
      </c>
      <c r="AD109" s="246"/>
      <c r="AE109" s="249">
        <v>3.0</v>
      </c>
      <c r="AF109" s="281"/>
      <c r="AG109" s="214" t="str">
        <f t="shared" si="56"/>
        <v>SAMA</v>
      </c>
      <c r="AH109" s="214" t="str">
        <f t="shared" si="57"/>
        <v>SAMA</v>
      </c>
      <c r="AI109" s="246" t="s">
        <v>5416</v>
      </c>
      <c r="AJ109" s="246"/>
      <c r="AK109" s="250">
        <v>3.0</v>
      </c>
      <c r="AL109" s="214" t="str">
        <f t="shared" si="53"/>
        <v>normal</v>
      </c>
    </row>
    <row r="110" ht="15.0" customHeight="1">
      <c r="A110" s="214"/>
      <c r="B110" s="246" t="s">
        <v>5768</v>
      </c>
      <c r="C110" s="296"/>
      <c r="D110" s="246" t="s">
        <v>80</v>
      </c>
      <c r="E110" s="249">
        <v>4.0</v>
      </c>
      <c r="F110" s="262"/>
      <c r="G110" s="262"/>
      <c r="H110" s="262"/>
      <c r="I110" s="262"/>
      <c r="J110" s="251">
        <f t="shared" si="1"/>
        <v>0</v>
      </c>
      <c r="K110" s="252">
        <f t="shared" si="2"/>
        <v>4</v>
      </c>
      <c r="L110" s="214"/>
      <c r="M110" s="253" t="s">
        <v>5768</v>
      </c>
      <c r="N110" s="254">
        <v>4.0</v>
      </c>
      <c r="O110" s="214" t="str">
        <f t="shared" si="54"/>
        <v>Sama</v>
      </c>
      <c r="P110" s="227"/>
      <c r="Q110" s="255"/>
      <c r="R110" s="250">
        <v>4.0</v>
      </c>
      <c r="S110" s="262"/>
      <c r="T110" s="262"/>
      <c r="U110" s="262"/>
      <c r="V110" s="262"/>
      <c r="W110" s="250">
        <f t="shared" si="3"/>
        <v>0</v>
      </c>
      <c r="X110" s="250">
        <f t="shared" si="4"/>
        <v>4</v>
      </c>
      <c r="Y110" s="250">
        <f t="shared" si="5"/>
        <v>0</v>
      </c>
      <c r="Z110" s="214"/>
      <c r="AA110" s="214" t="str">
        <f t="shared" si="55"/>
        <v>SAMA</v>
      </c>
      <c r="AB110" s="214"/>
      <c r="AC110" s="246" t="s">
        <v>5768</v>
      </c>
      <c r="AD110" s="246"/>
      <c r="AE110" s="249">
        <v>4.0</v>
      </c>
      <c r="AF110" s="281"/>
      <c r="AG110" s="214" t="str">
        <f t="shared" si="56"/>
        <v>SAMA</v>
      </c>
      <c r="AH110" s="214" t="str">
        <f t="shared" si="57"/>
        <v>SAMA</v>
      </c>
      <c r="AI110" s="246" t="s">
        <v>5768</v>
      </c>
      <c r="AJ110" s="246"/>
      <c r="AK110" s="250">
        <v>4.0</v>
      </c>
      <c r="AL110" s="214" t="str">
        <f t="shared" si="53"/>
        <v>normal</v>
      </c>
    </row>
    <row r="111" ht="15.0" customHeight="1">
      <c r="A111" s="214"/>
      <c r="B111" s="246" t="s">
        <v>5748</v>
      </c>
      <c r="C111" s="296"/>
      <c r="D111" s="246" t="s">
        <v>80</v>
      </c>
      <c r="E111" s="249">
        <v>4.0</v>
      </c>
      <c r="F111" s="262"/>
      <c r="G111" s="262"/>
      <c r="H111" s="262"/>
      <c r="I111" s="262"/>
      <c r="J111" s="251">
        <f t="shared" si="1"/>
        <v>0</v>
      </c>
      <c r="K111" s="252">
        <f t="shared" si="2"/>
        <v>4</v>
      </c>
      <c r="L111" s="214"/>
      <c r="M111" s="253" t="s">
        <v>5748</v>
      </c>
      <c r="N111" s="254">
        <v>4.0</v>
      </c>
      <c r="O111" s="214" t="str">
        <f t="shared" si="54"/>
        <v>Sama</v>
      </c>
      <c r="P111" s="227"/>
      <c r="Q111" s="255"/>
      <c r="R111" s="250">
        <v>4.0</v>
      </c>
      <c r="S111" s="262"/>
      <c r="T111" s="262"/>
      <c r="U111" s="262"/>
      <c r="V111" s="262"/>
      <c r="W111" s="250">
        <f t="shared" si="3"/>
        <v>0</v>
      </c>
      <c r="X111" s="250">
        <f t="shared" si="4"/>
        <v>4</v>
      </c>
      <c r="Y111" s="250">
        <f t="shared" si="5"/>
        <v>0</v>
      </c>
      <c r="Z111" s="214"/>
      <c r="AA111" s="214" t="str">
        <f t="shared" si="55"/>
        <v>SAMA</v>
      </c>
      <c r="AB111" s="214"/>
      <c r="AC111" s="246" t="s">
        <v>5748</v>
      </c>
      <c r="AD111" s="246"/>
      <c r="AE111" s="249">
        <v>4.0</v>
      </c>
      <c r="AF111" s="281"/>
      <c r="AG111" s="214" t="str">
        <f t="shared" si="56"/>
        <v>SAMA</v>
      </c>
      <c r="AH111" s="214" t="str">
        <f t="shared" si="57"/>
        <v>SAMA</v>
      </c>
      <c r="AI111" s="246" t="s">
        <v>5748</v>
      </c>
      <c r="AJ111" s="246"/>
      <c r="AK111" s="250">
        <v>4.0</v>
      </c>
      <c r="AL111" s="214" t="str">
        <f t="shared" si="53"/>
        <v>normal</v>
      </c>
    </row>
    <row r="112" ht="15.0" customHeight="1">
      <c r="A112" s="214"/>
      <c r="B112" s="246" t="s">
        <v>5746</v>
      </c>
      <c r="C112" s="296" t="s">
        <v>5747</v>
      </c>
      <c r="D112" s="246" t="s">
        <v>21</v>
      </c>
      <c r="E112" s="249">
        <v>0.0</v>
      </c>
      <c r="F112" s="262"/>
      <c r="G112" s="262"/>
      <c r="H112" s="262"/>
      <c r="I112" s="262"/>
      <c r="J112" s="251">
        <f t="shared" si="1"/>
        <v>0</v>
      </c>
      <c r="K112" s="252">
        <f t="shared" si="2"/>
        <v>0</v>
      </c>
      <c r="L112" s="214"/>
      <c r="M112" s="253"/>
      <c r="N112" s="254"/>
      <c r="O112" s="214"/>
      <c r="P112" s="227"/>
      <c r="Q112" s="255"/>
      <c r="R112" s="250">
        <v>0.0</v>
      </c>
      <c r="S112" s="262"/>
      <c r="T112" s="262"/>
      <c r="U112" s="262"/>
      <c r="V112" s="262"/>
      <c r="W112" s="250">
        <f t="shared" si="3"/>
        <v>0</v>
      </c>
      <c r="X112" s="250">
        <f t="shared" si="4"/>
        <v>0</v>
      </c>
      <c r="Y112" s="250">
        <f t="shared" si="5"/>
        <v>0</v>
      </c>
      <c r="Z112" s="214"/>
      <c r="AA112" s="214"/>
      <c r="AB112" s="214"/>
      <c r="AC112" s="246"/>
      <c r="AD112" s="246"/>
      <c r="AE112" s="249"/>
      <c r="AF112" s="281"/>
      <c r="AG112" s="214"/>
      <c r="AH112" s="214"/>
      <c r="AI112" s="246"/>
      <c r="AJ112" s="246"/>
      <c r="AK112" s="250"/>
      <c r="AL112" s="214"/>
    </row>
    <row r="113" ht="15.0" customHeight="1">
      <c r="A113" s="214"/>
      <c r="B113" s="246" t="s">
        <v>5745</v>
      </c>
      <c r="C113" s="296"/>
      <c r="D113" s="246" t="s">
        <v>80</v>
      </c>
      <c r="E113" s="249">
        <v>3.0</v>
      </c>
      <c r="F113" s="262"/>
      <c r="G113" s="262"/>
      <c r="H113" s="262"/>
      <c r="I113" s="262"/>
      <c r="J113" s="251">
        <f t="shared" si="1"/>
        <v>0</v>
      </c>
      <c r="K113" s="252">
        <f t="shared" si="2"/>
        <v>3</v>
      </c>
      <c r="L113" s="214"/>
      <c r="M113" s="253"/>
      <c r="N113" s="254"/>
      <c r="O113" s="214"/>
      <c r="P113" s="227"/>
      <c r="Q113" s="255"/>
      <c r="R113" s="250">
        <v>0.0</v>
      </c>
      <c r="S113" s="262"/>
      <c r="T113" s="262"/>
      <c r="U113" s="262"/>
      <c r="V113" s="262"/>
      <c r="W113" s="250">
        <f t="shared" si="3"/>
        <v>0</v>
      </c>
      <c r="X113" s="250">
        <f t="shared" si="4"/>
        <v>0</v>
      </c>
      <c r="Y113" s="250">
        <f t="shared" si="5"/>
        <v>3</v>
      </c>
      <c r="Z113" s="214"/>
      <c r="AA113" s="214"/>
      <c r="AB113" s="214"/>
      <c r="AC113" s="246"/>
      <c r="AD113" s="246"/>
      <c r="AE113" s="249"/>
      <c r="AF113" s="281"/>
      <c r="AG113" s="214"/>
      <c r="AH113" s="214"/>
      <c r="AI113" s="246"/>
      <c r="AJ113" s="246"/>
      <c r="AK113" s="250"/>
      <c r="AL113" s="214"/>
    </row>
    <row r="114" ht="15.0" customHeight="1">
      <c r="A114" s="214"/>
      <c r="B114" s="246" t="s">
        <v>5760</v>
      </c>
      <c r="C114" s="296"/>
      <c r="D114" s="246" t="s">
        <v>80</v>
      </c>
      <c r="E114" s="249">
        <v>5.0</v>
      </c>
      <c r="F114" s="262"/>
      <c r="G114" s="262"/>
      <c r="H114" s="262"/>
      <c r="I114" s="262"/>
      <c r="J114" s="251">
        <f t="shared" si="1"/>
        <v>0</v>
      </c>
      <c r="K114" s="252">
        <f t="shared" si="2"/>
        <v>5</v>
      </c>
      <c r="L114" s="214"/>
      <c r="M114" s="253" t="s">
        <v>5761</v>
      </c>
      <c r="N114" s="254">
        <v>1.0</v>
      </c>
      <c r="O114" s="214" t="str">
        <f>IF(E114=N114,"Sama","Tidak Sama")</f>
        <v>Tidak Sama</v>
      </c>
      <c r="P114" s="227"/>
      <c r="Q114" s="255"/>
      <c r="R114" s="250">
        <v>5.0</v>
      </c>
      <c r="S114" s="262"/>
      <c r="T114" s="262"/>
      <c r="U114" s="262"/>
      <c r="V114" s="262"/>
      <c r="W114" s="250">
        <f t="shared" si="3"/>
        <v>0</v>
      </c>
      <c r="X114" s="250">
        <f t="shared" si="4"/>
        <v>5</v>
      </c>
      <c r="Y114" s="250">
        <f t="shared" si="5"/>
        <v>0</v>
      </c>
      <c r="Z114" s="214"/>
      <c r="AA114" s="214" t="str">
        <f>IF(AC114=B114,"SAMA","TIDAK SAMA")</f>
        <v>SAMA</v>
      </c>
      <c r="AB114" s="214"/>
      <c r="AC114" s="246" t="s">
        <v>5760</v>
      </c>
      <c r="AD114" s="246"/>
      <c r="AE114" s="249">
        <v>1.0</v>
      </c>
      <c r="AF114" s="281"/>
      <c r="AG114" s="214" t="str">
        <f>IF(B114=AI114,"SAMA","TIDAK SAMA")</f>
        <v>SAMA</v>
      </c>
      <c r="AH114" s="214" t="str">
        <f>IF(AD114=AJ114,"SAMA","TIDAK")</f>
        <v>SAMA</v>
      </c>
      <c r="AI114" s="246" t="s">
        <v>5760</v>
      </c>
      <c r="AJ114" s="246"/>
      <c r="AK114" s="250">
        <v>1.0</v>
      </c>
      <c r="AL114" s="214" t="str">
        <f t="shared" ref="AL114:AL130" si="58">IF(Y114&lt;0,"tidak normal","normal")</f>
        <v>normal</v>
      </c>
    </row>
    <row r="115" ht="15.0" customHeight="1">
      <c r="A115" s="214"/>
      <c r="B115" s="246" t="s">
        <v>6833</v>
      </c>
      <c r="C115" s="296"/>
      <c r="D115" s="246" t="s">
        <v>80</v>
      </c>
      <c r="E115" s="249">
        <v>8.0</v>
      </c>
      <c r="F115" s="262"/>
      <c r="G115" s="262"/>
      <c r="H115" s="262"/>
      <c r="I115" s="262"/>
      <c r="J115" s="251">
        <f t="shared" si="1"/>
        <v>0</v>
      </c>
      <c r="K115" s="252">
        <f t="shared" si="2"/>
        <v>8</v>
      </c>
      <c r="L115" s="214"/>
      <c r="M115" s="253"/>
      <c r="N115" s="254"/>
      <c r="O115" s="214"/>
      <c r="P115" s="227"/>
      <c r="Q115" s="255"/>
      <c r="R115" s="250">
        <v>8.0</v>
      </c>
      <c r="S115" s="262"/>
      <c r="T115" s="262"/>
      <c r="U115" s="262"/>
      <c r="V115" s="262"/>
      <c r="W115" s="250">
        <f t="shared" si="3"/>
        <v>0</v>
      </c>
      <c r="X115" s="250">
        <f t="shared" si="4"/>
        <v>8</v>
      </c>
      <c r="Y115" s="250">
        <f t="shared" si="5"/>
        <v>0</v>
      </c>
      <c r="Z115" s="214"/>
      <c r="AA115" s="214"/>
      <c r="AB115" s="214"/>
      <c r="AC115" s="246"/>
      <c r="AD115" s="246"/>
      <c r="AE115" s="249">
        <v>0.0</v>
      </c>
      <c r="AF115" s="281"/>
      <c r="AG115" s="214"/>
      <c r="AH115" s="214"/>
      <c r="AI115" s="246"/>
      <c r="AJ115" s="246"/>
      <c r="AK115" s="250">
        <v>0.0</v>
      </c>
      <c r="AL115" s="214" t="str">
        <f t="shared" si="58"/>
        <v>normal</v>
      </c>
    </row>
    <row r="116" ht="15.0" customHeight="1">
      <c r="A116" s="214" t="s">
        <v>864</v>
      </c>
      <c r="B116" s="246" t="s">
        <v>5776</v>
      </c>
      <c r="C116" s="296"/>
      <c r="D116" s="246" t="s">
        <v>80</v>
      </c>
      <c r="E116" s="249">
        <v>2.0</v>
      </c>
      <c r="F116" s="262"/>
      <c r="G116" s="262"/>
      <c r="H116" s="262"/>
      <c r="I116" s="262"/>
      <c r="J116" s="251">
        <f t="shared" si="1"/>
        <v>0</v>
      </c>
      <c r="K116" s="252">
        <f t="shared" si="2"/>
        <v>2</v>
      </c>
      <c r="L116" s="214"/>
      <c r="M116" s="253"/>
      <c r="N116" s="254"/>
      <c r="O116" s="214"/>
      <c r="P116" s="227"/>
      <c r="Q116" s="255"/>
      <c r="R116" s="250">
        <v>2.0</v>
      </c>
      <c r="S116" s="262"/>
      <c r="T116" s="262"/>
      <c r="U116" s="262"/>
      <c r="V116" s="262"/>
      <c r="W116" s="250">
        <f t="shared" si="3"/>
        <v>0</v>
      </c>
      <c r="X116" s="250">
        <f t="shared" si="4"/>
        <v>2</v>
      </c>
      <c r="Y116" s="250">
        <f t="shared" si="5"/>
        <v>0</v>
      </c>
      <c r="Z116" s="214"/>
      <c r="AA116" s="214" t="str">
        <f>IF(AC116=B116,"SAMA","TIDAK SAMA")</f>
        <v>SAMA</v>
      </c>
      <c r="AB116" s="214"/>
      <c r="AC116" s="246" t="s">
        <v>5776</v>
      </c>
      <c r="AD116" s="246"/>
      <c r="AE116" s="249">
        <v>6.0</v>
      </c>
      <c r="AF116" s="281"/>
      <c r="AG116" s="214" t="str">
        <f>IF(B116=AI116,"SAMA","TIDAK SAMA")</f>
        <v>SAMA</v>
      </c>
      <c r="AH116" s="214" t="str">
        <f>IF(AD116=AJ116,"SAMA","TIDAK")</f>
        <v>SAMA</v>
      </c>
      <c r="AI116" s="246" t="s">
        <v>5776</v>
      </c>
      <c r="AJ116" s="246"/>
      <c r="AK116" s="250">
        <v>6.0</v>
      </c>
      <c r="AL116" s="214" t="str">
        <f t="shared" si="58"/>
        <v>normal</v>
      </c>
    </row>
    <row r="117" ht="15.0" customHeight="1">
      <c r="A117" s="214"/>
      <c r="B117" s="246" t="s">
        <v>7157</v>
      </c>
      <c r="C117" s="296"/>
      <c r="D117" s="246" t="s">
        <v>80</v>
      </c>
      <c r="E117" s="249">
        <v>1.0</v>
      </c>
      <c r="F117" s="262"/>
      <c r="G117" s="262"/>
      <c r="H117" s="262"/>
      <c r="I117" s="262"/>
      <c r="J117" s="251">
        <f t="shared" si="1"/>
        <v>0</v>
      </c>
      <c r="K117" s="252">
        <f t="shared" si="2"/>
        <v>1</v>
      </c>
      <c r="L117" s="214"/>
      <c r="M117" s="253"/>
      <c r="N117" s="254"/>
      <c r="O117" s="214"/>
      <c r="P117" s="227"/>
      <c r="Q117" s="255"/>
      <c r="R117" s="250">
        <v>0.0</v>
      </c>
      <c r="S117" s="262"/>
      <c r="T117" s="262"/>
      <c r="U117" s="262"/>
      <c r="V117" s="262"/>
      <c r="W117" s="250">
        <f t="shared" si="3"/>
        <v>0</v>
      </c>
      <c r="X117" s="250">
        <f t="shared" si="4"/>
        <v>0</v>
      </c>
      <c r="Y117" s="250">
        <f t="shared" si="5"/>
        <v>1</v>
      </c>
      <c r="Z117" s="214"/>
      <c r="AA117" s="214"/>
      <c r="AB117" s="214"/>
      <c r="AC117" s="246"/>
      <c r="AD117" s="246"/>
      <c r="AE117" s="249"/>
      <c r="AF117" s="281"/>
      <c r="AG117" s="214"/>
      <c r="AH117" s="214"/>
      <c r="AI117" s="246"/>
      <c r="AJ117" s="246"/>
      <c r="AK117" s="250"/>
      <c r="AL117" s="214" t="str">
        <f t="shared" si="58"/>
        <v>normal</v>
      </c>
    </row>
    <row r="118" ht="15.0" customHeight="1">
      <c r="A118" s="214" t="s">
        <v>864</v>
      </c>
      <c r="B118" s="246" t="s">
        <v>5765</v>
      </c>
      <c r="C118" s="296"/>
      <c r="D118" s="246" t="s">
        <v>80</v>
      </c>
      <c r="E118" s="249">
        <v>1.0</v>
      </c>
      <c r="F118" s="262"/>
      <c r="G118" s="262"/>
      <c r="H118" s="262"/>
      <c r="I118" s="262"/>
      <c r="J118" s="251">
        <f t="shared" si="1"/>
        <v>0</v>
      </c>
      <c r="K118" s="252">
        <f t="shared" si="2"/>
        <v>1</v>
      </c>
      <c r="L118" s="214"/>
      <c r="M118" s="253"/>
      <c r="N118" s="254"/>
      <c r="O118" s="214"/>
      <c r="P118" s="227"/>
      <c r="Q118" s="255"/>
      <c r="R118" s="250">
        <v>1.0</v>
      </c>
      <c r="S118" s="262"/>
      <c r="T118" s="262"/>
      <c r="U118" s="262"/>
      <c r="V118" s="262"/>
      <c r="W118" s="250">
        <f t="shared" si="3"/>
        <v>0</v>
      </c>
      <c r="X118" s="250">
        <f t="shared" si="4"/>
        <v>1</v>
      </c>
      <c r="Y118" s="250">
        <f t="shared" si="5"/>
        <v>0</v>
      </c>
      <c r="Z118" s="214"/>
      <c r="AA118" s="214" t="str">
        <f t="shared" ref="AA118:AA121" si="59">IF(AC118=B118,"SAMA","TIDAK SAMA")</f>
        <v>SAMA</v>
      </c>
      <c r="AB118" s="214"/>
      <c r="AC118" s="246" t="s">
        <v>5765</v>
      </c>
      <c r="AD118" s="246"/>
      <c r="AE118" s="249">
        <v>3.0</v>
      </c>
      <c r="AF118" s="281"/>
      <c r="AG118" s="214" t="str">
        <f t="shared" ref="AG118:AG121" si="60">IF(B118=AI118,"SAMA","TIDAK SAMA")</f>
        <v>SAMA</v>
      </c>
      <c r="AH118" s="214" t="str">
        <f t="shared" ref="AH118:AH121" si="61">IF(AD118=AJ118,"SAMA","TIDAK")</f>
        <v>SAMA</v>
      </c>
      <c r="AI118" s="246" t="s">
        <v>5765</v>
      </c>
      <c r="AJ118" s="246"/>
      <c r="AK118" s="250">
        <v>3.0</v>
      </c>
      <c r="AL118" s="214" t="str">
        <f t="shared" si="58"/>
        <v>normal</v>
      </c>
    </row>
    <row r="119" ht="15.0" customHeight="1">
      <c r="A119" s="214"/>
      <c r="B119" s="246" t="s">
        <v>5766</v>
      </c>
      <c r="C119" s="296" t="s">
        <v>5767</v>
      </c>
      <c r="D119" s="246" t="s">
        <v>80</v>
      </c>
      <c r="E119" s="249">
        <v>1.0</v>
      </c>
      <c r="F119" s="249"/>
      <c r="G119" s="249"/>
      <c r="H119" s="249"/>
      <c r="I119" s="249"/>
      <c r="J119" s="251">
        <f t="shared" si="1"/>
        <v>0</v>
      </c>
      <c r="K119" s="252">
        <f t="shared" si="2"/>
        <v>1</v>
      </c>
      <c r="L119" s="214"/>
      <c r="M119" s="253" t="s">
        <v>5766</v>
      </c>
      <c r="N119" s="254">
        <v>1.0</v>
      </c>
      <c r="O119" s="214" t="str">
        <f t="shared" ref="O119:O121" si="62">IF(E119=N119,"Sama","Tidak Sama")</f>
        <v>Sama</v>
      </c>
      <c r="P119" s="227"/>
      <c r="Q119" s="255"/>
      <c r="R119" s="250">
        <v>1.0</v>
      </c>
      <c r="S119" s="249"/>
      <c r="T119" s="249"/>
      <c r="U119" s="249"/>
      <c r="V119" s="249"/>
      <c r="W119" s="250">
        <f t="shared" si="3"/>
        <v>0</v>
      </c>
      <c r="X119" s="250">
        <f t="shared" si="4"/>
        <v>1</v>
      </c>
      <c r="Y119" s="250">
        <f t="shared" si="5"/>
        <v>0</v>
      </c>
      <c r="Z119" s="214"/>
      <c r="AA119" s="214" t="str">
        <f t="shared" si="59"/>
        <v>SAMA</v>
      </c>
      <c r="AB119" s="214"/>
      <c r="AC119" s="246" t="s">
        <v>5766</v>
      </c>
      <c r="AD119" s="246" t="s">
        <v>5767</v>
      </c>
      <c r="AE119" s="249">
        <v>1.0</v>
      </c>
      <c r="AF119" s="281"/>
      <c r="AG119" s="214" t="str">
        <f t="shared" si="60"/>
        <v>SAMA</v>
      </c>
      <c r="AH119" s="214" t="str">
        <f t="shared" si="61"/>
        <v>SAMA</v>
      </c>
      <c r="AI119" s="246" t="s">
        <v>5766</v>
      </c>
      <c r="AJ119" s="246" t="s">
        <v>5767</v>
      </c>
      <c r="AK119" s="250">
        <v>0.0</v>
      </c>
      <c r="AL119" s="214" t="str">
        <f t="shared" si="58"/>
        <v>normal</v>
      </c>
    </row>
    <row r="120" ht="15.0" customHeight="1">
      <c r="A120" s="214"/>
      <c r="B120" s="246" t="s">
        <v>5779</v>
      </c>
      <c r="C120" s="296" t="s">
        <v>5780</v>
      </c>
      <c r="D120" s="246" t="s">
        <v>80</v>
      </c>
      <c r="E120" s="249">
        <v>1.0</v>
      </c>
      <c r="F120" s="249"/>
      <c r="G120" s="249"/>
      <c r="H120" s="249"/>
      <c r="I120" s="249"/>
      <c r="J120" s="251">
        <f t="shared" si="1"/>
        <v>0</v>
      </c>
      <c r="K120" s="252">
        <f t="shared" si="2"/>
        <v>1</v>
      </c>
      <c r="L120" s="214"/>
      <c r="M120" s="253" t="s">
        <v>5779</v>
      </c>
      <c r="N120" s="254">
        <v>1.0</v>
      </c>
      <c r="O120" s="214" t="str">
        <f t="shared" si="62"/>
        <v>Sama</v>
      </c>
      <c r="P120" s="227"/>
      <c r="Q120" s="214"/>
      <c r="R120" s="250">
        <v>0.0</v>
      </c>
      <c r="S120" s="249"/>
      <c r="T120" s="249"/>
      <c r="U120" s="249"/>
      <c r="V120" s="249"/>
      <c r="W120" s="250">
        <f t="shared" si="3"/>
        <v>0</v>
      </c>
      <c r="X120" s="250">
        <f t="shared" si="4"/>
        <v>0</v>
      </c>
      <c r="Y120" s="250">
        <f t="shared" si="5"/>
        <v>1</v>
      </c>
      <c r="Z120" s="214"/>
      <c r="AA120" s="214" t="str">
        <f t="shared" si="59"/>
        <v>SAMA</v>
      </c>
      <c r="AB120" s="214"/>
      <c r="AC120" s="246" t="s">
        <v>5779</v>
      </c>
      <c r="AD120" s="246" t="s">
        <v>5780</v>
      </c>
      <c r="AE120" s="249">
        <v>1.0</v>
      </c>
      <c r="AF120" s="281"/>
      <c r="AG120" s="214" t="str">
        <f t="shared" si="60"/>
        <v>SAMA</v>
      </c>
      <c r="AH120" s="214" t="str">
        <f t="shared" si="61"/>
        <v>SAMA</v>
      </c>
      <c r="AI120" s="246" t="s">
        <v>5779</v>
      </c>
      <c r="AJ120" s="246" t="s">
        <v>5780</v>
      </c>
      <c r="AK120" s="250">
        <v>0.0</v>
      </c>
      <c r="AL120" s="214" t="str">
        <f t="shared" si="58"/>
        <v>normal</v>
      </c>
    </row>
    <row r="121" ht="15.0" customHeight="1">
      <c r="A121" s="214"/>
      <c r="B121" s="246" t="s">
        <v>5777</v>
      </c>
      <c r="C121" s="296" t="s">
        <v>5778</v>
      </c>
      <c r="D121" s="246" t="s">
        <v>80</v>
      </c>
      <c r="E121" s="249">
        <v>5.0</v>
      </c>
      <c r="F121" s="262"/>
      <c r="G121" s="262"/>
      <c r="H121" s="262"/>
      <c r="I121" s="262"/>
      <c r="J121" s="251">
        <f t="shared" si="1"/>
        <v>0</v>
      </c>
      <c r="K121" s="252">
        <f t="shared" si="2"/>
        <v>5</v>
      </c>
      <c r="L121" s="214"/>
      <c r="M121" s="253" t="s">
        <v>5777</v>
      </c>
      <c r="N121" s="254">
        <v>5.0</v>
      </c>
      <c r="O121" s="214" t="str">
        <f t="shared" si="62"/>
        <v>Sama</v>
      </c>
      <c r="P121" s="227"/>
      <c r="Q121" s="214"/>
      <c r="R121" s="250">
        <v>2.0</v>
      </c>
      <c r="S121" s="262"/>
      <c r="T121" s="262"/>
      <c r="U121" s="262"/>
      <c r="V121" s="262"/>
      <c r="W121" s="250">
        <f t="shared" si="3"/>
        <v>0</v>
      </c>
      <c r="X121" s="250">
        <f t="shared" si="4"/>
        <v>2</v>
      </c>
      <c r="Y121" s="250">
        <f t="shared" si="5"/>
        <v>3</v>
      </c>
      <c r="Z121" s="214"/>
      <c r="AA121" s="214" t="str">
        <f t="shared" si="59"/>
        <v>SAMA</v>
      </c>
      <c r="AB121" s="214"/>
      <c r="AC121" s="246" t="s">
        <v>5777</v>
      </c>
      <c r="AD121" s="246" t="s">
        <v>5778</v>
      </c>
      <c r="AE121" s="249">
        <v>5.0</v>
      </c>
      <c r="AF121" s="281"/>
      <c r="AG121" s="214" t="str">
        <f t="shared" si="60"/>
        <v>SAMA</v>
      </c>
      <c r="AH121" s="214" t="str">
        <f t="shared" si="61"/>
        <v>SAMA</v>
      </c>
      <c r="AI121" s="246" t="s">
        <v>5777</v>
      </c>
      <c r="AJ121" s="246" t="s">
        <v>5778</v>
      </c>
      <c r="AK121" s="250">
        <v>2.0</v>
      </c>
      <c r="AL121" s="214" t="str">
        <f t="shared" si="58"/>
        <v>normal</v>
      </c>
    </row>
    <row r="122" ht="15.0" customHeight="1">
      <c r="A122" s="214"/>
      <c r="B122" s="246" t="s">
        <v>5771</v>
      </c>
      <c r="C122" s="246" t="s">
        <v>5772</v>
      </c>
      <c r="D122" s="246" t="s">
        <v>80</v>
      </c>
      <c r="E122" s="249">
        <v>2.0</v>
      </c>
      <c r="F122" s="262"/>
      <c r="G122" s="262"/>
      <c r="H122" s="262"/>
      <c r="I122" s="262"/>
      <c r="J122" s="251">
        <f t="shared" si="1"/>
        <v>0</v>
      </c>
      <c r="K122" s="252">
        <f t="shared" si="2"/>
        <v>2</v>
      </c>
      <c r="L122" s="214"/>
      <c r="M122" s="253"/>
      <c r="N122" s="254"/>
      <c r="O122" s="214"/>
      <c r="P122" s="227"/>
      <c r="Q122" s="214"/>
      <c r="R122" s="250">
        <v>1.0</v>
      </c>
      <c r="S122" s="262"/>
      <c r="T122" s="262"/>
      <c r="U122" s="262"/>
      <c r="V122" s="262"/>
      <c r="W122" s="250">
        <f t="shared" si="3"/>
        <v>0</v>
      </c>
      <c r="X122" s="250">
        <f t="shared" si="4"/>
        <v>1</v>
      </c>
      <c r="Y122" s="250">
        <f t="shared" si="5"/>
        <v>1</v>
      </c>
      <c r="Z122" s="214"/>
      <c r="AA122" s="214"/>
      <c r="AB122" s="214"/>
      <c r="AC122" s="246"/>
      <c r="AD122" s="246"/>
      <c r="AE122" s="249"/>
      <c r="AF122" s="281"/>
      <c r="AG122" s="214"/>
      <c r="AH122" s="214"/>
      <c r="AI122" s="246"/>
      <c r="AJ122" s="246"/>
      <c r="AK122" s="250"/>
      <c r="AL122" s="214" t="str">
        <f t="shared" si="58"/>
        <v>normal</v>
      </c>
    </row>
    <row r="123" ht="15.0" customHeight="1">
      <c r="A123" s="214"/>
      <c r="B123" s="246" t="s">
        <v>1697</v>
      </c>
      <c r="C123" s="246" t="s">
        <v>5769</v>
      </c>
      <c r="D123" s="246" t="s">
        <v>80</v>
      </c>
      <c r="E123" s="249">
        <v>1.0</v>
      </c>
      <c r="F123" s="262"/>
      <c r="G123" s="262"/>
      <c r="H123" s="262"/>
      <c r="I123" s="262"/>
      <c r="J123" s="251">
        <f t="shared" si="1"/>
        <v>0</v>
      </c>
      <c r="K123" s="252">
        <f t="shared" si="2"/>
        <v>1</v>
      </c>
      <c r="L123" s="214"/>
      <c r="M123" s="253"/>
      <c r="N123" s="254"/>
      <c r="O123" s="214"/>
      <c r="P123" s="227"/>
      <c r="Q123" s="214"/>
      <c r="R123" s="250">
        <v>1.0</v>
      </c>
      <c r="S123" s="262"/>
      <c r="T123" s="262"/>
      <c r="U123" s="262"/>
      <c r="V123" s="262"/>
      <c r="W123" s="250">
        <f t="shared" si="3"/>
        <v>0</v>
      </c>
      <c r="X123" s="250">
        <f t="shared" si="4"/>
        <v>1</v>
      </c>
      <c r="Y123" s="250">
        <f t="shared" si="5"/>
        <v>0</v>
      </c>
      <c r="Z123" s="214"/>
      <c r="AA123" s="214"/>
      <c r="AB123" s="214"/>
      <c r="AC123" s="246"/>
      <c r="AD123" s="246"/>
      <c r="AE123" s="249"/>
      <c r="AF123" s="281"/>
      <c r="AG123" s="214"/>
      <c r="AH123" s="214"/>
      <c r="AI123" s="246"/>
      <c r="AJ123" s="246"/>
      <c r="AK123" s="250"/>
      <c r="AL123" s="214" t="str">
        <f t="shared" si="58"/>
        <v>normal</v>
      </c>
    </row>
    <row r="124" ht="15.0" customHeight="1">
      <c r="A124" s="214"/>
      <c r="B124" s="246" t="s">
        <v>1697</v>
      </c>
      <c r="C124" s="246" t="s">
        <v>5770</v>
      </c>
      <c r="D124" s="246" t="s">
        <v>80</v>
      </c>
      <c r="E124" s="249">
        <v>1.0</v>
      </c>
      <c r="F124" s="262"/>
      <c r="G124" s="262"/>
      <c r="H124" s="262"/>
      <c r="I124" s="262"/>
      <c r="J124" s="251">
        <f t="shared" si="1"/>
        <v>0</v>
      </c>
      <c r="K124" s="252">
        <f t="shared" si="2"/>
        <v>1</v>
      </c>
      <c r="L124" s="214"/>
      <c r="M124" s="253"/>
      <c r="N124" s="254"/>
      <c r="O124" s="214"/>
      <c r="P124" s="227"/>
      <c r="Q124" s="214"/>
      <c r="R124" s="250">
        <v>1.0</v>
      </c>
      <c r="S124" s="262"/>
      <c r="T124" s="262"/>
      <c r="U124" s="262"/>
      <c r="V124" s="262"/>
      <c r="W124" s="250">
        <f t="shared" si="3"/>
        <v>0</v>
      </c>
      <c r="X124" s="250">
        <f t="shared" si="4"/>
        <v>1</v>
      </c>
      <c r="Y124" s="250">
        <f t="shared" si="5"/>
        <v>0</v>
      </c>
      <c r="Z124" s="214"/>
      <c r="AA124" s="214"/>
      <c r="AB124" s="214"/>
      <c r="AC124" s="246"/>
      <c r="AD124" s="246"/>
      <c r="AE124" s="249"/>
      <c r="AF124" s="281"/>
      <c r="AG124" s="214"/>
      <c r="AH124" s="214"/>
      <c r="AI124" s="246"/>
      <c r="AJ124" s="246"/>
      <c r="AK124" s="250"/>
      <c r="AL124" s="214" t="str">
        <f t="shared" si="58"/>
        <v>normal</v>
      </c>
    </row>
    <row r="125" ht="15.0" customHeight="1">
      <c r="A125" s="214"/>
      <c r="B125" s="246" t="s">
        <v>5763</v>
      </c>
      <c r="C125" s="246" t="s">
        <v>5764</v>
      </c>
      <c r="D125" s="246" t="s">
        <v>80</v>
      </c>
      <c r="E125" s="249">
        <v>4.0</v>
      </c>
      <c r="F125" s="262"/>
      <c r="G125" s="262"/>
      <c r="H125" s="262"/>
      <c r="I125" s="262"/>
      <c r="J125" s="251">
        <f t="shared" si="1"/>
        <v>0</v>
      </c>
      <c r="K125" s="252">
        <f t="shared" si="2"/>
        <v>4</v>
      </c>
      <c r="L125" s="214"/>
      <c r="M125" s="253"/>
      <c r="N125" s="254"/>
      <c r="O125" s="214"/>
      <c r="P125" s="227"/>
      <c r="Q125" s="214"/>
      <c r="R125" s="250">
        <v>2.0</v>
      </c>
      <c r="S125" s="262"/>
      <c r="T125" s="262"/>
      <c r="U125" s="262"/>
      <c r="V125" s="262"/>
      <c r="W125" s="250">
        <f t="shared" si="3"/>
        <v>0</v>
      </c>
      <c r="X125" s="250">
        <f t="shared" si="4"/>
        <v>2</v>
      </c>
      <c r="Y125" s="250">
        <f t="shared" si="5"/>
        <v>2</v>
      </c>
      <c r="Z125" s="214"/>
      <c r="AA125" s="214"/>
      <c r="AB125" s="214"/>
      <c r="AC125" s="246"/>
      <c r="AD125" s="246"/>
      <c r="AE125" s="249"/>
      <c r="AF125" s="281"/>
      <c r="AG125" s="214"/>
      <c r="AH125" s="214"/>
      <c r="AI125" s="246"/>
      <c r="AJ125" s="246"/>
      <c r="AK125" s="250"/>
      <c r="AL125" s="214" t="str">
        <f t="shared" si="58"/>
        <v>normal</v>
      </c>
    </row>
    <row r="126" ht="15.0" customHeight="1">
      <c r="A126" s="214"/>
      <c r="B126" s="246" t="s">
        <v>1254</v>
      </c>
      <c r="C126" s="296" t="s">
        <v>5762</v>
      </c>
      <c r="D126" s="246" t="s">
        <v>80</v>
      </c>
      <c r="E126" s="249">
        <v>4.0</v>
      </c>
      <c r="F126" s="262"/>
      <c r="G126" s="262"/>
      <c r="H126" s="262"/>
      <c r="I126" s="262"/>
      <c r="J126" s="251">
        <f t="shared" si="1"/>
        <v>0</v>
      </c>
      <c r="K126" s="252">
        <f t="shared" si="2"/>
        <v>4</v>
      </c>
      <c r="L126" s="214"/>
      <c r="M126" s="253" t="s">
        <v>1254</v>
      </c>
      <c r="N126" s="254">
        <v>1.0</v>
      </c>
      <c r="O126" s="214" t="str">
        <f>IF(E126=N126,"Sama","Tidak Sama")</f>
        <v>Tidak Sama</v>
      </c>
      <c r="P126" s="227"/>
      <c r="Q126" s="214"/>
      <c r="R126" s="250">
        <v>3.0</v>
      </c>
      <c r="S126" s="262"/>
      <c r="T126" s="262"/>
      <c r="U126" s="262"/>
      <c r="V126" s="262"/>
      <c r="W126" s="250">
        <f t="shared" si="3"/>
        <v>0</v>
      </c>
      <c r="X126" s="250">
        <f t="shared" si="4"/>
        <v>3</v>
      </c>
      <c r="Y126" s="250">
        <f t="shared" si="5"/>
        <v>1</v>
      </c>
      <c r="Z126" s="214"/>
      <c r="AA126" s="214" t="str">
        <f t="shared" ref="AA126:AA128" si="63">IF(AC126=B126,"SAMA","TIDAK SAMA")</f>
        <v>SAMA</v>
      </c>
      <c r="AB126" s="214"/>
      <c r="AC126" s="246" t="s">
        <v>1254</v>
      </c>
      <c r="AD126" s="246" t="s">
        <v>5762</v>
      </c>
      <c r="AE126" s="249">
        <v>1.0</v>
      </c>
      <c r="AF126" s="281"/>
      <c r="AG126" s="214" t="str">
        <f t="shared" ref="AG126:AG128" si="64">IF(B126=AI126,"SAMA","TIDAK SAMA")</f>
        <v>SAMA</v>
      </c>
      <c r="AH126" s="214" t="str">
        <f t="shared" ref="AH126:AH130" si="65">IF(AD126=AJ126,"SAMA","TIDAK")</f>
        <v>SAMA</v>
      </c>
      <c r="AI126" s="246" t="s">
        <v>1254</v>
      </c>
      <c r="AJ126" s="246" t="s">
        <v>5762</v>
      </c>
      <c r="AK126" s="250">
        <v>0.0</v>
      </c>
      <c r="AL126" s="214" t="str">
        <f t="shared" si="58"/>
        <v>normal</v>
      </c>
    </row>
    <row r="127" ht="15.0" customHeight="1">
      <c r="A127" s="214"/>
      <c r="B127" s="246" t="s">
        <v>5781</v>
      </c>
      <c r="C127" s="296" t="s">
        <v>5782</v>
      </c>
      <c r="D127" s="246" t="s">
        <v>80</v>
      </c>
      <c r="E127" s="249">
        <v>1.0</v>
      </c>
      <c r="F127" s="262"/>
      <c r="G127" s="262"/>
      <c r="H127" s="262"/>
      <c r="I127" s="262"/>
      <c r="J127" s="251">
        <f t="shared" si="1"/>
        <v>0</v>
      </c>
      <c r="K127" s="252">
        <f t="shared" si="2"/>
        <v>1</v>
      </c>
      <c r="L127" s="214"/>
      <c r="M127" s="253"/>
      <c r="N127" s="254"/>
      <c r="O127" s="214"/>
      <c r="P127" s="227"/>
      <c r="Q127" s="214"/>
      <c r="R127" s="250">
        <v>1.0</v>
      </c>
      <c r="S127" s="262"/>
      <c r="T127" s="262"/>
      <c r="U127" s="262"/>
      <c r="V127" s="262"/>
      <c r="W127" s="250">
        <f t="shared" si="3"/>
        <v>0</v>
      </c>
      <c r="X127" s="250">
        <f t="shared" si="4"/>
        <v>1</v>
      </c>
      <c r="Y127" s="250">
        <f t="shared" si="5"/>
        <v>0</v>
      </c>
      <c r="Z127" s="214"/>
      <c r="AA127" s="214" t="str">
        <f t="shared" si="63"/>
        <v>SAMA</v>
      </c>
      <c r="AB127" s="214"/>
      <c r="AC127" s="246" t="s">
        <v>5781</v>
      </c>
      <c r="AD127" s="246" t="s">
        <v>5782</v>
      </c>
      <c r="AE127" s="249">
        <v>3.0</v>
      </c>
      <c r="AF127" s="281"/>
      <c r="AG127" s="214" t="str">
        <f t="shared" si="64"/>
        <v>SAMA</v>
      </c>
      <c r="AH127" s="214" t="str">
        <f t="shared" si="65"/>
        <v>SAMA</v>
      </c>
      <c r="AI127" s="246" t="s">
        <v>5781</v>
      </c>
      <c r="AJ127" s="246" t="s">
        <v>5782</v>
      </c>
      <c r="AK127" s="250">
        <v>3.0</v>
      </c>
      <c r="AL127" s="214" t="str">
        <f t="shared" si="58"/>
        <v>normal</v>
      </c>
    </row>
    <row r="128" ht="15.0" customHeight="1">
      <c r="A128" s="214"/>
      <c r="B128" s="246" t="s">
        <v>5773</v>
      </c>
      <c r="C128" s="296" t="s">
        <v>1698</v>
      </c>
      <c r="D128" s="246" t="s">
        <v>80</v>
      </c>
      <c r="E128" s="249">
        <v>6.0</v>
      </c>
      <c r="F128" s="262"/>
      <c r="G128" s="262"/>
      <c r="H128" s="262"/>
      <c r="I128" s="262"/>
      <c r="J128" s="251">
        <f t="shared" si="1"/>
        <v>0</v>
      </c>
      <c r="K128" s="252">
        <f t="shared" si="2"/>
        <v>6</v>
      </c>
      <c r="L128" s="214"/>
      <c r="M128" s="253"/>
      <c r="N128" s="254"/>
      <c r="O128" s="214"/>
      <c r="P128" s="227"/>
      <c r="Q128" s="214"/>
      <c r="R128" s="250">
        <v>4.0</v>
      </c>
      <c r="S128" s="262"/>
      <c r="T128" s="262"/>
      <c r="U128" s="262"/>
      <c r="V128" s="262"/>
      <c r="W128" s="250">
        <f t="shared" si="3"/>
        <v>0</v>
      </c>
      <c r="X128" s="250">
        <f t="shared" si="4"/>
        <v>4</v>
      </c>
      <c r="Y128" s="250">
        <f t="shared" si="5"/>
        <v>2</v>
      </c>
      <c r="Z128" s="214"/>
      <c r="AA128" s="214" t="str">
        <f t="shared" si="63"/>
        <v>SAMA</v>
      </c>
      <c r="AB128" s="214"/>
      <c r="AC128" s="246" t="s">
        <v>5773</v>
      </c>
      <c r="AD128" s="246" t="s">
        <v>1698</v>
      </c>
      <c r="AE128" s="249">
        <v>3.0</v>
      </c>
      <c r="AF128" s="281"/>
      <c r="AG128" s="214" t="str">
        <f t="shared" si="64"/>
        <v>SAMA</v>
      </c>
      <c r="AH128" s="214" t="str">
        <f t="shared" si="65"/>
        <v>SAMA</v>
      </c>
      <c r="AI128" s="246" t="s">
        <v>5773</v>
      </c>
      <c r="AJ128" s="246" t="s">
        <v>1698</v>
      </c>
      <c r="AK128" s="250">
        <v>3.0</v>
      </c>
      <c r="AL128" s="214" t="str">
        <f t="shared" si="58"/>
        <v>normal</v>
      </c>
    </row>
    <row r="129" ht="15.0" customHeight="1">
      <c r="A129" s="214"/>
      <c r="B129" s="246" t="s">
        <v>5773</v>
      </c>
      <c r="C129" s="296" t="s">
        <v>5774</v>
      </c>
      <c r="D129" s="246" t="s">
        <v>80</v>
      </c>
      <c r="E129" s="249">
        <v>1.0</v>
      </c>
      <c r="F129" s="262"/>
      <c r="G129" s="262"/>
      <c r="H129" s="262"/>
      <c r="I129" s="262"/>
      <c r="J129" s="251">
        <f t="shared" si="1"/>
        <v>0</v>
      </c>
      <c r="K129" s="252">
        <f t="shared" si="2"/>
        <v>1</v>
      </c>
      <c r="L129" s="214"/>
      <c r="M129" s="253"/>
      <c r="N129" s="254"/>
      <c r="O129" s="214"/>
      <c r="P129" s="227"/>
      <c r="Q129" s="214"/>
      <c r="R129" s="250">
        <v>1.0</v>
      </c>
      <c r="S129" s="262"/>
      <c r="T129" s="262"/>
      <c r="U129" s="262"/>
      <c r="V129" s="262"/>
      <c r="W129" s="250">
        <f t="shared" si="3"/>
        <v>0</v>
      </c>
      <c r="X129" s="250">
        <f t="shared" si="4"/>
        <v>1</v>
      </c>
      <c r="Y129" s="250">
        <f t="shared" si="5"/>
        <v>0</v>
      </c>
      <c r="Z129" s="214"/>
      <c r="AA129" s="214"/>
      <c r="AB129" s="214"/>
      <c r="AC129" s="247"/>
      <c r="AD129" s="247"/>
      <c r="AE129" s="251">
        <v>0.0</v>
      </c>
      <c r="AF129" s="290"/>
      <c r="AG129" s="214"/>
      <c r="AH129" s="214" t="str">
        <f t="shared" si="65"/>
        <v>SAMA</v>
      </c>
      <c r="AI129" s="247"/>
      <c r="AJ129" s="247"/>
      <c r="AK129" s="250">
        <v>0.0</v>
      </c>
      <c r="AL129" s="214" t="str">
        <f t="shared" si="58"/>
        <v>normal</v>
      </c>
    </row>
    <row r="130" ht="15.0" customHeight="1">
      <c r="A130" s="214"/>
      <c r="B130" s="246" t="s">
        <v>5773</v>
      </c>
      <c r="C130" s="296" t="s">
        <v>5775</v>
      </c>
      <c r="D130" s="246" t="s">
        <v>80</v>
      </c>
      <c r="E130" s="249">
        <v>1.0</v>
      </c>
      <c r="F130" s="262"/>
      <c r="G130" s="262"/>
      <c r="H130" s="262"/>
      <c r="I130" s="262"/>
      <c r="J130" s="251">
        <f t="shared" si="1"/>
        <v>0</v>
      </c>
      <c r="K130" s="252">
        <f t="shared" si="2"/>
        <v>1</v>
      </c>
      <c r="L130" s="214"/>
      <c r="M130" s="253"/>
      <c r="N130" s="254"/>
      <c r="O130" s="214"/>
      <c r="P130" s="227"/>
      <c r="Q130" s="214"/>
      <c r="R130" s="250">
        <v>1.0</v>
      </c>
      <c r="S130" s="262"/>
      <c r="T130" s="262"/>
      <c r="U130" s="262"/>
      <c r="V130" s="262"/>
      <c r="W130" s="250">
        <f t="shared" si="3"/>
        <v>0</v>
      </c>
      <c r="X130" s="250">
        <f t="shared" si="4"/>
        <v>1</v>
      </c>
      <c r="Y130" s="250">
        <f t="shared" si="5"/>
        <v>0</v>
      </c>
      <c r="Z130" s="214"/>
      <c r="AA130" s="214"/>
      <c r="AB130" s="214"/>
      <c r="AC130" s="247"/>
      <c r="AD130" s="247"/>
      <c r="AE130" s="251">
        <v>0.0</v>
      </c>
      <c r="AF130" s="290"/>
      <c r="AG130" s="214"/>
      <c r="AH130" s="214" t="str">
        <f t="shared" si="65"/>
        <v>SAMA</v>
      </c>
      <c r="AI130" s="247"/>
      <c r="AJ130" s="247"/>
      <c r="AK130" s="250">
        <v>0.0</v>
      </c>
      <c r="AL130" s="214" t="str">
        <f t="shared" si="58"/>
        <v>normal</v>
      </c>
    </row>
    <row r="131" ht="15.0" customHeight="1">
      <c r="A131" s="214"/>
      <c r="B131" s="246" t="s">
        <v>5992</v>
      </c>
      <c r="C131" s="296"/>
      <c r="D131" s="246" t="s">
        <v>80</v>
      </c>
      <c r="E131" s="249">
        <v>6.0</v>
      </c>
      <c r="F131" s="262"/>
      <c r="G131" s="262"/>
      <c r="H131" s="262"/>
      <c r="I131" s="262"/>
      <c r="J131" s="251">
        <f t="shared" si="1"/>
        <v>0</v>
      </c>
      <c r="K131" s="252">
        <f t="shared" si="2"/>
        <v>6</v>
      </c>
      <c r="L131" s="214"/>
      <c r="M131" s="253"/>
      <c r="N131" s="254"/>
      <c r="O131" s="214"/>
      <c r="P131" s="227"/>
      <c r="Q131" s="214"/>
      <c r="R131" s="250">
        <v>6.0</v>
      </c>
      <c r="S131" s="262"/>
      <c r="T131" s="262"/>
      <c r="U131" s="262"/>
      <c r="V131" s="262"/>
      <c r="W131" s="250">
        <f t="shared" si="3"/>
        <v>0</v>
      </c>
      <c r="X131" s="250">
        <f t="shared" si="4"/>
        <v>6</v>
      </c>
      <c r="Y131" s="250">
        <f t="shared" si="5"/>
        <v>0</v>
      </c>
      <c r="Z131" s="214"/>
      <c r="AA131" s="214"/>
      <c r="AB131" s="214"/>
      <c r="AC131" s="247"/>
      <c r="AD131" s="247"/>
      <c r="AE131" s="251"/>
      <c r="AF131" s="290"/>
      <c r="AG131" s="214"/>
      <c r="AH131" s="214"/>
      <c r="AI131" s="247"/>
      <c r="AJ131" s="247"/>
      <c r="AK131" s="250"/>
      <c r="AL131" s="214"/>
    </row>
    <row r="132" ht="15.0" customHeight="1">
      <c r="A132" s="214"/>
      <c r="B132" s="247" t="s">
        <v>5790</v>
      </c>
      <c r="C132" s="300"/>
      <c r="D132" s="246" t="s">
        <v>80</v>
      </c>
      <c r="E132" s="249">
        <v>5.0</v>
      </c>
      <c r="F132" s="249"/>
      <c r="G132" s="249"/>
      <c r="H132" s="249"/>
      <c r="I132" s="249"/>
      <c r="J132" s="251">
        <f t="shared" si="1"/>
        <v>0</v>
      </c>
      <c r="K132" s="252">
        <f t="shared" si="2"/>
        <v>5</v>
      </c>
      <c r="L132" s="214"/>
      <c r="M132" s="263" t="s">
        <v>5790</v>
      </c>
      <c r="N132" s="254">
        <v>1.0</v>
      </c>
      <c r="O132" s="214" t="str">
        <f>IF(E132=N132,"Sama","Tidak Sama")</f>
        <v>Tidak Sama</v>
      </c>
      <c r="P132" s="227"/>
      <c r="Q132" s="255"/>
      <c r="R132" s="250">
        <v>5.0</v>
      </c>
      <c r="S132" s="249"/>
      <c r="T132" s="249"/>
      <c r="U132" s="249"/>
      <c r="V132" s="249"/>
      <c r="W132" s="250">
        <f t="shared" si="3"/>
        <v>0</v>
      </c>
      <c r="X132" s="250">
        <f t="shared" si="4"/>
        <v>5</v>
      </c>
      <c r="Y132" s="250">
        <f t="shared" si="5"/>
        <v>0</v>
      </c>
      <c r="Z132" s="214"/>
      <c r="AA132" s="214" t="str">
        <f>IF(AC132=B132,"SAMA","TIDAK SAMA")</f>
        <v>SAMA</v>
      </c>
      <c r="AB132" s="214"/>
      <c r="AC132" s="247" t="s">
        <v>5790</v>
      </c>
      <c r="AD132" s="247"/>
      <c r="AE132" s="249">
        <v>7.0</v>
      </c>
      <c r="AF132" s="281"/>
      <c r="AG132" s="214" t="str">
        <f>IF(B132=AI132,"SAMA","TIDAK SAMA")</f>
        <v>SAMA</v>
      </c>
      <c r="AH132" s="214" t="str">
        <f>IF(AD132=AJ132,"SAMA","TIDAK")</f>
        <v>SAMA</v>
      </c>
      <c r="AI132" s="247" t="s">
        <v>5790</v>
      </c>
      <c r="AJ132" s="247"/>
      <c r="AK132" s="250">
        <v>7.0</v>
      </c>
      <c r="AL132" s="214" t="str">
        <f t="shared" ref="AL132:AL136" si="66">IF(Y132&lt;0,"tidak normal","normal")</f>
        <v>normal</v>
      </c>
    </row>
    <row r="133" ht="15.0" customHeight="1">
      <c r="A133" s="214"/>
      <c r="B133" s="247" t="s">
        <v>7158</v>
      </c>
      <c r="C133" s="300"/>
      <c r="D133" s="246" t="s">
        <v>80</v>
      </c>
      <c r="E133" s="249">
        <v>2.0</v>
      </c>
      <c r="F133" s="249"/>
      <c r="G133" s="249"/>
      <c r="H133" s="249"/>
      <c r="I133" s="249"/>
      <c r="J133" s="251">
        <f t="shared" si="1"/>
        <v>0</v>
      </c>
      <c r="K133" s="252">
        <f t="shared" si="2"/>
        <v>2</v>
      </c>
      <c r="L133" s="214"/>
      <c r="M133" s="263"/>
      <c r="N133" s="254"/>
      <c r="O133" s="214"/>
      <c r="P133" s="227"/>
      <c r="Q133" s="255"/>
      <c r="R133" s="250">
        <v>0.0</v>
      </c>
      <c r="S133" s="249"/>
      <c r="T133" s="249"/>
      <c r="U133" s="249"/>
      <c r="V133" s="249"/>
      <c r="W133" s="250">
        <f t="shared" si="3"/>
        <v>0</v>
      </c>
      <c r="X133" s="250">
        <f t="shared" si="4"/>
        <v>0</v>
      </c>
      <c r="Y133" s="250">
        <f t="shared" si="5"/>
        <v>2</v>
      </c>
      <c r="Z133" s="214"/>
      <c r="AA133" s="214"/>
      <c r="AB133" s="214"/>
      <c r="AC133" s="247"/>
      <c r="AD133" s="247"/>
      <c r="AE133" s="249"/>
      <c r="AF133" s="281"/>
      <c r="AG133" s="214"/>
      <c r="AH133" s="214"/>
      <c r="AI133" s="247"/>
      <c r="AJ133" s="247"/>
      <c r="AK133" s="250"/>
      <c r="AL133" s="214" t="str">
        <f t="shared" si="66"/>
        <v>normal</v>
      </c>
    </row>
    <row r="134" ht="15.0" customHeight="1">
      <c r="A134" s="214"/>
      <c r="B134" s="247" t="s">
        <v>7159</v>
      </c>
      <c r="C134" s="300"/>
      <c r="D134" s="246" t="s">
        <v>80</v>
      </c>
      <c r="E134" s="249">
        <v>2.0</v>
      </c>
      <c r="F134" s="249"/>
      <c r="G134" s="249"/>
      <c r="H134" s="249"/>
      <c r="I134" s="249"/>
      <c r="J134" s="251">
        <f t="shared" si="1"/>
        <v>0</v>
      </c>
      <c r="K134" s="252">
        <f t="shared" si="2"/>
        <v>2</v>
      </c>
      <c r="L134" s="214"/>
      <c r="M134" s="263"/>
      <c r="N134" s="254"/>
      <c r="O134" s="214"/>
      <c r="P134" s="227"/>
      <c r="Q134" s="255"/>
      <c r="R134" s="250">
        <v>2.0</v>
      </c>
      <c r="S134" s="249"/>
      <c r="T134" s="249"/>
      <c r="U134" s="249"/>
      <c r="V134" s="249"/>
      <c r="W134" s="250">
        <f t="shared" si="3"/>
        <v>0</v>
      </c>
      <c r="X134" s="250">
        <f t="shared" si="4"/>
        <v>2</v>
      </c>
      <c r="Y134" s="250">
        <f t="shared" si="5"/>
        <v>0</v>
      </c>
      <c r="Z134" s="214"/>
      <c r="AA134" s="214"/>
      <c r="AB134" s="214"/>
      <c r="AC134" s="247"/>
      <c r="AD134" s="247"/>
      <c r="AE134" s="249"/>
      <c r="AF134" s="281"/>
      <c r="AG134" s="214"/>
      <c r="AH134" s="214"/>
      <c r="AI134" s="247"/>
      <c r="AJ134" s="247"/>
      <c r="AK134" s="250"/>
      <c r="AL134" s="214" t="str">
        <f t="shared" si="66"/>
        <v>normal</v>
      </c>
    </row>
    <row r="135" ht="15.0" customHeight="1">
      <c r="A135" s="214"/>
      <c r="B135" s="247" t="s">
        <v>5794</v>
      </c>
      <c r="C135" s="300"/>
      <c r="D135" s="246" t="s">
        <v>80</v>
      </c>
      <c r="E135" s="249">
        <v>1.0</v>
      </c>
      <c r="F135" s="249"/>
      <c r="G135" s="249"/>
      <c r="H135" s="249"/>
      <c r="I135" s="249"/>
      <c r="J135" s="251">
        <f t="shared" si="1"/>
        <v>0</v>
      </c>
      <c r="K135" s="252">
        <f t="shared" si="2"/>
        <v>1</v>
      </c>
      <c r="L135" s="214"/>
      <c r="M135" s="263" t="s">
        <v>5794</v>
      </c>
      <c r="N135" s="254">
        <v>1.0</v>
      </c>
      <c r="O135" s="214" t="str">
        <f>IF(E135=N135,"Sama","Tidak Sama")</f>
        <v>Sama</v>
      </c>
      <c r="P135" s="227"/>
      <c r="Q135" s="255"/>
      <c r="R135" s="250">
        <v>1.0</v>
      </c>
      <c r="S135" s="249"/>
      <c r="T135" s="249"/>
      <c r="U135" s="249"/>
      <c r="V135" s="249"/>
      <c r="W135" s="250">
        <f t="shared" si="3"/>
        <v>0</v>
      </c>
      <c r="X135" s="250">
        <f t="shared" si="4"/>
        <v>1</v>
      </c>
      <c r="Y135" s="250">
        <f t="shared" si="5"/>
        <v>0</v>
      </c>
      <c r="Z135" s="214"/>
      <c r="AA135" s="214" t="str">
        <f>IF(AC135=B135,"SAMA","TIDAK SAMA")</f>
        <v>SAMA</v>
      </c>
      <c r="AB135" s="214"/>
      <c r="AC135" s="247" t="s">
        <v>5794</v>
      </c>
      <c r="AD135" s="247"/>
      <c r="AE135" s="249">
        <v>1.0</v>
      </c>
      <c r="AF135" s="281"/>
      <c r="AG135" s="214" t="str">
        <f>IF(B135=AI135,"SAMA","TIDAK SAMA")</f>
        <v>SAMA</v>
      </c>
      <c r="AH135" s="214" t="str">
        <f>IF(AD135=AJ135,"SAMA","TIDAK")</f>
        <v>SAMA</v>
      </c>
      <c r="AI135" s="247" t="s">
        <v>5794</v>
      </c>
      <c r="AJ135" s="247"/>
      <c r="AK135" s="250">
        <v>1.0</v>
      </c>
      <c r="AL135" s="214" t="str">
        <f t="shared" si="66"/>
        <v>normal</v>
      </c>
    </row>
    <row r="136" ht="15.0" customHeight="1">
      <c r="A136" s="214"/>
      <c r="B136" s="247" t="s">
        <v>7160</v>
      </c>
      <c r="C136" s="300"/>
      <c r="D136" s="246" t="s">
        <v>80</v>
      </c>
      <c r="E136" s="249">
        <v>2.0</v>
      </c>
      <c r="F136" s="249"/>
      <c r="G136" s="249"/>
      <c r="H136" s="249"/>
      <c r="I136" s="249"/>
      <c r="J136" s="251">
        <f t="shared" si="1"/>
        <v>0</v>
      </c>
      <c r="K136" s="252">
        <f t="shared" si="2"/>
        <v>2</v>
      </c>
      <c r="L136" s="214"/>
      <c r="M136" s="263"/>
      <c r="N136" s="254"/>
      <c r="O136" s="214"/>
      <c r="P136" s="227"/>
      <c r="Q136" s="255"/>
      <c r="R136" s="250">
        <v>2.0</v>
      </c>
      <c r="S136" s="249"/>
      <c r="T136" s="249"/>
      <c r="U136" s="249"/>
      <c r="V136" s="249"/>
      <c r="W136" s="250">
        <f t="shared" si="3"/>
        <v>0</v>
      </c>
      <c r="X136" s="250">
        <f t="shared" si="4"/>
        <v>2</v>
      </c>
      <c r="Y136" s="250">
        <f t="shared" si="5"/>
        <v>0</v>
      </c>
      <c r="Z136" s="214"/>
      <c r="AA136" s="214"/>
      <c r="AB136" s="214"/>
      <c r="AC136" s="247"/>
      <c r="AD136" s="247"/>
      <c r="AE136" s="249"/>
      <c r="AF136" s="281"/>
      <c r="AG136" s="214"/>
      <c r="AH136" s="214"/>
      <c r="AI136" s="247"/>
      <c r="AJ136" s="247"/>
      <c r="AK136" s="250"/>
      <c r="AL136" s="214" t="str">
        <f t="shared" si="66"/>
        <v>normal</v>
      </c>
    </row>
    <row r="137" ht="15.0" customHeight="1">
      <c r="A137" s="214"/>
      <c r="B137" s="247" t="s">
        <v>159</v>
      </c>
      <c r="C137" s="300"/>
      <c r="D137" s="246" t="s">
        <v>80</v>
      </c>
      <c r="E137" s="249">
        <v>1.0</v>
      </c>
      <c r="F137" s="249"/>
      <c r="G137" s="249"/>
      <c r="H137" s="249"/>
      <c r="I137" s="249"/>
      <c r="J137" s="251">
        <f t="shared" si="1"/>
        <v>0</v>
      </c>
      <c r="K137" s="252">
        <f t="shared" si="2"/>
        <v>1</v>
      </c>
      <c r="L137" s="214"/>
      <c r="M137" s="263"/>
      <c r="N137" s="254"/>
      <c r="O137" s="214"/>
      <c r="P137" s="227"/>
      <c r="Q137" s="255"/>
      <c r="R137" s="250">
        <v>1.0</v>
      </c>
      <c r="S137" s="249"/>
      <c r="T137" s="249"/>
      <c r="U137" s="249"/>
      <c r="V137" s="249"/>
      <c r="W137" s="250">
        <f t="shared" si="3"/>
        <v>0</v>
      </c>
      <c r="X137" s="250">
        <f t="shared" si="4"/>
        <v>1</v>
      </c>
      <c r="Y137" s="250">
        <f t="shared" si="5"/>
        <v>0</v>
      </c>
      <c r="Z137" s="214"/>
      <c r="AA137" s="214"/>
      <c r="AB137" s="214"/>
      <c r="AC137" s="247"/>
      <c r="AD137" s="247"/>
      <c r="AE137" s="249"/>
      <c r="AF137" s="281"/>
      <c r="AG137" s="214"/>
      <c r="AH137" s="214"/>
      <c r="AI137" s="247"/>
      <c r="AJ137" s="247"/>
      <c r="AK137" s="250"/>
      <c r="AL137" s="214"/>
    </row>
    <row r="138" ht="15.0" customHeight="1">
      <c r="A138" s="214"/>
      <c r="B138" s="247" t="s">
        <v>297</v>
      </c>
      <c r="C138" s="300" t="s">
        <v>7161</v>
      </c>
      <c r="D138" s="246" t="s">
        <v>80</v>
      </c>
      <c r="E138" s="249">
        <v>1.0</v>
      </c>
      <c r="F138" s="249"/>
      <c r="G138" s="249"/>
      <c r="H138" s="249"/>
      <c r="I138" s="249"/>
      <c r="J138" s="251">
        <f t="shared" si="1"/>
        <v>0</v>
      </c>
      <c r="K138" s="252">
        <f t="shared" si="2"/>
        <v>1</v>
      </c>
      <c r="L138" s="214"/>
      <c r="M138" s="263"/>
      <c r="N138" s="254"/>
      <c r="O138" s="214"/>
      <c r="P138" s="227"/>
      <c r="Q138" s="255"/>
      <c r="R138" s="250">
        <v>1.0</v>
      </c>
      <c r="S138" s="249"/>
      <c r="T138" s="249"/>
      <c r="U138" s="249"/>
      <c r="V138" s="249"/>
      <c r="W138" s="250">
        <f t="shared" si="3"/>
        <v>0</v>
      </c>
      <c r="X138" s="250">
        <f t="shared" si="4"/>
        <v>1</v>
      </c>
      <c r="Y138" s="250">
        <f t="shared" si="5"/>
        <v>0</v>
      </c>
      <c r="Z138" s="214"/>
      <c r="AA138" s="214"/>
      <c r="AB138" s="214"/>
      <c r="AC138" s="247"/>
      <c r="AD138" s="247"/>
      <c r="AE138" s="249"/>
      <c r="AF138" s="281"/>
      <c r="AG138" s="214"/>
      <c r="AH138" s="214"/>
      <c r="AI138" s="247"/>
      <c r="AJ138" s="247"/>
      <c r="AK138" s="250"/>
      <c r="AL138" s="214"/>
    </row>
    <row r="139" ht="15.0" customHeight="1">
      <c r="A139" s="214"/>
      <c r="B139" s="247" t="s">
        <v>297</v>
      </c>
      <c r="C139" s="300">
        <v>3420.0</v>
      </c>
      <c r="D139" s="246" t="s">
        <v>80</v>
      </c>
      <c r="E139" s="249">
        <v>14.0</v>
      </c>
      <c r="F139" s="249"/>
      <c r="G139" s="249"/>
      <c r="H139" s="249"/>
      <c r="I139" s="249"/>
      <c r="J139" s="251">
        <f t="shared" si="1"/>
        <v>0</v>
      </c>
      <c r="K139" s="252">
        <f t="shared" si="2"/>
        <v>14</v>
      </c>
      <c r="L139" s="214"/>
      <c r="M139" s="263" t="s">
        <v>297</v>
      </c>
      <c r="N139" s="254">
        <v>12.0</v>
      </c>
      <c r="O139" s="214" t="str">
        <f>IF(E139=N139,"Sama","Tidak Sama")</f>
        <v>Tidak Sama</v>
      </c>
      <c r="P139" s="227"/>
      <c r="Q139" s="255"/>
      <c r="R139" s="250">
        <v>14.0</v>
      </c>
      <c r="S139" s="249"/>
      <c r="T139" s="249"/>
      <c r="U139" s="249"/>
      <c r="V139" s="249"/>
      <c r="W139" s="250">
        <f t="shared" si="3"/>
        <v>0</v>
      </c>
      <c r="X139" s="250">
        <f t="shared" si="4"/>
        <v>14</v>
      </c>
      <c r="Y139" s="250">
        <f t="shared" si="5"/>
        <v>0</v>
      </c>
      <c r="Z139" s="214"/>
      <c r="AA139" s="214" t="str">
        <f>IF(AC139=B139,"SAMA","TIDAK SAMA")</f>
        <v>SAMA</v>
      </c>
      <c r="AB139" s="214"/>
      <c r="AC139" s="247" t="s">
        <v>297</v>
      </c>
      <c r="AD139" s="247"/>
      <c r="AE139" s="249">
        <v>17.0</v>
      </c>
      <c r="AF139" s="281"/>
      <c r="AG139" s="214" t="str">
        <f>IF(B139=AI139,"SAMA","TIDAK SAMA")</f>
        <v>SAMA</v>
      </c>
      <c r="AH139" s="214" t="str">
        <f>IF(AD139=AJ139,"SAMA","TIDAK")</f>
        <v>SAMA</v>
      </c>
      <c r="AI139" s="247" t="s">
        <v>297</v>
      </c>
      <c r="AJ139" s="247"/>
      <c r="AK139" s="250">
        <v>17.0</v>
      </c>
      <c r="AL139" s="214" t="str">
        <f>IF(Y139&lt;0,"tidak normal","normal")</f>
        <v>normal</v>
      </c>
    </row>
    <row r="140" ht="15.0" customHeight="1">
      <c r="A140" s="214"/>
      <c r="B140" s="247" t="s">
        <v>297</v>
      </c>
      <c r="C140" s="300">
        <v>3410.0</v>
      </c>
      <c r="D140" s="246" t="s">
        <v>80</v>
      </c>
      <c r="E140" s="249">
        <v>3.0</v>
      </c>
      <c r="F140" s="249"/>
      <c r="G140" s="249"/>
      <c r="H140" s="249"/>
      <c r="I140" s="249"/>
      <c r="J140" s="251">
        <f t="shared" si="1"/>
        <v>0</v>
      </c>
      <c r="K140" s="252">
        <f t="shared" si="2"/>
        <v>3</v>
      </c>
      <c r="L140" s="214"/>
      <c r="M140" s="263"/>
      <c r="N140" s="254"/>
      <c r="O140" s="214"/>
      <c r="P140" s="227"/>
      <c r="Q140" s="255"/>
      <c r="R140" s="250">
        <v>2.0</v>
      </c>
      <c r="S140" s="249"/>
      <c r="T140" s="249"/>
      <c r="U140" s="249"/>
      <c r="V140" s="249"/>
      <c r="W140" s="250">
        <f t="shared" si="3"/>
        <v>0</v>
      </c>
      <c r="X140" s="250">
        <f t="shared" si="4"/>
        <v>2</v>
      </c>
      <c r="Y140" s="250">
        <f t="shared" si="5"/>
        <v>1</v>
      </c>
      <c r="Z140" s="214"/>
      <c r="AA140" s="214"/>
      <c r="AB140" s="214"/>
      <c r="AC140" s="247"/>
      <c r="AD140" s="247"/>
      <c r="AE140" s="249"/>
      <c r="AF140" s="281"/>
      <c r="AG140" s="214"/>
      <c r="AH140" s="214"/>
      <c r="AI140" s="247"/>
      <c r="AJ140" s="247"/>
      <c r="AK140" s="250"/>
      <c r="AL140" s="214"/>
    </row>
    <row r="141" ht="15.0" customHeight="1">
      <c r="A141" s="214"/>
      <c r="B141" s="247" t="s">
        <v>5796</v>
      </c>
      <c r="C141" s="300"/>
      <c r="D141" s="246" t="s">
        <v>80</v>
      </c>
      <c r="E141" s="249">
        <v>2.0</v>
      </c>
      <c r="F141" s="249"/>
      <c r="G141" s="249"/>
      <c r="H141" s="249"/>
      <c r="I141" s="249"/>
      <c r="J141" s="251">
        <f t="shared" si="1"/>
        <v>0</v>
      </c>
      <c r="K141" s="252">
        <f t="shared" si="2"/>
        <v>2</v>
      </c>
      <c r="L141" s="214"/>
      <c r="M141" s="263"/>
      <c r="N141" s="254"/>
      <c r="O141" s="214"/>
      <c r="P141" s="227"/>
      <c r="Q141" s="255"/>
      <c r="R141" s="250">
        <v>2.0</v>
      </c>
      <c r="S141" s="249"/>
      <c r="T141" s="249"/>
      <c r="U141" s="249"/>
      <c r="V141" s="249"/>
      <c r="W141" s="250">
        <f t="shared" si="3"/>
        <v>0</v>
      </c>
      <c r="X141" s="250">
        <f t="shared" si="4"/>
        <v>2</v>
      </c>
      <c r="Y141" s="250">
        <f t="shared" si="5"/>
        <v>0</v>
      </c>
      <c r="Z141" s="214"/>
      <c r="AA141" s="214" t="str">
        <f t="shared" ref="AA141:AA143" si="67">IF(AC141=B141,"SAMA","TIDAK SAMA")</f>
        <v>SAMA</v>
      </c>
      <c r="AB141" s="214"/>
      <c r="AC141" s="247" t="s">
        <v>5796</v>
      </c>
      <c r="AD141" s="247"/>
      <c r="AE141" s="249">
        <v>6.0</v>
      </c>
      <c r="AF141" s="281"/>
      <c r="AG141" s="214" t="str">
        <f t="shared" ref="AG141:AG143" si="68">IF(B141=AI141,"SAMA","TIDAK SAMA")</f>
        <v>SAMA</v>
      </c>
      <c r="AH141" s="214" t="str">
        <f t="shared" ref="AH141:AH143" si="69">IF(AD141=AJ141,"SAMA","TIDAK")</f>
        <v>SAMA</v>
      </c>
      <c r="AI141" s="247" t="s">
        <v>5796</v>
      </c>
      <c r="AJ141" s="247"/>
      <c r="AK141" s="250">
        <v>6.0</v>
      </c>
      <c r="AL141" s="214" t="str">
        <f t="shared" ref="AL141:AL145" si="70">IF(Y141&lt;0,"tidak normal","normal")</f>
        <v>normal</v>
      </c>
    </row>
    <row r="142" ht="15.0" customHeight="1">
      <c r="A142" s="214"/>
      <c r="B142" s="247" t="s">
        <v>5803</v>
      </c>
      <c r="C142" s="300"/>
      <c r="D142" s="246" t="s">
        <v>80</v>
      </c>
      <c r="E142" s="249">
        <v>1.0</v>
      </c>
      <c r="F142" s="249"/>
      <c r="G142" s="249"/>
      <c r="H142" s="249"/>
      <c r="I142" s="249"/>
      <c r="J142" s="251">
        <f t="shared" si="1"/>
        <v>0</v>
      </c>
      <c r="K142" s="252">
        <f t="shared" si="2"/>
        <v>1</v>
      </c>
      <c r="L142" s="214"/>
      <c r="M142" s="263"/>
      <c r="N142" s="254"/>
      <c r="O142" s="214"/>
      <c r="P142" s="227"/>
      <c r="Q142" s="255"/>
      <c r="R142" s="250">
        <v>0.0</v>
      </c>
      <c r="S142" s="249"/>
      <c r="T142" s="249"/>
      <c r="U142" s="249"/>
      <c r="V142" s="249"/>
      <c r="W142" s="250">
        <f t="shared" si="3"/>
        <v>0</v>
      </c>
      <c r="X142" s="250">
        <f t="shared" si="4"/>
        <v>0</v>
      </c>
      <c r="Y142" s="250">
        <f t="shared" si="5"/>
        <v>1</v>
      </c>
      <c r="Z142" s="214"/>
      <c r="AA142" s="214" t="str">
        <f t="shared" si="67"/>
        <v>SAMA</v>
      </c>
      <c r="AB142" s="214"/>
      <c r="AC142" s="247" t="s">
        <v>5803</v>
      </c>
      <c r="AD142" s="247"/>
      <c r="AE142" s="249">
        <v>3.0</v>
      </c>
      <c r="AF142" s="281"/>
      <c r="AG142" s="214" t="str">
        <f t="shared" si="68"/>
        <v>SAMA</v>
      </c>
      <c r="AH142" s="214" t="str">
        <f t="shared" si="69"/>
        <v>SAMA</v>
      </c>
      <c r="AI142" s="247" t="s">
        <v>5803</v>
      </c>
      <c r="AJ142" s="247"/>
      <c r="AK142" s="250">
        <v>0.0</v>
      </c>
      <c r="AL142" s="214" t="str">
        <f t="shared" si="70"/>
        <v>normal</v>
      </c>
    </row>
    <row r="143" ht="15.0" customHeight="1">
      <c r="A143" s="214"/>
      <c r="B143" s="247" t="s">
        <v>5806</v>
      </c>
      <c r="C143" s="300"/>
      <c r="D143" s="246" t="s">
        <v>80</v>
      </c>
      <c r="E143" s="249">
        <v>1.0</v>
      </c>
      <c r="F143" s="249"/>
      <c r="G143" s="249"/>
      <c r="H143" s="249"/>
      <c r="I143" s="249"/>
      <c r="J143" s="251">
        <f t="shared" si="1"/>
        <v>0</v>
      </c>
      <c r="K143" s="252">
        <f t="shared" si="2"/>
        <v>1</v>
      </c>
      <c r="L143" s="214"/>
      <c r="M143" s="263"/>
      <c r="N143" s="254"/>
      <c r="O143" s="214"/>
      <c r="P143" s="227"/>
      <c r="Q143" s="255"/>
      <c r="R143" s="250">
        <v>0.0</v>
      </c>
      <c r="S143" s="249"/>
      <c r="T143" s="249"/>
      <c r="U143" s="249"/>
      <c r="V143" s="249"/>
      <c r="W143" s="250">
        <f t="shared" si="3"/>
        <v>0</v>
      </c>
      <c r="X143" s="250">
        <f t="shared" si="4"/>
        <v>0</v>
      </c>
      <c r="Y143" s="250">
        <f t="shared" si="5"/>
        <v>1</v>
      </c>
      <c r="Z143" s="214"/>
      <c r="AA143" s="214" t="str">
        <f t="shared" si="67"/>
        <v>SAMA</v>
      </c>
      <c r="AB143" s="214"/>
      <c r="AC143" s="247" t="s">
        <v>5806</v>
      </c>
      <c r="AD143" s="247"/>
      <c r="AE143" s="249">
        <v>3.0</v>
      </c>
      <c r="AF143" s="281"/>
      <c r="AG143" s="214" t="str">
        <f t="shared" si="68"/>
        <v>SAMA</v>
      </c>
      <c r="AH143" s="214" t="str">
        <f t="shared" si="69"/>
        <v>SAMA</v>
      </c>
      <c r="AI143" s="247" t="s">
        <v>5806</v>
      </c>
      <c r="AJ143" s="247"/>
      <c r="AK143" s="250">
        <v>0.0</v>
      </c>
      <c r="AL143" s="214" t="str">
        <f t="shared" si="70"/>
        <v>normal</v>
      </c>
    </row>
    <row r="144" ht="15.0" customHeight="1">
      <c r="A144" s="214"/>
      <c r="B144" s="247" t="s">
        <v>7162</v>
      </c>
      <c r="C144" s="300"/>
      <c r="D144" s="246" t="s">
        <v>80</v>
      </c>
      <c r="E144" s="249">
        <v>1.0</v>
      </c>
      <c r="F144" s="249"/>
      <c r="G144" s="249"/>
      <c r="H144" s="249"/>
      <c r="I144" s="249"/>
      <c r="J144" s="251">
        <f t="shared" si="1"/>
        <v>0</v>
      </c>
      <c r="K144" s="252">
        <f t="shared" si="2"/>
        <v>1</v>
      </c>
      <c r="L144" s="214"/>
      <c r="M144" s="263"/>
      <c r="N144" s="254"/>
      <c r="O144" s="214"/>
      <c r="P144" s="227"/>
      <c r="Q144" s="255"/>
      <c r="R144" s="250">
        <v>0.0</v>
      </c>
      <c r="S144" s="249"/>
      <c r="T144" s="249"/>
      <c r="U144" s="249"/>
      <c r="V144" s="249"/>
      <c r="W144" s="250">
        <f t="shared" si="3"/>
        <v>0</v>
      </c>
      <c r="X144" s="250">
        <f t="shared" si="4"/>
        <v>0</v>
      </c>
      <c r="Y144" s="250">
        <f t="shared" si="5"/>
        <v>1</v>
      </c>
      <c r="Z144" s="214"/>
      <c r="AA144" s="214"/>
      <c r="AB144" s="214"/>
      <c r="AC144" s="247"/>
      <c r="AD144" s="247"/>
      <c r="AE144" s="249"/>
      <c r="AF144" s="281"/>
      <c r="AG144" s="214"/>
      <c r="AH144" s="214"/>
      <c r="AI144" s="247"/>
      <c r="AJ144" s="247"/>
      <c r="AK144" s="250"/>
      <c r="AL144" s="214" t="str">
        <f t="shared" si="70"/>
        <v>normal</v>
      </c>
    </row>
    <row r="145" ht="15.0" customHeight="1">
      <c r="A145" s="214"/>
      <c r="B145" s="247" t="s">
        <v>5795</v>
      </c>
      <c r="C145" s="300"/>
      <c r="D145" s="246" t="s">
        <v>80</v>
      </c>
      <c r="E145" s="249">
        <v>1.0</v>
      </c>
      <c r="F145" s="249"/>
      <c r="G145" s="249"/>
      <c r="H145" s="249"/>
      <c r="I145" s="249"/>
      <c r="J145" s="251">
        <f t="shared" si="1"/>
        <v>0</v>
      </c>
      <c r="K145" s="252">
        <f t="shared" si="2"/>
        <v>1</v>
      </c>
      <c r="L145" s="214"/>
      <c r="M145" s="263" t="s">
        <v>5792</v>
      </c>
      <c r="N145" s="254">
        <v>1.0</v>
      </c>
      <c r="O145" s="214" t="str">
        <f t="shared" ref="O145:O146" si="71">IF(E145=N145,"Sama","Tidak Sama")</f>
        <v>Sama</v>
      </c>
      <c r="P145" s="227"/>
      <c r="Q145" s="255"/>
      <c r="R145" s="250">
        <v>0.0</v>
      </c>
      <c r="S145" s="249"/>
      <c r="T145" s="249"/>
      <c r="U145" s="249"/>
      <c r="V145" s="249"/>
      <c r="W145" s="250">
        <f t="shared" si="3"/>
        <v>0</v>
      </c>
      <c r="X145" s="250">
        <f t="shared" si="4"/>
        <v>0</v>
      </c>
      <c r="Y145" s="250">
        <f t="shared" si="5"/>
        <v>1</v>
      </c>
      <c r="Z145" s="214"/>
      <c r="AA145" s="214" t="str">
        <f>IF(AC145=B145,"SAMA","TIDAK SAMA")</f>
        <v>SAMA</v>
      </c>
      <c r="AB145" s="214"/>
      <c r="AC145" s="247" t="s">
        <v>5795</v>
      </c>
      <c r="AD145" s="247"/>
      <c r="AE145" s="249">
        <v>1.0</v>
      </c>
      <c r="AF145" s="281"/>
      <c r="AG145" s="214" t="str">
        <f>IF(B145=AI145,"SAMA","TIDAK SAMA")</f>
        <v>SAMA</v>
      </c>
      <c r="AH145" s="214" t="str">
        <f>IF(AD145=AJ145,"SAMA","TIDAK")</f>
        <v>SAMA</v>
      </c>
      <c r="AI145" s="247" t="s">
        <v>5795</v>
      </c>
      <c r="AJ145" s="247"/>
      <c r="AK145" s="250">
        <v>0.0</v>
      </c>
      <c r="AL145" s="214" t="str">
        <f t="shared" si="70"/>
        <v>normal</v>
      </c>
    </row>
    <row r="146" ht="15.0" customHeight="1">
      <c r="A146" s="214"/>
      <c r="B146" s="247" t="s">
        <v>7163</v>
      </c>
      <c r="C146" s="300">
        <v>8730.0</v>
      </c>
      <c r="D146" s="246" t="s">
        <v>80</v>
      </c>
      <c r="E146" s="249">
        <v>2.0</v>
      </c>
      <c r="F146" s="249"/>
      <c r="G146" s="249"/>
      <c r="H146" s="249"/>
      <c r="I146" s="249"/>
      <c r="J146" s="251">
        <f t="shared" si="1"/>
        <v>0</v>
      </c>
      <c r="K146" s="252">
        <f t="shared" si="2"/>
        <v>2</v>
      </c>
      <c r="L146" s="214"/>
      <c r="M146" s="263" t="s">
        <v>5792</v>
      </c>
      <c r="N146" s="254">
        <v>1.0</v>
      </c>
      <c r="O146" s="214" t="str">
        <f t="shared" si="71"/>
        <v>Tidak Sama</v>
      </c>
      <c r="P146" s="227"/>
      <c r="Q146" s="255"/>
      <c r="R146" s="250">
        <v>2.0</v>
      </c>
      <c r="S146" s="249"/>
      <c r="T146" s="249"/>
      <c r="U146" s="249"/>
      <c r="V146" s="249"/>
      <c r="W146" s="250">
        <f t="shared" si="3"/>
        <v>0</v>
      </c>
      <c r="X146" s="250">
        <f t="shared" si="4"/>
        <v>2</v>
      </c>
      <c r="Y146" s="250">
        <f t="shared" si="5"/>
        <v>0</v>
      </c>
      <c r="Z146" s="214"/>
      <c r="AA146" s="214"/>
      <c r="AB146" s="214"/>
      <c r="AC146" s="247"/>
      <c r="AD146" s="247"/>
      <c r="AE146" s="249"/>
      <c r="AF146" s="281"/>
      <c r="AG146" s="214"/>
      <c r="AH146" s="214"/>
      <c r="AI146" s="247"/>
      <c r="AJ146" s="247"/>
      <c r="AK146" s="250"/>
      <c r="AL146" s="214"/>
    </row>
    <row r="147" ht="15.0" customHeight="1">
      <c r="A147" s="214"/>
      <c r="B147" s="247" t="s">
        <v>116</v>
      </c>
      <c r="C147" s="300">
        <v>8460.0</v>
      </c>
      <c r="D147" s="246" t="s">
        <v>80</v>
      </c>
      <c r="E147" s="249">
        <v>1.0</v>
      </c>
      <c r="F147" s="249"/>
      <c r="G147" s="249"/>
      <c r="H147" s="249"/>
      <c r="I147" s="249"/>
      <c r="J147" s="251">
        <f t="shared" si="1"/>
        <v>0</v>
      </c>
      <c r="K147" s="252">
        <f t="shared" si="2"/>
        <v>1</v>
      </c>
      <c r="L147" s="214"/>
      <c r="M147" s="263"/>
      <c r="N147" s="254"/>
      <c r="O147" s="214"/>
      <c r="P147" s="227"/>
      <c r="Q147" s="255"/>
      <c r="R147" s="250">
        <v>0.0</v>
      </c>
      <c r="S147" s="249"/>
      <c r="T147" s="249"/>
      <c r="U147" s="249"/>
      <c r="V147" s="249"/>
      <c r="W147" s="250">
        <f t="shared" si="3"/>
        <v>0</v>
      </c>
      <c r="X147" s="250">
        <f t="shared" si="4"/>
        <v>0</v>
      </c>
      <c r="Y147" s="250">
        <f t="shared" si="5"/>
        <v>1</v>
      </c>
      <c r="Z147" s="214"/>
      <c r="AA147" s="214"/>
      <c r="AB147" s="214"/>
      <c r="AC147" s="247"/>
      <c r="AD147" s="247"/>
      <c r="AE147" s="249"/>
      <c r="AF147" s="281"/>
      <c r="AG147" s="214"/>
      <c r="AH147" s="214"/>
      <c r="AI147" s="247"/>
      <c r="AJ147" s="247"/>
      <c r="AK147" s="250"/>
      <c r="AL147" s="214"/>
    </row>
    <row r="148" ht="15.0" customHeight="1">
      <c r="A148" s="214"/>
      <c r="B148" s="247" t="s">
        <v>5793</v>
      </c>
      <c r="C148" s="300"/>
      <c r="D148" s="246" t="s">
        <v>80</v>
      </c>
      <c r="E148" s="249">
        <v>2.0</v>
      </c>
      <c r="F148" s="249"/>
      <c r="G148" s="249"/>
      <c r="H148" s="249"/>
      <c r="I148" s="249"/>
      <c r="J148" s="251">
        <f t="shared" si="1"/>
        <v>0</v>
      </c>
      <c r="K148" s="252">
        <f t="shared" si="2"/>
        <v>2</v>
      </c>
      <c r="L148" s="214"/>
      <c r="M148" s="263" t="s">
        <v>5792</v>
      </c>
      <c r="N148" s="254">
        <v>1.0</v>
      </c>
      <c r="O148" s="214" t="str">
        <f>IF(E148=N148,"Sama","Tidak Sama")</f>
        <v>Tidak Sama</v>
      </c>
      <c r="P148" s="227"/>
      <c r="Q148" s="255"/>
      <c r="R148" s="250">
        <v>2.0</v>
      </c>
      <c r="S148" s="249"/>
      <c r="T148" s="249"/>
      <c r="U148" s="249"/>
      <c r="V148" s="249"/>
      <c r="W148" s="250">
        <f t="shared" si="3"/>
        <v>0</v>
      </c>
      <c r="X148" s="250">
        <f t="shared" si="4"/>
        <v>2</v>
      </c>
      <c r="Y148" s="250">
        <f t="shared" si="5"/>
        <v>0</v>
      </c>
      <c r="Z148" s="214"/>
      <c r="AA148" s="214"/>
      <c r="AB148" s="214"/>
      <c r="AC148" s="247"/>
      <c r="AD148" s="247"/>
      <c r="AE148" s="249"/>
      <c r="AF148" s="281"/>
      <c r="AG148" s="214"/>
      <c r="AH148" s="214"/>
      <c r="AI148" s="247"/>
      <c r="AJ148" s="247"/>
      <c r="AK148" s="250"/>
      <c r="AL148" s="214"/>
    </row>
    <row r="149" ht="15.0" customHeight="1">
      <c r="A149" s="214"/>
      <c r="B149" s="247" t="s">
        <v>5799</v>
      </c>
      <c r="C149" s="300"/>
      <c r="D149" s="246" t="s">
        <v>80</v>
      </c>
      <c r="E149" s="249">
        <v>5.0</v>
      </c>
      <c r="F149" s="249"/>
      <c r="G149" s="249"/>
      <c r="H149" s="249"/>
      <c r="I149" s="249"/>
      <c r="J149" s="251">
        <f t="shared" si="1"/>
        <v>0</v>
      </c>
      <c r="K149" s="252">
        <f t="shared" si="2"/>
        <v>5</v>
      </c>
      <c r="L149" s="214"/>
      <c r="M149" s="263"/>
      <c r="N149" s="254"/>
      <c r="O149" s="214"/>
      <c r="P149" s="227"/>
      <c r="Q149" s="255"/>
      <c r="R149" s="250">
        <v>5.0</v>
      </c>
      <c r="S149" s="249"/>
      <c r="T149" s="249"/>
      <c r="U149" s="249"/>
      <c r="V149" s="249"/>
      <c r="W149" s="250">
        <f t="shared" si="3"/>
        <v>0</v>
      </c>
      <c r="X149" s="250">
        <f t="shared" si="4"/>
        <v>5</v>
      </c>
      <c r="Y149" s="250">
        <f t="shared" si="5"/>
        <v>0</v>
      </c>
      <c r="Z149" s="214"/>
      <c r="AA149" s="214" t="str">
        <f t="shared" ref="AA149:AA151" si="72">IF(AC149=B149,"SAMA","TIDAK SAMA")</f>
        <v>SAMA</v>
      </c>
      <c r="AB149" s="214"/>
      <c r="AC149" s="247" t="s">
        <v>5799</v>
      </c>
      <c r="AD149" s="247"/>
      <c r="AE149" s="249">
        <v>15.0</v>
      </c>
      <c r="AF149" s="281"/>
      <c r="AG149" s="214" t="str">
        <f t="shared" ref="AG149:AG151" si="73">IF(B149=AI149,"SAMA","TIDAK SAMA")</f>
        <v>SAMA</v>
      </c>
      <c r="AH149" s="214" t="str">
        <f t="shared" ref="AH149:AH151" si="74">IF(AD149=AJ149,"SAMA","TIDAK")</f>
        <v>SAMA</v>
      </c>
      <c r="AI149" s="247" t="s">
        <v>5799</v>
      </c>
      <c r="AJ149" s="247"/>
      <c r="AK149" s="250">
        <v>15.0</v>
      </c>
      <c r="AL149" s="214" t="str">
        <f t="shared" ref="AL149:AL156" si="75">IF(Y149&lt;0,"tidak normal","normal")</f>
        <v>normal</v>
      </c>
    </row>
    <row r="150" ht="15.0" customHeight="1">
      <c r="A150" s="214"/>
      <c r="B150" s="247" t="s">
        <v>5801</v>
      </c>
      <c r="C150" s="300"/>
      <c r="D150" s="246" t="s">
        <v>3362</v>
      </c>
      <c r="E150" s="249">
        <v>1.0</v>
      </c>
      <c r="F150" s="249"/>
      <c r="G150" s="249"/>
      <c r="H150" s="249"/>
      <c r="I150" s="249"/>
      <c r="J150" s="251">
        <f t="shared" si="1"/>
        <v>0</v>
      </c>
      <c r="K150" s="252">
        <f t="shared" si="2"/>
        <v>1</v>
      </c>
      <c r="L150" s="214"/>
      <c r="M150" s="263"/>
      <c r="N150" s="254"/>
      <c r="O150" s="214"/>
      <c r="P150" s="227"/>
      <c r="Q150" s="255"/>
      <c r="R150" s="250">
        <v>1.0</v>
      </c>
      <c r="S150" s="249"/>
      <c r="T150" s="249"/>
      <c r="U150" s="249"/>
      <c r="V150" s="249"/>
      <c r="W150" s="250">
        <f t="shared" si="3"/>
        <v>0</v>
      </c>
      <c r="X150" s="250">
        <f t="shared" si="4"/>
        <v>1</v>
      </c>
      <c r="Y150" s="250">
        <f t="shared" si="5"/>
        <v>0</v>
      </c>
      <c r="Z150" s="214"/>
      <c r="AA150" s="214" t="str">
        <f t="shared" si="72"/>
        <v>SAMA</v>
      </c>
      <c r="AB150" s="214"/>
      <c r="AC150" s="247" t="s">
        <v>5801</v>
      </c>
      <c r="AD150" s="247"/>
      <c r="AE150" s="249">
        <v>3.0</v>
      </c>
      <c r="AF150" s="281"/>
      <c r="AG150" s="214" t="str">
        <f t="shared" si="73"/>
        <v>SAMA</v>
      </c>
      <c r="AH150" s="214" t="str">
        <f t="shared" si="74"/>
        <v>SAMA</v>
      </c>
      <c r="AI150" s="247" t="s">
        <v>5801</v>
      </c>
      <c r="AJ150" s="247"/>
      <c r="AK150" s="250">
        <v>3.0</v>
      </c>
      <c r="AL150" s="214" t="str">
        <f t="shared" si="75"/>
        <v>normal</v>
      </c>
    </row>
    <row r="151" ht="15.0" customHeight="1">
      <c r="A151" s="214"/>
      <c r="B151" s="246" t="s">
        <v>5804</v>
      </c>
      <c r="C151" s="300"/>
      <c r="D151" s="247" t="s">
        <v>3362</v>
      </c>
      <c r="E151" s="249">
        <v>35.0</v>
      </c>
      <c r="F151" s="249"/>
      <c r="G151" s="262"/>
      <c r="H151" s="249"/>
      <c r="I151" s="249"/>
      <c r="J151" s="251">
        <f t="shared" si="1"/>
        <v>0</v>
      </c>
      <c r="K151" s="252">
        <f t="shared" si="2"/>
        <v>35</v>
      </c>
      <c r="L151" s="214"/>
      <c r="M151" s="263" t="s">
        <v>5805</v>
      </c>
      <c r="N151" s="254">
        <v>17.0</v>
      </c>
      <c r="O151" s="214" t="str">
        <f>IF(E151=N151,"Sama","Tidak Sama")</f>
        <v>Tidak Sama</v>
      </c>
      <c r="P151" s="227"/>
      <c r="Q151" s="255"/>
      <c r="R151" s="250">
        <v>31.0</v>
      </c>
      <c r="S151" s="249"/>
      <c r="T151" s="249"/>
      <c r="U151" s="249"/>
      <c r="V151" s="249"/>
      <c r="W151" s="250">
        <f t="shared" si="3"/>
        <v>0</v>
      </c>
      <c r="X151" s="250">
        <f t="shared" si="4"/>
        <v>31</v>
      </c>
      <c r="Y151" s="250">
        <f t="shared" si="5"/>
        <v>4</v>
      </c>
      <c r="Z151" s="214"/>
      <c r="AA151" s="214" t="str">
        <f t="shared" si="72"/>
        <v>SAMA</v>
      </c>
      <c r="AB151" s="214"/>
      <c r="AC151" s="246" t="s">
        <v>5804</v>
      </c>
      <c r="AD151" s="247"/>
      <c r="AE151" s="249">
        <v>32.0</v>
      </c>
      <c r="AF151" s="281"/>
      <c r="AG151" s="214" t="str">
        <f t="shared" si="73"/>
        <v>SAMA</v>
      </c>
      <c r="AH151" s="214" t="str">
        <f t="shared" si="74"/>
        <v>SAMA</v>
      </c>
      <c r="AI151" s="246" t="s">
        <v>5804</v>
      </c>
      <c r="AJ151" s="247"/>
      <c r="AK151" s="250">
        <v>32.0</v>
      </c>
      <c r="AL151" s="214" t="str">
        <f t="shared" si="75"/>
        <v>normal</v>
      </c>
    </row>
    <row r="152" ht="15.0" customHeight="1">
      <c r="A152" s="214"/>
      <c r="B152" s="246" t="s">
        <v>5802</v>
      </c>
      <c r="C152" s="300"/>
      <c r="D152" s="247" t="s">
        <v>3362</v>
      </c>
      <c r="E152" s="249">
        <v>39.0</v>
      </c>
      <c r="F152" s="249"/>
      <c r="G152" s="262"/>
      <c r="H152" s="249"/>
      <c r="I152" s="249"/>
      <c r="J152" s="251">
        <f t="shared" si="1"/>
        <v>0</v>
      </c>
      <c r="K152" s="252">
        <f t="shared" si="2"/>
        <v>39</v>
      </c>
      <c r="L152" s="214"/>
      <c r="M152" s="263"/>
      <c r="N152" s="254"/>
      <c r="O152" s="214"/>
      <c r="P152" s="227"/>
      <c r="Q152" s="255"/>
      <c r="R152" s="250">
        <v>0.0</v>
      </c>
      <c r="S152" s="249"/>
      <c r="T152" s="249"/>
      <c r="U152" s="249"/>
      <c r="V152" s="249"/>
      <c r="W152" s="250">
        <f t="shared" si="3"/>
        <v>0</v>
      </c>
      <c r="X152" s="250">
        <f t="shared" si="4"/>
        <v>0</v>
      </c>
      <c r="Y152" s="250">
        <f t="shared" si="5"/>
        <v>39</v>
      </c>
      <c r="Z152" s="214"/>
      <c r="AA152" s="214"/>
      <c r="AB152" s="214"/>
      <c r="AC152" s="246"/>
      <c r="AD152" s="247"/>
      <c r="AE152" s="249"/>
      <c r="AF152" s="281"/>
      <c r="AG152" s="214"/>
      <c r="AH152" s="214"/>
      <c r="AI152" s="246"/>
      <c r="AJ152" s="247"/>
      <c r="AK152" s="250"/>
      <c r="AL152" s="214" t="str">
        <f t="shared" si="75"/>
        <v>normal</v>
      </c>
    </row>
    <row r="153" ht="15.0" customHeight="1">
      <c r="A153" s="214"/>
      <c r="B153" s="246" t="s">
        <v>5808</v>
      </c>
      <c r="C153" s="296"/>
      <c r="D153" s="247" t="s">
        <v>3362</v>
      </c>
      <c r="E153" s="249">
        <v>17.0</v>
      </c>
      <c r="F153" s="262"/>
      <c r="G153" s="262"/>
      <c r="H153" s="262"/>
      <c r="I153" s="262"/>
      <c r="J153" s="251">
        <f t="shared" si="1"/>
        <v>0</v>
      </c>
      <c r="K153" s="252">
        <f t="shared" si="2"/>
        <v>17</v>
      </c>
      <c r="L153" s="214"/>
      <c r="M153" s="253" t="s">
        <v>5808</v>
      </c>
      <c r="N153" s="254">
        <v>6.0</v>
      </c>
      <c r="O153" s="214" t="str">
        <f>IF(E153=N153,"Sama","Tidak Sama")</f>
        <v>Tidak Sama</v>
      </c>
      <c r="P153" s="227"/>
      <c r="Q153" s="255"/>
      <c r="R153" s="250">
        <v>8.0</v>
      </c>
      <c r="S153" s="262"/>
      <c r="T153" s="262"/>
      <c r="U153" s="262"/>
      <c r="V153" s="262"/>
      <c r="W153" s="250">
        <f t="shared" si="3"/>
        <v>0</v>
      </c>
      <c r="X153" s="250">
        <f t="shared" si="4"/>
        <v>8</v>
      </c>
      <c r="Y153" s="250">
        <f t="shared" si="5"/>
        <v>9</v>
      </c>
      <c r="Z153" s="214"/>
      <c r="AA153" s="214" t="str">
        <f>IF(AC153=B153,"SAMA","TIDAK SAMA")</f>
        <v>SAMA</v>
      </c>
      <c r="AB153" s="214"/>
      <c r="AC153" s="246" t="s">
        <v>5808</v>
      </c>
      <c r="AD153" s="246"/>
      <c r="AE153" s="249">
        <v>12.0</v>
      </c>
      <c r="AF153" s="281"/>
      <c r="AG153" s="214" t="str">
        <f>IF(B153=AI153,"SAMA","TIDAK SAMA")</f>
        <v>SAMA</v>
      </c>
      <c r="AH153" s="214" t="str">
        <f>IF(AD153=AJ153,"SAMA","TIDAK")</f>
        <v>SAMA</v>
      </c>
      <c r="AI153" s="246" t="s">
        <v>5808</v>
      </c>
      <c r="AJ153" s="246"/>
      <c r="AK153" s="250">
        <v>10.0</v>
      </c>
      <c r="AL153" s="214" t="str">
        <f t="shared" si="75"/>
        <v>normal</v>
      </c>
    </row>
    <row r="154" ht="15.0" customHeight="1">
      <c r="A154" s="214"/>
      <c r="B154" s="246" t="s">
        <v>5809</v>
      </c>
      <c r="C154" s="296"/>
      <c r="D154" s="247" t="s">
        <v>3362</v>
      </c>
      <c r="E154" s="249">
        <v>6.0</v>
      </c>
      <c r="F154" s="262"/>
      <c r="G154" s="262"/>
      <c r="H154" s="262"/>
      <c r="I154" s="262"/>
      <c r="J154" s="251">
        <f t="shared" si="1"/>
        <v>0</v>
      </c>
      <c r="K154" s="252">
        <f t="shared" si="2"/>
        <v>6</v>
      </c>
      <c r="L154" s="214"/>
      <c r="M154" s="253"/>
      <c r="N154" s="254"/>
      <c r="O154" s="214"/>
      <c r="P154" s="227"/>
      <c r="Q154" s="255"/>
      <c r="R154" s="250">
        <v>0.0</v>
      </c>
      <c r="S154" s="262"/>
      <c r="T154" s="262"/>
      <c r="U154" s="262"/>
      <c r="V154" s="262"/>
      <c r="W154" s="250">
        <f t="shared" si="3"/>
        <v>0</v>
      </c>
      <c r="X154" s="250">
        <f t="shared" si="4"/>
        <v>0</v>
      </c>
      <c r="Y154" s="250">
        <f t="shared" si="5"/>
        <v>6</v>
      </c>
      <c r="Z154" s="214"/>
      <c r="AA154" s="214"/>
      <c r="AB154" s="214"/>
      <c r="AC154" s="246"/>
      <c r="AD154" s="246"/>
      <c r="AE154" s="249"/>
      <c r="AF154" s="281"/>
      <c r="AG154" s="214"/>
      <c r="AH154" s="214"/>
      <c r="AI154" s="246"/>
      <c r="AJ154" s="246"/>
      <c r="AK154" s="250"/>
      <c r="AL154" s="214" t="str">
        <f t="shared" si="75"/>
        <v>normal</v>
      </c>
    </row>
    <row r="155" ht="15.0" customHeight="1">
      <c r="A155" s="214"/>
      <c r="B155" s="246" t="s">
        <v>5811</v>
      </c>
      <c r="C155" s="296"/>
      <c r="D155" s="247" t="s">
        <v>3362</v>
      </c>
      <c r="E155" s="249">
        <v>4.0</v>
      </c>
      <c r="F155" s="262"/>
      <c r="G155" s="262"/>
      <c r="H155" s="262"/>
      <c r="I155" s="262"/>
      <c r="J155" s="251">
        <f t="shared" si="1"/>
        <v>0</v>
      </c>
      <c r="K155" s="252">
        <f t="shared" si="2"/>
        <v>4</v>
      </c>
      <c r="L155" s="214"/>
      <c r="M155" s="253"/>
      <c r="N155" s="254"/>
      <c r="O155" s="214"/>
      <c r="P155" s="227"/>
      <c r="Q155" s="255"/>
      <c r="R155" s="250">
        <v>4.0</v>
      </c>
      <c r="S155" s="262"/>
      <c r="T155" s="262"/>
      <c r="U155" s="262"/>
      <c r="V155" s="262"/>
      <c r="W155" s="250">
        <f t="shared" si="3"/>
        <v>0</v>
      </c>
      <c r="X155" s="250">
        <f t="shared" si="4"/>
        <v>4</v>
      </c>
      <c r="Y155" s="250">
        <f t="shared" si="5"/>
        <v>0</v>
      </c>
      <c r="Z155" s="214"/>
      <c r="AA155" s="214"/>
      <c r="AB155" s="214"/>
      <c r="AC155" s="246"/>
      <c r="AD155" s="246"/>
      <c r="AE155" s="249"/>
      <c r="AF155" s="281"/>
      <c r="AG155" s="214"/>
      <c r="AH155" s="214"/>
      <c r="AI155" s="246"/>
      <c r="AJ155" s="246"/>
      <c r="AK155" s="250"/>
      <c r="AL155" s="214" t="str">
        <f t="shared" si="75"/>
        <v>normal</v>
      </c>
    </row>
    <row r="156" ht="15.0" customHeight="1">
      <c r="A156" s="214"/>
      <c r="B156" s="246" t="s">
        <v>5800</v>
      </c>
      <c r="C156" s="296"/>
      <c r="D156" s="247" t="s">
        <v>3362</v>
      </c>
      <c r="E156" s="249">
        <v>22.0</v>
      </c>
      <c r="F156" s="262"/>
      <c r="G156" s="262"/>
      <c r="H156" s="262"/>
      <c r="I156" s="262"/>
      <c r="J156" s="251">
        <f t="shared" si="1"/>
        <v>0</v>
      </c>
      <c r="K156" s="252">
        <f t="shared" si="2"/>
        <v>22</v>
      </c>
      <c r="L156" s="214"/>
      <c r="M156" s="253"/>
      <c r="N156" s="254"/>
      <c r="O156" s="214"/>
      <c r="P156" s="227"/>
      <c r="Q156" s="255"/>
      <c r="R156" s="250">
        <v>5.0</v>
      </c>
      <c r="S156" s="262"/>
      <c r="T156" s="262"/>
      <c r="U156" s="262"/>
      <c r="V156" s="262"/>
      <c r="W156" s="250">
        <f t="shared" si="3"/>
        <v>0</v>
      </c>
      <c r="X156" s="250">
        <f t="shared" si="4"/>
        <v>5</v>
      </c>
      <c r="Y156" s="250">
        <f t="shared" si="5"/>
        <v>17</v>
      </c>
      <c r="Z156" s="214"/>
      <c r="AA156" s="214" t="str">
        <f>IF(AC156=B156,"SAMA","TIDAK SAMA")</f>
        <v>SAMA</v>
      </c>
      <c r="AB156" s="214"/>
      <c r="AC156" s="246" t="s">
        <v>5800</v>
      </c>
      <c r="AD156" s="246"/>
      <c r="AE156" s="249">
        <v>15.0</v>
      </c>
      <c r="AF156" s="281"/>
      <c r="AG156" s="214" t="str">
        <f>IF(B156=AI156,"SAMA","TIDAK SAMA")</f>
        <v>SAMA</v>
      </c>
      <c r="AH156" s="214" t="str">
        <f>IF(AD156=AJ156,"SAMA","TIDAK")</f>
        <v>SAMA</v>
      </c>
      <c r="AI156" s="246" t="s">
        <v>5800</v>
      </c>
      <c r="AJ156" s="246"/>
      <c r="AK156" s="250">
        <v>15.0</v>
      </c>
      <c r="AL156" s="214" t="str">
        <f t="shared" si="75"/>
        <v>normal</v>
      </c>
    </row>
    <row r="157" ht="15.0" customHeight="1">
      <c r="A157" s="214"/>
      <c r="B157" s="246" t="s">
        <v>5807</v>
      </c>
      <c r="C157" s="296"/>
      <c r="D157" s="247" t="s">
        <v>3362</v>
      </c>
      <c r="E157" s="249">
        <v>1.0</v>
      </c>
      <c r="F157" s="262"/>
      <c r="G157" s="262"/>
      <c r="H157" s="262"/>
      <c r="I157" s="262"/>
      <c r="J157" s="251">
        <f t="shared" si="1"/>
        <v>0</v>
      </c>
      <c r="K157" s="252">
        <f t="shared" si="2"/>
        <v>1</v>
      </c>
      <c r="L157" s="214"/>
      <c r="M157" s="253"/>
      <c r="N157" s="254"/>
      <c r="O157" s="214"/>
      <c r="P157" s="227"/>
      <c r="Q157" s="255"/>
      <c r="R157" s="250">
        <v>0.0</v>
      </c>
      <c r="S157" s="262"/>
      <c r="T157" s="262"/>
      <c r="U157" s="262"/>
      <c r="V157" s="262"/>
      <c r="W157" s="250">
        <f t="shared" si="3"/>
        <v>0</v>
      </c>
      <c r="X157" s="250">
        <f t="shared" si="4"/>
        <v>0</v>
      </c>
      <c r="Y157" s="250">
        <f t="shared" si="5"/>
        <v>1</v>
      </c>
      <c r="Z157" s="214"/>
      <c r="AA157" s="214"/>
      <c r="AB157" s="214"/>
      <c r="AC157" s="246"/>
      <c r="AD157" s="246"/>
      <c r="AE157" s="249"/>
      <c r="AF157" s="281"/>
      <c r="AG157" s="214"/>
      <c r="AH157" s="214"/>
      <c r="AI157" s="246"/>
      <c r="AJ157" s="246"/>
      <c r="AK157" s="250"/>
      <c r="AL157" s="214"/>
    </row>
    <row r="158" ht="15.0" customHeight="1">
      <c r="A158" s="214"/>
      <c r="B158" s="246" t="s">
        <v>5917</v>
      </c>
      <c r="C158" s="296"/>
      <c r="D158" s="247" t="s">
        <v>3362</v>
      </c>
      <c r="E158" s="249">
        <v>7.0</v>
      </c>
      <c r="F158" s="262"/>
      <c r="G158" s="262"/>
      <c r="H158" s="262"/>
      <c r="I158" s="262"/>
      <c r="J158" s="251">
        <f t="shared" si="1"/>
        <v>0</v>
      </c>
      <c r="K158" s="252">
        <f t="shared" si="2"/>
        <v>7</v>
      </c>
      <c r="L158" s="214"/>
      <c r="M158" s="253"/>
      <c r="N158" s="254"/>
      <c r="O158" s="214"/>
      <c r="P158" s="227"/>
      <c r="Q158" s="255"/>
      <c r="R158" s="250">
        <v>0.0</v>
      </c>
      <c r="S158" s="262"/>
      <c r="T158" s="262"/>
      <c r="U158" s="262"/>
      <c r="V158" s="262"/>
      <c r="W158" s="250">
        <f t="shared" si="3"/>
        <v>0</v>
      </c>
      <c r="X158" s="250">
        <f t="shared" si="4"/>
        <v>0</v>
      </c>
      <c r="Y158" s="250">
        <f t="shared" si="5"/>
        <v>7</v>
      </c>
      <c r="Z158" s="214"/>
      <c r="AA158" s="214"/>
      <c r="AB158" s="214"/>
      <c r="AC158" s="246"/>
      <c r="AD158" s="246"/>
      <c r="AE158" s="249"/>
      <c r="AF158" s="281"/>
      <c r="AG158" s="214"/>
      <c r="AH158" s="214"/>
      <c r="AI158" s="246"/>
      <c r="AJ158" s="246"/>
      <c r="AK158" s="250"/>
      <c r="AL158" s="214" t="str">
        <f t="shared" ref="AL158:AL164" si="76">IF(Y158&lt;0,"tidak normal","normal")</f>
        <v>normal</v>
      </c>
    </row>
    <row r="159" ht="15.0" customHeight="1">
      <c r="A159" s="214"/>
      <c r="B159" s="246" t="s">
        <v>5814</v>
      </c>
      <c r="C159" s="296" t="s">
        <v>5815</v>
      </c>
      <c r="D159" s="246" t="s">
        <v>101</v>
      </c>
      <c r="E159" s="249">
        <v>1.0</v>
      </c>
      <c r="F159" s="262"/>
      <c r="G159" s="262"/>
      <c r="H159" s="262"/>
      <c r="I159" s="262"/>
      <c r="J159" s="251">
        <f t="shared" si="1"/>
        <v>0</v>
      </c>
      <c r="K159" s="252">
        <f t="shared" si="2"/>
        <v>1</v>
      </c>
      <c r="L159" s="214"/>
      <c r="M159" s="253" t="s">
        <v>5814</v>
      </c>
      <c r="N159" s="254">
        <v>1.0</v>
      </c>
      <c r="O159" s="214" t="str">
        <f t="shared" ref="O159:O162" si="77">IF(E159=N159,"Sama","Tidak Sama")</f>
        <v>Sama</v>
      </c>
      <c r="P159" s="227"/>
      <c r="Q159" s="255"/>
      <c r="R159" s="250">
        <v>0.0</v>
      </c>
      <c r="S159" s="262"/>
      <c r="T159" s="262"/>
      <c r="U159" s="262"/>
      <c r="V159" s="262"/>
      <c r="W159" s="250">
        <f t="shared" si="3"/>
        <v>0</v>
      </c>
      <c r="X159" s="250">
        <f t="shared" si="4"/>
        <v>0</v>
      </c>
      <c r="Y159" s="250">
        <f t="shared" si="5"/>
        <v>1</v>
      </c>
      <c r="Z159" s="214"/>
      <c r="AA159" s="214" t="str">
        <f t="shared" ref="AA159:AA164" si="78">IF(AC159=B159,"SAMA","TIDAK SAMA")</f>
        <v>SAMA</v>
      </c>
      <c r="AB159" s="214"/>
      <c r="AC159" s="246" t="s">
        <v>5814</v>
      </c>
      <c r="AD159" s="246" t="s">
        <v>5815</v>
      </c>
      <c r="AE159" s="249">
        <v>1.0</v>
      </c>
      <c r="AF159" s="281"/>
      <c r="AG159" s="214" t="str">
        <f t="shared" ref="AG159:AG164" si="79">IF(B159=AI159,"SAMA","TIDAK SAMA")</f>
        <v>SAMA</v>
      </c>
      <c r="AH159" s="214" t="str">
        <f t="shared" ref="AH159:AH164" si="80">IF(AD159=AJ159,"SAMA","TIDAK")</f>
        <v>SAMA</v>
      </c>
      <c r="AI159" s="246" t="s">
        <v>5814</v>
      </c>
      <c r="AJ159" s="246" t="s">
        <v>5815</v>
      </c>
      <c r="AK159" s="250">
        <v>0.0</v>
      </c>
      <c r="AL159" s="214" t="str">
        <f t="shared" si="76"/>
        <v>normal</v>
      </c>
    </row>
    <row r="160" ht="15.0" customHeight="1">
      <c r="A160" s="214"/>
      <c r="B160" s="246" t="s">
        <v>5819</v>
      </c>
      <c r="C160" s="296"/>
      <c r="D160" s="246" t="s">
        <v>80</v>
      </c>
      <c r="E160" s="249">
        <v>2.0</v>
      </c>
      <c r="F160" s="262"/>
      <c r="G160" s="262"/>
      <c r="H160" s="262"/>
      <c r="I160" s="262"/>
      <c r="J160" s="251">
        <f t="shared" si="1"/>
        <v>0</v>
      </c>
      <c r="K160" s="252">
        <f t="shared" si="2"/>
        <v>2</v>
      </c>
      <c r="L160" s="214"/>
      <c r="M160" s="253" t="s">
        <v>5819</v>
      </c>
      <c r="N160" s="254">
        <v>2.0</v>
      </c>
      <c r="O160" s="214" t="str">
        <f t="shared" si="77"/>
        <v>Sama</v>
      </c>
      <c r="P160" s="227"/>
      <c r="Q160" s="255"/>
      <c r="R160" s="250">
        <v>1.0</v>
      </c>
      <c r="S160" s="262"/>
      <c r="T160" s="262"/>
      <c r="U160" s="262"/>
      <c r="V160" s="262"/>
      <c r="W160" s="250">
        <f t="shared" si="3"/>
        <v>0</v>
      </c>
      <c r="X160" s="250">
        <f t="shared" si="4"/>
        <v>1</v>
      </c>
      <c r="Y160" s="250">
        <f t="shared" si="5"/>
        <v>1</v>
      </c>
      <c r="Z160" s="214"/>
      <c r="AA160" s="214" t="str">
        <f t="shared" si="78"/>
        <v>SAMA</v>
      </c>
      <c r="AB160" s="214"/>
      <c r="AC160" s="246" t="s">
        <v>5819</v>
      </c>
      <c r="AD160" s="246"/>
      <c r="AE160" s="249">
        <v>2.0</v>
      </c>
      <c r="AF160" s="281"/>
      <c r="AG160" s="214" t="str">
        <f t="shared" si="79"/>
        <v>SAMA</v>
      </c>
      <c r="AH160" s="214" t="str">
        <f t="shared" si="80"/>
        <v>SAMA</v>
      </c>
      <c r="AI160" s="246" t="s">
        <v>5819</v>
      </c>
      <c r="AJ160" s="246"/>
      <c r="AK160" s="250">
        <v>1.0</v>
      </c>
      <c r="AL160" s="214" t="str">
        <f t="shared" si="76"/>
        <v>normal</v>
      </c>
    </row>
    <row r="161" ht="15.0" customHeight="1">
      <c r="A161" s="214"/>
      <c r="B161" s="246" t="s">
        <v>5820</v>
      </c>
      <c r="C161" s="296" t="s">
        <v>5821</v>
      </c>
      <c r="D161" s="246" t="s">
        <v>80</v>
      </c>
      <c r="E161" s="249">
        <v>2.0</v>
      </c>
      <c r="F161" s="249"/>
      <c r="G161" s="249"/>
      <c r="H161" s="249"/>
      <c r="I161" s="249"/>
      <c r="J161" s="251">
        <f t="shared" si="1"/>
        <v>0</v>
      </c>
      <c r="K161" s="252">
        <f t="shared" si="2"/>
        <v>2</v>
      </c>
      <c r="L161" s="214"/>
      <c r="M161" s="253" t="s">
        <v>5820</v>
      </c>
      <c r="N161" s="254">
        <v>2.0</v>
      </c>
      <c r="O161" s="214" t="str">
        <f t="shared" si="77"/>
        <v>Sama</v>
      </c>
      <c r="P161" s="227"/>
      <c r="Q161" s="255"/>
      <c r="R161" s="250">
        <v>2.0</v>
      </c>
      <c r="S161" s="249"/>
      <c r="T161" s="249"/>
      <c r="U161" s="249"/>
      <c r="V161" s="249"/>
      <c r="W161" s="250">
        <f t="shared" si="3"/>
        <v>0</v>
      </c>
      <c r="X161" s="250">
        <f t="shared" si="4"/>
        <v>2</v>
      </c>
      <c r="Y161" s="250">
        <f t="shared" si="5"/>
        <v>0</v>
      </c>
      <c r="Z161" s="214"/>
      <c r="AA161" s="214" t="str">
        <f t="shared" si="78"/>
        <v>SAMA</v>
      </c>
      <c r="AB161" s="214"/>
      <c r="AC161" s="246" t="s">
        <v>5820</v>
      </c>
      <c r="AD161" s="246" t="s">
        <v>5821</v>
      </c>
      <c r="AE161" s="249">
        <v>2.0</v>
      </c>
      <c r="AF161" s="281"/>
      <c r="AG161" s="214" t="str">
        <f t="shared" si="79"/>
        <v>SAMA</v>
      </c>
      <c r="AH161" s="214" t="str">
        <f t="shared" si="80"/>
        <v>SAMA</v>
      </c>
      <c r="AI161" s="246" t="s">
        <v>5820</v>
      </c>
      <c r="AJ161" s="246" t="s">
        <v>5821</v>
      </c>
      <c r="AK161" s="250">
        <v>6.0</v>
      </c>
      <c r="AL161" s="214" t="str">
        <f t="shared" si="76"/>
        <v>normal</v>
      </c>
    </row>
    <row r="162" ht="15.0" customHeight="1">
      <c r="A162" s="214"/>
      <c r="B162" s="246" t="s">
        <v>5824</v>
      </c>
      <c r="C162" s="296">
        <v>62240.0</v>
      </c>
      <c r="D162" s="246" t="s">
        <v>80</v>
      </c>
      <c r="E162" s="249">
        <v>1.0</v>
      </c>
      <c r="F162" s="249"/>
      <c r="G162" s="249"/>
      <c r="H162" s="249"/>
      <c r="I162" s="249"/>
      <c r="J162" s="251">
        <f t="shared" si="1"/>
        <v>0</v>
      </c>
      <c r="K162" s="252">
        <f t="shared" si="2"/>
        <v>1</v>
      </c>
      <c r="L162" s="214"/>
      <c r="M162" s="253" t="s">
        <v>5824</v>
      </c>
      <c r="N162" s="254">
        <v>1.0</v>
      </c>
      <c r="O162" s="214" t="str">
        <f t="shared" si="77"/>
        <v>Sama</v>
      </c>
      <c r="P162" s="227"/>
      <c r="Q162" s="255"/>
      <c r="R162" s="250">
        <v>0.0</v>
      </c>
      <c r="S162" s="249"/>
      <c r="T162" s="249"/>
      <c r="U162" s="249"/>
      <c r="V162" s="249"/>
      <c r="W162" s="250">
        <f t="shared" si="3"/>
        <v>0</v>
      </c>
      <c r="X162" s="250">
        <f t="shared" si="4"/>
        <v>0</v>
      </c>
      <c r="Y162" s="250">
        <f t="shared" si="5"/>
        <v>1</v>
      </c>
      <c r="Z162" s="214"/>
      <c r="AA162" s="214" t="str">
        <f t="shared" si="78"/>
        <v>SAMA</v>
      </c>
      <c r="AB162" s="214"/>
      <c r="AC162" s="246" t="s">
        <v>5824</v>
      </c>
      <c r="AD162" s="246">
        <v>62240.0</v>
      </c>
      <c r="AE162" s="249">
        <v>1.0</v>
      </c>
      <c r="AF162" s="281"/>
      <c r="AG162" s="214" t="str">
        <f t="shared" si="79"/>
        <v>SAMA</v>
      </c>
      <c r="AH162" s="214" t="str">
        <f t="shared" si="80"/>
        <v>SAMA</v>
      </c>
      <c r="AI162" s="246" t="s">
        <v>5824</v>
      </c>
      <c r="AJ162" s="246">
        <v>62240.0</v>
      </c>
      <c r="AK162" s="250">
        <v>0.0</v>
      </c>
      <c r="AL162" s="214" t="str">
        <f t="shared" si="76"/>
        <v>normal</v>
      </c>
    </row>
    <row r="163" ht="15.0" customHeight="1">
      <c r="A163" s="214"/>
      <c r="B163" s="246" t="s">
        <v>5832</v>
      </c>
      <c r="C163" s="370" t="s">
        <v>5833</v>
      </c>
      <c r="D163" s="246" t="s">
        <v>80</v>
      </c>
      <c r="E163" s="249">
        <v>5.0</v>
      </c>
      <c r="F163" s="249"/>
      <c r="G163" s="249"/>
      <c r="H163" s="249"/>
      <c r="I163" s="249"/>
      <c r="J163" s="251">
        <f t="shared" si="1"/>
        <v>0</v>
      </c>
      <c r="K163" s="252">
        <f t="shared" si="2"/>
        <v>5</v>
      </c>
      <c r="L163" s="214"/>
      <c r="M163" s="253"/>
      <c r="N163" s="254"/>
      <c r="O163" s="214"/>
      <c r="P163" s="227"/>
      <c r="Q163" s="255"/>
      <c r="R163" s="250">
        <v>4.0</v>
      </c>
      <c r="S163" s="249"/>
      <c r="T163" s="249"/>
      <c r="U163" s="249"/>
      <c r="V163" s="249"/>
      <c r="W163" s="250">
        <f t="shared" si="3"/>
        <v>0</v>
      </c>
      <c r="X163" s="250">
        <f t="shared" si="4"/>
        <v>4</v>
      </c>
      <c r="Y163" s="250">
        <f t="shared" si="5"/>
        <v>1</v>
      </c>
      <c r="Z163" s="214"/>
      <c r="AA163" s="214" t="str">
        <f t="shared" si="78"/>
        <v>SAMA</v>
      </c>
      <c r="AB163" s="214"/>
      <c r="AC163" s="246" t="s">
        <v>5832</v>
      </c>
      <c r="AD163" s="291" t="s">
        <v>5833</v>
      </c>
      <c r="AE163" s="249">
        <v>9.0</v>
      </c>
      <c r="AF163" s="281"/>
      <c r="AG163" s="214" t="str">
        <f t="shared" si="79"/>
        <v>SAMA</v>
      </c>
      <c r="AH163" s="214" t="str">
        <f t="shared" si="80"/>
        <v>SAMA</v>
      </c>
      <c r="AI163" s="246" t="s">
        <v>5832</v>
      </c>
      <c r="AJ163" s="291" t="s">
        <v>5833</v>
      </c>
      <c r="AK163" s="250">
        <v>6.0</v>
      </c>
      <c r="AL163" s="214" t="str">
        <f t="shared" si="76"/>
        <v>normal</v>
      </c>
    </row>
    <row r="164" ht="15.0" customHeight="1">
      <c r="A164" s="214"/>
      <c r="B164" s="246" t="s">
        <v>5822</v>
      </c>
      <c r="C164" s="296"/>
      <c r="D164" s="246" t="s">
        <v>5826</v>
      </c>
      <c r="E164" s="249">
        <v>43.0</v>
      </c>
      <c r="F164" s="262"/>
      <c r="G164" s="262"/>
      <c r="H164" s="262"/>
      <c r="I164" s="262"/>
      <c r="J164" s="251">
        <f t="shared" si="1"/>
        <v>0</v>
      </c>
      <c r="K164" s="252">
        <f t="shared" si="2"/>
        <v>43</v>
      </c>
      <c r="L164" s="214"/>
      <c r="M164" s="253" t="s">
        <v>5823</v>
      </c>
      <c r="N164" s="254">
        <v>1.0</v>
      </c>
      <c r="O164" s="214" t="str">
        <f>IF(E164=N164,"Sama","Tidak Sama")</f>
        <v>Tidak Sama</v>
      </c>
      <c r="P164" s="227"/>
      <c r="Q164" s="255"/>
      <c r="R164" s="250">
        <v>34.0</v>
      </c>
      <c r="S164" s="262"/>
      <c r="T164" s="262"/>
      <c r="U164" s="262"/>
      <c r="V164" s="262"/>
      <c r="W164" s="250">
        <f t="shared" si="3"/>
        <v>0</v>
      </c>
      <c r="X164" s="250">
        <f t="shared" si="4"/>
        <v>34</v>
      </c>
      <c r="Y164" s="250">
        <f t="shared" si="5"/>
        <v>9</v>
      </c>
      <c r="Z164" s="214"/>
      <c r="AA164" s="214" t="str">
        <f t="shared" si="78"/>
        <v>SAMA</v>
      </c>
      <c r="AB164" s="214"/>
      <c r="AC164" s="246" t="s">
        <v>5822</v>
      </c>
      <c r="AD164" s="246"/>
      <c r="AE164" s="249">
        <v>103.0</v>
      </c>
      <c r="AF164" s="281"/>
      <c r="AG164" s="214" t="str">
        <f t="shared" si="79"/>
        <v>SAMA</v>
      </c>
      <c r="AH164" s="214" t="str">
        <f t="shared" si="80"/>
        <v>SAMA</v>
      </c>
      <c r="AI164" s="246" t="s">
        <v>5822</v>
      </c>
      <c r="AJ164" s="246"/>
      <c r="AK164" s="250">
        <v>19.0</v>
      </c>
      <c r="AL164" s="214" t="str">
        <f t="shared" si="76"/>
        <v>normal</v>
      </c>
    </row>
    <row r="165" ht="15.0" customHeight="1">
      <c r="A165" s="214"/>
      <c r="B165" s="246" t="s">
        <v>205</v>
      </c>
      <c r="C165" s="296" t="s">
        <v>206</v>
      </c>
      <c r="D165" s="246" t="s">
        <v>80</v>
      </c>
      <c r="E165" s="249">
        <v>1.0</v>
      </c>
      <c r="F165" s="262"/>
      <c r="G165" s="262"/>
      <c r="H165" s="262"/>
      <c r="I165" s="262"/>
      <c r="J165" s="251">
        <f t="shared" si="1"/>
        <v>0</v>
      </c>
      <c r="K165" s="252">
        <f t="shared" si="2"/>
        <v>1</v>
      </c>
      <c r="L165" s="214"/>
      <c r="M165" s="253"/>
      <c r="N165" s="254"/>
      <c r="O165" s="214"/>
      <c r="P165" s="227"/>
      <c r="Q165" s="255"/>
      <c r="R165" s="250">
        <v>1.0</v>
      </c>
      <c r="S165" s="262"/>
      <c r="T165" s="262"/>
      <c r="U165" s="262"/>
      <c r="V165" s="262"/>
      <c r="W165" s="250">
        <f t="shared" si="3"/>
        <v>0</v>
      </c>
      <c r="X165" s="250">
        <f t="shared" si="4"/>
        <v>1</v>
      </c>
      <c r="Y165" s="250">
        <f t="shared" si="5"/>
        <v>0</v>
      </c>
      <c r="Z165" s="214"/>
      <c r="AA165" s="214"/>
      <c r="AB165" s="214"/>
      <c r="AC165" s="246"/>
      <c r="AD165" s="246"/>
      <c r="AE165" s="249"/>
      <c r="AF165" s="281"/>
      <c r="AG165" s="214"/>
      <c r="AH165" s="214"/>
      <c r="AI165" s="246"/>
      <c r="AJ165" s="246"/>
      <c r="AK165" s="250"/>
      <c r="AL165" s="214"/>
    </row>
    <row r="166" ht="15.0" customHeight="1">
      <c r="A166" s="214"/>
      <c r="B166" s="246" t="s">
        <v>205</v>
      </c>
      <c r="C166" s="296" t="s">
        <v>207</v>
      </c>
      <c r="D166" s="246" t="s">
        <v>80</v>
      </c>
      <c r="E166" s="249">
        <v>2.0</v>
      </c>
      <c r="F166" s="262"/>
      <c r="G166" s="262"/>
      <c r="H166" s="262"/>
      <c r="I166" s="262"/>
      <c r="J166" s="251">
        <f t="shared" si="1"/>
        <v>0</v>
      </c>
      <c r="K166" s="252">
        <f t="shared" si="2"/>
        <v>2</v>
      </c>
      <c r="L166" s="214"/>
      <c r="M166" s="253"/>
      <c r="N166" s="254"/>
      <c r="O166" s="214"/>
      <c r="P166" s="227"/>
      <c r="Q166" s="255"/>
      <c r="R166" s="250">
        <v>2.0</v>
      </c>
      <c r="S166" s="262"/>
      <c r="T166" s="262"/>
      <c r="U166" s="262"/>
      <c r="V166" s="262"/>
      <c r="W166" s="250">
        <f t="shared" si="3"/>
        <v>0</v>
      </c>
      <c r="X166" s="250">
        <f t="shared" si="4"/>
        <v>2</v>
      </c>
      <c r="Y166" s="250">
        <f t="shared" si="5"/>
        <v>0</v>
      </c>
      <c r="Z166" s="214"/>
      <c r="AA166" s="214"/>
      <c r="AB166" s="214"/>
      <c r="AC166" s="246"/>
      <c r="AD166" s="246"/>
      <c r="AE166" s="249"/>
      <c r="AF166" s="281"/>
      <c r="AG166" s="214"/>
      <c r="AH166" s="214"/>
      <c r="AI166" s="246"/>
      <c r="AJ166" s="246"/>
      <c r="AK166" s="250"/>
      <c r="AL166" s="214"/>
    </row>
    <row r="167" ht="15.0" customHeight="1">
      <c r="A167" s="214"/>
      <c r="B167" s="246" t="s">
        <v>5843</v>
      </c>
      <c r="C167" s="296"/>
      <c r="D167" s="246" t="s">
        <v>80</v>
      </c>
      <c r="E167" s="249">
        <v>51.0</v>
      </c>
      <c r="F167" s="262"/>
      <c r="G167" s="262"/>
      <c r="H167" s="262"/>
      <c r="I167" s="262"/>
      <c r="J167" s="251">
        <f t="shared" si="1"/>
        <v>0</v>
      </c>
      <c r="K167" s="252">
        <f t="shared" si="2"/>
        <v>51</v>
      </c>
      <c r="L167" s="214"/>
      <c r="M167" s="253" t="s">
        <v>5843</v>
      </c>
      <c r="N167" s="254">
        <v>16.0</v>
      </c>
      <c r="O167" s="214" t="str">
        <f t="shared" ref="O167:O170" si="81">IF(E167=N167,"Sama","Tidak Sama")</f>
        <v>Tidak Sama</v>
      </c>
      <c r="P167" s="227"/>
      <c r="Q167" s="255"/>
      <c r="R167" s="250">
        <v>42.0</v>
      </c>
      <c r="S167" s="262">
        <v>4.0</v>
      </c>
      <c r="T167" s="262"/>
      <c r="U167" s="262"/>
      <c r="V167" s="262"/>
      <c r="W167" s="250">
        <f t="shared" si="3"/>
        <v>4</v>
      </c>
      <c r="X167" s="250">
        <f t="shared" si="4"/>
        <v>46</v>
      </c>
      <c r="Y167" s="250">
        <f t="shared" si="5"/>
        <v>5</v>
      </c>
      <c r="Z167" s="214"/>
      <c r="AA167" s="214" t="str">
        <f t="shared" ref="AA167:AA170" si="82">IF(AC167=B167,"SAMA","TIDAK SAMA")</f>
        <v>SAMA</v>
      </c>
      <c r="AB167" s="214"/>
      <c r="AC167" s="246" t="s">
        <v>5843</v>
      </c>
      <c r="AD167" s="246"/>
      <c r="AE167" s="249">
        <v>61.0</v>
      </c>
      <c r="AF167" s="281"/>
      <c r="AG167" s="214" t="str">
        <f t="shared" ref="AG167:AG170" si="83">IF(B167=AI167,"SAMA","TIDAK SAMA")</f>
        <v>SAMA</v>
      </c>
      <c r="AH167" s="214" t="str">
        <f t="shared" ref="AH167:AH170" si="84">IF(AD167=AJ167,"SAMA","TIDAK")</f>
        <v>SAMA</v>
      </c>
      <c r="AI167" s="246" t="s">
        <v>5843</v>
      </c>
      <c r="AJ167" s="246"/>
      <c r="AK167" s="250">
        <v>39.0</v>
      </c>
      <c r="AL167" s="214" t="str">
        <f t="shared" ref="AL167:AL170" si="85">IF(Y167&lt;0,"tidak normal","normal")</f>
        <v>normal</v>
      </c>
    </row>
    <row r="168" ht="15.0" customHeight="1">
      <c r="A168" s="214"/>
      <c r="B168" s="246" t="s">
        <v>5844</v>
      </c>
      <c r="C168" s="296"/>
      <c r="D168" s="246" t="s">
        <v>5826</v>
      </c>
      <c r="E168" s="249">
        <v>135.0</v>
      </c>
      <c r="F168" s="262"/>
      <c r="G168" s="262"/>
      <c r="H168" s="262"/>
      <c r="I168" s="262"/>
      <c r="J168" s="251">
        <f t="shared" si="1"/>
        <v>0</v>
      </c>
      <c r="K168" s="252">
        <f t="shared" si="2"/>
        <v>135</v>
      </c>
      <c r="L168" s="214"/>
      <c r="M168" s="253" t="s">
        <v>5827</v>
      </c>
      <c r="N168" s="254">
        <v>11.0</v>
      </c>
      <c r="O168" s="214" t="str">
        <f t="shared" si="81"/>
        <v>Tidak Sama</v>
      </c>
      <c r="P168" s="227"/>
      <c r="Q168" s="255"/>
      <c r="R168" s="250">
        <v>106.0</v>
      </c>
      <c r="S168" s="262">
        <v>10.0</v>
      </c>
      <c r="T168" s="262"/>
      <c r="U168" s="262"/>
      <c r="V168" s="262"/>
      <c r="W168" s="250">
        <f t="shared" si="3"/>
        <v>10</v>
      </c>
      <c r="X168" s="250">
        <f t="shared" si="4"/>
        <v>116</v>
      </c>
      <c r="Y168" s="250">
        <f t="shared" si="5"/>
        <v>19</v>
      </c>
      <c r="Z168" s="214"/>
      <c r="AA168" s="214" t="str">
        <f t="shared" si="82"/>
        <v>SAMA</v>
      </c>
      <c r="AB168" s="214"/>
      <c r="AC168" s="246" t="s">
        <v>5844</v>
      </c>
      <c r="AD168" s="246"/>
      <c r="AE168" s="249">
        <v>137.0</v>
      </c>
      <c r="AF168" s="281"/>
      <c r="AG168" s="214" t="str">
        <f t="shared" si="83"/>
        <v>SAMA</v>
      </c>
      <c r="AH168" s="214" t="str">
        <f t="shared" si="84"/>
        <v>SAMA</v>
      </c>
      <c r="AI168" s="246" t="s">
        <v>5844</v>
      </c>
      <c r="AJ168" s="246"/>
      <c r="AK168" s="250">
        <v>46.0</v>
      </c>
      <c r="AL168" s="214" t="str">
        <f t="shared" si="85"/>
        <v>normal</v>
      </c>
    </row>
    <row r="169" ht="15.0" customHeight="1">
      <c r="A169" s="214"/>
      <c r="B169" s="246" t="s">
        <v>364</v>
      </c>
      <c r="C169" s="296"/>
      <c r="D169" s="246" t="s">
        <v>80</v>
      </c>
      <c r="E169" s="249">
        <v>92.0</v>
      </c>
      <c r="F169" s="262"/>
      <c r="G169" s="262"/>
      <c r="H169" s="262"/>
      <c r="I169" s="262"/>
      <c r="J169" s="251">
        <f t="shared" si="1"/>
        <v>0</v>
      </c>
      <c r="K169" s="252">
        <f t="shared" si="2"/>
        <v>92</v>
      </c>
      <c r="L169" s="214"/>
      <c r="M169" s="253" t="s">
        <v>364</v>
      </c>
      <c r="N169" s="254">
        <v>11.0</v>
      </c>
      <c r="O169" s="214" t="str">
        <f t="shared" si="81"/>
        <v>Tidak Sama</v>
      </c>
      <c r="P169" s="227"/>
      <c r="Q169" s="255"/>
      <c r="R169" s="250">
        <v>70.0</v>
      </c>
      <c r="S169" s="262">
        <v>20.0</v>
      </c>
      <c r="T169" s="262"/>
      <c r="U169" s="262"/>
      <c r="V169" s="262"/>
      <c r="W169" s="250">
        <f t="shared" si="3"/>
        <v>20</v>
      </c>
      <c r="X169" s="250">
        <f t="shared" si="4"/>
        <v>90</v>
      </c>
      <c r="Y169" s="250">
        <f t="shared" si="5"/>
        <v>2</v>
      </c>
      <c r="Z169" s="214"/>
      <c r="AA169" s="214" t="str">
        <f t="shared" si="82"/>
        <v>SAMA</v>
      </c>
      <c r="AB169" s="214"/>
      <c r="AC169" s="246" t="s">
        <v>364</v>
      </c>
      <c r="AD169" s="246"/>
      <c r="AE169" s="249">
        <v>131.0</v>
      </c>
      <c r="AF169" s="281"/>
      <c r="AG169" s="214" t="str">
        <f t="shared" si="83"/>
        <v>SAMA</v>
      </c>
      <c r="AH169" s="214" t="str">
        <f t="shared" si="84"/>
        <v>SAMA</v>
      </c>
      <c r="AI169" s="246" t="s">
        <v>364</v>
      </c>
      <c r="AJ169" s="246"/>
      <c r="AK169" s="250">
        <v>16.0</v>
      </c>
      <c r="AL169" s="214" t="str">
        <f t="shared" si="85"/>
        <v>normal</v>
      </c>
    </row>
    <row r="170" ht="15.0" customHeight="1">
      <c r="A170" s="214"/>
      <c r="B170" s="246" t="s">
        <v>5842</v>
      </c>
      <c r="C170" s="296"/>
      <c r="D170" s="246" t="s">
        <v>80</v>
      </c>
      <c r="E170" s="249">
        <v>4.0</v>
      </c>
      <c r="F170" s="262"/>
      <c r="G170" s="262"/>
      <c r="H170" s="262"/>
      <c r="I170" s="262"/>
      <c r="J170" s="251">
        <f t="shared" si="1"/>
        <v>0</v>
      </c>
      <c r="K170" s="252">
        <f t="shared" si="2"/>
        <v>4</v>
      </c>
      <c r="L170" s="214"/>
      <c r="M170" s="253" t="s">
        <v>5842</v>
      </c>
      <c r="N170" s="254">
        <v>4.0</v>
      </c>
      <c r="O170" s="214" t="str">
        <f t="shared" si="81"/>
        <v>Sama</v>
      </c>
      <c r="P170" s="227"/>
      <c r="Q170" s="255"/>
      <c r="R170" s="250">
        <v>4.0</v>
      </c>
      <c r="S170" s="262"/>
      <c r="T170" s="262"/>
      <c r="U170" s="262"/>
      <c r="V170" s="262"/>
      <c r="W170" s="250">
        <f t="shared" si="3"/>
        <v>0</v>
      </c>
      <c r="X170" s="250">
        <f t="shared" si="4"/>
        <v>4</v>
      </c>
      <c r="Y170" s="250">
        <f t="shared" si="5"/>
        <v>0</v>
      </c>
      <c r="Z170" s="214"/>
      <c r="AA170" s="214" t="str">
        <f t="shared" si="82"/>
        <v>SAMA</v>
      </c>
      <c r="AB170" s="214"/>
      <c r="AC170" s="246" t="s">
        <v>5842</v>
      </c>
      <c r="AD170" s="246"/>
      <c r="AE170" s="249">
        <v>4.0</v>
      </c>
      <c r="AF170" s="281"/>
      <c r="AG170" s="214" t="str">
        <f t="shared" si="83"/>
        <v>SAMA</v>
      </c>
      <c r="AH170" s="214" t="str">
        <f t="shared" si="84"/>
        <v>SAMA</v>
      </c>
      <c r="AI170" s="246" t="s">
        <v>5842</v>
      </c>
      <c r="AJ170" s="246"/>
      <c r="AK170" s="250">
        <v>4.0</v>
      </c>
      <c r="AL170" s="214" t="str">
        <f t="shared" si="85"/>
        <v>normal</v>
      </c>
    </row>
    <row r="171" ht="15.0" customHeight="1">
      <c r="A171" s="214"/>
      <c r="B171" s="246" t="s">
        <v>7164</v>
      </c>
      <c r="C171" s="296"/>
      <c r="D171" s="246" t="s">
        <v>80</v>
      </c>
      <c r="E171" s="249">
        <v>1.0</v>
      </c>
      <c r="F171" s="262"/>
      <c r="G171" s="262"/>
      <c r="H171" s="262"/>
      <c r="I171" s="262"/>
      <c r="J171" s="251">
        <f t="shared" si="1"/>
        <v>0</v>
      </c>
      <c r="K171" s="252">
        <f t="shared" si="2"/>
        <v>1</v>
      </c>
      <c r="L171" s="214"/>
      <c r="M171" s="253"/>
      <c r="N171" s="254"/>
      <c r="O171" s="214"/>
      <c r="P171" s="227"/>
      <c r="Q171" s="255"/>
      <c r="R171" s="250">
        <v>1.0</v>
      </c>
      <c r="S171" s="262"/>
      <c r="T171" s="262"/>
      <c r="U171" s="262"/>
      <c r="V171" s="262"/>
      <c r="W171" s="250">
        <f t="shared" si="3"/>
        <v>0</v>
      </c>
      <c r="X171" s="250">
        <f t="shared" si="4"/>
        <v>1</v>
      </c>
      <c r="Y171" s="250">
        <f t="shared" si="5"/>
        <v>0</v>
      </c>
      <c r="Z171" s="214"/>
      <c r="AA171" s="214"/>
      <c r="AB171" s="214"/>
      <c r="AC171" s="246"/>
      <c r="AD171" s="246"/>
      <c r="AE171" s="249"/>
      <c r="AF171" s="281"/>
      <c r="AG171" s="214"/>
      <c r="AH171" s="214"/>
      <c r="AI171" s="246"/>
      <c r="AJ171" s="246"/>
      <c r="AK171" s="250"/>
      <c r="AL171" s="214"/>
    </row>
    <row r="172" ht="15.0" customHeight="1">
      <c r="A172" s="214"/>
      <c r="B172" s="246" t="s">
        <v>5845</v>
      </c>
      <c r="C172" s="296"/>
      <c r="D172" s="246" t="s">
        <v>80</v>
      </c>
      <c r="E172" s="249">
        <v>1.0</v>
      </c>
      <c r="F172" s="262"/>
      <c r="G172" s="262"/>
      <c r="H172" s="262"/>
      <c r="I172" s="262"/>
      <c r="J172" s="251">
        <f t="shared" si="1"/>
        <v>0</v>
      </c>
      <c r="K172" s="252">
        <f t="shared" si="2"/>
        <v>1</v>
      </c>
      <c r="L172" s="214"/>
      <c r="M172" s="253"/>
      <c r="N172" s="254"/>
      <c r="O172" s="214"/>
      <c r="P172" s="227"/>
      <c r="Q172" s="255"/>
      <c r="R172" s="250">
        <v>1.0</v>
      </c>
      <c r="S172" s="262"/>
      <c r="T172" s="262"/>
      <c r="U172" s="262"/>
      <c r="V172" s="262"/>
      <c r="W172" s="250">
        <f t="shared" si="3"/>
        <v>0</v>
      </c>
      <c r="X172" s="250">
        <f t="shared" si="4"/>
        <v>1</v>
      </c>
      <c r="Y172" s="250">
        <f t="shared" si="5"/>
        <v>0</v>
      </c>
      <c r="Z172" s="214"/>
      <c r="AA172" s="214" t="str">
        <f t="shared" ref="AA172:AA173" si="86">IF(AC172=B172,"SAMA","TIDAK SAMA")</f>
        <v>SAMA</v>
      </c>
      <c r="AB172" s="214"/>
      <c r="AC172" s="246" t="s">
        <v>5845</v>
      </c>
      <c r="AD172" s="246"/>
      <c r="AE172" s="249">
        <v>3.0</v>
      </c>
      <c r="AF172" s="281"/>
      <c r="AG172" s="214" t="str">
        <f t="shared" ref="AG172:AG173" si="87">IF(B172=AI172,"SAMA","TIDAK SAMA")</f>
        <v>SAMA</v>
      </c>
      <c r="AH172" s="214" t="str">
        <f t="shared" ref="AH172:AH173" si="88">IF(AD172=AJ172,"SAMA","TIDAK")</f>
        <v>SAMA</v>
      </c>
      <c r="AI172" s="246" t="s">
        <v>5845</v>
      </c>
      <c r="AJ172" s="246"/>
      <c r="AK172" s="250">
        <v>3.0</v>
      </c>
      <c r="AL172" s="214" t="str">
        <f t="shared" ref="AL172:AL173" si="89">IF(Y172&lt;0,"tidak normal","normal")</f>
        <v>normal</v>
      </c>
    </row>
    <row r="173" ht="15.0" customHeight="1">
      <c r="A173" s="214"/>
      <c r="B173" s="246" t="s">
        <v>5846</v>
      </c>
      <c r="C173" s="296" t="s">
        <v>722</v>
      </c>
      <c r="D173" s="246" t="s">
        <v>80</v>
      </c>
      <c r="E173" s="249">
        <v>4.0</v>
      </c>
      <c r="F173" s="262"/>
      <c r="G173" s="262"/>
      <c r="H173" s="262"/>
      <c r="I173" s="262"/>
      <c r="J173" s="251">
        <f t="shared" si="1"/>
        <v>0</v>
      </c>
      <c r="K173" s="252">
        <f t="shared" si="2"/>
        <v>4</v>
      </c>
      <c r="L173" s="214"/>
      <c r="M173" s="253"/>
      <c r="N173" s="254"/>
      <c r="O173" s="214"/>
      <c r="P173" s="227"/>
      <c r="Q173" s="255"/>
      <c r="R173" s="250">
        <v>4.0</v>
      </c>
      <c r="S173" s="262"/>
      <c r="T173" s="262"/>
      <c r="U173" s="262"/>
      <c r="V173" s="262"/>
      <c r="W173" s="250">
        <f t="shared" si="3"/>
        <v>0</v>
      </c>
      <c r="X173" s="250">
        <f t="shared" si="4"/>
        <v>4</v>
      </c>
      <c r="Y173" s="250">
        <f t="shared" si="5"/>
        <v>0</v>
      </c>
      <c r="Z173" s="214"/>
      <c r="AA173" s="214" t="str">
        <f t="shared" si="86"/>
        <v>SAMA</v>
      </c>
      <c r="AB173" s="214"/>
      <c r="AC173" s="246" t="s">
        <v>5846</v>
      </c>
      <c r="AD173" s="246" t="s">
        <v>722</v>
      </c>
      <c r="AE173" s="249">
        <v>3.0</v>
      </c>
      <c r="AF173" s="281"/>
      <c r="AG173" s="214" t="str">
        <f t="shared" si="87"/>
        <v>SAMA</v>
      </c>
      <c r="AH173" s="214" t="str">
        <f t="shared" si="88"/>
        <v>SAMA</v>
      </c>
      <c r="AI173" s="246" t="s">
        <v>5846</v>
      </c>
      <c r="AJ173" s="246" t="s">
        <v>722</v>
      </c>
      <c r="AK173" s="250">
        <v>3.0</v>
      </c>
      <c r="AL173" s="214" t="str">
        <f t="shared" si="89"/>
        <v>normal</v>
      </c>
    </row>
    <row r="174" ht="15.0" customHeight="1">
      <c r="A174" s="214"/>
      <c r="B174" s="246" t="s">
        <v>7165</v>
      </c>
      <c r="C174" s="296"/>
      <c r="D174" s="246" t="s">
        <v>80</v>
      </c>
      <c r="E174" s="249">
        <v>1.0</v>
      </c>
      <c r="F174" s="262"/>
      <c r="G174" s="262"/>
      <c r="H174" s="262"/>
      <c r="I174" s="262"/>
      <c r="J174" s="251">
        <f t="shared" si="1"/>
        <v>0</v>
      </c>
      <c r="K174" s="252">
        <f t="shared" si="2"/>
        <v>1</v>
      </c>
      <c r="L174" s="214"/>
      <c r="M174" s="253"/>
      <c r="N174" s="254"/>
      <c r="O174" s="214"/>
      <c r="P174" s="227"/>
      <c r="Q174" s="255"/>
      <c r="R174" s="250">
        <v>1.0</v>
      </c>
      <c r="S174" s="262"/>
      <c r="T174" s="262"/>
      <c r="U174" s="262"/>
      <c r="V174" s="262"/>
      <c r="W174" s="250">
        <f t="shared" si="3"/>
        <v>0</v>
      </c>
      <c r="X174" s="250">
        <f t="shared" si="4"/>
        <v>1</v>
      </c>
      <c r="Y174" s="250">
        <f t="shared" si="5"/>
        <v>0</v>
      </c>
      <c r="Z174" s="214"/>
      <c r="AA174" s="214"/>
      <c r="AB174" s="214"/>
      <c r="AC174" s="246"/>
      <c r="AD174" s="246"/>
      <c r="AE174" s="249"/>
      <c r="AF174" s="281"/>
      <c r="AG174" s="214"/>
      <c r="AH174" s="214"/>
      <c r="AI174" s="246"/>
      <c r="AJ174" s="246"/>
      <c r="AK174" s="250"/>
      <c r="AL174" s="214"/>
    </row>
    <row r="175" ht="15.0" customHeight="1">
      <c r="A175" s="214"/>
      <c r="B175" s="246" t="s">
        <v>5818</v>
      </c>
      <c r="C175" s="296"/>
      <c r="D175" s="246" t="s">
        <v>80</v>
      </c>
      <c r="E175" s="249">
        <v>2.0</v>
      </c>
      <c r="F175" s="262"/>
      <c r="G175" s="262"/>
      <c r="H175" s="262"/>
      <c r="I175" s="262"/>
      <c r="J175" s="251">
        <f t="shared" si="1"/>
        <v>0</v>
      </c>
      <c r="K175" s="252">
        <f t="shared" si="2"/>
        <v>2</v>
      </c>
      <c r="L175" s="214"/>
      <c r="M175" s="253"/>
      <c r="N175" s="254"/>
      <c r="O175" s="214"/>
      <c r="P175" s="227"/>
      <c r="Q175" s="255"/>
      <c r="R175" s="250">
        <v>2.0</v>
      </c>
      <c r="S175" s="262"/>
      <c r="T175" s="262"/>
      <c r="U175" s="262"/>
      <c r="V175" s="262"/>
      <c r="W175" s="250">
        <f t="shared" si="3"/>
        <v>0</v>
      </c>
      <c r="X175" s="250">
        <f t="shared" si="4"/>
        <v>2</v>
      </c>
      <c r="Y175" s="250">
        <f t="shared" si="5"/>
        <v>0</v>
      </c>
      <c r="Z175" s="214"/>
      <c r="AA175" s="214"/>
      <c r="AB175" s="214"/>
      <c r="AC175" s="246"/>
      <c r="AD175" s="246"/>
      <c r="AE175" s="249"/>
      <c r="AF175" s="281"/>
      <c r="AG175" s="214"/>
      <c r="AH175" s="214"/>
      <c r="AI175" s="246"/>
      <c r="AJ175" s="246"/>
      <c r="AK175" s="250"/>
      <c r="AL175" s="214"/>
    </row>
    <row r="176" ht="15.0" customHeight="1">
      <c r="A176" s="214"/>
      <c r="B176" s="246" t="s">
        <v>5852</v>
      </c>
      <c r="C176" s="296" t="s">
        <v>5853</v>
      </c>
      <c r="D176" s="246" t="s">
        <v>80</v>
      </c>
      <c r="E176" s="249">
        <v>1.0</v>
      </c>
      <c r="F176" s="262"/>
      <c r="G176" s="262"/>
      <c r="H176" s="262"/>
      <c r="I176" s="262"/>
      <c r="J176" s="251">
        <f t="shared" si="1"/>
        <v>0</v>
      </c>
      <c r="K176" s="252">
        <f t="shared" si="2"/>
        <v>1</v>
      </c>
      <c r="L176" s="214"/>
      <c r="M176" s="253"/>
      <c r="N176" s="254"/>
      <c r="O176" s="214"/>
      <c r="P176" s="227"/>
      <c r="Q176" s="255"/>
      <c r="R176" s="250">
        <v>1.0</v>
      </c>
      <c r="S176" s="262"/>
      <c r="T176" s="262"/>
      <c r="U176" s="262"/>
      <c r="V176" s="262"/>
      <c r="W176" s="250">
        <f t="shared" si="3"/>
        <v>0</v>
      </c>
      <c r="X176" s="250">
        <f t="shared" si="4"/>
        <v>1</v>
      </c>
      <c r="Y176" s="250">
        <f t="shared" si="5"/>
        <v>0</v>
      </c>
      <c r="Z176" s="214"/>
      <c r="AA176" s="214"/>
      <c r="AB176" s="214"/>
      <c r="AC176" s="247"/>
      <c r="AD176" s="247"/>
      <c r="AE176" s="249"/>
      <c r="AF176" s="281"/>
      <c r="AG176" s="214"/>
      <c r="AH176" s="214" t="str">
        <f t="shared" ref="AH176:AH177" si="90">IF(AD176=AJ176,"SAMA","TIDAK")</f>
        <v>SAMA</v>
      </c>
      <c r="AI176" s="247"/>
      <c r="AJ176" s="247"/>
      <c r="AK176" s="250"/>
      <c r="AL176" s="214" t="str">
        <f t="shared" ref="AL176:AL177" si="91">IF(Y176&lt;0,"tidak normal","normal")</f>
        <v>normal</v>
      </c>
    </row>
    <row r="177" ht="15.0" customHeight="1">
      <c r="A177" s="214"/>
      <c r="B177" s="246" t="s">
        <v>5849</v>
      </c>
      <c r="C177" s="296" t="s">
        <v>5850</v>
      </c>
      <c r="D177" s="246" t="s">
        <v>80</v>
      </c>
      <c r="E177" s="249">
        <v>1.0</v>
      </c>
      <c r="F177" s="262"/>
      <c r="G177" s="262"/>
      <c r="H177" s="262"/>
      <c r="I177" s="262"/>
      <c r="J177" s="251">
        <f t="shared" si="1"/>
        <v>0</v>
      </c>
      <c r="K177" s="252">
        <f t="shared" si="2"/>
        <v>1</v>
      </c>
      <c r="L177" s="214"/>
      <c r="M177" s="253"/>
      <c r="N177" s="254"/>
      <c r="O177" s="214"/>
      <c r="P177" s="227"/>
      <c r="Q177" s="255"/>
      <c r="R177" s="250">
        <v>1.0</v>
      </c>
      <c r="S177" s="262"/>
      <c r="T177" s="262"/>
      <c r="U177" s="262"/>
      <c r="V177" s="262"/>
      <c r="W177" s="250">
        <f t="shared" si="3"/>
        <v>0</v>
      </c>
      <c r="X177" s="250">
        <f t="shared" si="4"/>
        <v>1</v>
      </c>
      <c r="Y177" s="250">
        <f t="shared" si="5"/>
        <v>0</v>
      </c>
      <c r="Z177" s="214"/>
      <c r="AA177" s="214"/>
      <c r="AB177" s="214"/>
      <c r="AC177" s="247"/>
      <c r="AD177" s="247"/>
      <c r="AE177" s="249"/>
      <c r="AF177" s="281"/>
      <c r="AG177" s="214"/>
      <c r="AH177" s="214" t="str">
        <f t="shared" si="90"/>
        <v>SAMA</v>
      </c>
      <c r="AI177" s="247"/>
      <c r="AJ177" s="247"/>
      <c r="AK177" s="250"/>
      <c r="AL177" s="214" t="str">
        <f t="shared" si="91"/>
        <v>normal</v>
      </c>
    </row>
    <row r="178" ht="15.0" customHeight="1">
      <c r="A178" s="214"/>
      <c r="B178" s="246" t="s">
        <v>5856</v>
      </c>
      <c r="C178" s="296"/>
      <c r="D178" s="246" t="s">
        <v>101</v>
      </c>
      <c r="E178" s="249">
        <v>1.0</v>
      </c>
      <c r="F178" s="262"/>
      <c r="G178" s="262"/>
      <c r="H178" s="262"/>
      <c r="I178" s="262"/>
      <c r="J178" s="251">
        <f t="shared" si="1"/>
        <v>0</v>
      </c>
      <c r="K178" s="252">
        <f t="shared" si="2"/>
        <v>1</v>
      </c>
      <c r="L178" s="214"/>
      <c r="M178" s="253"/>
      <c r="N178" s="254"/>
      <c r="O178" s="214"/>
      <c r="P178" s="227"/>
      <c r="Q178" s="255"/>
      <c r="R178" s="250">
        <v>1.0</v>
      </c>
      <c r="S178" s="262"/>
      <c r="T178" s="262"/>
      <c r="U178" s="262"/>
      <c r="V178" s="262"/>
      <c r="W178" s="250">
        <f t="shared" si="3"/>
        <v>0</v>
      </c>
      <c r="X178" s="250">
        <f t="shared" si="4"/>
        <v>1</v>
      </c>
      <c r="Y178" s="250">
        <f t="shared" si="5"/>
        <v>0</v>
      </c>
      <c r="Z178" s="214"/>
      <c r="AA178" s="214"/>
      <c r="AB178" s="214"/>
      <c r="AC178" s="247"/>
      <c r="AD178" s="247"/>
      <c r="AE178" s="249"/>
      <c r="AF178" s="281"/>
      <c r="AG178" s="214"/>
      <c r="AH178" s="214"/>
      <c r="AI178" s="247"/>
      <c r="AJ178" s="247"/>
      <c r="AK178" s="250"/>
      <c r="AL178" s="214"/>
    </row>
    <row r="179" ht="15.0" customHeight="1">
      <c r="A179" s="214"/>
      <c r="B179" s="246" t="s">
        <v>5854</v>
      </c>
      <c r="C179" s="296" t="s">
        <v>5855</v>
      </c>
      <c r="D179" s="246" t="s">
        <v>101</v>
      </c>
      <c r="E179" s="249">
        <v>1.0</v>
      </c>
      <c r="F179" s="262"/>
      <c r="G179" s="262"/>
      <c r="H179" s="262"/>
      <c r="I179" s="262"/>
      <c r="J179" s="251">
        <f t="shared" si="1"/>
        <v>0</v>
      </c>
      <c r="K179" s="252">
        <f t="shared" si="2"/>
        <v>1</v>
      </c>
      <c r="L179" s="214"/>
      <c r="M179" s="253"/>
      <c r="N179" s="254"/>
      <c r="O179" s="214"/>
      <c r="P179" s="227"/>
      <c r="Q179" s="255"/>
      <c r="R179" s="250">
        <v>1.0</v>
      </c>
      <c r="S179" s="262"/>
      <c r="T179" s="262"/>
      <c r="U179" s="262"/>
      <c r="V179" s="262"/>
      <c r="W179" s="250">
        <f t="shared" si="3"/>
        <v>0</v>
      </c>
      <c r="X179" s="250">
        <f t="shared" si="4"/>
        <v>1</v>
      </c>
      <c r="Y179" s="250">
        <f t="shared" si="5"/>
        <v>0</v>
      </c>
      <c r="Z179" s="214"/>
      <c r="AA179" s="214"/>
      <c r="AB179" s="214"/>
      <c r="AC179" s="247"/>
      <c r="AD179" s="247"/>
      <c r="AE179" s="249"/>
      <c r="AF179" s="281"/>
      <c r="AG179" s="214"/>
      <c r="AH179" s="214"/>
      <c r="AI179" s="247"/>
      <c r="AJ179" s="247"/>
      <c r="AK179" s="250"/>
      <c r="AL179" s="214"/>
    </row>
    <row r="180" ht="15.0" customHeight="1">
      <c r="A180" s="214"/>
      <c r="B180" s="246" t="s">
        <v>7166</v>
      </c>
      <c r="C180" s="296"/>
      <c r="D180" s="246" t="s">
        <v>80</v>
      </c>
      <c r="E180" s="249">
        <v>18.0</v>
      </c>
      <c r="F180" s="262"/>
      <c r="G180" s="262"/>
      <c r="H180" s="262"/>
      <c r="I180" s="262"/>
      <c r="J180" s="251">
        <f t="shared" si="1"/>
        <v>0</v>
      </c>
      <c r="K180" s="252">
        <f t="shared" si="2"/>
        <v>18</v>
      </c>
      <c r="L180" s="214"/>
      <c r="M180" s="253"/>
      <c r="N180" s="254"/>
      <c r="O180" s="214"/>
      <c r="P180" s="227"/>
      <c r="Q180" s="255"/>
      <c r="R180" s="250">
        <v>18.0</v>
      </c>
      <c r="S180" s="262"/>
      <c r="T180" s="262"/>
      <c r="U180" s="262"/>
      <c r="V180" s="262"/>
      <c r="W180" s="250">
        <f t="shared" si="3"/>
        <v>0</v>
      </c>
      <c r="X180" s="250">
        <f t="shared" si="4"/>
        <v>18</v>
      </c>
      <c r="Y180" s="250">
        <f t="shared" si="5"/>
        <v>0</v>
      </c>
      <c r="Z180" s="214"/>
      <c r="AA180" s="214"/>
      <c r="AB180" s="214"/>
      <c r="AC180" s="247"/>
      <c r="AD180" s="247"/>
      <c r="AE180" s="249"/>
      <c r="AF180" s="281"/>
      <c r="AG180" s="214"/>
      <c r="AH180" s="214"/>
      <c r="AI180" s="247"/>
      <c r="AJ180" s="247"/>
      <c r="AK180" s="250"/>
      <c r="AL180" s="214" t="str">
        <f t="shared" ref="AL180:AL200" si="92">IF(Y180&lt;0,"tidak normal","normal")</f>
        <v>normal</v>
      </c>
    </row>
    <row r="181" ht="15.0" customHeight="1">
      <c r="A181" s="214"/>
      <c r="B181" s="247" t="s">
        <v>5862</v>
      </c>
      <c r="C181" s="300"/>
      <c r="D181" s="246" t="s">
        <v>80</v>
      </c>
      <c r="E181" s="249">
        <v>1.0</v>
      </c>
      <c r="F181" s="250"/>
      <c r="G181" s="250"/>
      <c r="H181" s="250"/>
      <c r="I181" s="250"/>
      <c r="J181" s="251">
        <f t="shared" si="1"/>
        <v>0</v>
      </c>
      <c r="K181" s="252">
        <f t="shared" si="2"/>
        <v>1</v>
      </c>
      <c r="L181" s="214"/>
      <c r="M181" s="263" t="s">
        <v>5862</v>
      </c>
      <c r="N181" s="254">
        <v>1.0</v>
      </c>
      <c r="O181" s="214" t="str">
        <f t="shared" ref="O181:O183" si="93">IF(E181=N181,"Sama","Tidak Sama")</f>
        <v>Sama</v>
      </c>
      <c r="P181" s="227"/>
      <c r="Q181" s="255"/>
      <c r="R181" s="250">
        <v>0.0</v>
      </c>
      <c r="S181" s="250"/>
      <c r="T181" s="250"/>
      <c r="U181" s="250"/>
      <c r="V181" s="250"/>
      <c r="W181" s="250">
        <f t="shared" si="3"/>
        <v>0</v>
      </c>
      <c r="X181" s="250">
        <f t="shared" si="4"/>
        <v>0</v>
      </c>
      <c r="Y181" s="250">
        <f t="shared" si="5"/>
        <v>1</v>
      </c>
      <c r="Z181" s="214"/>
      <c r="AA181" s="214" t="str">
        <f t="shared" ref="AA181:AA183" si="94">IF(AC181=B181,"SAMA","TIDAK SAMA")</f>
        <v>SAMA</v>
      </c>
      <c r="AB181" s="214"/>
      <c r="AC181" s="247" t="s">
        <v>5862</v>
      </c>
      <c r="AD181" s="247"/>
      <c r="AE181" s="249">
        <v>1.0</v>
      </c>
      <c r="AF181" s="281"/>
      <c r="AG181" s="214" t="str">
        <f t="shared" ref="AG181:AG183" si="95">IF(B181=AI181,"SAMA","TIDAK SAMA")</f>
        <v>SAMA</v>
      </c>
      <c r="AH181" s="214" t="str">
        <f t="shared" ref="AH181:AH183" si="96">IF(AD181=AJ181,"SAMA","TIDAK")</f>
        <v>SAMA</v>
      </c>
      <c r="AI181" s="247" t="s">
        <v>5862</v>
      </c>
      <c r="AJ181" s="247"/>
      <c r="AK181" s="250">
        <v>0.0</v>
      </c>
      <c r="AL181" s="214" t="str">
        <f t="shared" si="92"/>
        <v>normal</v>
      </c>
    </row>
    <row r="182" ht="15.0" customHeight="1">
      <c r="A182" s="214"/>
      <c r="B182" s="247" t="s">
        <v>5863</v>
      </c>
      <c r="C182" s="300"/>
      <c r="D182" s="246" t="s">
        <v>80</v>
      </c>
      <c r="E182" s="249">
        <v>9.0</v>
      </c>
      <c r="F182" s="262"/>
      <c r="G182" s="262"/>
      <c r="H182" s="262"/>
      <c r="I182" s="262"/>
      <c r="J182" s="251">
        <f t="shared" si="1"/>
        <v>0</v>
      </c>
      <c r="K182" s="252">
        <f t="shared" si="2"/>
        <v>9</v>
      </c>
      <c r="L182" s="214"/>
      <c r="M182" s="263" t="s">
        <v>5863</v>
      </c>
      <c r="N182" s="254">
        <v>9.0</v>
      </c>
      <c r="O182" s="214" t="str">
        <f t="shared" si="93"/>
        <v>Sama</v>
      </c>
      <c r="P182" s="227"/>
      <c r="Q182" s="255"/>
      <c r="R182" s="250">
        <v>7.0</v>
      </c>
      <c r="S182" s="262"/>
      <c r="T182" s="262"/>
      <c r="U182" s="262"/>
      <c r="V182" s="262"/>
      <c r="W182" s="250">
        <f t="shared" si="3"/>
        <v>0</v>
      </c>
      <c r="X182" s="250">
        <f t="shared" si="4"/>
        <v>7</v>
      </c>
      <c r="Y182" s="250">
        <f t="shared" si="5"/>
        <v>2</v>
      </c>
      <c r="Z182" s="214"/>
      <c r="AA182" s="214" t="str">
        <f t="shared" si="94"/>
        <v>SAMA</v>
      </c>
      <c r="AB182" s="214"/>
      <c r="AC182" s="247" t="s">
        <v>5863</v>
      </c>
      <c r="AD182" s="247"/>
      <c r="AE182" s="249">
        <v>9.0</v>
      </c>
      <c r="AF182" s="281"/>
      <c r="AG182" s="214" t="str">
        <f t="shared" si="95"/>
        <v>SAMA</v>
      </c>
      <c r="AH182" s="214" t="str">
        <f t="shared" si="96"/>
        <v>SAMA</v>
      </c>
      <c r="AI182" s="247" t="s">
        <v>5863</v>
      </c>
      <c r="AJ182" s="247"/>
      <c r="AK182" s="250">
        <v>7.0</v>
      </c>
      <c r="AL182" s="214" t="str">
        <f t="shared" si="92"/>
        <v>normal</v>
      </c>
    </row>
    <row r="183" ht="15.0" customHeight="1">
      <c r="A183" s="214"/>
      <c r="B183" s="247" t="s">
        <v>5864</v>
      </c>
      <c r="C183" s="300" t="s">
        <v>5865</v>
      </c>
      <c r="D183" s="246" t="s">
        <v>80</v>
      </c>
      <c r="E183" s="249">
        <v>3.0</v>
      </c>
      <c r="F183" s="249"/>
      <c r="G183" s="249"/>
      <c r="H183" s="249"/>
      <c r="I183" s="249"/>
      <c r="J183" s="251">
        <f t="shared" si="1"/>
        <v>0</v>
      </c>
      <c r="K183" s="252">
        <f t="shared" si="2"/>
        <v>3</v>
      </c>
      <c r="L183" s="214"/>
      <c r="M183" s="263" t="s">
        <v>5864</v>
      </c>
      <c r="N183" s="254">
        <v>3.0</v>
      </c>
      <c r="O183" s="214" t="str">
        <f t="shared" si="93"/>
        <v>Sama</v>
      </c>
      <c r="P183" s="227"/>
      <c r="Q183" s="255"/>
      <c r="R183" s="250">
        <v>0.0</v>
      </c>
      <c r="S183" s="249"/>
      <c r="T183" s="249"/>
      <c r="U183" s="249"/>
      <c r="V183" s="249"/>
      <c r="W183" s="250">
        <f t="shared" si="3"/>
        <v>0</v>
      </c>
      <c r="X183" s="250">
        <f t="shared" si="4"/>
        <v>0</v>
      </c>
      <c r="Y183" s="250">
        <f t="shared" si="5"/>
        <v>3</v>
      </c>
      <c r="Z183" s="214"/>
      <c r="AA183" s="214" t="str">
        <f t="shared" si="94"/>
        <v>SAMA</v>
      </c>
      <c r="AB183" s="214"/>
      <c r="AC183" s="247" t="s">
        <v>5864</v>
      </c>
      <c r="AD183" s="247" t="s">
        <v>5865</v>
      </c>
      <c r="AE183" s="249">
        <v>3.0</v>
      </c>
      <c r="AF183" s="281"/>
      <c r="AG183" s="214" t="str">
        <f t="shared" si="95"/>
        <v>SAMA</v>
      </c>
      <c r="AH183" s="214" t="str">
        <f t="shared" si="96"/>
        <v>SAMA</v>
      </c>
      <c r="AI183" s="247" t="s">
        <v>5864</v>
      </c>
      <c r="AJ183" s="247" t="s">
        <v>5865</v>
      </c>
      <c r="AK183" s="250">
        <v>0.0</v>
      </c>
      <c r="AL183" s="214" t="str">
        <f t="shared" si="92"/>
        <v>normal</v>
      </c>
    </row>
    <row r="184" ht="15.0" customHeight="1">
      <c r="A184" s="214"/>
      <c r="B184" s="371" t="s">
        <v>5867</v>
      </c>
      <c r="C184" s="300"/>
      <c r="D184" s="246" t="s">
        <v>80</v>
      </c>
      <c r="E184" s="249">
        <v>2.0</v>
      </c>
      <c r="F184" s="249"/>
      <c r="G184" s="249"/>
      <c r="H184" s="249"/>
      <c r="I184" s="249"/>
      <c r="J184" s="251">
        <f t="shared" si="1"/>
        <v>0</v>
      </c>
      <c r="K184" s="252">
        <f t="shared" si="2"/>
        <v>2</v>
      </c>
      <c r="L184" s="214"/>
      <c r="M184" s="263"/>
      <c r="N184" s="254"/>
      <c r="O184" s="214"/>
      <c r="P184" s="227"/>
      <c r="Q184" s="255"/>
      <c r="R184" s="250">
        <v>0.0</v>
      </c>
      <c r="S184" s="249"/>
      <c r="T184" s="249"/>
      <c r="U184" s="249"/>
      <c r="V184" s="249"/>
      <c r="W184" s="250">
        <f t="shared" si="3"/>
        <v>0</v>
      </c>
      <c r="X184" s="250">
        <f t="shared" si="4"/>
        <v>0</v>
      </c>
      <c r="Y184" s="250">
        <f t="shared" si="5"/>
        <v>2</v>
      </c>
      <c r="Z184" s="214"/>
      <c r="AA184" s="214"/>
      <c r="AB184" s="214"/>
      <c r="AC184" s="247"/>
      <c r="AD184" s="247"/>
      <c r="AE184" s="249"/>
      <c r="AF184" s="281"/>
      <c r="AG184" s="214"/>
      <c r="AH184" s="214"/>
      <c r="AI184" s="247"/>
      <c r="AJ184" s="247"/>
      <c r="AK184" s="250"/>
      <c r="AL184" s="214" t="str">
        <f t="shared" si="92"/>
        <v>normal</v>
      </c>
    </row>
    <row r="185" ht="15.0" customHeight="1">
      <c r="A185" s="214"/>
      <c r="B185" s="294" t="s">
        <v>5867</v>
      </c>
      <c r="C185" s="300"/>
      <c r="D185" s="246" t="s">
        <v>80</v>
      </c>
      <c r="E185" s="249">
        <v>2.0</v>
      </c>
      <c r="F185" s="249"/>
      <c r="G185" s="249"/>
      <c r="H185" s="249"/>
      <c r="I185" s="249"/>
      <c r="J185" s="251">
        <f t="shared" si="1"/>
        <v>0</v>
      </c>
      <c r="K185" s="252">
        <f t="shared" si="2"/>
        <v>2</v>
      </c>
      <c r="L185" s="214"/>
      <c r="M185" s="263"/>
      <c r="N185" s="254"/>
      <c r="O185" s="214"/>
      <c r="P185" s="227"/>
      <c r="Q185" s="255"/>
      <c r="R185" s="250">
        <v>0.0</v>
      </c>
      <c r="S185" s="249"/>
      <c r="T185" s="249"/>
      <c r="U185" s="249"/>
      <c r="V185" s="249"/>
      <c r="W185" s="250">
        <f t="shared" si="3"/>
        <v>0</v>
      </c>
      <c r="X185" s="250">
        <f t="shared" si="4"/>
        <v>0</v>
      </c>
      <c r="Y185" s="250">
        <f t="shared" si="5"/>
        <v>2</v>
      </c>
      <c r="Z185" s="214"/>
      <c r="AA185" s="214"/>
      <c r="AB185" s="214"/>
      <c r="AC185" s="247"/>
      <c r="AD185" s="247"/>
      <c r="AE185" s="249"/>
      <c r="AF185" s="281"/>
      <c r="AG185" s="214"/>
      <c r="AH185" s="214"/>
      <c r="AI185" s="247"/>
      <c r="AJ185" s="247"/>
      <c r="AK185" s="250"/>
      <c r="AL185" s="214" t="str">
        <f t="shared" si="92"/>
        <v>normal</v>
      </c>
    </row>
    <row r="186" ht="15.0" customHeight="1">
      <c r="A186" s="214"/>
      <c r="B186" s="372" t="s">
        <v>468</v>
      </c>
      <c r="C186" s="300"/>
      <c r="D186" s="246" t="s">
        <v>80</v>
      </c>
      <c r="E186" s="249">
        <v>2.0</v>
      </c>
      <c r="F186" s="249"/>
      <c r="G186" s="249"/>
      <c r="H186" s="249"/>
      <c r="I186" s="249"/>
      <c r="J186" s="251">
        <f t="shared" si="1"/>
        <v>0</v>
      </c>
      <c r="K186" s="252">
        <f t="shared" si="2"/>
        <v>2</v>
      </c>
      <c r="L186" s="214"/>
      <c r="M186" s="263"/>
      <c r="N186" s="254"/>
      <c r="O186" s="214"/>
      <c r="P186" s="227"/>
      <c r="Q186" s="255"/>
      <c r="R186" s="250">
        <v>0.0</v>
      </c>
      <c r="S186" s="249"/>
      <c r="T186" s="249"/>
      <c r="U186" s="249"/>
      <c r="V186" s="249"/>
      <c r="W186" s="250">
        <f t="shared" si="3"/>
        <v>0</v>
      </c>
      <c r="X186" s="250">
        <f t="shared" si="4"/>
        <v>0</v>
      </c>
      <c r="Y186" s="250">
        <f t="shared" si="5"/>
        <v>2</v>
      </c>
      <c r="Z186" s="214"/>
      <c r="AA186" s="214"/>
      <c r="AB186" s="214"/>
      <c r="AC186" s="247"/>
      <c r="AD186" s="247"/>
      <c r="AE186" s="249"/>
      <c r="AF186" s="281"/>
      <c r="AG186" s="214"/>
      <c r="AH186" s="214"/>
      <c r="AI186" s="247"/>
      <c r="AJ186" s="247"/>
      <c r="AK186" s="250"/>
      <c r="AL186" s="214" t="str">
        <f t="shared" si="92"/>
        <v>normal</v>
      </c>
    </row>
    <row r="187" ht="15.0" customHeight="1">
      <c r="A187" s="214"/>
      <c r="B187" s="247" t="s">
        <v>5868</v>
      </c>
      <c r="C187" s="300" t="s">
        <v>5869</v>
      </c>
      <c r="D187" s="246" t="s">
        <v>80</v>
      </c>
      <c r="E187" s="249">
        <v>6.0</v>
      </c>
      <c r="F187" s="262"/>
      <c r="G187" s="262"/>
      <c r="H187" s="262"/>
      <c r="I187" s="262"/>
      <c r="J187" s="251">
        <f t="shared" si="1"/>
        <v>0</v>
      </c>
      <c r="K187" s="252">
        <f t="shared" si="2"/>
        <v>6</v>
      </c>
      <c r="L187" s="214"/>
      <c r="M187" s="263" t="s">
        <v>5868</v>
      </c>
      <c r="N187" s="254">
        <v>4.0</v>
      </c>
      <c r="O187" s="214" t="str">
        <f t="shared" ref="O187:O188" si="97">IF(E187=N187,"Sama","Tidak Sama")</f>
        <v>Tidak Sama</v>
      </c>
      <c r="P187" s="227"/>
      <c r="Q187" s="255"/>
      <c r="R187" s="250">
        <v>6.0</v>
      </c>
      <c r="S187" s="262"/>
      <c r="T187" s="262"/>
      <c r="U187" s="262"/>
      <c r="V187" s="262"/>
      <c r="W187" s="250">
        <f t="shared" si="3"/>
        <v>0</v>
      </c>
      <c r="X187" s="250">
        <f t="shared" si="4"/>
        <v>6</v>
      </c>
      <c r="Y187" s="250">
        <f t="shared" si="5"/>
        <v>0</v>
      </c>
      <c r="Z187" s="214"/>
      <c r="AA187" s="214" t="str">
        <f t="shared" ref="AA187:AA188" si="98">IF(AC187=B187,"SAMA","TIDAK SAMA")</f>
        <v>SAMA</v>
      </c>
      <c r="AB187" s="214"/>
      <c r="AC187" s="247" t="s">
        <v>5868</v>
      </c>
      <c r="AD187" s="247" t="s">
        <v>5869</v>
      </c>
      <c r="AE187" s="249">
        <v>7.0</v>
      </c>
      <c r="AF187" s="281"/>
      <c r="AG187" s="214" t="str">
        <f t="shared" ref="AG187:AG188" si="99">IF(B187=AI187,"SAMA","TIDAK SAMA")</f>
        <v>SAMA</v>
      </c>
      <c r="AH187" s="214" t="str">
        <f t="shared" ref="AH187:AH190" si="100">IF(AD187=AJ187,"SAMA","TIDAK")</f>
        <v>SAMA</v>
      </c>
      <c r="AI187" s="247" t="s">
        <v>5868</v>
      </c>
      <c r="AJ187" s="247" t="s">
        <v>5869</v>
      </c>
      <c r="AK187" s="250">
        <v>6.0</v>
      </c>
      <c r="AL187" s="214" t="str">
        <f t="shared" si="92"/>
        <v>normal</v>
      </c>
    </row>
    <row r="188" ht="15.0" customHeight="1">
      <c r="A188" s="214"/>
      <c r="B188" s="246" t="s">
        <v>5866</v>
      </c>
      <c r="C188" s="296"/>
      <c r="D188" s="246" t="s">
        <v>80</v>
      </c>
      <c r="E188" s="249">
        <v>1.0</v>
      </c>
      <c r="F188" s="262"/>
      <c r="G188" s="262"/>
      <c r="H188" s="262"/>
      <c r="I188" s="262"/>
      <c r="J188" s="251">
        <f t="shared" si="1"/>
        <v>0</v>
      </c>
      <c r="K188" s="252">
        <f t="shared" si="2"/>
        <v>1</v>
      </c>
      <c r="L188" s="214"/>
      <c r="M188" s="253" t="s">
        <v>5866</v>
      </c>
      <c r="N188" s="254">
        <v>1.0</v>
      </c>
      <c r="O188" s="214" t="str">
        <f t="shared" si="97"/>
        <v>Sama</v>
      </c>
      <c r="P188" s="227"/>
      <c r="Q188" s="214"/>
      <c r="R188" s="250">
        <v>1.0</v>
      </c>
      <c r="S188" s="262"/>
      <c r="T188" s="262"/>
      <c r="U188" s="262"/>
      <c r="V188" s="262"/>
      <c r="W188" s="250">
        <f t="shared" si="3"/>
        <v>0</v>
      </c>
      <c r="X188" s="250">
        <f t="shared" si="4"/>
        <v>1</v>
      </c>
      <c r="Y188" s="250">
        <f t="shared" si="5"/>
        <v>0</v>
      </c>
      <c r="Z188" s="214"/>
      <c r="AA188" s="214" t="str">
        <f t="shared" si="98"/>
        <v>SAMA</v>
      </c>
      <c r="AB188" s="214"/>
      <c r="AC188" s="246" t="s">
        <v>5866</v>
      </c>
      <c r="AD188" s="246"/>
      <c r="AE188" s="249">
        <v>1.0</v>
      </c>
      <c r="AF188" s="281"/>
      <c r="AG188" s="214" t="str">
        <f t="shared" si="99"/>
        <v>SAMA</v>
      </c>
      <c r="AH188" s="214" t="str">
        <f t="shared" si="100"/>
        <v>SAMA</v>
      </c>
      <c r="AI188" s="246" t="s">
        <v>5866</v>
      </c>
      <c r="AJ188" s="246"/>
      <c r="AK188" s="250">
        <v>1.0</v>
      </c>
      <c r="AL188" s="214" t="str">
        <f t="shared" si="92"/>
        <v>normal</v>
      </c>
    </row>
    <row r="189" ht="15.0" customHeight="1">
      <c r="A189" s="214"/>
      <c r="B189" s="246" t="s">
        <v>5870</v>
      </c>
      <c r="C189" s="296"/>
      <c r="D189" s="246" t="s">
        <v>80</v>
      </c>
      <c r="E189" s="249">
        <v>2.0</v>
      </c>
      <c r="F189" s="262"/>
      <c r="G189" s="262"/>
      <c r="H189" s="262"/>
      <c r="I189" s="262"/>
      <c r="J189" s="251">
        <f t="shared" si="1"/>
        <v>0</v>
      </c>
      <c r="K189" s="252">
        <f t="shared" si="2"/>
        <v>2</v>
      </c>
      <c r="L189" s="214"/>
      <c r="M189" s="253"/>
      <c r="N189" s="254"/>
      <c r="O189" s="214"/>
      <c r="P189" s="227"/>
      <c r="Q189" s="214"/>
      <c r="R189" s="250">
        <v>2.0</v>
      </c>
      <c r="S189" s="262"/>
      <c r="T189" s="262"/>
      <c r="U189" s="262"/>
      <c r="V189" s="262"/>
      <c r="W189" s="250">
        <f t="shared" si="3"/>
        <v>0</v>
      </c>
      <c r="X189" s="250">
        <f t="shared" si="4"/>
        <v>2</v>
      </c>
      <c r="Y189" s="250">
        <f t="shared" si="5"/>
        <v>0</v>
      </c>
      <c r="Z189" s="214"/>
      <c r="AA189" s="214"/>
      <c r="AB189" s="214"/>
      <c r="AC189" s="247"/>
      <c r="AD189" s="246"/>
      <c r="AE189" s="249"/>
      <c r="AF189" s="281"/>
      <c r="AG189" s="214"/>
      <c r="AH189" s="214" t="str">
        <f t="shared" si="100"/>
        <v>SAMA</v>
      </c>
      <c r="AI189" s="247"/>
      <c r="AJ189" s="246"/>
      <c r="AK189" s="250"/>
      <c r="AL189" s="214" t="str">
        <f t="shared" si="92"/>
        <v>normal</v>
      </c>
    </row>
    <row r="190" ht="15.0" customHeight="1">
      <c r="A190" s="214"/>
      <c r="B190" s="247" t="s">
        <v>5871</v>
      </c>
      <c r="C190" s="296"/>
      <c r="D190" s="246" t="s">
        <v>80</v>
      </c>
      <c r="E190" s="249">
        <v>2.0</v>
      </c>
      <c r="F190" s="249"/>
      <c r="G190" s="249"/>
      <c r="H190" s="249"/>
      <c r="I190" s="249"/>
      <c r="J190" s="251">
        <f t="shared" si="1"/>
        <v>0</v>
      </c>
      <c r="K190" s="252">
        <f t="shared" si="2"/>
        <v>2</v>
      </c>
      <c r="L190" s="214"/>
      <c r="M190" s="263" t="s">
        <v>5871</v>
      </c>
      <c r="N190" s="254">
        <v>2.0</v>
      </c>
      <c r="O190" s="214" t="str">
        <f>IF(E190=N190,"Sama","Tidak Sama")</f>
        <v>Sama</v>
      </c>
      <c r="P190" s="227"/>
      <c r="Q190" s="214"/>
      <c r="R190" s="250">
        <v>1.0</v>
      </c>
      <c r="S190" s="249"/>
      <c r="T190" s="249"/>
      <c r="U190" s="249"/>
      <c r="V190" s="249"/>
      <c r="W190" s="250">
        <f t="shared" si="3"/>
        <v>0</v>
      </c>
      <c r="X190" s="250">
        <f t="shared" si="4"/>
        <v>1</v>
      </c>
      <c r="Y190" s="250">
        <f t="shared" si="5"/>
        <v>1</v>
      </c>
      <c r="Z190" s="214"/>
      <c r="AA190" s="214" t="str">
        <f>IF(AC190=B190,"SAMA","TIDAK SAMA")</f>
        <v>SAMA</v>
      </c>
      <c r="AB190" s="214"/>
      <c r="AC190" s="247" t="s">
        <v>5871</v>
      </c>
      <c r="AD190" s="246"/>
      <c r="AE190" s="249">
        <v>2.0</v>
      </c>
      <c r="AF190" s="281"/>
      <c r="AG190" s="214" t="str">
        <f>IF(B190=AI190,"SAMA","TIDAK SAMA")</f>
        <v>SAMA</v>
      </c>
      <c r="AH190" s="214" t="str">
        <f t="shared" si="100"/>
        <v>SAMA</v>
      </c>
      <c r="AI190" s="247" t="s">
        <v>5871</v>
      </c>
      <c r="AJ190" s="246"/>
      <c r="AK190" s="250">
        <v>1.0</v>
      </c>
      <c r="AL190" s="214" t="str">
        <f t="shared" si="92"/>
        <v>normal</v>
      </c>
    </row>
    <row r="191" ht="15.0" customHeight="1">
      <c r="A191" s="214"/>
      <c r="B191" s="371" t="s">
        <v>5873</v>
      </c>
      <c r="C191" s="296"/>
      <c r="D191" s="246" t="s">
        <v>80</v>
      </c>
      <c r="E191" s="249">
        <v>2.0</v>
      </c>
      <c r="F191" s="249"/>
      <c r="G191" s="249"/>
      <c r="H191" s="249"/>
      <c r="I191" s="249"/>
      <c r="J191" s="251">
        <f t="shared" si="1"/>
        <v>0</v>
      </c>
      <c r="K191" s="252">
        <f t="shared" si="2"/>
        <v>2</v>
      </c>
      <c r="L191" s="214"/>
      <c r="M191" s="263"/>
      <c r="N191" s="254"/>
      <c r="O191" s="214"/>
      <c r="P191" s="227"/>
      <c r="Q191" s="214"/>
      <c r="R191" s="250">
        <v>1.0</v>
      </c>
      <c r="S191" s="249"/>
      <c r="T191" s="249"/>
      <c r="U191" s="249"/>
      <c r="V191" s="249"/>
      <c r="W191" s="250">
        <f t="shared" si="3"/>
        <v>0</v>
      </c>
      <c r="X191" s="250">
        <f t="shared" si="4"/>
        <v>1</v>
      </c>
      <c r="Y191" s="250">
        <f t="shared" si="5"/>
        <v>1</v>
      </c>
      <c r="Z191" s="214"/>
      <c r="AA191" s="214"/>
      <c r="AB191" s="214"/>
      <c r="AC191" s="247"/>
      <c r="AD191" s="246"/>
      <c r="AE191" s="249"/>
      <c r="AF191" s="281"/>
      <c r="AG191" s="214"/>
      <c r="AH191" s="214"/>
      <c r="AI191" s="247"/>
      <c r="AJ191" s="246"/>
      <c r="AK191" s="250"/>
      <c r="AL191" s="214" t="str">
        <f t="shared" si="92"/>
        <v>normal</v>
      </c>
    </row>
    <row r="192" ht="15.0" customHeight="1">
      <c r="A192" s="214"/>
      <c r="B192" s="247" t="s">
        <v>5872</v>
      </c>
      <c r="C192" s="296"/>
      <c r="D192" s="246" t="s">
        <v>80</v>
      </c>
      <c r="E192" s="249">
        <v>1.0</v>
      </c>
      <c r="F192" s="249"/>
      <c r="G192" s="249"/>
      <c r="H192" s="249"/>
      <c r="I192" s="249"/>
      <c r="J192" s="251">
        <f t="shared" si="1"/>
        <v>0</v>
      </c>
      <c r="K192" s="252">
        <f t="shared" si="2"/>
        <v>1</v>
      </c>
      <c r="L192" s="214"/>
      <c r="M192" s="263" t="s">
        <v>5872</v>
      </c>
      <c r="N192" s="254">
        <v>1.0</v>
      </c>
      <c r="O192" s="214" t="str">
        <f t="shared" ref="O192:O195" si="101">IF(E192=N192,"Sama","Tidak Sama")</f>
        <v>Sama</v>
      </c>
      <c r="P192" s="227"/>
      <c r="Q192" s="214"/>
      <c r="R192" s="250">
        <v>1.0</v>
      </c>
      <c r="S192" s="249"/>
      <c r="T192" s="249"/>
      <c r="U192" s="249"/>
      <c r="V192" s="249"/>
      <c r="W192" s="250">
        <f t="shared" si="3"/>
        <v>0</v>
      </c>
      <c r="X192" s="250">
        <f t="shared" si="4"/>
        <v>1</v>
      </c>
      <c r="Y192" s="250">
        <f t="shared" si="5"/>
        <v>0</v>
      </c>
      <c r="Z192" s="214"/>
      <c r="AA192" s="214" t="str">
        <f t="shared" ref="AA192:AA193" si="102">IF(AC192=B192,"SAMA","TIDAK SAMA")</f>
        <v>SAMA</v>
      </c>
      <c r="AB192" s="214"/>
      <c r="AC192" s="247" t="s">
        <v>5872</v>
      </c>
      <c r="AD192" s="246"/>
      <c r="AE192" s="249">
        <v>1.0</v>
      </c>
      <c r="AF192" s="281"/>
      <c r="AG192" s="214" t="str">
        <f t="shared" ref="AG192:AG193" si="103">IF(B192=AI192,"SAMA","TIDAK SAMA")</f>
        <v>SAMA</v>
      </c>
      <c r="AH192" s="214" t="str">
        <f t="shared" ref="AH192:AH195" si="104">IF(AD192=AJ192,"SAMA","TIDAK")</f>
        <v>SAMA</v>
      </c>
      <c r="AI192" s="247" t="s">
        <v>5872</v>
      </c>
      <c r="AJ192" s="246"/>
      <c r="AK192" s="250">
        <v>1.0</v>
      </c>
      <c r="AL192" s="214" t="str">
        <f t="shared" si="92"/>
        <v>normal</v>
      </c>
    </row>
    <row r="193" ht="15.0" customHeight="1">
      <c r="A193" s="214"/>
      <c r="B193" s="246" t="s">
        <v>5817</v>
      </c>
      <c r="C193" s="296"/>
      <c r="D193" s="246" t="s">
        <v>80</v>
      </c>
      <c r="E193" s="249">
        <v>6.0</v>
      </c>
      <c r="F193" s="262"/>
      <c r="G193" s="262"/>
      <c r="H193" s="262"/>
      <c r="I193" s="262"/>
      <c r="J193" s="251">
        <f t="shared" si="1"/>
        <v>0</v>
      </c>
      <c r="K193" s="252">
        <f t="shared" si="2"/>
        <v>6</v>
      </c>
      <c r="L193" s="214"/>
      <c r="M193" s="253" t="s">
        <v>5817</v>
      </c>
      <c r="N193" s="254">
        <v>6.0</v>
      </c>
      <c r="O193" s="214" t="str">
        <f t="shared" si="101"/>
        <v>Sama</v>
      </c>
      <c r="P193" s="227"/>
      <c r="Q193" s="255"/>
      <c r="R193" s="250">
        <v>5.0</v>
      </c>
      <c r="S193" s="262"/>
      <c r="T193" s="262"/>
      <c r="U193" s="262"/>
      <c r="V193" s="262"/>
      <c r="W193" s="250">
        <f t="shared" si="3"/>
        <v>0</v>
      </c>
      <c r="X193" s="250">
        <f t="shared" si="4"/>
        <v>5</v>
      </c>
      <c r="Y193" s="250">
        <f t="shared" si="5"/>
        <v>1</v>
      </c>
      <c r="Z193" s="214"/>
      <c r="AA193" s="214" t="str">
        <f t="shared" si="102"/>
        <v>SAMA</v>
      </c>
      <c r="AB193" s="214"/>
      <c r="AC193" s="246" t="s">
        <v>5817</v>
      </c>
      <c r="AD193" s="246"/>
      <c r="AE193" s="249">
        <v>6.0</v>
      </c>
      <c r="AF193" s="281"/>
      <c r="AG193" s="214" t="str">
        <f t="shared" si="103"/>
        <v>SAMA</v>
      </c>
      <c r="AH193" s="214" t="str">
        <f t="shared" si="104"/>
        <v>SAMA</v>
      </c>
      <c r="AI193" s="246" t="s">
        <v>5817</v>
      </c>
      <c r="AJ193" s="246"/>
      <c r="AK193" s="250">
        <v>5.0</v>
      </c>
      <c r="AL193" s="214" t="str">
        <f t="shared" si="92"/>
        <v>normal</v>
      </c>
    </row>
    <row r="194" ht="15.0" customHeight="1">
      <c r="A194" s="214"/>
      <c r="B194" s="246" t="s">
        <v>5816</v>
      </c>
      <c r="C194" s="296"/>
      <c r="D194" s="246" t="s">
        <v>80</v>
      </c>
      <c r="E194" s="249">
        <v>2.0</v>
      </c>
      <c r="F194" s="262"/>
      <c r="G194" s="262"/>
      <c r="H194" s="262"/>
      <c r="I194" s="262"/>
      <c r="J194" s="251">
        <f t="shared" si="1"/>
        <v>0</v>
      </c>
      <c r="K194" s="252">
        <f t="shared" si="2"/>
        <v>2</v>
      </c>
      <c r="L194" s="214"/>
      <c r="M194" s="253" t="s">
        <v>5817</v>
      </c>
      <c r="N194" s="254">
        <v>6.0</v>
      </c>
      <c r="O194" s="214" t="str">
        <f t="shared" si="101"/>
        <v>Tidak Sama</v>
      </c>
      <c r="P194" s="227"/>
      <c r="Q194" s="255"/>
      <c r="R194" s="250">
        <v>2.0</v>
      </c>
      <c r="S194" s="262"/>
      <c r="T194" s="262"/>
      <c r="U194" s="262"/>
      <c r="V194" s="262"/>
      <c r="W194" s="250">
        <f t="shared" si="3"/>
        <v>0</v>
      </c>
      <c r="X194" s="250">
        <f t="shared" si="4"/>
        <v>2</v>
      </c>
      <c r="Y194" s="250">
        <f t="shared" si="5"/>
        <v>0</v>
      </c>
      <c r="Z194" s="214"/>
      <c r="AA194" s="214"/>
      <c r="AB194" s="214"/>
      <c r="AC194" s="246"/>
      <c r="AD194" s="246"/>
      <c r="AE194" s="249"/>
      <c r="AF194" s="281"/>
      <c r="AG194" s="214"/>
      <c r="AH194" s="214" t="str">
        <f t="shared" si="104"/>
        <v>SAMA</v>
      </c>
      <c r="AI194" s="246"/>
      <c r="AJ194" s="246"/>
      <c r="AK194" s="250"/>
      <c r="AL194" s="214" t="str">
        <f t="shared" si="92"/>
        <v>normal</v>
      </c>
    </row>
    <row r="195" ht="15.0" customHeight="1">
      <c r="A195" s="214"/>
      <c r="B195" s="246" t="s">
        <v>5851</v>
      </c>
      <c r="C195" s="296"/>
      <c r="D195" s="246" t="s">
        <v>80</v>
      </c>
      <c r="E195" s="249">
        <v>1.0</v>
      </c>
      <c r="F195" s="262"/>
      <c r="G195" s="262"/>
      <c r="H195" s="262"/>
      <c r="I195" s="262"/>
      <c r="J195" s="251">
        <f t="shared" si="1"/>
        <v>0</v>
      </c>
      <c r="K195" s="252">
        <f t="shared" si="2"/>
        <v>1</v>
      </c>
      <c r="L195" s="214"/>
      <c r="M195" s="253" t="s">
        <v>5817</v>
      </c>
      <c r="N195" s="254">
        <v>6.0</v>
      </c>
      <c r="O195" s="214" t="str">
        <f t="shared" si="101"/>
        <v>Tidak Sama</v>
      </c>
      <c r="P195" s="227"/>
      <c r="Q195" s="255"/>
      <c r="R195" s="250">
        <v>0.0</v>
      </c>
      <c r="S195" s="262"/>
      <c r="T195" s="262"/>
      <c r="U195" s="262"/>
      <c r="V195" s="262"/>
      <c r="W195" s="250">
        <f t="shared" si="3"/>
        <v>0</v>
      </c>
      <c r="X195" s="250">
        <f t="shared" si="4"/>
        <v>0</v>
      </c>
      <c r="Y195" s="250">
        <f t="shared" si="5"/>
        <v>1</v>
      </c>
      <c r="Z195" s="214"/>
      <c r="AA195" s="214"/>
      <c r="AB195" s="214"/>
      <c r="AC195" s="246"/>
      <c r="AD195" s="246"/>
      <c r="AE195" s="249"/>
      <c r="AF195" s="281"/>
      <c r="AG195" s="214"/>
      <c r="AH195" s="214" t="str">
        <f t="shared" si="104"/>
        <v>SAMA</v>
      </c>
      <c r="AI195" s="246"/>
      <c r="AJ195" s="246"/>
      <c r="AK195" s="250"/>
      <c r="AL195" s="214" t="str">
        <f t="shared" si="92"/>
        <v>normal</v>
      </c>
    </row>
    <row r="196" ht="15.0" customHeight="1">
      <c r="A196" s="214"/>
      <c r="B196" s="246" t="s">
        <v>7167</v>
      </c>
      <c r="C196" s="296"/>
      <c r="D196" s="246" t="s">
        <v>80</v>
      </c>
      <c r="E196" s="249">
        <v>5.0</v>
      </c>
      <c r="F196" s="262"/>
      <c r="G196" s="262"/>
      <c r="H196" s="262"/>
      <c r="I196" s="262"/>
      <c r="J196" s="251">
        <f t="shared" si="1"/>
        <v>0</v>
      </c>
      <c r="K196" s="252">
        <f t="shared" si="2"/>
        <v>5</v>
      </c>
      <c r="L196" s="214"/>
      <c r="M196" s="253"/>
      <c r="N196" s="254"/>
      <c r="O196" s="214"/>
      <c r="P196" s="227"/>
      <c r="Q196" s="255"/>
      <c r="R196" s="250">
        <v>1.0</v>
      </c>
      <c r="S196" s="262"/>
      <c r="T196" s="262"/>
      <c r="U196" s="262"/>
      <c r="V196" s="262"/>
      <c r="W196" s="250">
        <f t="shared" si="3"/>
        <v>0</v>
      </c>
      <c r="X196" s="250">
        <f t="shared" si="4"/>
        <v>1</v>
      </c>
      <c r="Y196" s="250">
        <f t="shared" si="5"/>
        <v>4</v>
      </c>
      <c r="Z196" s="214"/>
      <c r="AA196" s="214"/>
      <c r="AB196" s="214"/>
      <c r="AC196" s="246"/>
      <c r="AD196" s="246"/>
      <c r="AE196" s="249"/>
      <c r="AF196" s="281"/>
      <c r="AG196" s="214"/>
      <c r="AH196" s="214"/>
      <c r="AI196" s="246"/>
      <c r="AJ196" s="246"/>
      <c r="AK196" s="250"/>
      <c r="AL196" s="214" t="str">
        <f t="shared" si="92"/>
        <v>normal</v>
      </c>
    </row>
    <row r="197" ht="15.0" customHeight="1">
      <c r="A197" s="214"/>
      <c r="B197" s="246" t="s">
        <v>5874</v>
      </c>
      <c r="C197" s="296" t="s">
        <v>5875</v>
      </c>
      <c r="D197" s="246" t="s">
        <v>80</v>
      </c>
      <c r="E197" s="249">
        <v>1.0</v>
      </c>
      <c r="F197" s="262"/>
      <c r="G197" s="262"/>
      <c r="H197" s="262"/>
      <c r="I197" s="262"/>
      <c r="J197" s="251">
        <f t="shared" si="1"/>
        <v>0</v>
      </c>
      <c r="K197" s="252">
        <f t="shared" si="2"/>
        <v>1</v>
      </c>
      <c r="L197" s="214"/>
      <c r="M197" s="253"/>
      <c r="N197" s="254"/>
      <c r="O197" s="214"/>
      <c r="P197" s="227"/>
      <c r="Q197" s="255"/>
      <c r="R197" s="250">
        <v>1.0</v>
      </c>
      <c r="S197" s="262"/>
      <c r="T197" s="262"/>
      <c r="U197" s="262"/>
      <c r="V197" s="262"/>
      <c r="W197" s="250">
        <f t="shared" si="3"/>
        <v>0</v>
      </c>
      <c r="X197" s="250">
        <f t="shared" si="4"/>
        <v>1</v>
      </c>
      <c r="Y197" s="250">
        <f t="shared" si="5"/>
        <v>0</v>
      </c>
      <c r="Z197" s="214"/>
      <c r="AA197" s="214" t="str">
        <f t="shared" ref="AA197:AA200" si="105">IF(AC197=B197,"SAMA","TIDAK SAMA")</f>
        <v>SAMA</v>
      </c>
      <c r="AB197" s="214"/>
      <c r="AC197" s="246" t="s">
        <v>5874</v>
      </c>
      <c r="AD197" s="246" t="s">
        <v>5875</v>
      </c>
      <c r="AE197" s="249">
        <v>3.0</v>
      </c>
      <c r="AF197" s="281"/>
      <c r="AG197" s="214" t="str">
        <f t="shared" ref="AG197:AG200" si="106">IF(B197=AI197,"SAMA","TIDAK SAMA")</f>
        <v>SAMA</v>
      </c>
      <c r="AH197" s="214" t="str">
        <f t="shared" ref="AH197:AH200" si="107">IF(AD197=AJ197,"SAMA","TIDAK")</f>
        <v>SAMA</v>
      </c>
      <c r="AI197" s="246" t="s">
        <v>5874</v>
      </c>
      <c r="AJ197" s="246" t="s">
        <v>5875</v>
      </c>
      <c r="AK197" s="250">
        <v>3.0</v>
      </c>
      <c r="AL197" s="214" t="str">
        <f t="shared" si="92"/>
        <v>normal</v>
      </c>
    </row>
    <row r="198" ht="15.0" customHeight="1">
      <c r="A198" s="214"/>
      <c r="B198" s="246" t="s">
        <v>5882</v>
      </c>
      <c r="C198" s="296"/>
      <c r="D198" s="246" t="s">
        <v>80</v>
      </c>
      <c r="E198" s="249">
        <v>1.0</v>
      </c>
      <c r="F198" s="262"/>
      <c r="G198" s="262"/>
      <c r="H198" s="262"/>
      <c r="I198" s="262"/>
      <c r="J198" s="251">
        <f t="shared" si="1"/>
        <v>0</v>
      </c>
      <c r="K198" s="252">
        <f t="shared" si="2"/>
        <v>1</v>
      </c>
      <c r="L198" s="214"/>
      <c r="M198" s="253" t="s">
        <v>5882</v>
      </c>
      <c r="N198" s="254">
        <v>1.0</v>
      </c>
      <c r="O198" s="214" t="str">
        <f>IF(E198=N198,"Sama","Tidak Sama")</f>
        <v>Sama</v>
      </c>
      <c r="P198" s="227"/>
      <c r="Q198" s="255"/>
      <c r="R198" s="250">
        <v>1.0</v>
      </c>
      <c r="S198" s="262"/>
      <c r="T198" s="262"/>
      <c r="U198" s="262"/>
      <c r="V198" s="262"/>
      <c r="W198" s="250">
        <f t="shared" si="3"/>
        <v>0</v>
      </c>
      <c r="X198" s="250">
        <f t="shared" si="4"/>
        <v>1</v>
      </c>
      <c r="Y198" s="250">
        <f t="shared" si="5"/>
        <v>0</v>
      </c>
      <c r="Z198" s="214"/>
      <c r="AA198" s="214" t="str">
        <f t="shared" si="105"/>
        <v>SAMA</v>
      </c>
      <c r="AB198" s="214"/>
      <c r="AC198" s="246" t="s">
        <v>5882</v>
      </c>
      <c r="AD198" s="246"/>
      <c r="AE198" s="249">
        <v>1.0</v>
      </c>
      <c r="AF198" s="281"/>
      <c r="AG198" s="214" t="str">
        <f t="shared" si="106"/>
        <v>SAMA</v>
      </c>
      <c r="AH198" s="214" t="str">
        <f t="shared" si="107"/>
        <v>SAMA</v>
      </c>
      <c r="AI198" s="246" t="s">
        <v>5882</v>
      </c>
      <c r="AJ198" s="246"/>
      <c r="AK198" s="250">
        <v>1.0</v>
      </c>
      <c r="AL198" s="214" t="str">
        <f t="shared" si="92"/>
        <v>normal</v>
      </c>
    </row>
    <row r="199" ht="15.0" customHeight="1">
      <c r="A199" s="214"/>
      <c r="B199" s="246" t="s">
        <v>5876</v>
      </c>
      <c r="C199" s="296" t="s">
        <v>5877</v>
      </c>
      <c r="D199" s="246" t="s">
        <v>80</v>
      </c>
      <c r="E199" s="249">
        <v>2.0</v>
      </c>
      <c r="F199" s="262"/>
      <c r="G199" s="262"/>
      <c r="H199" s="262"/>
      <c r="I199" s="262"/>
      <c r="J199" s="251">
        <f t="shared" si="1"/>
        <v>0</v>
      </c>
      <c r="K199" s="252">
        <f t="shared" si="2"/>
        <v>2</v>
      </c>
      <c r="L199" s="214"/>
      <c r="M199" s="253"/>
      <c r="N199" s="254"/>
      <c r="O199" s="214"/>
      <c r="P199" s="227"/>
      <c r="Q199" s="255"/>
      <c r="R199" s="250">
        <v>2.0</v>
      </c>
      <c r="S199" s="262"/>
      <c r="T199" s="262"/>
      <c r="U199" s="262"/>
      <c r="V199" s="262"/>
      <c r="W199" s="250">
        <f t="shared" si="3"/>
        <v>0</v>
      </c>
      <c r="X199" s="250">
        <f t="shared" si="4"/>
        <v>2</v>
      </c>
      <c r="Y199" s="250">
        <f t="shared" si="5"/>
        <v>0</v>
      </c>
      <c r="Z199" s="214"/>
      <c r="AA199" s="214" t="str">
        <f t="shared" si="105"/>
        <v>SAMA</v>
      </c>
      <c r="AB199" s="214"/>
      <c r="AC199" s="246" t="s">
        <v>5876</v>
      </c>
      <c r="AD199" s="246" t="s">
        <v>5877</v>
      </c>
      <c r="AE199" s="249">
        <v>6.0</v>
      </c>
      <c r="AF199" s="281"/>
      <c r="AG199" s="214" t="str">
        <f t="shared" si="106"/>
        <v>SAMA</v>
      </c>
      <c r="AH199" s="214" t="str">
        <f t="shared" si="107"/>
        <v>SAMA</v>
      </c>
      <c r="AI199" s="246" t="s">
        <v>5876</v>
      </c>
      <c r="AJ199" s="246" t="s">
        <v>5877</v>
      </c>
      <c r="AK199" s="250">
        <v>6.0</v>
      </c>
      <c r="AL199" s="214" t="str">
        <f t="shared" si="92"/>
        <v>normal</v>
      </c>
    </row>
    <row r="200" ht="15.0" customHeight="1">
      <c r="A200" s="214"/>
      <c r="B200" s="246" t="s">
        <v>5880</v>
      </c>
      <c r="C200" s="296" t="s">
        <v>5881</v>
      </c>
      <c r="D200" s="246" t="s">
        <v>80</v>
      </c>
      <c r="E200" s="249">
        <v>2.0</v>
      </c>
      <c r="F200" s="262"/>
      <c r="G200" s="262"/>
      <c r="H200" s="262"/>
      <c r="I200" s="262"/>
      <c r="J200" s="251">
        <f t="shared" si="1"/>
        <v>0</v>
      </c>
      <c r="K200" s="252">
        <f t="shared" si="2"/>
        <v>2</v>
      </c>
      <c r="L200" s="214"/>
      <c r="M200" s="253"/>
      <c r="N200" s="254"/>
      <c r="O200" s="214"/>
      <c r="P200" s="227"/>
      <c r="Q200" s="255"/>
      <c r="R200" s="250">
        <v>1.0</v>
      </c>
      <c r="S200" s="262"/>
      <c r="T200" s="262"/>
      <c r="U200" s="262"/>
      <c r="V200" s="262"/>
      <c r="W200" s="250">
        <f t="shared" si="3"/>
        <v>0</v>
      </c>
      <c r="X200" s="250">
        <f t="shared" si="4"/>
        <v>1</v>
      </c>
      <c r="Y200" s="250">
        <f t="shared" si="5"/>
        <v>1</v>
      </c>
      <c r="Z200" s="214"/>
      <c r="AA200" s="214" t="str">
        <f t="shared" si="105"/>
        <v>SAMA</v>
      </c>
      <c r="AB200" s="214"/>
      <c r="AC200" s="246" t="s">
        <v>5880</v>
      </c>
      <c r="AD200" s="246" t="s">
        <v>5881</v>
      </c>
      <c r="AE200" s="249">
        <v>6.0</v>
      </c>
      <c r="AF200" s="281"/>
      <c r="AG200" s="214" t="str">
        <f t="shared" si="106"/>
        <v>SAMA</v>
      </c>
      <c r="AH200" s="214" t="str">
        <f t="shared" si="107"/>
        <v>SAMA</v>
      </c>
      <c r="AI200" s="246" t="s">
        <v>5880</v>
      </c>
      <c r="AJ200" s="246" t="s">
        <v>5881</v>
      </c>
      <c r="AK200" s="250">
        <v>3.0</v>
      </c>
      <c r="AL200" s="214" t="str">
        <f t="shared" si="92"/>
        <v>normal</v>
      </c>
    </row>
    <row r="201" ht="15.0" customHeight="1">
      <c r="A201" s="214"/>
      <c r="B201" s="246" t="s">
        <v>5878</v>
      </c>
      <c r="C201" s="296" t="s">
        <v>5879</v>
      </c>
      <c r="D201" s="246" t="s">
        <v>80</v>
      </c>
      <c r="E201" s="249">
        <v>2.0</v>
      </c>
      <c r="F201" s="262"/>
      <c r="G201" s="262"/>
      <c r="H201" s="262"/>
      <c r="I201" s="262"/>
      <c r="J201" s="251">
        <f t="shared" si="1"/>
        <v>0</v>
      </c>
      <c r="K201" s="252">
        <f t="shared" si="2"/>
        <v>2</v>
      </c>
      <c r="L201" s="214"/>
      <c r="M201" s="253"/>
      <c r="N201" s="254"/>
      <c r="O201" s="214"/>
      <c r="P201" s="227"/>
      <c r="Q201" s="255"/>
      <c r="R201" s="250">
        <v>0.0</v>
      </c>
      <c r="S201" s="262"/>
      <c r="T201" s="262"/>
      <c r="U201" s="262"/>
      <c r="V201" s="262"/>
      <c r="W201" s="250">
        <f t="shared" si="3"/>
        <v>0</v>
      </c>
      <c r="X201" s="250">
        <f t="shared" si="4"/>
        <v>0</v>
      </c>
      <c r="Y201" s="250">
        <f t="shared" si="5"/>
        <v>2</v>
      </c>
      <c r="Z201" s="214"/>
      <c r="AA201" s="214"/>
      <c r="AB201" s="214"/>
      <c r="AC201" s="246"/>
      <c r="AD201" s="246"/>
      <c r="AE201" s="249"/>
      <c r="AF201" s="281"/>
      <c r="AG201" s="214"/>
      <c r="AH201" s="214"/>
      <c r="AI201" s="246"/>
      <c r="AJ201" s="246"/>
      <c r="AK201" s="250"/>
      <c r="AL201" s="214"/>
    </row>
    <row r="202" ht="15.0" customHeight="1">
      <c r="A202" s="214"/>
      <c r="B202" s="246" t="s">
        <v>5883</v>
      </c>
      <c r="C202" s="296" t="s">
        <v>5884</v>
      </c>
      <c r="D202" s="246" t="s">
        <v>80</v>
      </c>
      <c r="E202" s="249">
        <v>2.0</v>
      </c>
      <c r="F202" s="262"/>
      <c r="G202" s="262"/>
      <c r="H202" s="262"/>
      <c r="I202" s="262"/>
      <c r="J202" s="251">
        <f t="shared" si="1"/>
        <v>0</v>
      </c>
      <c r="K202" s="252">
        <f t="shared" si="2"/>
        <v>2</v>
      </c>
      <c r="L202" s="214"/>
      <c r="M202" s="253"/>
      <c r="N202" s="254"/>
      <c r="O202" s="214"/>
      <c r="P202" s="227"/>
      <c r="Q202" s="255"/>
      <c r="R202" s="250">
        <v>1.0</v>
      </c>
      <c r="S202" s="262"/>
      <c r="T202" s="262"/>
      <c r="U202" s="262"/>
      <c r="V202" s="262"/>
      <c r="W202" s="250">
        <f t="shared" si="3"/>
        <v>0</v>
      </c>
      <c r="X202" s="250">
        <f t="shared" si="4"/>
        <v>1</v>
      </c>
      <c r="Y202" s="250">
        <f t="shared" si="5"/>
        <v>1</v>
      </c>
      <c r="Z202" s="214"/>
      <c r="AA202" s="214"/>
      <c r="AB202" s="214"/>
      <c r="AC202" s="246"/>
      <c r="AD202" s="246"/>
      <c r="AE202" s="249"/>
      <c r="AF202" s="281"/>
      <c r="AG202" s="214"/>
      <c r="AH202" s="214"/>
      <c r="AI202" s="246"/>
      <c r="AJ202" s="246"/>
      <c r="AK202" s="250"/>
      <c r="AL202" s="214"/>
    </row>
    <row r="203" ht="15.0" customHeight="1">
      <c r="A203" s="214"/>
      <c r="B203" s="246" t="s">
        <v>263</v>
      </c>
      <c r="C203" s="296"/>
      <c r="D203" s="246" t="s">
        <v>264</v>
      </c>
      <c r="E203" s="249">
        <v>3.0</v>
      </c>
      <c r="F203" s="262"/>
      <c r="G203" s="262"/>
      <c r="H203" s="262"/>
      <c r="I203" s="262"/>
      <c r="J203" s="251">
        <f t="shared" si="1"/>
        <v>0</v>
      </c>
      <c r="K203" s="252">
        <f t="shared" si="2"/>
        <v>3</v>
      </c>
      <c r="L203" s="214"/>
      <c r="M203" s="253"/>
      <c r="N203" s="254"/>
      <c r="O203" s="214"/>
      <c r="P203" s="227"/>
      <c r="Q203" s="255"/>
      <c r="R203" s="250">
        <v>0.0</v>
      </c>
      <c r="S203" s="262"/>
      <c r="T203" s="262"/>
      <c r="U203" s="262"/>
      <c r="V203" s="262"/>
      <c r="W203" s="250">
        <f t="shared" si="3"/>
        <v>0</v>
      </c>
      <c r="X203" s="250">
        <f t="shared" si="4"/>
        <v>0</v>
      </c>
      <c r="Y203" s="250">
        <f t="shared" si="5"/>
        <v>3</v>
      </c>
      <c r="Z203" s="214"/>
      <c r="AA203" s="214"/>
      <c r="AB203" s="214"/>
      <c r="AC203" s="246"/>
      <c r="AD203" s="246"/>
      <c r="AE203" s="249"/>
      <c r="AF203" s="281"/>
      <c r="AG203" s="214"/>
      <c r="AH203" s="214"/>
      <c r="AI203" s="246"/>
      <c r="AJ203" s="246"/>
      <c r="AK203" s="250"/>
      <c r="AL203" s="214"/>
    </row>
    <row r="204" ht="15.0" customHeight="1">
      <c r="A204" s="214"/>
      <c r="B204" s="246" t="s">
        <v>5892</v>
      </c>
      <c r="C204" s="296"/>
      <c r="D204" s="246" t="s">
        <v>3367</v>
      </c>
      <c r="E204" s="249">
        <v>8.0</v>
      </c>
      <c r="F204" s="262"/>
      <c r="G204" s="262"/>
      <c r="H204" s="262"/>
      <c r="I204" s="262"/>
      <c r="J204" s="251">
        <f t="shared" si="1"/>
        <v>0</v>
      </c>
      <c r="K204" s="252">
        <f t="shared" si="2"/>
        <v>8</v>
      </c>
      <c r="L204" s="214"/>
      <c r="M204" s="253" t="s">
        <v>5897</v>
      </c>
      <c r="N204" s="254">
        <v>2.0</v>
      </c>
      <c r="O204" s="214" t="str">
        <f>IF(E204=N204,"Sama","Tidak Sama")</f>
        <v>Tidak Sama</v>
      </c>
      <c r="P204" s="227"/>
      <c r="Q204" s="255"/>
      <c r="R204" s="250">
        <v>4.0</v>
      </c>
      <c r="S204" s="262"/>
      <c r="T204" s="262"/>
      <c r="U204" s="262"/>
      <c r="V204" s="262"/>
      <c r="W204" s="250">
        <f t="shared" si="3"/>
        <v>0</v>
      </c>
      <c r="X204" s="250">
        <f t="shared" si="4"/>
        <v>4</v>
      </c>
      <c r="Y204" s="250">
        <f t="shared" si="5"/>
        <v>4</v>
      </c>
      <c r="Z204" s="214"/>
      <c r="AA204" s="214" t="str">
        <f t="shared" ref="AA204:AA206" si="108">IF(AC204=B204,"SAMA","TIDAK SAMA")</f>
        <v>SAMA</v>
      </c>
      <c r="AB204" s="214"/>
      <c r="AC204" s="246" t="s">
        <v>5892</v>
      </c>
      <c r="AD204" s="246"/>
      <c r="AE204" s="249">
        <v>5.0</v>
      </c>
      <c r="AF204" s="281"/>
      <c r="AG204" s="214" t="str">
        <f t="shared" ref="AG204:AG206" si="109">IF(B204=AI204,"SAMA","TIDAK SAMA")</f>
        <v>SAMA</v>
      </c>
      <c r="AH204" s="214" t="str">
        <f t="shared" ref="AH204:AH206" si="110">IF(AD204=AJ204,"SAMA","TIDAK")</f>
        <v>SAMA</v>
      </c>
      <c r="AI204" s="246" t="s">
        <v>5892</v>
      </c>
      <c r="AJ204" s="246"/>
      <c r="AK204" s="250">
        <v>1.0</v>
      </c>
      <c r="AL204" s="214" t="str">
        <f t="shared" ref="AL204:AL207" si="111">IF(Y204&lt;0,"tidak normal","normal")</f>
        <v>normal</v>
      </c>
    </row>
    <row r="205" ht="15.0" customHeight="1">
      <c r="A205" s="214"/>
      <c r="B205" s="246" t="s">
        <v>5894</v>
      </c>
      <c r="C205" s="296"/>
      <c r="D205" s="246" t="s">
        <v>3367</v>
      </c>
      <c r="E205" s="249">
        <v>5.0</v>
      </c>
      <c r="F205" s="262"/>
      <c r="G205" s="262"/>
      <c r="H205" s="262"/>
      <c r="I205" s="262"/>
      <c r="J205" s="251">
        <f t="shared" si="1"/>
        <v>0</v>
      </c>
      <c r="K205" s="252">
        <f t="shared" si="2"/>
        <v>5</v>
      </c>
      <c r="L205" s="214"/>
      <c r="M205" s="253"/>
      <c r="N205" s="254"/>
      <c r="O205" s="214"/>
      <c r="P205" s="227"/>
      <c r="Q205" s="255"/>
      <c r="R205" s="250">
        <v>5.0</v>
      </c>
      <c r="S205" s="262"/>
      <c r="T205" s="262"/>
      <c r="U205" s="262"/>
      <c r="V205" s="262"/>
      <c r="W205" s="250">
        <f t="shared" si="3"/>
        <v>0</v>
      </c>
      <c r="X205" s="250">
        <f t="shared" si="4"/>
        <v>5</v>
      </c>
      <c r="Y205" s="250">
        <f t="shared" si="5"/>
        <v>0</v>
      </c>
      <c r="Z205" s="214"/>
      <c r="AA205" s="214" t="str">
        <f t="shared" si="108"/>
        <v>SAMA</v>
      </c>
      <c r="AB205" s="214"/>
      <c r="AC205" s="246" t="s">
        <v>5894</v>
      </c>
      <c r="AD205" s="246"/>
      <c r="AE205" s="249">
        <v>3.0</v>
      </c>
      <c r="AF205" s="281"/>
      <c r="AG205" s="214" t="str">
        <f t="shared" si="109"/>
        <v>SAMA</v>
      </c>
      <c r="AH205" s="214" t="str">
        <f t="shared" si="110"/>
        <v>SAMA</v>
      </c>
      <c r="AI205" s="246" t="s">
        <v>5894</v>
      </c>
      <c r="AJ205" s="246"/>
      <c r="AK205" s="250">
        <v>3.0</v>
      </c>
      <c r="AL205" s="214" t="str">
        <f t="shared" si="111"/>
        <v>normal</v>
      </c>
    </row>
    <row r="206" ht="15.0" customHeight="1">
      <c r="A206" s="214"/>
      <c r="B206" s="246" t="s">
        <v>5895</v>
      </c>
      <c r="C206" s="296"/>
      <c r="D206" s="246" t="s">
        <v>5891</v>
      </c>
      <c r="E206" s="249">
        <v>1.0</v>
      </c>
      <c r="F206" s="262"/>
      <c r="G206" s="262"/>
      <c r="H206" s="262"/>
      <c r="I206" s="262"/>
      <c r="J206" s="251">
        <f t="shared" si="1"/>
        <v>0</v>
      </c>
      <c r="K206" s="252">
        <f t="shared" si="2"/>
        <v>1</v>
      </c>
      <c r="L206" s="214"/>
      <c r="M206" s="253" t="s">
        <v>5895</v>
      </c>
      <c r="N206" s="254">
        <v>1.0</v>
      </c>
      <c r="O206" s="214" t="str">
        <f>IF(E206=N206,"Sama","Tidak Sama")</f>
        <v>Sama</v>
      </c>
      <c r="P206" s="227"/>
      <c r="Q206" s="255"/>
      <c r="R206" s="250">
        <v>1.0</v>
      </c>
      <c r="S206" s="262"/>
      <c r="T206" s="262"/>
      <c r="U206" s="262"/>
      <c r="V206" s="262"/>
      <c r="W206" s="250">
        <f t="shared" si="3"/>
        <v>0</v>
      </c>
      <c r="X206" s="250">
        <f t="shared" si="4"/>
        <v>1</v>
      </c>
      <c r="Y206" s="250">
        <f t="shared" si="5"/>
        <v>0</v>
      </c>
      <c r="Z206" s="214"/>
      <c r="AA206" s="214" t="str">
        <f t="shared" si="108"/>
        <v>SAMA</v>
      </c>
      <c r="AB206" s="214"/>
      <c r="AC206" s="246" t="s">
        <v>5895</v>
      </c>
      <c r="AD206" s="246"/>
      <c r="AE206" s="249">
        <v>1.0</v>
      </c>
      <c r="AF206" s="281"/>
      <c r="AG206" s="214" t="str">
        <f t="shared" si="109"/>
        <v>SAMA</v>
      </c>
      <c r="AH206" s="214" t="str">
        <f t="shared" si="110"/>
        <v>SAMA</v>
      </c>
      <c r="AI206" s="246" t="s">
        <v>5895</v>
      </c>
      <c r="AJ206" s="246"/>
      <c r="AK206" s="250">
        <v>1.0</v>
      </c>
      <c r="AL206" s="214" t="str">
        <f t="shared" si="111"/>
        <v>normal</v>
      </c>
    </row>
    <row r="207" ht="15.0" customHeight="1">
      <c r="A207" s="214"/>
      <c r="B207" s="246" t="s">
        <v>5890</v>
      </c>
      <c r="C207" s="296"/>
      <c r="D207" s="246" t="s">
        <v>5891</v>
      </c>
      <c r="E207" s="249">
        <v>4.0</v>
      </c>
      <c r="F207" s="262"/>
      <c r="G207" s="262"/>
      <c r="H207" s="262"/>
      <c r="I207" s="262"/>
      <c r="J207" s="251">
        <f t="shared" si="1"/>
        <v>0</v>
      </c>
      <c r="K207" s="252">
        <f t="shared" si="2"/>
        <v>4</v>
      </c>
      <c r="L207" s="214"/>
      <c r="M207" s="253"/>
      <c r="N207" s="254"/>
      <c r="O207" s="214"/>
      <c r="P207" s="227"/>
      <c r="Q207" s="255"/>
      <c r="R207" s="250">
        <v>4.0</v>
      </c>
      <c r="S207" s="262"/>
      <c r="T207" s="262"/>
      <c r="U207" s="262"/>
      <c r="V207" s="262"/>
      <c r="W207" s="250">
        <f t="shared" si="3"/>
        <v>0</v>
      </c>
      <c r="X207" s="250">
        <f t="shared" si="4"/>
        <v>4</v>
      </c>
      <c r="Y207" s="250">
        <f t="shared" si="5"/>
        <v>0</v>
      </c>
      <c r="Z207" s="214"/>
      <c r="AA207" s="214"/>
      <c r="AB207" s="214"/>
      <c r="AC207" s="246"/>
      <c r="AD207" s="246"/>
      <c r="AE207" s="249"/>
      <c r="AF207" s="281"/>
      <c r="AG207" s="214"/>
      <c r="AH207" s="214"/>
      <c r="AI207" s="246"/>
      <c r="AJ207" s="246"/>
      <c r="AK207" s="250"/>
      <c r="AL207" s="214" t="str">
        <f t="shared" si="111"/>
        <v>normal</v>
      </c>
    </row>
    <row r="208" ht="15.0" customHeight="1">
      <c r="A208" s="214"/>
      <c r="B208" s="246" t="s">
        <v>157</v>
      </c>
      <c r="C208" s="296"/>
      <c r="D208" s="246" t="s">
        <v>3367</v>
      </c>
      <c r="E208" s="249">
        <v>2.0</v>
      </c>
      <c r="F208" s="262"/>
      <c r="G208" s="262"/>
      <c r="H208" s="262"/>
      <c r="I208" s="262"/>
      <c r="J208" s="251">
        <f t="shared" si="1"/>
        <v>0</v>
      </c>
      <c r="K208" s="252">
        <f t="shared" si="2"/>
        <v>2</v>
      </c>
      <c r="L208" s="214"/>
      <c r="M208" s="253"/>
      <c r="N208" s="254"/>
      <c r="O208" s="214"/>
      <c r="P208" s="227"/>
      <c r="Q208" s="255"/>
      <c r="R208" s="250">
        <v>2.0</v>
      </c>
      <c r="S208" s="262"/>
      <c r="T208" s="262"/>
      <c r="U208" s="262"/>
      <c r="V208" s="262"/>
      <c r="W208" s="250">
        <f t="shared" si="3"/>
        <v>0</v>
      </c>
      <c r="X208" s="250">
        <f t="shared" si="4"/>
        <v>2</v>
      </c>
      <c r="Y208" s="250">
        <f t="shared" si="5"/>
        <v>0</v>
      </c>
      <c r="Z208" s="214"/>
      <c r="AA208" s="214"/>
      <c r="AB208" s="214"/>
      <c r="AC208" s="246"/>
      <c r="AD208" s="246"/>
      <c r="AE208" s="249"/>
      <c r="AF208" s="281"/>
      <c r="AG208" s="214"/>
      <c r="AH208" s="214"/>
      <c r="AI208" s="246"/>
      <c r="AJ208" s="246"/>
      <c r="AK208" s="250"/>
      <c r="AL208" s="214"/>
    </row>
    <row r="209" ht="15.0" customHeight="1">
      <c r="A209" s="214"/>
      <c r="B209" s="246" t="s">
        <v>7168</v>
      </c>
      <c r="C209" s="296"/>
      <c r="D209" s="246" t="s">
        <v>5891</v>
      </c>
      <c r="E209" s="249">
        <v>3.0</v>
      </c>
      <c r="F209" s="262"/>
      <c r="G209" s="262"/>
      <c r="H209" s="262"/>
      <c r="I209" s="262"/>
      <c r="J209" s="251">
        <f t="shared" si="1"/>
        <v>0</v>
      </c>
      <c r="K209" s="252">
        <f t="shared" si="2"/>
        <v>3</v>
      </c>
      <c r="L209" s="214"/>
      <c r="M209" s="253"/>
      <c r="N209" s="254"/>
      <c r="O209" s="214"/>
      <c r="P209" s="227"/>
      <c r="Q209" s="255"/>
      <c r="R209" s="250">
        <v>3.0</v>
      </c>
      <c r="S209" s="262"/>
      <c r="T209" s="262"/>
      <c r="U209" s="262"/>
      <c r="V209" s="262"/>
      <c r="W209" s="250">
        <f t="shared" si="3"/>
        <v>0</v>
      </c>
      <c r="X209" s="250">
        <f t="shared" si="4"/>
        <v>3</v>
      </c>
      <c r="Y209" s="250">
        <f t="shared" si="5"/>
        <v>0</v>
      </c>
      <c r="Z209" s="214"/>
      <c r="AA209" s="214"/>
      <c r="AB209" s="214"/>
      <c r="AC209" s="246"/>
      <c r="AD209" s="246"/>
      <c r="AE209" s="249"/>
      <c r="AF209" s="281"/>
      <c r="AG209" s="214"/>
      <c r="AH209" s="214"/>
      <c r="AI209" s="246"/>
      <c r="AJ209" s="246"/>
      <c r="AK209" s="250"/>
      <c r="AL209" s="214" t="str">
        <f t="shared" ref="AL209:AL220" si="112">IF(Y209&lt;0,"tidak normal","normal")</f>
        <v>normal</v>
      </c>
    </row>
    <row r="210" ht="15.0" customHeight="1">
      <c r="A210" s="214"/>
      <c r="B210" s="246" t="s">
        <v>7169</v>
      </c>
      <c r="C210" s="296"/>
      <c r="D210" s="246" t="s">
        <v>5891</v>
      </c>
      <c r="E210" s="249">
        <v>2.0</v>
      </c>
      <c r="F210" s="262"/>
      <c r="G210" s="262"/>
      <c r="H210" s="262"/>
      <c r="I210" s="262"/>
      <c r="J210" s="251">
        <f t="shared" si="1"/>
        <v>0</v>
      </c>
      <c r="K210" s="252">
        <f t="shared" si="2"/>
        <v>2</v>
      </c>
      <c r="L210" s="214"/>
      <c r="M210" s="253"/>
      <c r="N210" s="254"/>
      <c r="O210" s="214"/>
      <c r="P210" s="227"/>
      <c r="Q210" s="255"/>
      <c r="R210" s="250">
        <v>1.0</v>
      </c>
      <c r="S210" s="262"/>
      <c r="T210" s="262"/>
      <c r="U210" s="262"/>
      <c r="V210" s="262"/>
      <c r="W210" s="250">
        <f t="shared" si="3"/>
        <v>0</v>
      </c>
      <c r="X210" s="250">
        <f t="shared" si="4"/>
        <v>1</v>
      </c>
      <c r="Y210" s="250">
        <f t="shared" si="5"/>
        <v>1</v>
      </c>
      <c r="Z210" s="214"/>
      <c r="AA210" s="214"/>
      <c r="AB210" s="214"/>
      <c r="AC210" s="246"/>
      <c r="AD210" s="246"/>
      <c r="AE210" s="249"/>
      <c r="AF210" s="281"/>
      <c r="AG210" s="214"/>
      <c r="AH210" s="214"/>
      <c r="AI210" s="246"/>
      <c r="AJ210" s="246"/>
      <c r="AK210" s="250"/>
      <c r="AL210" s="214" t="str">
        <f t="shared" si="112"/>
        <v>normal</v>
      </c>
    </row>
    <row r="211" ht="15.0" customHeight="1">
      <c r="A211" s="214"/>
      <c r="B211" s="246" t="s">
        <v>5898</v>
      </c>
      <c r="C211" s="296"/>
      <c r="D211" s="246" t="s">
        <v>5891</v>
      </c>
      <c r="E211" s="249">
        <v>5.0</v>
      </c>
      <c r="F211" s="262"/>
      <c r="G211" s="262"/>
      <c r="H211" s="262"/>
      <c r="I211" s="262"/>
      <c r="J211" s="251">
        <f t="shared" si="1"/>
        <v>0</v>
      </c>
      <c r="K211" s="252">
        <f t="shared" si="2"/>
        <v>5</v>
      </c>
      <c r="L211" s="214"/>
      <c r="M211" s="253"/>
      <c r="N211" s="254"/>
      <c r="O211" s="214"/>
      <c r="P211" s="227"/>
      <c r="Q211" s="255"/>
      <c r="R211" s="250">
        <v>4.0</v>
      </c>
      <c r="S211" s="262"/>
      <c r="T211" s="262"/>
      <c r="U211" s="262"/>
      <c r="V211" s="262"/>
      <c r="W211" s="250">
        <f t="shared" si="3"/>
        <v>0</v>
      </c>
      <c r="X211" s="250">
        <f t="shared" si="4"/>
        <v>4</v>
      </c>
      <c r="Y211" s="250">
        <f t="shared" si="5"/>
        <v>1</v>
      </c>
      <c r="Z211" s="214"/>
      <c r="AA211" s="214"/>
      <c r="AB211" s="214"/>
      <c r="AC211" s="246"/>
      <c r="AD211" s="246"/>
      <c r="AE211" s="249"/>
      <c r="AF211" s="281"/>
      <c r="AG211" s="214"/>
      <c r="AH211" s="214"/>
      <c r="AI211" s="246"/>
      <c r="AJ211" s="246"/>
      <c r="AK211" s="250"/>
      <c r="AL211" s="214" t="str">
        <f t="shared" si="112"/>
        <v>normal</v>
      </c>
    </row>
    <row r="212" ht="15.0" customHeight="1">
      <c r="A212" s="214"/>
      <c r="B212" s="246" t="s">
        <v>5899</v>
      </c>
      <c r="C212" s="296"/>
      <c r="D212" s="246" t="s">
        <v>5891</v>
      </c>
      <c r="E212" s="249">
        <v>1.0</v>
      </c>
      <c r="F212" s="262"/>
      <c r="G212" s="262"/>
      <c r="H212" s="262"/>
      <c r="I212" s="262"/>
      <c r="J212" s="251">
        <f t="shared" si="1"/>
        <v>0</v>
      </c>
      <c r="K212" s="252">
        <f t="shared" si="2"/>
        <v>1</v>
      </c>
      <c r="L212" s="214"/>
      <c r="M212" s="253"/>
      <c r="N212" s="254"/>
      <c r="O212" s="214"/>
      <c r="P212" s="227"/>
      <c r="Q212" s="255"/>
      <c r="R212" s="250">
        <v>1.0</v>
      </c>
      <c r="S212" s="262"/>
      <c r="T212" s="262"/>
      <c r="U212" s="262"/>
      <c r="V212" s="262"/>
      <c r="W212" s="250">
        <f t="shared" si="3"/>
        <v>0</v>
      </c>
      <c r="X212" s="250">
        <f t="shared" si="4"/>
        <v>1</v>
      </c>
      <c r="Y212" s="250">
        <f t="shared" si="5"/>
        <v>0</v>
      </c>
      <c r="Z212" s="214"/>
      <c r="AA212" s="214"/>
      <c r="AB212" s="214"/>
      <c r="AC212" s="246"/>
      <c r="AD212" s="246"/>
      <c r="AE212" s="249"/>
      <c r="AF212" s="281"/>
      <c r="AG212" s="214"/>
      <c r="AH212" s="214"/>
      <c r="AI212" s="246"/>
      <c r="AJ212" s="246"/>
      <c r="AK212" s="250"/>
      <c r="AL212" s="214" t="str">
        <f t="shared" si="112"/>
        <v>normal</v>
      </c>
    </row>
    <row r="213" ht="15.0" customHeight="1">
      <c r="A213" s="214"/>
      <c r="B213" s="246" t="s">
        <v>5900</v>
      </c>
      <c r="C213" s="296"/>
      <c r="D213" s="246" t="s">
        <v>80</v>
      </c>
      <c r="E213" s="249">
        <v>3.0</v>
      </c>
      <c r="F213" s="262"/>
      <c r="G213" s="262"/>
      <c r="H213" s="262"/>
      <c r="I213" s="262"/>
      <c r="J213" s="251">
        <f t="shared" si="1"/>
        <v>0</v>
      </c>
      <c r="K213" s="252">
        <f t="shared" si="2"/>
        <v>3</v>
      </c>
      <c r="L213" s="214"/>
      <c r="M213" s="253" t="s">
        <v>5900</v>
      </c>
      <c r="N213" s="254">
        <v>3.0</v>
      </c>
      <c r="O213" s="214" t="str">
        <f t="shared" ref="O213:O214" si="113">IF(E213=N213,"Sama","Tidak Sama")</f>
        <v>Sama</v>
      </c>
      <c r="P213" s="227"/>
      <c r="Q213" s="255"/>
      <c r="R213" s="250">
        <v>2.0</v>
      </c>
      <c r="S213" s="262"/>
      <c r="T213" s="262"/>
      <c r="U213" s="262"/>
      <c r="V213" s="262"/>
      <c r="W213" s="250">
        <f t="shared" si="3"/>
        <v>0</v>
      </c>
      <c r="X213" s="250">
        <f t="shared" si="4"/>
        <v>2</v>
      </c>
      <c r="Y213" s="250">
        <f t="shared" si="5"/>
        <v>1</v>
      </c>
      <c r="Z213" s="214"/>
      <c r="AA213" s="214" t="str">
        <f t="shared" ref="AA213:AA215" si="114">IF(AC213=B213,"SAMA","TIDAK SAMA")</f>
        <v>SAMA</v>
      </c>
      <c r="AB213" s="214"/>
      <c r="AC213" s="246" t="s">
        <v>5900</v>
      </c>
      <c r="AD213" s="246"/>
      <c r="AE213" s="249">
        <v>3.0</v>
      </c>
      <c r="AF213" s="281"/>
      <c r="AG213" s="214" t="str">
        <f t="shared" ref="AG213:AG215" si="115">IF(B213=AI213,"SAMA","TIDAK SAMA")</f>
        <v>SAMA</v>
      </c>
      <c r="AH213" s="214" t="str">
        <f t="shared" ref="AH213:AH215" si="116">IF(AD213=AJ213,"SAMA","TIDAK")</f>
        <v>SAMA</v>
      </c>
      <c r="AI213" s="246" t="s">
        <v>5900</v>
      </c>
      <c r="AJ213" s="246"/>
      <c r="AK213" s="250">
        <v>2.0</v>
      </c>
      <c r="AL213" s="214" t="str">
        <f t="shared" si="112"/>
        <v>normal</v>
      </c>
    </row>
    <row r="214" ht="15.0" customHeight="1">
      <c r="A214" s="214"/>
      <c r="B214" s="246" t="s">
        <v>5902</v>
      </c>
      <c r="C214" s="296"/>
      <c r="D214" s="246" t="s">
        <v>80</v>
      </c>
      <c r="E214" s="249">
        <v>1.0</v>
      </c>
      <c r="F214" s="262"/>
      <c r="G214" s="262"/>
      <c r="H214" s="262"/>
      <c r="I214" s="262"/>
      <c r="J214" s="251">
        <f t="shared" si="1"/>
        <v>0</v>
      </c>
      <c r="K214" s="252">
        <f t="shared" si="2"/>
        <v>1</v>
      </c>
      <c r="L214" s="214"/>
      <c r="M214" s="253" t="s">
        <v>5902</v>
      </c>
      <c r="N214" s="254">
        <v>1.0</v>
      </c>
      <c r="O214" s="214" t="str">
        <f t="shared" si="113"/>
        <v>Sama</v>
      </c>
      <c r="P214" s="227"/>
      <c r="Q214" s="255"/>
      <c r="R214" s="250">
        <v>0.0</v>
      </c>
      <c r="S214" s="262"/>
      <c r="T214" s="262"/>
      <c r="U214" s="262"/>
      <c r="V214" s="262"/>
      <c r="W214" s="250">
        <f t="shared" si="3"/>
        <v>0</v>
      </c>
      <c r="X214" s="250">
        <f t="shared" si="4"/>
        <v>0</v>
      </c>
      <c r="Y214" s="250">
        <f t="shared" si="5"/>
        <v>1</v>
      </c>
      <c r="Z214" s="214"/>
      <c r="AA214" s="214" t="str">
        <f t="shared" si="114"/>
        <v>SAMA</v>
      </c>
      <c r="AB214" s="214"/>
      <c r="AC214" s="246" t="s">
        <v>5902</v>
      </c>
      <c r="AD214" s="246"/>
      <c r="AE214" s="249">
        <v>1.0</v>
      </c>
      <c r="AF214" s="281"/>
      <c r="AG214" s="214" t="str">
        <f t="shared" si="115"/>
        <v>SAMA</v>
      </c>
      <c r="AH214" s="214" t="str">
        <f t="shared" si="116"/>
        <v>SAMA</v>
      </c>
      <c r="AI214" s="246" t="s">
        <v>5902</v>
      </c>
      <c r="AJ214" s="246"/>
      <c r="AK214" s="250">
        <v>0.0</v>
      </c>
      <c r="AL214" s="214" t="str">
        <f t="shared" si="112"/>
        <v>normal</v>
      </c>
    </row>
    <row r="215" ht="15.0" customHeight="1">
      <c r="A215" s="214"/>
      <c r="B215" s="246" t="s">
        <v>5903</v>
      </c>
      <c r="C215" s="296"/>
      <c r="D215" s="246" t="s">
        <v>96</v>
      </c>
      <c r="E215" s="249">
        <v>1.0</v>
      </c>
      <c r="F215" s="262"/>
      <c r="G215" s="262"/>
      <c r="H215" s="262"/>
      <c r="I215" s="262"/>
      <c r="J215" s="251">
        <f t="shared" si="1"/>
        <v>0</v>
      </c>
      <c r="K215" s="252">
        <f t="shared" si="2"/>
        <v>1</v>
      </c>
      <c r="L215" s="214"/>
      <c r="M215" s="253"/>
      <c r="N215" s="254"/>
      <c r="O215" s="214"/>
      <c r="P215" s="227"/>
      <c r="Q215" s="255"/>
      <c r="R215" s="250">
        <v>0.0</v>
      </c>
      <c r="S215" s="262"/>
      <c r="T215" s="262"/>
      <c r="U215" s="262"/>
      <c r="V215" s="262"/>
      <c r="W215" s="250">
        <f t="shared" si="3"/>
        <v>0</v>
      </c>
      <c r="X215" s="250">
        <f t="shared" si="4"/>
        <v>0</v>
      </c>
      <c r="Y215" s="250">
        <f t="shared" si="5"/>
        <v>1</v>
      </c>
      <c r="Z215" s="214"/>
      <c r="AA215" s="214" t="str">
        <f t="shared" si="114"/>
        <v>SAMA</v>
      </c>
      <c r="AB215" s="214"/>
      <c r="AC215" s="246" t="s">
        <v>5903</v>
      </c>
      <c r="AD215" s="246"/>
      <c r="AE215" s="249">
        <v>3.0</v>
      </c>
      <c r="AF215" s="281"/>
      <c r="AG215" s="214" t="str">
        <f t="shared" si="115"/>
        <v>SAMA</v>
      </c>
      <c r="AH215" s="214" t="str">
        <f t="shared" si="116"/>
        <v>SAMA</v>
      </c>
      <c r="AI215" s="246" t="s">
        <v>5903</v>
      </c>
      <c r="AJ215" s="246"/>
      <c r="AK215" s="250">
        <v>0.0</v>
      </c>
      <c r="AL215" s="214" t="str">
        <f t="shared" si="112"/>
        <v>normal</v>
      </c>
    </row>
    <row r="216" ht="15.0" customHeight="1">
      <c r="A216" s="214"/>
      <c r="B216" s="246" t="s">
        <v>5908</v>
      </c>
      <c r="C216" s="296"/>
      <c r="D216" s="246" t="s">
        <v>96</v>
      </c>
      <c r="E216" s="249">
        <v>1.0</v>
      </c>
      <c r="F216" s="262"/>
      <c r="G216" s="262"/>
      <c r="H216" s="262"/>
      <c r="I216" s="262"/>
      <c r="J216" s="251">
        <f t="shared" si="1"/>
        <v>0</v>
      </c>
      <c r="K216" s="252">
        <f t="shared" si="2"/>
        <v>1</v>
      </c>
      <c r="L216" s="214"/>
      <c r="M216" s="253"/>
      <c r="N216" s="254"/>
      <c r="O216" s="214"/>
      <c r="P216" s="227"/>
      <c r="Q216" s="255"/>
      <c r="R216" s="250">
        <v>0.0</v>
      </c>
      <c r="S216" s="262"/>
      <c r="T216" s="262"/>
      <c r="U216" s="262"/>
      <c r="V216" s="262"/>
      <c r="W216" s="250">
        <f t="shared" si="3"/>
        <v>0</v>
      </c>
      <c r="X216" s="250">
        <f t="shared" si="4"/>
        <v>0</v>
      </c>
      <c r="Y216" s="250">
        <f t="shared" si="5"/>
        <v>1</v>
      </c>
      <c r="Z216" s="214"/>
      <c r="AA216" s="214"/>
      <c r="AB216" s="214"/>
      <c r="AC216" s="246"/>
      <c r="AD216" s="246"/>
      <c r="AE216" s="249"/>
      <c r="AF216" s="281"/>
      <c r="AG216" s="214"/>
      <c r="AH216" s="214"/>
      <c r="AI216" s="246"/>
      <c r="AJ216" s="246"/>
      <c r="AK216" s="250"/>
      <c r="AL216" s="214" t="str">
        <f t="shared" si="112"/>
        <v>normal</v>
      </c>
    </row>
    <row r="217" ht="15.0" customHeight="1">
      <c r="A217" s="214"/>
      <c r="B217" s="246" t="s">
        <v>5907</v>
      </c>
      <c r="C217" s="296"/>
      <c r="D217" s="246" t="s">
        <v>96</v>
      </c>
      <c r="E217" s="249">
        <v>1.0</v>
      </c>
      <c r="F217" s="262"/>
      <c r="G217" s="262"/>
      <c r="H217" s="262"/>
      <c r="I217" s="262"/>
      <c r="J217" s="251">
        <f t="shared" si="1"/>
        <v>0</v>
      </c>
      <c r="K217" s="252">
        <f t="shared" si="2"/>
        <v>1</v>
      </c>
      <c r="L217" s="214"/>
      <c r="M217" s="253"/>
      <c r="N217" s="254"/>
      <c r="O217" s="214"/>
      <c r="P217" s="227"/>
      <c r="Q217" s="255"/>
      <c r="R217" s="250">
        <v>0.0</v>
      </c>
      <c r="S217" s="262"/>
      <c r="T217" s="262"/>
      <c r="U217" s="262"/>
      <c r="V217" s="262"/>
      <c r="W217" s="250">
        <f t="shared" si="3"/>
        <v>0</v>
      </c>
      <c r="X217" s="250">
        <f t="shared" si="4"/>
        <v>0</v>
      </c>
      <c r="Y217" s="250">
        <f t="shared" si="5"/>
        <v>1</v>
      </c>
      <c r="Z217" s="214"/>
      <c r="AA217" s="214"/>
      <c r="AB217" s="214"/>
      <c r="AC217" s="246"/>
      <c r="AD217" s="246"/>
      <c r="AE217" s="249"/>
      <c r="AF217" s="281"/>
      <c r="AG217" s="214"/>
      <c r="AH217" s="214"/>
      <c r="AI217" s="246"/>
      <c r="AJ217" s="246"/>
      <c r="AK217" s="250"/>
      <c r="AL217" s="214" t="str">
        <f t="shared" si="112"/>
        <v>normal</v>
      </c>
    </row>
    <row r="218" ht="15.0" customHeight="1">
      <c r="A218" s="214"/>
      <c r="B218" s="246" t="s">
        <v>5905</v>
      </c>
      <c r="C218" s="296" t="s">
        <v>5906</v>
      </c>
      <c r="D218" s="246" t="s">
        <v>80</v>
      </c>
      <c r="E218" s="249">
        <v>9.0</v>
      </c>
      <c r="F218" s="249"/>
      <c r="G218" s="249"/>
      <c r="H218" s="249"/>
      <c r="I218" s="249"/>
      <c r="J218" s="251">
        <f t="shared" si="1"/>
        <v>0</v>
      </c>
      <c r="K218" s="252">
        <f t="shared" si="2"/>
        <v>9</v>
      </c>
      <c r="L218" s="214"/>
      <c r="M218" s="253" t="s">
        <v>5905</v>
      </c>
      <c r="N218" s="254">
        <v>3.0</v>
      </c>
      <c r="O218" s="214" t="str">
        <f>IF(E218=N218,"Sama","Tidak Sama")</f>
        <v>Tidak Sama</v>
      </c>
      <c r="P218" s="227"/>
      <c r="Q218" s="255"/>
      <c r="R218" s="250">
        <v>8.0</v>
      </c>
      <c r="S218" s="249"/>
      <c r="T218" s="249"/>
      <c r="U218" s="249"/>
      <c r="V218" s="249"/>
      <c r="W218" s="250">
        <f t="shared" si="3"/>
        <v>0</v>
      </c>
      <c r="X218" s="250">
        <f t="shared" si="4"/>
        <v>8</v>
      </c>
      <c r="Y218" s="250">
        <f t="shared" si="5"/>
        <v>1</v>
      </c>
      <c r="Z218" s="214"/>
      <c r="AA218" s="214" t="str">
        <f>IF(AC218=B218,"SAMA","TIDAK SAMA")</f>
        <v>SAMA</v>
      </c>
      <c r="AB218" s="214"/>
      <c r="AC218" s="246" t="s">
        <v>5905</v>
      </c>
      <c r="AD218" s="296" t="s">
        <v>5906</v>
      </c>
      <c r="AE218" s="249">
        <v>6.0</v>
      </c>
      <c r="AF218" s="281"/>
      <c r="AG218" s="214" t="str">
        <f>IF(B218=AI218,"SAMA","TIDAK SAMA")</f>
        <v>SAMA</v>
      </c>
      <c r="AH218" s="214" t="str">
        <f>IF(AD218=AJ218,"SAMA","TIDAK")</f>
        <v>SAMA</v>
      </c>
      <c r="AI218" s="246" t="s">
        <v>5905</v>
      </c>
      <c r="AJ218" s="296" t="s">
        <v>5906</v>
      </c>
      <c r="AK218" s="250">
        <v>3.0</v>
      </c>
      <c r="AL218" s="214" t="str">
        <f t="shared" si="112"/>
        <v>normal</v>
      </c>
    </row>
    <row r="219" ht="15.0" customHeight="1">
      <c r="A219" s="214"/>
      <c r="B219" s="246" t="s">
        <v>5909</v>
      </c>
      <c r="C219" s="296" t="s">
        <v>5910</v>
      </c>
      <c r="D219" s="246" t="s">
        <v>80</v>
      </c>
      <c r="E219" s="249">
        <v>2.0</v>
      </c>
      <c r="F219" s="249"/>
      <c r="G219" s="249"/>
      <c r="H219" s="249"/>
      <c r="I219" s="249"/>
      <c r="J219" s="251">
        <f t="shared" si="1"/>
        <v>0</v>
      </c>
      <c r="K219" s="252">
        <f t="shared" si="2"/>
        <v>2</v>
      </c>
      <c r="L219" s="214"/>
      <c r="M219" s="253"/>
      <c r="N219" s="254"/>
      <c r="O219" s="214"/>
      <c r="P219" s="227"/>
      <c r="Q219" s="255"/>
      <c r="R219" s="250">
        <v>2.0</v>
      </c>
      <c r="S219" s="249"/>
      <c r="T219" s="249"/>
      <c r="U219" s="249"/>
      <c r="V219" s="249"/>
      <c r="W219" s="250">
        <f t="shared" si="3"/>
        <v>0</v>
      </c>
      <c r="X219" s="250">
        <f t="shared" si="4"/>
        <v>2</v>
      </c>
      <c r="Y219" s="250">
        <f t="shared" si="5"/>
        <v>0</v>
      </c>
      <c r="Z219" s="214"/>
      <c r="AA219" s="214"/>
      <c r="AB219" s="214"/>
      <c r="AC219" s="246"/>
      <c r="AD219" s="296"/>
      <c r="AE219" s="249"/>
      <c r="AF219" s="281"/>
      <c r="AG219" s="214"/>
      <c r="AH219" s="214"/>
      <c r="AI219" s="246"/>
      <c r="AJ219" s="296"/>
      <c r="AK219" s="250"/>
      <c r="AL219" s="214" t="str">
        <f t="shared" si="112"/>
        <v>normal</v>
      </c>
    </row>
    <row r="220" ht="15.0" customHeight="1">
      <c r="A220" s="214"/>
      <c r="B220" s="247" t="s">
        <v>5912</v>
      </c>
      <c r="C220" s="373" t="s">
        <v>5913</v>
      </c>
      <c r="D220" s="246" t="s">
        <v>101</v>
      </c>
      <c r="E220" s="249">
        <v>6.0</v>
      </c>
      <c r="F220" s="249"/>
      <c r="G220" s="249"/>
      <c r="H220" s="249"/>
      <c r="I220" s="249"/>
      <c r="J220" s="251">
        <f t="shared" si="1"/>
        <v>0</v>
      </c>
      <c r="K220" s="252">
        <f t="shared" si="2"/>
        <v>6</v>
      </c>
      <c r="L220" s="214"/>
      <c r="M220" s="263" t="s">
        <v>5914</v>
      </c>
      <c r="N220" s="254">
        <v>2.0</v>
      </c>
      <c r="O220" s="214" t="str">
        <f>IF(E220=N220,"Sama","Tidak Sama")</f>
        <v>Tidak Sama</v>
      </c>
      <c r="P220" s="227"/>
      <c r="Q220" s="255"/>
      <c r="R220" s="250">
        <v>5.0</v>
      </c>
      <c r="S220" s="249"/>
      <c r="T220" s="249"/>
      <c r="U220" s="249"/>
      <c r="V220" s="249"/>
      <c r="W220" s="250">
        <f t="shared" si="3"/>
        <v>0</v>
      </c>
      <c r="X220" s="250">
        <f t="shared" si="4"/>
        <v>5</v>
      </c>
      <c r="Y220" s="250">
        <f t="shared" si="5"/>
        <v>1</v>
      </c>
      <c r="Z220" s="214"/>
      <c r="AA220" s="214" t="str">
        <f>IF(AC220=B220,"SAMA","TIDAK SAMA")</f>
        <v>SAMA</v>
      </c>
      <c r="AB220" s="214"/>
      <c r="AC220" s="247" t="s">
        <v>5912</v>
      </c>
      <c r="AD220" s="293" t="s">
        <v>5913</v>
      </c>
      <c r="AE220" s="249">
        <v>8.0</v>
      </c>
      <c r="AF220" s="281"/>
      <c r="AG220" s="214" t="str">
        <f>IF(B220=AI220,"SAMA","TIDAK SAMA")</f>
        <v>SAMA</v>
      </c>
      <c r="AH220" s="214" t="str">
        <f>IF(AD220=AJ220,"SAMA","TIDAK")</f>
        <v>SAMA</v>
      </c>
      <c r="AI220" s="247" t="s">
        <v>5912</v>
      </c>
      <c r="AJ220" s="293" t="s">
        <v>5913</v>
      </c>
      <c r="AK220" s="250">
        <v>5.0</v>
      </c>
      <c r="AL220" s="214" t="str">
        <f t="shared" si="112"/>
        <v>normal</v>
      </c>
    </row>
    <row r="221" ht="15.0" customHeight="1">
      <c r="A221" s="214"/>
      <c r="B221" s="247" t="s">
        <v>289</v>
      </c>
      <c r="C221" s="373" t="s">
        <v>290</v>
      </c>
      <c r="D221" s="246" t="s">
        <v>101</v>
      </c>
      <c r="E221" s="249">
        <v>1.0</v>
      </c>
      <c r="F221" s="249"/>
      <c r="G221" s="249"/>
      <c r="H221" s="249"/>
      <c r="I221" s="249"/>
      <c r="J221" s="251">
        <f t="shared" si="1"/>
        <v>0</v>
      </c>
      <c r="K221" s="252">
        <f t="shared" si="2"/>
        <v>1</v>
      </c>
      <c r="L221" s="214"/>
      <c r="M221" s="263"/>
      <c r="N221" s="254"/>
      <c r="O221" s="214"/>
      <c r="P221" s="227"/>
      <c r="Q221" s="214"/>
      <c r="R221" s="250">
        <v>0.0</v>
      </c>
      <c r="S221" s="249"/>
      <c r="T221" s="249"/>
      <c r="U221" s="249"/>
      <c r="V221" s="249"/>
      <c r="W221" s="250">
        <f t="shared" si="3"/>
        <v>0</v>
      </c>
      <c r="X221" s="250">
        <f t="shared" si="4"/>
        <v>0</v>
      </c>
      <c r="Y221" s="250">
        <f t="shared" si="5"/>
        <v>1</v>
      </c>
      <c r="Z221" s="214"/>
      <c r="AA221" s="214"/>
      <c r="AB221" s="214"/>
      <c r="AC221" s="247"/>
      <c r="AD221" s="297"/>
      <c r="AE221" s="249"/>
      <c r="AF221" s="281"/>
      <c r="AG221" s="214"/>
      <c r="AH221" s="214"/>
      <c r="AI221" s="247"/>
      <c r="AJ221" s="297"/>
      <c r="AK221" s="250"/>
      <c r="AL221" s="214"/>
    </row>
    <row r="222" ht="15.0" customHeight="1">
      <c r="A222" s="214"/>
      <c r="B222" s="247" t="s">
        <v>5915</v>
      </c>
      <c r="C222" s="300" t="s">
        <v>5916</v>
      </c>
      <c r="D222" s="248" t="s">
        <v>80</v>
      </c>
      <c r="E222" s="249">
        <v>1.0</v>
      </c>
      <c r="F222" s="249"/>
      <c r="G222" s="249"/>
      <c r="H222" s="249"/>
      <c r="I222" s="249"/>
      <c r="J222" s="251">
        <f t="shared" si="1"/>
        <v>0</v>
      </c>
      <c r="K222" s="252">
        <f t="shared" si="2"/>
        <v>1</v>
      </c>
      <c r="L222" s="214"/>
      <c r="M222" s="263" t="s">
        <v>5915</v>
      </c>
      <c r="N222" s="254">
        <v>1.0</v>
      </c>
      <c r="O222" s="214" t="str">
        <f>IF(E222=N222,"Sama","Tidak Sama")</f>
        <v>Sama</v>
      </c>
      <c r="P222" s="227"/>
      <c r="Q222" s="214"/>
      <c r="R222" s="250">
        <v>0.0</v>
      </c>
      <c r="S222" s="249"/>
      <c r="T222" s="249"/>
      <c r="U222" s="249"/>
      <c r="V222" s="249"/>
      <c r="W222" s="250">
        <f t="shared" si="3"/>
        <v>0</v>
      </c>
      <c r="X222" s="250">
        <f t="shared" si="4"/>
        <v>0</v>
      </c>
      <c r="Y222" s="250">
        <f t="shared" si="5"/>
        <v>1</v>
      </c>
      <c r="Z222" s="214"/>
      <c r="AA222" s="214" t="str">
        <f t="shared" ref="AA222:AA223" si="117">IF(AC222=B222,"SAMA","TIDAK SAMA")</f>
        <v>SAMA</v>
      </c>
      <c r="AB222" s="214"/>
      <c r="AC222" s="247" t="s">
        <v>5915</v>
      </c>
      <c r="AD222" s="247" t="s">
        <v>5916</v>
      </c>
      <c r="AE222" s="249">
        <v>1.0</v>
      </c>
      <c r="AF222" s="281"/>
      <c r="AG222" s="214" t="str">
        <f t="shared" ref="AG222:AG223" si="118">IF(B222=AI222,"SAMA","TIDAK SAMA")</f>
        <v>SAMA</v>
      </c>
      <c r="AH222" s="214" t="str">
        <f t="shared" ref="AH222:AH223" si="119">IF(AD222=AJ222,"SAMA","TIDAK")</f>
        <v>SAMA</v>
      </c>
      <c r="AI222" s="247" t="s">
        <v>5915</v>
      </c>
      <c r="AJ222" s="247" t="s">
        <v>5916</v>
      </c>
      <c r="AK222" s="250">
        <v>0.0</v>
      </c>
      <c r="AL222" s="214" t="str">
        <f t="shared" ref="AL222:AL229" si="120">IF(Y222&lt;0,"tidak normal","normal")</f>
        <v>normal</v>
      </c>
    </row>
    <row r="223" ht="15.0" customHeight="1">
      <c r="A223" s="214"/>
      <c r="B223" s="247" t="s">
        <v>5919</v>
      </c>
      <c r="C223" s="300"/>
      <c r="D223" s="248" t="s">
        <v>80</v>
      </c>
      <c r="E223" s="249">
        <v>1.0</v>
      </c>
      <c r="F223" s="249"/>
      <c r="G223" s="249"/>
      <c r="H223" s="249"/>
      <c r="I223" s="249"/>
      <c r="J223" s="251">
        <f t="shared" si="1"/>
        <v>0</v>
      </c>
      <c r="K223" s="252">
        <f t="shared" si="2"/>
        <v>1</v>
      </c>
      <c r="L223" s="214"/>
      <c r="M223" s="253"/>
      <c r="N223" s="254"/>
      <c r="O223" s="214"/>
      <c r="P223" s="227"/>
      <c r="Q223" s="214"/>
      <c r="R223" s="250">
        <v>1.0</v>
      </c>
      <c r="S223" s="249"/>
      <c r="T223" s="249"/>
      <c r="U223" s="249"/>
      <c r="V223" s="249"/>
      <c r="W223" s="250">
        <f t="shared" si="3"/>
        <v>0</v>
      </c>
      <c r="X223" s="250">
        <f t="shared" si="4"/>
        <v>1</v>
      </c>
      <c r="Y223" s="250">
        <f t="shared" si="5"/>
        <v>0</v>
      </c>
      <c r="Z223" s="214"/>
      <c r="AA223" s="214" t="str">
        <f t="shared" si="117"/>
        <v>SAMA</v>
      </c>
      <c r="AB223" s="214"/>
      <c r="AC223" s="247" t="s">
        <v>5919</v>
      </c>
      <c r="AD223" s="247"/>
      <c r="AE223" s="249">
        <v>3.0</v>
      </c>
      <c r="AF223" s="281"/>
      <c r="AG223" s="214" t="str">
        <f t="shared" si="118"/>
        <v>SAMA</v>
      </c>
      <c r="AH223" s="214" t="str">
        <f t="shared" si="119"/>
        <v>SAMA</v>
      </c>
      <c r="AI223" s="247" t="s">
        <v>5919</v>
      </c>
      <c r="AJ223" s="247"/>
      <c r="AK223" s="250">
        <v>3.0</v>
      </c>
      <c r="AL223" s="214" t="str">
        <f t="shared" si="120"/>
        <v>normal</v>
      </c>
    </row>
    <row r="224" ht="15.0" customHeight="1">
      <c r="A224" s="214"/>
      <c r="B224" s="247" t="s">
        <v>5918</v>
      </c>
      <c r="C224" s="300"/>
      <c r="D224" s="248" t="s">
        <v>80</v>
      </c>
      <c r="E224" s="249">
        <v>4.0</v>
      </c>
      <c r="F224" s="249"/>
      <c r="G224" s="249"/>
      <c r="H224" s="249"/>
      <c r="I224" s="249"/>
      <c r="J224" s="251">
        <f t="shared" si="1"/>
        <v>0</v>
      </c>
      <c r="K224" s="252">
        <f t="shared" si="2"/>
        <v>4</v>
      </c>
      <c r="L224" s="214"/>
      <c r="M224" s="253"/>
      <c r="N224" s="254"/>
      <c r="O224" s="214"/>
      <c r="P224" s="227"/>
      <c r="Q224" s="214"/>
      <c r="R224" s="250">
        <v>2.0</v>
      </c>
      <c r="S224" s="249"/>
      <c r="T224" s="249"/>
      <c r="U224" s="249"/>
      <c r="V224" s="249"/>
      <c r="W224" s="250">
        <f t="shared" si="3"/>
        <v>0</v>
      </c>
      <c r="X224" s="250">
        <f t="shared" si="4"/>
        <v>2</v>
      </c>
      <c r="Y224" s="250">
        <f t="shared" si="5"/>
        <v>2</v>
      </c>
      <c r="Z224" s="214"/>
      <c r="AA224" s="214"/>
      <c r="AB224" s="214"/>
      <c r="AC224" s="247"/>
      <c r="AD224" s="247"/>
      <c r="AE224" s="249"/>
      <c r="AF224" s="281"/>
      <c r="AG224" s="214"/>
      <c r="AH224" s="214"/>
      <c r="AI224" s="247"/>
      <c r="AJ224" s="247"/>
      <c r="AK224" s="250"/>
      <c r="AL224" s="214" t="str">
        <f t="shared" si="120"/>
        <v>normal</v>
      </c>
    </row>
    <row r="225" ht="15.0" customHeight="1">
      <c r="A225" s="214"/>
      <c r="B225" s="246" t="s">
        <v>7170</v>
      </c>
      <c r="C225" s="296"/>
      <c r="D225" s="246" t="s">
        <v>3603</v>
      </c>
      <c r="E225" s="249">
        <v>16.0</v>
      </c>
      <c r="F225" s="262"/>
      <c r="G225" s="262"/>
      <c r="H225" s="262"/>
      <c r="I225" s="262"/>
      <c r="J225" s="251">
        <f t="shared" si="1"/>
        <v>0</v>
      </c>
      <c r="K225" s="252">
        <f t="shared" si="2"/>
        <v>16</v>
      </c>
      <c r="L225" s="214"/>
      <c r="M225" s="253" t="s">
        <v>7171</v>
      </c>
      <c r="N225" s="254">
        <v>4.0</v>
      </c>
      <c r="O225" s="214" t="str">
        <f t="shared" ref="O225:O229" si="121">IF(E225=N225,"Sama","Tidak Sama")</f>
        <v>Tidak Sama</v>
      </c>
      <c r="P225" s="227"/>
      <c r="Q225" s="255"/>
      <c r="R225" s="250">
        <v>13.0</v>
      </c>
      <c r="S225" s="262"/>
      <c r="T225" s="262"/>
      <c r="U225" s="262"/>
      <c r="V225" s="262"/>
      <c r="W225" s="250">
        <f t="shared" si="3"/>
        <v>0</v>
      </c>
      <c r="X225" s="250">
        <f t="shared" si="4"/>
        <v>13</v>
      </c>
      <c r="Y225" s="250">
        <f t="shared" si="5"/>
        <v>3</v>
      </c>
      <c r="Z225" s="214"/>
      <c r="AA225" s="214" t="str">
        <f t="shared" ref="AA225:AA229" si="122">IF(AC225=B225,"SAMA","TIDAK SAMA")</f>
        <v>SAMA</v>
      </c>
      <c r="AB225" s="214"/>
      <c r="AC225" s="246" t="s">
        <v>7170</v>
      </c>
      <c r="AD225" s="246"/>
      <c r="AE225" s="249">
        <v>19.0</v>
      </c>
      <c r="AF225" s="281"/>
      <c r="AG225" s="214" t="str">
        <f t="shared" ref="AG225:AG229" si="123">IF(B225=AI225,"SAMA","TIDAK SAMA")</f>
        <v>SAMA</v>
      </c>
      <c r="AH225" s="214" t="str">
        <f t="shared" ref="AH225:AH229" si="124">IF(AD225=AJ225,"SAMA","TIDAK")</f>
        <v>SAMA</v>
      </c>
      <c r="AI225" s="246" t="s">
        <v>7170</v>
      </c>
      <c r="AJ225" s="246"/>
      <c r="AK225" s="250">
        <v>10.0</v>
      </c>
      <c r="AL225" s="214" t="str">
        <f t="shared" si="120"/>
        <v>normal</v>
      </c>
    </row>
    <row r="226" ht="15.0" customHeight="1">
      <c r="A226" s="214"/>
      <c r="B226" s="246" t="s">
        <v>5923</v>
      </c>
      <c r="C226" s="296"/>
      <c r="D226" s="246" t="s">
        <v>3603</v>
      </c>
      <c r="E226" s="249">
        <v>5.0</v>
      </c>
      <c r="F226" s="262"/>
      <c r="G226" s="262"/>
      <c r="H226" s="262"/>
      <c r="I226" s="262"/>
      <c r="J226" s="251">
        <f t="shared" si="1"/>
        <v>0</v>
      </c>
      <c r="K226" s="252">
        <f t="shared" si="2"/>
        <v>5</v>
      </c>
      <c r="L226" s="214"/>
      <c r="M226" s="253" t="s">
        <v>7172</v>
      </c>
      <c r="N226" s="254">
        <v>2.0</v>
      </c>
      <c r="O226" s="214" t="str">
        <f t="shared" si="121"/>
        <v>Tidak Sama</v>
      </c>
      <c r="P226" s="227"/>
      <c r="Q226" s="255"/>
      <c r="R226" s="250">
        <v>5.0</v>
      </c>
      <c r="S226" s="262"/>
      <c r="T226" s="262"/>
      <c r="U226" s="262"/>
      <c r="V226" s="262"/>
      <c r="W226" s="250">
        <f t="shared" si="3"/>
        <v>0</v>
      </c>
      <c r="X226" s="250">
        <f t="shared" si="4"/>
        <v>5</v>
      </c>
      <c r="Y226" s="250">
        <f t="shared" si="5"/>
        <v>0</v>
      </c>
      <c r="Z226" s="214"/>
      <c r="AA226" s="214" t="str">
        <f t="shared" si="122"/>
        <v>SAMA</v>
      </c>
      <c r="AB226" s="214"/>
      <c r="AC226" s="246" t="s">
        <v>5923</v>
      </c>
      <c r="AD226" s="246"/>
      <c r="AE226" s="249">
        <v>11.0</v>
      </c>
      <c r="AF226" s="281"/>
      <c r="AG226" s="214" t="str">
        <f t="shared" si="123"/>
        <v>SAMA</v>
      </c>
      <c r="AH226" s="214" t="str">
        <f t="shared" si="124"/>
        <v>SAMA</v>
      </c>
      <c r="AI226" s="246" t="s">
        <v>5923</v>
      </c>
      <c r="AJ226" s="246"/>
      <c r="AK226" s="250">
        <v>11.0</v>
      </c>
      <c r="AL226" s="214" t="str">
        <f t="shared" si="120"/>
        <v>normal</v>
      </c>
    </row>
    <row r="227" ht="15.0" customHeight="1">
      <c r="A227" s="214"/>
      <c r="B227" s="247" t="s">
        <v>5921</v>
      </c>
      <c r="C227" s="300" t="s">
        <v>5922</v>
      </c>
      <c r="D227" s="246" t="s">
        <v>101</v>
      </c>
      <c r="E227" s="249">
        <v>1.0</v>
      </c>
      <c r="F227" s="249"/>
      <c r="G227" s="249"/>
      <c r="H227" s="249"/>
      <c r="I227" s="249"/>
      <c r="J227" s="251">
        <f t="shared" si="1"/>
        <v>0</v>
      </c>
      <c r="K227" s="252">
        <f t="shared" si="2"/>
        <v>1</v>
      </c>
      <c r="L227" s="214"/>
      <c r="M227" s="263" t="s">
        <v>5921</v>
      </c>
      <c r="N227" s="254">
        <v>1.0</v>
      </c>
      <c r="O227" s="214" t="str">
        <f t="shared" si="121"/>
        <v>Sama</v>
      </c>
      <c r="P227" s="227"/>
      <c r="Q227" s="214"/>
      <c r="R227" s="250">
        <v>0.0</v>
      </c>
      <c r="S227" s="249"/>
      <c r="T227" s="249"/>
      <c r="U227" s="249"/>
      <c r="V227" s="249"/>
      <c r="W227" s="250">
        <f t="shared" si="3"/>
        <v>0</v>
      </c>
      <c r="X227" s="250">
        <f t="shared" si="4"/>
        <v>0</v>
      </c>
      <c r="Y227" s="250">
        <f t="shared" si="5"/>
        <v>1</v>
      </c>
      <c r="Z227" s="214"/>
      <c r="AA227" s="214" t="str">
        <f t="shared" si="122"/>
        <v>SAMA</v>
      </c>
      <c r="AB227" s="214"/>
      <c r="AC227" s="247" t="s">
        <v>5921</v>
      </c>
      <c r="AD227" s="247" t="s">
        <v>5922</v>
      </c>
      <c r="AE227" s="249">
        <v>1.0</v>
      </c>
      <c r="AF227" s="281"/>
      <c r="AG227" s="214" t="str">
        <f t="shared" si="123"/>
        <v>SAMA</v>
      </c>
      <c r="AH227" s="214" t="str">
        <f t="shared" si="124"/>
        <v>SAMA</v>
      </c>
      <c r="AI227" s="247" t="s">
        <v>5921</v>
      </c>
      <c r="AJ227" s="247" t="s">
        <v>5922</v>
      </c>
      <c r="AK227" s="250">
        <v>0.0</v>
      </c>
      <c r="AL227" s="214" t="str">
        <f t="shared" si="120"/>
        <v>normal</v>
      </c>
    </row>
    <row r="228" ht="15.0" customHeight="1">
      <c r="A228" s="214"/>
      <c r="B228" s="247" t="s">
        <v>5924</v>
      </c>
      <c r="C228" s="300"/>
      <c r="D228" s="248" t="s">
        <v>80</v>
      </c>
      <c r="E228" s="249">
        <v>1.0</v>
      </c>
      <c r="F228" s="249"/>
      <c r="G228" s="249"/>
      <c r="H228" s="249"/>
      <c r="I228" s="249"/>
      <c r="J228" s="251">
        <f t="shared" si="1"/>
        <v>0</v>
      </c>
      <c r="K228" s="252">
        <f t="shared" si="2"/>
        <v>1</v>
      </c>
      <c r="L228" s="214"/>
      <c r="M228" s="263" t="s">
        <v>5924</v>
      </c>
      <c r="N228" s="254">
        <v>1.0</v>
      </c>
      <c r="O228" s="214" t="str">
        <f t="shared" si="121"/>
        <v>Sama</v>
      </c>
      <c r="P228" s="227"/>
      <c r="Q228" s="255"/>
      <c r="R228" s="250">
        <v>0.0</v>
      </c>
      <c r="S228" s="249"/>
      <c r="T228" s="249"/>
      <c r="U228" s="249"/>
      <c r="V228" s="249"/>
      <c r="W228" s="250">
        <f t="shared" si="3"/>
        <v>0</v>
      </c>
      <c r="X228" s="250">
        <f t="shared" si="4"/>
        <v>0</v>
      </c>
      <c r="Y228" s="250">
        <f t="shared" si="5"/>
        <v>1</v>
      </c>
      <c r="Z228" s="214"/>
      <c r="AA228" s="214" t="str">
        <f t="shared" si="122"/>
        <v>SAMA</v>
      </c>
      <c r="AB228" s="214"/>
      <c r="AC228" s="247" t="s">
        <v>5924</v>
      </c>
      <c r="AD228" s="247"/>
      <c r="AE228" s="249">
        <v>1.0</v>
      </c>
      <c r="AF228" s="281"/>
      <c r="AG228" s="214" t="str">
        <f t="shared" si="123"/>
        <v>SAMA</v>
      </c>
      <c r="AH228" s="214" t="str">
        <f t="shared" si="124"/>
        <v>SAMA</v>
      </c>
      <c r="AI228" s="247" t="s">
        <v>5924</v>
      </c>
      <c r="AJ228" s="247"/>
      <c r="AK228" s="250">
        <v>0.0</v>
      </c>
      <c r="AL228" s="214" t="str">
        <f t="shared" si="120"/>
        <v>normal</v>
      </c>
    </row>
    <row r="229" ht="15.0" customHeight="1">
      <c r="A229" s="214"/>
      <c r="B229" s="246" t="s">
        <v>5926</v>
      </c>
      <c r="C229" s="296"/>
      <c r="D229" s="246" t="s">
        <v>80</v>
      </c>
      <c r="E229" s="249">
        <v>1.0</v>
      </c>
      <c r="F229" s="262"/>
      <c r="G229" s="262"/>
      <c r="H229" s="262"/>
      <c r="I229" s="262"/>
      <c r="J229" s="251">
        <f t="shared" si="1"/>
        <v>0</v>
      </c>
      <c r="K229" s="252">
        <f t="shared" si="2"/>
        <v>1</v>
      </c>
      <c r="L229" s="214"/>
      <c r="M229" s="253" t="s">
        <v>5926</v>
      </c>
      <c r="N229" s="254">
        <v>1.0</v>
      </c>
      <c r="O229" s="214" t="str">
        <f t="shared" si="121"/>
        <v>Sama</v>
      </c>
      <c r="P229" s="227"/>
      <c r="Q229" s="255"/>
      <c r="R229" s="250">
        <v>0.0</v>
      </c>
      <c r="S229" s="262"/>
      <c r="T229" s="262"/>
      <c r="U229" s="262"/>
      <c r="V229" s="262"/>
      <c r="W229" s="250">
        <f t="shared" si="3"/>
        <v>0</v>
      </c>
      <c r="X229" s="250">
        <f t="shared" si="4"/>
        <v>0</v>
      </c>
      <c r="Y229" s="250">
        <f t="shared" si="5"/>
        <v>1</v>
      </c>
      <c r="Z229" s="214"/>
      <c r="AA229" s="214" t="str">
        <f t="shared" si="122"/>
        <v>SAMA</v>
      </c>
      <c r="AB229" s="214"/>
      <c r="AC229" s="246" t="s">
        <v>5926</v>
      </c>
      <c r="AD229" s="246"/>
      <c r="AE229" s="249">
        <v>1.0</v>
      </c>
      <c r="AF229" s="281"/>
      <c r="AG229" s="214" t="str">
        <f t="shared" si="123"/>
        <v>SAMA</v>
      </c>
      <c r="AH229" s="214" t="str">
        <f t="shared" si="124"/>
        <v>SAMA</v>
      </c>
      <c r="AI229" s="246" t="s">
        <v>5926</v>
      </c>
      <c r="AJ229" s="246"/>
      <c r="AK229" s="250">
        <v>0.0</v>
      </c>
      <c r="AL229" s="214" t="str">
        <f t="shared" si="120"/>
        <v>normal</v>
      </c>
    </row>
    <row r="230" ht="15.0" customHeight="1">
      <c r="A230" s="214"/>
      <c r="B230" s="246" t="s">
        <v>5927</v>
      </c>
      <c r="C230" s="296"/>
      <c r="D230" s="246" t="s">
        <v>80</v>
      </c>
      <c r="E230" s="249">
        <v>6.0</v>
      </c>
      <c r="F230" s="262"/>
      <c r="G230" s="262"/>
      <c r="H230" s="262"/>
      <c r="I230" s="262"/>
      <c r="J230" s="251">
        <f t="shared" si="1"/>
        <v>0</v>
      </c>
      <c r="K230" s="252">
        <f t="shared" si="2"/>
        <v>6</v>
      </c>
      <c r="L230" s="214"/>
      <c r="M230" s="253"/>
      <c r="N230" s="254"/>
      <c r="O230" s="214"/>
      <c r="P230" s="227"/>
      <c r="Q230" s="255"/>
      <c r="R230" s="250">
        <v>0.0</v>
      </c>
      <c r="S230" s="262"/>
      <c r="T230" s="262"/>
      <c r="U230" s="262"/>
      <c r="V230" s="262"/>
      <c r="W230" s="250">
        <f t="shared" si="3"/>
        <v>0</v>
      </c>
      <c r="X230" s="250">
        <f t="shared" si="4"/>
        <v>0</v>
      </c>
      <c r="Y230" s="250">
        <f t="shared" si="5"/>
        <v>6</v>
      </c>
      <c r="Z230" s="214"/>
      <c r="AA230" s="214"/>
      <c r="AB230" s="214"/>
      <c r="AC230" s="246"/>
      <c r="AD230" s="246"/>
      <c r="AE230" s="249"/>
      <c r="AF230" s="281"/>
      <c r="AG230" s="214"/>
      <c r="AH230" s="214"/>
      <c r="AI230" s="246"/>
      <c r="AJ230" s="246"/>
      <c r="AK230" s="250"/>
      <c r="AL230" s="214"/>
    </row>
    <row r="231" ht="15.0" customHeight="1">
      <c r="A231" s="214"/>
      <c r="B231" s="246" t="s">
        <v>6728</v>
      </c>
      <c r="C231" s="296"/>
      <c r="D231" s="246" t="s">
        <v>80</v>
      </c>
      <c r="E231" s="249">
        <v>12.0</v>
      </c>
      <c r="F231" s="262"/>
      <c r="G231" s="262"/>
      <c r="H231" s="262"/>
      <c r="I231" s="262"/>
      <c r="J231" s="251">
        <f t="shared" si="1"/>
        <v>0</v>
      </c>
      <c r="K231" s="252">
        <f t="shared" si="2"/>
        <v>12</v>
      </c>
      <c r="L231" s="214"/>
      <c r="M231" s="253"/>
      <c r="N231" s="254"/>
      <c r="O231" s="214"/>
      <c r="P231" s="227"/>
      <c r="Q231" s="255"/>
      <c r="R231" s="250">
        <v>12.0</v>
      </c>
      <c r="S231" s="262"/>
      <c r="T231" s="262"/>
      <c r="U231" s="262"/>
      <c r="V231" s="262"/>
      <c r="W231" s="250">
        <f t="shared" si="3"/>
        <v>0</v>
      </c>
      <c r="X231" s="250">
        <f t="shared" si="4"/>
        <v>12</v>
      </c>
      <c r="Y231" s="250">
        <f t="shared" si="5"/>
        <v>0</v>
      </c>
      <c r="Z231" s="214"/>
      <c r="AA231" s="214"/>
      <c r="AB231" s="214"/>
      <c r="AC231" s="246"/>
      <c r="AD231" s="246"/>
      <c r="AE231" s="249"/>
      <c r="AF231" s="281"/>
      <c r="AG231" s="214"/>
      <c r="AH231" s="214"/>
      <c r="AI231" s="246"/>
      <c r="AJ231" s="246"/>
      <c r="AK231" s="250"/>
      <c r="AL231" s="214"/>
    </row>
    <row r="232" ht="15.0" customHeight="1">
      <c r="A232" s="214"/>
      <c r="B232" s="246" t="s">
        <v>5928</v>
      </c>
      <c r="C232" s="296" t="s">
        <v>5929</v>
      </c>
      <c r="D232" s="246" t="s">
        <v>101</v>
      </c>
      <c r="E232" s="249">
        <v>1.0</v>
      </c>
      <c r="F232" s="262"/>
      <c r="G232" s="262"/>
      <c r="H232" s="262"/>
      <c r="I232" s="262"/>
      <c r="J232" s="251">
        <f t="shared" si="1"/>
        <v>0</v>
      </c>
      <c r="K232" s="252">
        <f t="shared" si="2"/>
        <v>1</v>
      </c>
      <c r="L232" s="214"/>
      <c r="M232" s="253" t="s">
        <v>5928</v>
      </c>
      <c r="N232" s="254">
        <v>1.0</v>
      </c>
      <c r="O232" s="214" t="str">
        <f>IF(E232=N232,"Sama","Tidak Sama")</f>
        <v>Sama</v>
      </c>
      <c r="P232" s="227"/>
      <c r="Q232" s="255"/>
      <c r="R232" s="250">
        <v>0.0</v>
      </c>
      <c r="S232" s="262"/>
      <c r="T232" s="262"/>
      <c r="U232" s="262"/>
      <c r="V232" s="262"/>
      <c r="W232" s="250">
        <f t="shared" si="3"/>
        <v>0</v>
      </c>
      <c r="X232" s="250">
        <f t="shared" si="4"/>
        <v>0</v>
      </c>
      <c r="Y232" s="250">
        <f t="shared" si="5"/>
        <v>1</v>
      </c>
      <c r="Z232" s="214"/>
      <c r="AA232" s="214" t="str">
        <f>IF(AC232=B232,"SAMA","TIDAK SAMA")</f>
        <v>SAMA</v>
      </c>
      <c r="AB232" s="214"/>
      <c r="AC232" s="246" t="s">
        <v>5928</v>
      </c>
      <c r="AD232" s="246" t="s">
        <v>5929</v>
      </c>
      <c r="AE232" s="249">
        <v>1.0</v>
      </c>
      <c r="AF232" s="281"/>
      <c r="AG232" s="214" t="str">
        <f>IF(B232=AI232,"SAMA","TIDAK SAMA")</f>
        <v>SAMA</v>
      </c>
      <c r="AH232" s="214" t="str">
        <f t="shared" ref="AH232:AH239" si="125">IF(AD232=AJ232,"SAMA","TIDAK")</f>
        <v>SAMA</v>
      </c>
      <c r="AI232" s="246" t="s">
        <v>5928</v>
      </c>
      <c r="AJ232" s="246" t="s">
        <v>5929</v>
      </c>
      <c r="AK232" s="250">
        <v>0.0</v>
      </c>
      <c r="AL232" s="214" t="str">
        <f t="shared" ref="AL232:AL241" si="126">IF(Y232&lt;0,"tidak normal","normal")</f>
        <v>normal</v>
      </c>
    </row>
    <row r="233" ht="15.0" customHeight="1">
      <c r="A233" s="214"/>
      <c r="B233" s="246" t="s">
        <v>5928</v>
      </c>
      <c r="C233" s="296" t="s">
        <v>5930</v>
      </c>
      <c r="D233" s="246" t="s">
        <v>101</v>
      </c>
      <c r="E233" s="249">
        <v>1.0</v>
      </c>
      <c r="F233" s="262"/>
      <c r="G233" s="262"/>
      <c r="H233" s="262"/>
      <c r="I233" s="262"/>
      <c r="J233" s="251">
        <f t="shared" si="1"/>
        <v>0</v>
      </c>
      <c r="K233" s="252">
        <f t="shared" si="2"/>
        <v>1</v>
      </c>
      <c r="L233" s="214"/>
      <c r="M233" s="253"/>
      <c r="N233" s="254"/>
      <c r="O233" s="214"/>
      <c r="P233" s="227"/>
      <c r="Q233" s="255"/>
      <c r="R233" s="250">
        <v>1.0</v>
      </c>
      <c r="S233" s="262"/>
      <c r="T233" s="262"/>
      <c r="U233" s="262"/>
      <c r="V233" s="262"/>
      <c r="W233" s="250">
        <f t="shared" si="3"/>
        <v>0</v>
      </c>
      <c r="X233" s="250">
        <f t="shared" si="4"/>
        <v>1</v>
      </c>
      <c r="Y233" s="250">
        <f t="shared" si="5"/>
        <v>0</v>
      </c>
      <c r="Z233" s="214"/>
      <c r="AA233" s="214"/>
      <c r="AB233" s="214"/>
      <c r="AC233" s="246"/>
      <c r="AD233" s="246"/>
      <c r="AE233" s="249"/>
      <c r="AF233" s="281"/>
      <c r="AG233" s="214"/>
      <c r="AH233" s="214" t="str">
        <f t="shared" si="125"/>
        <v>SAMA</v>
      </c>
      <c r="AI233" s="246"/>
      <c r="AJ233" s="246"/>
      <c r="AK233" s="250"/>
      <c r="AL233" s="214" t="str">
        <f t="shared" si="126"/>
        <v>normal</v>
      </c>
    </row>
    <row r="234" ht="15.0" customHeight="1">
      <c r="A234" s="214"/>
      <c r="B234" s="246" t="s">
        <v>5933</v>
      </c>
      <c r="C234" s="296"/>
      <c r="D234" s="246" t="s">
        <v>80</v>
      </c>
      <c r="E234" s="249">
        <v>1.0</v>
      </c>
      <c r="F234" s="249"/>
      <c r="G234" s="249"/>
      <c r="H234" s="249"/>
      <c r="I234" s="249"/>
      <c r="J234" s="251">
        <f t="shared" si="1"/>
        <v>0</v>
      </c>
      <c r="K234" s="252">
        <f t="shared" si="2"/>
        <v>1</v>
      </c>
      <c r="L234" s="214"/>
      <c r="M234" s="253" t="s">
        <v>5933</v>
      </c>
      <c r="N234" s="254">
        <v>1.0</v>
      </c>
      <c r="O234" s="214" t="str">
        <f t="shared" ref="O234:O237" si="127">IF(E234=N234,"Sama","Tidak Sama")</f>
        <v>Sama</v>
      </c>
      <c r="P234" s="227"/>
      <c r="Q234" s="255"/>
      <c r="R234" s="250">
        <v>1.0</v>
      </c>
      <c r="S234" s="249"/>
      <c r="T234" s="249"/>
      <c r="U234" s="249"/>
      <c r="V234" s="249"/>
      <c r="W234" s="250">
        <f t="shared" si="3"/>
        <v>0</v>
      </c>
      <c r="X234" s="250">
        <f t="shared" si="4"/>
        <v>1</v>
      </c>
      <c r="Y234" s="250">
        <f t="shared" si="5"/>
        <v>0</v>
      </c>
      <c r="Z234" s="214"/>
      <c r="AA234" s="214" t="str">
        <f t="shared" ref="AA234:AA235" si="128">IF(AC234=B234,"SAMA","TIDAK SAMA")</f>
        <v>SAMA</v>
      </c>
      <c r="AB234" s="214"/>
      <c r="AC234" s="246" t="s">
        <v>5933</v>
      </c>
      <c r="AD234" s="246"/>
      <c r="AE234" s="249">
        <v>1.0</v>
      </c>
      <c r="AF234" s="281"/>
      <c r="AG234" s="214" t="str">
        <f t="shared" ref="AG234:AG235" si="129">IF(B234=AI234,"SAMA","TIDAK SAMA")</f>
        <v>SAMA</v>
      </c>
      <c r="AH234" s="214" t="str">
        <f t="shared" si="125"/>
        <v>SAMA</v>
      </c>
      <c r="AI234" s="246" t="s">
        <v>5933</v>
      </c>
      <c r="AJ234" s="246"/>
      <c r="AK234" s="250">
        <v>1.0</v>
      </c>
      <c r="AL234" s="214" t="str">
        <f t="shared" si="126"/>
        <v>normal</v>
      </c>
    </row>
    <row r="235" ht="15.0" customHeight="1">
      <c r="A235" s="214"/>
      <c r="B235" s="247" t="s">
        <v>5934</v>
      </c>
      <c r="C235" s="300" t="s">
        <v>214</v>
      </c>
      <c r="D235" s="246" t="s">
        <v>80</v>
      </c>
      <c r="E235" s="249">
        <v>2.0</v>
      </c>
      <c r="F235" s="249"/>
      <c r="G235" s="249"/>
      <c r="H235" s="249"/>
      <c r="I235" s="249"/>
      <c r="J235" s="251">
        <f t="shared" si="1"/>
        <v>0</v>
      </c>
      <c r="K235" s="252">
        <f t="shared" si="2"/>
        <v>2</v>
      </c>
      <c r="L235" s="214"/>
      <c r="M235" s="263" t="s">
        <v>5934</v>
      </c>
      <c r="N235" s="254">
        <v>1.0</v>
      </c>
      <c r="O235" s="214" t="str">
        <f t="shared" si="127"/>
        <v>Tidak Sama</v>
      </c>
      <c r="P235" s="227"/>
      <c r="Q235" s="255"/>
      <c r="R235" s="250">
        <v>1.0</v>
      </c>
      <c r="S235" s="249"/>
      <c r="T235" s="249"/>
      <c r="U235" s="249"/>
      <c r="V235" s="249"/>
      <c r="W235" s="250">
        <f t="shared" si="3"/>
        <v>0</v>
      </c>
      <c r="X235" s="250">
        <f t="shared" si="4"/>
        <v>1</v>
      </c>
      <c r="Y235" s="250">
        <f t="shared" si="5"/>
        <v>1</v>
      </c>
      <c r="Z235" s="214"/>
      <c r="AA235" s="214" t="str">
        <f t="shared" si="128"/>
        <v>SAMA</v>
      </c>
      <c r="AB235" s="214"/>
      <c r="AC235" s="247" t="s">
        <v>5934</v>
      </c>
      <c r="AD235" s="247"/>
      <c r="AE235" s="249">
        <v>1.0</v>
      </c>
      <c r="AF235" s="281"/>
      <c r="AG235" s="214" t="str">
        <f t="shared" si="129"/>
        <v>SAMA</v>
      </c>
      <c r="AH235" s="214" t="str">
        <f t="shared" si="125"/>
        <v>SAMA</v>
      </c>
      <c r="AI235" s="247" t="s">
        <v>5934</v>
      </c>
      <c r="AJ235" s="247"/>
      <c r="AK235" s="250">
        <v>1.0</v>
      </c>
      <c r="AL235" s="214" t="str">
        <f t="shared" si="126"/>
        <v>normal</v>
      </c>
    </row>
    <row r="236" ht="15.0" customHeight="1">
      <c r="A236" s="214"/>
      <c r="B236" s="247" t="s">
        <v>5935</v>
      </c>
      <c r="C236" s="300"/>
      <c r="D236" s="246" t="s">
        <v>80</v>
      </c>
      <c r="E236" s="249">
        <v>2.0</v>
      </c>
      <c r="F236" s="249"/>
      <c r="G236" s="249"/>
      <c r="H236" s="249"/>
      <c r="I236" s="249"/>
      <c r="J236" s="251">
        <f t="shared" si="1"/>
        <v>0</v>
      </c>
      <c r="K236" s="252">
        <f t="shared" si="2"/>
        <v>2</v>
      </c>
      <c r="L236" s="214"/>
      <c r="M236" s="263" t="s">
        <v>5934</v>
      </c>
      <c r="N236" s="254">
        <v>1.0</v>
      </c>
      <c r="O236" s="214" t="str">
        <f t="shared" si="127"/>
        <v>Tidak Sama</v>
      </c>
      <c r="P236" s="227"/>
      <c r="Q236" s="255"/>
      <c r="R236" s="250">
        <v>2.0</v>
      </c>
      <c r="S236" s="249"/>
      <c r="T236" s="249"/>
      <c r="U236" s="249"/>
      <c r="V236" s="249"/>
      <c r="W236" s="250">
        <f t="shared" si="3"/>
        <v>0</v>
      </c>
      <c r="X236" s="250">
        <f t="shared" si="4"/>
        <v>2</v>
      </c>
      <c r="Y236" s="250">
        <f t="shared" si="5"/>
        <v>0</v>
      </c>
      <c r="Z236" s="214"/>
      <c r="AA236" s="214"/>
      <c r="AB236" s="214"/>
      <c r="AC236" s="246"/>
      <c r="AD236" s="246"/>
      <c r="AE236" s="249"/>
      <c r="AF236" s="281"/>
      <c r="AG236" s="214"/>
      <c r="AH236" s="214" t="str">
        <f t="shared" si="125"/>
        <v>SAMA</v>
      </c>
      <c r="AI236" s="246"/>
      <c r="AJ236" s="246"/>
      <c r="AK236" s="250"/>
      <c r="AL236" s="214" t="str">
        <f t="shared" si="126"/>
        <v>normal</v>
      </c>
    </row>
    <row r="237" ht="15.0" customHeight="1">
      <c r="A237" s="214"/>
      <c r="B237" s="246" t="s">
        <v>5937</v>
      </c>
      <c r="C237" s="296"/>
      <c r="D237" s="246" t="s">
        <v>80</v>
      </c>
      <c r="E237" s="249">
        <v>17.0</v>
      </c>
      <c r="F237" s="262"/>
      <c r="G237" s="262"/>
      <c r="H237" s="262"/>
      <c r="I237" s="262"/>
      <c r="J237" s="251">
        <f t="shared" si="1"/>
        <v>0</v>
      </c>
      <c r="K237" s="252">
        <f t="shared" si="2"/>
        <v>17</v>
      </c>
      <c r="L237" s="214"/>
      <c r="M237" s="253" t="s">
        <v>2035</v>
      </c>
      <c r="N237" s="254">
        <v>6.0</v>
      </c>
      <c r="O237" s="214" t="str">
        <f t="shared" si="127"/>
        <v>Tidak Sama</v>
      </c>
      <c r="P237" s="227"/>
      <c r="Q237" s="255"/>
      <c r="R237" s="250">
        <v>16.0</v>
      </c>
      <c r="S237" s="262"/>
      <c r="T237" s="262"/>
      <c r="U237" s="262"/>
      <c r="V237" s="262"/>
      <c r="W237" s="250">
        <f t="shared" si="3"/>
        <v>0</v>
      </c>
      <c r="X237" s="250">
        <f t="shared" si="4"/>
        <v>16</v>
      </c>
      <c r="Y237" s="250">
        <f t="shared" si="5"/>
        <v>1</v>
      </c>
      <c r="Z237" s="214"/>
      <c r="AA237" s="214" t="str">
        <f t="shared" ref="AA237:AA239" si="130">IF(AC237=B237,"SAMA","TIDAK SAMA")</f>
        <v>SAMA</v>
      </c>
      <c r="AB237" s="214"/>
      <c r="AC237" s="246" t="s">
        <v>5937</v>
      </c>
      <c r="AD237" s="246"/>
      <c r="AE237" s="249">
        <v>9.0</v>
      </c>
      <c r="AF237" s="281"/>
      <c r="AG237" s="214" t="str">
        <f t="shared" ref="AG237:AG239" si="131">IF(B237=AI237,"SAMA","TIDAK SAMA")</f>
        <v>TIDAK SAMA</v>
      </c>
      <c r="AH237" s="214" t="str">
        <f t="shared" si="125"/>
        <v>SAMA</v>
      </c>
      <c r="AI237" s="246" t="s">
        <v>5938</v>
      </c>
      <c r="AJ237" s="246"/>
      <c r="AK237" s="250">
        <v>9.0</v>
      </c>
      <c r="AL237" s="214" t="str">
        <f t="shared" si="126"/>
        <v>normal</v>
      </c>
    </row>
    <row r="238" ht="15.0" customHeight="1">
      <c r="A238" s="214"/>
      <c r="B238" s="246" t="s">
        <v>7173</v>
      </c>
      <c r="C238" s="296"/>
      <c r="D238" s="246" t="s">
        <v>80</v>
      </c>
      <c r="E238" s="249">
        <v>2.0</v>
      </c>
      <c r="F238" s="262"/>
      <c r="G238" s="262"/>
      <c r="H238" s="262"/>
      <c r="I238" s="262"/>
      <c r="J238" s="251">
        <f t="shared" si="1"/>
        <v>0</v>
      </c>
      <c r="K238" s="252">
        <f t="shared" si="2"/>
        <v>2</v>
      </c>
      <c r="L238" s="214"/>
      <c r="M238" s="253"/>
      <c r="N238" s="254"/>
      <c r="O238" s="214"/>
      <c r="P238" s="227"/>
      <c r="Q238" s="255"/>
      <c r="R238" s="250">
        <v>1.0</v>
      </c>
      <c r="S238" s="262"/>
      <c r="T238" s="262"/>
      <c r="U238" s="262"/>
      <c r="V238" s="262"/>
      <c r="W238" s="250">
        <f t="shared" si="3"/>
        <v>0</v>
      </c>
      <c r="X238" s="250">
        <f t="shared" si="4"/>
        <v>1</v>
      </c>
      <c r="Y238" s="250">
        <f t="shared" si="5"/>
        <v>1</v>
      </c>
      <c r="Z238" s="214"/>
      <c r="AA238" s="214" t="str">
        <f t="shared" si="130"/>
        <v>SAMA</v>
      </c>
      <c r="AB238" s="214"/>
      <c r="AC238" s="246" t="s">
        <v>7173</v>
      </c>
      <c r="AD238" s="246"/>
      <c r="AE238" s="249">
        <v>3.0</v>
      </c>
      <c r="AF238" s="281"/>
      <c r="AG238" s="214" t="str">
        <f t="shared" si="131"/>
        <v>SAMA</v>
      </c>
      <c r="AH238" s="214" t="str">
        <f t="shared" si="125"/>
        <v>SAMA</v>
      </c>
      <c r="AI238" s="246" t="s">
        <v>7173</v>
      </c>
      <c r="AJ238" s="246"/>
      <c r="AK238" s="250">
        <v>3.0</v>
      </c>
      <c r="AL238" s="214" t="str">
        <f t="shared" si="126"/>
        <v>normal</v>
      </c>
    </row>
    <row r="239" ht="15.0" customHeight="1">
      <c r="A239" s="214"/>
      <c r="B239" s="246" t="s">
        <v>2036</v>
      </c>
      <c r="C239" s="296"/>
      <c r="D239" s="246" t="s">
        <v>80</v>
      </c>
      <c r="E239" s="249">
        <v>7.0</v>
      </c>
      <c r="F239" s="262"/>
      <c r="G239" s="262"/>
      <c r="H239" s="262"/>
      <c r="I239" s="262"/>
      <c r="J239" s="251">
        <f t="shared" si="1"/>
        <v>0</v>
      </c>
      <c r="K239" s="252">
        <f t="shared" si="2"/>
        <v>7</v>
      </c>
      <c r="L239" s="214"/>
      <c r="M239" s="253" t="s">
        <v>2036</v>
      </c>
      <c r="N239" s="254">
        <v>3.0</v>
      </c>
      <c r="O239" s="214" t="str">
        <f>IF(E239=N239,"Sama","Tidak Sama")</f>
        <v>Tidak Sama</v>
      </c>
      <c r="P239" s="227"/>
      <c r="Q239" s="255"/>
      <c r="R239" s="250">
        <v>5.0</v>
      </c>
      <c r="S239" s="262"/>
      <c r="T239" s="262"/>
      <c r="U239" s="262"/>
      <c r="V239" s="262"/>
      <c r="W239" s="250">
        <f t="shared" si="3"/>
        <v>0</v>
      </c>
      <c r="X239" s="250">
        <f t="shared" si="4"/>
        <v>5</v>
      </c>
      <c r="Y239" s="250">
        <f t="shared" si="5"/>
        <v>2</v>
      </c>
      <c r="Z239" s="214"/>
      <c r="AA239" s="214" t="str">
        <f t="shared" si="130"/>
        <v>SAMA</v>
      </c>
      <c r="AB239" s="214"/>
      <c r="AC239" s="246" t="s">
        <v>2036</v>
      </c>
      <c r="AD239" s="246"/>
      <c r="AE239" s="249">
        <v>7.0</v>
      </c>
      <c r="AF239" s="281"/>
      <c r="AG239" s="214" t="str">
        <f t="shared" si="131"/>
        <v>SAMA</v>
      </c>
      <c r="AH239" s="214" t="str">
        <f t="shared" si="125"/>
        <v>SAMA</v>
      </c>
      <c r="AI239" s="246" t="s">
        <v>2036</v>
      </c>
      <c r="AJ239" s="246"/>
      <c r="AK239" s="250">
        <v>7.0</v>
      </c>
      <c r="AL239" s="214" t="str">
        <f t="shared" si="126"/>
        <v>normal</v>
      </c>
    </row>
    <row r="240" ht="15.0" customHeight="1">
      <c r="A240" s="214"/>
      <c r="B240" s="246" t="s">
        <v>5939</v>
      </c>
      <c r="C240" s="246"/>
      <c r="D240" s="246" t="s">
        <v>80</v>
      </c>
      <c r="E240" s="249">
        <v>3.0</v>
      </c>
      <c r="F240" s="262"/>
      <c r="G240" s="262"/>
      <c r="H240" s="262"/>
      <c r="I240" s="262"/>
      <c r="J240" s="251">
        <f t="shared" si="1"/>
        <v>0</v>
      </c>
      <c r="K240" s="252">
        <f t="shared" si="2"/>
        <v>3</v>
      </c>
      <c r="L240" s="214"/>
      <c r="M240" s="253"/>
      <c r="N240" s="254"/>
      <c r="O240" s="214"/>
      <c r="P240" s="227"/>
      <c r="Q240" s="255"/>
      <c r="R240" s="250">
        <v>3.0</v>
      </c>
      <c r="S240" s="262"/>
      <c r="T240" s="262"/>
      <c r="U240" s="262"/>
      <c r="V240" s="262"/>
      <c r="W240" s="250">
        <f t="shared" si="3"/>
        <v>0</v>
      </c>
      <c r="X240" s="250">
        <f t="shared" si="4"/>
        <v>3</v>
      </c>
      <c r="Y240" s="250">
        <f t="shared" si="5"/>
        <v>0</v>
      </c>
      <c r="Z240" s="214"/>
      <c r="AA240" s="214"/>
      <c r="AB240" s="214"/>
      <c r="AC240" s="246"/>
      <c r="AD240" s="246"/>
      <c r="AE240" s="249"/>
      <c r="AF240" s="281"/>
      <c r="AG240" s="214"/>
      <c r="AH240" s="214"/>
      <c r="AI240" s="246"/>
      <c r="AJ240" s="246"/>
      <c r="AK240" s="250"/>
      <c r="AL240" s="214" t="str">
        <f t="shared" si="126"/>
        <v>normal</v>
      </c>
    </row>
    <row r="241" ht="15.0" customHeight="1">
      <c r="A241" s="214"/>
      <c r="B241" s="246" t="s">
        <v>5944</v>
      </c>
      <c r="C241" s="246"/>
      <c r="D241" s="246" t="s">
        <v>80</v>
      </c>
      <c r="E241" s="249">
        <v>2.0</v>
      </c>
      <c r="F241" s="262"/>
      <c r="G241" s="262"/>
      <c r="H241" s="262"/>
      <c r="I241" s="262"/>
      <c r="J241" s="251">
        <f t="shared" si="1"/>
        <v>0</v>
      </c>
      <c r="K241" s="252">
        <f t="shared" si="2"/>
        <v>2</v>
      </c>
      <c r="L241" s="214"/>
      <c r="M241" s="253"/>
      <c r="N241" s="254"/>
      <c r="O241" s="214"/>
      <c r="P241" s="227"/>
      <c r="Q241" s="255"/>
      <c r="R241" s="250">
        <v>2.0</v>
      </c>
      <c r="S241" s="262"/>
      <c r="T241" s="262"/>
      <c r="U241" s="262"/>
      <c r="V241" s="262"/>
      <c r="W241" s="250">
        <f t="shared" si="3"/>
        <v>0</v>
      </c>
      <c r="X241" s="250">
        <f t="shared" si="4"/>
        <v>2</v>
      </c>
      <c r="Y241" s="250">
        <f t="shared" si="5"/>
        <v>0</v>
      </c>
      <c r="Z241" s="214"/>
      <c r="AA241" s="214"/>
      <c r="AB241" s="214"/>
      <c r="AC241" s="246"/>
      <c r="AD241" s="246"/>
      <c r="AE241" s="249"/>
      <c r="AF241" s="281"/>
      <c r="AG241" s="214"/>
      <c r="AH241" s="214"/>
      <c r="AI241" s="246"/>
      <c r="AJ241" s="246"/>
      <c r="AK241" s="250"/>
      <c r="AL241" s="214" t="str">
        <f t="shared" si="126"/>
        <v>normal</v>
      </c>
    </row>
    <row r="242" ht="15.0" customHeight="1">
      <c r="A242" s="214"/>
      <c r="B242" s="246" t="s">
        <v>144</v>
      </c>
      <c r="C242" s="246"/>
      <c r="D242" s="246" t="s">
        <v>80</v>
      </c>
      <c r="E242" s="249">
        <v>1.0</v>
      </c>
      <c r="F242" s="262"/>
      <c r="G242" s="262"/>
      <c r="H242" s="262"/>
      <c r="I242" s="262"/>
      <c r="J242" s="251">
        <f t="shared" si="1"/>
        <v>0</v>
      </c>
      <c r="K242" s="252">
        <f t="shared" si="2"/>
        <v>1</v>
      </c>
      <c r="L242" s="214"/>
      <c r="M242" s="253"/>
      <c r="N242" s="254"/>
      <c r="O242" s="214"/>
      <c r="P242" s="227"/>
      <c r="Q242" s="255"/>
      <c r="R242" s="250">
        <v>1.0</v>
      </c>
      <c r="S242" s="262"/>
      <c r="T242" s="262"/>
      <c r="U242" s="262"/>
      <c r="V242" s="262"/>
      <c r="W242" s="250">
        <f t="shared" si="3"/>
        <v>0</v>
      </c>
      <c r="X242" s="250">
        <f t="shared" si="4"/>
        <v>1</v>
      </c>
      <c r="Y242" s="250">
        <f t="shared" si="5"/>
        <v>0</v>
      </c>
      <c r="Z242" s="214"/>
      <c r="AA242" s="214"/>
      <c r="AB242" s="214"/>
      <c r="AC242" s="246"/>
      <c r="AD242" s="246"/>
      <c r="AE242" s="249"/>
      <c r="AF242" s="281"/>
      <c r="AG242" s="214"/>
      <c r="AH242" s="214"/>
      <c r="AI242" s="246"/>
      <c r="AJ242" s="246"/>
      <c r="AK242" s="250"/>
      <c r="AL242" s="214"/>
    </row>
    <row r="243" ht="15.0" customHeight="1">
      <c r="A243" s="214"/>
      <c r="B243" s="246" t="s">
        <v>5940</v>
      </c>
      <c r="C243" s="246" t="s">
        <v>5941</v>
      </c>
      <c r="D243" s="246" t="s">
        <v>80</v>
      </c>
      <c r="E243" s="249">
        <v>2.0</v>
      </c>
      <c r="F243" s="262"/>
      <c r="G243" s="262"/>
      <c r="H243" s="262"/>
      <c r="I243" s="262"/>
      <c r="J243" s="251">
        <f t="shared" si="1"/>
        <v>0</v>
      </c>
      <c r="K243" s="252">
        <f t="shared" si="2"/>
        <v>2</v>
      </c>
      <c r="L243" s="214"/>
      <c r="M243" s="253"/>
      <c r="N243" s="254"/>
      <c r="O243" s="214"/>
      <c r="P243" s="227"/>
      <c r="Q243" s="255"/>
      <c r="R243" s="250">
        <v>2.0</v>
      </c>
      <c r="S243" s="262"/>
      <c r="T243" s="262"/>
      <c r="U243" s="262"/>
      <c r="V243" s="262"/>
      <c r="W243" s="250">
        <f t="shared" si="3"/>
        <v>0</v>
      </c>
      <c r="X243" s="250">
        <f t="shared" si="4"/>
        <v>2</v>
      </c>
      <c r="Y243" s="250">
        <f t="shared" si="5"/>
        <v>0</v>
      </c>
      <c r="Z243" s="214"/>
      <c r="AA243" s="214"/>
      <c r="AB243" s="214"/>
      <c r="AC243" s="246"/>
      <c r="AD243" s="246"/>
      <c r="AE243" s="249"/>
      <c r="AF243" s="281"/>
      <c r="AG243" s="214"/>
      <c r="AH243" s="214"/>
      <c r="AI243" s="246"/>
      <c r="AJ243" s="246"/>
      <c r="AK243" s="250"/>
      <c r="AL243" s="214"/>
    </row>
    <row r="244" ht="15.0" customHeight="1">
      <c r="A244" s="214"/>
      <c r="B244" s="246" t="s">
        <v>5946</v>
      </c>
      <c r="C244" s="246" t="s">
        <v>5947</v>
      </c>
      <c r="D244" s="246" t="s">
        <v>80</v>
      </c>
      <c r="E244" s="249">
        <v>2.0</v>
      </c>
      <c r="F244" s="262"/>
      <c r="G244" s="262"/>
      <c r="H244" s="262"/>
      <c r="I244" s="262"/>
      <c r="J244" s="251">
        <f t="shared" si="1"/>
        <v>0</v>
      </c>
      <c r="K244" s="252">
        <f t="shared" si="2"/>
        <v>2</v>
      </c>
      <c r="L244" s="214"/>
      <c r="M244" s="253"/>
      <c r="N244" s="254"/>
      <c r="O244" s="214"/>
      <c r="P244" s="227"/>
      <c r="Q244" s="255"/>
      <c r="R244" s="250">
        <v>2.0</v>
      </c>
      <c r="S244" s="262"/>
      <c r="T244" s="262"/>
      <c r="U244" s="262"/>
      <c r="V244" s="262"/>
      <c r="W244" s="250">
        <f t="shared" si="3"/>
        <v>0</v>
      </c>
      <c r="X244" s="250">
        <f t="shared" si="4"/>
        <v>2</v>
      </c>
      <c r="Y244" s="250">
        <f t="shared" si="5"/>
        <v>0</v>
      </c>
      <c r="Z244" s="214"/>
      <c r="AA244" s="214"/>
      <c r="AB244" s="214"/>
      <c r="AC244" s="246"/>
      <c r="AD244" s="246"/>
      <c r="AE244" s="249"/>
      <c r="AF244" s="281"/>
      <c r="AG244" s="214"/>
      <c r="AH244" s="214"/>
      <c r="AI244" s="246"/>
      <c r="AJ244" s="246"/>
      <c r="AK244" s="250"/>
      <c r="AL244" s="214" t="str">
        <f t="shared" ref="AL244:AL247" si="132">IF(Y244&lt;0,"tidak normal","normal")</f>
        <v>normal</v>
      </c>
    </row>
    <row r="245" ht="15.0" customHeight="1">
      <c r="A245" s="214"/>
      <c r="B245" s="246" t="s">
        <v>5942</v>
      </c>
      <c r="C245" s="296" t="s">
        <v>5943</v>
      </c>
      <c r="D245" s="246" t="s">
        <v>101</v>
      </c>
      <c r="E245" s="249">
        <v>1.0</v>
      </c>
      <c r="F245" s="262"/>
      <c r="G245" s="262"/>
      <c r="H245" s="262"/>
      <c r="I245" s="262"/>
      <c r="J245" s="251">
        <f t="shared" si="1"/>
        <v>0</v>
      </c>
      <c r="K245" s="252">
        <f t="shared" si="2"/>
        <v>1</v>
      </c>
      <c r="L245" s="214"/>
      <c r="M245" s="253"/>
      <c r="N245" s="254"/>
      <c r="O245" s="214"/>
      <c r="P245" s="227"/>
      <c r="Q245" s="255"/>
      <c r="R245" s="250">
        <v>0.0</v>
      </c>
      <c r="S245" s="262"/>
      <c r="T245" s="262"/>
      <c r="U245" s="262"/>
      <c r="V245" s="262"/>
      <c r="W245" s="250">
        <f t="shared" si="3"/>
        <v>0</v>
      </c>
      <c r="X245" s="250">
        <f t="shared" si="4"/>
        <v>0</v>
      </c>
      <c r="Y245" s="250">
        <f t="shared" si="5"/>
        <v>1</v>
      </c>
      <c r="Z245" s="214"/>
      <c r="AA245" s="214" t="str">
        <f t="shared" ref="AA245:AA247" si="133">IF(AC245=B245,"SAMA","TIDAK SAMA")</f>
        <v>SAMA</v>
      </c>
      <c r="AB245" s="214"/>
      <c r="AC245" s="246" t="s">
        <v>5942</v>
      </c>
      <c r="AD245" s="246" t="s">
        <v>5943</v>
      </c>
      <c r="AE245" s="249">
        <v>3.0</v>
      </c>
      <c r="AF245" s="281"/>
      <c r="AG245" s="214" t="str">
        <f t="shared" ref="AG245:AG247" si="134">IF(B245=AI245,"SAMA","TIDAK SAMA")</f>
        <v>SAMA</v>
      </c>
      <c r="AH245" s="214" t="str">
        <f t="shared" ref="AH245:AH247" si="135">IF(AD245=AJ245,"SAMA","TIDAK")</f>
        <v>SAMA</v>
      </c>
      <c r="AI245" s="246" t="s">
        <v>5942</v>
      </c>
      <c r="AJ245" s="246" t="s">
        <v>5943</v>
      </c>
      <c r="AK245" s="250">
        <v>0.0</v>
      </c>
      <c r="AL245" s="214" t="str">
        <f t="shared" si="132"/>
        <v>normal</v>
      </c>
    </row>
    <row r="246" ht="15.0" customHeight="1">
      <c r="A246" s="214"/>
      <c r="B246" s="246" t="s">
        <v>850</v>
      </c>
      <c r="C246" s="296" t="s">
        <v>7174</v>
      </c>
      <c r="D246" s="246" t="s">
        <v>101</v>
      </c>
      <c r="E246" s="249">
        <v>17.0</v>
      </c>
      <c r="F246" s="262"/>
      <c r="G246" s="262"/>
      <c r="H246" s="262"/>
      <c r="I246" s="262"/>
      <c r="J246" s="251">
        <f t="shared" si="1"/>
        <v>0</v>
      </c>
      <c r="K246" s="252">
        <f t="shared" si="2"/>
        <v>17</v>
      </c>
      <c r="L246" s="214"/>
      <c r="M246" s="253" t="s">
        <v>5957</v>
      </c>
      <c r="N246" s="254">
        <v>9.0</v>
      </c>
      <c r="O246" s="214" t="str">
        <f t="shared" ref="O246:O247" si="136">IF(E246=N246,"Sama","Tidak Sama")</f>
        <v>Tidak Sama</v>
      </c>
      <c r="P246" s="227"/>
      <c r="Q246" s="214"/>
      <c r="R246" s="250">
        <v>16.0</v>
      </c>
      <c r="S246" s="262"/>
      <c r="T246" s="262"/>
      <c r="U246" s="262"/>
      <c r="V246" s="262"/>
      <c r="W246" s="250">
        <f t="shared" si="3"/>
        <v>0</v>
      </c>
      <c r="X246" s="250">
        <f t="shared" si="4"/>
        <v>16</v>
      </c>
      <c r="Y246" s="250">
        <f t="shared" si="5"/>
        <v>1</v>
      </c>
      <c r="Z246" s="214"/>
      <c r="AA246" s="214" t="str">
        <f t="shared" si="133"/>
        <v>SAMA</v>
      </c>
      <c r="AB246" s="214"/>
      <c r="AC246" s="246" t="s">
        <v>850</v>
      </c>
      <c r="AD246" s="246" t="s">
        <v>5945</v>
      </c>
      <c r="AE246" s="249">
        <v>18.0</v>
      </c>
      <c r="AF246" s="281"/>
      <c r="AG246" s="214" t="str">
        <f t="shared" si="134"/>
        <v>SAMA</v>
      </c>
      <c r="AH246" s="214" t="str">
        <f t="shared" si="135"/>
        <v>SAMA</v>
      </c>
      <c r="AI246" s="246" t="s">
        <v>850</v>
      </c>
      <c r="AJ246" s="246" t="s">
        <v>5945</v>
      </c>
      <c r="AK246" s="250">
        <v>17.0</v>
      </c>
      <c r="AL246" s="214" t="str">
        <f t="shared" si="132"/>
        <v>normal</v>
      </c>
    </row>
    <row r="247" ht="15.0" customHeight="1">
      <c r="A247" s="214"/>
      <c r="B247" s="246" t="s">
        <v>850</v>
      </c>
      <c r="C247" s="296" t="s">
        <v>7175</v>
      </c>
      <c r="D247" s="246" t="s">
        <v>80</v>
      </c>
      <c r="E247" s="249">
        <v>7.0</v>
      </c>
      <c r="F247" s="262"/>
      <c r="G247" s="262"/>
      <c r="H247" s="262"/>
      <c r="I247" s="262"/>
      <c r="J247" s="251">
        <f t="shared" si="1"/>
        <v>0</v>
      </c>
      <c r="K247" s="252">
        <f t="shared" si="2"/>
        <v>7</v>
      </c>
      <c r="L247" s="214"/>
      <c r="M247" s="253" t="s">
        <v>5957</v>
      </c>
      <c r="N247" s="254">
        <v>9.0</v>
      </c>
      <c r="O247" s="214" t="str">
        <f t="shared" si="136"/>
        <v>Tidak Sama</v>
      </c>
      <c r="P247" s="227"/>
      <c r="Q247" s="214"/>
      <c r="R247" s="250">
        <v>7.0</v>
      </c>
      <c r="S247" s="262"/>
      <c r="T247" s="262"/>
      <c r="U247" s="262"/>
      <c r="V247" s="262"/>
      <c r="W247" s="250">
        <f t="shared" si="3"/>
        <v>0</v>
      </c>
      <c r="X247" s="250">
        <f t="shared" si="4"/>
        <v>7</v>
      </c>
      <c r="Y247" s="250">
        <f t="shared" si="5"/>
        <v>0</v>
      </c>
      <c r="Z247" s="214"/>
      <c r="AA247" s="214" t="str">
        <f t="shared" si="133"/>
        <v>SAMA</v>
      </c>
      <c r="AB247" s="214"/>
      <c r="AC247" s="246" t="s">
        <v>850</v>
      </c>
      <c r="AD247" s="246" t="s">
        <v>5948</v>
      </c>
      <c r="AE247" s="249">
        <v>9.0</v>
      </c>
      <c r="AF247" s="281"/>
      <c r="AG247" s="214" t="str">
        <f t="shared" si="134"/>
        <v>SAMA</v>
      </c>
      <c r="AH247" s="214" t="str">
        <f t="shared" si="135"/>
        <v>SAMA</v>
      </c>
      <c r="AI247" s="246" t="s">
        <v>850</v>
      </c>
      <c r="AJ247" s="246" t="s">
        <v>5948</v>
      </c>
      <c r="AK247" s="250">
        <v>9.0</v>
      </c>
      <c r="AL247" s="214" t="str">
        <f t="shared" si="132"/>
        <v>normal</v>
      </c>
    </row>
    <row r="248" ht="15.0" customHeight="1">
      <c r="A248" s="214"/>
      <c r="B248" s="246" t="s">
        <v>138</v>
      </c>
      <c r="C248" s="296" t="s">
        <v>277</v>
      </c>
      <c r="D248" s="246" t="s">
        <v>80</v>
      </c>
      <c r="E248" s="249">
        <v>1.0</v>
      </c>
      <c r="F248" s="262"/>
      <c r="G248" s="262"/>
      <c r="H248" s="262"/>
      <c r="I248" s="262"/>
      <c r="J248" s="251">
        <f t="shared" si="1"/>
        <v>0</v>
      </c>
      <c r="K248" s="252">
        <f t="shared" si="2"/>
        <v>1</v>
      </c>
      <c r="L248" s="214"/>
      <c r="M248" s="253"/>
      <c r="N248" s="254"/>
      <c r="O248" s="214"/>
      <c r="P248" s="227"/>
      <c r="Q248" s="214"/>
      <c r="R248" s="250">
        <v>1.0</v>
      </c>
      <c r="S248" s="262"/>
      <c r="T248" s="262"/>
      <c r="U248" s="262"/>
      <c r="V248" s="262"/>
      <c r="W248" s="250">
        <f t="shared" si="3"/>
        <v>0</v>
      </c>
      <c r="X248" s="250">
        <f t="shared" si="4"/>
        <v>1</v>
      </c>
      <c r="Y248" s="250">
        <f t="shared" si="5"/>
        <v>0</v>
      </c>
      <c r="Z248" s="214"/>
      <c r="AA248" s="214"/>
      <c r="AB248" s="214"/>
      <c r="AC248" s="246"/>
      <c r="AD248" s="246"/>
      <c r="AE248" s="249"/>
      <c r="AF248" s="281"/>
      <c r="AG248" s="214"/>
      <c r="AH248" s="214"/>
      <c r="AI248" s="246"/>
      <c r="AJ248" s="246"/>
      <c r="AK248" s="250"/>
      <c r="AL248" s="214"/>
    </row>
    <row r="249" ht="15.0" customHeight="1">
      <c r="A249" s="214"/>
      <c r="B249" s="246" t="s">
        <v>850</v>
      </c>
      <c r="C249" s="296" t="s">
        <v>5948</v>
      </c>
      <c r="D249" s="246" t="s">
        <v>101</v>
      </c>
      <c r="E249" s="249">
        <v>3.0</v>
      </c>
      <c r="F249" s="262"/>
      <c r="G249" s="262"/>
      <c r="H249" s="262"/>
      <c r="I249" s="262"/>
      <c r="J249" s="251">
        <f t="shared" si="1"/>
        <v>0</v>
      </c>
      <c r="K249" s="252">
        <f t="shared" si="2"/>
        <v>3</v>
      </c>
      <c r="L249" s="214"/>
      <c r="M249" s="253"/>
      <c r="N249" s="254"/>
      <c r="O249" s="214"/>
      <c r="P249" s="227"/>
      <c r="Q249" s="214"/>
      <c r="R249" s="250">
        <v>3.0</v>
      </c>
      <c r="S249" s="262"/>
      <c r="T249" s="262"/>
      <c r="U249" s="262"/>
      <c r="V249" s="262"/>
      <c r="W249" s="250">
        <f t="shared" si="3"/>
        <v>0</v>
      </c>
      <c r="X249" s="250">
        <f t="shared" si="4"/>
        <v>3</v>
      </c>
      <c r="Y249" s="250">
        <f t="shared" si="5"/>
        <v>0</v>
      </c>
      <c r="Z249" s="214"/>
      <c r="AA249" s="214"/>
      <c r="AB249" s="214"/>
      <c r="AC249" s="246"/>
      <c r="AD249" s="246"/>
      <c r="AE249" s="249"/>
      <c r="AF249" s="281"/>
      <c r="AG249" s="214"/>
      <c r="AH249" s="214" t="str">
        <f>IF(AD249=AJ249,"SAMA","TIDAK")</f>
        <v>SAMA</v>
      </c>
      <c r="AI249" s="246"/>
      <c r="AJ249" s="246"/>
      <c r="AK249" s="250"/>
      <c r="AL249" s="214" t="str">
        <f>IF(Y249&lt;0,"tidak normal","normal")</f>
        <v>normal</v>
      </c>
    </row>
    <row r="250" ht="15.0" customHeight="1">
      <c r="A250" s="214"/>
      <c r="B250" s="246" t="s">
        <v>238</v>
      </c>
      <c r="C250" s="296" t="s">
        <v>239</v>
      </c>
      <c r="D250" s="246" t="s">
        <v>101</v>
      </c>
      <c r="E250" s="249">
        <v>1.0</v>
      </c>
      <c r="F250" s="262"/>
      <c r="G250" s="262"/>
      <c r="H250" s="262"/>
      <c r="I250" s="262"/>
      <c r="J250" s="251">
        <f t="shared" si="1"/>
        <v>0</v>
      </c>
      <c r="K250" s="252">
        <f t="shared" si="2"/>
        <v>1</v>
      </c>
      <c r="L250" s="214"/>
      <c r="M250" s="253"/>
      <c r="N250" s="254"/>
      <c r="O250" s="214"/>
      <c r="P250" s="227"/>
      <c r="Q250" s="214"/>
      <c r="R250" s="250">
        <v>1.0</v>
      </c>
      <c r="S250" s="262"/>
      <c r="T250" s="262"/>
      <c r="U250" s="262"/>
      <c r="V250" s="262"/>
      <c r="W250" s="250">
        <f t="shared" si="3"/>
        <v>0</v>
      </c>
      <c r="X250" s="250">
        <f t="shared" si="4"/>
        <v>1</v>
      </c>
      <c r="Y250" s="250">
        <f t="shared" si="5"/>
        <v>0</v>
      </c>
      <c r="Z250" s="214"/>
      <c r="AA250" s="214"/>
      <c r="AB250" s="214"/>
      <c r="AC250" s="246"/>
      <c r="AD250" s="246"/>
      <c r="AE250" s="249"/>
      <c r="AF250" s="281"/>
      <c r="AG250" s="214"/>
      <c r="AH250" s="214"/>
      <c r="AI250" s="246"/>
      <c r="AJ250" s="246"/>
      <c r="AK250" s="250"/>
      <c r="AL250" s="214"/>
    </row>
    <row r="251" ht="15.0" customHeight="1">
      <c r="A251" s="214"/>
      <c r="B251" s="246" t="s">
        <v>850</v>
      </c>
      <c r="C251" s="296" t="s">
        <v>7176</v>
      </c>
      <c r="D251" s="246" t="s">
        <v>101</v>
      </c>
      <c r="E251" s="249">
        <v>1.0</v>
      </c>
      <c r="F251" s="262"/>
      <c r="G251" s="262"/>
      <c r="H251" s="262"/>
      <c r="I251" s="262"/>
      <c r="J251" s="251">
        <f t="shared" si="1"/>
        <v>0</v>
      </c>
      <c r="K251" s="252">
        <f t="shared" si="2"/>
        <v>1</v>
      </c>
      <c r="L251" s="214"/>
      <c r="M251" s="253"/>
      <c r="N251" s="254"/>
      <c r="O251" s="214"/>
      <c r="P251" s="227"/>
      <c r="Q251" s="214"/>
      <c r="R251" s="250">
        <v>1.0</v>
      </c>
      <c r="S251" s="262"/>
      <c r="T251" s="262"/>
      <c r="U251" s="262"/>
      <c r="V251" s="262"/>
      <c r="W251" s="250">
        <f t="shared" si="3"/>
        <v>0</v>
      </c>
      <c r="X251" s="250">
        <f t="shared" si="4"/>
        <v>1</v>
      </c>
      <c r="Y251" s="250">
        <f t="shared" si="5"/>
        <v>0</v>
      </c>
      <c r="Z251" s="214"/>
      <c r="AA251" s="214"/>
      <c r="AB251" s="214"/>
      <c r="AC251" s="246"/>
      <c r="AD251" s="246"/>
      <c r="AE251" s="249"/>
      <c r="AF251" s="281"/>
      <c r="AG251" s="214"/>
      <c r="AH251" s="214" t="str">
        <f>IF(AD251=AJ251,"SAMA","TIDAK")</f>
        <v>SAMA</v>
      </c>
      <c r="AI251" s="246"/>
      <c r="AJ251" s="246"/>
      <c r="AK251" s="250"/>
      <c r="AL251" s="214" t="str">
        <f>IF(Y251&lt;0,"tidak normal","normal")</f>
        <v>normal</v>
      </c>
    </row>
    <row r="252" ht="15.0" customHeight="1">
      <c r="A252" s="214"/>
      <c r="B252" s="246" t="s">
        <v>138</v>
      </c>
      <c r="C252" s="296" t="s">
        <v>266</v>
      </c>
      <c r="D252" s="246" t="s">
        <v>101</v>
      </c>
      <c r="E252" s="249">
        <v>1.0</v>
      </c>
      <c r="F252" s="262"/>
      <c r="G252" s="262"/>
      <c r="H252" s="262"/>
      <c r="I252" s="262"/>
      <c r="J252" s="251">
        <f t="shared" si="1"/>
        <v>0</v>
      </c>
      <c r="K252" s="252">
        <f t="shared" si="2"/>
        <v>1</v>
      </c>
      <c r="L252" s="214"/>
      <c r="M252" s="253"/>
      <c r="N252" s="254"/>
      <c r="O252" s="214"/>
      <c r="P252" s="227"/>
      <c r="Q252" s="214"/>
      <c r="R252" s="250">
        <v>0.0</v>
      </c>
      <c r="S252" s="262"/>
      <c r="T252" s="262"/>
      <c r="U252" s="262"/>
      <c r="V252" s="262"/>
      <c r="W252" s="250">
        <f t="shared" si="3"/>
        <v>0</v>
      </c>
      <c r="X252" s="250">
        <f t="shared" si="4"/>
        <v>0</v>
      </c>
      <c r="Y252" s="250">
        <f t="shared" si="5"/>
        <v>1</v>
      </c>
      <c r="Z252" s="214"/>
      <c r="AA252" s="214"/>
      <c r="AB252" s="214"/>
      <c r="AC252" s="246"/>
      <c r="AD252" s="246"/>
      <c r="AE252" s="249"/>
      <c r="AF252" s="281"/>
      <c r="AG252" s="214"/>
      <c r="AH252" s="214"/>
      <c r="AI252" s="246"/>
      <c r="AJ252" s="246"/>
      <c r="AK252" s="250"/>
      <c r="AL252" s="214"/>
    </row>
    <row r="253" ht="15.0" customHeight="1">
      <c r="A253" s="214"/>
      <c r="B253" s="246" t="s">
        <v>192</v>
      </c>
      <c r="C253" s="296"/>
      <c r="D253" s="246" t="s">
        <v>101</v>
      </c>
      <c r="E253" s="249">
        <v>1.0</v>
      </c>
      <c r="F253" s="262"/>
      <c r="G253" s="262"/>
      <c r="H253" s="262"/>
      <c r="I253" s="262"/>
      <c r="J253" s="251">
        <f t="shared" si="1"/>
        <v>0</v>
      </c>
      <c r="K253" s="252">
        <f t="shared" si="2"/>
        <v>1</v>
      </c>
      <c r="L253" s="214"/>
      <c r="M253" s="253"/>
      <c r="N253" s="254"/>
      <c r="O253" s="214"/>
      <c r="P253" s="227"/>
      <c r="Q253" s="214"/>
      <c r="R253" s="250">
        <v>1.0</v>
      </c>
      <c r="S253" s="262"/>
      <c r="T253" s="262"/>
      <c r="U253" s="262"/>
      <c r="V253" s="262"/>
      <c r="W253" s="250">
        <f t="shared" si="3"/>
        <v>0</v>
      </c>
      <c r="X253" s="250">
        <f t="shared" si="4"/>
        <v>1</v>
      </c>
      <c r="Y253" s="250">
        <f t="shared" si="5"/>
        <v>0</v>
      </c>
      <c r="Z253" s="214"/>
      <c r="AA253" s="214"/>
      <c r="AB253" s="214"/>
      <c r="AC253" s="246"/>
      <c r="AD253" s="246"/>
      <c r="AE253" s="249"/>
      <c r="AF253" s="281"/>
      <c r="AG253" s="214"/>
      <c r="AH253" s="214"/>
      <c r="AI253" s="246"/>
      <c r="AJ253" s="246"/>
      <c r="AK253" s="250"/>
      <c r="AL253" s="214"/>
    </row>
    <row r="254" ht="15.0" customHeight="1">
      <c r="A254" s="214"/>
      <c r="B254" s="246" t="s">
        <v>7177</v>
      </c>
      <c r="C254" s="246"/>
      <c r="D254" s="246" t="s">
        <v>359</v>
      </c>
      <c r="E254" s="249">
        <v>6.0</v>
      </c>
      <c r="F254" s="262"/>
      <c r="G254" s="262"/>
      <c r="H254" s="262"/>
      <c r="I254" s="262"/>
      <c r="J254" s="251">
        <f t="shared" si="1"/>
        <v>0</v>
      </c>
      <c r="K254" s="252">
        <f t="shared" si="2"/>
        <v>6</v>
      </c>
      <c r="L254" s="214"/>
      <c r="M254" s="253"/>
      <c r="N254" s="254"/>
      <c r="O254" s="214"/>
      <c r="P254" s="227"/>
      <c r="Q254" s="214"/>
      <c r="R254" s="250">
        <v>6.0</v>
      </c>
      <c r="S254" s="262"/>
      <c r="T254" s="262"/>
      <c r="U254" s="262"/>
      <c r="V254" s="262"/>
      <c r="W254" s="250">
        <f t="shared" si="3"/>
        <v>0</v>
      </c>
      <c r="X254" s="250">
        <f t="shared" si="4"/>
        <v>6</v>
      </c>
      <c r="Y254" s="250">
        <f t="shared" si="5"/>
        <v>0</v>
      </c>
      <c r="Z254" s="214"/>
      <c r="AA254" s="214"/>
      <c r="AB254" s="214"/>
      <c r="AC254" s="246"/>
      <c r="AD254" s="246"/>
      <c r="AE254" s="249"/>
      <c r="AF254" s="281"/>
      <c r="AG254" s="214"/>
      <c r="AH254" s="214"/>
      <c r="AI254" s="246"/>
      <c r="AJ254" s="246"/>
      <c r="AK254" s="250"/>
      <c r="AL254" s="214"/>
    </row>
    <row r="255" ht="15.0" customHeight="1">
      <c r="A255" s="214"/>
      <c r="B255" s="246" t="s">
        <v>5955</v>
      </c>
      <c r="C255" s="296"/>
      <c r="D255" s="246" t="s">
        <v>101</v>
      </c>
      <c r="E255" s="249">
        <v>3.0</v>
      </c>
      <c r="F255" s="262"/>
      <c r="G255" s="262"/>
      <c r="H255" s="262"/>
      <c r="I255" s="262"/>
      <c r="J255" s="251">
        <f t="shared" si="1"/>
        <v>0</v>
      </c>
      <c r="K255" s="252">
        <f t="shared" si="2"/>
        <v>3</v>
      </c>
      <c r="L255" s="214"/>
      <c r="M255" s="253" t="s">
        <v>5954</v>
      </c>
      <c r="N255" s="254">
        <v>1.0</v>
      </c>
      <c r="O255" s="214" t="str">
        <f t="shared" ref="O255:O259" si="137">IF(E255=N255,"Sama","Tidak Sama")</f>
        <v>Tidak Sama</v>
      </c>
      <c r="P255" s="227"/>
      <c r="Q255" s="255"/>
      <c r="R255" s="250">
        <v>3.0</v>
      </c>
      <c r="S255" s="262"/>
      <c r="T255" s="262"/>
      <c r="U255" s="262"/>
      <c r="V255" s="262"/>
      <c r="W255" s="250">
        <f t="shared" si="3"/>
        <v>0</v>
      </c>
      <c r="X255" s="250">
        <f t="shared" si="4"/>
        <v>3</v>
      </c>
      <c r="Y255" s="250">
        <f t="shared" si="5"/>
        <v>0</v>
      </c>
      <c r="Z255" s="214"/>
      <c r="AA255" s="214" t="str">
        <f>IF(AC255=B255,"SAMA","TIDAK SAMA")</f>
        <v>SAMA</v>
      </c>
      <c r="AB255" s="214"/>
      <c r="AC255" s="246" t="s">
        <v>5955</v>
      </c>
      <c r="AD255" s="246"/>
      <c r="AE255" s="249">
        <v>7.0</v>
      </c>
      <c r="AF255" s="281"/>
      <c r="AG255" s="214" t="str">
        <f>IF(B255=AI255,"SAMA","TIDAK SAMA")</f>
        <v>SAMA</v>
      </c>
      <c r="AH255" s="214" t="str">
        <f t="shared" ref="AH255:AH259" si="138">IF(AD255=AJ255,"SAMA","TIDAK")</f>
        <v>SAMA</v>
      </c>
      <c r="AI255" s="246" t="s">
        <v>5955</v>
      </c>
      <c r="AJ255" s="246"/>
      <c r="AK255" s="250">
        <v>7.0</v>
      </c>
      <c r="AL255" s="214" t="str">
        <f t="shared" ref="AL255:AL262" si="139">IF(Y255&lt;0,"tidak normal","normal")</f>
        <v>normal</v>
      </c>
    </row>
    <row r="256" ht="15.0" customHeight="1">
      <c r="A256" s="214"/>
      <c r="B256" s="246" t="s">
        <v>7178</v>
      </c>
      <c r="C256" s="296"/>
      <c r="D256" s="246" t="s">
        <v>80</v>
      </c>
      <c r="E256" s="249">
        <v>1.0</v>
      </c>
      <c r="F256" s="262"/>
      <c r="G256" s="262"/>
      <c r="H256" s="262"/>
      <c r="I256" s="262"/>
      <c r="J256" s="251">
        <f t="shared" si="1"/>
        <v>0</v>
      </c>
      <c r="K256" s="252">
        <f t="shared" si="2"/>
        <v>1</v>
      </c>
      <c r="L256" s="214"/>
      <c r="M256" s="253" t="s">
        <v>5954</v>
      </c>
      <c r="N256" s="254">
        <v>1.0</v>
      </c>
      <c r="O256" s="214" t="str">
        <f t="shared" si="137"/>
        <v>Sama</v>
      </c>
      <c r="P256" s="227"/>
      <c r="Q256" s="255"/>
      <c r="R256" s="250">
        <v>1.0</v>
      </c>
      <c r="S256" s="262"/>
      <c r="T256" s="262"/>
      <c r="U256" s="262"/>
      <c r="V256" s="262"/>
      <c r="W256" s="250">
        <f t="shared" si="3"/>
        <v>0</v>
      </c>
      <c r="X256" s="250">
        <f t="shared" si="4"/>
        <v>1</v>
      </c>
      <c r="Y256" s="250">
        <f t="shared" si="5"/>
        <v>0</v>
      </c>
      <c r="Z256" s="214"/>
      <c r="AA256" s="214"/>
      <c r="AB256" s="214"/>
      <c r="AC256" s="246"/>
      <c r="AD256" s="246"/>
      <c r="AE256" s="249"/>
      <c r="AF256" s="281"/>
      <c r="AG256" s="214"/>
      <c r="AH256" s="214" t="str">
        <f t="shared" si="138"/>
        <v>SAMA</v>
      </c>
      <c r="AI256" s="246"/>
      <c r="AJ256" s="246"/>
      <c r="AK256" s="250"/>
      <c r="AL256" s="214" t="str">
        <f t="shared" si="139"/>
        <v>normal</v>
      </c>
    </row>
    <row r="257" ht="15.0" customHeight="1">
      <c r="A257" s="214"/>
      <c r="B257" s="246" t="s">
        <v>121</v>
      </c>
      <c r="C257" s="296"/>
      <c r="D257" s="246" t="s">
        <v>101</v>
      </c>
      <c r="E257" s="249">
        <v>7.0</v>
      </c>
      <c r="F257" s="262"/>
      <c r="G257" s="262"/>
      <c r="H257" s="262"/>
      <c r="I257" s="262"/>
      <c r="J257" s="251">
        <f t="shared" si="1"/>
        <v>0</v>
      </c>
      <c r="K257" s="252">
        <f t="shared" si="2"/>
        <v>7</v>
      </c>
      <c r="L257" s="214"/>
      <c r="M257" s="253" t="s">
        <v>121</v>
      </c>
      <c r="N257" s="254">
        <v>6.0</v>
      </c>
      <c r="O257" s="214" t="str">
        <f t="shared" si="137"/>
        <v>Tidak Sama</v>
      </c>
      <c r="P257" s="227"/>
      <c r="Q257" s="255"/>
      <c r="R257" s="250">
        <v>4.0</v>
      </c>
      <c r="S257" s="262"/>
      <c r="T257" s="262"/>
      <c r="U257" s="262"/>
      <c r="V257" s="262"/>
      <c r="W257" s="250">
        <f t="shared" si="3"/>
        <v>0</v>
      </c>
      <c r="X257" s="250">
        <f t="shared" si="4"/>
        <v>4</v>
      </c>
      <c r="Y257" s="250">
        <f t="shared" si="5"/>
        <v>3</v>
      </c>
      <c r="Z257" s="214"/>
      <c r="AA257" s="214" t="str">
        <f t="shared" ref="AA257:AA259" si="140">IF(AC257=B257,"SAMA","TIDAK SAMA")</f>
        <v>SAMA</v>
      </c>
      <c r="AB257" s="214"/>
      <c r="AC257" s="246" t="s">
        <v>121</v>
      </c>
      <c r="AD257" s="246"/>
      <c r="AE257" s="249">
        <v>6.0</v>
      </c>
      <c r="AF257" s="281"/>
      <c r="AG257" s="214" t="str">
        <f t="shared" ref="AG257:AG259" si="141">IF(B257=AI257,"SAMA","TIDAK SAMA")</f>
        <v>SAMA</v>
      </c>
      <c r="AH257" s="214" t="str">
        <f t="shared" si="138"/>
        <v>SAMA</v>
      </c>
      <c r="AI257" s="246" t="s">
        <v>121</v>
      </c>
      <c r="AJ257" s="246"/>
      <c r="AK257" s="250">
        <v>3.0</v>
      </c>
      <c r="AL257" s="214" t="str">
        <f t="shared" si="139"/>
        <v>normal</v>
      </c>
    </row>
    <row r="258" ht="15.0" customHeight="1">
      <c r="A258" s="214"/>
      <c r="B258" s="246" t="s">
        <v>5952</v>
      </c>
      <c r="C258" s="296"/>
      <c r="D258" s="246" t="s">
        <v>96</v>
      </c>
      <c r="E258" s="249">
        <v>1.0</v>
      </c>
      <c r="F258" s="262"/>
      <c r="G258" s="262"/>
      <c r="H258" s="262"/>
      <c r="I258" s="262"/>
      <c r="J258" s="251">
        <f t="shared" si="1"/>
        <v>0</v>
      </c>
      <c r="K258" s="252">
        <f t="shared" si="2"/>
        <v>1</v>
      </c>
      <c r="L258" s="214"/>
      <c r="M258" s="253" t="s">
        <v>5952</v>
      </c>
      <c r="N258" s="254">
        <v>1.0</v>
      </c>
      <c r="O258" s="214" t="str">
        <f t="shared" si="137"/>
        <v>Sama</v>
      </c>
      <c r="P258" s="227"/>
      <c r="Q258" s="255"/>
      <c r="R258" s="250">
        <v>0.0</v>
      </c>
      <c r="S258" s="262"/>
      <c r="T258" s="262"/>
      <c r="U258" s="262"/>
      <c r="V258" s="262"/>
      <c r="W258" s="250">
        <f t="shared" si="3"/>
        <v>0</v>
      </c>
      <c r="X258" s="250">
        <f t="shared" si="4"/>
        <v>0</v>
      </c>
      <c r="Y258" s="250">
        <f t="shared" si="5"/>
        <v>1</v>
      </c>
      <c r="Z258" s="214"/>
      <c r="AA258" s="214" t="str">
        <f t="shared" si="140"/>
        <v>SAMA</v>
      </c>
      <c r="AB258" s="214"/>
      <c r="AC258" s="246" t="s">
        <v>5952</v>
      </c>
      <c r="AD258" s="246"/>
      <c r="AE258" s="249">
        <v>1.0</v>
      </c>
      <c r="AF258" s="281"/>
      <c r="AG258" s="214" t="str">
        <f t="shared" si="141"/>
        <v>SAMA</v>
      </c>
      <c r="AH258" s="214" t="str">
        <f t="shared" si="138"/>
        <v>SAMA</v>
      </c>
      <c r="AI258" s="246" t="s">
        <v>5952</v>
      </c>
      <c r="AJ258" s="246"/>
      <c r="AK258" s="250">
        <v>0.0</v>
      </c>
      <c r="AL258" s="214" t="str">
        <f t="shared" si="139"/>
        <v>normal</v>
      </c>
    </row>
    <row r="259" ht="15.0" customHeight="1">
      <c r="A259" s="214"/>
      <c r="B259" s="246" t="s">
        <v>5961</v>
      </c>
      <c r="C259" s="296" t="s">
        <v>5962</v>
      </c>
      <c r="D259" s="246" t="s">
        <v>96</v>
      </c>
      <c r="E259" s="249">
        <v>3.0</v>
      </c>
      <c r="F259" s="262"/>
      <c r="G259" s="262"/>
      <c r="H259" s="262"/>
      <c r="I259" s="262"/>
      <c r="J259" s="251">
        <f t="shared" si="1"/>
        <v>0</v>
      </c>
      <c r="K259" s="252">
        <f t="shared" si="2"/>
        <v>3</v>
      </c>
      <c r="L259" s="214"/>
      <c r="M259" s="253" t="s">
        <v>5961</v>
      </c>
      <c r="N259" s="254">
        <v>1.0</v>
      </c>
      <c r="O259" s="214" t="str">
        <f t="shared" si="137"/>
        <v>Tidak Sama</v>
      </c>
      <c r="P259" s="227"/>
      <c r="Q259" s="255"/>
      <c r="R259" s="250">
        <v>2.0</v>
      </c>
      <c r="S259" s="262"/>
      <c r="T259" s="262"/>
      <c r="U259" s="262"/>
      <c r="V259" s="262"/>
      <c r="W259" s="250">
        <f t="shared" si="3"/>
        <v>0</v>
      </c>
      <c r="X259" s="250">
        <f t="shared" si="4"/>
        <v>2</v>
      </c>
      <c r="Y259" s="250">
        <f t="shared" si="5"/>
        <v>1</v>
      </c>
      <c r="Z259" s="214"/>
      <c r="AA259" s="214" t="str">
        <f t="shared" si="140"/>
        <v>SAMA</v>
      </c>
      <c r="AB259" s="214"/>
      <c r="AC259" s="246" t="s">
        <v>5961</v>
      </c>
      <c r="AD259" s="246" t="s">
        <v>5962</v>
      </c>
      <c r="AE259" s="249">
        <v>4.0</v>
      </c>
      <c r="AF259" s="281"/>
      <c r="AG259" s="214" t="str">
        <f t="shared" si="141"/>
        <v>SAMA</v>
      </c>
      <c r="AH259" s="214" t="str">
        <f t="shared" si="138"/>
        <v>SAMA</v>
      </c>
      <c r="AI259" s="246" t="s">
        <v>5961</v>
      </c>
      <c r="AJ259" s="246" t="s">
        <v>5962</v>
      </c>
      <c r="AK259" s="250">
        <v>1.0</v>
      </c>
      <c r="AL259" s="214" t="str">
        <f t="shared" si="139"/>
        <v>normal</v>
      </c>
    </row>
    <row r="260" ht="15.0" customHeight="1">
      <c r="A260" s="214"/>
      <c r="B260" s="246" t="s">
        <v>27</v>
      </c>
      <c r="C260" s="296"/>
      <c r="D260" s="246" t="s">
        <v>96</v>
      </c>
      <c r="E260" s="249">
        <v>2.0</v>
      </c>
      <c r="F260" s="262"/>
      <c r="G260" s="262"/>
      <c r="H260" s="262"/>
      <c r="I260" s="262"/>
      <c r="J260" s="251">
        <f t="shared" si="1"/>
        <v>0</v>
      </c>
      <c r="K260" s="252">
        <f t="shared" si="2"/>
        <v>2</v>
      </c>
      <c r="L260" s="214"/>
      <c r="M260" s="253"/>
      <c r="N260" s="254"/>
      <c r="O260" s="214"/>
      <c r="P260" s="227"/>
      <c r="Q260" s="255"/>
      <c r="R260" s="250">
        <v>2.0</v>
      </c>
      <c r="S260" s="262"/>
      <c r="T260" s="262"/>
      <c r="U260" s="262"/>
      <c r="V260" s="262"/>
      <c r="W260" s="250">
        <f t="shared" si="3"/>
        <v>0</v>
      </c>
      <c r="X260" s="250">
        <f t="shared" si="4"/>
        <v>2</v>
      </c>
      <c r="Y260" s="250">
        <f t="shared" si="5"/>
        <v>0</v>
      </c>
      <c r="Z260" s="214"/>
      <c r="AA260" s="214"/>
      <c r="AB260" s="214"/>
      <c r="AC260" s="246"/>
      <c r="AD260" s="246"/>
      <c r="AE260" s="249"/>
      <c r="AF260" s="281"/>
      <c r="AG260" s="214"/>
      <c r="AH260" s="214"/>
      <c r="AI260" s="246"/>
      <c r="AJ260" s="246"/>
      <c r="AK260" s="250"/>
      <c r="AL260" s="214" t="str">
        <f t="shared" si="139"/>
        <v>normal</v>
      </c>
    </row>
    <row r="261" ht="15.0" customHeight="1">
      <c r="A261" s="214"/>
      <c r="B261" s="246" t="s">
        <v>5959</v>
      </c>
      <c r="C261" s="296" t="s">
        <v>5960</v>
      </c>
      <c r="D261" s="246" t="s">
        <v>21</v>
      </c>
      <c r="E261" s="249">
        <v>1.0</v>
      </c>
      <c r="F261" s="262"/>
      <c r="G261" s="262"/>
      <c r="H261" s="262"/>
      <c r="I261" s="262"/>
      <c r="J261" s="251">
        <f t="shared" si="1"/>
        <v>0</v>
      </c>
      <c r="K261" s="252">
        <f t="shared" si="2"/>
        <v>1</v>
      </c>
      <c r="L261" s="214"/>
      <c r="M261" s="253"/>
      <c r="N261" s="254"/>
      <c r="O261" s="214"/>
      <c r="P261" s="227"/>
      <c r="Q261" s="255"/>
      <c r="R261" s="250">
        <v>1.0</v>
      </c>
      <c r="S261" s="262"/>
      <c r="T261" s="262"/>
      <c r="U261" s="262"/>
      <c r="V261" s="262"/>
      <c r="W261" s="250">
        <f t="shared" si="3"/>
        <v>0</v>
      </c>
      <c r="X261" s="250">
        <f t="shared" si="4"/>
        <v>1</v>
      </c>
      <c r="Y261" s="250">
        <f t="shared" si="5"/>
        <v>0</v>
      </c>
      <c r="Z261" s="214"/>
      <c r="AA261" s="214"/>
      <c r="AB261" s="214"/>
      <c r="AC261" s="246"/>
      <c r="AD261" s="246"/>
      <c r="AE261" s="249"/>
      <c r="AF261" s="281"/>
      <c r="AG261" s="214"/>
      <c r="AH261" s="214" t="str">
        <f t="shared" ref="AH261:AH262" si="142">IF(AD261=AJ261,"SAMA","TIDAK")</f>
        <v>SAMA</v>
      </c>
      <c r="AI261" s="246"/>
      <c r="AJ261" s="246"/>
      <c r="AK261" s="250"/>
      <c r="AL261" s="214" t="str">
        <f t="shared" si="139"/>
        <v>normal</v>
      </c>
    </row>
    <row r="262" ht="15.0" customHeight="1">
      <c r="A262" s="214"/>
      <c r="B262" s="246" t="s">
        <v>5958</v>
      </c>
      <c r="C262" s="296"/>
      <c r="D262" s="246" t="s">
        <v>80</v>
      </c>
      <c r="E262" s="249">
        <v>3.0</v>
      </c>
      <c r="F262" s="262"/>
      <c r="G262" s="262"/>
      <c r="H262" s="262"/>
      <c r="I262" s="262"/>
      <c r="J262" s="251">
        <f t="shared" si="1"/>
        <v>0</v>
      </c>
      <c r="K262" s="252">
        <f t="shared" si="2"/>
        <v>3</v>
      </c>
      <c r="L262" s="214"/>
      <c r="M262" s="253" t="s">
        <v>5958</v>
      </c>
      <c r="N262" s="254">
        <v>3.0</v>
      </c>
      <c r="O262" s="214" t="str">
        <f>IF(E262=N262,"Sama","Tidak Sama")</f>
        <v>Sama</v>
      </c>
      <c r="P262" s="227"/>
      <c r="Q262" s="255"/>
      <c r="R262" s="250">
        <v>3.0</v>
      </c>
      <c r="S262" s="262"/>
      <c r="T262" s="262"/>
      <c r="U262" s="262"/>
      <c r="V262" s="262"/>
      <c r="W262" s="250">
        <f t="shared" si="3"/>
        <v>0</v>
      </c>
      <c r="X262" s="250">
        <f t="shared" si="4"/>
        <v>3</v>
      </c>
      <c r="Y262" s="250">
        <f t="shared" si="5"/>
        <v>0</v>
      </c>
      <c r="Z262" s="214"/>
      <c r="AA262" s="214" t="str">
        <f>IF(AC262=B262,"SAMA","TIDAK SAMA")</f>
        <v>SAMA</v>
      </c>
      <c r="AB262" s="214" t="str">
        <f>IF(C262=AD262,"SAMA","TIDAK SAMA")</f>
        <v>SAMA</v>
      </c>
      <c r="AC262" s="246" t="s">
        <v>5958</v>
      </c>
      <c r="AD262" s="246"/>
      <c r="AE262" s="249">
        <v>3.0</v>
      </c>
      <c r="AF262" s="281"/>
      <c r="AG262" s="214" t="str">
        <f>IF(B262=AI262,"SAMA","TIDAK SAMA")</f>
        <v>SAMA</v>
      </c>
      <c r="AH262" s="214" t="str">
        <f t="shared" si="142"/>
        <v>SAMA</v>
      </c>
      <c r="AI262" s="246" t="s">
        <v>5958</v>
      </c>
      <c r="AJ262" s="246"/>
      <c r="AK262" s="250">
        <v>3.0</v>
      </c>
      <c r="AL262" s="214" t="str">
        <f t="shared" si="139"/>
        <v>normal</v>
      </c>
    </row>
    <row r="263" ht="15.0" customHeight="1">
      <c r="A263" s="214"/>
      <c r="B263" s="246" t="s">
        <v>7179</v>
      </c>
      <c r="C263" s="374"/>
      <c r="D263" s="246" t="s">
        <v>21</v>
      </c>
      <c r="E263" s="249">
        <v>2.0</v>
      </c>
      <c r="F263" s="262"/>
      <c r="G263" s="262"/>
      <c r="H263" s="262"/>
      <c r="I263" s="262"/>
      <c r="J263" s="251">
        <f t="shared" si="1"/>
        <v>0</v>
      </c>
      <c r="K263" s="252">
        <f t="shared" si="2"/>
        <v>2</v>
      </c>
      <c r="L263" s="214"/>
      <c r="M263" s="253"/>
      <c r="N263" s="254"/>
      <c r="O263" s="214"/>
      <c r="P263" s="227"/>
      <c r="Q263" s="255"/>
      <c r="R263" s="250">
        <v>0.0</v>
      </c>
      <c r="S263" s="262"/>
      <c r="T263" s="262"/>
      <c r="U263" s="262"/>
      <c r="V263" s="262"/>
      <c r="W263" s="250">
        <f t="shared" si="3"/>
        <v>0</v>
      </c>
      <c r="X263" s="250">
        <f t="shared" si="4"/>
        <v>0</v>
      </c>
      <c r="Y263" s="250">
        <f t="shared" si="5"/>
        <v>2</v>
      </c>
      <c r="Z263" s="214"/>
      <c r="AA263" s="214"/>
      <c r="AB263" s="214"/>
      <c r="AC263" s="246"/>
      <c r="AD263" s="298"/>
      <c r="AE263" s="249"/>
      <c r="AF263" s="281"/>
      <c r="AG263" s="214"/>
      <c r="AH263" s="214"/>
      <c r="AI263" s="246"/>
      <c r="AJ263" s="298"/>
      <c r="AK263" s="250"/>
      <c r="AL263" s="214"/>
    </row>
    <row r="264" ht="15.0" customHeight="1">
      <c r="A264" s="214"/>
      <c r="B264" s="246" t="s">
        <v>5963</v>
      </c>
      <c r="C264" s="374"/>
      <c r="D264" s="246" t="s">
        <v>80</v>
      </c>
      <c r="E264" s="249">
        <v>4.0</v>
      </c>
      <c r="F264" s="262"/>
      <c r="G264" s="262"/>
      <c r="H264" s="262"/>
      <c r="I264" s="262"/>
      <c r="J264" s="251">
        <f t="shared" si="1"/>
        <v>0</v>
      </c>
      <c r="K264" s="252">
        <f t="shared" si="2"/>
        <v>4</v>
      </c>
      <c r="L264" s="214"/>
      <c r="M264" s="253"/>
      <c r="N264" s="254"/>
      <c r="O264" s="214"/>
      <c r="P264" s="227"/>
      <c r="Q264" s="255"/>
      <c r="R264" s="250">
        <v>1.0</v>
      </c>
      <c r="S264" s="262"/>
      <c r="T264" s="262"/>
      <c r="U264" s="262"/>
      <c r="V264" s="262"/>
      <c r="W264" s="250">
        <f t="shared" si="3"/>
        <v>0</v>
      </c>
      <c r="X264" s="250">
        <f t="shared" si="4"/>
        <v>1</v>
      </c>
      <c r="Y264" s="250">
        <f t="shared" si="5"/>
        <v>3</v>
      </c>
      <c r="Z264" s="214"/>
      <c r="AA264" s="214" t="str">
        <f t="shared" ref="AA264:AA266" si="143">IF(AC264=B264,"SAMA","TIDAK SAMA")</f>
        <v>SAMA</v>
      </c>
      <c r="AB264" s="214" t="str">
        <f t="shared" ref="AB264:AB266" si="144">IF(C264=AD264,"SAMA","TIDAK SAMA")</f>
        <v>SAMA</v>
      </c>
      <c r="AC264" s="246" t="s">
        <v>5963</v>
      </c>
      <c r="AD264" s="298"/>
      <c r="AE264" s="249">
        <v>12.0</v>
      </c>
      <c r="AF264" s="281"/>
      <c r="AG264" s="214" t="str">
        <f t="shared" ref="AG264:AG266" si="145">IF(B264=AI264,"SAMA","TIDAK SAMA")</f>
        <v>SAMA</v>
      </c>
      <c r="AH264" s="214" t="str">
        <f t="shared" ref="AH264:AH266" si="146">IF(AD264=AJ264,"SAMA","TIDAK")</f>
        <v>SAMA</v>
      </c>
      <c r="AI264" s="246" t="s">
        <v>5963</v>
      </c>
      <c r="AJ264" s="298"/>
      <c r="AK264" s="250">
        <v>3.0</v>
      </c>
      <c r="AL264" s="214" t="str">
        <f t="shared" ref="AL264:AL278" si="147">IF(Y264&lt;0,"tidak normal","normal")</f>
        <v>normal</v>
      </c>
    </row>
    <row r="265" ht="15.0" customHeight="1">
      <c r="A265" s="214"/>
      <c r="B265" s="246" t="s">
        <v>5966</v>
      </c>
      <c r="C265" s="374"/>
      <c r="D265" s="246" t="s">
        <v>80</v>
      </c>
      <c r="E265" s="249">
        <v>3.0</v>
      </c>
      <c r="F265" s="262"/>
      <c r="G265" s="262"/>
      <c r="H265" s="262"/>
      <c r="I265" s="262"/>
      <c r="J265" s="251">
        <f t="shared" si="1"/>
        <v>0</v>
      </c>
      <c r="K265" s="252">
        <f t="shared" si="2"/>
        <v>3</v>
      </c>
      <c r="L265" s="214"/>
      <c r="M265" s="253"/>
      <c r="N265" s="254"/>
      <c r="O265" s="214"/>
      <c r="P265" s="227"/>
      <c r="Q265" s="255"/>
      <c r="R265" s="250">
        <v>1.0</v>
      </c>
      <c r="S265" s="262"/>
      <c r="T265" s="262"/>
      <c r="U265" s="262"/>
      <c r="V265" s="262"/>
      <c r="W265" s="250">
        <f t="shared" si="3"/>
        <v>0</v>
      </c>
      <c r="X265" s="250">
        <f t="shared" si="4"/>
        <v>1</v>
      </c>
      <c r="Y265" s="250">
        <f t="shared" si="5"/>
        <v>2</v>
      </c>
      <c r="Z265" s="214"/>
      <c r="AA265" s="214" t="str">
        <f t="shared" si="143"/>
        <v>SAMA</v>
      </c>
      <c r="AB265" s="214" t="str">
        <f t="shared" si="144"/>
        <v>SAMA</v>
      </c>
      <c r="AC265" s="246" t="s">
        <v>5966</v>
      </c>
      <c r="AD265" s="298"/>
      <c r="AE265" s="249">
        <v>9.0</v>
      </c>
      <c r="AF265" s="281"/>
      <c r="AG265" s="214" t="str">
        <f t="shared" si="145"/>
        <v>SAMA</v>
      </c>
      <c r="AH265" s="214" t="str">
        <f t="shared" si="146"/>
        <v>SAMA</v>
      </c>
      <c r="AI265" s="246" t="s">
        <v>5966</v>
      </c>
      <c r="AJ265" s="298"/>
      <c r="AK265" s="250">
        <v>3.0</v>
      </c>
      <c r="AL265" s="214" t="str">
        <f t="shared" si="147"/>
        <v>normal</v>
      </c>
    </row>
    <row r="266" ht="15.0" customHeight="1">
      <c r="A266" s="214"/>
      <c r="B266" s="246" t="s">
        <v>5968</v>
      </c>
      <c r="C266" s="374"/>
      <c r="D266" s="246" t="s">
        <v>80</v>
      </c>
      <c r="E266" s="249">
        <v>5.0</v>
      </c>
      <c r="F266" s="262"/>
      <c r="G266" s="262"/>
      <c r="H266" s="262"/>
      <c r="I266" s="262"/>
      <c r="J266" s="251">
        <f t="shared" si="1"/>
        <v>0</v>
      </c>
      <c r="K266" s="252">
        <f t="shared" si="2"/>
        <v>5</v>
      </c>
      <c r="L266" s="214"/>
      <c r="M266" s="253"/>
      <c r="N266" s="254"/>
      <c r="O266" s="214"/>
      <c r="P266" s="227"/>
      <c r="Q266" s="255"/>
      <c r="R266" s="250">
        <v>1.0</v>
      </c>
      <c r="S266" s="262"/>
      <c r="T266" s="262"/>
      <c r="U266" s="262"/>
      <c r="V266" s="262"/>
      <c r="W266" s="250">
        <f t="shared" si="3"/>
        <v>0</v>
      </c>
      <c r="X266" s="250">
        <f t="shared" si="4"/>
        <v>1</v>
      </c>
      <c r="Y266" s="250">
        <f t="shared" si="5"/>
        <v>4</v>
      </c>
      <c r="Z266" s="214"/>
      <c r="AA266" s="214" t="str">
        <f t="shared" si="143"/>
        <v>SAMA</v>
      </c>
      <c r="AB266" s="214" t="str">
        <f t="shared" si="144"/>
        <v>SAMA</v>
      </c>
      <c r="AC266" s="246" t="s">
        <v>5968</v>
      </c>
      <c r="AD266" s="298"/>
      <c r="AE266" s="249">
        <v>15.0</v>
      </c>
      <c r="AF266" s="281"/>
      <c r="AG266" s="214" t="str">
        <f t="shared" si="145"/>
        <v>SAMA</v>
      </c>
      <c r="AH266" s="214" t="str">
        <f t="shared" si="146"/>
        <v>SAMA</v>
      </c>
      <c r="AI266" s="246" t="s">
        <v>5968</v>
      </c>
      <c r="AJ266" s="298"/>
      <c r="AK266" s="250">
        <v>3.0</v>
      </c>
      <c r="AL266" s="214" t="str">
        <f t="shared" si="147"/>
        <v>normal</v>
      </c>
    </row>
    <row r="267" ht="15.0" customHeight="1">
      <c r="A267" s="214"/>
      <c r="B267" s="246" t="s">
        <v>7180</v>
      </c>
      <c r="C267" s="298"/>
      <c r="D267" s="246" t="s">
        <v>80</v>
      </c>
      <c r="E267" s="249">
        <v>1.0</v>
      </c>
      <c r="F267" s="262"/>
      <c r="G267" s="262"/>
      <c r="H267" s="262"/>
      <c r="I267" s="262"/>
      <c r="J267" s="251">
        <f t="shared" si="1"/>
        <v>0</v>
      </c>
      <c r="K267" s="252">
        <f t="shared" si="2"/>
        <v>1</v>
      </c>
      <c r="L267" s="214"/>
      <c r="M267" s="253"/>
      <c r="N267" s="254"/>
      <c r="O267" s="214"/>
      <c r="P267" s="227"/>
      <c r="Q267" s="255"/>
      <c r="R267" s="250">
        <v>0.0</v>
      </c>
      <c r="S267" s="262"/>
      <c r="T267" s="262"/>
      <c r="U267" s="262"/>
      <c r="V267" s="262"/>
      <c r="W267" s="250">
        <f t="shared" si="3"/>
        <v>0</v>
      </c>
      <c r="X267" s="250">
        <f t="shared" si="4"/>
        <v>0</v>
      </c>
      <c r="Y267" s="250">
        <f t="shared" si="5"/>
        <v>1</v>
      </c>
      <c r="Z267" s="214"/>
      <c r="AA267" s="214"/>
      <c r="AB267" s="214"/>
      <c r="AC267" s="246"/>
      <c r="AD267" s="298"/>
      <c r="AE267" s="249"/>
      <c r="AF267" s="281"/>
      <c r="AG267" s="214"/>
      <c r="AH267" s="214"/>
      <c r="AI267" s="246"/>
      <c r="AJ267" s="298"/>
      <c r="AK267" s="250"/>
      <c r="AL267" s="214" t="str">
        <f t="shared" si="147"/>
        <v>normal</v>
      </c>
    </row>
    <row r="268" ht="15.0" customHeight="1">
      <c r="A268" s="214"/>
      <c r="B268" s="246" t="s">
        <v>7181</v>
      </c>
      <c r="C268" s="298"/>
      <c r="D268" s="246" t="s">
        <v>80</v>
      </c>
      <c r="E268" s="249">
        <v>12.0</v>
      </c>
      <c r="F268" s="262"/>
      <c r="G268" s="262"/>
      <c r="H268" s="262"/>
      <c r="I268" s="262"/>
      <c r="J268" s="251">
        <f t="shared" si="1"/>
        <v>0</v>
      </c>
      <c r="K268" s="252">
        <f t="shared" si="2"/>
        <v>12</v>
      </c>
      <c r="L268" s="214"/>
      <c r="M268" s="253"/>
      <c r="N268" s="254"/>
      <c r="O268" s="214"/>
      <c r="P268" s="227"/>
      <c r="Q268" s="255"/>
      <c r="R268" s="250">
        <v>12.0</v>
      </c>
      <c r="S268" s="262"/>
      <c r="T268" s="262"/>
      <c r="U268" s="262"/>
      <c r="V268" s="262"/>
      <c r="W268" s="250">
        <f t="shared" si="3"/>
        <v>0</v>
      </c>
      <c r="X268" s="250">
        <f t="shared" si="4"/>
        <v>12</v>
      </c>
      <c r="Y268" s="250">
        <f t="shared" si="5"/>
        <v>0</v>
      </c>
      <c r="Z268" s="214"/>
      <c r="AA268" s="214"/>
      <c r="AB268" s="214"/>
      <c r="AC268" s="246"/>
      <c r="AD268" s="298"/>
      <c r="AE268" s="249"/>
      <c r="AF268" s="281"/>
      <c r="AG268" s="214"/>
      <c r="AH268" s="214"/>
      <c r="AI268" s="246"/>
      <c r="AJ268" s="298"/>
      <c r="AK268" s="250"/>
      <c r="AL268" s="214" t="str">
        <f t="shared" si="147"/>
        <v>normal</v>
      </c>
    </row>
    <row r="269" ht="15.0" customHeight="1">
      <c r="A269" s="214"/>
      <c r="B269" s="246" t="s">
        <v>5987</v>
      </c>
      <c r="C269" s="298"/>
      <c r="D269" s="246" t="s">
        <v>80</v>
      </c>
      <c r="E269" s="249">
        <v>2.0</v>
      </c>
      <c r="F269" s="262"/>
      <c r="G269" s="262"/>
      <c r="H269" s="262"/>
      <c r="I269" s="262"/>
      <c r="J269" s="251">
        <f t="shared" si="1"/>
        <v>0</v>
      </c>
      <c r="K269" s="252">
        <f t="shared" si="2"/>
        <v>2</v>
      </c>
      <c r="L269" s="214"/>
      <c r="M269" s="253"/>
      <c r="N269" s="254"/>
      <c r="O269" s="214"/>
      <c r="P269" s="227"/>
      <c r="Q269" s="255"/>
      <c r="R269" s="250">
        <v>2.0</v>
      </c>
      <c r="S269" s="262"/>
      <c r="T269" s="262"/>
      <c r="U269" s="262"/>
      <c r="V269" s="262"/>
      <c r="W269" s="250">
        <f t="shared" si="3"/>
        <v>0</v>
      </c>
      <c r="X269" s="250">
        <f t="shared" si="4"/>
        <v>2</v>
      </c>
      <c r="Y269" s="250">
        <f t="shared" si="5"/>
        <v>0</v>
      </c>
      <c r="Z269" s="214"/>
      <c r="AA269" s="214"/>
      <c r="AB269" s="214"/>
      <c r="AC269" s="246"/>
      <c r="AD269" s="298"/>
      <c r="AE269" s="249"/>
      <c r="AF269" s="281"/>
      <c r="AG269" s="214"/>
      <c r="AH269" s="214"/>
      <c r="AI269" s="246"/>
      <c r="AJ269" s="298"/>
      <c r="AK269" s="250"/>
      <c r="AL269" s="214" t="str">
        <f t="shared" si="147"/>
        <v>normal</v>
      </c>
    </row>
    <row r="270" ht="15.0" customHeight="1">
      <c r="A270" s="214"/>
      <c r="B270" s="246" t="s">
        <v>5990</v>
      </c>
      <c r="C270" s="298" t="s">
        <v>5991</v>
      </c>
      <c r="D270" s="246" t="s">
        <v>80</v>
      </c>
      <c r="E270" s="249">
        <v>1.0</v>
      </c>
      <c r="F270" s="262"/>
      <c r="G270" s="262"/>
      <c r="H270" s="262"/>
      <c r="I270" s="262"/>
      <c r="J270" s="251">
        <f t="shared" si="1"/>
        <v>0</v>
      </c>
      <c r="K270" s="252">
        <f t="shared" si="2"/>
        <v>1</v>
      </c>
      <c r="L270" s="214"/>
      <c r="M270" s="253"/>
      <c r="N270" s="254"/>
      <c r="O270" s="214"/>
      <c r="P270" s="227"/>
      <c r="Q270" s="255"/>
      <c r="R270" s="250">
        <v>1.0</v>
      </c>
      <c r="S270" s="262"/>
      <c r="T270" s="262"/>
      <c r="U270" s="262"/>
      <c r="V270" s="262"/>
      <c r="W270" s="250">
        <f t="shared" si="3"/>
        <v>0</v>
      </c>
      <c r="X270" s="250">
        <f t="shared" si="4"/>
        <v>1</v>
      </c>
      <c r="Y270" s="250">
        <f t="shared" si="5"/>
        <v>0</v>
      </c>
      <c r="Z270" s="214"/>
      <c r="AA270" s="214"/>
      <c r="AB270" s="214"/>
      <c r="AC270" s="246"/>
      <c r="AD270" s="298"/>
      <c r="AE270" s="249"/>
      <c r="AF270" s="281"/>
      <c r="AG270" s="214"/>
      <c r="AH270" s="214"/>
      <c r="AI270" s="246"/>
      <c r="AJ270" s="298"/>
      <c r="AK270" s="250"/>
      <c r="AL270" s="214" t="str">
        <f t="shared" si="147"/>
        <v>normal</v>
      </c>
    </row>
    <row r="271" ht="15.0" customHeight="1">
      <c r="A271" s="214"/>
      <c r="B271" s="246" t="s">
        <v>5988</v>
      </c>
      <c r="C271" s="298" t="s">
        <v>5989</v>
      </c>
      <c r="D271" s="246" t="s">
        <v>80</v>
      </c>
      <c r="E271" s="249">
        <v>1.0</v>
      </c>
      <c r="F271" s="262"/>
      <c r="G271" s="262"/>
      <c r="H271" s="262"/>
      <c r="I271" s="262"/>
      <c r="J271" s="251">
        <f t="shared" si="1"/>
        <v>0</v>
      </c>
      <c r="K271" s="252">
        <f t="shared" si="2"/>
        <v>1</v>
      </c>
      <c r="L271" s="214"/>
      <c r="M271" s="253"/>
      <c r="N271" s="254"/>
      <c r="O271" s="214"/>
      <c r="P271" s="227"/>
      <c r="Q271" s="255"/>
      <c r="R271" s="250">
        <v>0.0</v>
      </c>
      <c r="S271" s="262"/>
      <c r="T271" s="262"/>
      <c r="U271" s="262"/>
      <c r="V271" s="262"/>
      <c r="W271" s="250">
        <f t="shared" si="3"/>
        <v>0</v>
      </c>
      <c r="X271" s="250">
        <f t="shared" si="4"/>
        <v>0</v>
      </c>
      <c r="Y271" s="250">
        <f t="shared" si="5"/>
        <v>1</v>
      </c>
      <c r="Z271" s="214"/>
      <c r="AA271" s="214"/>
      <c r="AB271" s="214"/>
      <c r="AC271" s="246"/>
      <c r="AD271" s="298"/>
      <c r="AE271" s="249"/>
      <c r="AF271" s="281"/>
      <c r="AG271" s="214"/>
      <c r="AH271" s="214"/>
      <c r="AI271" s="246"/>
      <c r="AJ271" s="298"/>
      <c r="AK271" s="250"/>
      <c r="AL271" s="214" t="str">
        <f t="shared" si="147"/>
        <v>normal</v>
      </c>
    </row>
    <row r="272" ht="15.0" customHeight="1">
      <c r="A272" s="214"/>
      <c r="B272" s="246" t="s">
        <v>2210</v>
      </c>
      <c r="C272" s="374" t="s">
        <v>5974</v>
      </c>
      <c r="D272" s="246" t="s">
        <v>80</v>
      </c>
      <c r="E272" s="249">
        <v>2.0</v>
      </c>
      <c r="F272" s="262"/>
      <c r="G272" s="262"/>
      <c r="H272" s="262"/>
      <c r="I272" s="262"/>
      <c r="J272" s="251">
        <f t="shared" si="1"/>
        <v>0</v>
      </c>
      <c r="K272" s="252">
        <f t="shared" si="2"/>
        <v>2</v>
      </c>
      <c r="L272" s="214"/>
      <c r="M272" s="263" t="s">
        <v>5976</v>
      </c>
      <c r="N272" s="254">
        <v>1.0</v>
      </c>
      <c r="O272" s="214" t="str">
        <f t="shared" ref="O272:O278" si="148">IF(E272=N272,"Sama","Tidak Sama")</f>
        <v>Tidak Sama</v>
      </c>
      <c r="P272" s="227"/>
      <c r="Q272" s="255"/>
      <c r="R272" s="250">
        <v>1.0</v>
      </c>
      <c r="S272" s="262"/>
      <c r="T272" s="262"/>
      <c r="U272" s="262"/>
      <c r="V272" s="262"/>
      <c r="W272" s="250">
        <f t="shared" si="3"/>
        <v>0</v>
      </c>
      <c r="X272" s="250">
        <f t="shared" si="4"/>
        <v>1</v>
      </c>
      <c r="Y272" s="250">
        <f t="shared" si="5"/>
        <v>1</v>
      </c>
      <c r="Z272" s="214"/>
      <c r="AA272" s="214" t="str">
        <f t="shared" ref="AA272:AA277" si="149">IF(AC272=B272,"SAMA","TIDAK SAMA")</f>
        <v>SAMA</v>
      </c>
      <c r="AB272" s="214" t="str">
        <f t="shared" ref="AB272:AB277" si="150">IF(C272=AD272,"SAMA","TIDAK SAMA")</f>
        <v>SAMA</v>
      </c>
      <c r="AC272" s="246" t="s">
        <v>2210</v>
      </c>
      <c r="AD272" s="298" t="s">
        <v>5974</v>
      </c>
      <c r="AE272" s="249">
        <v>4.0</v>
      </c>
      <c r="AF272" s="281"/>
      <c r="AG272" s="214" t="str">
        <f t="shared" ref="AG272:AG277" si="151">IF(B272=AI272,"SAMA","TIDAK SAMA")</f>
        <v>SAMA</v>
      </c>
      <c r="AH272" s="214" t="str">
        <f t="shared" ref="AH272:AH278" si="152">IF(AD272=AJ272,"SAMA","TIDAK")</f>
        <v>SAMA</v>
      </c>
      <c r="AI272" s="246" t="s">
        <v>2210</v>
      </c>
      <c r="AJ272" s="298" t="s">
        <v>5974</v>
      </c>
      <c r="AK272" s="250">
        <v>0.0</v>
      </c>
      <c r="AL272" s="214" t="str">
        <f t="shared" si="147"/>
        <v>normal</v>
      </c>
    </row>
    <row r="273" ht="15.0" customHeight="1">
      <c r="A273" s="214"/>
      <c r="B273" s="247" t="s">
        <v>5976</v>
      </c>
      <c r="C273" s="300" t="s">
        <v>5977</v>
      </c>
      <c r="D273" s="248" t="s">
        <v>80</v>
      </c>
      <c r="E273" s="249">
        <v>1.0</v>
      </c>
      <c r="F273" s="262"/>
      <c r="G273" s="262"/>
      <c r="H273" s="262"/>
      <c r="I273" s="262"/>
      <c r="J273" s="251">
        <f t="shared" si="1"/>
        <v>0</v>
      </c>
      <c r="K273" s="252">
        <f t="shared" si="2"/>
        <v>1</v>
      </c>
      <c r="L273" s="214"/>
      <c r="M273" s="263" t="s">
        <v>5976</v>
      </c>
      <c r="N273" s="254">
        <v>1.0</v>
      </c>
      <c r="O273" s="214" t="str">
        <f t="shared" si="148"/>
        <v>Sama</v>
      </c>
      <c r="P273" s="227"/>
      <c r="Q273" s="255"/>
      <c r="R273" s="250">
        <v>0.0</v>
      </c>
      <c r="S273" s="262"/>
      <c r="T273" s="262"/>
      <c r="U273" s="262"/>
      <c r="V273" s="262"/>
      <c r="W273" s="250">
        <f t="shared" si="3"/>
        <v>0</v>
      </c>
      <c r="X273" s="250">
        <f t="shared" si="4"/>
        <v>0</v>
      </c>
      <c r="Y273" s="250">
        <f t="shared" si="5"/>
        <v>1</v>
      </c>
      <c r="Z273" s="214"/>
      <c r="AA273" s="214" t="str">
        <f t="shared" si="149"/>
        <v>SAMA</v>
      </c>
      <c r="AB273" s="214" t="str">
        <f t="shared" si="150"/>
        <v>SAMA</v>
      </c>
      <c r="AC273" s="247" t="s">
        <v>5976</v>
      </c>
      <c r="AD273" s="247" t="s">
        <v>5977</v>
      </c>
      <c r="AE273" s="249">
        <v>1.0</v>
      </c>
      <c r="AF273" s="281"/>
      <c r="AG273" s="214" t="str">
        <f t="shared" si="151"/>
        <v>SAMA</v>
      </c>
      <c r="AH273" s="214" t="str">
        <f t="shared" si="152"/>
        <v>SAMA</v>
      </c>
      <c r="AI273" s="247" t="s">
        <v>5976</v>
      </c>
      <c r="AJ273" s="247" t="s">
        <v>5977</v>
      </c>
      <c r="AK273" s="250">
        <v>0.0</v>
      </c>
      <c r="AL273" s="214" t="str">
        <f t="shared" si="147"/>
        <v>normal</v>
      </c>
    </row>
    <row r="274" ht="15.0" customHeight="1">
      <c r="A274" s="214"/>
      <c r="B274" s="247" t="s">
        <v>5976</v>
      </c>
      <c r="C274" s="300" t="s">
        <v>5979</v>
      </c>
      <c r="D274" s="248" t="s">
        <v>80</v>
      </c>
      <c r="E274" s="249">
        <v>1.0</v>
      </c>
      <c r="F274" s="262"/>
      <c r="G274" s="262"/>
      <c r="H274" s="262"/>
      <c r="I274" s="262"/>
      <c r="J274" s="251">
        <f t="shared" si="1"/>
        <v>0</v>
      </c>
      <c r="K274" s="252">
        <f t="shared" si="2"/>
        <v>1</v>
      </c>
      <c r="L274" s="214"/>
      <c r="M274" s="263" t="s">
        <v>5976</v>
      </c>
      <c r="N274" s="254">
        <v>1.0</v>
      </c>
      <c r="O274" s="214" t="str">
        <f t="shared" si="148"/>
        <v>Sama</v>
      </c>
      <c r="P274" s="227"/>
      <c r="Q274" s="255"/>
      <c r="R274" s="250">
        <v>0.0</v>
      </c>
      <c r="S274" s="262"/>
      <c r="T274" s="262"/>
      <c r="U274" s="262"/>
      <c r="V274" s="262"/>
      <c r="W274" s="250">
        <f t="shared" si="3"/>
        <v>0</v>
      </c>
      <c r="X274" s="250">
        <f t="shared" si="4"/>
        <v>0</v>
      </c>
      <c r="Y274" s="250">
        <f t="shared" si="5"/>
        <v>1</v>
      </c>
      <c r="Z274" s="214"/>
      <c r="AA274" s="214" t="str">
        <f t="shared" si="149"/>
        <v>SAMA</v>
      </c>
      <c r="AB274" s="214" t="str">
        <f t="shared" si="150"/>
        <v>SAMA</v>
      </c>
      <c r="AC274" s="247" t="s">
        <v>5976</v>
      </c>
      <c r="AD274" s="247" t="s">
        <v>5979</v>
      </c>
      <c r="AE274" s="249">
        <v>1.0</v>
      </c>
      <c r="AF274" s="281"/>
      <c r="AG274" s="214" t="str">
        <f t="shared" si="151"/>
        <v>SAMA</v>
      </c>
      <c r="AH274" s="214" t="str">
        <f t="shared" si="152"/>
        <v>SAMA</v>
      </c>
      <c r="AI274" s="247" t="s">
        <v>5976</v>
      </c>
      <c r="AJ274" s="247" t="s">
        <v>5979</v>
      </c>
      <c r="AK274" s="250">
        <v>0.0</v>
      </c>
      <c r="AL274" s="214" t="str">
        <f t="shared" si="147"/>
        <v>normal</v>
      </c>
    </row>
    <row r="275" ht="15.0" customHeight="1">
      <c r="A275" s="214"/>
      <c r="B275" s="247" t="s">
        <v>5976</v>
      </c>
      <c r="C275" s="300" t="s">
        <v>5798</v>
      </c>
      <c r="D275" s="248" t="s">
        <v>80</v>
      </c>
      <c r="E275" s="249">
        <v>1.0</v>
      </c>
      <c r="F275" s="262"/>
      <c r="G275" s="262"/>
      <c r="H275" s="262"/>
      <c r="I275" s="262"/>
      <c r="J275" s="251">
        <f t="shared" si="1"/>
        <v>0</v>
      </c>
      <c r="K275" s="252">
        <f t="shared" si="2"/>
        <v>1</v>
      </c>
      <c r="L275" s="214"/>
      <c r="M275" s="263" t="s">
        <v>5976</v>
      </c>
      <c r="N275" s="254">
        <v>1.0</v>
      </c>
      <c r="O275" s="214" t="str">
        <f t="shared" si="148"/>
        <v>Sama</v>
      </c>
      <c r="P275" s="227"/>
      <c r="Q275" s="255"/>
      <c r="R275" s="250">
        <v>0.0</v>
      </c>
      <c r="S275" s="262"/>
      <c r="T275" s="262"/>
      <c r="U275" s="262"/>
      <c r="V275" s="262"/>
      <c r="W275" s="250">
        <f t="shared" si="3"/>
        <v>0</v>
      </c>
      <c r="X275" s="250">
        <f t="shared" si="4"/>
        <v>0</v>
      </c>
      <c r="Y275" s="250">
        <f t="shared" si="5"/>
        <v>1</v>
      </c>
      <c r="Z275" s="214"/>
      <c r="AA275" s="214" t="str">
        <f t="shared" si="149"/>
        <v>SAMA</v>
      </c>
      <c r="AB275" s="214" t="str">
        <f t="shared" si="150"/>
        <v>SAMA</v>
      </c>
      <c r="AC275" s="247" t="s">
        <v>5976</v>
      </c>
      <c r="AD275" s="247" t="s">
        <v>5798</v>
      </c>
      <c r="AE275" s="249">
        <v>1.0</v>
      </c>
      <c r="AF275" s="281"/>
      <c r="AG275" s="214" t="str">
        <f t="shared" si="151"/>
        <v>SAMA</v>
      </c>
      <c r="AH275" s="214" t="str">
        <f t="shared" si="152"/>
        <v>SAMA</v>
      </c>
      <c r="AI275" s="247" t="s">
        <v>5976</v>
      </c>
      <c r="AJ275" s="247" t="s">
        <v>5798</v>
      </c>
      <c r="AK275" s="250">
        <v>0.0</v>
      </c>
      <c r="AL275" s="214" t="str">
        <f t="shared" si="147"/>
        <v>normal</v>
      </c>
    </row>
    <row r="276" ht="15.0" customHeight="1">
      <c r="A276" s="214"/>
      <c r="B276" s="247" t="s">
        <v>66</v>
      </c>
      <c r="C276" s="247" t="s">
        <v>5236</v>
      </c>
      <c r="D276" s="248" t="s">
        <v>80</v>
      </c>
      <c r="E276" s="249">
        <v>2.0</v>
      </c>
      <c r="F276" s="262"/>
      <c r="G276" s="262"/>
      <c r="H276" s="262"/>
      <c r="I276" s="262"/>
      <c r="J276" s="251">
        <f t="shared" si="1"/>
        <v>0</v>
      </c>
      <c r="K276" s="252">
        <f t="shared" si="2"/>
        <v>2</v>
      </c>
      <c r="L276" s="214"/>
      <c r="M276" s="263" t="s">
        <v>5976</v>
      </c>
      <c r="N276" s="254">
        <v>1.0</v>
      </c>
      <c r="O276" s="214" t="str">
        <f t="shared" si="148"/>
        <v>Tidak Sama</v>
      </c>
      <c r="P276" s="227"/>
      <c r="Q276" s="255"/>
      <c r="R276" s="250">
        <v>1.0</v>
      </c>
      <c r="S276" s="262"/>
      <c r="T276" s="262"/>
      <c r="U276" s="262"/>
      <c r="V276" s="262"/>
      <c r="W276" s="250">
        <f t="shared" si="3"/>
        <v>0</v>
      </c>
      <c r="X276" s="250">
        <f t="shared" si="4"/>
        <v>1</v>
      </c>
      <c r="Y276" s="250">
        <f t="shared" si="5"/>
        <v>1</v>
      </c>
      <c r="Z276" s="214"/>
      <c r="AA276" s="214" t="str">
        <f t="shared" si="149"/>
        <v>SAMA</v>
      </c>
      <c r="AB276" s="214" t="str">
        <f t="shared" si="150"/>
        <v>SAMA</v>
      </c>
      <c r="AC276" s="247" t="s">
        <v>66</v>
      </c>
      <c r="AD276" s="247" t="s">
        <v>5236</v>
      </c>
      <c r="AE276" s="249">
        <v>2.0</v>
      </c>
      <c r="AF276" s="281"/>
      <c r="AG276" s="214" t="str">
        <f t="shared" si="151"/>
        <v>SAMA</v>
      </c>
      <c r="AH276" s="214" t="str">
        <f t="shared" si="152"/>
        <v>SAMA</v>
      </c>
      <c r="AI276" s="247" t="s">
        <v>66</v>
      </c>
      <c r="AJ276" s="247" t="s">
        <v>5236</v>
      </c>
      <c r="AK276" s="250">
        <v>0.0</v>
      </c>
      <c r="AL276" s="214" t="str">
        <f t="shared" si="147"/>
        <v>normal</v>
      </c>
    </row>
    <row r="277" ht="15.0" customHeight="1">
      <c r="A277" s="214" t="s">
        <v>864</v>
      </c>
      <c r="B277" s="246" t="s">
        <v>5985</v>
      </c>
      <c r="C277" s="296">
        <v>3.1780231E7</v>
      </c>
      <c r="D277" s="246" t="s">
        <v>80</v>
      </c>
      <c r="E277" s="249">
        <v>1.0</v>
      </c>
      <c r="F277" s="262"/>
      <c r="G277" s="262"/>
      <c r="H277" s="262"/>
      <c r="I277" s="262"/>
      <c r="J277" s="251">
        <f t="shared" si="1"/>
        <v>0</v>
      </c>
      <c r="K277" s="252">
        <f t="shared" si="2"/>
        <v>1</v>
      </c>
      <c r="L277" s="214"/>
      <c r="M277" s="253" t="s">
        <v>5985</v>
      </c>
      <c r="N277" s="254">
        <v>1.0</v>
      </c>
      <c r="O277" s="214" t="str">
        <f t="shared" si="148"/>
        <v>Sama</v>
      </c>
      <c r="P277" s="227"/>
      <c r="Q277" s="255"/>
      <c r="R277" s="250">
        <v>0.0</v>
      </c>
      <c r="S277" s="262"/>
      <c r="T277" s="262"/>
      <c r="U277" s="262"/>
      <c r="V277" s="262"/>
      <c r="W277" s="250">
        <f t="shared" si="3"/>
        <v>0</v>
      </c>
      <c r="X277" s="250">
        <f t="shared" si="4"/>
        <v>0</v>
      </c>
      <c r="Y277" s="250">
        <f t="shared" si="5"/>
        <v>1</v>
      </c>
      <c r="Z277" s="214"/>
      <c r="AA277" s="214" t="str">
        <f t="shared" si="149"/>
        <v>SAMA</v>
      </c>
      <c r="AB277" s="214" t="str">
        <f t="shared" si="150"/>
        <v>SAMA</v>
      </c>
      <c r="AC277" s="246" t="s">
        <v>5985</v>
      </c>
      <c r="AD277" s="246">
        <v>3.1780231E7</v>
      </c>
      <c r="AE277" s="249">
        <v>1.0</v>
      </c>
      <c r="AF277" s="281"/>
      <c r="AG277" s="214" t="str">
        <f t="shared" si="151"/>
        <v>SAMA</v>
      </c>
      <c r="AH277" s="214" t="str">
        <f t="shared" si="152"/>
        <v>SAMA</v>
      </c>
      <c r="AI277" s="246" t="s">
        <v>5985</v>
      </c>
      <c r="AJ277" s="246">
        <v>3.1780231E7</v>
      </c>
      <c r="AK277" s="250">
        <v>0.0</v>
      </c>
      <c r="AL277" s="214" t="str">
        <f t="shared" si="147"/>
        <v>normal</v>
      </c>
    </row>
    <row r="278" ht="15.0" customHeight="1">
      <c r="A278" s="214"/>
      <c r="B278" s="246" t="s">
        <v>6242</v>
      </c>
      <c r="C278" s="296" t="s">
        <v>6243</v>
      </c>
      <c r="D278" s="246" t="s">
        <v>80</v>
      </c>
      <c r="E278" s="249">
        <v>2.0</v>
      </c>
      <c r="F278" s="262"/>
      <c r="G278" s="262"/>
      <c r="H278" s="262"/>
      <c r="I278" s="262"/>
      <c r="J278" s="251">
        <f t="shared" si="1"/>
        <v>0</v>
      </c>
      <c r="K278" s="252">
        <f t="shared" si="2"/>
        <v>2</v>
      </c>
      <c r="L278" s="214"/>
      <c r="M278" s="253" t="s">
        <v>5985</v>
      </c>
      <c r="N278" s="254">
        <v>1.0</v>
      </c>
      <c r="O278" s="214" t="str">
        <f t="shared" si="148"/>
        <v>Tidak Sama</v>
      </c>
      <c r="P278" s="227"/>
      <c r="Q278" s="255"/>
      <c r="R278" s="250">
        <v>2.0</v>
      </c>
      <c r="S278" s="262"/>
      <c r="T278" s="262"/>
      <c r="U278" s="262"/>
      <c r="V278" s="262"/>
      <c r="W278" s="250">
        <f t="shared" si="3"/>
        <v>0</v>
      </c>
      <c r="X278" s="250">
        <f t="shared" si="4"/>
        <v>2</v>
      </c>
      <c r="Y278" s="250">
        <f t="shared" si="5"/>
        <v>0</v>
      </c>
      <c r="Z278" s="214"/>
      <c r="AA278" s="214"/>
      <c r="AB278" s="214"/>
      <c r="AC278" s="246"/>
      <c r="AD278" s="246"/>
      <c r="AE278" s="249"/>
      <c r="AF278" s="281"/>
      <c r="AG278" s="214"/>
      <c r="AH278" s="214" t="str">
        <f t="shared" si="152"/>
        <v>SAMA</v>
      </c>
      <c r="AI278" s="246"/>
      <c r="AJ278" s="246"/>
      <c r="AK278" s="250"/>
      <c r="AL278" s="214" t="str">
        <f t="shared" si="147"/>
        <v>normal</v>
      </c>
    </row>
    <row r="279" ht="15.0" customHeight="1">
      <c r="A279" s="214"/>
      <c r="B279" s="246" t="s">
        <v>6233</v>
      </c>
      <c r="C279" s="296" t="s">
        <v>7182</v>
      </c>
      <c r="D279" s="246" t="s">
        <v>80</v>
      </c>
      <c r="E279" s="249">
        <v>1.0</v>
      </c>
      <c r="F279" s="262"/>
      <c r="G279" s="262"/>
      <c r="H279" s="262"/>
      <c r="I279" s="262"/>
      <c r="J279" s="251">
        <f t="shared" si="1"/>
        <v>0</v>
      </c>
      <c r="K279" s="252">
        <f t="shared" si="2"/>
        <v>1</v>
      </c>
      <c r="L279" s="214"/>
      <c r="M279" s="253"/>
      <c r="N279" s="254"/>
      <c r="O279" s="214"/>
      <c r="P279" s="227"/>
      <c r="Q279" s="255"/>
      <c r="R279" s="250">
        <v>1.0</v>
      </c>
      <c r="S279" s="262"/>
      <c r="T279" s="262"/>
      <c r="U279" s="262"/>
      <c r="V279" s="262"/>
      <c r="W279" s="250">
        <f t="shared" si="3"/>
        <v>0</v>
      </c>
      <c r="X279" s="250">
        <f t="shared" si="4"/>
        <v>1</v>
      </c>
      <c r="Y279" s="250">
        <f t="shared" si="5"/>
        <v>0</v>
      </c>
      <c r="Z279" s="214"/>
      <c r="AA279" s="214"/>
      <c r="AB279" s="214"/>
      <c r="AC279" s="246"/>
      <c r="AD279" s="246"/>
      <c r="AE279" s="249"/>
      <c r="AF279" s="281"/>
      <c r="AG279" s="214"/>
      <c r="AH279" s="214"/>
      <c r="AI279" s="246"/>
      <c r="AJ279" s="246"/>
      <c r="AK279" s="250"/>
      <c r="AL279" s="214"/>
    </row>
    <row r="280" ht="15.0" customHeight="1">
      <c r="A280" s="214"/>
      <c r="B280" s="339" t="s">
        <v>7183</v>
      </c>
      <c r="C280" s="375">
        <v>5.223022134E9</v>
      </c>
      <c r="D280" s="246" t="s">
        <v>80</v>
      </c>
      <c r="E280" s="249">
        <v>13.0</v>
      </c>
      <c r="F280" s="262"/>
      <c r="G280" s="262"/>
      <c r="H280" s="262"/>
      <c r="I280" s="262"/>
      <c r="J280" s="251">
        <f t="shared" si="1"/>
        <v>0</v>
      </c>
      <c r="K280" s="252">
        <f t="shared" si="2"/>
        <v>13</v>
      </c>
      <c r="L280" s="214"/>
      <c r="M280" s="253" t="s">
        <v>5985</v>
      </c>
      <c r="N280" s="254">
        <v>1.0</v>
      </c>
      <c r="O280" s="214" t="str">
        <f t="shared" ref="O280:O281" si="153">IF(E280=N280,"Sama","Tidak Sama")</f>
        <v>Tidak Sama</v>
      </c>
      <c r="P280" s="227"/>
      <c r="Q280" s="255"/>
      <c r="R280" s="250">
        <v>2.0</v>
      </c>
      <c r="S280" s="262"/>
      <c r="T280" s="262"/>
      <c r="U280" s="262"/>
      <c r="V280" s="262"/>
      <c r="W280" s="250">
        <f t="shared" si="3"/>
        <v>0</v>
      </c>
      <c r="X280" s="250">
        <f t="shared" si="4"/>
        <v>2</v>
      </c>
      <c r="Y280" s="250">
        <f t="shared" si="5"/>
        <v>11</v>
      </c>
      <c r="Z280" s="214"/>
      <c r="AA280" s="214"/>
      <c r="AB280" s="214"/>
      <c r="AC280" s="246"/>
      <c r="AD280" s="246"/>
      <c r="AE280" s="249"/>
      <c r="AF280" s="281"/>
      <c r="AG280" s="214"/>
      <c r="AH280" s="214" t="str">
        <f t="shared" ref="AH280:AH292" si="154">IF(AD280=AJ280,"SAMA","TIDAK")</f>
        <v>SAMA</v>
      </c>
      <c r="AI280" s="246"/>
      <c r="AJ280" s="246"/>
      <c r="AK280" s="250"/>
      <c r="AL280" s="214" t="str">
        <f t="shared" ref="AL280:AL292" si="155">IF(Y280&lt;0,"tidak normal","normal")</f>
        <v>normal</v>
      </c>
    </row>
    <row r="281" ht="15.0" customHeight="1">
      <c r="A281" s="214"/>
      <c r="B281" s="339" t="s">
        <v>6024</v>
      </c>
      <c r="C281" s="375">
        <v>5.282685304E9</v>
      </c>
      <c r="D281" s="246" t="s">
        <v>80</v>
      </c>
      <c r="E281" s="249">
        <v>2.0</v>
      </c>
      <c r="F281" s="262"/>
      <c r="G281" s="262"/>
      <c r="H281" s="262"/>
      <c r="I281" s="262"/>
      <c r="J281" s="251">
        <f t="shared" si="1"/>
        <v>0</v>
      </c>
      <c r="K281" s="252">
        <f t="shared" si="2"/>
        <v>2</v>
      </c>
      <c r="L281" s="214"/>
      <c r="M281" s="253" t="s">
        <v>5985</v>
      </c>
      <c r="N281" s="254">
        <v>1.0</v>
      </c>
      <c r="O281" s="214" t="str">
        <f t="shared" si="153"/>
        <v>Tidak Sama</v>
      </c>
      <c r="P281" s="227"/>
      <c r="Q281" s="255"/>
      <c r="R281" s="250">
        <v>0.0</v>
      </c>
      <c r="S281" s="262"/>
      <c r="T281" s="262"/>
      <c r="U281" s="262"/>
      <c r="V281" s="262"/>
      <c r="W281" s="250">
        <f t="shared" si="3"/>
        <v>0</v>
      </c>
      <c r="X281" s="250">
        <f t="shared" si="4"/>
        <v>0</v>
      </c>
      <c r="Y281" s="250">
        <f t="shared" si="5"/>
        <v>2</v>
      </c>
      <c r="Z281" s="214"/>
      <c r="AA281" s="214"/>
      <c r="AB281" s="214"/>
      <c r="AC281" s="246"/>
      <c r="AD281" s="246"/>
      <c r="AE281" s="249"/>
      <c r="AF281" s="281"/>
      <c r="AG281" s="214"/>
      <c r="AH281" s="214" t="str">
        <f t="shared" si="154"/>
        <v>SAMA</v>
      </c>
      <c r="AI281" s="246"/>
      <c r="AJ281" s="246"/>
      <c r="AK281" s="250"/>
      <c r="AL281" s="214" t="str">
        <f t="shared" si="155"/>
        <v>normal</v>
      </c>
    </row>
    <row r="282" ht="15.0" customHeight="1">
      <c r="A282" s="214"/>
      <c r="B282" s="339" t="s">
        <v>7184</v>
      </c>
      <c r="C282" s="375">
        <v>5.22396491E9</v>
      </c>
      <c r="D282" s="246" t="s">
        <v>80</v>
      </c>
      <c r="E282" s="249">
        <v>13.0</v>
      </c>
      <c r="F282" s="262"/>
      <c r="G282" s="262"/>
      <c r="H282" s="262"/>
      <c r="I282" s="262"/>
      <c r="J282" s="251">
        <f t="shared" si="1"/>
        <v>0</v>
      </c>
      <c r="K282" s="252">
        <f t="shared" si="2"/>
        <v>13</v>
      </c>
      <c r="L282" s="214"/>
      <c r="M282" s="253"/>
      <c r="N282" s="254"/>
      <c r="O282" s="214"/>
      <c r="P282" s="227"/>
      <c r="Q282" s="255"/>
      <c r="R282" s="250">
        <v>1.0</v>
      </c>
      <c r="S282" s="262"/>
      <c r="T282" s="262"/>
      <c r="U282" s="262"/>
      <c r="V282" s="262"/>
      <c r="W282" s="250">
        <f t="shared" si="3"/>
        <v>0</v>
      </c>
      <c r="X282" s="250">
        <f t="shared" si="4"/>
        <v>1</v>
      </c>
      <c r="Y282" s="250">
        <f t="shared" si="5"/>
        <v>12</v>
      </c>
      <c r="Z282" s="214"/>
      <c r="AA282" s="214"/>
      <c r="AB282" s="214"/>
      <c r="AC282" s="246"/>
      <c r="AD282" s="246"/>
      <c r="AE282" s="249"/>
      <c r="AF282" s="281"/>
      <c r="AG282" s="214"/>
      <c r="AH282" s="214" t="str">
        <f t="shared" si="154"/>
        <v>SAMA</v>
      </c>
      <c r="AI282" s="246"/>
      <c r="AJ282" s="246"/>
      <c r="AK282" s="250"/>
      <c r="AL282" s="214" t="str">
        <f t="shared" si="155"/>
        <v>normal</v>
      </c>
    </row>
    <row r="283" ht="15.0" customHeight="1">
      <c r="A283" s="214"/>
      <c r="B283" s="246" t="s">
        <v>350</v>
      </c>
      <c r="C283" s="296" t="s">
        <v>5996</v>
      </c>
      <c r="D283" s="246" t="s">
        <v>80</v>
      </c>
      <c r="E283" s="249">
        <v>1.0</v>
      </c>
      <c r="F283" s="262"/>
      <c r="G283" s="262"/>
      <c r="H283" s="262"/>
      <c r="I283" s="262"/>
      <c r="J283" s="251">
        <f t="shared" si="1"/>
        <v>0</v>
      </c>
      <c r="K283" s="252">
        <f t="shared" si="2"/>
        <v>1</v>
      </c>
      <c r="L283" s="214"/>
      <c r="M283" s="253" t="s">
        <v>350</v>
      </c>
      <c r="N283" s="254">
        <v>1.0</v>
      </c>
      <c r="O283" s="214" t="str">
        <f t="shared" ref="O283:O287" si="156">IF(E283=N283,"Sama","Tidak Sama")</f>
        <v>Sama</v>
      </c>
      <c r="P283" s="227"/>
      <c r="Q283" s="255"/>
      <c r="R283" s="250">
        <v>1.0</v>
      </c>
      <c r="S283" s="262"/>
      <c r="T283" s="262"/>
      <c r="U283" s="262"/>
      <c r="V283" s="262"/>
      <c r="W283" s="250">
        <f t="shared" si="3"/>
        <v>0</v>
      </c>
      <c r="X283" s="250">
        <f t="shared" si="4"/>
        <v>1</v>
      </c>
      <c r="Y283" s="250">
        <f t="shared" si="5"/>
        <v>0</v>
      </c>
      <c r="Z283" s="214"/>
      <c r="AA283" s="214" t="str">
        <f>IF(AC283=B283,"SAMA","TIDAK SAMA")</f>
        <v>SAMA</v>
      </c>
      <c r="AB283" s="214" t="str">
        <f>IF(C283=AD283,"SAMA","TIDAK SAMA")</f>
        <v>SAMA</v>
      </c>
      <c r="AC283" s="246" t="s">
        <v>350</v>
      </c>
      <c r="AD283" s="246" t="s">
        <v>5996</v>
      </c>
      <c r="AE283" s="249">
        <v>1.0</v>
      </c>
      <c r="AF283" s="281"/>
      <c r="AG283" s="214" t="str">
        <f>IF(B283=AI283,"SAMA","TIDAK SAMA")</f>
        <v>SAMA</v>
      </c>
      <c r="AH283" s="214" t="str">
        <f t="shared" si="154"/>
        <v>SAMA</v>
      </c>
      <c r="AI283" s="246" t="s">
        <v>350</v>
      </c>
      <c r="AJ283" s="246" t="s">
        <v>5996</v>
      </c>
      <c r="AK283" s="250">
        <v>1.0</v>
      </c>
      <c r="AL283" s="214" t="str">
        <f t="shared" si="155"/>
        <v>normal</v>
      </c>
    </row>
    <row r="284" ht="15.0" customHeight="1">
      <c r="A284" s="214"/>
      <c r="B284" s="339" t="s">
        <v>6027</v>
      </c>
      <c r="C284" s="375" t="s">
        <v>6028</v>
      </c>
      <c r="D284" s="246" t="s">
        <v>80</v>
      </c>
      <c r="E284" s="249">
        <v>2.0</v>
      </c>
      <c r="F284" s="262"/>
      <c r="G284" s="262"/>
      <c r="H284" s="262"/>
      <c r="I284" s="262"/>
      <c r="J284" s="251">
        <f t="shared" si="1"/>
        <v>0</v>
      </c>
      <c r="K284" s="252">
        <f t="shared" si="2"/>
        <v>2</v>
      </c>
      <c r="L284" s="214"/>
      <c r="M284" s="253" t="s">
        <v>350</v>
      </c>
      <c r="N284" s="254">
        <v>1.0</v>
      </c>
      <c r="O284" s="214" t="str">
        <f t="shared" si="156"/>
        <v>Tidak Sama</v>
      </c>
      <c r="P284" s="227"/>
      <c r="Q284" s="255"/>
      <c r="R284" s="250">
        <v>0.0</v>
      </c>
      <c r="S284" s="262"/>
      <c r="T284" s="262"/>
      <c r="U284" s="262"/>
      <c r="V284" s="262"/>
      <c r="W284" s="250">
        <f t="shared" si="3"/>
        <v>0</v>
      </c>
      <c r="X284" s="250">
        <f t="shared" si="4"/>
        <v>0</v>
      </c>
      <c r="Y284" s="250">
        <f t="shared" si="5"/>
        <v>2</v>
      </c>
      <c r="Z284" s="214"/>
      <c r="AA284" s="214"/>
      <c r="AB284" s="214"/>
      <c r="AC284" s="246"/>
      <c r="AD284" s="246"/>
      <c r="AE284" s="249"/>
      <c r="AF284" s="281"/>
      <c r="AG284" s="214"/>
      <c r="AH284" s="214" t="str">
        <f t="shared" si="154"/>
        <v>SAMA</v>
      </c>
      <c r="AI284" s="246"/>
      <c r="AJ284" s="246"/>
      <c r="AK284" s="250"/>
      <c r="AL284" s="214" t="str">
        <f t="shared" si="155"/>
        <v>normal</v>
      </c>
    </row>
    <row r="285" ht="15.0" customHeight="1">
      <c r="A285" s="214"/>
      <c r="B285" s="339" t="s">
        <v>5995</v>
      </c>
      <c r="C285" s="375" t="s">
        <v>7185</v>
      </c>
      <c r="D285" s="246" t="s">
        <v>80</v>
      </c>
      <c r="E285" s="249">
        <v>6.0</v>
      </c>
      <c r="F285" s="262"/>
      <c r="G285" s="262"/>
      <c r="H285" s="262"/>
      <c r="I285" s="262"/>
      <c r="J285" s="251">
        <f t="shared" si="1"/>
        <v>0</v>
      </c>
      <c r="K285" s="252">
        <f t="shared" si="2"/>
        <v>6</v>
      </c>
      <c r="L285" s="214"/>
      <c r="M285" s="253" t="s">
        <v>350</v>
      </c>
      <c r="N285" s="254">
        <v>1.0</v>
      </c>
      <c r="O285" s="214" t="str">
        <f t="shared" si="156"/>
        <v>Tidak Sama</v>
      </c>
      <c r="P285" s="227"/>
      <c r="Q285" s="255"/>
      <c r="R285" s="250">
        <v>1.0</v>
      </c>
      <c r="S285" s="262"/>
      <c r="T285" s="262"/>
      <c r="U285" s="262"/>
      <c r="V285" s="262"/>
      <c r="W285" s="250">
        <f t="shared" si="3"/>
        <v>0</v>
      </c>
      <c r="X285" s="250">
        <f t="shared" si="4"/>
        <v>1</v>
      </c>
      <c r="Y285" s="250">
        <f t="shared" si="5"/>
        <v>5</v>
      </c>
      <c r="Z285" s="214"/>
      <c r="AA285" s="214"/>
      <c r="AB285" s="214"/>
      <c r="AC285" s="246"/>
      <c r="AD285" s="246"/>
      <c r="AE285" s="249"/>
      <c r="AF285" s="281"/>
      <c r="AG285" s="214"/>
      <c r="AH285" s="214" t="str">
        <f t="shared" si="154"/>
        <v>SAMA</v>
      </c>
      <c r="AI285" s="246"/>
      <c r="AJ285" s="246"/>
      <c r="AK285" s="250"/>
      <c r="AL285" s="214" t="str">
        <f t="shared" si="155"/>
        <v>normal</v>
      </c>
    </row>
    <row r="286" ht="15.0" customHeight="1">
      <c r="A286" s="214"/>
      <c r="B286" s="246" t="s">
        <v>5998</v>
      </c>
      <c r="C286" s="296" t="s">
        <v>5999</v>
      </c>
      <c r="D286" s="246" t="s">
        <v>80</v>
      </c>
      <c r="E286" s="249">
        <v>1.0</v>
      </c>
      <c r="F286" s="262"/>
      <c r="G286" s="262"/>
      <c r="H286" s="262"/>
      <c r="I286" s="262"/>
      <c r="J286" s="251">
        <f t="shared" si="1"/>
        <v>0</v>
      </c>
      <c r="K286" s="252">
        <f t="shared" si="2"/>
        <v>1</v>
      </c>
      <c r="L286" s="214"/>
      <c r="M286" s="253" t="s">
        <v>5998</v>
      </c>
      <c r="N286" s="254">
        <v>1.0</v>
      </c>
      <c r="O286" s="214" t="str">
        <f t="shared" si="156"/>
        <v>Sama</v>
      </c>
      <c r="P286" s="227"/>
      <c r="Q286" s="255"/>
      <c r="R286" s="250">
        <v>1.0</v>
      </c>
      <c r="S286" s="262"/>
      <c r="T286" s="262"/>
      <c r="U286" s="262"/>
      <c r="V286" s="262"/>
      <c r="W286" s="250">
        <f t="shared" si="3"/>
        <v>0</v>
      </c>
      <c r="X286" s="250">
        <f t="shared" si="4"/>
        <v>1</v>
      </c>
      <c r="Y286" s="250">
        <f t="shared" si="5"/>
        <v>0</v>
      </c>
      <c r="Z286" s="214"/>
      <c r="AA286" s="214" t="str">
        <f t="shared" ref="AA286:AA289" si="157">IF(AC286=B286,"SAMA","TIDAK SAMA")</f>
        <v>SAMA</v>
      </c>
      <c r="AB286" s="214" t="str">
        <f t="shared" ref="AB286:AB289" si="158">IF(C286=AD286,"SAMA","TIDAK SAMA")</f>
        <v>SAMA</v>
      </c>
      <c r="AC286" s="246" t="s">
        <v>5998</v>
      </c>
      <c r="AD286" s="246" t="s">
        <v>5999</v>
      </c>
      <c r="AE286" s="249">
        <v>1.0</v>
      </c>
      <c r="AF286" s="281"/>
      <c r="AG286" s="214" t="str">
        <f t="shared" ref="AG286:AG289" si="159">IF(B286=AI286,"SAMA","TIDAK SAMA")</f>
        <v>SAMA</v>
      </c>
      <c r="AH286" s="214" t="str">
        <f t="shared" si="154"/>
        <v>SAMA</v>
      </c>
      <c r="AI286" s="246" t="s">
        <v>5998</v>
      </c>
      <c r="AJ286" s="246" t="s">
        <v>5999</v>
      </c>
      <c r="AK286" s="250">
        <v>1.0</v>
      </c>
      <c r="AL286" s="214" t="str">
        <f t="shared" si="155"/>
        <v>normal</v>
      </c>
    </row>
    <row r="287" ht="15.0" customHeight="1">
      <c r="A287" s="214"/>
      <c r="B287" s="246" t="s">
        <v>6000</v>
      </c>
      <c r="C287" s="296" t="s">
        <v>6001</v>
      </c>
      <c r="D287" s="246" t="s">
        <v>80</v>
      </c>
      <c r="E287" s="249">
        <v>1.0</v>
      </c>
      <c r="F287" s="262"/>
      <c r="G287" s="262"/>
      <c r="H287" s="262"/>
      <c r="I287" s="262"/>
      <c r="J287" s="251">
        <f t="shared" si="1"/>
        <v>0</v>
      </c>
      <c r="K287" s="252">
        <f t="shared" si="2"/>
        <v>1</v>
      </c>
      <c r="L287" s="214"/>
      <c r="M287" s="253" t="s">
        <v>6000</v>
      </c>
      <c r="N287" s="254">
        <v>1.0</v>
      </c>
      <c r="O287" s="214" t="str">
        <f t="shared" si="156"/>
        <v>Sama</v>
      </c>
      <c r="P287" s="227"/>
      <c r="Q287" s="255"/>
      <c r="R287" s="250">
        <v>1.0</v>
      </c>
      <c r="S287" s="262"/>
      <c r="T287" s="262"/>
      <c r="U287" s="262"/>
      <c r="V287" s="262"/>
      <c r="W287" s="250">
        <f t="shared" si="3"/>
        <v>0</v>
      </c>
      <c r="X287" s="250">
        <f t="shared" si="4"/>
        <v>1</v>
      </c>
      <c r="Y287" s="250">
        <f t="shared" si="5"/>
        <v>0</v>
      </c>
      <c r="Z287" s="214"/>
      <c r="AA287" s="214" t="str">
        <f t="shared" si="157"/>
        <v>SAMA</v>
      </c>
      <c r="AB287" s="214" t="str">
        <f t="shared" si="158"/>
        <v>SAMA</v>
      </c>
      <c r="AC287" s="246" t="s">
        <v>6000</v>
      </c>
      <c r="AD287" s="246" t="s">
        <v>6001</v>
      </c>
      <c r="AE287" s="249">
        <v>1.0</v>
      </c>
      <c r="AF287" s="281"/>
      <c r="AG287" s="214" t="str">
        <f t="shared" si="159"/>
        <v>SAMA</v>
      </c>
      <c r="AH287" s="214" t="str">
        <f t="shared" si="154"/>
        <v>SAMA</v>
      </c>
      <c r="AI287" s="246" t="s">
        <v>6000</v>
      </c>
      <c r="AJ287" s="246" t="s">
        <v>6001</v>
      </c>
      <c r="AK287" s="250">
        <v>1.0</v>
      </c>
      <c r="AL287" s="214" t="str">
        <f t="shared" si="155"/>
        <v>normal</v>
      </c>
    </row>
    <row r="288" ht="15.0" customHeight="1">
      <c r="A288" s="214"/>
      <c r="B288" s="246" t="s">
        <v>6003</v>
      </c>
      <c r="C288" s="296" t="s">
        <v>6004</v>
      </c>
      <c r="D288" s="246" t="s">
        <v>101</v>
      </c>
      <c r="E288" s="249">
        <v>2.0</v>
      </c>
      <c r="F288" s="262"/>
      <c r="G288" s="262"/>
      <c r="H288" s="262"/>
      <c r="I288" s="262"/>
      <c r="J288" s="251">
        <f t="shared" si="1"/>
        <v>0</v>
      </c>
      <c r="K288" s="252">
        <f t="shared" si="2"/>
        <v>2</v>
      </c>
      <c r="L288" s="214"/>
      <c r="M288" s="253"/>
      <c r="N288" s="254"/>
      <c r="O288" s="214"/>
      <c r="P288" s="227"/>
      <c r="Q288" s="255"/>
      <c r="R288" s="250">
        <v>1.0</v>
      </c>
      <c r="S288" s="262"/>
      <c r="T288" s="262"/>
      <c r="U288" s="262"/>
      <c r="V288" s="262"/>
      <c r="W288" s="250">
        <f t="shared" si="3"/>
        <v>0</v>
      </c>
      <c r="X288" s="250">
        <f t="shared" si="4"/>
        <v>1</v>
      </c>
      <c r="Y288" s="250">
        <f t="shared" si="5"/>
        <v>1</v>
      </c>
      <c r="Z288" s="214"/>
      <c r="AA288" s="214" t="str">
        <f t="shared" si="157"/>
        <v>SAMA</v>
      </c>
      <c r="AB288" s="214" t="str">
        <f t="shared" si="158"/>
        <v>SAMA</v>
      </c>
      <c r="AC288" s="246" t="s">
        <v>6003</v>
      </c>
      <c r="AD288" s="246" t="s">
        <v>6004</v>
      </c>
      <c r="AE288" s="249">
        <v>6.0</v>
      </c>
      <c r="AF288" s="281"/>
      <c r="AG288" s="214" t="str">
        <f t="shared" si="159"/>
        <v>SAMA</v>
      </c>
      <c r="AH288" s="214" t="str">
        <f t="shared" si="154"/>
        <v>SAMA</v>
      </c>
      <c r="AI288" s="246" t="s">
        <v>6003</v>
      </c>
      <c r="AJ288" s="246" t="s">
        <v>6004</v>
      </c>
      <c r="AK288" s="250">
        <v>3.0</v>
      </c>
      <c r="AL288" s="214" t="str">
        <f t="shared" si="155"/>
        <v>normal</v>
      </c>
    </row>
    <row r="289" ht="15.0" customHeight="1">
      <c r="A289" s="214"/>
      <c r="B289" s="246" t="s">
        <v>3292</v>
      </c>
      <c r="C289" s="296" t="s">
        <v>6002</v>
      </c>
      <c r="D289" s="246" t="s">
        <v>80</v>
      </c>
      <c r="E289" s="249">
        <v>1.0</v>
      </c>
      <c r="F289" s="262"/>
      <c r="G289" s="262"/>
      <c r="H289" s="262"/>
      <c r="I289" s="262"/>
      <c r="J289" s="251">
        <f t="shared" si="1"/>
        <v>0</v>
      </c>
      <c r="K289" s="252">
        <f t="shared" si="2"/>
        <v>1</v>
      </c>
      <c r="L289" s="214"/>
      <c r="M289" s="253" t="s">
        <v>3292</v>
      </c>
      <c r="N289" s="254">
        <v>1.0</v>
      </c>
      <c r="O289" s="214" t="str">
        <f t="shared" ref="O289:O292" si="160">IF(E289=N289,"Sama","Tidak Sama")</f>
        <v>Sama</v>
      </c>
      <c r="P289" s="227"/>
      <c r="Q289" s="255"/>
      <c r="R289" s="250">
        <v>1.0</v>
      </c>
      <c r="S289" s="262"/>
      <c r="T289" s="262"/>
      <c r="U289" s="262"/>
      <c r="V289" s="262"/>
      <c r="W289" s="250">
        <f t="shared" si="3"/>
        <v>0</v>
      </c>
      <c r="X289" s="250">
        <f t="shared" si="4"/>
        <v>1</v>
      </c>
      <c r="Y289" s="250">
        <f t="shared" si="5"/>
        <v>0</v>
      </c>
      <c r="Z289" s="214"/>
      <c r="AA289" s="214" t="str">
        <f t="shared" si="157"/>
        <v>SAMA</v>
      </c>
      <c r="AB289" s="214" t="str">
        <f t="shared" si="158"/>
        <v>SAMA</v>
      </c>
      <c r="AC289" s="246" t="s">
        <v>3292</v>
      </c>
      <c r="AD289" s="246" t="s">
        <v>6002</v>
      </c>
      <c r="AE289" s="249">
        <v>1.0</v>
      </c>
      <c r="AF289" s="281"/>
      <c r="AG289" s="214" t="str">
        <f t="shared" si="159"/>
        <v>SAMA</v>
      </c>
      <c r="AH289" s="214" t="str">
        <f t="shared" si="154"/>
        <v>SAMA</v>
      </c>
      <c r="AI289" s="246" t="s">
        <v>3292</v>
      </c>
      <c r="AJ289" s="246" t="s">
        <v>6002</v>
      </c>
      <c r="AK289" s="250">
        <v>1.0</v>
      </c>
      <c r="AL289" s="214" t="str">
        <f t="shared" si="155"/>
        <v>normal</v>
      </c>
    </row>
    <row r="290" ht="15.0" customHeight="1">
      <c r="A290" s="214"/>
      <c r="B290" s="339" t="s">
        <v>7186</v>
      </c>
      <c r="C290" s="375" t="s">
        <v>7187</v>
      </c>
      <c r="D290" s="246" t="s">
        <v>80</v>
      </c>
      <c r="E290" s="249">
        <v>2.0</v>
      </c>
      <c r="F290" s="262"/>
      <c r="G290" s="262"/>
      <c r="H290" s="262"/>
      <c r="I290" s="262"/>
      <c r="J290" s="251">
        <f t="shared" si="1"/>
        <v>0</v>
      </c>
      <c r="K290" s="252">
        <f t="shared" si="2"/>
        <v>2</v>
      </c>
      <c r="L290" s="214"/>
      <c r="M290" s="253" t="s">
        <v>3292</v>
      </c>
      <c r="N290" s="254">
        <v>1.0</v>
      </c>
      <c r="O290" s="214" t="str">
        <f t="shared" si="160"/>
        <v>Tidak Sama</v>
      </c>
      <c r="P290" s="227"/>
      <c r="Q290" s="255"/>
      <c r="R290" s="250">
        <v>0.0</v>
      </c>
      <c r="S290" s="262"/>
      <c r="T290" s="262"/>
      <c r="U290" s="262"/>
      <c r="V290" s="262"/>
      <c r="W290" s="250">
        <f t="shared" si="3"/>
        <v>0</v>
      </c>
      <c r="X290" s="250">
        <f t="shared" si="4"/>
        <v>0</v>
      </c>
      <c r="Y290" s="250">
        <f t="shared" si="5"/>
        <v>2</v>
      </c>
      <c r="Z290" s="214"/>
      <c r="AA290" s="214"/>
      <c r="AB290" s="214"/>
      <c r="AC290" s="246"/>
      <c r="AD290" s="246"/>
      <c r="AE290" s="249"/>
      <c r="AF290" s="281"/>
      <c r="AG290" s="214"/>
      <c r="AH290" s="214" t="str">
        <f t="shared" si="154"/>
        <v>SAMA</v>
      </c>
      <c r="AI290" s="246"/>
      <c r="AJ290" s="246"/>
      <c r="AK290" s="250"/>
      <c r="AL290" s="214" t="str">
        <f t="shared" si="155"/>
        <v>normal</v>
      </c>
    </row>
    <row r="291" ht="15.0" customHeight="1">
      <c r="A291" s="214"/>
      <c r="B291" s="339" t="s">
        <v>6005</v>
      </c>
      <c r="C291" s="375" t="s">
        <v>7188</v>
      </c>
      <c r="D291" s="246" t="s">
        <v>80</v>
      </c>
      <c r="E291" s="249">
        <v>3.0</v>
      </c>
      <c r="F291" s="262"/>
      <c r="G291" s="262"/>
      <c r="H291" s="262"/>
      <c r="I291" s="262"/>
      <c r="J291" s="251">
        <f t="shared" si="1"/>
        <v>0</v>
      </c>
      <c r="K291" s="252">
        <f t="shared" si="2"/>
        <v>3</v>
      </c>
      <c r="L291" s="214"/>
      <c r="M291" s="253" t="s">
        <v>6005</v>
      </c>
      <c r="N291" s="254">
        <v>1.0</v>
      </c>
      <c r="O291" s="214" t="str">
        <f t="shared" si="160"/>
        <v>Tidak Sama</v>
      </c>
      <c r="P291" s="227"/>
      <c r="Q291" s="255"/>
      <c r="R291" s="250">
        <v>0.0</v>
      </c>
      <c r="S291" s="262"/>
      <c r="T291" s="262"/>
      <c r="U291" s="262"/>
      <c r="V291" s="262"/>
      <c r="W291" s="250">
        <f t="shared" si="3"/>
        <v>0</v>
      </c>
      <c r="X291" s="250">
        <f t="shared" si="4"/>
        <v>0</v>
      </c>
      <c r="Y291" s="250">
        <f t="shared" si="5"/>
        <v>3</v>
      </c>
      <c r="Z291" s="214"/>
      <c r="AA291" s="214" t="str">
        <f t="shared" ref="AA291:AA292" si="161">IF(AC291=B291,"SAMA","TIDAK SAMA")</f>
        <v>SAMA</v>
      </c>
      <c r="AB291" s="214" t="str">
        <f t="shared" ref="AB291:AB292" si="162">IF(C291=AD291,"SAMA","TIDAK SAMA")</f>
        <v>SAMA</v>
      </c>
      <c r="AC291" s="246" t="s">
        <v>6005</v>
      </c>
      <c r="AD291" s="246" t="s">
        <v>6006</v>
      </c>
      <c r="AE291" s="249">
        <v>1.0</v>
      </c>
      <c r="AF291" s="281"/>
      <c r="AG291" s="214" t="str">
        <f t="shared" ref="AG291:AG292" si="163">IF(B291=AI291,"SAMA","TIDAK SAMA")</f>
        <v>SAMA</v>
      </c>
      <c r="AH291" s="214" t="str">
        <f t="shared" si="154"/>
        <v>SAMA</v>
      </c>
      <c r="AI291" s="246" t="s">
        <v>6005</v>
      </c>
      <c r="AJ291" s="246" t="s">
        <v>6006</v>
      </c>
      <c r="AK291" s="250">
        <v>0.0</v>
      </c>
      <c r="AL291" s="214" t="str">
        <f t="shared" si="155"/>
        <v>normal</v>
      </c>
    </row>
    <row r="292" ht="15.0" customHeight="1">
      <c r="A292" s="214"/>
      <c r="B292" s="246" t="s">
        <v>6008</v>
      </c>
      <c r="C292" s="296" t="s">
        <v>6009</v>
      </c>
      <c r="D292" s="246" t="s">
        <v>80</v>
      </c>
      <c r="E292" s="249">
        <v>1.0</v>
      </c>
      <c r="F292" s="262"/>
      <c r="G292" s="262"/>
      <c r="H292" s="262"/>
      <c r="I292" s="262"/>
      <c r="J292" s="251">
        <f t="shared" si="1"/>
        <v>0</v>
      </c>
      <c r="K292" s="252">
        <f t="shared" si="2"/>
        <v>1</v>
      </c>
      <c r="L292" s="214"/>
      <c r="M292" s="253" t="s">
        <v>6008</v>
      </c>
      <c r="N292" s="254">
        <v>1.0</v>
      </c>
      <c r="O292" s="214" t="str">
        <f t="shared" si="160"/>
        <v>Sama</v>
      </c>
      <c r="P292" s="227"/>
      <c r="Q292" s="255"/>
      <c r="R292" s="250">
        <v>1.0</v>
      </c>
      <c r="S292" s="262"/>
      <c r="T292" s="262"/>
      <c r="U292" s="262"/>
      <c r="V292" s="262"/>
      <c r="W292" s="250">
        <f t="shared" si="3"/>
        <v>0</v>
      </c>
      <c r="X292" s="250">
        <f t="shared" si="4"/>
        <v>1</v>
      </c>
      <c r="Y292" s="250">
        <f t="shared" si="5"/>
        <v>0</v>
      </c>
      <c r="Z292" s="214"/>
      <c r="AA292" s="214" t="str">
        <f t="shared" si="161"/>
        <v>SAMA</v>
      </c>
      <c r="AB292" s="214" t="str">
        <f t="shared" si="162"/>
        <v>SAMA</v>
      </c>
      <c r="AC292" s="246" t="s">
        <v>6008</v>
      </c>
      <c r="AD292" s="246" t="s">
        <v>6009</v>
      </c>
      <c r="AE292" s="249">
        <v>1.0</v>
      </c>
      <c r="AF292" s="281"/>
      <c r="AG292" s="214" t="str">
        <f t="shared" si="163"/>
        <v>SAMA</v>
      </c>
      <c r="AH292" s="214" t="str">
        <f t="shared" si="154"/>
        <v>SAMA</v>
      </c>
      <c r="AI292" s="246" t="s">
        <v>6008</v>
      </c>
      <c r="AJ292" s="246" t="s">
        <v>6009</v>
      </c>
      <c r="AK292" s="250">
        <v>0.0</v>
      </c>
      <c r="AL292" s="214" t="str">
        <f t="shared" si="155"/>
        <v>normal</v>
      </c>
    </row>
    <row r="293" ht="15.0" customHeight="1">
      <c r="A293" s="214"/>
      <c r="B293" s="246" t="s">
        <v>6029</v>
      </c>
      <c r="C293" s="296" t="s">
        <v>7189</v>
      </c>
      <c r="D293" s="246" t="s">
        <v>80</v>
      </c>
      <c r="E293" s="249">
        <v>1.0</v>
      </c>
      <c r="F293" s="262"/>
      <c r="G293" s="262"/>
      <c r="H293" s="262"/>
      <c r="I293" s="262"/>
      <c r="J293" s="251">
        <f t="shared" si="1"/>
        <v>0</v>
      </c>
      <c r="K293" s="252">
        <f t="shared" si="2"/>
        <v>1</v>
      </c>
      <c r="L293" s="214"/>
      <c r="M293" s="253"/>
      <c r="N293" s="254"/>
      <c r="O293" s="214"/>
      <c r="P293" s="227"/>
      <c r="Q293" s="255"/>
      <c r="R293" s="250">
        <v>1.0</v>
      </c>
      <c r="S293" s="262"/>
      <c r="T293" s="262"/>
      <c r="U293" s="262"/>
      <c r="V293" s="262"/>
      <c r="W293" s="250">
        <f t="shared" si="3"/>
        <v>0</v>
      </c>
      <c r="X293" s="250">
        <f t="shared" si="4"/>
        <v>1</v>
      </c>
      <c r="Y293" s="250">
        <f t="shared" si="5"/>
        <v>0</v>
      </c>
      <c r="Z293" s="214"/>
      <c r="AA293" s="214"/>
      <c r="AB293" s="214"/>
      <c r="AC293" s="246"/>
      <c r="AD293" s="246"/>
      <c r="AE293" s="249"/>
      <c r="AF293" s="281"/>
      <c r="AG293" s="214"/>
      <c r="AH293" s="214"/>
      <c r="AI293" s="246"/>
      <c r="AJ293" s="246"/>
      <c r="AK293" s="250"/>
      <c r="AL293" s="214"/>
    </row>
    <row r="294" ht="15.0" customHeight="1">
      <c r="A294" s="214"/>
      <c r="B294" s="246" t="s">
        <v>7190</v>
      </c>
      <c r="C294" s="296" t="s">
        <v>337</v>
      </c>
      <c r="D294" s="246" t="s">
        <v>80</v>
      </c>
      <c r="E294" s="249">
        <v>4.0</v>
      </c>
      <c r="F294" s="262">
        <v>3.0</v>
      </c>
      <c r="G294" s="262"/>
      <c r="H294" s="262"/>
      <c r="I294" s="262"/>
      <c r="J294" s="251">
        <f t="shared" si="1"/>
        <v>3</v>
      </c>
      <c r="K294" s="252">
        <f t="shared" si="2"/>
        <v>7</v>
      </c>
      <c r="L294" s="214"/>
      <c r="M294" s="253"/>
      <c r="N294" s="254"/>
      <c r="O294" s="214"/>
      <c r="P294" s="227"/>
      <c r="Q294" s="255"/>
      <c r="R294" s="250">
        <v>4.0</v>
      </c>
      <c r="S294" s="262"/>
      <c r="T294" s="262"/>
      <c r="U294" s="262"/>
      <c r="V294" s="262"/>
      <c r="W294" s="250">
        <f t="shared" si="3"/>
        <v>0</v>
      </c>
      <c r="X294" s="250">
        <f t="shared" si="4"/>
        <v>4</v>
      </c>
      <c r="Y294" s="250">
        <f t="shared" si="5"/>
        <v>3</v>
      </c>
      <c r="Z294" s="214"/>
      <c r="AA294" s="214"/>
      <c r="AB294" s="214"/>
      <c r="AC294" s="246"/>
      <c r="AD294" s="246"/>
      <c r="AE294" s="249"/>
      <c r="AF294" s="281"/>
      <c r="AG294" s="214"/>
      <c r="AH294" s="214"/>
      <c r="AI294" s="246"/>
      <c r="AJ294" s="246"/>
      <c r="AK294" s="250"/>
      <c r="AL294" s="214"/>
    </row>
    <row r="295" ht="15.0" customHeight="1">
      <c r="A295" s="214"/>
      <c r="B295" s="247" t="s">
        <v>6015</v>
      </c>
      <c r="C295" s="300" t="s">
        <v>5478</v>
      </c>
      <c r="D295" s="246" t="s">
        <v>80</v>
      </c>
      <c r="E295" s="249">
        <v>2.0</v>
      </c>
      <c r="F295" s="262"/>
      <c r="G295" s="262"/>
      <c r="H295" s="262"/>
      <c r="I295" s="262"/>
      <c r="J295" s="251">
        <f t="shared" si="1"/>
        <v>0</v>
      </c>
      <c r="K295" s="252">
        <f t="shared" si="2"/>
        <v>2</v>
      </c>
      <c r="L295" s="214"/>
      <c r="M295" s="263" t="s">
        <v>6015</v>
      </c>
      <c r="N295" s="254">
        <v>2.0</v>
      </c>
      <c r="O295" s="214" t="str">
        <f>IF(E295=N295,"Sama","Tidak Sama")</f>
        <v>Sama</v>
      </c>
      <c r="P295" s="227"/>
      <c r="Q295" s="255"/>
      <c r="R295" s="250">
        <v>0.0</v>
      </c>
      <c r="S295" s="262"/>
      <c r="T295" s="262"/>
      <c r="U295" s="262"/>
      <c r="V295" s="262"/>
      <c r="W295" s="250">
        <f t="shared" si="3"/>
        <v>0</v>
      </c>
      <c r="X295" s="250">
        <f t="shared" si="4"/>
        <v>0</v>
      </c>
      <c r="Y295" s="250">
        <f t="shared" si="5"/>
        <v>2</v>
      </c>
      <c r="Z295" s="214"/>
      <c r="AA295" s="214" t="str">
        <f>IF(AC295=B295,"SAMA","TIDAK SAMA")</f>
        <v>SAMA</v>
      </c>
      <c r="AB295" s="214" t="str">
        <f>IF(C295=AD295,"SAMA","TIDAK SAMA")</f>
        <v>SAMA</v>
      </c>
      <c r="AC295" s="247" t="s">
        <v>6015</v>
      </c>
      <c r="AD295" s="300" t="s">
        <v>5478</v>
      </c>
      <c r="AE295" s="249">
        <v>4.0</v>
      </c>
      <c r="AF295" s="281"/>
      <c r="AG295" s="214" t="str">
        <f>IF(B295=AI295,"SAMA","TIDAK SAMA")</f>
        <v>SAMA</v>
      </c>
      <c r="AH295" s="214" t="str">
        <f>IF(AD295=AJ295,"SAMA","TIDAK")</f>
        <v>SAMA</v>
      </c>
      <c r="AI295" s="247" t="s">
        <v>6015</v>
      </c>
      <c r="AJ295" s="300" t="s">
        <v>5478</v>
      </c>
      <c r="AK295" s="250">
        <v>0.0</v>
      </c>
      <c r="AL295" s="214" t="str">
        <f>IF(Y295&lt;0,"tidak normal","normal")</f>
        <v>normal</v>
      </c>
    </row>
    <row r="296" ht="15.0" customHeight="1">
      <c r="A296" s="214"/>
      <c r="B296" s="247" t="s">
        <v>6015</v>
      </c>
      <c r="C296" s="300" t="s">
        <v>335</v>
      </c>
      <c r="D296" s="246" t="s">
        <v>80</v>
      </c>
      <c r="E296" s="249">
        <v>2.0</v>
      </c>
      <c r="F296" s="262">
        <v>1.0</v>
      </c>
      <c r="G296" s="262"/>
      <c r="H296" s="262"/>
      <c r="I296" s="262"/>
      <c r="J296" s="251">
        <f t="shared" si="1"/>
        <v>1</v>
      </c>
      <c r="K296" s="252">
        <f t="shared" si="2"/>
        <v>3</v>
      </c>
      <c r="L296" s="214"/>
      <c r="M296" s="263"/>
      <c r="N296" s="254"/>
      <c r="O296" s="214"/>
      <c r="P296" s="227"/>
      <c r="Q296" s="255"/>
      <c r="R296" s="250">
        <v>2.0</v>
      </c>
      <c r="S296" s="262"/>
      <c r="T296" s="262"/>
      <c r="U296" s="262"/>
      <c r="V296" s="262"/>
      <c r="W296" s="250">
        <f t="shared" si="3"/>
        <v>0</v>
      </c>
      <c r="X296" s="250">
        <f t="shared" si="4"/>
        <v>2</v>
      </c>
      <c r="Y296" s="250">
        <f t="shared" si="5"/>
        <v>1</v>
      </c>
      <c r="Z296" s="214"/>
      <c r="AA296" s="214"/>
      <c r="AB296" s="214"/>
      <c r="AC296" s="247"/>
      <c r="AD296" s="300"/>
      <c r="AE296" s="249"/>
      <c r="AF296" s="281"/>
      <c r="AG296" s="214"/>
      <c r="AH296" s="214"/>
      <c r="AI296" s="247"/>
      <c r="AJ296" s="300"/>
      <c r="AK296" s="250"/>
      <c r="AL296" s="214"/>
    </row>
    <row r="297" ht="15.0" customHeight="1">
      <c r="A297" s="214"/>
      <c r="B297" s="247" t="s">
        <v>6015</v>
      </c>
      <c r="C297" s="300" t="s">
        <v>5254</v>
      </c>
      <c r="D297" s="246" t="s">
        <v>80</v>
      </c>
      <c r="E297" s="249">
        <v>5.0</v>
      </c>
      <c r="F297" s="262"/>
      <c r="G297" s="262"/>
      <c r="H297" s="262"/>
      <c r="I297" s="262"/>
      <c r="J297" s="251">
        <f t="shared" si="1"/>
        <v>0</v>
      </c>
      <c r="K297" s="252">
        <f t="shared" si="2"/>
        <v>5</v>
      </c>
      <c r="L297" s="214"/>
      <c r="M297" s="263" t="s">
        <v>6015</v>
      </c>
      <c r="N297" s="254">
        <v>2.0</v>
      </c>
      <c r="O297" s="214" t="str">
        <f>IF(E297=N297,"Sama","Tidak Sama")</f>
        <v>Tidak Sama</v>
      </c>
      <c r="P297" s="227"/>
      <c r="Q297" s="255"/>
      <c r="R297" s="250">
        <v>3.0</v>
      </c>
      <c r="S297" s="262"/>
      <c r="T297" s="262"/>
      <c r="U297" s="262"/>
      <c r="V297" s="262"/>
      <c r="W297" s="250">
        <f t="shared" si="3"/>
        <v>0</v>
      </c>
      <c r="X297" s="250">
        <f t="shared" si="4"/>
        <v>3</v>
      </c>
      <c r="Y297" s="250">
        <f t="shared" si="5"/>
        <v>2</v>
      </c>
      <c r="Z297" s="214"/>
      <c r="AA297" s="214" t="str">
        <f>IF(AC297=B297,"SAMA","TIDAK SAMA")</f>
        <v>SAMA</v>
      </c>
      <c r="AB297" s="214" t="str">
        <f>IF(C297=AD297,"SAMA","TIDAK SAMA")</f>
        <v>SAMA</v>
      </c>
      <c r="AC297" s="247" t="s">
        <v>6015</v>
      </c>
      <c r="AD297" s="247" t="s">
        <v>5254</v>
      </c>
      <c r="AE297" s="249">
        <v>2.0</v>
      </c>
      <c r="AF297" s="281"/>
      <c r="AG297" s="214" t="str">
        <f>IF(B297=AI297,"SAMA","TIDAK SAMA")</f>
        <v>SAMA</v>
      </c>
      <c r="AH297" s="214" t="str">
        <f>IF(AD297=AJ297,"SAMA","TIDAK")</f>
        <v>SAMA</v>
      </c>
      <c r="AI297" s="247" t="s">
        <v>6015</v>
      </c>
      <c r="AJ297" s="247" t="s">
        <v>5254</v>
      </c>
      <c r="AK297" s="250">
        <v>1.0</v>
      </c>
      <c r="AL297" s="214" t="str">
        <f>IF(Y297&lt;0,"tidak normal","normal")</f>
        <v>normal</v>
      </c>
    </row>
    <row r="298" ht="15.0" customHeight="1">
      <c r="A298" s="214"/>
      <c r="B298" s="247" t="s">
        <v>6015</v>
      </c>
      <c r="C298" s="300" t="s">
        <v>5478</v>
      </c>
      <c r="D298" s="246" t="s">
        <v>80</v>
      </c>
      <c r="E298" s="249">
        <v>1.0</v>
      </c>
      <c r="F298" s="262"/>
      <c r="G298" s="262"/>
      <c r="H298" s="262"/>
      <c r="I298" s="262"/>
      <c r="J298" s="251">
        <f t="shared" si="1"/>
        <v>0</v>
      </c>
      <c r="K298" s="252">
        <f t="shared" si="2"/>
        <v>1</v>
      </c>
      <c r="L298" s="214"/>
      <c r="M298" s="263"/>
      <c r="N298" s="254"/>
      <c r="O298" s="214"/>
      <c r="P298" s="227"/>
      <c r="Q298" s="255"/>
      <c r="R298" s="250">
        <v>0.0</v>
      </c>
      <c r="S298" s="262"/>
      <c r="T298" s="262"/>
      <c r="U298" s="262"/>
      <c r="V298" s="262"/>
      <c r="W298" s="250">
        <f t="shared" si="3"/>
        <v>0</v>
      </c>
      <c r="X298" s="250">
        <f t="shared" si="4"/>
        <v>0</v>
      </c>
      <c r="Y298" s="250">
        <f t="shared" si="5"/>
        <v>1</v>
      </c>
      <c r="Z298" s="214"/>
      <c r="AA298" s="214"/>
      <c r="AB298" s="214"/>
      <c r="AC298" s="247"/>
      <c r="AD298" s="247"/>
      <c r="AE298" s="249"/>
      <c r="AF298" s="281"/>
      <c r="AG298" s="214"/>
      <c r="AH298" s="214"/>
      <c r="AI298" s="247"/>
      <c r="AJ298" s="247"/>
      <c r="AK298" s="250"/>
      <c r="AL298" s="214"/>
    </row>
    <row r="299" ht="15.0" customHeight="1">
      <c r="A299" s="214"/>
      <c r="B299" s="247" t="s">
        <v>5901</v>
      </c>
      <c r="C299" s="300" t="s">
        <v>1717</v>
      </c>
      <c r="D299" s="246" t="s">
        <v>80</v>
      </c>
      <c r="E299" s="249">
        <v>3.0</v>
      </c>
      <c r="F299" s="262"/>
      <c r="G299" s="262"/>
      <c r="H299" s="262"/>
      <c r="I299" s="262"/>
      <c r="J299" s="251">
        <f t="shared" si="1"/>
        <v>0</v>
      </c>
      <c r="K299" s="252">
        <f t="shared" si="2"/>
        <v>3</v>
      </c>
      <c r="L299" s="214"/>
      <c r="M299" s="263"/>
      <c r="N299" s="254"/>
      <c r="O299" s="214"/>
      <c r="P299" s="227"/>
      <c r="Q299" s="255"/>
      <c r="R299" s="250">
        <v>2.0</v>
      </c>
      <c r="S299" s="262"/>
      <c r="T299" s="262"/>
      <c r="U299" s="262"/>
      <c r="V299" s="262"/>
      <c r="W299" s="250">
        <f t="shared" si="3"/>
        <v>0</v>
      </c>
      <c r="X299" s="250">
        <f t="shared" si="4"/>
        <v>2</v>
      </c>
      <c r="Y299" s="250">
        <f t="shared" si="5"/>
        <v>1</v>
      </c>
      <c r="Z299" s="214"/>
      <c r="AA299" s="214"/>
      <c r="AB299" s="214"/>
      <c r="AC299" s="247"/>
      <c r="AD299" s="247"/>
      <c r="AE299" s="249"/>
      <c r="AF299" s="281"/>
      <c r="AG299" s="214"/>
      <c r="AH299" s="214"/>
      <c r="AI299" s="247"/>
      <c r="AJ299" s="247"/>
      <c r="AK299" s="250"/>
      <c r="AL299" s="214"/>
    </row>
    <row r="300" ht="15.0" customHeight="1">
      <c r="A300" s="214"/>
      <c r="B300" s="247" t="s">
        <v>5901</v>
      </c>
      <c r="C300" s="300" t="s">
        <v>3047</v>
      </c>
      <c r="D300" s="246" t="s">
        <v>80</v>
      </c>
      <c r="E300" s="249">
        <v>2.0</v>
      </c>
      <c r="F300" s="262"/>
      <c r="G300" s="262"/>
      <c r="H300" s="262"/>
      <c r="I300" s="262"/>
      <c r="J300" s="251">
        <f t="shared" si="1"/>
        <v>0</v>
      </c>
      <c r="K300" s="252">
        <f t="shared" si="2"/>
        <v>2</v>
      </c>
      <c r="L300" s="214"/>
      <c r="M300" s="263"/>
      <c r="N300" s="254"/>
      <c r="O300" s="214"/>
      <c r="P300" s="227"/>
      <c r="Q300" s="255"/>
      <c r="R300" s="250">
        <v>2.0</v>
      </c>
      <c r="S300" s="262"/>
      <c r="T300" s="262"/>
      <c r="U300" s="262"/>
      <c r="V300" s="262"/>
      <c r="W300" s="250">
        <f t="shared" si="3"/>
        <v>0</v>
      </c>
      <c r="X300" s="250">
        <f t="shared" si="4"/>
        <v>2</v>
      </c>
      <c r="Y300" s="250">
        <f t="shared" si="5"/>
        <v>0</v>
      </c>
      <c r="Z300" s="214"/>
      <c r="AA300" s="214"/>
      <c r="AB300" s="214"/>
      <c r="AC300" s="247"/>
      <c r="AD300" s="247"/>
      <c r="AE300" s="249"/>
      <c r="AF300" s="281"/>
      <c r="AG300" s="214"/>
      <c r="AH300" s="214"/>
      <c r="AI300" s="247"/>
      <c r="AJ300" s="247"/>
      <c r="AK300" s="250"/>
      <c r="AL300" s="214"/>
    </row>
    <row r="301" ht="15.0" customHeight="1">
      <c r="A301" s="214"/>
      <c r="B301" s="247" t="s">
        <v>5901</v>
      </c>
      <c r="C301" s="300" t="s">
        <v>7191</v>
      </c>
      <c r="D301" s="246" t="s">
        <v>80</v>
      </c>
      <c r="E301" s="249">
        <v>2.0</v>
      </c>
      <c r="F301" s="262"/>
      <c r="G301" s="262"/>
      <c r="H301" s="262"/>
      <c r="I301" s="262"/>
      <c r="J301" s="251">
        <f t="shared" si="1"/>
        <v>0</v>
      </c>
      <c r="K301" s="252">
        <f t="shared" si="2"/>
        <v>2</v>
      </c>
      <c r="L301" s="214"/>
      <c r="M301" s="263"/>
      <c r="N301" s="254"/>
      <c r="O301" s="214"/>
      <c r="P301" s="227"/>
      <c r="Q301" s="255"/>
      <c r="R301" s="250">
        <v>1.0</v>
      </c>
      <c r="S301" s="262"/>
      <c r="T301" s="262"/>
      <c r="U301" s="262"/>
      <c r="V301" s="262"/>
      <c r="W301" s="250">
        <f t="shared" si="3"/>
        <v>0</v>
      </c>
      <c r="X301" s="250">
        <f t="shared" si="4"/>
        <v>1</v>
      </c>
      <c r="Y301" s="250">
        <f t="shared" si="5"/>
        <v>1</v>
      </c>
      <c r="Z301" s="214"/>
      <c r="AA301" s="214"/>
      <c r="AB301" s="214"/>
      <c r="AC301" s="247"/>
      <c r="AD301" s="247"/>
      <c r="AE301" s="249"/>
      <c r="AF301" s="281"/>
      <c r="AG301" s="214"/>
      <c r="AH301" s="214"/>
      <c r="AI301" s="247"/>
      <c r="AJ301" s="247"/>
      <c r="AK301" s="250"/>
      <c r="AL301" s="214"/>
    </row>
    <row r="302" ht="15.0" customHeight="1">
      <c r="A302" s="214"/>
      <c r="B302" s="247" t="s">
        <v>7192</v>
      </c>
      <c r="C302" s="300" t="s">
        <v>4396</v>
      </c>
      <c r="D302" s="246" t="s">
        <v>80</v>
      </c>
      <c r="E302" s="249">
        <v>2.0</v>
      </c>
      <c r="F302" s="262"/>
      <c r="G302" s="262"/>
      <c r="H302" s="262"/>
      <c r="I302" s="262"/>
      <c r="J302" s="251">
        <f t="shared" si="1"/>
        <v>0</v>
      </c>
      <c r="K302" s="252">
        <f t="shared" si="2"/>
        <v>2</v>
      </c>
      <c r="L302" s="214"/>
      <c r="M302" s="263"/>
      <c r="N302" s="254"/>
      <c r="O302" s="214"/>
      <c r="P302" s="227"/>
      <c r="Q302" s="255"/>
      <c r="R302" s="250">
        <v>0.0</v>
      </c>
      <c r="S302" s="262"/>
      <c r="T302" s="262"/>
      <c r="U302" s="262"/>
      <c r="V302" s="262"/>
      <c r="W302" s="250">
        <f t="shared" si="3"/>
        <v>0</v>
      </c>
      <c r="X302" s="250">
        <f t="shared" si="4"/>
        <v>0</v>
      </c>
      <c r="Y302" s="250">
        <f t="shared" si="5"/>
        <v>2</v>
      </c>
      <c r="Z302" s="214"/>
      <c r="AA302" s="214"/>
      <c r="AB302" s="214"/>
      <c r="AC302" s="247"/>
      <c r="AD302" s="247"/>
      <c r="AE302" s="249"/>
      <c r="AF302" s="281"/>
      <c r="AG302" s="214"/>
      <c r="AH302" s="214"/>
      <c r="AI302" s="247"/>
      <c r="AJ302" s="247"/>
      <c r="AK302" s="250"/>
      <c r="AL302" s="214"/>
    </row>
    <row r="303" ht="15.0" customHeight="1">
      <c r="A303" s="214"/>
      <c r="B303" s="247" t="s">
        <v>6099</v>
      </c>
      <c r="C303" s="300" t="s">
        <v>1532</v>
      </c>
      <c r="D303" s="246" t="s">
        <v>80</v>
      </c>
      <c r="E303" s="249">
        <v>2.0</v>
      </c>
      <c r="F303" s="262"/>
      <c r="G303" s="262"/>
      <c r="H303" s="262"/>
      <c r="I303" s="262"/>
      <c r="J303" s="251">
        <f t="shared" si="1"/>
        <v>0</v>
      </c>
      <c r="K303" s="252">
        <f t="shared" si="2"/>
        <v>2</v>
      </c>
      <c r="L303" s="214"/>
      <c r="M303" s="263"/>
      <c r="N303" s="254"/>
      <c r="O303" s="214"/>
      <c r="P303" s="227"/>
      <c r="Q303" s="255"/>
      <c r="R303" s="250">
        <v>2.0</v>
      </c>
      <c r="S303" s="262"/>
      <c r="T303" s="262"/>
      <c r="U303" s="262"/>
      <c r="V303" s="262"/>
      <c r="W303" s="250">
        <f t="shared" si="3"/>
        <v>0</v>
      </c>
      <c r="X303" s="250">
        <f t="shared" si="4"/>
        <v>2</v>
      </c>
      <c r="Y303" s="250">
        <f t="shared" si="5"/>
        <v>0</v>
      </c>
      <c r="Z303" s="214"/>
      <c r="AA303" s="214"/>
      <c r="AB303" s="214"/>
      <c r="AC303" s="247"/>
      <c r="AD303" s="247"/>
      <c r="AE303" s="249"/>
      <c r="AF303" s="281"/>
      <c r="AG303" s="214"/>
      <c r="AH303" s="214"/>
      <c r="AI303" s="247"/>
      <c r="AJ303" s="247"/>
      <c r="AK303" s="250"/>
      <c r="AL303" s="214"/>
    </row>
    <row r="304" ht="15.0" customHeight="1">
      <c r="A304" s="214"/>
      <c r="B304" s="246" t="s">
        <v>6025</v>
      </c>
      <c r="C304" s="296" t="s">
        <v>6026</v>
      </c>
      <c r="D304" s="246" t="s">
        <v>80</v>
      </c>
      <c r="E304" s="249">
        <v>1.0</v>
      </c>
      <c r="F304" s="262"/>
      <c r="G304" s="262"/>
      <c r="H304" s="262"/>
      <c r="I304" s="262"/>
      <c r="J304" s="251">
        <f t="shared" si="1"/>
        <v>0</v>
      </c>
      <c r="K304" s="252">
        <f t="shared" si="2"/>
        <v>1</v>
      </c>
      <c r="L304" s="214"/>
      <c r="M304" s="253" t="s">
        <v>6025</v>
      </c>
      <c r="N304" s="254">
        <v>1.0</v>
      </c>
      <c r="O304" s="214" t="str">
        <f>IF(E304=N304,"Sama","Tidak Sama")</f>
        <v>Sama</v>
      </c>
      <c r="P304" s="227"/>
      <c r="Q304" s="255"/>
      <c r="R304" s="250">
        <v>1.0</v>
      </c>
      <c r="S304" s="262"/>
      <c r="T304" s="262"/>
      <c r="U304" s="262"/>
      <c r="V304" s="262"/>
      <c r="W304" s="250">
        <f t="shared" si="3"/>
        <v>0</v>
      </c>
      <c r="X304" s="250">
        <f t="shared" si="4"/>
        <v>1</v>
      </c>
      <c r="Y304" s="250">
        <f t="shared" si="5"/>
        <v>0</v>
      </c>
      <c r="Z304" s="214"/>
      <c r="AA304" s="214" t="str">
        <f>IF(AC304=B304,"SAMA","TIDAK SAMA")</f>
        <v>SAMA</v>
      </c>
      <c r="AB304" s="214" t="str">
        <f>IF(C304=AD304,"SAMA","TIDAK SAMA")</f>
        <v>SAMA</v>
      </c>
      <c r="AC304" s="246" t="s">
        <v>6025</v>
      </c>
      <c r="AD304" s="246" t="s">
        <v>6026</v>
      </c>
      <c r="AE304" s="249">
        <v>1.0</v>
      </c>
      <c r="AF304" s="281"/>
      <c r="AG304" s="214" t="str">
        <f>IF(B304=AI304,"SAMA","TIDAK SAMA")</f>
        <v>SAMA</v>
      </c>
      <c r="AH304" s="214" t="str">
        <f>IF(AD304=AJ304,"SAMA","TIDAK")</f>
        <v>SAMA</v>
      </c>
      <c r="AI304" s="246" t="s">
        <v>6025</v>
      </c>
      <c r="AJ304" s="246" t="s">
        <v>6026</v>
      </c>
      <c r="AK304" s="250">
        <v>1.0</v>
      </c>
      <c r="AL304" s="214" t="str">
        <f>IF(Y304&lt;0,"tidak normal","normal")</f>
        <v>normal</v>
      </c>
    </row>
    <row r="305" ht="15.0" customHeight="1">
      <c r="A305" s="214"/>
      <c r="B305" s="246" t="s">
        <v>74</v>
      </c>
      <c r="C305" s="296" t="s">
        <v>85</v>
      </c>
      <c r="D305" s="246" t="s">
        <v>80</v>
      </c>
      <c r="E305" s="249">
        <v>1.0</v>
      </c>
      <c r="F305" s="262"/>
      <c r="G305" s="262"/>
      <c r="H305" s="262"/>
      <c r="I305" s="262"/>
      <c r="J305" s="251">
        <f t="shared" si="1"/>
        <v>0</v>
      </c>
      <c r="K305" s="252">
        <f t="shared" si="2"/>
        <v>1</v>
      </c>
      <c r="L305" s="214"/>
      <c r="M305" s="253"/>
      <c r="N305" s="254"/>
      <c r="O305" s="214"/>
      <c r="P305" s="227"/>
      <c r="Q305" s="255"/>
      <c r="R305" s="250">
        <v>0.0</v>
      </c>
      <c r="S305" s="262"/>
      <c r="T305" s="262"/>
      <c r="U305" s="262"/>
      <c r="V305" s="262"/>
      <c r="W305" s="250">
        <f t="shared" si="3"/>
        <v>0</v>
      </c>
      <c r="X305" s="250">
        <f t="shared" si="4"/>
        <v>0</v>
      </c>
      <c r="Y305" s="250">
        <f t="shared" si="5"/>
        <v>1</v>
      </c>
      <c r="Z305" s="214"/>
      <c r="AA305" s="214"/>
      <c r="AB305" s="214"/>
      <c r="AC305" s="246"/>
      <c r="AD305" s="246"/>
      <c r="AE305" s="249"/>
      <c r="AF305" s="281"/>
      <c r="AG305" s="214"/>
      <c r="AH305" s="214"/>
      <c r="AI305" s="246"/>
      <c r="AJ305" s="246"/>
      <c r="AK305" s="250"/>
      <c r="AL305" s="214"/>
    </row>
    <row r="306" ht="15.0" customHeight="1">
      <c r="A306" s="214"/>
      <c r="B306" s="246" t="s">
        <v>5885</v>
      </c>
      <c r="C306" s="296" t="s">
        <v>5886</v>
      </c>
      <c r="D306" s="246" t="s">
        <v>80</v>
      </c>
      <c r="E306" s="249">
        <v>1.0</v>
      </c>
      <c r="F306" s="262"/>
      <c r="G306" s="262"/>
      <c r="H306" s="262"/>
      <c r="I306" s="262"/>
      <c r="J306" s="251">
        <f t="shared" si="1"/>
        <v>0</v>
      </c>
      <c r="K306" s="252">
        <f t="shared" si="2"/>
        <v>1</v>
      </c>
      <c r="L306" s="214"/>
      <c r="M306" s="253"/>
      <c r="N306" s="254"/>
      <c r="O306" s="214"/>
      <c r="P306" s="227"/>
      <c r="Q306" s="255"/>
      <c r="R306" s="250">
        <v>1.0</v>
      </c>
      <c r="S306" s="262"/>
      <c r="T306" s="262"/>
      <c r="U306" s="262"/>
      <c r="V306" s="262"/>
      <c r="W306" s="250">
        <f t="shared" si="3"/>
        <v>0</v>
      </c>
      <c r="X306" s="250">
        <f t="shared" si="4"/>
        <v>1</v>
      </c>
      <c r="Y306" s="250">
        <f t="shared" si="5"/>
        <v>0</v>
      </c>
      <c r="Z306" s="214"/>
      <c r="AA306" s="214"/>
      <c r="AB306" s="214"/>
      <c r="AC306" s="246"/>
      <c r="AD306" s="246"/>
      <c r="AE306" s="249"/>
      <c r="AF306" s="281"/>
      <c r="AG306" s="214"/>
      <c r="AH306" s="214"/>
      <c r="AI306" s="246"/>
      <c r="AJ306" s="246"/>
      <c r="AK306" s="250"/>
      <c r="AL306" s="214"/>
    </row>
    <row r="307" ht="15.0" customHeight="1">
      <c r="A307" s="214"/>
      <c r="B307" s="247" t="s">
        <v>6015</v>
      </c>
      <c r="C307" s="296" t="s">
        <v>6033</v>
      </c>
      <c r="D307" s="246" t="s">
        <v>80</v>
      </c>
      <c r="E307" s="249">
        <v>1.0</v>
      </c>
      <c r="F307" s="262"/>
      <c r="G307" s="262"/>
      <c r="H307" s="262"/>
      <c r="I307" s="262"/>
      <c r="J307" s="251">
        <f t="shared" si="1"/>
        <v>0</v>
      </c>
      <c r="K307" s="252">
        <f t="shared" si="2"/>
        <v>1</v>
      </c>
      <c r="L307" s="214"/>
      <c r="M307" s="263" t="s">
        <v>6015</v>
      </c>
      <c r="N307" s="254">
        <v>1.0</v>
      </c>
      <c r="O307" s="214" t="str">
        <f t="shared" ref="O307:O310" si="164">IF(E307=N307,"Sama","Tidak Sama")</f>
        <v>Sama</v>
      </c>
      <c r="P307" s="227"/>
      <c r="Q307" s="255"/>
      <c r="R307" s="250">
        <v>1.0</v>
      </c>
      <c r="S307" s="262"/>
      <c r="T307" s="262"/>
      <c r="U307" s="262"/>
      <c r="V307" s="262"/>
      <c r="W307" s="250">
        <f t="shared" si="3"/>
        <v>0</v>
      </c>
      <c r="X307" s="250">
        <f t="shared" si="4"/>
        <v>1</v>
      </c>
      <c r="Y307" s="250">
        <f t="shared" si="5"/>
        <v>0</v>
      </c>
      <c r="Z307" s="214"/>
      <c r="AA307" s="214" t="str">
        <f t="shared" ref="AA307:AA313" si="165">IF(AC307=B307,"SAMA","TIDAK SAMA")</f>
        <v>SAMA</v>
      </c>
      <c r="AB307" s="214" t="str">
        <f t="shared" ref="AB307:AB313" si="166">IF(C307=AD307,"SAMA","TIDAK SAMA")</f>
        <v>SAMA</v>
      </c>
      <c r="AC307" s="247" t="s">
        <v>6015</v>
      </c>
      <c r="AD307" s="246" t="s">
        <v>6033</v>
      </c>
      <c r="AE307" s="249">
        <v>1.0</v>
      </c>
      <c r="AF307" s="281"/>
      <c r="AG307" s="214" t="str">
        <f t="shared" ref="AG307:AG313" si="167">IF(B307=AI307,"SAMA","TIDAK SAMA")</f>
        <v>SAMA</v>
      </c>
      <c r="AH307" s="214" t="str">
        <f t="shared" ref="AH307:AH313" si="168">IF(AD307=AJ307,"SAMA","TIDAK")</f>
        <v>SAMA</v>
      </c>
      <c r="AI307" s="247" t="s">
        <v>6015</v>
      </c>
      <c r="AJ307" s="246" t="s">
        <v>6033</v>
      </c>
      <c r="AK307" s="250">
        <v>1.0</v>
      </c>
      <c r="AL307" s="214" t="str">
        <f t="shared" ref="AL307:AL313" si="169">IF(Y307&lt;0,"tidak normal","normal")</f>
        <v>normal</v>
      </c>
    </row>
    <row r="308" ht="15.0" customHeight="1">
      <c r="A308" s="214"/>
      <c r="B308" s="246" t="s">
        <v>6047</v>
      </c>
      <c r="C308" s="300" t="s">
        <v>1496</v>
      </c>
      <c r="D308" s="246" t="s">
        <v>80</v>
      </c>
      <c r="E308" s="249">
        <v>1.0</v>
      </c>
      <c r="F308" s="262"/>
      <c r="G308" s="262"/>
      <c r="H308" s="262"/>
      <c r="I308" s="262"/>
      <c r="J308" s="251">
        <f t="shared" si="1"/>
        <v>0</v>
      </c>
      <c r="K308" s="252">
        <f t="shared" si="2"/>
        <v>1</v>
      </c>
      <c r="L308" s="214"/>
      <c r="M308" s="253" t="s">
        <v>6047</v>
      </c>
      <c r="N308" s="254">
        <v>1.0</v>
      </c>
      <c r="O308" s="214" t="str">
        <f t="shared" si="164"/>
        <v>Sama</v>
      </c>
      <c r="P308" s="227"/>
      <c r="Q308" s="255"/>
      <c r="R308" s="250">
        <v>0.0</v>
      </c>
      <c r="S308" s="262"/>
      <c r="T308" s="262"/>
      <c r="U308" s="262"/>
      <c r="V308" s="262"/>
      <c r="W308" s="250">
        <f t="shared" si="3"/>
        <v>0</v>
      </c>
      <c r="X308" s="250">
        <f t="shared" si="4"/>
        <v>0</v>
      </c>
      <c r="Y308" s="250">
        <f t="shared" si="5"/>
        <v>1</v>
      </c>
      <c r="Z308" s="214"/>
      <c r="AA308" s="214" t="str">
        <f t="shared" si="165"/>
        <v>SAMA</v>
      </c>
      <c r="AB308" s="214" t="str">
        <f t="shared" si="166"/>
        <v>SAMA</v>
      </c>
      <c r="AC308" s="246" t="s">
        <v>6047</v>
      </c>
      <c r="AD308" s="247" t="s">
        <v>1496</v>
      </c>
      <c r="AE308" s="249">
        <v>1.0</v>
      </c>
      <c r="AF308" s="281"/>
      <c r="AG308" s="214" t="str">
        <f t="shared" si="167"/>
        <v>SAMA</v>
      </c>
      <c r="AH308" s="214" t="str">
        <f t="shared" si="168"/>
        <v>SAMA</v>
      </c>
      <c r="AI308" s="246" t="s">
        <v>6047</v>
      </c>
      <c r="AJ308" s="247" t="s">
        <v>1496</v>
      </c>
      <c r="AK308" s="250">
        <v>0.0</v>
      </c>
      <c r="AL308" s="214" t="str">
        <f t="shared" si="169"/>
        <v>normal</v>
      </c>
    </row>
    <row r="309" ht="15.0" customHeight="1">
      <c r="A309" s="214"/>
      <c r="B309" s="246" t="s">
        <v>6047</v>
      </c>
      <c r="C309" s="300" t="s">
        <v>6048</v>
      </c>
      <c r="D309" s="246" t="s">
        <v>80</v>
      </c>
      <c r="E309" s="249">
        <v>1.0</v>
      </c>
      <c r="F309" s="262"/>
      <c r="G309" s="262"/>
      <c r="H309" s="262"/>
      <c r="I309" s="262"/>
      <c r="J309" s="251">
        <f t="shared" si="1"/>
        <v>0</v>
      </c>
      <c r="K309" s="252">
        <f t="shared" si="2"/>
        <v>1</v>
      </c>
      <c r="L309" s="214"/>
      <c r="M309" s="253" t="s">
        <v>6047</v>
      </c>
      <c r="N309" s="254">
        <v>1.0</v>
      </c>
      <c r="O309" s="214" t="str">
        <f t="shared" si="164"/>
        <v>Sama</v>
      </c>
      <c r="P309" s="227"/>
      <c r="Q309" s="255"/>
      <c r="R309" s="250">
        <v>0.0</v>
      </c>
      <c r="S309" s="262"/>
      <c r="T309" s="262"/>
      <c r="U309" s="262"/>
      <c r="V309" s="262"/>
      <c r="W309" s="250">
        <f t="shared" si="3"/>
        <v>0</v>
      </c>
      <c r="X309" s="250">
        <f t="shared" si="4"/>
        <v>0</v>
      </c>
      <c r="Y309" s="250">
        <f t="shared" si="5"/>
        <v>1</v>
      </c>
      <c r="Z309" s="214"/>
      <c r="AA309" s="214" t="str">
        <f t="shared" si="165"/>
        <v>SAMA</v>
      </c>
      <c r="AB309" s="214" t="str">
        <f t="shared" si="166"/>
        <v>SAMA</v>
      </c>
      <c r="AC309" s="246" t="s">
        <v>6047</v>
      </c>
      <c r="AD309" s="247" t="s">
        <v>6048</v>
      </c>
      <c r="AE309" s="249">
        <v>1.0</v>
      </c>
      <c r="AF309" s="281"/>
      <c r="AG309" s="214" t="str">
        <f t="shared" si="167"/>
        <v>SAMA</v>
      </c>
      <c r="AH309" s="214" t="str">
        <f t="shared" si="168"/>
        <v>SAMA</v>
      </c>
      <c r="AI309" s="246" t="s">
        <v>6047</v>
      </c>
      <c r="AJ309" s="247" t="s">
        <v>6048</v>
      </c>
      <c r="AK309" s="250">
        <v>0.0</v>
      </c>
      <c r="AL309" s="214" t="str">
        <f t="shared" si="169"/>
        <v>normal</v>
      </c>
    </row>
    <row r="310" ht="15.0" customHeight="1">
      <c r="A310" s="214"/>
      <c r="B310" s="246" t="s">
        <v>6035</v>
      </c>
      <c r="C310" s="300" t="s">
        <v>1498</v>
      </c>
      <c r="D310" s="246" t="s">
        <v>80</v>
      </c>
      <c r="E310" s="249">
        <v>1.0</v>
      </c>
      <c r="F310" s="262"/>
      <c r="G310" s="262"/>
      <c r="H310" s="262"/>
      <c r="I310" s="262"/>
      <c r="J310" s="251">
        <f t="shared" si="1"/>
        <v>0</v>
      </c>
      <c r="K310" s="252">
        <f t="shared" si="2"/>
        <v>1</v>
      </c>
      <c r="L310" s="214"/>
      <c r="M310" s="253" t="s">
        <v>6035</v>
      </c>
      <c r="N310" s="254">
        <v>1.0</v>
      </c>
      <c r="O310" s="214" t="str">
        <f t="shared" si="164"/>
        <v>Sama</v>
      </c>
      <c r="P310" s="227"/>
      <c r="Q310" s="255"/>
      <c r="R310" s="250">
        <v>0.0</v>
      </c>
      <c r="S310" s="262"/>
      <c r="T310" s="262"/>
      <c r="U310" s="262"/>
      <c r="V310" s="262"/>
      <c r="W310" s="250">
        <f t="shared" si="3"/>
        <v>0</v>
      </c>
      <c r="X310" s="250">
        <f t="shared" si="4"/>
        <v>0</v>
      </c>
      <c r="Y310" s="250">
        <f t="shared" si="5"/>
        <v>1</v>
      </c>
      <c r="Z310" s="214"/>
      <c r="AA310" s="214" t="str">
        <f t="shared" si="165"/>
        <v>SAMA</v>
      </c>
      <c r="AB310" s="214" t="str">
        <f t="shared" si="166"/>
        <v>SAMA</v>
      </c>
      <c r="AC310" s="246" t="s">
        <v>6035</v>
      </c>
      <c r="AD310" s="247" t="s">
        <v>1498</v>
      </c>
      <c r="AE310" s="249">
        <v>1.0</v>
      </c>
      <c r="AF310" s="281"/>
      <c r="AG310" s="214" t="str">
        <f t="shared" si="167"/>
        <v>SAMA</v>
      </c>
      <c r="AH310" s="214" t="str">
        <f t="shared" si="168"/>
        <v>SAMA</v>
      </c>
      <c r="AI310" s="246" t="s">
        <v>6035</v>
      </c>
      <c r="AJ310" s="247" t="s">
        <v>1498</v>
      </c>
      <c r="AK310" s="250">
        <v>0.0</v>
      </c>
      <c r="AL310" s="214" t="str">
        <f t="shared" si="169"/>
        <v>normal</v>
      </c>
    </row>
    <row r="311" ht="15.0" customHeight="1">
      <c r="A311" s="214"/>
      <c r="B311" s="246" t="s">
        <v>6035</v>
      </c>
      <c r="C311" s="296" t="s">
        <v>423</v>
      </c>
      <c r="D311" s="246" t="s">
        <v>80</v>
      </c>
      <c r="E311" s="249">
        <v>1.0</v>
      </c>
      <c r="F311" s="262"/>
      <c r="G311" s="262"/>
      <c r="H311" s="262"/>
      <c r="I311" s="262"/>
      <c r="J311" s="251">
        <f t="shared" si="1"/>
        <v>0</v>
      </c>
      <c r="K311" s="252">
        <f t="shared" si="2"/>
        <v>1</v>
      </c>
      <c r="L311" s="214"/>
      <c r="M311" s="253"/>
      <c r="N311" s="254"/>
      <c r="O311" s="214"/>
      <c r="P311" s="227"/>
      <c r="Q311" s="255"/>
      <c r="R311" s="250">
        <v>0.0</v>
      </c>
      <c r="S311" s="262"/>
      <c r="T311" s="262"/>
      <c r="U311" s="262"/>
      <c r="V311" s="262"/>
      <c r="W311" s="250">
        <f t="shared" si="3"/>
        <v>0</v>
      </c>
      <c r="X311" s="250">
        <f t="shared" si="4"/>
        <v>0</v>
      </c>
      <c r="Y311" s="250">
        <f t="shared" si="5"/>
        <v>1</v>
      </c>
      <c r="Z311" s="214"/>
      <c r="AA311" s="214" t="str">
        <f t="shared" si="165"/>
        <v>SAMA</v>
      </c>
      <c r="AB311" s="214" t="str">
        <f t="shared" si="166"/>
        <v>SAMA</v>
      </c>
      <c r="AC311" s="246" t="s">
        <v>6035</v>
      </c>
      <c r="AD311" s="246" t="s">
        <v>423</v>
      </c>
      <c r="AE311" s="249">
        <v>3.0</v>
      </c>
      <c r="AF311" s="281"/>
      <c r="AG311" s="214" t="str">
        <f t="shared" si="167"/>
        <v>SAMA</v>
      </c>
      <c r="AH311" s="214" t="str">
        <f t="shared" si="168"/>
        <v>SAMA</v>
      </c>
      <c r="AI311" s="246" t="s">
        <v>6035</v>
      </c>
      <c r="AJ311" s="246" t="s">
        <v>423</v>
      </c>
      <c r="AK311" s="250">
        <v>2.0</v>
      </c>
      <c r="AL311" s="214" t="str">
        <f t="shared" si="169"/>
        <v>normal</v>
      </c>
    </row>
    <row r="312" ht="15.0" customHeight="1">
      <c r="A312" s="214"/>
      <c r="B312" s="246" t="s">
        <v>3546</v>
      </c>
      <c r="C312" s="300" t="s">
        <v>1757</v>
      </c>
      <c r="D312" s="246" t="s">
        <v>80</v>
      </c>
      <c r="E312" s="249">
        <v>4.0</v>
      </c>
      <c r="F312" s="262"/>
      <c r="G312" s="262"/>
      <c r="H312" s="262"/>
      <c r="I312" s="262"/>
      <c r="J312" s="251">
        <f t="shared" si="1"/>
        <v>0</v>
      </c>
      <c r="K312" s="252">
        <f t="shared" si="2"/>
        <v>4</v>
      </c>
      <c r="L312" s="214"/>
      <c r="M312" s="263"/>
      <c r="N312" s="254"/>
      <c r="O312" s="214"/>
      <c r="P312" s="227"/>
      <c r="Q312" s="255"/>
      <c r="R312" s="250">
        <v>4.0</v>
      </c>
      <c r="S312" s="262"/>
      <c r="T312" s="262"/>
      <c r="U312" s="262"/>
      <c r="V312" s="262"/>
      <c r="W312" s="250">
        <f t="shared" si="3"/>
        <v>0</v>
      </c>
      <c r="X312" s="250">
        <f t="shared" si="4"/>
        <v>4</v>
      </c>
      <c r="Y312" s="250">
        <f t="shared" si="5"/>
        <v>0</v>
      </c>
      <c r="Z312" s="214"/>
      <c r="AA312" s="214" t="str">
        <f t="shared" si="165"/>
        <v>SAMA</v>
      </c>
      <c r="AB312" s="214" t="str">
        <f t="shared" si="166"/>
        <v>SAMA</v>
      </c>
      <c r="AC312" s="246" t="s">
        <v>3546</v>
      </c>
      <c r="AD312" s="247" t="s">
        <v>1757</v>
      </c>
      <c r="AE312" s="249">
        <v>12.0</v>
      </c>
      <c r="AF312" s="281"/>
      <c r="AG312" s="214" t="str">
        <f t="shared" si="167"/>
        <v>SAMA</v>
      </c>
      <c r="AH312" s="214" t="str">
        <f t="shared" si="168"/>
        <v>SAMA</v>
      </c>
      <c r="AI312" s="246" t="s">
        <v>3546</v>
      </c>
      <c r="AJ312" s="247" t="s">
        <v>1757</v>
      </c>
      <c r="AK312" s="250">
        <v>12.0</v>
      </c>
      <c r="AL312" s="214" t="str">
        <f t="shared" si="169"/>
        <v>normal</v>
      </c>
    </row>
    <row r="313" ht="15.0" customHeight="1">
      <c r="A313" s="214"/>
      <c r="B313" s="246" t="s">
        <v>6041</v>
      </c>
      <c r="C313" s="300" t="s">
        <v>6042</v>
      </c>
      <c r="D313" s="246" t="s">
        <v>80</v>
      </c>
      <c r="E313" s="249">
        <v>2.0</v>
      </c>
      <c r="F313" s="262"/>
      <c r="G313" s="262"/>
      <c r="H313" s="262"/>
      <c r="I313" s="262"/>
      <c r="J313" s="251">
        <f t="shared" si="1"/>
        <v>0</v>
      </c>
      <c r="K313" s="252">
        <f t="shared" si="2"/>
        <v>2</v>
      </c>
      <c r="L313" s="214"/>
      <c r="M313" s="263"/>
      <c r="N313" s="254"/>
      <c r="O313" s="214"/>
      <c r="P313" s="227"/>
      <c r="Q313" s="255"/>
      <c r="R313" s="250">
        <v>2.0</v>
      </c>
      <c r="S313" s="262"/>
      <c r="T313" s="262"/>
      <c r="U313" s="262"/>
      <c r="V313" s="262"/>
      <c r="W313" s="250">
        <f t="shared" si="3"/>
        <v>0</v>
      </c>
      <c r="X313" s="250">
        <f t="shared" si="4"/>
        <v>2</v>
      </c>
      <c r="Y313" s="250">
        <f t="shared" si="5"/>
        <v>0</v>
      </c>
      <c r="Z313" s="214"/>
      <c r="AA313" s="214" t="str">
        <f t="shared" si="165"/>
        <v>SAMA</v>
      </c>
      <c r="AB313" s="214" t="str">
        <f t="shared" si="166"/>
        <v>SAMA</v>
      </c>
      <c r="AC313" s="246" t="s">
        <v>6041</v>
      </c>
      <c r="AD313" s="247" t="s">
        <v>6042</v>
      </c>
      <c r="AE313" s="249">
        <v>3.0</v>
      </c>
      <c r="AF313" s="281"/>
      <c r="AG313" s="214" t="str">
        <f t="shared" si="167"/>
        <v>SAMA</v>
      </c>
      <c r="AH313" s="214" t="str">
        <f t="shared" si="168"/>
        <v>SAMA</v>
      </c>
      <c r="AI313" s="246" t="s">
        <v>6041</v>
      </c>
      <c r="AJ313" s="247" t="s">
        <v>6042</v>
      </c>
      <c r="AK313" s="250">
        <v>3.0</v>
      </c>
      <c r="AL313" s="214" t="str">
        <f t="shared" si="169"/>
        <v>normal</v>
      </c>
    </row>
    <row r="314" ht="15.0" customHeight="1">
      <c r="A314" s="214"/>
      <c r="B314" s="246" t="s">
        <v>6036</v>
      </c>
      <c r="C314" s="300" t="s">
        <v>428</v>
      </c>
      <c r="D314" s="246" t="s">
        <v>21</v>
      </c>
      <c r="E314" s="249">
        <v>2.0</v>
      </c>
      <c r="F314" s="262"/>
      <c r="G314" s="262"/>
      <c r="H314" s="262"/>
      <c r="I314" s="262"/>
      <c r="J314" s="251">
        <f t="shared" si="1"/>
        <v>0</v>
      </c>
      <c r="K314" s="252">
        <f t="shared" si="2"/>
        <v>2</v>
      </c>
      <c r="L314" s="214"/>
      <c r="M314" s="263"/>
      <c r="N314" s="254"/>
      <c r="O314" s="214"/>
      <c r="P314" s="227"/>
      <c r="Q314" s="255"/>
      <c r="R314" s="250">
        <v>0.0</v>
      </c>
      <c r="S314" s="262"/>
      <c r="T314" s="262"/>
      <c r="U314" s="262"/>
      <c r="V314" s="262"/>
      <c r="W314" s="250">
        <f t="shared" si="3"/>
        <v>0</v>
      </c>
      <c r="X314" s="250">
        <f t="shared" si="4"/>
        <v>0</v>
      </c>
      <c r="Y314" s="250">
        <f t="shared" si="5"/>
        <v>2</v>
      </c>
      <c r="Z314" s="214"/>
      <c r="AA314" s="214"/>
      <c r="AB314" s="214"/>
      <c r="AC314" s="246"/>
      <c r="AD314" s="247"/>
      <c r="AE314" s="249"/>
      <c r="AF314" s="281"/>
      <c r="AG314" s="214"/>
      <c r="AH314" s="214"/>
      <c r="AI314" s="246"/>
      <c r="AJ314" s="247"/>
      <c r="AK314" s="250"/>
      <c r="AL314" s="214"/>
    </row>
    <row r="315" ht="15.0" customHeight="1">
      <c r="A315" s="214"/>
      <c r="B315" s="246" t="s">
        <v>7193</v>
      </c>
      <c r="C315" s="300" t="s">
        <v>7194</v>
      </c>
      <c r="D315" s="246" t="s">
        <v>80</v>
      </c>
      <c r="E315" s="249">
        <v>1.0</v>
      </c>
      <c r="F315" s="262"/>
      <c r="G315" s="262"/>
      <c r="H315" s="262"/>
      <c r="I315" s="262"/>
      <c r="J315" s="251">
        <f t="shared" si="1"/>
        <v>0</v>
      </c>
      <c r="K315" s="252">
        <f t="shared" si="2"/>
        <v>1</v>
      </c>
      <c r="L315" s="214"/>
      <c r="M315" s="263"/>
      <c r="N315" s="254"/>
      <c r="O315" s="214"/>
      <c r="P315" s="227"/>
      <c r="Q315" s="255"/>
      <c r="R315" s="250">
        <v>1.0</v>
      </c>
      <c r="S315" s="262"/>
      <c r="T315" s="262"/>
      <c r="U315" s="262"/>
      <c r="V315" s="262"/>
      <c r="W315" s="250">
        <f t="shared" si="3"/>
        <v>0</v>
      </c>
      <c r="X315" s="250">
        <f t="shared" si="4"/>
        <v>1</v>
      </c>
      <c r="Y315" s="250">
        <f t="shared" si="5"/>
        <v>0</v>
      </c>
      <c r="Z315" s="214"/>
      <c r="AA315" s="214"/>
      <c r="AB315" s="214"/>
      <c r="AC315" s="246"/>
      <c r="AD315" s="247"/>
      <c r="AE315" s="249"/>
      <c r="AF315" s="281"/>
      <c r="AG315" s="214"/>
      <c r="AH315" s="214"/>
      <c r="AI315" s="246"/>
      <c r="AJ315" s="247"/>
      <c r="AK315" s="250"/>
      <c r="AL315" s="214"/>
    </row>
    <row r="316" ht="15.0" customHeight="1">
      <c r="A316" s="214"/>
      <c r="B316" s="246" t="s">
        <v>7195</v>
      </c>
      <c r="C316" s="247"/>
      <c r="D316" s="246" t="s">
        <v>80</v>
      </c>
      <c r="E316" s="249">
        <v>2.0</v>
      </c>
      <c r="F316" s="262"/>
      <c r="G316" s="262"/>
      <c r="H316" s="262"/>
      <c r="I316" s="262"/>
      <c r="J316" s="251">
        <f t="shared" si="1"/>
        <v>0</v>
      </c>
      <c r="K316" s="252">
        <f t="shared" si="2"/>
        <v>2</v>
      </c>
      <c r="L316" s="214"/>
      <c r="M316" s="263"/>
      <c r="N316" s="254"/>
      <c r="O316" s="214"/>
      <c r="P316" s="227"/>
      <c r="Q316" s="255"/>
      <c r="R316" s="250">
        <v>1.0</v>
      </c>
      <c r="S316" s="262"/>
      <c r="T316" s="262"/>
      <c r="U316" s="262"/>
      <c r="V316" s="262"/>
      <c r="W316" s="250">
        <f t="shared" si="3"/>
        <v>0</v>
      </c>
      <c r="X316" s="250">
        <f t="shared" si="4"/>
        <v>1</v>
      </c>
      <c r="Y316" s="250">
        <f t="shared" si="5"/>
        <v>1</v>
      </c>
      <c r="Z316" s="214"/>
      <c r="AA316" s="214"/>
      <c r="AB316" s="214"/>
      <c r="AC316" s="246"/>
      <c r="AD316" s="247"/>
      <c r="AE316" s="249"/>
      <c r="AF316" s="281"/>
      <c r="AG316" s="214"/>
      <c r="AH316" s="214"/>
      <c r="AI316" s="246"/>
      <c r="AJ316" s="247"/>
      <c r="AK316" s="250"/>
      <c r="AL316" s="214" t="str">
        <f t="shared" ref="AL316:AL335" si="170">IF(Y316&lt;0,"tidak normal","normal")</f>
        <v>normal</v>
      </c>
    </row>
    <row r="317" ht="15.0" customHeight="1">
      <c r="A317" s="214"/>
      <c r="B317" s="247" t="s">
        <v>6049</v>
      </c>
      <c r="C317" s="300">
        <v>5711730.0</v>
      </c>
      <c r="D317" s="246" t="s">
        <v>80</v>
      </c>
      <c r="E317" s="249">
        <v>4.0</v>
      </c>
      <c r="F317" s="262"/>
      <c r="G317" s="262"/>
      <c r="H317" s="262"/>
      <c r="I317" s="262"/>
      <c r="J317" s="251">
        <f t="shared" si="1"/>
        <v>0</v>
      </c>
      <c r="K317" s="252">
        <f t="shared" si="2"/>
        <v>4</v>
      </c>
      <c r="L317" s="214"/>
      <c r="M317" s="263" t="s">
        <v>6049</v>
      </c>
      <c r="N317" s="254">
        <v>4.0</v>
      </c>
      <c r="O317" s="214" t="str">
        <f t="shared" ref="O317:O320" si="171">IF(E317=N317,"Sama","Tidak Sama")</f>
        <v>Sama</v>
      </c>
      <c r="P317" s="227"/>
      <c r="Q317" s="255"/>
      <c r="R317" s="250">
        <v>4.0</v>
      </c>
      <c r="S317" s="262"/>
      <c r="T317" s="262"/>
      <c r="U317" s="262"/>
      <c r="V317" s="262"/>
      <c r="W317" s="250">
        <f t="shared" si="3"/>
        <v>0</v>
      </c>
      <c r="X317" s="250">
        <f t="shared" si="4"/>
        <v>4</v>
      </c>
      <c r="Y317" s="250">
        <f t="shared" si="5"/>
        <v>0</v>
      </c>
      <c r="Z317" s="214"/>
      <c r="AA317" s="214" t="str">
        <f t="shared" ref="AA317:AA335" si="172">IF(AC317=B317,"SAMA","TIDAK SAMA")</f>
        <v>SAMA</v>
      </c>
      <c r="AB317" s="214" t="str">
        <f t="shared" ref="AB317:AB335" si="173">IF(C317=AD317,"SAMA","TIDAK SAMA")</f>
        <v>SAMA</v>
      </c>
      <c r="AC317" s="247" t="s">
        <v>6049</v>
      </c>
      <c r="AD317" s="247">
        <v>5711730.0</v>
      </c>
      <c r="AE317" s="249">
        <v>4.0</v>
      </c>
      <c r="AF317" s="281"/>
      <c r="AG317" s="214" t="str">
        <f t="shared" ref="AG317:AG335" si="174">IF(B317=AI317,"SAMA","TIDAK SAMA")</f>
        <v>SAMA</v>
      </c>
      <c r="AH317" s="214" t="str">
        <f t="shared" ref="AH317:AH335" si="175">IF(AD317=AJ317,"SAMA","TIDAK")</f>
        <v>SAMA</v>
      </c>
      <c r="AI317" s="247" t="s">
        <v>6049</v>
      </c>
      <c r="AJ317" s="247">
        <v>5711730.0</v>
      </c>
      <c r="AK317" s="250">
        <v>0.0</v>
      </c>
      <c r="AL317" s="214" t="str">
        <f t="shared" si="170"/>
        <v>normal</v>
      </c>
    </row>
    <row r="318" ht="15.0" customHeight="1">
      <c r="A318" s="214"/>
      <c r="B318" s="247" t="s">
        <v>6049</v>
      </c>
      <c r="C318" s="302" t="s">
        <v>6051</v>
      </c>
      <c r="D318" s="246" t="s">
        <v>80</v>
      </c>
      <c r="E318" s="249">
        <v>6.0</v>
      </c>
      <c r="F318" s="262"/>
      <c r="G318" s="262"/>
      <c r="H318" s="262"/>
      <c r="I318" s="262"/>
      <c r="J318" s="251">
        <f t="shared" si="1"/>
        <v>0</v>
      </c>
      <c r="K318" s="252">
        <f t="shared" si="2"/>
        <v>6</v>
      </c>
      <c r="L318" s="214"/>
      <c r="M318" s="263" t="s">
        <v>6049</v>
      </c>
      <c r="N318" s="254">
        <v>6.0</v>
      </c>
      <c r="O318" s="214" t="str">
        <f t="shared" si="171"/>
        <v>Sama</v>
      </c>
      <c r="P318" s="227"/>
      <c r="Q318" s="255"/>
      <c r="R318" s="250">
        <v>0.0</v>
      </c>
      <c r="S318" s="262"/>
      <c r="T318" s="262"/>
      <c r="U318" s="262"/>
      <c r="V318" s="262"/>
      <c r="W318" s="250">
        <f t="shared" si="3"/>
        <v>0</v>
      </c>
      <c r="X318" s="250">
        <f t="shared" si="4"/>
        <v>0</v>
      </c>
      <c r="Y318" s="250">
        <f t="shared" si="5"/>
        <v>6</v>
      </c>
      <c r="Z318" s="214"/>
      <c r="AA318" s="214" t="str">
        <f t="shared" si="172"/>
        <v>SAMA</v>
      </c>
      <c r="AB318" s="214" t="str">
        <f t="shared" si="173"/>
        <v>SAMA</v>
      </c>
      <c r="AC318" s="247" t="s">
        <v>6049</v>
      </c>
      <c r="AD318" s="284" t="s">
        <v>6051</v>
      </c>
      <c r="AE318" s="249">
        <v>6.0</v>
      </c>
      <c r="AF318" s="281"/>
      <c r="AG318" s="214" t="str">
        <f t="shared" si="174"/>
        <v>SAMA</v>
      </c>
      <c r="AH318" s="214" t="str">
        <f t="shared" si="175"/>
        <v>SAMA</v>
      </c>
      <c r="AI318" s="247" t="s">
        <v>6049</v>
      </c>
      <c r="AJ318" s="284" t="s">
        <v>6051</v>
      </c>
      <c r="AK318" s="250">
        <v>3.0</v>
      </c>
      <c r="AL318" s="214" t="str">
        <f t="shared" si="170"/>
        <v>normal</v>
      </c>
    </row>
    <row r="319" ht="15.0" customHeight="1">
      <c r="A319" s="214"/>
      <c r="B319" s="247" t="s">
        <v>6053</v>
      </c>
      <c r="C319" s="302" t="s">
        <v>6054</v>
      </c>
      <c r="D319" s="246" t="s">
        <v>80</v>
      </c>
      <c r="E319" s="249">
        <v>8.0</v>
      </c>
      <c r="F319" s="262"/>
      <c r="G319" s="262"/>
      <c r="H319" s="262"/>
      <c r="I319" s="262"/>
      <c r="J319" s="251">
        <f t="shared" si="1"/>
        <v>0</v>
      </c>
      <c r="K319" s="252">
        <f t="shared" si="2"/>
        <v>8</v>
      </c>
      <c r="L319" s="214"/>
      <c r="M319" s="263" t="s">
        <v>6053</v>
      </c>
      <c r="N319" s="254">
        <v>8.0</v>
      </c>
      <c r="O319" s="214" t="str">
        <f t="shared" si="171"/>
        <v>Sama</v>
      </c>
      <c r="P319" s="227"/>
      <c r="Q319" s="255"/>
      <c r="R319" s="250">
        <v>0.0</v>
      </c>
      <c r="S319" s="262"/>
      <c r="T319" s="262"/>
      <c r="U319" s="262"/>
      <c r="V319" s="262"/>
      <c r="W319" s="250">
        <f t="shared" si="3"/>
        <v>0</v>
      </c>
      <c r="X319" s="250">
        <f t="shared" si="4"/>
        <v>0</v>
      </c>
      <c r="Y319" s="250">
        <f t="shared" si="5"/>
        <v>8</v>
      </c>
      <c r="Z319" s="214"/>
      <c r="AA319" s="214" t="str">
        <f t="shared" si="172"/>
        <v>SAMA</v>
      </c>
      <c r="AB319" s="214" t="str">
        <f t="shared" si="173"/>
        <v>SAMA</v>
      </c>
      <c r="AC319" s="247" t="s">
        <v>6053</v>
      </c>
      <c r="AD319" s="284" t="s">
        <v>6054</v>
      </c>
      <c r="AE319" s="249">
        <v>8.0</v>
      </c>
      <c r="AF319" s="281"/>
      <c r="AG319" s="214" t="str">
        <f t="shared" si="174"/>
        <v>SAMA</v>
      </c>
      <c r="AH319" s="214" t="str">
        <f t="shared" si="175"/>
        <v>SAMA</v>
      </c>
      <c r="AI319" s="247" t="s">
        <v>6053</v>
      </c>
      <c r="AJ319" s="284" t="s">
        <v>6054</v>
      </c>
      <c r="AK319" s="250">
        <v>0.0</v>
      </c>
      <c r="AL319" s="214" t="str">
        <f t="shared" si="170"/>
        <v>normal</v>
      </c>
    </row>
    <row r="320" ht="15.0" customHeight="1">
      <c r="A320" s="214"/>
      <c r="B320" s="247" t="s">
        <v>6018</v>
      </c>
      <c r="C320" s="302" t="s">
        <v>6019</v>
      </c>
      <c r="D320" s="246" t="s">
        <v>80</v>
      </c>
      <c r="E320" s="249">
        <v>3.0</v>
      </c>
      <c r="F320" s="262"/>
      <c r="G320" s="262"/>
      <c r="H320" s="262"/>
      <c r="I320" s="262"/>
      <c r="J320" s="251">
        <f t="shared" si="1"/>
        <v>0</v>
      </c>
      <c r="K320" s="252">
        <f t="shared" si="2"/>
        <v>3</v>
      </c>
      <c r="L320" s="214"/>
      <c r="M320" s="263" t="s">
        <v>6018</v>
      </c>
      <c r="N320" s="254">
        <v>2.0</v>
      </c>
      <c r="O320" s="214" t="str">
        <f t="shared" si="171"/>
        <v>Tidak Sama</v>
      </c>
      <c r="P320" s="227"/>
      <c r="Q320" s="255"/>
      <c r="R320" s="250">
        <v>0.0</v>
      </c>
      <c r="S320" s="262"/>
      <c r="T320" s="262"/>
      <c r="U320" s="262"/>
      <c r="V320" s="262"/>
      <c r="W320" s="250">
        <f t="shared" si="3"/>
        <v>0</v>
      </c>
      <c r="X320" s="250">
        <f t="shared" si="4"/>
        <v>0</v>
      </c>
      <c r="Y320" s="250">
        <f t="shared" si="5"/>
        <v>3</v>
      </c>
      <c r="Z320" s="214"/>
      <c r="AA320" s="214" t="str">
        <f t="shared" si="172"/>
        <v>SAMA</v>
      </c>
      <c r="AB320" s="214" t="str">
        <f t="shared" si="173"/>
        <v>SAMA</v>
      </c>
      <c r="AC320" s="247" t="s">
        <v>6018</v>
      </c>
      <c r="AD320" s="302" t="s">
        <v>6019</v>
      </c>
      <c r="AE320" s="249">
        <v>3.0</v>
      </c>
      <c r="AF320" s="281"/>
      <c r="AG320" s="214" t="str">
        <f t="shared" si="174"/>
        <v>SAMA</v>
      </c>
      <c r="AH320" s="214" t="str">
        <f t="shared" si="175"/>
        <v>SAMA</v>
      </c>
      <c r="AI320" s="247" t="s">
        <v>6018</v>
      </c>
      <c r="AJ320" s="302" t="s">
        <v>6019</v>
      </c>
      <c r="AK320" s="250">
        <v>0.0</v>
      </c>
      <c r="AL320" s="214" t="str">
        <f t="shared" si="170"/>
        <v>normal</v>
      </c>
    </row>
    <row r="321" ht="15.0" customHeight="1">
      <c r="A321" s="214"/>
      <c r="B321" s="247" t="s">
        <v>6018</v>
      </c>
      <c r="C321" s="302" t="s">
        <v>6020</v>
      </c>
      <c r="D321" s="246" t="s">
        <v>80</v>
      </c>
      <c r="E321" s="249">
        <v>2.0</v>
      </c>
      <c r="F321" s="262"/>
      <c r="G321" s="262"/>
      <c r="H321" s="262"/>
      <c r="I321" s="262"/>
      <c r="J321" s="251">
        <f t="shared" si="1"/>
        <v>0</v>
      </c>
      <c r="K321" s="252">
        <f t="shared" si="2"/>
        <v>2</v>
      </c>
      <c r="L321" s="214"/>
      <c r="M321" s="263"/>
      <c r="N321" s="254"/>
      <c r="O321" s="214"/>
      <c r="P321" s="227"/>
      <c r="Q321" s="255"/>
      <c r="R321" s="250">
        <v>0.0</v>
      </c>
      <c r="S321" s="262"/>
      <c r="T321" s="262"/>
      <c r="U321" s="262"/>
      <c r="V321" s="262"/>
      <c r="W321" s="250">
        <f t="shared" si="3"/>
        <v>0</v>
      </c>
      <c r="X321" s="250">
        <f t="shared" si="4"/>
        <v>0</v>
      </c>
      <c r="Y321" s="250">
        <f t="shared" si="5"/>
        <v>2</v>
      </c>
      <c r="Z321" s="214"/>
      <c r="AA321" s="214" t="str">
        <f t="shared" si="172"/>
        <v>SAMA</v>
      </c>
      <c r="AB321" s="214" t="str">
        <f t="shared" si="173"/>
        <v>SAMA</v>
      </c>
      <c r="AC321" s="247" t="s">
        <v>6018</v>
      </c>
      <c r="AD321" s="302" t="s">
        <v>6020</v>
      </c>
      <c r="AE321" s="249">
        <v>2.0</v>
      </c>
      <c r="AF321" s="281"/>
      <c r="AG321" s="214" t="str">
        <f t="shared" si="174"/>
        <v>SAMA</v>
      </c>
      <c r="AH321" s="214" t="str">
        <f t="shared" si="175"/>
        <v>SAMA</v>
      </c>
      <c r="AI321" s="247" t="s">
        <v>6018</v>
      </c>
      <c r="AJ321" s="302" t="s">
        <v>6020</v>
      </c>
      <c r="AK321" s="250">
        <v>0.0</v>
      </c>
      <c r="AL321" s="214" t="str">
        <f t="shared" si="170"/>
        <v>normal</v>
      </c>
    </row>
    <row r="322" ht="15.0" customHeight="1">
      <c r="A322" s="214"/>
      <c r="B322" s="247" t="s">
        <v>4609</v>
      </c>
      <c r="C322" s="300">
        <v>5821137.0</v>
      </c>
      <c r="D322" s="246" t="s">
        <v>80</v>
      </c>
      <c r="E322" s="249">
        <v>0.0</v>
      </c>
      <c r="F322" s="262"/>
      <c r="G322" s="262"/>
      <c r="H322" s="262"/>
      <c r="I322" s="262"/>
      <c r="J322" s="251">
        <f t="shared" si="1"/>
        <v>0</v>
      </c>
      <c r="K322" s="252">
        <f t="shared" si="2"/>
        <v>0</v>
      </c>
      <c r="L322" s="214"/>
      <c r="M322" s="263"/>
      <c r="N322" s="254"/>
      <c r="O322" s="214"/>
      <c r="P322" s="227"/>
      <c r="Q322" s="255"/>
      <c r="R322" s="250">
        <v>0.0</v>
      </c>
      <c r="S322" s="262"/>
      <c r="T322" s="262"/>
      <c r="U322" s="262"/>
      <c r="V322" s="262"/>
      <c r="W322" s="250">
        <f t="shared" si="3"/>
        <v>0</v>
      </c>
      <c r="X322" s="250">
        <f t="shared" si="4"/>
        <v>0</v>
      </c>
      <c r="Y322" s="250">
        <f t="shared" si="5"/>
        <v>0</v>
      </c>
      <c r="Z322" s="214"/>
      <c r="AA322" s="214" t="str">
        <f t="shared" si="172"/>
        <v>SAMA</v>
      </c>
      <c r="AB322" s="214" t="str">
        <f t="shared" si="173"/>
        <v>SAMA</v>
      </c>
      <c r="AC322" s="247" t="s">
        <v>4609</v>
      </c>
      <c r="AD322" s="247">
        <v>5821137.0</v>
      </c>
      <c r="AE322" s="249">
        <v>10.0</v>
      </c>
      <c r="AF322" s="281"/>
      <c r="AG322" s="214" t="str">
        <f t="shared" si="174"/>
        <v>SAMA</v>
      </c>
      <c r="AH322" s="214" t="str">
        <f t="shared" si="175"/>
        <v>SAMA</v>
      </c>
      <c r="AI322" s="247" t="s">
        <v>4609</v>
      </c>
      <c r="AJ322" s="247">
        <v>5821137.0</v>
      </c>
      <c r="AK322" s="250">
        <v>0.0</v>
      </c>
      <c r="AL322" s="214" t="str">
        <f t="shared" si="170"/>
        <v>normal</v>
      </c>
    </row>
    <row r="323" ht="15.0" customHeight="1">
      <c r="A323" s="214"/>
      <c r="B323" s="246" t="s">
        <v>6066</v>
      </c>
      <c r="C323" s="300">
        <v>3.1780204E7</v>
      </c>
      <c r="D323" s="246" t="s">
        <v>80</v>
      </c>
      <c r="E323" s="249">
        <v>5.0</v>
      </c>
      <c r="F323" s="262">
        <v>2.0</v>
      </c>
      <c r="G323" s="262"/>
      <c r="H323" s="262"/>
      <c r="I323" s="262"/>
      <c r="J323" s="251">
        <f t="shared" si="1"/>
        <v>2</v>
      </c>
      <c r="K323" s="252">
        <f t="shared" si="2"/>
        <v>7</v>
      </c>
      <c r="L323" s="214"/>
      <c r="M323" s="253" t="s">
        <v>6066</v>
      </c>
      <c r="N323" s="254">
        <v>5.0</v>
      </c>
      <c r="O323" s="214" t="str">
        <f t="shared" ref="O323:O335" si="176">IF(E323=N323,"Sama","Tidak Sama")</f>
        <v>Sama</v>
      </c>
      <c r="P323" s="227"/>
      <c r="Q323" s="255"/>
      <c r="R323" s="250">
        <v>4.0</v>
      </c>
      <c r="S323" s="262"/>
      <c r="T323" s="262"/>
      <c r="U323" s="262"/>
      <c r="V323" s="262"/>
      <c r="W323" s="250">
        <f t="shared" si="3"/>
        <v>0</v>
      </c>
      <c r="X323" s="250">
        <f t="shared" si="4"/>
        <v>4</v>
      </c>
      <c r="Y323" s="250">
        <f t="shared" si="5"/>
        <v>3</v>
      </c>
      <c r="Z323" s="214"/>
      <c r="AA323" s="214" t="str">
        <f t="shared" si="172"/>
        <v>SAMA</v>
      </c>
      <c r="AB323" s="214" t="str">
        <f t="shared" si="173"/>
        <v>TIDAK SAMA</v>
      </c>
      <c r="AC323" s="246" t="s">
        <v>6066</v>
      </c>
      <c r="AD323" s="247" t="s">
        <v>6067</v>
      </c>
      <c r="AE323" s="249">
        <v>5.0</v>
      </c>
      <c r="AF323" s="281"/>
      <c r="AG323" s="214" t="str">
        <f t="shared" si="174"/>
        <v>SAMA</v>
      </c>
      <c r="AH323" s="214" t="str">
        <f t="shared" si="175"/>
        <v>SAMA</v>
      </c>
      <c r="AI323" s="246" t="s">
        <v>6066</v>
      </c>
      <c r="AJ323" s="247" t="s">
        <v>6067</v>
      </c>
      <c r="AK323" s="250">
        <v>2.0</v>
      </c>
      <c r="AL323" s="214" t="str">
        <f t="shared" si="170"/>
        <v>normal</v>
      </c>
    </row>
    <row r="324" ht="15.0" customHeight="1">
      <c r="A324" s="214" t="s">
        <v>864</v>
      </c>
      <c r="B324" s="246" t="s">
        <v>6070</v>
      </c>
      <c r="C324" s="300">
        <v>3.1701062E7</v>
      </c>
      <c r="D324" s="246" t="s">
        <v>80</v>
      </c>
      <c r="E324" s="249">
        <v>9.0</v>
      </c>
      <c r="F324" s="262">
        <v>2.0</v>
      </c>
      <c r="G324" s="262"/>
      <c r="H324" s="262"/>
      <c r="I324" s="262"/>
      <c r="J324" s="251">
        <f t="shared" si="1"/>
        <v>2</v>
      </c>
      <c r="K324" s="252">
        <f t="shared" si="2"/>
        <v>11</v>
      </c>
      <c r="L324" s="214"/>
      <c r="M324" s="253" t="s">
        <v>6070</v>
      </c>
      <c r="N324" s="254">
        <v>9.0</v>
      </c>
      <c r="O324" s="214" t="str">
        <f t="shared" si="176"/>
        <v>Sama</v>
      </c>
      <c r="P324" s="227"/>
      <c r="Q324" s="255"/>
      <c r="R324" s="250">
        <v>1.0</v>
      </c>
      <c r="S324" s="262"/>
      <c r="T324" s="262"/>
      <c r="U324" s="262"/>
      <c r="V324" s="262"/>
      <c r="W324" s="250">
        <f t="shared" si="3"/>
        <v>0</v>
      </c>
      <c r="X324" s="250">
        <f t="shared" si="4"/>
        <v>1</v>
      </c>
      <c r="Y324" s="250">
        <f t="shared" si="5"/>
        <v>10</v>
      </c>
      <c r="Z324" s="214"/>
      <c r="AA324" s="214" t="str">
        <f t="shared" si="172"/>
        <v>SAMA</v>
      </c>
      <c r="AB324" s="214" t="str">
        <f t="shared" si="173"/>
        <v>TIDAK SAMA</v>
      </c>
      <c r="AC324" s="246" t="s">
        <v>6070</v>
      </c>
      <c r="AD324" s="247" t="s">
        <v>6071</v>
      </c>
      <c r="AE324" s="249">
        <v>9.0</v>
      </c>
      <c r="AF324" s="281"/>
      <c r="AG324" s="214" t="str">
        <f t="shared" si="174"/>
        <v>SAMA</v>
      </c>
      <c r="AH324" s="214" t="str">
        <f t="shared" si="175"/>
        <v>SAMA</v>
      </c>
      <c r="AI324" s="246" t="s">
        <v>6070</v>
      </c>
      <c r="AJ324" s="247" t="s">
        <v>6071</v>
      </c>
      <c r="AK324" s="250">
        <v>0.0</v>
      </c>
      <c r="AL324" s="214" t="str">
        <f t="shared" si="170"/>
        <v>normal</v>
      </c>
    </row>
    <row r="325" ht="15.0" customHeight="1">
      <c r="A325" s="214" t="s">
        <v>864</v>
      </c>
      <c r="B325" s="246" t="s">
        <v>6072</v>
      </c>
      <c r="C325" s="296">
        <v>3.1780219E7</v>
      </c>
      <c r="D325" s="246" t="s">
        <v>80</v>
      </c>
      <c r="E325" s="249">
        <v>6.0</v>
      </c>
      <c r="F325" s="262"/>
      <c r="G325" s="262"/>
      <c r="H325" s="262"/>
      <c r="I325" s="262"/>
      <c r="J325" s="251">
        <f t="shared" si="1"/>
        <v>0</v>
      </c>
      <c r="K325" s="252">
        <f t="shared" si="2"/>
        <v>6</v>
      </c>
      <c r="L325" s="214"/>
      <c r="M325" s="253" t="s">
        <v>6072</v>
      </c>
      <c r="N325" s="254">
        <v>4.0</v>
      </c>
      <c r="O325" s="214" t="str">
        <f t="shared" si="176"/>
        <v>Tidak Sama</v>
      </c>
      <c r="P325" s="227"/>
      <c r="Q325" s="255"/>
      <c r="R325" s="250">
        <v>6.0</v>
      </c>
      <c r="S325" s="262"/>
      <c r="T325" s="262"/>
      <c r="U325" s="262"/>
      <c r="V325" s="262"/>
      <c r="W325" s="250">
        <f t="shared" si="3"/>
        <v>0</v>
      </c>
      <c r="X325" s="250">
        <f t="shared" si="4"/>
        <v>6</v>
      </c>
      <c r="Y325" s="250">
        <f t="shared" si="5"/>
        <v>0</v>
      </c>
      <c r="Z325" s="214"/>
      <c r="AA325" s="214" t="str">
        <f t="shared" si="172"/>
        <v>SAMA</v>
      </c>
      <c r="AB325" s="214" t="str">
        <f t="shared" si="173"/>
        <v>TIDAK SAMA</v>
      </c>
      <c r="AC325" s="246" t="s">
        <v>6072</v>
      </c>
      <c r="AD325" s="246">
        <v>3.1780209E7</v>
      </c>
      <c r="AE325" s="249">
        <v>4.0</v>
      </c>
      <c r="AF325" s="281"/>
      <c r="AG325" s="214" t="str">
        <f t="shared" si="174"/>
        <v>SAMA</v>
      </c>
      <c r="AH325" s="214" t="str">
        <f t="shared" si="175"/>
        <v>SAMA</v>
      </c>
      <c r="AI325" s="246" t="s">
        <v>6072</v>
      </c>
      <c r="AJ325" s="246">
        <v>3.1780209E7</v>
      </c>
      <c r="AK325" s="250">
        <v>0.0</v>
      </c>
      <c r="AL325" s="214" t="str">
        <f t="shared" si="170"/>
        <v>normal</v>
      </c>
    </row>
    <row r="326" ht="15.0" customHeight="1">
      <c r="A326" s="214"/>
      <c r="B326" s="246" t="s">
        <v>6074</v>
      </c>
      <c r="C326" s="300" t="s">
        <v>6075</v>
      </c>
      <c r="D326" s="246" t="s">
        <v>80</v>
      </c>
      <c r="E326" s="249">
        <v>1.0</v>
      </c>
      <c r="F326" s="262"/>
      <c r="G326" s="262"/>
      <c r="H326" s="262"/>
      <c r="I326" s="262"/>
      <c r="J326" s="251">
        <f t="shared" si="1"/>
        <v>0</v>
      </c>
      <c r="K326" s="252">
        <f t="shared" si="2"/>
        <v>1</v>
      </c>
      <c r="L326" s="214"/>
      <c r="M326" s="253" t="s">
        <v>6074</v>
      </c>
      <c r="N326" s="254">
        <v>1.0</v>
      </c>
      <c r="O326" s="214" t="str">
        <f t="shared" si="176"/>
        <v>Sama</v>
      </c>
      <c r="P326" s="227"/>
      <c r="Q326" s="255"/>
      <c r="R326" s="250">
        <v>0.0</v>
      </c>
      <c r="S326" s="262"/>
      <c r="T326" s="262"/>
      <c r="U326" s="262"/>
      <c r="V326" s="262"/>
      <c r="W326" s="250">
        <f t="shared" si="3"/>
        <v>0</v>
      </c>
      <c r="X326" s="250">
        <f t="shared" si="4"/>
        <v>0</v>
      </c>
      <c r="Y326" s="250">
        <f t="shared" si="5"/>
        <v>1</v>
      </c>
      <c r="Z326" s="214"/>
      <c r="AA326" s="214" t="str">
        <f t="shared" si="172"/>
        <v>SAMA</v>
      </c>
      <c r="AB326" s="214" t="str">
        <f t="shared" si="173"/>
        <v>SAMA</v>
      </c>
      <c r="AC326" s="246" t="s">
        <v>6074</v>
      </c>
      <c r="AD326" s="247" t="s">
        <v>6075</v>
      </c>
      <c r="AE326" s="249">
        <v>1.0</v>
      </c>
      <c r="AF326" s="281"/>
      <c r="AG326" s="214" t="str">
        <f t="shared" si="174"/>
        <v>SAMA</v>
      </c>
      <c r="AH326" s="214" t="str">
        <f t="shared" si="175"/>
        <v>SAMA</v>
      </c>
      <c r="AI326" s="246" t="s">
        <v>6074</v>
      </c>
      <c r="AJ326" s="247" t="s">
        <v>6075</v>
      </c>
      <c r="AK326" s="250">
        <v>0.0</v>
      </c>
      <c r="AL326" s="214" t="str">
        <f t="shared" si="170"/>
        <v>normal</v>
      </c>
    </row>
    <row r="327" ht="15.0" customHeight="1">
      <c r="A327" s="214"/>
      <c r="B327" s="246" t="s">
        <v>7196</v>
      </c>
      <c r="C327" s="300" t="s">
        <v>7197</v>
      </c>
      <c r="D327" s="246" t="s">
        <v>80</v>
      </c>
      <c r="E327" s="249">
        <v>4.0</v>
      </c>
      <c r="F327" s="262"/>
      <c r="G327" s="262"/>
      <c r="H327" s="262"/>
      <c r="I327" s="262"/>
      <c r="J327" s="251">
        <f t="shared" si="1"/>
        <v>0</v>
      </c>
      <c r="K327" s="252">
        <f t="shared" si="2"/>
        <v>4</v>
      </c>
      <c r="L327" s="214"/>
      <c r="M327" s="253" t="s">
        <v>7196</v>
      </c>
      <c r="N327" s="254">
        <v>4.0</v>
      </c>
      <c r="O327" s="214" t="str">
        <f t="shared" si="176"/>
        <v>Sama</v>
      </c>
      <c r="P327" s="227"/>
      <c r="Q327" s="255"/>
      <c r="R327" s="250">
        <v>0.0</v>
      </c>
      <c r="S327" s="262"/>
      <c r="T327" s="262"/>
      <c r="U327" s="262"/>
      <c r="V327" s="262"/>
      <c r="W327" s="250">
        <f t="shared" si="3"/>
        <v>0</v>
      </c>
      <c r="X327" s="250">
        <f t="shared" si="4"/>
        <v>0</v>
      </c>
      <c r="Y327" s="250">
        <f t="shared" si="5"/>
        <v>4</v>
      </c>
      <c r="Z327" s="214"/>
      <c r="AA327" s="214" t="str">
        <f t="shared" si="172"/>
        <v>SAMA</v>
      </c>
      <c r="AB327" s="214" t="str">
        <f t="shared" si="173"/>
        <v>SAMA</v>
      </c>
      <c r="AC327" s="246" t="s">
        <v>7196</v>
      </c>
      <c r="AD327" s="247" t="s">
        <v>7197</v>
      </c>
      <c r="AE327" s="249">
        <v>4.0</v>
      </c>
      <c r="AF327" s="281"/>
      <c r="AG327" s="214" t="str">
        <f t="shared" si="174"/>
        <v>SAMA</v>
      </c>
      <c r="AH327" s="214" t="str">
        <f t="shared" si="175"/>
        <v>SAMA</v>
      </c>
      <c r="AI327" s="246" t="s">
        <v>7196</v>
      </c>
      <c r="AJ327" s="247" t="s">
        <v>7197</v>
      </c>
      <c r="AK327" s="250">
        <v>0.0</v>
      </c>
      <c r="AL327" s="214" t="str">
        <f t="shared" si="170"/>
        <v>normal</v>
      </c>
    </row>
    <row r="328" ht="15.0" customHeight="1">
      <c r="A328" s="214"/>
      <c r="B328" s="246" t="s">
        <v>7198</v>
      </c>
      <c r="C328" s="302" t="s">
        <v>7199</v>
      </c>
      <c r="D328" s="246" t="s">
        <v>80</v>
      </c>
      <c r="E328" s="249">
        <v>4.0</v>
      </c>
      <c r="F328" s="262"/>
      <c r="G328" s="262"/>
      <c r="H328" s="262"/>
      <c r="I328" s="262"/>
      <c r="J328" s="251">
        <f t="shared" si="1"/>
        <v>0</v>
      </c>
      <c r="K328" s="252">
        <f t="shared" si="2"/>
        <v>4</v>
      </c>
      <c r="L328" s="214"/>
      <c r="M328" s="253" t="s">
        <v>7198</v>
      </c>
      <c r="N328" s="254">
        <v>4.0</v>
      </c>
      <c r="O328" s="214" t="str">
        <f t="shared" si="176"/>
        <v>Sama</v>
      </c>
      <c r="P328" s="227"/>
      <c r="Q328" s="255"/>
      <c r="R328" s="250">
        <v>0.0</v>
      </c>
      <c r="S328" s="262"/>
      <c r="T328" s="262"/>
      <c r="U328" s="262"/>
      <c r="V328" s="262"/>
      <c r="W328" s="250">
        <f t="shared" si="3"/>
        <v>0</v>
      </c>
      <c r="X328" s="250">
        <f t="shared" si="4"/>
        <v>0</v>
      </c>
      <c r="Y328" s="250">
        <f t="shared" si="5"/>
        <v>4</v>
      </c>
      <c r="Z328" s="214"/>
      <c r="AA328" s="214" t="str">
        <f t="shared" si="172"/>
        <v>SAMA</v>
      </c>
      <c r="AB328" s="214" t="str">
        <f t="shared" si="173"/>
        <v>SAMA</v>
      </c>
      <c r="AC328" s="246" t="s">
        <v>7198</v>
      </c>
      <c r="AD328" s="284" t="s">
        <v>7199</v>
      </c>
      <c r="AE328" s="249">
        <v>4.0</v>
      </c>
      <c r="AF328" s="281"/>
      <c r="AG328" s="214" t="str">
        <f t="shared" si="174"/>
        <v>SAMA</v>
      </c>
      <c r="AH328" s="214" t="str">
        <f t="shared" si="175"/>
        <v>SAMA</v>
      </c>
      <c r="AI328" s="246" t="s">
        <v>7198</v>
      </c>
      <c r="AJ328" s="284" t="s">
        <v>7199</v>
      </c>
      <c r="AK328" s="250">
        <v>0.0</v>
      </c>
      <c r="AL328" s="214" t="str">
        <f t="shared" si="170"/>
        <v>normal</v>
      </c>
    </row>
    <row r="329" ht="15.0" customHeight="1">
      <c r="A329" s="214"/>
      <c r="B329" s="247" t="s">
        <v>6069</v>
      </c>
      <c r="C329" s="300" t="s">
        <v>492</v>
      </c>
      <c r="D329" s="246" t="s">
        <v>80</v>
      </c>
      <c r="E329" s="249">
        <v>2.0</v>
      </c>
      <c r="F329" s="262"/>
      <c r="G329" s="262"/>
      <c r="H329" s="262"/>
      <c r="I329" s="262"/>
      <c r="J329" s="251">
        <f t="shared" si="1"/>
        <v>0</v>
      </c>
      <c r="K329" s="252">
        <f t="shared" si="2"/>
        <v>2</v>
      </c>
      <c r="L329" s="214"/>
      <c r="M329" s="263" t="s">
        <v>6069</v>
      </c>
      <c r="N329" s="254">
        <v>2.0</v>
      </c>
      <c r="O329" s="214" t="str">
        <f t="shared" si="176"/>
        <v>Sama</v>
      </c>
      <c r="P329" s="227"/>
      <c r="Q329" s="255"/>
      <c r="R329" s="250">
        <v>1.0</v>
      </c>
      <c r="S329" s="262"/>
      <c r="T329" s="262"/>
      <c r="U329" s="262"/>
      <c r="V329" s="262"/>
      <c r="W329" s="250">
        <f t="shared" si="3"/>
        <v>0</v>
      </c>
      <c r="X329" s="250">
        <f t="shared" si="4"/>
        <v>1</v>
      </c>
      <c r="Y329" s="250">
        <f t="shared" si="5"/>
        <v>1</v>
      </c>
      <c r="Z329" s="214"/>
      <c r="AA329" s="214" t="str">
        <f t="shared" si="172"/>
        <v>SAMA</v>
      </c>
      <c r="AB329" s="214" t="str">
        <f t="shared" si="173"/>
        <v>SAMA</v>
      </c>
      <c r="AC329" s="247" t="s">
        <v>6069</v>
      </c>
      <c r="AD329" s="247" t="s">
        <v>492</v>
      </c>
      <c r="AE329" s="249">
        <v>3.0</v>
      </c>
      <c r="AF329" s="281"/>
      <c r="AG329" s="214" t="str">
        <f t="shared" si="174"/>
        <v>SAMA</v>
      </c>
      <c r="AH329" s="214" t="str">
        <f t="shared" si="175"/>
        <v>SAMA</v>
      </c>
      <c r="AI329" s="247" t="s">
        <v>6069</v>
      </c>
      <c r="AJ329" s="247" t="s">
        <v>492</v>
      </c>
      <c r="AK329" s="250">
        <v>3.0</v>
      </c>
      <c r="AL329" s="214" t="str">
        <f t="shared" si="170"/>
        <v>normal</v>
      </c>
    </row>
    <row r="330" ht="15.0" customHeight="1">
      <c r="A330" s="214"/>
      <c r="B330" s="247" t="s">
        <v>6069</v>
      </c>
      <c r="C330" s="300" t="s">
        <v>346</v>
      </c>
      <c r="D330" s="246" t="s">
        <v>80</v>
      </c>
      <c r="E330" s="249">
        <v>3.0</v>
      </c>
      <c r="F330" s="262">
        <v>1.0</v>
      </c>
      <c r="G330" s="262"/>
      <c r="H330" s="262"/>
      <c r="I330" s="262"/>
      <c r="J330" s="251">
        <f t="shared" si="1"/>
        <v>1</v>
      </c>
      <c r="K330" s="252">
        <f t="shared" si="2"/>
        <v>4</v>
      </c>
      <c r="L330" s="214"/>
      <c r="M330" s="263" t="s">
        <v>6069</v>
      </c>
      <c r="N330" s="254">
        <v>3.0</v>
      </c>
      <c r="O330" s="214" t="str">
        <f t="shared" si="176"/>
        <v>Sama</v>
      </c>
      <c r="P330" s="227"/>
      <c r="Q330" s="255"/>
      <c r="R330" s="250">
        <v>1.0</v>
      </c>
      <c r="S330" s="262"/>
      <c r="T330" s="262"/>
      <c r="U330" s="262"/>
      <c r="V330" s="262"/>
      <c r="W330" s="250">
        <f t="shared" si="3"/>
        <v>0</v>
      </c>
      <c r="X330" s="250">
        <f t="shared" si="4"/>
        <v>1</v>
      </c>
      <c r="Y330" s="250">
        <f t="shared" si="5"/>
        <v>3</v>
      </c>
      <c r="Z330" s="214"/>
      <c r="AA330" s="214" t="str">
        <f t="shared" si="172"/>
        <v>SAMA</v>
      </c>
      <c r="AB330" s="214" t="str">
        <f t="shared" si="173"/>
        <v>SAMA</v>
      </c>
      <c r="AC330" s="247" t="s">
        <v>6069</v>
      </c>
      <c r="AD330" s="247" t="s">
        <v>346</v>
      </c>
      <c r="AE330" s="249">
        <v>3.0</v>
      </c>
      <c r="AF330" s="281"/>
      <c r="AG330" s="214" t="str">
        <f t="shared" si="174"/>
        <v>SAMA</v>
      </c>
      <c r="AH330" s="214" t="str">
        <f t="shared" si="175"/>
        <v>SAMA</v>
      </c>
      <c r="AI330" s="247" t="s">
        <v>6069</v>
      </c>
      <c r="AJ330" s="247" t="s">
        <v>346</v>
      </c>
      <c r="AK330" s="250">
        <v>0.0</v>
      </c>
      <c r="AL330" s="214" t="str">
        <f t="shared" si="170"/>
        <v>normal</v>
      </c>
    </row>
    <row r="331" ht="15.0" customHeight="1">
      <c r="A331" s="214"/>
      <c r="B331" s="247" t="s">
        <v>6014</v>
      </c>
      <c r="C331" s="300" t="s">
        <v>1916</v>
      </c>
      <c r="D331" s="246" t="s">
        <v>80</v>
      </c>
      <c r="E331" s="249">
        <v>1.0</v>
      </c>
      <c r="F331" s="262"/>
      <c r="G331" s="262"/>
      <c r="H331" s="262"/>
      <c r="I331" s="262"/>
      <c r="J331" s="251">
        <f t="shared" si="1"/>
        <v>0</v>
      </c>
      <c r="K331" s="252">
        <f t="shared" si="2"/>
        <v>1</v>
      </c>
      <c r="L331" s="214"/>
      <c r="M331" s="263" t="s">
        <v>6014</v>
      </c>
      <c r="N331" s="254">
        <v>1.0</v>
      </c>
      <c r="O331" s="214" t="str">
        <f t="shared" si="176"/>
        <v>Sama</v>
      </c>
      <c r="P331" s="227"/>
      <c r="Q331" s="255"/>
      <c r="R331" s="250">
        <v>0.0</v>
      </c>
      <c r="S331" s="262"/>
      <c r="T331" s="262"/>
      <c r="U331" s="262"/>
      <c r="V331" s="262"/>
      <c r="W331" s="250">
        <f t="shared" si="3"/>
        <v>0</v>
      </c>
      <c r="X331" s="250">
        <f t="shared" si="4"/>
        <v>0</v>
      </c>
      <c r="Y331" s="250">
        <f t="shared" si="5"/>
        <v>1</v>
      </c>
      <c r="Z331" s="214"/>
      <c r="AA331" s="214" t="str">
        <f t="shared" si="172"/>
        <v>SAMA</v>
      </c>
      <c r="AB331" s="214" t="str">
        <f t="shared" si="173"/>
        <v>SAMA</v>
      </c>
      <c r="AC331" s="247" t="s">
        <v>6014</v>
      </c>
      <c r="AD331" s="247" t="s">
        <v>1916</v>
      </c>
      <c r="AE331" s="249">
        <v>1.0</v>
      </c>
      <c r="AF331" s="281"/>
      <c r="AG331" s="214" t="str">
        <f t="shared" si="174"/>
        <v>SAMA</v>
      </c>
      <c r="AH331" s="214" t="str">
        <f t="shared" si="175"/>
        <v>SAMA</v>
      </c>
      <c r="AI331" s="247" t="s">
        <v>6014</v>
      </c>
      <c r="AJ331" s="247" t="s">
        <v>1916</v>
      </c>
      <c r="AK331" s="250">
        <v>0.0</v>
      </c>
      <c r="AL331" s="214" t="str">
        <f t="shared" si="170"/>
        <v>normal</v>
      </c>
    </row>
    <row r="332" ht="15.0" customHeight="1">
      <c r="A332" s="214"/>
      <c r="B332" s="247" t="s">
        <v>6014</v>
      </c>
      <c r="C332" s="300" t="s">
        <v>6082</v>
      </c>
      <c r="D332" s="246" t="s">
        <v>80</v>
      </c>
      <c r="E332" s="249">
        <v>1.0</v>
      </c>
      <c r="F332" s="262"/>
      <c r="G332" s="262"/>
      <c r="H332" s="262"/>
      <c r="I332" s="262"/>
      <c r="J332" s="251">
        <f t="shared" si="1"/>
        <v>0</v>
      </c>
      <c r="K332" s="252">
        <f t="shared" si="2"/>
        <v>1</v>
      </c>
      <c r="L332" s="214"/>
      <c r="M332" s="263" t="s">
        <v>6014</v>
      </c>
      <c r="N332" s="254">
        <v>1.0</v>
      </c>
      <c r="O332" s="214" t="str">
        <f t="shared" si="176"/>
        <v>Sama</v>
      </c>
      <c r="P332" s="227"/>
      <c r="Q332" s="255"/>
      <c r="R332" s="250">
        <v>0.0</v>
      </c>
      <c r="S332" s="262"/>
      <c r="T332" s="262"/>
      <c r="U332" s="262"/>
      <c r="V332" s="262"/>
      <c r="W332" s="250">
        <f t="shared" si="3"/>
        <v>0</v>
      </c>
      <c r="X332" s="250">
        <f t="shared" si="4"/>
        <v>0</v>
      </c>
      <c r="Y332" s="250">
        <f t="shared" si="5"/>
        <v>1</v>
      </c>
      <c r="Z332" s="214"/>
      <c r="AA332" s="214" t="str">
        <f t="shared" si="172"/>
        <v>SAMA</v>
      </c>
      <c r="AB332" s="214" t="str">
        <f t="shared" si="173"/>
        <v>SAMA</v>
      </c>
      <c r="AC332" s="247" t="s">
        <v>6014</v>
      </c>
      <c r="AD332" s="247" t="s">
        <v>6082</v>
      </c>
      <c r="AE332" s="249">
        <v>1.0</v>
      </c>
      <c r="AF332" s="281"/>
      <c r="AG332" s="214" t="str">
        <f t="shared" si="174"/>
        <v>SAMA</v>
      </c>
      <c r="AH332" s="214" t="str">
        <f t="shared" si="175"/>
        <v>SAMA</v>
      </c>
      <c r="AI332" s="247" t="s">
        <v>6014</v>
      </c>
      <c r="AJ332" s="247" t="s">
        <v>6082</v>
      </c>
      <c r="AK332" s="250">
        <v>0.0</v>
      </c>
      <c r="AL332" s="214" t="str">
        <f t="shared" si="170"/>
        <v>normal</v>
      </c>
    </row>
    <row r="333" ht="15.0" customHeight="1">
      <c r="A333" s="214"/>
      <c r="B333" s="247" t="s">
        <v>6014</v>
      </c>
      <c r="C333" s="300" t="s">
        <v>2536</v>
      </c>
      <c r="D333" s="246" t="s">
        <v>80</v>
      </c>
      <c r="E333" s="249">
        <v>2.0</v>
      </c>
      <c r="F333" s="262"/>
      <c r="G333" s="262"/>
      <c r="H333" s="262"/>
      <c r="I333" s="262"/>
      <c r="J333" s="251">
        <f t="shared" si="1"/>
        <v>0</v>
      </c>
      <c r="K333" s="252">
        <f t="shared" si="2"/>
        <v>2</v>
      </c>
      <c r="L333" s="214"/>
      <c r="M333" s="263" t="s">
        <v>6014</v>
      </c>
      <c r="N333" s="254">
        <v>2.0</v>
      </c>
      <c r="O333" s="214" t="str">
        <f t="shared" si="176"/>
        <v>Sama</v>
      </c>
      <c r="P333" s="227"/>
      <c r="Q333" s="255"/>
      <c r="R333" s="250">
        <v>0.0</v>
      </c>
      <c r="S333" s="262"/>
      <c r="T333" s="262"/>
      <c r="U333" s="262"/>
      <c r="V333" s="262"/>
      <c r="W333" s="250">
        <f t="shared" si="3"/>
        <v>0</v>
      </c>
      <c r="X333" s="250">
        <f t="shared" si="4"/>
        <v>0</v>
      </c>
      <c r="Y333" s="250">
        <f t="shared" si="5"/>
        <v>2</v>
      </c>
      <c r="Z333" s="214"/>
      <c r="AA333" s="214" t="str">
        <f t="shared" si="172"/>
        <v>SAMA</v>
      </c>
      <c r="AB333" s="214" t="str">
        <f t="shared" si="173"/>
        <v>SAMA</v>
      </c>
      <c r="AC333" s="247" t="s">
        <v>6014</v>
      </c>
      <c r="AD333" s="247" t="s">
        <v>2536</v>
      </c>
      <c r="AE333" s="249">
        <v>2.0</v>
      </c>
      <c r="AF333" s="281"/>
      <c r="AG333" s="214" t="str">
        <f t="shared" si="174"/>
        <v>SAMA</v>
      </c>
      <c r="AH333" s="214" t="str">
        <f t="shared" si="175"/>
        <v>SAMA</v>
      </c>
      <c r="AI333" s="247" t="s">
        <v>6014</v>
      </c>
      <c r="AJ333" s="247" t="s">
        <v>2536</v>
      </c>
      <c r="AK333" s="250">
        <v>0.0</v>
      </c>
      <c r="AL333" s="214" t="str">
        <f t="shared" si="170"/>
        <v>normal</v>
      </c>
    </row>
    <row r="334" ht="15.0" customHeight="1">
      <c r="A334" s="214"/>
      <c r="B334" s="247" t="s">
        <v>6014</v>
      </c>
      <c r="C334" s="300" t="s">
        <v>1283</v>
      </c>
      <c r="D334" s="246" t="s">
        <v>80</v>
      </c>
      <c r="E334" s="249">
        <v>4.0</v>
      </c>
      <c r="F334" s="262"/>
      <c r="G334" s="262"/>
      <c r="H334" s="262"/>
      <c r="I334" s="262"/>
      <c r="J334" s="251">
        <f t="shared" si="1"/>
        <v>0</v>
      </c>
      <c r="K334" s="252">
        <f t="shared" si="2"/>
        <v>4</v>
      </c>
      <c r="L334" s="214"/>
      <c r="M334" s="263" t="s">
        <v>6014</v>
      </c>
      <c r="N334" s="254">
        <v>1.0</v>
      </c>
      <c r="O334" s="214" t="str">
        <f t="shared" si="176"/>
        <v>Tidak Sama</v>
      </c>
      <c r="P334" s="227"/>
      <c r="Q334" s="255"/>
      <c r="R334" s="250">
        <v>0.0</v>
      </c>
      <c r="S334" s="262"/>
      <c r="T334" s="262"/>
      <c r="U334" s="262"/>
      <c r="V334" s="262"/>
      <c r="W334" s="250">
        <f t="shared" si="3"/>
        <v>0</v>
      </c>
      <c r="X334" s="250">
        <f t="shared" si="4"/>
        <v>0</v>
      </c>
      <c r="Y334" s="250">
        <f t="shared" si="5"/>
        <v>4</v>
      </c>
      <c r="Z334" s="214"/>
      <c r="AA334" s="214" t="str">
        <f t="shared" si="172"/>
        <v>SAMA</v>
      </c>
      <c r="AB334" s="214" t="str">
        <f t="shared" si="173"/>
        <v>SAMA</v>
      </c>
      <c r="AC334" s="247" t="s">
        <v>6014</v>
      </c>
      <c r="AD334" s="247" t="s">
        <v>1283</v>
      </c>
      <c r="AE334" s="249">
        <v>1.0</v>
      </c>
      <c r="AF334" s="281"/>
      <c r="AG334" s="214" t="str">
        <f t="shared" si="174"/>
        <v>SAMA</v>
      </c>
      <c r="AH334" s="214" t="str">
        <f t="shared" si="175"/>
        <v>SAMA</v>
      </c>
      <c r="AI334" s="247" t="s">
        <v>6014</v>
      </c>
      <c r="AJ334" s="247" t="s">
        <v>1283</v>
      </c>
      <c r="AK334" s="250">
        <v>0.0</v>
      </c>
      <c r="AL334" s="214" t="str">
        <f t="shared" si="170"/>
        <v>normal</v>
      </c>
    </row>
    <row r="335" ht="15.0" customHeight="1">
      <c r="A335" s="214"/>
      <c r="B335" s="247" t="s">
        <v>6014</v>
      </c>
      <c r="C335" s="300" t="s">
        <v>6086</v>
      </c>
      <c r="D335" s="246" t="s">
        <v>80</v>
      </c>
      <c r="E335" s="249">
        <v>1.0</v>
      </c>
      <c r="F335" s="262"/>
      <c r="G335" s="262"/>
      <c r="H335" s="262"/>
      <c r="I335" s="262"/>
      <c r="J335" s="251">
        <f t="shared" si="1"/>
        <v>0</v>
      </c>
      <c r="K335" s="252">
        <f t="shared" si="2"/>
        <v>1</v>
      </c>
      <c r="L335" s="214"/>
      <c r="M335" s="263" t="s">
        <v>6014</v>
      </c>
      <c r="N335" s="254">
        <v>1.0</v>
      </c>
      <c r="O335" s="214" t="str">
        <f t="shared" si="176"/>
        <v>Sama</v>
      </c>
      <c r="P335" s="227"/>
      <c r="Q335" s="255"/>
      <c r="R335" s="250">
        <v>0.0</v>
      </c>
      <c r="S335" s="262"/>
      <c r="T335" s="262"/>
      <c r="U335" s="262"/>
      <c r="V335" s="262"/>
      <c r="W335" s="250">
        <f t="shared" si="3"/>
        <v>0</v>
      </c>
      <c r="X335" s="250">
        <f t="shared" si="4"/>
        <v>0</v>
      </c>
      <c r="Y335" s="250">
        <f t="shared" si="5"/>
        <v>1</v>
      </c>
      <c r="Z335" s="214"/>
      <c r="AA335" s="214" t="str">
        <f t="shared" si="172"/>
        <v>SAMA</v>
      </c>
      <c r="AB335" s="214" t="str">
        <f t="shared" si="173"/>
        <v>SAMA</v>
      </c>
      <c r="AC335" s="247" t="s">
        <v>6014</v>
      </c>
      <c r="AD335" s="247" t="s">
        <v>6086</v>
      </c>
      <c r="AE335" s="249">
        <v>1.0</v>
      </c>
      <c r="AF335" s="281"/>
      <c r="AG335" s="214" t="str">
        <f t="shared" si="174"/>
        <v>SAMA</v>
      </c>
      <c r="AH335" s="214" t="str">
        <f t="shared" si="175"/>
        <v>SAMA</v>
      </c>
      <c r="AI335" s="247" t="s">
        <v>6014</v>
      </c>
      <c r="AJ335" s="247" t="s">
        <v>6086</v>
      </c>
      <c r="AK335" s="250">
        <v>0.0</v>
      </c>
      <c r="AL335" s="214" t="str">
        <f t="shared" si="170"/>
        <v>normal</v>
      </c>
    </row>
    <row r="336" ht="15.0" customHeight="1">
      <c r="A336" s="214"/>
      <c r="B336" s="247" t="s">
        <v>7200</v>
      </c>
      <c r="C336" s="300" t="s">
        <v>4127</v>
      </c>
      <c r="D336" s="246" t="s">
        <v>80</v>
      </c>
      <c r="E336" s="249">
        <v>1.0</v>
      </c>
      <c r="F336" s="262"/>
      <c r="G336" s="262"/>
      <c r="H336" s="262"/>
      <c r="I336" s="262"/>
      <c r="J336" s="251">
        <f t="shared" si="1"/>
        <v>0</v>
      </c>
      <c r="K336" s="252">
        <f t="shared" si="2"/>
        <v>1</v>
      </c>
      <c r="L336" s="214"/>
      <c r="M336" s="263"/>
      <c r="N336" s="254"/>
      <c r="O336" s="214"/>
      <c r="P336" s="227"/>
      <c r="Q336" s="255"/>
      <c r="R336" s="250">
        <v>0.0</v>
      </c>
      <c r="S336" s="262"/>
      <c r="T336" s="262"/>
      <c r="U336" s="262"/>
      <c r="V336" s="262"/>
      <c r="W336" s="250">
        <f t="shared" si="3"/>
        <v>0</v>
      </c>
      <c r="X336" s="250">
        <f t="shared" si="4"/>
        <v>0</v>
      </c>
      <c r="Y336" s="250">
        <f t="shared" si="5"/>
        <v>1</v>
      </c>
      <c r="Z336" s="214"/>
      <c r="AA336" s="214"/>
      <c r="AB336" s="214"/>
      <c r="AC336" s="247"/>
      <c r="AD336" s="247"/>
      <c r="AE336" s="249"/>
      <c r="AF336" s="281"/>
      <c r="AG336" s="214"/>
      <c r="AH336" s="214"/>
      <c r="AI336" s="247"/>
      <c r="AJ336" s="247"/>
      <c r="AK336" s="250"/>
      <c r="AL336" s="214"/>
    </row>
    <row r="337" ht="15.0" customHeight="1">
      <c r="A337" s="214"/>
      <c r="B337" s="247" t="s">
        <v>6014</v>
      </c>
      <c r="C337" s="300" t="s">
        <v>2088</v>
      </c>
      <c r="D337" s="246" t="s">
        <v>80</v>
      </c>
      <c r="E337" s="249">
        <v>2.0</v>
      </c>
      <c r="F337" s="262"/>
      <c r="G337" s="262"/>
      <c r="H337" s="262"/>
      <c r="I337" s="262"/>
      <c r="J337" s="251">
        <f t="shared" si="1"/>
        <v>0</v>
      </c>
      <c r="K337" s="252">
        <f t="shared" si="2"/>
        <v>2</v>
      </c>
      <c r="L337" s="214"/>
      <c r="M337" s="263" t="s">
        <v>6014</v>
      </c>
      <c r="N337" s="254">
        <v>2.0</v>
      </c>
      <c r="O337" s="214" t="str">
        <f t="shared" ref="O337:O354" si="177">IF(E337=N337,"Sama","Tidak Sama")</f>
        <v>Sama</v>
      </c>
      <c r="P337" s="227"/>
      <c r="Q337" s="255"/>
      <c r="R337" s="250">
        <v>0.0</v>
      </c>
      <c r="S337" s="262"/>
      <c r="T337" s="262"/>
      <c r="U337" s="262"/>
      <c r="V337" s="262"/>
      <c r="W337" s="250">
        <f t="shared" si="3"/>
        <v>0</v>
      </c>
      <c r="X337" s="250">
        <f t="shared" si="4"/>
        <v>0</v>
      </c>
      <c r="Y337" s="250">
        <f t="shared" si="5"/>
        <v>2</v>
      </c>
      <c r="Z337" s="214"/>
      <c r="AA337" s="214" t="str">
        <f t="shared" ref="AA337:AA339" si="178">IF(AC337=B337,"SAMA","TIDAK SAMA")</f>
        <v>SAMA</v>
      </c>
      <c r="AB337" s="214" t="str">
        <f t="shared" ref="AB337:AB339" si="179">IF(C337=AD337,"SAMA","TIDAK SAMA")</f>
        <v>SAMA</v>
      </c>
      <c r="AC337" s="247" t="s">
        <v>6014</v>
      </c>
      <c r="AD337" s="247" t="s">
        <v>2088</v>
      </c>
      <c r="AE337" s="249">
        <v>2.0</v>
      </c>
      <c r="AF337" s="281"/>
      <c r="AG337" s="214" t="str">
        <f t="shared" ref="AG337:AG339" si="180">IF(B337=AI337,"SAMA","TIDAK SAMA")</f>
        <v>SAMA</v>
      </c>
      <c r="AH337" s="214" t="str">
        <f t="shared" ref="AH337:AH339" si="181">IF(AD337=AJ337,"SAMA","TIDAK")</f>
        <v>SAMA</v>
      </c>
      <c r="AI337" s="247" t="s">
        <v>6014</v>
      </c>
      <c r="AJ337" s="247" t="s">
        <v>2088</v>
      </c>
      <c r="AK337" s="250">
        <v>1.0</v>
      </c>
      <c r="AL337" s="214" t="str">
        <f t="shared" ref="AL337:AL367" si="182">IF(Y337&lt;0,"tidak normal","normal")</f>
        <v>normal</v>
      </c>
    </row>
    <row r="338" ht="15.0" customHeight="1">
      <c r="A338" s="214"/>
      <c r="B338" s="247" t="s">
        <v>6014</v>
      </c>
      <c r="C338" s="300" t="s">
        <v>1366</v>
      </c>
      <c r="D338" s="246" t="s">
        <v>80</v>
      </c>
      <c r="E338" s="249">
        <v>1.0</v>
      </c>
      <c r="F338" s="262"/>
      <c r="G338" s="262"/>
      <c r="H338" s="262"/>
      <c r="I338" s="262"/>
      <c r="J338" s="251">
        <f t="shared" si="1"/>
        <v>0</v>
      </c>
      <c r="K338" s="252">
        <f t="shared" si="2"/>
        <v>1</v>
      </c>
      <c r="L338" s="214"/>
      <c r="M338" s="263" t="s">
        <v>6014</v>
      </c>
      <c r="N338" s="254">
        <v>1.0</v>
      </c>
      <c r="O338" s="214" t="str">
        <f t="shared" si="177"/>
        <v>Sama</v>
      </c>
      <c r="P338" s="227"/>
      <c r="Q338" s="255"/>
      <c r="R338" s="250">
        <v>0.0</v>
      </c>
      <c r="S338" s="262"/>
      <c r="T338" s="262"/>
      <c r="U338" s="262"/>
      <c r="V338" s="262"/>
      <c r="W338" s="250">
        <f t="shared" si="3"/>
        <v>0</v>
      </c>
      <c r="X338" s="250">
        <f t="shared" si="4"/>
        <v>0</v>
      </c>
      <c r="Y338" s="250">
        <f t="shared" si="5"/>
        <v>1</v>
      </c>
      <c r="Z338" s="214"/>
      <c r="AA338" s="214" t="str">
        <f t="shared" si="178"/>
        <v>SAMA</v>
      </c>
      <c r="AB338" s="214" t="str">
        <f t="shared" si="179"/>
        <v>SAMA</v>
      </c>
      <c r="AC338" s="247" t="s">
        <v>6014</v>
      </c>
      <c r="AD338" s="247" t="s">
        <v>1366</v>
      </c>
      <c r="AE338" s="249">
        <v>1.0</v>
      </c>
      <c r="AF338" s="281"/>
      <c r="AG338" s="214" t="str">
        <f t="shared" si="180"/>
        <v>SAMA</v>
      </c>
      <c r="AH338" s="214" t="str">
        <f t="shared" si="181"/>
        <v>SAMA</v>
      </c>
      <c r="AI338" s="247" t="s">
        <v>6014</v>
      </c>
      <c r="AJ338" s="247" t="s">
        <v>1366</v>
      </c>
      <c r="AK338" s="250">
        <v>0.0</v>
      </c>
      <c r="AL338" s="214" t="str">
        <f t="shared" si="182"/>
        <v>normal</v>
      </c>
    </row>
    <row r="339" ht="15.0" customHeight="1">
      <c r="A339" s="214"/>
      <c r="B339" s="247" t="s">
        <v>6014</v>
      </c>
      <c r="C339" s="296" t="s">
        <v>6091</v>
      </c>
      <c r="D339" s="246" t="s">
        <v>80</v>
      </c>
      <c r="E339" s="249">
        <v>1.0</v>
      </c>
      <c r="F339" s="262"/>
      <c r="G339" s="262"/>
      <c r="H339" s="262"/>
      <c r="I339" s="262"/>
      <c r="J339" s="251">
        <f t="shared" si="1"/>
        <v>0</v>
      </c>
      <c r="K339" s="252">
        <f t="shared" si="2"/>
        <v>1</v>
      </c>
      <c r="L339" s="214"/>
      <c r="M339" s="263" t="s">
        <v>6014</v>
      </c>
      <c r="N339" s="254">
        <v>1.0</v>
      </c>
      <c r="O339" s="214" t="str">
        <f t="shared" si="177"/>
        <v>Sama</v>
      </c>
      <c r="P339" s="227"/>
      <c r="Q339" s="255"/>
      <c r="R339" s="250">
        <v>0.0</v>
      </c>
      <c r="S339" s="262"/>
      <c r="T339" s="262"/>
      <c r="U339" s="262"/>
      <c r="V339" s="262"/>
      <c r="W339" s="250">
        <f t="shared" si="3"/>
        <v>0</v>
      </c>
      <c r="X339" s="250">
        <f t="shared" si="4"/>
        <v>0</v>
      </c>
      <c r="Y339" s="250">
        <f t="shared" si="5"/>
        <v>1</v>
      </c>
      <c r="Z339" s="214"/>
      <c r="AA339" s="214" t="str">
        <f t="shared" si="178"/>
        <v>SAMA</v>
      </c>
      <c r="AB339" s="214" t="str">
        <f t="shared" si="179"/>
        <v>SAMA</v>
      </c>
      <c r="AC339" s="247" t="s">
        <v>6014</v>
      </c>
      <c r="AD339" s="246" t="s">
        <v>6091</v>
      </c>
      <c r="AE339" s="249">
        <v>1.0</v>
      </c>
      <c r="AF339" s="281"/>
      <c r="AG339" s="214" t="str">
        <f t="shared" si="180"/>
        <v>SAMA</v>
      </c>
      <c r="AH339" s="214" t="str">
        <f t="shared" si="181"/>
        <v>SAMA</v>
      </c>
      <c r="AI339" s="247" t="s">
        <v>6014</v>
      </c>
      <c r="AJ339" s="246" t="s">
        <v>6091</v>
      </c>
      <c r="AK339" s="250">
        <v>0.0</v>
      </c>
      <c r="AL339" s="214" t="str">
        <f t="shared" si="182"/>
        <v>normal</v>
      </c>
    </row>
    <row r="340" ht="15.0" customHeight="1">
      <c r="A340" s="214"/>
      <c r="B340" s="247" t="s">
        <v>6012</v>
      </c>
      <c r="C340" s="296" t="s">
        <v>6013</v>
      </c>
      <c r="D340" s="246" t="s">
        <v>80</v>
      </c>
      <c r="E340" s="249">
        <v>3.0</v>
      </c>
      <c r="F340" s="262"/>
      <c r="G340" s="262"/>
      <c r="H340" s="262"/>
      <c r="I340" s="262"/>
      <c r="J340" s="251">
        <f t="shared" si="1"/>
        <v>0</v>
      </c>
      <c r="K340" s="252">
        <f t="shared" si="2"/>
        <v>3</v>
      </c>
      <c r="L340" s="214"/>
      <c r="M340" s="263" t="s">
        <v>6014</v>
      </c>
      <c r="N340" s="254">
        <v>1.0</v>
      </c>
      <c r="O340" s="214" t="str">
        <f t="shared" si="177"/>
        <v>Tidak Sama</v>
      </c>
      <c r="P340" s="227"/>
      <c r="Q340" s="255"/>
      <c r="R340" s="250">
        <v>0.0</v>
      </c>
      <c r="S340" s="262"/>
      <c r="T340" s="262"/>
      <c r="U340" s="262"/>
      <c r="V340" s="262"/>
      <c r="W340" s="250">
        <f t="shared" si="3"/>
        <v>0</v>
      </c>
      <c r="X340" s="250">
        <f t="shared" si="4"/>
        <v>0</v>
      </c>
      <c r="Y340" s="250">
        <f t="shared" si="5"/>
        <v>3</v>
      </c>
      <c r="Z340" s="214"/>
      <c r="AA340" s="214"/>
      <c r="AB340" s="214"/>
      <c r="AC340" s="247"/>
      <c r="AD340" s="247"/>
      <c r="AE340" s="249"/>
      <c r="AF340" s="281"/>
      <c r="AG340" s="214"/>
      <c r="AH340" s="214"/>
      <c r="AI340" s="247"/>
      <c r="AJ340" s="247"/>
      <c r="AK340" s="250"/>
      <c r="AL340" s="214" t="str">
        <f t="shared" si="182"/>
        <v>normal</v>
      </c>
    </row>
    <row r="341" ht="15.0" customHeight="1">
      <c r="A341" s="214"/>
      <c r="B341" s="247" t="s">
        <v>6080</v>
      </c>
      <c r="C341" s="300" t="s">
        <v>6081</v>
      </c>
      <c r="D341" s="246" t="s">
        <v>80</v>
      </c>
      <c r="E341" s="249">
        <v>3.0</v>
      </c>
      <c r="F341" s="249"/>
      <c r="G341" s="249"/>
      <c r="H341" s="249"/>
      <c r="I341" s="249"/>
      <c r="J341" s="251">
        <f t="shared" si="1"/>
        <v>0</v>
      </c>
      <c r="K341" s="252">
        <f t="shared" si="2"/>
        <v>3</v>
      </c>
      <c r="L341" s="214"/>
      <c r="M341" s="263" t="s">
        <v>6080</v>
      </c>
      <c r="N341" s="254">
        <v>1.0</v>
      </c>
      <c r="O341" s="214" t="str">
        <f t="shared" si="177"/>
        <v>Tidak Sama</v>
      </c>
      <c r="P341" s="227"/>
      <c r="Q341" s="255"/>
      <c r="R341" s="250">
        <v>0.0</v>
      </c>
      <c r="S341" s="249"/>
      <c r="T341" s="249"/>
      <c r="U341" s="249"/>
      <c r="V341" s="249"/>
      <c r="W341" s="250">
        <f t="shared" si="3"/>
        <v>0</v>
      </c>
      <c r="X341" s="250">
        <f t="shared" si="4"/>
        <v>0</v>
      </c>
      <c r="Y341" s="250">
        <f t="shared" si="5"/>
        <v>3</v>
      </c>
      <c r="Z341" s="214"/>
      <c r="AA341" s="214" t="str">
        <f t="shared" ref="AA341:AA354" si="183">IF(AC341=B341,"SAMA","TIDAK SAMA")</f>
        <v>SAMA</v>
      </c>
      <c r="AB341" s="214" t="str">
        <f t="shared" ref="AB341:AB354" si="184">IF(C341=AD341,"SAMA","TIDAK SAMA")</f>
        <v>SAMA</v>
      </c>
      <c r="AC341" s="247" t="s">
        <v>6080</v>
      </c>
      <c r="AD341" s="247" t="s">
        <v>6081</v>
      </c>
      <c r="AE341" s="249">
        <v>1.0</v>
      </c>
      <c r="AF341" s="281"/>
      <c r="AG341" s="214" t="str">
        <f t="shared" ref="AG341:AG354" si="185">IF(B341=AI341,"SAMA","TIDAK SAMA")</f>
        <v>SAMA</v>
      </c>
      <c r="AH341" s="214" t="str">
        <f t="shared" ref="AH341:AH354" si="186">IF(AD341=AJ341,"SAMA","TIDAK")</f>
        <v>SAMA</v>
      </c>
      <c r="AI341" s="247" t="s">
        <v>6080</v>
      </c>
      <c r="AJ341" s="247" t="s">
        <v>6081</v>
      </c>
      <c r="AK341" s="250">
        <v>0.0</v>
      </c>
      <c r="AL341" s="214" t="str">
        <f t="shared" si="182"/>
        <v>normal</v>
      </c>
    </row>
    <row r="342" ht="15.0" customHeight="1">
      <c r="A342" s="214"/>
      <c r="B342" s="247" t="s">
        <v>6080</v>
      </c>
      <c r="C342" s="300" t="s">
        <v>6083</v>
      </c>
      <c r="D342" s="246" t="s">
        <v>80</v>
      </c>
      <c r="E342" s="249">
        <v>1.0</v>
      </c>
      <c r="F342" s="262"/>
      <c r="G342" s="262"/>
      <c r="H342" s="262"/>
      <c r="I342" s="262"/>
      <c r="J342" s="251">
        <f t="shared" si="1"/>
        <v>0</v>
      </c>
      <c r="K342" s="252">
        <f t="shared" si="2"/>
        <v>1</v>
      </c>
      <c r="L342" s="214"/>
      <c r="M342" s="263" t="s">
        <v>6080</v>
      </c>
      <c r="N342" s="254">
        <v>1.0</v>
      </c>
      <c r="O342" s="214" t="str">
        <f t="shared" si="177"/>
        <v>Sama</v>
      </c>
      <c r="P342" s="227"/>
      <c r="Q342" s="255"/>
      <c r="R342" s="250">
        <v>0.0</v>
      </c>
      <c r="S342" s="262"/>
      <c r="T342" s="262"/>
      <c r="U342" s="262"/>
      <c r="V342" s="262"/>
      <c r="W342" s="250">
        <f t="shared" si="3"/>
        <v>0</v>
      </c>
      <c r="X342" s="250">
        <f t="shared" si="4"/>
        <v>0</v>
      </c>
      <c r="Y342" s="250">
        <f t="shared" si="5"/>
        <v>1</v>
      </c>
      <c r="Z342" s="214"/>
      <c r="AA342" s="214" t="str">
        <f t="shared" si="183"/>
        <v>SAMA</v>
      </c>
      <c r="AB342" s="214" t="str">
        <f t="shared" si="184"/>
        <v>SAMA</v>
      </c>
      <c r="AC342" s="247" t="s">
        <v>6080</v>
      </c>
      <c r="AD342" s="247" t="s">
        <v>6083</v>
      </c>
      <c r="AE342" s="249">
        <v>1.0</v>
      </c>
      <c r="AF342" s="281"/>
      <c r="AG342" s="214" t="str">
        <f t="shared" si="185"/>
        <v>SAMA</v>
      </c>
      <c r="AH342" s="214" t="str">
        <f t="shared" si="186"/>
        <v>SAMA</v>
      </c>
      <c r="AI342" s="247" t="s">
        <v>6080</v>
      </c>
      <c r="AJ342" s="247" t="s">
        <v>6083</v>
      </c>
      <c r="AK342" s="250">
        <v>0.0</v>
      </c>
      <c r="AL342" s="214" t="str">
        <f t="shared" si="182"/>
        <v>normal</v>
      </c>
    </row>
    <row r="343" ht="15.0" customHeight="1">
      <c r="A343" s="214"/>
      <c r="B343" s="247" t="s">
        <v>6080</v>
      </c>
      <c r="C343" s="296" t="s">
        <v>6093</v>
      </c>
      <c r="D343" s="246" t="s">
        <v>80</v>
      </c>
      <c r="E343" s="249">
        <v>1.0</v>
      </c>
      <c r="F343" s="262"/>
      <c r="G343" s="262"/>
      <c r="H343" s="262"/>
      <c r="I343" s="262"/>
      <c r="J343" s="251">
        <f t="shared" si="1"/>
        <v>0</v>
      </c>
      <c r="K343" s="252">
        <f t="shared" si="2"/>
        <v>1</v>
      </c>
      <c r="L343" s="214"/>
      <c r="M343" s="263" t="s">
        <v>6080</v>
      </c>
      <c r="N343" s="254">
        <v>1.0</v>
      </c>
      <c r="O343" s="214" t="str">
        <f t="shared" si="177"/>
        <v>Sama</v>
      </c>
      <c r="P343" s="227"/>
      <c r="Q343" s="255"/>
      <c r="R343" s="250">
        <v>1.0</v>
      </c>
      <c r="S343" s="262"/>
      <c r="T343" s="262"/>
      <c r="U343" s="262"/>
      <c r="V343" s="262"/>
      <c r="W343" s="250">
        <f t="shared" si="3"/>
        <v>0</v>
      </c>
      <c r="X343" s="250">
        <f t="shared" si="4"/>
        <v>1</v>
      </c>
      <c r="Y343" s="250">
        <f t="shared" si="5"/>
        <v>0</v>
      </c>
      <c r="Z343" s="214"/>
      <c r="AA343" s="214" t="str">
        <f t="shared" si="183"/>
        <v>SAMA</v>
      </c>
      <c r="AB343" s="214" t="str">
        <f t="shared" si="184"/>
        <v>SAMA</v>
      </c>
      <c r="AC343" s="247" t="s">
        <v>6080</v>
      </c>
      <c r="AD343" s="246" t="s">
        <v>6093</v>
      </c>
      <c r="AE343" s="249">
        <v>1.0</v>
      </c>
      <c r="AF343" s="281"/>
      <c r="AG343" s="214" t="str">
        <f t="shared" si="185"/>
        <v>SAMA</v>
      </c>
      <c r="AH343" s="214" t="str">
        <f t="shared" si="186"/>
        <v>SAMA</v>
      </c>
      <c r="AI343" s="247" t="s">
        <v>6080</v>
      </c>
      <c r="AJ343" s="246" t="s">
        <v>6093</v>
      </c>
      <c r="AK343" s="250">
        <v>1.0</v>
      </c>
      <c r="AL343" s="214" t="str">
        <f t="shared" si="182"/>
        <v>normal</v>
      </c>
    </row>
    <row r="344" ht="15.0" customHeight="1">
      <c r="A344" s="214"/>
      <c r="B344" s="247" t="s">
        <v>6050</v>
      </c>
      <c r="C344" s="300" t="s">
        <v>73</v>
      </c>
      <c r="D344" s="246" t="s">
        <v>80</v>
      </c>
      <c r="E344" s="249">
        <v>3.0</v>
      </c>
      <c r="F344" s="262"/>
      <c r="G344" s="262"/>
      <c r="H344" s="262"/>
      <c r="I344" s="262"/>
      <c r="J344" s="251">
        <f t="shared" si="1"/>
        <v>0</v>
      </c>
      <c r="K344" s="252">
        <f t="shared" si="2"/>
        <v>3</v>
      </c>
      <c r="L344" s="214"/>
      <c r="M344" s="263" t="s">
        <v>6050</v>
      </c>
      <c r="N344" s="254">
        <v>2.0</v>
      </c>
      <c r="O344" s="214" t="str">
        <f t="shared" si="177"/>
        <v>Tidak Sama</v>
      </c>
      <c r="P344" s="227"/>
      <c r="Q344" s="255"/>
      <c r="R344" s="250">
        <v>0.0</v>
      </c>
      <c r="S344" s="262"/>
      <c r="T344" s="262"/>
      <c r="U344" s="262"/>
      <c r="V344" s="262"/>
      <c r="W344" s="250">
        <f t="shared" si="3"/>
        <v>0</v>
      </c>
      <c r="X344" s="250">
        <f t="shared" si="4"/>
        <v>0</v>
      </c>
      <c r="Y344" s="250">
        <f t="shared" si="5"/>
        <v>3</v>
      </c>
      <c r="Z344" s="214"/>
      <c r="AA344" s="214" t="str">
        <f t="shared" si="183"/>
        <v>SAMA</v>
      </c>
      <c r="AB344" s="214" t="str">
        <f t="shared" si="184"/>
        <v>SAMA</v>
      </c>
      <c r="AC344" s="247" t="s">
        <v>6050</v>
      </c>
      <c r="AD344" s="247" t="s">
        <v>73</v>
      </c>
      <c r="AE344" s="249">
        <v>2.0</v>
      </c>
      <c r="AF344" s="281"/>
      <c r="AG344" s="214" t="str">
        <f t="shared" si="185"/>
        <v>SAMA</v>
      </c>
      <c r="AH344" s="214" t="str">
        <f t="shared" si="186"/>
        <v>SAMA</v>
      </c>
      <c r="AI344" s="247" t="s">
        <v>6050</v>
      </c>
      <c r="AJ344" s="247" t="s">
        <v>73</v>
      </c>
      <c r="AK344" s="250">
        <v>1.0</v>
      </c>
      <c r="AL344" s="214" t="str">
        <f t="shared" si="182"/>
        <v>normal</v>
      </c>
    </row>
    <row r="345" ht="15.0" customHeight="1">
      <c r="A345" s="214"/>
      <c r="B345" s="247" t="s">
        <v>6050</v>
      </c>
      <c r="C345" s="300" t="s">
        <v>6052</v>
      </c>
      <c r="D345" s="246" t="s">
        <v>80</v>
      </c>
      <c r="E345" s="249">
        <v>2.0</v>
      </c>
      <c r="F345" s="262"/>
      <c r="G345" s="262"/>
      <c r="H345" s="262"/>
      <c r="I345" s="262"/>
      <c r="J345" s="251">
        <f t="shared" si="1"/>
        <v>0</v>
      </c>
      <c r="K345" s="252">
        <f t="shared" si="2"/>
        <v>2</v>
      </c>
      <c r="L345" s="214"/>
      <c r="M345" s="263" t="s">
        <v>6050</v>
      </c>
      <c r="N345" s="254">
        <v>2.0</v>
      </c>
      <c r="O345" s="214" t="str">
        <f t="shared" si="177"/>
        <v>Sama</v>
      </c>
      <c r="P345" s="227"/>
      <c r="Q345" s="255"/>
      <c r="R345" s="250">
        <v>0.0</v>
      </c>
      <c r="S345" s="262"/>
      <c r="T345" s="262"/>
      <c r="U345" s="262"/>
      <c r="V345" s="262"/>
      <c r="W345" s="250">
        <f t="shared" si="3"/>
        <v>0</v>
      </c>
      <c r="X345" s="250">
        <f t="shared" si="4"/>
        <v>0</v>
      </c>
      <c r="Y345" s="250">
        <f t="shared" si="5"/>
        <v>2</v>
      </c>
      <c r="Z345" s="214"/>
      <c r="AA345" s="214" t="str">
        <f t="shared" si="183"/>
        <v>SAMA</v>
      </c>
      <c r="AB345" s="214" t="str">
        <f t="shared" si="184"/>
        <v>SAMA</v>
      </c>
      <c r="AC345" s="247" t="s">
        <v>6050</v>
      </c>
      <c r="AD345" s="247" t="s">
        <v>6052</v>
      </c>
      <c r="AE345" s="249">
        <v>2.0</v>
      </c>
      <c r="AF345" s="281"/>
      <c r="AG345" s="214" t="str">
        <f t="shared" si="185"/>
        <v>SAMA</v>
      </c>
      <c r="AH345" s="214" t="str">
        <f t="shared" si="186"/>
        <v>SAMA</v>
      </c>
      <c r="AI345" s="247" t="s">
        <v>6050</v>
      </c>
      <c r="AJ345" s="247" t="s">
        <v>6052</v>
      </c>
      <c r="AK345" s="250">
        <v>0.0</v>
      </c>
      <c r="AL345" s="214" t="str">
        <f t="shared" si="182"/>
        <v>normal</v>
      </c>
    </row>
    <row r="346" ht="15.0" customHeight="1">
      <c r="A346" s="214"/>
      <c r="B346" s="247" t="s">
        <v>4272</v>
      </c>
      <c r="C346" s="300" t="s">
        <v>1989</v>
      </c>
      <c r="D346" s="246" t="s">
        <v>80</v>
      </c>
      <c r="E346" s="249">
        <v>3.0</v>
      </c>
      <c r="F346" s="262"/>
      <c r="G346" s="262"/>
      <c r="H346" s="262"/>
      <c r="I346" s="262"/>
      <c r="J346" s="251">
        <f t="shared" si="1"/>
        <v>0</v>
      </c>
      <c r="K346" s="252">
        <f t="shared" si="2"/>
        <v>3</v>
      </c>
      <c r="L346" s="214"/>
      <c r="M346" s="263" t="s">
        <v>4272</v>
      </c>
      <c r="N346" s="254">
        <v>1.0</v>
      </c>
      <c r="O346" s="214" t="str">
        <f t="shared" si="177"/>
        <v>Tidak Sama</v>
      </c>
      <c r="P346" s="227"/>
      <c r="Q346" s="255"/>
      <c r="R346" s="250">
        <v>1.0</v>
      </c>
      <c r="S346" s="262"/>
      <c r="T346" s="262"/>
      <c r="U346" s="262"/>
      <c r="V346" s="262"/>
      <c r="W346" s="250">
        <f t="shared" si="3"/>
        <v>0</v>
      </c>
      <c r="X346" s="250">
        <f t="shared" si="4"/>
        <v>1</v>
      </c>
      <c r="Y346" s="250">
        <f t="shared" si="5"/>
        <v>2</v>
      </c>
      <c r="Z346" s="214"/>
      <c r="AA346" s="214" t="str">
        <f t="shared" si="183"/>
        <v>SAMA</v>
      </c>
      <c r="AB346" s="214" t="str">
        <f t="shared" si="184"/>
        <v>SAMA</v>
      </c>
      <c r="AC346" s="247" t="s">
        <v>4272</v>
      </c>
      <c r="AD346" s="247" t="s">
        <v>1989</v>
      </c>
      <c r="AE346" s="249">
        <v>1.0</v>
      </c>
      <c r="AF346" s="281"/>
      <c r="AG346" s="214" t="str">
        <f t="shared" si="185"/>
        <v>SAMA</v>
      </c>
      <c r="AH346" s="214" t="str">
        <f t="shared" si="186"/>
        <v>SAMA</v>
      </c>
      <c r="AI346" s="247" t="s">
        <v>4272</v>
      </c>
      <c r="AJ346" s="247" t="s">
        <v>1989</v>
      </c>
      <c r="AK346" s="250">
        <v>0.0</v>
      </c>
      <c r="AL346" s="214" t="str">
        <f t="shared" si="182"/>
        <v>normal</v>
      </c>
    </row>
    <row r="347" ht="15.0" customHeight="1">
      <c r="A347" s="214"/>
      <c r="B347" s="247" t="s">
        <v>4272</v>
      </c>
      <c r="C347" s="300" t="s">
        <v>6098</v>
      </c>
      <c r="D347" s="246" t="s">
        <v>80</v>
      </c>
      <c r="E347" s="249">
        <v>1.0</v>
      </c>
      <c r="F347" s="262"/>
      <c r="G347" s="262"/>
      <c r="H347" s="262"/>
      <c r="I347" s="262"/>
      <c r="J347" s="251">
        <f t="shared" si="1"/>
        <v>0</v>
      </c>
      <c r="K347" s="252">
        <f t="shared" si="2"/>
        <v>1</v>
      </c>
      <c r="L347" s="214"/>
      <c r="M347" s="263" t="s">
        <v>4272</v>
      </c>
      <c r="N347" s="254">
        <v>1.0</v>
      </c>
      <c r="O347" s="214" t="str">
        <f t="shared" si="177"/>
        <v>Sama</v>
      </c>
      <c r="P347" s="227"/>
      <c r="Q347" s="255"/>
      <c r="R347" s="250">
        <v>1.0</v>
      </c>
      <c r="S347" s="262"/>
      <c r="T347" s="262"/>
      <c r="U347" s="262"/>
      <c r="V347" s="262"/>
      <c r="W347" s="250">
        <f t="shared" si="3"/>
        <v>0</v>
      </c>
      <c r="X347" s="250">
        <f t="shared" si="4"/>
        <v>1</v>
      </c>
      <c r="Y347" s="250">
        <f t="shared" si="5"/>
        <v>0</v>
      </c>
      <c r="Z347" s="214"/>
      <c r="AA347" s="214" t="str">
        <f t="shared" si="183"/>
        <v>SAMA</v>
      </c>
      <c r="AB347" s="214" t="str">
        <f t="shared" si="184"/>
        <v>SAMA</v>
      </c>
      <c r="AC347" s="247" t="s">
        <v>4272</v>
      </c>
      <c r="AD347" s="247" t="s">
        <v>6098</v>
      </c>
      <c r="AE347" s="249">
        <v>1.0</v>
      </c>
      <c r="AF347" s="281"/>
      <c r="AG347" s="214" t="str">
        <f t="shared" si="185"/>
        <v>SAMA</v>
      </c>
      <c r="AH347" s="214" t="str">
        <f t="shared" si="186"/>
        <v>SAMA</v>
      </c>
      <c r="AI347" s="247" t="s">
        <v>4272</v>
      </c>
      <c r="AJ347" s="247" t="s">
        <v>6098</v>
      </c>
      <c r="AK347" s="250">
        <v>0.0</v>
      </c>
      <c r="AL347" s="214" t="str">
        <f t="shared" si="182"/>
        <v>normal</v>
      </c>
    </row>
    <row r="348" ht="15.0" customHeight="1">
      <c r="A348" s="214"/>
      <c r="B348" s="247" t="s">
        <v>4272</v>
      </c>
      <c r="C348" s="300" t="s">
        <v>1289</v>
      </c>
      <c r="D348" s="246" t="s">
        <v>80</v>
      </c>
      <c r="E348" s="249">
        <v>3.0</v>
      </c>
      <c r="F348" s="262"/>
      <c r="G348" s="262"/>
      <c r="H348" s="262"/>
      <c r="I348" s="262"/>
      <c r="J348" s="251">
        <f t="shared" si="1"/>
        <v>0</v>
      </c>
      <c r="K348" s="252">
        <f t="shared" si="2"/>
        <v>3</v>
      </c>
      <c r="L348" s="214"/>
      <c r="M348" s="263" t="s">
        <v>4272</v>
      </c>
      <c r="N348" s="254">
        <v>2.0</v>
      </c>
      <c r="O348" s="214" t="str">
        <f t="shared" si="177"/>
        <v>Tidak Sama</v>
      </c>
      <c r="P348" s="227"/>
      <c r="Q348" s="255"/>
      <c r="R348" s="250">
        <v>2.0</v>
      </c>
      <c r="S348" s="262"/>
      <c r="T348" s="262"/>
      <c r="U348" s="262"/>
      <c r="V348" s="262"/>
      <c r="W348" s="250">
        <f t="shared" si="3"/>
        <v>0</v>
      </c>
      <c r="X348" s="250">
        <f t="shared" si="4"/>
        <v>2</v>
      </c>
      <c r="Y348" s="250">
        <f t="shared" si="5"/>
        <v>1</v>
      </c>
      <c r="Z348" s="214"/>
      <c r="AA348" s="214" t="str">
        <f t="shared" si="183"/>
        <v>SAMA</v>
      </c>
      <c r="AB348" s="214" t="str">
        <f t="shared" si="184"/>
        <v>SAMA</v>
      </c>
      <c r="AC348" s="247" t="s">
        <v>4272</v>
      </c>
      <c r="AD348" s="247" t="s">
        <v>1289</v>
      </c>
      <c r="AE348" s="249">
        <v>2.0</v>
      </c>
      <c r="AF348" s="281"/>
      <c r="AG348" s="214" t="str">
        <f t="shared" si="185"/>
        <v>SAMA</v>
      </c>
      <c r="AH348" s="214" t="str">
        <f t="shared" si="186"/>
        <v>SAMA</v>
      </c>
      <c r="AI348" s="247" t="s">
        <v>4272</v>
      </c>
      <c r="AJ348" s="247" t="s">
        <v>1289</v>
      </c>
      <c r="AK348" s="250">
        <v>1.0</v>
      </c>
      <c r="AL348" s="214" t="str">
        <f t="shared" si="182"/>
        <v>normal</v>
      </c>
    </row>
    <row r="349" ht="15.0" customHeight="1">
      <c r="A349" s="214"/>
      <c r="B349" s="247" t="s">
        <v>4272</v>
      </c>
      <c r="C349" s="300" t="s">
        <v>491</v>
      </c>
      <c r="D349" s="246" t="s">
        <v>80</v>
      </c>
      <c r="E349" s="249">
        <v>4.0</v>
      </c>
      <c r="F349" s="262"/>
      <c r="G349" s="262"/>
      <c r="H349" s="262"/>
      <c r="I349" s="262"/>
      <c r="J349" s="251">
        <f t="shared" si="1"/>
        <v>0</v>
      </c>
      <c r="K349" s="252">
        <f t="shared" si="2"/>
        <v>4</v>
      </c>
      <c r="L349" s="214"/>
      <c r="M349" s="263" t="s">
        <v>4272</v>
      </c>
      <c r="N349" s="254">
        <v>1.0</v>
      </c>
      <c r="O349" s="214" t="str">
        <f t="shared" si="177"/>
        <v>Tidak Sama</v>
      </c>
      <c r="P349" s="227"/>
      <c r="Q349" s="255"/>
      <c r="R349" s="250">
        <v>4.0</v>
      </c>
      <c r="S349" s="262"/>
      <c r="T349" s="262"/>
      <c r="U349" s="262"/>
      <c r="V349" s="262"/>
      <c r="W349" s="250">
        <f t="shared" si="3"/>
        <v>0</v>
      </c>
      <c r="X349" s="250">
        <f t="shared" si="4"/>
        <v>4</v>
      </c>
      <c r="Y349" s="250">
        <f t="shared" si="5"/>
        <v>0</v>
      </c>
      <c r="Z349" s="214"/>
      <c r="AA349" s="214" t="str">
        <f t="shared" si="183"/>
        <v>TIDAK SAMA</v>
      </c>
      <c r="AB349" s="214" t="str">
        <f t="shared" si="184"/>
        <v>SAMA</v>
      </c>
      <c r="AC349" s="247" t="s">
        <v>6100</v>
      </c>
      <c r="AD349" s="247" t="s">
        <v>491</v>
      </c>
      <c r="AE349" s="249">
        <v>1.0</v>
      </c>
      <c r="AF349" s="281"/>
      <c r="AG349" s="214" t="str">
        <f t="shared" si="185"/>
        <v>SAMA</v>
      </c>
      <c r="AH349" s="214" t="str">
        <f t="shared" si="186"/>
        <v>SAMA</v>
      </c>
      <c r="AI349" s="247" t="s">
        <v>4272</v>
      </c>
      <c r="AJ349" s="247" t="s">
        <v>491</v>
      </c>
      <c r="AK349" s="250">
        <v>1.0</v>
      </c>
      <c r="AL349" s="214" t="str">
        <f t="shared" si="182"/>
        <v>normal</v>
      </c>
    </row>
    <row r="350" ht="15.0" customHeight="1">
      <c r="A350" s="214"/>
      <c r="B350" s="247" t="s">
        <v>6101</v>
      </c>
      <c r="C350" s="300" t="s">
        <v>1986</v>
      </c>
      <c r="D350" s="246" t="s">
        <v>80</v>
      </c>
      <c r="E350" s="249">
        <v>2.0</v>
      </c>
      <c r="F350" s="262"/>
      <c r="G350" s="262"/>
      <c r="H350" s="262"/>
      <c r="I350" s="262"/>
      <c r="J350" s="251">
        <f t="shared" si="1"/>
        <v>0</v>
      </c>
      <c r="K350" s="252">
        <f t="shared" si="2"/>
        <v>2</v>
      </c>
      <c r="L350" s="214"/>
      <c r="M350" s="263" t="s">
        <v>6101</v>
      </c>
      <c r="N350" s="254">
        <v>2.0</v>
      </c>
      <c r="O350" s="214" t="str">
        <f t="shared" si="177"/>
        <v>Sama</v>
      </c>
      <c r="P350" s="227"/>
      <c r="Q350" s="255"/>
      <c r="R350" s="250">
        <v>1.0</v>
      </c>
      <c r="S350" s="262"/>
      <c r="T350" s="262"/>
      <c r="U350" s="262"/>
      <c r="V350" s="262"/>
      <c r="W350" s="250">
        <f t="shared" si="3"/>
        <v>0</v>
      </c>
      <c r="X350" s="250">
        <f t="shared" si="4"/>
        <v>1</v>
      </c>
      <c r="Y350" s="250">
        <f t="shared" si="5"/>
        <v>1</v>
      </c>
      <c r="Z350" s="214"/>
      <c r="AA350" s="214" t="str">
        <f t="shared" si="183"/>
        <v>SAMA</v>
      </c>
      <c r="AB350" s="214" t="str">
        <f t="shared" si="184"/>
        <v>SAMA</v>
      </c>
      <c r="AC350" s="247" t="s">
        <v>6101</v>
      </c>
      <c r="AD350" s="247" t="s">
        <v>1986</v>
      </c>
      <c r="AE350" s="249">
        <v>2.0</v>
      </c>
      <c r="AF350" s="281"/>
      <c r="AG350" s="214" t="str">
        <f t="shared" si="185"/>
        <v>SAMA</v>
      </c>
      <c r="AH350" s="214" t="str">
        <f t="shared" si="186"/>
        <v>SAMA</v>
      </c>
      <c r="AI350" s="247" t="s">
        <v>6101</v>
      </c>
      <c r="AJ350" s="247" t="s">
        <v>1986</v>
      </c>
      <c r="AK350" s="250">
        <v>0.0</v>
      </c>
      <c r="AL350" s="214" t="str">
        <f t="shared" si="182"/>
        <v>normal</v>
      </c>
    </row>
    <row r="351" ht="15.0" customHeight="1">
      <c r="A351" s="214"/>
      <c r="B351" s="247" t="s">
        <v>6101</v>
      </c>
      <c r="C351" s="300" t="s">
        <v>2090</v>
      </c>
      <c r="D351" s="246" t="s">
        <v>80</v>
      </c>
      <c r="E351" s="249">
        <v>1.0</v>
      </c>
      <c r="F351" s="262"/>
      <c r="G351" s="262"/>
      <c r="H351" s="262"/>
      <c r="I351" s="262"/>
      <c r="J351" s="251">
        <f t="shared" si="1"/>
        <v>0</v>
      </c>
      <c r="K351" s="252">
        <f t="shared" si="2"/>
        <v>1</v>
      </c>
      <c r="L351" s="214"/>
      <c r="M351" s="263" t="s">
        <v>6101</v>
      </c>
      <c r="N351" s="254">
        <v>1.0</v>
      </c>
      <c r="O351" s="214" t="str">
        <f t="shared" si="177"/>
        <v>Sama</v>
      </c>
      <c r="P351" s="227"/>
      <c r="Q351" s="255"/>
      <c r="R351" s="250">
        <v>1.0</v>
      </c>
      <c r="S351" s="262"/>
      <c r="T351" s="262"/>
      <c r="U351" s="262"/>
      <c r="V351" s="262"/>
      <c r="W351" s="250">
        <f t="shared" si="3"/>
        <v>0</v>
      </c>
      <c r="X351" s="250">
        <f t="shared" si="4"/>
        <v>1</v>
      </c>
      <c r="Y351" s="250">
        <f t="shared" si="5"/>
        <v>0</v>
      </c>
      <c r="Z351" s="214"/>
      <c r="AA351" s="214" t="str">
        <f t="shared" si="183"/>
        <v>SAMA</v>
      </c>
      <c r="AB351" s="214" t="str">
        <f t="shared" si="184"/>
        <v>SAMA</v>
      </c>
      <c r="AC351" s="247" t="s">
        <v>6101</v>
      </c>
      <c r="AD351" s="247" t="s">
        <v>2090</v>
      </c>
      <c r="AE351" s="249">
        <v>1.0</v>
      </c>
      <c r="AF351" s="281"/>
      <c r="AG351" s="214" t="str">
        <f t="shared" si="185"/>
        <v>SAMA</v>
      </c>
      <c r="AH351" s="214" t="str">
        <f t="shared" si="186"/>
        <v>SAMA</v>
      </c>
      <c r="AI351" s="247" t="s">
        <v>6101</v>
      </c>
      <c r="AJ351" s="247" t="s">
        <v>2090</v>
      </c>
      <c r="AK351" s="250">
        <v>3.0</v>
      </c>
      <c r="AL351" s="214" t="str">
        <f t="shared" si="182"/>
        <v>normal</v>
      </c>
    </row>
    <row r="352" ht="15.0" customHeight="1">
      <c r="A352" s="214"/>
      <c r="B352" s="247" t="s">
        <v>6101</v>
      </c>
      <c r="C352" s="300" t="s">
        <v>345</v>
      </c>
      <c r="D352" s="246" t="s">
        <v>80</v>
      </c>
      <c r="E352" s="249">
        <v>3.0</v>
      </c>
      <c r="F352" s="262">
        <v>1.0</v>
      </c>
      <c r="G352" s="262"/>
      <c r="H352" s="262"/>
      <c r="I352" s="262"/>
      <c r="J352" s="251">
        <f t="shared" si="1"/>
        <v>1</v>
      </c>
      <c r="K352" s="252">
        <f t="shared" si="2"/>
        <v>4</v>
      </c>
      <c r="L352" s="214"/>
      <c r="M352" s="263" t="s">
        <v>6101</v>
      </c>
      <c r="N352" s="254">
        <v>2.0</v>
      </c>
      <c r="O352" s="214" t="str">
        <f t="shared" si="177"/>
        <v>Tidak Sama</v>
      </c>
      <c r="P352" s="227"/>
      <c r="Q352" s="255"/>
      <c r="R352" s="250">
        <v>2.0</v>
      </c>
      <c r="S352" s="262"/>
      <c r="T352" s="262"/>
      <c r="U352" s="262"/>
      <c r="V352" s="262"/>
      <c r="W352" s="250">
        <f t="shared" si="3"/>
        <v>0</v>
      </c>
      <c r="X352" s="250">
        <f t="shared" si="4"/>
        <v>2</v>
      </c>
      <c r="Y352" s="250">
        <f t="shared" si="5"/>
        <v>2</v>
      </c>
      <c r="Z352" s="214"/>
      <c r="AA352" s="214" t="str">
        <f t="shared" si="183"/>
        <v>SAMA</v>
      </c>
      <c r="AB352" s="214" t="str">
        <f t="shared" si="184"/>
        <v>SAMA</v>
      </c>
      <c r="AC352" s="247" t="s">
        <v>6101</v>
      </c>
      <c r="AD352" s="247" t="s">
        <v>345</v>
      </c>
      <c r="AE352" s="249">
        <v>2.0</v>
      </c>
      <c r="AF352" s="281"/>
      <c r="AG352" s="214" t="str">
        <f t="shared" si="185"/>
        <v>SAMA</v>
      </c>
      <c r="AH352" s="214" t="str">
        <f t="shared" si="186"/>
        <v>SAMA</v>
      </c>
      <c r="AI352" s="247" t="s">
        <v>6101</v>
      </c>
      <c r="AJ352" s="247" t="s">
        <v>345</v>
      </c>
      <c r="AK352" s="250">
        <v>1.0</v>
      </c>
      <c r="AL352" s="214" t="str">
        <f t="shared" si="182"/>
        <v>normal</v>
      </c>
    </row>
    <row r="353" ht="15.0" customHeight="1">
      <c r="A353" s="214"/>
      <c r="B353" s="247" t="s">
        <v>6101</v>
      </c>
      <c r="C353" s="300" t="s">
        <v>6106</v>
      </c>
      <c r="D353" s="246" t="s">
        <v>80</v>
      </c>
      <c r="E353" s="249">
        <v>1.0</v>
      </c>
      <c r="F353" s="262"/>
      <c r="G353" s="262"/>
      <c r="H353" s="262"/>
      <c r="I353" s="262"/>
      <c r="J353" s="251">
        <f t="shared" si="1"/>
        <v>0</v>
      </c>
      <c r="K353" s="252">
        <f t="shared" si="2"/>
        <v>1</v>
      </c>
      <c r="L353" s="214"/>
      <c r="M353" s="263" t="s">
        <v>6101</v>
      </c>
      <c r="N353" s="254">
        <v>1.0</v>
      </c>
      <c r="O353" s="214" t="str">
        <f t="shared" si="177"/>
        <v>Sama</v>
      </c>
      <c r="P353" s="227"/>
      <c r="Q353" s="255"/>
      <c r="R353" s="250">
        <v>1.0</v>
      </c>
      <c r="S353" s="262"/>
      <c r="T353" s="262"/>
      <c r="U353" s="262"/>
      <c r="V353" s="262"/>
      <c r="W353" s="250">
        <f t="shared" si="3"/>
        <v>0</v>
      </c>
      <c r="X353" s="250">
        <f t="shared" si="4"/>
        <v>1</v>
      </c>
      <c r="Y353" s="250">
        <f t="shared" si="5"/>
        <v>0</v>
      </c>
      <c r="Z353" s="214"/>
      <c r="AA353" s="214" t="str">
        <f t="shared" si="183"/>
        <v>SAMA</v>
      </c>
      <c r="AB353" s="214" t="str">
        <f t="shared" si="184"/>
        <v>SAMA</v>
      </c>
      <c r="AC353" s="247" t="s">
        <v>6101</v>
      </c>
      <c r="AD353" s="247" t="s">
        <v>6106</v>
      </c>
      <c r="AE353" s="249">
        <v>1.0</v>
      </c>
      <c r="AF353" s="281"/>
      <c r="AG353" s="214" t="str">
        <f t="shared" si="185"/>
        <v>SAMA</v>
      </c>
      <c r="AH353" s="214" t="str">
        <f t="shared" si="186"/>
        <v>SAMA</v>
      </c>
      <c r="AI353" s="247" t="s">
        <v>6101</v>
      </c>
      <c r="AJ353" s="247" t="s">
        <v>6106</v>
      </c>
      <c r="AK353" s="250">
        <v>0.0</v>
      </c>
      <c r="AL353" s="214" t="str">
        <f t="shared" si="182"/>
        <v>normal</v>
      </c>
    </row>
    <row r="354" ht="15.0" customHeight="1">
      <c r="A354" s="214"/>
      <c r="B354" s="247" t="s">
        <v>6101</v>
      </c>
      <c r="C354" s="296" t="s">
        <v>6108</v>
      </c>
      <c r="D354" s="246" t="s">
        <v>80</v>
      </c>
      <c r="E354" s="249">
        <v>1.0</v>
      </c>
      <c r="F354" s="262"/>
      <c r="G354" s="262"/>
      <c r="H354" s="262"/>
      <c r="I354" s="262"/>
      <c r="J354" s="251">
        <f t="shared" si="1"/>
        <v>0</v>
      </c>
      <c r="K354" s="252">
        <f t="shared" si="2"/>
        <v>1</v>
      </c>
      <c r="L354" s="214"/>
      <c r="M354" s="263" t="s">
        <v>6101</v>
      </c>
      <c r="N354" s="254">
        <v>1.0</v>
      </c>
      <c r="O354" s="214" t="str">
        <f t="shared" si="177"/>
        <v>Sama</v>
      </c>
      <c r="P354" s="227"/>
      <c r="Q354" s="255"/>
      <c r="R354" s="250">
        <v>0.0</v>
      </c>
      <c r="S354" s="262"/>
      <c r="T354" s="262"/>
      <c r="U354" s="262"/>
      <c r="V354" s="262"/>
      <c r="W354" s="250">
        <f t="shared" si="3"/>
        <v>0</v>
      </c>
      <c r="X354" s="250">
        <f t="shared" si="4"/>
        <v>0</v>
      </c>
      <c r="Y354" s="250">
        <f t="shared" si="5"/>
        <v>1</v>
      </c>
      <c r="Z354" s="214"/>
      <c r="AA354" s="214" t="str">
        <f t="shared" si="183"/>
        <v>SAMA</v>
      </c>
      <c r="AB354" s="214" t="str">
        <f t="shared" si="184"/>
        <v>SAMA</v>
      </c>
      <c r="AC354" s="247" t="s">
        <v>6101</v>
      </c>
      <c r="AD354" s="246" t="s">
        <v>6108</v>
      </c>
      <c r="AE354" s="249">
        <v>1.0</v>
      </c>
      <c r="AF354" s="281"/>
      <c r="AG354" s="214" t="str">
        <f t="shared" si="185"/>
        <v>SAMA</v>
      </c>
      <c r="AH354" s="214" t="str">
        <f t="shared" si="186"/>
        <v>SAMA</v>
      </c>
      <c r="AI354" s="247" t="s">
        <v>6101</v>
      </c>
      <c r="AJ354" s="246" t="s">
        <v>6108</v>
      </c>
      <c r="AK354" s="250">
        <v>0.0</v>
      </c>
      <c r="AL354" s="214" t="str">
        <f t="shared" si="182"/>
        <v>normal</v>
      </c>
    </row>
    <row r="355" ht="15.0" customHeight="1">
      <c r="A355" s="214"/>
      <c r="B355" s="247" t="s">
        <v>6101</v>
      </c>
      <c r="C355" s="296" t="s">
        <v>7201</v>
      </c>
      <c r="D355" s="246" t="s">
        <v>80</v>
      </c>
      <c r="E355" s="249">
        <v>6.0</v>
      </c>
      <c r="F355" s="262"/>
      <c r="G355" s="262"/>
      <c r="H355" s="262"/>
      <c r="I355" s="262"/>
      <c r="J355" s="251">
        <f t="shared" si="1"/>
        <v>0</v>
      </c>
      <c r="K355" s="252">
        <f t="shared" si="2"/>
        <v>6</v>
      </c>
      <c r="L355" s="214"/>
      <c r="M355" s="263"/>
      <c r="N355" s="254"/>
      <c r="O355" s="214"/>
      <c r="P355" s="227"/>
      <c r="Q355" s="255"/>
      <c r="R355" s="250">
        <v>0.0</v>
      </c>
      <c r="S355" s="262"/>
      <c r="T355" s="262"/>
      <c r="U355" s="262"/>
      <c r="V355" s="262"/>
      <c r="W355" s="250">
        <f t="shared" si="3"/>
        <v>0</v>
      </c>
      <c r="X355" s="250">
        <f t="shared" si="4"/>
        <v>0</v>
      </c>
      <c r="Y355" s="250">
        <f t="shared" si="5"/>
        <v>6</v>
      </c>
      <c r="Z355" s="214"/>
      <c r="AA355" s="214"/>
      <c r="AB355" s="214"/>
      <c r="AC355" s="247"/>
      <c r="AD355" s="247"/>
      <c r="AE355" s="249"/>
      <c r="AF355" s="281"/>
      <c r="AG355" s="214"/>
      <c r="AH355" s="214"/>
      <c r="AI355" s="247"/>
      <c r="AJ355" s="247"/>
      <c r="AK355" s="250"/>
      <c r="AL355" s="214" t="str">
        <f t="shared" si="182"/>
        <v>normal</v>
      </c>
    </row>
    <row r="356" ht="15.0" customHeight="1">
      <c r="A356" s="214"/>
      <c r="B356" s="247" t="s">
        <v>6109</v>
      </c>
      <c r="C356" s="300" t="s">
        <v>1284</v>
      </c>
      <c r="D356" s="246" t="s">
        <v>80</v>
      </c>
      <c r="E356" s="249">
        <v>2.0</v>
      </c>
      <c r="F356" s="262"/>
      <c r="G356" s="262"/>
      <c r="H356" s="262"/>
      <c r="I356" s="262"/>
      <c r="J356" s="251">
        <f t="shared" si="1"/>
        <v>0</v>
      </c>
      <c r="K356" s="252">
        <f t="shared" si="2"/>
        <v>2</v>
      </c>
      <c r="L356" s="214"/>
      <c r="M356" s="263" t="s">
        <v>6109</v>
      </c>
      <c r="N356" s="254">
        <v>2.0</v>
      </c>
      <c r="O356" s="214" t="str">
        <f t="shared" ref="O356:O364" si="187">IF(E356=N356,"Sama","Tidak Sama")</f>
        <v>Sama</v>
      </c>
      <c r="P356" s="227"/>
      <c r="Q356" s="255"/>
      <c r="R356" s="250">
        <v>0.0</v>
      </c>
      <c r="S356" s="262"/>
      <c r="T356" s="262"/>
      <c r="U356" s="262"/>
      <c r="V356" s="262"/>
      <c r="W356" s="250">
        <f t="shared" si="3"/>
        <v>0</v>
      </c>
      <c r="X356" s="250">
        <f t="shared" si="4"/>
        <v>0</v>
      </c>
      <c r="Y356" s="250">
        <f t="shared" si="5"/>
        <v>2</v>
      </c>
      <c r="Z356" s="214"/>
      <c r="AA356" s="214" t="str">
        <f t="shared" ref="AA356:AA364" si="188">IF(AC356=B356,"SAMA","TIDAK SAMA")</f>
        <v>SAMA</v>
      </c>
      <c r="AB356" s="214" t="str">
        <f t="shared" ref="AB356:AB364" si="189">IF(C356=AD356,"SAMA","TIDAK SAMA")</f>
        <v>SAMA</v>
      </c>
      <c r="AC356" s="247" t="s">
        <v>6109</v>
      </c>
      <c r="AD356" s="247" t="s">
        <v>1284</v>
      </c>
      <c r="AE356" s="249">
        <v>2.0</v>
      </c>
      <c r="AF356" s="281"/>
      <c r="AG356" s="214" t="str">
        <f t="shared" ref="AG356:AG364" si="190">IF(B356=AI356,"SAMA","TIDAK SAMA")</f>
        <v>SAMA</v>
      </c>
      <c r="AH356" s="214" t="str">
        <f t="shared" ref="AH356:AH364" si="191">IF(AD356=AJ356,"SAMA","TIDAK")</f>
        <v>SAMA</v>
      </c>
      <c r="AI356" s="247" t="s">
        <v>6109</v>
      </c>
      <c r="AJ356" s="247" t="s">
        <v>1284</v>
      </c>
      <c r="AK356" s="250">
        <v>0.0</v>
      </c>
      <c r="AL356" s="214" t="str">
        <f t="shared" si="182"/>
        <v>normal</v>
      </c>
    </row>
    <row r="357" ht="15.0" customHeight="1">
      <c r="A357" s="214"/>
      <c r="B357" s="247" t="s">
        <v>6109</v>
      </c>
      <c r="C357" s="300" t="s">
        <v>6110</v>
      </c>
      <c r="D357" s="246" t="s">
        <v>80</v>
      </c>
      <c r="E357" s="249">
        <v>1.0</v>
      </c>
      <c r="F357" s="262"/>
      <c r="G357" s="262"/>
      <c r="H357" s="262"/>
      <c r="I357" s="262"/>
      <c r="J357" s="251">
        <f t="shared" si="1"/>
        <v>0</v>
      </c>
      <c r="K357" s="252">
        <f t="shared" si="2"/>
        <v>1</v>
      </c>
      <c r="L357" s="214"/>
      <c r="M357" s="263" t="s">
        <v>6109</v>
      </c>
      <c r="N357" s="254">
        <v>1.0</v>
      </c>
      <c r="O357" s="214" t="str">
        <f t="shared" si="187"/>
        <v>Sama</v>
      </c>
      <c r="P357" s="227"/>
      <c r="Q357" s="255"/>
      <c r="R357" s="250">
        <v>0.0</v>
      </c>
      <c r="S357" s="262"/>
      <c r="T357" s="262"/>
      <c r="U357" s="262"/>
      <c r="V357" s="262"/>
      <c r="W357" s="250">
        <f t="shared" si="3"/>
        <v>0</v>
      </c>
      <c r="X357" s="250">
        <f t="shared" si="4"/>
        <v>0</v>
      </c>
      <c r="Y357" s="250">
        <f t="shared" si="5"/>
        <v>1</v>
      </c>
      <c r="Z357" s="214"/>
      <c r="AA357" s="214" t="str">
        <f t="shared" si="188"/>
        <v>SAMA</v>
      </c>
      <c r="AB357" s="214" t="str">
        <f t="shared" si="189"/>
        <v>SAMA</v>
      </c>
      <c r="AC357" s="247" t="s">
        <v>6109</v>
      </c>
      <c r="AD357" s="247" t="s">
        <v>6110</v>
      </c>
      <c r="AE357" s="249">
        <v>1.0</v>
      </c>
      <c r="AF357" s="281"/>
      <c r="AG357" s="214" t="str">
        <f t="shared" si="190"/>
        <v>SAMA</v>
      </c>
      <c r="AH357" s="214" t="str">
        <f t="shared" si="191"/>
        <v>SAMA</v>
      </c>
      <c r="AI357" s="247" t="s">
        <v>6109</v>
      </c>
      <c r="AJ357" s="247" t="s">
        <v>6110</v>
      </c>
      <c r="AK357" s="250">
        <v>0.0</v>
      </c>
      <c r="AL357" s="214" t="str">
        <f t="shared" si="182"/>
        <v>normal</v>
      </c>
    </row>
    <row r="358" ht="15.0" customHeight="1">
      <c r="A358" s="214"/>
      <c r="B358" s="247" t="s">
        <v>6109</v>
      </c>
      <c r="C358" s="300" t="s">
        <v>6112</v>
      </c>
      <c r="D358" s="246" t="s">
        <v>80</v>
      </c>
      <c r="E358" s="249">
        <v>1.0</v>
      </c>
      <c r="F358" s="262"/>
      <c r="G358" s="262"/>
      <c r="H358" s="262"/>
      <c r="I358" s="262"/>
      <c r="J358" s="251">
        <f t="shared" si="1"/>
        <v>0</v>
      </c>
      <c r="K358" s="252">
        <f t="shared" si="2"/>
        <v>1</v>
      </c>
      <c r="L358" s="214"/>
      <c r="M358" s="263" t="s">
        <v>6109</v>
      </c>
      <c r="N358" s="254">
        <v>1.0</v>
      </c>
      <c r="O358" s="214" t="str">
        <f t="shared" si="187"/>
        <v>Sama</v>
      </c>
      <c r="P358" s="227"/>
      <c r="Q358" s="255"/>
      <c r="R358" s="250">
        <v>0.0</v>
      </c>
      <c r="S358" s="262"/>
      <c r="T358" s="262"/>
      <c r="U358" s="262"/>
      <c r="V358" s="262"/>
      <c r="W358" s="250">
        <f t="shared" si="3"/>
        <v>0</v>
      </c>
      <c r="X358" s="250">
        <f t="shared" si="4"/>
        <v>0</v>
      </c>
      <c r="Y358" s="250">
        <f t="shared" si="5"/>
        <v>1</v>
      </c>
      <c r="Z358" s="214"/>
      <c r="AA358" s="214" t="str">
        <f t="shared" si="188"/>
        <v>SAMA</v>
      </c>
      <c r="AB358" s="214" t="str">
        <f t="shared" si="189"/>
        <v>SAMA</v>
      </c>
      <c r="AC358" s="247" t="s">
        <v>6109</v>
      </c>
      <c r="AD358" s="247" t="s">
        <v>6112</v>
      </c>
      <c r="AE358" s="249">
        <v>1.0</v>
      </c>
      <c r="AF358" s="281"/>
      <c r="AG358" s="214" t="str">
        <f t="shared" si="190"/>
        <v>SAMA</v>
      </c>
      <c r="AH358" s="214" t="str">
        <f t="shared" si="191"/>
        <v>SAMA</v>
      </c>
      <c r="AI358" s="247" t="s">
        <v>6109</v>
      </c>
      <c r="AJ358" s="247" t="s">
        <v>6112</v>
      </c>
      <c r="AK358" s="250">
        <v>0.0</v>
      </c>
      <c r="AL358" s="214" t="str">
        <f t="shared" si="182"/>
        <v>normal</v>
      </c>
    </row>
    <row r="359" ht="15.0" customHeight="1">
      <c r="A359" s="214"/>
      <c r="B359" s="247" t="s">
        <v>6109</v>
      </c>
      <c r="C359" s="300" t="s">
        <v>6114</v>
      </c>
      <c r="D359" s="246" t="s">
        <v>80</v>
      </c>
      <c r="E359" s="249">
        <v>1.0</v>
      </c>
      <c r="F359" s="262"/>
      <c r="G359" s="262"/>
      <c r="H359" s="262"/>
      <c r="I359" s="262"/>
      <c r="J359" s="251">
        <f t="shared" si="1"/>
        <v>0</v>
      </c>
      <c r="K359" s="252">
        <f t="shared" si="2"/>
        <v>1</v>
      </c>
      <c r="L359" s="214"/>
      <c r="M359" s="263" t="s">
        <v>6109</v>
      </c>
      <c r="N359" s="254">
        <v>1.0</v>
      </c>
      <c r="O359" s="214" t="str">
        <f t="shared" si="187"/>
        <v>Sama</v>
      </c>
      <c r="P359" s="227"/>
      <c r="Q359" s="255"/>
      <c r="R359" s="250">
        <v>0.0</v>
      </c>
      <c r="S359" s="262"/>
      <c r="T359" s="262"/>
      <c r="U359" s="262"/>
      <c r="V359" s="262"/>
      <c r="W359" s="250">
        <f t="shared" si="3"/>
        <v>0</v>
      </c>
      <c r="X359" s="250">
        <f t="shared" si="4"/>
        <v>0</v>
      </c>
      <c r="Y359" s="250">
        <f t="shared" si="5"/>
        <v>1</v>
      </c>
      <c r="Z359" s="214"/>
      <c r="AA359" s="214" t="str">
        <f t="shared" si="188"/>
        <v>SAMA</v>
      </c>
      <c r="AB359" s="214" t="str">
        <f t="shared" si="189"/>
        <v>SAMA</v>
      </c>
      <c r="AC359" s="247" t="s">
        <v>6109</v>
      </c>
      <c r="AD359" s="247" t="s">
        <v>6114</v>
      </c>
      <c r="AE359" s="249">
        <v>1.0</v>
      </c>
      <c r="AF359" s="281"/>
      <c r="AG359" s="214" t="str">
        <f t="shared" si="190"/>
        <v>SAMA</v>
      </c>
      <c r="AH359" s="214" t="str">
        <f t="shared" si="191"/>
        <v>SAMA</v>
      </c>
      <c r="AI359" s="247" t="s">
        <v>6109</v>
      </c>
      <c r="AJ359" s="247" t="s">
        <v>6114</v>
      </c>
      <c r="AK359" s="250">
        <v>0.0</v>
      </c>
      <c r="AL359" s="214" t="str">
        <f t="shared" si="182"/>
        <v>normal</v>
      </c>
    </row>
    <row r="360" ht="15.0" customHeight="1">
      <c r="A360" s="214"/>
      <c r="B360" s="247" t="s">
        <v>6109</v>
      </c>
      <c r="C360" s="300" t="s">
        <v>2542</v>
      </c>
      <c r="D360" s="246" t="s">
        <v>80</v>
      </c>
      <c r="E360" s="249">
        <v>3.0</v>
      </c>
      <c r="F360" s="262"/>
      <c r="G360" s="262"/>
      <c r="H360" s="262"/>
      <c r="I360" s="262"/>
      <c r="J360" s="251">
        <f t="shared" si="1"/>
        <v>0</v>
      </c>
      <c r="K360" s="252">
        <f t="shared" si="2"/>
        <v>3</v>
      </c>
      <c r="L360" s="214"/>
      <c r="M360" s="263" t="s">
        <v>6109</v>
      </c>
      <c r="N360" s="254">
        <v>3.0</v>
      </c>
      <c r="O360" s="214" t="str">
        <f t="shared" si="187"/>
        <v>Sama</v>
      </c>
      <c r="P360" s="227"/>
      <c r="Q360" s="255"/>
      <c r="R360" s="250">
        <v>0.0</v>
      </c>
      <c r="S360" s="262"/>
      <c r="T360" s="262"/>
      <c r="U360" s="262"/>
      <c r="V360" s="262"/>
      <c r="W360" s="250">
        <f t="shared" si="3"/>
        <v>0</v>
      </c>
      <c r="X360" s="250">
        <f t="shared" si="4"/>
        <v>0</v>
      </c>
      <c r="Y360" s="250">
        <f t="shared" si="5"/>
        <v>3</v>
      </c>
      <c r="Z360" s="214"/>
      <c r="AA360" s="214" t="str">
        <f t="shared" si="188"/>
        <v>SAMA</v>
      </c>
      <c r="AB360" s="214" t="str">
        <f t="shared" si="189"/>
        <v>SAMA</v>
      </c>
      <c r="AC360" s="247" t="s">
        <v>6109</v>
      </c>
      <c r="AD360" s="247" t="s">
        <v>2542</v>
      </c>
      <c r="AE360" s="249">
        <v>3.0</v>
      </c>
      <c r="AF360" s="281"/>
      <c r="AG360" s="214" t="str">
        <f t="shared" si="190"/>
        <v>SAMA</v>
      </c>
      <c r="AH360" s="214" t="str">
        <f t="shared" si="191"/>
        <v>SAMA</v>
      </c>
      <c r="AI360" s="247" t="s">
        <v>6109</v>
      </c>
      <c r="AJ360" s="247" t="s">
        <v>2542</v>
      </c>
      <c r="AK360" s="250">
        <v>1.0</v>
      </c>
      <c r="AL360" s="214" t="str">
        <f t="shared" si="182"/>
        <v>normal</v>
      </c>
    </row>
    <row r="361" ht="15.0" customHeight="1">
      <c r="A361" s="214"/>
      <c r="B361" s="247" t="s">
        <v>6109</v>
      </c>
      <c r="C361" s="300" t="s">
        <v>4146</v>
      </c>
      <c r="D361" s="246" t="s">
        <v>80</v>
      </c>
      <c r="E361" s="249">
        <v>3.0</v>
      </c>
      <c r="F361" s="262"/>
      <c r="G361" s="262"/>
      <c r="H361" s="262"/>
      <c r="I361" s="262"/>
      <c r="J361" s="251">
        <f t="shared" si="1"/>
        <v>0</v>
      </c>
      <c r="K361" s="252">
        <f t="shared" si="2"/>
        <v>3</v>
      </c>
      <c r="L361" s="214"/>
      <c r="M361" s="263" t="s">
        <v>6109</v>
      </c>
      <c r="N361" s="254">
        <v>3.0</v>
      </c>
      <c r="O361" s="214" t="str">
        <f t="shared" si="187"/>
        <v>Sama</v>
      </c>
      <c r="P361" s="227"/>
      <c r="Q361" s="255"/>
      <c r="R361" s="250">
        <v>0.0</v>
      </c>
      <c r="S361" s="262"/>
      <c r="T361" s="262"/>
      <c r="U361" s="262"/>
      <c r="V361" s="262"/>
      <c r="W361" s="250">
        <f t="shared" si="3"/>
        <v>0</v>
      </c>
      <c r="X361" s="250">
        <f t="shared" si="4"/>
        <v>0</v>
      </c>
      <c r="Y361" s="250">
        <f t="shared" si="5"/>
        <v>3</v>
      </c>
      <c r="Z361" s="214"/>
      <c r="AA361" s="214" t="str">
        <f t="shared" si="188"/>
        <v>SAMA</v>
      </c>
      <c r="AB361" s="214" t="str">
        <f t="shared" si="189"/>
        <v>SAMA</v>
      </c>
      <c r="AC361" s="247" t="s">
        <v>6109</v>
      </c>
      <c r="AD361" s="247" t="s">
        <v>4146</v>
      </c>
      <c r="AE361" s="249">
        <v>3.0</v>
      </c>
      <c r="AF361" s="281"/>
      <c r="AG361" s="214" t="str">
        <f t="shared" si="190"/>
        <v>SAMA</v>
      </c>
      <c r="AH361" s="214" t="str">
        <f t="shared" si="191"/>
        <v>SAMA</v>
      </c>
      <c r="AI361" s="247" t="s">
        <v>6109</v>
      </c>
      <c r="AJ361" s="247" t="s">
        <v>4146</v>
      </c>
      <c r="AK361" s="250">
        <v>0.0</v>
      </c>
      <c r="AL361" s="214" t="str">
        <f t="shared" si="182"/>
        <v>normal</v>
      </c>
    </row>
    <row r="362" ht="15.0" customHeight="1">
      <c r="A362" s="214"/>
      <c r="B362" s="247" t="s">
        <v>6109</v>
      </c>
      <c r="C362" s="300" t="s">
        <v>6120</v>
      </c>
      <c r="D362" s="246" t="s">
        <v>80</v>
      </c>
      <c r="E362" s="249">
        <v>1.0</v>
      </c>
      <c r="F362" s="262"/>
      <c r="G362" s="262"/>
      <c r="H362" s="262"/>
      <c r="I362" s="262"/>
      <c r="J362" s="251">
        <f t="shared" si="1"/>
        <v>0</v>
      </c>
      <c r="K362" s="252">
        <f t="shared" si="2"/>
        <v>1</v>
      </c>
      <c r="L362" s="214"/>
      <c r="M362" s="263" t="s">
        <v>6109</v>
      </c>
      <c r="N362" s="254">
        <v>1.0</v>
      </c>
      <c r="O362" s="214" t="str">
        <f t="shared" si="187"/>
        <v>Sama</v>
      </c>
      <c r="P362" s="227"/>
      <c r="Q362" s="255"/>
      <c r="R362" s="250">
        <v>0.0</v>
      </c>
      <c r="S362" s="262"/>
      <c r="T362" s="262"/>
      <c r="U362" s="262"/>
      <c r="V362" s="262"/>
      <c r="W362" s="250">
        <f t="shared" si="3"/>
        <v>0</v>
      </c>
      <c r="X362" s="250">
        <f t="shared" si="4"/>
        <v>0</v>
      </c>
      <c r="Y362" s="250">
        <f t="shared" si="5"/>
        <v>1</v>
      </c>
      <c r="Z362" s="214"/>
      <c r="AA362" s="214" t="str">
        <f t="shared" si="188"/>
        <v>SAMA</v>
      </c>
      <c r="AB362" s="214" t="str">
        <f t="shared" si="189"/>
        <v>SAMA</v>
      </c>
      <c r="AC362" s="247" t="s">
        <v>6109</v>
      </c>
      <c r="AD362" s="247" t="s">
        <v>6120</v>
      </c>
      <c r="AE362" s="249">
        <v>1.0</v>
      </c>
      <c r="AF362" s="281"/>
      <c r="AG362" s="214" t="str">
        <f t="shared" si="190"/>
        <v>SAMA</v>
      </c>
      <c r="AH362" s="214" t="str">
        <f t="shared" si="191"/>
        <v>SAMA</v>
      </c>
      <c r="AI362" s="247" t="s">
        <v>6109</v>
      </c>
      <c r="AJ362" s="247" t="s">
        <v>6120</v>
      </c>
      <c r="AK362" s="250">
        <v>0.0</v>
      </c>
      <c r="AL362" s="214" t="str">
        <f t="shared" si="182"/>
        <v>normal</v>
      </c>
    </row>
    <row r="363" ht="15.0" customHeight="1">
      <c r="A363" s="214"/>
      <c r="B363" s="247" t="s">
        <v>6109</v>
      </c>
      <c r="C363" s="300" t="s">
        <v>6123</v>
      </c>
      <c r="D363" s="246" t="s">
        <v>80</v>
      </c>
      <c r="E363" s="249">
        <v>1.0</v>
      </c>
      <c r="F363" s="250"/>
      <c r="G363" s="250"/>
      <c r="H363" s="250"/>
      <c r="I363" s="250"/>
      <c r="J363" s="251">
        <f t="shared" si="1"/>
        <v>0</v>
      </c>
      <c r="K363" s="252">
        <f t="shared" si="2"/>
        <v>1</v>
      </c>
      <c r="L363" s="214"/>
      <c r="M363" s="263" t="s">
        <v>6109</v>
      </c>
      <c r="N363" s="254">
        <v>1.0</v>
      </c>
      <c r="O363" s="214" t="str">
        <f t="shared" si="187"/>
        <v>Sama</v>
      </c>
      <c r="P363" s="227"/>
      <c r="Q363" s="255"/>
      <c r="R363" s="250">
        <v>0.0</v>
      </c>
      <c r="S363" s="250"/>
      <c r="T363" s="250"/>
      <c r="U363" s="250"/>
      <c r="V363" s="250"/>
      <c r="W363" s="250">
        <f t="shared" si="3"/>
        <v>0</v>
      </c>
      <c r="X363" s="250">
        <f t="shared" si="4"/>
        <v>0</v>
      </c>
      <c r="Y363" s="250">
        <f t="shared" si="5"/>
        <v>1</v>
      </c>
      <c r="Z363" s="214"/>
      <c r="AA363" s="214" t="str">
        <f t="shared" si="188"/>
        <v>SAMA</v>
      </c>
      <c r="AB363" s="214" t="str">
        <f t="shared" si="189"/>
        <v>SAMA</v>
      </c>
      <c r="AC363" s="247" t="s">
        <v>6109</v>
      </c>
      <c r="AD363" s="247" t="s">
        <v>6123</v>
      </c>
      <c r="AE363" s="249">
        <v>1.0</v>
      </c>
      <c r="AF363" s="281"/>
      <c r="AG363" s="214" t="str">
        <f t="shared" si="190"/>
        <v>SAMA</v>
      </c>
      <c r="AH363" s="214" t="str">
        <f t="shared" si="191"/>
        <v>SAMA</v>
      </c>
      <c r="AI363" s="247" t="s">
        <v>6109</v>
      </c>
      <c r="AJ363" s="247" t="s">
        <v>6123</v>
      </c>
      <c r="AK363" s="250">
        <v>0.0</v>
      </c>
      <c r="AL363" s="214" t="str">
        <f t="shared" si="182"/>
        <v>normal</v>
      </c>
    </row>
    <row r="364" ht="15.0" customHeight="1">
      <c r="A364" s="214"/>
      <c r="B364" s="247" t="s">
        <v>6109</v>
      </c>
      <c r="C364" s="296" t="s">
        <v>6125</v>
      </c>
      <c r="D364" s="246" t="s">
        <v>80</v>
      </c>
      <c r="E364" s="249">
        <v>2.0</v>
      </c>
      <c r="F364" s="262"/>
      <c r="G364" s="262"/>
      <c r="H364" s="262"/>
      <c r="I364" s="262"/>
      <c r="J364" s="251">
        <f t="shared" si="1"/>
        <v>0</v>
      </c>
      <c r="K364" s="252">
        <f t="shared" si="2"/>
        <v>2</v>
      </c>
      <c r="L364" s="214"/>
      <c r="M364" s="263" t="s">
        <v>6109</v>
      </c>
      <c r="N364" s="254">
        <v>2.0</v>
      </c>
      <c r="O364" s="214" t="str">
        <f t="shared" si="187"/>
        <v>Sama</v>
      </c>
      <c r="P364" s="227"/>
      <c r="Q364" s="255"/>
      <c r="R364" s="250">
        <v>0.0</v>
      </c>
      <c r="S364" s="262"/>
      <c r="T364" s="262"/>
      <c r="U364" s="262"/>
      <c r="V364" s="262"/>
      <c r="W364" s="250">
        <f t="shared" si="3"/>
        <v>0</v>
      </c>
      <c r="X364" s="250">
        <f t="shared" si="4"/>
        <v>0</v>
      </c>
      <c r="Y364" s="250">
        <f t="shared" si="5"/>
        <v>2</v>
      </c>
      <c r="Z364" s="214"/>
      <c r="AA364" s="214" t="str">
        <f t="shared" si="188"/>
        <v>SAMA</v>
      </c>
      <c r="AB364" s="214" t="str">
        <f t="shared" si="189"/>
        <v>SAMA</v>
      </c>
      <c r="AC364" s="247" t="s">
        <v>6109</v>
      </c>
      <c r="AD364" s="246" t="s">
        <v>6125</v>
      </c>
      <c r="AE364" s="249">
        <v>2.0</v>
      </c>
      <c r="AF364" s="281"/>
      <c r="AG364" s="214" t="str">
        <f t="shared" si="190"/>
        <v>SAMA</v>
      </c>
      <c r="AH364" s="214" t="str">
        <f t="shared" si="191"/>
        <v>SAMA</v>
      </c>
      <c r="AI364" s="247" t="s">
        <v>6109</v>
      </c>
      <c r="AJ364" s="246" t="s">
        <v>6125</v>
      </c>
      <c r="AK364" s="250">
        <v>0.0</v>
      </c>
      <c r="AL364" s="214" t="str">
        <f t="shared" si="182"/>
        <v>normal</v>
      </c>
    </row>
    <row r="365" ht="15.0" customHeight="1">
      <c r="A365" s="214"/>
      <c r="B365" s="247" t="s">
        <v>6181</v>
      </c>
      <c r="C365" s="296" t="s">
        <v>6182</v>
      </c>
      <c r="D365" s="246" t="s">
        <v>80</v>
      </c>
      <c r="E365" s="249">
        <v>3.0</v>
      </c>
      <c r="F365" s="262"/>
      <c r="G365" s="262"/>
      <c r="H365" s="262"/>
      <c r="I365" s="262"/>
      <c r="J365" s="251">
        <f t="shared" si="1"/>
        <v>0</v>
      </c>
      <c r="K365" s="252">
        <f t="shared" si="2"/>
        <v>3</v>
      </c>
      <c r="L365" s="214"/>
      <c r="M365" s="263"/>
      <c r="N365" s="254"/>
      <c r="O365" s="214"/>
      <c r="P365" s="227"/>
      <c r="Q365" s="255"/>
      <c r="R365" s="250">
        <v>0.0</v>
      </c>
      <c r="S365" s="262"/>
      <c r="T365" s="262"/>
      <c r="U365" s="262"/>
      <c r="V365" s="262"/>
      <c r="W365" s="250">
        <f t="shared" si="3"/>
        <v>0</v>
      </c>
      <c r="X365" s="250">
        <f t="shared" si="4"/>
        <v>0</v>
      </c>
      <c r="Y365" s="250">
        <f t="shared" si="5"/>
        <v>3</v>
      </c>
      <c r="Z365" s="214"/>
      <c r="AA365" s="214"/>
      <c r="AB365" s="214"/>
      <c r="AC365" s="246"/>
      <c r="AD365" s="246"/>
      <c r="AE365" s="249"/>
      <c r="AF365" s="281"/>
      <c r="AG365" s="214"/>
      <c r="AH365" s="214"/>
      <c r="AI365" s="246"/>
      <c r="AJ365" s="246"/>
      <c r="AK365" s="250"/>
      <c r="AL365" s="214" t="str">
        <f t="shared" si="182"/>
        <v>normal</v>
      </c>
    </row>
    <row r="366" ht="15.0" customHeight="1">
      <c r="A366" s="214"/>
      <c r="B366" s="246" t="s">
        <v>6128</v>
      </c>
      <c r="C366" s="296" t="s">
        <v>980</v>
      </c>
      <c r="D366" s="246" t="s">
        <v>80</v>
      </c>
      <c r="E366" s="249">
        <v>15.0</v>
      </c>
      <c r="F366" s="262"/>
      <c r="G366" s="262"/>
      <c r="H366" s="262"/>
      <c r="I366" s="262"/>
      <c r="J366" s="251">
        <f t="shared" si="1"/>
        <v>0</v>
      </c>
      <c r="K366" s="252">
        <f t="shared" si="2"/>
        <v>15</v>
      </c>
      <c r="L366" s="214"/>
      <c r="M366" s="253" t="s">
        <v>6128</v>
      </c>
      <c r="N366" s="254">
        <v>7.0</v>
      </c>
      <c r="O366" s="214" t="str">
        <f t="shared" ref="O366:O367" si="192">IF(E366=N366,"Sama","Tidak Sama")</f>
        <v>Tidak Sama</v>
      </c>
      <c r="P366" s="227"/>
      <c r="Q366" s="255"/>
      <c r="R366" s="250">
        <v>15.0</v>
      </c>
      <c r="S366" s="262"/>
      <c r="T366" s="262"/>
      <c r="U366" s="262"/>
      <c r="V366" s="262"/>
      <c r="W366" s="250">
        <f t="shared" si="3"/>
        <v>0</v>
      </c>
      <c r="X366" s="250">
        <f t="shared" si="4"/>
        <v>15</v>
      </c>
      <c r="Y366" s="250">
        <f t="shared" si="5"/>
        <v>0</v>
      </c>
      <c r="Z366" s="214"/>
      <c r="AA366" s="214" t="str">
        <f t="shared" ref="AA366:AA367" si="193">IF(AC366=B366,"SAMA","TIDAK SAMA")</f>
        <v>SAMA</v>
      </c>
      <c r="AB366" s="214" t="str">
        <f t="shared" ref="AB366:AB367" si="194">IF(C366=AD366,"SAMA","TIDAK SAMA")</f>
        <v>SAMA</v>
      </c>
      <c r="AC366" s="246" t="s">
        <v>6128</v>
      </c>
      <c r="AD366" s="246" t="s">
        <v>980</v>
      </c>
      <c r="AE366" s="249">
        <v>16.0</v>
      </c>
      <c r="AF366" s="281"/>
      <c r="AG366" s="214" t="str">
        <f t="shared" ref="AG366:AG367" si="195">IF(B366=AI366,"SAMA","TIDAK SAMA")</f>
        <v>SAMA</v>
      </c>
      <c r="AH366" s="214" t="str">
        <f t="shared" ref="AH366:AH367" si="196">IF(AD366=AJ366,"SAMA","TIDAK")</f>
        <v>SAMA</v>
      </c>
      <c r="AI366" s="246" t="s">
        <v>6128</v>
      </c>
      <c r="AJ366" s="246" t="s">
        <v>980</v>
      </c>
      <c r="AK366" s="250">
        <v>13.0</v>
      </c>
      <c r="AL366" s="214" t="str">
        <f t="shared" si="182"/>
        <v>normal</v>
      </c>
    </row>
    <row r="367" ht="15.0" customHeight="1">
      <c r="A367" s="214"/>
      <c r="B367" s="246" t="s">
        <v>5981</v>
      </c>
      <c r="C367" s="296" t="s">
        <v>6131</v>
      </c>
      <c r="D367" s="246" t="s">
        <v>80</v>
      </c>
      <c r="E367" s="249">
        <v>4.0</v>
      </c>
      <c r="F367" s="262"/>
      <c r="G367" s="262"/>
      <c r="H367" s="262"/>
      <c r="I367" s="262"/>
      <c r="J367" s="251">
        <f t="shared" si="1"/>
        <v>0</v>
      </c>
      <c r="K367" s="252">
        <f t="shared" si="2"/>
        <v>4</v>
      </c>
      <c r="L367" s="214"/>
      <c r="M367" s="253" t="s">
        <v>5981</v>
      </c>
      <c r="N367" s="254">
        <v>4.0</v>
      </c>
      <c r="O367" s="214" t="str">
        <f t="shared" si="192"/>
        <v>Sama</v>
      </c>
      <c r="P367" s="227"/>
      <c r="Q367" s="255"/>
      <c r="R367" s="250">
        <v>4.0</v>
      </c>
      <c r="S367" s="262"/>
      <c r="T367" s="262"/>
      <c r="U367" s="262"/>
      <c r="V367" s="262"/>
      <c r="W367" s="250">
        <f t="shared" si="3"/>
        <v>0</v>
      </c>
      <c r="X367" s="250">
        <f t="shared" si="4"/>
        <v>4</v>
      </c>
      <c r="Y367" s="250">
        <f t="shared" si="5"/>
        <v>0</v>
      </c>
      <c r="Z367" s="214"/>
      <c r="AA367" s="214" t="str">
        <f t="shared" si="193"/>
        <v>SAMA</v>
      </c>
      <c r="AB367" s="214" t="str">
        <f t="shared" si="194"/>
        <v>SAMA</v>
      </c>
      <c r="AC367" s="246" t="s">
        <v>5981</v>
      </c>
      <c r="AD367" s="246" t="s">
        <v>6131</v>
      </c>
      <c r="AE367" s="249">
        <v>4.0</v>
      </c>
      <c r="AF367" s="281"/>
      <c r="AG367" s="214" t="str">
        <f t="shared" si="195"/>
        <v>SAMA</v>
      </c>
      <c r="AH367" s="214" t="str">
        <f t="shared" si="196"/>
        <v>SAMA</v>
      </c>
      <c r="AI367" s="246" t="s">
        <v>5981</v>
      </c>
      <c r="AJ367" s="246" t="s">
        <v>6131</v>
      </c>
      <c r="AK367" s="250">
        <v>8.0</v>
      </c>
      <c r="AL367" s="214" t="str">
        <f t="shared" si="182"/>
        <v>normal</v>
      </c>
    </row>
    <row r="368" ht="15.0" customHeight="1">
      <c r="A368" s="214"/>
      <c r="B368" s="246" t="s">
        <v>7202</v>
      </c>
      <c r="C368" s="296" t="s">
        <v>7203</v>
      </c>
      <c r="D368" s="246" t="s">
        <v>80</v>
      </c>
      <c r="E368" s="249">
        <v>10.0</v>
      </c>
      <c r="F368" s="262"/>
      <c r="G368" s="262"/>
      <c r="H368" s="262"/>
      <c r="I368" s="262"/>
      <c r="J368" s="251">
        <f t="shared" si="1"/>
        <v>0</v>
      </c>
      <c r="K368" s="252">
        <f t="shared" si="2"/>
        <v>10</v>
      </c>
      <c r="L368" s="214"/>
      <c r="M368" s="253"/>
      <c r="N368" s="254"/>
      <c r="O368" s="214"/>
      <c r="P368" s="227"/>
      <c r="Q368" s="255"/>
      <c r="R368" s="250">
        <v>0.0</v>
      </c>
      <c r="S368" s="262"/>
      <c r="T368" s="262"/>
      <c r="U368" s="262"/>
      <c r="V368" s="262"/>
      <c r="W368" s="250">
        <f t="shared" si="3"/>
        <v>0</v>
      </c>
      <c r="X368" s="250">
        <f t="shared" si="4"/>
        <v>0</v>
      </c>
      <c r="Y368" s="250">
        <f t="shared" si="5"/>
        <v>10</v>
      </c>
      <c r="Z368" s="214"/>
      <c r="AA368" s="214"/>
      <c r="AB368" s="214"/>
      <c r="AC368" s="246"/>
      <c r="AD368" s="246"/>
      <c r="AE368" s="249"/>
      <c r="AF368" s="281"/>
      <c r="AG368" s="214"/>
      <c r="AH368" s="214"/>
      <c r="AI368" s="246"/>
      <c r="AJ368" s="246"/>
      <c r="AK368" s="250"/>
      <c r="AL368" s="214"/>
    </row>
    <row r="369" ht="15.0" customHeight="1">
      <c r="A369" s="214"/>
      <c r="B369" s="246" t="s">
        <v>7204</v>
      </c>
      <c r="C369" s="296" t="s">
        <v>7205</v>
      </c>
      <c r="D369" s="246" t="s">
        <v>80</v>
      </c>
      <c r="E369" s="249">
        <v>13.0</v>
      </c>
      <c r="F369" s="262"/>
      <c r="G369" s="262"/>
      <c r="H369" s="262"/>
      <c r="I369" s="262"/>
      <c r="J369" s="251">
        <f t="shared" si="1"/>
        <v>0</v>
      </c>
      <c r="K369" s="252">
        <f t="shared" si="2"/>
        <v>13</v>
      </c>
      <c r="L369" s="214"/>
      <c r="M369" s="253" t="s">
        <v>5981</v>
      </c>
      <c r="N369" s="254">
        <v>4.0</v>
      </c>
      <c r="O369" s="214" t="str">
        <f t="shared" ref="O369:O370" si="197">IF(E369=N369,"Sama","Tidak Sama")</f>
        <v>Tidak Sama</v>
      </c>
      <c r="P369" s="227"/>
      <c r="Q369" s="255"/>
      <c r="R369" s="250">
        <v>13.0</v>
      </c>
      <c r="S369" s="262"/>
      <c r="T369" s="262"/>
      <c r="U369" s="262"/>
      <c r="V369" s="262"/>
      <c r="W369" s="250">
        <f t="shared" si="3"/>
        <v>0</v>
      </c>
      <c r="X369" s="250">
        <f t="shared" si="4"/>
        <v>13</v>
      </c>
      <c r="Y369" s="250">
        <f t="shared" si="5"/>
        <v>0</v>
      </c>
      <c r="Z369" s="214"/>
      <c r="AA369" s="214"/>
      <c r="AB369" s="214"/>
      <c r="AC369" s="246"/>
      <c r="AD369" s="246"/>
      <c r="AE369" s="249"/>
      <c r="AF369" s="281"/>
      <c r="AG369" s="214"/>
      <c r="AH369" s="214"/>
      <c r="AI369" s="246"/>
      <c r="AJ369" s="246"/>
      <c r="AK369" s="250"/>
      <c r="AL369" s="214" t="str">
        <f t="shared" ref="AL369:AL389" si="198">IF(Y369&lt;0,"tidak normal","normal")</f>
        <v>normal</v>
      </c>
    </row>
    <row r="370" ht="15.0" customHeight="1">
      <c r="A370" s="214"/>
      <c r="B370" s="246" t="s">
        <v>6126</v>
      </c>
      <c r="C370" s="296" t="s">
        <v>812</v>
      </c>
      <c r="D370" s="246" t="s">
        <v>80</v>
      </c>
      <c r="E370" s="249">
        <v>11.0</v>
      </c>
      <c r="F370" s="262"/>
      <c r="G370" s="262"/>
      <c r="H370" s="262"/>
      <c r="I370" s="262"/>
      <c r="J370" s="251">
        <f t="shared" si="1"/>
        <v>0</v>
      </c>
      <c r="K370" s="252">
        <f t="shared" si="2"/>
        <v>11</v>
      </c>
      <c r="L370" s="214"/>
      <c r="M370" s="253" t="s">
        <v>6126</v>
      </c>
      <c r="N370" s="254">
        <v>4.0</v>
      </c>
      <c r="O370" s="214" t="str">
        <f t="shared" si="197"/>
        <v>Tidak Sama</v>
      </c>
      <c r="P370" s="227"/>
      <c r="Q370" s="255"/>
      <c r="R370" s="250">
        <v>10.0</v>
      </c>
      <c r="S370" s="262"/>
      <c r="T370" s="262"/>
      <c r="U370" s="262"/>
      <c r="V370" s="262"/>
      <c r="W370" s="250">
        <f t="shared" si="3"/>
        <v>0</v>
      </c>
      <c r="X370" s="250">
        <f t="shared" si="4"/>
        <v>10</v>
      </c>
      <c r="Y370" s="250">
        <f t="shared" si="5"/>
        <v>1</v>
      </c>
      <c r="Z370" s="214"/>
      <c r="AA370" s="214" t="str">
        <f t="shared" ref="AA370:AA371" si="199">IF(AC370=B370,"SAMA","TIDAK SAMA")</f>
        <v>SAMA</v>
      </c>
      <c r="AB370" s="214" t="str">
        <f t="shared" ref="AB370:AB371" si="200">IF(C370=AD370,"SAMA","TIDAK SAMA")</f>
        <v>SAMA</v>
      </c>
      <c r="AC370" s="246" t="s">
        <v>6126</v>
      </c>
      <c r="AD370" s="246" t="s">
        <v>812</v>
      </c>
      <c r="AE370" s="249">
        <v>16.0</v>
      </c>
      <c r="AF370" s="281"/>
      <c r="AG370" s="214" t="str">
        <f t="shared" ref="AG370:AG371" si="201">IF(B370=AI370,"SAMA","TIDAK SAMA")</f>
        <v>SAMA</v>
      </c>
      <c r="AH370" s="214" t="str">
        <f t="shared" ref="AH370:AH371" si="202">IF(AD370=AJ370,"SAMA","TIDAK")</f>
        <v>SAMA</v>
      </c>
      <c r="AI370" s="246" t="s">
        <v>6126</v>
      </c>
      <c r="AJ370" s="246" t="s">
        <v>812</v>
      </c>
      <c r="AK370" s="250">
        <v>14.0</v>
      </c>
      <c r="AL370" s="214" t="str">
        <f t="shared" si="198"/>
        <v>normal</v>
      </c>
    </row>
    <row r="371" ht="15.0" customHeight="1">
      <c r="A371" s="214"/>
      <c r="B371" s="246" t="s">
        <v>807</v>
      </c>
      <c r="C371" s="296" t="s">
        <v>2684</v>
      </c>
      <c r="D371" s="246" t="s">
        <v>21</v>
      </c>
      <c r="E371" s="249">
        <v>14.0</v>
      </c>
      <c r="F371" s="262"/>
      <c r="G371" s="262"/>
      <c r="H371" s="262"/>
      <c r="I371" s="262"/>
      <c r="J371" s="251">
        <f t="shared" si="1"/>
        <v>0</v>
      </c>
      <c r="K371" s="252">
        <f t="shared" si="2"/>
        <v>14</v>
      </c>
      <c r="L371" s="214"/>
      <c r="M371" s="253"/>
      <c r="N371" s="254"/>
      <c r="O371" s="214"/>
      <c r="P371" s="227"/>
      <c r="Q371" s="255"/>
      <c r="R371" s="250">
        <v>9.0</v>
      </c>
      <c r="S371" s="262"/>
      <c r="T371" s="262"/>
      <c r="U371" s="262"/>
      <c r="V371" s="262"/>
      <c r="W371" s="250">
        <f t="shared" si="3"/>
        <v>0</v>
      </c>
      <c r="X371" s="250">
        <f t="shared" si="4"/>
        <v>9</v>
      </c>
      <c r="Y371" s="250">
        <f t="shared" si="5"/>
        <v>5</v>
      </c>
      <c r="Z371" s="214"/>
      <c r="AA371" s="214" t="str">
        <f t="shared" si="199"/>
        <v>TIDAK SAMA</v>
      </c>
      <c r="AB371" s="214" t="str">
        <f t="shared" si="200"/>
        <v>SAMA</v>
      </c>
      <c r="AC371" s="246" t="s">
        <v>6126</v>
      </c>
      <c r="AD371" s="246" t="s">
        <v>2684</v>
      </c>
      <c r="AE371" s="249">
        <v>10.0</v>
      </c>
      <c r="AF371" s="281"/>
      <c r="AG371" s="214" t="str">
        <f t="shared" si="201"/>
        <v>TIDAK SAMA</v>
      </c>
      <c r="AH371" s="214" t="str">
        <f t="shared" si="202"/>
        <v>SAMA</v>
      </c>
      <c r="AI371" s="246" t="s">
        <v>6126</v>
      </c>
      <c r="AJ371" s="246" t="s">
        <v>2684</v>
      </c>
      <c r="AK371" s="250">
        <v>3.0</v>
      </c>
      <c r="AL371" s="214" t="str">
        <f t="shared" si="198"/>
        <v>normal</v>
      </c>
    </row>
    <row r="372" ht="15.0" customHeight="1">
      <c r="A372" s="214"/>
      <c r="B372" s="246" t="s">
        <v>6126</v>
      </c>
      <c r="C372" s="296" t="s">
        <v>808</v>
      </c>
      <c r="D372" s="246" t="s">
        <v>80</v>
      </c>
      <c r="E372" s="249">
        <v>35.0</v>
      </c>
      <c r="F372" s="262"/>
      <c r="G372" s="262"/>
      <c r="H372" s="262"/>
      <c r="I372" s="262"/>
      <c r="J372" s="251">
        <f t="shared" si="1"/>
        <v>0</v>
      </c>
      <c r="K372" s="252">
        <f t="shared" si="2"/>
        <v>35</v>
      </c>
      <c r="L372" s="214"/>
      <c r="M372" s="253" t="s">
        <v>6126</v>
      </c>
      <c r="N372" s="254">
        <v>1.0</v>
      </c>
      <c r="O372" s="214" t="str">
        <f>IF(E372=N372,"Sama","Tidak Sama")</f>
        <v>Tidak Sama</v>
      </c>
      <c r="P372" s="227"/>
      <c r="Q372" s="255"/>
      <c r="R372" s="250">
        <v>18.0</v>
      </c>
      <c r="S372" s="262"/>
      <c r="T372" s="262"/>
      <c r="U372" s="262"/>
      <c r="V372" s="262"/>
      <c r="W372" s="250">
        <f t="shared" si="3"/>
        <v>0</v>
      </c>
      <c r="X372" s="250">
        <f t="shared" si="4"/>
        <v>18</v>
      </c>
      <c r="Y372" s="250">
        <f t="shared" si="5"/>
        <v>17</v>
      </c>
      <c r="Z372" s="214"/>
      <c r="AA372" s="214"/>
      <c r="AB372" s="214"/>
      <c r="AC372" s="246"/>
      <c r="AD372" s="246"/>
      <c r="AE372" s="249"/>
      <c r="AF372" s="281"/>
      <c r="AG372" s="214"/>
      <c r="AH372" s="214"/>
      <c r="AI372" s="246"/>
      <c r="AJ372" s="246"/>
      <c r="AK372" s="250"/>
      <c r="AL372" s="214" t="str">
        <f t="shared" si="198"/>
        <v>normal</v>
      </c>
    </row>
    <row r="373" ht="15.0" customHeight="1">
      <c r="A373" s="214"/>
      <c r="B373" s="246" t="s">
        <v>7206</v>
      </c>
      <c r="C373" s="296" t="s">
        <v>7207</v>
      </c>
      <c r="D373" s="246" t="s">
        <v>80</v>
      </c>
      <c r="E373" s="249">
        <v>4.0</v>
      </c>
      <c r="F373" s="262"/>
      <c r="G373" s="262"/>
      <c r="H373" s="262"/>
      <c r="I373" s="262"/>
      <c r="J373" s="251">
        <f t="shared" si="1"/>
        <v>0</v>
      </c>
      <c r="K373" s="252">
        <f t="shared" si="2"/>
        <v>4</v>
      </c>
      <c r="L373" s="214"/>
      <c r="M373" s="253"/>
      <c r="N373" s="254"/>
      <c r="O373" s="214"/>
      <c r="P373" s="227"/>
      <c r="Q373" s="255"/>
      <c r="R373" s="250">
        <v>4.0</v>
      </c>
      <c r="S373" s="262"/>
      <c r="T373" s="262"/>
      <c r="U373" s="262"/>
      <c r="V373" s="262"/>
      <c r="W373" s="250">
        <f t="shared" si="3"/>
        <v>0</v>
      </c>
      <c r="X373" s="250">
        <f t="shared" si="4"/>
        <v>4</v>
      </c>
      <c r="Y373" s="250">
        <f t="shared" si="5"/>
        <v>0</v>
      </c>
      <c r="Z373" s="214"/>
      <c r="AA373" s="214"/>
      <c r="AB373" s="214"/>
      <c r="AC373" s="246"/>
      <c r="AD373" s="246"/>
      <c r="AE373" s="249"/>
      <c r="AF373" s="281"/>
      <c r="AG373" s="214"/>
      <c r="AH373" s="214"/>
      <c r="AI373" s="246"/>
      <c r="AJ373" s="246"/>
      <c r="AK373" s="250"/>
      <c r="AL373" s="214" t="str">
        <f t="shared" si="198"/>
        <v>normal</v>
      </c>
    </row>
    <row r="374" ht="15.0" customHeight="1">
      <c r="A374" s="214"/>
      <c r="B374" s="246" t="s">
        <v>6017</v>
      </c>
      <c r="C374" s="296" t="s">
        <v>1806</v>
      </c>
      <c r="D374" s="246" t="s">
        <v>80</v>
      </c>
      <c r="E374" s="249">
        <v>18.0</v>
      </c>
      <c r="F374" s="262"/>
      <c r="G374" s="262"/>
      <c r="H374" s="262"/>
      <c r="I374" s="262"/>
      <c r="J374" s="251">
        <f t="shared" si="1"/>
        <v>0</v>
      </c>
      <c r="K374" s="252">
        <f t="shared" si="2"/>
        <v>18</v>
      </c>
      <c r="L374" s="214"/>
      <c r="M374" s="253" t="s">
        <v>6017</v>
      </c>
      <c r="N374" s="254">
        <v>4.0</v>
      </c>
      <c r="O374" s="214" t="str">
        <f t="shared" ref="O374:O376" si="203">IF(E374=N374,"Sama","Tidak Sama")</f>
        <v>Tidak Sama</v>
      </c>
      <c r="P374" s="227"/>
      <c r="Q374" s="255"/>
      <c r="R374" s="250">
        <v>10.0</v>
      </c>
      <c r="S374" s="262"/>
      <c r="T374" s="262"/>
      <c r="U374" s="262"/>
      <c r="V374" s="262"/>
      <c r="W374" s="250">
        <f t="shared" si="3"/>
        <v>0</v>
      </c>
      <c r="X374" s="250">
        <f t="shared" si="4"/>
        <v>10</v>
      </c>
      <c r="Y374" s="250">
        <f t="shared" si="5"/>
        <v>8</v>
      </c>
      <c r="Z374" s="214"/>
      <c r="AA374" s="214" t="str">
        <f t="shared" ref="AA374:AA376" si="204">IF(AC374=B374,"SAMA","TIDAK SAMA")</f>
        <v>SAMA</v>
      </c>
      <c r="AB374" s="214" t="str">
        <f t="shared" ref="AB374:AB376" si="205">IF(C374=AD374,"SAMA","TIDAK SAMA")</f>
        <v>SAMA</v>
      </c>
      <c r="AC374" s="246" t="s">
        <v>6017</v>
      </c>
      <c r="AD374" s="246" t="s">
        <v>1806</v>
      </c>
      <c r="AE374" s="249">
        <v>16.0</v>
      </c>
      <c r="AF374" s="281"/>
      <c r="AG374" s="214" t="str">
        <f t="shared" ref="AG374:AG376" si="206">IF(B374=AI374,"SAMA","TIDAK SAMA")</f>
        <v>SAMA</v>
      </c>
      <c r="AH374" s="214" t="str">
        <f t="shared" ref="AH374:AH376" si="207">IF(AD374=AJ374,"SAMA","TIDAK")</f>
        <v>SAMA</v>
      </c>
      <c r="AI374" s="246" t="s">
        <v>6017</v>
      </c>
      <c r="AJ374" s="246" t="s">
        <v>1806</v>
      </c>
      <c r="AK374" s="250">
        <v>13.0</v>
      </c>
      <c r="AL374" s="214" t="str">
        <f t="shared" si="198"/>
        <v>normal</v>
      </c>
    </row>
    <row r="375" ht="15.0" customHeight="1">
      <c r="A375" s="214"/>
      <c r="B375" s="246" t="s">
        <v>6017</v>
      </c>
      <c r="C375" s="300" t="s">
        <v>6137</v>
      </c>
      <c r="D375" s="246" t="s">
        <v>80</v>
      </c>
      <c r="E375" s="249">
        <v>12.0</v>
      </c>
      <c r="F375" s="262"/>
      <c r="G375" s="262"/>
      <c r="H375" s="262"/>
      <c r="I375" s="262"/>
      <c r="J375" s="251">
        <f t="shared" si="1"/>
        <v>0</v>
      </c>
      <c r="K375" s="252">
        <f t="shared" si="2"/>
        <v>12</v>
      </c>
      <c r="L375" s="214"/>
      <c r="M375" s="253" t="s">
        <v>6017</v>
      </c>
      <c r="N375" s="254">
        <v>3.0</v>
      </c>
      <c r="O375" s="214" t="str">
        <f t="shared" si="203"/>
        <v>Tidak Sama</v>
      </c>
      <c r="P375" s="227"/>
      <c r="Q375" s="255"/>
      <c r="R375" s="250">
        <v>10.0</v>
      </c>
      <c r="S375" s="262"/>
      <c r="T375" s="262"/>
      <c r="U375" s="262"/>
      <c r="V375" s="262"/>
      <c r="W375" s="250">
        <f t="shared" si="3"/>
        <v>0</v>
      </c>
      <c r="X375" s="250">
        <f t="shared" si="4"/>
        <v>10</v>
      </c>
      <c r="Y375" s="250">
        <f t="shared" si="5"/>
        <v>2</v>
      </c>
      <c r="Z375" s="214"/>
      <c r="AA375" s="214" t="str">
        <f t="shared" si="204"/>
        <v>SAMA</v>
      </c>
      <c r="AB375" s="214" t="str">
        <f t="shared" si="205"/>
        <v>SAMA</v>
      </c>
      <c r="AC375" s="246" t="s">
        <v>6017</v>
      </c>
      <c r="AD375" s="247" t="s">
        <v>6137</v>
      </c>
      <c r="AE375" s="249">
        <v>15.0</v>
      </c>
      <c r="AF375" s="281"/>
      <c r="AG375" s="214" t="str">
        <f t="shared" si="206"/>
        <v>SAMA</v>
      </c>
      <c r="AH375" s="214" t="str">
        <f t="shared" si="207"/>
        <v>SAMA</v>
      </c>
      <c r="AI375" s="246" t="s">
        <v>6017</v>
      </c>
      <c r="AJ375" s="247" t="s">
        <v>6137</v>
      </c>
      <c r="AK375" s="250">
        <v>12.0</v>
      </c>
      <c r="AL375" s="214" t="str">
        <f t="shared" si="198"/>
        <v>normal</v>
      </c>
    </row>
    <row r="376" ht="15.0" customHeight="1">
      <c r="A376" s="214"/>
      <c r="B376" s="246" t="s">
        <v>6127</v>
      </c>
      <c r="C376" s="296" t="s">
        <v>5527</v>
      </c>
      <c r="D376" s="246" t="s">
        <v>80</v>
      </c>
      <c r="E376" s="249">
        <v>18.0</v>
      </c>
      <c r="F376" s="262"/>
      <c r="G376" s="262"/>
      <c r="H376" s="262"/>
      <c r="I376" s="262"/>
      <c r="J376" s="251">
        <f t="shared" si="1"/>
        <v>0</v>
      </c>
      <c r="K376" s="252">
        <f t="shared" si="2"/>
        <v>18</v>
      </c>
      <c r="L376" s="214"/>
      <c r="M376" s="253" t="s">
        <v>6127</v>
      </c>
      <c r="N376" s="254">
        <v>18.0</v>
      </c>
      <c r="O376" s="214" t="str">
        <f t="shared" si="203"/>
        <v>Sama</v>
      </c>
      <c r="P376" s="227"/>
      <c r="Q376" s="255"/>
      <c r="R376" s="250">
        <v>2.0</v>
      </c>
      <c r="S376" s="262"/>
      <c r="T376" s="262"/>
      <c r="U376" s="262"/>
      <c r="V376" s="262"/>
      <c r="W376" s="250">
        <f t="shared" si="3"/>
        <v>0</v>
      </c>
      <c r="X376" s="250">
        <f t="shared" si="4"/>
        <v>2</v>
      </c>
      <c r="Y376" s="250">
        <f t="shared" si="5"/>
        <v>16</v>
      </c>
      <c r="Z376" s="214"/>
      <c r="AA376" s="214" t="str">
        <f t="shared" si="204"/>
        <v>SAMA</v>
      </c>
      <c r="AB376" s="214" t="str">
        <f t="shared" si="205"/>
        <v>SAMA</v>
      </c>
      <c r="AC376" s="246" t="s">
        <v>6127</v>
      </c>
      <c r="AD376" s="246" t="s">
        <v>5527</v>
      </c>
      <c r="AE376" s="249">
        <v>19.0</v>
      </c>
      <c r="AF376" s="281"/>
      <c r="AG376" s="214" t="str">
        <f t="shared" si="206"/>
        <v>SAMA</v>
      </c>
      <c r="AH376" s="214" t="str">
        <f t="shared" si="207"/>
        <v>SAMA</v>
      </c>
      <c r="AI376" s="246" t="s">
        <v>6127</v>
      </c>
      <c r="AJ376" s="246" t="s">
        <v>5527</v>
      </c>
      <c r="AK376" s="250">
        <v>2.0</v>
      </c>
      <c r="AL376" s="214" t="str">
        <f t="shared" si="198"/>
        <v>normal</v>
      </c>
    </row>
    <row r="377" ht="15.0" customHeight="1">
      <c r="A377" s="214"/>
      <c r="B377" s="246" t="s">
        <v>6129</v>
      </c>
      <c r="C377" s="291" t="s">
        <v>6130</v>
      </c>
      <c r="D377" s="246" t="s">
        <v>80</v>
      </c>
      <c r="E377" s="249">
        <v>27.0</v>
      </c>
      <c r="F377" s="262"/>
      <c r="G377" s="262"/>
      <c r="H377" s="262"/>
      <c r="I377" s="262"/>
      <c r="J377" s="251">
        <f t="shared" si="1"/>
        <v>0</v>
      </c>
      <c r="K377" s="252">
        <f t="shared" si="2"/>
        <v>27</v>
      </c>
      <c r="L377" s="214"/>
      <c r="M377" s="253"/>
      <c r="N377" s="254"/>
      <c r="O377" s="214"/>
      <c r="P377" s="227"/>
      <c r="Q377" s="255"/>
      <c r="R377" s="250">
        <v>25.0</v>
      </c>
      <c r="S377" s="262"/>
      <c r="T377" s="262"/>
      <c r="U377" s="262"/>
      <c r="V377" s="262"/>
      <c r="W377" s="250">
        <f t="shared" si="3"/>
        <v>0</v>
      </c>
      <c r="X377" s="250">
        <f t="shared" si="4"/>
        <v>25</v>
      </c>
      <c r="Y377" s="250">
        <f t="shared" si="5"/>
        <v>2</v>
      </c>
      <c r="Z377" s="214"/>
      <c r="AA377" s="214"/>
      <c r="AB377" s="214"/>
      <c r="AC377" s="246"/>
      <c r="AD377" s="246"/>
      <c r="AE377" s="249"/>
      <c r="AF377" s="281"/>
      <c r="AG377" s="214"/>
      <c r="AH377" s="214"/>
      <c r="AI377" s="246"/>
      <c r="AJ377" s="246"/>
      <c r="AK377" s="250"/>
      <c r="AL377" s="214" t="str">
        <f t="shared" si="198"/>
        <v>normal</v>
      </c>
    </row>
    <row r="378" ht="15.0" customHeight="1">
      <c r="A378" s="214"/>
      <c r="B378" s="247" t="s">
        <v>6141</v>
      </c>
      <c r="C378" s="300" t="s">
        <v>1280</v>
      </c>
      <c r="D378" s="246" t="s">
        <v>80</v>
      </c>
      <c r="E378" s="249">
        <v>37.0</v>
      </c>
      <c r="F378" s="262"/>
      <c r="G378" s="262"/>
      <c r="H378" s="262"/>
      <c r="I378" s="262"/>
      <c r="J378" s="251">
        <f t="shared" si="1"/>
        <v>0</v>
      </c>
      <c r="K378" s="252">
        <f t="shared" si="2"/>
        <v>37</v>
      </c>
      <c r="L378" s="214"/>
      <c r="M378" s="263" t="s">
        <v>6141</v>
      </c>
      <c r="N378" s="254">
        <v>20.0</v>
      </c>
      <c r="O378" s="214" t="str">
        <f>IF(E378=N378,"Sama","Tidak Sama")</f>
        <v>Tidak Sama</v>
      </c>
      <c r="P378" s="227"/>
      <c r="Q378" s="255"/>
      <c r="R378" s="250">
        <v>37.0</v>
      </c>
      <c r="S378" s="262"/>
      <c r="T378" s="262"/>
      <c r="U378" s="262"/>
      <c r="V378" s="262"/>
      <c r="W378" s="250">
        <f t="shared" si="3"/>
        <v>0</v>
      </c>
      <c r="X378" s="250">
        <f t="shared" si="4"/>
        <v>37</v>
      </c>
      <c r="Y378" s="250">
        <f t="shared" si="5"/>
        <v>0</v>
      </c>
      <c r="Z378" s="214"/>
      <c r="AA378" s="214" t="str">
        <f>IF(AC378=B378,"SAMA","TIDAK SAMA")</f>
        <v>SAMA</v>
      </c>
      <c r="AB378" s="214" t="str">
        <f>IF(C378=AD378,"SAMA","TIDAK SAMA")</f>
        <v>SAMA</v>
      </c>
      <c r="AC378" s="247" t="s">
        <v>6141</v>
      </c>
      <c r="AD378" s="247" t="s">
        <v>1280</v>
      </c>
      <c r="AE378" s="249">
        <v>23.0</v>
      </c>
      <c r="AF378" s="281"/>
      <c r="AG378" s="214" t="str">
        <f>IF(B378=AI378,"SAMA","TIDAK SAMA")</f>
        <v>SAMA</v>
      </c>
      <c r="AH378" s="214" t="str">
        <f>IF(AD378=AJ378,"SAMA","TIDAK")</f>
        <v>SAMA</v>
      </c>
      <c r="AI378" s="247" t="s">
        <v>6141</v>
      </c>
      <c r="AJ378" s="247" t="s">
        <v>1280</v>
      </c>
      <c r="AK378" s="250">
        <v>20.0</v>
      </c>
      <c r="AL378" s="214" t="str">
        <f t="shared" si="198"/>
        <v>normal</v>
      </c>
    </row>
    <row r="379" ht="15.0" customHeight="1">
      <c r="A379" s="214"/>
      <c r="B379" s="247" t="s">
        <v>7208</v>
      </c>
      <c r="C379" s="247" t="s">
        <v>6198</v>
      </c>
      <c r="D379" s="246" t="s">
        <v>80</v>
      </c>
      <c r="E379" s="249">
        <v>5.0</v>
      </c>
      <c r="F379" s="262"/>
      <c r="G379" s="262"/>
      <c r="H379" s="262"/>
      <c r="I379" s="262"/>
      <c r="J379" s="251">
        <f t="shared" si="1"/>
        <v>0</v>
      </c>
      <c r="K379" s="252">
        <f t="shared" si="2"/>
        <v>5</v>
      </c>
      <c r="L379" s="214"/>
      <c r="M379" s="263"/>
      <c r="N379" s="254"/>
      <c r="O379" s="214"/>
      <c r="P379" s="227"/>
      <c r="Q379" s="255"/>
      <c r="R379" s="250">
        <v>0.0</v>
      </c>
      <c r="S379" s="262"/>
      <c r="T379" s="262"/>
      <c r="U379" s="262"/>
      <c r="V379" s="262"/>
      <c r="W379" s="250">
        <f t="shared" si="3"/>
        <v>0</v>
      </c>
      <c r="X379" s="250">
        <f t="shared" si="4"/>
        <v>0</v>
      </c>
      <c r="Y379" s="250">
        <f t="shared" si="5"/>
        <v>5</v>
      </c>
      <c r="Z379" s="214"/>
      <c r="AA379" s="214"/>
      <c r="AB379" s="214"/>
      <c r="AC379" s="247"/>
      <c r="AD379" s="303"/>
      <c r="AE379" s="249"/>
      <c r="AF379" s="281"/>
      <c r="AG379" s="214"/>
      <c r="AH379" s="214"/>
      <c r="AI379" s="247"/>
      <c r="AJ379" s="303"/>
      <c r="AK379" s="250"/>
      <c r="AL379" s="214" t="str">
        <f t="shared" si="198"/>
        <v>normal</v>
      </c>
    </row>
    <row r="380" ht="15.0" customHeight="1">
      <c r="A380" s="214"/>
      <c r="B380" s="247" t="s">
        <v>7208</v>
      </c>
      <c r="C380" s="247" t="s">
        <v>6130</v>
      </c>
      <c r="D380" s="246" t="s">
        <v>80</v>
      </c>
      <c r="E380" s="249">
        <v>5.0</v>
      </c>
      <c r="F380" s="262"/>
      <c r="G380" s="262"/>
      <c r="H380" s="262"/>
      <c r="I380" s="262"/>
      <c r="J380" s="251">
        <f t="shared" si="1"/>
        <v>0</v>
      </c>
      <c r="K380" s="252">
        <f t="shared" si="2"/>
        <v>5</v>
      </c>
      <c r="L380" s="214"/>
      <c r="M380" s="263"/>
      <c r="N380" s="254"/>
      <c r="O380" s="214"/>
      <c r="P380" s="227"/>
      <c r="Q380" s="255"/>
      <c r="R380" s="250">
        <v>0.0</v>
      </c>
      <c r="S380" s="262"/>
      <c r="T380" s="262"/>
      <c r="U380" s="262"/>
      <c r="V380" s="262"/>
      <c r="W380" s="250">
        <f t="shared" si="3"/>
        <v>0</v>
      </c>
      <c r="X380" s="250">
        <f t="shared" si="4"/>
        <v>0</v>
      </c>
      <c r="Y380" s="250">
        <f t="shared" si="5"/>
        <v>5</v>
      </c>
      <c r="Z380" s="214"/>
      <c r="AA380" s="214"/>
      <c r="AB380" s="214"/>
      <c r="AC380" s="247"/>
      <c r="AD380" s="303"/>
      <c r="AE380" s="249"/>
      <c r="AF380" s="281"/>
      <c r="AG380" s="214"/>
      <c r="AH380" s="214"/>
      <c r="AI380" s="247"/>
      <c r="AJ380" s="303"/>
      <c r="AK380" s="250"/>
      <c r="AL380" s="214" t="str">
        <f t="shared" si="198"/>
        <v>normal</v>
      </c>
    </row>
    <row r="381" ht="15.0" customHeight="1">
      <c r="A381" s="214"/>
      <c r="B381" s="246" t="s">
        <v>6129</v>
      </c>
      <c r="C381" s="300" t="s">
        <v>6130</v>
      </c>
      <c r="D381" s="246" t="s">
        <v>80</v>
      </c>
      <c r="E381" s="249">
        <v>2.0</v>
      </c>
      <c r="F381" s="262"/>
      <c r="G381" s="262"/>
      <c r="H381" s="262"/>
      <c r="I381" s="262"/>
      <c r="J381" s="251">
        <f t="shared" si="1"/>
        <v>0</v>
      </c>
      <c r="K381" s="252">
        <f t="shared" si="2"/>
        <v>2</v>
      </c>
      <c r="L381" s="214"/>
      <c r="M381" s="263"/>
      <c r="N381" s="254"/>
      <c r="O381" s="214"/>
      <c r="P381" s="227"/>
      <c r="Q381" s="255"/>
      <c r="R381" s="250">
        <v>2.0</v>
      </c>
      <c r="S381" s="262"/>
      <c r="T381" s="262"/>
      <c r="U381" s="262"/>
      <c r="V381" s="262"/>
      <c r="W381" s="250">
        <f t="shared" si="3"/>
        <v>0</v>
      </c>
      <c r="X381" s="250">
        <f t="shared" si="4"/>
        <v>2</v>
      </c>
      <c r="Y381" s="250">
        <f t="shared" si="5"/>
        <v>0</v>
      </c>
      <c r="Z381" s="214"/>
      <c r="AA381" s="214" t="str">
        <f t="shared" ref="AA381:AA388" si="208">IF(AC381=B381,"SAMA","TIDAK SAMA")</f>
        <v>SAMA</v>
      </c>
      <c r="AB381" s="214" t="str">
        <f t="shared" ref="AB381:AB389" si="209">IF(C381=AD381,"SAMA","TIDAK SAMA")</f>
        <v>SAMA</v>
      </c>
      <c r="AC381" s="246" t="s">
        <v>6129</v>
      </c>
      <c r="AD381" s="291" t="s">
        <v>6130</v>
      </c>
      <c r="AE381" s="249">
        <v>2.0</v>
      </c>
      <c r="AF381" s="281"/>
      <c r="AG381" s="214" t="str">
        <f t="shared" ref="AG381:AG388" si="210">IF(B381=AI381,"SAMA","TIDAK SAMA")</f>
        <v>SAMA</v>
      </c>
      <c r="AH381" s="214" t="str">
        <f t="shared" ref="AH381:AH388" si="211">IF(AD381=AJ381,"SAMA","TIDAK")</f>
        <v>SAMA</v>
      </c>
      <c r="AI381" s="246" t="s">
        <v>6129</v>
      </c>
      <c r="AJ381" s="291" t="s">
        <v>6130</v>
      </c>
      <c r="AK381" s="250">
        <v>1.0</v>
      </c>
      <c r="AL381" s="214" t="str">
        <f t="shared" si="198"/>
        <v>normal</v>
      </c>
    </row>
    <row r="382" ht="15.0" customHeight="1">
      <c r="A382" s="214"/>
      <c r="B382" s="247" t="s">
        <v>6139</v>
      </c>
      <c r="C382" s="300" t="s">
        <v>814</v>
      </c>
      <c r="D382" s="246" t="s">
        <v>80</v>
      </c>
      <c r="E382" s="249">
        <v>26.0</v>
      </c>
      <c r="F382" s="262"/>
      <c r="G382" s="262"/>
      <c r="H382" s="262"/>
      <c r="I382" s="262"/>
      <c r="J382" s="251">
        <f t="shared" si="1"/>
        <v>0</v>
      </c>
      <c r="K382" s="252">
        <f t="shared" si="2"/>
        <v>26</v>
      </c>
      <c r="L382" s="214"/>
      <c r="M382" s="263" t="s">
        <v>6139</v>
      </c>
      <c r="N382" s="254">
        <v>5.0</v>
      </c>
      <c r="O382" s="214" t="str">
        <f t="shared" ref="O382:O383" si="212">IF(E382=N382,"Sama","Tidak Sama")</f>
        <v>Tidak Sama</v>
      </c>
      <c r="P382" s="227"/>
      <c r="Q382" s="255"/>
      <c r="R382" s="250">
        <v>20.0</v>
      </c>
      <c r="S382" s="262">
        <v>1.0</v>
      </c>
      <c r="T382" s="262"/>
      <c r="U382" s="262"/>
      <c r="V382" s="262"/>
      <c r="W382" s="250">
        <f t="shared" si="3"/>
        <v>1</v>
      </c>
      <c r="X382" s="250">
        <f t="shared" si="4"/>
        <v>21</v>
      </c>
      <c r="Y382" s="250">
        <f t="shared" si="5"/>
        <v>5</v>
      </c>
      <c r="Z382" s="214"/>
      <c r="AA382" s="214" t="str">
        <f t="shared" si="208"/>
        <v>SAMA</v>
      </c>
      <c r="AB382" s="214" t="str">
        <f t="shared" si="209"/>
        <v>SAMA</v>
      </c>
      <c r="AC382" s="247" t="s">
        <v>6139</v>
      </c>
      <c r="AD382" s="247" t="s">
        <v>814</v>
      </c>
      <c r="AE382" s="249">
        <v>23.0</v>
      </c>
      <c r="AF382" s="281"/>
      <c r="AG382" s="214" t="str">
        <f t="shared" si="210"/>
        <v>SAMA</v>
      </c>
      <c r="AH382" s="214" t="str">
        <f t="shared" si="211"/>
        <v>SAMA</v>
      </c>
      <c r="AI382" s="247" t="s">
        <v>6139</v>
      </c>
      <c r="AJ382" s="247" t="s">
        <v>814</v>
      </c>
      <c r="AK382" s="250">
        <v>17.0</v>
      </c>
      <c r="AL382" s="214" t="str">
        <f t="shared" si="198"/>
        <v>normal</v>
      </c>
    </row>
    <row r="383" ht="15.0" customHeight="1">
      <c r="A383" s="214"/>
      <c r="B383" s="246" t="s">
        <v>6085</v>
      </c>
      <c r="C383" s="300" t="s">
        <v>62</v>
      </c>
      <c r="D383" s="246" t="s">
        <v>80</v>
      </c>
      <c r="E383" s="249">
        <v>22.0</v>
      </c>
      <c r="F383" s="262"/>
      <c r="G383" s="262"/>
      <c r="H383" s="262"/>
      <c r="I383" s="262"/>
      <c r="J383" s="251">
        <f t="shared" si="1"/>
        <v>0</v>
      </c>
      <c r="K383" s="252">
        <f t="shared" si="2"/>
        <v>22</v>
      </c>
      <c r="L383" s="214"/>
      <c r="M383" s="253" t="s">
        <v>6085</v>
      </c>
      <c r="N383" s="254">
        <v>17.0</v>
      </c>
      <c r="O383" s="214" t="str">
        <f t="shared" si="212"/>
        <v>Tidak Sama</v>
      </c>
      <c r="P383" s="227"/>
      <c r="Q383" s="255"/>
      <c r="R383" s="250">
        <v>19.0</v>
      </c>
      <c r="S383" s="262"/>
      <c r="T383" s="262"/>
      <c r="U383" s="262"/>
      <c r="V383" s="262"/>
      <c r="W383" s="250">
        <f t="shared" si="3"/>
        <v>0</v>
      </c>
      <c r="X383" s="250">
        <f t="shared" si="4"/>
        <v>19</v>
      </c>
      <c r="Y383" s="250">
        <f t="shared" si="5"/>
        <v>3</v>
      </c>
      <c r="Z383" s="214"/>
      <c r="AA383" s="214" t="str">
        <f t="shared" si="208"/>
        <v>SAMA</v>
      </c>
      <c r="AB383" s="214" t="str">
        <f t="shared" si="209"/>
        <v>SAMA</v>
      </c>
      <c r="AC383" s="246" t="s">
        <v>6085</v>
      </c>
      <c r="AD383" s="247" t="s">
        <v>62</v>
      </c>
      <c r="AE383" s="249">
        <v>31.0</v>
      </c>
      <c r="AF383" s="281"/>
      <c r="AG383" s="214" t="str">
        <f t="shared" si="210"/>
        <v>SAMA</v>
      </c>
      <c r="AH383" s="214" t="str">
        <f t="shared" si="211"/>
        <v>SAMA</v>
      </c>
      <c r="AI383" s="246" t="s">
        <v>6085</v>
      </c>
      <c r="AJ383" s="247" t="s">
        <v>62</v>
      </c>
      <c r="AK383" s="250">
        <v>31.0</v>
      </c>
      <c r="AL383" s="214" t="str">
        <f t="shared" si="198"/>
        <v>normal</v>
      </c>
    </row>
    <row r="384" ht="15.0" customHeight="1">
      <c r="A384" s="214"/>
      <c r="B384" s="246" t="s">
        <v>6085</v>
      </c>
      <c r="C384" s="300" t="s">
        <v>5398</v>
      </c>
      <c r="D384" s="246" t="s">
        <v>80</v>
      </c>
      <c r="E384" s="249">
        <v>11.0</v>
      </c>
      <c r="F384" s="262"/>
      <c r="G384" s="262"/>
      <c r="H384" s="262"/>
      <c r="I384" s="262"/>
      <c r="J384" s="251">
        <f t="shared" si="1"/>
        <v>0</v>
      </c>
      <c r="K384" s="252">
        <f t="shared" si="2"/>
        <v>11</v>
      </c>
      <c r="L384" s="214"/>
      <c r="M384" s="253"/>
      <c r="N384" s="254"/>
      <c r="O384" s="214"/>
      <c r="P384" s="227"/>
      <c r="Q384" s="214"/>
      <c r="R384" s="250">
        <v>1.0</v>
      </c>
      <c r="S384" s="262"/>
      <c r="T384" s="262"/>
      <c r="U384" s="262"/>
      <c r="V384" s="262"/>
      <c r="W384" s="250">
        <f t="shared" si="3"/>
        <v>0</v>
      </c>
      <c r="X384" s="250">
        <f t="shared" si="4"/>
        <v>1</v>
      </c>
      <c r="Y384" s="250">
        <f t="shared" si="5"/>
        <v>10</v>
      </c>
      <c r="Z384" s="214"/>
      <c r="AA384" s="214" t="str">
        <f t="shared" si="208"/>
        <v>SAMA</v>
      </c>
      <c r="AB384" s="214" t="str">
        <f t="shared" si="209"/>
        <v>SAMA</v>
      </c>
      <c r="AC384" s="246" t="s">
        <v>6085</v>
      </c>
      <c r="AD384" s="247" t="s">
        <v>5398</v>
      </c>
      <c r="AE384" s="249">
        <v>3.0</v>
      </c>
      <c r="AF384" s="281"/>
      <c r="AG384" s="214" t="str">
        <f t="shared" si="210"/>
        <v>SAMA</v>
      </c>
      <c r="AH384" s="214" t="str">
        <f t="shared" si="211"/>
        <v>SAMA</v>
      </c>
      <c r="AI384" s="246" t="s">
        <v>6085</v>
      </c>
      <c r="AJ384" s="247" t="s">
        <v>5398</v>
      </c>
      <c r="AK384" s="250">
        <v>0.0</v>
      </c>
      <c r="AL384" s="214" t="str">
        <f t="shared" si="198"/>
        <v>normal</v>
      </c>
    </row>
    <row r="385" ht="15.0" customHeight="1">
      <c r="A385" s="214"/>
      <c r="B385" s="246" t="s">
        <v>6085</v>
      </c>
      <c r="C385" s="300" t="s">
        <v>6087</v>
      </c>
      <c r="D385" s="246" t="s">
        <v>80</v>
      </c>
      <c r="E385" s="249">
        <v>2.0</v>
      </c>
      <c r="F385" s="262"/>
      <c r="G385" s="262"/>
      <c r="H385" s="262"/>
      <c r="I385" s="262"/>
      <c r="J385" s="251">
        <f t="shared" si="1"/>
        <v>0</v>
      </c>
      <c r="K385" s="252">
        <f t="shared" si="2"/>
        <v>2</v>
      </c>
      <c r="L385" s="214"/>
      <c r="M385" s="253" t="s">
        <v>6085</v>
      </c>
      <c r="N385" s="254">
        <v>2.0</v>
      </c>
      <c r="O385" s="214" t="str">
        <f>IF(E385=N385,"Sama","Tidak Sama")</f>
        <v>Sama</v>
      </c>
      <c r="P385" s="227"/>
      <c r="Q385" s="214"/>
      <c r="R385" s="250">
        <v>2.0</v>
      </c>
      <c r="S385" s="262"/>
      <c r="T385" s="262"/>
      <c r="U385" s="262"/>
      <c r="V385" s="262"/>
      <c r="W385" s="250">
        <f t="shared" si="3"/>
        <v>0</v>
      </c>
      <c r="X385" s="250">
        <f t="shared" si="4"/>
        <v>2</v>
      </c>
      <c r="Y385" s="250">
        <f t="shared" si="5"/>
        <v>0</v>
      </c>
      <c r="Z385" s="214"/>
      <c r="AA385" s="214" t="str">
        <f t="shared" si="208"/>
        <v>SAMA</v>
      </c>
      <c r="AB385" s="214" t="str">
        <f t="shared" si="209"/>
        <v>SAMA</v>
      </c>
      <c r="AC385" s="246" t="s">
        <v>6085</v>
      </c>
      <c r="AD385" s="247" t="s">
        <v>6087</v>
      </c>
      <c r="AE385" s="249">
        <v>2.0</v>
      </c>
      <c r="AF385" s="281"/>
      <c r="AG385" s="214" t="str">
        <f t="shared" si="210"/>
        <v>SAMA</v>
      </c>
      <c r="AH385" s="214" t="str">
        <f t="shared" si="211"/>
        <v>SAMA</v>
      </c>
      <c r="AI385" s="246" t="s">
        <v>6085</v>
      </c>
      <c r="AJ385" s="247" t="s">
        <v>6087</v>
      </c>
      <c r="AK385" s="250">
        <v>2.0</v>
      </c>
      <c r="AL385" s="214" t="str">
        <f t="shared" si="198"/>
        <v>normal</v>
      </c>
    </row>
    <row r="386" ht="15.0" customHeight="1">
      <c r="A386" s="214"/>
      <c r="B386" s="246" t="s">
        <v>6085</v>
      </c>
      <c r="C386" s="300" t="s">
        <v>810</v>
      </c>
      <c r="D386" s="246" t="s">
        <v>80</v>
      </c>
      <c r="E386" s="249">
        <v>27.0</v>
      </c>
      <c r="F386" s="262"/>
      <c r="G386" s="262"/>
      <c r="H386" s="262"/>
      <c r="I386" s="262"/>
      <c r="J386" s="251">
        <f t="shared" si="1"/>
        <v>0</v>
      </c>
      <c r="K386" s="252">
        <f t="shared" si="2"/>
        <v>27</v>
      </c>
      <c r="L386" s="214"/>
      <c r="M386" s="253"/>
      <c r="N386" s="254"/>
      <c r="O386" s="214"/>
      <c r="P386" s="227"/>
      <c r="Q386" s="214"/>
      <c r="R386" s="250">
        <v>27.0</v>
      </c>
      <c r="S386" s="262"/>
      <c r="T386" s="262"/>
      <c r="U386" s="262"/>
      <c r="V386" s="262"/>
      <c r="W386" s="250">
        <f t="shared" si="3"/>
        <v>0</v>
      </c>
      <c r="X386" s="250">
        <f t="shared" si="4"/>
        <v>27</v>
      </c>
      <c r="Y386" s="250">
        <f t="shared" si="5"/>
        <v>0</v>
      </c>
      <c r="Z386" s="214"/>
      <c r="AA386" s="214" t="str">
        <f t="shared" si="208"/>
        <v>SAMA</v>
      </c>
      <c r="AB386" s="214" t="str">
        <f t="shared" si="209"/>
        <v>SAMA</v>
      </c>
      <c r="AC386" s="246" t="s">
        <v>6085</v>
      </c>
      <c r="AD386" s="247" t="s">
        <v>810</v>
      </c>
      <c r="AE386" s="249">
        <v>13.0</v>
      </c>
      <c r="AF386" s="281"/>
      <c r="AG386" s="214" t="str">
        <f t="shared" si="210"/>
        <v>SAMA</v>
      </c>
      <c r="AH386" s="214" t="str">
        <f t="shared" si="211"/>
        <v>SAMA</v>
      </c>
      <c r="AI386" s="246" t="s">
        <v>6085</v>
      </c>
      <c r="AJ386" s="247" t="s">
        <v>810</v>
      </c>
      <c r="AK386" s="250">
        <v>7.0</v>
      </c>
      <c r="AL386" s="214" t="str">
        <f t="shared" si="198"/>
        <v>normal</v>
      </c>
    </row>
    <row r="387" ht="15.0" customHeight="1">
      <c r="A387" s="214"/>
      <c r="B387" s="246" t="s">
        <v>6085</v>
      </c>
      <c r="C387" s="300" t="s">
        <v>63</v>
      </c>
      <c r="D387" s="246" t="s">
        <v>80</v>
      </c>
      <c r="E387" s="249">
        <v>34.0</v>
      </c>
      <c r="F387" s="262"/>
      <c r="G387" s="262"/>
      <c r="H387" s="262"/>
      <c r="I387" s="262"/>
      <c r="J387" s="251">
        <f t="shared" si="1"/>
        <v>0</v>
      </c>
      <c r="K387" s="252">
        <f t="shared" si="2"/>
        <v>34</v>
      </c>
      <c r="L387" s="214"/>
      <c r="M387" s="253"/>
      <c r="N387" s="254"/>
      <c r="O387" s="214"/>
      <c r="P387" s="227"/>
      <c r="Q387" s="214"/>
      <c r="R387" s="250">
        <v>11.0</v>
      </c>
      <c r="S387" s="262"/>
      <c r="T387" s="262"/>
      <c r="U387" s="262"/>
      <c r="V387" s="262"/>
      <c r="W387" s="250">
        <f t="shared" si="3"/>
        <v>0</v>
      </c>
      <c r="X387" s="250">
        <f t="shared" si="4"/>
        <v>11</v>
      </c>
      <c r="Y387" s="250">
        <f t="shared" si="5"/>
        <v>23</v>
      </c>
      <c r="Z387" s="214"/>
      <c r="AA387" s="214" t="str">
        <f t="shared" si="208"/>
        <v>SAMA</v>
      </c>
      <c r="AB387" s="214" t="str">
        <f t="shared" si="209"/>
        <v>SAMA</v>
      </c>
      <c r="AC387" s="246" t="s">
        <v>6085</v>
      </c>
      <c r="AD387" s="247" t="s">
        <v>63</v>
      </c>
      <c r="AE387" s="249">
        <v>3.0</v>
      </c>
      <c r="AF387" s="281"/>
      <c r="AG387" s="214" t="str">
        <f t="shared" si="210"/>
        <v>SAMA</v>
      </c>
      <c r="AH387" s="214" t="str">
        <f t="shared" si="211"/>
        <v>SAMA</v>
      </c>
      <c r="AI387" s="246" t="s">
        <v>6085</v>
      </c>
      <c r="AJ387" s="247" t="s">
        <v>63</v>
      </c>
      <c r="AK387" s="250">
        <v>0.0</v>
      </c>
      <c r="AL387" s="214" t="str">
        <f t="shared" si="198"/>
        <v>normal</v>
      </c>
    </row>
    <row r="388" ht="15.0" customHeight="1">
      <c r="A388" s="214"/>
      <c r="B388" s="247" t="s">
        <v>6158</v>
      </c>
      <c r="C388" s="300" t="s">
        <v>5038</v>
      </c>
      <c r="D388" s="246" t="s">
        <v>80</v>
      </c>
      <c r="E388" s="249">
        <v>32.0</v>
      </c>
      <c r="F388" s="250"/>
      <c r="G388" s="250"/>
      <c r="H388" s="250"/>
      <c r="I388" s="250"/>
      <c r="J388" s="251">
        <f t="shared" si="1"/>
        <v>0</v>
      </c>
      <c r="K388" s="252">
        <f t="shared" si="2"/>
        <v>32</v>
      </c>
      <c r="L388" s="214"/>
      <c r="M388" s="263" t="s">
        <v>6158</v>
      </c>
      <c r="N388" s="254">
        <v>31.0</v>
      </c>
      <c r="O388" s="214" t="str">
        <f t="shared" ref="O388:O389" si="213">IF(E388=N388,"Sama","Tidak Sama")</f>
        <v>Tidak Sama</v>
      </c>
      <c r="P388" s="227"/>
      <c r="Q388" s="214"/>
      <c r="R388" s="250">
        <v>14.0</v>
      </c>
      <c r="S388" s="250"/>
      <c r="T388" s="250"/>
      <c r="U388" s="250"/>
      <c r="V388" s="250"/>
      <c r="W388" s="250">
        <f t="shared" si="3"/>
        <v>0</v>
      </c>
      <c r="X388" s="250">
        <f t="shared" si="4"/>
        <v>14</v>
      </c>
      <c r="Y388" s="250">
        <f t="shared" si="5"/>
        <v>18</v>
      </c>
      <c r="Z388" s="214"/>
      <c r="AA388" s="214" t="str">
        <f t="shared" si="208"/>
        <v>SAMA</v>
      </c>
      <c r="AB388" s="214" t="str">
        <f t="shared" si="209"/>
        <v>SAMA</v>
      </c>
      <c r="AC388" s="247" t="s">
        <v>6158</v>
      </c>
      <c r="AD388" s="247" t="s">
        <v>5038</v>
      </c>
      <c r="AE388" s="249">
        <v>34.0</v>
      </c>
      <c r="AF388" s="281"/>
      <c r="AG388" s="214" t="str">
        <f t="shared" si="210"/>
        <v>SAMA</v>
      </c>
      <c r="AH388" s="214" t="str">
        <f t="shared" si="211"/>
        <v>SAMA</v>
      </c>
      <c r="AI388" s="247" t="s">
        <v>6158</v>
      </c>
      <c r="AJ388" s="247" t="s">
        <v>5038</v>
      </c>
      <c r="AK388" s="250">
        <v>11.0</v>
      </c>
      <c r="AL388" s="214" t="str">
        <f t="shared" si="198"/>
        <v>normal</v>
      </c>
    </row>
    <row r="389" ht="15.0" customHeight="1">
      <c r="A389" s="214"/>
      <c r="B389" s="247" t="s">
        <v>7209</v>
      </c>
      <c r="C389" s="300" t="s">
        <v>7210</v>
      </c>
      <c r="D389" s="246" t="s">
        <v>80</v>
      </c>
      <c r="E389" s="249">
        <v>11.0</v>
      </c>
      <c r="F389" s="250"/>
      <c r="G389" s="250"/>
      <c r="H389" s="250"/>
      <c r="I389" s="250"/>
      <c r="J389" s="251">
        <f t="shared" si="1"/>
        <v>0</v>
      </c>
      <c r="K389" s="252">
        <f t="shared" si="2"/>
        <v>11</v>
      </c>
      <c r="L389" s="214"/>
      <c r="M389" s="263" t="s">
        <v>6158</v>
      </c>
      <c r="N389" s="254">
        <v>31.0</v>
      </c>
      <c r="O389" s="214" t="str">
        <f t="shared" si="213"/>
        <v>Tidak Sama</v>
      </c>
      <c r="P389" s="227"/>
      <c r="Q389" s="214"/>
      <c r="R389" s="250">
        <v>7.0</v>
      </c>
      <c r="S389" s="250"/>
      <c r="T389" s="250"/>
      <c r="U389" s="250"/>
      <c r="V389" s="250"/>
      <c r="W389" s="250">
        <f t="shared" si="3"/>
        <v>0</v>
      </c>
      <c r="X389" s="250">
        <f t="shared" si="4"/>
        <v>7</v>
      </c>
      <c r="Y389" s="250">
        <f t="shared" si="5"/>
        <v>4</v>
      </c>
      <c r="Z389" s="214"/>
      <c r="AA389" s="214"/>
      <c r="AB389" s="214" t="str">
        <f t="shared" si="209"/>
        <v>TIDAK SAMA</v>
      </c>
      <c r="AC389" s="247"/>
      <c r="AD389" s="247"/>
      <c r="AE389" s="249"/>
      <c r="AF389" s="281"/>
      <c r="AG389" s="214"/>
      <c r="AH389" s="214"/>
      <c r="AI389" s="247"/>
      <c r="AJ389" s="247"/>
      <c r="AK389" s="250"/>
      <c r="AL389" s="214" t="str">
        <f t="shared" si="198"/>
        <v>normal</v>
      </c>
    </row>
    <row r="390" ht="15.0" customHeight="1">
      <c r="A390" s="214"/>
      <c r="B390" s="247" t="s">
        <v>7211</v>
      </c>
      <c r="C390" s="300" t="s">
        <v>5984</v>
      </c>
      <c r="D390" s="246" t="s">
        <v>80</v>
      </c>
      <c r="E390" s="249">
        <v>10.0</v>
      </c>
      <c r="F390" s="250"/>
      <c r="G390" s="250"/>
      <c r="H390" s="250"/>
      <c r="I390" s="250"/>
      <c r="J390" s="251">
        <f t="shared" si="1"/>
        <v>0</v>
      </c>
      <c r="K390" s="252">
        <f t="shared" si="2"/>
        <v>10</v>
      </c>
      <c r="L390" s="214"/>
      <c r="M390" s="263"/>
      <c r="N390" s="254"/>
      <c r="O390" s="214"/>
      <c r="P390" s="227"/>
      <c r="Q390" s="214"/>
      <c r="R390" s="250">
        <v>0.0</v>
      </c>
      <c r="S390" s="250"/>
      <c r="T390" s="250"/>
      <c r="U390" s="250"/>
      <c r="V390" s="250"/>
      <c r="W390" s="250">
        <f t="shared" si="3"/>
        <v>0</v>
      </c>
      <c r="X390" s="250">
        <f t="shared" si="4"/>
        <v>0</v>
      </c>
      <c r="Y390" s="250">
        <f t="shared" si="5"/>
        <v>10</v>
      </c>
      <c r="Z390" s="214"/>
      <c r="AA390" s="214"/>
      <c r="AB390" s="214"/>
      <c r="AC390" s="247"/>
      <c r="AD390" s="247"/>
      <c r="AE390" s="249"/>
      <c r="AF390" s="281"/>
      <c r="AG390" s="214"/>
      <c r="AH390" s="214"/>
      <c r="AI390" s="247"/>
      <c r="AJ390" s="247"/>
      <c r="AK390" s="250"/>
      <c r="AL390" s="214"/>
    </row>
    <row r="391" ht="15.0" customHeight="1">
      <c r="A391" s="214"/>
      <c r="B391" s="247" t="s">
        <v>6159</v>
      </c>
      <c r="C391" s="300" t="s">
        <v>6160</v>
      </c>
      <c r="D391" s="246" t="s">
        <v>80</v>
      </c>
      <c r="E391" s="249">
        <v>1.0</v>
      </c>
      <c r="F391" s="250"/>
      <c r="G391" s="250"/>
      <c r="H391" s="250"/>
      <c r="I391" s="250"/>
      <c r="J391" s="251">
        <f t="shared" si="1"/>
        <v>0</v>
      </c>
      <c r="K391" s="252">
        <f t="shared" si="2"/>
        <v>1</v>
      </c>
      <c r="L391" s="214"/>
      <c r="M391" s="263"/>
      <c r="N391" s="254"/>
      <c r="O391" s="214"/>
      <c r="P391" s="227"/>
      <c r="Q391" s="214"/>
      <c r="R391" s="250">
        <v>0.0</v>
      </c>
      <c r="S391" s="250"/>
      <c r="T391" s="250"/>
      <c r="U391" s="250"/>
      <c r="V391" s="250"/>
      <c r="W391" s="250">
        <f t="shared" si="3"/>
        <v>0</v>
      </c>
      <c r="X391" s="250">
        <f t="shared" si="4"/>
        <v>0</v>
      </c>
      <c r="Y391" s="250">
        <f t="shared" si="5"/>
        <v>1</v>
      </c>
      <c r="Z391" s="214"/>
      <c r="AA391" s="214" t="str">
        <f t="shared" ref="AA391:AA396" si="214">IF(AC391=B391,"SAMA","TIDAK SAMA")</f>
        <v>SAMA</v>
      </c>
      <c r="AB391" s="214" t="str">
        <f t="shared" ref="AB391:AB396" si="215">IF(C391=AD391,"SAMA","TIDAK SAMA")</f>
        <v>SAMA</v>
      </c>
      <c r="AC391" s="247" t="s">
        <v>6159</v>
      </c>
      <c r="AD391" s="247" t="s">
        <v>6160</v>
      </c>
      <c r="AE391" s="249">
        <v>3.0</v>
      </c>
      <c r="AF391" s="281"/>
      <c r="AG391" s="214" t="str">
        <f t="shared" ref="AG391:AG396" si="216">IF(B391=AI391,"SAMA","TIDAK SAMA")</f>
        <v>SAMA</v>
      </c>
      <c r="AH391" s="214" t="str">
        <f t="shared" ref="AH391:AH396" si="217">IF(AD391=AJ391,"SAMA","TIDAK")</f>
        <v>SAMA</v>
      </c>
      <c r="AI391" s="247" t="s">
        <v>6159</v>
      </c>
      <c r="AJ391" s="247" t="s">
        <v>6160</v>
      </c>
      <c r="AK391" s="250">
        <v>0.0</v>
      </c>
      <c r="AL391" s="214" t="str">
        <f t="shared" ref="AL391:AL396" si="218">IF(Y391&lt;0,"tidak normal","normal")</f>
        <v>normal</v>
      </c>
    </row>
    <row r="392" ht="15.0" customHeight="1">
      <c r="A392" s="214"/>
      <c r="B392" s="246" t="s">
        <v>3532</v>
      </c>
      <c r="C392" s="296" t="s">
        <v>362</v>
      </c>
      <c r="D392" s="246" t="s">
        <v>80</v>
      </c>
      <c r="E392" s="249">
        <v>62.0</v>
      </c>
      <c r="F392" s="262"/>
      <c r="G392" s="262"/>
      <c r="H392" s="262"/>
      <c r="I392" s="262"/>
      <c r="J392" s="251">
        <f t="shared" si="1"/>
        <v>0</v>
      </c>
      <c r="K392" s="252">
        <f t="shared" si="2"/>
        <v>62</v>
      </c>
      <c r="L392" s="214"/>
      <c r="M392" s="253" t="s">
        <v>3532</v>
      </c>
      <c r="N392" s="254">
        <v>23.0</v>
      </c>
      <c r="O392" s="214" t="str">
        <f t="shared" ref="O392:O396" si="219">IF(E392=N392,"Sama","Tidak Sama")</f>
        <v>Tidak Sama</v>
      </c>
      <c r="P392" s="227"/>
      <c r="Q392" s="255"/>
      <c r="R392" s="250">
        <v>61.0</v>
      </c>
      <c r="S392" s="262">
        <v>1.0</v>
      </c>
      <c r="T392" s="262"/>
      <c r="U392" s="262"/>
      <c r="V392" s="262"/>
      <c r="W392" s="250">
        <f t="shared" si="3"/>
        <v>1</v>
      </c>
      <c r="X392" s="250">
        <f t="shared" si="4"/>
        <v>62</v>
      </c>
      <c r="Y392" s="250">
        <f t="shared" si="5"/>
        <v>0</v>
      </c>
      <c r="Z392" s="214"/>
      <c r="AA392" s="214" t="str">
        <f t="shared" si="214"/>
        <v>SAMA</v>
      </c>
      <c r="AB392" s="214" t="str">
        <f t="shared" si="215"/>
        <v>SAMA</v>
      </c>
      <c r="AC392" s="246" t="s">
        <v>3532</v>
      </c>
      <c r="AD392" s="246" t="s">
        <v>362</v>
      </c>
      <c r="AE392" s="249">
        <v>38.0</v>
      </c>
      <c r="AF392" s="281"/>
      <c r="AG392" s="214" t="str">
        <f t="shared" si="216"/>
        <v>SAMA</v>
      </c>
      <c r="AH392" s="214" t="str">
        <f t="shared" si="217"/>
        <v>SAMA</v>
      </c>
      <c r="AI392" s="246" t="s">
        <v>3532</v>
      </c>
      <c r="AJ392" s="246" t="s">
        <v>362</v>
      </c>
      <c r="AK392" s="250">
        <v>26.0</v>
      </c>
      <c r="AL392" s="214" t="str">
        <f t="shared" si="218"/>
        <v>normal</v>
      </c>
    </row>
    <row r="393" ht="15.0" customHeight="1">
      <c r="A393" s="214"/>
      <c r="B393" s="246" t="s">
        <v>6168</v>
      </c>
      <c r="C393" s="296" t="s">
        <v>1286</v>
      </c>
      <c r="D393" s="248" t="s">
        <v>80</v>
      </c>
      <c r="E393" s="249">
        <v>11.0</v>
      </c>
      <c r="F393" s="250"/>
      <c r="G393" s="250"/>
      <c r="H393" s="250"/>
      <c r="I393" s="250"/>
      <c r="J393" s="251">
        <f t="shared" si="1"/>
        <v>0</v>
      </c>
      <c r="K393" s="252">
        <f t="shared" si="2"/>
        <v>11</v>
      </c>
      <c r="L393" s="214"/>
      <c r="M393" s="253" t="s">
        <v>6168</v>
      </c>
      <c r="N393" s="254">
        <v>10.0</v>
      </c>
      <c r="O393" s="214" t="str">
        <f t="shared" si="219"/>
        <v>Tidak Sama</v>
      </c>
      <c r="P393" s="227"/>
      <c r="Q393" s="255"/>
      <c r="R393" s="250">
        <v>6.0</v>
      </c>
      <c r="S393" s="250"/>
      <c r="T393" s="250"/>
      <c r="U393" s="250"/>
      <c r="V393" s="250"/>
      <c r="W393" s="250">
        <f t="shared" si="3"/>
        <v>0</v>
      </c>
      <c r="X393" s="250">
        <f t="shared" si="4"/>
        <v>6</v>
      </c>
      <c r="Y393" s="250">
        <f t="shared" si="5"/>
        <v>5</v>
      </c>
      <c r="Z393" s="214"/>
      <c r="AA393" s="214" t="str">
        <f t="shared" si="214"/>
        <v>SAMA</v>
      </c>
      <c r="AB393" s="214" t="str">
        <f t="shared" si="215"/>
        <v>SAMA</v>
      </c>
      <c r="AC393" s="246" t="s">
        <v>6168</v>
      </c>
      <c r="AD393" s="246" t="s">
        <v>1286</v>
      </c>
      <c r="AE393" s="249">
        <v>11.0</v>
      </c>
      <c r="AF393" s="281"/>
      <c r="AG393" s="214" t="str">
        <f t="shared" si="216"/>
        <v>SAMA</v>
      </c>
      <c r="AH393" s="214" t="str">
        <f t="shared" si="217"/>
        <v>SAMA</v>
      </c>
      <c r="AI393" s="246" t="s">
        <v>6168</v>
      </c>
      <c r="AJ393" s="246" t="s">
        <v>1286</v>
      </c>
      <c r="AK393" s="250">
        <v>5.0</v>
      </c>
      <c r="AL393" s="214" t="str">
        <f t="shared" si="218"/>
        <v>normal</v>
      </c>
    </row>
    <row r="394" ht="15.0" customHeight="1">
      <c r="A394" s="214"/>
      <c r="B394" s="246" t="s">
        <v>6168</v>
      </c>
      <c r="C394" s="296" t="s">
        <v>6171</v>
      </c>
      <c r="D394" s="248" t="s">
        <v>80</v>
      </c>
      <c r="E394" s="249">
        <v>6.0</v>
      </c>
      <c r="F394" s="250"/>
      <c r="G394" s="250"/>
      <c r="H394" s="250"/>
      <c r="I394" s="250"/>
      <c r="J394" s="251">
        <f t="shared" si="1"/>
        <v>0</v>
      </c>
      <c r="K394" s="252">
        <f t="shared" si="2"/>
        <v>6</v>
      </c>
      <c r="L394" s="214"/>
      <c r="M394" s="253" t="s">
        <v>6168</v>
      </c>
      <c r="N394" s="254">
        <v>5.0</v>
      </c>
      <c r="O394" s="214" t="str">
        <f t="shared" si="219"/>
        <v>Tidak Sama</v>
      </c>
      <c r="P394" s="227"/>
      <c r="Q394" s="255"/>
      <c r="R394" s="250">
        <v>3.0</v>
      </c>
      <c r="S394" s="250"/>
      <c r="T394" s="250"/>
      <c r="U394" s="250"/>
      <c r="V394" s="250"/>
      <c r="W394" s="250">
        <f t="shared" si="3"/>
        <v>0</v>
      </c>
      <c r="X394" s="250">
        <f t="shared" si="4"/>
        <v>3</v>
      </c>
      <c r="Y394" s="250">
        <f t="shared" si="5"/>
        <v>3</v>
      </c>
      <c r="Z394" s="214"/>
      <c r="AA394" s="214" t="str">
        <f t="shared" si="214"/>
        <v>SAMA</v>
      </c>
      <c r="AB394" s="214" t="str">
        <f t="shared" si="215"/>
        <v>SAMA</v>
      </c>
      <c r="AC394" s="246" t="s">
        <v>6168</v>
      </c>
      <c r="AD394" s="246" t="s">
        <v>6171</v>
      </c>
      <c r="AE394" s="249">
        <v>5.0</v>
      </c>
      <c r="AF394" s="281"/>
      <c r="AG394" s="214" t="str">
        <f t="shared" si="216"/>
        <v>SAMA</v>
      </c>
      <c r="AH394" s="214" t="str">
        <f t="shared" si="217"/>
        <v>SAMA</v>
      </c>
      <c r="AI394" s="246" t="s">
        <v>6168</v>
      </c>
      <c r="AJ394" s="246" t="s">
        <v>6171</v>
      </c>
      <c r="AK394" s="250">
        <v>2.0</v>
      </c>
      <c r="AL394" s="214" t="str">
        <f t="shared" si="218"/>
        <v>normal</v>
      </c>
    </row>
    <row r="395" ht="15.0" customHeight="1">
      <c r="A395" s="214"/>
      <c r="B395" s="246" t="s">
        <v>6124</v>
      </c>
      <c r="C395" s="296" t="s">
        <v>3315</v>
      </c>
      <c r="D395" s="246" t="s">
        <v>80</v>
      </c>
      <c r="E395" s="249">
        <v>17.0</v>
      </c>
      <c r="F395" s="262"/>
      <c r="G395" s="262"/>
      <c r="H395" s="262"/>
      <c r="I395" s="262"/>
      <c r="J395" s="251">
        <f t="shared" si="1"/>
        <v>0</v>
      </c>
      <c r="K395" s="252">
        <f t="shared" si="2"/>
        <v>17</v>
      </c>
      <c r="L395" s="214"/>
      <c r="M395" s="253" t="s">
        <v>6124</v>
      </c>
      <c r="N395" s="254">
        <v>11.0</v>
      </c>
      <c r="O395" s="214" t="str">
        <f t="shared" si="219"/>
        <v>Tidak Sama</v>
      </c>
      <c r="P395" s="227"/>
      <c r="Q395" s="255"/>
      <c r="R395" s="250">
        <v>7.0</v>
      </c>
      <c r="S395" s="262"/>
      <c r="T395" s="262"/>
      <c r="U395" s="262"/>
      <c r="V395" s="262"/>
      <c r="W395" s="250">
        <f t="shared" si="3"/>
        <v>0</v>
      </c>
      <c r="X395" s="250">
        <f t="shared" si="4"/>
        <v>7</v>
      </c>
      <c r="Y395" s="250">
        <f t="shared" si="5"/>
        <v>10</v>
      </c>
      <c r="Z395" s="214"/>
      <c r="AA395" s="214" t="str">
        <f t="shared" si="214"/>
        <v>SAMA</v>
      </c>
      <c r="AB395" s="214" t="str">
        <f t="shared" si="215"/>
        <v>SAMA</v>
      </c>
      <c r="AC395" s="246" t="s">
        <v>6124</v>
      </c>
      <c r="AD395" s="246" t="s">
        <v>3315</v>
      </c>
      <c r="AE395" s="249">
        <v>18.0</v>
      </c>
      <c r="AF395" s="281"/>
      <c r="AG395" s="214" t="str">
        <f t="shared" si="216"/>
        <v>SAMA</v>
      </c>
      <c r="AH395" s="214" t="str">
        <f t="shared" si="217"/>
        <v>SAMA</v>
      </c>
      <c r="AI395" s="246" t="s">
        <v>6124</v>
      </c>
      <c r="AJ395" s="246" t="s">
        <v>3315</v>
      </c>
      <c r="AK395" s="250">
        <v>4.0</v>
      </c>
      <c r="AL395" s="214" t="str">
        <f t="shared" si="218"/>
        <v>normal</v>
      </c>
    </row>
    <row r="396" ht="15.0" customHeight="1">
      <c r="A396" s="214"/>
      <c r="B396" s="246" t="s">
        <v>6223</v>
      </c>
      <c r="C396" s="296" t="s">
        <v>7212</v>
      </c>
      <c r="D396" s="246" t="s">
        <v>80</v>
      </c>
      <c r="E396" s="249">
        <v>1.0</v>
      </c>
      <c r="F396" s="262"/>
      <c r="G396" s="262"/>
      <c r="H396" s="262"/>
      <c r="I396" s="262"/>
      <c r="J396" s="251">
        <f t="shared" si="1"/>
        <v>0</v>
      </c>
      <c r="K396" s="252">
        <f t="shared" si="2"/>
        <v>1</v>
      </c>
      <c r="L396" s="214"/>
      <c r="M396" s="253" t="s">
        <v>6124</v>
      </c>
      <c r="N396" s="254">
        <v>11.0</v>
      </c>
      <c r="O396" s="214" t="str">
        <f t="shared" si="219"/>
        <v>Tidak Sama</v>
      </c>
      <c r="P396" s="227"/>
      <c r="Q396" s="255"/>
      <c r="R396" s="250">
        <v>1.0</v>
      </c>
      <c r="S396" s="262"/>
      <c r="T396" s="262"/>
      <c r="U396" s="262"/>
      <c r="V396" s="262"/>
      <c r="W396" s="250">
        <f t="shared" si="3"/>
        <v>0</v>
      </c>
      <c r="X396" s="250">
        <f t="shared" si="4"/>
        <v>1</v>
      </c>
      <c r="Y396" s="250">
        <f t="shared" si="5"/>
        <v>0</v>
      </c>
      <c r="Z396" s="214"/>
      <c r="AA396" s="214" t="str">
        <f t="shared" si="214"/>
        <v>TIDAK SAMA</v>
      </c>
      <c r="AB396" s="214" t="str">
        <f t="shared" si="215"/>
        <v>TIDAK SAMA</v>
      </c>
      <c r="AC396" s="246" t="s">
        <v>6124</v>
      </c>
      <c r="AD396" s="246" t="s">
        <v>3315</v>
      </c>
      <c r="AE396" s="249">
        <v>18.0</v>
      </c>
      <c r="AF396" s="281"/>
      <c r="AG396" s="214" t="str">
        <f t="shared" si="216"/>
        <v>TIDAK SAMA</v>
      </c>
      <c r="AH396" s="214" t="str">
        <f t="shared" si="217"/>
        <v>SAMA</v>
      </c>
      <c r="AI396" s="246" t="s">
        <v>6124</v>
      </c>
      <c r="AJ396" s="246" t="s">
        <v>3315</v>
      </c>
      <c r="AK396" s="250">
        <v>4.0</v>
      </c>
      <c r="AL396" s="214" t="str">
        <f t="shared" si="218"/>
        <v>normal</v>
      </c>
    </row>
    <row r="397" ht="15.0" customHeight="1">
      <c r="A397" s="214"/>
      <c r="B397" s="246" t="s">
        <v>6233</v>
      </c>
      <c r="C397" s="296" t="s">
        <v>6234</v>
      </c>
      <c r="D397" s="246" t="s">
        <v>80</v>
      </c>
      <c r="E397" s="249">
        <v>1.0</v>
      </c>
      <c r="F397" s="262"/>
      <c r="G397" s="262"/>
      <c r="H397" s="262"/>
      <c r="I397" s="262"/>
      <c r="J397" s="251">
        <f t="shared" si="1"/>
        <v>0</v>
      </c>
      <c r="K397" s="252">
        <f t="shared" si="2"/>
        <v>1</v>
      </c>
      <c r="L397" s="214"/>
      <c r="M397" s="253"/>
      <c r="N397" s="254"/>
      <c r="O397" s="214"/>
      <c r="P397" s="227"/>
      <c r="Q397" s="255"/>
      <c r="R397" s="250">
        <v>1.0</v>
      </c>
      <c r="S397" s="262"/>
      <c r="T397" s="262"/>
      <c r="U397" s="262"/>
      <c r="V397" s="262"/>
      <c r="W397" s="250">
        <f t="shared" si="3"/>
        <v>0</v>
      </c>
      <c r="X397" s="250">
        <f t="shared" si="4"/>
        <v>1</v>
      </c>
      <c r="Y397" s="250">
        <f t="shared" si="5"/>
        <v>0</v>
      </c>
      <c r="Z397" s="214"/>
      <c r="AA397" s="214"/>
      <c r="AB397" s="214"/>
      <c r="AC397" s="246"/>
      <c r="AD397" s="246"/>
      <c r="AE397" s="249"/>
      <c r="AF397" s="281"/>
      <c r="AG397" s="214"/>
      <c r="AH397" s="214"/>
      <c r="AI397" s="246"/>
      <c r="AJ397" s="246"/>
      <c r="AK397" s="250"/>
      <c r="AL397" s="214"/>
    </row>
    <row r="398" ht="15.0" customHeight="1">
      <c r="A398" s="214"/>
      <c r="B398" s="246" t="s">
        <v>271</v>
      </c>
      <c r="C398" s="296" t="s">
        <v>272</v>
      </c>
      <c r="D398" s="246" t="s">
        <v>80</v>
      </c>
      <c r="E398" s="249">
        <v>1.0</v>
      </c>
      <c r="F398" s="262"/>
      <c r="G398" s="262"/>
      <c r="H398" s="262"/>
      <c r="I398" s="262"/>
      <c r="J398" s="251">
        <f t="shared" si="1"/>
        <v>0</v>
      </c>
      <c r="K398" s="252">
        <f t="shared" si="2"/>
        <v>1</v>
      </c>
      <c r="L398" s="214"/>
      <c r="M398" s="253"/>
      <c r="N398" s="254"/>
      <c r="O398" s="214"/>
      <c r="P398" s="227"/>
      <c r="Q398" s="255"/>
      <c r="R398" s="250">
        <v>0.0</v>
      </c>
      <c r="S398" s="262"/>
      <c r="T398" s="262"/>
      <c r="U398" s="262"/>
      <c r="V398" s="262"/>
      <c r="W398" s="250">
        <f t="shared" si="3"/>
        <v>0</v>
      </c>
      <c r="X398" s="250">
        <f t="shared" si="4"/>
        <v>0</v>
      </c>
      <c r="Y398" s="250">
        <f t="shared" si="5"/>
        <v>1</v>
      </c>
      <c r="Z398" s="214"/>
      <c r="AA398" s="214"/>
      <c r="AB398" s="214"/>
      <c r="AC398" s="246"/>
      <c r="AD398" s="246"/>
      <c r="AE398" s="249"/>
      <c r="AF398" s="281"/>
      <c r="AG398" s="214"/>
      <c r="AH398" s="214"/>
      <c r="AI398" s="246"/>
      <c r="AJ398" s="246"/>
      <c r="AK398" s="250"/>
      <c r="AL398" s="214"/>
    </row>
    <row r="399" ht="15.0" customHeight="1">
      <c r="A399" s="214"/>
      <c r="B399" s="246" t="s">
        <v>4432</v>
      </c>
      <c r="C399" s="296" t="s">
        <v>6107</v>
      </c>
      <c r="D399" s="246" t="s">
        <v>80</v>
      </c>
      <c r="E399" s="249">
        <v>2.0</v>
      </c>
      <c r="F399" s="262"/>
      <c r="G399" s="262"/>
      <c r="H399" s="262"/>
      <c r="I399" s="262"/>
      <c r="J399" s="251">
        <f t="shared" si="1"/>
        <v>0</v>
      </c>
      <c r="K399" s="252">
        <f t="shared" si="2"/>
        <v>2</v>
      </c>
      <c r="L399" s="214"/>
      <c r="M399" s="253" t="s">
        <v>4432</v>
      </c>
      <c r="N399" s="254">
        <v>1.0</v>
      </c>
      <c r="O399" s="214" t="str">
        <f t="shared" ref="O399:O410" si="220">IF(E399=N399,"Sama","Tidak Sama")</f>
        <v>Tidak Sama</v>
      </c>
      <c r="P399" s="227"/>
      <c r="Q399" s="255"/>
      <c r="R399" s="250">
        <v>2.0</v>
      </c>
      <c r="S399" s="262"/>
      <c r="T399" s="262"/>
      <c r="U399" s="262"/>
      <c r="V399" s="262"/>
      <c r="W399" s="250">
        <f t="shared" si="3"/>
        <v>0</v>
      </c>
      <c r="X399" s="250">
        <f t="shared" si="4"/>
        <v>2</v>
      </c>
      <c r="Y399" s="250">
        <f t="shared" si="5"/>
        <v>0</v>
      </c>
      <c r="Z399" s="214"/>
      <c r="AA399" s="214" t="str">
        <f t="shared" ref="AA399:AA410" si="221">IF(AC399=B399,"SAMA","TIDAK SAMA")</f>
        <v>SAMA</v>
      </c>
      <c r="AB399" s="214" t="str">
        <f t="shared" ref="AB399:AB410" si="222">IF(C399=AD399,"SAMA","TIDAK SAMA")</f>
        <v>SAMA</v>
      </c>
      <c r="AC399" s="246" t="s">
        <v>4432</v>
      </c>
      <c r="AD399" s="246" t="s">
        <v>6107</v>
      </c>
      <c r="AE399" s="249">
        <v>1.0</v>
      </c>
      <c r="AF399" s="281"/>
      <c r="AG399" s="214" t="str">
        <f t="shared" ref="AG399:AG409" si="223">IF(B399=AI399,"SAMA","TIDAK SAMA")</f>
        <v>SAMA</v>
      </c>
      <c r="AH399" s="214" t="str">
        <f t="shared" ref="AH399:AH409" si="224">IF(AD399=AJ399,"SAMA","TIDAK")</f>
        <v>SAMA</v>
      </c>
      <c r="AI399" s="246" t="s">
        <v>4432</v>
      </c>
      <c r="AJ399" s="246" t="s">
        <v>6107</v>
      </c>
      <c r="AK399" s="250">
        <v>1.0</v>
      </c>
      <c r="AL399" s="214" t="str">
        <f t="shared" ref="AL399:AL410" si="225">IF(Y399&lt;0,"tidak normal","normal")</f>
        <v>normal</v>
      </c>
    </row>
    <row r="400" ht="15.0" customHeight="1">
      <c r="A400" s="214"/>
      <c r="B400" s="246" t="s">
        <v>4432</v>
      </c>
      <c r="C400" s="300" t="s">
        <v>4540</v>
      </c>
      <c r="D400" s="246" t="s">
        <v>80</v>
      </c>
      <c r="E400" s="249">
        <v>3.0</v>
      </c>
      <c r="F400" s="262"/>
      <c r="G400" s="262"/>
      <c r="H400" s="262"/>
      <c r="I400" s="262"/>
      <c r="J400" s="251">
        <f t="shared" si="1"/>
        <v>0</v>
      </c>
      <c r="K400" s="252">
        <f t="shared" si="2"/>
        <v>3</v>
      </c>
      <c r="L400" s="214"/>
      <c r="M400" s="253" t="s">
        <v>4432</v>
      </c>
      <c r="N400" s="254">
        <v>3.0</v>
      </c>
      <c r="O400" s="214" t="str">
        <f t="shared" si="220"/>
        <v>Sama</v>
      </c>
      <c r="P400" s="227"/>
      <c r="Q400" s="255"/>
      <c r="R400" s="250">
        <v>0.0</v>
      </c>
      <c r="S400" s="262"/>
      <c r="T400" s="262"/>
      <c r="U400" s="262"/>
      <c r="V400" s="262"/>
      <c r="W400" s="250">
        <f t="shared" si="3"/>
        <v>0</v>
      </c>
      <c r="X400" s="250">
        <f t="shared" si="4"/>
        <v>0</v>
      </c>
      <c r="Y400" s="250">
        <f t="shared" si="5"/>
        <v>3</v>
      </c>
      <c r="Z400" s="214"/>
      <c r="AA400" s="214" t="str">
        <f t="shared" si="221"/>
        <v>SAMA</v>
      </c>
      <c r="AB400" s="214" t="str">
        <f t="shared" si="222"/>
        <v>SAMA</v>
      </c>
      <c r="AC400" s="246" t="s">
        <v>4432</v>
      </c>
      <c r="AD400" s="247" t="s">
        <v>4540</v>
      </c>
      <c r="AE400" s="249">
        <v>4.0</v>
      </c>
      <c r="AF400" s="281"/>
      <c r="AG400" s="214" t="str">
        <f t="shared" si="223"/>
        <v>SAMA</v>
      </c>
      <c r="AH400" s="214" t="str">
        <f t="shared" si="224"/>
        <v>SAMA</v>
      </c>
      <c r="AI400" s="246" t="s">
        <v>4432</v>
      </c>
      <c r="AJ400" s="247" t="s">
        <v>4540</v>
      </c>
      <c r="AK400" s="250">
        <v>0.0</v>
      </c>
      <c r="AL400" s="214" t="str">
        <f t="shared" si="225"/>
        <v>normal</v>
      </c>
    </row>
    <row r="401" ht="15.0" customHeight="1">
      <c r="A401" s="214"/>
      <c r="B401" s="246" t="s">
        <v>4432</v>
      </c>
      <c r="C401" s="300" t="s">
        <v>4221</v>
      </c>
      <c r="D401" s="246" t="s">
        <v>80</v>
      </c>
      <c r="E401" s="249">
        <v>1.0</v>
      </c>
      <c r="F401" s="262"/>
      <c r="G401" s="262"/>
      <c r="H401" s="262"/>
      <c r="I401" s="262"/>
      <c r="J401" s="251">
        <f t="shared" si="1"/>
        <v>0</v>
      </c>
      <c r="K401" s="252">
        <f t="shared" si="2"/>
        <v>1</v>
      </c>
      <c r="L401" s="214"/>
      <c r="M401" s="253" t="s">
        <v>4432</v>
      </c>
      <c r="N401" s="254">
        <v>1.0</v>
      </c>
      <c r="O401" s="214" t="str">
        <f t="shared" si="220"/>
        <v>Sama</v>
      </c>
      <c r="P401" s="227"/>
      <c r="Q401" s="255"/>
      <c r="R401" s="250">
        <v>1.0</v>
      </c>
      <c r="S401" s="262"/>
      <c r="T401" s="262"/>
      <c r="U401" s="262"/>
      <c r="V401" s="262"/>
      <c r="W401" s="250">
        <f t="shared" si="3"/>
        <v>0</v>
      </c>
      <c r="X401" s="250">
        <f t="shared" si="4"/>
        <v>1</v>
      </c>
      <c r="Y401" s="250">
        <f t="shared" si="5"/>
        <v>0</v>
      </c>
      <c r="Z401" s="214"/>
      <c r="AA401" s="214" t="str">
        <f t="shared" si="221"/>
        <v>SAMA</v>
      </c>
      <c r="AB401" s="214" t="str">
        <f t="shared" si="222"/>
        <v>SAMA</v>
      </c>
      <c r="AC401" s="246" t="s">
        <v>4432</v>
      </c>
      <c r="AD401" s="247" t="s">
        <v>4221</v>
      </c>
      <c r="AE401" s="249">
        <v>2.0</v>
      </c>
      <c r="AF401" s="281"/>
      <c r="AG401" s="214" t="str">
        <f t="shared" si="223"/>
        <v>SAMA</v>
      </c>
      <c r="AH401" s="214" t="str">
        <f t="shared" si="224"/>
        <v>SAMA</v>
      </c>
      <c r="AI401" s="246" t="s">
        <v>4432</v>
      </c>
      <c r="AJ401" s="247" t="s">
        <v>4221</v>
      </c>
      <c r="AK401" s="250">
        <v>0.0</v>
      </c>
      <c r="AL401" s="214" t="str">
        <f t="shared" si="225"/>
        <v>normal</v>
      </c>
    </row>
    <row r="402" ht="15.0" customHeight="1">
      <c r="A402" s="214"/>
      <c r="B402" s="246" t="s">
        <v>4432</v>
      </c>
      <c r="C402" s="300" t="s">
        <v>6172</v>
      </c>
      <c r="D402" s="246" t="s">
        <v>80</v>
      </c>
      <c r="E402" s="249">
        <v>1.0</v>
      </c>
      <c r="F402" s="262"/>
      <c r="G402" s="262"/>
      <c r="H402" s="262"/>
      <c r="I402" s="262"/>
      <c r="J402" s="251">
        <f t="shared" si="1"/>
        <v>0</v>
      </c>
      <c r="K402" s="252">
        <f t="shared" si="2"/>
        <v>1</v>
      </c>
      <c r="L402" s="214"/>
      <c r="M402" s="253" t="s">
        <v>4432</v>
      </c>
      <c r="N402" s="254">
        <v>1.0</v>
      </c>
      <c r="O402" s="214" t="str">
        <f t="shared" si="220"/>
        <v>Sama</v>
      </c>
      <c r="P402" s="227"/>
      <c r="Q402" s="255"/>
      <c r="R402" s="250">
        <v>0.0</v>
      </c>
      <c r="S402" s="262"/>
      <c r="T402" s="262"/>
      <c r="U402" s="262"/>
      <c r="V402" s="262"/>
      <c r="W402" s="250">
        <f t="shared" si="3"/>
        <v>0</v>
      </c>
      <c r="X402" s="250">
        <f t="shared" si="4"/>
        <v>0</v>
      </c>
      <c r="Y402" s="250">
        <f t="shared" si="5"/>
        <v>1</v>
      </c>
      <c r="Z402" s="214"/>
      <c r="AA402" s="214" t="str">
        <f t="shared" si="221"/>
        <v>SAMA</v>
      </c>
      <c r="AB402" s="214" t="str">
        <f t="shared" si="222"/>
        <v>SAMA</v>
      </c>
      <c r="AC402" s="246" t="s">
        <v>4432</v>
      </c>
      <c r="AD402" s="247" t="s">
        <v>6172</v>
      </c>
      <c r="AE402" s="249">
        <v>1.0</v>
      </c>
      <c r="AF402" s="281"/>
      <c r="AG402" s="214" t="str">
        <f t="shared" si="223"/>
        <v>SAMA</v>
      </c>
      <c r="AH402" s="214" t="str">
        <f t="shared" si="224"/>
        <v>SAMA</v>
      </c>
      <c r="AI402" s="246" t="s">
        <v>4432</v>
      </c>
      <c r="AJ402" s="247" t="s">
        <v>6172</v>
      </c>
      <c r="AK402" s="250">
        <v>0.0</v>
      </c>
      <c r="AL402" s="214" t="str">
        <f t="shared" si="225"/>
        <v>normal</v>
      </c>
    </row>
    <row r="403" ht="15.0" customHeight="1">
      <c r="A403" s="214"/>
      <c r="B403" s="246" t="s">
        <v>4432</v>
      </c>
      <c r="C403" s="300" t="s">
        <v>6111</v>
      </c>
      <c r="D403" s="246" t="s">
        <v>80</v>
      </c>
      <c r="E403" s="249">
        <v>1.0</v>
      </c>
      <c r="F403" s="262"/>
      <c r="G403" s="262"/>
      <c r="H403" s="262"/>
      <c r="I403" s="262"/>
      <c r="J403" s="251">
        <f t="shared" si="1"/>
        <v>0</v>
      </c>
      <c r="K403" s="252">
        <f t="shared" si="2"/>
        <v>1</v>
      </c>
      <c r="L403" s="214"/>
      <c r="M403" s="253" t="s">
        <v>4432</v>
      </c>
      <c r="N403" s="254">
        <v>1.0</v>
      </c>
      <c r="O403" s="214" t="str">
        <f t="shared" si="220"/>
        <v>Sama</v>
      </c>
      <c r="P403" s="227"/>
      <c r="Q403" s="255"/>
      <c r="R403" s="250">
        <v>0.0</v>
      </c>
      <c r="S403" s="262"/>
      <c r="T403" s="262"/>
      <c r="U403" s="262"/>
      <c r="V403" s="262"/>
      <c r="W403" s="250">
        <f t="shared" si="3"/>
        <v>0</v>
      </c>
      <c r="X403" s="250">
        <f t="shared" si="4"/>
        <v>0</v>
      </c>
      <c r="Y403" s="250">
        <f t="shared" si="5"/>
        <v>1</v>
      </c>
      <c r="Z403" s="214"/>
      <c r="AA403" s="214" t="str">
        <f t="shared" si="221"/>
        <v>SAMA</v>
      </c>
      <c r="AB403" s="214" t="str">
        <f t="shared" si="222"/>
        <v>SAMA</v>
      </c>
      <c r="AC403" s="246" t="s">
        <v>4432</v>
      </c>
      <c r="AD403" s="247" t="s">
        <v>6111</v>
      </c>
      <c r="AE403" s="249">
        <v>1.0</v>
      </c>
      <c r="AF403" s="281"/>
      <c r="AG403" s="214" t="str">
        <f t="shared" si="223"/>
        <v>SAMA</v>
      </c>
      <c r="AH403" s="214" t="str">
        <f t="shared" si="224"/>
        <v>SAMA</v>
      </c>
      <c r="AI403" s="246" t="s">
        <v>4432</v>
      </c>
      <c r="AJ403" s="247" t="s">
        <v>6111</v>
      </c>
      <c r="AK403" s="250">
        <v>0.0</v>
      </c>
      <c r="AL403" s="214" t="str">
        <f t="shared" si="225"/>
        <v>normal</v>
      </c>
    </row>
    <row r="404" ht="15.0" customHeight="1">
      <c r="A404" s="214"/>
      <c r="B404" s="246" t="s">
        <v>6142</v>
      </c>
      <c r="C404" s="300" t="s">
        <v>6143</v>
      </c>
      <c r="D404" s="246" t="s">
        <v>80</v>
      </c>
      <c r="E404" s="249">
        <v>8.0</v>
      </c>
      <c r="F404" s="262"/>
      <c r="G404" s="262"/>
      <c r="H404" s="262"/>
      <c r="I404" s="262"/>
      <c r="J404" s="251">
        <f t="shared" si="1"/>
        <v>0</v>
      </c>
      <c r="K404" s="252">
        <f t="shared" si="2"/>
        <v>8</v>
      </c>
      <c r="L404" s="214"/>
      <c r="M404" s="253" t="s">
        <v>6142</v>
      </c>
      <c r="N404" s="254">
        <v>8.0</v>
      </c>
      <c r="O404" s="214" t="str">
        <f t="shared" si="220"/>
        <v>Sama</v>
      </c>
      <c r="P404" s="227"/>
      <c r="Q404" s="255"/>
      <c r="R404" s="250">
        <v>2.0</v>
      </c>
      <c r="S404" s="262"/>
      <c r="T404" s="262"/>
      <c r="U404" s="262"/>
      <c r="V404" s="262"/>
      <c r="W404" s="250">
        <f t="shared" si="3"/>
        <v>0</v>
      </c>
      <c r="X404" s="250">
        <f t="shared" si="4"/>
        <v>2</v>
      </c>
      <c r="Y404" s="250">
        <f t="shared" si="5"/>
        <v>6</v>
      </c>
      <c r="Z404" s="214"/>
      <c r="AA404" s="214" t="str">
        <f t="shared" si="221"/>
        <v>SAMA</v>
      </c>
      <c r="AB404" s="214" t="str">
        <f t="shared" si="222"/>
        <v>SAMA</v>
      </c>
      <c r="AC404" s="246" t="s">
        <v>6142</v>
      </c>
      <c r="AD404" s="247" t="s">
        <v>6143</v>
      </c>
      <c r="AE404" s="249">
        <v>8.0</v>
      </c>
      <c r="AF404" s="281"/>
      <c r="AG404" s="214" t="str">
        <f t="shared" si="223"/>
        <v>SAMA</v>
      </c>
      <c r="AH404" s="214" t="str">
        <f t="shared" si="224"/>
        <v>SAMA</v>
      </c>
      <c r="AI404" s="246" t="s">
        <v>6142</v>
      </c>
      <c r="AJ404" s="247" t="s">
        <v>6143</v>
      </c>
      <c r="AK404" s="250">
        <v>2.0</v>
      </c>
      <c r="AL404" s="214" t="str">
        <f t="shared" si="225"/>
        <v>normal</v>
      </c>
    </row>
    <row r="405" ht="15.0" customHeight="1">
      <c r="A405" s="214"/>
      <c r="B405" s="246" t="s">
        <v>6142</v>
      </c>
      <c r="C405" s="300" t="s">
        <v>6144</v>
      </c>
      <c r="D405" s="246" t="s">
        <v>80</v>
      </c>
      <c r="E405" s="249">
        <v>1.0</v>
      </c>
      <c r="F405" s="262"/>
      <c r="G405" s="262"/>
      <c r="H405" s="262"/>
      <c r="I405" s="262"/>
      <c r="J405" s="251">
        <f t="shared" si="1"/>
        <v>0</v>
      </c>
      <c r="K405" s="252">
        <f t="shared" si="2"/>
        <v>1</v>
      </c>
      <c r="L405" s="214"/>
      <c r="M405" s="253" t="s">
        <v>6142</v>
      </c>
      <c r="N405" s="254">
        <v>1.0</v>
      </c>
      <c r="O405" s="214" t="str">
        <f t="shared" si="220"/>
        <v>Sama</v>
      </c>
      <c r="P405" s="227"/>
      <c r="Q405" s="255"/>
      <c r="R405" s="250">
        <v>0.0</v>
      </c>
      <c r="S405" s="262"/>
      <c r="T405" s="262"/>
      <c r="U405" s="262"/>
      <c r="V405" s="262"/>
      <c r="W405" s="250">
        <f t="shared" si="3"/>
        <v>0</v>
      </c>
      <c r="X405" s="250">
        <f t="shared" si="4"/>
        <v>0</v>
      </c>
      <c r="Y405" s="250">
        <f t="shared" si="5"/>
        <v>1</v>
      </c>
      <c r="Z405" s="214"/>
      <c r="AA405" s="214" t="str">
        <f t="shared" si="221"/>
        <v>SAMA</v>
      </c>
      <c r="AB405" s="214" t="str">
        <f t="shared" si="222"/>
        <v>SAMA</v>
      </c>
      <c r="AC405" s="246" t="s">
        <v>6142</v>
      </c>
      <c r="AD405" s="247" t="s">
        <v>6144</v>
      </c>
      <c r="AE405" s="249">
        <v>1.0</v>
      </c>
      <c r="AF405" s="281"/>
      <c r="AG405" s="214" t="str">
        <f t="shared" si="223"/>
        <v>SAMA</v>
      </c>
      <c r="AH405" s="214" t="str">
        <f t="shared" si="224"/>
        <v>SAMA</v>
      </c>
      <c r="AI405" s="246" t="s">
        <v>6142</v>
      </c>
      <c r="AJ405" s="247" t="s">
        <v>6144</v>
      </c>
      <c r="AK405" s="250">
        <v>0.0</v>
      </c>
      <c r="AL405" s="214" t="str">
        <f t="shared" si="225"/>
        <v>normal</v>
      </c>
    </row>
    <row r="406" ht="15.0" customHeight="1">
      <c r="A406" s="214"/>
      <c r="B406" s="246" t="s">
        <v>6142</v>
      </c>
      <c r="C406" s="300" t="s">
        <v>67</v>
      </c>
      <c r="D406" s="246" t="s">
        <v>80</v>
      </c>
      <c r="E406" s="249">
        <v>5.0</v>
      </c>
      <c r="F406" s="262"/>
      <c r="G406" s="262"/>
      <c r="H406" s="262"/>
      <c r="I406" s="262"/>
      <c r="J406" s="251">
        <f t="shared" si="1"/>
        <v>0</v>
      </c>
      <c r="K406" s="252">
        <f t="shared" si="2"/>
        <v>5</v>
      </c>
      <c r="L406" s="214"/>
      <c r="M406" s="253" t="s">
        <v>6142</v>
      </c>
      <c r="N406" s="254">
        <v>1.0</v>
      </c>
      <c r="O406" s="214" t="str">
        <f t="shared" si="220"/>
        <v>Tidak Sama</v>
      </c>
      <c r="P406" s="227"/>
      <c r="Q406" s="255"/>
      <c r="R406" s="250">
        <v>1.0</v>
      </c>
      <c r="S406" s="262"/>
      <c r="T406" s="262"/>
      <c r="U406" s="262"/>
      <c r="V406" s="262"/>
      <c r="W406" s="250">
        <f t="shared" si="3"/>
        <v>0</v>
      </c>
      <c r="X406" s="250">
        <f t="shared" si="4"/>
        <v>1</v>
      </c>
      <c r="Y406" s="250">
        <f t="shared" si="5"/>
        <v>4</v>
      </c>
      <c r="Z406" s="214"/>
      <c r="AA406" s="214" t="str">
        <f t="shared" si="221"/>
        <v>SAMA</v>
      </c>
      <c r="AB406" s="214" t="str">
        <f t="shared" si="222"/>
        <v>SAMA</v>
      </c>
      <c r="AC406" s="246" t="s">
        <v>6142</v>
      </c>
      <c r="AD406" s="247" t="s">
        <v>67</v>
      </c>
      <c r="AE406" s="249">
        <v>1.0</v>
      </c>
      <c r="AF406" s="281"/>
      <c r="AG406" s="214" t="str">
        <f t="shared" si="223"/>
        <v>SAMA</v>
      </c>
      <c r="AH406" s="214" t="str">
        <f t="shared" si="224"/>
        <v>SAMA</v>
      </c>
      <c r="AI406" s="246" t="s">
        <v>6142</v>
      </c>
      <c r="AJ406" s="247" t="s">
        <v>67</v>
      </c>
      <c r="AK406" s="250">
        <v>0.0</v>
      </c>
      <c r="AL406" s="214" t="str">
        <f t="shared" si="225"/>
        <v>normal</v>
      </c>
    </row>
    <row r="407" ht="15.0" customHeight="1">
      <c r="A407" s="214"/>
      <c r="B407" s="246" t="s">
        <v>6142</v>
      </c>
      <c r="C407" s="300" t="s">
        <v>6147</v>
      </c>
      <c r="D407" s="246" t="s">
        <v>80</v>
      </c>
      <c r="E407" s="249">
        <v>5.0</v>
      </c>
      <c r="F407" s="262"/>
      <c r="G407" s="262"/>
      <c r="H407" s="262"/>
      <c r="I407" s="262"/>
      <c r="J407" s="251">
        <f t="shared" si="1"/>
        <v>0</v>
      </c>
      <c r="K407" s="252">
        <f t="shared" si="2"/>
        <v>5</v>
      </c>
      <c r="L407" s="214"/>
      <c r="M407" s="253" t="s">
        <v>6142</v>
      </c>
      <c r="N407" s="254">
        <v>2.0</v>
      </c>
      <c r="O407" s="214" t="str">
        <f t="shared" si="220"/>
        <v>Tidak Sama</v>
      </c>
      <c r="P407" s="227"/>
      <c r="Q407" s="255"/>
      <c r="R407" s="250">
        <v>4.0</v>
      </c>
      <c r="S407" s="262"/>
      <c r="T407" s="262"/>
      <c r="U407" s="262"/>
      <c r="V407" s="262"/>
      <c r="W407" s="250">
        <f t="shared" si="3"/>
        <v>0</v>
      </c>
      <c r="X407" s="250">
        <f t="shared" si="4"/>
        <v>4</v>
      </c>
      <c r="Y407" s="250">
        <f t="shared" si="5"/>
        <v>1</v>
      </c>
      <c r="Z407" s="214"/>
      <c r="AA407" s="214" t="str">
        <f t="shared" si="221"/>
        <v>SAMA</v>
      </c>
      <c r="AB407" s="214" t="str">
        <f t="shared" si="222"/>
        <v>SAMA</v>
      </c>
      <c r="AC407" s="246" t="s">
        <v>6142</v>
      </c>
      <c r="AD407" s="247" t="s">
        <v>6147</v>
      </c>
      <c r="AE407" s="249">
        <v>4.0</v>
      </c>
      <c r="AF407" s="281"/>
      <c r="AG407" s="214" t="str">
        <f t="shared" si="223"/>
        <v>SAMA</v>
      </c>
      <c r="AH407" s="214" t="str">
        <f t="shared" si="224"/>
        <v>SAMA</v>
      </c>
      <c r="AI407" s="246" t="s">
        <v>6142</v>
      </c>
      <c r="AJ407" s="247" t="s">
        <v>6147</v>
      </c>
      <c r="AK407" s="250">
        <v>2.0</v>
      </c>
      <c r="AL407" s="214" t="str">
        <f t="shared" si="225"/>
        <v>normal</v>
      </c>
    </row>
    <row r="408" ht="15.0" customHeight="1">
      <c r="A408" s="214"/>
      <c r="B408" s="246" t="s">
        <v>6142</v>
      </c>
      <c r="C408" s="300" t="s">
        <v>987</v>
      </c>
      <c r="D408" s="246" t="s">
        <v>80</v>
      </c>
      <c r="E408" s="249">
        <v>1.0</v>
      </c>
      <c r="F408" s="262"/>
      <c r="G408" s="262"/>
      <c r="H408" s="262"/>
      <c r="I408" s="262"/>
      <c r="J408" s="251">
        <f t="shared" si="1"/>
        <v>0</v>
      </c>
      <c r="K408" s="252">
        <f t="shared" si="2"/>
        <v>1</v>
      </c>
      <c r="L408" s="214"/>
      <c r="M408" s="253" t="s">
        <v>6142</v>
      </c>
      <c r="N408" s="254">
        <v>1.0</v>
      </c>
      <c r="O408" s="214" t="str">
        <f t="shared" si="220"/>
        <v>Sama</v>
      </c>
      <c r="P408" s="227"/>
      <c r="Q408" s="255"/>
      <c r="R408" s="250">
        <v>1.0</v>
      </c>
      <c r="S408" s="262"/>
      <c r="T408" s="262"/>
      <c r="U408" s="262"/>
      <c r="V408" s="262"/>
      <c r="W408" s="250">
        <f t="shared" si="3"/>
        <v>0</v>
      </c>
      <c r="X408" s="250">
        <f t="shared" si="4"/>
        <v>1</v>
      </c>
      <c r="Y408" s="250">
        <f t="shared" si="5"/>
        <v>0</v>
      </c>
      <c r="Z408" s="214"/>
      <c r="AA408" s="214" t="str">
        <f t="shared" si="221"/>
        <v>SAMA</v>
      </c>
      <c r="AB408" s="214" t="str">
        <f t="shared" si="222"/>
        <v>SAMA</v>
      </c>
      <c r="AC408" s="246" t="s">
        <v>6142</v>
      </c>
      <c r="AD408" s="247" t="s">
        <v>987</v>
      </c>
      <c r="AE408" s="249">
        <v>1.0</v>
      </c>
      <c r="AF408" s="281"/>
      <c r="AG408" s="214" t="str">
        <f t="shared" si="223"/>
        <v>SAMA</v>
      </c>
      <c r="AH408" s="214" t="str">
        <f t="shared" si="224"/>
        <v>SAMA</v>
      </c>
      <c r="AI408" s="246" t="s">
        <v>6142</v>
      </c>
      <c r="AJ408" s="247" t="s">
        <v>987</v>
      </c>
      <c r="AK408" s="250">
        <v>0.0</v>
      </c>
      <c r="AL408" s="214" t="str">
        <f t="shared" si="225"/>
        <v>normal</v>
      </c>
    </row>
    <row r="409" ht="15.0" customHeight="1">
      <c r="A409" s="214"/>
      <c r="B409" s="246" t="s">
        <v>6142</v>
      </c>
      <c r="C409" s="300" t="s">
        <v>6148</v>
      </c>
      <c r="D409" s="246" t="s">
        <v>80</v>
      </c>
      <c r="E409" s="249">
        <v>2.0</v>
      </c>
      <c r="F409" s="262"/>
      <c r="G409" s="262"/>
      <c r="H409" s="262"/>
      <c r="I409" s="262"/>
      <c r="J409" s="251">
        <f t="shared" si="1"/>
        <v>0</v>
      </c>
      <c r="K409" s="252">
        <f t="shared" si="2"/>
        <v>2</v>
      </c>
      <c r="L409" s="214"/>
      <c r="M409" s="253" t="s">
        <v>6142</v>
      </c>
      <c r="N409" s="254">
        <v>2.0</v>
      </c>
      <c r="O409" s="214" t="str">
        <f t="shared" si="220"/>
        <v>Sama</v>
      </c>
      <c r="P409" s="227"/>
      <c r="Q409" s="255"/>
      <c r="R409" s="250">
        <v>1.0</v>
      </c>
      <c r="S409" s="262"/>
      <c r="T409" s="262"/>
      <c r="U409" s="262"/>
      <c r="V409" s="262"/>
      <c r="W409" s="250">
        <f t="shared" si="3"/>
        <v>0</v>
      </c>
      <c r="X409" s="250">
        <f t="shared" si="4"/>
        <v>1</v>
      </c>
      <c r="Y409" s="250">
        <f t="shared" si="5"/>
        <v>1</v>
      </c>
      <c r="Z409" s="214"/>
      <c r="AA409" s="214" t="str">
        <f t="shared" si="221"/>
        <v>SAMA</v>
      </c>
      <c r="AB409" s="214" t="str">
        <f t="shared" si="222"/>
        <v>SAMA</v>
      </c>
      <c r="AC409" s="246" t="s">
        <v>6142</v>
      </c>
      <c r="AD409" s="247" t="s">
        <v>6148</v>
      </c>
      <c r="AE409" s="249">
        <v>2.0</v>
      </c>
      <c r="AF409" s="281"/>
      <c r="AG409" s="214" t="str">
        <f t="shared" si="223"/>
        <v>SAMA</v>
      </c>
      <c r="AH409" s="214" t="str">
        <f t="shared" si="224"/>
        <v>SAMA</v>
      </c>
      <c r="AI409" s="246" t="s">
        <v>6142</v>
      </c>
      <c r="AJ409" s="247" t="s">
        <v>6148</v>
      </c>
      <c r="AK409" s="250">
        <v>1.0</v>
      </c>
      <c r="AL409" s="214" t="str">
        <f t="shared" si="225"/>
        <v>normal</v>
      </c>
    </row>
    <row r="410" ht="15.0" customHeight="1">
      <c r="A410" s="214"/>
      <c r="B410" s="246" t="s">
        <v>6142</v>
      </c>
      <c r="C410" s="300" t="s">
        <v>6149</v>
      </c>
      <c r="D410" s="246" t="s">
        <v>80</v>
      </c>
      <c r="E410" s="249">
        <v>3.0</v>
      </c>
      <c r="F410" s="262"/>
      <c r="G410" s="262"/>
      <c r="H410" s="262"/>
      <c r="I410" s="262"/>
      <c r="J410" s="251">
        <f t="shared" si="1"/>
        <v>0</v>
      </c>
      <c r="K410" s="252">
        <f t="shared" si="2"/>
        <v>3</v>
      </c>
      <c r="L410" s="214"/>
      <c r="M410" s="253" t="s">
        <v>6142</v>
      </c>
      <c r="N410" s="254">
        <v>2.0</v>
      </c>
      <c r="O410" s="214" t="str">
        <f t="shared" si="220"/>
        <v>Tidak Sama</v>
      </c>
      <c r="P410" s="227"/>
      <c r="Q410" s="255"/>
      <c r="R410" s="250">
        <v>0.0</v>
      </c>
      <c r="S410" s="262"/>
      <c r="T410" s="262"/>
      <c r="U410" s="262"/>
      <c r="V410" s="262"/>
      <c r="W410" s="250">
        <f t="shared" si="3"/>
        <v>0</v>
      </c>
      <c r="X410" s="250">
        <f t="shared" si="4"/>
        <v>0</v>
      </c>
      <c r="Y410" s="250">
        <f t="shared" si="5"/>
        <v>3</v>
      </c>
      <c r="Z410" s="214"/>
      <c r="AA410" s="214" t="str">
        <f t="shared" si="221"/>
        <v>TIDAK SAMA</v>
      </c>
      <c r="AB410" s="214" t="str">
        <f t="shared" si="222"/>
        <v>TIDAK SAMA</v>
      </c>
      <c r="AC410" s="246"/>
      <c r="AD410" s="247"/>
      <c r="AE410" s="249"/>
      <c r="AF410" s="281"/>
      <c r="AG410" s="214"/>
      <c r="AH410" s="214"/>
      <c r="AI410" s="246"/>
      <c r="AJ410" s="247"/>
      <c r="AK410" s="250"/>
      <c r="AL410" s="214" t="str">
        <f t="shared" si="225"/>
        <v>normal</v>
      </c>
    </row>
    <row r="411" ht="15.0" customHeight="1">
      <c r="A411" s="214"/>
      <c r="B411" s="246" t="s">
        <v>209</v>
      </c>
      <c r="C411" s="300" t="s">
        <v>249</v>
      </c>
      <c r="D411" s="246" t="s">
        <v>80</v>
      </c>
      <c r="E411" s="249">
        <v>2.0</v>
      </c>
      <c r="F411" s="262"/>
      <c r="G411" s="262"/>
      <c r="H411" s="262"/>
      <c r="I411" s="262"/>
      <c r="J411" s="251">
        <f t="shared" si="1"/>
        <v>0</v>
      </c>
      <c r="K411" s="252">
        <f t="shared" si="2"/>
        <v>2</v>
      </c>
      <c r="L411" s="214"/>
      <c r="M411" s="253"/>
      <c r="N411" s="254"/>
      <c r="O411" s="214"/>
      <c r="P411" s="227"/>
      <c r="Q411" s="255"/>
      <c r="R411" s="250">
        <v>0.0</v>
      </c>
      <c r="S411" s="262"/>
      <c r="T411" s="262"/>
      <c r="U411" s="262"/>
      <c r="V411" s="262"/>
      <c r="W411" s="250">
        <f t="shared" si="3"/>
        <v>0</v>
      </c>
      <c r="X411" s="250">
        <f t="shared" si="4"/>
        <v>0</v>
      </c>
      <c r="Y411" s="250">
        <f t="shared" si="5"/>
        <v>2</v>
      </c>
      <c r="Z411" s="214"/>
      <c r="AA411" s="214"/>
      <c r="AB411" s="214"/>
      <c r="AC411" s="246"/>
      <c r="AD411" s="247"/>
      <c r="AE411" s="249"/>
      <c r="AF411" s="281"/>
      <c r="AG411" s="214"/>
      <c r="AH411" s="214"/>
      <c r="AI411" s="246"/>
      <c r="AJ411" s="247"/>
      <c r="AK411" s="250"/>
      <c r="AL411" s="214"/>
    </row>
    <row r="412" ht="15.0" customHeight="1">
      <c r="A412" s="214"/>
      <c r="B412" s="246" t="s">
        <v>6133</v>
      </c>
      <c r="C412" s="300" t="s">
        <v>6180</v>
      </c>
      <c r="D412" s="246" t="s">
        <v>80</v>
      </c>
      <c r="E412" s="249">
        <v>6.0</v>
      </c>
      <c r="F412" s="262"/>
      <c r="G412" s="262"/>
      <c r="H412" s="262"/>
      <c r="I412" s="262"/>
      <c r="J412" s="251">
        <f t="shared" si="1"/>
        <v>0</v>
      </c>
      <c r="K412" s="252">
        <f t="shared" si="2"/>
        <v>6</v>
      </c>
      <c r="L412" s="214"/>
      <c r="M412" s="253" t="s">
        <v>6133</v>
      </c>
      <c r="N412" s="254">
        <v>6.0</v>
      </c>
      <c r="O412" s="214" t="str">
        <f t="shared" ref="O412:O413" si="226">IF(E412=N412,"Sama","Tidak Sama")</f>
        <v>Sama</v>
      </c>
      <c r="P412" s="227"/>
      <c r="Q412" s="255"/>
      <c r="R412" s="250">
        <v>0.0</v>
      </c>
      <c r="S412" s="262"/>
      <c r="T412" s="262"/>
      <c r="U412" s="262"/>
      <c r="V412" s="262"/>
      <c r="W412" s="250">
        <f t="shared" si="3"/>
        <v>0</v>
      </c>
      <c r="X412" s="250">
        <f t="shared" si="4"/>
        <v>0</v>
      </c>
      <c r="Y412" s="250">
        <f t="shared" si="5"/>
        <v>6</v>
      </c>
      <c r="Z412" s="214"/>
      <c r="AA412" s="214" t="str">
        <f t="shared" ref="AA412:AA423" si="227">IF(AC412=B412,"SAMA","TIDAK SAMA")</f>
        <v>SAMA</v>
      </c>
      <c r="AB412" s="214" t="str">
        <f t="shared" ref="AB412:AB423" si="228">IF(C412=AD412,"SAMA","TIDAK SAMA")</f>
        <v>SAMA</v>
      </c>
      <c r="AC412" s="246" t="s">
        <v>6133</v>
      </c>
      <c r="AD412" s="247" t="s">
        <v>6180</v>
      </c>
      <c r="AE412" s="249">
        <v>6.0</v>
      </c>
      <c r="AF412" s="281"/>
      <c r="AG412" s="214" t="str">
        <f t="shared" ref="AG412:AG423" si="229">IF(B412=AI412,"SAMA","TIDAK SAMA")</f>
        <v>SAMA</v>
      </c>
      <c r="AH412" s="214" t="str">
        <f t="shared" ref="AH412:AH423" si="230">IF(AD412=AJ412,"SAMA","TIDAK")</f>
        <v>SAMA</v>
      </c>
      <c r="AI412" s="246" t="s">
        <v>6133</v>
      </c>
      <c r="AJ412" s="247" t="s">
        <v>6180</v>
      </c>
      <c r="AK412" s="250">
        <v>0.0</v>
      </c>
      <c r="AL412" s="214" t="str">
        <f t="shared" ref="AL412:AL423" si="231">IF(Y412&lt;0,"tidak normal","normal")</f>
        <v>normal</v>
      </c>
    </row>
    <row r="413" ht="15.0" customHeight="1">
      <c r="A413" s="214"/>
      <c r="B413" s="246" t="s">
        <v>7213</v>
      </c>
      <c r="C413" s="296" t="s">
        <v>7214</v>
      </c>
      <c r="D413" s="246" t="s">
        <v>80</v>
      </c>
      <c r="E413" s="249">
        <v>7.0</v>
      </c>
      <c r="F413" s="262"/>
      <c r="G413" s="262"/>
      <c r="H413" s="262"/>
      <c r="I413" s="262"/>
      <c r="J413" s="251">
        <f t="shared" si="1"/>
        <v>0</v>
      </c>
      <c r="K413" s="252">
        <f t="shared" si="2"/>
        <v>7</v>
      </c>
      <c r="L413" s="214"/>
      <c r="M413" s="253" t="s">
        <v>7213</v>
      </c>
      <c r="N413" s="254">
        <v>7.0</v>
      </c>
      <c r="O413" s="214" t="str">
        <f t="shared" si="226"/>
        <v>Sama</v>
      </c>
      <c r="P413" s="227"/>
      <c r="Q413" s="255"/>
      <c r="R413" s="250">
        <v>0.0</v>
      </c>
      <c r="S413" s="262"/>
      <c r="T413" s="262"/>
      <c r="U413" s="262"/>
      <c r="V413" s="262"/>
      <c r="W413" s="250">
        <f t="shared" si="3"/>
        <v>0</v>
      </c>
      <c r="X413" s="250">
        <f t="shared" si="4"/>
        <v>0</v>
      </c>
      <c r="Y413" s="250">
        <f t="shared" si="5"/>
        <v>7</v>
      </c>
      <c r="Z413" s="214"/>
      <c r="AA413" s="214" t="str">
        <f t="shared" si="227"/>
        <v>SAMA</v>
      </c>
      <c r="AB413" s="214" t="str">
        <f t="shared" si="228"/>
        <v>TIDAK SAMA</v>
      </c>
      <c r="AC413" s="246" t="s">
        <v>7213</v>
      </c>
      <c r="AD413" s="246" t="s">
        <v>7215</v>
      </c>
      <c r="AE413" s="249">
        <v>7.0</v>
      </c>
      <c r="AF413" s="281"/>
      <c r="AG413" s="214" t="str">
        <f t="shared" si="229"/>
        <v>SAMA</v>
      </c>
      <c r="AH413" s="214" t="str">
        <f t="shared" si="230"/>
        <v>SAMA</v>
      </c>
      <c r="AI413" s="246" t="s">
        <v>7213</v>
      </c>
      <c r="AJ413" s="246" t="s">
        <v>7215</v>
      </c>
      <c r="AK413" s="250">
        <v>0.0</v>
      </c>
      <c r="AL413" s="214" t="str">
        <f t="shared" si="231"/>
        <v>normal</v>
      </c>
    </row>
    <row r="414" ht="15.0" customHeight="1">
      <c r="A414" s="214"/>
      <c r="B414" s="246" t="s">
        <v>6183</v>
      </c>
      <c r="C414" s="296" t="s">
        <v>6184</v>
      </c>
      <c r="D414" s="246" t="s">
        <v>80</v>
      </c>
      <c r="E414" s="249">
        <v>1.0</v>
      </c>
      <c r="F414" s="262"/>
      <c r="G414" s="262"/>
      <c r="H414" s="262"/>
      <c r="I414" s="262"/>
      <c r="J414" s="251">
        <f t="shared" si="1"/>
        <v>0</v>
      </c>
      <c r="K414" s="252">
        <f t="shared" si="2"/>
        <v>1</v>
      </c>
      <c r="L414" s="214"/>
      <c r="M414" s="253"/>
      <c r="N414" s="254"/>
      <c r="O414" s="214"/>
      <c r="P414" s="227"/>
      <c r="Q414" s="255"/>
      <c r="R414" s="250">
        <v>1.0</v>
      </c>
      <c r="S414" s="262"/>
      <c r="T414" s="262"/>
      <c r="U414" s="262"/>
      <c r="V414" s="262"/>
      <c r="W414" s="250">
        <f t="shared" si="3"/>
        <v>0</v>
      </c>
      <c r="X414" s="250">
        <f t="shared" si="4"/>
        <v>1</v>
      </c>
      <c r="Y414" s="250">
        <f t="shared" si="5"/>
        <v>0</v>
      </c>
      <c r="Z414" s="214"/>
      <c r="AA414" s="214" t="str">
        <f t="shared" si="227"/>
        <v>SAMA</v>
      </c>
      <c r="AB414" s="214" t="str">
        <f t="shared" si="228"/>
        <v>SAMA</v>
      </c>
      <c r="AC414" s="246" t="s">
        <v>6183</v>
      </c>
      <c r="AD414" s="246" t="s">
        <v>6184</v>
      </c>
      <c r="AE414" s="249">
        <v>3.0</v>
      </c>
      <c r="AF414" s="281"/>
      <c r="AG414" s="214" t="str">
        <f t="shared" si="229"/>
        <v>SAMA</v>
      </c>
      <c r="AH414" s="214" t="str">
        <f t="shared" si="230"/>
        <v>SAMA</v>
      </c>
      <c r="AI414" s="246" t="s">
        <v>6183</v>
      </c>
      <c r="AJ414" s="246" t="s">
        <v>6184</v>
      </c>
      <c r="AK414" s="250">
        <v>3.0</v>
      </c>
      <c r="AL414" s="214" t="str">
        <f t="shared" si="231"/>
        <v>normal</v>
      </c>
    </row>
    <row r="415" ht="15.0" customHeight="1">
      <c r="A415" s="214"/>
      <c r="B415" s="246" t="s">
        <v>6186</v>
      </c>
      <c r="C415" s="300" t="s">
        <v>76</v>
      </c>
      <c r="D415" s="246" t="s">
        <v>80</v>
      </c>
      <c r="E415" s="249">
        <v>11.0</v>
      </c>
      <c r="F415" s="262">
        <v>1.0</v>
      </c>
      <c r="G415" s="262"/>
      <c r="H415" s="262"/>
      <c r="I415" s="262"/>
      <c r="J415" s="251">
        <f t="shared" si="1"/>
        <v>1</v>
      </c>
      <c r="K415" s="252">
        <f t="shared" si="2"/>
        <v>12</v>
      </c>
      <c r="L415" s="214"/>
      <c r="M415" s="253" t="s">
        <v>6186</v>
      </c>
      <c r="N415" s="254">
        <v>8.0</v>
      </c>
      <c r="O415" s="214" t="str">
        <f t="shared" ref="O415:O423" si="232">IF(E415=N415,"Sama","Tidak Sama")</f>
        <v>Tidak Sama</v>
      </c>
      <c r="P415" s="227"/>
      <c r="Q415" s="255"/>
      <c r="R415" s="250">
        <v>3.0</v>
      </c>
      <c r="S415" s="262"/>
      <c r="T415" s="262"/>
      <c r="U415" s="262"/>
      <c r="V415" s="262"/>
      <c r="W415" s="250">
        <f t="shared" si="3"/>
        <v>0</v>
      </c>
      <c r="X415" s="250">
        <f t="shared" si="4"/>
        <v>3</v>
      </c>
      <c r="Y415" s="250">
        <f t="shared" si="5"/>
        <v>9</v>
      </c>
      <c r="Z415" s="214"/>
      <c r="AA415" s="214" t="str">
        <f t="shared" si="227"/>
        <v>SAMA</v>
      </c>
      <c r="AB415" s="214" t="str">
        <f t="shared" si="228"/>
        <v>SAMA</v>
      </c>
      <c r="AC415" s="246" t="s">
        <v>6186</v>
      </c>
      <c r="AD415" s="247" t="s">
        <v>76</v>
      </c>
      <c r="AE415" s="249">
        <v>8.0</v>
      </c>
      <c r="AF415" s="281"/>
      <c r="AG415" s="214" t="str">
        <f t="shared" si="229"/>
        <v>SAMA</v>
      </c>
      <c r="AH415" s="214" t="str">
        <f t="shared" si="230"/>
        <v>SAMA</v>
      </c>
      <c r="AI415" s="246" t="s">
        <v>6186</v>
      </c>
      <c r="AJ415" s="247" t="s">
        <v>76</v>
      </c>
      <c r="AK415" s="250">
        <v>3.0</v>
      </c>
      <c r="AL415" s="214" t="str">
        <f t="shared" si="231"/>
        <v>normal</v>
      </c>
    </row>
    <row r="416" ht="15.0" customHeight="1">
      <c r="A416" s="214"/>
      <c r="B416" s="246" t="s">
        <v>6186</v>
      </c>
      <c r="C416" s="300" t="s">
        <v>975</v>
      </c>
      <c r="D416" s="246" t="s">
        <v>80</v>
      </c>
      <c r="E416" s="249">
        <v>6.0</v>
      </c>
      <c r="F416" s="262"/>
      <c r="G416" s="262"/>
      <c r="H416" s="262"/>
      <c r="I416" s="262"/>
      <c r="J416" s="251">
        <f t="shared" si="1"/>
        <v>0</v>
      </c>
      <c r="K416" s="252">
        <f t="shared" si="2"/>
        <v>6</v>
      </c>
      <c r="L416" s="214"/>
      <c r="M416" s="253" t="s">
        <v>6186</v>
      </c>
      <c r="N416" s="254">
        <v>2.0</v>
      </c>
      <c r="O416" s="214" t="str">
        <f t="shared" si="232"/>
        <v>Tidak Sama</v>
      </c>
      <c r="P416" s="227"/>
      <c r="Q416" s="255"/>
      <c r="R416" s="250">
        <v>4.0</v>
      </c>
      <c r="S416" s="262"/>
      <c r="T416" s="262"/>
      <c r="U416" s="262"/>
      <c r="V416" s="262"/>
      <c r="W416" s="250">
        <f t="shared" si="3"/>
        <v>0</v>
      </c>
      <c r="X416" s="250">
        <f t="shared" si="4"/>
        <v>4</v>
      </c>
      <c r="Y416" s="250">
        <f t="shared" si="5"/>
        <v>2</v>
      </c>
      <c r="Z416" s="214"/>
      <c r="AA416" s="214" t="str">
        <f t="shared" si="227"/>
        <v>SAMA</v>
      </c>
      <c r="AB416" s="214" t="str">
        <f t="shared" si="228"/>
        <v>SAMA</v>
      </c>
      <c r="AC416" s="246" t="s">
        <v>6186</v>
      </c>
      <c r="AD416" s="247" t="s">
        <v>975</v>
      </c>
      <c r="AE416" s="249">
        <v>8.0</v>
      </c>
      <c r="AF416" s="281"/>
      <c r="AG416" s="214" t="str">
        <f t="shared" si="229"/>
        <v>SAMA</v>
      </c>
      <c r="AH416" s="214" t="str">
        <f t="shared" si="230"/>
        <v>SAMA</v>
      </c>
      <c r="AI416" s="246" t="s">
        <v>6186</v>
      </c>
      <c r="AJ416" s="247" t="s">
        <v>975</v>
      </c>
      <c r="AK416" s="250">
        <v>8.0</v>
      </c>
      <c r="AL416" s="214" t="str">
        <f t="shared" si="231"/>
        <v>normal</v>
      </c>
    </row>
    <row r="417" ht="15.0" customHeight="1">
      <c r="A417" s="214"/>
      <c r="B417" s="246" t="s">
        <v>7216</v>
      </c>
      <c r="C417" s="296" t="s">
        <v>7217</v>
      </c>
      <c r="D417" s="246" t="s">
        <v>80</v>
      </c>
      <c r="E417" s="249">
        <v>5.0</v>
      </c>
      <c r="F417" s="262"/>
      <c r="G417" s="262"/>
      <c r="H417" s="262"/>
      <c r="I417" s="262"/>
      <c r="J417" s="251">
        <f t="shared" si="1"/>
        <v>0</v>
      </c>
      <c r="K417" s="252">
        <f t="shared" si="2"/>
        <v>5</v>
      </c>
      <c r="L417" s="214"/>
      <c r="M417" s="253" t="s">
        <v>7216</v>
      </c>
      <c r="N417" s="254">
        <v>5.0</v>
      </c>
      <c r="O417" s="214" t="str">
        <f t="shared" si="232"/>
        <v>Sama</v>
      </c>
      <c r="P417" s="227"/>
      <c r="Q417" s="255"/>
      <c r="R417" s="250">
        <v>0.0</v>
      </c>
      <c r="S417" s="262"/>
      <c r="T417" s="262"/>
      <c r="U417" s="262"/>
      <c r="V417" s="262"/>
      <c r="W417" s="250">
        <f t="shared" si="3"/>
        <v>0</v>
      </c>
      <c r="X417" s="250">
        <f t="shared" si="4"/>
        <v>0</v>
      </c>
      <c r="Y417" s="250">
        <f t="shared" si="5"/>
        <v>5</v>
      </c>
      <c r="Z417" s="214"/>
      <c r="AA417" s="214" t="str">
        <f t="shared" si="227"/>
        <v>SAMA</v>
      </c>
      <c r="AB417" s="214" t="str">
        <f t="shared" si="228"/>
        <v>SAMA</v>
      </c>
      <c r="AC417" s="246" t="s">
        <v>7216</v>
      </c>
      <c r="AD417" s="246" t="s">
        <v>7217</v>
      </c>
      <c r="AE417" s="249">
        <v>5.0</v>
      </c>
      <c r="AF417" s="281"/>
      <c r="AG417" s="214" t="str">
        <f t="shared" si="229"/>
        <v>SAMA</v>
      </c>
      <c r="AH417" s="214" t="str">
        <f t="shared" si="230"/>
        <v>SAMA</v>
      </c>
      <c r="AI417" s="246" t="s">
        <v>7216</v>
      </c>
      <c r="AJ417" s="246" t="s">
        <v>7217</v>
      </c>
      <c r="AK417" s="250">
        <v>0.0</v>
      </c>
      <c r="AL417" s="214" t="str">
        <f t="shared" si="231"/>
        <v>normal</v>
      </c>
    </row>
    <row r="418" ht="15.0" customHeight="1">
      <c r="A418" s="214"/>
      <c r="B418" s="246" t="s">
        <v>6076</v>
      </c>
      <c r="C418" s="300" t="s">
        <v>2431</v>
      </c>
      <c r="D418" s="246" t="s">
        <v>80</v>
      </c>
      <c r="E418" s="249">
        <v>7.0</v>
      </c>
      <c r="F418" s="262"/>
      <c r="G418" s="262"/>
      <c r="H418" s="262"/>
      <c r="I418" s="262"/>
      <c r="J418" s="251">
        <f t="shared" si="1"/>
        <v>0</v>
      </c>
      <c r="K418" s="252">
        <f t="shared" si="2"/>
        <v>7</v>
      </c>
      <c r="L418" s="214"/>
      <c r="M418" s="253" t="s">
        <v>6076</v>
      </c>
      <c r="N418" s="254">
        <v>7.0</v>
      </c>
      <c r="O418" s="214" t="str">
        <f t="shared" si="232"/>
        <v>Sama</v>
      </c>
      <c r="P418" s="227"/>
      <c r="Q418" s="255"/>
      <c r="R418" s="250">
        <v>1.0</v>
      </c>
      <c r="S418" s="262"/>
      <c r="T418" s="262"/>
      <c r="U418" s="262"/>
      <c r="V418" s="262"/>
      <c r="W418" s="250">
        <f t="shared" si="3"/>
        <v>0</v>
      </c>
      <c r="X418" s="250">
        <f t="shared" si="4"/>
        <v>1</v>
      </c>
      <c r="Y418" s="250">
        <f t="shared" si="5"/>
        <v>6</v>
      </c>
      <c r="Z418" s="214"/>
      <c r="AA418" s="214" t="str">
        <f t="shared" si="227"/>
        <v>SAMA</v>
      </c>
      <c r="AB418" s="214" t="str">
        <f t="shared" si="228"/>
        <v>SAMA</v>
      </c>
      <c r="AC418" s="246" t="s">
        <v>6076</v>
      </c>
      <c r="AD418" s="247" t="s">
        <v>2431</v>
      </c>
      <c r="AE418" s="249">
        <v>7.0</v>
      </c>
      <c r="AF418" s="281"/>
      <c r="AG418" s="214" t="str">
        <f t="shared" si="229"/>
        <v>SAMA</v>
      </c>
      <c r="AH418" s="214" t="str">
        <f t="shared" si="230"/>
        <v>SAMA</v>
      </c>
      <c r="AI418" s="246" t="s">
        <v>6076</v>
      </c>
      <c r="AJ418" s="247" t="s">
        <v>2431</v>
      </c>
      <c r="AK418" s="250">
        <v>3.0</v>
      </c>
      <c r="AL418" s="214" t="str">
        <f t="shared" si="231"/>
        <v>normal</v>
      </c>
    </row>
    <row r="419" ht="15.0" customHeight="1">
      <c r="A419" s="214"/>
      <c r="B419" s="246" t="s">
        <v>6076</v>
      </c>
      <c r="C419" s="300" t="s">
        <v>3728</v>
      </c>
      <c r="D419" s="246" t="s">
        <v>80</v>
      </c>
      <c r="E419" s="249">
        <v>4.0</v>
      </c>
      <c r="F419" s="262"/>
      <c r="G419" s="262"/>
      <c r="H419" s="262"/>
      <c r="I419" s="262"/>
      <c r="J419" s="251">
        <f t="shared" si="1"/>
        <v>0</v>
      </c>
      <c r="K419" s="252">
        <f t="shared" si="2"/>
        <v>4</v>
      </c>
      <c r="L419" s="214"/>
      <c r="M419" s="253" t="s">
        <v>6076</v>
      </c>
      <c r="N419" s="254">
        <v>4.0</v>
      </c>
      <c r="O419" s="214" t="str">
        <f t="shared" si="232"/>
        <v>Sama</v>
      </c>
      <c r="P419" s="227"/>
      <c r="Q419" s="255"/>
      <c r="R419" s="250">
        <v>2.0</v>
      </c>
      <c r="S419" s="262"/>
      <c r="T419" s="262"/>
      <c r="U419" s="262"/>
      <c r="V419" s="262"/>
      <c r="W419" s="250">
        <f t="shared" si="3"/>
        <v>0</v>
      </c>
      <c r="X419" s="250">
        <f t="shared" si="4"/>
        <v>2</v>
      </c>
      <c r="Y419" s="250">
        <f t="shared" si="5"/>
        <v>2</v>
      </c>
      <c r="Z419" s="214"/>
      <c r="AA419" s="214" t="str">
        <f t="shared" si="227"/>
        <v>SAMA</v>
      </c>
      <c r="AB419" s="214" t="str">
        <f t="shared" si="228"/>
        <v>SAMA</v>
      </c>
      <c r="AC419" s="246" t="s">
        <v>6076</v>
      </c>
      <c r="AD419" s="247" t="s">
        <v>3728</v>
      </c>
      <c r="AE419" s="249">
        <v>6.0</v>
      </c>
      <c r="AF419" s="281"/>
      <c r="AG419" s="214" t="str">
        <f t="shared" si="229"/>
        <v>SAMA</v>
      </c>
      <c r="AH419" s="214" t="str">
        <f t="shared" si="230"/>
        <v>SAMA</v>
      </c>
      <c r="AI419" s="246" t="s">
        <v>6076</v>
      </c>
      <c r="AJ419" s="247" t="s">
        <v>3728</v>
      </c>
      <c r="AK419" s="250">
        <v>3.0</v>
      </c>
      <c r="AL419" s="214" t="str">
        <f t="shared" si="231"/>
        <v>normal</v>
      </c>
    </row>
    <row r="420" ht="15.0" customHeight="1">
      <c r="A420" s="214"/>
      <c r="B420" s="246" t="s">
        <v>6076</v>
      </c>
      <c r="C420" s="300" t="s">
        <v>71</v>
      </c>
      <c r="D420" s="246" t="s">
        <v>80</v>
      </c>
      <c r="E420" s="249">
        <v>5.0</v>
      </c>
      <c r="F420" s="262"/>
      <c r="G420" s="262"/>
      <c r="H420" s="262"/>
      <c r="I420" s="262"/>
      <c r="J420" s="251">
        <f t="shared" si="1"/>
        <v>0</v>
      </c>
      <c r="K420" s="252">
        <f t="shared" si="2"/>
        <v>5</v>
      </c>
      <c r="L420" s="214"/>
      <c r="M420" s="253" t="s">
        <v>6076</v>
      </c>
      <c r="N420" s="254">
        <v>4.0</v>
      </c>
      <c r="O420" s="214" t="str">
        <f t="shared" si="232"/>
        <v>Tidak Sama</v>
      </c>
      <c r="P420" s="227"/>
      <c r="Q420" s="255"/>
      <c r="R420" s="250">
        <v>3.0</v>
      </c>
      <c r="S420" s="262"/>
      <c r="T420" s="262"/>
      <c r="U420" s="262"/>
      <c r="V420" s="262"/>
      <c r="W420" s="250">
        <f t="shared" si="3"/>
        <v>0</v>
      </c>
      <c r="X420" s="250">
        <f t="shared" si="4"/>
        <v>3</v>
      </c>
      <c r="Y420" s="250">
        <f t="shared" si="5"/>
        <v>2</v>
      </c>
      <c r="Z420" s="214"/>
      <c r="AA420" s="214" t="str">
        <f t="shared" si="227"/>
        <v>SAMA</v>
      </c>
      <c r="AB420" s="214" t="str">
        <f t="shared" si="228"/>
        <v>SAMA</v>
      </c>
      <c r="AC420" s="246" t="s">
        <v>6076</v>
      </c>
      <c r="AD420" s="247" t="s">
        <v>71</v>
      </c>
      <c r="AE420" s="249">
        <v>4.0</v>
      </c>
      <c r="AF420" s="281"/>
      <c r="AG420" s="214" t="str">
        <f t="shared" si="229"/>
        <v>SAMA</v>
      </c>
      <c r="AH420" s="214" t="str">
        <f t="shared" si="230"/>
        <v>SAMA</v>
      </c>
      <c r="AI420" s="246" t="s">
        <v>6076</v>
      </c>
      <c r="AJ420" s="247" t="s">
        <v>71</v>
      </c>
      <c r="AK420" s="250">
        <v>1.0</v>
      </c>
      <c r="AL420" s="214" t="str">
        <f t="shared" si="231"/>
        <v>normal</v>
      </c>
    </row>
    <row r="421" ht="15.0" customHeight="1">
      <c r="A421" s="214"/>
      <c r="B421" s="246" t="s">
        <v>6076</v>
      </c>
      <c r="C421" s="300" t="s">
        <v>348</v>
      </c>
      <c r="D421" s="246" t="s">
        <v>80</v>
      </c>
      <c r="E421" s="249">
        <v>5.0</v>
      </c>
      <c r="F421" s="262">
        <v>1.0</v>
      </c>
      <c r="G421" s="262"/>
      <c r="H421" s="262"/>
      <c r="I421" s="262"/>
      <c r="J421" s="251">
        <f t="shared" si="1"/>
        <v>1</v>
      </c>
      <c r="K421" s="252">
        <f t="shared" si="2"/>
        <v>6</v>
      </c>
      <c r="L421" s="214"/>
      <c r="M421" s="253" t="s">
        <v>6076</v>
      </c>
      <c r="N421" s="254">
        <v>1.0</v>
      </c>
      <c r="O421" s="214" t="str">
        <f t="shared" si="232"/>
        <v>Tidak Sama</v>
      </c>
      <c r="P421" s="227"/>
      <c r="Q421" s="255"/>
      <c r="R421" s="250">
        <v>2.0</v>
      </c>
      <c r="S421" s="262"/>
      <c r="T421" s="262"/>
      <c r="U421" s="262"/>
      <c r="V421" s="262"/>
      <c r="W421" s="250">
        <f t="shared" si="3"/>
        <v>0</v>
      </c>
      <c r="X421" s="250">
        <f t="shared" si="4"/>
        <v>2</v>
      </c>
      <c r="Y421" s="250">
        <f t="shared" si="5"/>
        <v>4</v>
      </c>
      <c r="Z421" s="214"/>
      <c r="AA421" s="214" t="str">
        <f t="shared" si="227"/>
        <v>SAMA</v>
      </c>
      <c r="AB421" s="214" t="str">
        <f t="shared" si="228"/>
        <v>SAMA</v>
      </c>
      <c r="AC421" s="246" t="s">
        <v>6076</v>
      </c>
      <c r="AD421" s="247" t="s">
        <v>348</v>
      </c>
      <c r="AE421" s="249">
        <v>1.0</v>
      </c>
      <c r="AF421" s="281"/>
      <c r="AG421" s="214" t="str">
        <f t="shared" si="229"/>
        <v>SAMA</v>
      </c>
      <c r="AH421" s="214" t="str">
        <f t="shared" si="230"/>
        <v>SAMA</v>
      </c>
      <c r="AI421" s="246" t="s">
        <v>6076</v>
      </c>
      <c r="AJ421" s="247" t="s">
        <v>348</v>
      </c>
      <c r="AK421" s="250">
        <v>0.0</v>
      </c>
      <c r="AL421" s="214" t="str">
        <f t="shared" si="231"/>
        <v>normal</v>
      </c>
    </row>
    <row r="422" ht="15.0" customHeight="1">
      <c r="A422" s="214"/>
      <c r="B422" s="246" t="s">
        <v>6135</v>
      </c>
      <c r="C422" s="300" t="s">
        <v>1597</v>
      </c>
      <c r="D422" s="246" t="s">
        <v>80</v>
      </c>
      <c r="E422" s="249">
        <v>8.0</v>
      </c>
      <c r="F422" s="262"/>
      <c r="G422" s="262"/>
      <c r="H422" s="262"/>
      <c r="I422" s="262"/>
      <c r="J422" s="251">
        <f t="shared" si="1"/>
        <v>0</v>
      </c>
      <c r="K422" s="252">
        <f t="shared" si="2"/>
        <v>8</v>
      </c>
      <c r="L422" s="214"/>
      <c r="M422" s="253" t="s">
        <v>6135</v>
      </c>
      <c r="N422" s="254">
        <v>7.0</v>
      </c>
      <c r="O422" s="214" t="str">
        <f t="shared" si="232"/>
        <v>Tidak Sama</v>
      </c>
      <c r="P422" s="227"/>
      <c r="Q422" s="255"/>
      <c r="R422" s="250">
        <v>5.0</v>
      </c>
      <c r="S422" s="262"/>
      <c r="T422" s="262"/>
      <c r="U422" s="262"/>
      <c r="V422" s="262"/>
      <c r="W422" s="250">
        <f t="shared" si="3"/>
        <v>0</v>
      </c>
      <c r="X422" s="250">
        <f t="shared" si="4"/>
        <v>5</v>
      </c>
      <c r="Y422" s="250">
        <f t="shared" si="5"/>
        <v>3</v>
      </c>
      <c r="Z422" s="214"/>
      <c r="AA422" s="214" t="str">
        <f t="shared" si="227"/>
        <v>SAMA</v>
      </c>
      <c r="AB422" s="214" t="str">
        <f t="shared" si="228"/>
        <v>SAMA</v>
      </c>
      <c r="AC422" s="246" t="s">
        <v>6135</v>
      </c>
      <c r="AD422" s="247" t="s">
        <v>1597</v>
      </c>
      <c r="AE422" s="249">
        <v>8.0</v>
      </c>
      <c r="AF422" s="281"/>
      <c r="AG422" s="214" t="str">
        <f t="shared" si="229"/>
        <v>SAMA</v>
      </c>
      <c r="AH422" s="214" t="str">
        <f t="shared" si="230"/>
        <v>SAMA</v>
      </c>
      <c r="AI422" s="246" t="s">
        <v>6135</v>
      </c>
      <c r="AJ422" s="247" t="s">
        <v>1597</v>
      </c>
      <c r="AK422" s="250">
        <v>6.0</v>
      </c>
      <c r="AL422" s="214" t="str">
        <f t="shared" si="231"/>
        <v>normal</v>
      </c>
    </row>
    <row r="423" ht="15.0" customHeight="1">
      <c r="A423" s="214"/>
      <c r="B423" s="246" t="s">
        <v>6135</v>
      </c>
      <c r="C423" s="300" t="s">
        <v>4698</v>
      </c>
      <c r="D423" s="246" t="s">
        <v>80</v>
      </c>
      <c r="E423" s="249">
        <v>2.0</v>
      </c>
      <c r="F423" s="262"/>
      <c r="G423" s="262"/>
      <c r="H423" s="262"/>
      <c r="I423" s="262"/>
      <c r="J423" s="251">
        <f t="shared" si="1"/>
        <v>0</v>
      </c>
      <c r="K423" s="252">
        <f t="shared" si="2"/>
        <v>2</v>
      </c>
      <c r="L423" s="214"/>
      <c r="M423" s="253" t="s">
        <v>6135</v>
      </c>
      <c r="N423" s="254">
        <v>1.0</v>
      </c>
      <c r="O423" s="214" t="str">
        <f t="shared" si="232"/>
        <v>Tidak Sama</v>
      </c>
      <c r="P423" s="227"/>
      <c r="Q423" s="255"/>
      <c r="R423" s="250">
        <v>2.0</v>
      </c>
      <c r="S423" s="262"/>
      <c r="T423" s="262"/>
      <c r="U423" s="262"/>
      <c r="V423" s="262"/>
      <c r="W423" s="250">
        <f t="shared" si="3"/>
        <v>0</v>
      </c>
      <c r="X423" s="250">
        <f t="shared" si="4"/>
        <v>2</v>
      </c>
      <c r="Y423" s="250">
        <f t="shared" si="5"/>
        <v>0</v>
      </c>
      <c r="Z423" s="214"/>
      <c r="AA423" s="214" t="str">
        <f t="shared" si="227"/>
        <v>SAMA</v>
      </c>
      <c r="AB423" s="214" t="str">
        <f t="shared" si="228"/>
        <v>SAMA</v>
      </c>
      <c r="AC423" s="246" t="s">
        <v>6135</v>
      </c>
      <c r="AD423" s="247" t="s">
        <v>4698</v>
      </c>
      <c r="AE423" s="249">
        <v>3.0</v>
      </c>
      <c r="AF423" s="281"/>
      <c r="AG423" s="214" t="str">
        <f t="shared" si="229"/>
        <v>SAMA</v>
      </c>
      <c r="AH423" s="214" t="str">
        <f t="shared" si="230"/>
        <v>SAMA</v>
      </c>
      <c r="AI423" s="246" t="s">
        <v>6135</v>
      </c>
      <c r="AJ423" s="247" t="s">
        <v>4698</v>
      </c>
      <c r="AK423" s="250">
        <v>2.0</v>
      </c>
      <c r="AL423" s="214" t="str">
        <f t="shared" si="231"/>
        <v>normal</v>
      </c>
    </row>
    <row r="424" ht="15.0" customHeight="1">
      <c r="A424" s="214"/>
      <c r="B424" s="246" t="s">
        <v>6359</v>
      </c>
      <c r="C424" s="300" t="s">
        <v>7218</v>
      </c>
      <c r="D424" s="246" t="s">
        <v>80</v>
      </c>
      <c r="E424" s="249">
        <v>1.0</v>
      </c>
      <c r="F424" s="262"/>
      <c r="G424" s="262"/>
      <c r="H424" s="262"/>
      <c r="I424" s="262"/>
      <c r="J424" s="251">
        <f t="shared" si="1"/>
        <v>0</v>
      </c>
      <c r="K424" s="252">
        <f t="shared" si="2"/>
        <v>1</v>
      </c>
      <c r="L424" s="214"/>
      <c r="M424" s="253"/>
      <c r="N424" s="254"/>
      <c r="O424" s="214"/>
      <c r="P424" s="227"/>
      <c r="Q424" s="255"/>
      <c r="R424" s="250">
        <v>0.0</v>
      </c>
      <c r="S424" s="262"/>
      <c r="T424" s="262"/>
      <c r="U424" s="262"/>
      <c r="V424" s="262"/>
      <c r="W424" s="250">
        <f t="shared" si="3"/>
        <v>0</v>
      </c>
      <c r="X424" s="250">
        <f t="shared" si="4"/>
        <v>0</v>
      </c>
      <c r="Y424" s="250">
        <f t="shared" si="5"/>
        <v>1</v>
      </c>
      <c r="Z424" s="214"/>
      <c r="AA424" s="214"/>
      <c r="AB424" s="214"/>
      <c r="AC424" s="246"/>
      <c r="AD424" s="247"/>
      <c r="AE424" s="249"/>
      <c r="AF424" s="281"/>
      <c r="AG424" s="214"/>
      <c r="AH424" s="214"/>
      <c r="AI424" s="246"/>
      <c r="AJ424" s="247"/>
      <c r="AK424" s="250"/>
      <c r="AL424" s="214"/>
    </row>
    <row r="425" ht="15.0" customHeight="1">
      <c r="A425" s="214"/>
      <c r="B425" s="246" t="s">
        <v>6135</v>
      </c>
      <c r="C425" s="300" t="s">
        <v>75</v>
      </c>
      <c r="D425" s="246" t="s">
        <v>80</v>
      </c>
      <c r="E425" s="249">
        <v>9.0</v>
      </c>
      <c r="F425" s="262">
        <v>2.0</v>
      </c>
      <c r="G425" s="262"/>
      <c r="H425" s="262"/>
      <c r="I425" s="262"/>
      <c r="J425" s="251">
        <f t="shared" si="1"/>
        <v>2</v>
      </c>
      <c r="K425" s="252">
        <f t="shared" si="2"/>
        <v>11</v>
      </c>
      <c r="L425" s="214"/>
      <c r="M425" s="253" t="s">
        <v>6135</v>
      </c>
      <c r="N425" s="254">
        <v>1.0</v>
      </c>
      <c r="O425" s="214" t="str">
        <f>IF(E425=N425,"Sama","Tidak Sama")</f>
        <v>Tidak Sama</v>
      </c>
      <c r="P425" s="227"/>
      <c r="Q425" s="255"/>
      <c r="R425" s="250">
        <v>8.0</v>
      </c>
      <c r="S425" s="262">
        <v>1.0</v>
      </c>
      <c r="T425" s="272"/>
      <c r="U425" s="262"/>
      <c r="V425" s="262"/>
      <c r="W425" s="250">
        <f t="shared" si="3"/>
        <v>1</v>
      </c>
      <c r="X425" s="250">
        <f t="shared" si="4"/>
        <v>9</v>
      </c>
      <c r="Y425" s="250">
        <f t="shared" si="5"/>
        <v>2</v>
      </c>
      <c r="Z425" s="214"/>
      <c r="AA425" s="214" t="str">
        <f>IF(AC425=B425,"SAMA","TIDAK SAMA")</f>
        <v>SAMA</v>
      </c>
      <c r="AB425" s="214" t="str">
        <f>IF(C425=AD425,"SAMA","TIDAK SAMA")</f>
        <v>SAMA</v>
      </c>
      <c r="AC425" s="246" t="s">
        <v>6135</v>
      </c>
      <c r="AD425" s="247" t="s">
        <v>75</v>
      </c>
      <c r="AE425" s="249">
        <v>16.0</v>
      </c>
      <c r="AF425" s="281"/>
      <c r="AG425" s="214" t="str">
        <f>IF(B425=AI425,"SAMA","TIDAK SAMA")</f>
        <v>SAMA</v>
      </c>
      <c r="AH425" s="214" t="str">
        <f>IF(AD425=AJ425,"SAMA","TIDAK")</f>
        <v>SAMA</v>
      </c>
      <c r="AI425" s="246" t="s">
        <v>6135</v>
      </c>
      <c r="AJ425" s="247" t="s">
        <v>75</v>
      </c>
      <c r="AK425" s="250">
        <v>15.0</v>
      </c>
      <c r="AL425" s="214" t="str">
        <f>IF(Y425&lt;0,"tidak normal","normal")</f>
        <v>normal</v>
      </c>
    </row>
    <row r="426" ht="15.0" customHeight="1">
      <c r="A426" s="214"/>
      <c r="B426" s="246" t="s">
        <v>6361</v>
      </c>
      <c r="C426" s="300" t="s">
        <v>7219</v>
      </c>
      <c r="D426" s="246" t="s">
        <v>80</v>
      </c>
      <c r="E426" s="249">
        <v>1.0</v>
      </c>
      <c r="F426" s="262"/>
      <c r="G426" s="262"/>
      <c r="H426" s="262"/>
      <c r="I426" s="262"/>
      <c r="J426" s="251">
        <f t="shared" si="1"/>
        <v>0</v>
      </c>
      <c r="K426" s="252">
        <f t="shared" si="2"/>
        <v>1</v>
      </c>
      <c r="L426" s="214"/>
      <c r="M426" s="253"/>
      <c r="N426" s="254"/>
      <c r="O426" s="214"/>
      <c r="P426" s="227"/>
      <c r="Q426" s="255"/>
      <c r="R426" s="250">
        <v>0.0</v>
      </c>
      <c r="S426" s="262"/>
      <c r="T426" s="272"/>
      <c r="U426" s="262"/>
      <c r="V426" s="262"/>
      <c r="W426" s="250">
        <f t="shared" si="3"/>
        <v>0</v>
      </c>
      <c r="X426" s="250">
        <f t="shared" si="4"/>
        <v>0</v>
      </c>
      <c r="Y426" s="250">
        <f t="shared" si="5"/>
        <v>1</v>
      </c>
      <c r="Z426" s="214"/>
      <c r="AA426" s="214"/>
      <c r="AB426" s="214"/>
      <c r="AC426" s="246"/>
      <c r="AD426" s="247"/>
      <c r="AE426" s="249"/>
      <c r="AF426" s="281"/>
      <c r="AG426" s="214"/>
      <c r="AH426" s="214"/>
      <c r="AI426" s="246"/>
      <c r="AJ426" s="247"/>
      <c r="AK426" s="250"/>
      <c r="AL426" s="214"/>
    </row>
    <row r="427" ht="15.0" customHeight="1">
      <c r="A427" s="214"/>
      <c r="B427" s="246" t="s">
        <v>6037</v>
      </c>
      <c r="C427" s="300" t="s">
        <v>6039</v>
      </c>
      <c r="D427" s="246" t="s">
        <v>80</v>
      </c>
      <c r="E427" s="249">
        <v>1.0</v>
      </c>
      <c r="F427" s="262"/>
      <c r="G427" s="262"/>
      <c r="H427" s="262"/>
      <c r="I427" s="262"/>
      <c r="J427" s="251">
        <f t="shared" si="1"/>
        <v>0</v>
      </c>
      <c r="K427" s="252">
        <f t="shared" si="2"/>
        <v>1</v>
      </c>
      <c r="L427" s="214"/>
      <c r="M427" s="253" t="s">
        <v>6037</v>
      </c>
      <c r="N427" s="254">
        <v>1.0</v>
      </c>
      <c r="O427" s="214" t="str">
        <f t="shared" ref="O427:O433" si="233">IF(E427=N427,"Sama","Tidak Sama")</f>
        <v>Sama</v>
      </c>
      <c r="P427" s="227"/>
      <c r="Q427" s="255"/>
      <c r="R427" s="250">
        <v>0.0</v>
      </c>
      <c r="S427" s="262"/>
      <c r="T427" s="262"/>
      <c r="U427" s="262"/>
      <c r="V427" s="262"/>
      <c r="W427" s="250">
        <f t="shared" si="3"/>
        <v>0</v>
      </c>
      <c r="X427" s="250">
        <f t="shared" si="4"/>
        <v>0</v>
      </c>
      <c r="Y427" s="250">
        <f t="shared" si="5"/>
        <v>1</v>
      </c>
      <c r="Z427" s="214"/>
      <c r="AA427" s="214" t="str">
        <f t="shared" ref="AA427:AA433" si="234">IF(AC427=B427,"SAMA","TIDAK SAMA")</f>
        <v>SAMA</v>
      </c>
      <c r="AB427" s="214" t="str">
        <f t="shared" ref="AB427:AB433" si="235">IF(C427=AD427,"SAMA","TIDAK SAMA")</f>
        <v>SAMA</v>
      </c>
      <c r="AC427" s="246" t="s">
        <v>6037</v>
      </c>
      <c r="AD427" s="247" t="s">
        <v>6039</v>
      </c>
      <c r="AE427" s="249">
        <v>1.0</v>
      </c>
      <c r="AF427" s="281"/>
      <c r="AG427" s="214" t="str">
        <f t="shared" ref="AG427:AG433" si="236">IF(B427=AI427,"SAMA","TIDAK SAMA")</f>
        <v>SAMA</v>
      </c>
      <c r="AH427" s="214" t="str">
        <f t="shared" ref="AH427:AH433" si="237">IF(AD427=AJ427,"SAMA","TIDAK")</f>
        <v>SAMA</v>
      </c>
      <c r="AI427" s="246" t="s">
        <v>6037</v>
      </c>
      <c r="AJ427" s="247" t="s">
        <v>6039</v>
      </c>
      <c r="AK427" s="250">
        <v>0.0</v>
      </c>
      <c r="AL427" s="214" t="str">
        <f t="shared" ref="AL427:AL433" si="238">IF(Y427&lt;0,"tidak normal","normal")</f>
        <v>normal</v>
      </c>
    </row>
    <row r="428" ht="15.0" customHeight="1">
      <c r="A428" s="214"/>
      <c r="B428" s="246" t="s">
        <v>6037</v>
      </c>
      <c r="C428" s="300" t="s">
        <v>6040</v>
      </c>
      <c r="D428" s="246" t="s">
        <v>80</v>
      </c>
      <c r="E428" s="249">
        <v>1.0</v>
      </c>
      <c r="F428" s="262"/>
      <c r="G428" s="262"/>
      <c r="H428" s="262"/>
      <c r="I428" s="262"/>
      <c r="J428" s="251">
        <f t="shared" si="1"/>
        <v>0</v>
      </c>
      <c r="K428" s="252">
        <f t="shared" si="2"/>
        <v>1</v>
      </c>
      <c r="L428" s="214"/>
      <c r="M428" s="253" t="s">
        <v>6037</v>
      </c>
      <c r="N428" s="254">
        <v>1.0</v>
      </c>
      <c r="O428" s="214" t="str">
        <f t="shared" si="233"/>
        <v>Sama</v>
      </c>
      <c r="P428" s="227"/>
      <c r="Q428" s="255"/>
      <c r="R428" s="250">
        <v>0.0</v>
      </c>
      <c r="S428" s="262"/>
      <c r="T428" s="262"/>
      <c r="U428" s="262"/>
      <c r="V428" s="262"/>
      <c r="W428" s="250">
        <f t="shared" si="3"/>
        <v>0</v>
      </c>
      <c r="X428" s="250">
        <f t="shared" si="4"/>
        <v>0</v>
      </c>
      <c r="Y428" s="250">
        <f t="shared" si="5"/>
        <v>1</v>
      </c>
      <c r="Z428" s="214"/>
      <c r="AA428" s="214" t="str">
        <f t="shared" si="234"/>
        <v>SAMA</v>
      </c>
      <c r="AB428" s="214" t="str">
        <f t="shared" si="235"/>
        <v>SAMA</v>
      </c>
      <c r="AC428" s="246" t="s">
        <v>6037</v>
      </c>
      <c r="AD428" s="247" t="s">
        <v>6040</v>
      </c>
      <c r="AE428" s="249">
        <v>1.0</v>
      </c>
      <c r="AF428" s="281"/>
      <c r="AG428" s="214" t="str">
        <f t="shared" si="236"/>
        <v>SAMA</v>
      </c>
      <c r="AH428" s="214" t="str">
        <f t="shared" si="237"/>
        <v>SAMA</v>
      </c>
      <c r="AI428" s="246" t="s">
        <v>6037</v>
      </c>
      <c r="AJ428" s="247" t="s">
        <v>6040</v>
      </c>
      <c r="AK428" s="250">
        <v>0.0</v>
      </c>
      <c r="AL428" s="214" t="str">
        <f t="shared" si="238"/>
        <v>normal</v>
      </c>
    </row>
    <row r="429" ht="15.0" customHeight="1">
      <c r="A429" s="214"/>
      <c r="B429" s="246" t="s">
        <v>6037</v>
      </c>
      <c r="C429" s="300" t="s">
        <v>6043</v>
      </c>
      <c r="D429" s="246" t="s">
        <v>80</v>
      </c>
      <c r="E429" s="249">
        <v>2.0</v>
      </c>
      <c r="F429" s="262"/>
      <c r="G429" s="262"/>
      <c r="H429" s="262"/>
      <c r="I429" s="262"/>
      <c r="J429" s="251">
        <f t="shared" si="1"/>
        <v>0</v>
      </c>
      <c r="K429" s="252">
        <f t="shared" si="2"/>
        <v>2</v>
      </c>
      <c r="L429" s="214"/>
      <c r="M429" s="253" t="s">
        <v>6037</v>
      </c>
      <c r="N429" s="254">
        <v>2.0</v>
      </c>
      <c r="O429" s="214" t="str">
        <f t="shared" si="233"/>
        <v>Sama</v>
      </c>
      <c r="P429" s="227"/>
      <c r="Q429" s="255"/>
      <c r="R429" s="250">
        <v>0.0</v>
      </c>
      <c r="S429" s="262"/>
      <c r="T429" s="262"/>
      <c r="U429" s="262"/>
      <c r="V429" s="262"/>
      <c r="W429" s="250">
        <f t="shared" si="3"/>
        <v>0</v>
      </c>
      <c r="X429" s="250">
        <f t="shared" si="4"/>
        <v>0</v>
      </c>
      <c r="Y429" s="250">
        <f t="shared" si="5"/>
        <v>2</v>
      </c>
      <c r="Z429" s="214"/>
      <c r="AA429" s="214" t="str">
        <f t="shared" si="234"/>
        <v>SAMA</v>
      </c>
      <c r="AB429" s="214" t="str">
        <f t="shared" si="235"/>
        <v>SAMA</v>
      </c>
      <c r="AC429" s="246" t="s">
        <v>6037</v>
      </c>
      <c r="AD429" s="247" t="s">
        <v>6043</v>
      </c>
      <c r="AE429" s="249">
        <v>2.0</v>
      </c>
      <c r="AF429" s="281"/>
      <c r="AG429" s="214" t="str">
        <f t="shared" si="236"/>
        <v>SAMA</v>
      </c>
      <c r="AH429" s="214" t="str">
        <f t="shared" si="237"/>
        <v>SAMA</v>
      </c>
      <c r="AI429" s="246" t="s">
        <v>6037</v>
      </c>
      <c r="AJ429" s="247" t="s">
        <v>6043</v>
      </c>
      <c r="AK429" s="250">
        <v>0.0</v>
      </c>
      <c r="AL429" s="214" t="str">
        <f t="shared" si="238"/>
        <v>normal</v>
      </c>
    </row>
    <row r="430" ht="15.0" customHeight="1">
      <c r="A430" s="214"/>
      <c r="B430" s="246" t="s">
        <v>3895</v>
      </c>
      <c r="C430" s="300" t="s">
        <v>2548</v>
      </c>
      <c r="D430" s="246" t="s">
        <v>80</v>
      </c>
      <c r="E430" s="249">
        <v>1.0</v>
      </c>
      <c r="F430" s="250"/>
      <c r="G430" s="250"/>
      <c r="H430" s="250"/>
      <c r="I430" s="250"/>
      <c r="J430" s="251">
        <f t="shared" si="1"/>
        <v>0</v>
      </c>
      <c r="K430" s="252">
        <f t="shared" si="2"/>
        <v>1</v>
      </c>
      <c r="L430" s="214"/>
      <c r="M430" s="253" t="s">
        <v>3895</v>
      </c>
      <c r="N430" s="254">
        <v>1.0</v>
      </c>
      <c r="O430" s="214" t="str">
        <f t="shared" si="233"/>
        <v>Sama</v>
      </c>
      <c r="P430" s="227"/>
      <c r="Q430" s="255"/>
      <c r="R430" s="250">
        <v>0.0</v>
      </c>
      <c r="S430" s="250"/>
      <c r="T430" s="250"/>
      <c r="U430" s="250"/>
      <c r="V430" s="250"/>
      <c r="W430" s="250">
        <f t="shared" si="3"/>
        <v>0</v>
      </c>
      <c r="X430" s="250">
        <f t="shared" si="4"/>
        <v>0</v>
      </c>
      <c r="Y430" s="250">
        <f t="shared" si="5"/>
        <v>1</v>
      </c>
      <c r="Z430" s="214"/>
      <c r="AA430" s="214" t="str">
        <f t="shared" si="234"/>
        <v>SAMA</v>
      </c>
      <c r="AB430" s="214" t="str">
        <f t="shared" si="235"/>
        <v>SAMA</v>
      </c>
      <c r="AC430" s="246" t="s">
        <v>3895</v>
      </c>
      <c r="AD430" s="247" t="s">
        <v>2548</v>
      </c>
      <c r="AE430" s="249">
        <v>1.0</v>
      </c>
      <c r="AF430" s="281"/>
      <c r="AG430" s="214" t="str">
        <f t="shared" si="236"/>
        <v>SAMA</v>
      </c>
      <c r="AH430" s="214" t="str">
        <f t="shared" si="237"/>
        <v>SAMA</v>
      </c>
      <c r="AI430" s="246" t="s">
        <v>3895</v>
      </c>
      <c r="AJ430" s="247" t="s">
        <v>2548</v>
      </c>
      <c r="AK430" s="250">
        <v>0.0</v>
      </c>
      <c r="AL430" s="214" t="str">
        <f t="shared" si="238"/>
        <v>normal</v>
      </c>
    </row>
    <row r="431" ht="15.0" customHeight="1">
      <c r="A431" s="214"/>
      <c r="B431" s="246" t="s">
        <v>3895</v>
      </c>
      <c r="C431" s="300" t="s">
        <v>3896</v>
      </c>
      <c r="D431" s="246" t="s">
        <v>80</v>
      </c>
      <c r="E431" s="249">
        <v>2.0</v>
      </c>
      <c r="F431" s="250"/>
      <c r="G431" s="250"/>
      <c r="H431" s="250"/>
      <c r="I431" s="250"/>
      <c r="J431" s="251">
        <f t="shared" si="1"/>
        <v>0</v>
      </c>
      <c r="K431" s="252">
        <f t="shared" si="2"/>
        <v>2</v>
      </c>
      <c r="L431" s="214"/>
      <c r="M431" s="253" t="s">
        <v>3895</v>
      </c>
      <c r="N431" s="254">
        <v>1.0</v>
      </c>
      <c r="O431" s="214" t="str">
        <f t="shared" si="233"/>
        <v>Tidak Sama</v>
      </c>
      <c r="P431" s="227"/>
      <c r="Q431" s="214"/>
      <c r="R431" s="250">
        <v>0.0</v>
      </c>
      <c r="S431" s="250"/>
      <c r="T431" s="250"/>
      <c r="U431" s="250"/>
      <c r="V431" s="250"/>
      <c r="W431" s="250">
        <f t="shared" si="3"/>
        <v>0</v>
      </c>
      <c r="X431" s="250">
        <f t="shared" si="4"/>
        <v>0</v>
      </c>
      <c r="Y431" s="250">
        <f t="shared" si="5"/>
        <v>2</v>
      </c>
      <c r="Z431" s="214"/>
      <c r="AA431" s="214" t="str">
        <f t="shared" si="234"/>
        <v>SAMA</v>
      </c>
      <c r="AB431" s="214" t="str">
        <f t="shared" si="235"/>
        <v>SAMA</v>
      </c>
      <c r="AC431" s="246" t="s">
        <v>3895</v>
      </c>
      <c r="AD431" s="247" t="s">
        <v>3896</v>
      </c>
      <c r="AE431" s="249">
        <v>1.0</v>
      </c>
      <c r="AF431" s="281"/>
      <c r="AG431" s="214" t="str">
        <f t="shared" si="236"/>
        <v>SAMA</v>
      </c>
      <c r="AH431" s="214" t="str">
        <f t="shared" si="237"/>
        <v>SAMA</v>
      </c>
      <c r="AI431" s="246" t="s">
        <v>3895</v>
      </c>
      <c r="AJ431" s="247" t="s">
        <v>3896</v>
      </c>
      <c r="AK431" s="250">
        <v>0.0</v>
      </c>
      <c r="AL431" s="214" t="str">
        <f t="shared" si="238"/>
        <v>normal</v>
      </c>
    </row>
    <row r="432" ht="15.0" customHeight="1">
      <c r="A432" s="214"/>
      <c r="B432" s="246" t="s">
        <v>3895</v>
      </c>
      <c r="C432" s="300" t="s">
        <v>5475</v>
      </c>
      <c r="D432" s="246" t="s">
        <v>80</v>
      </c>
      <c r="E432" s="249">
        <v>4.0</v>
      </c>
      <c r="F432" s="250"/>
      <c r="G432" s="250"/>
      <c r="H432" s="250"/>
      <c r="I432" s="250"/>
      <c r="J432" s="251">
        <f t="shared" si="1"/>
        <v>0</v>
      </c>
      <c r="K432" s="252">
        <f t="shared" si="2"/>
        <v>4</v>
      </c>
      <c r="L432" s="214"/>
      <c r="M432" s="253" t="s">
        <v>3895</v>
      </c>
      <c r="N432" s="254">
        <v>1.0</v>
      </c>
      <c r="O432" s="214" t="str">
        <f t="shared" si="233"/>
        <v>Tidak Sama</v>
      </c>
      <c r="P432" s="227"/>
      <c r="Q432" s="214"/>
      <c r="R432" s="250">
        <v>0.0</v>
      </c>
      <c r="S432" s="250"/>
      <c r="T432" s="250"/>
      <c r="U432" s="250"/>
      <c r="V432" s="250"/>
      <c r="W432" s="250">
        <f t="shared" si="3"/>
        <v>0</v>
      </c>
      <c r="X432" s="250">
        <f t="shared" si="4"/>
        <v>0</v>
      </c>
      <c r="Y432" s="250">
        <f t="shared" si="5"/>
        <v>4</v>
      </c>
      <c r="Z432" s="214"/>
      <c r="AA432" s="214" t="str">
        <f t="shared" si="234"/>
        <v>SAMA</v>
      </c>
      <c r="AB432" s="214" t="str">
        <f t="shared" si="235"/>
        <v>SAMA</v>
      </c>
      <c r="AC432" s="246" t="s">
        <v>3895</v>
      </c>
      <c r="AD432" s="247" t="s">
        <v>5475</v>
      </c>
      <c r="AE432" s="249">
        <v>1.0</v>
      </c>
      <c r="AF432" s="281"/>
      <c r="AG432" s="214" t="str">
        <f t="shared" si="236"/>
        <v>SAMA</v>
      </c>
      <c r="AH432" s="214" t="str">
        <f t="shared" si="237"/>
        <v>SAMA</v>
      </c>
      <c r="AI432" s="246" t="s">
        <v>3895</v>
      </c>
      <c r="AJ432" s="247" t="s">
        <v>5475</v>
      </c>
      <c r="AK432" s="250">
        <v>0.0</v>
      </c>
      <c r="AL432" s="214" t="str">
        <f t="shared" si="238"/>
        <v>normal</v>
      </c>
    </row>
    <row r="433" ht="15.0" customHeight="1">
      <c r="A433" s="214"/>
      <c r="B433" s="246" t="s">
        <v>3895</v>
      </c>
      <c r="C433" s="300" t="s">
        <v>6174</v>
      </c>
      <c r="D433" s="246" t="s">
        <v>80</v>
      </c>
      <c r="E433" s="249">
        <v>2.0</v>
      </c>
      <c r="F433" s="262"/>
      <c r="G433" s="262"/>
      <c r="H433" s="262"/>
      <c r="I433" s="262"/>
      <c r="J433" s="251">
        <f t="shared" si="1"/>
        <v>0</v>
      </c>
      <c r="K433" s="252">
        <f t="shared" si="2"/>
        <v>2</v>
      </c>
      <c r="L433" s="214"/>
      <c r="M433" s="253" t="s">
        <v>3895</v>
      </c>
      <c r="N433" s="254">
        <v>2.0</v>
      </c>
      <c r="O433" s="214" t="str">
        <f t="shared" si="233"/>
        <v>Sama</v>
      </c>
      <c r="P433" s="227"/>
      <c r="Q433" s="255"/>
      <c r="R433" s="250">
        <v>0.0</v>
      </c>
      <c r="S433" s="262"/>
      <c r="T433" s="262"/>
      <c r="U433" s="262"/>
      <c r="V433" s="262"/>
      <c r="W433" s="250">
        <f t="shared" si="3"/>
        <v>0</v>
      </c>
      <c r="X433" s="250">
        <f t="shared" si="4"/>
        <v>0</v>
      </c>
      <c r="Y433" s="250">
        <f t="shared" si="5"/>
        <v>2</v>
      </c>
      <c r="Z433" s="214"/>
      <c r="AA433" s="214" t="str">
        <f t="shared" si="234"/>
        <v>SAMA</v>
      </c>
      <c r="AB433" s="214" t="str">
        <f t="shared" si="235"/>
        <v>SAMA</v>
      </c>
      <c r="AC433" s="246" t="s">
        <v>3895</v>
      </c>
      <c r="AD433" s="247" t="s">
        <v>6174</v>
      </c>
      <c r="AE433" s="249">
        <v>2.0</v>
      </c>
      <c r="AF433" s="281"/>
      <c r="AG433" s="214" t="str">
        <f t="shared" si="236"/>
        <v>SAMA</v>
      </c>
      <c r="AH433" s="214" t="str">
        <f t="shared" si="237"/>
        <v>SAMA</v>
      </c>
      <c r="AI433" s="246" t="s">
        <v>3895</v>
      </c>
      <c r="AJ433" s="247" t="s">
        <v>6174</v>
      </c>
      <c r="AK433" s="250">
        <v>0.0</v>
      </c>
      <c r="AL433" s="214" t="str">
        <f t="shared" si="238"/>
        <v>normal</v>
      </c>
    </row>
    <row r="434" ht="15.0" customHeight="1">
      <c r="A434" s="214"/>
      <c r="B434" s="246" t="s">
        <v>3895</v>
      </c>
      <c r="C434" s="300" t="s">
        <v>7220</v>
      </c>
      <c r="D434" s="246" t="s">
        <v>80</v>
      </c>
      <c r="E434" s="249">
        <v>3.0</v>
      </c>
      <c r="F434" s="262"/>
      <c r="G434" s="262"/>
      <c r="H434" s="262"/>
      <c r="I434" s="262"/>
      <c r="J434" s="251">
        <f t="shared" si="1"/>
        <v>0</v>
      </c>
      <c r="K434" s="252">
        <f t="shared" si="2"/>
        <v>3</v>
      </c>
      <c r="L434" s="214"/>
      <c r="M434" s="253"/>
      <c r="N434" s="254"/>
      <c r="O434" s="214"/>
      <c r="P434" s="227"/>
      <c r="Q434" s="255"/>
      <c r="R434" s="250">
        <v>0.0</v>
      </c>
      <c r="S434" s="262"/>
      <c r="T434" s="262"/>
      <c r="U434" s="262"/>
      <c r="V434" s="262"/>
      <c r="W434" s="250">
        <f t="shared" si="3"/>
        <v>0</v>
      </c>
      <c r="X434" s="250">
        <f t="shared" si="4"/>
        <v>0</v>
      </c>
      <c r="Y434" s="250">
        <f t="shared" si="5"/>
        <v>3</v>
      </c>
      <c r="Z434" s="214"/>
      <c r="AA434" s="214"/>
      <c r="AB434" s="214"/>
      <c r="AC434" s="246"/>
      <c r="AD434" s="247"/>
      <c r="AE434" s="249"/>
      <c r="AF434" s="281"/>
      <c r="AG434" s="214"/>
      <c r="AH434" s="214"/>
      <c r="AI434" s="246"/>
      <c r="AJ434" s="247"/>
      <c r="AK434" s="250"/>
      <c r="AL434" s="214"/>
    </row>
    <row r="435" ht="15.0" customHeight="1">
      <c r="A435" s="214"/>
      <c r="B435" s="246" t="s">
        <v>3895</v>
      </c>
      <c r="C435" s="300" t="s">
        <v>7221</v>
      </c>
      <c r="D435" s="246" t="s">
        <v>80</v>
      </c>
      <c r="E435" s="249">
        <v>2.0</v>
      </c>
      <c r="F435" s="262"/>
      <c r="G435" s="262"/>
      <c r="H435" s="262"/>
      <c r="I435" s="262"/>
      <c r="J435" s="251">
        <f t="shared" si="1"/>
        <v>0</v>
      </c>
      <c r="K435" s="252">
        <f t="shared" si="2"/>
        <v>2</v>
      </c>
      <c r="L435" s="214"/>
      <c r="M435" s="253"/>
      <c r="N435" s="254"/>
      <c r="O435" s="214"/>
      <c r="P435" s="227"/>
      <c r="Q435" s="255"/>
      <c r="R435" s="250">
        <v>0.0</v>
      </c>
      <c r="S435" s="262"/>
      <c r="T435" s="262"/>
      <c r="U435" s="262"/>
      <c r="V435" s="262"/>
      <c r="W435" s="250">
        <f t="shared" si="3"/>
        <v>0</v>
      </c>
      <c r="X435" s="250">
        <f t="shared" si="4"/>
        <v>0</v>
      </c>
      <c r="Y435" s="250">
        <f t="shared" si="5"/>
        <v>2</v>
      </c>
      <c r="Z435" s="214"/>
      <c r="AA435" s="214"/>
      <c r="AB435" s="214"/>
      <c r="AC435" s="246"/>
      <c r="AD435" s="247"/>
      <c r="AE435" s="249"/>
      <c r="AF435" s="281"/>
      <c r="AG435" s="214"/>
      <c r="AH435" s="214"/>
      <c r="AI435" s="246"/>
      <c r="AJ435" s="247"/>
      <c r="AK435" s="250"/>
      <c r="AL435" s="214"/>
    </row>
    <row r="436" ht="15.0" customHeight="1">
      <c r="A436" s="214"/>
      <c r="B436" s="246" t="s">
        <v>6078</v>
      </c>
      <c r="C436" s="296" t="s">
        <v>6203</v>
      </c>
      <c r="D436" s="246" t="s">
        <v>80</v>
      </c>
      <c r="E436" s="249">
        <v>1.0</v>
      </c>
      <c r="F436" s="262"/>
      <c r="G436" s="262"/>
      <c r="H436" s="262"/>
      <c r="I436" s="262"/>
      <c r="J436" s="251">
        <f t="shared" si="1"/>
        <v>0</v>
      </c>
      <c r="K436" s="252">
        <f t="shared" si="2"/>
        <v>1</v>
      </c>
      <c r="L436" s="214"/>
      <c r="M436" s="253" t="s">
        <v>6078</v>
      </c>
      <c r="N436" s="254">
        <v>1.0</v>
      </c>
      <c r="O436" s="214" t="str">
        <f t="shared" ref="O436:O439" si="239">IF(E436=N436,"Sama","Tidak Sama")</f>
        <v>Sama</v>
      </c>
      <c r="P436" s="227"/>
      <c r="Q436" s="255"/>
      <c r="R436" s="250">
        <v>0.0</v>
      </c>
      <c r="S436" s="262"/>
      <c r="T436" s="262"/>
      <c r="U436" s="262"/>
      <c r="V436" s="262"/>
      <c r="W436" s="250">
        <f t="shared" si="3"/>
        <v>0</v>
      </c>
      <c r="X436" s="250">
        <f t="shared" si="4"/>
        <v>0</v>
      </c>
      <c r="Y436" s="250">
        <f t="shared" si="5"/>
        <v>1</v>
      </c>
      <c r="Z436" s="214"/>
      <c r="AA436" s="214" t="str">
        <f t="shared" ref="AA436:AA439" si="240">IF(AC436=B436,"SAMA","TIDAK SAMA")</f>
        <v>SAMA</v>
      </c>
      <c r="AB436" s="214" t="str">
        <f t="shared" ref="AB436:AB439" si="241">IF(C436=AD436,"SAMA","TIDAK SAMA")</f>
        <v>SAMA</v>
      </c>
      <c r="AC436" s="246" t="s">
        <v>6078</v>
      </c>
      <c r="AD436" s="246" t="s">
        <v>6203</v>
      </c>
      <c r="AE436" s="249">
        <v>1.0</v>
      </c>
      <c r="AF436" s="281"/>
      <c r="AG436" s="214" t="str">
        <f t="shared" ref="AG436:AG439" si="242">IF(B436=AI436,"SAMA","TIDAK SAMA")</f>
        <v>SAMA</v>
      </c>
      <c r="AH436" s="214" t="str">
        <f t="shared" ref="AH436:AH439" si="243">IF(AD436=AJ436,"SAMA","TIDAK")</f>
        <v>SAMA</v>
      </c>
      <c r="AI436" s="246" t="s">
        <v>6078</v>
      </c>
      <c r="AJ436" s="246" t="s">
        <v>6203</v>
      </c>
      <c r="AK436" s="250">
        <v>0.0</v>
      </c>
      <c r="AL436" s="214" t="str">
        <f t="shared" ref="AL436:AL439" si="244">IF(Y436&lt;0,"tidak normal","normal")</f>
        <v>normal</v>
      </c>
    </row>
    <row r="437" ht="15.0" customHeight="1">
      <c r="A437" s="214"/>
      <c r="B437" s="246" t="s">
        <v>6204</v>
      </c>
      <c r="C437" s="296" t="s">
        <v>6205</v>
      </c>
      <c r="D437" s="246" t="s">
        <v>80</v>
      </c>
      <c r="E437" s="249">
        <v>1.0</v>
      </c>
      <c r="F437" s="262"/>
      <c r="G437" s="262"/>
      <c r="H437" s="262"/>
      <c r="I437" s="262"/>
      <c r="J437" s="251">
        <f t="shared" si="1"/>
        <v>0</v>
      </c>
      <c r="K437" s="252">
        <f t="shared" si="2"/>
        <v>1</v>
      </c>
      <c r="L437" s="214"/>
      <c r="M437" s="253" t="s">
        <v>6204</v>
      </c>
      <c r="N437" s="254">
        <v>1.0</v>
      </c>
      <c r="O437" s="214" t="str">
        <f t="shared" si="239"/>
        <v>Sama</v>
      </c>
      <c r="P437" s="227"/>
      <c r="Q437" s="255"/>
      <c r="R437" s="250">
        <v>0.0</v>
      </c>
      <c r="S437" s="262"/>
      <c r="T437" s="262"/>
      <c r="U437" s="262"/>
      <c r="V437" s="262"/>
      <c r="W437" s="250">
        <f t="shared" si="3"/>
        <v>0</v>
      </c>
      <c r="X437" s="250">
        <f t="shared" si="4"/>
        <v>0</v>
      </c>
      <c r="Y437" s="250">
        <f t="shared" si="5"/>
        <v>1</v>
      </c>
      <c r="Z437" s="214"/>
      <c r="AA437" s="214" t="str">
        <f t="shared" si="240"/>
        <v>SAMA</v>
      </c>
      <c r="AB437" s="214" t="str">
        <f t="shared" si="241"/>
        <v>SAMA</v>
      </c>
      <c r="AC437" s="246" t="s">
        <v>6204</v>
      </c>
      <c r="AD437" s="246" t="s">
        <v>6205</v>
      </c>
      <c r="AE437" s="249">
        <v>1.0</v>
      </c>
      <c r="AF437" s="281"/>
      <c r="AG437" s="214" t="str">
        <f t="shared" si="242"/>
        <v>SAMA</v>
      </c>
      <c r="AH437" s="214" t="str">
        <f t="shared" si="243"/>
        <v>SAMA</v>
      </c>
      <c r="AI437" s="246" t="s">
        <v>6204</v>
      </c>
      <c r="AJ437" s="246" t="s">
        <v>6205</v>
      </c>
      <c r="AK437" s="250">
        <v>0.0</v>
      </c>
      <c r="AL437" s="214" t="str">
        <f t="shared" si="244"/>
        <v>normal</v>
      </c>
    </row>
    <row r="438" ht="15.0" customHeight="1">
      <c r="A438" s="214"/>
      <c r="B438" s="246" t="s">
        <v>6117</v>
      </c>
      <c r="C438" s="296" t="s">
        <v>6209</v>
      </c>
      <c r="D438" s="246" t="s">
        <v>80</v>
      </c>
      <c r="E438" s="249">
        <v>9.0</v>
      </c>
      <c r="F438" s="262"/>
      <c r="G438" s="262"/>
      <c r="H438" s="262"/>
      <c r="I438" s="262"/>
      <c r="J438" s="251">
        <f t="shared" si="1"/>
        <v>0</v>
      </c>
      <c r="K438" s="252">
        <f t="shared" si="2"/>
        <v>9</v>
      </c>
      <c r="L438" s="214"/>
      <c r="M438" s="253" t="s">
        <v>6117</v>
      </c>
      <c r="N438" s="254">
        <v>9.0</v>
      </c>
      <c r="O438" s="214" t="str">
        <f t="shared" si="239"/>
        <v>Sama</v>
      </c>
      <c r="P438" s="227"/>
      <c r="Q438" s="255"/>
      <c r="R438" s="250">
        <v>0.0</v>
      </c>
      <c r="S438" s="262"/>
      <c r="T438" s="262"/>
      <c r="U438" s="262"/>
      <c r="V438" s="262"/>
      <c r="W438" s="250">
        <f t="shared" si="3"/>
        <v>0</v>
      </c>
      <c r="X438" s="250">
        <f t="shared" si="4"/>
        <v>0</v>
      </c>
      <c r="Y438" s="250">
        <f t="shared" si="5"/>
        <v>9</v>
      </c>
      <c r="Z438" s="214"/>
      <c r="AA438" s="214" t="str">
        <f t="shared" si="240"/>
        <v>SAMA</v>
      </c>
      <c r="AB438" s="214" t="str">
        <f t="shared" si="241"/>
        <v>SAMA</v>
      </c>
      <c r="AC438" s="246" t="s">
        <v>6117</v>
      </c>
      <c r="AD438" s="246" t="s">
        <v>6209</v>
      </c>
      <c r="AE438" s="249">
        <v>9.0</v>
      </c>
      <c r="AF438" s="281"/>
      <c r="AG438" s="214" t="str">
        <f t="shared" si="242"/>
        <v>SAMA</v>
      </c>
      <c r="AH438" s="214" t="str">
        <f t="shared" si="243"/>
        <v>SAMA</v>
      </c>
      <c r="AI438" s="246" t="s">
        <v>6117</v>
      </c>
      <c r="AJ438" s="246" t="s">
        <v>6209</v>
      </c>
      <c r="AK438" s="250">
        <v>0.0</v>
      </c>
      <c r="AL438" s="214" t="str">
        <f t="shared" si="244"/>
        <v>normal</v>
      </c>
    </row>
    <row r="439" ht="15.0" customHeight="1">
      <c r="A439" s="214"/>
      <c r="B439" s="246" t="s">
        <v>6210</v>
      </c>
      <c r="C439" s="296" t="s">
        <v>341</v>
      </c>
      <c r="D439" s="246" t="s">
        <v>80</v>
      </c>
      <c r="E439" s="249">
        <v>9.0</v>
      </c>
      <c r="F439" s="262">
        <v>1.0</v>
      </c>
      <c r="G439" s="262"/>
      <c r="H439" s="262"/>
      <c r="I439" s="262"/>
      <c r="J439" s="251">
        <f t="shared" si="1"/>
        <v>1</v>
      </c>
      <c r="K439" s="252">
        <f t="shared" si="2"/>
        <v>10</v>
      </c>
      <c r="L439" s="214"/>
      <c r="M439" s="253" t="s">
        <v>6210</v>
      </c>
      <c r="N439" s="254">
        <v>4.0</v>
      </c>
      <c r="O439" s="214" t="str">
        <f t="shared" si="239"/>
        <v>Tidak Sama</v>
      </c>
      <c r="P439" s="227"/>
      <c r="Q439" s="255"/>
      <c r="R439" s="250">
        <v>5.0</v>
      </c>
      <c r="S439" s="262"/>
      <c r="T439" s="262"/>
      <c r="U439" s="262"/>
      <c r="V439" s="262"/>
      <c r="W439" s="250">
        <f t="shared" si="3"/>
        <v>0</v>
      </c>
      <c r="X439" s="250">
        <f t="shared" si="4"/>
        <v>5</v>
      </c>
      <c r="Y439" s="250">
        <f t="shared" si="5"/>
        <v>5</v>
      </c>
      <c r="Z439" s="214"/>
      <c r="AA439" s="214" t="str">
        <f t="shared" si="240"/>
        <v>SAMA</v>
      </c>
      <c r="AB439" s="214" t="str">
        <f t="shared" si="241"/>
        <v>SAMA</v>
      </c>
      <c r="AC439" s="246" t="s">
        <v>6210</v>
      </c>
      <c r="AD439" s="246" t="s">
        <v>341</v>
      </c>
      <c r="AE439" s="249">
        <v>4.0</v>
      </c>
      <c r="AF439" s="281"/>
      <c r="AG439" s="214" t="str">
        <f t="shared" si="242"/>
        <v>SAMA</v>
      </c>
      <c r="AH439" s="214" t="str">
        <f t="shared" si="243"/>
        <v>SAMA</v>
      </c>
      <c r="AI439" s="246" t="s">
        <v>6210</v>
      </c>
      <c r="AJ439" s="246" t="s">
        <v>341</v>
      </c>
      <c r="AK439" s="250">
        <v>3.0</v>
      </c>
      <c r="AL439" s="214" t="str">
        <f t="shared" si="244"/>
        <v>normal</v>
      </c>
    </row>
    <row r="440" ht="15.0" customHeight="1">
      <c r="A440" s="214"/>
      <c r="B440" s="246" t="s">
        <v>6558</v>
      </c>
      <c r="C440" s="296" t="s">
        <v>6559</v>
      </c>
      <c r="D440" s="246" t="s">
        <v>80</v>
      </c>
      <c r="E440" s="249">
        <v>1.0</v>
      </c>
      <c r="F440" s="262"/>
      <c r="G440" s="262"/>
      <c r="H440" s="262"/>
      <c r="I440" s="262"/>
      <c r="J440" s="251">
        <f t="shared" si="1"/>
        <v>0</v>
      </c>
      <c r="K440" s="252">
        <f t="shared" si="2"/>
        <v>1</v>
      </c>
      <c r="L440" s="214"/>
      <c r="M440" s="253"/>
      <c r="N440" s="254"/>
      <c r="O440" s="214"/>
      <c r="P440" s="227"/>
      <c r="Q440" s="255"/>
      <c r="R440" s="250">
        <v>1.0</v>
      </c>
      <c r="S440" s="262"/>
      <c r="T440" s="262"/>
      <c r="U440" s="262"/>
      <c r="V440" s="262"/>
      <c r="W440" s="250">
        <f t="shared" si="3"/>
        <v>0</v>
      </c>
      <c r="X440" s="250">
        <f t="shared" si="4"/>
        <v>1</v>
      </c>
      <c r="Y440" s="250">
        <f t="shared" si="5"/>
        <v>0</v>
      </c>
      <c r="Z440" s="214"/>
      <c r="AA440" s="214"/>
      <c r="AB440" s="214"/>
      <c r="AC440" s="246"/>
      <c r="AD440" s="246"/>
      <c r="AE440" s="249"/>
      <c r="AF440" s="281"/>
      <c r="AG440" s="214"/>
      <c r="AH440" s="214"/>
      <c r="AI440" s="246"/>
      <c r="AJ440" s="246"/>
      <c r="AK440" s="250"/>
      <c r="AL440" s="214"/>
    </row>
    <row r="441" ht="15.0" customHeight="1">
      <c r="A441" s="214"/>
      <c r="B441" s="246" t="s">
        <v>6558</v>
      </c>
      <c r="C441" s="296" t="s">
        <v>1987</v>
      </c>
      <c r="D441" s="246" t="s">
        <v>80</v>
      </c>
      <c r="E441" s="249">
        <v>1.0</v>
      </c>
      <c r="F441" s="262"/>
      <c r="G441" s="262"/>
      <c r="H441" s="262"/>
      <c r="I441" s="262"/>
      <c r="J441" s="251">
        <f t="shared" si="1"/>
        <v>0</v>
      </c>
      <c r="K441" s="252">
        <f t="shared" si="2"/>
        <v>1</v>
      </c>
      <c r="L441" s="214"/>
      <c r="M441" s="253"/>
      <c r="N441" s="254"/>
      <c r="O441" s="214"/>
      <c r="P441" s="227"/>
      <c r="Q441" s="255"/>
      <c r="R441" s="250">
        <v>0.0</v>
      </c>
      <c r="S441" s="262"/>
      <c r="T441" s="262"/>
      <c r="U441" s="262"/>
      <c r="V441" s="262"/>
      <c r="W441" s="250">
        <f t="shared" si="3"/>
        <v>0</v>
      </c>
      <c r="X441" s="250">
        <f t="shared" si="4"/>
        <v>0</v>
      </c>
      <c r="Y441" s="250">
        <f t="shared" si="5"/>
        <v>1</v>
      </c>
      <c r="Z441" s="214"/>
      <c r="AA441" s="214"/>
      <c r="AB441" s="214"/>
      <c r="AC441" s="246"/>
      <c r="AD441" s="246"/>
      <c r="AE441" s="249"/>
      <c r="AF441" s="281"/>
      <c r="AG441" s="214"/>
      <c r="AH441" s="214"/>
      <c r="AI441" s="246"/>
      <c r="AJ441" s="246"/>
      <c r="AK441" s="250"/>
      <c r="AL441" s="214"/>
    </row>
    <row r="442" ht="15.0" customHeight="1">
      <c r="A442" s="214"/>
      <c r="B442" s="246" t="s">
        <v>5860</v>
      </c>
      <c r="C442" s="296" t="s">
        <v>5861</v>
      </c>
      <c r="D442" s="246" t="s">
        <v>80</v>
      </c>
      <c r="E442" s="249">
        <v>1.0</v>
      </c>
      <c r="F442" s="262"/>
      <c r="G442" s="262"/>
      <c r="H442" s="262"/>
      <c r="I442" s="262"/>
      <c r="J442" s="251">
        <f t="shared" si="1"/>
        <v>0</v>
      </c>
      <c r="K442" s="252">
        <f t="shared" si="2"/>
        <v>1</v>
      </c>
      <c r="L442" s="214"/>
      <c r="M442" s="253"/>
      <c r="N442" s="254"/>
      <c r="O442" s="214"/>
      <c r="P442" s="227"/>
      <c r="Q442" s="255"/>
      <c r="R442" s="250">
        <v>0.0</v>
      </c>
      <c r="S442" s="262"/>
      <c r="T442" s="262"/>
      <c r="U442" s="262"/>
      <c r="V442" s="262"/>
      <c r="W442" s="250">
        <f t="shared" si="3"/>
        <v>0</v>
      </c>
      <c r="X442" s="250">
        <f t="shared" si="4"/>
        <v>0</v>
      </c>
      <c r="Y442" s="250">
        <f t="shared" si="5"/>
        <v>1</v>
      </c>
      <c r="Z442" s="214"/>
      <c r="AA442" s="214"/>
      <c r="AB442" s="214"/>
      <c r="AC442" s="246"/>
      <c r="AD442" s="246"/>
      <c r="AE442" s="249"/>
      <c r="AF442" s="281"/>
      <c r="AG442" s="214"/>
      <c r="AH442" s="214"/>
      <c r="AI442" s="246"/>
      <c r="AJ442" s="246"/>
      <c r="AK442" s="250"/>
      <c r="AL442" s="214"/>
    </row>
    <row r="443" ht="15.0" customHeight="1">
      <c r="A443" s="214"/>
      <c r="B443" s="246" t="s">
        <v>347</v>
      </c>
      <c r="C443" s="296" t="s">
        <v>4548</v>
      </c>
      <c r="D443" s="246" t="s">
        <v>80</v>
      </c>
      <c r="E443" s="249">
        <v>3.0</v>
      </c>
      <c r="F443" s="262"/>
      <c r="G443" s="262"/>
      <c r="H443" s="262"/>
      <c r="I443" s="262"/>
      <c r="J443" s="251">
        <f t="shared" si="1"/>
        <v>0</v>
      </c>
      <c r="K443" s="252">
        <f t="shared" si="2"/>
        <v>3</v>
      </c>
      <c r="L443" s="214"/>
      <c r="M443" s="253"/>
      <c r="N443" s="254"/>
      <c r="O443" s="214"/>
      <c r="P443" s="227"/>
      <c r="Q443" s="255"/>
      <c r="R443" s="250">
        <v>0.0</v>
      </c>
      <c r="S443" s="262"/>
      <c r="T443" s="262"/>
      <c r="U443" s="262"/>
      <c r="V443" s="262"/>
      <c r="W443" s="250">
        <f t="shared" si="3"/>
        <v>0</v>
      </c>
      <c r="X443" s="250">
        <f t="shared" si="4"/>
        <v>0</v>
      </c>
      <c r="Y443" s="250">
        <f t="shared" si="5"/>
        <v>3</v>
      </c>
      <c r="Z443" s="214"/>
      <c r="AA443" s="214"/>
      <c r="AB443" s="214"/>
      <c r="AC443" s="246"/>
      <c r="AD443" s="247"/>
      <c r="AE443" s="249"/>
      <c r="AF443" s="281"/>
      <c r="AG443" s="214"/>
      <c r="AH443" s="214"/>
      <c r="AI443" s="246"/>
      <c r="AJ443" s="247"/>
      <c r="AK443" s="250"/>
      <c r="AL443" s="214" t="str">
        <f>IF(Y443&lt;0,"tidak normal","normal")</f>
        <v>normal</v>
      </c>
    </row>
    <row r="444" ht="15.0" customHeight="1">
      <c r="A444" s="214"/>
      <c r="B444" s="246" t="s">
        <v>6196</v>
      </c>
      <c r="C444" s="296" t="s">
        <v>2430</v>
      </c>
      <c r="D444" s="246" t="s">
        <v>80</v>
      </c>
      <c r="E444" s="249">
        <v>4.0</v>
      </c>
      <c r="F444" s="262">
        <v>1.0</v>
      </c>
      <c r="G444" s="262"/>
      <c r="H444" s="262"/>
      <c r="I444" s="262"/>
      <c r="J444" s="251">
        <f t="shared" si="1"/>
        <v>1</v>
      </c>
      <c r="K444" s="252">
        <f t="shared" si="2"/>
        <v>5</v>
      </c>
      <c r="L444" s="214"/>
      <c r="M444" s="253"/>
      <c r="N444" s="254"/>
      <c r="O444" s="214"/>
      <c r="P444" s="227"/>
      <c r="Q444" s="255"/>
      <c r="R444" s="250">
        <v>1.0</v>
      </c>
      <c r="S444" s="262"/>
      <c r="T444" s="262"/>
      <c r="U444" s="262"/>
      <c r="V444" s="262"/>
      <c r="W444" s="250">
        <f t="shared" si="3"/>
        <v>0</v>
      </c>
      <c r="X444" s="250">
        <f t="shared" si="4"/>
        <v>1</v>
      </c>
      <c r="Y444" s="250">
        <f t="shared" si="5"/>
        <v>4</v>
      </c>
      <c r="Z444" s="214"/>
      <c r="AA444" s="214"/>
      <c r="AB444" s="214"/>
      <c r="AC444" s="246"/>
      <c r="AD444" s="246"/>
      <c r="AE444" s="249"/>
      <c r="AF444" s="281"/>
      <c r="AG444" s="214"/>
      <c r="AH444" s="214"/>
      <c r="AI444" s="246"/>
      <c r="AJ444" s="246"/>
      <c r="AK444" s="250"/>
      <c r="AL444" s="214"/>
    </row>
    <row r="445" ht="15.0" customHeight="1">
      <c r="A445" s="214"/>
      <c r="B445" s="246" t="s">
        <v>7222</v>
      </c>
      <c r="C445" s="296" t="s">
        <v>3893</v>
      </c>
      <c r="D445" s="246" t="s">
        <v>80</v>
      </c>
      <c r="E445" s="249">
        <v>2.0</v>
      </c>
      <c r="F445" s="262"/>
      <c r="G445" s="262"/>
      <c r="H445" s="262"/>
      <c r="I445" s="262"/>
      <c r="J445" s="251">
        <f t="shared" si="1"/>
        <v>0</v>
      </c>
      <c r="K445" s="252">
        <f t="shared" si="2"/>
        <v>2</v>
      </c>
      <c r="L445" s="214"/>
      <c r="M445" s="253"/>
      <c r="N445" s="254"/>
      <c r="O445" s="214"/>
      <c r="P445" s="227"/>
      <c r="Q445" s="255"/>
      <c r="R445" s="250">
        <v>0.0</v>
      </c>
      <c r="S445" s="262"/>
      <c r="T445" s="262"/>
      <c r="U445" s="262"/>
      <c r="V445" s="262"/>
      <c r="W445" s="250">
        <f t="shared" si="3"/>
        <v>0</v>
      </c>
      <c r="X445" s="250">
        <f t="shared" si="4"/>
        <v>0</v>
      </c>
      <c r="Y445" s="250">
        <f t="shared" si="5"/>
        <v>2</v>
      </c>
      <c r="Z445" s="214"/>
      <c r="AA445" s="214"/>
      <c r="AB445" s="214"/>
      <c r="AC445" s="246"/>
      <c r="AD445" s="246"/>
      <c r="AE445" s="249"/>
      <c r="AF445" s="281"/>
      <c r="AG445" s="214"/>
      <c r="AH445" s="214"/>
      <c r="AI445" s="246"/>
      <c r="AJ445" s="246"/>
      <c r="AK445" s="250"/>
      <c r="AL445" s="214"/>
    </row>
    <row r="446" ht="15.0" customHeight="1">
      <c r="A446" s="214"/>
      <c r="B446" s="246" t="s">
        <v>6213</v>
      </c>
      <c r="C446" s="300" t="s">
        <v>5604</v>
      </c>
      <c r="D446" s="246" t="s">
        <v>80</v>
      </c>
      <c r="E446" s="249">
        <v>2.0</v>
      </c>
      <c r="F446" s="262"/>
      <c r="G446" s="262"/>
      <c r="H446" s="262"/>
      <c r="I446" s="262"/>
      <c r="J446" s="251">
        <f t="shared" si="1"/>
        <v>0</v>
      </c>
      <c r="K446" s="252">
        <f t="shared" si="2"/>
        <v>2</v>
      </c>
      <c r="L446" s="214"/>
      <c r="M446" s="253" t="s">
        <v>6213</v>
      </c>
      <c r="N446" s="254">
        <v>2.0</v>
      </c>
      <c r="O446" s="214" t="str">
        <f t="shared" ref="O446:O450" si="245">IF(E446=N446,"Sama","Tidak Sama")</f>
        <v>Sama</v>
      </c>
      <c r="P446" s="227"/>
      <c r="Q446" s="255"/>
      <c r="R446" s="250">
        <v>0.0</v>
      </c>
      <c r="S446" s="262"/>
      <c r="T446" s="262"/>
      <c r="U446" s="262"/>
      <c r="V446" s="262"/>
      <c r="W446" s="250">
        <f t="shared" si="3"/>
        <v>0</v>
      </c>
      <c r="X446" s="250">
        <f t="shared" si="4"/>
        <v>0</v>
      </c>
      <c r="Y446" s="250">
        <f t="shared" si="5"/>
        <v>2</v>
      </c>
      <c r="Z446" s="214"/>
      <c r="AA446" s="214" t="str">
        <f t="shared" ref="AA446:AA450" si="246">IF(AC446=B446,"SAMA","TIDAK SAMA")</f>
        <v>SAMA</v>
      </c>
      <c r="AB446" s="214" t="str">
        <f t="shared" ref="AB446:AB450" si="247">IF(C446=AD446,"SAMA","TIDAK SAMA")</f>
        <v>SAMA</v>
      </c>
      <c r="AC446" s="246" t="s">
        <v>6213</v>
      </c>
      <c r="AD446" s="247" t="s">
        <v>5604</v>
      </c>
      <c r="AE446" s="249">
        <v>2.0</v>
      </c>
      <c r="AF446" s="281"/>
      <c r="AG446" s="214" t="str">
        <f t="shared" ref="AG446:AG450" si="248">IF(B446=AI446,"SAMA","TIDAK SAMA")</f>
        <v>SAMA</v>
      </c>
      <c r="AH446" s="214" t="str">
        <f t="shared" ref="AH446:AH450" si="249">IF(AD446=AJ446,"SAMA","TIDAK")</f>
        <v>SAMA</v>
      </c>
      <c r="AI446" s="246" t="s">
        <v>6213</v>
      </c>
      <c r="AJ446" s="247" t="s">
        <v>5604</v>
      </c>
      <c r="AK446" s="250">
        <v>0.0</v>
      </c>
      <c r="AL446" s="214" t="str">
        <f t="shared" ref="AL446:AL450" si="250">IF(Y446&lt;0,"tidak normal","normal")</f>
        <v>normal</v>
      </c>
    </row>
    <row r="447" ht="15.0" customHeight="1">
      <c r="A447" s="214"/>
      <c r="B447" s="246" t="s">
        <v>6213</v>
      </c>
      <c r="C447" s="300" t="s">
        <v>6215</v>
      </c>
      <c r="D447" s="246" t="s">
        <v>80</v>
      </c>
      <c r="E447" s="249">
        <v>1.0</v>
      </c>
      <c r="F447" s="262"/>
      <c r="G447" s="262"/>
      <c r="H447" s="262"/>
      <c r="I447" s="262"/>
      <c r="J447" s="251">
        <f t="shared" si="1"/>
        <v>0</v>
      </c>
      <c r="K447" s="252">
        <f t="shared" si="2"/>
        <v>1</v>
      </c>
      <c r="L447" s="214"/>
      <c r="M447" s="253" t="s">
        <v>6213</v>
      </c>
      <c r="N447" s="254">
        <v>1.0</v>
      </c>
      <c r="O447" s="214" t="str">
        <f t="shared" si="245"/>
        <v>Sama</v>
      </c>
      <c r="P447" s="227"/>
      <c r="Q447" s="255"/>
      <c r="R447" s="250">
        <v>0.0</v>
      </c>
      <c r="S447" s="262"/>
      <c r="T447" s="262"/>
      <c r="U447" s="262"/>
      <c r="V447" s="262"/>
      <c r="W447" s="250">
        <f t="shared" si="3"/>
        <v>0</v>
      </c>
      <c r="X447" s="250">
        <f t="shared" si="4"/>
        <v>0</v>
      </c>
      <c r="Y447" s="250">
        <f t="shared" si="5"/>
        <v>1</v>
      </c>
      <c r="Z447" s="214"/>
      <c r="AA447" s="214" t="str">
        <f t="shared" si="246"/>
        <v>SAMA</v>
      </c>
      <c r="AB447" s="214" t="str">
        <f t="shared" si="247"/>
        <v>SAMA</v>
      </c>
      <c r="AC447" s="246" t="s">
        <v>6213</v>
      </c>
      <c r="AD447" s="247" t="s">
        <v>6215</v>
      </c>
      <c r="AE447" s="249">
        <v>1.0</v>
      </c>
      <c r="AF447" s="281"/>
      <c r="AG447" s="214" t="str">
        <f t="shared" si="248"/>
        <v>SAMA</v>
      </c>
      <c r="AH447" s="214" t="str">
        <f t="shared" si="249"/>
        <v>SAMA</v>
      </c>
      <c r="AI447" s="246" t="s">
        <v>6213</v>
      </c>
      <c r="AJ447" s="247" t="s">
        <v>6215</v>
      </c>
      <c r="AK447" s="250">
        <v>0.0</v>
      </c>
      <c r="AL447" s="214" t="str">
        <f t="shared" si="250"/>
        <v>normal</v>
      </c>
    </row>
    <row r="448" ht="15.0" customHeight="1">
      <c r="A448" s="214"/>
      <c r="B448" s="246" t="s">
        <v>6095</v>
      </c>
      <c r="C448" s="300" t="s">
        <v>6096</v>
      </c>
      <c r="D448" s="246" t="s">
        <v>80</v>
      </c>
      <c r="E448" s="249">
        <v>7.0</v>
      </c>
      <c r="F448" s="262"/>
      <c r="G448" s="262"/>
      <c r="H448" s="262"/>
      <c r="I448" s="262"/>
      <c r="J448" s="251">
        <f t="shared" si="1"/>
        <v>0</v>
      </c>
      <c r="K448" s="252">
        <f t="shared" si="2"/>
        <v>7</v>
      </c>
      <c r="L448" s="214"/>
      <c r="M448" s="253" t="s">
        <v>6095</v>
      </c>
      <c r="N448" s="254">
        <v>7.0</v>
      </c>
      <c r="O448" s="214" t="str">
        <f t="shared" si="245"/>
        <v>Sama</v>
      </c>
      <c r="P448" s="227"/>
      <c r="Q448" s="255"/>
      <c r="R448" s="250">
        <v>0.0</v>
      </c>
      <c r="S448" s="262"/>
      <c r="T448" s="262"/>
      <c r="U448" s="262"/>
      <c r="V448" s="262"/>
      <c r="W448" s="250">
        <f t="shared" si="3"/>
        <v>0</v>
      </c>
      <c r="X448" s="250">
        <f t="shared" si="4"/>
        <v>0</v>
      </c>
      <c r="Y448" s="250">
        <f t="shared" si="5"/>
        <v>7</v>
      </c>
      <c r="Z448" s="214"/>
      <c r="AA448" s="214" t="str">
        <f t="shared" si="246"/>
        <v>SAMA</v>
      </c>
      <c r="AB448" s="214" t="str">
        <f t="shared" si="247"/>
        <v>SAMA</v>
      </c>
      <c r="AC448" s="246" t="s">
        <v>6095</v>
      </c>
      <c r="AD448" s="247" t="s">
        <v>6096</v>
      </c>
      <c r="AE448" s="249">
        <v>7.0</v>
      </c>
      <c r="AF448" s="281"/>
      <c r="AG448" s="214" t="str">
        <f t="shared" si="248"/>
        <v>SAMA</v>
      </c>
      <c r="AH448" s="214" t="str">
        <f t="shared" si="249"/>
        <v>SAMA</v>
      </c>
      <c r="AI448" s="246" t="s">
        <v>6095</v>
      </c>
      <c r="AJ448" s="247" t="s">
        <v>6096</v>
      </c>
      <c r="AK448" s="250">
        <v>0.0</v>
      </c>
      <c r="AL448" s="214" t="str">
        <f t="shared" si="250"/>
        <v>normal</v>
      </c>
    </row>
    <row r="449" ht="15.0" customHeight="1">
      <c r="A449" s="214"/>
      <c r="B449" s="246" t="s">
        <v>6157</v>
      </c>
      <c r="C449" s="300" t="s">
        <v>4494</v>
      </c>
      <c r="D449" s="246" t="s">
        <v>80</v>
      </c>
      <c r="E449" s="249">
        <v>7.0</v>
      </c>
      <c r="F449" s="262"/>
      <c r="G449" s="262"/>
      <c r="H449" s="262"/>
      <c r="I449" s="262"/>
      <c r="J449" s="251">
        <f t="shared" si="1"/>
        <v>0</v>
      </c>
      <c r="K449" s="252">
        <f t="shared" si="2"/>
        <v>7</v>
      </c>
      <c r="L449" s="214"/>
      <c r="M449" s="253" t="s">
        <v>6157</v>
      </c>
      <c r="N449" s="254">
        <v>7.0</v>
      </c>
      <c r="O449" s="214" t="str">
        <f t="shared" si="245"/>
        <v>Sama</v>
      </c>
      <c r="P449" s="227"/>
      <c r="Q449" s="255"/>
      <c r="R449" s="250">
        <v>0.0</v>
      </c>
      <c r="S449" s="262"/>
      <c r="T449" s="262"/>
      <c r="U449" s="262"/>
      <c r="V449" s="262"/>
      <c r="W449" s="250">
        <f t="shared" si="3"/>
        <v>0</v>
      </c>
      <c r="X449" s="250">
        <f t="shared" si="4"/>
        <v>0</v>
      </c>
      <c r="Y449" s="250">
        <f t="shared" si="5"/>
        <v>7</v>
      </c>
      <c r="Z449" s="214"/>
      <c r="AA449" s="214" t="str">
        <f t="shared" si="246"/>
        <v>SAMA</v>
      </c>
      <c r="AB449" s="214" t="str">
        <f t="shared" si="247"/>
        <v>SAMA</v>
      </c>
      <c r="AC449" s="246" t="s">
        <v>6157</v>
      </c>
      <c r="AD449" s="247" t="s">
        <v>4494</v>
      </c>
      <c r="AE449" s="249">
        <v>7.0</v>
      </c>
      <c r="AF449" s="281"/>
      <c r="AG449" s="214" t="str">
        <f t="shared" si="248"/>
        <v>SAMA</v>
      </c>
      <c r="AH449" s="214" t="str">
        <f t="shared" si="249"/>
        <v>SAMA</v>
      </c>
      <c r="AI449" s="246" t="s">
        <v>6157</v>
      </c>
      <c r="AJ449" s="247" t="s">
        <v>4494</v>
      </c>
      <c r="AK449" s="250">
        <v>2.0</v>
      </c>
      <c r="AL449" s="214" t="str">
        <f t="shared" si="250"/>
        <v>normal</v>
      </c>
    </row>
    <row r="450" ht="15.0" customHeight="1">
      <c r="A450" s="214"/>
      <c r="B450" s="247" t="s">
        <v>6216</v>
      </c>
      <c r="C450" s="300" t="s">
        <v>6217</v>
      </c>
      <c r="D450" s="248" t="s">
        <v>80</v>
      </c>
      <c r="E450" s="249">
        <v>4.0</v>
      </c>
      <c r="F450" s="250"/>
      <c r="G450" s="250"/>
      <c r="H450" s="250"/>
      <c r="I450" s="250"/>
      <c r="J450" s="251">
        <f t="shared" si="1"/>
        <v>0</v>
      </c>
      <c r="K450" s="252">
        <f t="shared" si="2"/>
        <v>4</v>
      </c>
      <c r="L450" s="214"/>
      <c r="M450" s="263" t="s">
        <v>6216</v>
      </c>
      <c r="N450" s="254">
        <v>4.0</v>
      </c>
      <c r="O450" s="214" t="str">
        <f t="shared" si="245"/>
        <v>Sama</v>
      </c>
      <c r="P450" s="227"/>
      <c r="Q450" s="255"/>
      <c r="R450" s="250">
        <v>0.0</v>
      </c>
      <c r="S450" s="250"/>
      <c r="T450" s="250"/>
      <c r="U450" s="250"/>
      <c r="V450" s="250"/>
      <c r="W450" s="250">
        <f t="shared" si="3"/>
        <v>0</v>
      </c>
      <c r="X450" s="250">
        <f t="shared" si="4"/>
        <v>0</v>
      </c>
      <c r="Y450" s="250">
        <f t="shared" si="5"/>
        <v>4</v>
      </c>
      <c r="Z450" s="214"/>
      <c r="AA450" s="214" t="str">
        <f t="shared" si="246"/>
        <v>SAMA</v>
      </c>
      <c r="AB450" s="214" t="str">
        <f t="shared" si="247"/>
        <v>SAMA</v>
      </c>
      <c r="AC450" s="247" t="s">
        <v>6216</v>
      </c>
      <c r="AD450" s="247" t="s">
        <v>6217</v>
      </c>
      <c r="AE450" s="249">
        <v>4.0</v>
      </c>
      <c r="AF450" s="281"/>
      <c r="AG450" s="214" t="str">
        <f t="shared" si="248"/>
        <v>SAMA</v>
      </c>
      <c r="AH450" s="214" t="str">
        <f t="shared" si="249"/>
        <v>SAMA</v>
      </c>
      <c r="AI450" s="247" t="s">
        <v>6216</v>
      </c>
      <c r="AJ450" s="247" t="s">
        <v>6217</v>
      </c>
      <c r="AK450" s="250">
        <v>2.0</v>
      </c>
      <c r="AL450" s="214" t="str">
        <f t="shared" si="250"/>
        <v>normal</v>
      </c>
    </row>
    <row r="451" ht="15.0" customHeight="1">
      <c r="A451" s="214"/>
      <c r="B451" s="247" t="s">
        <v>6213</v>
      </c>
      <c r="C451" s="300" t="s">
        <v>304</v>
      </c>
      <c r="D451" s="248" t="s">
        <v>80</v>
      </c>
      <c r="E451" s="249">
        <v>0.0</v>
      </c>
      <c r="F451" s="250">
        <v>1.0</v>
      </c>
      <c r="G451" s="250"/>
      <c r="H451" s="250"/>
      <c r="I451" s="250"/>
      <c r="J451" s="251">
        <f t="shared" si="1"/>
        <v>1</v>
      </c>
      <c r="K451" s="252">
        <f t="shared" si="2"/>
        <v>1</v>
      </c>
      <c r="L451" s="214"/>
      <c r="M451" s="263"/>
      <c r="N451" s="254"/>
      <c r="O451" s="214"/>
      <c r="P451" s="227"/>
      <c r="Q451" s="255"/>
      <c r="R451" s="250">
        <v>0.0</v>
      </c>
      <c r="S451" s="250">
        <v>1.0</v>
      </c>
      <c r="T451" s="250"/>
      <c r="U451" s="250"/>
      <c r="V451" s="250"/>
      <c r="W451" s="250">
        <f t="shared" si="3"/>
        <v>1</v>
      </c>
      <c r="X451" s="250">
        <f t="shared" si="4"/>
        <v>1</v>
      </c>
      <c r="Y451" s="250">
        <f t="shared" si="5"/>
        <v>0</v>
      </c>
      <c r="Z451" s="214"/>
      <c r="AA451" s="214"/>
      <c r="AB451" s="214"/>
      <c r="AC451" s="247"/>
      <c r="AD451" s="247"/>
      <c r="AE451" s="249"/>
      <c r="AF451" s="281"/>
      <c r="AG451" s="214"/>
      <c r="AH451" s="214"/>
      <c r="AI451" s="247"/>
      <c r="AJ451" s="247"/>
      <c r="AK451" s="250"/>
      <c r="AL451" s="214"/>
    </row>
    <row r="452" ht="15.0" customHeight="1">
      <c r="A452" s="214"/>
      <c r="B452" s="247" t="s">
        <v>78</v>
      </c>
      <c r="C452" s="300" t="s">
        <v>79</v>
      </c>
      <c r="D452" s="248" t="s">
        <v>80</v>
      </c>
      <c r="E452" s="249">
        <v>1.0</v>
      </c>
      <c r="F452" s="250"/>
      <c r="G452" s="250"/>
      <c r="H452" s="250"/>
      <c r="I452" s="250"/>
      <c r="J452" s="251">
        <f t="shared" si="1"/>
        <v>0</v>
      </c>
      <c r="K452" s="252">
        <f t="shared" si="2"/>
        <v>1</v>
      </c>
      <c r="L452" s="214"/>
      <c r="M452" s="263"/>
      <c r="N452" s="254"/>
      <c r="O452" s="214"/>
      <c r="P452" s="227"/>
      <c r="Q452" s="255"/>
      <c r="R452" s="250">
        <v>0.0</v>
      </c>
      <c r="S452" s="250"/>
      <c r="T452" s="250"/>
      <c r="U452" s="250"/>
      <c r="V452" s="250"/>
      <c r="W452" s="250">
        <f t="shared" si="3"/>
        <v>0</v>
      </c>
      <c r="X452" s="250">
        <f t="shared" si="4"/>
        <v>0</v>
      </c>
      <c r="Y452" s="250">
        <f t="shared" si="5"/>
        <v>1</v>
      </c>
      <c r="Z452" s="214"/>
      <c r="AA452" s="214"/>
      <c r="AB452" s="214"/>
      <c r="AC452" s="247"/>
      <c r="AD452" s="247"/>
      <c r="AE452" s="249"/>
      <c r="AF452" s="281"/>
      <c r="AG452" s="214"/>
      <c r="AH452" s="214"/>
      <c r="AI452" s="247"/>
      <c r="AJ452" s="247"/>
      <c r="AK452" s="250"/>
      <c r="AL452" s="214"/>
    </row>
    <row r="453" ht="15.0" customHeight="1">
      <c r="A453" s="214"/>
      <c r="B453" s="247" t="s">
        <v>81</v>
      </c>
      <c r="C453" s="300" t="s">
        <v>82</v>
      </c>
      <c r="D453" s="248" t="s">
        <v>80</v>
      </c>
      <c r="E453" s="249">
        <v>1.0</v>
      </c>
      <c r="F453" s="250"/>
      <c r="G453" s="250"/>
      <c r="H453" s="250"/>
      <c r="I453" s="250"/>
      <c r="J453" s="251">
        <f t="shared" si="1"/>
        <v>0</v>
      </c>
      <c r="K453" s="252">
        <f t="shared" si="2"/>
        <v>1</v>
      </c>
      <c r="L453" s="214"/>
      <c r="M453" s="263"/>
      <c r="N453" s="254"/>
      <c r="O453" s="214"/>
      <c r="P453" s="227"/>
      <c r="Q453" s="255"/>
      <c r="R453" s="250">
        <v>0.0</v>
      </c>
      <c r="S453" s="250"/>
      <c r="T453" s="250"/>
      <c r="U453" s="250"/>
      <c r="V453" s="250"/>
      <c r="W453" s="250">
        <f t="shared" si="3"/>
        <v>0</v>
      </c>
      <c r="X453" s="250">
        <f t="shared" si="4"/>
        <v>0</v>
      </c>
      <c r="Y453" s="250">
        <f t="shared" si="5"/>
        <v>1</v>
      </c>
      <c r="Z453" s="214"/>
      <c r="AA453" s="214"/>
      <c r="AB453" s="214"/>
      <c r="AC453" s="247"/>
      <c r="AD453" s="247"/>
      <c r="AE453" s="249"/>
      <c r="AF453" s="281"/>
      <c r="AG453" s="214"/>
      <c r="AH453" s="214"/>
      <c r="AI453" s="247"/>
      <c r="AJ453" s="247"/>
      <c r="AK453" s="250"/>
      <c r="AL453" s="214"/>
    </row>
    <row r="454" ht="15.0" customHeight="1">
      <c r="A454" s="214"/>
      <c r="B454" s="247" t="s">
        <v>81</v>
      </c>
      <c r="C454" s="300" t="s">
        <v>83</v>
      </c>
      <c r="D454" s="248" t="s">
        <v>80</v>
      </c>
      <c r="E454" s="249">
        <v>1.0</v>
      </c>
      <c r="F454" s="250"/>
      <c r="G454" s="250"/>
      <c r="H454" s="250"/>
      <c r="I454" s="250"/>
      <c r="J454" s="251">
        <f t="shared" si="1"/>
        <v>0</v>
      </c>
      <c r="K454" s="252">
        <f t="shared" si="2"/>
        <v>1</v>
      </c>
      <c r="L454" s="214"/>
      <c r="M454" s="263"/>
      <c r="N454" s="254"/>
      <c r="O454" s="214"/>
      <c r="P454" s="227"/>
      <c r="Q454" s="255"/>
      <c r="R454" s="250">
        <v>1.0</v>
      </c>
      <c r="S454" s="250"/>
      <c r="T454" s="250"/>
      <c r="U454" s="250"/>
      <c r="V454" s="250"/>
      <c r="W454" s="250">
        <f t="shared" si="3"/>
        <v>0</v>
      </c>
      <c r="X454" s="250">
        <f t="shared" si="4"/>
        <v>1</v>
      </c>
      <c r="Y454" s="250">
        <f t="shared" si="5"/>
        <v>0</v>
      </c>
      <c r="Z454" s="214"/>
      <c r="AA454" s="214"/>
      <c r="AB454" s="214"/>
      <c r="AC454" s="247"/>
      <c r="AD454" s="247"/>
      <c r="AE454" s="249"/>
      <c r="AF454" s="281"/>
      <c r="AG454" s="214"/>
      <c r="AH454" s="214"/>
      <c r="AI454" s="247"/>
      <c r="AJ454" s="247"/>
      <c r="AK454" s="250"/>
      <c r="AL454" s="214"/>
    </row>
    <row r="455" ht="15.0" customHeight="1">
      <c r="A455" s="214"/>
      <c r="B455" s="246" t="s">
        <v>78</v>
      </c>
      <c r="C455" s="300" t="s">
        <v>84</v>
      </c>
      <c r="D455" s="248" t="s">
        <v>80</v>
      </c>
      <c r="E455" s="249">
        <v>7.0</v>
      </c>
      <c r="F455" s="262"/>
      <c r="G455" s="262"/>
      <c r="H455" s="262"/>
      <c r="I455" s="262"/>
      <c r="J455" s="251">
        <f t="shared" si="1"/>
        <v>0</v>
      </c>
      <c r="K455" s="252">
        <f t="shared" si="2"/>
        <v>7</v>
      </c>
      <c r="L455" s="214"/>
      <c r="M455" s="253" t="s">
        <v>78</v>
      </c>
      <c r="N455" s="254">
        <v>6.0</v>
      </c>
      <c r="O455" s="214" t="str">
        <f t="shared" ref="O455:O456" si="251">IF(E455=N455,"Sama","Tidak Sama")</f>
        <v>Tidak Sama</v>
      </c>
      <c r="P455" s="227"/>
      <c r="Q455" s="255"/>
      <c r="R455" s="250">
        <v>0.0</v>
      </c>
      <c r="S455" s="262"/>
      <c r="T455" s="262"/>
      <c r="U455" s="262"/>
      <c r="V455" s="262"/>
      <c r="W455" s="250">
        <f t="shared" si="3"/>
        <v>0</v>
      </c>
      <c r="X455" s="250">
        <f t="shared" si="4"/>
        <v>0</v>
      </c>
      <c r="Y455" s="250">
        <f t="shared" si="5"/>
        <v>7</v>
      </c>
      <c r="Z455" s="214"/>
      <c r="AA455" s="214" t="str">
        <f t="shared" ref="AA455:AA457" si="252">IF(AC455=B455,"SAMA","TIDAK SAMA")</f>
        <v>SAMA</v>
      </c>
      <c r="AB455" s="214" t="str">
        <f t="shared" ref="AB455:AB457" si="253">IF(C455=AD455,"SAMA","TIDAK SAMA")</f>
        <v>SAMA</v>
      </c>
      <c r="AC455" s="246" t="s">
        <v>78</v>
      </c>
      <c r="AD455" s="247" t="s">
        <v>84</v>
      </c>
      <c r="AE455" s="249">
        <v>6.0</v>
      </c>
      <c r="AF455" s="281"/>
      <c r="AG455" s="214" t="str">
        <f t="shared" ref="AG455:AG457" si="254">IF(B455=AI455,"SAMA","TIDAK SAMA")</f>
        <v>SAMA</v>
      </c>
      <c r="AH455" s="214" t="str">
        <f t="shared" ref="AH455:AH457" si="255">IF(AD455=AJ455,"SAMA","TIDAK")</f>
        <v>SAMA</v>
      </c>
      <c r="AI455" s="246" t="s">
        <v>78</v>
      </c>
      <c r="AJ455" s="247" t="s">
        <v>84</v>
      </c>
      <c r="AK455" s="250">
        <v>2.0</v>
      </c>
      <c r="AL455" s="214" t="str">
        <f t="shared" ref="AL455:AL457" si="256">IF(Y455&lt;0,"tidak normal","normal")</f>
        <v>normal</v>
      </c>
    </row>
    <row r="456" ht="15.0" customHeight="1">
      <c r="A456" s="214"/>
      <c r="B456" s="246" t="s">
        <v>6022</v>
      </c>
      <c r="C456" s="300" t="s">
        <v>4020</v>
      </c>
      <c r="D456" s="248" t="s">
        <v>80</v>
      </c>
      <c r="E456" s="249">
        <v>2.0</v>
      </c>
      <c r="F456" s="250"/>
      <c r="G456" s="250"/>
      <c r="H456" s="250"/>
      <c r="I456" s="250"/>
      <c r="J456" s="251">
        <f t="shared" si="1"/>
        <v>0</v>
      </c>
      <c r="K456" s="252">
        <f t="shared" si="2"/>
        <v>2</v>
      </c>
      <c r="L456" s="214"/>
      <c r="M456" s="253" t="s">
        <v>6022</v>
      </c>
      <c r="N456" s="254">
        <v>2.0</v>
      </c>
      <c r="O456" s="214" t="str">
        <f t="shared" si="251"/>
        <v>Sama</v>
      </c>
      <c r="P456" s="227"/>
      <c r="Q456" s="214"/>
      <c r="R456" s="250">
        <v>1.0</v>
      </c>
      <c r="S456" s="250"/>
      <c r="T456" s="250"/>
      <c r="U456" s="250"/>
      <c r="V456" s="250"/>
      <c r="W456" s="250">
        <f t="shared" si="3"/>
        <v>0</v>
      </c>
      <c r="X456" s="250">
        <f t="shared" si="4"/>
        <v>1</v>
      </c>
      <c r="Y456" s="250">
        <f t="shared" si="5"/>
        <v>1</v>
      </c>
      <c r="Z456" s="214"/>
      <c r="AA456" s="214" t="str">
        <f t="shared" si="252"/>
        <v>SAMA</v>
      </c>
      <c r="AB456" s="214" t="str">
        <f t="shared" si="253"/>
        <v>SAMA</v>
      </c>
      <c r="AC456" s="246" t="s">
        <v>6022</v>
      </c>
      <c r="AD456" s="247" t="s">
        <v>4020</v>
      </c>
      <c r="AE456" s="249">
        <v>2.0</v>
      </c>
      <c r="AF456" s="281"/>
      <c r="AG456" s="214" t="str">
        <f t="shared" si="254"/>
        <v>SAMA</v>
      </c>
      <c r="AH456" s="214" t="str">
        <f t="shared" si="255"/>
        <v>SAMA</v>
      </c>
      <c r="AI456" s="246" t="s">
        <v>6022</v>
      </c>
      <c r="AJ456" s="247" t="s">
        <v>4020</v>
      </c>
      <c r="AK456" s="250">
        <v>0.0</v>
      </c>
      <c r="AL456" s="214" t="str">
        <f t="shared" si="256"/>
        <v>normal</v>
      </c>
    </row>
    <row r="457" ht="15.0" customHeight="1">
      <c r="A457" s="214"/>
      <c r="B457" s="246" t="s">
        <v>6221</v>
      </c>
      <c r="C457" s="300" t="s">
        <v>2391</v>
      </c>
      <c r="D457" s="248" t="s">
        <v>80</v>
      </c>
      <c r="E457" s="249">
        <v>3.0</v>
      </c>
      <c r="F457" s="250"/>
      <c r="G457" s="250"/>
      <c r="H457" s="250"/>
      <c r="I457" s="250"/>
      <c r="J457" s="251">
        <f t="shared" si="1"/>
        <v>0</v>
      </c>
      <c r="K457" s="252">
        <f t="shared" si="2"/>
        <v>3</v>
      </c>
      <c r="L457" s="214"/>
      <c r="M457" s="253"/>
      <c r="N457" s="254"/>
      <c r="O457" s="214"/>
      <c r="P457" s="227"/>
      <c r="Q457" s="214"/>
      <c r="R457" s="250">
        <v>2.0</v>
      </c>
      <c r="S457" s="250"/>
      <c r="T457" s="250"/>
      <c r="U457" s="250"/>
      <c r="V457" s="250"/>
      <c r="W457" s="250">
        <f t="shared" si="3"/>
        <v>0</v>
      </c>
      <c r="X457" s="250">
        <f t="shared" si="4"/>
        <v>2</v>
      </c>
      <c r="Y457" s="250">
        <f t="shared" si="5"/>
        <v>1</v>
      </c>
      <c r="Z457" s="214"/>
      <c r="AA457" s="214" t="str">
        <f t="shared" si="252"/>
        <v>SAMA</v>
      </c>
      <c r="AB457" s="214" t="str">
        <f t="shared" si="253"/>
        <v>SAMA</v>
      </c>
      <c r="AC457" s="246" t="s">
        <v>6221</v>
      </c>
      <c r="AD457" s="247" t="s">
        <v>2391</v>
      </c>
      <c r="AE457" s="249">
        <v>3.0</v>
      </c>
      <c r="AF457" s="281"/>
      <c r="AG457" s="214" t="str">
        <f t="shared" si="254"/>
        <v>SAMA</v>
      </c>
      <c r="AH457" s="214" t="str">
        <f t="shared" si="255"/>
        <v>SAMA</v>
      </c>
      <c r="AI457" s="246" t="s">
        <v>6221</v>
      </c>
      <c r="AJ457" s="247" t="s">
        <v>2391</v>
      </c>
      <c r="AK457" s="250">
        <v>1.0</v>
      </c>
      <c r="AL457" s="214" t="str">
        <f t="shared" si="256"/>
        <v>normal</v>
      </c>
    </row>
    <row r="458" ht="15.0" customHeight="1">
      <c r="A458" s="214"/>
      <c r="B458" s="246" t="s">
        <v>65</v>
      </c>
      <c r="C458" s="300"/>
      <c r="D458" s="248" t="s">
        <v>80</v>
      </c>
      <c r="E458" s="249">
        <v>4.0</v>
      </c>
      <c r="F458" s="250"/>
      <c r="G458" s="250"/>
      <c r="H458" s="250"/>
      <c r="I458" s="250"/>
      <c r="J458" s="251">
        <f t="shared" si="1"/>
        <v>0</v>
      </c>
      <c r="K458" s="252">
        <f t="shared" si="2"/>
        <v>4</v>
      </c>
      <c r="L458" s="214"/>
      <c r="M458" s="253"/>
      <c r="N458" s="254"/>
      <c r="O458" s="214"/>
      <c r="P458" s="227"/>
      <c r="Q458" s="214"/>
      <c r="R458" s="250">
        <v>0.0</v>
      </c>
      <c r="S458" s="250"/>
      <c r="T458" s="250"/>
      <c r="U458" s="250"/>
      <c r="V458" s="250"/>
      <c r="W458" s="250">
        <f t="shared" si="3"/>
        <v>0</v>
      </c>
      <c r="X458" s="250">
        <f t="shared" si="4"/>
        <v>0</v>
      </c>
      <c r="Y458" s="250">
        <f t="shared" si="5"/>
        <v>4</v>
      </c>
      <c r="Z458" s="214"/>
      <c r="AA458" s="214"/>
      <c r="AB458" s="214"/>
      <c r="AC458" s="246"/>
      <c r="AD458" s="247"/>
      <c r="AE458" s="249"/>
      <c r="AF458" s="281"/>
      <c r="AG458" s="214"/>
      <c r="AH458" s="214"/>
      <c r="AI458" s="246"/>
      <c r="AJ458" s="247"/>
      <c r="AK458" s="250"/>
      <c r="AL458" s="214"/>
    </row>
    <row r="459" ht="15.0" customHeight="1">
      <c r="A459" s="214"/>
      <c r="B459" s="246" t="s">
        <v>6226</v>
      </c>
      <c r="C459" s="300" t="s">
        <v>6227</v>
      </c>
      <c r="D459" s="246" t="s">
        <v>80</v>
      </c>
      <c r="E459" s="249">
        <v>1.0</v>
      </c>
      <c r="F459" s="262"/>
      <c r="G459" s="262"/>
      <c r="H459" s="262"/>
      <c r="I459" s="262"/>
      <c r="J459" s="251">
        <f t="shared" si="1"/>
        <v>0</v>
      </c>
      <c r="K459" s="252">
        <f t="shared" si="2"/>
        <v>1</v>
      </c>
      <c r="L459" s="214"/>
      <c r="M459" s="253" t="s">
        <v>6226</v>
      </c>
      <c r="N459" s="254">
        <v>1.0</v>
      </c>
      <c r="O459" s="214" t="str">
        <f t="shared" ref="O459:O475" si="257">IF(E459=N459,"Sama","Tidak Sama")</f>
        <v>Sama</v>
      </c>
      <c r="P459" s="227"/>
      <c r="Q459" s="255"/>
      <c r="R459" s="250">
        <v>0.0</v>
      </c>
      <c r="S459" s="262"/>
      <c r="T459" s="262"/>
      <c r="U459" s="262"/>
      <c r="V459" s="262"/>
      <c r="W459" s="250">
        <f t="shared" si="3"/>
        <v>0</v>
      </c>
      <c r="X459" s="250">
        <f t="shared" si="4"/>
        <v>0</v>
      </c>
      <c r="Y459" s="250">
        <f t="shared" si="5"/>
        <v>1</v>
      </c>
      <c r="Z459" s="214"/>
      <c r="AA459" s="214" t="str">
        <f t="shared" ref="AA459:AA475" si="258">IF(AC459=B459,"SAMA","TIDAK SAMA")</f>
        <v>SAMA</v>
      </c>
      <c r="AB459" s="214" t="str">
        <f t="shared" ref="AB459:AB475" si="259">IF(C459=AD459,"SAMA","TIDAK SAMA")</f>
        <v>SAMA</v>
      </c>
      <c r="AC459" s="246" t="s">
        <v>6226</v>
      </c>
      <c r="AD459" s="247" t="s">
        <v>6227</v>
      </c>
      <c r="AE459" s="249">
        <v>1.0</v>
      </c>
      <c r="AF459" s="281"/>
      <c r="AG459" s="214" t="str">
        <f t="shared" ref="AG459:AG475" si="260">IF(B459=AI459,"SAMA","TIDAK SAMA")</f>
        <v>SAMA</v>
      </c>
      <c r="AH459" s="214" t="str">
        <f t="shared" ref="AH459:AH475" si="261">IF(AD459=AJ459,"SAMA","TIDAK")</f>
        <v>SAMA</v>
      </c>
      <c r="AI459" s="246" t="s">
        <v>6226</v>
      </c>
      <c r="AJ459" s="247" t="s">
        <v>6227</v>
      </c>
      <c r="AK459" s="250">
        <v>0.0</v>
      </c>
      <c r="AL459" s="214" t="str">
        <f t="shared" ref="AL459:AL475" si="262">IF(Y459&lt;0,"tidak normal","normal")</f>
        <v>normal</v>
      </c>
    </row>
    <row r="460" ht="15.0" customHeight="1">
      <c r="A460" s="214"/>
      <c r="B460" s="246" t="s">
        <v>6102</v>
      </c>
      <c r="C460" s="300">
        <v>2654403.0</v>
      </c>
      <c r="D460" s="246" t="s">
        <v>80</v>
      </c>
      <c r="E460" s="249">
        <v>1.0</v>
      </c>
      <c r="F460" s="262"/>
      <c r="G460" s="262"/>
      <c r="H460" s="262"/>
      <c r="I460" s="262"/>
      <c r="J460" s="251">
        <f t="shared" si="1"/>
        <v>0</v>
      </c>
      <c r="K460" s="252">
        <f t="shared" si="2"/>
        <v>1</v>
      </c>
      <c r="L460" s="214"/>
      <c r="M460" s="253" t="s">
        <v>6102</v>
      </c>
      <c r="N460" s="254">
        <v>1.0</v>
      </c>
      <c r="O460" s="214" t="str">
        <f t="shared" si="257"/>
        <v>Sama</v>
      </c>
      <c r="P460" s="227"/>
      <c r="Q460" s="255"/>
      <c r="R460" s="250">
        <v>0.0</v>
      </c>
      <c r="S460" s="262"/>
      <c r="T460" s="262"/>
      <c r="U460" s="262"/>
      <c r="V460" s="262"/>
      <c r="W460" s="250">
        <f t="shared" si="3"/>
        <v>0</v>
      </c>
      <c r="X460" s="250">
        <f t="shared" si="4"/>
        <v>0</v>
      </c>
      <c r="Y460" s="250">
        <f t="shared" si="5"/>
        <v>1</v>
      </c>
      <c r="Z460" s="214"/>
      <c r="AA460" s="214" t="str">
        <f t="shared" si="258"/>
        <v>SAMA</v>
      </c>
      <c r="AB460" s="214" t="str">
        <f t="shared" si="259"/>
        <v>SAMA</v>
      </c>
      <c r="AC460" s="246" t="s">
        <v>6102</v>
      </c>
      <c r="AD460" s="247">
        <v>2654403.0</v>
      </c>
      <c r="AE460" s="249">
        <v>1.0</v>
      </c>
      <c r="AF460" s="281"/>
      <c r="AG460" s="214" t="str">
        <f t="shared" si="260"/>
        <v>SAMA</v>
      </c>
      <c r="AH460" s="214" t="str">
        <f t="shared" si="261"/>
        <v>SAMA</v>
      </c>
      <c r="AI460" s="246" t="s">
        <v>6102</v>
      </c>
      <c r="AJ460" s="247">
        <v>2654403.0</v>
      </c>
      <c r="AK460" s="250">
        <v>0.0</v>
      </c>
      <c r="AL460" s="214" t="str">
        <f t="shared" si="262"/>
        <v>normal</v>
      </c>
    </row>
    <row r="461" ht="15.0" customHeight="1">
      <c r="A461" s="214"/>
      <c r="B461" s="246" t="s">
        <v>6102</v>
      </c>
      <c r="C461" s="300">
        <v>2654407.0</v>
      </c>
      <c r="D461" s="246" t="s">
        <v>80</v>
      </c>
      <c r="E461" s="249">
        <v>1.0</v>
      </c>
      <c r="F461" s="262"/>
      <c r="G461" s="262"/>
      <c r="H461" s="262"/>
      <c r="I461" s="262"/>
      <c r="J461" s="251">
        <f t="shared" si="1"/>
        <v>0</v>
      </c>
      <c r="K461" s="252">
        <f t="shared" si="2"/>
        <v>1</v>
      </c>
      <c r="L461" s="214"/>
      <c r="M461" s="253" t="s">
        <v>6102</v>
      </c>
      <c r="N461" s="254">
        <v>1.0</v>
      </c>
      <c r="O461" s="214" t="str">
        <f t="shared" si="257"/>
        <v>Sama</v>
      </c>
      <c r="P461" s="227"/>
      <c r="Q461" s="255"/>
      <c r="R461" s="250">
        <v>0.0</v>
      </c>
      <c r="S461" s="262"/>
      <c r="T461" s="262"/>
      <c r="U461" s="262"/>
      <c r="V461" s="262"/>
      <c r="W461" s="250">
        <f t="shared" si="3"/>
        <v>0</v>
      </c>
      <c r="X461" s="250">
        <f t="shared" si="4"/>
        <v>0</v>
      </c>
      <c r="Y461" s="250">
        <f t="shared" si="5"/>
        <v>1</v>
      </c>
      <c r="Z461" s="214"/>
      <c r="AA461" s="214" t="str">
        <f t="shared" si="258"/>
        <v>SAMA</v>
      </c>
      <c r="AB461" s="214" t="str">
        <f t="shared" si="259"/>
        <v>SAMA</v>
      </c>
      <c r="AC461" s="246" t="s">
        <v>6102</v>
      </c>
      <c r="AD461" s="247">
        <v>2654407.0</v>
      </c>
      <c r="AE461" s="249">
        <v>1.0</v>
      </c>
      <c r="AF461" s="281"/>
      <c r="AG461" s="214" t="str">
        <f t="shared" si="260"/>
        <v>SAMA</v>
      </c>
      <c r="AH461" s="214" t="str">
        <f t="shared" si="261"/>
        <v>SAMA</v>
      </c>
      <c r="AI461" s="246" t="s">
        <v>6102</v>
      </c>
      <c r="AJ461" s="247">
        <v>2654407.0</v>
      </c>
      <c r="AK461" s="250">
        <v>0.0</v>
      </c>
      <c r="AL461" s="214" t="str">
        <f t="shared" si="262"/>
        <v>normal</v>
      </c>
    </row>
    <row r="462" ht="15.0" customHeight="1">
      <c r="A462" s="214"/>
      <c r="B462" s="246" t="s">
        <v>6208</v>
      </c>
      <c r="C462" s="300" t="s">
        <v>6207</v>
      </c>
      <c r="D462" s="246" t="s">
        <v>80</v>
      </c>
      <c r="E462" s="249">
        <v>1.0</v>
      </c>
      <c r="F462" s="262"/>
      <c r="G462" s="262"/>
      <c r="H462" s="262"/>
      <c r="I462" s="262"/>
      <c r="J462" s="251">
        <f t="shared" si="1"/>
        <v>0</v>
      </c>
      <c r="K462" s="252">
        <f t="shared" si="2"/>
        <v>1</v>
      </c>
      <c r="L462" s="214"/>
      <c r="M462" s="253" t="s">
        <v>6208</v>
      </c>
      <c r="N462" s="254">
        <v>1.0</v>
      </c>
      <c r="O462" s="214" t="str">
        <f t="shared" si="257"/>
        <v>Sama</v>
      </c>
      <c r="P462" s="227"/>
      <c r="Q462" s="255"/>
      <c r="R462" s="250">
        <v>0.0</v>
      </c>
      <c r="S462" s="262"/>
      <c r="T462" s="262"/>
      <c r="U462" s="262"/>
      <c r="V462" s="262"/>
      <c r="W462" s="250">
        <f t="shared" si="3"/>
        <v>0</v>
      </c>
      <c r="X462" s="250">
        <f t="shared" si="4"/>
        <v>0</v>
      </c>
      <c r="Y462" s="250">
        <f t="shared" si="5"/>
        <v>1</v>
      </c>
      <c r="Z462" s="214"/>
      <c r="AA462" s="214" t="str">
        <f t="shared" si="258"/>
        <v>SAMA</v>
      </c>
      <c r="AB462" s="214" t="str">
        <f t="shared" si="259"/>
        <v>SAMA</v>
      </c>
      <c r="AC462" s="246" t="s">
        <v>6208</v>
      </c>
      <c r="AD462" s="247" t="s">
        <v>6207</v>
      </c>
      <c r="AE462" s="249">
        <v>1.0</v>
      </c>
      <c r="AF462" s="281"/>
      <c r="AG462" s="214" t="str">
        <f t="shared" si="260"/>
        <v>SAMA</v>
      </c>
      <c r="AH462" s="214" t="str">
        <f t="shared" si="261"/>
        <v>SAMA</v>
      </c>
      <c r="AI462" s="246" t="s">
        <v>6208</v>
      </c>
      <c r="AJ462" s="247" t="s">
        <v>6207</v>
      </c>
      <c r="AK462" s="250">
        <v>0.0</v>
      </c>
      <c r="AL462" s="214" t="str">
        <f t="shared" si="262"/>
        <v>normal</v>
      </c>
    </row>
    <row r="463" ht="15.0" customHeight="1">
      <c r="A463" s="214"/>
      <c r="B463" s="246" t="s">
        <v>6118</v>
      </c>
      <c r="C463" s="300" t="s">
        <v>6119</v>
      </c>
      <c r="D463" s="246" t="s">
        <v>80</v>
      </c>
      <c r="E463" s="249">
        <v>1.0</v>
      </c>
      <c r="F463" s="262"/>
      <c r="G463" s="262"/>
      <c r="H463" s="262"/>
      <c r="I463" s="262"/>
      <c r="J463" s="251">
        <f t="shared" si="1"/>
        <v>0</v>
      </c>
      <c r="K463" s="252">
        <f t="shared" si="2"/>
        <v>1</v>
      </c>
      <c r="L463" s="214"/>
      <c r="M463" s="253" t="s">
        <v>6118</v>
      </c>
      <c r="N463" s="254">
        <v>1.0</v>
      </c>
      <c r="O463" s="214" t="str">
        <f t="shared" si="257"/>
        <v>Sama</v>
      </c>
      <c r="P463" s="227"/>
      <c r="Q463" s="255"/>
      <c r="R463" s="250">
        <v>0.0</v>
      </c>
      <c r="S463" s="262"/>
      <c r="T463" s="262"/>
      <c r="U463" s="262"/>
      <c r="V463" s="262"/>
      <c r="W463" s="250">
        <f t="shared" si="3"/>
        <v>0</v>
      </c>
      <c r="X463" s="250">
        <f t="shared" si="4"/>
        <v>0</v>
      </c>
      <c r="Y463" s="250">
        <f t="shared" si="5"/>
        <v>1</v>
      </c>
      <c r="Z463" s="214"/>
      <c r="AA463" s="214" t="str">
        <f t="shared" si="258"/>
        <v>SAMA</v>
      </c>
      <c r="AB463" s="214" t="str">
        <f t="shared" si="259"/>
        <v>SAMA</v>
      </c>
      <c r="AC463" s="246" t="s">
        <v>6118</v>
      </c>
      <c r="AD463" s="247" t="s">
        <v>6119</v>
      </c>
      <c r="AE463" s="249">
        <v>1.0</v>
      </c>
      <c r="AF463" s="281"/>
      <c r="AG463" s="214" t="str">
        <f t="shared" si="260"/>
        <v>SAMA</v>
      </c>
      <c r="AH463" s="214" t="str">
        <f t="shared" si="261"/>
        <v>SAMA</v>
      </c>
      <c r="AI463" s="246" t="s">
        <v>6118</v>
      </c>
      <c r="AJ463" s="247" t="s">
        <v>6119</v>
      </c>
      <c r="AK463" s="250">
        <v>0.0</v>
      </c>
      <c r="AL463" s="214" t="str">
        <f t="shared" si="262"/>
        <v>normal</v>
      </c>
    </row>
    <row r="464" ht="15.0" customHeight="1">
      <c r="A464" s="214"/>
      <c r="B464" s="246" t="s">
        <v>6229</v>
      </c>
      <c r="C464" s="300" t="s">
        <v>6230</v>
      </c>
      <c r="D464" s="246" t="s">
        <v>80</v>
      </c>
      <c r="E464" s="249">
        <v>1.0</v>
      </c>
      <c r="F464" s="262"/>
      <c r="G464" s="262"/>
      <c r="H464" s="262"/>
      <c r="I464" s="262"/>
      <c r="J464" s="251">
        <f t="shared" si="1"/>
        <v>0</v>
      </c>
      <c r="K464" s="252">
        <f t="shared" si="2"/>
        <v>1</v>
      </c>
      <c r="L464" s="214"/>
      <c r="M464" s="253" t="s">
        <v>6229</v>
      </c>
      <c r="N464" s="254">
        <v>1.0</v>
      </c>
      <c r="O464" s="214" t="str">
        <f t="shared" si="257"/>
        <v>Sama</v>
      </c>
      <c r="P464" s="227"/>
      <c r="Q464" s="255"/>
      <c r="R464" s="250">
        <v>0.0</v>
      </c>
      <c r="S464" s="262"/>
      <c r="T464" s="262"/>
      <c r="U464" s="262"/>
      <c r="V464" s="262"/>
      <c r="W464" s="250">
        <f t="shared" si="3"/>
        <v>0</v>
      </c>
      <c r="X464" s="250">
        <f t="shared" si="4"/>
        <v>0</v>
      </c>
      <c r="Y464" s="250">
        <f t="shared" si="5"/>
        <v>1</v>
      </c>
      <c r="Z464" s="214"/>
      <c r="AA464" s="214" t="str">
        <f t="shared" si="258"/>
        <v>SAMA</v>
      </c>
      <c r="AB464" s="214" t="str">
        <f t="shared" si="259"/>
        <v>SAMA</v>
      </c>
      <c r="AC464" s="246" t="s">
        <v>6229</v>
      </c>
      <c r="AD464" s="247" t="s">
        <v>6230</v>
      </c>
      <c r="AE464" s="249">
        <v>1.0</v>
      </c>
      <c r="AF464" s="281"/>
      <c r="AG464" s="214" t="str">
        <f t="shared" si="260"/>
        <v>SAMA</v>
      </c>
      <c r="AH464" s="214" t="str">
        <f t="shared" si="261"/>
        <v>SAMA</v>
      </c>
      <c r="AI464" s="246" t="s">
        <v>6229</v>
      </c>
      <c r="AJ464" s="247" t="s">
        <v>6230</v>
      </c>
      <c r="AK464" s="250">
        <v>0.0</v>
      </c>
      <c r="AL464" s="214" t="str">
        <f t="shared" si="262"/>
        <v>normal</v>
      </c>
    </row>
    <row r="465" ht="15.0" customHeight="1">
      <c r="A465" s="214"/>
      <c r="B465" s="247" t="s">
        <v>6170</v>
      </c>
      <c r="C465" s="300"/>
      <c r="D465" s="246" t="s">
        <v>80</v>
      </c>
      <c r="E465" s="249">
        <v>1.0</v>
      </c>
      <c r="F465" s="262"/>
      <c r="G465" s="262"/>
      <c r="H465" s="262"/>
      <c r="I465" s="262"/>
      <c r="J465" s="251">
        <f t="shared" si="1"/>
        <v>0</v>
      </c>
      <c r="K465" s="252">
        <f t="shared" si="2"/>
        <v>1</v>
      </c>
      <c r="L465" s="214"/>
      <c r="M465" s="263" t="s">
        <v>6170</v>
      </c>
      <c r="N465" s="254">
        <v>1.0</v>
      </c>
      <c r="O465" s="214" t="str">
        <f t="shared" si="257"/>
        <v>Sama</v>
      </c>
      <c r="P465" s="227"/>
      <c r="Q465" s="255"/>
      <c r="R465" s="250">
        <v>0.0</v>
      </c>
      <c r="S465" s="262"/>
      <c r="T465" s="262"/>
      <c r="U465" s="262"/>
      <c r="V465" s="262"/>
      <c r="W465" s="250">
        <f t="shared" si="3"/>
        <v>0</v>
      </c>
      <c r="X465" s="250">
        <f t="shared" si="4"/>
        <v>0</v>
      </c>
      <c r="Y465" s="250">
        <f t="shared" si="5"/>
        <v>1</v>
      </c>
      <c r="Z465" s="214"/>
      <c r="AA465" s="214" t="str">
        <f t="shared" si="258"/>
        <v>SAMA</v>
      </c>
      <c r="AB465" s="214" t="str">
        <f t="shared" si="259"/>
        <v>SAMA</v>
      </c>
      <c r="AC465" s="247" t="s">
        <v>6170</v>
      </c>
      <c r="AD465" s="247"/>
      <c r="AE465" s="249">
        <v>1.0</v>
      </c>
      <c r="AF465" s="281"/>
      <c r="AG465" s="214" t="str">
        <f t="shared" si="260"/>
        <v>SAMA</v>
      </c>
      <c r="AH465" s="214" t="str">
        <f t="shared" si="261"/>
        <v>SAMA</v>
      </c>
      <c r="AI465" s="247" t="s">
        <v>6170</v>
      </c>
      <c r="AJ465" s="247"/>
      <c r="AK465" s="250">
        <v>0.0</v>
      </c>
      <c r="AL465" s="214" t="str">
        <f t="shared" si="262"/>
        <v>normal</v>
      </c>
    </row>
    <row r="466" ht="15.0" customHeight="1">
      <c r="A466" s="214"/>
      <c r="B466" s="247" t="s">
        <v>6166</v>
      </c>
      <c r="C466" s="300" t="s">
        <v>6167</v>
      </c>
      <c r="D466" s="246" t="s">
        <v>80</v>
      </c>
      <c r="E466" s="249">
        <v>0.0</v>
      </c>
      <c r="F466" s="262"/>
      <c r="G466" s="262"/>
      <c r="H466" s="262"/>
      <c r="I466" s="262"/>
      <c r="J466" s="251">
        <f t="shared" si="1"/>
        <v>0</v>
      </c>
      <c r="K466" s="252">
        <f t="shared" si="2"/>
        <v>0</v>
      </c>
      <c r="L466" s="214"/>
      <c r="M466" s="263" t="s">
        <v>6166</v>
      </c>
      <c r="N466" s="254">
        <v>0.0</v>
      </c>
      <c r="O466" s="214" t="str">
        <f t="shared" si="257"/>
        <v>Sama</v>
      </c>
      <c r="P466" s="227"/>
      <c r="Q466" s="255"/>
      <c r="R466" s="250">
        <v>0.0</v>
      </c>
      <c r="S466" s="262"/>
      <c r="T466" s="262"/>
      <c r="U466" s="262"/>
      <c r="V466" s="262"/>
      <c r="W466" s="250">
        <f t="shared" si="3"/>
        <v>0</v>
      </c>
      <c r="X466" s="250">
        <f t="shared" si="4"/>
        <v>0</v>
      </c>
      <c r="Y466" s="250">
        <f t="shared" si="5"/>
        <v>0</v>
      </c>
      <c r="Z466" s="214"/>
      <c r="AA466" s="214" t="str">
        <f t="shared" si="258"/>
        <v>SAMA</v>
      </c>
      <c r="AB466" s="214" t="str">
        <f t="shared" si="259"/>
        <v>SAMA</v>
      </c>
      <c r="AC466" s="247" t="s">
        <v>6166</v>
      </c>
      <c r="AD466" s="247" t="s">
        <v>6167</v>
      </c>
      <c r="AE466" s="249">
        <v>0.0</v>
      </c>
      <c r="AF466" s="281"/>
      <c r="AG466" s="214" t="str">
        <f t="shared" si="260"/>
        <v>SAMA</v>
      </c>
      <c r="AH466" s="214" t="str">
        <f t="shared" si="261"/>
        <v>SAMA</v>
      </c>
      <c r="AI466" s="247" t="s">
        <v>6166</v>
      </c>
      <c r="AJ466" s="247" t="s">
        <v>6167</v>
      </c>
      <c r="AK466" s="250">
        <v>0.0</v>
      </c>
      <c r="AL466" s="214" t="str">
        <f t="shared" si="262"/>
        <v>normal</v>
      </c>
    </row>
    <row r="467" ht="15.0" customHeight="1">
      <c r="A467" s="214"/>
      <c r="B467" s="247" t="s">
        <v>6181</v>
      </c>
      <c r="C467" s="300" t="s">
        <v>6185</v>
      </c>
      <c r="D467" s="246" t="s">
        <v>80</v>
      </c>
      <c r="E467" s="249">
        <v>0.0</v>
      </c>
      <c r="F467" s="262"/>
      <c r="G467" s="262"/>
      <c r="H467" s="262"/>
      <c r="I467" s="262"/>
      <c r="J467" s="251">
        <f t="shared" si="1"/>
        <v>0</v>
      </c>
      <c r="K467" s="252">
        <f t="shared" si="2"/>
        <v>0</v>
      </c>
      <c r="L467" s="214"/>
      <c r="M467" s="263" t="s">
        <v>6181</v>
      </c>
      <c r="N467" s="254">
        <v>0.0</v>
      </c>
      <c r="O467" s="214" t="str">
        <f t="shared" si="257"/>
        <v>Sama</v>
      </c>
      <c r="P467" s="227"/>
      <c r="Q467" s="255"/>
      <c r="R467" s="250">
        <v>0.0</v>
      </c>
      <c r="S467" s="262"/>
      <c r="T467" s="262"/>
      <c r="U467" s="262"/>
      <c r="V467" s="262"/>
      <c r="W467" s="250">
        <f t="shared" si="3"/>
        <v>0</v>
      </c>
      <c r="X467" s="250">
        <f t="shared" si="4"/>
        <v>0</v>
      </c>
      <c r="Y467" s="250">
        <f t="shared" si="5"/>
        <v>0</v>
      </c>
      <c r="Z467" s="214"/>
      <c r="AA467" s="214" t="str">
        <f t="shared" si="258"/>
        <v>SAMA</v>
      </c>
      <c r="AB467" s="214" t="str">
        <f t="shared" si="259"/>
        <v>SAMA</v>
      </c>
      <c r="AC467" s="247" t="s">
        <v>6181</v>
      </c>
      <c r="AD467" s="247" t="s">
        <v>6185</v>
      </c>
      <c r="AE467" s="249">
        <v>0.0</v>
      </c>
      <c r="AF467" s="281"/>
      <c r="AG467" s="214" t="str">
        <f t="shared" si="260"/>
        <v>SAMA</v>
      </c>
      <c r="AH467" s="214" t="str">
        <f t="shared" si="261"/>
        <v>SAMA</v>
      </c>
      <c r="AI467" s="247" t="s">
        <v>6181</v>
      </c>
      <c r="AJ467" s="247" t="s">
        <v>6185</v>
      </c>
      <c r="AK467" s="250">
        <v>0.0</v>
      </c>
      <c r="AL467" s="214" t="str">
        <f t="shared" si="262"/>
        <v>normal</v>
      </c>
    </row>
    <row r="468" ht="15.0" customHeight="1">
      <c r="A468" s="214"/>
      <c r="B468" s="247" t="s">
        <v>6189</v>
      </c>
      <c r="C468" s="300" t="s">
        <v>6190</v>
      </c>
      <c r="D468" s="248" t="s">
        <v>80</v>
      </c>
      <c r="E468" s="249">
        <v>1.0</v>
      </c>
      <c r="F468" s="250"/>
      <c r="G468" s="250"/>
      <c r="H468" s="250"/>
      <c r="I468" s="250"/>
      <c r="J468" s="251">
        <f t="shared" si="1"/>
        <v>0</v>
      </c>
      <c r="K468" s="252">
        <f t="shared" si="2"/>
        <v>1</v>
      </c>
      <c r="L468" s="214"/>
      <c r="M468" s="263" t="s">
        <v>6189</v>
      </c>
      <c r="N468" s="254">
        <v>1.0</v>
      </c>
      <c r="O468" s="214" t="str">
        <f t="shared" si="257"/>
        <v>Sama</v>
      </c>
      <c r="P468" s="227"/>
      <c r="Q468" s="214"/>
      <c r="R468" s="250">
        <v>0.0</v>
      </c>
      <c r="S468" s="250"/>
      <c r="T468" s="250"/>
      <c r="U468" s="250"/>
      <c r="V468" s="250"/>
      <c r="W468" s="250">
        <f t="shared" si="3"/>
        <v>0</v>
      </c>
      <c r="X468" s="250">
        <f t="shared" si="4"/>
        <v>0</v>
      </c>
      <c r="Y468" s="250">
        <f t="shared" si="5"/>
        <v>1</v>
      </c>
      <c r="Z468" s="214"/>
      <c r="AA468" s="214" t="str">
        <f t="shared" si="258"/>
        <v>SAMA</v>
      </c>
      <c r="AB468" s="214" t="str">
        <f t="shared" si="259"/>
        <v>SAMA</v>
      </c>
      <c r="AC468" s="247" t="s">
        <v>6189</v>
      </c>
      <c r="AD468" s="247" t="s">
        <v>6190</v>
      </c>
      <c r="AE468" s="249">
        <v>1.0</v>
      </c>
      <c r="AF468" s="281"/>
      <c r="AG468" s="214" t="str">
        <f t="shared" si="260"/>
        <v>SAMA</v>
      </c>
      <c r="AH468" s="214" t="str">
        <f t="shared" si="261"/>
        <v>SAMA</v>
      </c>
      <c r="AI468" s="247" t="s">
        <v>6189</v>
      </c>
      <c r="AJ468" s="247" t="s">
        <v>6190</v>
      </c>
      <c r="AK468" s="250">
        <v>1.0</v>
      </c>
      <c r="AL468" s="214" t="str">
        <f t="shared" si="262"/>
        <v>normal</v>
      </c>
    </row>
    <row r="469" ht="15.0" customHeight="1">
      <c r="A469" s="214"/>
      <c r="B469" s="247" t="s">
        <v>6163</v>
      </c>
      <c r="C469" s="300" t="s">
        <v>6164</v>
      </c>
      <c r="D469" s="248" t="s">
        <v>80</v>
      </c>
      <c r="E469" s="249">
        <v>1.0</v>
      </c>
      <c r="F469" s="250"/>
      <c r="G469" s="250"/>
      <c r="H469" s="250"/>
      <c r="I469" s="250"/>
      <c r="J469" s="251">
        <f t="shared" si="1"/>
        <v>0</v>
      </c>
      <c r="K469" s="252">
        <f t="shared" si="2"/>
        <v>1</v>
      </c>
      <c r="L469" s="214"/>
      <c r="M469" s="263" t="s">
        <v>6163</v>
      </c>
      <c r="N469" s="254">
        <v>1.0</v>
      </c>
      <c r="O469" s="214" t="str">
        <f t="shared" si="257"/>
        <v>Sama</v>
      </c>
      <c r="P469" s="227"/>
      <c r="Q469" s="255"/>
      <c r="R469" s="250">
        <v>0.0</v>
      </c>
      <c r="S469" s="250"/>
      <c r="T469" s="250"/>
      <c r="U469" s="250"/>
      <c r="V469" s="250"/>
      <c r="W469" s="250">
        <f t="shared" si="3"/>
        <v>0</v>
      </c>
      <c r="X469" s="250">
        <f t="shared" si="4"/>
        <v>0</v>
      </c>
      <c r="Y469" s="250">
        <f t="shared" si="5"/>
        <v>1</v>
      </c>
      <c r="Z469" s="214"/>
      <c r="AA469" s="214" t="str">
        <f t="shared" si="258"/>
        <v>SAMA</v>
      </c>
      <c r="AB469" s="214" t="str">
        <f t="shared" si="259"/>
        <v>SAMA</v>
      </c>
      <c r="AC469" s="247" t="s">
        <v>6163</v>
      </c>
      <c r="AD469" s="247" t="s">
        <v>6164</v>
      </c>
      <c r="AE469" s="249">
        <v>1.0</v>
      </c>
      <c r="AF469" s="281"/>
      <c r="AG469" s="214" t="str">
        <f t="shared" si="260"/>
        <v>SAMA</v>
      </c>
      <c r="AH469" s="214" t="str">
        <f t="shared" si="261"/>
        <v>SAMA</v>
      </c>
      <c r="AI469" s="247" t="s">
        <v>6163</v>
      </c>
      <c r="AJ469" s="247" t="s">
        <v>6164</v>
      </c>
      <c r="AK469" s="250">
        <v>0.0</v>
      </c>
      <c r="AL469" s="214" t="str">
        <f t="shared" si="262"/>
        <v>normal</v>
      </c>
    </row>
    <row r="470" ht="15.0" customHeight="1">
      <c r="A470" s="214"/>
      <c r="B470" s="246" t="s">
        <v>7223</v>
      </c>
      <c r="C470" s="296"/>
      <c r="D470" s="246" t="s">
        <v>80</v>
      </c>
      <c r="E470" s="249">
        <v>1.0</v>
      </c>
      <c r="F470" s="262"/>
      <c r="G470" s="262"/>
      <c r="H470" s="262"/>
      <c r="I470" s="262"/>
      <c r="J470" s="251">
        <f t="shared" si="1"/>
        <v>0</v>
      </c>
      <c r="K470" s="252">
        <f t="shared" si="2"/>
        <v>1</v>
      </c>
      <c r="L470" s="214"/>
      <c r="M470" s="253" t="s">
        <v>7223</v>
      </c>
      <c r="N470" s="254">
        <v>1.0</v>
      </c>
      <c r="O470" s="214" t="str">
        <f t="shared" si="257"/>
        <v>Sama</v>
      </c>
      <c r="P470" s="227"/>
      <c r="Q470" s="255"/>
      <c r="R470" s="250">
        <v>0.0</v>
      </c>
      <c r="S470" s="262"/>
      <c r="T470" s="262"/>
      <c r="U470" s="262"/>
      <c r="V470" s="262"/>
      <c r="W470" s="250">
        <f t="shared" si="3"/>
        <v>0</v>
      </c>
      <c r="X470" s="250">
        <f t="shared" si="4"/>
        <v>0</v>
      </c>
      <c r="Y470" s="250">
        <f t="shared" si="5"/>
        <v>1</v>
      </c>
      <c r="Z470" s="214"/>
      <c r="AA470" s="214" t="str">
        <f t="shared" si="258"/>
        <v>SAMA</v>
      </c>
      <c r="AB470" s="214" t="str">
        <f t="shared" si="259"/>
        <v>SAMA</v>
      </c>
      <c r="AC470" s="246" t="s">
        <v>7223</v>
      </c>
      <c r="AD470" s="246"/>
      <c r="AE470" s="249">
        <v>1.0</v>
      </c>
      <c r="AF470" s="281"/>
      <c r="AG470" s="214" t="str">
        <f t="shared" si="260"/>
        <v>SAMA</v>
      </c>
      <c r="AH470" s="214" t="str">
        <f t="shared" si="261"/>
        <v>SAMA</v>
      </c>
      <c r="AI470" s="246" t="s">
        <v>7223</v>
      </c>
      <c r="AJ470" s="246"/>
      <c r="AK470" s="250">
        <v>0.0</v>
      </c>
      <c r="AL470" s="214" t="str">
        <f t="shared" si="262"/>
        <v>normal</v>
      </c>
    </row>
    <row r="471" ht="15.0" customHeight="1">
      <c r="A471" s="214"/>
      <c r="B471" s="246" t="s">
        <v>6235</v>
      </c>
      <c r="C471" s="296"/>
      <c r="D471" s="248" t="s">
        <v>80</v>
      </c>
      <c r="E471" s="249">
        <v>1.0</v>
      </c>
      <c r="F471" s="252"/>
      <c r="G471" s="252"/>
      <c r="H471" s="252"/>
      <c r="I471" s="252"/>
      <c r="J471" s="251">
        <f t="shared" si="1"/>
        <v>0</v>
      </c>
      <c r="K471" s="252">
        <f t="shared" si="2"/>
        <v>1</v>
      </c>
      <c r="L471" s="214"/>
      <c r="M471" s="253" t="s">
        <v>6235</v>
      </c>
      <c r="N471" s="254">
        <v>1.0</v>
      </c>
      <c r="O471" s="214" t="str">
        <f t="shared" si="257"/>
        <v>Sama</v>
      </c>
      <c r="P471" s="227"/>
      <c r="Q471" s="255"/>
      <c r="R471" s="250">
        <v>0.0</v>
      </c>
      <c r="S471" s="252"/>
      <c r="T471" s="252"/>
      <c r="U471" s="252"/>
      <c r="V471" s="252"/>
      <c r="W471" s="250">
        <f t="shared" si="3"/>
        <v>0</v>
      </c>
      <c r="X471" s="250">
        <f t="shared" si="4"/>
        <v>0</v>
      </c>
      <c r="Y471" s="250">
        <f t="shared" si="5"/>
        <v>1</v>
      </c>
      <c r="Z471" s="214"/>
      <c r="AA471" s="214" t="str">
        <f t="shared" si="258"/>
        <v>SAMA</v>
      </c>
      <c r="AB471" s="214" t="str">
        <f t="shared" si="259"/>
        <v>SAMA</v>
      </c>
      <c r="AC471" s="246" t="s">
        <v>6235</v>
      </c>
      <c r="AD471" s="246"/>
      <c r="AE471" s="249">
        <v>1.0</v>
      </c>
      <c r="AF471" s="281"/>
      <c r="AG471" s="214" t="str">
        <f t="shared" si="260"/>
        <v>SAMA</v>
      </c>
      <c r="AH471" s="214" t="str">
        <f t="shared" si="261"/>
        <v>SAMA</v>
      </c>
      <c r="AI471" s="246" t="s">
        <v>6235</v>
      </c>
      <c r="AJ471" s="246"/>
      <c r="AK471" s="250">
        <v>0.0</v>
      </c>
      <c r="AL471" s="214" t="str">
        <f t="shared" si="262"/>
        <v>normal</v>
      </c>
    </row>
    <row r="472" ht="15.0" customHeight="1">
      <c r="A472" s="214"/>
      <c r="B472" s="246" t="s">
        <v>6236</v>
      </c>
      <c r="C472" s="296"/>
      <c r="D472" s="248" t="s">
        <v>80</v>
      </c>
      <c r="E472" s="249">
        <v>4.0</v>
      </c>
      <c r="F472" s="252"/>
      <c r="G472" s="252"/>
      <c r="H472" s="252"/>
      <c r="I472" s="252"/>
      <c r="J472" s="251">
        <f t="shared" si="1"/>
        <v>0</v>
      </c>
      <c r="K472" s="252">
        <f t="shared" si="2"/>
        <v>4</v>
      </c>
      <c r="L472" s="214"/>
      <c r="M472" s="253" t="s">
        <v>6236</v>
      </c>
      <c r="N472" s="254">
        <v>4.0</v>
      </c>
      <c r="O472" s="214" t="str">
        <f t="shared" si="257"/>
        <v>Sama</v>
      </c>
      <c r="P472" s="227"/>
      <c r="Q472" s="255"/>
      <c r="R472" s="250">
        <v>0.0</v>
      </c>
      <c r="S472" s="252"/>
      <c r="T472" s="252"/>
      <c r="U472" s="252"/>
      <c r="V472" s="252"/>
      <c r="W472" s="250">
        <f t="shared" si="3"/>
        <v>0</v>
      </c>
      <c r="X472" s="250">
        <f t="shared" si="4"/>
        <v>0</v>
      </c>
      <c r="Y472" s="250">
        <f t="shared" si="5"/>
        <v>4</v>
      </c>
      <c r="Z472" s="214"/>
      <c r="AA472" s="214" t="str">
        <f t="shared" si="258"/>
        <v>SAMA</v>
      </c>
      <c r="AB472" s="214" t="str">
        <f t="shared" si="259"/>
        <v>SAMA</v>
      </c>
      <c r="AC472" s="246" t="s">
        <v>6236</v>
      </c>
      <c r="AD472" s="246"/>
      <c r="AE472" s="249">
        <v>4.0</v>
      </c>
      <c r="AF472" s="281"/>
      <c r="AG472" s="214" t="str">
        <f t="shared" si="260"/>
        <v>SAMA</v>
      </c>
      <c r="AH472" s="214" t="str">
        <f t="shared" si="261"/>
        <v>SAMA</v>
      </c>
      <c r="AI472" s="246" t="s">
        <v>6236</v>
      </c>
      <c r="AJ472" s="246"/>
      <c r="AK472" s="250">
        <v>0.0</v>
      </c>
      <c r="AL472" s="214" t="str">
        <f t="shared" si="262"/>
        <v>normal</v>
      </c>
    </row>
    <row r="473" ht="15.0" customHeight="1">
      <c r="A473" s="214"/>
      <c r="B473" s="246" t="s">
        <v>7224</v>
      </c>
      <c r="C473" s="296">
        <v>5909787.0</v>
      </c>
      <c r="D473" s="248" t="s">
        <v>80</v>
      </c>
      <c r="E473" s="249">
        <v>1.0</v>
      </c>
      <c r="F473" s="252"/>
      <c r="G473" s="252"/>
      <c r="H473" s="252"/>
      <c r="I473" s="252"/>
      <c r="J473" s="251">
        <f t="shared" si="1"/>
        <v>0</v>
      </c>
      <c r="K473" s="252">
        <f t="shared" si="2"/>
        <v>1</v>
      </c>
      <c r="L473" s="214"/>
      <c r="M473" s="253" t="s">
        <v>7224</v>
      </c>
      <c r="N473" s="254">
        <v>1.0</v>
      </c>
      <c r="O473" s="214" t="str">
        <f t="shared" si="257"/>
        <v>Sama</v>
      </c>
      <c r="P473" s="227"/>
      <c r="Q473" s="255"/>
      <c r="R473" s="250">
        <v>0.0</v>
      </c>
      <c r="S473" s="252"/>
      <c r="T473" s="252"/>
      <c r="U473" s="252"/>
      <c r="V473" s="252"/>
      <c r="W473" s="250">
        <f t="shared" si="3"/>
        <v>0</v>
      </c>
      <c r="X473" s="250">
        <f t="shared" si="4"/>
        <v>0</v>
      </c>
      <c r="Y473" s="250">
        <f t="shared" si="5"/>
        <v>1</v>
      </c>
      <c r="Z473" s="214"/>
      <c r="AA473" s="214" t="str">
        <f t="shared" si="258"/>
        <v>SAMA</v>
      </c>
      <c r="AB473" s="214" t="str">
        <f t="shared" si="259"/>
        <v>SAMA</v>
      </c>
      <c r="AC473" s="246" t="s">
        <v>7224</v>
      </c>
      <c r="AD473" s="246">
        <v>5909787.0</v>
      </c>
      <c r="AE473" s="249">
        <v>1.0</v>
      </c>
      <c r="AF473" s="281"/>
      <c r="AG473" s="214" t="str">
        <f t="shared" si="260"/>
        <v>SAMA</v>
      </c>
      <c r="AH473" s="214" t="str">
        <f t="shared" si="261"/>
        <v>SAMA</v>
      </c>
      <c r="AI473" s="246" t="s">
        <v>7224</v>
      </c>
      <c r="AJ473" s="246">
        <v>5909787.0</v>
      </c>
      <c r="AK473" s="250">
        <v>0.0</v>
      </c>
      <c r="AL473" s="214" t="str">
        <f t="shared" si="262"/>
        <v>normal</v>
      </c>
    </row>
    <row r="474" ht="15.0" customHeight="1">
      <c r="A474" s="214"/>
      <c r="B474" s="246" t="s">
        <v>6239</v>
      </c>
      <c r="C474" s="296" t="s">
        <v>6240</v>
      </c>
      <c r="D474" s="246" t="s">
        <v>80</v>
      </c>
      <c r="E474" s="249">
        <v>2.0</v>
      </c>
      <c r="F474" s="262"/>
      <c r="G474" s="262"/>
      <c r="H474" s="262"/>
      <c r="I474" s="262"/>
      <c r="J474" s="251">
        <f t="shared" si="1"/>
        <v>0</v>
      </c>
      <c r="K474" s="252">
        <f t="shared" si="2"/>
        <v>2</v>
      </c>
      <c r="L474" s="214"/>
      <c r="M474" s="253" t="s">
        <v>6239</v>
      </c>
      <c r="N474" s="254">
        <v>2.0</v>
      </c>
      <c r="O474" s="214" t="str">
        <f t="shared" si="257"/>
        <v>Sama</v>
      </c>
      <c r="P474" s="227"/>
      <c r="Q474" s="255"/>
      <c r="R474" s="250">
        <v>0.0</v>
      </c>
      <c r="S474" s="262"/>
      <c r="T474" s="262"/>
      <c r="U474" s="262"/>
      <c r="V474" s="262"/>
      <c r="W474" s="250">
        <f t="shared" si="3"/>
        <v>0</v>
      </c>
      <c r="X474" s="250">
        <f t="shared" si="4"/>
        <v>0</v>
      </c>
      <c r="Y474" s="250">
        <f t="shared" si="5"/>
        <v>2</v>
      </c>
      <c r="Z474" s="214"/>
      <c r="AA474" s="214" t="str">
        <f t="shared" si="258"/>
        <v>SAMA</v>
      </c>
      <c r="AB474" s="214" t="str">
        <f t="shared" si="259"/>
        <v>SAMA</v>
      </c>
      <c r="AC474" s="246" t="s">
        <v>6239</v>
      </c>
      <c r="AD474" s="246" t="s">
        <v>6240</v>
      </c>
      <c r="AE474" s="249">
        <v>2.0</v>
      </c>
      <c r="AF474" s="281"/>
      <c r="AG474" s="214" t="str">
        <f t="shared" si="260"/>
        <v>SAMA</v>
      </c>
      <c r="AH474" s="214" t="str">
        <f t="shared" si="261"/>
        <v>SAMA</v>
      </c>
      <c r="AI474" s="246" t="s">
        <v>6239</v>
      </c>
      <c r="AJ474" s="246" t="s">
        <v>6240</v>
      </c>
      <c r="AK474" s="250">
        <v>0.0</v>
      </c>
      <c r="AL474" s="214" t="str">
        <f t="shared" si="262"/>
        <v>normal</v>
      </c>
    </row>
    <row r="475" ht="15.0" customHeight="1">
      <c r="A475" s="214"/>
      <c r="B475" s="246" t="s">
        <v>6044</v>
      </c>
      <c r="C475" s="296" t="s">
        <v>6045</v>
      </c>
      <c r="D475" s="246" t="s">
        <v>80</v>
      </c>
      <c r="E475" s="249">
        <v>1.0</v>
      </c>
      <c r="F475" s="262"/>
      <c r="G475" s="262"/>
      <c r="H475" s="262"/>
      <c r="I475" s="262"/>
      <c r="J475" s="251">
        <f t="shared" si="1"/>
        <v>0</v>
      </c>
      <c r="K475" s="252">
        <f t="shared" si="2"/>
        <v>1</v>
      </c>
      <c r="L475" s="214"/>
      <c r="M475" s="253" t="s">
        <v>6046</v>
      </c>
      <c r="N475" s="254">
        <v>1.0</v>
      </c>
      <c r="O475" s="214" t="str">
        <f t="shared" si="257"/>
        <v>Sama</v>
      </c>
      <c r="P475" s="227"/>
      <c r="Q475" s="255"/>
      <c r="R475" s="250">
        <v>1.0</v>
      </c>
      <c r="S475" s="262"/>
      <c r="T475" s="262"/>
      <c r="U475" s="262"/>
      <c r="V475" s="262"/>
      <c r="W475" s="250">
        <f t="shared" si="3"/>
        <v>0</v>
      </c>
      <c r="X475" s="250">
        <f t="shared" si="4"/>
        <v>1</v>
      </c>
      <c r="Y475" s="250">
        <f t="shared" si="5"/>
        <v>0</v>
      </c>
      <c r="Z475" s="214"/>
      <c r="AA475" s="214" t="str">
        <f t="shared" si="258"/>
        <v>TIDAK SAMA</v>
      </c>
      <c r="AB475" s="214" t="str">
        <f t="shared" si="259"/>
        <v>TIDAK SAMA</v>
      </c>
      <c r="AC475" s="246" t="s">
        <v>6046</v>
      </c>
      <c r="AD475" s="246"/>
      <c r="AE475" s="249">
        <v>1.0</v>
      </c>
      <c r="AF475" s="281"/>
      <c r="AG475" s="214" t="str">
        <f t="shared" si="260"/>
        <v>TIDAK SAMA</v>
      </c>
      <c r="AH475" s="214" t="str">
        <f t="shared" si="261"/>
        <v>SAMA</v>
      </c>
      <c r="AI475" s="246" t="s">
        <v>6046</v>
      </c>
      <c r="AJ475" s="246"/>
      <c r="AK475" s="250">
        <v>0.0</v>
      </c>
      <c r="AL475" s="214" t="str">
        <f t="shared" si="262"/>
        <v>normal</v>
      </c>
    </row>
    <row r="476" ht="15.0" customHeight="1">
      <c r="A476" s="214"/>
      <c r="B476" s="246" t="s">
        <v>340</v>
      </c>
      <c r="C476" s="296" t="s">
        <v>329</v>
      </c>
      <c r="D476" s="246" t="s">
        <v>80</v>
      </c>
      <c r="E476" s="249">
        <v>0.0</v>
      </c>
      <c r="F476" s="262">
        <v>2.0</v>
      </c>
      <c r="G476" s="262"/>
      <c r="H476" s="262"/>
      <c r="I476" s="262"/>
      <c r="J476" s="251">
        <f t="shared" si="1"/>
        <v>2</v>
      </c>
      <c r="K476" s="252">
        <f t="shared" si="2"/>
        <v>2</v>
      </c>
      <c r="L476" s="214"/>
      <c r="M476" s="253"/>
      <c r="N476" s="254"/>
      <c r="O476" s="214"/>
      <c r="P476" s="227"/>
      <c r="Q476" s="255"/>
      <c r="R476" s="250">
        <v>0.0</v>
      </c>
      <c r="S476" s="262"/>
      <c r="T476" s="262"/>
      <c r="U476" s="262"/>
      <c r="V476" s="262"/>
      <c r="W476" s="250">
        <f t="shared" si="3"/>
        <v>0</v>
      </c>
      <c r="X476" s="250">
        <f t="shared" si="4"/>
        <v>0</v>
      </c>
      <c r="Y476" s="250">
        <f t="shared" si="5"/>
        <v>2</v>
      </c>
      <c r="Z476" s="214"/>
      <c r="AA476" s="214"/>
      <c r="AB476" s="214"/>
      <c r="AC476" s="246"/>
      <c r="AD476" s="246"/>
      <c r="AE476" s="249"/>
      <c r="AF476" s="281"/>
      <c r="AG476" s="214"/>
      <c r="AH476" s="214"/>
      <c r="AI476" s="246"/>
      <c r="AJ476" s="246"/>
      <c r="AK476" s="250"/>
      <c r="AL476" s="214"/>
    </row>
    <row r="477" ht="15.0" customHeight="1">
      <c r="A477" s="214"/>
      <c r="B477" s="246" t="s">
        <v>6089</v>
      </c>
      <c r="C477" s="296" t="s">
        <v>6090</v>
      </c>
      <c r="D477" s="246" t="s">
        <v>80</v>
      </c>
      <c r="E477" s="249">
        <v>1.0</v>
      </c>
      <c r="F477" s="262"/>
      <c r="G477" s="262"/>
      <c r="H477" s="262"/>
      <c r="I477" s="262"/>
      <c r="J477" s="251">
        <f t="shared" si="1"/>
        <v>0</v>
      </c>
      <c r="K477" s="252">
        <f t="shared" si="2"/>
        <v>1</v>
      </c>
      <c r="L477" s="214"/>
      <c r="M477" s="253" t="s">
        <v>6089</v>
      </c>
      <c r="N477" s="254">
        <v>1.0</v>
      </c>
      <c r="O477" s="214" t="str">
        <f t="shared" ref="O477:O480" si="263">IF(E477=N477,"Sama","Tidak Sama")</f>
        <v>Sama</v>
      </c>
      <c r="P477" s="227"/>
      <c r="Q477" s="255"/>
      <c r="R477" s="250">
        <v>0.0</v>
      </c>
      <c r="S477" s="262"/>
      <c r="T477" s="262"/>
      <c r="U477" s="262"/>
      <c r="V477" s="262"/>
      <c r="W477" s="250">
        <f t="shared" si="3"/>
        <v>0</v>
      </c>
      <c r="X477" s="250">
        <f t="shared" si="4"/>
        <v>0</v>
      </c>
      <c r="Y477" s="250">
        <f t="shared" si="5"/>
        <v>1</v>
      </c>
      <c r="Z477" s="214"/>
      <c r="AA477" s="214" t="str">
        <f t="shared" ref="AA477:AA480" si="264">IF(AC477=B477,"SAMA","TIDAK SAMA")</f>
        <v>SAMA</v>
      </c>
      <c r="AB477" s="214" t="str">
        <f t="shared" ref="AB477:AB480" si="265">IF(C477=AD477,"SAMA","TIDAK SAMA")</f>
        <v>SAMA</v>
      </c>
      <c r="AC477" s="246" t="s">
        <v>6089</v>
      </c>
      <c r="AD477" s="246" t="s">
        <v>6090</v>
      </c>
      <c r="AE477" s="249">
        <v>1.0</v>
      </c>
      <c r="AF477" s="281"/>
      <c r="AG477" s="214" t="str">
        <f t="shared" ref="AG477:AG480" si="266">IF(B477=AI477,"SAMA","TIDAK SAMA")</f>
        <v>SAMA</v>
      </c>
      <c r="AH477" s="214" t="str">
        <f t="shared" ref="AH477:AH480" si="267">IF(AD477=AJ477,"SAMA","TIDAK")</f>
        <v>SAMA</v>
      </c>
      <c r="AI477" s="246" t="s">
        <v>6089</v>
      </c>
      <c r="AJ477" s="246" t="s">
        <v>6090</v>
      </c>
      <c r="AK477" s="250">
        <v>0.0</v>
      </c>
      <c r="AL477" s="214" t="str">
        <f t="shared" ref="AL477:AL481" si="268">IF(Y477&lt;0,"tidak normal","normal")</f>
        <v>normal</v>
      </c>
    </row>
    <row r="478" ht="15.0" customHeight="1">
      <c r="A478" s="214"/>
      <c r="B478" s="246" t="s">
        <v>6113</v>
      </c>
      <c r="C478" s="296" t="s">
        <v>4057</v>
      </c>
      <c r="D478" s="246" t="s">
        <v>80</v>
      </c>
      <c r="E478" s="249">
        <v>12.0</v>
      </c>
      <c r="F478" s="262"/>
      <c r="G478" s="262"/>
      <c r="H478" s="262"/>
      <c r="I478" s="262"/>
      <c r="J478" s="251">
        <f t="shared" si="1"/>
        <v>0</v>
      </c>
      <c r="K478" s="252">
        <f t="shared" si="2"/>
        <v>12</v>
      </c>
      <c r="L478" s="214"/>
      <c r="M478" s="253" t="s">
        <v>6113</v>
      </c>
      <c r="N478" s="254">
        <v>1.0</v>
      </c>
      <c r="O478" s="214" t="str">
        <f t="shared" si="263"/>
        <v>Tidak Sama</v>
      </c>
      <c r="P478" s="227"/>
      <c r="Q478" s="255"/>
      <c r="R478" s="250">
        <v>2.0</v>
      </c>
      <c r="S478" s="262"/>
      <c r="T478" s="262"/>
      <c r="U478" s="262"/>
      <c r="V478" s="262"/>
      <c r="W478" s="250">
        <f t="shared" si="3"/>
        <v>0</v>
      </c>
      <c r="X478" s="250">
        <f t="shared" si="4"/>
        <v>2</v>
      </c>
      <c r="Y478" s="250">
        <f t="shared" si="5"/>
        <v>10</v>
      </c>
      <c r="Z478" s="214"/>
      <c r="AA478" s="214" t="str">
        <f t="shared" si="264"/>
        <v>SAMA</v>
      </c>
      <c r="AB478" s="214" t="str">
        <f t="shared" si="265"/>
        <v>TIDAK SAMA</v>
      </c>
      <c r="AC478" s="246" t="s">
        <v>6113</v>
      </c>
      <c r="AD478" s="246" t="s">
        <v>6244</v>
      </c>
      <c r="AE478" s="249">
        <v>4.0</v>
      </c>
      <c r="AF478" s="281"/>
      <c r="AG478" s="214" t="str">
        <f t="shared" si="266"/>
        <v>SAMA</v>
      </c>
      <c r="AH478" s="214" t="str">
        <f t="shared" si="267"/>
        <v>SAMA</v>
      </c>
      <c r="AI478" s="246" t="s">
        <v>6113</v>
      </c>
      <c r="AJ478" s="246" t="s">
        <v>6244</v>
      </c>
      <c r="AK478" s="250">
        <v>1.0</v>
      </c>
      <c r="AL478" s="214" t="str">
        <f t="shared" si="268"/>
        <v>normal</v>
      </c>
    </row>
    <row r="479" ht="15.0" customHeight="1">
      <c r="A479" s="214"/>
      <c r="B479" s="246" t="s">
        <v>4153</v>
      </c>
      <c r="C479" s="296">
        <v>5833048.0</v>
      </c>
      <c r="D479" s="246" t="s">
        <v>80</v>
      </c>
      <c r="E479" s="249">
        <v>7.0</v>
      </c>
      <c r="F479" s="262"/>
      <c r="G479" s="262"/>
      <c r="H479" s="262"/>
      <c r="I479" s="262"/>
      <c r="J479" s="251">
        <f t="shared" si="1"/>
        <v>0</v>
      </c>
      <c r="K479" s="252">
        <f t="shared" si="2"/>
        <v>7</v>
      </c>
      <c r="L479" s="214"/>
      <c r="M479" s="253" t="s">
        <v>4153</v>
      </c>
      <c r="N479" s="254">
        <v>6.0</v>
      </c>
      <c r="O479" s="214" t="str">
        <f t="shared" si="263"/>
        <v>Tidak Sama</v>
      </c>
      <c r="P479" s="227"/>
      <c r="Q479" s="255"/>
      <c r="R479" s="250">
        <v>2.0</v>
      </c>
      <c r="S479" s="262"/>
      <c r="T479" s="262"/>
      <c r="U479" s="262"/>
      <c r="V479" s="262"/>
      <c r="W479" s="250">
        <f t="shared" si="3"/>
        <v>0</v>
      </c>
      <c r="X479" s="250">
        <f t="shared" si="4"/>
        <v>2</v>
      </c>
      <c r="Y479" s="250">
        <f t="shared" si="5"/>
        <v>5</v>
      </c>
      <c r="Z479" s="214"/>
      <c r="AA479" s="214" t="str">
        <f t="shared" si="264"/>
        <v>SAMA</v>
      </c>
      <c r="AB479" s="214" t="str">
        <f t="shared" si="265"/>
        <v>TIDAK SAMA</v>
      </c>
      <c r="AC479" s="246" t="s">
        <v>4153</v>
      </c>
      <c r="AD479" s="246"/>
      <c r="AE479" s="249">
        <v>6.0</v>
      </c>
      <c r="AF479" s="281"/>
      <c r="AG479" s="214" t="str">
        <f t="shared" si="266"/>
        <v>SAMA</v>
      </c>
      <c r="AH479" s="214" t="str">
        <f t="shared" si="267"/>
        <v>SAMA</v>
      </c>
      <c r="AI479" s="246" t="s">
        <v>4153</v>
      </c>
      <c r="AJ479" s="246"/>
      <c r="AK479" s="250">
        <v>0.0</v>
      </c>
      <c r="AL479" s="214" t="str">
        <f t="shared" si="268"/>
        <v>normal</v>
      </c>
    </row>
    <row r="480" ht="15.0" customHeight="1">
      <c r="A480" s="214"/>
      <c r="B480" s="246" t="s">
        <v>6156</v>
      </c>
      <c r="C480" s="296"/>
      <c r="D480" s="246" t="s">
        <v>80</v>
      </c>
      <c r="E480" s="249">
        <v>4.0</v>
      </c>
      <c r="F480" s="262"/>
      <c r="G480" s="262"/>
      <c r="H480" s="262"/>
      <c r="I480" s="262"/>
      <c r="J480" s="251">
        <f t="shared" si="1"/>
        <v>0</v>
      </c>
      <c r="K480" s="252">
        <f t="shared" si="2"/>
        <v>4</v>
      </c>
      <c r="L480" s="214"/>
      <c r="M480" s="253" t="s">
        <v>6156</v>
      </c>
      <c r="N480" s="254">
        <v>4.0</v>
      </c>
      <c r="O480" s="214" t="str">
        <f t="shared" si="263"/>
        <v>Sama</v>
      </c>
      <c r="P480" s="227"/>
      <c r="Q480" s="255"/>
      <c r="R480" s="250">
        <v>2.0</v>
      </c>
      <c r="S480" s="262"/>
      <c r="T480" s="262"/>
      <c r="U480" s="262"/>
      <c r="V480" s="262"/>
      <c r="W480" s="250">
        <f t="shared" si="3"/>
        <v>0</v>
      </c>
      <c r="X480" s="250">
        <f t="shared" si="4"/>
        <v>2</v>
      </c>
      <c r="Y480" s="250">
        <f t="shared" si="5"/>
        <v>2</v>
      </c>
      <c r="Z480" s="214"/>
      <c r="AA480" s="214" t="str">
        <f t="shared" si="264"/>
        <v>SAMA</v>
      </c>
      <c r="AB480" s="214" t="str">
        <f t="shared" si="265"/>
        <v>SAMA</v>
      </c>
      <c r="AC480" s="246" t="s">
        <v>6156</v>
      </c>
      <c r="AD480" s="246"/>
      <c r="AE480" s="249">
        <v>4.0</v>
      </c>
      <c r="AF480" s="281"/>
      <c r="AG480" s="214" t="str">
        <f t="shared" si="266"/>
        <v>SAMA</v>
      </c>
      <c r="AH480" s="214" t="str">
        <f t="shared" si="267"/>
        <v>SAMA</v>
      </c>
      <c r="AI480" s="246" t="s">
        <v>6156</v>
      </c>
      <c r="AJ480" s="246"/>
      <c r="AK480" s="250">
        <v>2.0</v>
      </c>
      <c r="AL480" s="214" t="str">
        <f t="shared" si="268"/>
        <v>normal</v>
      </c>
    </row>
    <row r="481" ht="15.0" customHeight="1">
      <c r="A481" s="214"/>
      <c r="B481" s="246" t="s">
        <v>247</v>
      </c>
      <c r="C481" s="296">
        <v>5833046.0</v>
      </c>
      <c r="D481" s="246" t="s">
        <v>80</v>
      </c>
      <c r="E481" s="249">
        <v>5.0</v>
      </c>
      <c r="F481" s="262"/>
      <c r="G481" s="262"/>
      <c r="H481" s="262"/>
      <c r="I481" s="262"/>
      <c r="J481" s="251">
        <f t="shared" si="1"/>
        <v>0</v>
      </c>
      <c r="K481" s="252">
        <f t="shared" si="2"/>
        <v>5</v>
      </c>
      <c r="L481" s="214"/>
      <c r="M481" s="253"/>
      <c r="N481" s="254"/>
      <c r="O481" s="214"/>
      <c r="P481" s="227"/>
      <c r="Q481" s="255"/>
      <c r="R481" s="250">
        <v>3.0</v>
      </c>
      <c r="S481" s="262"/>
      <c r="T481" s="262"/>
      <c r="U481" s="262"/>
      <c r="V481" s="262"/>
      <c r="W481" s="250">
        <f t="shared" si="3"/>
        <v>0</v>
      </c>
      <c r="X481" s="250">
        <f t="shared" si="4"/>
        <v>3</v>
      </c>
      <c r="Y481" s="250">
        <f t="shared" si="5"/>
        <v>2</v>
      </c>
      <c r="Z481" s="214"/>
      <c r="AA481" s="214"/>
      <c r="AB481" s="214"/>
      <c r="AC481" s="246"/>
      <c r="AD481" s="246"/>
      <c r="AE481" s="249"/>
      <c r="AF481" s="281"/>
      <c r="AG481" s="214"/>
      <c r="AH481" s="214"/>
      <c r="AI481" s="246"/>
      <c r="AJ481" s="246"/>
      <c r="AK481" s="250"/>
      <c r="AL481" s="214" t="str">
        <f t="shared" si="268"/>
        <v>normal</v>
      </c>
    </row>
    <row r="482" ht="15.0" customHeight="1">
      <c r="A482" s="214"/>
      <c r="B482" s="246" t="s">
        <v>330</v>
      </c>
      <c r="C482" s="296">
        <v>1.000700909E9</v>
      </c>
      <c r="D482" s="246" t="s">
        <v>80</v>
      </c>
      <c r="E482" s="249">
        <v>0.0</v>
      </c>
      <c r="F482" s="262">
        <v>4.0</v>
      </c>
      <c r="G482" s="262"/>
      <c r="H482" s="262"/>
      <c r="I482" s="262"/>
      <c r="J482" s="251">
        <f t="shared" si="1"/>
        <v>4</v>
      </c>
      <c r="K482" s="252">
        <f t="shared" si="2"/>
        <v>4</v>
      </c>
      <c r="L482" s="214"/>
      <c r="M482" s="253"/>
      <c r="N482" s="254"/>
      <c r="O482" s="214"/>
      <c r="P482" s="227"/>
      <c r="Q482" s="255"/>
      <c r="R482" s="250">
        <v>0.0</v>
      </c>
      <c r="S482" s="262"/>
      <c r="T482" s="262"/>
      <c r="U482" s="262"/>
      <c r="V482" s="262"/>
      <c r="W482" s="250">
        <f t="shared" si="3"/>
        <v>0</v>
      </c>
      <c r="X482" s="250">
        <f t="shared" si="4"/>
        <v>0</v>
      </c>
      <c r="Y482" s="250">
        <f t="shared" si="5"/>
        <v>4</v>
      </c>
      <c r="Z482" s="214"/>
      <c r="AA482" s="214"/>
      <c r="AB482" s="214"/>
      <c r="AC482" s="246"/>
      <c r="AD482" s="246"/>
      <c r="AE482" s="249"/>
      <c r="AF482" s="281"/>
      <c r="AG482" s="214"/>
      <c r="AH482" s="214"/>
      <c r="AI482" s="246"/>
      <c r="AJ482" s="246"/>
      <c r="AK482" s="250"/>
      <c r="AL482" s="214"/>
    </row>
    <row r="483" ht="15.0" customHeight="1">
      <c r="A483" s="214"/>
      <c r="B483" s="246" t="s">
        <v>330</v>
      </c>
      <c r="C483" s="296">
        <v>1.3022658E7</v>
      </c>
      <c r="D483" s="246" t="s">
        <v>80</v>
      </c>
      <c r="E483" s="249">
        <v>0.0</v>
      </c>
      <c r="F483" s="262">
        <v>6.0</v>
      </c>
      <c r="G483" s="262"/>
      <c r="H483" s="262"/>
      <c r="I483" s="262"/>
      <c r="J483" s="251">
        <f t="shared" si="1"/>
        <v>6</v>
      </c>
      <c r="K483" s="252">
        <f t="shared" si="2"/>
        <v>6</v>
      </c>
      <c r="L483" s="214"/>
      <c r="M483" s="253"/>
      <c r="N483" s="254"/>
      <c r="O483" s="214"/>
      <c r="P483" s="227"/>
      <c r="Q483" s="255"/>
      <c r="R483" s="250">
        <v>0.0</v>
      </c>
      <c r="S483" s="262"/>
      <c r="T483" s="262"/>
      <c r="U483" s="262"/>
      <c r="V483" s="262"/>
      <c r="W483" s="250">
        <f t="shared" si="3"/>
        <v>0</v>
      </c>
      <c r="X483" s="250">
        <f t="shared" si="4"/>
        <v>0</v>
      </c>
      <c r="Y483" s="250">
        <f t="shared" si="5"/>
        <v>6</v>
      </c>
      <c r="Z483" s="214"/>
      <c r="AA483" s="214"/>
      <c r="AB483" s="214"/>
      <c r="AC483" s="246"/>
      <c r="AD483" s="246"/>
      <c r="AE483" s="249"/>
      <c r="AF483" s="281"/>
      <c r="AG483" s="214"/>
      <c r="AH483" s="214"/>
      <c r="AI483" s="246"/>
      <c r="AJ483" s="246"/>
      <c r="AK483" s="250"/>
      <c r="AL483" s="214"/>
    </row>
    <row r="484" ht="15.0" customHeight="1">
      <c r="A484" s="214"/>
      <c r="B484" s="246" t="s">
        <v>331</v>
      </c>
      <c r="C484" s="296">
        <v>1.3023273E7</v>
      </c>
      <c r="D484" s="246" t="s">
        <v>80</v>
      </c>
      <c r="E484" s="249">
        <v>0.0</v>
      </c>
      <c r="F484" s="262">
        <v>1.0</v>
      </c>
      <c r="G484" s="262"/>
      <c r="H484" s="262"/>
      <c r="I484" s="262"/>
      <c r="J484" s="251">
        <f t="shared" si="1"/>
        <v>1</v>
      </c>
      <c r="K484" s="252">
        <f t="shared" si="2"/>
        <v>1</v>
      </c>
      <c r="L484" s="214"/>
      <c r="M484" s="253"/>
      <c r="N484" s="254"/>
      <c r="O484" s="214"/>
      <c r="P484" s="227"/>
      <c r="Q484" s="255"/>
      <c r="R484" s="250">
        <v>0.0</v>
      </c>
      <c r="S484" s="262"/>
      <c r="T484" s="262"/>
      <c r="U484" s="262"/>
      <c r="V484" s="262"/>
      <c r="W484" s="250">
        <f t="shared" si="3"/>
        <v>0</v>
      </c>
      <c r="X484" s="250">
        <f t="shared" si="4"/>
        <v>0</v>
      </c>
      <c r="Y484" s="250">
        <f t="shared" si="5"/>
        <v>1</v>
      </c>
      <c r="Z484" s="214"/>
      <c r="AA484" s="214"/>
      <c r="AB484" s="214"/>
      <c r="AC484" s="246"/>
      <c r="AD484" s="246"/>
      <c r="AE484" s="249"/>
      <c r="AF484" s="281"/>
      <c r="AG484" s="214"/>
      <c r="AH484" s="214"/>
      <c r="AI484" s="246"/>
      <c r="AJ484" s="246"/>
      <c r="AK484" s="250"/>
      <c r="AL484" s="214"/>
    </row>
    <row r="485" ht="15.0" customHeight="1">
      <c r="A485" s="214"/>
      <c r="B485" s="246" t="s">
        <v>6034</v>
      </c>
      <c r="C485" s="296"/>
      <c r="D485" s="246" t="s">
        <v>80</v>
      </c>
      <c r="E485" s="249">
        <v>1.0</v>
      </c>
      <c r="F485" s="262"/>
      <c r="G485" s="262"/>
      <c r="H485" s="262"/>
      <c r="I485" s="262"/>
      <c r="J485" s="251">
        <f t="shared" si="1"/>
        <v>0</v>
      </c>
      <c r="K485" s="252">
        <f t="shared" si="2"/>
        <v>1</v>
      </c>
      <c r="L485" s="214"/>
      <c r="M485" s="253" t="s">
        <v>247</v>
      </c>
      <c r="N485" s="254">
        <v>1.0</v>
      </c>
      <c r="O485" s="214" t="str">
        <f>IF(E485=N485,"Sama","Tidak Sama")</f>
        <v>Sama</v>
      </c>
      <c r="P485" s="227"/>
      <c r="Q485" s="255"/>
      <c r="R485" s="250">
        <v>0.0</v>
      </c>
      <c r="S485" s="262"/>
      <c r="T485" s="262"/>
      <c r="U485" s="262"/>
      <c r="V485" s="262"/>
      <c r="W485" s="250">
        <f t="shared" si="3"/>
        <v>0</v>
      </c>
      <c r="X485" s="250">
        <f t="shared" si="4"/>
        <v>0</v>
      </c>
      <c r="Y485" s="250">
        <f t="shared" si="5"/>
        <v>1</v>
      </c>
      <c r="Z485" s="214"/>
      <c r="AA485" s="214" t="str">
        <f>IF(AC485=B485,"SAMA","TIDAK SAMA")</f>
        <v>TIDAK SAMA</v>
      </c>
      <c r="AB485" s="214" t="str">
        <f>IF(C485=AD485,"SAMA","TIDAK SAMA")</f>
        <v>SAMA</v>
      </c>
      <c r="AC485" s="246" t="s">
        <v>247</v>
      </c>
      <c r="AD485" s="246"/>
      <c r="AE485" s="249">
        <v>1.0</v>
      </c>
      <c r="AF485" s="281"/>
      <c r="AG485" s="214" t="str">
        <f>IF(B485=AI485,"SAMA","TIDAK SAMA")</f>
        <v>TIDAK SAMA</v>
      </c>
      <c r="AH485" s="214" t="str">
        <f>IF(AD485=AJ485,"SAMA","TIDAK")</f>
        <v>SAMA</v>
      </c>
      <c r="AI485" s="246" t="s">
        <v>247</v>
      </c>
      <c r="AJ485" s="246"/>
      <c r="AK485" s="250">
        <v>0.0</v>
      </c>
      <c r="AL485" s="214" t="str">
        <f t="shared" ref="AL485:AL490" si="269">IF(Y485&lt;0,"tidak normal","normal")</f>
        <v>normal</v>
      </c>
    </row>
    <row r="486" ht="15.0" customHeight="1">
      <c r="A486" s="214"/>
      <c r="B486" s="339" t="s">
        <v>6105</v>
      </c>
      <c r="C486" s="375" t="s">
        <v>7225</v>
      </c>
      <c r="D486" s="246" t="s">
        <v>80</v>
      </c>
      <c r="E486" s="249">
        <v>2.0</v>
      </c>
      <c r="F486" s="262"/>
      <c r="G486" s="262"/>
      <c r="H486" s="262"/>
      <c r="I486" s="262"/>
      <c r="J486" s="251">
        <f t="shared" si="1"/>
        <v>0</v>
      </c>
      <c r="K486" s="252">
        <f t="shared" si="2"/>
        <v>2</v>
      </c>
      <c r="L486" s="214"/>
      <c r="M486" s="253"/>
      <c r="N486" s="254"/>
      <c r="O486" s="214"/>
      <c r="P486" s="227"/>
      <c r="Q486" s="255"/>
      <c r="R486" s="250">
        <v>0.0</v>
      </c>
      <c r="S486" s="262"/>
      <c r="T486" s="262"/>
      <c r="U486" s="262"/>
      <c r="V486" s="262"/>
      <c r="W486" s="250">
        <f t="shared" si="3"/>
        <v>0</v>
      </c>
      <c r="X486" s="250">
        <f t="shared" si="4"/>
        <v>0</v>
      </c>
      <c r="Y486" s="250">
        <f t="shared" si="5"/>
        <v>2</v>
      </c>
      <c r="Z486" s="214"/>
      <c r="AA486" s="214"/>
      <c r="AB486" s="214"/>
      <c r="AC486" s="246"/>
      <c r="AD486" s="246"/>
      <c r="AE486" s="249"/>
      <c r="AF486" s="281"/>
      <c r="AG486" s="214"/>
      <c r="AH486" s="214"/>
      <c r="AI486" s="246"/>
      <c r="AJ486" s="246"/>
      <c r="AK486" s="250"/>
      <c r="AL486" s="214" t="str">
        <f t="shared" si="269"/>
        <v>normal</v>
      </c>
    </row>
    <row r="487" ht="15.0" customHeight="1">
      <c r="A487" s="214"/>
      <c r="B487" s="246" t="s">
        <v>6231</v>
      </c>
      <c r="C487" s="296" t="s">
        <v>6232</v>
      </c>
      <c r="D487" s="246" t="s">
        <v>80</v>
      </c>
      <c r="E487" s="249">
        <v>2.0</v>
      </c>
      <c r="F487" s="262"/>
      <c r="G487" s="262"/>
      <c r="H487" s="262"/>
      <c r="I487" s="262"/>
      <c r="J487" s="251">
        <f t="shared" si="1"/>
        <v>0</v>
      </c>
      <c r="K487" s="252">
        <f t="shared" si="2"/>
        <v>2</v>
      </c>
      <c r="L487" s="214"/>
      <c r="M487" s="253" t="s">
        <v>6231</v>
      </c>
      <c r="N487" s="254">
        <v>2.0</v>
      </c>
      <c r="O487" s="214" t="str">
        <f t="shared" ref="O487:O489" si="270">IF(E487=N487,"Sama","Tidak Sama")</f>
        <v>Sama</v>
      </c>
      <c r="P487" s="227"/>
      <c r="Q487" s="255"/>
      <c r="R487" s="250">
        <v>0.0</v>
      </c>
      <c r="S487" s="262"/>
      <c r="T487" s="262"/>
      <c r="U487" s="262"/>
      <c r="V487" s="262"/>
      <c r="W487" s="250">
        <f t="shared" si="3"/>
        <v>0</v>
      </c>
      <c r="X487" s="250">
        <f t="shared" si="4"/>
        <v>0</v>
      </c>
      <c r="Y487" s="250">
        <f t="shared" si="5"/>
        <v>2</v>
      </c>
      <c r="Z487" s="214"/>
      <c r="AA487" s="214" t="str">
        <f t="shared" ref="AA487:AA489" si="271">IF(AC487=B487,"SAMA","TIDAK SAMA")</f>
        <v>SAMA</v>
      </c>
      <c r="AB487" s="214" t="str">
        <f t="shared" ref="AB487:AB489" si="272">IF(C487=AD487,"SAMA","TIDAK SAMA")</f>
        <v>SAMA</v>
      </c>
      <c r="AC487" s="246" t="s">
        <v>6231</v>
      </c>
      <c r="AD487" s="246" t="s">
        <v>6232</v>
      </c>
      <c r="AE487" s="249">
        <v>2.0</v>
      </c>
      <c r="AF487" s="281"/>
      <c r="AG487" s="214" t="str">
        <f t="shared" ref="AG487:AG489" si="273">IF(B487=AI487,"SAMA","TIDAK SAMA")</f>
        <v>SAMA</v>
      </c>
      <c r="AH487" s="214" t="str">
        <f t="shared" ref="AH487:AH489" si="274">IF(AD487=AJ487,"SAMA","TIDAK")</f>
        <v>SAMA</v>
      </c>
      <c r="AI487" s="246" t="s">
        <v>6231</v>
      </c>
      <c r="AJ487" s="246" t="s">
        <v>6232</v>
      </c>
      <c r="AK487" s="250">
        <v>0.0</v>
      </c>
      <c r="AL487" s="214" t="str">
        <f t="shared" si="269"/>
        <v>normal</v>
      </c>
    </row>
    <row r="488" ht="15.0" customHeight="1">
      <c r="A488" s="214"/>
      <c r="B488" s="246" t="s">
        <v>6255</v>
      </c>
      <c r="C488" s="296" t="s">
        <v>6256</v>
      </c>
      <c r="D488" s="246" t="s">
        <v>80</v>
      </c>
      <c r="E488" s="249">
        <v>2.0</v>
      </c>
      <c r="F488" s="262"/>
      <c r="G488" s="262"/>
      <c r="H488" s="262"/>
      <c r="I488" s="262"/>
      <c r="J488" s="251">
        <f t="shared" si="1"/>
        <v>0</v>
      </c>
      <c r="K488" s="252">
        <f t="shared" si="2"/>
        <v>2</v>
      </c>
      <c r="L488" s="214"/>
      <c r="M488" s="253" t="s">
        <v>6255</v>
      </c>
      <c r="N488" s="254">
        <v>2.0</v>
      </c>
      <c r="O488" s="214" t="str">
        <f t="shared" si="270"/>
        <v>Sama</v>
      </c>
      <c r="P488" s="227"/>
      <c r="Q488" s="255"/>
      <c r="R488" s="250">
        <v>0.0</v>
      </c>
      <c r="S488" s="262"/>
      <c r="T488" s="262"/>
      <c r="U488" s="262"/>
      <c r="V488" s="262"/>
      <c r="W488" s="250">
        <f t="shared" si="3"/>
        <v>0</v>
      </c>
      <c r="X488" s="250">
        <f t="shared" si="4"/>
        <v>0</v>
      </c>
      <c r="Y488" s="250">
        <f t="shared" si="5"/>
        <v>2</v>
      </c>
      <c r="Z488" s="214"/>
      <c r="AA488" s="214" t="str">
        <f t="shared" si="271"/>
        <v>SAMA</v>
      </c>
      <c r="AB488" s="214" t="str">
        <f t="shared" si="272"/>
        <v>SAMA</v>
      </c>
      <c r="AC488" s="246" t="s">
        <v>6255</v>
      </c>
      <c r="AD488" s="246" t="s">
        <v>6256</v>
      </c>
      <c r="AE488" s="249">
        <v>2.0</v>
      </c>
      <c r="AF488" s="281"/>
      <c r="AG488" s="214" t="str">
        <f t="shared" si="273"/>
        <v>SAMA</v>
      </c>
      <c r="AH488" s="214" t="str">
        <f t="shared" si="274"/>
        <v>SAMA</v>
      </c>
      <c r="AI488" s="246" t="s">
        <v>6255</v>
      </c>
      <c r="AJ488" s="246" t="s">
        <v>6256</v>
      </c>
      <c r="AK488" s="250">
        <v>0.0</v>
      </c>
      <c r="AL488" s="214" t="str">
        <f t="shared" si="269"/>
        <v>normal</v>
      </c>
    </row>
    <row r="489" ht="15.0" customHeight="1">
      <c r="A489" s="214"/>
      <c r="B489" s="246" t="s">
        <v>6201</v>
      </c>
      <c r="C489" s="296" t="s">
        <v>6200</v>
      </c>
      <c r="D489" s="246" t="s">
        <v>80</v>
      </c>
      <c r="E489" s="249">
        <v>1.0</v>
      </c>
      <c r="F489" s="262"/>
      <c r="G489" s="262"/>
      <c r="H489" s="262"/>
      <c r="I489" s="262"/>
      <c r="J489" s="251">
        <f t="shared" si="1"/>
        <v>0</v>
      </c>
      <c r="K489" s="252">
        <f t="shared" si="2"/>
        <v>1</v>
      </c>
      <c r="L489" s="214"/>
      <c r="M489" s="253" t="s">
        <v>6201</v>
      </c>
      <c r="N489" s="254">
        <v>1.0</v>
      </c>
      <c r="O489" s="214" t="str">
        <f t="shared" si="270"/>
        <v>Sama</v>
      </c>
      <c r="P489" s="227"/>
      <c r="Q489" s="214"/>
      <c r="R489" s="250">
        <v>0.0</v>
      </c>
      <c r="S489" s="262"/>
      <c r="T489" s="262"/>
      <c r="U489" s="262"/>
      <c r="V489" s="262"/>
      <c r="W489" s="250">
        <f t="shared" si="3"/>
        <v>0</v>
      </c>
      <c r="X489" s="250">
        <f t="shared" si="4"/>
        <v>0</v>
      </c>
      <c r="Y489" s="250">
        <f t="shared" si="5"/>
        <v>1</v>
      </c>
      <c r="Z489" s="214"/>
      <c r="AA489" s="214" t="str">
        <f t="shared" si="271"/>
        <v>SAMA</v>
      </c>
      <c r="AB489" s="214" t="str">
        <f t="shared" si="272"/>
        <v>SAMA</v>
      </c>
      <c r="AC489" s="246" t="s">
        <v>6201</v>
      </c>
      <c r="AD489" s="246" t="s">
        <v>6200</v>
      </c>
      <c r="AE489" s="249">
        <v>1.0</v>
      </c>
      <c r="AF489" s="281"/>
      <c r="AG489" s="214" t="str">
        <f t="shared" si="273"/>
        <v>SAMA</v>
      </c>
      <c r="AH489" s="214" t="str">
        <f t="shared" si="274"/>
        <v>SAMA</v>
      </c>
      <c r="AI489" s="246" t="s">
        <v>6201</v>
      </c>
      <c r="AJ489" s="246" t="s">
        <v>6200</v>
      </c>
      <c r="AK489" s="250">
        <v>0.0</v>
      </c>
      <c r="AL489" s="214" t="str">
        <f t="shared" si="269"/>
        <v>normal</v>
      </c>
    </row>
    <row r="490" ht="15.0" customHeight="1">
      <c r="A490" s="214"/>
      <c r="B490" s="246" t="s">
        <v>6121</v>
      </c>
      <c r="C490" s="246" t="s">
        <v>6122</v>
      </c>
      <c r="D490" s="246" t="s">
        <v>80</v>
      </c>
      <c r="E490" s="249">
        <v>3.0</v>
      </c>
      <c r="F490" s="262"/>
      <c r="G490" s="262"/>
      <c r="H490" s="262"/>
      <c r="I490" s="262"/>
      <c r="J490" s="251">
        <f t="shared" si="1"/>
        <v>0</v>
      </c>
      <c r="K490" s="252">
        <f t="shared" si="2"/>
        <v>3</v>
      </c>
      <c r="L490" s="214"/>
      <c r="M490" s="253"/>
      <c r="N490" s="254"/>
      <c r="O490" s="214"/>
      <c r="P490" s="227"/>
      <c r="Q490" s="214"/>
      <c r="R490" s="250">
        <v>2.0</v>
      </c>
      <c r="S490" s="262"/>
      <c r="T490" s="262"/>
      <c r="U490" s="262"/>
      <c r="V490" s="262"/>
      <c r="W490" s="250">
        <f t="shared" si="3"/>
        <v>0</v>
      </c>
      <c r="X490" s="250">
        <f t="shared" si="4"/>
        <v>2</v>
      </c>
      <c r="Y490" s="250">
        <f t="shared" si="5"/>
        <v>1</v>
      </c>
      <c r="Z490" s="214"/>
      <c r="AA490" s="214"/>
      <c r="AB490" s="214"/>
      <c r="AC490" s="246"/>
      <c r="AD490" s="246"/>
      <c r="AE490" s="249"/>
      <c r="AF490" s="281"/>
      <c r="AG490" s="214"/>
      <c r="AH490" s="214"/>
      <c r="AI490" s="246"/>
      <c r="AJ490" s="246"/>
      <c r="AK490" s="250"/>
      <c r="AL490" s="214" t="str">
        <f t="shared" si="269"/>
        <v>normal</v>
      </c>
    </row>
    <row r="491" ht="15.0" customHeight="1">
      <c r="A491" s="214"/>
      <c r="B491" s="246" t="s">
        <v>6855</v>
      </c>
      <c r="C491" s="246" t="s">
        <v>6856</v>
      </c>
      <c r="D491" s="246" t="s">
        <v>80</v>
      </c>
      <c r="E491" s="249">
        <v>2.0</v>
      </c>
      <c r="F491" s="262"/>
      <c r="G491" s="262"/>
      <c r="H491" s="262"/>
      <c r="I491" s="262"/>
      <c r="J491" s="251">
        <f t="shared" si="1"/>
        <v>0</v>
      </c>
      <c r="K491" s="252">
        <f t="shared" si="2"/>
        <v>2</v>
      </c>
      <c r="L491" s="214"/>
      <c r="M491" s="253"/>
      <c r="N491" s="254"/>
      <c r="O491" s="214"/>
      <c r="P491" s="227"/>
      <c r="Q491" s="214"/>
      <c r="R491" s="250">
        <v>2.0</v>
      </c>
      <c r="S491" s="262"/>
      <c r="T491" s="262"/>
      <c r="U491" s="262"/>
      <c r="V491" s="262"/>
      <c r="W491" s="250">
        <f t="shared" si="3"/>
        <v>0</v>
      </c>
      <c r="X491" s="250">
        <f t="shared" si="4"/>
        <v>2</v>
      </c>
      <c r="Y491" s="250">
        <f t="shared" si="5"/>
        <v>0</v>
      </c>
      <c r="Z491" s="214"/>
      <c r="AA491" s="214"/>
      <c r="AB491" s="214"/>
      <c r="AC491" s="246"/>
      <c r="AD491" s="246"/>
      <c r="AE491" s="249"/>
      <c r="AF491" s="281"/>
      <c r="AG491" s="214"/>
      <c r="AH491" s="214"/>
      <c r="AI491" s="246"/>
      <c r="AJ491" s="246"/>
      <c r="AK491" s="250"/>
      <c r="AL491" s="214"/>
    </row>
    <row r="492" ht="15.0" customHeight="1">
      <c r="A492" s="214"/>
      <c r="B492" s="246" t="s">
        <v>51</v>
      </c>
      <c r="C492" s="246" t="s">
        <v>52</v>
      </c>
      <c r="D492" s="246" t="s">
        <v>80</v>
      </c>
      <c r="E492" s="249">
        <v>1.0</v>
      </c>
      <c r="F492" s="262"/>
      <c r="G492" s="262"/>
      <c r="H492" s="262"/>
      <c r="I492" s="262"/>
      <c r="J492" s="251">
        <f t="shared" si="1"/>
        <v>0</v>
      </c>
      <c r="K492" s="252">
        <f t="shared" si="2"/>
        <v>1</v>
      </c>
      <c r="L492" s="214"/>
      <c r="M492" s="253"/>
      <c r="N492" s="254"/>
      <c r="O492" s="214"/>
      <c r="P492" s="227"/>
      <c r="Q492" s="214"/>
      <c r="R492" s="250">
        <v>0.0</v>
      </c>
      <c r="S492" s="262"/>
      <c r="T492" s="262"/>
      <c r="U492" s="262"/>
      <c r="V492" s="262"/>
      <c r="W492" s="250">
        <f t="shared" si="3"/>
        <v>0</v>
      </c>
      <c r="X492" s="250">
        <f t="shared" si="4"/>
        <v>0</v>
      </c>
      <c r="Y492" s="250">
        <f t="shared" si="5"/>
        <v>1</v>
      </c>
      <c r="Z492" s="214"/>
      <c r="AA492" s="214"/>
      <c r="AB492" s="214"/>
      <c r="AC492" s="246"/>
      <c r="AD492" s="246"/>
      <c r="AE492" s="249"/>
      <c r="AF492" s="281"/>
      <c r="AG492" s="214"/>
      <c r="AH492" s="214"/>
      <c r="AI492" s="246"/>
      <c r="AJ492" s="246"/>
      <c r="AK492" s="250"/>
      <c r="AL492" s="214"/>
    </row>
    <row r="493" ht="15.0" customHeight="1">
      <c r="A493" s="214"/>
      <c r="B493" s="246" t="s">
        <v>32</v>
      </c>
      <c r="C493" s="246" t="s">
        <v>33</v>
      </c>
      <c r="D493" s="246" t="s">
        <v>21</v>
      </c>
      <c r="E493" s="249">
        <v>1.0</v>
      </c>
      <c r="F493" s="262"/>
      <c r="G493" s="262"/>
      <c r="H493" s="262"/>
      <c r="I493" s="262"/>
      <c r="J493" s="251">
        <f t="shared" si="1"/>
        <v>0</v>
      </c>
      <c r="K493" s="252">
        <f t="shared" si="2"/>
        <v>1</v>
      </c>
      <c r="L493" s="214"/>
      <c r="M493" s="253"/>
      <c r="N493" s="254"/>
      <c r="O493" s="214"/>
      <c r="P493" s="227"/>
      <c r="Q493" s="214"/>
      <c r="R493" s="250">
        <v>1.0</v>
      </c>
      <c r="S493" s="262"/>
      <c r="T493" s="262"/>
      <c r="U493" s="262"/>
      <c r="V493" s="262"/>
      <c r="W493" s="250">
        <f t="shared" si="3"/>
        <v>0</v>
      </c>
      <c r="X493" s="250">
        <f t="shared" si="4"/>
        <v>1</v>
      </c>
      <c r="Y493" s="250">
        <f t="shared" si="5"/>
        <v>0</v>
      </c>
      <c r="Z493" s="214"/>
      <c r="AA493" s="214"/>
      <c r="AB493" s="214"/>
      <c r="AC493" s="246"/>
      <c r="AD493" s="246"/>
      <c r="AE493" s="249"/>
      <c r="AF493" s="281"/>
      <c r="AG493" s="214"/>
      <c r="AH493" s="214"/>
      <c r="AI493" s="246"/>
      <c r="AJ493" s="246"/>
      <c r="AK493" s="250"/>
      <c r="AL493" s="214"/>
    </row>
    <row r="494" ht="15.0" customHeight="1">
      <c r="A494" s="214"/>
      <c r="B494" s="246" t="s">
        <v>6644</v>
      </c>
      <c r="C494" s="246" t="s">
        <v>6645</v>
      </c>
      <c r="D494" s="246" t="s">
        <v>80</v>
      </c>
      <c r="E494" s="249">
        <v>1.0</v>
      </c>
      <c r="F494" s="262"/>
      <c r="G494" s="262"/>
      <c r="H494" s="262"/>
      <c r="I494" s="262"/>
      <c r="J494" s="251">
        <f t="shared" si="1"/>
        <v>0</v>
      </c>
      <c r="K494" s="252">
        <f t="shared" si="2"/>
        <v>1</v>
      </c>
      <c r="L494" s="214"/>
      <c r="M494" s="253"/>
      <c r="N494" s="254"/>
      <c r="O494" s="214"/>
      <c r="P494" s="227"/>
      <c r="Q494" s="214"/>
      <c r="R494" s="250">
        <v>1.0</v>
      </c>
      <c r="S494" s="262"/>
      <c r="T494" s="262"/>
      <c r="U494" s="262"/>
      <c r="V494" s="262"/>
      <c r="W494" s="250">
        <f t="shared" si="3"/>
        <v>0</v>
      </c>
      <c r="X494" s="250">
        <f t="shared" si="4"/>
        <v>1</v>
      </c>
      <c r="Y494" s="250">
        <f t="shared" si="5"/>
        <v>0</v>
      </c>
      <c r="Z494" s="214"/>
      <c r="AA494" s="214"/>
      <c r="AB494" s="214"/>
      <c r="AC494" s="246"/>
      <c r="AD494" s="246"/>
      <c r="AE494" s="249"/>
      <c r="AF494" s="281"/>
      <c r="AG494" s="214"/>
      <c r="AH494" s="214"/>
      <c r="AI494" s="246"/>
      <c r="AJ494" s="246"/>
      <c r="AK494" s="250"/>
      <c r="AL494" s="214" t="str">
        <f>IF(Y494&lt;0,"tidak normal","normal")</f>
        <v>normal</v>
      </c>
    </row>
    <row r="495" ht="15.0" customHeight="1">
      <c r="A495" s="214"/>
      <c r="B495" s="246" t="s">
        <v>7226</v>
      </c>
      <c r="C495" s="296"/>
      <c r="D495" s="246" t="s">
        <v>80</v>
      </c>
      <c r="E495" s="249">
        <v>2.0</v>
      </c>
      <c r="F495" s="262"/>
      <c r="G495" s="262"/>
      <c r="H495" s="262"/>
      <c r="I495" s="262"/>
      <c r="J495" s="251">
        <f t="shared" si="1"/>
        <v>0</v>
      </c>
      <c r="K495" s="252">
        <f t="shared" si="2"/>
        <v>2</v>
      </c>
      <c r="L495" s="214"/>
      <c r="M495" s="253"/>
      <c r="N495" s="254"/>
      <c r="O495" s="214"/>
      <c r="P495" s="227"/>
      <c r="Q495" s="214"/>
      <c r="R495" s="250">
        <v>0.0</v>
      </c>
      <c r="S495" s="262"/>
      <c r="T495" s="262"/>
      <c r="U495" s="262"/>
      <c r="V495" s="262"/>
      <c r="W495" s="250">
        <f t="shared" si="3"/>
        <v>0</v>
      </c>
      <c r="X495" s="250">
        <f t="shared" si="4"/>
        <v>0</v>
      </c>
      <c r="Y495" s="250">
        <f t="shared" si="5"/>
        <v>2</v>
      </c>
      <c r="Z495" s="214"/>
      <c r="AA495" s="214"/>
      <c r="AB495" s="214"/>
      <c r="AC495" s="246"/>
      <c r="AD495" s="246"/>
      <c r="AE495" s="249"/>
      <c r="AF495" s="281"/>
      <c r="AG495" s="214"/>
      <c r="AH495" s="214"/>
      <c r="AI495" s="246"/>
      <c r="AJ495" s="246"/>
      <c r="AK495" s="250"/>
      <c r="AL495" s="214"/>
    </row>
    <row r="496" ht="15.0" customHeight="1">
      <c r="A496" s="214"/>
      <c r="B496" s="246" t="s">
        <v>6193</v>
      </c>
      <c r="C496" s="296"/>
      <c r="D496" s="246" t="s">
        <v>80</v>
      </c>
      <c r="E496" s="249">
        <v>1.0</v>
      </c>
      <c r="F496" s="262"/>
      <c r="G496" s="262"/>
      <c r="H496" s="262"/>
      <c r="I496" s="262"/>
      <c r="J496" s="251">
        <f t="shared" si="1"/>
        <v>0</v>
      </c>
      <c r="K496" s="252">
        <f t="shared" si="2"/>
        <v>1</v>
      </c>
      <c r="L496" s="214"/>
      <c r="M496" s="253" t="s">
        <v>6193</v>
      </c>
      <c r="N496" s="254">
        <v>1.0</v>
      </c>
      <c r="O496" s="214" t="str">
        <f t="shared" ref="O496:O497" si="275">IF(E496=N496,"Sama","Tidak Sama")</f>
        <v>Sama</v>
      </c>
      <c r="P496" s="227"/>
      <c r="Q496" s="214"/>
      <c r="R496" s="250">
        <v>0.0</v>
      </c>
      <c r="S496" s="262"/>
      <c r="T496" s="262"/>
      <c r="U496" s="262"/>
      <c r="V496" s="262"/>
      <c r="W496" s="250">
        <f t="shared" si="3"/>
        <v>0</v>
      </c>
      <c r="X496" s="250">
        <f t="shared" si="4"/>
        <v>0</v>
      </c>
      <c r="Y496" s="250">
        <f t="shared" si="5"/>
        <v>1</v>
      </c>
      <c r="Z496" s="214"/>
      <c r="AA496" s="214" t="str">
        <f t="shared" ref="AA496:AA497" si="276">IF(AC496=B496,"SAMA","TIDAK SAMA")</f>
        <v>SAMA</v>
      </c>
      <c r="AB496" s="214" t="str">
        <f t="shared" ref="AB496:AB497" si="277">IF(C496=AD496,"SAMA","TIDAK SAMA")</f>
        <v>SAMA</v>
      </c>
      <c r="AC496" s="246" t="s">
        <v>6193</v>
      </c>
      <c r="AD496" s="246"/>
      <c r="AE496" s="249">
        <v>1.0</v>
      </c>
      <c r="AF496" s="281"/>
      <c r="AG496" s="214" t="str">
        <f t="shared" ref="AG496:AG497" si="278">IF(B496=AI496,"SAMA","TIDAK SAMA")</f>
        <v>SAMA</v>
      </c>
      <c r="AH496" s="214" t="str">
        <f t="shared" ref="AH496:AH497" si="279">IF(AD496=AJ496,"SAMA","TIDAK")</f>
        <v>SAMA</v>
      </c>
      <c r="AI496" s="246" t="s">
        <v>6193</v>
      </c>
      <c r="AJ496" s="246"/>
      <c r="AK496" s="250">
        <v>0.0</v>
      </c>
      <c r="AL496" s="214" t="str">
        <f t="shared" ref="AL496:AL497" si="280">IF(Y496&lt;0,"tidak normal","normal")</f>
        <v>normal</v>
      </c>
    </row>
    <row r="497" ht="15.0" customHeight="1">
      <c r="A497" s="214"/>
      <c r="B497" s="246" t="s">
        <v>6251</v>
      </c>
      <c r="C497" s="296"/>
      <c r="D497" s="246" t="s">
        <v>80</v>
      </c>
      <c r="E497" s="249">
        <v>10.0</v>
      </c>
      <c r="F497" s="262"/>
      <c r="G497" s="262"/>
      <c r="H497" s="262"/>
      <c r="I497" s="262"/>
      <c r="J497" s="251">
        <f t="shared" si="1"/>
        <v>0</v>
      </c>
      <c r="K497" s="252">
        <f t="shared" si="2"/>
        <v>10</v>
      </c>
      <c r="L497" s="214"/>
      <c r="M497" s="253" t="s">
        <v>6251</v>
      </c>
      <c r="N497" s="254">
        <v>10.0</v>
      </c>
      <c r="O497" s="214" t="str">
        <f t="shared" si="275"/>
        <v>Sama</v>
      </c>
      <c r="P497" s="227"/>
      <c r="Q497" s="214"/>
      <c r="R497" s="250">
        <v>0.0</v>
      </c>
      <c r="S497" s="262"/>
      <c r="T497" s="262"/>
      <c r="U497" s="262"/>
      <c r="V497" s="262"/>
      <c r="W497" s="250">
        <f t="shared" si="3"/>
        <v>0</v>
      </c>
      <c r="X497" s="250">
        <f t="shared" si="4"/>
        <v>0</v>
      </c>
      <c r="Y497" s="250">
        <f t="shared" si="5"/>
        <v>10</v>
      </c>
      <c r="Z497" s="214"/>
      <c r="AA497" s="214" t="str">
        <f t="shared" si="276"/>
        <v>SAMA</v>
      </c>
      <c r="AB497" s="214" t="str">
        <f t="shared" si="277"/>
        <v>SAMA</v>
      </c>
      <c r="AC497" s="246" t="s">
        <v>6251</v>
      </c>
      <c r="AD497" s="246"/>
      <c r="AE497" s="249">
        <v>10.0</v>
      </c>
      <c r="AF497" s="281"/>
      <c r="AG497" s="214" t="str">
        <f t="shared" si="278"/>
        <v>SAMA</v>
      </c>
      <c r="AH497" s="214" t="str">
        <f t="shared" si="279"/>
        <v>SAMA</v>
      </c>
      <c r="AI497" s="246" t="s">
        <v>6251</v>
      </c>
      <c r="AJ497" s="246"/>
      <c r="AK497" s="250">
        <v>0.0</v>
      </c>
      <c r="AL497" s="214" t="str">
        <f t="shared" si="280"/>
        <v>normal</v>
      </c>
    </row>
    <row r="498" ht="15.0" customHeight="1">
      <c r="A498" s="214"/>
      <c r="B498" s="246" t="s">
        <v>6250</v>
      </c>
      <c r="C498" s="296"/>
      <c r="D498" s="246" t="s">
        <v>80</v>
      </c>
      <c r="E498" s="249">
        <v>2.0</v>
      </c>
      <c r="F498" s="262"/>
      <c r="G498" s="262"/>
      <c r="H498" s="262"/>
      <c r="I498" s="262"/>
      <c r="J498" s="251">
        <f t="shared" si="1"/>
        <v>0</v>
      </c>
      <c r="K498" s="252">
        <f t="shared" si="2"/>
        <v>2</v>
      </c>
      <c r="L498" s="214"/>
      <c r="M498" s="253"/>
      <c r="N498" s="254"/>
      <c r="O498" s="214"/>
      <c r="P498" s="227"/>
      <c r="Q498" s="214"/>
      <c r="R498" s="250">
        <v>0.0</v>
      </c>
      <c r="S498" s="262"/>
      <c r="T498" s="262"/>
      <c r="U498" s="262"/>
      <c r="V498" s="262"/>
      <c r="W498" s="250">
        <f t="shared" si="3"/>
        <v>0</v>
      </c>
      <c r="X498" s="250">
        <f t="shared" si="4"/>
        <v>0</v>
      </c>
      <c r="Y498" s="250">
        <f t="shared" si="5"/>
        <v>2</v>
      </c>
      <c r="Z498" s="214"/>
      <c r="AA498" s="214"/>
      <c r="AB498" s="214"/>
      <c r="AC498" s="246"/>
      <c r="AD498" s="246"/>
      <c r="AE498" s="249"/>
      <c r="AF498" s="281"/>
      <c r="AG498" s="214"/>
      <c r="AH498" s="214"/>
      <c r="AI498" s="246"/>
      <c r="AJ498" s="246"/>
      <c r="AK498" s="250"/>
      <c r="AL498" s="214"/>
    </row>
    <row r="499" ht="15.0" customHeight="1">
      <c r="A499" s="214"/>
      <c r="B499" s="246" t="s">
        <v>6248</v>
      </c>
      <c r="C499" s="296"/>
      <c r="D499" s="246" t="s">
        <v>80</v>
      </c>
      <c r="E499" s="249">
        <v>80.0</v>
      </c>
      <c r="F499" s="262">
        <v>10.0</v>
      </c>
      <c r="G499" s="262"/>
      <c r="H499" s="262"/>
      <c r="I499" s="262"/>
      <c r="J499" s="251">
        <f t="shared" si="1"/>
        <v>10</v>
      </c>
      <c r="K499" s="252">
        <f t="shared" si="2"/>
        <v>90</v>
      </c>
      <c r="L499" s="214"/>
      <c r="M499" s="253" t="s">
        <v>6249</v>
      </c>
      <c r="N499" s="254">
        <v>60.0</v>
      </c>
      <c r="O499" s="214" t="str">
        <f>IF(E499=N499,"Sama","Tidak Sama")</f>
        <v>Tidak Sama</v>
      </c>
      <c r="P499" s="227"/>
      <c r="Q499" s="214"/>
      <c r="R499" s="250">
        <v>59.0</v>
      </c>
      <c r="S499" s="262"/>
      <c r="T499" s="262"/>
      <c r="U499" s="262"/>
      <c r="V499" s="262"/>
      <c r="W499" s="250">
        <f t="shared" si="3"/>
        <v>0</v>
      </c>
      <c r="X499" s="250">
        <f t="shared" si="4"/>
        <v>59</v>
      </c>
      <c r="Y499" s="250">
        <f t="shared" si="5"/>
        <v>31</v>
      </c>
      <c r="Z499" s="214"/>
      <c r="AA499" s="214" t="str">
        <f t="shared" ref="AA499:AA500" si="281">IF(AC499=B499,"SAMA","TIDAK SAMA")</f>
        <v>SAMA</v>
      </c>
      <c r="AB499" s="214" t="str">
        <f t="shared" ref="AB499:AB500" si="282">IF(C499=AD499,"SAMA","TIDAK SAMA")</f>
        <v>SAMA</v>
      </c>
      <c r="AC499" s="246" t="s">
        <v>6248</v>
      </c>
      <c r="AD499" s="246"/>
      <c r="AE499" s="249">
        <v>180.0</v>
      </c>
      <c r="AF499" s="281"/>
      <c r="AG499" s="214" t="str">
        <f t="shared" ref="AG499:AG500" si="283">IF(B499=AI499,"SAMA","TIDAK SAMA")</f>
        <v>SAMA</v>
      </c>
      <c r="AH499" s="214" t="str">
        <f t="shared" ref="AH499:AH500" si="284">IF(AD499=AJ499,"SAMA","TIDAK")</f>
        <v>SAMA</v>
      </c>
      <c r="AI499" s="246" t="s">
        <v>6248</v>
      </c>
      <c r="AJ499" s="246"/>
      <c r="AK499" s="250">
        <v>177.0</v>
      </c>
      <c r="AL499" s="214" t="str">
        <f t="shared" ref="AL499:AL500" si="285">IF(Y499&lt;0,"tidak normal","normal")</f>
        <v>normal</v>
      </c>
    </row>
    <row r="500" ht="15.0" customHeight="1">
      <c r="A500" s="214"/>
      <c r="B500" s="246" t="s">
        <v>2286</v>
      </c>
      <c r="C500" s="296"/>
      <c r="D500" s="246" t="s">
        <v>80</v>
      </c>
      <c r="E500" s="249">
        <v>80.0</v>
      </c>
      <c r="F500" s="262">
        <v>10.0</v>
      </c>
      <c r="G500" s="262"/>
      <c r="H500" s="262"/>
      <c r="I500" s="262"/>
      <c r="J500" s="251">
        <f t="shared" si="1"/>
        <v>10</v>
      </c>
      <c r="K500" s="252">
        <f t="shared" si="2"/>
        <v>90</v>
      </c>
      <c r="L500" s="214"/>
      <c r="M500" s="253"/>
      <c r="N500" s="254"/>
      <c r="O500" s="214"/>
      <c r="P500" s="227"/>
      <c r="Q500" s="214"/>
      <c r="R500" s="250">
        <v>59.0</v>
      </c>
      <c r="S500" s="262"/>
      <c r="T500" s="262"/>
      <c r="U500" s="262"/>
      <c r="V500" s="262"/>
      <c r="W500" s="250">
        <f t="shared" si="3"/>
        <v>0</v>
      </c>
      <c r="X500" s="250">
        <f t="shared" si="4"/>
        <v>59</v>
      </c>
      <c r="Y500" s="250">
        <f t="shared" si="5"/>
        <v>31</v>
      </c>
      <c r="Z500" s="214"/>
      <c r="AA500" s="214" t="str">
        <f t="shared" si="281"/>
        <v>SAMA</v>
      </c>
      <c r="AB500" s="214" t="str">
        <f t="shared" si="282"/>
        <v>SAMA</v>
      </c>
      <c r="AC500" s="246" t="s">
        <v>2286</v>
      </c>
      <c r="AD500" s="246"/>
      <c r="AE500" s="249">
        <v>180.0</v>
      </c>
      <c r="AF500" s="281"/>
      <c r="AG500" s="214" t="str">
        <f t="shared" si="283"/>
        <v>SAMA</v>
      </c>
      <c r="AH500" s="214" t="str">
        <f t="shared" si="284"/>
        <v>SAMA</v>
      </c>
      <c r="AI500" s="246" t="s">
        <v>2286</v>
      </c>
      <c r="AJ500" s="246"/>
      <c r="AK500" s="250">
        <v>177.0</v>
      </c>
      <c r="AL500" s="214" t="str">
        <f t="shared" si="285"/>
        <v>normal</v>
      </c>
    </row>
    <row r="501" ht="15.0" customHeight="1">
      <c r="A501" s="214"/>
      <c r="B501" s="246" t="s">
        <v>323</v>
      </c>
      <c r="C501" s="296"/>
      <c r="D501" s="246" t="s">
        <v>80</v>
      </c>
      <c r="E501" s="249">
        <v>0.0</v>
      </c>
      <c r="F501" s="262">
        <v>10.0</v>
      </c>
      <c r="G501" s="262"/>
      <c r="H501" s="262"/>
      <c r="I501" s="262"/>
      <c r="J501" s="251">
        <f t="shared" si="1"/>
        <v>10</v>
      </c>
      <c r="K501" s="252">
        <f t="shared" si="2"/>
        <v>10</v>
      </c>
      <c r="L501" s="214"/>
      <c r="M501" s="253"/>
      <c r="N501" s="254"/>
      <c r="O501" s="214"/>
      <c r="P501" s="227"/>
      <c r="Q501" s="214"/>
      <c r="R501" s="250">
        <v>0.0</v>
      </c>
      <c r="S501" s="262"/>
      <c r="T501" s="262"/>
      <c r="U501" s="262"/>
      <c r="V501" s="262"/>
      <c r="W501" s="250">
        <f t="shared" si="3"/>
        <v>0</v>
      </c>
      <c r="X501" s="250">
        <f t="shared" si="4"/>
        <v>0</v>
      </c>
      <c r="Y501" s="250">
        <f t="shared" si="5"/>
        <v>10</v>
      </c>
      <c r="Z501" s="214"/>
      <c r="AA501" s="214"/>
      <c r="AB501" s="214"/>
      <c r="AC501" s="246"/>
      <c r="AD501" s="246"/>
      <c r="AE501" s="249"/>
      <c r="AF501" s="281"/>
      <c r="AG501" s="214"/>
      <c r="AH501" s="214"/>
      <c r="AI501" s="246"/>
      <c r="AJ501" s="246"/>
      <c r="AK501" s="250"/>
      <c r="AL501" s="214"/>
    </row>
    <row r="502" ht="15.0" customHeight="1">
      <c r="A502" s="214"/>
      <c r="B502" s="246" t="s">
        <v>6252</v>
      </c>
      <c r="C502" s="296"/>
      <c r="D502" s="246" t="s">
        <v>80</v>
      </c>
      <c r="E502" s="249">
        <v>0.0</v>
      </c>
      <c r="F502" s="262">
        <v>30.0</v>
      </c>
      <c r="G502" s="262"/>
      <c r="H502" s="262"/>
      <c r="I502" s="262"/>
      <c r="J502" s="251">
        <f t="shared" si="1"/>
        <v>30</v>
      </c>
      <c r="K502" s="252">
        <f t="shared" si="2"/>
        <v>30</v>
      </c>
      <c r="L502" s="214"/>
      <c r="M502" s="253"/>
      <c r="N502" s="254"/>
      <c r="O502" s="214"/>
      <c r="P502" s="227"/>
      <c r="Q502" s="214"/>
      <c r="R502" s="250"/>
      <c r="S502" s="262"/>
      <c r="T502" s="262"/>
      <c r="U502" s="262"/>
      <c r="V502" s="262"/>
      <c r="W502" s="250"/>
      <c r="X502" s="250"/>
      <c r="Y502" s="250"/>
      <c r="Z502" s="214"/>
      <c r="AA502" s="214"/>
      <c r="AB502" s="214"/>
      <c r="AC502" s="246"/>
      <c r="AD502" s="246"/>
      <c r="AE502" s="249"/>
      <c r="AF502" s="281"/>
      <c r="AG502" s="214"/>
      <c r="AH502" s="214"/>
      <c r="AI502" s="246"/>
      <c r="AJ502" s="246"/>
      <c r="AK502" s="250"/>
      <c r="AL502" s="214"/>
    </row>
    <row r="503" ht="15.0" customHeight="1">
      <c r="A503" s="214"/>
      <c r="B503" s="246" t="s">
        <v>6007</v>
      </c>
      <c r="C503" s="296"/>
      <c r="D503" s="246" t="s">
        <v>80</v>
      </c>
      <c r="E503" s="249">
        <v>1.0</v>
      </c>
      <c r="F503" s="262"/>
      <c r="G503" s="262"/>
      <c r="H503" s="262"/>
      <c r="I503" s="262"/>
      <c r="J503" s="251">
        <f t="shared" si="1"/>
        <v>0</v>
      </c>
      <c r="K503" s="252">
        <f t="shared" si="2"/>
        <v>1</v>
      </c>
      <c r="L503" s="214"/>
      <c r="M503" s="253" t="s">
        <v>6007</v>
      </c>
      <c r="N503" s="254">
        <v>1.0</v>
      </c>
      <c r="O503" s="214" t="str">
        <f t="shared" ref="O503:O504" si="286">IF(E503=N503,"Sama","Tidak Sama")</f>
        <v>Sama</v>
      </c>
      <c r="P503" s="227"/>
      <c r="Q503" s="255"/>
      <c r="R503" s="250">
        <v>1.0</v>
      </c>
      <c r="S503" s="262"/>
      <c r="T503" s="262"/>
      <c r="U503" s="262"/>
      <c r="V503" s="262"/>
      <c r="W503" s="250">
        <f t="shared" ref="W503:W1151" si="287">V503+U503+T503+S503</f>
        <v>0</v>
      </c>
      <c r="X503" s="250">
        <f t="shared" ref="X503:X1151" si="288">W503+R503</f>
        <v>1</v>
      </c>
      <c r="Y503" s="250">
        <f t="shared" ref="Y503:Y1151" si="289">K503-X503</f>
        <v>0</v>
      </c>
      <c r="Z503" s="214"/>
      <c r="AA503" s="214" t="str">
        <f t="shared" ref="AA503:AA505" si="290">IF(AC503=B503,"SAMA","TIDAK SAMA")</f>
        <v>SAMA</v>
      </c>
      <c r="AB503" s="214" t="str">
        <f t="shared" ref="AB503:AB505" si="291">IF(C503=AD503,"SAMA","TIDAK SAMA")</f>
        <v>SAMA</v>
      </c>
      <c r="AC503" s="246" t="s">
        <v>6007</v>
      </c>
      <c r="AD503" s="246"/>
      <c r="AE503" s="249">
        <v>1.0</v>
      </c>
      <c r="AF503" s="281"/>
      <c r="AG503" s="214" t="str">
        <f t="shared" ref="AG503:AG505" si="292">IF(B503=AI503,"SAMA","TIDAK SAMA")</f>
        <v>SAMA</v>
      </c>
      <c r="AH503" s="214" t="str">
        <f t="shared" ref="AH503:AH505" si="293">IF(AD503=AJ503,"SAMA","TIDAK")</f>
        <v>SAMA</v>
      </c>
      <c r="AI503" s="246" t="s">
        <v>6007</v>
      </c>
      <c r="AJ503" s="246"/>
      <c r="AK503" s="250">
        <v>1.0</v>
      </c>
      <c r="AL503" s="214" t="str">
        <f t="shared" ref="AL503:AL507" si="294">IF(Y503&lt;0,"tidak normal","normal")</f>
        <v>normal</v>
      </c>
    </row>
    <row r="504" ht="15.0" customHeight="1">
      <c r="A504" s="214"/>
      <c r="B504" s="246" t="s">
        <v>6011</v>
      </c>
      <c r="C504" s="296"/>
      <c r="D504" s="246" t="s">
        <v>80</v>
      </c>
      <c r="E504" s="249">
        <v>7.0</v>
      </c>
      <c r="F504" s="262"/>
      <c r="G504" s="262"/>
      <c r="H504" s="262"/>
      <c r="I504" s="262"/>
      <c r="J504" s="251">
        <f t="shared" si="1"/>
        <v>0</v>
      </c>
      <c r="K504" s="252">
        <f t="shared" si="2"/>
        <v>7</v>
      </c>
      <c r="L504" s="214"/>
      <c r="M504" s="253" t="s">
        <v>6011</v>
      </c>
      <c r="N504" s="254">
        <v>6.0</v>
      </c>
      <c r="O504" s="214" t="str">
        <f t="shared" si="286"/>
        <v>Tidak Sama</v>
      </c>
      <c r="P504" s="227"/>
      <c r="Q504" s="255"/>
      <c r="R504" s="250">
        <v>7.0</v>
      </c>
      <c r="S504" s="262"/>
      <c r="T504" s="262"/>
      <c r="U504" s="262"/>
      <c r="V504" s="262"/>
      <c r="W504" s="250">
        <f t="shared" si="287"/>
        <v>0</v>
      </c>
      <c r="X504" s="250">
        <f t="shared" si="288"/>
        <v>7</v>
      </c>
      <c r="Y504" s="250">
        <f t="shared" si="289"/>
        <v>0</v>
      </c>
      <c r="Z504" s="214"/>
      <c r="AA504" s="214" t="str">
        <f t="shared" si="290"/>
        <v>SAMA</v>
      </c>
      <c r="AB504" s="214" t="str">
        <f t="shared" si="291"/>
        <v>SAMA</v>
      </c>
      <c r="AC504" s="246" t="s">
        <v>6011</v>
      </c>
      <c r="AD504" s="246"/>
      <c r="AE504" s="249">
        <v>10.0</v>
      </c>
      <c r="AF504" s="281"/>
      <c r="AG504" s="214" t="str">
        <f t="shared" si="292"/>
        <v>SAMA</v>
      </c>
      <c r="AH504" s="214" t="str">
        <f t="shared" si="293"/>
        <v>SAMA</v>
      </c>
      <c r="AI504" s="246" t="s">
        <v>6011</v>
      </c>
      <c r="AJ504" s="246"/>
      <c r="AK504" s="250">
        <v>10.0</v>
      </c>
      <c r="AL504" s="214" t="str">
        <f t="shared" si="294"/>
        <v>normal</v>
      </c>
    </row>
    <row r="505" ht="15.0" customHeight="1">
      <c r="A505" s="214"/>
      <c r="B505" s="246" t="s">
        <v>6010</v>
      </c>
      <c r="C505" s="296"/>
      <c r="D505" s="246" t="s">
        <v>80</v>
      </c>
      <c r="E505" s="249">
        <v>6.0</v>
      </c>
      <c r="F505" s="262"/>
      <c r="G505" s="262"/>
      <c r="H505" s="262"/>
      <c r="I505" s="262"/>
      <c r="J505" s="251">
        <f t="shared" si="1"/>
        <v>0</v>
      </c>
      <c r="K505" s="252">
        <f t="shared" si="2"/>
        <v>6</v>
      </c>
      <c r="L505" s="214"/>
      <c r="M505" s="253"/>
      <c r="N505" s="254"/>
      <c r="O505" s="214"/>
      <c r="P505" s="227"/>
      <c r="Q505" s="255"/>
      <c r="R505" s="250">
        <v>6.0</v>
      </c>
      <c r="S505" s="262"/>
      <c r="T505" s="262"/>
      <c r="U505" s="262"/>
      <c r="V505" s="262"/>
      <c r="W505" s="250">
        <f t="shared" si="287"/>
        <v>0</v>
      </c>
      <c r="X505" s="250">
        <f t="shared" si="288"/>
        <v>6</v>
      </c>
      <c r="Y505" s="250">
        <f t="shared" si="289"/>
        <v>0</v>
      </c>
      <c r="Z505" s="214"/>
      <c r="AA505" s="214" t="str">
        <f t="shared" si="290"/>
        <v>SAMA</v>
      </c>
      <c r="AB505" s="214" t="str">
        <f t="shared" si="291"/>
        <v>SAMA</v>
      </c>
      <c r="AC505" s="246" t="s">
        <v>6010</v>
      </c>
      <c r="AD505" s="246"/>
      <c r="AE505" s="249">
        <v>12.0</v>
      </c>
      <c r="AF505" s="281"/>
      <c r="AG505" s="214" t="str">
        <f t="shared" si="292"/>
        <v>SAMA</v>
      </c>
      <c r="AH505" s="214" t="str">
        <f t="shared" si="293"/>
        <v>SAMA</v>
      </c>
      <c r="AI505" s="246" t="s">
        <v>6010</v>
      </c>
      <c r="AJ505" s="246"/>
      <c r="AK505" s="250">
        <v>12.0</v>
      </c>
      <c r="AL505" s="214" t="str">
        <f t="shared" si="294"/>
        <v>normal</v>
      </c>
    </row>
    <row r="506" ht="15.0" customHeight="1">
      <c r="A506" s="214"/>
      <c r="B506" s="246" t="s">
        <v>7227</v>
      </c>
      <c r="C506" s="296"/>
      <c r="D506" s="246" t="s">
        <v>80</v>
      </c>
      <c r="E506" s="249">
        <v>1.0</v>
      </c>
      <c r="F506" s="262"/>
      <c r="G506" s="262"/>
      <c r="H506" s="262"/>
      <c r="I506" s="262"/>
      <c r="J506" s="251">
        <f t="shared" si="1"/>
        <v>0</v>
      </c>
      <c r="K506" s="252">
        <f t="shared" si="2"/>
        <v>1</v>
      </c>
      <c r="L506" s="214"/>
      <c r="M506" s="253"/>
      <c r="N506" s="254"/>
      <c r="O506" s="214"/>
      <c r="P506" s="227"/>
      <c r="Q506" s="255"/>
      <c r="R506" s="250">
        <v>1.0</v>
      </c>
      <c r="S506" s="262"/>
      <c r="T506" s="262"/>
      <c r="U506" s="262"/>
      <c r="V506" s="262"/>
      <c r="W506" s="250">
        <f t="shared" si="287"/>
        <v>0</v>
      </c>
      <c r="X506" s="250">
        <f t="shared" si="288"/>
        <v>1</v>
      </c>
      <c r="Y506" s="250">
        <f t="shared" si="289"/>
        <v>0</v>
      </c>
      <c r="Z506" s="214"/>
      <c r="AA506" s="214"/>
      <c r="AB506" s="214"/>
      <c r="AC506" s="246"/>
      <c r="AD506" s="246"/>
      <c r="AE506" s="249"/>
      <c r="AF506" s="281"/>
      <c r="AG506" s="214"/>
      <c r="AH506" s="214"/>
      <c r="AI506" s="246"/>
      <c r="AJ506" s="246"/>
      <c r="AK506" s="250"/>
      <c r="AL506" s="214" t="str">
        <f t="shared" si="294"/>
        <v>normal</v>
      </c>
    </row>
    <row r="507" ht="15.0" customHeight="1">
      <c r="A507" s="214"/>
      <c r="B507" s="246" t="s">
        <v>6279</v>
      </c>
      <c r="C507" s="296"/>
      <c r="D507" s="246" t="s">
        <v>80</v>
      </c>
      <c r="E507" s="249">
        <v>1.0</v>
      </c>
      <c r="F507" s="262"/>
      <c r="G507" s="262"/>
      <c r="H507" s="262"/>
      <c r="I507" s="262"/>
      <c r="J507" s="251">
        <f t="shared" si="1"/>
        <v>0</v>
      </c>
      <c r="K507" s="252">
        <f t="shared" si="2"/>
        <v>1</v>
      </c>
      <c r="L507" s="214"/>
      <c r="M507" s="253"/>
      <c r="N507" s="254"/>
      <c r="O507" s="214"/>
      <c r="P507" s="227"/>
      <c r="Q507" s="255"/>
      <c r="R507" s="250">
        <v>1.0</v>
      </c>
      <c r="S507" s="262"/>
      <c r="T507" s="262"/>
      <c r="U507" s="262"/>
      <c r="V507" s="262"/>
      <c r="W507" s="250">
        <f t="shared" si="287"/>
        <v>0</v>
      </c>
      <c r="X507" s="250">
        <f t="shared" si="288"/>
        <v>1</v>
      </c>
      <c r="Y507" s="250">
        <f t="shared" si="289"/>
        <v>0</v>
      </c>
      <c r="Z507" s="214"/>
      <c r="AA507" s="214"/>
      <c r="AB507" s="214"/>
      <c r="AC507" s="246"/>
      <c r="AD507" s="246"/>
      <c r="AE507" s="249"/>
      <c r="AF507" s="281"/>
      <c r="AG507" s="214"/>
      <c r="AH507" s="214"/>
      <c r="AI507" s="246"/>
      <c r="AJ507" s="246"/>
      <c r="AK507" s="250"/>
      <c r="AL507" s="214" t="str">
        <f t="shared" si="294"/>
        <v>normal</v>
      </c>
    </row>
    <row r="508" ht="15.0" customHeight="1">
      <c r="A508" s="214"/>
      <c r="B508" s="246" t="s">
        <v>7121</v>
      </c>
      <c r="C508" s="296" t="s">
        <v>7228</v>
      </c>
      <c r="D508" s="246" t="s">
        <v>101</v>
      </c>
      <c r="E508" s="249">
        <v>1.0</v>
      </c>
      <c r="F508" s="262"/>
      <c r="G508" s="262"/>
      <c r="H508" s="262"/>
      <c r="I508" s="262"/>
      <c r="J508" s="251">
        <f t="shared" si="1"/>
        <v>0</v>
      </c>
      <c r="K508" s="252">
        <f t="shared" si="2"/>
        <v>1</v>
      </c>
      <c r="L508" s="214"/>
      <c r="M508" s="253"/>
      <c r="N508" s="254"/>
      <c r="O508" s="214"/>
      <c r="P508" s="227"/>
      <c r="Q508" s="255"/>
      <c r="R508" s="250">
        <v>0.0</v>
      </c>
      <c r="S508" s="262"/>
      <c r="T508" s="262"/>
      <c r="U508" s="262"/>
      <c r="V508" s="262"/>
      <c r="W508" s="250">
        <f t="shared" si="287"/>
        <v>0</v>
      </c>
      <c r="X508" s="250">
        <f t="shared" si="288"/>
        <v>0</v>
      </c>
      <c r="Y508" s="250">
        <f t="shared" si="289"/>
        <v>1</v>
      </c>
      <c r="Z508" s="214"/>
      <c r="AA508" s="214"/>
      <c r="AB508" s="214"/>
      <c r="AC508" s="246"/>
      <c r="AD508" s="246"/>
      <c r="AE508" s="249"/>
      <c r="AF508" s="281"/>
      <c r="AG508" s="214"/>
      <c r="AH508" s="214"/>
      <c r="AI508" s="246"/>
      <c r="AJ508" s="246"/>
      <c r="AK508" s="250"/>
      <c r="AL508" s="214"/>
    </row>
    <row r="509" ht="15.0" customHeight="1">
      <c r="A509" s="214"/>
      <c r="B509" s="246" t="s">
        <v>7229</v>
      </c>
      <c r="C509" s="296" t="s">
        <v>7230</v>
      </c>
      <c r="D509" s="246" t="s">
        <v>101</v>
      </c>
      <c r="E509" s="249">
        <v>1.0</v>
      </c>
      <c r="F509" s="262"/>
      <c r="G509" s="262"/>
      <c r="H509" s="262"/>
      <c r="I509" s="262"/>
      <c r="J509" s="251">
        <f t="shared" si="1"/>
        <v>0</v>
      </c>
      <c r="K509" s="252">
        <f t="shared" si="2"/>
        <v>1</v>
      </c>
      <c r="L509" s="214"/>
      <c r="M509" s="253"/>
      <c r="N509" s="254"/>
      <c r="O509" s="214"/>
      <c r="P509" s="227"/>
      <c r="Q509" s="255"/>
      <c r="R509" s="250">
        <v>0.0</v>
      </c>
      <c r="S509" s="262"/>
      <c r="T509" s="262"/>
      <c r="U509" s="262"/>
      <c r="V509" s="262"/>
      <c r="W509" s="250">
        <f t="shared" si="287"/>
        <v>0</v>
      </c>
      <c r="X509" s="250">
        <f t="shared" si="288"/>
        <v>0</v>
      </c>
      <c r="Y509" s="250">
        <f t="shared" si="289"/>
        <v>1</v>
      </c>
      <c r="Z509" s="214"/>
      <c r="AA509" s="214"/>
      <c r="AB509" s="214"/>
      <c r="AC509" s="246"/>
      <c r="AD509" s="246"/>
      <c r="AE509" s="249"/>
      <c r="AF509" s="281"/>
      <c r="AG509" s="214"/>
      <c r="AH509" s="214"/>
      <c r="AI509" s="246"/>
      <c r="AJ509" s="246"/>
      <c r="AK509" s="250"/>
      <c r="AL509" s="214"/>
    </row>
    <row r="510" ht="15.0" customHeight="1">
      <c r="A510" s="214"/>
      <c r="B510" s="246" t="s">
        <v>6288</v>
      </c>
      <c r="C510" s="296" t="s">
        <v>6289</v>
      </c>
      <c r="D510" s="246" t="s">
        <v>226</v>
      </c>
      <c r="E510" s="249">
        <v>1.0</v>
      </c>
      <c r="F510" s="262"/>
      <c r="G510" s="262"/>
      <c r="H510" s="262"/>
      <c r="I510" s="262"/>
      <c r="J510" s="251">
        <f t="shared" si="1"/>
        <v>0</v>
      </c>
      <c r="K510" s="252">
        <f t="shared" si="2"/>
        <v>1</v>
      </c>
      <c r="L510" s="214"/>
      <c r="M510" s="253" t="s">
        <v>6288</v>
      </c>
      <c r="N510" s="254">
        <v>1.0</v>
      </c>
      <c r="O510" s="214" t="str">
        <f t="shared" ref="O510:O519" si="295">IF(E510=N510,"Sama","Tidak Sama")</f>
        <v>Sama</v>
      </c>
      <c r="P510" s="227"/>
      <c r="Q510" s="255"/>
      <c r="R510" s="250">
        <v>1.0</v>
      </c>
      <c r="S510" s="262"/>
      <c r="T510" s="262"/>
      <c r="U510" s="262"/>
      <c r="V510" s="262"/>
      <c r="W510" s="250">
        <f t="shared" si="287"/>
        <v>0</v>
      </c>
      <c r="X510" s="250">
        <f t="shared" si="288"/>
        <v>1</v>
      </c>
      <c r="Y510" s="250">
        <f t="shared" si="289"/>
        <v>0</v>
      </c>
      <c r="Z510" s="214"/>
      <c r="AA510" s="214" t="str">
        <f t="shared" ref="AA510:AA518" si="296">IF(AC510=B510,"SAMA","TIDAK SAMA")</f>
        <v>SAMA</v>
      </c>
      <c r="AB510" s="214" t="str">
        <f t="shared" ref="AB510:AB518" si="297">IF(C510=AD510,"SAMA","TIDAK SAMA")</f>
        <v>SAMA</v>
      </c>
      <c r="AC510" s="246" t="s">
        <v>6288</v>
      </c>
      <c r="AD510" s="246" t="s">
        <v>6289</v>
      </c>
      <c r="AE510" s="249">
        <v>3.0</v>
      </c>
      <c r="AF510" s="281"/>
      <c r="AG510" s="214" t="str">
        <f t="shared" ref="AG510:AG518" si="298">IF(B510=AI510,"SAMA","TIDAK SAMA")</f>
        <v>SAMA</v>
      </c>
      <c r="AH510" s="214" t="str">
        <f t="shared" ref="AH510:AH518" si="299">IF(AD510=AJ510,"SAMA","TIDAK")</f>
        <v>SAMA</v>
      </c>
      <c r="AI510" s="246" t="s">
        <v>6288</v>
      </c>
      <c r="AJ510" s="246" t="s">
        <v>6289</v>
      </c>
      <c r="AK510" s="250">
        <v>3.0</v>
      </c>
      <c r="AL510" s="214" t="str">
        <f t="shared" ref="AL510:AL519" si="300">IF(Y510&lt;0,"tidak normal","normal")</f>
        <v>normal</v>
      </c>
    </row>
    <row r="511" ht="15.0" customHeight="1">
      <c r="A511" s="214"/>
      <c r="B511" s="246" t="s">
        <v>6293</v>
      </c>
      <c r="C511" s="296"/>
      <c r="D511" s="246" t="s">
        <v>80</v>
      </c>
      <c r="E511" s="249">
        <v>3.0</v>
      </c>
      <c r="F511" s="262"/>
      <c r="G511" s="262"/>
      <c r="H511" s="262"/>
      <c r="I511" s="262"/>
      <c r="J511" s="251">
        <f t="shared" si="1"/>
        <v>0</v>
      </c>
      <c r="K511" s="252">
        <f t="shared" si="2"/>
        <v>3</v>
      </c>
      <c r="L511" s="214"/>
      <c r="M511" s="253" t="s">
        <v>6296</v>
      </c>
      <c r="N511" s="254">
        <v>1.0</v>
      </c>
      <c r="O511" s="214" t="str">
        <f t="shared" si="295"/>
        <v>Tidak Sama</v>
      </c>
      <c r="P511" s="227"/>
      <c r="Q511" s="255"/>
      <c r="R511" s="250">
        <v>3.0</v>
      </c>
      <c r="S511" s="262"/>
      <c r="T511" s="262"/>
      <c r="U511" s="262"/>
      <c r="V511" s="262"/>
      <c r="W511" s="250">
        <f t="shared" si="287"/>
        <v>0</v>
      </c>
      <c r="X511" s="250">
        <f t="shared" si="288"/>
        <v>3</v>
      </c>
      <c r="Y511" s="250">
        <f t="shared" si="289"/>
        <v>0</v>
      </c>
      <c r="Z511" s="214"/>
      <c r="AA511" s="214" t="str">
        <f t="shared" si="296"/>
        <v>SAMA</v>
      </c>
      <c r="AB511" s="214" t="str">
        <f t="shared" si="297"/>
        <v>SAMA</v>
      </c>
      <c r="AC511" s="246" t="s">
        <v>6293</v>
      </c>
      <c r="AD511" s="246"/>
      <c r="AE511" s="249">
        <v>1.0</v>
      </c>
      <c r="AF511" s="281"/>
      <c r="AG511" s="214" t="str">
        <f t="shared" si="298"/>
        <v>SAMA</v>
      </c>
      <c r="AH511" s="214" t="str">
        <f t="shared" si="299"/>
        <v>SAMA</v>
      </c>
      <c r="AI511" s="246" t="s">
        <v>6293</v>
      </c>
      <c r="AJ511" s="246"/>
      <c r="AK511" s="250">
        <v>1.0</v>
      </c>
      <c r="AL511" s="214" t="str">
        <f t="shared" si="300"/>
        <v>normal</v>
      </c>
    </row>
    <row r="512" ht="15.0" customHeight="1">
      <c r="A512" s="214"/>
      <c r="B512" s="246" t="s">
        <v>6263</v>
      </c>
      <c r="C512" s="296" t="s">
        <v>6264</v>
      </c>
      <c r="D512" s="246" t="s">
        <v>101</v>
      </c>
      <c r="E512" s="249">
        <v>1.0</v>
      </c>
      <c r="F512" s="262"/>
      <c r="G512" s="262"/>
      <c r="H512" s="262"/>
      <c r="I512" s="262"/>
      <c r="J512" s="251">
        <f t="shared" si="1"/>
        <v>0</v>
      </c>
      <c r="K512" s="252">
        <f t="shared" si="2"/>
        <v>1</v>
      </c>
      <c r="L512" s="214"/>
      <c r="M512" s="253" t="s">
        <v>6263</v>
      </c>
      <c r="N512" s="254">
        <v>1.0</v>
      </c>
      <c r="O512" s="214" t="str">
        <f t="shared" si="295"/>
        <v>Sama</v>
      </c>
      <c r="P512" s="227"/>
      <c r="Q512" s="255"/>
      <c r="R512" s="250">
        <v>0.0</v>
      </c>
      <c r="S512" s="262"/>
      <c r="T512" s="262"/>
      <c r="U512" s="262"/>
      <c r="V512" s="262"/>
      <c r="W512" s="250">
        <f t="shared" si="287"/>
        <v>0</v>
      </c>
      <c r="X512" s="250">
        <f t="shared" si="288"/>
        <v>0</v>
      </c>
      <c r="Y512" s="250">
        <f t="shared" si="289"/>
        <v>1</v>
      </c>
      <c r="Z512" s="214"/>
      <c r="AA512" s="214" t="str">
        <f t="shared" si="296"/>
        <v>SAMA</v>
      </c>
      <c r="AB512" s="214" t="str">
        <f t="shared" si="297"/>
        <v>SAMA</v>
      </c>
      <c r="AC512" s="246" t="s">
        <v>6263</v>
      </c>
      <c r="AD512" s="246" t="s">
        <v>6264</v>
      </c>
      <c r="AE512" s="249">
        <v>1.0</v>
      </c>
      <c r="AF512" s="281"/>
      <c r="AG512" s="214" t="str">
        <f t="shared" si="298"/>
        <v>SAMA</v>
      </c>
      <c r="AH512" s="214" t="str">
        <f t="shared" si="299"/>
        <v>SAMA</v>
      </c>
      <c r="AI512" s="246" t="s">
        <v>6263</v>
      </c>
      <c r="AJ512" s="246" t="s">
        <v>6264</v>
      </c>
      <c r="AK512" s="250">
        <v>0.0</v>
      </c>
      <c r="AL512" s="214" t="str">
        <f t="shared" si="300"/>
        <v>normal</v>
      </c>
    </row>
    <row r="513" ht="15.0" customHeight="1">
      <c r="A513" s="214"/>
      <c r="B513" s="247" t="s">
        <v>6261</v>
      </c>
      <c r="C513" s="300" t="s">
        <v>6262</v>
      </c>
      <c r="D513" s="248" t="s">
        <v>101</v>
      </c>
      <c r="E513" s="249">
        <v>1.0</v>
      </c>
      <c r="F513" s="262"/>
      <c r="G513" s="262"/>
      <c r="H513" s="262"/>
      <c r="I513" s="262"/>
      <c r="J513" s="251">
        <f t="shared" si="1"/>
        <v>0</v>
      </c>
      <c r="K513" s="252">
        <f t="shared" si="2"/>
        <v>1</v>
      </c>
      <c r="L513" s="214"/>
      <c r="M513" s="263" t="s">
        <v>6261</v>
      </c>
      <c r="N513" s="254">
        <v>1.0</v>
      </c>
      <c r="O513" s="214" t="str">
        <f t="shared" si="295"/>
        <v>Sama</v>
      </c>
      <c r="P513" s="227"/>
      <c r="Q513" s="255"/>
      <c r="R513" s="250">
        <v>1.0</v>
      </c>
      <c r="S513" s="262"/>
      <c r="T513" s="262"/>
      <c r="U513" s="262"/>
      <c r="V513" s="262"/>
      <c r="W513" s="250">
        <f t="shared" si="287"/>
        <v>0</v>
      </c>
      <c r="X513" s="250">
        <f t="shared" si="288"/>
        <v>1</v>
      </c>
      <c r="Y513" s="250">
        <f t="shared" si="289"/>
        <v>0</v>
      </c>
      <c r="Z513" s="214"/>
      <c r="AA513" s="214" t="str">
        <f t="shared" si="296"/>
        <v>SAMA</v>
      </c>
      <c r="AB513" s="214" t="str">
        <f t="shared" si="297"/>
        <v>SAMA</v>
      </c>
      <c r="AC513" s="247" t="s">
        <v>6261</v>
      </c>
      <c r="AD513" s="300" t="s">
        <v>6262</v>
      </c>
      <c r="AE513" s="249">
        <v>1.0</v>
      </c>
      <c r="AF513" s="281"/>
      <c r="AG513" s="214" t="str">
        <f t="shared" si="298"/>
        <v>SAMA</v>
      </c>
      <c r="AH513" s="214" t="str">
        <f t="shared" si="299"/>
        <v>TIDAK</v>
      </c>
      <c r="AI513" s="247" t="s">
        <v>6261</v>
      </c>
      <c r="AJ513" s="247" t="s">
        <v>7231</v>
      </c>
      <c r="AK513" s="250">
        <v>0.0</v>
      </c>
      <c r="AL513" s="214" t="str">
        <f t="shared" si="300"/>
        <v>normal</v>
      </c>
    </row>
    <row r="514" ht="15.0" customHeight="1">
      <c r="A514" s="214"/>
      <c r="B514" s="247" t="s">
        <v>6258</v>
      </c>
      <c r="C514" s="300" t="s">
        <v>6259</v>
      </c>
      <c r="D514" s="246" t="s">
        <v>101</v>
      </c>
      <c r="E514" s="249">
        <v>15.0</v>
      </c>
      <c r="F514" s="262">
        <v>1.0</v>
      </c>
      <c r="G514" s="262"/>
      <c r="H514" s="262"/>
      <c r="I514" s="262"/>
      <c r="J514" s="251">
        <f t="shared" si="1"/>
        <v>1</v>
      </c>
      <c r="K514" s="252">
        <f t="shared" si="2"/>
        <v>16</v>
      </c>
      <c r="L514" s="214"/>
      <c r="M514" s="263" t="s">
        <v>6260</v>
      </c>
      <c r="N514" s="254">
        <v>5.0</v>
      </c>
      <c r="O514" s="214" t="str">
        <f t="shared" si="295"/>
        <v>Tidak Sama</v>
      </c>
      <c r="P514" s="227"/>
      <c r="Q514" s="255"/>
      <c r="R514" s="250">
        <v>15.0</v>
      </c>
      <c r="S514" s="262"/>
      <c r="T514" s="262"/>
      <c r="U514" s="262"/>
      <c r="V514" s="262"/>
      <c r="W514" s="250">
        <f t="shared" si="287"/>
        <v>0</v>
      </c>
      <c r="X514" s="250">
        <f t="shared" si="288"/>
        <v>15</v>
      </c>
      <c r="Y514" s="250">
        <f t="shared" si="289"/>
        <v>1</v>
      </c>
      <c r="Z514" s="214"/>
      <c r="AA514" s="214" t="str">
        <f t="shared" si="296"/>
        <v>TIDAK SAMA</v>
      </c>
      <c r="AB514" s="214" t="str">
        <f t="shared" si="297"/>
        <v>SAMA</v>
      </c>
      <c r="AC514" s="247" t="s">
        <v>6260</v>
      </c>
      <c r="AD514" s="247" t="s">
        <v>6259</v>
      </c>
      <c r="AE514" s="249">
        <v>16.0</v>
      </c>
      <c r="AF514" s="281"/>
      <c r="AG514" s="214" t="str">
        <f t="shared" si="298"/>
        <v>TIDAK SAMA</v>
      </c>
      <c r="AH514" s="214" t="str">
        <f t="shared" si="299"/>
        <v>SAMA</v>
      </c>
      <c r="AI514" s="247" t="s">
        <v>6260</v>
      </c>
      <c r="AJ514" s="247" t="s">
        <v>6259</v>
      </c>
      <c r="AK514" s="250">
        <v>16.0</v>
      </c>
      <c r="AL514" s="214" t="str">
        <f t="shared" si="300"/>
        <v>normal</v>
      </c>
    </row>
    <row r="515" ht="15.0" customHeight="1">
      <c r="A515" s="214"/>
      <c r="B515" s="246" t="s">
        <v>6253</v>
      </c>
      <c r="C515" s="296"/>
      <c r="D515" s="246" t="s">
        <v>80</v>
      </c>
      <c r="E515" s="249">
        <v>1.0</v>
      </c>
      <c r="F515" s="262"/>
      <c r="G515" s="262"/>
      <c r="H515" s="262"/>
      <c r="I515" s="262"/>
      <c r="J515" s="251">
        <f t="shared" si="1"/>
        <v>0</v>
      </c>
      <c r="K515" s="252">
        <f t="shared" si="2"/>
        <v>1</v>
      </c>
      <c r="L515" s="214"/>
      <c r="M515" s="253" t="s">
        <v>6253</v>
      </c>
      <c r="N515" s="254">
        <v>1.0</v>
      </c>
      <c r="O515" s="214" t="str">
        <f t="shared" si="295"/>
        <v>Sama</v>
      </c>
      <c r="P515" s="227"/>
      <c r="Q515" s="255"/>
      <c r="R515" s="250">
        <v>1.0</v>
      </c>
      <c r="S515" s="262"/>
      <c r="T515" s="262"/>
      <c r="U515" s="262"/>
      <c r="V515" s="262"/>
      <c r="W515" s="250">
        <f t="shared" si="287"/>
        <v>0</v>
      </c>
      <c r="X515" s="250">
        <f t="shared" si="288"/>
        <v>1</v>
      </c>
      <c r="Y515" s="250">
        <f t="shared" si="289"/>
        <v>0</v>
      </c>
      <c r="Z515" s="214"/>
      <c r="AA515" s="214" t="str">
        <f t="shared" si="296"/>
        <v>SAMA</v>
      </c>
      <c r="AB515" s="214" t="str">
        <f t="shared" si="297"/>
        <v>SAMA</v>
      </c>
      <c r="AC515" s="246" t="s">
        <v>6253</v>
      </c>
      <c r="AD515" s="246"/>
      <c r="AE515" s="249">
        <v>1.0</v>
      </c>
      <c r="AF515" s="281"/>
      <c r="AG515" s="214" t="str">
        <f t="shared" si="298"/>
        <v>SAMA</v>
      </c>
      <c r="AH515" s="214" t="str">
        <f t="shared" si="299"/>
        <v>SAMA</v>
      </c>
      <c r="AI515" s="246" t="s">
        <v>6253</v>
      </c>
      <c r="AJ515" s="246"/>
      <c r="AK515" s="250">
        <v>1.0</v>
      </c>
      <c r="AL515" s="214" t="str">
        <f t="shared" si="300"/>
        <v>normal</v>
      </c>
    </row>
    <row r="516" ht="15.0" customHeight="1">
      <c r="A516" s="214"/>
      <c r="B516" s="246" t="s">
        <v>6254</v>
      </c>
      <c r="C516" s="296"/>
      <c r="D516" s="246" t="s">
        <v>80</v>
      </c>
      <c r="E516" s="249">
        <v>1.0</v>
      </c>
      <c r="F516" s="262"/>
      <c r="G516" s="262"/>
      <c r="H516" s="262"/>
      <c r="I516" s="262"/>
      <c r="J516" s="251">
        <f t="shared" si="1"/>
        <v>0</v>
      </c>
      <c r="K516" s="252">
        <f t="shared" si="2"/>
        <v>1</v>
      </c>
      <c r="L516" s="214"/>
      <c r="M516" s="253" t="s">
        <v>6254</v>
      </c>
      <c r="N516" s="254">
        <v>1.0</v>
      </c>
      <c r="O516" s="214" t="str">
        <f t="shared" si="295"/>
        <v>Sama</v>
      </c>
      <c r="P516" s="227"/>
      <c r="Q516" s="255"/>
      <c r="R516" s="250">
        <v>0.0</v>
      </c>
      <c r="S516" s="262"/>
      <c r="T516" s="262"/>
      <c r="U516" s="262"/>
      <c r="V516" s="262"/>
      <c r="W516" s="250">
        <f t="shared" si="287"/>
        <v>0</v>
      </c>
      <c r="X516" s="250">
        <f t="shared" si="288"/>
        <v>0</v>
      </c>
      <c r="Y516" s="250">
        <f t="shared" si="289"/>
        <v>1</v>
      </c>
      <c r="Z516" s="214"/>
      <c r="AA516" s="214" t="str">
        <f t="shared" si="296"/>
        <v>SAMA</v>
      </c>
      <c r="AB516" s="214" t="str">
        <f t="shared" si="297"/>
        <v>SAMA</v>
      </c>
      <c r="AC516" s="246" t="s">
        <v>6254</v>
      </c>
      <c r="AD516" s="246"/>
      <c r="AE516" s="249">
        <v>1.0</v>
      </c>
      <c r="AF516" s="281"/>
      <c r="AG516" s="214" t="str">
        <f t="shared" si="298"/>
        <v>SAMA</v>
      </c>
      <c r="AH516" s="214" t="str">
        <f t="shared" si="299"/>
        <v>SAMA</v>
      </c>
      <c r="AI516" s="246" t="s">
        <v>6254</v>
      </c>
      <c r="AJ516" s="246"/>
      <c r="AK516" s="250">
        <v>0.0</v>
      </c>
      <c r="AL516" s="214" t="str">
        <f t="shared" si="300"/>
        <v>normal</v>
      </c>
    </row>
    <row r="517" ht="15.0" customHeight="1">
      <c r="A517" s="214"/>
      <c r="B517" s="247" t="s">
        <v>6257</v>
      </c>
      <c r="C517" s="296"/>
      <c r="D517" s="248" t="s">
        <v>80</v>
      </c>
      <c r="E517" s="249">
        <v>48.0</v>
      </c>
      <c r="F517" s="250"/>
      <c r="G517" s="250"/>
      <c r="H517" s="250"/>
      <c r="I517" s="250"/>
      <c r="J517" s="251">
        <f t="shared" si="1"/>
        <v>0</v>
      </c>
      <c r="K517" s="252">
        <f t="shared" si="2"/>
        <v>48</v>
      </c>
      <c r="L517" s="214"/>
      <c r="M517" s="263" t="s">
        <v>6257</v>
      </c>
      <c r="N517" s="254">
        <v>18.0</v>
      </c>
      <c r="O517" s="214" t="str">
        <f t="shared" si="295"/>
        <v>Tidak Sama</v>
      </c>
      <c r="P517" s="227"/>
      <c r="Q517" s="255"/>
      <c r="R517" s="250">
        <v>18.0</v>
      </c>
      <c r="S517" s="250"/>
      <c r="T517" s="250"/>
      <c r="U517" s="250"/>
      <c r="V517" s="250"/>
      <c r="W517" s="250">
        <f t="shared" si="287"/>
        <v>0</v>
      </c>
      <c r="X517" s="250">
        <f t="shared" si="288"/>
        <v>18</v>
      </c>
      <c r="Y517" s="250">
        <f t="shared" si="289"/>
        <v>30</v>
      </c>
      <c r="Z517" s="214"/>
      <c r="AA517" s="214" t="str">
        <f t="shared" si="296"/>
        <v>SAMA</v>
      </c>
      <c r="AB517" s="214" t="str">
        <f t="shared" si="297"/>
        <v>SAMA</v>
      </c>
      <c r="AC517" s="247" t="s">
        <v>6257</v>
      </c>
      <c r="AD517" s="246"/>
      <c r="AE517" s="249">
        <v>18.0</v>
      </c>
      <c r="AF517" s="281"/>
      <c r="AG517" s="214" t="str">
        <f t="shared" si="298"/>
        <v>SAMA</v>
      </c>
      <c r="AH517" s="214" t="str">
        <f t="shared" si="299"/>
        <v>SAMA</v>
      </c>
      <c r="AI517" s="247" t="s">
        <v>6257</v>
      </c>
      <c r="AJ517" s="246"/>
      <c r="AK517" s="250">
        <v>18.0</v>
      </c>
      <c r="AL517" s="214" t="str">
        <f t="shared" si="300"/>
        <v>normal</v>
      </c>
    </row>
    <row r="518" ht="15.0" customHeight="1">
      <c r="A518" s="214"/>
      <c r="B518" s="247" t="s">
        <v>6270</v>
      </c>
      <c r="C518" s="296" t="s">
        <v>6271</v>
      </c>
      <c r="D518" s="248" t="s">
        <v>80</v>
      </c>
      <c r="E518" s="249">
        <v>2.0</v>
      </c>
      <c r="F518" s="250"/>
      <c r="G518" s="250"/>
      <c r="H518" s="250"/>
      <c r="I518" s="250"/>
      <c r="J518" s="251">
        <f t="shared" si="1"/>
        <v>0</v>
      </c>
      <c r="K518" s="252">
        <f t="shared" si="2"/>
        <v>2</v>
      </c>
      <c r="L518" s="214"/>
      <c r="M518" s="263" t="s">
        <v>6270</v>
      </c>
      <c r="N518" s="254">
        <v>1.0</v>
      </c>
      <c r="O518" s="214" t="str">
        <f t="shared" si="295"/>
        <v>Tidak Sama</v>
      </c>
      <c r="P518" s="227"/>
      <c r="Q518" s="255"/>
      <c r="R518" s="250">
        <v>1.0</v>
      </c>
      <c r="S518" s="250"/>
      <c r="T518" s="250"/>
      <c r="U518" s="250"/>
      <c r="V518" s="250"/>
      <c r="W518" s="250">
        <f t="shared" si="287"/>
        <v>0</v>
      </c>
      <c r="X518" s="250">
        <f t="shared" si="288"/>
        <v>1</v>
      </c>
      <c r="Y518" s="250">
        <f t="shared" si="289"/>
        <v>1</v>
      </c>
      <c r="Z518" s="214"/>
      <c r="AA518" s="214" t="str">
        <f t="shared" si="296"/>
        <v>SAMA</v>
      </c>
      <c r="AB518" s="214" t="str">
        <f t="shared" si="297"/>
        <v>SAMA</v>
      </c>
      <c r="AC518" s="247" t="s">
        <v>6270</v>
      </c>
      <c r="AD518" s="246" t="s">
        <v>6271</v>
      </c>
      <c r="AE518" s="249">
        <v>1.0</v>
      </c>
      <c r="AF518" s="281"/>
      <c r="AG518" s="214" t="str">
        <f t="shared" si="298"/>
        <v>SAMA</v>
      </c>
      <c r="AH518" s="214" t="str">
        <f t="shared" si="299"/>
        <v>SAMA</v>
      </c>
      <c r="AI518" s="247" t="s">
        <v>6270</v>
      </c>
      <c r="AJ518" s="246" t="s">
        <v>6271</v>
      </c>
      <c r="AK518" s="250">
        <v>0.0</v>
      </c>
      <c r="AL518" s="214" t="str">
        <f t="shared" si="300"/>
        <v>normal</v>
      </c>
    </row>
    <row r="519" ht="15.0" customHeight="1">
      <c r="A519" s="214"/>
      <c r="B519" s="247" t="s">
        <v>6273</v>
      </c>
      <c r="C519" s="296" t="s">
        <v>6274</v>
      </c>
      <c r="D519" s="248" t="s">
        <v>80</v>
      </c>
      <c r="E519" s="249">
        <v>3.0</v>
      </c>
      <c r="F519" s="250"/>
      <c r="G519" s="250"/>
      <c r="H519" s="250"/>
      <c r="I519" s="250"/>
      <c r="J519" s="251">
        <f t="shared" si="1"/>
        <v>0</v>
      </c>
      <c r="K519" s="252">
        <f t="shared" si="2"/>
        <v>3</v>
      </c>
      <c r="L519" s="214"/>
      <c r="M519" s="263" t="s">
        <v>6270</v>
      </c>
      <c r="N519" s="254">
        <v>1.0</v>
      </c>
      <c r="O519" s="214" t="str">
        <f t="shared" si="295"/>
        <v>Tidak Sama</v>
      </c>
      <c r="P519" s="227"/>
      <c r="Q519" s="255"/>
      <c r="R519" s="250">
        <v>3.0</v>
      </c>
      <c r="S519" s="250"/>
      <c r="T519" s="250"/>
      <c r="U519" s="250"/>
      <c r="V519" s="250"/>
      <c r="W519" s="250">
        <f t="shared" si="287"/>
        <v>0</v>
      </c>
      <c r="X519" s="250">
        <f t="shared" si="288"/>
        <v>3</v>
      </c>
      <c r="Y519" s="250">
        <f t="shared" si="289"/>
        <v>0</v>
      </c>
      <c r="Z519" s="214"/>
      <c r="AA519" s="214"/>
      <c r="AB519" s="214"/>
      <c r="AC519" s="247"/>
      <c r="AD519" s="246"/>
      <c r="AE519" s="249"/>
      <c r="AF519" s="281"/>
      <c r="AG519" s="214"/>
      <c r="AH519" s="214"/>
      <c r="AI519" s="247"/>
      <c r="AJ519" s="246"/>
      <c r="AK519" s="250"/>
      <c r="AL519" s="214" t="str">
        <f t="shared" si="300"/>
        <v>normal</v>
      </c>
    </row>
    <row r="520" ht="15.0" customHeight="1">
      <c r="A520" s="214"/>
      <c r="B520" s="247" t="s">
        <v>6272</v>
      </c>
      <c r="C520" s="296">
        <v>4478670.0</v>
      </c>
      <c r="D520" s="248" t="s">
        <v>80</v>
      </c>
      <c r="E520" s="249">
        <v>1.0</v>
      </c>
      <c r="F520" s="250"/>
      <c r="G520" s="250"/>
      <c r="H520" s="250"/>
      <c r="I520" s="250"/>
      <c r="J520" s="251">
        <f t="shared" si="1"/>
        <v>0</v>
      </c>
      <c r="K520" s="252">
        <f t="shared" si="2"/>
        <v>1</v>
      </c>
      <c r="L520" s="214"/>
      <c r="M520" s="263"/>
      <c r="N520" s="254"/>
      <c r="O520" s="214"/>
      <c r="P520" s="227"/>
      <c r="Q520" s="255"/>
      <c r="R520" s="250">
        <v>1.0</v>
      </c>
      <c r="S520" s="250"/>
      <c r="T520" s="250"/>
      <c r="U520" s="250"/>
      <c r="V520" s="250"/>
      <c r="W520" s="250">
        <f t="shared" si="287"/>
        <v>0</v>
      </c>
      <c r="X520" s="250">
        <f t="shared" si="288"/>
        <v>1</v>
      </c>
      <c r="Y520" s="250">
        <f t="shared" si="289"/>
        <v>0</v>
      </c>
      <c r="Z520" s="214"/>
      <c r="AA520" s="214"/>
      <c r="AB520" s="214"/>
      <c r="AC520" s="247"/>
      <c r="AD520" s="246"/>
      <c r="AE520" s="249"/>
      <c r="AF520" s="281"/>
      <c r="AG520" s="214"/>
      <c r="AH520" s="214"/>
      <c r="AI520" s="247"/>
      <c r="AJ520" s="246"/>
      <c r="AK520" s="250"/>
      <c r="AL520" s="214"/>
    </row>
    <row r="521" ht="15.0" customHeight="1">
      <c r="A521" s="214"/>
      <c r="B521" s="247" t="s">
        <v>6275</v>
      </c>
      <c r="C521" s="296"/>
      <c r="D521" s="247" t="s">
        <v>80</v>
      </c>
      <c r="E521" s="249">
        <v>3.0</v>
      </c>
      <c r="F521" s="249"/>
      <c r="G521" s="249"/>
      <c r="H521" s="249"/>
      <c r="I521" s="249"/>
      <c r="J521" s="251">
        <f t="shared" si="1"/>
        <v>0</v>
      </c>
      <c r="K521" s="252">
        <f t="shared" si="2"/>
        <v>3</v>
      </c>
      <c r="L521" s="214"/>
      <c r="M521" s="263" t="s">
        <v>6275</v>
      </c>
      <c r="N521" s="254">
        <v>3.0</v>
      </c>
      <c r="O521" s="214" t="str">
        <f t="shared" ref="O521:O522" si="301">IF(E521=N521,"Sama","Tidak Sama")</f>
        <v>Sama</v>
      </c>
      <c r="P521" s="227"/>
      <c r="Q521" s="255"/>
      <c r="R521" s="250">
        <v>3.0</v>
      </c>
      <c r="S521" s="249"/>
      <c r="T521" s="249"/>
      <c r="U521" s="249"/>
      <c r="V521" s="249"/>
      <c r="W521" s="250">
        <f t="shared" si="287"/>
        <v>0</v>
      </c>
      <c r="X521" s="250">
        <f t="shared" si="288"/>
        <v>3</v>
      </c>
      <c r="Y521" s="250">
        <f t="shared" si="289"/>
        <v>0</v>
      </c>
      <c r="Z521" s="214"/>
      <c r="AA521" s="214" t="str">
        <f t="shared" ref="AA521:AA523" si="302">IF(AC521=B521,"SAMA","TIDAK SAMA")</f>
        <v>SAMA</v>
      </c>
      <c r="AB521" s="214" t="str">
        <f t="shared" ref="AB521:AB523" si="303">IF(C521=AD521,"SAMA","TIDAK SAMA")</f>
        <v>SAMA</v>
      </c>
      <c r="AC521" s="247" t="s">
        <v>6275</v>
      </c>
      <c r="AD521" s="246"/>
      <c r="AE521" s="249">
        <v>3.0</v>
      </c>
      <c r="AF521" s="281"/>
      <c r="AG521" s="214" t="str">
        <f t="shared" ref="AG521:AG523" si="304">IF(B521=AI521,"SAMA","TIDAK SAMA")</f>
        <v>SAMA</v>
      </c>
      <c r="AH521" s="214" t="str">
        <f t="shared" ref="AH521:AH523" si="305">IF(AD521=AJ521,"SAMA","TIDAK")</f>
        <v>SAMA</v>
      </c>
      <c r="AI521" s="247" t="s">
        <v>6275</v>
      </c>
      <c r="AJ521" s="246"/>
      <c r="AK521" s="250">
        <v>3.0</v>
      </c>
      <c r="AL521" s="214" t="str">
        <f t="shared" ref="AL521:AL523" si="306">IF(Y521&lt;0,"tidak normal","normal")</f>
        <v>normal</v>
      </c>
    </row>
    <row r="522" ht="15.0" customHeight="1">
      <c r="A522" s="214"/>
      <c r="B522" s="246" t="s">
        <v>6276</v>
      </c>
      <c r="C522" s="296" t="s">
        <v>6277</v>
      </c>
      <c r="D522" s="246" t="s">
        <v>101</v>
      </c>
      <c r="E522" s="249">
        <v>4.0</v>
      </c>
      <c r="F522" s="262"/>
      <c r="G522" s="262"/>
      <c r="H522" s="262"/>
      <c r="I522" s="262"/>
      <c r="J522" s="251">
        <f t="shared" si="1"/>
        <v>0</v>
      </c>
      <c r="K522" s="252">
        <f t="shared" si="2"/>
        <v>4</v>
      </c>
      <c r="L522" s="214"/>
      <c r="M522" s="253" t="s">
        <v>6276</v>
      </c>
      <c r="N522" s="254">
        <v>1.0</v>
      </c>
      <c r="O522" s="214" t="str">
        <f t="shared" si="301"/>
        <v>Tidak Sama</v>
      </c>
      <c r="P522" s="227"/>
      <c r="Q522" s="214"/>
      <c r="R522" s="250">
        <v>4.0</v>
      </c>
      <c r="S522" s="262"/>
      <c r="T522" s="262"/>
      <c r="U522" s="262"/>
      <c r="V522" s="262"/>
      <c r="W522" s="250">
        <f t="shared" si="287"/>
        <v>0</v>
      </c>
      <c r="X522" s="250">
        <f t="shared" si="288"/>
        <v>4</v>
      </c>
      <c r="Y522" s="250">
        <f t="shared" si="289"/>
        <v>0</v>
      </c>
      <c r="Z522" s="214"/>
      <c r="AA522" s="214" t="str">
        <f t="shared" si="302"/>
        <v>SAMA</v>
      </c>
      <c r="AB522" s="214" t="str">
        <f t="shared" si="303"/>
        <v>TIDAK SAMA</v>
      </c>
      <c r="AC522" s="246" t="s">
        <v>6276</v>
      </c>
      <c r="AD522" s="246"/>
      <c r="AE522" s="249">
        <v>1.0</v>
      </c>
      <c r="AF522" s="281"/>
      <c r="AG522" s="214" t="str">
        <f t="shared" si="304"/>
        <v>SAMA</v>
      </c>
      <c r="AH522" s="214" t="str">
        <f t="shared" si="305"/>
        <v>SAMA</v>
      </c>
      <c r="AI522" s="246" t="s">
        <v>6276</v>
      </c>
      <c r="AJ522" s="246"/>
      <c r="AK522" s="250">
        <v>1.0</v>
      </c>
      <c r="AL522" s="214" t="str">
        <f t="shared" si="306"/>
        <v>normal</v>
      </c>
    </row>
    <row r="523" ht="15.0" customHeight="1">
      <c r="A523" s="214"/>
      <c r="B523" s="246" t="s">
        <v>6267</v>
      </c>
      <c r="C523" s="296">
        <v>2.9401706E7</v>
      </c>
      <c r="D523" s="246" t="s">
        <v>101</v>
      </c>
      <c r="E523" s="249">
        <v>1.0</v>
      </c>
      <c r="F523" s="262"/>
      <c r="G523" s="262"/>
      <c r="H523" s="262"/>
      <c r="I523" s="262"/>
      <c r="J523" s="251">
        <f t="shared" si="1"/>
        <v>0</v>
      </c>
      <c r="K523" s="252">
        <f t="shared" si="2"/>
        <v>1</v>
      </c>
      <c r="L523" s="214"/>
      <c r="M523" s="253"/>
      <c r="N523" s="254"/>
      <c r="O523" s="214"/>
      <c r="P523" s="227"/>
      <c r="Q523" s="214"/>
      <c r="R523" s="250">
        <v>1.0</v>
      </c>
      <c r="S523" s="262"/>
      <c r="T523" s="262"/>
      <c r="U523" s="262"/>
      <c r="V523" s="262"/>
      <c r="W523" s="250">
        <f t="shared" si="287"/>
        <v>0</v>
      </c>
      <c r="X523" s="250">
        <f t="shared" si="288"/>
        <v>1</v>
      </c>
      <c r="Y523" s="250">
        <f t="shared" si="289"/>
        <v>0</v>
      </c>
      <c r="Z523" s="214"/>
      <c r="AA523" s="214" t="str">
        <f t="shared" si="302"/>
        <v>SAMA</v>
      </c>
      <c r="AB523" s="214" t="str">
        <f t="shared" si="303"/>
        <v>SAMA</v>
      </c>
      <c r="AC523" s="246" t="s">
        <v>6267</v>
      </c>
      <c r="AD523" s="246">
        <v>2.9401706E7</v>
      </c>
      <c r="AE523" s="249">
        <v>3.0</v>
      </c>
      <c r="AF523" s="281"/>
      <c r="AG523" s="214" t="str">
        <f t="shared" si="304"/>
        <v>SAMA</v>
      </c>
      <c r="AH523" s="214" t="str">
        <f t="shared" si="305"/>
        <v>SAMA</v>
      </c>
      <c r="AI523" s="246" t="s">
        <v>6267</v>
      </c>
      <c r="AJ523" s="246">
        <v>2.9401706E7</v>
      </c>
      <c r="AK523" s="250">
        <v>3.0</v>
      </c>
      <c r="AL523" s="214" t="str">
        <f t="shared" si="306"/>
        <v>normal</v>
      </c>
    </row>
    <row r="524" ht="15.0" customHeight="1">
      <c r="A524" s="214"/>
      <c r="B524" s="246" t="s">
        <v>6268</v>
      </c>
      <c r="C524" s="296"/>
      <c r="D524" s="246" t="s">
        <v>101</v>
      </c>
      <c r="E524" s="249">
        <v>1.0</v>
      </c>
      <c r="F524" s="262"/>
      <c r="G524" s="262"/>
      <c r="H524" s="262"/>
      <c r="I524" s="262"/>
      <c r="J524" s="251">
        <f t="shared" si="1"/>
        <v>0</v>
      </c>
      <c r="K524" s="252">
        <f t="shared" si="2"/>
        <v>1</v>
      </c>
      <c r="L524" s="214"/>
      <c r="M524" s="253"/>
      <c r="N524" s="254"/>
      <c r="O524" s="214"/>
      <c r="P524" s="227"/>
      <c r="Q524" s="214"/>
      <c r="R524" s="250">
        <v>1.0</v>
      </c>
      <c r="S524" s="262"/>
      <c r="T524" s="262"/>
      <c r="U524" s="262"/>
      <c r="V524" s="262"/>
      <c r="W524" s="250">
        <f t="shared" si="287"/>
        <v>0</v>
      </c>
      <c r="X524" s="250">
        <f t="shared" si="288"/>
        <v>1</v>
      </c>
      <c r="Y524" s="250">
        <f t="shared" si="289"/>
        <v>0</v>
      </c>
      <c r="Z524" s="214"/>
      <c r="AA524" s="214"/>
      <c r="AB524" s="214"/>
      <c r="AC524" s="246"/>
      <c r="AD524" s="246"/>
      <c r="AE524" s="249"/>
      <c r="AF524" s="281"/>
      <c r="AG524" s="214"/>
      <c r="AH524" s="214"/>
      <c r="AI524" s="246"/>
      <c r="AJ524" s="246"/>
      <c r="AK524" s="250"/>
      <c r="AL524" s="214"/>
    </row>
    <row r="525" ht="15.0" customHeight="1">
      <c r="A525" s="214"/>
      <c r="B525" s="246" t="s">
        <v>6269</v>
      </c>
      <c r="C525" s="296"/>
      <c r="D525" s="246" t="s">
        <v>101</v>
      </c>
      <c r="E525" s="249">
        <v>2.0</v>
      </c>
      <c r="F525" s="262"/>
      <c r="G525" s="262"/>
      <c r="H525" s="262"/>
      <c r="I525" s="262"/>
      <c r="J525" s="251">
        <f t="shared" si="1"/>
        <v>0</v>
      </c>
      <c r="K525" s="252">
        <f t="shared" si="2"/>
        <v>2</v>
      </c>
      <c r="L525" s="214"/>
      <c r="M525" s="253"/>
      <c r="N525" s="254"/>
      <c r="O525" s="214"/>
      <c r="P525" s="227"/>
      <c r="Q525" s="214"/>
      <c r="R525" s="250">
        <v>2.0</v>
      </c>
      <c r="S525" s="262"/>
      <c r="T525" s="262"/>
      <c r="U525" s="262"/>
      <c r="V525" s="262"/>
      <c r="W525" s="250">
        <f t="shared" si="287"/>
        <v>0</v>
      </c>
      <c r="X525" s="250">
        <f t="shared" si="288"/>
        <v>2</v>
      </c>
      <c r="Y525" s="250">
        <f t="shared" si="289"/>
        <v>0</v>
      </c>
      <c r="Z525" s="214"/>
      <c r="AA525" s="214"/>
      <c r="AB525" s="214"/>
      <c r="AC525" s="246"/>
      <c r="AD525" s="246"/>
      <c r="AE525" s="249"/>
      <c r="AF525" s="281"/>
      <c r="AG525" s="214"/>
      <c r="AH525" s="214"/>
      <c r="AI525" s="246"/>
      <c r="AJ525" s="246"/>
      <c r="AK525" s="250"/>
      <c r="AL525" s="214"/>
    </row>
    <row r="526" ht="15.0" customHeight="1">
      <c r="A526" s="214"/>
      <c r="B526" s="246" t="s">
        <v>172</v>
      </c>
      <c r="C526" s="296" t="s">
        <v>173</v>
      </c>
      <c r="D526" s="246" t="s">
        <v>101</v>
      </c>
      <c r="E526" s="249">
        <v>1.0</v>
      </c>
      <c r="F526" s="262"/>
      <c r="G526" s="262"/>
      <c r="H526" s="262"/>
      <c r="I526" s="262"/>
      <c r="J526" s="251">
        <f t="shared" si="1"/>
        <v>0</v>
      </c>
      <c r="K526" s="252">
        <f t="shared" si="2"/>
        <v>1</v>
      </c>
      <c r="L526" s="214"/>
      <c r="M526" s="253"/>
      <c r="N526" s="254"/>
      <c r="O526" s="214"/>
      <c r="P526" s="227"/>
      <c r="Q526" s="214"/>
      <c r="R526" s="250">
        <v>1.0</v>
      </c>
      <c r="S526" s="262"/>
      <c r="T526" s="262"/>
      <c r="U526" s="262"/>
      <c r="V526" s="262"/>
      <c r="W526" s="250">
        <f t="shared" si="287"/>
        <v>0</v>
      </c>
      <c r="X526" s="250">
        <f t="shared" si="288"/>
        <v>1</v>
      </c>
      <c r="Y526" s="250">
        <f t="shared" si="289"/>
        <v>0</v>
      </c>
      <c r="Z526" s="214"/>
      <c r="AA526" s="214"/>
      <c r="AB526" s="214"/>
      <c r="AC526" s="246"/>
      <c r="AD526" s="246"/>
      <c r="AE526" s="249"/>
      <c r="AF526" s="281"/>
      <c r="AG526" s="214"/>
      <c r="AH526" s="214"/>
      <c r="AI526" s="246"/>
      <c r="AJ526" s="246"/>
      <c r="AK526" s="250"/>
      <c r="AL526" s="214"/>
    </row>
    <row r="527" ht="15.0" customHeight="1">
      <c r="A527" s="214"/>
      <c r="B527" s="246" t="s">
        <v>6314</v>
      </c>
      <c r="C527" s="296"/>
      <c r="D527" s="246" t="s">
        <v>80</v>
      </c>
      <c r="E527" s="249">
        <v>1.0</v>
      </c>
      <c r="F527" s="262"/>
      <c r="G527" s="262"/>
      <c r="H527" s="262"/>
      <c r="I527" s="262"/>
      <c r="J527" s="251">
        <f t="shared" si="1"/>
        <v>0</v>
      </c>
      <c r="K527" s="252">
        <f t="shared" si="2"/>
        <v>1</v>
      </c>
      <c r="L527" s="214"/>
      <c r="M527" s="253" t="s">
        <v>6314</v>
      </c>
      <c r="N527" s="254">
        <v>1.0</v>
      </c>
      <c r="O527" s="214" t="str">
        <f>IF(E527=N527,"Sama","Tidak Sama")</f>
        <v>Sama</v>
      </c>
      <c r="P527" s="227"/>
      <c r="Q527" s="214"/>
      <c r="R527" s="250">
        <v>0.0</v>
      </c>
      <c r="S527" s="262"/>
      <c r="T527" s="262"/>
      <c r="U527" s="262"/>
      <c r="V527" s="262"/>
      <c r="W527" s="250">
        <f t="shared" si="287"/>
        <v>0</v>
      </c>
      <c r="X527" s="250">
        <f t="shared" si="288"/>
        <v>0</v>
      </c>
      <c r="Y527" s="250">
        <f t="shared" si="289"/>
        <v>1</v>
      </c>
      <c r="Z527" s="214"/>
      <c r="AA527" s="214" t="str">
        <f>IF(AC527=B527,"SAMA","TIDAK SAMA")</f>
        <v>SAMA</v>
      </c>
      <c r="AB527" s="214" t="str">
        <f>IF(C527=AD527,"SAMA","TIDAK SAMA")</f>
        <v>SAMA</v>
      </c>
      <c r="AC527" s="246" t="s">
        <v>6314</v>
      </c>
      <c r="AD527" s="246"/>
      <c r="AE527" s="249">
        <v>1.0</v>
      </c>
      <c r="AF527" s="281"/>
      <c r="AG527" s="214" t="str">
        <f>IF(B527=AI527,"SAMA","TIDAK SAMA")</f>
        <v>SAMA</v>
      </c>
      <c r="AH527" s="214" t="str">
        <f>IF(AD527=AJ527,"SAMA","TIDAK")</f>
        <v>SAMA</v>
      </c>
      <c r="AI527" s="246" t="s">
        <v>6314</v>
      </c>
      <c r="AJ527" s="246"/>
      <c r="AK527" s="250">
        <v>0.0</v>
      </c>
      <c r="AL527" s="214" t="str">
        <f t="shared" ref="AL527:AL528" si="307">IF(Y527&lt;0,"tidak normal","normal")</f>
        <v>normal</v>
      </c>
    </row>
    <row r="528" ht="15.0" customHeight="1">
      <c r="A528" s="214"/>
      <c r="B528" s="246" t="s">
        <v>6287</v>
      </c>
      <c r="C528" s="296"/>
      <c r="D528" s="246" t="s">
        <v>80</v>
      </c>
      <c r="E528" s="249">
        <v>1.0</v>
      </c>
      <c r="F528" s="262"/>
      <c r="G528" s="262"/>
      <c r="H528" s="262"/>
      <c r="I528" s="262"/>
      <c r="J528" s="251">
        <f t="shared" si="1"/>
        <v>0</v>
      </c>
      <c r="K528" s="252">
        <f t="shared" si="2"/>
        <v>1</v>
      </c>
      <c r="L528" s="214"/>
      <c r="M528" s="253"/>
      <c r="N528" s="254"/>
      <c r="O528" s="214"/>
      <c r="P528" s="227"/>
      <c r="Q528" s="214"/>
      <c r="R528" s="250">
        <v>1.0</v>
      </c>
      <c r="S528" s="262"/>
      <c r="T528" s="262"/>
      <c r="U528" s="262"/>
      <c r="V528" s="262"/>
      <c r="W528" s="250">
        <f t="shared" si="287"/>
        <v>0</v>
      </c>
      <c r="X528" s="250">
        <f t="shared" si="288"/>
        <v>1</v>
      </c>
      <c r="Y528" s="250">
        <f t="shared" si="289"/>
        <v>0</v>
      </c>
      <c r="Z528" s="214"/>
      <c r="AA528" s="214"/>
      <c r="AB528" s="214"/>
      <c r="AC528" s="246"/>
      <c r="AD528" s="246"/>
      <c r="AE528" s="249"/>
      <c r="AF528" s="281"/>
      <c r="AG528" s="214"/>
      <c r="AH528" s="214"/>
      <c r="AI528" s="246"/>
      <c r="AJ528" s="246"/>
      <c r="AK528" s="250"/>
      <c r="AL528" s="214" t="str">
        <f t="shared" si="307"/>
        <v>normal</v>
      </c>
    </row>
    <row r="529" ht="15.0" customHeight="1">
      <c r="A529" s="214"/>
      <c r="B529" s="246" t="s">
        <v>6282</v>
      </c>
      <c r="C529" s="296" t="s">
        <v>6283</v>
      </c>
      <c r="D529" s="246" t="s">
        <v>80</v>
      </c>
      <c r="E529" s="249">
        <v>3.0</v>
      </c>
      <c r="F529" s="262"/>
      <c r="G529" s="262"/>
      <c r="H529" s="262"/>
      <c r="I529" s="262"/>
      <c r="J529" s="251">
        <f t="shared" si="1"/>
        <v>0</v>
      </c>
      <c r="K529" s="252">
        <f t="shared" si="2"/>
        <v>3</v>
      </c>
      <c r="L529" s="214"/>
      <c r="M529" s="253"/>
      <c r="N529" s="254"/>
      <c r="O529" s="214"/>
      <c r="P529" s="227"/>
      <c r="Q529" s="214"/>
      <c r="R529" s="250">
        <v>0.0</v>
      </c>
      <c r="S529" s="262"/>
      <c r="T529" s="262"/>
      <c r="U529" s="262"/>
      <c r="V529" s="262"/>
      <c r="W529" s="250">
        <f t="shared" si="287"/>
        <v>0</v>
      </c>
      <c r="X529" s="250">
        <f t="shared" si="288"/>
        <v>0</v>
      </c>
      <c r="Y529" s="250">
        <f t="shared" si="289"/>
        <v>3</v>
      </c>
      <c r="Z529" s="214"/>
      <c r="AA529" s="214"/>
      <c r="AB529" s="214"/>
      <c r="AC529" s="246"/>
      <c r="AD529" s="246"/>
      <c r="AE529" s="249"/>
      <c r="AF529" s="281"/>
      <c r="AG529" s="214"/>
      <c r="AH529" s="214"/>
      <c r="AI529" s="246"/>
      <c r="AJ529" s="246"/>
      <c r="AK529" s="250"/>
      <c r="AL529" s="214"/>
    </row>
    <row r="530" ht="15.0" customHeight="1">
      <c r="A530" s="214"/>
      <c r="B530" s="246" t="s">
        <v>6282</v>
      </c>
      <c r="C530" s="296" t="s">
        <v>6284</v>
      </c>
      <c r="D530" s="246" t="s">
        <v>80</v>
      </c>
      <c r="E530" s="249">
        <v>6.0</v>
      </c>
      <c r="F530" s="262"/>
      <c r="G530" s="262"/>
      <c r="H530" s="262"/>
      <c r="I530" s="262"/>
      <c r="J530" s="251">
        <f t="shared" si="1"/>
        <v>0</v>
      </c>
      <c r="K530" s="252">
        <f t="shared" si="2"/>
        <v>6</v>
      </c>
      <c r="L530" s="214"/>
      <c r="M530" s="253"/>
      <c r="N530" s="254"/>
      <c r="O530" s="214"/>
      <c r="P530" s="227"/>
      <c r="Q530" s="214"/>
      <c r="R530" s="250">
        <v>1.0</v>
      </c>
      <c r="S530" s="262"/>
      <c r="T530" s="262"/>
      <c r="U530" s="262"/>
      <c r="V530" s="262"/>
      <c r="W530" s="250">
        <f t="shared" si="287"/>
        <v>0</v>
      </c>
      <c r="X530" s="250">
        <f t="shared" si="288"/>
        <v>1</v>
      </c>
      <c r="Y530" s="250">
        <f t="shared" si="289"/>
        <v>5</v>
      </c>
      <c r="Z530" s="214"/>
      <c r="AA530" s="214"/>
      <c r="AB530" s="214"/>
      <c r="AC530" s="246"/>
      <c r="AD530" s="246"/>
      <c r="AE530" s="249"/>
      <c r="AF530" s="281"/>
      <c r="AG530" s="214"/>
      <c r="AH530" s="214"/>
      <c r="AI530" s="246"/>
      <c r="AJ530" s="246"/>
      <c r="AK530" s="250"/>
      <c r="AL530" s="214"/>
    </row>
    <row r="531" ht="15.0" customHeight="1">
      <c r="A531" s="214"/>
      <c r="B531" s="246" t="s">
        <v>6829</v>
      </c>
      <c r="C531" s="296" t="s">
        <v>6830</v>
      </c>
      <c r="D531" s="246" t="s">
        <v>80</v>
      </c>
      <c r="E531" s="249">
        <v>1.0</v>
      </c>
      <c r="F531" s="262"/>
      <c r="G531" s="262"/>
      <c r="H531" s="262"/>
      <c r="I531" s="262"/>
      <c r="J531" s="251">
        <f t="shared" si="1"/>
        <v>0</v>
      </c>
      <c r="K531" s="252">
        <f t="shared" si="2"/>
        <v>1</v>
      </c>
      <c r="L531" s="214"/>
      <c r="M531" s="253"/>
      <c r="N531" s="254"/>
      <c r="O531" s="214"/>
      <c r="P531" s="227"/>
      <c r="Q531" s="214"/>
      <c r="R531" s="250">
        <v>1.0</v>
      </c>
      <c r="S531" s="262"/>
      <c r="T531" s="262"/>
      <c r="U531" s="262"/>
      <c r="V531" s="262"/>
      <c r="W531" s="250">
        <f t="shared" si="287"/>
        <v>0</v>
      </c>
      <c r="X531" s="250">
        <f t="shared" si="288"/>
        <v>1</v>
      </c>
      <c r="Y531" s="250">
        <f t="shared" si="289"/>
        <v>0</v>
      </c>
      <c r="Z531" s="214"/>
      <c r="AA531" s="214"/>
      <c r="AB531" s="214"/>
      <c r="AC531" s="246"/>
      <c r="AD531" s="246"/>
      <c r="AE531" s="249"/>
      <c r="AF531" s="281"/>
      <c r="AG531" s="214"/>
      <c r="AH531" s="214"/>
      <c r="AI531" s="246"/>
      <c r="AJ531" s="246"/>
      <c r="AK531" s="250"/>
      <c r="AL531" s="214"/>
    </row>
    <row r="532" ht="15.0" customHeight="1">
      <c r="A532" s="214"/>
      <c r="B532" s="246" t="s">
        <v>6280</v>
      </c>
      <c r="C532" s="296" t="s">
        <v>6281</v>
      </c>
      <c r="D532" s="246" t="s">
        <v>80</v>
      </c>
      <c r="E532" s="249">
        <v>1.0</v>
      </c>
      <c r="F532" s="262"/>
      <c r="G532" s="262"/>
      <c r="H532" s="262"/>
      <c r="I532" s="262"/>
      <c r="J532" s="251">
        <f t="shared" si="1"/>
        <v>0</v>
      </c>
      <c r="K532" s="252">
        <f t="shared" si="2"/>
        <v>1</v>
      </c>
      <c r="L532" s="214"/>
      <c r="M532" s="253"/>
      <c r="N532" s="254"/>
      <c r="O532" s="214"/>
      <c r="P532" s="227"/>
      <c r="Q532" s="214"/>
      <c r="R532" s="250">
        <v>1.0</v>
      </c>
      <c r="S532" s="262"/>
      <c r="T532" s="262"/>
      <c r="U532" s="262"/>
      <c r="V532" s="262"/>
      <c r="W532" s="250">
        <f t="shared" si="287"/>
        <v>0</v>
      </c>
      <c r="X532" s="250">
        <f t="shared" si="288"/>
        <v>1</v>
      </c>
      <c r="Y532" s="250">
        <f t="shared" si="289"/>
        <v>0</v>
      </c>
      <c r="Z532" s="214"/>
      <c r="AA532" s="214"/>
      <c r="AB532" s="214"/>
      <c r="AC532" s="246"/>
      <c r="AD532" s="246"/>
      <c r="AE532" s="249"/>
      <c r="AF532" s="281"/>
      <c r="AG532" s="214"/>
      <c r="AH532" s="214"/>
      <c r="AI532" s="246"/>
      <c r="AJ532" s="246"/>
      <c r="AK532" s="250"/>
      <c r="AL532" s="214"/>
    </row>
    <row r="533" ht="15.0" customHeight="1">
      <c r="A533" s="214"/>
      <c r="B533" s="246" t="s">
        <v>6298</v>
      </c>
      <c r="C533" s="296"/>
      <c r="D533" s="246" t="s">
        <v>80</v>
      </c>
      <c r="E533" s="249">
        <v>4.0</v>
      </c>
      <c r="F533" s="262"/>
      <c r="G533" s="262"/>
      <c r="H533" s="262"/>
      <c r="I533" s="262"/>
      <c r="J533" s="251">
        <f t="shared" si="1"/>
        <v>0</v>
      </c>
      <c r="K533" s="252">
        <f t="shared" si="2"/>
        <v>4</v>
      </c>
      <c r="L533" s="214"/>
      <c r="M533" s="253" t="s">
        <v>6298</v>
      </c>
      <c r="N533" s="254">
        <v>2.0</v>
      </c>
      <c r="O533" s="214" t="str">
        <f t="shared" ref="O533:O534" si="308">IF(E533=N533,"Sama","Tidak Sama")</f>
        <v>Tidak Sama</v>
      </c>
      <c r="P533" s="227"/>
      <c r="Q533" s="214"/>
      <c r="R533" s="250">
        <v>1.0</v>
      </c>
      <c r="S533" s="262"/>
      <c r="T533" s="262"/>
      <c r="U533" s="262"/>
      <c r="V533" s="262"/>
      <c r="W533" s="250">
        <f t="shared" si="287"/>
        <v>0</v>
      </c>
      <c r="X533" s="250">
        <f t="shared" si="288"/>
        <v>1</v>
      </c>
      <c r="Y533" s="250">
        <f t="shared" si="289"/>
        <v>3</v>
      </c>
      <c r="Z533" s="214"/>
      <c r="AA533" s="214" t="str">
        <f t="shared" ref="AA533:AA534" si="309">IF(AC533=B533,"SAMA","TIDAK SAMA")</f>
        <v>SAMA</v>
      </c>
      <c r="AB533" s="214" t="str">
        <f t="shared" ref="AB533:AB534" si="310">IF(C533=AD533,"SAMA","TIDAK SAMA")</f>
        <v>SAMA</v>
      </c>
      <c r="AC533" s="246" t="s">
        <v>6298</v>
      </c>
      <c r="AD533" s="246"/>
      <c r="AE533" s="249">
        <v>2.0</v>
      </c>
      <c r="AF533" s="281"/>
      <c r="AG533" s="214" t="str">
        <f t="shared" ref="AG533:AG534" si="311">IF(B533=AI533,"SAMA","TIDAK SAMA")</f>
        <v>SAMA</v>
      </c>
      <c r="AH533" s="214" t="str">
        <f t="shared" ref="AH533:AH534" si="312">IF(AD533=AJ533,"SAMA","TIDAK")</f>
        <v>SAMA</v>
      </c>
      <c r="AI533" s="246" t="s">
        <v>6298</v>
      </c>
      <c r="AJ533" s="246"/>
      <c r="AK533" s="250">
        <v>1.0</v>
      </c>
      <c r="AL533" s="214" t="str">
        <f t="shared" ref="AL533:AL534" si="313">IF(Y533&lt;0,"tidak normal","normal")</f>
        <v>normal</v>
      </c>
    </row>
    <row r="534" ht="15.0" customHeight="1">
      <c r="A534" s="214"/>
      <c r="B534" s="246" t="s">
        <v>6290</v>
      </c>
      <c r="C534" s="296" t="s">
        <v>6291</v>
      </c>
      <c r="D534" s="246" t="s">
        <v>101</v>
      </c>
      <c r="E534" s="249">
        <v>11.0</v>
      </c>
      <c r="F534" s="262"/>
      <c r="G534" s="262"/>
      <c r="H534" s="262"/>
      <c r="I534" s="262"/>
      <c r="J534" s="251">
        <f t="shared" si="1"/>
        <v>0</v>
      </c>
      <c r="K534" s="252">
        <f t="shared" si="2"/>
        <v>11</v>
      </c>
      <c r="L534" s="214"/>
      <c r="M534" s="253" t="s">
        <v>6292</v>
      </c>
      <c r="N534" s="254">
        <v>1.0</v>
      </c>
      <c r="O534" s="214" t="str">
        <f t="shared" si="308"/>
        <v>Tidak Sama</v>
      </c>
      <c r="P534" s="227"/>
      <c r="Q534" s="255"/>
      <c r="R534" s="250">
        <v>10.0</v>
      </c>
      <c r="S534" s="262"/>
      <c r="T534" s="262"/>
      <c r="U534" s="262"/>
      <c r="V534" s="262"/>
      <c r="W534" s="250">
        <f t="shared" si="287"/>
        <v>0</v>
      </c>
      <c r="X534" s="250">
        <f t="shared" si="288"/>
        <v>10</v>
      </c>
      <c r="Y534" s="250">
        <f t="shared" si="289"/>
        <v>1</v>
      </c>
      <c r="Z534" s="214"/>
      <c r="AA534" s="214" t="str">
        <f t="shared" si="309"/>
        <v>SAMA</v>
      </c>
      <c r="AB534" s="214" t="str">
        <f t="shared" si="310"/>
        <v>SAMA</v>
      </c>
      <c r="AC534" s="246" t="s">
        <v>6290</v>
      </c>
      <c r="AD534" s="246" t="s">
        <v>6291</v>
      </c>
      <c r="AE534" s="249">
        <v>7.0</v>
      </c>
      <c r="AF534" s="281"/>
      <c r="AG534" s="214" t="str">
        <f t="shared" si="311"/>
        <v>SAMA</v>
      </c>
      <c r="AH534" s="214" t="str">
        <f t="shared" si="312"/>
        <v>SAMA</v>
      </c>
      <c r="AI534" s="246" t="s">
        <v>6290</v>
      </c>
      <c r="AJ534" s="246" t="s">
        <v>6291</v>
      </c>
      <c r="AK534" s="250">
        <v>7.0</v>
      </c>
      <c r="AL534" s="214" t="str">
        <f t="shared" si="313"/>
        <v>normal</v>
      </c>
    </row>
    <row r="535" ht="15.0" customHeight="1">
      <c r="A535" s="214"/>
      <c r="B535" s="246" t="s">
        <v>7232</v>
      </c>
      <c r="C535" s="296" t="s">
        <v>7233</v>
      </c>
      <c r="D535" s="246" t="s">
        <v>101</v>
      </c>
      <c r="E535" s="249">
        <v>1.0</v>
      </c>
      <c r="F535" s="262"/>
      <c r="G535" s="262"/>
      <c r="H535" s="262"/>
      <c r="I535" s="262"/>
      <c r="J535" s="251">
        <f t="shared" si="1"/>
        <v>0</v>
      </c>
      <c r="K535" s="252">
        <f t="shared" si="2"/>
        <v>1</v>
      </c>
      <c r="L535" s="214"/>
      <c r="M535" s="253"/>
      <c r="N535" s="254"/>
      <c r="O535" s="214"/>
      <c r="P535" s="227"/>
      <c r="Q535" s="255"/>
      <c r="R535" s="250">
        <v>1.0</v>
      </c>
      <c r="S535" s="262"/>
      <c r="T535" s="262"/>
      <c r="U535" s="262"/>
      <c r="V535" s="262"/>
      <c r="W535" s="250">
        <f t="shared" si="287"/>
        <v>0</v>
      </c>
      <c r="X535" s="250">
        <f t="shared" si="288"/>
        <v>1</v>
      </c>
      <c r="Y535" s="250">
        <f t="shared" si="289"/>
        <v>0</v>
      </c>
      <c r="Z535" s="214"/>
      <c r="AA535" s="214"/>
      <c r="AB535" s="214"/>
      <c r="AC535" s="246"/>
      <c r="AD535" s="246"/>
      <c r="AE535" s="249"/>
      <c r="AF535" s="281"/>
      <c r="AG535" s="214"/>
      <c r="AH535" s="214"/>
      <c r="AI535" s="246"/>
      <c r="AJ535" s="246"/>
      <c r="AK535" s="250"/>
      <c r="AL535" s="214"/>
    </row>
    <row r="536" ht="15.0" customHeight="1">
      <c r="A536" s="214"/>
      <c r="B536" s="246" t="s">
        <v>6323</v>
      </c>
      <c r="C536" s="296"/>
      <c r="D536" s="246" t="s">
        <v>101</v>
      </c>
      <c r="E536" s="249">
        <v>3.0</v>
      </c>
      <c r="F536" s="262"/>
      <c r="G536" s="262"/>
      <c r="H536" s="262"/>
      <c r="I536" s="262"/>
      <c r="J536" s="251">
        <f t="shared" si="1"/>
        <v>0</v>
      </c>
      <c r="K536" s="252">
        <f t="shared" si="2"/>
        <v>3</v>
      </c>
      <c r="L536" s="214"/>
      <c r="M536" s="253" t="s">
        <v>6323</v>
      </c>
      <c r="N536" s="254">
        <v>3.0</v>
      </c>
      <c r="O536" s="214" t="str">
        <f t="shared" ref="O536:O538" si="314">IF(E536=N536,"Sama","Tidak Sama")</f>
        <v>Sama</v>
      </c>
      <c r="P536" s="227"/>
      <c r="Q536" s="255"/>
      <c r="R536" s="250">
        <v>3.0</v>
      </c>
      <c r="S536" s="262"/>
      <c r="T536" s="262"/>
      <c r="U536" s="262"/>
      <c r="V536" s="262"/>
      <c r="W536" s="250">
        <f t="shared" si="287"/>
        <v>0</v>
      </c>
      <c r="X536" s="250">
        <f t="shared" si="288"/>
        <v>3</v>
      </c>
      <c r="Y536" s="250">
        <f t="shared" si="289"/>
        <v>0</v>
      </c>
      <c r="Z536" s="214"/>
      <c r="AA536" s="214" t="str">
        <f t="shared" ref="AA536:AA537" si="315">IF(AC536=B536,"SAMA","TIDAK SAMA")</f>
        <v>SAMA</v>
      </c>
      <c r="AB536" s="214" t="str">
        <f t="shared" ref="AB536:AB537" si="316">IF(C536=AD536,"SAMA","TIDAK SAMA")</f>
        <v>SAMA</v>
      </c>
      <c r="AC536" s="246" t="s">
        <v>6323</v>
      </c>
      <c r="AD536" s="246"/>
      <c r="AE536" s="249">
        <v>5.0</v>
      </c>
      <c r="AF536" s="281"/>
      <c r="AG536" s="214" t="str">
        <f t="shared" ref="AG536:AG537" si="317">IF(B536=AI536,"SAMA","TIDAK SAMA")</f>
        <v>SAMA</v>
      </c>
      <c r="AH536" s="214" t="str">
        <f t="shared" ref="AH536:AH537" si="318">IF(AD536=AJ536,"SAMA","TIDAK")</f>
        <v>SAMA</v>
      </c>
      <c r="AI536" s="246" t="s">
        <v>6323</v>
      </c>
      <c r="AJ536" s="246"/>
      <c r="AK536" s="250">
        <v>5.0</v>
      </c>
      <c r="AL536" s="214" t="str">
        <f t="shared" ref="AL536:AL542" si="319">IF(Y536&lt;0,"tidak normal","normal")</f>
        <v>normal</v>
      </c>
    </row>
    <row r="537" ht="15.0" customHeight="1">
      <c r="A537" s="214"/>
      <c r="B537" s="246" t="s">
        <v>6300</v>
      </c>
      <c r="C537" s="296">
        <v>7.95270012E8</v>
      </c>
      <c r="D537" s="246" t="s">
        <v>101</v>
      </c>
      <c r="E537" s="249">
        <v>1.0</v>
      </c>
      <c r="F537" s="262"/>
      <c r="G537" s="262"/>
      <c r="H537" s="262"/>
      <c r="I537" s="262"/>
      <c r="J537" s="251">
        <f t="shared" si="1"/>
        <v>0</v>
      </c>
      <c r="K537" s="252">
        <f t="shared" si="2"/>
        <v>1</v>
      </c>
      <c r="L537" s="214"/>
      <c r="M537" s="253" t="s">
        <v>6300</v>
      </c>
      <c r="N537" s="254">
        <v>1.0</v>
      </c>
      <c r="O537" s="214" t="str">
        <f t="shared" si="314"/>
        <v>Sama</v>
      </c>
      <c r="P537" s="227"/>
      <c r="Q537" s="255"/>
      <c r="R537" s="250">
        <v>0.0</v>
      </c>
      <c r="S537" s="262"/>
      <c r="T537" s="262"/>
      <c r="U537" s="262"/>
      <c r="V537" s="262"/>
      <c r="W537" s="250">
        <f t="shared" si="287"/>
        <v>0</v>
      </c>
      <c r="X537" s="250">
        <f t="shared" si="288"/>
        <v>0</v>
      </c>
      <c r="Y537" s="250">
        <f t="shared" si="289"/>
        <v>1</v>
      </c>
      <c r="Z537" s="214"/>
      <c r="AA537" s="214" t="str">
        <f t="shared" si="315"/>
        <v>SAMA</v>
      </c>
      <c r="AB537" s="214" t="str">
        <f t="shared" si="316"/>
        <v>SAMA</v>
      </c>
      <c r="AC537" s="246" t="s">
        <v>6300</v>
      </c>
      <c r="AD537" s="246">
        <v>7.95270012E8</v>
      </c>
      <c r="AE537" s="249">
        <v>1.0</v>
      </c>
      <c r="AF537" s="281"/>
      <c r="AG537" s="214" t="str">
        <f t="shared" si="317"/>
        <v>SAMA</v>
      </c>
      <c r="AH537" s="214" t="str">
        <f t="shared" si="318"/>
        <v>SAMA</v>
      </c>
      <c r="AI537" s="246" t="s">
        <v>6300</v>
      </c>
      <c r="AJ537" s="246">
        <v>7.95270012E8</v>
      </c>
      <c r="AK537" s="250">
        <v>0.0</v>
      </c>
      <c r="AL537" s="214" t="str">
        <f t="shared" si="319"/>
        <v>normal</v>
      </c>
    </row>
    <row r="538" ht="15.0" customHeight="1">
      <c r="A538" s="214"/>
      <c r="B538" s="246" t="s">
        <v>6299</v>
      </c>
      <c r="C538" s="296"/>
      <c r="D538" s="246" t="s">
        <v>101</v>
      </c>
      <c r="E538" s="249">
        <v>1.0</v>
      </c>
      <c r="F538" s="262"/>
      <c r="G538" s="262"/>
      <c r="H538" s="262"/>
      <c r="I538" s="262"/>
      <c r="J538" s="251">
        <f t="shared" si="1"/>
        <v>0</v>
      </c>
      <c r="K538" s="252">
        <f t="shared" si="2"/>
        <v>1</v>
      </c>
      <c r="L538" s="214"/>
      <c r="M538" s="253" t="s">
        <v>6300</v>
      </c>
      <c r="N538" s="254">
        <v>1.0</v>
      </c>
      <c r="O538" s="214" t="str">
        <f t="shared" si="314"/>
        <v>Sama</v>
      </c>
      <c r="P538" s="227"/>
      <c r="Q538" s="255"/>
      <c r="R538" s="250">
        <v>1.0</v>
      </c>
      <c r="S538" s="262"/>
      <c r="T538" s="262"/>
      <c r="U538" s="262"/>
      <c r="V538" s="262"/>
      <c r="W538" s="250">
        <f t="shared" si="287"/>
        <v>0</v>
      </c>
      <c r="X538" s="250">
        <f t="shared" si="288"/>
        <v>1</v>
      </c>
      <c r="Y538" s="250">
        <f t="shared" si="289"/>
        <v>0</v>
      </c>
      <c r="Z538" s="214"/>
      <c r="AA538" s="214"/>
      <c r="AB538" s="214"/>
      <c r="AC538" s="246"/>
      <c r="AD538" s="246"/>
      <c r="AE538" s="249"/>
      <c r="AF538" s="281"/>
      <c r="AG538" s="214"/>
      <c r="AH538" s="214"/>
      <c r="AI538" s="246"/>
      <c r="AJ538" s="246"/>
      <c r="AK538" s="250"/>
      <c r="AL538" s="214" t="str">
        <f t="shared" si="319"/>
        <v>normal</v>
      </c>
    </row>
    <row r="539" ht="15.0" customHeight="1">
      <c r="A539" s="214"/>
      <c r="B539" s="246" t="s">
        <v>6302</v>
      </c>
      <c r="C539" s="296"/>
      <c r="D539" s="246" t="s">
        <v>80</v>
      </c>
      <c r="E539" s="249">
        <v>1.0</v>
      </c>
      <c r="F539" s="262"/>
      <c r="G539" s="262"/>
      <c r="H539" s="262"/>
      <c r="I539" s="262"/>
      <c r="J539" s="251">
        <f t="shared" si="1"/>
        <v>0</v>
      </c>
      <c r="K539" s="252">
        <f t="shared" si="2"/>
        <v>1</v>
      </c>
      <c r="L539" s="214"/>
      <c r="M539" s="253"/>
      <c r="N539" s="254"/>
      <c r="O539" s="214"/>
      <c r="P539" s="227"/>
      <c r="Q539" s="255"/>
      <c r="R539" s="250">
        <v>0.0</v>
      </c>
      <c r="S539" s="262"/>
      <c r="T539" s="262"/>
      <c r="U539" s="262"/>
      <c r="V539" s="262"/>
      <c r="W539" s="250">
        <f t="shared" si="287"/>
        <v>0</v>
      </c>
      <c r="X539" s="250">
        <f t="shared" si="288"/>
        <v>0</v>
      </c>
      <c r="Y539" s="250">
        <f t="shared" si="289"/>
        <v>1</v>
      </c>
      <c r="Z539" s="214"/>
      <c r="AA539" s="214"/>
      <c r="AB539" s="214"/>
      <c r="AC539" s="246"/>
      <c r="AD539" s="246"/>
      <c r="AE539" s="249"/>
      <c r="AF539" s="281"/>
      <c r="AG539" s="214"/>
      <c r="AH539" s="214"/>
      <c r="AI539" s="246"/>
      <c r="AJ539" s="246"/>
      <c r="AK539" s="250"/>
      <c r="AL539" s="214" t="str">
        <f t="shared" si="319"/>
        <v>normal</v>
      </c>
    </row>
    <row r="540" ht="15.0" customHeight="1">
      <c r="A540" s="214"/>
      <c r="B540" s="246" t="s">
        <v>6303</v>
      </c>
      <c r="C540" s="296" t="s">
        <v>6304</v>
      </c>
      <c r="D540" s="246" t="s">
        <v>101</v>
      </c>
      <c r="E540" s="249">
        <v>1.0</v>
      </c>
      <c r="F540" s="262"/>
      <c r="G540" s="262"/>
      <c r="H540" s="262"/>
      <c r="I540" s="262"/>
      <c r="J540" s="251">
        <f t="shared" si="1"/>
        <v>0</v>
      </c>
      <c r="K540" s="252">
        <f t="shared" si="2"/>
        <v>1</v>
      </c>
      <c r="L540" s="214"/>
      <c r="M540" s="253" t="s">
        <v>6303</v>
      </c>
      <c r="N540" s="254">
        <v>1.0</v>
      </c>
      <c r="O540" s="214" t="str">
        <f t="shared" ref="O540:O542" si="320">IF(E540=N540,"Sama","Tidak Sama")</f>
        <v>Sama</v>
      </c>
      <c r="P540" s="227"/>
      <c r="Q540" s="255"/>
      <c r="R540" s="250">
        <v>0.0</v>
      </c>
      <c r="S540" s="262"/>
      <c r="T540" s="262"/>
      <c r="U540" s="262"/>
      <c r="V540" s="262"/>
      <c r="W540" s="250">
        <f t="shared" si="287"/>
        <v>0</v>
      </c>
      <c r="X540" s="250">
        <f t="shared" si="288"/>
        <v>0</v>
      </c>
      <c r="Y540" s="250">
        <f t="shared" si="289"/>
        <v>1</v>
      </c>
      <c r="Z540" s="214"/>
      <c r="AA540" s="214" t="str">
        <f t="shared" ref="AA540:AA542" si="321">IF(AC540=B540,"SAMA","TIDAK SAMA")</f>
        <v>SAMA</v>
      </c>
      <c r="AB540" s="214" t="str">
        <f t="shared" ref="AB540:AB542" si="322">IF(C540=AD540,"SAMA","TIDAK SAMA")</f>
        <v>SAMA</v>
      </c>
      <c r="AC540" s="246" t="s">
        <v>6303</v>
      </c>
      <c r="AD540" s="246" t="s">
        <v>6304</v>
      </c>
      <c r="AE540" s="249">
        <v>1.0</v>
      </c>
      <c r="AF540" s="281"/>
      <c r="AG540" s="214" t="str">
        <f t="shared" ref="AG540:AG542" si="323">IF(B540=AI540,"SAMA","TIDAK SAMA")</f>
        <v>SAMA</v>
      </c>
      <c r="AH540" s="214" t="str">
        <f t="shared" ref="AH540:AH542" si="324">IF(AD540=AJ540,"SAMA","TIDAK")</f>
        <v>SAMA</v>
      </c>
      <c r="AI540" s="246" t="s">
        <v>6303</v>
      </c>
      <c r="AJ540" s="246" t="s">
        <v>6304</v>
      </c>
      <c r="AK540" s="250">
        <v>0.0</v>
      </c>
      <c r="AL540" s="214" t="str">
        <f t="shared" si="319"/>
        <v>normal</v>
      </c>
    </row>
    <row r="541" ht="15.0" customHeight="1">
      <c r="A541" s="214"/>
      <c r="B541" s="246" t="s">
        <v>6309</v>
      </c>
      <c r="C541" s="296"/>
      <c r="D541" s="246" t="s">
        <v>80</v>
      </c>
      <c r="E541" s="249">
        <v>11.0</v>
      </c>
      <c r="F541" s="262">
        <v>1.0</v>
      </c>
      <c r="G541" s="262"/>
      <c r="H541" s="262"/>
      <c r="I541" s="262"/>
      <c r="J541" s="251">
        <f t="shared" si="1"/>
        <v>1</v>
      </c>
      <c r="K541" s="252">
        <f t="shared" si="2"/>
        <v>12</v>
      </c>
      <c r="L541" s="214"/>
      <c r="M541" s="253" t="s">
        <v>6309</v>
      </c>
      <c r="N541" s="254">
        <v>6.0</v>
      </c>
      <c r="O541" s="214" t="str">
        <f t="shared" si="320"/>
        <v>Tidak Sama</v>
      </c>
      <c r="P541" s="227"/>
      <c r="Q541" s="255"/>
      <c r="R541" s="250">
        <v>11.0</v>
      </c>
      <c r="S541" s="262">
        <v>1.0</v>
      </c>
      <c r="T541" s="262"/>
      <c r="U541" s="262"/>
      <c r="V541" s="262"/>
      <c r="W541" s="250">
        <f t="shared" si="287"/>
        <v>1</v>
      </c>
      <c r="X541" s="250">
        <f t="shared" si="288"/>
        <v>12</v>
      </c>
      <c r="Y541" s="250">
        <f t="shared" si="289"/>
        <v>0</v>
      </c>
      <c r="Z541" s="214"/>
      <c r="AA541" s="214" t="str">
        <f t="shared" si="321"/>
        <v>SAMA</v>
      </c>
      <c r="AB541" s="214" t="str">
        <f t="shared" si="322"/>
        <v>SAMA</v>
      </c>
      <c r="AC541" s="246" t="s">
        <v>6309</v>
      </c>
      <c r="AD541" s="246"/>
      <c r="AE541" s="249">
        <v>8.0</v>
      </c>
      <c r="AF541" s="281"/>
      <c r="AG541" s="214" t="str">
        <f t="shared" si="323"/>
        <v>SAMA</v>
      </c>
      <c r="AH541" s="214" t="str">
        <f t="shared" si="324"/>
        <v>SAMA</v>
      </c>
      <c r="AI541" s="246" t="s">
        <v>6309</v>
      </c>
      <c r="AJ541" s="246"/>
      <c r="AK541" s="250">
        <v>8.0</v>
      </c>
      <c r="AL541" s="214" t="str">
        <f t="shared" si="319"/>
        <v>normal</v>
      </c>
    </row>
    <row r="542" ht="15.0" customHeight="1">
      <c r="A542" s="214"/>
      <c r="B542" s="246" t="s">
        <v>6308</v>
      </c>
      <c r="C542" s="296"/>
      <c r="D542" s="246" t="s">
        <v>80</v>
      </c>
      <c r="E542" s="249">
        <v>1.0</v>
      </c>
      <c r="F542" s="262"/>
      <c r="G542" s="262"/>
      <c r="H542" s="262"/>
      <c r="I542" s="262"/>
      <c r="J542" s="251">
        <f t="shared" si="1"/>
        <v>0</v>
      </c>
      <c r="K542" s="252">
        <f t="shared" si="2"/>
        <v>1</v>
      </c>
      <c r="L542" s="214"/>
      <c r="M542" s="253" t="s">
        <v>6308</v>
      </c>
      <c r="N542" s="254">
        <v>1.0</v>
      </c>
      <c r="O542" s="214" t="str">
        <f t="shared" si="320"/>
        <v>Sama</v>
      </c>
      <c r="P542" s="227"/>
      <c r="Q542" s="255"/>
      <c r="R542" s="250">
        <v>0.0</v>
      </c>
      <c r="S542" s="262"/>
      <c r="T542" s="262"/>
      <c r="U542" s="262"/>
      <c r="V542" s="262"/>
      <c r="W542" s="250">
        <f t="shared" si="287"/>
        <v>0</v>
      </c>
      <c r="X542" s="250">
        <f t="shared" si="288"/>
        <v>0</v>
      </c>
      <c r="Y542" s="250">
        <f t="shared" si="289"/>
        <v>1</v>
      </c>
      <c r="Z542" s="214"/>
      <c r="AA542" s="214" t="str">
        <f t="shared" si="321"/>
        <v>SAMA</v>
      </c>
      <c r="AB542" s="214" t="str">
        <f t="shared" si="322"/>
        <v>SAMA</v>
      </c>
      <c r="AC542" s="246" t="s">
        <v>6308</v>
      </c>
      <c r="AD542" s="246"/>
      <c r="AE542" s="249">
        <v>1.0</v>
      </c>
      <c r="AF542" s="281"/>
      <c r="AG542" s="214" t="str">
        <f t="shared" si="323"/>
        <v>SAMA</v>
      </c>
      <c r="AH542" s="214" t="str">
        <f t="shared" si="324"/>
        <v>SAMA</v>
      </c>
      <c r="AI542" s="246" t="s">
        <v>6308</v>
      </c>
      <c r="AJ542" s="246"/>
      <c r="AK542" s="250">
        <v>0.0</v>
      </c>
      <c r="AL542" s="214" t="str">
        <f t="shared" si="319"/>
        <v>normal</v>
      </c>
    </row>
    <row r="543" ht="15.0" customHeight="1">
      <c r="A543" s="214"/>
      <c r="B543" s="246" t="s">
        <v>6310</v>
      </c>
      <c r="C543" s="296" t="s">
        <v>6311</v>
      </c>
      <c r="D543" s="246" t="s">
        <v>80</v>
      </c>
      <c r="E543" s="249">
        <v>3.0</v>
      </c>
      <c r="F543" s="262"/>
      <c r="G543" s="262"/>
      <c r="H543" s="262"/>
      <c r="I543" s="262"/>
      <c r="J543" s="251">
        <f t="shared" si="1"/>
        <v>0</v>
      </c>
      <c r="K543" s="252">
        <f t="shared" si="2"/>
        <v>3</v>
      </c>
      <c r="L543" s="214"/>
      <c r="M543" s="253"/>
      <c r="N543" s="254"/>
      <c r="O543" s="214"/>
      <c r="P543" s="227"/>
      <c r="Q543" s="255"/>
      <c r="R543" s="250">
        <v>1.0</v>
      </c>
      <c r="S543" s="262"/>
      <c r="T543" s="262"/>
      <c r="U543" s="262"/>
      <c r="V543" s="262"/>
      <c r="W543" s="250">
        <f t="shared" si="287"/>
        <v>0</v>
      </c>
      <c r="X543" s="250">
        <f t="shared" si="288"/>
        <v>1</v>
      </c>
      <c r="Y543" s="250">
        <f t="shared" si="289"/>
        <v>2</v>
      </c>
      <c r="Z543" s="214"/>
      <c r="AA543" s="214"/>
      <c r="AB543" s="214"/>
      <c r="AC543" s="246"/>
      <c r="AD543" s="246"/>
      <c r="AE543" s="249"/>
      <c r="AF543" s="281"/>
      <c r="AG543" s="214"/>
      <c r="AH543" s="214"/>
      <c r="AI543" s="246"/>
      <c r="AJ543" s="246"/>
      <c r="AK543" s="250"/>
      <c r="AL543" s="214"/>
    </row>
    <row r="544" ht="15.0" customHeight="1">
      <c r="A544" s="214"/>
      <c r="B544" s="246" t="s">
        <v>6306</v>
      </c>
      <c r="C544" s="296" t="s">
        <v>6307</v>
      </c>
      <c r="D544" s="246" t="s">
        <v>80</v>
      </c>
      <c r="E544" s="249">
        <v>1.0</v>
      </c>
      <c r="F544" s="262"/>
      <c r="G544" s="262"/>
      <c r="H544" s="262"/>
      <c r="I544" s="262"/>
      <c r="J544" s="251">
        <f t="shared" si="1"/>
        <v>0</v>
      </c>
      <c r="K544" s="252">
        <f t="shared" si="2"/>
        <v>1</v>
      </c>
      <c r="L544" s="214"/>
      <c r="M544" s="253"/>
      <c r="N544" s="254"/>
      <c r="O544" s="214"/>
      <c r="P544" s="227"/>
      <c r="Q544" s="255"/>
      <c r="R544" s="250">
        <v>0.0</v>
      </c>
      <c r="S544" s="262"/>
      <c r="T544" s="262"/>
      <c r="U544" s="262"/>
      <c r="V544" s="262"/>
      <c r="W544" s="250">
        <f t="shared" si="287"/>
        <v>0</v>
      </c>
      <c r="X544" s="250">
        <f t="shared" si="288"/>
        <v>0</v>
      </c>
      <c r="Y544" s="250">
        <f t="shared" si="289"/>
        <v>1</v>
      </c>
      <c r="Z544" s="214"/>
      <c r="AA544" s="214"/>
      <c r="AB544" s="214"/>
      <c r="AC544" s="246"/>
      <c r="AD544" s="246"/>
      <c r="AE544" s="249"/>
      <c r="AF544" s="281"/>
      <c r="AG544" s="214"/>
      <c r="AH544" s="214"/>
      <c r="AI544" s="246"/>
      <c r="AJ544" s="246"/>
      <c r="AK544" s="250"/>
      <c r="AL544" s="214"/>
    </row>
    <row r="545" ht="15.0" customHeight="1">
      <c r="A545" s="214"/>
      <c r="B545" s="246" t="s">
        <v>6336</v>
      </c>
      <c r="C545" s="296"/>
      <c r="D545" s="246" t="s">
        <v>101</v>
      </c>
      <c r="E545" s="249">
        <v>2.0</v>
      </c>
      <c r="F545" s="262"/>
      <c r="G545" s="262"/>
      <c r="H545" s="262"/>
      <c r="I545" s="262"/>
      <c r="J545" s="251">
        <f t="shared" si="1"/>
        <v>0</v>
      </c>
      <c r="K545" s="252">
        <f t="shared" si="2"/>
        <v>2</v>
      </c>
      <c r="L545" s="214"/>
      <c r="M545" s="253" t="s">
        <v>6336</v>
      </c>
      <c r="N545" s="254">
        <v>2.0</v>
      </c>
      <c r="O545" s="214" t="str">
        <f>IF(E545=N545,"Sama","Tidak Sama")</f>
        <v>Sama</v>
      </c>
      <c r="P545" s="227"/>
      <c r="Q545" s="255"/>
      <c r="R545" s="250">
        <v>2.0</v>
      </c>
      <c r="S545" s="262"/>
      <c r="T545" s="262"/>
      <c r="U545" s="262"/>
      <c r="V545" s="262"/>
      <c r="W545" s="250">
        <f t="shared" si="287"/>
        <v>0</v>
      </c>
      <c r="X545" s="250">
        <f t="shared" si="288"/>
        <v>2</v>
      </c>
      <c r="Y545" s="250">
        <f t="shared" si="289"/>
        <v>0</v>
      </c>
      <c r="Z545" s="214"/>
      <c r="AA545" s="214" t="str">
        <f>IF(AC545=B545,"SAMA","TIDAK SAMA")</f>
        <v>SAMA</v>
      </c>
      <c r="AB545" s="214" t="str">
        <f>IF(C545=AD545,"SAMA","TIDAK SAMA")</f>
        <v>SAMA</v>
      </c>
      <c r="AC545" s="246" t="s">
        <v>6336</v>
      </c>
      <c r="AD545" s="246"/>
      <c r="AE545" s="249">
        <v>2.0</v>
      </c>
      <c r="AF545" s="281"/>
      <c r="AG545" s="214" t="str">
        <f>IF(B545=AI545,"SAMA","TIDAK SAMA")</f>
        <v>SAMA</v>
      </c>
      <c r="AH545" s="214" t="str">
        <f>IF(AD545=AJ545,"SAMA","TIDAK")</f>
        <v>SAMA</v>
      </c>
      <c r="AI545" s="246" t="s">
        <v>6336</v>
      </c>
      <c r="AJ545" s="246"/>
      <c r="AK545" s="250">
        <v>2.0</v>
      </c>
      <c r="AL545" s="214" t="str">
        <f>IF(Y545&lt;0,"tidak normal","normal")</f>
        <v>normal</v>
      </c>
    </row>
    <row r="546" ht="15.0" customHeight="1">
      <c r="A546" s="214"/>
      <c r="B546" s="246" t="s">
        <v>7234</v>
      </c>
      <c r="C546" s="296"/>
      <c r="D546" s="246" t="s">
        <v>80</v>
      </c>
      <c r="E546" s="249">
        <v>0.0</v>
      </c>
      <c r="F546" s="262">
        <v>1.0</v>
      </c>
      <c r="G546" s="262"/>
      <c r="H546" s="262"/>
      <c r="I546" s="262"/>
      <c r="J546" s="251">
        <f t="shared" si="1"/>
        <v>1</v>
      </c>
      <c r="K546" s="252">
        <f t="shared" si="2"/>
        <v>1</v>
      </c>
      <c r="L546" s="214"/>
      <c r="M546" s="253"/>
      <c r="N546" s="254"/>
      <c r="O546" s="214"/>
      <c r="P546" s="227"/>
      <c r="Q546" s="255"/>
      <c r="R546" s="250">
        <v>0.0</v>
      </c>
      <c r="S546" s="262"/>
      <c r="T546" s="262"/>
      <c r="U546" s="262"/>
      <c r="V546" s="262"/>
      <c r="W546" s="250">
        <f t="shared" si="287"/>
        <v>0</v>
      </c>
      <c r="X546" s="250">
        <f t="shared" si="288"/>
        <v>0</v>
      </c>
      <c r="Y546" s="250">
        <f t="shared" si="289"/>
        <v>1</v>
      </c>
      <c r="Z546" s="214"/>
      <c r="AA546" s="214"/>
      <c r="AB546" s="214"/>
      <c r="AC546" s="246"/>
      <c r="AD546" s="246"/>
      <c r="AE546" s="249"/>
      <c r="AF546" s="281"/>
      <c r="AG546" s="214"/>
      <c r="AH546" s="214"/>
      <c r="AI546" s="246"/>
      <c r="AJ546" s="246"/>
      <c r="AK546" s="250"/>
      <c r="AL546" s="214"/>
    </row>
    <row r="547" ht="15.0" customHeight="1">
      <c r="A547" s="214"/>
      <c r="B547" s="246" t="s">
        <v>6305</v>
      </c>
      <c r="C547" s="296"/>
      <c r="D547" s="247" t="s">
        <v>101</v>
      </c>
      <c r="E547" s="249">
        <v>3.0</v>
      </c>
      <c r="F547" s="249"/>
      <c r="G547" s="249"/>
      <c r="H547" s="249"/>
      <c r="I547" s="249"/>
      <c r="J547" s="251">
        <f t="shared" si="1"/>
        <v>0</v>
      </c>
      <c r="K547" s="252">
        <f t="shared" si="2"/>
        <v>3</v>
      </c>
      <c r="L547" s="214"/>
      <c r="M547" s="253" t="s">
        <v>6305</v>
      </c>
      <c r="N547" s="254">
        <v>3.0</v>
      </c>
      <c r="O547" s="214" t="str">
        <f>IF(E547=N547,"Sama","Tidak Sama")</f>
        <v>Sama</v>
      </c>
      <c r="P547" s="227"/>
      <c r="Q547" s="255"/>
      <c r="R547" s="250">
        <v>3.0</v>
      </c>
      <c r="S547" s="249"/>
      <c r="T547" s="249"/>
      <c r="U547" s="249"/>
      <c r="V547" s="249"/>
      <c r="W547" s="250">
        <f t="shared" si="287"/>
        <v>0</v>
      </c>
      <c r="X547" s="250">
        <f t="shared" si="288"/>
        <v>3</v>
      </c>
      <c r="Y547" s="250">
        <f t="shared" si="289"/>
        <v>0</v>
      </c>
      <c r="Z547" s="214"/>
      <c r="AA547" s="214" t="str">
        <f>IF(AC547=B547,"SAMA","TIDAK SAMA")</f>
        <v>SAMA</v>
      </c>
      <c r="AB547" s="214" t="str">
        <f>IF(C547=AD547,"SAMA","TIDAK SAMA")</f>
        <v>SAMA</v>
      </c>
      <c r="AC547" s="246" t="s">
        <v>6305</v>
      </c>
      <c r="AD547" s="246"/>
      <c r="AE547" s="249">
        <v>3.0</v>
      </c>
      <c r="AF547" s="281"/>
      <c r="AG547" s="214" t="str">
        <f>IF(B547=AI547,"SAMA","TIDAK SAMA")</f>
        <v>SAMA</v>
      </c>
      <c r="AH547" s="214" t="str">
        <f>IF(AD547=AJ547,"SAMA","TIDAK")</f>
        <v>SAMA</v>
      </c>
      <c r="AI547" s="246" t="s">
        <v>6305</v>
      </c>
      <c r="AJ547" s="246"/>
      <c r="AK547" s="250">
        <v>3.0</v>
      </c>
      <c r="AL547" s="214" t="str">
        <f t="shared" ref="AL547:AL567" si="325">IF(Y547&lt;0,"tidak normal","normal")</f>
        <v>normal</v>
      </c>
    </row>
    <row r="548" ht="15.0" customHeight="1">
      <c r="A548" s="214"/>
      <c r="B548" s="246" t="s">
        <v>6312</v>
      </c>
      <c r="C548" s="246" t="s">
        <v>6313</v>
      </c>
      <c r="D548" s="247" t="s">
        <v>80</v>
      </c>
      <c r="E548" s="249">
        <v>1.0</v>
      </c>
      <c r="F548" s="249"/>
      <c r="G548" s="249"/>
      <c r="H548" s="249"/>
      <c r="I548" s="249"/>
      <c r="J548" s="251">
        <f t="shared" si="1"/>
        <v>0</v>
      </c>
      <c r="K548" s="252">
        <f t="shared" si="2"/>
        <v>1</v>
      </c>
      <c r="L548" s="214"/>
      <c r="M548" s="253"/>
      <c r="N548" s="254"/>
      <c r="O548" s="214"/>
      <c r="P548" s="227"/>
      <c r="Q548" s="255"/>
      <c r="R548" s="250">
        <v>1.0</v>
      </c>
      <c r="S548" s="249"/>
      <c r="T548" s="249"/>
      <c r="U548" s="249"/>
      <c r="V548" s="249"/>
      <c r="W548" s="250">
        <f t="shared" si="287"/>
        <v>0</v>
      </c>
      <c r="X548" s="250">
        <f t="shared" si="288"/>
        <v>1</v>
      </c>
      <c r="Y548" s="250">
        <f t="shared" si="289"/>
        <v>0</v>
      </c>
      <c r="Z548" s="214"/>
      <c r="AA548" s="214"/>
      <c r="AB548" s="214"/>
      <c r="AC548" s="246"/>
      <c r="AD548" s="246"/>
      <c r="AE548" s="249"/>
      <c r="AF548" s="281"/>
      <c r="AG548" s="214"/>
      <c r="AH548" s="214"/>
      <c r="AI548" s="246"/>
      <c r="AJ548" s="246"/>
      <c r="AK548" s="250"/>
      <c r="AL548" s="214" t="str">
        <f t="shared" si="325"/>
        <v>normal</v>
      </c>
    </row>
    <row r="549" ht="15.0" customHeight="1">
      <c r="A549" s="214"/>
      <c r="B549" s="246" t="s">
        <v>5997</v>
      </c>
      <c r="C549" s="246"/>
      <c r="D549" s="247" t="s">
        <v>5891</v>
      </c>
      <c r="E549" s="249">
        <v>1.0</v>
      </c>
      <c r="F549" s="249"/>
      <c r="G549" s="249"/>
      <c r="H549" s="249"/>
      <c r="I549" s="249"/>
      <c r="J549" s="251">
        <f t="shared" si="1"/>
        <v>0</v>
      </c>
      <c r="K549" s="252">
        <f t="shared" si="2"/>
        <v>1</v>
      </c>
      <c r="L549" s="214"/>
      <c r="M549" s="253"/>
      <c r="N549" s="254"/>
      <c r="O549" s="214"/>
      <c r="P549" s="227"/>
      <c r="Q549" s="255"/>
      <c r="R549" s="250">
        <v>1.0</v>
      </c>
      <c r="S549" s="249"/>
      <c r="T549" s="249"/>
      <c r="U549" s="249"/>
      <c r="V549" s="249"/>
      <c r="W549" s="250">
        <f t="shared" si="287"/>
        <v>0</v>
      </c>
      <c r="X549" s="250">
        <f t="shared" si="288"/>
        <v>1</v>
      </c>
      <c r="Y549" s="250">
        <f t="shared" si="289"/>
        <v>0</v>
      </c>
      <c r="Z549" s="214"/>
      <c r="AA549" s="214"/>
      <c r="AB549" s="214"/>
      <c r="AC549" s="246"/>
      <c r="AD549" s="246"/>
      <c r="AE549" s="249"/>
      <c r="AF549" s="281"/>
      <c r="AG549" s="214"/>
      <c r="AH549" s="214"/>
      <c r="AI549" s="246"/>
      <c r="AJ549" s="246"/>
      <c r="AK549" s="250"/>
      <c r="AL549" s="214" t="str">
        <f t="shared" si="325"/>
        <v>normal</v>
      </c>
    </row>
    <row r="550" ht="15.0" customHeight="1">
      <c r="A550" s="214"/>
      <c r="B550" s="246" t="s">
        <v>7091</v>
      </c>
      <c r="C550" s="246" t="s">
        <v>7092</v>
      </c>
      <c r="D550" s="247" t="s">
        <v>3603</v>
      </c>
      <c r="E550" s="249">
        <v>3.0</v>
      </c>
      <c r="F550" s="249"/>
      <c r="G550" s="249"/>
      <c r="H550" s="249"/>
      <c r="I550" s="249"/>
      <c r="J550" s="251">
        <f t="shared" si="1"/>
        <v>0</v>
      </c>
      <c r="K550" s="252">
        <f t="shared" si="2"/>
        <v>3</v>
      </c>
      <c r="L550" s="214"/>
      <c r="M550" s="253"/>
      <c r="N550" s="254"/>
      <c r="O550" s="214"/>
      <c r="P550" s="227"/>
      <c r="Q550" s="255"/>
      <c r="R550" s="250">
        <v>0.0</v>
      </c>
      <c r="S550" s="249"/>
      <c r="T550" s="249"/>
      <c r="U550" s="249"/>
      <c r="V550" s="249"/>
      <c r="W550" s="250">
        <f t="shared" si="287"/>
        <v>0</v>
      </c>
      <c r="X550" s="250">
        <f t="shared" si="288"/>
        <v>0</v>
      </c>
      <c r="Y550" s="250">
        <f t="shared" si="289"/>
        <v>3</v>
      </c>
      <c r="Z550" s="214"/>
      <c r="AA550" s="214"/>
      <c r="AB550" s="214"/>
      <c r="AC550" s="246"/>
      <c r="AD550" s="246"/>
      <c r="AE550" s="249"/>
      <c r="AF550" s="281"/>
      <c r="AG550" s="214"/>
      <c r="AH550" s="214"/>
      <c r="AI550" s="246"/>
      <c r="AJ550" s="246"/>
      <c r="AK550" s="250"/>
      <c r="AL550" s="214" t="str">
        <f t="shared" si="325"/>
        <v>normal</v>
      </c>
    </row>
    <row r="551" ht="15.0" customHeight="1">
      <c r="A551" s="214"/>
      <c r="B551" s="246" t="s">
        <v>7091</v>
      </c>
      <c r="C551" s="246" t="s">
        <v>7093</v>
      </c>
      <c r="D551" s="247" t="s">
        <v>3603</v>
      </c>
      <c r="E551" s="249">
        <v>2.0</v>
      </c>
      <c r="F551" s="249"/>
      <c r="G551" s="249"/>
      <c r="H551" s="249"/>
      <c r="I551" s="249"/>
      <c r="J551" s="251">
        <f t="shared" si="1"/>
        <v>0</v>
      </c>
      <c r="K551" s="252">
        <f t="shared" si="2"/>
        <v>2</v>
      </c>
      <c r="L551" s="214"/>
      <c r="M551" s="253"/>
      <c r="N551" s="254"/>
      <c r="O551" s="214"/>
      <c r="P551" s="227"/>
      <c r="Q551" s="255"/>
      <c r="R551" s="250">
        <v>0.0</v>
      </c>
      <c r="S551" s="249"/>
      <c r="T551" s="249"/>
      <c r="U551" s="249"/>
      <c r="V551" s="249"/>
      <c r="W551" s="250">
        <f t="shared" si="287"/>
        <v>0</v>
      </c>
      <c r="X551" s="250">
        <f t="shared" si="288"/>
        <v>0</v>
      </c>
      <c r="Y551" s="250">
        <f t="shared" si="289"/>
        <v>2</v>
      </c>
      <c r="Z551" s="214"/>
      <c r="AA551" s="214"/>
      <c r="AB551" s="214"/>
      <c r="AC551" s="246"/>
      <c r="AD551" s="246"/>
      <c r="AE551" s="249"/>
      <c r="AF551" s="281"/>
      <c r="AG551" s="214"/>
      <c r="AH551" s="214"/>
      <c r="AI551" s="246"/>
      <c r="AJ551" s="246"/>
      <c r="AK551" s="250"/>
      <c r="AL551" s="214" t="str">
        <f t="shared" si="325"/>
        <v>normal</v>
      </c>
    </row>
    <row r="552" ht="15.0" customHeight="1">
      <c r="A552" s="214"/>
      <c r="B552" s="246" t="s">
        <v>7079</v>
      </c>
      <c r="C552" s="246"/>
      <c r="D552" s="247" t="s">
        <v>7080</v>
      </c>
      <c r="E552" s="249">
        <v>2.0</v>
      </c>
      <c r="F552" s="249"/>
      <c r="G552" s="249"/>
      <c r="H552" s="249"/>
      <c r="I552" s="249"/>
      <c r="J552" s="251">
        <f t="shared" si="1"/>
        <v>0</v>
      </c>
      <c r="K552" s="252">
        <f t="shared" si="2"/>
        <v>2</v>
      </c>
      <c r="L552" s="214"/>
      <c r="M552" s="253"/>
      <c r="N552" s="254"/>
      <c r="O552" s="214"/>
      <c r="P552" s="227"/>
      <c r="Q552" s="255"/>
      <c r="R552" s="250">
        <v>2.0</v>
      </c>
      <c r="S552" s="249"/>
      <c r="T552" s="249"/>
      <c r="U552" s="249"/>
      <c r="V552" s="249"/>
      <c r="W552" s="250">
        <f t="shared" si="287"/>
        <v>0</v>
      </c>
      <c r="X552" s="250">
        <f t="shared" si="288"/>
        <v>2</v>
      </c>
      <c r="Y552" s="250">
        <f t="shared" si="289"/>
        <v>0</v>
      </c>
      <c r="Z552" s="214"/>
      <c r="AA552" s="214"/>
      <c r="AB552" s="214"/>
      <c r="AC552" s="246"/>
      <c r="AD552" s="246"/>
      <c r="AE552" s="249"/>
      <c r="AF552" s="281"/>
      <c r="AG552" s="214"/>
      <c r="AH552" s="214"/>
      <c r="AI552" s="246"/>
      <c r="AJ552" s="246"/>
      <c r="AK552" s="250"/>
      <c r="AL552" s="214" t="str">
        <f t="shared" si="325"/>
        <v>normal</v>
      </c>
    </row>
    <row r="553" ht="15.0" customHeight="1">
      <c r="A553" s="214"/>
      <c r="B553" s="246" t="s">
        <v>6318</v>
      </c>
      <c r="C553" s="296"/>
      <c r="D553" s="247" t="s">
        <v>80</v>
      </c>
      <c r="E553" s="249">
        <v>1.0</v>
      </c>
      <c r="F553" s="249"/>
      <c r="G553" s="249"/>
      <c r="H553" s="249"/>
      <c r="I553" s="249"/>
      <c r="J553" s="251">
        <f t="shared" si="1"/>
        <v>0</v>
      </c>
      <c r="K553" s="252">
        <f t="shared" si="2"/>
        <v>1</v>
      </c>
      <c r="L553" s="214"/>
      <c r="M553" s="326"/>
      <c r="N553" s="254"/>
      <c r="O553" s="214"/>
      <c r="P553" s="227"/>
      <c r="Q553" s="255"/>
      <c r="R553" s="250">
        <v>1.0</v>
      </c>
      <c r="S553" s="249"/>
      <c r="T553" s="249"/>
      <c r="U553" s="249"/>
      <c r="V553" s="249"/>
      <c r="W553" s="250">
        <f t="shared" si="287"/>
        <v>0</v>
      </c>
      <c r="X553" s="250">
        <f t="shared" si="288"/>
        <v>1</v>
      </c>
      <c r="Y553" s="250">
        <f t="shared" si="289"/>
        <v>0</v>
      </c>
      <c r="Z553" s="214"/>
      <c r="AA553" s="214" t="str">
        <f t="shared" ref="AA553:AA566" si="326">IF(AC553=B553,"SAMA","TIDAK SAMA")</f>
        <v>SAMA</v>
      </c>
      <c r="AB553" s="214" t="str">
        <f t="shared" ref="AB553:AB566" si="327">IF(C553=AD553,"SAMA","TIDAK SAMA")</f>
        <v>SAMA</v>
      </c>
      <c r="AC553" s="246" t="s">
        <v>6318</v>
      </c>
      <c r="AD553" s="246"/>
      <c r="AE553" s="249">
        <v>3.0</v>
      </c>
      <c r="AF553" s="281"/>
      <c r="AG553" s="214" t="str">
        <f t="shared" ref="AG553:AG566" si="328">IF(B553=AI553,"SAMA","TIDAK SAMA")</f>
        <v>SAMA</v>
      </c>
      <c r="AH553" s="214" t="str">
        <f t="shared" ref="AH553:AH566" si="329">IF(AD553=AJ553,"SAMA","TIDAK")</f>
        <v>SAMA</v>
      </c>
      <c r="AI553" s="246" t="s">
        <v>6318</v>
      </c>
      <c r="AJ553" s="246"/>
      <c r="AK553" s="250">
        <v>3.0</v>
      </c>
      <c r="AL553" s="214" t="str">
        <f t="shared" si="325"/>
        <v>normal</v>
      </c>
    </row>
    <row r="554" ht="15.0" customHeight="1">
      <c r="A554" s="214"/>
      <c r="B554" s="325" t="s">
        <v>6326</v>
      </c>
      <c r="C554" s="296"/>
      <c r="D554" s="247" t="s">
        <v>80</v>
      </c>
      <c r="E554" s="249">
        <v>2.0</v>
      </c>
      <c r="F554" s="249"/>
      <c r="G554" s="249"/>
      <c r="H554" s="249"/>
      <c r="I554" s="249"/>
      <c r="J554" s="251">
        <f t="shared" si="1"/>
        <v>0</v>
      </c>
      <c r="K554" s="252">
        <f t="shared" si="2"/>
        <v>2</v>
      </c>
      <c r="L554" s="214"/>
      <c r="M554" s="326" t="s">
        <v>6326</v>
      </c>
      <c r="N554" s="254">
        <v>2.0</v>
      </c>
      <c r="O554" s="214" t="str">
        <f t="shared" ref="O554:O555" si="330">IF(E554=N554,"Sama","Tidak Sama")</f>
        <v>Sama</v>
      </c>
      <c r="P554" s="227"/>
      <c r="Q554" s="255"/>
      <c r="R554" s="250">
        <v>1.0</v>
      </c>
      <c r="S554" s="249"/>
      <c r="T554" s="249"/>
      <c r="U554" s="249"/>
      <c r="V554" s="249"/>
      <c r="W554" s="250">
        <f t="shared" si="287"/>
        <v>0</v>
      </c>
      <c r="X554" s="250">
        <f t="shared" si="288"/>
        <v>1</v>
      </c>
      <c r="Y554" s="250">
        <f t="shared" si="289"/>
        <v>1</v>
      </c>
      <c r="Z554" s="214"/>
      <c r="AA554" s="214" t="str">
        <f t="shared" si="326"/>
        <v>SAMA</v>
      </c>
      <c r="AB554" s="214" t="str">
        <f t="shared" si="327"/>
        <v>SAMA</v>
      </c>
      <c r="AC554" s="325" t="s">
        <v>6326</v>
      </c>
      <c r="AD554" s="246"/>
      <c r="AE554" s="249">
        <v>2.0</v>
      </c>
      <c r="AF554" s="281"/>
      <c r="AG554" s="214" t="str">
        <f t="shared" si="328"/>
        <v>SAMA</v>
      </c>
      <c r="AH554" s="214" t="str">
        <f t="shared" si="329"/>
        <v>SAMA</v>
      </c>
      <c r="AI554" s="325" t="s">
        <v>6326</v>
      </c>
      <c r="AJ554" s="246"/>
      <c r="AK554" s="250">
        <v>1.0</v>
      </c>
      <c r="AL554" s="214" t="str">
        <f t="shared" si="325"/>
        <v>normal</v>
      </c>
    </row>
    <row r="555" ht="15.0" customHeight="1">
      <c r="A555" s="214"/>
      <c r="B555" s="246" t="s">
        <v>6348</v>
      </c>
      <c r="C555" s="376" t="s">
        <v>6349</v>
      </c>
      <c r="D555" s="247" t="s">
        <v>80</v>
      </c>
      <c r="E555" s="249">
        <v>2.0</v>
      </c>
      <c r="F555" s="249"/>
      <c r="G555" s="249"/>
      <c r="H555" s="249"/>
      <c r="I555" s="249"/>
      <c r="J555" s="251">
        <f t="shared" si="1"/>
        <v>0</v>
      </c>
      <c r="K555" s="252">
        <f t="shared" si="2"/>
        <v>2</v>
      </c>
      <c r="L555" s="214"/>
      <c r="M555" s="253" t="s">
        <v>6348</v>
      </c>
      <c r="N555" s="254">
        <v>1.0</v>
      </c>
      <c r="O555" s="214" t="str">
        <f t="shared" si="330"/>
        <v>Tidak Sama</v>
      </c>
      <c r="P555" s="227"/>
      <c r="Q555" s="255"/>
      <c r="R555" s="250">
        <v>1.0</v>
      </c>
      <c r="S555" s="249"/>
      <c r="T555" s="249"/>
      <c r="U555" s="249"/>
      <c r="V555" s="249"/>
      <c r="W555" s="250">
        <f t="shared" si="287"/>
        <v>0</v>
      </c>
      <c r="X555" s="250">
        <f t="shared" si="288"/>
        <v>1</v>
      </c>
      <c r="Y555" s="250">
        <f t="shared" si="289"/>
        <v>1</v>
      </c>
      <c r="Z555" s="214"/>
      <c r="AA555" s="214" t="str">
        <f t="shared" si="326"/>
        <v>SAMA</v>
      </c>
      <c r="AB555" s="214" t="str">
        <f t="shared" si="327"/>
        <v>SAMA</v>
      </c>
      <c r="AC555" s="246" t="s">
        <v>6348</v>
      </c>
      <c r="AD555" s="327" t="s">
        <v>6349</v>
      </c>
      <c r="AE555" s="249">
        <v>4.0</v>
      </c>
      <c r="AF555" s="281"/>
      <c r="AG555" s="214" t="str">
        <f t="shared" si="328"/>
        <v>SAMA</v>
      </c>
      <c r="AH555" s="214" t="str">
        <f t="shared" si="329"/>
        <v>SAMA</v>
      </c>
      <c r="AI555" s="246" t="s">
        <v>6348</v>
      </c>
      <c r="AJ555" s="327" t="s">
        <v>6349</v>
      </c>
      <c r="AK555" s="250">
        <v>3.0</v>
      </c>
      <c r="AL555" s="214" t="str">
        <f t="shared" si="325"/>
        <v>normal</v>
      </c>
    </row>
    <row r="556" ht="15.0" customHeight="1">
      <c r="A556" s="214"/>
      <c r="B556" s="246" t="s">
        <v>6350</v>
      </c>
      <c r="C556" s="376" t="s">
        <v>6351</v>
      </c>
      <c r="D556" s="247" t="s">
        <v>80</v>
      </c>
      <c r="E556" s="249">
        <v>1.0</v>
      </c>
      <c r="F556" s="249"/>
      <c r="G556" s="249"/>
      <c r="H556" s="249"/>
      <c r="I556" s="249"/>
      <c r="J556" s="251">
        <f t="shared" si="1"/>
        <v>0</v>
      </c>
      <c r="K556" s="252">
        <f t="shared" si="2"/>
        <v>1</v>
      </c>
      <c r="L556" s="214"/>
      <c r="M556" s="253"/>
      <c r="N556" s="254"/>
      <c r="O556" s="214"/>
      <c r="P556" s="227"/>
      <c r="Q556" s="214"/>
      <c r="R556" s="250">
        <v>1.0</v>
      </c>
      <c r="S556" s="249"/>
      <c r="T556" s="249"/>
      <c r="U556" s="249"/>
      <c r="V556" s="249"/>
      <c r="W556" s="250">
        <f t="shared" si="287"/>
        <v>0</v>
      </c>
      <c r="X556" s="250">
        <f t="shared" si="288"/>
        <v>1</v>
      </c>
      <c r="Y556" s="250">
        <f t="shared" si="289"/>
        <v>0</v>
      </c>
      <c r="Z556" s="214"/>
      <c r="AA556" s="214" t="str">
        <f t="shared" si="326"/>
        <v>SAMA</v>
      </c>
      <c r="AB556" s="214" t="str">
        <f t="shared" si="327"/>
        <v>SAMA</v>
      </c>
      <c r="AC556" s="246" t="s">
        <v>6350</v>
      </c>
      <c r="AD556" s="327" t="s">
        <v>6351</v>
      </c>
      <c r="AE556" s="249">
        <v>3.0</v>
      </c>
      <c r="AF556" s="281"/>
      <c r="AG556" s="214" t="str">
        <f t="shared" si="328"/>
        <v>SAMA</v>
      </c>
      <c r="AH556" s="214" t="str">
        <f t="shared" si="329"/>
        <v>SAMA</v>
      </c>
      <c r="AI556" s="246" t="s">
        <v>6350</v>
      </c>
      <c r="AJ556" s="327" t="s">
        <v>6351</v>
      </c>
      <c r="AK556" s="250">
        <v>3.0</v>
      </c>
      <c r="AL556" s="214" t="str">
        <f t="shared" si="325"/>
        <v>normal</v>
      </c>
    </row>
    <row r="557" ht="15.0" customHeight="1">
      <c r="A557" s="214"/>
      <c r="B557" s="246" t="s">
        <v>6316</v>
      </c>
      <c r="C557" s="376" t="s">
        <v>6317</v>
      </c>
      <c r="D557" s="247" t="s">
        <v>80</v>
      </c>
      <c r="E557" s="249">
        <v>1.0</v>
      </c>
      <c r="F557" s="249"/>
      <c r="G557" s="249"/>
      <c r="H557" s="249"/>
      <c r="I557" s="249"/>
      <c r="J557" s="251">
        <f t="shared" si="1"/>
        <v>0</v>
      </c>
      <c r="K557" s="252">
        <f t="shared" si="2"/>
        <v>1</v>
      </c>
      <c r="L557" s="214"/>
      <c r="M557" s="253"/>
      <c r="N557" s="254"/>
      <c r="O557" s="214"/>
      <c r="P557" s="227"/>
      <c r="Q557" s="214"/>
      <c r="R557" s="250">
        <v>1.0</v>
      </c>
      <c r="S557" s="249"/>
      <c r="T557" s="249"/>
      <c r="U557" s="249"/>
      <c r="V557" s="249"/>
      <c r="W557" s="250">
        <f t="shared" si="287"/>
        <v>0</v>
      </c>
      <c r="X557" s="250">
        <f t="shared" si="288"/>
        <v>1</v>
      </c>
      <c r="Y557" s="250">
        <f t="shared" si="289"/>
        <v>0</v>
      </c>
      <c r="Z557" s="214"/>
      <c r="AA557" s="214" t="str">
        <f t="shared" si="326"/>
        <v>SAMA</v>
      </c>
      <c r="AB557" s="214" t="str">
        <f t="shared" si="327"/>
        <v>SAMA</v>
      </c>
      <c r="AC557" s="246" t="s">
        <v>6316</v>
      </c>
      <c r="AD557" s="327" t="s">
        <v>6317</v>
      </c>
      <c r="AE557" s="249">
        <v>3.0</v>
      </c>
      <c r="AF557" s="281"/>
      <c r="AG557" s="214" t="str">
        <f t="shared" si="328"/>
        <v>SAMA</v>
      </c>
      <c r="AH557" s="214" t="str">
        <f t="shared" si="329"/>
        <v>SAMA</v>
      </c>
      <c r="AI557" s="246" t="s">
        <v>6316</v>
      </c>
      <c r="AJ557" s="327" t="s">
        <v>6317</v>
      </c>
      <c r="AK557" s="250">
        <v>3.0</v>
      </c>
      <c r="AL557" s="214" t="str">
        <f t="shared" si="325"/>
        <v>normal</v>
      </c>
    </row>
    <row r="558" ht="15.0" customHeight="1">
      <c r="A558" s="214"/>
      <c r="B558" s="246" t="s">
        <v>6319</v>
      </c>
      <c r="C558" s="376" t="s">
        <v>6320</v>
      </c>
      <c r="D558" s="247" t="s">
        <v>80</v>
      </c>
      <c r="E558" s="249">
        <v>1.0</v>
      </c>
      <c r="F558" s="249"/>
      <c r="G558" s="249"/>
      <c r="H558" s="249"/>
      <c r="I558" s="249"/>
      <c r="J558" s="251">
        <f t="shared" si="1"/>
        <v>0</v>
      </c>
      <c r="K558" s="252">
        <f t="shared" si="2"/>
        <v>1</v>
      </c>
      <c r="L558" s="214"/>
      <c r="M558" s="253"/>
      <c r="N558" s="254"/>
      <c r="O558" s="214"/>
      <c r="P558" s="227"/>
      <c r="Q558" s="214"/>
      <c r="R558" s="250">
        <v>1.0</v>
      </c>
      <c r="S558" s="249"/>
      <c r="T558" s="249"/>
      <c r="U558" s="249"/>
      <c r="V558" s="249"/>
      <c r="W558" s="250">
        <f t="shared" si="287"/>
        <v>0</v>
      </c>
      <c r="X558" s="250">
        <f t="shared" si="288"/>
        <v>1</v>
      </c>
      <c r="Y558" s="250">
        <f t="shared" si="289"/>
        <v>0</v>
      </c>
      <c r="Z558" s="214"/>
      <c r="AA558" s="214" t="str">
        <f t="shared" si="326"/>
        <v>SAMA</v>
      </c>
      <c r="AB558" s="214" t="str">
        <f t="shared" si="327"/>
        <v>SAMA</v>
      </c>
      <c r="AC558" s="246" t="s">
        <v>6319</v>
      </c>
      <c r="AD558" s="327" t="s">
        <v>6320</v>
      </c>
      <c r="AE558" s="249">
        <v>3.0</v>
      </c>
      <c r="AF558" s="281"/>
      <c r="AG558" s="214" t="str">
        <f t="shared" si="328"/>
        <v>SAMA</v>
      </c>
      <c r="AH558" s="214" t="str">
        <f t="shared" si="329"/>
        <v>SAMA</v>
      </c>
      <c r="AI558" s="246" t="s">
        <v>6319</v>
      </c>
      <c r="AJ558" s="327" t="s">
        <v>6320</v>
      </c>
      <c r="AK558" s="250">
        <v>3.0</v>
      </c>
      <c r="AL558" s="214" t="str">
        <f t="shared" si="325"/>
        <v>normal</v>
      </c>
    </row>
    <row r="559" ht="15.0" customHeight="1">
      <c r="A559" s="214"/>
      <c r="B559" s="246" t="s">
        <v>6327</v>
      </c>
      <c r="C559" s="376" t="s">
        <v>6328</v>
      </c>
      <c r="D559" s="247" t="s">
        <v>80</v>
      </c>
      <c r="E559" s="249">
        <v>1.0</v>
      </c>
      <c r="F559" s="249"/>
      <c r="G559" s="249"/>
      <c r="H559" s="249"/>
      <c r="I559" s="249"/>
      <c r="J559" s="251">
        <f t="shared" si="1"/>
        <v>0</v>
      </c>
      <c r="K559" s="252">
        <f t="shared" si="2"/>
        <v>1</v>
      </c>
      <c r="L559" s="214"/>
      <c r="M559" s="253"/>
      <c r="N559" s="254"/>
      <c r="O559" s="214"/>
      <c r="P559" s="227"/>
      <c r="Q559" s="214"/>
      <c r="R559" s="250">
        <v>1.0</v>
      </c>
      <c r="S559" s="249"/>
      <c r="T559" s="249"/>
      <c r="U559" s="249"/>
      <c r="V559" s="249"/>
      <c r="W559" s="250">
        <f t="shared" si="287"/>
        <v>0</v>
      </c>
      <c r="X559" s="250">
        <f t="shared" si="288"/>
        <v>1</v>
      </c>
      <c r="Y559" s="250">
        <f t="shared" si="289"/>
        <v>0</v>
      </c>
      <c r="Z559" s="214"/>
      <c r="AA559" s="214" t="str">
        <f t="shared" si="326"/>
        <v>SAMA</v>
      </c>
      <c r="AB559" s="214" t="str">
        <f t="shared" si="327"/>
        <v>SAMA</v>
      </c>
      <c r="AC559" s="246" t="s">
        <v>6327</v>
      </c>
      <c r="AD559" s="327" t="s">
        <v>6328</v>
      </c>
      <c r="AE559" s="249">
        <v>3.0</v>
      </c>
      <c r="AF559" s="281"/>
      <c r="AG559" s="214" t="str">
        <f t="shared" si="328"/>
        <v>SAMA</v>
      </c>
      <c r="AH559" s="214" t="str">
        <f t="shared" si="329"/>
        <v>SAMA</v>
      </c>
      <c r="AI559" s="246" t="s">
        <v>6327</v>
      </c>
      <c r="AJ559" s="327" t="s">
        <v>6328</v>
      </c>
      <c r="AK559" s="250">
        <v>3.0</v>
      </c>
      <c r="AL559" s="214" t="str">
        <f t="shared" si="325"/>
        <v>normal</v>
      </c>
    </row>
    <row r="560" ht="15.0" customHeight="1">
      <c r="A560" s="214"/>
      <c r="B560" s="246" t="s">
        <v>6329</v>
      </c>
      <c r="C560" s="376" t="s">
        <v>6330</v>
      </c>
      <c r="D560" s="247" t="s">
        <v>80</v>
      </c>
      <c r="E560" s="249">
        <v>1.0</v>
      </c>
      <c r="F560" s="249"/>
      <c r="G560" s="249"/>
      <c r="H560" s="249"/>
      <c r="I560" s="249"/>
      <c r="J560" s="251">
        <f t="shared" si="1"/>
        <v>0</v>
      </c>
      <c r="K560" s="252">
        <f t="shared" si="2"/>
        <v>1</v>
      </c>
      <c r="L560" s="214"/>
      <c r="M560" s="253"/>
      <c r="N560" s="254"/>
      <c r="O560" s="214"/>
      <c r="P560" s="227"/>
      <c r="Q560" s="214"/>
      <c r="R560" s="250">
        <v>1.0</v>
      </c>
      <c r="S560" s="249"/>
      <c r="T560" s="249"/>
      <c r="U560" s="249"/>
      <c r="V560" s="249"/>
      <c r="W560" s="250">
        <f t="shared" si="287"/>
        <v>0</v>
      </c>
      <c r="X560" s="250">
        <f t="shared" si="288"/>
        <v>1</v>
      </c>
      <c r="Y560" s="250">
        <f t="shared" si="289"/>
        <v>0</v>
      </c>
      <c r="Z560" s="214"/>
      <c r="AA560" s="214" t="str">
        <f t="shared" si="326"/>
        <v>SAMA</v>
      </c>
      <c r="AB560" s="214" t="str">
        <f t="shared" si="327"/>
        <v>SAMA</v>
      </c>
      <c r="AC560" s="246" t="s">
        <v>6329</v>
      </c>
      <c r="AD560" s="327" t="s">
        <v>6330</v>
      </c>
      <c r="AE560" s="249">
        <v>3.0</v>
      </c>
      <c r="AF560" s="281"/>
      <c r="AG560" s="214" t="str">
        <f t="shared" si="328"/>
        <v>SAMA</v>
      </c>
      <c r="AH560" s="214" t="str">
        <f t="shared" si="329"/>
        <v>SAMA</v>
      </c>
      <c r="AI560" s="246" t="s">
        <v>6329</v>
      </c>
      <c r="AJ560" s="327" t="s">
        <v>6330</v>
      </c>
      <c r="AK560" s="250">
        <v>3.0</v>
      </c>
      <c r="AL560" s="214" t="str">
        <f t="shared" si="325"/>
        <v>normal</v>
      </c>
    </row>
    <row r="561" ht="15.0" customHeight="1">
      <c r="A561" s="214"/>
      <c r="B561" s="246" t="s">
        <v>6331</v>
      </c>
      <c r="C561" s="376" t="s">
        <v>6332</v>
      </c>
      <c r="D561" s="247" t="s">
        <v>80</v>
      </c>
      <c r="E561" s="249">
        <v>1.0</v>
      </c>
      <c r="F561" s="249"/>
      <c r="G561" s="249"/>
      <c r="H561" s="249"/>
      <c r="I561" s="249"/>
      <c r="J561" s="251">
        <f t="shared" si="1"/>
        <v>0</v>
      </c>
      <c r="K561" s="252">
        <f t="shared" si="2"/>
        <v>1</v>
      </c>
      <c r="L561" s="214"/>
      <c r="M561" s="253"/>
      <c r="N561" s="254"/>
      <c r="O561" s="214"/>
      <c r="P561" s="227"/>
      <c r="Q561" s="214"/>
      <c r="R561" s="250">
        <v>1.0</v>
      </c>
      <c r="S561" s="249"/>
      <c r="T561" s="249"/>
      <c r="U561" s="249"/>
      <c r="V561" s="249"/>
      <c r="W561" s="250">
        <f t="shared" si="287"/>
        <v>0</v>
      </c>
      <c r="X561" s="250">
        <f t="shared" si="288"/>
        <v>1</v>
      </c>
      <c r="Y561" s="250">
        <f t="shared" si="289"/>
        <v>0</v>
      </c>
      <c r="Z561" s="214"/>
      <c r="AA561" s="214" t="str">
        <f t="shared" si="326"/>
        <v>SAMA</v>
      </c>
      <c r="AB561" s="214" t="str">
        <f t="shared" si="327"/>
        <v>SAMA</v>
      </c>
      <c r="AC561" s="246" t="s">
        <v>6331</v>
      </c>
      <c r="AD561" s="327" t="s">
        <v>6332</v>
      </c>
      <c r="AE561" s="249">
        <v>3.0</v>
      </c>
      <c r="AF561" s="281"/>
      <c r="AG561" s="214" t="str">
        <f t="shared" si="328"/>
        <v>SAMA</v>
      </c>
      <c r="AH561" s="214" t="str">
        <f t="shared" si="329"/>
        <v>SAMA</v>
      </c>
      <c r="AI561" s="246" t="s">
        <v>6331</v>
      </c>
      <c r="AJ561" s="327" t="s">
        <v>6332</v>
      </c>
      <c r="AK561" s="250">
        <v>3.0</v>
      </c>
      <c r="AL561" s="214" t="str">
        <f t="shared" si="325"/>
        <v>normal</v>
      </c>
    </row>
    <row r="562" ht="15.0" customHeight="1">
      <c r="A562" s="214"/>
      <c r="B562" s="246" t="s">
        <v>6354</v>
      </c>
      <c r="C562" s="376" t="s">
        <v>6355</v>
      </c>
      <c r="D562" s="247" t="s">
        <v>80</v>
      </c>
      <c r="E562" s="249">
        <v>4.0</v>
      </c>
      <c r="F562" s="249"/>
      <c r="G562" s="249"/>
      <c r="H562" s="249"/>
      <c r="I562" s="249"/>
      <c r="J562" s="251">
        <f t="shared" si="1"/>
        <v>0</v>
      </c>
      <c r="K562" s="252">
        <f t="shared" si="2"/>
        <v>4</v>
      </c>
      <c r="L562" s="214"/>
      <c r="M562" s="253"/>
      <c r="N562" s="254"/>
      <c r="O562" s="214"/>
      <c r="P562" s="227"/>
      <c r="Q562" s="214"/>
      <c r="R562" s="250">
        <v>4.0</v>
      </c>
      <c r="S562" s="249"/>
      <c r="T562" s="249"/>
      <c r="U562" s="249"/>
      <c r="V562" s="249"/>
      <c r="W562" s="250">
        <f t="shared" si="287"/>
        <v>0</v>
      </c>
      <c r="X562" s="250">
        <f t="shared" si="288"/>
        <v>4</v>
      </c>
      <c r="Y562" s="250">
        <f t="shared" si="289"/>
        <v>0</v>
      </c>
      <c r="Z562" s="214"/>
      <c r="AA562" s="214" t="str">
        <f t="shared" si="326"/>
        <v>SAMA</v>
      </c>
      <c r="AB562" s="214" t="str">
        <f t="shared" si="327"/>
        <v>SAMA</v>
      </c>
      <c r="AC562" s="246" t="s">
        <v>6354</v>
      </c>
      <c r="AD562" s="327" t="s">
        <v>6355</v>
      </c>
      <c r="AE562" s="249">
        <v>12.0</v>
      </c>
      <c r="AF562" s="281"/>
      <c r="AG562" s="214" t="str">
        <f t="shared" si="328"/>
        <v>SAMA</v>
      </c>
      <c r="AH562" s="214" t="str">
        <f t="shared" si="329"/>
        <v>SAMA</v>
      </c>
      <c r="AI562" s="246" t="s">
        <v>6354</v>
      </c>
      <c r="AJ562" s="327" t="s">
        <v>6355</v>
      </c>
      <c r="AK562" s="250">
        <v>12.0</v>
      </c>
      <c r="AL562" s="214" t="str">
        <f t="shared" si="325"/>
        <v>normal</v>
      </c>
    </row>
    <row r="563" ht="15.0" customHeight="1">
      <c r="A563" s="214"/>
      <c r="B563" s="246" t="s">
        <v>6352</v>
      </c>
      <c r="C563" s="376" t="s">
        <v>6353</v>
      </c>
      <c r="D563" s="247" t="s">
        <v>80</v>
      </c>
      <c r="E563" s="249">
        <v>12.0</v>
      </c>
      <c r="F563" s="249"/>
      <c r="G563" s="249"/>
      <c r="H563" s="249"/>
      <c r="I563" s="249"/>
      <c r="J563" s="251">
        <f t="shared" si="1"/>
        <v>0</v>
      </c>
      <c r="K563" s="252">
        <f t="shared" si="2"/>
        <v>12</v>
      </c>
      <c r="L563" s="214"/>
      <c r="M563" s="253"/>
      <c r="N563" s="254"/>
      <c r="O563" s="214"/>
      <c r="P563" s="227"/>
      <c r="Q563" s="214"/>
      <c r="R563" s="250">
        <v>1.0</v>
      </c>
      <c r="S563" s="249"/>
      <c r="T563" s="249"/>
      <c r="U563" s="249"/>
      <c r="V563" s="249"/>
      <c r="W563" s="250">
        <f t="shared" si="287"/>
        <v>0</v>
      </c>
      <c r="X563" s="250">
        <f t="shared" si="288"/>
        <v>1</v>
      </c>
      <c r="Y563" s="250">
        <f t="shared" si="289"/>
        <v>11</v>
      </c>
      <c r="Z563" s="214"/>
      <c r="AA563" s="214" t="str">
        <f t="shared" si="326"/>
        <v>SAMA</v>
      </c>
      <c r="AB563" s="214" t="str">
        <f t="shared" si="327"/>
        <v>SAMA</v>
      </c>
      <c r="AC563" s="246" t="s">
        <v>6352</v>
      </c>
      <c r="AD563" s="327" t="s">
        <v>6353</v>
      </c>
      <c r="AE563" s="249">
        <v>36.0</v>
      </c>
      <c r="AF563" s="281"/>
      <c r="AG563" s="214" t="str">
        <f t="shared" si="328"/>
        <v>SAMA</v>
      </c>
      <c r="AH563" s="214" t="str">
        <f t="shared" si="329"/>
        <v>SAMA</v>
      </c>
      <c r="AI563" s="246" t="s">
        <v>6352</v>
      </c>
      <c r="AJ563" s="327" t="s">
        <v>6353</v>
      </c>
      <c r="AK563" s="250">
        <v>3.0</v>
      </c>
      <c r="AL563" s="214" t="str">
        <f t="shared" si="325"/>
        <v>normal</v>
      </c>
    </row>
    <row r="564" ht="15.0" customHeight="1">
      <c r="A564" s="214"/>
      <c r="B564" s="246" t="s">
        <v>6356</v>
      </c>
      <c r="C564" s="376"/>
      <c r="D564" s="247" t="s">
        <v>80</v>
      </c>
      <c r="E564" s="249">
        <v>1.0</v>
      </c>
      <c r="F564" s="249"/>
      <c r="G564" s="249"/>
      <c r="H564" s="249"/>
      <c r="I564" s="249"/>
      <c r="J564" s="251">
        <f t="shared" si="1"/>
        <v>0</v>
      </c>
      <c r="K564" s="252">
        <f t="shared" si="2"/>
        <v>1</v>
      </c>
      <c r="L564" s="214"/>
      <c r="M564" s="253"/>
      <c r="N564" s="254"/>
      <c r="O564" s="214"/>
      <c r="P564" s="227"/>
      <c r="Q564" s="214"/>
      <c r="R564" s="250">
        <v>1.0</v>
      </c>
      <c r="S564" s="249"/>
      <c r="T564" s="249"/>
      <c r="U564" s="249"/>
      <c r="V564" s="249"/>
      <c r="W564" s="250">
        <f t="shared" si="287"/>
        <v>0</v>
      </c>
      <c r="X564" s="250">
        <f t="shared" si="288"/>
        <v>1</v>
      </c>
      <c r="Y564" s="250">
        <f t="shared" si="289"/>
        <v>0</v>
      </c>
      <c r="Z564" s="214"/>
      <c r="AA564" s="214" t="str">
        <f t="shared" si="326"/>
        <v>SAMA</v>
      </c>
      <c r="AB564" s="214" t="str">
        <f t="shared" si="327"/>
        <v>SAMA</v>
      </c>
      <c r="AC564" s="246" t="s">
        <v>6356</v>
      </c>
      <c r="AD564" s="327"/>
      <c r="AE564" s="249">
        <v>3.0</v>
      </c>
      <c r="AF564" s="281"/>
      <c r="AG564" s="214" t="str">
        <f t="shared" si="328"/>
        <v>SAMA</v>
      </c>
      <c r="AH564" s="214" t="str">
        <f t="shared" si="329"/>
        <v>SAMA</v>
      </c>
      <c r="AI564" s="246" t="s">
        <v>6356</v>
      </c>
      <c r="AJ564" s="327"/>
      <c r="AK564" s="250">
        <v>3.0</v>
      </c>
      <c r="AL564" s="214" t="str">
        <f t="shared" si="325"/>
        <v>normal</v>
      </c>
    </row>
    <row r="565" ht="15.0" customHeight="1">
      <c r="A565" s="214"/>
      <c r="B565" s="246" t="s">
        <v>6324</v>
      </c>
      <c r="C565" s="376" t="s">
        <v>6325</v>
      </c>
      <c r="D565" s="247" t="s">
        <v>80</v>
      </c>
      <c r="E565" s="249">
        <v>2.0</v>
      </c>
      <c r="F565" s="249"/>
      <c r="G565" s="249"/>
      <c r="H565" s="249"/>
      <c r="I565" s="249"/>
      <c r="J565" s="251">
        <f t="shared" si="1"/>
        <v>0</v>
      </c>
      <c r="K565" s="252">
        <f t="shared" si="2"/>
        <v>2</v>
      </c>
      <c r="L565" s="214"/>
      <c r="M565" s="253"/>
      <c r="N565" s="254"/>
      <c r="O565" s="214"/>
      <c r="P565" s="227"/>
      <c r="Q565" s="214"/>
      <c r="R565" s="250">
        <v>2.0</v>
      </c>
      <c r="S565" s="249"/>
      <c r="T565" s="249"/>
      <c r="U565" s="249"/>
      <c r="V565" s="249"/>
      <c r="W565" s="250">
        <f t="shared" si="287"/>
        <v>0</v>
      </c>
      <c r="X565" s="250">
        <f t="shared" si="288"/>
        <v>2</v>
      </c>
      <c r="Y565" s="250">
        <f t="shared" si="289"/>
        <v>0</v>
      </c>
      <c r="Z565" s="214"/>
      <c r="AA565" s="214" t="str">
        <f t="shared" si="326"/>
        <v>SAMA</v>
      </c>
      <c r="AB565" s="214" t="str">
        <f t="shared" si="327"/>
        <v>SAMA</v>
      </c>
      <c r="AC565" s="246" t="s">
        <v>6324</v>
      </c>
      <c r="AD565" s="327" t="s">
        <v>6325</v>
      </c>
      <c r="AE565" s="249">
        <v>3.0</v>
      </c>
      <c r="AF565" s="281"/>
      <c r="AG565" s="214" t="str">
        <f t="shared" si="328"/>
        <v>SAMA</v>
      </c>
      <c r="AH565" s="214" t="str">
        <f t="shared" si="329"/>
        <v>SAMA</v>
      </c>
      <c r="AI565" s="246" t="s">
        <v>6324</v>
      </c>
      <c r="AJ565" s="327" t="s">
        <v>6325</v>
      </c>
      <c r="AK565" s="250">
        <v>0.0</v>
      </c>
      <c r="AL565" s="214" t="str">
        <f t="shared" si="325"/>
        <v>normal</v>
      </c>
    </row>
    <row r="566" ht="15.0" customHeight="1">
      <c r="A566" s="214"/>
      <c r="B566" s="246" t="s">
        <v>6334</v>
      </c>
      <c r="C566" s="376" t="s">
        <v>6335</v>
      </c>
      <c r="D566" s="247" t="s">
        <v>80</v>
      </c>
      <c r="E566" s="249">
        <v>1.0</v>
      </c>
      <c r="F566" s="249"/>
      <c r="G566" s="249"/>
      <c r="H566" s="249"/>
      <c r="I566" s="249"/>
      <c r="J566" s="251">
        <f t="shared" si="1"/>
        <v>0</v>
      </c>
      <c r="K566" s="252">
        <f t="shared" si="2"/>
        <v>1</v>
      </c>
      <c r="L566" s="214"/>
      <c r="M566" s="253"/>
      <c r="N566" s="254"/>
      <c r="O566" s="214"/>
      <c r="P566" s="227"/>
      <c r="Q566" s="214"/>
      <c r="R566" s="250">
        <v>1.0</v>
      </c>
      <c r="S566" s="249"/>
      <c r="T566" s="249"/>
      <c r="U566" s="249"/>
      <c r="V566" s="249"/>
      <c r="W566" s="250">
        <f t="shared" si="287"/>
        <v>0</v>
      </c>
      <c r="X566" s="250">
        <f t="shared" si="288"/>
        <v>1</v>
      </c>
      <c r="Y566" s="250">
        <f t="shared" si="289"/>
        <v>0</v>
      </c>
      <c r="Z566" s="214"/>
      <c r="AA566" s="214" t="str">
        <f t="shared" si="326"/>
        <v>SAMA</v>
      </c>
      <c r="AB566" s="214" t="str">
        <f t="shared" si="327"/>
        <v>SAMA</v>
      </c>
      <c r="AC566" s="246" t="s">
        <v>6334</v>
      </c>
      <c r="AD566" s="327" t="s">
        <v>6335</v>
      </c>
      <c r="AE566" s="249">
        <v>3.0</v>
      </c>
      <c r="AF566" s="281"/>
      <c r="AG566" s="214" t="str">
        <f t="shared" si="328"/>
        <v>SAMA</v>
      </c>
      <c r="AH566" s="214" t="str">
        <f t="shared" si="329"/>
        <v>SAMA</v>
      </c>
      <c r="AI566" s="246" t="s">
        <v>6334</v>
      </c>
      <c r="AJ566" s="327" t="s">
        <v>6335</v>
      </c>
      <c r="AK566" s="250">
        <v>3.0</v>
      </c>
      <c r="AL566" s="214" t="str">
        <f t="shared" si="325"/>
        <v>normal</v>
      </c>
    </row>
    <row r="567" ht="15.0" customHeight="1">
      <c r="A567" s="214"/>
      <c r="B567" s="246" t="s">
        <v>1689</v>
      </c>
      <c r="C567" s="327" t="s">
        <v>6333</v>
      </c>
      <c r="D567" s="247" t="s">
        <v>80</v>
      </c>
      <c r="E567" s="249">
        <v>1.0</v>
      </c>
      <c r="F567" s="249"/>
      <c r="G567" s="249"/>
      <c r="H567" s="249"/>
      <c r="I567" s="249"/>
      <c r="J567" s="251">
        <f t="shared" si="1"/>
        <v>0</v>
      </c>
      <c r="K567" s="252">
        <f t="shared" si="2"/>
        <v>1</v>
      </c>
      <c r="L567" s="214"/>
      <c r="M567" s="253"/>
      <c r="N567" s="254"/>
      <c r="O567" s="214"/>
      <c r="P567" s="227"/>
      <c r="Q567" s="214"/>
      <c r="R567" s="250">
        <v>1.0</v>
      </c>
      <c r="S567" s="249"/>
      <c r="T567" s="249"/>
      <c r="U567" s="249"/>
      <c r="V567" s="249"/>
      <c r="W567" s="250">
        <f t="shared" si="287"/>
        <v>0</v>
      </c>
      <c r="X567" s="250">
        <f t="shared" si="288"/>
        <v>1</v>
      </c>
      <c r="Y567" s="250">
        <f t="shared" si="289"/>
        <v>0</v>
      </c>
      <c r="Z567" s="214"/>
      <c r="AA567" s="214"/>
      <c r="AB567" s="214"/>
      <c r="AC567" s="246"/>
      <c r="AD567" s="327"/>
      <c r="AE567" s="249"/>
      <c r="AF567" s="281"/>
      <c r="AG567" s="214"/>
      <c r="AH567" s="214"/>
      <c r="AI567" s="246"/>
      <c r="AJ567" s="327"/>
      <c r="AK567" s="250"/>
      <c r="AL567" s="214" t="str">
        <f t="shared" si="325"/>
        <v>normal</v>
      </c>
    </row>
    <row r="568" ht="15.0" customHeight="1">
      <c r="A568" s="214"/>
      <c r="B568" s="246" t="s">
        <v>1689</v>
      </c>
      <c r="C568" s="327" t="s">
        <v>141</v>
      </c>
      <c r="D568" s="247" t="s">
        <v>80</v>
      </c>
      <c r="E568" s="249">
        <v>2.0</v>
      </c>
      <c r="F568" s="249"/>
      <c r="G568" s="249"/>
      <c r="H568" s="249"/>
      <c r="I568" s="249"/>
      <c r="J568" s="251">
        <f t="shared" si="1"/>
        <v>0</v>
      </c>
      <c r="K568" s="252">
        <f t="shared" si="2"/>
        <v>2</v>
      </c>
      <c r="L568" s="214"/>
      <c r="M568" s="253"/>
      <c r="N568" s="254"/>
      <c r="O568" s="214"/>
      <c r="P568" s="227"/>
      <c r="Q568" s="214"/>
      <c r="R568" s="250">
        <v>2.0</v>
      </c>
      <c r="S568" s="249"/>
      <c r="T568" s="249"/>
      <c r="U568" s="249"/>
      <c r="V568" s="249"/>
      <c r="W568" s="250">
        <f t="shared" si="287"/>
        <v>0</v>
      </c>
      <c r="X568" s="250">
        <f t="shared" si="288"/>
        <v>2</v>
      </c>
      <c r="Y568" s="250">
        <f t="shared" si="289"/>
        <v>0</v>
      </c>
      <c r="Z568" s="214"/>
      <c r="AA568" s="214"/>
      <c r="AB568" s="214"/>
      <c r="AC568" s="246"/>
      <c r="AD568" s="327"/>
      <c r="AE568" s="249"/>
      <c r="AF568" s="281"/>
      <c r="AG568" s="214"/>
      <c r="AH568" s="214"/>
      <c r="AI568" s="246"/>
      <c r="AJ568" s="327"/>
      <c r="AK568" s="250"/>
      <c r="AL568" s="214"/>
    </row>
    <row r="569" ht="15.0" customHeight="1">
      <c r="A569" s="214"/>
      <c r="B569" s="246" t="s">
        <v>6321</v>
      </c>
      <c r="C569" s="376" t="s">
        <v>6322</v>
      </c>
      <c r="D569" s="247" t="s">
        <v>80</v>
      </c>
      <c r="E569" s="249">
        <v>1.0</v>
      </c>
      <c r="F569" s="249"/>
      <c r="G569" s="249"/>
      <c r="H569" s="249"/>
      <c r="I569" s="249"/>
      <c r="J569" s="251">
        <f t="shared" si="1"/>
        <v>0</v>
      </c>
      <c r="K569" s="252">
        <f t="shared" si="2"/>
        <v>1</v>
      </c>
      <c r="L569" s="214"/>
      <c r="M569" s="253"/>
      <c r="N569" s="254"/>
      <c r="O569" s="214"/>
      <c r="P569" s="227"/>
      <c r="Q569" s="214"/>
      <c r="R569" s="250">
        <v>1.0</v>
      </c>
      <c r="S569" s="249"/>
      <c r="T569" s="249"/>
      <c r="U569" s="249"/>
      <c r="V569" s="249"/>
      <c r="W569" s="250">
        <f t="shared" si="287"/>
        <v>0</v>
      </c>
      <c r="X569" s="250">
        <f t="shared" si="288"/>
        <v>1</v>
      </c>
      <c r="Y569" s="250">
        <f t="shared" si="289"/>
        <v>0</v>
      </c>
      <c r="Z569" s="214"/>
      <c r="AA569" s="214" t="str">
        <f>IF(AC569=B569,"SAMA","TIDAK SAMA")</f>
        <v>SAMA</v>
      </c>
      <c r="AB569" s="214" t="str">
        <f>IF(C569=AD569,"SAMA","TIDAK SAMA")</f>
        <v>SAMA</v>
      </c>
      <c r="AC569" s="246" t="s">
        <v>6321</v>
      </c>
      <c r="AD569" s="327" t="s">
        <v>6322</v>
      </c>
      <c r="AE569" s="249">
        <v>3.0</v>
      </c>
      <c r="AF569" s="281"/>
      <c r="AG569" s="214" t="str">
        <f>IF(B569=AI569,"SAMA","TIDAK SAMA")</f>
        <v>SAMA</v>
      </c>
      <c r="AH569" s="214" t="str">
        <f>IF(AD569=AJ569,"SAMA","TIDAK")</f>
        <v>SAMA</v>
      </c>
      <c r="AI569" s="246" t="s">
        <v>6321</v>
      </c>
      <c r="AJ569" s="327" t="s">
        <v>6322</v>
      </c>
      <c r="AK569" s="250">
        <v>3.0</v>
      </c>
      <c r="AL569" s="214" t="str">
        <f t="shared" ref="AL569:AL581" si="331">IF(Y569&lt;0,"tidak normal","normal")</f>
        <v>normal</v>
      </c>
    </row>
    <row r="570" ht="15.0" customHeight="1">
      <c r="A570" s="214"/>
      <c r="B570" s="246" t="s">
        <v>6357</v>
      </c>
      <c r="C570" s="376" t="s">
        <v>6358</v>
      </c>
      <c r="D570" s="247" t="s">
        <v>80</v>
      </c>
      <c r="E570" s="249">
        <v>1.0</v>
      </c>
      <c r="F570" s="249"/>
      <c r="G570" s="249"/>
      <c r="H570" s="249"/>
      <c r="I570" s="249"/>
      <c r="J570" s="251">
        <f t="shared" si="1"/>
        <v>0</v>
      </c>
      <c r="K570" s="252">
        <f t="shared" si="2"/>
        <v>1</v>
      </c>
      <c r="L570" s="214"/>
      <c r="M570" s="253"/>
      <c r="N570" s="254"/>
      <c r="O570" s="214"/>
      <c r="P570" s="227"/>
      <c r="Q570" s="214"/>
      <c r="R570" s="250">
        <v>1.0</v>
      </c>
      <c r="S570" s="249"/>
      <c r="T570" s="249"/>
      <c r="U570" s="249"/>
      <c r="V570" s="249"/>
      <c r="W570" s="250">
        <f t="shared" si="287"/>
        <v>0</v>
      </c>
      <c r="X570" s="250">
        <f t="shared" si="288"/>
        <v>1</v>
      </c>
      <c r="Y570" s="250">
        <f t="shared" si="289"/>
        <v>0</v>
      </c>
      <c r="Z570" s="214"/>
      <c r="AA570" s="214"/>
      <c r="AB570" s="214"/>
      <c r="AC570" s="246"/>
      <c r="AD570" s="327"/>
      <c r="AE570" s="249"/>
      <c r="AF570" s="281"/>
      <c r="AG570" s="214"/>
      <c r="AH570" s="214"/>
      <c r="AI570" s="246"/>
      <c r="AJ570" s="327"/>
      <c r="AK570" s="250"/>
      <c r="AL570" s="214" t="str">
        <f t="shared" si="331"/>
        <v>normal</v>
      </c>
    </row>
    <row r="571" ht="15.0" customHeight="1">
      <c r="A571" s="214"/>
      <c r="B571" s="246" t="s">
        <v>6338</v>
      </c>
      <c r="C571" s="376"/>
      <c r="D571" s="247" t="s">
        <v>80</v>
      </c>
      <c r="E571" s="249">
        <v>3.0</v>
      </c>
      <c r="F571" s="249"/>
      <c r="G571" s="249"/>
      <c r="H571" s="249"/>
      <c r="I571" s="249"/>
      <c r="J571" s="251">
        <f t="shared" si="1"/>
        <v>0</v>
      </c>
      <c r="K571" s="252">
        <f t="shared" si="2"/>
        <v>3</v>
      </c>
      <c r="L571" s="214"/>
      <c r="M571" s="253"/>
      <c r="N571" s="254"/>
      <c r="O571" s="214"/>
      <c r="P571" s="227"/>
      <c r="Q571" s="214"/>
      <c r="R571" s="250">
        <v>1.0</v>
      </c>
      <c r="S571" s="249"/>
      <c r="T571" s="249"/>
      <c r="U571" s="249"/>
      <c r="V571" s="249"/>
      <c r="W571" s="250">
        <f t="shared" si="287"/>
        <v>0</v>
      </c>
      <c r="X571" s="250">
        <f t="shared" si="288"/>
        <v>1</v>
      </c>
      <c r="Y571" s="250">
        <f t="shared" si="289"/>
        <v>2</v>
      </c>
      <c r="Z571" s="214"/>
      <c r="AA571" s="214"/>
      <c r="AB571" s="214"/>
      <c r="AC571" s="246"/>
      <c r="AD571" s="246"/>
      <c r="AE571" s="249"/>
      <c r="AF571" s="281"/>
      <c r="AG571" s="214"/>
      <c r="AH571" s="214"/>
      <c r="AI571" s="246"/>
      <c r="AJ571" s="246"/>
      <c r="AK571" s="250"/>
      <c r="AL571" s="214" t="str">
        <f t="shared" si="331"/>
        <v>normal</v>
      </c>
    </row>
    <row r="572" ht="15.0" customHeight="1">
      <c r="A572" s="214"/>
      <c r="B572" s="246" t="s">
        <v>6340</v>
      </c>
      <c r="C572" s="376"/>
      <c r="D572" s="247" t="s">
        <v>80</v>
      </c>
      <c r="E572" s="249">
        <v>1.0</v>
      </c>
      <c r="F572" s="249"/>
      <c r="G572" s="249"/>
      <c r="H572" s="249"/>
      <c r="I572" s="249"/>
      <c r="J572" s="251">
        <f t="shared" si="1"/>
        <v>0</v>
      </c>
      <c r="K572" s="252">
        <f t="shared" si="2"/>
        <v>1</v>
      </c>
      <c r="L572" s="214"/>
      <c r="M572" s="253"/>
      <c r="N572" s="254"/>
      <c r="O572" s="214"/>
      <c r="P572" s="227"/>
      <c r="Q572" s="214"/>
      <c r="R572" s="250">
        <v>1.0</v>
      </c>
      <c r="S572" s="249"/>
      <c r="T572" s="249"/>
      <c r="U572" s="249"/>
      <c r="V572" s="249"/>
      <c r="W572" s="250">
        <f t="shared" si="287"/>
        <v>0</v>
      </c>
      <c r="X572" s="250">
        <f t="shared" si="288"/>
        <v>1</v>
      </c>
      <c r="Y572" s="250">
        <f t="shared" si="289"/>
        <v>0</v>
      </c>
      <c r="Z572" s="214"/>
      <c r="AA572" s="214"/>
      <c r="AB572" s="214"/>
      <c r="AC572" s="246"/>
      <c r="AD572" s="246"/>
      <c r="AE572" s="249"/>
      <c r="AF572" s="281"/>
      <c r="AG572" s="214"/>
      <c r="AH572" s="214"/>
      <c r="AI572" s="246"/>
      <c r="AJ572" s="246"/>
      <c r="AK572" s="250"/>
      <c r="AL572" s="214" t="str">
        <f t="shared" si="331"/>
        <v>normal</v>
      </c>
    </row>
    <row r="573" ht="15.0" customHeight="1">
      <c r="A573" s="214"/>
      <c r="B573" s="246" t="s">
        <v>6342</v>
      </c>
      <c r="C573" s="376"/>
      <c r="D573" s="247" t="s">
        <v>80</v>
      </c>
      <c r="E573" s="249">
        <v>1.0</v>
      </c>
      <c r="F573" s="249"/>
      <c r="G573" s="249"/>
      <c r="H573" s="249"/>
      <c r="I573" s="249"/>
      <c r="J573" s="251">
        <f t="shared" si="1"/>
        <v>0</v>
      </c>
      <c r="K573" s="252">
        <f t="shared" si="2"/>
        <v>1</v>
      </c>
      <c r="L573" s="214"/>
      <c r="M573" s="253"/>
      <c r="N573" s="254"/>
      <c r="O573" s="214"/>
      <c r="P573" s="227"/>
      <c r="Q573" s="214"/>
      <c r="R573" s="250">
        <v>1.0</v>
      </c>
      <c r="S573" s="249"/>
      <c r="T573" s="249"/>
      <c r="U573" s="249"/>
      <c r="V573" s="249"/>
      <c r="W573" s="250">
        <f t="shared" si="287"/>
        <v>0</v>
      </c>
      <c r="X573" s="250">
        <f t="shared" si="288"/>
        <v>1</v>
      </c>
      <c r="Y573" s="250">
        <f t="shared" si="289"/>
        <v>0</v>
      </c>
      <c r="Z573" s="214"/>
      <c r="AA573" s="214"/>
      <c r="AB573" s="214"/>
      <c r="AC573" s="246"/>
      <c r="AD573" s="246"/>
      <c r="AE573" s="249"/>
      <c r="AF573" s="281"/>
      <c r="AG573" s="214"/>
      <c r="AH573" s="214"/>
      <c r="AI573" s="246"/>
      <c r="AJ573" s="246"/>
      <c r="AK573" s="250"/>
      <c r="AL573" s="214" t="str">
        <f t="shared" si="331"/>
        <v>normal</v>
      </c>
    </row>
    <row r="574" ht="15.0" customHeight="1">
      <c r="A574" s="214"/>
      <c r="B574" s="246" t="s">
        <v>6341</v>
      </c>
      <c r="C574" s="376"/>
      <c r="D574" s="247" t="s">
        <v>80</v>
      </c>
      <c r="E574" s="249">
        <v>1.0</v>
      </c>
      <c r="F574" s="249"/>
      <c r="G574" s="249"/>
      <c r="H574" s="249"/>
      <c r="I574" s="249"/>
      <c r="J574" s="251">
        <f t="shared" si="1"/>
        <v>0</v>
      </c>
      <c r="K574" s="252">
        <f t="shared" si="2"/>
        <v>1</v>
      </c>
      <c r="L574" s="214"/>
      <c r="M574" s="253"/>
      <c r="N574" s="254"/>
      <c r="O574" s="214"/>
      <c r="P574" s="227"/>
      <c r="Q574" s="214"/>
      <c r="R574" s="250">
        <v>1.0</v>
      </c>
      <c r="S574" s="249"/>
      <c r="T574" s="249"/>
      <c r="U574" s="249"/>
      <c r="V574" s="249"/>
      <c r="W574" s="250">
        <f t="shared" si="287"/>
        <v>0</v>
      </c>
      <c r="X574" s="250">
        <f t="shared" si="288"/>
        <v>1</v>
      </c>
      <c r="Y574" s="250">
        <f t="shared" si="289"/>
        <v>0</v>
      </c>
      <c r="Z574" s="214"/>
      <c r="AA574" s="214"/>
      <c r="AB574" s="214"/>
      <c r="AC574" s="246"/>
      <c r="AD574" s="246"/>
      <c r="AE574" s="249"/>
      <c r="AF574" s="281"/>
      <c r="AG574" s="214"/>
      <c r="AH574" s="214"/>
      <c r="AI574" s="246"/>
      <c r="AJ574" s="246"/>
      <c r="AK574" s="250"/>
      <c r="AL574" s="214" t="str">
        <f t="shared" si="331"/>
        <v>normal</v>
      </c>
    </row>
    <row r="575" ht="15.0" customHeight="1">
      <c r="A575" s="214"/>
      <c r="B575" s="246" t="s">
        <v>6345</v>
      </c>
      <c r="C575" s="376"/>
      <c r="D575" s="247" t="s">
        <v>80</v>
      </c>
      <c r="E575" s="249">
        <v>1.0</v>
      </c>
      <c r="F575" s="249"/>
      <c r="G575" s="249"/>
      <c r="H575" s="249"/>
      <c r="I575" s="249"/>
      <c r="J575" s="251">
        <f t="shared" si="1"/>
        <v>0</v>
      </c>
      <c r="K575" s="252">
        <f t="shared" si="2"/>
        <v>1</v>
      </c>
      <c r="L575" s="214"/>
      <c r="M575" s="253"/>
      <c r="N575" s="254"/>
      <c r="O575" s="214"/>
      <c r="P575" s="227"/>
      <c r="Q575" s="214"/>
      <c r="R575" s="250">
        <v>1.0</v>
      </c>
      <c r="S575" s="249"/>
      <c r="T575" s="249"/>
      <c r="U575" s="249"/>
      <c r="V575" s="249"/>
      <c r="W575" s="250">
        <f t="shared" si="287"/>
        <v>0</v>
      </c>
      <c r="X575" s="250">
        <f t="shared" si="288"/>
        <v>1</v>
      </c>
      <c r="Y575" s="250">
        <f t="shared" si="289"/>
        <v>0</v>
      </c>
      <c r="Z575" s="214"/>
      <c r="AA575" s="214"/>
      <c r="AB575" s="214"/>
      <c r="AC575" s="246"/>
      <c r="AD575" s="246"/>
      <c r="AE575" s="249"/>
      <c r="AF575" s="281"/>
      <c r="AG575" s="214"/>
      <c r="AH575" s="214"/>
      <c r="AI575" s="246"/>
      <c r="AJ575" s="246"/>
      <c r="AK575" s="250"/>
      <c r="AL575" s="214" t="str">
        <f t="shared" si="331"/>
        <v>normal</v>
      </c>
    </row>
    <row r="576" ht="15.0" customHeight="1">
      <c r="A576" s="214"/>
      <c r="B576" s="246" t="s">
        <v>6344</v>
      </c>
      <c r="C576" s="376"/>
      <c r="D576" s="247" t="s">
        <v>80</v>
      </c>
      <c r="E576" s="249">
        <v>1.0</v>
      </c>
      <c r="F576" s="249"/>
      <c r="G576" s="249"/>
      <c r="H576" s="249"/>
      <c r="I576" s="249"/>
      <c r="J576" s="251">
        <f t="shared" si="1"/>
        <v>0</v>
      </c>
      <c r="K576" s="252">
        <f t="shared" si="2"/>
        <v>1</v>
      </c>
      <c r="L576" s="214"/>
      <c r="M576" s="253"/>
      <c r="N576" s="254"/>
      <c r="O576" s="214"/>
      <c r="P576" s="227"/>
      <c r="Q576" s="214"/>
      <c r="R576" s="250">
        <v>1.0</v>
      </c>
      <c r="S576" s="249"/>
      <c r="T576" s="249"/>
      <c r="U576" s="249"/>
      <c r="V576" s="249"/>
      <c r="W576" s="250">
        <f t="shared" si="287"/>
        <v>0</v>
      </c>
      <c r="X576" s="250">
        <f t="shared" si="288"/>
        <v>1</v>
      </c>
      <c r="Y576" s="250">
        <f t="shared" si="289"/>
        <v>0</v>
      </c>
      <c r="Z576" s="214"/>
      <c r="AA576" s="214"/>
      <c r="AB576" s="214"/>
      <c r="AC576" s="246"/>
      <c r="AD576" s="246"/>
      <c r="AE576" s="249"/>
      <c r="AF576" s="281"/>
      <c r="AG576" s="214"/>
      <c r="AH576" s="214"/>
      <c r="AI576" s="246"/>
      <c r="AJ576" s="246"/>
      <c r="AK576" s="250"/>
      <c r="AL576" s="214" t="str">
        <f t="shared" si="331"/>
        <v>normal</v>
      </c>
    </row>
    <row r="577" ht="15.0" customHeight="1">
      <c r="A577" s="214"/>
      <c r="B577" s="246" t="s">
        <v>6339</v>
      </c>
      <c r="C577" s="376"/>
      <c r="D577" s="247" t="s">
        <v>80</v>
      </c>
      <c r="E577" s="249">
        <v>1.0</v>
      </c>
      <c r="F577" s="249"/>
      <c r="G577" s="249"/>
      <c r="H577" s="249"/>
      <c r="I577" s="249"/>
      <c r="J577" s="251">
        <f t="shared" si="1"/>
        <v>0</v>
      </c>
      <c r="K577" s="252">
        <f t="shared" si="2"/>
        <v>1</v>
      </c>
      <c r="L577" s="214"/>
      <c r="M577" s="253"/>
      <c r="N577" s="254"/>
      <c r="O577" s="214"/>
      <c r="P577" s="227"/>
      <c r="Q577" s="214"/>
      <c r="R577" s="250">
        <v>1.0</v>
      </c>
      <c r="S577" s="249"/>
      <c r="T577" s="249"/>
      <c r="U577" s="249"/>
      <c r="V577" s="249"/>
      <c r="W577" s="250">
        <f t="shared" si="287"/>
        <v>0</v>
      </c>
      <c r="X577" s="250">
        <f t="shared" si="288"/>
        <v>1</v>
      </c>
      <c r="Y577" s="250">
        <f t="shared" si="289"/>
        <v>0</v>
      </c>
      <c r="Z577" s="214"/>
      <c r="AA577" s="214"/>
      <c r="AB577" s="214"/>
      <c r="AC577" s="246"/>
      <c r="AD577" s="246"/>
      <c r="AE577" s="249"/>
      <c r="AF577" s="281"/>
      <c r="AG577" s="214"/>
      <c r="AH577" s="214"/>
      <c r="AI577" s="246"/>
      <c r="AJ577" s="246"/>
      <c r="AK577" s="250"/>
      <c r="AL577" s="214" t="str">
        <f t="shared" si="331"/>
        <v>normal</v>
      </c>
    </row>
    <row r="578" ht="15.0" customHeight="1">
      <c r="A578" s="214"/>
      <c r="B578" s="246" t="s">
        <v>6337</v>
      </c>
      <c r="C578" s="376"/>
      <c r="D578" s="247" t="s">
        <v>80</v>
      </c>
      <c r="E578" s="249">
        <v>1.0</v>
      </c>
      <c r="F578" s="249"/>
      <c r="G578" s="249"/>
      <c r="H578" s="249"/>
      <c r="I578" s="249"/>
      <c r="J578" s="251">
        <f t="shared" si="1"/>
        <v>0</v>
      </c>
      <c r="K578" s="252">
        <f t="shared" si="2"/>
        <v>1</v>
      </c>
      <c r="L578" s="214"/>
      <c r="M578" s="253"/>
      <c r="N578" s="254"/>
      <c r="O578" s="214"/>
      <c r="P578" s="227"/>
      <c r="Q578" s="214"/>
      <c r="R578" s="250">
        <v>1.0</v>
      </c>
      <c r="S578" s="249"/>
      <c r="T578" s="249"/>
      <c r="U578" s="249"/>
      <c r="V578" s="249"/>
      <c r="W578" s="250">
        <f t="shared" si="287"/>
        <v>0</v>
      </c>
      <c r="X578" s="250">
        <f t="shared" si="288"/>
        <v>1</v>
      </c>
      <c r="Y578" s="250">
        <f t="shared" si="289"/>
        <v>0</v>
      </c>
      <c r="Z578" s="214"/>
      <c r="AA578" s="214"/>
      <c r="AB578" s="214"/>
      <c r="AC578" s="246"/>
      <c r="AD578" s="246"/>
      <c r="AE578" s="249"/>
      <c r="AF578" s="281"/>
      <c r="AG578" s="214"/>
      <c r="AH578" s="214"/>
      <c r="AI578" s="246"/>
      <c r="AJ578" s="246"/>
      <c r="AK578" s="250"/>
      <c r="AL578" s="214" t="str">
        <f t="shared" si="331"/>
        <v>normal</v>
      </c>
    </row>
    <row r="579" ht="15.0" customHeight="1">
      <c r="A579" s="214"/>
      <c r="B579" s="246" t="s">
        <v>6346</v>
      </c>
      <c r="C579" s="376"/>
      <c r="D579" s="247" t="s">
        <v>80</v>
      </c>
      <c r="E579" s="249">
        <v>1.0</v>
      </c>
      <c r="F579" s="249"/>
      <c r="G579" s="249"/>
      <c r="H579" s="249"/>
      <c r="I579" s="249"/>
      <c r="J579" s="251">
        <f t="shared" si="1"/>
        <v>0</v>
      </c>
      <c r="K579" s="252">
        <f t="shared" si="2"/>
        <v>1</v>
      </c>
      <c r="L579" s="214"/>
      <c r="M579" s="253"/>
      <c r="N579" s="254"/>
      <c r="O579" s="214"/>
      <c r="P579" s="227"/>
      <c r="Q579" s="214"/>
      <c r="R579" s="250">
        <v>1.0</v>
      </c>
      <c r="S579" s="249"/>
      <c r="T579" s="249"/>
      <c r="U579" s="249"/>
      <c r="V579" s="249"/>
      <c r="W579" s="250">
        <f t="shared" si="287"/>
        <v>0</v>
      </c>
      <c r="X579" s="250">
        <f t="shared" si="288"/>
        <v>1</v>
      </c>
      <c r="Y579" s="250">
        <f t="shared" si="289"/>
        <v>0</v>
      </c>
      <c r="Z579" s="214"/>
      <c r="AA579" s="214"/>
      <c r="AB579" s="214"/>
      <c r="AC579" s="246"/>
      <c r="AD579" s="246"/>
      <c r="AE579" s="249"/>
      <c r="AF579" s="281"/>
      <c r="AG579" s="214"/>
      <c r="AH579" s="214"/>
      <c r="AI579" s="246"/>
      <c r="AJ579" s="246"/>
      <c r="AK579" s="250"/>
      <c r="AL579" s="214" t="str">
        <f t="shared" si="331"/>
        <v>normal</v>
      </c>
    </row>
    <row r="580" ht="15.0" customHeight="1">
      <c r="A580" s="214"/>
      <c r="B580" s="246" t="s">
        <v>6343</v>
      </c>
      <c r="C580" s="376"/>
      <c r="D580" s="247" t="s">
        <v>80</v>
      </c>
      <c r="E580" s="249">
        <v>1.0</v>
      </c>
      <c r="F580" s="249"/>
      <c r="G580" s="249"/>
      <c r="H580" s="249"/>
      <c r="I580" s="249"/>
      <c r="J580" s="251">
        <f t="shared" si="1"/>
        <v>0</v>
      </c>
      <c r="K580" s="252">
        <f t="shared" si="2"/>
        <v>1</v>
      </c>
      <c r="L580" s="214"/>
      <c r="M580" s="253"/>
      <c r="N580" s="254"/>
      <c r="O580" s="214"/>
      <c r="P580" s="227"/>
      <c r="Q580" s="214"/>
      <c r="R580" s="250">
        <v>1.0</v>
      </c>
      <c r="S580" s="249"/>
      <c r="T580" s="249"/>
      <c r="U580" s="249"/>
      <c r="V580" s="249"/>
      <c r="W580" s="250">
        <f t="shared" si="287"/>
        <v>0</v>
      </c>
      <c r="X580" s="250">
        <f t="shared" si="288"/>
        <v>1</v>
      </c>
      <c r="Y580" s="250">
        <f t="shared" si="289"/>
        <v>0</v>
      </c>
      <c r="Z580" s="214"/>
      <c r="AA580" s="214"/>
      <c r="AB580" s="214"/>
      <c r="AC580" s="246"/>
      <c r="AD580" s="246"/>
      <c r="AE580" s="249"/>
      <c r="AF580" s="281"/>
      <c r="AG580" s="214"/>
      <c r="AH580" s="214"/>
      <c r="AI580" s="246"/>
      <c r="AJ580" s="246"/>
      <c r="AK580" s="250"/>
      <c r="AL580" s="214" t="str">
        <f t="shared" si="331"/>
        <v>normal</v>
      </c>
    </row>
    <row r="581" ht="15.0" customHeight="1">
      <c r="A581" s="214"/>
      <c r="B581" s="246" t="s">
        <v>6347</v>
      </c>
      <c r="C581" s="376"/>
      <c r="D581" s="247" t="s">
        <v>80</v>
      </c>
      <c r="E581" s="249">
        <v>1.0</v>
      </c>
      <c r="F581" s="249"/>
      <c r="G581" s="249"/>
      <c r="H581" s="249"/>
      <c r="I581" s="249"/>
      <c r="J581" s="251">
        <f t="shared" si="1"/>
        <v>0</v>
      </c>
      <c r="K581" s="252">
        <f t="shared" si="2"/>
        <v>1</v>
      </c>
      <c r="L581" s="214"/>
      <c r="M581" s="253"/>
      <c r="N581" s="254"/>
      <c r="O581" s="214"/>
      <c r="P581" s="227"/>
      <c r="Q581" s="214"/>
      <c r="R581" s="250">
        <v>1.0</v>
      </c>
      <c r="S581" s="249"/>
      <c r="T581" s="249"/>
      <c r="U581" s="249"/>
      <c r="V581" s="249"/>
      <c r="W581" s="250">
        <f t="shared" si="287"/>
        <v>0</v>
      </c>
      <c r="X581" s="250">
        <f t="shared" si="288"/>
        <v>1</v>
      </c>
      <c r="Y581" s="250">
        <f t="shared" si="289"/>
        <v>0</v>
      </c>
      <c r="Z581" s="214"/>
      <c r="AA581" s="214"/>
      <c r="AB581" s="214"/>
      <c r="AC581" s="246"/>
      <c r="AD581" s="246"/>
      <c r="AE581" s="249"/>
      <c r="AF581" s="281"/>
      <c r="AG581" s="214"/>
      <c r="AH581" s="214"/>
      <c r="AI581" s="246"/>
      <c r="AJ581" s="246"/>
      <c r="AK581" s="250"/>
      <c r="AL581" s="214" t="str">
        <f t="shared" si="331"/>
        <v>normal</v>
      </c>
    </row>
    <row r="582" ht="15.0" customHeight="1">
      <c r="A582" s="214"/>
      <c r="B582" s="246" t="s">
        <v>6364</v>
      </c>
      <c r="C582" s="376" t="s">
        <v>6365</v>
      </c>
      <c r="D582" s="247" t="s">
        <v>80</v>
      </c>
      <c r="E582" s="249">
        <v>1.0</v>
      </c>
      <c r="F582" s="249"/>
      <c r="G582" s="249"/>
      <c r="H582" s="249"/>
      <c r="I582" s="249"/>
      <c r="J582" s="251">
        <f t="shared" si="1"/>
        <v>0</v>
      </c>
      <c r="K582" s="252">
        <f t="shared" si="2"/>
        <v>1</v>
      </c>
      <c r="L582" s="214"/>
      <c r="M582" s="253"/>
      <c r="N582" s="254"/>
      <c r="O582" s="214"/>
      <c r="P582" s="227"/>
      <c r="Q582" s="214"/>
      <c r="R582" s="250">
        <v>1.0</v>
      </c>
      <c r="S582" s="249"/>
      <c r="T582" s="249"/>
      <c r="U582" s="249"/>
      <c r="V582" s="249"/>
      <c r="W582" s="250">
        <f t="shared" si="287"/>
        <v>0</v>
      </c>
      <c r="X582" s="250">
        <f t="shared" si="288"/>
        <v>1</v>
      </c>
      <c r="Y582" s="250">
        <f t="shared" si="289"/>
        <v>0</v>
      </c>
      <c r="Z582" s="214"/>
      <c r="AA582" s="214"/>
      <c r="AB582" s="214"/>
      <c r="AC582" s="246"/>
      <c r="AD582" s="329"/>
      <c r="AE582" s="249"/>
      <c r="AF582" s="281"/>
      <c r="AG582" s="214"/>
      <c r="AH582" s="214"/>
      <c r="AI582" s="246"/>
      <c r="AJ582" s="329"/>
      <c r="AK582" s="250"/>
      <c r="AL582" s="214"/>
    </row>
    <row r="583" ht="15.0" customHeight="1">
      <c r="A583" s="214"/>
      <c r="B583" s="246" t="s">
        <v>182</v>
      </c>
      <c r="C583" s="376" t="s">
        <v>183</v>
      </c>
      <c r="D583" s="247" t="s">
        <v>80</v>
      </c>
      <c r="E583" s="249">
        <v>1.0</v>
      </c>
      <c r="F583" s="249"/>
      <c r="G583" s="249"/>
      <c r="H583" s="249"/>
      <c r="I583" s="249"/>
      <c r="J583" s="251">
        <f t="shared" si="1"/>
        <v>0</v>
      </c>
      <c r="K583" s="252">
        <f t="shared" si="2"/>
        <v>1</v>
      </c>
      <c r="L583" s="214"/>
      <c r="M583" s="253"/>
      <c r="N583" s="254"/>
      <c r="O583" s="214"/>
      <c r="P583" s="227"/>
      <c r="Q583" s="214"/>
      <c r="R583" s="250">
        <v>1.0</v>
      </c>
      <c r="S583" s="249"/>
      <c r="T583" s="249"/>
      <c r="U583" s="249"/>
      <c r="V583" s="249"/>
      <c r="W583" s="250">
        <f t="shared" si="287"/>
        <v>0</v>
      </c>
      <c r="X583" s="250">
        <f t="shared" si="288"/>
        <v>1</v>
      </c>
      <c r="Y583" s="250">
        <f t="shared" si="289"/>
        <v>0</v>
      </c>
      <c r="Z583" s="214"/>
      <c r="AA583" s="214"/>
      <c r="AB583" s="214"/>
      <c r="AC583" s="246"/>
      <c r="AD583" s="329"/>
      <c r="AE583" s="249"/>
      <c r="AF583" s="281"/>
      <c r="AG583" s="214"/>
      <c r="AH583" s="214"/>
      <c r="AI583" s="246"/>
      <c r="AJ583" s="329"/>
      <c r="AK583" s="250"/>
      <c r="AL583" s="214"/>
    </row>
    <row r="584" ht="15.0" customHeight="1">
      <c r="A584" s="214"/>
      <c r="B584" s="246" t="s">
        <v>6386</v>
      </c>
      <c r="C584" s="376"/>
      <c r="D584" s="247" t="s">
        <v>80</v>
      </c>
      <c r="E584" s="249">
        <v>6.0</v>
      </c>
      <c r="F584" s="249"/>
      <c r="G584" s="249"/>
      <c r="H584" s="249"/>
      <c r="I584" s="249"/>
      <c r="J584" s="251">
        <f t="shared" si="1"/>
        <v>0</v>
      </c>
      <c r="K584" s="252">
        <f t="shared" si="2"/>
        <v>6</v>
      </c>
      <c r="L584" s="214"/>
      <c r="M584" s="253"/>
      <c r="N584" s="254"/>
      <c r="O584" s="214"/>
      <c r="P584" s="227"/>
      <c r="Q584" s="214"/>
      <c r="R584" s="250">
        <v>6.0</v>
      </c>
      <c r="S584" s="249"/>
      <c r="T584" s="249"/>
      <c r="U584" s="249"/>
      <c r="V584" s="249"/>
      <c r="W584" s="250">
        <f t="shared" si="287"/>
        <v>0</v>
      </c>
      <c r="X584" s="250">
        <f t="shared" si="288"/>
        <v>6</v>
      </c>
      <c r="Y584" s="250">
        <f t="shared" si="289"/>
        <v>0</v>
      </c>
      <c r="Z584" s="214"/>
      <c r="AA584" s="214" t="str">
        <f t="shared" ref="AA584:AA587" si="332">IF(AC584=B584,"SAMA","TIDAK SAMA")</f>
        <v>SAMA</v>
      </c>
      <c r="AB584" s="214" t="str">
        <f t="shared" ref="AB584:AB587" si="333">IF(C584=AD584,"SAMA","TIDAK SAMA")</f>
        <v>SAMA</v>
      </c>
      <c r="AC584" s="246" t="s">
        <v>6386</v>
      </c>
      <c r="AD584" s="327"/>
      <c r="AE584" s="249">
        <v>18.0</v>
      </c>
      <c r="AF584" s="281"/>
      <c r="AG584" s="214" t="str">
        <f t="shared" ref="AG584:AG587" si="334">IF(B584=AI584,"SAMA","TIDAK SAMA")</f>
        <v>SAMA</v>
      </c>
      <c r="AH584" s="214" t="str">
        <f t="shared" ref="AH584:AH587" si="335">IF(AD584=AJ584,"SAMA","TIDAK")</f>
        <v>SAMA</v>
      </c>
      <c r="AI584" s="246" t="s">
        <v>6386</v>
      </c>
      <c r="AJ584" s="327"/>
      <c r="AK584" s="250">
        <v>18.0</v>
      </c>
      <c r="AL584" s="214" t="str">
        <f t="shared" ref="AL584:AL587" si="336">IF(Y584&lt;0,"tidak normal","normal")</f>
        <v>normal</v>
      </c>
    </row>
    <row r="585" ht="15.0" customHeight="1">
      <c r="A585" s="214"/>
      <c r="B585" s="246" t="s">
        <v>6371</v>
      </c>
      <c r="C585" s="296"/>
      <c r="D585" s="246" t="s">
        <v>80</v>
      </c>
      <c r="E585" s="249">
        <v>1.0</v>
      </c>
      <c r="F585" s="249"/>
      <c r="G585" s="249"/>
      <c r="H585" s="249"/>
      <c r="I585" s="249"/>
      <c r="J585" s="251">
        <f t="shared" si="1"/>
        <v>0</v>
      </c>
      <c r="K585" s="252">
        <f t="shared" si="2"/>
        <v>1</v>
      </c>
      <c r="L585" s="214"/>
      <c r="M585" s="253" t="s">
        <v>6371</v>
      </c>
      <c r="N585" s="254">
        <v>1.0</v>
      </c>
      <c r="O585" s="214" t="str">
        <f t="shared" ref="O585:O587" si="337">IF(E585=N585,"Sama","Tidak Sama")</f>
        <v>Sama</v>
      </c>
      <c r="P585" s="227"/>
      <c r="Q585" s="214"/>
      <c r="R585" s="250">
        <v>0.0</v>
      </c>
      <c r="S585" s="249"/>
      <c r="T585" s="249"/>
      <c r="U585" s="249"/>
      <c r="V585" s="249"/>
      <c r="W585" s="250">
        <f t="shared" si="287"/>
        <v>0</v>
      </c>
      <c r="X585" s="250">
        <f t="shared" si="288"/>
        <v>0</v>
      </c>
      <c r="Y585" s="250">
        <f t="shared" si="289"/>
        <v>1</v>
      </c>
      <c r="Z585" s="214"/>
      <c r="AA585" s="214" t="str">
        <f t="shared" si="332"/>
        <v>SAMA</v>
      </c>
      <c r="AB585" s="214" t="str">
        <f t="shared" si="333"/>
        <v>SAMA</v>
      </c>
      <c r="AC585" s="246" t="s">
        <v>6371</v>
      </c>
      <c r="AD585" s="246"/>
      <c r="AE585" s="249">
        <v>1.0</v>
      </c>
      <c r="AF585" s="281"/>
      <c r="AG585" s="214" t="str">
        <f t="shared" si="334"/>
        <v>SAMA</v>
      </c>
      <c r="AH585" s="214" t="str">
        <f t="shared" si="335"/>
        <v>SAMA</v>
      </c>
      <c r="AI585" s="246" t="s">
        <v>6371</v>
      </c>
      <c r="AJ585" s="246"/>
      <c r="AK585" s="250">
        <v>0.0</v>
      </c>
      <c r="AL585" s="214" t="str">
        <f t="shared" si="336"/>
        <v>normal</v>
      </c>
    </row>
    <row r="586" ht="15.0" customHeight="1">
      <c r="A586" s="214"/>
      <c r="B586" s="246" t="s">
        <v>6372</v>
      </c>
      <c r="C586" s="296"/>
      <c r="D586" s="246" t="s">
        <v>80</v>
      </c>
      <c r="E586" s="249">
        <v>1.0</v>
      </c>
      <c r="F586" s="249"/>
      <c r="G586" s="249"/>
      <c r="H586" s="249"/>
      <c r="I586" s="249"/>
      <c r="J586" s="251">
        <f t="shared" si="1"/>
        <v>0</v>
      </c>
      <c r="K586" s="252">
        <f t="shared" si="2"/>
        <v>1</v>
      </c>
      <c r="L586" s="214"/>
      <c r="M586" s="253" t="s">
        <v>6372</v>
      </c>
      <c r="N586" s="254">
        <v>1.0</v>
      </c>
      <c r="O586" s="214" t="str">
        <f t="shared" si="337"/>
        <v>Sama</v>
      </c>
      <c r="P586" s="227"/>
      <c r="Q586" s="214"/>
      <c r="R586" s="250">
        <v>0.0</v>
      </c>
      <c r="S586" s="249"/>
      <c r="T586" s="249"/>
      <c r="U586" s="249"/>
      <c r="V586" s="249"/>
      <c r="W586" s="250">
        <f t="shared" si="287"/>
        <v>0</v>
      </c>
      <c r="X586" s="250">
        <f t="shared" si="288"/>
        <v>0</v>
      </c>
      <c r="Y586" s="250">
        <f t="shared" si="289"/>
        <v>1</v>
      </c>
      <c r="Z586" s="214"/>
      <c r="AA586" s="214" t="str">
        <f t="shared" si="332"/>
        <v>SAMA</v>
      </c>
      <c r="AB586" s="214" t="str">
        <f t="shared" si="333"/>
        <v>SAMA</v>
      </c>
      <c r="AC586" s="246" t="s">
        <v>6372</v>
      </c>
      <c r="AD586" s="246"/>
      <c r="AE586" s="249">
        <v>1.0</v>
      </c>
      <c r="AF586" s="281"/>
      <c r="AG586" s="214" t="str">
        <f t="shared" si="334"/>
        <v>SAMA</v>
      </c>
      <c r="AH586" s="214" t="str">
        <f t="shared" si="335"/>
        <v>SAMA</v>
      </c>
      <c r="AI586" s="246" t="s">
        <v>6372</v>
      </c>
      <c r="AJ586" s="246"/>
      <c r="AK586" s="250">
        <v>0.0</v>
      </c>
      <c r="AL586" s="214" t="str">
        <f t="shared" si="336"/>
        <v>normal</v>
      </c>
    </row>
    <row r="587" ht="15.0" customHeight="1">
      <c r="A587" s="214"/>
      <c r="B587" s="246" t="s">
        <v>236</v>
      </c>
      <c r="C587" s="296"/>
      <c r="D587" s="246" t="s">
        <v>80</v>
      </c>
      <c r="E587" s="249">
        <v>44.0</v>
      </c>
      <c r="F587" s="262"/>
      <c r="G587" s="262"/>
      <c r="H587" s="262"/>
      <c r="I587" s="262"/>
      <c r="J587" s="251">
        <f t="shared" si="1"/>
        <v>0</v>
      </c>
      <c r="K587" s="252">
        <f t="shared" si="2"/>
        <v>44</v>
      </c>
      <c r="L587" s="214"/>
      <c r="M587" s="253" t="s">
        <v>236</v>
      </c>
      <c r="N587" s="254">
        <v>17.0</v>
      </c>
      <c r="O587" s="214" t="str">
        <f t="shared" si="337"/>
        <v>Tidak Sama</v>
      </c>
      <c r="P587" s="227"/>
      <c r="Q587" s="214"/>
      <c r="R587" s="250">
        <v>32.0</v>
      </c>
      <c r="S587" s="262"/>
      <c r="T587" s="262"/>
      <c r="U587" s="262"/>
      <c r="V587" s="262"/>
      <c r="W587" s="250">
        <f t="shared" si="287"/>
        <v>0</v>
      </c>
      <c r="X587" s="250">
        <f t="shared" si="288"/>
        <v>32</v>
      </c>
      <c r="Y587" s="250">
        <f t="shared" si="289"/>
        <v>12</v>
      </c>
      <c r="Z587" s="214"/>
      <c r="AA587" s="214" t="str">
        <f t="shared" si="332"/>
        <v>SAMA</v>
      </c>
      <c r="AB587" s="214" t="str">
        <f t="shared" si="333"/>
        <v>SAMA</v>
      </c>
      <c r="AC587" s="246" t="s">
        <v>236</v>
      </c>
      <c r="AD587" s="246"/>
      <c r="AE587" s="249">
        <v>41.0</v>
      </c>
      <c r="AF587" s="281"/>
      <c r="AG587" s="214" t="str">
        <f t="shared" si="334"/>
        <v>SAMA</v>
      </c>
      <c r="AH587" s="214" t="str">
        <f t="shared" si="335"/>
        <v>SAMA</v>
      </c>
      <c r="AI587" s="246" t="s">
        <v>236</v>
      </c>
      <c r="AJ587" s="246"/>
      <c r="AK587" s="250">
        <v>40.0</v>
      </c>
      <c r="AL587" s="214" t="str">
        <f t="shared" si="336"/>
        <v>normal</v>
      </c>
    </row>
    <row r="588" ht="15.0" customHeight="1">
      <c r="A588" s="214"/>
      <c r="B588" s="246" t="s">
        <v>392</v>
      </c>
      <c r="C588" s="296"/>
      <c r="D588" s="246" t="s">
        <v>80</v>
      </c>
      <c r="E588" s="249">
        <v>5.0</v>
      </c>
      <c r="F588" s="262"/>
      <c r="G588" s="262"/>
      <c r="H588" s="262"/>
      <c r="I588" s="262"/>
      <c r="J588" s="251">
        <f t="shared" si="1"/>
        <v>0</v>
      </c>
      <c r="K588" s="252">
        <f t="shared" si="2"/>
        <v>5</v>
      </c>
      <c r="L588" s="214"/>
      <c r="M588" s="253"/>
      <c r="N588" s="254"/>
      <c r="O588" s="214"/>
      <c r="P588" s="227"/>
      <c r="Q588" s="214"/>
      <c r="R588" s="250">
        <v>3.0</v>
      </c>
      <c r="S588" s="262"/>
      <c r="T588" s="262"/>
      <c r="U588" s="262"/>
      <c r="V588" s="262"/>
      <c r="W588" s="250">
        <f t="shared" si="287"/>
        <v>0</v>
      </c>
      <c r="X588" s="250">
        <f t="shared" si="288"/>
        <v>3</v>
      </c>
      <c r="Y588" s="250">
        <f t="shared" si="289"/>
        <v>2</v>
      </c>
      <c r="Z588" s="214"/>
      <c r="AA588" s="214"/>
      <c r="AB588" s="214"/>
      <c r="AC588" s="246"/>
      <c r="AD588" s="246"/>
      <c r="AE588" s="249"/>
      <c r="AF588" s="281"/>
      <c r="AG588" s="214"/>
      <c r="AH588" s="214"/>
      <c r="AI588" s="246"/>
      <c r="AJ588" s="246"/>
      <c r="AK588" s="250"/>
      <c r="AL588" s="214"/>
    </row>
    <row r="589" ht="15.0" customHeight="1">
      <c r="A589" s="214"/>
      <c r="B589" s="246" t="s">
        <v>6370</v>
      </c>
      <c r="C589" s="296"/>
      <c r="D589" s="246" t="s">
        <v>80</v>
      </c>
      <c r="E589" s="249">
        <v>5.0</v>
      </c>
      <c r="F589" s="262"/>
      <c r="G589" s="262"/>
      <c r="H589" s="262"/>
      <c r="I589" s="262"/>
      <c r="J589" s="251">
        <f t="shared" si="1"/>
        <v>0</v>
      </c>
      <c r="K589" s="252">
        <f t="shared" si="2"/>
        <v>5</v>
      </c>
      <c r="L589" s="214"/>
      <c r="M589" s="253" t="s">
        <v>6370</v>
      </c>
      <c r="N589" s="254">
        <v>2.0</v>
      </c>
      <c r="O589" s="214" t="str">
        <f t="shared" ref="O589:O593" si="338">IF(E589=N589,"Sama","Tidak Sama")</f>
        <v>Tidak Sama</v>
      </c>
      <c r="P589" s="227"/>
      <c r="Q589" s="214"/>
      <c r="R589" s="250">
        <v>2.0</v>
      </c>
      <c r="S589" s="262"/>
      <c r="T589" s="262"/>
      <c r="U589" s="262"/>
      <c r="V589" s="262"/>
      <c r="W589" s="250">
        <f t="shared" si="287"/>
        <v>0</v>
      </c>
      <c r="X589" s="250">
        <f t="shared" si="288"/>
        <v>2</v>
      </c>
      <c r="Y589" s="250">
        <f t="shared" si="289"/>
        <v>3</v>
      </c>
      <c r="Z589" s="214"/>
      <c r="AA589" s="214" t="str">
        <f t="shared" ref="AA589:AA593" si="339">IF(AC589=B589,"SAMA","TIDAK SAMA")</f>
        <v>SAMA</v>
      </c>
      <c r="AB589" s="214" t="str">
        <f t="shared" ref="AB589:AB593" si="340">IF(C589=AD589,"SAMA","TIDAK SAMA")</f>
        <v>SAMA</v>
      </c>
      <c r="AC589" s="246" t="s">
        <v>6370</v>
      </c>
      <c r="AD589" s="246"/>
      <c r="AE589" s="249">
        <v>11.0</v>
      </c>
      <c r="AF589" s="281"/>
      <c r="AG589" s="214" t="str">
        <f t="shared" ref="AG589:AG593" si="341">IF(B589=AI589,"SAMA","TIDAK SAMA")</f>
        <v>SAMA</v>
      </c>
      <c r="AH589" s="214" t="str">
        <f t="shared" ref="AH589:AH593" si="342">IF(AD589=AJ589,"SAMA","TIDAK")</f>
        <v>SAMA</v>
      </c>
      <c r="AI589" s="246" t="s">
        <v>6370</v>
      </c>
      <c r="AJ589" s="246"/>
      <c r="AK589" s="250">
        <v>2.0</v>
      </c>
      <c r="AL589" s="214" t="str">
        <f t="shared" ref="AL589:AL593" si="343">IF(Y589&lt;0,"tidak normal","normal")</f>
        <v>normal</v>
      </c>
    </row>
    <row r="590" ht="15.0" customHeight="1">
      <c r="A590" s="214"/>
      <c r="B590" s="246" t="s">
        <v>6367</v>
      </c>
      <c r="C590" s="296"/>
      <c r="D590" s="247" t="s">
        <v>80</v>
      </c>
      <c r="E590" s="249">
        <v>2.0</v>
      </c>
      <c r="F590" s="249"/>
      <c r="G590" s="249"/>
      <c r="H590" s="249"/>
      <c r="I590" s="249"/>
      <c r="J590" s="251">
        <f t="shared" si="1"/>
        <v>0</v>
      </c>
      <c r="K590" s="252">
        <f t="shared" si="2"/>
        <v>2</v>
      </c>
      <c r="L590" s="214"/>
      <c r="M590" s="253" t="s">
        <v>6367</v>
      </c>
      <c r="N590" s="254">
        <v>2.0</v>
      </c>
      <c r="O590" s="214" t="str">
        <f t="shared" si="338"/>
        <v>Sama</v>
      </c>
      <c r="P590" s="227"/>
      <c r="Q590" s="255"/>
      <c r="R590" s="250">
        <v>2.0</v>
      </c>
      <c r="S590" s="249"/>
      <c r="T590" s="249"/>
      <c r="U590" s="249"/>
      <c r="V590" s="249"/>
      <c r="W590" s="250">
        <f t="shared" si="287"/>
        <v>0</v>
      </c>
      <c r="X590" s="250">
        <f t="shared" si="288"/>
        <v>2</v>
      </c>
      <c r="Y590" s="250">
        <f t="shared" si="289"/>
        <v>0</v>
      </c>
      <c r="Z590" s="214"/>
      <c r="AA590" s="214" t="str">
        <f t="shared" si="339"/>
        <v>SAMA</v>
      </c>
      <c r="AB590" s="214" t="str">
        <f t="shared" si="340"/>
        <v>SAMA</v>
      </c>
      <c r="AC590" s="246" t="s">
        <v>6367</v>
      </c>
      <c r="AD590" s="246"/>
      <c r="AE590" s="249">
        <v>2.0</v>
      </c>
      <c r="AF590" s="281"/>
      <c r="AG590" s="214" t="str">
        <f t="shared" si="341"/>
        <v>SAMA</v>
      </c>
      <c r="AH590" s="214" t="str">
        <f t="shared" si="342"/>
        <v>SAMA</v>
      </c>
      <c r="AI590" s="246" t="s">
        <v>6367</v>
      </c>
      <c r="AJ590" s="246"/>
      <c r="AK590" s="250">
        <v>2.0</v>
      </c>
      <c r="AL590" s="214" t="str">
        <f t="shared" si="343"/>
        <v>normal</v>
      </c>
    </row>
    <row r="591" ht="15.0" customHeight="1">
      <c r="A591" s="214"/>
      <c r="B591" s="246" t="s">
        <v>6368</v>
      </c>
      <c r="C591" s="296"/>
      <c r="D591" s="246" t="s">
        <v>6369</v>
      </c>
      <c r="E591" s="249">
        <v>2.0</v>
      </c>
      <c r="F591" s="262"/>
      <c r="G591" s="262"/>
      <c r="H591" s="262"/>
      <c r="I591" s="262"/>
      <c r="J591" s="251">
        <f t="shared" si="1"/>
        <v>0</v>
      </c>
      <c r="K591" s="252">
        <f t="shared" si="2"/>
        <v>2</v>
      </c>
      <c r="L591" s="214"/>
      <c r="M591" s="253" t="s">
        <v>6368</v>
      </c>
      <c r="N591" s="254">
        <v>2.0</v>
      </c>
      <c r="O591" s="214" t="str">
        <f t="shared" si="338"/>
        <v>Sama</v>
      </c>
      <c r="P591" s="227"/>
      <c r="Q591" s="255"/>
      <c r="R591" s="250">
        <v>2.0</v>
      </c>
      <c r="S591" s="262"/>
      <c r="T591" s="262"/>
      <c r="U591" s="262"/>
      <c r="V591" s="262"/>
      <c r="W591" s="250">
        <f t="shared" si="287"/>
        <v>0</v>
      </c>
      <c r="X591" s="250">
        <f t="shared" si="288"/>
        <v>2</v>
      </c>
      <c r="Y591" s="250">
        <f t="shared" si="289"/>
        <v>0</v>
      </c>
      <c r="Z591" s="214"/>
      <c r="AA591" s="214" t="str">
        <f t="shared" si="339"/>
        <v>SAMA</v>
      </c>
      <c r="AB591" s="214" t="str">
        <f t="shared" si="340"/>
        <v>SAMA</v>
      </c>
      <c r="AC591" s="246" t="s">
        <v>6368</v>
      </c>
      <c r="AD591" s="246"/>
      <c r="AE591" s="249">
        <v>2.0</v>
      </c>
      <c r="AF591" s="281"/>
      <c r="AG591" s="214" t="str">
        <f t="shared" si="341"/>
        <v>SAMA</v>
      </c>
      <c r="AH591" s="214" t="str">
        <f t="shared" si="342"/>
        <v>SAMA</v>
      </c>
      <c r="AI591" s="246" t="s">
        <v>6368</v>
      </c>
      <c r="AJ591" s="246"/>
      <c r="AK591" s="250">
        <v>2.0</v>
      </c>
      <c r="AL591" s="214" t="str">
        <f t="shared" si="343"/>
        <v>normal</v>
      </c>
    </row>
    <row r="592" ht="15.0" customHeight="1">
      <c r="A592" s="214"/>
      <c r="B592" s="246" t="s">
        <v>6375</v>
      </c>
      <c r="C592" s="296"/>
      <c r="D592" s="246" t="s">
        <v>80</v>
      </c>
      <c r="E592" s="249">
        <v>1.0</v>
      </c>
      <c r="F592" s="262"/>
      <c r="G592" s="262"/>
      <c r="H592" s="262"/>
      <c r="I592" s="262"/>
      <c r="J592" s="251">
        <f t="shared" si="1"/>
        <v>0</v>
      </c>
      <c r="K592" s="252">
        <f t="shared" si="2"/>
        <v>1</v>
      </c>
      <c r="L592" s="214"/>
      <c r="M592" s="253" t="s">
        <v>6375</v>
      </c>
      <c r="N592" s="254">
        <v>1.0</v>
      </c>
      <c r="O592" s="214" t="str">
        <f t="shared" si="338"/>
        <v>Sama</v>
      </c>
      <c r="P592" s="227"/>
      <c r="Q592" s="255"/>
      <c r="R592" s="250">
        <v>1.0</v>
      </c>
      <c r="S592" s="262"/>
      <c r="T592" s="262"/>
      <c r="U592" s="262"/>
      <c r="V592" s="262"/>
      <c r="W592" s="250">
        <f t="shared" si="287"/>
        <v>0</v>
      </c>
      <c r="X592" s="250">
        <f t="shared" si="288"/>
        <v>1</v>
      </c>
      <c r="Y592" s="250">
        <f t="shared" si="289"/>
        <v>0</v>
      </c>
      <c r="Z592" s="214"/>
      <c r="AA592" s="214" t="str">
        <f t="shared" si="339"/>
        <v>SAMA</v>
      </c>
      <c r="AB592" s="214" t="str">
        <f t="shared" si="340"/>
        <v>SAMA</v>
      </c>
      <c r="AC592" s="246" t="s">
        <v>6375</v>
      </c>
      <c r="AD592" s="246"/>
      <c r="AE592" s="249">
        <v>1.0</v>
      </c>
      <c r="AF592" s="281"/>
      <c r="AG592" s="214" t="str">
        <f t="shared" si="341"/>
        <v>SAMA</v>
      </c>
      <c r="AH592" s="214" t="str">
        <f t="shared" si="342"/>
        <v>SAMA</v>
      </c>
      <c r="AI592" s="246" t="s">
        <v>6375</v>
      </c>
      <c r="AJ592" s="246"/>
      <c r="AK592" s="250">
        <v>1.0</v>
      </c>
      <c r="AL592" s="214" t="str">
        <f t="shared" si="343"/>
        <v>normal</v>
      </c>
    </row>
    <row r="593" ht="15.0" customHeight="1">
      <c r="A593" s="214"/>
      <c r="B593" s="246" t="s">
        <v>6373</v>
      </c>
      <c r="C593" s="296"/>
      <c r="D593" s="246" t="s">
        <v>80</v>
      </c>
      <c r="E593" s="249">
        <v>2.0</v>
      </c>
      <c r="F593" s="262"/>
      <c r="G593" s="262"/>
      <c r="H593" s="262"/>
      <c r="I593" s="262"/>
      <c r="J593" s="251">
        <f t="shared" si="1"/>
        <v>0</v>
      </c>
      <c r="K593" s="252">
        <f t="shared" si="2"/>
        <v>2</v>
      </c>
      <c r="L593" s="214"/>
      <c r="M593" s="253" t="s">
        <v>6374</v>
      </c>
      <c r="N593" s="254">
        <v>1.0</v>
      </c>
      <c r="O593" s="214" t="str">
        <f t="shared" si="338"/>
        <v>Tidak Sama</v>
      </c>
      <c r="P593" s="227"/>
      <c r="Q593" s="214"/>
      <c r="R593" s="250">
        <v>2.0</v>
      </c>
      <c r="S593" s="262"/>
      <c r="T593" s="262"/>
      <c r="U593" s="262"/>
      <c r="V593" s="262"/>
      <c r="W593" s="250">
        <f t="shared" si="287"/>
        <v>0</v>
      </c>
      <c r="X593" s="250">
        <f t="shared" si="288"/>
        <v>2</v>
      </c>
      <c r="Y593" s="250">
        <f t="shared" si="289"/>
        <v>0</v>
      </c>
      <c r="Z593" s="214"/>
      <c r="AA593" s="214" t="str">
        <f t="shared" si="339"/>
        <v>SAMA</v>
      </c>
      <c r="AB593" s="214" t="str">
        <f t="shared" si="340"/>
        <v>SAMA</v>
      </c>
      <c r="AC593" s="246" t="s">
        <v>6373</v>
      </c>
      <c r="AD593" s="246"/>
      <c r="AE593" s="249">
        <v>6.0</v>
      </c>
      <c r="AF593" s="281"/>
      <c r="AG593" s="214" t="str">
        <f t="shared" si="341"/>
        <v>SAMA</v>
      </c>
      <c r="AH593" s="214" t="str">
        <f t="shared" si="342"/>
        <v>SAMA</v>
      </c>
      <c r="AI593" s="246" t="s">
        <v>6373</v>
      </c>
      <c r="AJ593" s="246"/>
      <c r="AK593" s="250">
        <v>6.0</v>
      </c>
      <c r="AL593" s="214" t="str">
        <f t="shared" si="343"/>
        <v>normal</v>
      </c>
    </row>
    <row r="594" ht="15.0" customHeight="1">
      <c r="A594" s="214"/>
      <c r="B594" s="246" t="s">
        <v>6376</v>
      </c>
      <c r="C594" s="296" t="s">
        <v>6377</v>
      </c>
      <c r="D594" s="246" t="s">
        <v>21</v>
      </c>
      <c r="E594" s="249">
        <v>1.0</v>
      </c>
      <c r="F594" s="262"/>
      <c r="G594" s="262"/>
      <c r="H594" s="262"/>
      <c r="I594" s="262"/>
      <c r="J594" s="251">
        <f t="shared" si="1"/>
        <v>0</v>
      </c>
      <c r="K594" s="252">
        <f t="shared" si="2"/>
        <v>1</v>
      </c>
      <c r="L594" s="214"/>
      <c r="M594" s="253"/>
      <c r="N594" s="254"/>
      <c r="O594" s="214"/>
      <c r="P594" s="227"/>
      <c r="Q594" s="214"/>
      <c r="R594" s="250">
        <v>1.0</v>
      </c>
      <c r="S594" s="262"/>
      <c r="T594" s="262"/>
      <c r="U594" s="262"/>
      <c r="V594" s="262"/>
      <c r="W594" s="250">
        <f t="shared" si="287"/>
        <v>0</v>
      </c>
      <c r="X594" s="250">
        <f t="shared" si="288"/>
        <v>1</v>
      </c>
      <c r="Y594" s="250">
        <f t="shared" si="289"/>
        <v>0</v>
      </c>
      <c r="Z594" s="214"/>
      <c r="AA594" s="214"/>
      <c r="AB594" s="214"/>
      <c r="AC594" s="246"/>
      <c r="AD594" s="246"/>
      <c r="AE594" s="249"/>
      <c r="AF594" s="281"/>
      <c r="AG594" s="214"/>
      <c r="AH594" s="214"/>
      <c r="AI594" s="246"/>
      <c r="AJ594" s="246"/>
      <c r="AK594" s="250"/>
      <c r="AL594" s="214"/>
    </row>
    <row r="595" ht="15.0" customHeight="1">
      <c r="A595" s="214"/>
      <c r="B595" s="246" t="s">
        <v>6379</v>
      </c>
      <c r="C595" s="296">
        <v>2.414905E7</v>
      </c>
      <c r="D595" s="246" t="s">
        <v>80</v>
      </c>
      <c r="E595" s="249">
        <v>2.0</v>
      </c>
      <c r="F595" s="262"/>
      <c r="G595" s="262"/>
      <c r="H595" s="262"/>
      <c r="I595" s="262"/>
      <c r="J595" s="251">
        <f t="shared" si="1"/>
        <v>0</v>
      </c>
      <c r="K595" s="252">
        <f t="shared" si="2"/>
        <v>2</v>
      </c>
      <c r="L595" s="214"/>
      <c r="M595" s="253" t="s">
        <v>6379</v>
      </c>
      <c r="N595" s="254">
        <v>1.0</v>
      </c>
      <c r="O595" s="214" t="str">
        <f t="shared" ref="O595:O600" si="344">IF(E595=N595,"Sama","Tidak Sama")</f>
        <v>Tidak Sama</v>
      </c>
      <c r="P595" s="227"/>
      <c r="Q595" s="214"/>
      <c r="R595" s="250">
        <v>2.0</v>
      </c>
      <c r="S595" s="262"/>
      <c r="T595" s="262"/>
      <c r="U595" s="262"/>
      <c r="V595" s="262"/>
      <c r="W595" s="250">
        <f t="shared" si="287"/>
        <v>0</v>
      </c>
      <c r="X595" s="250">
        <f t="shared" si="288"/>
        <v>2</v>
      </c>
      <c r="Y595" s="250">
        <f t="shared" si="289"/>
        <v>0</v>
      </c>
      <c r="Z595" s="214"/>
      <c r="AA595" s="214" t="str">
        <f t="shared" ref="AA595:AA596" si="345">IF(AC595=B595,"SAMA","TIDAK SAMA")</f>
        <v>SAMA</v>
      </c>
      <c r="AB595" s="214" t="str">
        <f t="shared" ref="AB595:AB596" si="346">IF(C595=AD595,"SAMA","TIDAK SAMA")</f>
        <v>SAMA</v>
      </c>
      <c r="AC595" s="246" t="s">
        <v>6379</v>
      </c>
      <c r="AD595" s="246">
        <v>2.414905E7</v>
      </c>
      <c r="AE595" s="249">
        <v>3.0</v>
      </c>
      <c r="AF595" s="281"/>
      <c r="AG595" s="214" t="str">
        <f t="shared" ref="AG595:AG596" si="347">IF(B595=AI595,"SAMA","TIDAK SAMA")</f>
        <v>SAMA</v>
      </c>
      <c r="AH595" s="214" t="str">
        <f t="shared" ref="AH595:AH596" si="348">IF(AD595=AJ595,"SAMA","TIDAK")</f>
        <v>SAMA</v>
      </c>
      <c r="AI595" s="246" t="s">
        <v>6379</v>
      </c>
      <c r="AJ595" s="246">
        <v>2.414905E7</v>
      </c>
      <c r="AK595" s="250">
        <v>3.0</v>
      </c>
      <c r="AL595" s="214" t="str">
        <f t="shared" ref="AL595:AL606" si="349">IF(Y595&lt;0,"tidak normal","normal")</f>
        <v>normal</v>
      </c>
    </row>
    <row r="596" ht="15.0" customHeight="1">
      <c r="A596" s="214"/>
      <c r="B596" s="246" t="s">
        <v>6381</v>
      </c>
      <c r="C596" s="296"/>
      <c r="D596" s="246" t="s">
        <v>101</v>
      </c>
      <c r="E596" s="249">
        <v>1.0</v>
      </c>
      <c r="F596" s="262"/>
      <c r="G596" s="262"/>
      <c r="H596" s="262"/>
      <c r="I596" s="262"/>
      <c r="J596" s="251">
        <f t="shared" si="1"/>
        <v>0</v>
      </c>
      <c r="K596" s="252">
        <f t="shared" si="2"/>
        <v>1</v>
      </c>
      <c r="L596" s="214"/>
      <c r="M596" s="253" t="s">
        <v>6381</v>
      </c>
      <c r="N596" s="254">
        <v>1.0</v>
      </c>
      <c r="O596" s="214" t="str">
        <f t="shared" si="344"/>
        <v>Sama</v>
      </c>
      <c r="P596" s="227"/>
      <c r="Q596" s="214"/>
      <c r="R596" s="250">
        <v>0.0</v>
      </c>
      <c r="S596" s="262"/>
      <c r="T596" s="262"/>
      <c r="U596" s="262"/>
      <c r="V596" s="262"/>
      <c r="W596" s="250">
        <f t="shared" si="287"/>
        <v>0</v>
      </c>
      <c r="X596" s="250">
        <f t="shared" si="288"/>
        <v>0</v>
      </c>
      <c r="Y596" s="250">
        <f t="shared" si="289"/>
        <v>1</v>
      </c>
      <c r="Z596" s="214"/>
      <c r="AA596" s="214" t="str">
        <f t="shared" si="345"/>
        <v>SAMA</v>
      </c>
      <c r="AB596" s="214" t="str">
        <f t="shared" si="346"/>
        <v>SAMA</v>
      </c>
      <c r="AC596" s="246" t="s">
        <v>6381</v>
      </c>
      <c r="AD596" s="246"/>
      <c r="AE596" s="249">
        <v>1.0</v>
      </c>
      <c r="AF596" s="281"/>
      <c r="AG596" s="214" t="str">
        <f t="shared" si="347"/>
        <v>SAMA</v>
      </c>
      <c r="AH596" s="214" t="str">
        <f t="shared" si="348"/>
        <v>SAMA</v>
      </c>
      <c r="AI596" s="246" t="s">
        <v>6381</v>
      </c>
      <c r="AJ596" s="246"/>
      <c r="AK596" s="250">
        <v>0.0</v>
      </c>
      <c r="AL596" s="214" t="str">
        <f t="shared" si="349"/>
        <v>normal</v>
      </c>
    </row>
    <row r="597" ht="15.0" customHeight="1">
      <c r="A597" s="214"/>
      <c r="B597" s="246" t="s">
        <v>6382</v>
      </c>
      <c r="C597" s="296" t="s">
        <v>6383</v>
      </c>
      <c r="D597" s="246" t="s">
        <v>101</v>
      </c>
      <c r="E597" s="249">
        <v>1.0</v>
      </c>
      <c r="F597" s="262"/>
      <c r="G597" s="262"/>
      <c r="H597" s="262"/>
      <c r="I597" s="262"/>
      <c r="J597" s="251">
        <f t="shared" si="1"/>
        <v>0</v>
      </c>
      <c r="K597" s="252">
        <f t="shared" si="2"/>
        <v>1</v>
      </c>
      <c r="L597" s="214"/>
      <c r="M597" s="253" t="s">
        <v>6381</v>
      </c>
      <c r="N597" s="254">
        <v>1.0</v>
      </c>
      <c r="O597" s="214" t="str">
        <f t="shared" si="344"/>
        <v>Sama</v>
      </c>
      <c r="P597" s="227"/>
      <c r="Q597" s="214"/>
      <c r="R597" s="250">
        <v>1.0</v>
      </c>
      <c r="S597" s="262"/>
      <c r="T597" s="262"/>
      <c r="U597" s="262"/>
      <c r="V597" s="262"/>
      <c r="W597" s="250">
        <f t="shared" si="287"/>
        <v>0</v>
      </c>
      <c r="X597" s="250">
        <f t="shared" si="288"/>
        <v>1</v>
      </c>
      <c r="Y597" s="250">
        <f t="shared" si="289"/>
        <v>0</v>
      </c>
      <c r="Z597" s="214"/>
      <c r="AA597" s="214"/>
      <c r="AB597" s="214"/>
      <c r="AC597" s="246"/>
      <c r="AD597" s="246"/>
      <c r="AE597" s="249"/>
      <c r="AF597" s="281"/>
      <c r="AG597" s="214"/>
      <c r="AH597" s="214"/>
      <c r="AI597" s="246"/>
      <c r="AJ597" s="246"/>
      <c r="AK597" s="250"/>
      <c r="AL597" s="214" t="str">
        <f t="shared" si="349"/>
        <v>normal</v>
      </c>
    </row>
    <row r="598" ht="15.0" customHeight="1">
      <c r="A598" s="214"/>
      <c r="B598" s="246" t="s">
        <v>6385</v>
      </c>
      <c r="C598" s="296"/>
      <c r="D598" s="246" t="s">
        <v>3984</v>
      </c>
      <c r="E598" s="249">
        <v>4.0</v>
      </c>
      <c r="F598" s="262"/>
      <c r="G598" s="262"/>
      <c r="H598" s="262"/>
      <c r="I598" s="262"/>
      <c r="J598" s="251">
        <f t="shared" si="1"/>
        <v>0</v>
      </c>
      <c r="K598" s="252">
        <f t="shared" si="2"/>
        <v>4</v>
      </c>
      <c r="L598" s="214"/>
      <c r="M598" s="253" t="s">
        <v>6385</v>
      </c>
      <c r="N598" s="254">
        <v>3.0</v>
      </c>
      <c r="O598" s="214" t="str">
        <f t="shared" si="344"/>
        <v>Tidak Sama</v>
      </c>
      <c r="P598" s="227"/>
      <c r="Q598" s="214"/>
      <c r="R598" s="250">
        <v>3.0</v>
      </c>
      <c r="S598" s="262"/>
      <c r="T598" s="262"/>
      <c r="U598" s="262"/>
      <c r="V598" s="262"/>
      <c r="W598" s="250">
        <f t="shared" si="287"/>
        <v>0</v>
      </c>
      <c r="X598" s="250">
        <f t="shared" si="288"/>
        <v>3</v>
      </c>
      <c r="Y598" s="250">
        <f t="shared" si="289"/>
        <v>1</v>
      </c>
      <c r="Z598" s="214"/>
      <c r="AA598" s="214" t="str">
        <f t="shared" ref="AA598:AA600" si="350">IF(AC598=B598,"SAMA","TIDAK SAMA")</f>
        <v>SAMA</v>
      </c>
      <c r="AB598" s="214" t="str">
        <f t="shared" ref="AB598:AB600" si="351">IF(C598=AD598,"SAMA","TIDAK SAMA")</f>
        <v>SAMA</v>
      </c>
      <c r="AC598" s="246" t="s">
        <v>6385</v>
      </c>
      <c r="AD598" s="246"/>
      <c r="AE598" s="249">
        <v>5.0</v>
      </c>
      <c r="AF598" s="281"/>
      <c r="AG598" s="214" t="str">
        <f t="shared" ref="AG598:AG600" si="352">IF(B598=AI598,"SAMA","TIDAK SAMA")</f>
        <v>SAMA</v>
      </c>
      <c r="AH598" s="214" t="str">
        <f t="shared" ref="AH598:AH600" si="353">IF(AD598=AJ598,"SAMA","TIDAK")</f>
        <v>SAMA</v>
      </c>
      <c r="AI598" s="246" t="s">
        <v>6385</v>
      </c>
      <c r="AJ598" s="246"/>
      <c r="AK598" s="250">
        <v>5.0</v>
      </c>
      <c r="AL598" s="214" t="str">
        <f t="shared" si="349"/>
        <v>normal</v>
      </c>
    </row>
    <row r="599" ht="15.0" customHeight="1">
      <c r="A599" s="214"/>
      <c r="B599" s="246" t="s">
        <v>858</v>
      </c>
      <c r="C599" s="296"/>
      <c r="D599" s="246" t="s">
        <v>3984</v>
      </c>
      <c r="E599" s="249">
        <v>4.0</v>
      </c>
      <c r="F599" s="262"/>
      <c r="G599" s="262"/>
      <c r="H599" s="262"/>
      <c r="I599" s="262"/>
      <c r="J599" s="251">
        <f t="shared" si="1"/>
        <v>0</v>
      </c>
      <c r="K599" s="252">
        <f t="shared" si="2"/>
        <v>4</v>
      </c>
      <c r="L599" s="214"/>
      <c r="M599" s="253" t="s">
        <v>858</v>
      </c>
      <c r="N599" s="254">
        <v>1.0</v>
      </c>
      <c r="O599" s="214" t="str">
        <f t="shared" si="344"/>
        <v>Tidak Sama</v>
      </c>
      <c r="P599" s="227"/>
      <c r="Q599" s="214"/>
      <c r="R599" s="250">
        <v>4.0</v>
      </c>
      <c r="S599" s="262"/>
      <c r="T599" s="262"/>
      <c r="U599" s="262"/>
      <c r="V599" s="262"/>
      <c r="W599" s="250">
        <f t="shared" si="287"/>
        <v>0</v>
      </c>
      <c r="X599" s="250">
        <f t="shared" si="288"/>
        <v>4</v>
      </c>
      <c r="Y599" s="250">
        <f t="shared" si="289"/>
        <v>0</v>
      </c>
      <c r="Z599" s="214"/>
      <c r="AA599" s="214" t="str">
        <f t="shared" si="350"/>
        <v>SAMA</v>
      </c>
      <c r="AB599" s="214" t="str">
        <f t="shared" si="351"/>
        <v>SAMA</v>
      </c>
      <c r="AC599" s="246" t="s">
        <v>858</v>
      </c>
      <c r="AD599" s="246"/>
      <c r="AE599" s="249">
        <v>1.0</v>
      </c>
      <c r="AF599" s="281"/>
      <c r="AG599" s="214" t="str">
        <f t="shared" si="352"/>
        <v>SAMA</v>
      </c>
      <c r="AH599" s="214" t="str">
        <f t="shared" si="353"/>
        <v>SAMA</v>
      </c>
      <c r="AI599" s="246" t="s">
        <v>858</v>
      </c>
      <c r="AJ599" s="246"/>
      <c r="AK599" s="250">
        <v>1.0</v>
      </c>
      <c r="AL599" s="214" t="str">
        <f t="shared" si="349"/>
        <v>normal</v>
      </c>
    </row>
    <row r="600" ht="15.0" customHeight="1">
      <c r="A600" s="214"/>
      <c r="B600" s="246" t="s">
        <v>6388</v>
      </c>
      <c r="C600" s="296"/>
      <c r="D600" s="246" t="s">
        <v>878</v>
      </c>
      <c r="E600" s="249">
        <v>1.0</v>
      </c>
      <c r="F600" s="262"/>
      <c r="G600" s="262"/>
      <c r="H600" s="262"/>
      <c r="I600" s="262"/>
      <c r="J600" s="251">
        <f t="shared" si="1"/>
        <v>0</v>
      </c>
      <c r="K600" s="252">
        <f t="shared" si="2"/>
        <v>1</v>
      </c>
      <c r="L600" s="214"/>
      <c r="M600" s="253" t="s">
        <v>6388</v>
      </c>
      <c r="N600" s="254">
        <v>1.0</v>
      </c>
      <c r="O600" s="214" t="str">
        <f t="shared" si="344"/>
        <v>Sama</v>
      </c>
      <c r="P600" s="227"/>
      <c r="Q600" s="214"/>
      <c r="R600" s="250">
        <v>1.0</v>
      </c>
      <c r="S600" s="262"/>
      <c r="T600" s="262"/>
      <c r="U600" s="262"/>
      <c r="V600" s="262"/>
      <c r="W600" s="250">
        <f t="shared" si="287"/>
        <v>0</v>
      </c>
      <c r="X600" s="250">
        <f t="shared" si="288"/>
        <v>1</v>
      </c>
      <c r="Y600" s="250">
        <f t="shared" si="289"/>
        <v>0</v>
      </c>
      <c r="Z600" s="214"/>
      <c r="AA600" s="214" t="str">
        <f t="shared" si="350"/>
        <v>SAMA</v>
      </c>
      <c r="AB600" s="214" t="str">
        <f t="shared" si="351"/>
        <v>SAMA</v>
      </c>
      <c r="AC600" s="246" t="s">
        <v>6388</v>
      </c>
      <c r="AD600" s="246"/>
      <c r="AE600" s="249">
        <v>3.0</v>
      </c>
      <c r="AF600" s="281"/>
      <c r="AG600" s="214" t="str">
        <f t="shared" si="352"/>
        <v>SAMA</v>
      </c>
      <c r="AH600" s="214" t="str">
        <f t="shared" si="353"/>
        <v>SAMA</v>
      </c>
      <c r="AI600" s="246" t="s">
        <v>6388</v>
      </c>
      <c r="AJ600" s="246"/>
      <c r="AK600" s="250">
        <v>3.0</v>
      </c>
      <c r="AL600" s="214" t="str">
        <f t="shared" si="349"/>
        <v>normal</v>
      </c>
    </row>
    <row r="601" ht="15.0" customHeight="1">
      <c r="A601" s="214"/>
      <c r="B601" s="246" t="s">
        <v>6387</v>
      </c>
      <c r="C601" s="296"/>
      <c r="D601" s="246" t="s">
        <v>878</v>
      </c>
      <c r="E601" s="249">
        <v>1.0</v>
      </c>
      <c r="F601" s="262"/>
      <c r="G601" s="262"/>
      <c r="H601" s="262"/>
      <c r="I601" s="262"/>
      <c r="J601" s="251">
        <f t="shared" si="1"/>
        <v>0</v>
      </c>
      <c r="K601" s="252">
        <f t="shared" si="2"/>
        <v>1</v>
      </c>
      <c r="L601" s="214"/>
      <c r="M601" s="253"/>
      <c r="N601" s="254"/>
      <c r="O601" s="214"/>
      <c r="P601" s="227"/>
      <c r="Q601" s="214"/>
      <c r="R601" s="250">
        <v>1.0</v>
      </c>
      <c r="S601" s="262"/>
      <c r="T601" s="262"/>
      <c r="U601" s="262"/>
      <c r="V601" s="262"/>
      <c r="W601" s="250">
        <f t="shared" si="287"/>
        <v>0</v>
      </c>
      <c r="X601" s="250">
        <f t="shared" si="288"/>
        <v>1</v>
      </c>
      <c r="Y601" s="250">
        <f t="shared" si="289"/>
        <v>0</v>
      </c>
      <c r="Z601" s="214"/>
      <c r="AA601" s="214"/>
      <c r="AB601" s="214"/>
      <c r="AC601" s="246"/>
      <c r="AD601" s="246"/>
      <c r="AE601" s="249"/>
      <c r="AF601" s="281"/>
      <c r="AG601" s="214"/>
      <c r="AH601" s="214"/>
      <c r="AI601" s="246"/>
      <c r="AJ601" s="246"/>
      <c r="AK601" s="250"/>
      <c r="AL601" s="214" t="str">
        <f t="shared" si="349"/>
        <v>normal</v>
      </c>
    </row>
    <row r="602" ht="15.0" customHeight="1">
      <c r="A602" s="214"/>
      <c r="B602" s="246" t="s">
        <v>6389</v>
      </c>
      <c r="C602" s="296"/>
      <c r="D602" s="246" t="s">
        <v>80</v>
      </c>
      <c r="E602" s="249">
        <v>292.0</v>
      </c>
      <c r="F602" s="262"/>
      <c r="G602" s="262"/>
      <c r="H602" s="262"/>
      <c r="I602" s="262"/>
      <c r="J602" s="251">
        <f t="shared" si="1"/>
        <v>0</v>
      </c>
      <c r="K602" s="252">
        <f t="shared" si="2"/>
        <v>292</v>
      </c>
      <c r="L602" s="214"/>
      <c r="M602" s="253" t="s">
        <v>6389</v>
      </c>
      <c r="N602" s="254">
        <v>200.0</v>
      </c>
      <c r="O602" s="214" t="str">
        <f t="shared" ref="O602:O605" si="354">IF(E602=N602,"Sama","Tidak Sama")</f>
        <v>Tidak Sama</v>
      </c>
      <c r="P602" s="227"/>
      <c r="Q602" s="214"/>
      <c r="R602" s="250">
        <v>292.0</v>
      </c>
      <c r="S602" s="262"/>
      <c r="T602" s="262"/>
      <c r="U602" s="262"/>
      <c r="V602" s="262"/>
      <c r="W602" s="250">
        <f t="shared" si="287"/>
        <v>0</v>
      </c>
      <c r="X602" s="250">
        <f t="shared" si="288"/>
        <v>292</v>
      </c>
      <c r="Y602" s="250">
        <f t="shared" si="289"/>
        <v>0</v>
      </c>
      <c r="Z602" s="214"/>
      <c r="AA602" s="214" t="str">
        <f t="shared" ref="AA602:AA605" si="355">IF(AC602=B602,"SAMA","TIDAK SAMA")</f>
        <v>SAMA</v>
      </c>
      <c r="AB602" s="214" t="str">
        <f t="shared" ref="AB602:AB605" si="356">IF(C602=AD602,"SAMA","TIDAK SAMA")</f>
        <v>SAMA</v>
      </c>
      <c r="AC602" s="246" t="s">
        <v>6389</v>
      </c>
      <c r="AD602" s="246"/>
      <c r="AE602" s="249">
        <v>470.0</v>
      </c>
      <c r="AF602" s="281"/>
      <c r="AG602" s="214" t="str">
        <f t="shared" ref="AG602:AG605" si="357">IF(B602=AI602,"SAMA","TIDAK SAMA")</f>
        <v>SAMA</v>
      </c>
      <c r="AH602" s="214" t="str">
        <f t="shared" ref="AH602:AH605" si="358">IF(AD602=AJ602,"SAMA","TIDAK")</f>
        <v>SAMA</v>
      </c>
      <c r="AI602" s="246" t="s">
        <v>6389</v>
      </c>
      <c r="AJ602" s="246"/>
      <c r="AK602" s="250">
        <v>230.0</v>
      </c>
      <c r="AL602" s="214" t="str">
        <f t="shared" si="349"/>
        <v>normal</v>
      </c>
    </row>
    <row r="603" ht="15.0" customHeight="1">
      <c r="A603" s="214"/>
      <c r="B603" s="246" t="s">
        <v>6391</v>
      </c>
      <c r="C603" s="296" t="s">
        <v>251</v>
      </c>
      <c r="D603" s="246" t="s">
        <v>101</v>
      </c>
      <c r="E603" s="249">
        <v>2.0</v>
      </c>
      <c r="F603" s="262"/>
      <c r="G603" s="262"/>
      <c r="H603" s="262"/>
      <c r="I603" s="262"/>
      <c r="J603" s="251">
        <f t="shared" si="1"/>
        <v>0</v>
      </c>
      <c r="K603" s="252">
        <f t="shared" si="2"/>
        <v>2</v>
      </c>
      <c r="L603" s="214"/>
      <c r="M603" s="253" t="s">
        <v>6391</v>
      </c>
      <c r="N603" s="254">
        <v>1.0</v>
      </c>
      <c r="O603" s="214" t="str">
        <f t="shared" si="354"/>
        <v>Tidak Sama</v>
      </c>
      <c r="P603" s="227"/>
      <c r="Q603" s="214"/>
      <c r="R603" s="250">
        <v>0.0</v>
      </c>
      <c r="S603" s="262"/>
      <c r="T603" s="262"/>
      <c r="U603" s="262"/>
      <c r="V603" s="262"/>
      <c r="W603" s="250">
        <f t="shared" si="287"/>
        <v>0</v>
      </c>
      <c r="X603" s="250">
        <f t="shared" si="288"/>
        <v>0</v>
      </c>
      <c r="Y603" s="250">
        <f t="shared" si="289"/>
        <v>2</v>
      </c>
      <c r="Z603" s="214"/>
      <c r="AA603" s="214" t="str">
        <f t="shared" si="355"/>
        <v>SAMA</v>
      </c>
      <c r="AB603" s="214" t="str">
        <f t="shared" si="356"/>
        <v>SAMA</v>
      </c>
      <c r="AC603" s="246" t="s">
        <v>6391</v>
      </c>
      <c r="AD603" s="246" t="s">
        <v>251</v>
      </c>
      <c r="AE603" s="249">
        <v>1.0</v>
      </c>
      <c r="AF603" s="281"/>
      <c r="AG603" s="214" t="str">
        <f t="shared" si="357"/>
        <v>SAMA</v>
      </c>
      <c r="AH603" s="214" t="str">
        <f t="shared" si="358"/>
        <v>SAMA</v>
      </c>
      <c r="AI603" s="246" t="s">
        <v>6391</v>
      </c>
      <c r="AJ603" s="246" t="s">
        <v>251</v>
      </c>
      <c r="AK603" s="250">
        <v>0.0</v>
      </c>
      <c r="AL603" s="214" t="str">
        <f t="shared" si="349"/>
        <v>normal</v>
      </c>
    </row>
    <row r="604" ht="15.0" customHeight="1">
      <c r="A604" s="214"/>
      <c r="B604" s="246" t="s">
        <v>6392</v>
      </c>
      <c r="C604" s="296"/>
      <c r="D604" s="246" t="s">
        <v>878</v>
      </c>
      <c r="E604" s="249">
        <v>1.0</v>
      </c>
      <c r="F604" s="262"/>
      <c r="G604" s="262"/>
      <c r="H604" s="262"/>
      <c r="I604" s="262"/>
      <c r="J604" s="251">
        <f t="shared" si="1"/>
        <v>0</v>
      </c>
      <c r="K604" s="252">
        <f t="shared" si="2"/>
        <v>1</v>
      </c>
      <c r="L604" s="214"/>
      <c r="M604" s="253" t="s">
        <v>6392</v>
      </c>
      <c r="N604" s="254">
        <v>1.0</v>
      </c>
      <c r="O604" s="214" t="str">
        <f t="shared" si="354"/>
        <v>Sama</v>
      </c>
      <c r="P604" s="227"/>
      <c r="Q604" s="214"/>
      <c r="R604" s="250">
        <v>0.0</v>
      </c>
      <c r="S604" s="262"/>
      <c r="T604" s="262"/>
      <c r="U604" s="262"/>
      <c r="V604" s="262"/>
      <c r="W604" s="250">
        <f t="shared" si="287"/>
        <v>0</v>
      </c>
      <c r="X604" s="250">
        <f t="shared" si="288"/>
        <v>0</v>
      </c>
      <c r="Y604" s="250">
        <f t="shared" si="289"/>
        <v>1</v>
      </c>
      <c r="Z604" s="214"/>
      <c r="AA604" s="214" t="str">
        <f t="shared" si="355"/>
        <v>SAMA</v>
      </c>
      <c r="AB604" s="214" t="str">
        <f t="shared" si="356"/>
        <v>SAMA</v>
      </c>
      <c r="AC604" s="246" t="s">
        <v>6392</v>
      </c>
      <c r="AD604" s="246"/>
      <c r="AE604" s="249">
        <v>1.0</v>
      </c>
      <c r="AF604" s="281"/>
      <c r="AG604" s="214" t="str">
        <f t="shared" si="357"/>
        <v>SAMA</v>
      </c>
      <c r="AH604" s="214" t="str">
        <f t="shared" si="358"/>
        <v>SAMA</v>
      </c>
      <c r="AI604" s="246" t="s">
        <v>6392</v>
      </c>
      <c r="AJ604" s="246"/>
      <c r="AK604" s="250">
        <v>0.0</v>
      </c>
      <c r="AL604" s="214" t="str">
        <f t="shared" si="349"/>
        <v>normal</v>
      </c>
    </row>
    <row r="605" ht="15.0" customHeight="1">
      <c r="A605" s="214"/>
      <c r="B605" s="246" t="s">
        <v>6393</v>
      </c>
      <c r="C605" s="296"/>
      <c r="D605" s="246" t="s">
        <v>878</v>
      </c>
      <c r="E605" s="249">
        <v>1.0</v>
      </c>
      <c r="F605" s="262"/>
      <c r="G605" s="262"/>
      <c r="H605" s="262"/>
      <c r="I605" s="262"/>
      <c r="J605" s="251">
        <f t="shared" si="1"/>
        <v>0</v>
      </c>
      <c r="K605" s="252">
        <f t="shared" si="2"/>
        <v>1</v>
      </c>
      <c r="L605" s="214"/>
      <c r="M605" s="253" t="s">
        <v>6393</v>
      </c>
      <c r="N605" s="254">
        <v>1.0</v>
      </c>
      <c r="O605" s="214" t="str">
        <f t="shared" si="354"/>
        <v>Sama</v>
      </c>
      <c r="P605" s="227"/>
      <c r="Q605" s="214"/>
      <c r="R605" s="250">
        <v>1.0</v>
      </c>
      <c r="S605" s="262"/>
      <c r="T605" s="262"/>
      <c r="U605" s="262"/>
      <c r="V605" s="262"/>
      <c r="W605" s="250">
        <f t="shared" si="287"/>
        <v>0</v>
      </c>
      <c r="X605" s="250">
        <f t="shared" si="288"/>
        <v>1</v>
      </c>
      <c r="Y605" s="250">
        <f t="shared" si="289"/>
        <v>0</v>
      </c>
      <c r="Z605" s="214"/>
      <c r="AA605" s="214" t="str">
        <f t="shared" si="355"/>
        <v>SAMA</v>
      </c>
      <c r="AB605" s="214" t="str">
        <f t="shared" si="356"/>
        <v>SAMA</v>
      </c>
      <c r="AC605" s="246" t="s">
        <v>6393</v>
      </c>
      <c r="AD605" s="246"/>
      <c r="AE605" s="249">
        <v>1.0</v>
      </c>
      <c r="AF605" s="281"/>
      <c r="AG605" s="214" t="str">
        <f t="shared" si="357"/>
        <v>SAMA</v>
      </c>
      <c r="AH605" s="214" t="str">
        <f t="shared" si="358"/>
        <v>SAMA</v>
      </c>
      <c r="AI605" s="246" t="s">
        <v>6393</v>
      </c>
      <c r="AJ605" s="246"/>
      <c r="AK605" s="250">
        <v>1.0</v>
      </c>
      <c r="AL605" s="214" t="str">
        <f t="shared" si="349"/>
        <v>normal</v>
      </c>
    </row>
    <row r="606" ht="15.0" customHeight="1">
      <c r="A606" s="214"/>
      <c r="B606" s="246" t="s">
        <v>6380</v>
      </c>
      <c r="C606" s="296"/>
      <c r="D606" s="246" t="s">
        <v>878</v>
      </c>
      <c r="E606" s="249">
        <v>3.0</v>
      </c>
      <c r="F606" s="262"/>
      <c r="G606" s="262"/>
      <c r="H606" s="262"/>
      <c r="I606" s="262"/>
      <c r="J606" s="251">
        <f t="shared" si="1"/>
        <v>0</v>
      </c>
      <c r="K606" s="252">
        <f t="shared" si="2"/>
        <v>3</v>
      </c>
      <c r="L606" s="214"/>
      <c r="M606" s="253"/>
      <c r="N606" s="254"/>
      <c r="O606" s="214"/>
      <c r="P606" s="227"/>
      <c r="Q606" s="214"/>
      <c r="R606" s="250">
        <v>3.0</v>
      </c>
      <c r="S606" s="262"/>
      <c r="T606" s="262"/>
      <c r="U606" s="262"/>
      <c r="V606" s="262"/>
      <c r="W606" s="250">
        <f t="shared" si="287"/>
        <v>0</v>
      </c>
      <c r="X606" s="250">
        <f t="shared" si="288"/>
        <v>3</v>
      </c>
      <c r="Y606" s="250">
        <f t="shared" si="289"/>
        <v>0</v>
      </c>
      <c r="Z606" s="214"/>
      <c r="AA606" s="214"/>
      <c r="AB606" s="214"/>
      <c r="AC606" s="246"/>
      <c r="AD606" s="246"/>
      <c r="AE606" s="249"/>
      <c r="AF606" s="281"/>
      <c r="AG606" s="214"/>
      <c r="AH606" s="214"/>
      <c r="AI606" s="246"/>
      <c r="AJ606" s="246"/>
      <c r="AK606" s="250"/>
      <c r="AL606" s="214" t="str">
        <f t="shared" si="349"/>
        <v>normal</v>
      </c>
    </row>
    <row r="607" ht="15.0" customHeight="1">
      <c r="A607" s="214"/>
      <c r="B607" s="246" t="s">
        <v>201</v>
      </c>
      <c r="C607" s="296"/>
      <c r="D607" s="246" t="s">
        <v>878</v>
      </c>
      <c r="E607" s="249">
        <v>3.0</v>
      </c>
      <c r="F607" s="262"/>
      <c r="G607" s="262"/>
      <c r="H607" s="262"/>
      <c r="I607" s="262"/>
      <c r="J607" s="251">
        <f t="shared" si="1"/>
        <v>0</v>
      </c>
      <c r="K607" s="252">
        <f t="shared" si="2"/>
        <v>3</v>
      </c>
      <c r="L607" s="214"/>
      <c r="M607" s="253"/>
      <c r="N607" s="254"/>
      <c r="O607" s="214"/>
      <c r="P607" s="227"/>
      <c r="Q607" s="214"/>
      <c r="R607" s="250">
        <v>1.0</v>
      </c>
      <c r="S607" s="262"/>
      <c r="T607" s="262"/>
      <c r="U607" s="262"/>
      <c r="V607" s="262"/>
      <c r="W607" s="250">
        <f t="shared" si="287"/>
        <v>0</v>
      </c>
      <c r="X607" s="250">
        <f t="shared" si="288"/>
        <v>1</v>
      </c>
      <c r="Y607" s="250">
        <f t="shared" si="289"/>
        <v>2</v>
      </c>
      <c r="Z607" s="214"/>
      <c r="AA607" s="214"/>
      <c r="AB607" s="214"/>
      <c r="AC607" s="246"/>
      <c r="AD607" s="246"/>
      <c r="AE607" s="249"/>
      <c r="AF607" s="281"/>
      <c r="AG607" s="214"/>
      <c r="AH607" s="214"/>
      <c r="AI607" s="246"/>
      <c r="AJ607" s="246"/>
      <c r="AK607" s="250"/>
      <c r="AL607" s="214"/>
    </row>
    <row r="608" ht="15.0" customHeight="1">
      <c r="A608" s="214"/>
      <c r="B608" s="246" t="s">
        <v>1681</v>
      </c>
      <c r="C608" s="296"/>
      <c r="D608" s="246" t="s">
        <v>80</v>
      </c>
      <c r="E608" s="249">
        <v>20.0</v>
      </c>
      <c r="F608" s="262"/>
      <c r="G608" s="262"/>
      <c r="H608" s="262"/>
      <c r="I608" s="262"/>
      <c r="J608" s="251">
        <f t="shared" si="1"/>
        <v>0</v>
      </c>
      <c r="K608" s="252">
        <f t="shared" si="2"/>
        <v>20</v>
      </c>
      <c r="L608" s="214"/>
      <c r="M608" s="253" t="s">
        <v>1681</v>
      </c>
      <c r="N608" s="254">
        <v>10.0</v>
      </c>
      <c r="O608" s="214" t="str">
        <f t="shared" ref="O608:O611" si="359">IF(E608=N608,"Sama","Tidak Sama")</f>
        <v>Tidak Sama</v>
      </c>
      <c r="P608" s="227"/>
      <c r="Q608" s="214"/>
      <c r="R608" s="250">
        <v>17.0</v>
      </c>
      <c r="S608" s="262"/>
      <c r="T608" s="262"/>
      <c r="U608" s="262"/>
      <c r="V608" s="262"/>
      <c r="W608" s="250">
        <f t="shared" si="287"/>
        <v>0</v>
      </c>
      <c r="X608" s="250">
        <f t="shared" si="288"/>
        <v>17</v>
      </c>
      <c r="Y608" s="250">
        <f t="shared" si="289"/>
        <v>3</v>
      </c>
      <c r="Z608" s="214"/>
      <c r="AA608" s="214" t="str">
        <f t="shared" ref="AA608:AA611" si="360">IF(AC608=B608,"SAMA","TIDAK SAMA")</f>
        <v>SAMA</v>
      </c>
      <c r="AB608" s="214" t="str">
        <f t="shared" ref="AB608:AB611" si="361">IF(C608=AD608,"SAMA","TIDAK SAMA")</f>
        <v>SAMA</v>
      </c>
      <c r="AC608" s="246" t="s">
        <v>1681</v>
      </c>
      <c r="AD608" s="246"/>
      <c r="AE608" s="249">
        <v>10.0</v>
      </c>
      <c r="AF608" s="281"/>
      <c r="AG608" s="214" t="str">
        <f t="shared" ref="AG608:AG611" si="362">IF(B608=AI608,"SAMA","TIDAK SAMA")</f>
        <v>SAMA</v>
      </c>
      <c r="AH608" s="214" t="str">
        <f t="shared" ref="AH608:AH611" si="363">IF(AD608=AJ608,"SAMA","TIDAK")</f>
        <v>SAMA</v>
      </c>
      <c r="AI608" s="246" t="s">
        <v>1681</v>
      </c>
      <c r="AJ608" s="246"/>
      <c r="AK608" s="250">
        <v>8.0</v>
      </c>
      <c r="AL608" s="214" t="str">
        <f t="shared" ref="AL608:AL611" si="364">IF(Y608&lt;0,"tidak normal","normal")</f>
        <v>normal</v>
      </c>
    </row>
    <row r="609" ht="15.0" customHeight="1">
      <c r="A609" s="214"/>
      <c r="B609" s="247" t="s">
        <v>6399</v>
      </c>
      <c r="C609" s="296" t="s">
        <v>6400</v>
      </c>
      <c r="D609" s="246" t="s">
        <v>80</v>
      </c>
      <c r="E609" s="249">
        <v>2.0</v>
      </c>
      <c r="F609" s="249"/>
      <c r="G609" s="249"/>
      <c r="H609" s="249"/>
      <c r="I609" s="249"/>
      <c r="J609" s="251">
        <f t="shared" si="1"/>
        <v>0</v>
      </c>
      <c r="K609" s="252">
        <f t="shared" si="2"/>
        <v>2</v>
      </c>
      <c r="L609" s="214"/>
      <c r="M609" s="263" t="s">
        <v>6399</v>
      </c>
      <c r="N609" s="254">
        <v>2.0</v>
      </c>
      <c r="O609" s="214" t="str">
        <f t="shared" si="359"/>
        <v>Sama</v>
      </c>
      <c r="P609" s="227"/>
      <c r="Q609" s="255"/>
      <c r="R609" s="250">
        <v>2.0</v>
      </c>
      <c r="S609" s="249"/>
      <c r="T609" s="249"/>
      <c r="U609" s="249"/>
      <c r="V609" s="249"/>
      <c r="W609" s="250">
        <f t="shared" si="287"/>
        <v>0</v>
      </c>
      <c r="X609" s="250">
        <f t="shared" si="288"/>
        <v>2</v>
      </c>
      <c r="Y609" s="250">
        <f t="shared" si="289"/>
        <v>0</v>
      </c>
      <c r="Z609" s="214"/>
      <c r="AA609" s="214" t="str">
        <f t="shared" si="360"/>
        <v>SAMA</v>
      </c>
      <c r="AB609" s="214" t="str">
        <f t="shared" si="361"/>
        <v>SAMA</v>
      </c>
      <c r="AC609" s="247" t="s">
        <v>6399</v>
      </c>
      <c r="AD609" s="246" t="s">
        <v>6400</v>
      </c>
      <c r="AE609" s="249">
        <v>2.0</v>
      </c>
      <c r="AF609" s="281"/>
      <c r="AG609" s="214" t="str">
        <f t="shared" si="362"/>
        <v>SAMA</v>
      </c>
      <c r="AH609" s="214" t="str">
        <f t="shared" si="363"/>
        <v>SAMA</v>
      </c>
      <c r="AI609" s="247" t="s">
        <v>6399</v>
      </c>
      <c r="AJ609" s="246" t="s">
        <v>6400</v>
      </c>
      <c r="AK609" s="250">
        <v>2.0</v>
      </c>
      <c r="AL609" s="214" t="str">
        <f t="shared" si="364"/>
        <v>normal</v>
      </c>
    </row>
    <row r="610" ht="15.0" customHeight="1">
      <c r="A610" s="214"/>
      <c r="B610" s="246" t="s">
        <v>6397</v>
      </c>
      <c r="C610" s="296"/>
      <c r="D610" s="246" t="s">
        <v>101</v>
      </c>
      <c r="E610" s="249">
        <v>3.0</v>
      </c>
      <c r="F610" s="262"/>
      <c r="G610" s="262"/>
      <c r="H610" s="262"/>
      <c r="I610" s="262"/>
      <c r="J610" s="251">
        <f t="shared" si="1"/>
        <v>0</v>
      </c>
      <c r="K610" s="252">
        <f t="shared" si="2"/>
        <v>3</v>
      </c>
      <c r="L610" s="214"/>
      <c r="M610" s="253" t="s">
        <v>6397</v>
      </c>
      <c r="N610" s="254">
        <v>1.0</v>
      </c>
      <c r="O610" s="214" t="str">
        <f t="shared" si="359"/>
        <v>Tidak Sama</v>
      </c>
      <c r="P610" s="227"/>
      <c r="Q610" s="214"/>
      <c r="R610" s="250">
        <v>3.0</v>
      </c>
      <c r="S610" s="262"/>
      <c r="T610" s="262"/>
      <c r="U610" s="262"/>
      <c r="V610" s="262"/>
      <c r="W610" s="250">
        <f t="shared" si="287"/>
        <v>0</v>
      </c>
      <c r="X610" s="250">
        <f t="shared" si="288"/>
        <v>3</v>
      </c>
      <c r="Y610" s="250">
        <f t="shared" si="289"/>
        <v>0</v>
      </c>
      <c r="Z610" s="214"/>
      <c r="AA610" s="214" t="str">
        <f t="shared" si="360"/>
        <v>SAMA</v>
      </c>
      <c r="AB610" s="214" t="str">
        <f t="shared" si="361"/>
        <v>SAMA</v>
      </c>
      <c r="AC610" s="246" t="s">
        <v>6397</v>
      </c>
      <c r="AD610" s="246"/>
      <c r="AE610" s="249">
        <v>1.0</v>
      </c>
      <c r="AF610" s="281"/>
      <c r="AG610" s="214" t="str">
        <f t="shared" si="362"/>
        <v>SAMA</v>
      </c>
      <c r="AH610" s="214" t="str">
        <f t="shared" si="363"/>
        <v>SAMA</v>
      </c>
      <c r="AI610" s="246" t="s">
        <v>6397</v>
      </c>
      <c r="AJ610" s="246"/>
      <c r="AK610" s="250">
        <v>1.0</v>
      </c>
      <c r="AL610" s="214" t="str">
        <f t="shared" si="364"/>
        <v>normal</v>
      </c>
    </row>
    <row r="611" ht="15.0" customHeight="1">
      <c r="A611" s="214"/>
      <c r="B611" s="246" t="s">
        <v>6398</v>
      </c>
      <c r="C611" s="296">
        <v>1110.0</v>
      </c>
      <c r="D611" s="246" t="s">
        <v>101</v>
      </c>
      <c r="E611" s="249">
        <v>4.0</v>
      </c>
      <c r="F611" s="262"/>
      <c r="G611" s="262"/>
      <c r="H611" s="262"/>
      <c r="I611" s="262"/>
      <c r="J611" s="251">
        <f t="shared" si="1"/>
        <v>0</v>
      </c>
      <c r="K611" s="252">
        <f t="shared" si="2"/>
        <v>4</v>
      </c>
      <c r="L611" s="214"/>
      <c r="M611" s="253" t="s">
        <v>6398</v>
      </c>
      <c r="N611" s="254">
        <v>1.0</v>
      </c>
      <c r="O611" s="214" t="str">
        <f t="shared" si="359"/>
        <v>Tidak Sama</v>
      </c>
      <c r="P611" s="227"/>
      <c r="Q611" s="214"/>
      <c r="R611" s="250">
        <v>3.0</v>
      </c>
      <c r="S611" s="262"/>
      <c r="T611" s="262"/>
      <c r="U611" s="262"/>
      <c r="V611" s="262"/>
      <c r="W611" s="250">
        <f t="shared" si="287"/>
        <v>0</v>
      </c>
      <c r="X611" s="250">
        <f t="shared" si="288"/>
        <v>3</v>
      </c>
      <c r="Y611" s="250">
        <f t="shared" si="289"/>
        <v>1</v>
      </c>
      <c r="Z611" s="214"/>
      <c r="AA611" s="214" t="str">
        <f t="shared" si="360"/>
        <v>SAMA</v>
      </c>
      <c r="AB611" s="214" t="str">
        <f t="shared" si="361"/>
        <v>SAMA</v>
      </c>
      <c r="AC611" s="246" t="s">
        <v>6398</v>
      </c>
      <c r="AD611" s="246">
        <v>1110.0</v>
      </c>
      <c r="AE611" s="249">
        <v>4.0</v>
      </c>
      <c r="AF611" s="281"/>
      <c r="AG611" s="214" t="str">
        <f t="shared" si="362"/>
        <v>SAMA</v>
      </c>
      <c r="AH611" s="214" t="str">
        <f t="shared" si="363"/>
        <v>SAMA</v>
      </c>
      <c r="AI611" s="246" t="s">
        <v>6398</v>
      </c>
      <c r="AJ611" s="246">
        <v>1110.0</v>
      </c>
      <c r="AK611" s="250">
        <v>0.0</v>
      </c>
      <c r="AL611" s="214" t="str">
        <f t="shared" si="364"/>
        <v>normal</v>
      </c>
    </row>
    <row r="612" ht="15.0" customHeight="1">
      <c r="A612" s="214"/>
      <c r="B612" s="246" t="s">
        <v>6395</v>
      </c>
      <c r="C612" s="296">
        <v>2268.0</v>
      </c>
      <c r="D612" s="246" t="s">
        <v>101</v>
      </c>
      <c r="E612" s="249">
        <v>3.0</v>
      </c>
      <c r="F612" s="262"/>
      <c r="G612" s="262"/>
      <c r="H612" s="262"/>
      <c r="I612" s="262"/>
      <c r="J612" s="251">
        <f t="shared" si="1"/>
        <v>0</v>
      </c>
      <c r="K612" s="252">
        <f t="shared" si="2"/>
        <v>3</v>
      </c>
      <c r="L612" s="214"/>
      <c r="M612" s="253"/>
      <c r="N612" s="254"/>
      <c r="O612" s="214"/>
      <c r="P612" s="227"/>
      <c r="Q612" s="214"/>
      <c r="R612" s="250">
        <v>2.0</v>
      </c>
      <c r="S612" s="262"/>
      <c r="T612" s="262"/>
      <c r="U612" s="262"/>
      <c r="V612" s="262"/>
      <c r="W612" s="250">
        <f t="shared" si="287"/>
        <v>0</v>
      </c>
      <c r="X612" s="250">
        <f t="shared" si="288"/>
        <v>2</v>
      </c>
      <c r="Y612" s="250">
        <f t="shared" si="289"/>
        <v>1</v>
      </c>
      <c r="Z612" s="214"/>
      <c r="AA612" s="214"/>
      <c r="AB612" s="214"/>
      <c r="AC612" s="246"/>
      <c r="AD612" s="246"/>
      <c r="AE612" s="249"/>
      <c r="AF612" s="281"/>
      <c r="AG612" s="214"/>
      <c r="AH612" s="214"/>
      <c r="AI612" s="246"/>
      <c r="AJ612" s="246"/>
      <c r="AK612" s="250"/>
      <c r="AL612" s="214"/>
    </row>
    <row r="613" ht="15.0" customHeight="1">
      <c r="A613" s="377"/>
      <c r="B613" s="246" t="s">
        <v>6395</v>
      </c>
      <c r="C613" s="296" t="s">
        <v>6396</v>
      </c>
      <c r="D613" s="246" t="s">
        <v>359</v>
      </c>
      <c r="E613" s="249">
        <v>2.0</v>
      </c>
      <c r="F613" s="262"/>
      <c r="G613" s="262"/>
      <c r="H613" s="262"/>
      <c r="I613" s="262"/>
      <c r="J613" s="251">
        <f t="shared" si="1"/>
        <v>0</v>
      </c>
      <c r="K613" s="252">
        <f t="shared" si="2"/>
        <v>2</v>
      </c>
      <c r="L613" s="214"/>
      <c r="M613" s="253"/>
      <c r="N613" s="254"/>
      <c r="O613" s="214"/>
      <c r="P613" s="227"/>
      <c r="Q613" s="214"/>
      <c r="R613" s="250">
        <v>2.0</v>
      </c>
      <c r="S613" s="262"/>
      <c r="T613" s="262"/>
      <c r="U613" s="262"/>
      <c r="V613" s="262"/>
      <c r="W613" s="250">
        <f t="shared" si="287"/>
        <v>0</v>
      </c>
      <c r="X613" s="250">
        <f t="shared" si="288"/>
        <v>2</v>
      </c>
      <c r="Y613" s="250">
        <f t="shared" si="289"/>
        <v>0</v>
      </c>
      <c r="Z613" s="214"/>
      <c r="AA613" s="214"/>
      <c r="AB613" s="214"/>
      <c r="AC613" s="246"/>
      <c r="AD613" s="246"/>
      <c r="AE613" s="249"/>
      <c r="AF613" s="281"/>
      <c r="AG613" s="214"/>
      <c r="AH613" s="214"/>
      <c r="AI613" s="246"/>
      <c r="AJ613" s="246"/>
      <c r="AK613" s="250"/>
      <c r="AL613" s="214"/>
    </row>
    <row r="614" ht="15.0" customHeight="1">
      <c r="A614" s="214"/>
      <c r="B614" s="246" t="s">
        <v>6402</v>
      </c>
      <c r="C614" s="296"/>
      <c r="D614" s="246" t="s">
        <v>226</v>
      </c>
      <c r="E614" s="249">
        <v>26.0</v>
      </c>
      <c r="F614" s="262"/>
      <c r="G614" s="262"/>
      <c r="H614" s="262"/>
      <c r="I614" s="262"/>
      <c r="J614" s="251">
        <f t="shared" si="1"/>
        <v>0</v>
      </c>
      <c r="K614" s="252">
        <f t="shared" si="2"/>
        <v>26</v>
      </c>
      <c r="L614" s="214"/>
      <c r="M614" s="253"/>
      <c r="N614" s="254"/>
      <c r="O614" s="214"/>
      <c r="P614" s="227"/>
      <c r="Q614" s="214"/>
      <c r="R614" s="250">
        <v>18.0</v>
      </c>
      <c r="S614" s="262"/>
      <c r="T614" s="262"/>
      <c r="U614" s="262"/>
      <c r="V614" s="262"/>
      <c r="W614" s="250">
        <f t="shared" si="287"/>
        <v>0</v>
      </c>
      <c r="X614" s="250">
        <f t="shared" si="288"/>
        <v>18</v>
      </c>
      <c r="Y614" s="250">
        <f t="shared" si="289"/>
        <v>8</v>
      </c>
      <c r="Z614" s="214"/>
      <c r="AA614" s="214" t="str">
        <f>IF(AC614=B614,"SAMA","TIDAK SAMA")</f>
        <v>SAMA</v>
      </c>
      <c r="AB614" s="214" t="str">
        <f>IF(C614=AD614,"SAMA","TIDAK SAMA")</f>
        <v>SAMA</v>
      </c>
      <c r="AC614" s="246" t="s">
        <v>6402</v>
      </c>
      <c r="AD614" s="246"/>
      <c r="AE614" s="249">
        <v>30.0</v>
      </c>
      <c r="AF614" s="281"/>
      <c r="AG614" s="214" t="str">
        <f>IF(B614=AI614,"SAMA","TIDAK SAMA")</f>
        <v>SAMA</v>
      </c>
      <c r="AH614" s="214" t="str">
        <f>IF(AD614=AJ614,"SAMA","TIDAK")</f>
        <v>SAMA</v>
      </c>
      <c r="AI614" s="246" t="s">
        <v>6402</v>
      </c>
      <c r="AJ614" s="246"/>
      <c r="AK614" s="250">
        <v>30.0</v>
      </c>
      <c r="AL614" s="214" t="str">
        <f t="shared" ref="AL614:AL617" si="365">IF(Y614&lt;0,"tidak normal","normal")</f>
        <v>normal</v>
      </c>
    </row>
    <row r="615" ht="15.0" customHeight="1">
      <c r="A615" s="214"/>
      <c r="B615" s="246" t="s">
        <v>1904</v>
      </c>
      <c r="C615" s="296"/>
      <c r="D615" s="246" t="s">
        <v>6857</v>
      </c>
      <c r="E615" s="249">
        <v>2.0</v>
      </c>
      <c r="F615" s="262"/>
      <c r="G615" s="262"/>
      <c r="H615" s="262"/>
      <c r="I615" s="262"/>
      <c r="J615" s="251">
        <f t="shared" si="1"/>
        <v>0</v>
      </c>
      <c r="K615" s="252">
        <f t="shared" si="2"/>
        <v>2</v>
      </c>
      <c r="L615" s="214"/>
      <c r="M615" s="253"/>
      <c r="N615" s="254"/>
      <c r="O615" s="214"/>
      <c r="P615" s="227"/>
      <c r="Q615" s="214"/>
      <c r="R615" s="250">
        <v>2.0</v>
      </c>
      <c r="S615" s="262"/>
      <c r="T615" s="262"/>
      <c r="U615" s="262"/>
      <c r="V615" s="262"/>
      <c r="W615" s="250">
        <f t="shared" si="287"/>
        <v>0</v>
      </c>
      <c r="X615" s="250">
        <f t="shared" si="288"/>
        <v>2</v>
      </c>
      <c r="Y615" s="250">
        <f t="shared" si="289"/>
        <v>0</v>
      </c>
      <c r="Z615" s="214"/>
      <c r="AA615" s="214"/>
      <c r="AB615" s="214"/>
      <c r="AC615" s="246"/>
      <c r="AD615" s="246"/>
      <c r="AE615" s="249"/>
      <c r="AF615" s="281"/>
      <c r="AG615" s="214"/>
      <c r="AH615" s="214"/>
      <c r="AI615" s="246"/>
      <c r="AJ615" s="246"/>
      <c r="AK615" s="250"/>
      <c r="AL615" s="214" t="str">
        <f t="shared" si="365"/>
        <v>normal</v>
      </c>
    </row>
    <row r="616" ht="15.0" customHeight="1">
      <c r="A616" s="214"/>
      <c r="B616" s="246" t="s">
        <v>6403</v>
      </c>
      <c r="C616" s="296"/>
      <c r="D616" s="246" t="s">
        <v>101</v>
      </c>
      <c r="E616" s="249">
        <v>6.0</v>
      </c>
      <c r="F616" s="262"/>
      <c r="G616" s="262"/>
      <c r="H616" s="262"/>
      <c r="I616" s="262"/>
      <c r="J616" s="251">
        <f t="shared" si="1"/>
        <v>0</v>
      </c>
      <c r="K616" s="252">
        <f t="shared" si="2"/>
        <v>6</v>
      </c>
      <c r="L616" s="214"/>
      <c r="M616" s="253" t="s">
        <v>6403</v>
      </c>
      <c r="N616" s="254">
        <v>6.0</v>
      </c>
      <c r="O616" s="214" t="str">
        <f t="shared" ref="O616:O617" si="366">IF(E616=N616,"Sama","Tidak Sama")</f>
        <v>Sama</v>
      </c>
      <c r="P616" s="227"/>
      <c r="Q616" s="214"/>
      <c r="R616" s="250">
        <v>6.0</v>
      </c>
      <c r="S616" s="262"/>
      <c r="T616" s="262"/>
      <c r="U616" s="262"/>
      <c r="V616" s="262"/>
      <c r="W616" s="250">
        <f t="shared" si="287"/>
        <v>0</v>
      </c>
      <c r="X616" s="250">
        <f t="shared" si="288"/>
        <v>6</v>
      </c>
      <c r="Y616" s="250">
        <f t="shared" si="289"/>
        <v>0</v>
      </c>
      <c r="Z616" s="214"/>
      <c r="AA616" s="214" t="str">
        <f t="shared" ref="AA616:AA617" si="367">IF(AC616=B616,"SAMA","TIDAK SAMA")</f>
        <v>SAMA</v>
      </c>
      <c r="AB616" s="214" t="str">
        <f t="shared" ref="AB616:AB617" si="368">IF(C616=AD616,"SAMA","TIDAK SAMA")</f>
        <v>SAMA</v>
      </c>
      <c r="AC616" s="246" t="s">
        <v>6403</v>
      </c>
      <c r="AD616" s="246"/>
      <c r="AE616" s="249">
        <v>6.0</v>
      </c>
      <c r="AF616" s="281"/>
      <c r="AG616" s="214" t="str">
        <f t="shared" ref="AG616:AG617" si="369">IF(B616=AI616,"SAMA","TIDAK SAMA")</f>
        <v>SAMA</v>
      </c>
      <c r="AH616" s="214" t="str">
        <f t="shared" ref="AH616:AH617" si="370">IF(AD616=AJ616,"SAMA","TIDAK")</f>
        <v>SAMA</v>
      </c>
      <c r="AI616" s="246" t="s">
        <v>6403</v>
      </c>
      <c r="AJ616" s="246"/>
      <c r="AK616" s="250">
        <v>6.0</v>
      </c>
      <c r="AL616" s="214" t="str">
        <f t="shared" si="365"/>
        <v>normal</v>
      </c>
    </row>
    <row r="617" ht="15.0" customHeight="1">
      <c r="A617" s="214"/>
      <c r="B617" s="246" t="s">
        <v>6404</v>
      </c>
      <c r="C617" s="296" t="s">
        <v>6405</v>
      </c>
      <c r="D617" s="246" t="s">
        <v>80</v>
      </c>
      <c r="E617" s="249">
        <v>12.0</v>
      </c>
      <c r="F617" s="262"/>
      <c r="G617" s="262"/>
      <c r="H617" s="262"/>
      <c r="I617" s="262"/>
      <c r="J617" s="251">
        <f t="shared" si="1"/>
        <v>0</v>
      </c>
      <c r="K617" s="252">
        <f t="shared" si="2"/>
        <v>12</v>
      </c>
      <c r="L617" s="214"/>
      <c r="M617" s="253" t="s">
        <v>6404</v>
      </c>
      <c r="N617" s="254">
        <v>10.0</v>
      </c>
      <c r="O617" s="214" t="str">
        <f t="shared" si="366"/>
        <v>Tidak Sama</v>
      </c>
      <c r="P617" s="227"/>
      <c r="Q617" s="214"/>
      <c r="R617" s="250">
        <v>6.0</v>
      </c>
      <c r="S617" s="262"/>
      <c r="T617" s="262"/>
      <c r="U617" s="262"/>
      <c r="V617" s="262"/>
      <c r="W617" s="250">
        <f t="shared" si="287"/>
        <v>0</v>
      </c>
      <c r="X617" s="250">
        <f t="shared" si="288"/>
        <v>6</v>
      </c>
      <c r="Y617" s="250">
        <f t="shared" si="289"/>
        <v>6</v>
      </c>
      <c r="Z617" s="214"/>
      <c r="AA617" s="214" t="str">
        <f t="shared" si="367"/>
        <v>SAMA</v>
      </c>
      <c r="AB617" s="214" t="str">
        <f t="shared" si="368"/>
        <v>SAMA</v>
      </c>
      <c r="AC617" s="246" t="s">
        <v>6404</v>
      </c>
      <c r="AD617" s="246" t="s">
        <v>6405</v>
      </c>
      <c r="AE617" s="249">
        <v>10.0</v>
      </c>
      <c r="AF617" s="281"/>
      <c r="AG617" s="214" t="str">
        <f t="shared" si="369"/>
        <v>SAMA</v>
      </c>
      <c r="AH617" s="214" t="str">
        <f t="shared" si="370"/>
        <v>SAMA</v>
      </c>
      <c r="AI617" s="246" t="s">
        <v>6404</v>
      </c>
      <c r="AJ617" s="246" t="s">
        <v>6405</v>
      </c>
      <c r="AK617" s="250">
        <v>0.0</v>
      </c>
      <c r="AL617" s="214" t="str">
        <f t="shared" si="365"/>
        <v>normal</v>
      </c>
    </row>
    <row r="618" ht="15.0" customHeight="1">
      <c r="A618" s="214"/>
      <c r="B618" s="246" t="s">
        <v>110</v>
      </c>
      <c r="C618" s="296"/>
      <c r="D618" s="246" t="s">
        <v>80</v>
      </c>
      <c r="E618" s="249">
        <v>65.0</v>
      </c>
      <c r="F618" s="262"/>
      <c r="G618" s="262"/>
      <c r="H618" s="262"/>
      <c r="I618" s="262"/>
      <c r="J618" s="251">
        <f t="shared" si="1"/>
        <v>0</v>
      </c>
      <c r="K618" s="252">
        <f t="shared" si="2"/>
        <v>65</v>
      </c>
      <c r="L618" s="214"/>
      <c r="M618" s="253"/>
      <c r="N618" s="254"/>
      <c r="O618" s="214"/>
      <c r="P618" s="227"/>
      <c r="Q618" s="214"/>
      <c r="R618" s="250">
        <v>65.0</v>
      </c>
      <c r="S618" s="262"/>
      <c r="T618" s="262"/>
      <c r="U618" s="262"/>
      <c r="V618" s="262"/>
      <c r="W618" s="250">
        <f t="shared" si="287"/>
        <v>0</v>
      </c>
      <c r="X618" s="250">
        <f t="shared" si="288"/>
        <v>65</v>
      </c>
      <c r="Y618" s="250">
        <f t="shared" si="289"/>
        <v>0</v>
      </c>
      <c r="Z618" s="214"/>
      <c r="AA618" s="214"/>
      <c r="AB618" s="214"/>
      <c r="AC618" s="246"/>
      <c r="AD618" s="246"/>
      <c r="AE618" s="249"/>
      <c r="AF618" s="281"/>
      <c r="AG618" s="214"/>
      <c r="AH618" s="214"/>
      <c r="AI618" s="246"/>
      <c r="AJ618" s="246"/>
      <c r="AK618" s="250"/>
      <c r="AL618" s="214"/>
    </row>
    <row r="619" ht="15.0" customHeight="1">
      <c r="A619" s="214"/>
      <c r="B619" s="246" t="s">
        <v>6406</v>
      </c>
      <c r="C619" s="296"/>
      <c r="D619" s="246" t="s">
        <v>80</v>
      </c>
      <c r="E619" s="249">
        <v>24.0</v>
      </c>
      <c r="F619" s="262"/>
      <c r="G619" s="262"/>
      <c r="H619" s="262"/>
      <c r="I619" s="262"/>
      <c r="J619" s="251">
        <f t="shared" si="1"/>
        <v>0</v>
      </c>
      <c r="K619" s="252">
        <f t="shared" si="2"/>
        <v>24</v>
      </c>
      <c r="L619" s="214"/>
      <c r="M619" s="253" t="s">
        <v>6406</v>
      </c>
      <c r="N619" s="254">
        <v>24.0</v>
      </c>
      <c r="O619" s="214" t="str">
        <f t="shared" ref="O619:O623" si="371">IF(E619=N619,"Sama","Tidak Sama")</f>
        <v>Sama</v>
      </c>
      <c r="P619" s="227"/>
      <c r="Q619" s="214"/>
      <c r="R619" s="250">
        <v>4.0</v>
      </c>
      <c r="S619" s="262"/>
      <c r="T619" s="262"/>
      <c r="U619" s="262"/>
      <c r="V619" s="262"/>
      <c r="W619" s="250">
        <f t="shared" si="287"/>
        <v>0</v>
      </c>
      <c r="X619" s="250">
        <f t="shared" si="288"/>
        <v>4</v>
      </c>
      <c r="Y619" s="250">
        <f t="shared" si="289"/>
        <v>20</v>
      </c>
      <c r="Z619" s="214"/>
      <c r="AA619" s="214" t="str">
        <f t="shared" ref="AA619:AA622" si="372">IF(AC619=B619,"SAMA","TIDAK SAMA")</f>
        <v>SAMA</v>
      </c>
      <c r="AB619" s="214" t="str">
        <f t="shared" ref="AB619:AB622" si="373">IF(C619=AD619,"SAMA","TIDAK SAMA")</f>
        <v>SAMA</v>
      </c>
      <c r="AC619" s="246" t="s">
        <v>6406</v>
      </c>
      <c r="AD619" s="246"/>
      <c r="AE619" s="249">
        <v>24.0</v>
      </c>
      <c r="AF619" s="281"/>
      <c r="AG619" s="214" t="str">
        <f t="shared" ref="AG619:AG622" si="374">IF(B619=AI619,"SAMA","TIDAK SAMA")</f>
        <v>SAMA</v>
      </c>
      <c r="AH619" s="214" t="str">
        <f t="shared" ref="AH619:AH622" si="375">IF(AD619=AJ619,"SAMA","TIDAK")</f>
        <v>SAMA</v>
      </c>
      <c r="AI619" s="246" t="s">
        <v>6406</v>
      </c>
      <c r="AJ619" s="246"/>
      <c r="AK619" s="250">
        <v>4.0</v>
      </c>
      <c r="AL619" s="214" t="str">
        <f t="shared" ref="AL619:AL640" si="376">IF(Y619&lt;0,"tidak normal","normal")</f>
        <v>normal</v>
      </c>
    </row>
    <row r="620" ht="15.0" customHeight="1">
      <c r="A620" s="214"/>
      <c r="B620" s="246" t="s">
        <v>6407</v>
      </c>
      <c r="C620" s="296" t="s">
        <v>6408</v>
      </c>
      <c r="D620" s="246" t="s">
        <v>80</v>
      </c>
      <c r="E620" s="249">
        <v>28.0</v>
      </c>
      <c r="F620" s="262"/>
      <c r="G620" s="262"/>
      <c r="H620" s="262"/>
      <c r="I620" s="262"/>
      <c r="J620" s="251">
        <f t="shared" si="1"/>
        <v>0</v>
      </c>
      <c r="K620" s="252">
        <f t="shared" si="2"/>
        <v>28</v>
      </c>
      <c r="L620" s="214"/>
      <c r="M620" s="253" t="s">
        <v>6407</v>
      </c>
      <c r="N620" s="254">
        <v>28.0</v>
      </c>
      <c r="O620" s="214" t="str">
        <f t="shared" si="371"/>
        <v>Sama</v>
      </c>
      <c r="P620" s="227"/>
      <c r="Q620" s="214"/>
      <c r="R620" s="250">
        <v>2.0</v>
      </c>
      <c r="S620" s="262"/>
      <c r="T620" s="262"/>
      <c r="U620" s="262"/>
      <c r="V620" s="262"/>
      <c r="W620" s="250">
        <f t="shared" si="287"/>
        <v>0</v>
      </c>
      <c r="X620" s="250">
        <f t="shared" si="288"/>
        <v>2</v>
      </c>
      <c r="Y620" s="250">
        <f t="shared" si="289"/>
        <v>26</v>
      </c>
      <c r="Z620" s="214"/>
      <c r="AA620" s="214" t="str">
        <f t="shared" si="372"/>
        <v>SAMA</v>
      </c>
      <c r="AB620" s="214" t="str">
        <f t="shared" si="373"/>
        <v>SAMA</v>
      </c>
      <c r="AC620" s="246" t="s">
        <v>6407</v>
      </c>
      <c r="AD620" s="246" t="s">
        <v>6408</v>
      </c>
      <c r="AE620" s="249">
        <v>28.0</v>
      </c>
      <c r="AF620" s="281"/>
      <c r="AG620" s="214" t="str">
        <f t="shared" si="374"/>
        <v>SAMA</v>
      </c>
      <c r="AH620" s="214" t="str">
        <f t="shared" si="375"/>
        <v>SAMA</v>
      </c>
      <c r="AI620" s="246" t="s">
        <v>6407</v>
      </c>
      <c r="AJ620" s="246" t="s">
        <v>6408</v>
      </c>
      <c r="AK620" s="250">
        <v>0.0</v>
      </c>
      <c r="AL620" s="214" t="str">
        <f t="shared" si="376"/>
        <v>normal</v>
      </c>
    </row>
    <row r="621" ht="15.0" customHeight="1">
      <c r="A621" s="214"/>
      <c r="B621" s="246" t="s">
        <v>6410</v>
      </c>
      <c r="C621" s="296"/>
      <c r="D621" s="246" t="s">
        <v>80</v>
      </c>
      <c r="E621" s="249">
        <v>4.0</v>
      </c>
      <c r="F621" s="262"/>
      <c r="G621" s="262"/>
      <c r="H621" s="262"/>
      <c r="I621" s="262"/>
      <c r="J621" s="251">
        <f t="shared" si="1"/>
        <v>0</v>
      </c>
      <c r="K621" s="252">
        <f t="shared" si="2"/>
        <v>4</v>
      </c>
      <c r="L621" s="214"/>
      <c r="M621" s="253" t="s">
        <v>6410</v>
      </c>
      <c r="N621" s="254">
        <v>4.0</v>
      </c>
      <c r="O621" s="214" t="str">
        <f t="shared" si="371"/>
        <v>Sama</v>
      </c>
      <c r="P621" s="227"/>
      <c r="Q621" s="214"/>
      <c r="R621" s="250">
        <v>4.0</v>
      </c>
      <c r="S621" s="262"/>
      <c r="T621" s="262"/>
      <c r="U621" s="262"/>
      <c r="V621" s="262"/>
      <c r="W621" s="250">
        <f t="shared" si="287"/>
        <v>0</v>
      </c>
      <c r="X621" s="250">
        <f t="shared" si="288"/>
        <v>4</v>
      </c>
      <c r="Y621" s="250">
        <f t="shared" si="289"/>
        <v>0</v>
      </c>
      <c r="Z621" s="214"/>
      <c r="AA621" s="214" t="str">
        <f t="shared" si="372"/>
        <v>SAMA</v>
      </c>
      <c r="AB621" s="214" t="str">
        <f t="shared" si="373"/>
        <v>SAMA</v>
      </c>
      <c r="AC621" s="246" t="s">
        <v>6410</v>
      </c>
      <c r="AD621" s="246"/>
      <c r="AE621" s="249">
        <v>4.0</v>
      </c>
      <c r="AF621" s="281"/>
      <c r="AG621" s="214" t="str">
        <f t="shared" si="374"/>
        <v>SAMA</v>
      </c>
      <c r="AH621" s="214" t="str">
        <f t="shared" si="375"/>
        <v>SAMA</v>
      </c>
      <c r="AI621" s="246" t="s">
        <v>6410</v>
      </c>
      <c r="AJ621" s="246"/>
      <c r="AK621" s="250">
        <v>0.0</v>
      </c>
      <c r="AL621" s="214" t="str">
        <f t="shared" si="376"/>
        <v>normal</v>
      </c>
    </row>
    <row r="622" ht="15.0" customHeight="1">
      <c r="A622" s="214"/>
      <c r="B622" s="246" t="s">
        <v>6412</v>
      </c>
      <c r="C622" s="296"/>
      <c r="D622" s="246" t="s">
        <v>80</v>
      </c>
      <c r="E622" s="249">
        <v>3.0</v>
      </c>
      <c r="F622" s="262"/>
      <c r="G622" s="262"/>
      <c r="H622" s="262"/>
      <c r="I622" s="262"/>
      <c r="J622" s="251">
        <f t="shared" si="1"/>
        <v>0</v>
      </c>
      <c r="K622" s="252">
        <f t="shared" si="2"/>
        <v>3</v>
      </c>
      <c r="L622" s="214"/>
      <c r="M622" s="253" t="s">
        <v>6412</v>
      </c>
      <c r="N622" s="254">
        <v>3.0</v>
      </c>
      <c r="O622" s="214" t="str">
        <f t="shared" si="371"/>
        <v>Sama</v>
      </c>
      <c r="P622" s="227"/>
      <c r="Q622" s="214"/>
      <c r="R622" s="250">
        <v>3.0</v>
      </c>
      <c r="S622" s="262"/>
      <c r="T622" s="262"/>
      <c r="U622" s="262"/>
      <c r="V622" s="262"/>
      <c r="W622" s="250">
        <f t="shared" si="287"/>
        <v>0</v>
      </c>
      <c r="X622" s="250">
        <f t="shared" si="288"/>
        <v>3</v>
      </c>
      <c r="Y622" s="250">
        <f t="shared" si="289"/>
        <v>0</v>
      </c>
      <c r="Z622" s="214"/>
      <c r="AA622" s="214" t="str">
        <f t="shared" si="372"/>
        <v>SAMA</v>
      </c>
      <c r="AB622" s="214" t="str">
        <f t="shared" si="373"/>
        <v>SAMA</v>
      </c>
      <c r="AC622" s="246" t="s">
        <v>6412</v>
      </c>
      <c r="AD622" s="246"/>
      <c r="AE622" s="249">
        <v>3.0</v>
      </c>
      <c r="AF622" s="281"/>
      <c r="AG622" s="214" t="str">
        <f t="shared" si="374"/>
        <v>SAMA</v>
      </c>
      <c r="AH622" s="214" t="str">
        <f t="shared" si="375"/>
        <v>SAMA</v>
      </c>
      <c r="AI622" s="246" t="s">
        <v>6412</v>
      </c>
      <c r="AJ622" s="246"/>
      <c r="AK622" s="250">
        <v>3.0</v>
      </c>
      <c r="AL622" s="214" t="str">
        <f t="shared" si="376"/>
        <v>normal</v>
      </c>
    </row>
    <row r="623" ht="15.0" customHeight="1">
      <c r="A623" s="214"/>
      <c r="B623" s="246" t="s">
        <v>6727</v>
      </c>
      <c r="C623" s="296"/>
      <c r="D623" s="246" t="s">
        <v>80</v>
      </c>
      <c r="E623" s="249">
        <v>1.0</v>
      </c>
      <c r="F623" s="262"/>
      <c r="G623" s="262"/>
      <c r="H623" s="262"/>
      <c r="I623" s="262"/>
      <c r="J623" s="251">
        <f t="shared" si="1"/>
        <v>0</v>
      </c>
      <c r="K623" s="252">
        <f t="shared" si="2"/>
        <v>1</v>
      </c>
      <c r="L623" s="214"/>
      <c r="M623" s="253" t="s">
        <v>6412</v>
      </c>
      <c r="N623" s="254">
        <v>3.0</v>
      </c>
      <c r="O623" s="214" t="str">
        <f t="shared" si="371"/>
        <v>Tidak Sama</v>
      </c>
      <c r="P623" s="227"/>
      <c r="Q623" s="214"/>
      <c r="R623" s="250">
        <v>0.0</v>
      </c>
      <c r="S623" s="262"/>
      <c r="T623" s="262"/>
      <c r="U623" s="262"/>
      <c r="V623" s="262"/>
      <c r="W623" s="250">
        <f t="shared" si="287"/>
        <v>0</v>
      </c>
      <c r="X623" s="250">
        <f t="shared" si="288"/>
        <v>0</v>
      </c>
      <c r="Y623" s="250">
        <f t="shared" si="289"/>
        <v>1</v>
      </c>
      <c r="Z623" s="214"/>
      <c r="AA623" s="214"/>
      <c r="AB623" s="214"/>
      <c r="AC623" s="246"/>
      <c r="AD623" s="246"/>
      <c r="AE623" s="249"/>
      <c r="AF623" s="281"/>
      <c r="AG623" s="214"/>
      <c r="AH623" s="214"/>
      <c r="AI623" s="246"/>
      <c r="AJ623" s="246"/>
      <c r="AK623" s="250"/>
      <c r="AL623" s="214" t="str">
        <f t="shared" si="376"/>
        <v>normal</v>
      </c>
    </row>
    <row r="624" ht="15.0" customHeight="1">
      <c r="A624" s="214"/>
      <c r="B624" s="246" t="s">
        <v>6411</v>
      </c>
      <c r="C624" s="296"/>
      <c r="D624" s="246" t="s">
        <v>80</v>
      </c>
      <c r="E624" s="249">
        <v>8.0</v>
      </c>
      <c r="F624" s="262"/>
      <c r="G624" s="262"/>
      <c r="H624" s="262"/>
      <c r="I624" s="262"/>
      <c r="J624" s="251">
        <f t="shared" si="1"/>
        <v>0</v>
      </c>
      <c r="K624" s="252">
        <f t="shared" si="2"/>
        <v>8</v>
      </c>
      <c r="L624" s="214"/>
      <c r="M624" s="253"/>
      <c r="N624" s="254"/>
      <c r="O624" s="214"/>
      <c r="P624" s="227"/>
      <c r="Q624" s="214"/>
      <c r="R624" s="250">
        <v>8.0</v>
      </c>
      <c r="S624" s="262"/>
      <c r="T624" s="262"/>
      <c r="U624" s="262"/>
      <c r="V624" s="262"/>
      <c r="W624" s="250">
        <f t="shared" si="287"/>
        <v>0</v>
      </c>
      <c r="X624" s="250">
        <f t="shared" si="288"/>
        <v>8</v>
      </c>
      <c r="Y624" s="250">
        <f t="shared" si="289"/>
        <v>0</v>
      </c>
      <c r="Z624" s="214"/>
      <c r="AA624" s="214"/>
      <c r="AB624" s="214"/>
      <c r="AC624" s="246"/>
      <c r="AD624" s="246"/>
      <c r="AE624" s="249"/>
      <c r="AF624" s="281"/>
      <c r="AG624" s="214"/>
      <c r="AH624" s="214"/>
      <c r="AI624" s="246"/>
      <c r="AJ624" s="246"/>
      <c r="AK624" s="250"/>
      <c r="AL624" s="214" t="str">
        <f t="shared" si="376"/>
        <v>normal</v>
      </c>
    </row>
    <row r="625" ht="15.0" customHeight="1">
      <c r="A625" s="214"/>
      <c r="B625" s="246" t="s">
        <v>6413</v>
      </c>
      <c r="C625" s="296"/>
      <c r="D625" s="246" t="s">
        <v>80</v>
      </c>
      <c r="E625" s="249">
        <v>1.0</v>
      </c>
      <c r="F625" s="262"/>
      <c r="G625" s="262"/>
      <c r="H625" s="262"/>
      <c r="I625" s="262"/>
      <c r="J625" s="251">
        <f t="shared" si="1"/>
        <v>0</v>
      </c>
      <c r="K625" s="252">
        <f t="shared" si="2"/>
        <v>1</v>
      </c>
      <c r="L625" s="214"/>
      <c r="M625" s="253" t="s">
        <v>6413</v>
      </c>
      <c r="N625" s="254">
        <v>1.0</v>
      </c>
      <c r="O625" s="214" t="str">
        <f t="shared" ref="O625:O628" si="377">IF(E625=N625,"Sama","Tidak Sama")</f>
        <v>Sama</v>
      </c>
      <c r="P625" s="227"/>
      <c r="Q625" s="214"/>
      <c r="R625" s="250">
        <v>0.0</v>
      </c>
      <c r="S625" s="262"/>
      <c r="T625" s="262"/>
      <c r="U625" s="262"/>
      <c r="V625" s="262"/>
      <c r="W625" s="250">
        <f t="shared" si="287"/>
        <v>0</v>
      </c>
      <c r="X625" s="250">
        <f t="shared" si="288"/>
        <v>0</v>
      </c>
      <c r="Y625" s="250">
        <f t="shared" si="289"/>
        <v>1</v>
      </c>
      <c r="Z625" s="214"/>
      <c r="AA625" s="214" t="str">
        <f t="shared" ref="AA625:AA629" si="378">IF(AC625=B625,"SAMA","TIDAK SAMA")</f>
        <v>SAMA</v>
      </c>
      <c r="AB625" s="214" t="str">
        <f t="shared" ref="AB625:AB629" si="379">IF(C625=AD625,"SAMA","TIDAK SAMA")</f>
        <v>SAMA</v>
      </c>
      <c r="AC625" s="246" t="s">
        <v>6413</v>
      </c>
      <c r="AD625" s="246"/>
      <c r="AE625" s="249">
        <v>1.0</v>
      </c>
      <c r="AF625" s="281"/>
      <c r="AG625" s="214" t="str">
        <f t="shared" ref="AG625:AG629" si="380">IF(B625=AI625,"SAMA","TIDAK SAMA")</f>
        <v>SAMA</v>
      </c>
      <c r="AH625" s="214" t="str">
        <f t="shared" ref="AH625:AH629" si="381">IF(AD625=AJ625,"SAMA","TIDAK")</f>
        <v>SAMA</v>
      </c>
      <c r="AI625" s="246" t="s">
        <v>6413</v>
      </c>
      <c r="AJ625" s="246"/>
      <c r="AK625" s="250">
        <v>0.0</v>
      </c>
      <c r="AL625" s="214" t="str">
        <f t="shared" si="376"/>
        <v>normal</v>
      </c>
    </row>
    <row r="626" ht="15.0" customHeight="1">
      <c r="A626" s="214"/>
      <c r="B626" s="246" t="s">
        <v>6415</v>
      </c>
      <c r="C626" s="296"/>
      <c r="D626" s="246" t="s">
        <v>80</v>
      </c>
      <c r="E626" s="249">
        <v>3.0</v>
      </c>
      <c r="F626" s="262"/>
      <c r="G626" s="262"/>
      <c r="H626" s="262"/>
      <c r="I626" s="262"/>
      <c r="J626" s="251">
        <f t="shared" si="1"/>
        <v>0</v>
      </c>
      <c r="K626" s="252">
        <f t="shared" si="2"/>
        <v>3</v>
      </c>
      <c r="L626" s="214"/>
      <c r="M626" s="253" t="s">
        <v>6415</v>
      </c>
      <c r="N626" s="254">
        <v>3.0</v>
      </c>
      <c r="O626" s="214" t="str">
        <f t="shared" si="377"/>
        <v>Sama</v>
      </c>
      <c r="P626" s="227"/>
      <c r="Q626" s="214"/>
      <c r="R626" s="250">
        <v>0.0</v>
      </c>
      <c r="S626" s="262"/>
      <c r="T626" s="262"/>
      <c r="U626" s="262"/>
      <c r="V626" s="262"/>
      <c r="W626" s="250">
        <f t="shared" si="287"/>
        <v>0</v>
      </c>
      <c r="X626" s="250">
        <f t="shared" si="288"/>
        <v>0</v>
      </c>
      <c r="Y626" s="250">
        <f t="shared" si="289"/>
        <v>3</v>
      </c>
      <c r="Z626" s="214"/>
      <c r="AA626" s="214" t="str">
        <f t="shared" si="378"/>
        <v>SAMA</v>
      </c>
      <c r="AB626" s="214" t="str">
        <f t="shared" si="379"/>
        <v>SAMA</v>
      </c>
      <c r="AC626" s="246" t="s">
        <v>6415</v>
      </c>
      <c r="AD626" s="246"/>
      <c r="AE626" s="249">
        <v>3.0</v>
      </c>
      <c r="AF626" s="281"/>
      <c r="AG626" s="214" t="str">
        <f t="shared" si="380"/>
        <v>SAMA</v>
      </c>
      <c r="AH626" s="214" t="str">
        <f t="shared" si="381"/>
        <v>SAMA</v>
      </c>
      <c r="AI626" s="246" t="s">
        <v>6415</v>
      </c>
      <c r="AJ626" s="246"/>
      <c r="AK626" s="250">
        <v>0.0</v>
      </c>
      <c r="AL626" s="214" t="str">
        <f t="shared" si="376"/>
        <v>normal</v>
      </c>
    </row>
    <row r="627" ht="15.0" customHeight="1">
      <c r="A627" s="214"/>
      <c r="B627" s="246" t="s">
        <v>6414</v>
      </c>
      <c r="C627" s="296"/>
      <c r="D627" s="246" t="s">
        <v>80</v>
      </c>
      <c r="E627" s="249">
        <v>2.0</v>
      </c>
      <c r="F627" s="262"/>
      <c r="G627" s="262"/>
      <c r="H627" s="262"/>
      <c r="I627" s="262"/>
      <c r="J627" s="251">
        <f t="shared" si="1"/>
        <v>0</v>
      </c>
      <c r="K627" s="252">
        <f t="shared" si="2"/>
        <v>2</v>
      </c>
      <c r="L627" s="214"/>
      <c r="M627" s="253" t="s">
        <v>6414</v>
      </c>
      <c r="N627" s="254">
        <v>2.0</v>
      </c>
      <c r="O627" s="214" t="str">
        <f t="shared" si="377"/>
        <v>Sama</v>
      </c>
      <c r="P627" s="227"/>
      <c r="Q627" s="214"/>
      <c r="R627" s="250">
        <v>1.0</v>
      </c>
      <c r="S627" s="262"/>
      <c r="T627" s="262"/>
      <c r="U627" s="262"/>
      <c r="V627" s="262"/>
      <c r="W627" s="250">
        <f t="shared" si="287"/>
        <v>0</v>
      </c>
      <c r="X627" s="250">
        <f t="shared" si="288"/>
        <v>1</v>
      </c>
      <c r="Y627" s="250">
        <f t="shared" si="289"/>
        <v>1</v>
      </c>
      <c r="Z627" s="214"/>
      <c r="AA627" s="214" t="str">
        <f t="shared" si="378"/>
        <v>SAMA</v>
      </c>
      <c r="AB627" s="214" t="str">
        <f t="shared" si="379"/>
        <v>SAMA</v>
      </c>
      <c r="AC627" s="246" t="s">
        <v>6414</v>
      </c>
      <c r="AD627" s="246"/>
      <c r="AE627" s="249">
        <v>2.0</v>
      </c>
      <c r="AF627" s="281"/>
      <c r="AG627" s="214" t="str">
        <f t="shared" si="380"/>
        <v>SAMA</v>
      </c>
      <c r="AH627" s="214" t="str">
        <f t="shared" si="381"/>
        <v>SAMA</v>
      </c>
      <c r="AI627" s="246" t="s">
        <v>6414</v>
      </c>
      <c r="AJ627" s="246"/>
      <c r="AK627" s="250">
        <v>0.0</v>
      </c>
      <c r="AL627" s="214" t="str">
        <f t="shared" si="376"/>
        <v>normal</v>
      </c>
    </row>
    <row r="628" ht="15.0" customHeight="1">
      <c r="A628" s="214"/>
      <c r="B628" s="246" t="s">
        <v>6416</v>
      </c>
      <c r="C628" s="296" t="s">
        <v>6417</v>
      </c>
      <c r="D628" s="246" t="s">
        <v>80</v>
      </c>
      <c r="E628" s="249">
        <v>1.0</v>
      </c>
      <c r="F628" s="262"/>
      <c r="G628" s="262"/>
      <c r="H628" s="262"/>
      <c r="I628" s="262"/>
      <c r="J628" s="251">
        <f t="shared" si="1"/>
        <v>0</v>
      </c>
      <c r="K628" s="252">
        <f t="shared" si="2"/>
        <v>1</v>
      </c>
      <c r="L628" s="214"/>
      <c r="M628" s="253" t="s">
        <v>6416</v>
      </c>
      <c r="N628" s="254">
        <v>1.0</v>
      </c>
      <c r="O628" s="214" t="str">
        <f t="shared" si="377"/>
        <v>Sama</v>
      </c>
      <c r="P628" s="227"/>
      <c r="Q628" s="214"/>
      <c r="R628" s="250">
        <v>1.0</v>
      </c>
      <c r="S628" s="262"/>
      <c r="T628" s="262"/>
      <c r="U628" s="262"/>
      <c r="V628" s="262"/>
      <c r="W628" s="250">
        <f t="shared" si="287"/>
        <v>0</v>
      </c>
      <c r="X628" s="250">
        <f t="shared" si="288"/>
        <v>1</v>
      </c>
      <c r="Y628" s="250">
        <f t="shared" si="289"/>
        <v>0</v>
      </c>
      <c r="Z628" s="214"/>
      <c r="AA628" s="214" t="str">
        <f t="shared" si="378"/>
        <v>SAMA</v>
      </c>
      <c r="AB628" s="214" t="str">
        <f t="shared" si="379"/>
        <v>SAMA</v>
      </c>
      <c r="AC628" s="246" t="s">
        <v>6416</v>
      </c>
      <c r="AD628" s="246" t="s">
        <v>6417</v>
      </c>
      <c r="AE628" s="249">
        <v>3.0</v>
      </c>
      <c r="AF628" s="281"/>
      <c r="AG628" s="214" t="str">
        <f t="shared" si="380"/>
        <v>SAMA</v>
      </c>
      <c r="AH628" s="214" t="str">
        <f t="shared" si="381"/>
        <v>SAMA</v>
      </c>
      <c r="AI628" s="246" t="s">
        <v>6416</v>
      </c>
      <c r="AJ628" s="246" t="s">
        <v>6417</v>
      </c>
      <c r="AK628" s="250">
        <v>3.0</v>
      </c>
      <c r="AL628" s="214" t="str">
        <f t="shared" si="376"/>
        <v>normal</v>
      </c>
    </row>
    <row r="629" ht="15.0" customHeight="1">
      <c r="A629" s="214"/>
      <c r="B629" s="246" t="s">
        <v>6418</v>
      </c>
      <c r="C629" s="296"/>
      <c r="D629" s="246" t="s">
        <v>92</v>
      </c>
      <c r="E629" s="249">
        <v>2.0</v>
      </c>
      <c r="F629" s="262"/>
      <c r="G629" s="262"/>
      <c r="H629" s="262"/>
      <c r="I629" s="262"/>
      <c r="J629" s="251">
        <f t="shared" si="1"/>
        <v>0</v>
      </c>
      <c r="K629" s="252">
        <f t="shared" si="2"/>
        <v>2</v>
      </c>
      <c r="L629" s="214"/>
      <c r="M629" s="253"/>
      <c r="N629" s="254"/>
      <c r="O629" s="214"/>
      <c r="P629" s="227"/>
      <c r="Q629" s="214"/>
      <c r="R629" s="250">
        <v>0.0</v>
      </c>
      <c r="S629" s="262"/>
      <c r="T629" s="262"/>
      <c r="U629" s="262"/>
      <c r="V629" s="262"/>
      <c r="W629" s="250">
        <f t="shared" si="287"/>
        <v>0</v>
      </c>
      <c r="X629" s="250">
        <f t="shared" si="288"/>
        <v>0</v>
      </c>
      <c r="Y629" s="250">
        <f t="shared" si="289"/>
        <v>2</v>
      </c>
      <c r="Z629" s="214"/>
      <c r="AA629" s="214" t="str">
        <f t="shared" si="378"/>
        <v>SAMA</v>
      </c>
      <c r="AB629" s="214" t="str">
        <f t="shared" si="379"/>
        <v>SAMA</v>
      </c>
      <c r="AC629" s="246" t="s">
        <v>6418</v>
      </c>
      <c r="AD629" s="246"/>
      <c r="AE629" s="249">
        <v>3.0</v>
      </c>
      <c r="AF629" s="281"/>
      <c r="AG629" s="214" t="str">
        <f t="shared" si="380"/>
        <v>SAMA</v>
      </c>
      <c r="AH629" s="214" t="str">
        <f t="shared" si="381"/>
        <v>SAMA</v>
      </c>
      <c r="AI629" s="246" t="s">
        <v>6418</v>
      </c>
      <c r="AJ629" s="246"/>
      <c r="AK629" s="250">
        <v>0.0</v>
      </c>
      <c r="AL629" s="214" t="str">
        <f t="shared" si="376"/>
        <v>normal</v>
      </c>
    </row>
    <row r="630" ht="15.0" customHeight="1">
      <c r="A630" s="214"/>
      <c r="B630" s="246" t="s">
        <v>6428</v>
      </c>
      <c r="C630" s="296" t="s">
        <v>6429</v>
      </c>
      <c r="D630" s="246" t="s">
        <v>80</v>
      </c>
      <c r="E630" s="249">
        <v>23.0</v>
      </c>
      <c r="F630" s="262"/>
      <c r="G630" s="262"/>
      <c r="H630" s="262"/>
      <c r="I630" s="262"/>
      <c r="J630" s="251">
        <f t="shared" si="1"/>
        <v>0</v>
      </c>
      <c r="K630" s="252">
        <f t="shared" si="2"/>
        <v>23</v>
      </c>
      <c r="L630" s="214"/>
      <c r="M630" s="253"/>
      <c r="N630" s="254"/>
      <c r="O630" s="214"/>
      <c r="P630" s="227"/>
      <c r="Q630" s="214"/>
      <c r="R630" s="250">
        <v>20.0</v>
      </c>
      <c r="S630" s="262"/>
      <c r="T630" s="262"/>
      <c r="U630" s="262"/>
      <c r="V630" s="262"/>
      <c r="W630" s="250">
        <f t="shared" si="287"/>
        <v>0</v>
      </c>
      <c r="X630" s="250">
        <f t="shared" si="288"/>
        <v>20</v>
      </c>
      <c r="Y630" s="250">
        <f t="shared" si="289"/>
        <v>3</v>
      </c>
      <c r="Z630" s="214"/>
      <c r="AA630" s="214"/>
      <c r="AB630" s="214"/>
      <c r="AC630" s="246"/>
      <c r="AD630" s="246"/>
      <c r="AE630" s="249"/>
      <c r="AF630" s="281"/>
      <c r="AG630" s="214"/>
      <c r="AH630" s="214"/>
      <c r="AI630" s="246"/>
      <c r="AJ630" s="246"/>
      <c r="AK630" s="250"/>
      <c r="AL630" s="214" t="str">
        <f t="shared" si="376"/>
        <v>normal</v>
      </c>
    </row>
    <row r="631" ht="15.0" customHeight="1">
      <c r="A631" s="214"/>
      <c r="B631" s="246" t="s">
        <v>7235</v>
      </c>
      <c r="C631" s="296" t="s">
        <v>7236</v>
      </c>
      <c r="D631" s="246" t="s">
        <v>80</v>
      </c>
      <c r="E631" s="249">
        <v>3.0</v>
      </c>
      <c r="F631" s="262"/>
      <c r="G631" s="262"/>
      <c r="H631" s="262"/>
      <c r="I631" s="262"/>
      <c r="J631" s="251">
        <f t="shared" si="1"/>
        <v>0</v>
      </c>
      <c r="K631" s="252">
        <f t="shared" si="2"/>
        <v>3</v>
      </c>
      <c r="L631" s="214"/>
      <c r="M631" s="253" t="s">
        <v>7235</v>
      </c>
      <c r="N631" s="254">
        <v>3.0</v>
      </c>
      <c r="O631" s="214" t="str">
        <f t="shared" ref="O631:O633" si="382">IF(E631=N631,"Sama","Tidak Sama")</f>
        <v>Sama</v>
      </c>
      <c r="P631" s="227"/>
      <c r="Q631" s="214"/>
      <c r="R631" s="250">
        <v>0.0</v>
      </c>
      <c r="S631" s="262"/>
      <c r="T631" s="262"/>
      <c r="U631" s="262"/>
      <c r="V631" s="262"/>
      <c r="W631" s="250">
        <f t="shared" si="287"/>
        <v>0</v>
      </c>
      <c r="X631" s="250">
        <f t="shared" si="288"/>
        <v>0</v>
      </c>
      <c r="Y631" s="250">
        <f t="shared" si="289"/>
        <v>3</v>
      </c>
      <c r="Z631" s="214"/>
      <c r="AA631" s="214" t="str">
        <f t="shared" ref="AA631:AA633" si="383">IF(AC631=B631,"SAMA","TIDAK SAMA")</f>
        <v>SAMA</v>
      </c>
      <c r="AB631" s="214" t="str">
        <f t="shared" ref="AB631:AB633" si="384">IF(C631=AD631,"SAMA","TIDAK SAMA")</f>
        <v>SAMA</v>
      </c>
      <c r="AC631" s="246" t="s">
        <v>7235</v>
      </c>
      <c r="AD631" s="246" t="s">
        <v>7236</v>
      </c>
      <c r="AE631" s="249">
        <v>3.0</v>
      </c>
      <c r="AF631" s="281"/>
      <c r="AG631" s="214" t="str">
        <f t="shared" ref="AG631:AG633" si="385">IF(B631=AI631,"SAMA","TIDAK SAMA")</f>
        <v>SAMA</v>
      </c>
      <c r="AH631" s="214" t="str">
        <f t="shared" ref="AH631:AH633" si="386">IF(AD631=AJ631,"SAMA","TIDAK")</f>
        <v>SAMA</v>
      </c>
      <c r="AI631" s="246" t="s">
        <v>7235</v>
      </c>
      <c r="AJ631" s="246" t="s">
        <v>7236</v>
      </c>
      <c r="AK631" s="250">
        <v>0.0</v>
      </c>
      <c r="AL631" s="214" t="str">
        <f t="shared" si="376"/>
        <v>normal</v>
      </c>
    </row>
    <row r="632" ht="15.0" customHeight="1">
      <c r="A632" s="214"/>
      <c r="B632" s="247" t="s">
        <v>6424</v>
      </c>
      <c r="C632" s="300" t="s">
        <v>6425</v>
      </c>
      <c r="D632" s="246" t="s">
        <v>80</v>
      </c>
      <c r="E632" s="249">
        <v>3.0</v>
      </c>
      <c r="F632" s="262"/>
      <c r="G632" s="262"/>
      <c r="H632" s="262"/>
      <c r="I632" s="262"/>
      <c r="J632" s="251">
        <f t="shared" si="1"/>
        <v>0</v>
      </c>
      <c r="K632" s="252">
        <f t="shared" si="2"/>
        <v>3</v>
      </c>
      <c r="L632" s="214"/>
      <c r="M632" s="263" t="s">
        <v>6424</v>
      </c>
      <c r="N632" s="254">
        <v>3.0</v>
      </c>
      <c r="O632" s="214" t="str">
        <f t="shared" si="382"/>
        <v>Sama</v>
      </c>
      <c r="P632" s="227"/>
      <c r="Q632" s="214"/>
      <c r="R632" s="250">
        <v>1.0</v>
      </c>
      <c r="S632" s="262"/>
      <c r="T632" s="262"/>
      <c r="U632" s="262"/>
      <c r="V632" s="262"/>
      <c r="W632" s="250">
        <f t="shared" si="287"/>
        <v>0</v>
      </c>
      <c r="X632" s="250">
        <f t="shared" si="288"/>
        <v>1</v>
      </c>
      <c r="Y632" s="250">
        <f t="shared" si="289"/>
        <v>2</v>
      </c>
      <c r="Z632" s="214"/>
      <c r="AA632" s="214" t="str">
        <f t="shared" si="383"/>
        <v>SAMA</v>
      </c>
      <c r="AB632" s="214" t="str">
        <f t="shared" si="384"/>
        <v>SAMA</v>
      </c>
      <c r="AC632" s="247" t="s">
        <v>6424</v>
      </c>
      <c r="AD632" s="247" t="s">
        <v>6425</v>
      </c>
      <c r="AE632" s="249">
        <v>3.0</v>
      </c>
      <c r="AF632" s="281"/>
      <c r="AG632" s="214" t="str">
        <f t="shared" si="385"/>
        <v>SAMA</v>
      </c>
      <c r="AH632" s="214" t="str">
        <f t="shared" si="386"/>
        <v>SAMA</v>
      </c>
      <c r="AI632" s="247" t="s">
        <v>6424</v>
      </c>
      <c r="AJ632" s="247" t="s">
        <v>6425</v>
      </c>
      <c r="AK632" s="250">
        <v>0.0</v>
      </c>
      <c r="AL632" s="214" t="str">
        <f t="shared" si="376"/>
        <v>normal</v>
      </c>
    </row>
    <row r="633" ht="15.0" customHeight="1">
      <c r="A633" s="214"/>
      <c r="B633" s="247" t="s">
        <v>6426</v>
      </c>
      <c r="C633" s="300"/>
      <c r="D633" s="246" t="s">
        <v>80</v>
      </c>
      <c r="E633" s="249">
        <v>5.0</v>
      </c>
      <c r="F633" s="262"/>
      <c r="G633" s="262"/>
      <c r="H633" s="262"/>
      <c r="I633" s="262"/>
      <c r="J633" s="251">
        <f t="shared" si="1"/>
        <v>0</v>
      </c>
      <c r="K633" s="252">
        <f t="shared" si="2"/>
        <v>5</v>
      </c>
      <c r="L633" s="214"/>
      <c r="M633" s="263" t="s">
        <v>6426</v>
      </c>
      <c r="N633" s="254">
        <v>5.0</v>
      </c>
      <c r="O633" s="214" t="str">
        <f t="shared" si="382"/>
        <v>Sama</v>
      </c>
      <c r="P633" s="227"/>
      <c r="Q633" s="214"/>
      <c r="R633" s="250">
        <v>1.0</v>
      </c>
      <c r="S633" s="262"/>
      <c r="T633" s="262"/>
      <c r="U633" s="262"/>
      <c r="V633" s="262"/>
      <c r="W633" s="250">
        <f t="shared" si="287"/>
        <v>0</v>
      </c>
      <c r="X633" s="250">
        <f t="shared" si="288"/>
        <v>1</v>
      </c>
      <c r="Y633" s="250">
        <f t="shared" si="289"/>
        <v>4</v>
      </c>
      <c r="Z633" s="214"/>
      <c r="AA633" s="214" t="str">
        <f t="shared" si="383"/>
        <v>SAMA</v>
      </c>
      <c r="AB633" s="214" t="str">
        <f t="shared" si="384"/>
        <v>SAMA</v>
      </c>
      <c r="AC633" s="247" t="s">
        <v>6426</v>
      </c>
      <c r="AD633" s="247"/>
      <c r="AE633" s="249">
        <v>5.0</v>
      </c>
      <c r="AF633" s="281"/>
      <c r="AG633" s="214" t="str">
        <f t="shared" si="385"/>
        <v>SAMA</v>
      </c>
      <c r="AH633" s="214" t="str">
        <f t="shared" si="386"/>
        <v>SAMA</v>
      </c>
      <c r="AI633" s="247" t="s">
        <v>6426</v>
      </c>
      <c r="AJ633" s="247"/>
      <c r="AK633" s="250">
        <v>1.0</v>
      </c>
      <c r="AL633" s="214" t="str">
        <f t="shared" si="376"/>
        <v>normal</v>
      </c>
    </row>
    <row r="634" ht="15.0" customHeight="1">
      <c r="A634" s="214"/>
      <c r="B634" s="247" t="s">
        <v>6430</v>
      </c>
      <c r="C634" s="300"/>
      <c r="D634" s="246" t="s">
        <v>80</v>
      </c>
      <c r="E634" s="249">
        <v>1.0</v>
      </c>
      <c r="F634" s="262"/>
      <c r="G634" s="262"/>
      <c r="H634" s="262"/>
      <c r="I634" s="262"/>
      <c r="J634" s="251">
        <f t="shared" si="1"/>
        <v>0</v>
      </c>
      <c r="K634" s="252">
        <f t="shared" si="2"/>
        <v>1</v>
      </c>
      <c r="L634" s="214"/>
      <c r="M634" s="263"/>
      <c r="N634" s="254"/>
      <c r="O634" s="214"/>
      <c r="P634" s="227"/>
      <c r="Q634" s="214"/>
      <c r="R634" s="250">
        <v>1.0</v>
      </c>
      <c r="S634" s="262"/>
      <c r="T634" s="262"/>
      <c r="U634" s="262"/>
      <c r="V634" s="262"/>
      <c r="W634" s="250">
        <f t="shared" si="287"/>
        <v>0</v>
      </c>
      <c r="X634" s="250">
        <f t="shared" si="288"/>
        <v>1</v>
      </c>
      <c r="Y634" s="250">
        <f t="shared" si="289"/>
        <v>0</v>
      </c>
      <c r="Z634" s="214"/>
      <c r="AA634" s="214"/>
      <c r="AB634" s="214"/>
      <c r="AC634" s="247"/>
      <c r="AD634" s="247"/>
      <c r="AE634" s="249"/>
      <c r="AF634" s="281"/>
      <c r="AG634" s="214"/>
      <c r="AH634" s="214"/>
      <c r="AI634" s="247"/>
      <c r="AJ634" s="247"/>
      <c r="AK634" s="250"/>
      <c r="AL634" s="214" t="str">
        <f t="shared" si="376"/>
        <v>normal</v>
      </c>
    </row>
    <row r="635" ht="15.0" customHeight="1">
      <c r="A635" s="214"/>
      <c r="B635" s="247" t="s">
        <v>6427</v>
      </c>
      <c r="C635" s="300"/>
      <c r="D635" s="246" t="s">
        <v>80</v>
      </c>
      <c r="E635" s="249">
        <v>1.0</v>
      </c>
      <c r="F635" s="262"/>
      <c r="G635" s="262"/>
      <c r="H635" s="262"/>
      <c r="I635" s="262"/>
      <c r="J635" s="251">
        <f t="shared" si="1"/>
        <v>0</v>
      </c>
      <c r="K635" s="252">
        <f t="shared" si="2"/>
        <v>1</v>
      </c>
      <c r="L635" s="214"/>
      <c r="M635" s="263"/>
      <c r="N635" s="254"/>
      <c r="O635" s="214"/>
      <c r="P635" s="227"/>
      <c r="Q635" s="214"/>
      <c r="R635" s="250">
        <v>1.0</v>
      </c>
      <c r="S635" s="262"/>
      <c r="T635" s="262"/>
      <c r="U635" s="262"/>
      <c r="V635" s="262"/>
      <c r="W635" s="250">
        <f t="shared" si="287"/>
        <v>0</v>
      </c>
      <c r="X635" s="250">
        <f t="shared" si="288"/>
        <v>1</v>
      </c>
      <c r="Y635" s="250">
        <f t="shared" si="289"/>
        <v>0</v>
      </c>
      <c r="Z635" s="214"/>
      <c r="AA635" s="214"/>
      <c r="AB635" s="214"/>
      <c r="AC635" s="247"/>
      <c r="AD635" s="247"/>
      <c r="AE635" s="249"/>
      <c r="AF635" s="281"/>
      <c r="AG635" s="214"/>
      <c r="AH635" s="214"/>
      <c r="AI635" s="247"/>
      <c r="AJ635" s="247"/>
      <c r="AK635" s="250"/>
      <c r="AL635" s="214" t="str">
        <f t="shared" si="376"/>
        <v>normal</v>
      </c>
    </row>
    <row r="636" ht="15.0" customHeight="1">
      <c r="A636" s="214"/>
      <c r="B636" s="246" t="s">
        <v>6431</v>
      </c>
      <c r="C636" s="296"/>
      <c r="D636" s="246" t="s">
        <v>80</v>
      </c>
      <c r="E636" s="249">
        <v>1.0</v>
      </c>
      <c r="F636" s="262"/>
      <c r="G636" s="262"/>
      <c r="H636" s="262"/>
      <c r="I636" s="262"/>
      <c r="J636" s="251">
        <f t="shared" si="1"/>
        <v>0</v>
      </c>
      <c r="K636" s="252">
        <f t="shared" si="2"/>
        <v>1</v>
      </c>
      <c r="L636" s="214"/>
      <c r="M636" s="253" t="s">
        <v>6431</v>
      </c>
      <c r="N636" s="254">
        <v>1.0</v>
      </c>
      <c r="O636" s="214" t="str">
        <f t="shared" ref="O636:O646" si="387">IF(E636=N636,"Sama","Tidak Sama")</f>
        <v>Sama</v>
      </c>
      <c r="P636" s="227"/>
      <c r="Q636" s="214"/>
      <c r="R636" s="250">
        <v>1.0</v>
      </c>
      <c r="S636" s="262"/>
      <c r="T636" s="262"/>
      <c r="U636" s="262"/>
      <c r="V636" s="262"/>
      <c r="W636" s="250">
        <f t="shared" si="287"/>
        <v>0</v>
      </c>
      <c r="X636" s="250">
        <f t="shared" si="288"/>
        <v>1</v>
      </c>
      <c r="Y636" s="250">
        <f t="shared" si="289"/>
        <v>0</v>
      </c>
      <c r="Z636" s="214"/>
      <c r="AA636" s="214" t="str">
        <f t="shared" ref="AA636:AA640" si="388">IF(AC636=B636,"SAMA","TIDAK SAMA")</f>
        <v>SAMA</v>
      </c>
      <c r="AB636" s="214" t="str">
        <f t="shared" ref="AB636:AB640" si="389">IF(C636=AD636,"SAMA","TIDAK SAMA")</f>
        <v>SAMA</v>
      </c>
      <c r="AC636" s="246" t="s">
        <v>6431</v>
      </c>
      <c r="AD636" s="246"/>
      <c r="AE636" s="249">
        <v>1.0</v>
      </c>
      <c r="AF636" s="281"/>
      <c r="AG636" s="214" t="str">
        <f t="shared" ref="AG636:AG640" si="390">IF(B636=AI636,"SAMA","TIDAK SAMA")</f>
        <v>SAMA</v>
      </c>
      <c r="AH636" s="214" t="str">
        <f t="shared" ref="AH636:AH640" si="391">IF(AD636=AJ636,"SAMA","TIDAK")</f>
        <v>SAMA</v>
      </c>
      <c r="AI636" s="246" t="s">
        <v>6431</v>
      </c>
      <c r="AJ636" s="246"/>
      <c r="AK636" s="250">
        <v>1.0</v>
      </c>
      <c r="AL636" s="214" t="str">
        <f t="shared" si="376"/>
        <v>normal</v>
      </c>
    </row>
    <row r="637" ht="15.0" customHeight="1">
      <c r="A637" s="214"/>
      <c r="B637" s="246" t="s">
        <v>6432</v>
      </c>
      <c r="C637" s="296"/>
      <c r="D637" s="246" t="s">
        <v>80</v>
      </c>
      <c r="E637" s="249">
        <v>1.0</v>
      </c>
      <c r="F637" s="262"/>
      <c r="G637" s="262"/>
      <c r="H637" s="262"/>
      <c r="I637" s="262"/>
      <c r="J637" s="251">
        <f t="shared" si="1"/>
        <v>0</v>
      </c>
      <c r="K637" s="252">
        <f t="shared" si="2"/>
        <v>1</v>
      </c>
      <c r="L637" s="214"/>
      <c r="M637" s="253" t="s">
        <v>6432</v>
      </c>
      <c r="N637" s="254">
        <v>1.0</v>
      </c>
      <c r="O637" s="214" t="str">
        <f t="shared" si="387"/>
        <v>Sama</v>
      </c>
      <c r="P637" s="227"/>
      <c r="Q637" s="214"/>
      <c r="R637" s="250">
        <v>1.0</v>
      </c>
      <c r="S637" s="262"/>
      <c r="T637" s="262"/>
      <c r="U637" s="262"/>
      <c r="V637" s="262"/>
      <c r="W637" s="250">
        <f t="shared" si="287"/>
        <v>0</v>
      </c>
      <c r="X637" s="250">
        <f t="shared" si="288"/>
        <v>1</v>
      </c>
      <c r="Y637" s="250">
        <f t="shared" si="289"/>
        <v>0</v>
      </c>
      <c r="Z637" s="214"/>
      <c r="AA637" s="214" t="str">
        <f t="shared" si="388"/>
        <v>SAMA</v>
      </c>
      <c r="AB637" s="214" t="str">
        <f t="shared" si="389"/>
        <v>SAMA</v>
      </c>
      <c r="AC637" s="246" t="s">
        <v>6432</v>
      </c>
      <c r="AD637" s="246"/>
      <c r="AE637" s="249">
        <v>1.0</v>
      </c>
      <c r="AF637" s="281"/>
      <c r="AG637" s="214" t="str">
        <f t="shared" si="390"/>
        <v>SAMA</v>
      </c>
      <c r="AH637" s="214" t="str">
        <f t="shared" si="391"/>
        <v>SAMA</v>
      </c>
      <c r="AI637" s="246" t="s">
        <v>6432</v>
      </c>
      <c r="AJ637" s="246"/>
      <c r="AK637" s="250">
        <v>1.0</v>
      </c>
      <c r="AL637" s="214" t="str">
        <f t="shared" si="376"/>
        <v>normal</v>
      </c>
    </row>
    <row r="638" ht="15.0" customHeight="1">
      <c r="A638" s="214"/>
      <c r="B638" s="246" t="s">
        <v>6433</v>
      </c>
      <c r="C638" s="296" t="s">
        <v>6434</v>
      </c>
      <c r="D638" s="246" t="s">
        <v>80</v>
      </c>
      <c r="E638" s="249">
        <v>4.0</v>
      </c>
      <c r="F638" s="262"/>
      <c r="G638" s="262"/>
      <c r="H638" s="262"/>
      <c r="I638" s="262"/>
      <c r="J638" s="251">
        <f t="shared" si="1"/>
        <v>0</v>
      </c>
      <c r="K638" s="252">
        <f t="shared" si="2"/>
        <v>4</v>
      </c>
      <c r="L638" s="214"/>
      <c r="M638" s="253" t="s">
        <v>6435</v>
      </c>
      <c r="N638" s="254">
        <v>4.0</v>
      </c>
      <c r="O638" s="214" t="str">
        <f t="shared" si="387"/>
        <v>Sama</v>
      </c>
      <c r="P638" s="227"/>
      <c r="Q638" s="255"/>
      <c r="R638" s="250">
        <v>2.0</v>
      </c>
      <c r="S638" s="262"/>
      <c r="T638" s="262"/>
      <c r="U638" s="262"/>
      <c r="V638" s="262"/>
      <c r="W638" s="250">
        <f t="shared" si="287"/>
        <v>0</v>
      </c>
      <c r="X638" s="250">
        <f t="shared" si="288"/>
        <v>2</v>
      </c>
      <c r="Y638" s="250">
        <f t="shared" si="289"/>
        <v>2</v>
      </c>
      <c r="Z638" s="214"/>
      <c r="AA638" s="214" t="str">
        <f t="shared" si="388"/>
        <v>SAMA</v>
      </c>
      <c r="AB638" s="214" t="str">
        <f t="shared" si="389"/>
        <v>SAMA</v>
      </c>
      <c r="AC638" s="246" t="s">
        <v>6433</v>
      </c>
      <c r="AD638" s="296" t="s">
        <v>6434</v>
      </c>
      <c r="AE638" s="249">
        <v>4.0</v>
      </c>
      <c r="AF638" s="281"/>
      <c r="AG638" s="214" t="str">
        <f t="shared" si="390"/>
        <v>SAMA</v>
      </c>
      <c r="AH638" s="214" t="str">
        <f t="shared" si="391"/>
        <v>SAMA</v>
      </c>
      <c r="AI638" s="246" t="s">
        <v>6433</v>
      </c>
      <c r="AJ638" s="296" t="s">
        <v>6434</v>
      </c>
      <c r="AK638" s="250">
        <v>2.0</v>
      </c>
      <c r="AL638" s="214" t="str">
        <f t="shared" si="376"/>
        <v>normal</v>
      </c>
    </row>
    <row r="639" ht="15.0" customHeight="1">
      <c r="A639" s="214"/>
      <c r="B639" s="246" t="s">
        <v>6436</v>
      </c>
      <c r="C639" s="296" t="s">
        <v>6437</v>
      </c>
      <c r="D639" s="246" t="s">
        <v>80</v>
      </c>
      <c r="E639" s="249">
        <v>4.0</v>
      </c>
      <c r="F639" s="262"/>
      <c r="G639" s="262"/>
      <c r="H639" s="262"/>
      <c r="I639" s="262"/>
      <c r="J639" s="251">
        <f t="shared" si="1"/>
        <v>0</v>
      </c>
      <c r="K639" s="252">
        <f t="shared" si="2"/>
        <v>4</v>
      </c>
      <c r="L639" s="214"/>
      <c r="M639" s="253" t="s">
        <v>6436</v>
      </c>
      <c r="N639" s="254">
        <v>4.0</v>
      </c>
      <c r="O639" s="214" t="str">
        <f t="shared" si="387"/>
        <v>Sama</v>
      </c>
      <c r="P639" s="227"/>
      <c r="Q639" s="255"/>
      <c r="R639" s="250">
        <v>2.0</v>
      </c>
      <c r="S639" s="262"/>
      <c r="T639" s="262"/>
      <c r="U639" s="262"/>
      <c r="V639" s="262"/>
      <c r="W639" s="250">
        <f t="shared" si="287"/>
        <v>0</v>
      </c>
      <c r="X639" s="250">
        <f t="shared" si="288"/>
        <v>2</v>
      </c>
      <c r="Y639" s="250">
        <f t="shared" si="289"/>
        <v>2</v>
      </c>
      <c r="Z639" s="214"/>
      <c r="AA639" s="214" t="str">
        <f t="shared" si="388"/>
        <v>SAMA</v>
      </c>
      <c r="AB639" s="214" t="str">
        <f t="shared" si="389"/>
        <v>SAMA</v>
      </c>
      <c r="AC639" s="246" t="s">
        <v>6436</v>
      </c>
      <c r="AD639" s="296" t="s">
        <v>6437</v>
      </c>
      <c r="AE639" s="249">
        <v>4.0</v>
      </c>
      <c r="AF639" s="281"/>
      <c r="AG639" s="214" t="str">
        <f t="shared" si="390"/>
        <v>SAMA</v>
      </c>
      <c r="AH639" s="214" t="str">
        <f t="shared" si="391"/>
        <v>SAMA</v>
      </c>
      <c r="AI639" s="246" t="s">
        <v>6436</v>
      </c>
      <c r="AJ639" s="296" t="s">
        <v>6437</v>
      </c>
      <c r="AK639" s="250">
        <v>2.0</v>
      </c>
      <c r="AL639" s="214" t="str">
        <f t="shared" si="376"/>
        <v>normal</v>
      </c>
    </row>
    <row r="640" ht="15.0" customHeight="1">
      <c r="A640" s="214"/>
      <c r="B640" s="246" t="s">
        <v>6421</v>
      </c>
      <c r="C640" s="296"/>
      <c r="D640" s="246" t="s">
        <v>80</v>
      </c>
      <c r="E640" s="249">
        <v>1.0</v>
      </c>
      <c r="F640" s="262"/>
      <c r="G640" s="262"/>
      <c r="H640" s="262"/>
      <c r="I640" s="262"/>
      <c r="J640" s="251">
        <f t="shared" si="1"/>
        <v>0</v>
      </c>
      <c r="K640" s="252">
        <f t="shared" si="2"/>
        <v>1</v>
      </c>
      <c r="L640" s="214"/>
      <c r="M640" s="253" t="s">
        <v>6421</v>
      </c>
      <c r="N640" s="254">
        <v>1.0</v>
      </c>
      <c r="O640" s="214" t="str">
        <f t="shared" si="387"/>
        <v>Sama</v>
      </c>
      <c r="P640" s="227"/>
      <c r="Q640" s="255"/>
      <c r="R640" s="250">
        <v>0.0</v>
      </c>
      <c r="S640" s="262"/>
      <c r="T640" s="262"/>
      <c r="U640" s="262"/>
      <c r="V640" s="262"/>
      <c r="W640" s="250">
        <f t="shared" si="287"/>
        <v>0</v>
      </c>
      <c r="X640" s="250">
        <f t="shared" si="288"/>
        <v>0</v>
      </c>
      <c r="Y640" s="250">
        <f t="shared" si="289"/>
        <v>1</v>
      </c>
      <c r="Z640" s="214"/>
      <c r="AA640" s="214" t="str">
        <f t="shared" si="388"/>
        <v>SAMA</v>
      </c>
      <c r="AB640" s="214" t="str">
        <f t="shared" si="389"/>
        <v>SAMA</v>
      </c>
      <c r="AC640" s="246" t="s">
        <v>6421</v>
      </c>
      <c r="AD640" s="246"/>
      <c r="AE640" s="249">
        <v>1.0</v>
      </c>
      <c r="AF640" s="281"/>
      <c r="AG640" s="214" t="str">
        <f t="shared" si="390"/>
        <v>SAMA</v>
      </c>
      <c r="AH640" s="214" t="str">
        <f t="shared" si="391"/>
        <v>SAMA</v>
      </c>
      <c r="AI640" s="246" t="s">
        <v>6421</v>
      </c>
      <c r="AJ640" s="246"/>
      <c r="AK640" s="250">
        <v>0.0</v>
      </c>
      <c r="AL640" s="214" t="str">
        <f t="shared" si="376"/>
        <v>normal</v>
      </c>
    </row>
    <row r="641" ht="15.0" customHeight="1">
      <c r="A641" s="214"/>
      <c r="B641" s="246" t="s">
        <v>6438</v>
      </c>
      <c r="C641" s="296" t="s">
        <v>106</v>
      </c>
      <c r="D641" s="246" t="s">
        <v>92</v>
      </c>
      <c r="E641" s="249">
        <v>5.0</v>
      </c>
      <c r="F641" s="262"/>
      <c r="G641" s="262"/>
      <c r="H641" s="262"/>
      <c r="I641" s="262"/>
      <c r="J641" s="251">
        <f t="shared" si="1"/>
        <v>0</v>
      </c>
      <c r="K641" s="252">
        <f t="shared" si="2"/>
        <v>5</v>
      </c>
      <c r="L641" s="214"/>
      <c r="M641" s="253" t="s">
        <v>6421</v>
      </c>
      <c r="N641" s="254">
        <v>1.0</v>
      </c>
      <c r="O641" s="214" t="str">
        <f t="shared" si="387"/>
        <v>Tidak Sama</v>
      </c>
      <c r="P641" s="227"/>
      <c r="Q641" s="255"/>
      <c r="R641" s="250">
        <v>5.0</v>
      </c>
      <c r="S641" s="262"/>
      <c r="T641" s="262"/>
      <c r="U641" s="262"/>
      <c r="V641" s="262"/>
      <c r="W641" s="250">
        <f t="shared" si="287"/>
        <v>0</v>
      </c>
      <c r="X641" s="250">
        <f t="shared" si="288"/>
        <v>5</v>
      </c>
      <c r="Y641" s="250">
        <f t="shared" si="289"/>
        <v>0</v>
      </c>
      <c r="Z641" s="214"/>
      <c r="AA641" s="214"/>
      <c r="AB641" s="214"/>
      <c r="AC641" s="246"/>
      <c r="AD641" s="246"/>
      <c r="AE641" s="249"/>
      <c r="AF641" s="281"/>
      <c r="AG641" s="214"/>
      <c r="AH641" s="214"/>
      <c r="AI641" s="246"/>
      <c r="AJ641" s="246"/>
      <c r="AK641" s="250"/>
      <c r="AL641" s="214"/>
    </row>
    <row r="642" ht="15.0" customHeight="1">
      <c r="A642" s="214"/>
      <c r="B642" s="246" t="s">
        <v>6420</v>
      </c>
      <c r="C642" s="296" t="s">
        <v>107</v>
      </c>
      <c r="D642" s="246" t="s">
        <v>80</v>
      </c>
      <c r="E642" s="249">
        <v>15.0</v>
      </c>
      <c r="F642" s="262"/>
      <c r="G642" s="262"/>
      <c r="H642" s="262"/>
      <c r="I642" s="262"/>
      <c r="J642" s="251">
        <f t="shared" si="1"/>
        <v>0</v>
      </c>
      <c r="K642" s="252">
        <f t="shared" si="2"/>
        <v>15</v>
      </c>
      <c r="L642" s="214"/>
      <c r="M642" s="253" t="s">
        <v>6421</v>
      </c>
      <c r="N642" s="254">
        <v>1.0</v>
      </c>
      <c r="O642" s="214" t="str">
        <f t="shared" si="387"/>
        <v>Tidak Sama</v>
      </c>
      <c r="P642" s="227"/>
      <c r="Q642" s="255"/>
      <c r="R642" s="250">
        <v>15.0</v>
      </c>
      <c r="S642" s="262"/>
      <c r="T642" s="262"/>
      <c r="U642" s="262"/>
      <c r="V642" s="262"/>
      <c r="W642" s="250">
        <f t="shared" si="287"/>
        <v>0</v>
      </c>
      <c r="X642" s="250">
        <f t="shared" si="288"/>
        <v>15</v>
      </c>
      <c r="Y642" s="250">
        <f t="shared" si="289"/>
        <v>0</v>
      </c>
      <c r="Z642" s="214"/>
      <c r="AA642" s="214"/>
      <c r="AB642" s="214"/>
      <c r="AC642" s="246"/>
      <c r="AD642" s="246"/>
      <c r="AE642" s="249"/>
      <c r="AF642" s="281"/>
      <c r="AG642" s="214"/>
      <c r="AH642" s="214"/>
      <c r="AI642" s="246"/>
      <c r="AJ642" s="246"/>
      <c r="AK642" s="250"/>
      <c r="AL642" s="214"/>
    </row>
    <row r="643" ht="15.0" customHeight="1">
      <c r="A643" s="214"/>
      <c r="B643" s="247" t="s">
        <v>6439</v>
      </c>
      <c r="C643" s="300" t="s">
        <v>6440</v>
      </c>
      <c r="D643" s="246" t="s">
        <v>80</v>
      </c>
      <c r="E643" s="249">
        <v>30.0</v>
      </c>
      <c r="F643" s="262"/>
      <c r="G643" s="262"/>
      <c r="H643" s="262"/>
      <c r="I643" s="262"/>
      <c r="J643" s="251">
        <f t="shared" si="1"/>
        <v>0</v>
      </c>
      <c r="K643" s="252">
        <f t="shared" si="2"/>
        <v>30</v>
      </c>
      <c r="L643" s="214"/>
      <c r="M643" s="263" t="s">
        <v>6439</v>
      </c>
      <c r="N643" s="254">
        <v>15.0</v>
      </c>
      <c r="O643" s="214" t="str">
        <f t="shared" si="387"/>
        <v>Tidak Sama</v>
      </c>
      <c r="P643" s="227"/>
      <c r="Q643" s="255"/>
      <c r="R643" s="250">
        <v>26.0</v>
      </c>
      <c r="S643" s="262"/>
      <c r="T643" s="262"/>
      <c r="U643" s="262"/>
      <c r="V643" s="262"/>
      <c r="W643" s="250">
        <f t="shared" si="287"/>
        <v>0</v>
      </c>
      <c r="X643" s="250">
        <f t="shared" si="288"/>
        <v>26</v>
      </c>
      <c r="Y643" s="250">
        <f t="shared" si="289"/>
        <v>4</v>
      </c>
      <c r="Z643" s="214"/>
      <c r="AA643" s="214" t="str">
        <f t="shared" ref="AA643:AA646" si="392">IF(AC643=B643,"SAMA","TIDAK SAMA")</f>
        <v>SAMA</v>
      </c>
      <c r="AB643" s="214" t="str">
        <f t="shared" ref="AB643:AB646" si="393">IF(C643=AD643,"SAMA","TIDAK SAMA")</f>
        <v>SAMA</v>
      </c>
      <c r="AC643" s="247" t="s">
        <v>6439</v>
      </c>
      <c r="AD643" s="247" t="s">
        <v>6440</v>
      </c>
      <c r="AE643" s="249">
        <v>15.0</v>
      </c>
      <c r="AF643" s="281"/>
      <c r="AG643" s="214" t="str">
        <f t="shared" ref="AG643:AG646" si="394">IF(B643=AI643,"SAMA","TIDAK SAMA")</f>
        <v>SAMA</v>
      </c>
      <c r="AH643" s="214" t="str">
        <f t="shared" ref="AH643:AH646" si="395">IF(AD643=AJ643,"SAMA","TIDAK")</f>
        <v>SAMA</v>
      </c>
      <c r="AI643" s="247" t="s">
        <v>6439</v>
      </c>
      <c r="AJ643" s="247" t="s">
        <v>6440</v>
      </c>
      <c r="AK643" s="250">
        <v>13.0</v>
      </c>
      <c r="AL643" s="214" t="str">
        <f t="shared" ref="AL643:AL652" si="396">IF(Y643&lt;0,"tidak normal","normal")</f>
        <v>normal</v>
      </c>
    </row>
    <row r="644" ht="15.0" customHeight="1">
      <c r="A644" s="214"/>
      <c r="B644" s="246" t="s">
        <v>6443</v>
      </c>
      <c r="C644" s="296" t="s">
        <v>6442</v>
      </c>
      <c r="D644" s="246" t="s">
        <v>80</v>
      </c>
      <c r="E644" s="249">
        <v>12.0</v>
      </c>
      <c r="F644" s="262"/>
      <c r="G644" s="262"/>
      <c r="H644" s="262"/>
      <c r="I644" s="262"/>
      <c r="J644" s="251">
        <f t="shared" si="1"/>
        <v>0</v>
      </c>
      <c r="K644" s="252">
        <f t="shared" si="2"/>
        <v>12</v>
      </c>
      <c r="L644" s="214"/>
      <c r="M644" s="253" t="s">
        <v>6443</v>
      </c>
      <c r="N644" s="254">
        <v>8.0</v>
      </c>
      <c r="O644" s="214" t="str">
        <f t="shared" si="387"/>
        <v>Tidak Sama</v>
      </c>
      <c r="P644" s="227"/>
      <c r="Q644" s="255"/>
      <c r="R644" s="250">
        <v>9.0</v>
      </c>
      <c r="S644" s="262"/>
      <c r="T644" s="262"/>
      <c r="U644" s="262"/>
      <c r="V644" s="262"/>
      <c r="W644" s="250">
        <f t="shared" si="287"/>
        <v>0</v>
      </c>
      <c r="X644" s="250">
        <f t="shared" si="288"/>
        <v>9</v>
      </c>
      <c r="Y644" s="250">
        <f t="shared" si="289"/>
        <v>3</v>
      </c>
      <c r="Z644" s="214"/>
      <c r="AA644" s="214" t="str">
        <f t="shared" si="392"/>
        <v>SAMA</v>
      </c>
      <c r="AB644" s="214" t="str">
        <f t="shared" si="393"/>
        <v>SAMA</v>
      </c>
      <c r="AC644" s="246" t="s">
        <v>6443</v>
      </c>
      <c r="AD644" s="246" t="s">
        <v>6442</v>
      </c>
      <c r="AE644" s="249">
        <v>8.0</v>
      </c>
      <c r="AF644" s="281"/>
      <c r="AG644" s="214" t="str">
        <f t="shared" si="394"/>
        <v>SAMA</v>
      </c>
      <c r="AH644" s="214" t="str">
        <f t="shared" si="395"/>
        <v>SAMA</v>
      </c>
      <c r="AI644" s="246" t="s">
        <v>6443</v>
      </c>
      <c r="AJ644" s="246" t="s">
        <v>6442</v>
      </c>
      <c r="AK644" s="250">
        <v>8.0</v>
      </c>
      <c r="AL644" s="214" t="str">
        <f t="shared" si="396"/>
        <v>normal</v>
      </c>
    </row>
    <row r="645" ht="15.0" customHeight="1">
      <c r="A645" s="214"/>
      <c r="B645" s="247" t="s">
        <v>6446</v>
      </c>
      <c r="C645" s="300" t="s">
        <v>6445</v>
      </c>
      <c r="D645" s="248" t="s">
        <v>80</v>
      </c>
      <c r="E645" s="249">
        <v>1.0</v>
      </c>
      <c r="F645" s="262"/>
      <c r="G645" s="262"/>
      <c r="H645" s="262"/>
      <c r="I645" s="262"/>
      <c r="J645" s="251">
        <f t="shared" si="1"/>
        <v>0</v>
      </c>
      <c r="K645" s="252">
        <f t="shared" si="2"/>
        <v>1</v>
      </c>
      <c r="L645" s="214"/>
      <c r="M645" s="263" t="s">
        <v>6446</v>
      </c>
      <c r="N645" s="254">
        <v>1.0</v>
      </c>
      <c r="O645" s="214" t="str">
        <f t="shared" si="387"/>
        <v>Sama</v>
      </c>
      <c r="P645" s="227"/>
      <c r="Q645" s="255"/>
      <c r="R645" s="250">
        <v>1.0</v>
      </c>
      <c r="S645" s="262"/>
      <c r="T645" s="262"/>
      <c r="U645" s="262"/>
      <c r="V645" s="262"/>
      <c r="W645" s="250">
        <f t="shared" si="287"/>
        <v>0</v>
      </c>
      <c r="X645" s="250">
        <f t="shared" si="288"/>
        <v>1</v>
      </c>
      <c r="Y645" s="250">
        <f t="shared" si="289"/>
        <v>0</v>
      </c>
      <c r="Z645" s="214"/>
      <c r="AA645" s="214" t="str">
        <f t="shared" si="392"/>
        <v>SAMA</v>
      </c>
      <c r="AB645" s="214" t="str">
        <f t="shared" si="393"/>
        <v>SAMA</v>
      </c>
      <c r="AC645" s="247" t="s">
        <v>6446</v>
      </c>
      <c r="AD645" s="247" t="s">
        <v>6445</v>
      </c>
      <c r="AE645" s="249">
        <v>1.0</v>
      </c>
      <c r="AF645" s="281"/>
      <c r="AG645" s="214" t="str">
        <f t="shared" si="394"/>
        <v>SAMA</v>
      </c>
      <c r="AH645" s="214" t="str">
        <f t="shared" si="395"/>
        <v>SAMA</v>
      </c>
      <c r="AI645" s="247" t="s">
        <v>6446</v>
      </c>
      <c r="AJ645" s="247" t="s">
        <v>6445</v>
      </c>
      <c r="AK645" s="250">
        <v>1.0</v>
      </c>
      <c r="AL645" s="214" t="str">
        <f t="shared" si="396"/>
        <v>normal</v>
      </c>
    </row>
    <row r="646" ht="15.0" customHeight="1">
      <c r="A646" s="214"/>
      <c r="B646" s="333" t="s">
        <v>440</v>
      </c>
      <c r="C646" s="296" t="s">
        <v>7237</v>
      </c>
      <c r="D646" s="246" t="s">
        <v>80</v>
      </c>
      <c r="E646" s="249">
        <v>154.0</v>
      </c>
      <c r="F646" s="262"/>
      <c r="G646" s="262"/>
      <c r="H646" s="262"/>
      <c r="I646" s="262"/>
      <c r="J646" s="251">
        <f t="shared" si="1"/>
        <v>0</v>
      </c>
      <c r="K646" s="252">
        <f t="shared" si="2"/>
        <v>154</v>
      </c>
      <c r="L646" s="214"/>
      <c r="M646" s="335" t="s">
        <v>440</v>
      </c>
      <c r="N646" s="254">
        <v>71.0</v>
      </c>
      <c r="O646" s="214" t="str">
        <f t="shared" si="387"/>
        <v>Tidak Sama</v>
      </c>
      <c r="P646" s="227"/>
      <c r="Q646" s="255"/>
      <c r="R646" s="250">
        <v>151.0</v>
      </c>
      <c r="S646" s="262"/>
      <c r="T646" s="262"/>
      <c r="U646" s="262"/>
      <c r="V646" s="262"/>
      <c r="W646" s="250">
        <f t="shared" si="287"/>
        <v>0</v>
      </c>
      <c r="X646" s="250">
        <f t="shared" si="288"/>
        <v>151</v>
      </c>
      <c r="Y646" s="250">
        <f t="shared" si="289"/>
        <v>3</v>
      </c>
      <c r="Z646" s="214"/>
      <c r="AA646" s="214" t="str">
        <f t="shared" si="392"/>
        <v>SAMA</v>
      </c>
      <c r="AB646" s="214" t="str">
        <f t="shared" si="393"/>
        <v>SAMA</v>
      </c>
      <c r="AC646" s="333" t="s">
        <v>440</v>
      </c>
      <c r="AD646" s="246" t="s">
        <v>7237</v>
      </c>
      <c r="AE646" s="249">
        <v>248.0</v>
      </c>
      <c r="AF646" s="281"/>
      <c r="AG646" s="214" t="str">
        <f t="shared" si="394"/>
        <v>SAMA</v>
      </c>
      <c r="AH646" s="214" t="str">
        <f t="shared" si="395"/>
        <v>SAMA</v>
      </c>
      <c r="AI646" s="333" t="s">
        <v>440</v>
      </c>
      <c r="AJ646" s="246" t="s">
        <v>7237</v>
      </c>
      <c r="AK646" s="250">
        <v>235.0</v>
      </c>
      <c r="AL646" s="214" t="str">
        <f t="shared" si="396"/>
        <v>normal</v>
      </c>
    </row>
    <row r="647" ht="15.0" customHeight="1">
      <c r="A647" s="214"/>
      <c r="B647" s="333" t="s">
        <v>6422</v>
      </c>
      <c r="C647" s="296" t="s">
        <v>6423</v>
      </c>
      <c r="D647" s="246" t="s">
        <v>80</v>
      </c>
      <c r="E647" s="249">
        <v>10.0</v>
      </c>
      <c r="F647" s="262"/>
      <c r="G647" s="262"/>
      <c r="H647" s="262"/>
      <c r="I647" s="262"/>
      <c r="J647" s="251">
        <f t="shared" si="1"/>
        <v>0</v>
      </c>
      <c r="K647" s="252">
        <f t="shared" si="2"/>
        <v>10</v>
      </c>
      <c r="L647" s="214"/>
      <c r="M647" s="253"/>
      <c r="N647" s="254"/>
      <c r="O647" s="214"/>
      <c r="P647" s="227"/>
      <c r="Q647" s="214"/>
      <c r="R647" s="250">
        <v>10.0</v>
      </c>
      <c r="S647" s="262"/>
      <c r="T647" s="262"/>
      <c r="U647" s="262"/>
      <c r="V647" s="262"/>
      <c r="W647" s="250">
        <f t="shared" si="287"/>
        <v>0</v>
      </c>
      <c r="X647" s="250">
        <f t="shared" si="288"/>
        <v>10</v>
      </c>
      <c r="Y647" s="250">
        <f t="shared" si="289"/>
        <v>0</v>
      </c>
      <c r="Z647" s="214"/>
      <c r="AA647" s="214"/>
      <c r="AB647" s="214"/>
      <c r="AC647" s="247"/>
      <c r="AD647" s="247"/>
      <c r="AE647" s="249"/>
      <c r="AF647" s="281"/>
      <c r="AG647" s="214"/>
      <c r="AH647" s="214"/>
      <c r="AI647" s="247"/>
      <c r="AJ647" s="247"/>
      <c r="AK647" s="250"/>
      <c r="AL647" s="214" t="str">
        <f t="shared" si="396"/>
        <v>normal</v>
      </c>
    </row>
    <row r="648" ht="15.0" customHeight="1">
      <c r="A648" s="214"/>
      <c r="B648" s="247" t="s">
        <v>1632</v>
      </c>
      <c r="C648" s="300"/>
      <c r="D648" s="246" t="s">
        <v>80</v>
      </c>
      <c r="E648" s="249">
        <v>3.0</v>
      </c>
      <c r="F648" s="262"/>
      <c r="G648" s="262"/>
      <c r="H648" s="262"/>
      <c r="I648" s="262"/>
      <c r="J648" s="251">
        <f t="shared" si="1"/>
        <v>0</v>
      </c>
      <c r="K648" s="252">
        <f t="shared" si="2"/>
        <v>3</v>
      </c>
      <c r="L648" s="214"/>
      <c r="M648" s="263" t="s">
        <v>1632</v>
      </c>
      <c r="N648" s="254">
        <v>2.0</v>
      </c>
      <c r="O648" s="214" t="str">
        <f t="shared" ref="O648:O649" si="397">IF(E648=N648,"Sama","Tidak Sama")</f>
        <v>Tidak Sama</v>
      </c>
      <c r="P648" s="227"/>
      <c r="Q648" s="214"/>
      <c r="R648" s="250">
        <v>3.0</v>
      </c>
      <c r="S648" s="262"/>
      <c r="T648" s="262"/>
      <c r="U648" s="262"/>
      <c r="V648" s="262"/>
      <c r="W648" s="250">
        <f t="shared" si="287"/>
        <v>0</v>
      </c>
      <c r="X648" s="250">
        <f t="shared" si="288"/>
        <v>3</v>
      </c>
      <c r="Y648" s="250">
        <f t="shared" si="289"/>
        <v>0</v>
      </c>
      <c r="Z648" s="214"/>
      <c r="AA648" s="214" t="str">
        <f t="shared" ref="AA648:AA649" si="398">IF(AC648=B648,"SAMA","TIDAK SAMA")</f>
        <v>SAMA</v>
      </c>
      <c r="AB648" s="214" t="str">
        <f t="shared" ref="AB648:AB649" si="399">IF(C648=AD648,"SAMA","TIDAK SAMA")</f>
        <v>SAMA</v>
      </c>
      <c r="AC648" s="247" t="s">
        <v>1632</v>
      </c>
      <c r="AD648" s="247"/>
      <c r="AE648" s="249">
        <v>2.0</v>
      </c>
      <c r="AF648" s="281"/>
      <c r="AG648" s="214" t="str">
        <f t="shared" ref="AG648:AG649" si="400">IF(B648=AI648,"SAMA","TIDAK SAMA")</f>
        <v>SAMA</v>
      </c>
      <c r="AH648" s="214" t="str">
        <f t="shared" ref="AH648:AH649" si="401">IF(AD648=AJ648,"SAMA","TIDAK")</f>
        <v>SAMA</v>
      </c>
      <c r="AI648" s="247" t="s">
        <v>1632</v>
      </c>
      <c r="AJ648" s="247"/>
      <c r="AK648" s="250">
        <v>2.0</v>
      </c>
      <c r="AL648" s="214" t="str">
        <f t="shared" si="396"/>
        <v>normal</v>
      </c>
    </row>
    <row r="649" ht="15.0" customHeight="1">
      <c r="A649" s="214"/>
      <c r="B649" s="247" t="s">
        <v>6419</v>
      </c>
      <c r="C649" s="300"/>
      <c r="D649" s="246" t="s">
        <v>80</v>
      </c>
      <c r="E649" s="249">
        <v>2.0</v>
      </c>
      <c r="F649" s="262"/>
      <c r="G649" s="262"/>
      <c r="H649" s="262"/>
      <c r="I649" s="262"/>
      <c r="J649" s="251">
        <f t="shared" si="1"/>
        <v>0</v>
      </c>
      <c r="K649" s="252">
        <f t="shared" si="2"/>
        <v>2</v>
      </c>
      <c r="L649" s="214"/>
      <c r="M649" s="263" t="s">
        <v>6419</v>
      </c>
      <c r="N649" s="254">
        <v>2.0</v>
      </c>
      <c r="O649" s="214" t="str">
        <f t="shared" si="397"/>
        <v>Sama</v>
      </c>
      <c r="P649" s="227"/>
      <c r="Q649" s="214"/>
      <c r="R649" s="250">
        <v>2.0</v>
      </c>
      <c r="S649" s="262"/>
      <c r="T649" s="262"/>
      <c r="U649" s="262"/>
      <c r="V649" s="262"/>
      <c r="W649" s="250">
        <f t="shared" si="287"/>
        <v>0</v>
      </c>
      <c r="X649" s="250">
        <f t="shared" si="288"/>
        <v>2</v>
      </c>
      <c r="Y649" s="250">
        <f t="shared" si="289"/>
        <v>0</v>
      </c>
      <c r="Z649" s="214"/>
      <c r="AA649" s="214" t="str">
        <f t="shared" si="398"/>
        <v>SAMA</v>
      </c>
      <c r="AB649" s="214" t="str">
        <f t="shared" si="399"/>
        <v>SAMA</v>
      </c>
      <c r="AC649" s="247" t="s">
        <v>6419</v>
      </c>
      <c r="AD649" s="247"/>
      <c r="AE649" s="249">
        <v>2.0</v>
      </c>
      <c r="AF649" s="281"/>
      <c r="AG649" s="214" t="str">
        <f t="shared" si="400"/>
        <v>SAMA</v>
      </c>
      <c r="AH649" s="214" t="str">
        <f t="shared" si="401"/>
        <v>SAMA</v>
      </c>
      <c r="AI649" s="247" t="s">
        <v>6419</v>
      </c>
      <c r="AJ649" s="247"/>
      <c r="AK649" s="250">
        <v>2.0</v>
      </c>
      <c r="AL649" s="214" t="str">
        <f t="shared" si="396"/>
        <v>normal</v>
      </c>
    </row>
    <row r="650" ht="15.0" customHeight="1">
      <c r="A650" s="214"/>
      <c r="B650" s="247" t="s">
        <v>7238</v>
      </c>
      <c r="C650" s="247" t="s">
        <v>635</v>
      </c>
      <c r="D650" s="246" t="s">
        <v>80</v>
      </c>
      <c r="E650" s="249">
        <v>1.0</v>
      </c>
      <c r="F650" s="262"/>
      <c r="G650" s="262"/>
      <c r="H650" s="262"/>
      <c r="I650" s="262"/>
      <c r="J650" s="251">
        <f t="shared" si="1"/>
        <v>0</v>
      </c>
      <c r="K650" s="252">
        <f t="shared" si="2"/>
        <v>1</v>
      </c>
      <c r="L650" s="214"/>
      <c r="M650" s="263"/>
      <c r="N650" s="254"/>
      <c r="O650" s="214"/>
      <c r="P650" s="227"/>
      <c r="Q650" s="214"/>
      <c r="R650" s="250">
        <v>1.0</v>
      </c>
      <c r="S650" s="262"/>
      <c r="T650" s="262"/>
      <c r="U650" s="262"/>
      <c r="V650" s="262"/>
      <c r="W650" s="250">
        <f t="shared" si="287"/>
        <v>0</v>
      </c>
      <c r="X650" s="250">
        <f t="shared" si="288"/>
        <v>1</v>
      </c>
      <c r="Y650" s="250">
        <f t="shared" si="289"/>
        <v>0</v>
      </c>
      <c r="Z650" s="214"/>
      <c r="AA650" s="214"/>
      <c r="AB650" s="214"/>
      <c r="AC650" s="247"/>
      <c r="AD650" s="247"/>
      <c r="AE650" s="249"/>
      <c r="AF650" s="281"/>
      <c r="AG650" s="214"/>
      <c r="AH650" s="214"/>
      <c r="AI650" s="247"/>
      <c r="AJ650" s="247"/>
      <c r="AK650" s="250"/>
      <c r="AL650" s="214" t="str">
        <f t="shared" si="396"/>
        <v>normal</v>
      </c>
    </row>
    <row r="651" ht="15.0" customHeight="1">
      <c r="A651" s="214"/>
      <c r="B651" s="246" t="s">
        <v>6473</v>
      </c>
      <c r="C651" s="296"/>
      <c r="D651" s="246" t="s">
        <v>80</v>
      </c>
      <c r="E651" s="249">
        <v>33.0</v>
      </c>
      <c r="F651" s="262"/>
      <c r="G651" s="262"/>
      <c r="H651" s="262"/>
      <c r="I651" s="262"/>
      <c r="J651" s="251">
        <f t="shared" si="1"/>
        <v>0</v>
      </c>
      <c r="K651" s="252">
        <f t="shared" si="2"/>
        <v>33</v>
      </c>
      <c r="L651" s="214"/>
      <c r="M651" s="253" t="s">
        <v>6452</v>
      </c>
      <c r="N651" s="254">
        <v>9.0</v>
      </c>
      <c r="O651" s="214" t="str">
        <f t="shared" ref="O651:O652" si="402">IF(E651=N651,"Sama","Tidak Sama")</f>
        <v>Tidak Sama</v>
      </c>
      <c r="P651" s="227"/>
      <c r="Q651" s="214"/>
      <c r="R651" s="250">
        <v>30.0</v>
      </c>
      <c r="S651" s="262"/>
      <c r="T651" s="262"/>
      <c r="U651" s="262"/>
      <c r="V651" s="262"/>
      <c r="W651" s="250">
        <f t="shared" si="287"/>
        <v>0</v>
      </c>
      <c r="X651" s="250">
        <f t="shared" si="288"/>
        <v>30</v>
      </c>
      <c r="Y651" s="250">
        <f t="shared" si="289"/>
        <v>3</v>
      </c>
      <c r="Z651" s="214"/>
      <c r="AA651" s="214" t="str">
        <f t="shared" ref="AA651:AA652" si="403">IF(AC651=B651,"SAMA","TIDAK SAMA")</f>
        <v>SAMA</v>
      </c>
      <c r="AB651" s="214" t="str">
        <f t="shared" ref="AB651:AB652" si="404">IF(C651=AD651,"SAMA","TIDAK SAMA")</f>
        <v>SAMA</v>
      </c>
      <c r="AC651" s="246" t="s">
        <v>6473</v>
      </c>
      <c r="AD651" s="246"/>
      <c r="AE651" s="249">
        <v>15.0</v>
      </c>
      <c r="AF651" s="281"/>
      <c r="AG651" s="214" t="str">
        <f t="shared" ref="AG651:AG652" si="405">IF(B651=AI651,"SAMA","TIDAK SAMA")</f>
        <v>SAMA</v>
      </c>
      <c r="AH651" s="214" t="str">
        <f t="shared" ref="AH651:AH652" si="406">IF(AD651=AJ651,"SAMA","TIDAK")</f>
        <v>SAMA</v>
      </c>
      <c r="AI651" s="246" t="s">
        <v>6473</v>
      </c>
      <c r="AJ651" s="246"/>
      <c r="AK651" s="250">
        <v>10.0</v>
      </c>
      <c r="AL651" s="214" t="str">
        <f t="shared" si="396"/>
        <v>normal</v>
      </c>
    </row>
    <row r="652" ht="15.0" customHeight="1">
      <c r="A652" s="214"/>
      <c r="B652" s="246" t="s">
        <v>6477</v>
      </c>
      <c r="C652" s="296"/>
      <c r="D652" s="246" t="s">
        <v>5826</v>
      </c>
      <c r="E652" s="249">
        <v>3.0</v>
      </c>
      <c r="F652" s="262"/>
      <c r="G652" s="262"/>
      <c r="H652" s="262"/>
      <c r="I652" s="262"/>
      <c r="J652" s="251">
        <f t="shared" si="1"/>
        <v>0</v>
      </c>
      <c r="K652" s="252">
        <f t="shared" si="2"/>
        <v>3</v>
      </c>
      <c r="L652" s="214"/>
      <c r="M652" s="253" t="s">
        <v>6477</v>
      </c>
      <c r="N652" s="254">
        <v>1.0</v>
      </c>
      <c r="O652" s="214" t="str">
        <f t="shared" si="402"/>
        <v>Tidak Sama</v>
      </c>
      <c r="P652" s="227"/>
      <c r="Q652" s="214"/>
      <c r="R652" s="250">
        <v>2.0</v>
      </c>
      <c r="S652" s="262"/>
      <c r="T652" s="262"/>
      <c r="U652" s="262"/>
      <c r="V652" s="262"/>
      <c r="W652" s="250">
        <f t="shared" si="287"/>
        <v>0</v>
      </c>
      <c r="X652" s="250">
        <f t="shared" si="288"/>
        <v>2</v>
      </c>
      <c r="Y652" s="250">
        <f t="shared" si="289"/>
        <v>1</v>
      </c>
      <c r="Z652" s="214"/>
      <c r="AA652" s="214" t="str">
        <f t="shared" si="403"/>
        <v>SAMA</v>
      </c>
      <c r="AB652" s="214" t="str">
        <f t="shared" si="404"/>
        <v>SAMA</v>
      </c>
      <c r="AC652" s="246" t="s">
        <v>6477</v>
      </c>
      <c r="AD652" s="246"/>
      <c r="AE652" s="249">
        <v>1.0</v>
      </c>
      <c r="AF652" s="281"/>
      <c r="AG652" s="214" t="str">
        <f t="shared" si="405"/>
        <v>SAMA</v>
      </c>
      <c r="AH652" s="214" t="str">
        <f t="shared" si="406"/>
        <v>SAMA</v>
      </c>
      <c r="AI652" s="246" t="s">
        <v>6477</v>
      </c>
      <c r="AJ652" s="246"/>
      <c r="AK652" s="250">
        <v>1.0</v>
      </c>
      <c r="AL652" s="214" t="str">
        <f t="shared" si="396"/>
        <v>normal</v>
      </c>
    </row>
    <row r="653" ht="15.0" customHeight="1">
      <c r="A653" s="214"/>
      <c r="B653" s="246" t="s">
        <v>7239</v>
      </c>
      <c r="C653" s="296"/>
      <c r="D653" s="246" t="s">
        <v>5826</v>
      </c>
      <c r="E653" s="249">
        <v>12.0</v>
      </c>
      <c r="F653" s="262"/>
      <c r="G653" s="262"/>
      <c r="H653" s="262"/>
      <c r="I653" s="262"/>
      <c r="J653" s="251">
        <f t="shared" si="1"/>
        <v>0</v>
      </c>
      <c r="K653" s="252">
        <f t="shared" si="2"/>
        <v>12</v>
      </c>
      <c r="L653" s="214"/>
      <c r="M653" s="253"/>
      <c r="N653" s="254"/>
      <c r="O653" s="214"/>
      <c r="P653" s="227"/>
      <c r="Q653" s="214"/>
      <c r="R653" s="250">
        <v>11.0</v>
      </c>
      <c r="S653" s="262">
        <v>1.0</v>
      </c>
      <c r="T653" s="262"/>
      <c r="U653" s="262"/>
      <c r="V653" s="262"/>
      <c r="W653" s="250">
        <f t="shared" si="287"/>
        <v>1</v>
      </c>
      <c r="X653" s="250">
        <f t="shared" si="288"/>
        <v>12</v>
      </c>
      <c r="Y653" s="250">
        <f t="shared" si="289"/>
        <v>0</v>
      </c>
      <c r="Z653" s="214"/>
      <c r="AA653" s="214"/>
      <c r="AB653" s="214"/>
      <c r="AC653" s="246"/>
      <c r="AD653" s="246"/>
      <c r="AE653" s="249"/>
      <c r="AF653" s="281"/>
      <c r="AG653" s="214"/>
      <c r="AH653" s="214"/>
      <c r="AI653" s="246"/>
      <c r="AJ653" s="246"/>
      <c r="AK653" s="250"/>
      <c r="AL653" s="214"/>
    </row>
    <row r="654" ht="15.0" customHeight="1">
      <c r="A654" s="214"/>
      <c r="B654" s="246" t="s">
        <v>6479</v>
      </c>
      <c r="C654" s="296"/>
      <c r="D654" s="248" t="s">
        <v>5826</v>
      </c>
      <c r="E654" s="249">
        <v>32.0</v>
      </c>
      <c r="F654" s="262"/>
      <c r="G654" s="262"/>
      <c r="H654" s="262"/>
      <c r="I654" s="262"/>
      <c r="J654" s="251">
        <f t="shared" si="1"/>
        <v>0</v>
      </c>
      <c r="K654" s="252">
        <f t="shared" si="2"/>
        <v>32</v>
      </c>
      <c r="L654" s="214"/>
      <c r="M654" s="253" t="s">
        <v>6479</v>
      </c>
      <c r="N654" s="254">
        <v>8.0</v>
      </c>
      <c r="O654" s="214" t="str">
        <f>IF(E654=N654,"Sama","Tidak Sama")</f>
        <v>Tidak Sama</v>
      </c>
      <c r="P654" s="227"/>
      <c r="Q654" s="255"/>
      <c r="R654" s="250">
        <v>22.0</v>
      </c>
      <c r="S654" s="262"/>
      <c r="T654" s="262"/>
      <c r="U654" s="262"/>
      <c r="V654" s="262"/>
      <c r="W654" s="250">
        <f t="shared" si="287"/>
        <v>0</v>
      </c>
      <c r="X654" s="250">
        <f t="shared" si="288"/>
        <v>22</v>
      </c>
      <c r="Y654" s="250">
        <f t="shared" si="289"/>
        <v>10</v>
      </c>
      <c r="Z654" s="214"/>
      <c r="AA654" s="214" t="str">
        <f>IF(AC654=B654,"SAMA","TIDAK SAMA")</f>
        <v>SAMA</v>
      </c>
      <c r="AB654" s="214" t="str">
        <f>IF(C654=AD654,"SAMA","TIDAK SAMA")</f>
        <v>SAMA</v>
      </c>
      <c r="AC654" s="246" t="s">
        <v>6479</v>
      </c>
      <c r="AD654" s="246"/>
      <c r="AE654" s="249">
        <v>32.0</v>
      </c>
      <c r="AF654" s="281"/>
      <c r="AG654" s="214" t="str">
        <f>IF(B654=AI654,"SAMA","TIDAK SAMA")</f>
        <v>SAMA</v>
      </c>
      <c r="AH654" s="214" t="str">
        <f>IF(AD654=AJ654,"SAMA","TIDAK")</f>
        <v>SAMA</v>
      </c>
      <c r="AI654" s="246" t="s">
        <v>6479</v>
      </c>
      <c r="AJ654" s="246"/>
      <c r="AK654" s="250">
        <v>23.0</v>
      </c>
      <c r="AL654" s="214" t="str">
        <f t="shared" ref="AL654:AL671" si="407">IF(Y654&lt;0,"tidak normal","normal")</f>
        <v>normal</v>
      </c>
    </row>
    <row r="655" ht="15.0" customHeight="1">
      <c r="A655" s="214"/>
      <c r="B655" s="246" t="s">
        <v>6453</v>
      </c>
      <c r="C655" s="296"/>
      <c r="D655" s="248" t="s">
        <v>3362</v>
      </c>
      <c r="E655" s="249">
        <v>2.0</v>
      </c>
      <c r="F655" s="262"/>
      <c r="G655" s="262"/>
      <c r="H655" s="262"/>
      <c r="I655" s="262"/>
      <c r="J655" s="251">
        <f t="shared" si="1"/>
        <v>0</v>
      </c>
      <c r="K655" s="252">
        <f t="shared" si="2"/>
        <v>2</v>
      </c>
      <c r="L655" s="214"/>
      <c r="M655" s="253"/>
      <c r="N655" s="254"/>
      <c r="O655" s="214"/>
      <c r="P655" s="227"/>
      <c r="Q655" s="255"/>
      <c r="R655" s="250">
        <v>2.0</v>
      </c>
      <c r="S655" s="262"/>
      <c r="T655" s="262"/>
      <c r="U655" s="262"/>
      <c r="V655" s="262"/>
      <c r="W655" s="250">
        <f t="shared" si="287"/>
        <v>0</v>
      </c>
      <c r="X655" s="250">
        <f t="shared" si="288"/>
        <v>2</v>
      </c>
      <c r="Y655" s="250">
        <f t="shared" si="289"/>
        <v>0</v>
      </c>
      <c r="Z655" s="214"/>
      <c r="AA655" s="214"/>
      <c r="AB655" s="214"/>
      <c r="AC655" s="246"/>
      <c r="AD655" s="246"/>
      <c r="AE655" s="249"/>
      <c r="AF655" s="281"/>
      <c r="AG655" s="214"/>
      <c r="AH655" s="214"/>
      <c r="AI655" s="246"/>
      <c r="AJ655" s="246"/>
      <c r="AK655" s="250"/>
      <c r="AL655" s="214" t="str">
        <f t="shared" si="407"/>
        <v>normal</v>
      </c>
    </row>
    <row r="656" ht="15.0" customHeight="1">
      <c r="A656" s="214"/>
      <c r="B656" s="246" t="s">
        <v>6454</v>
      </c>
      <c r="C656" s="296"/>
      <c r="D656" s="246" t="s">
        <v>80</v>
      </c>
      <c r="E656" s="249">
        <v>4.0</v>
      </c>
      <c r="F656" s="262"/>
      <c r="G656" s="262"/>
      <c r="H656" s="262"/>
      <c r="I656" s="262"/>
      <c r="J656" s="251">
        <f t="shared" si="1"/>
        <v>0</v>
      </c>
      <c r="K656" s="252">
        <f t="shared" si="2"/>
        <v>4</v>
      </c>
      <c r="L656" s="214"/>
      <c r="M656" s="253" t="s">
        <v>6454</v>
      </c>
      <c r="N656" s="254">
        <v>4.0</v>
      </c>
      <c r="O656" s="214" t="str">
        <f t="shared" ref="O656:O663" si="408">IF(E656=N656,"Sama","Tidak Sama")</f>
        <v>Sama</v>
      </c>
      <c r="P656" s="227"/>
      <c r="Q656" s="255"/>
      <c r="R656" s="250">
        <v>4.0</v>
      </c>
      <c r="S656" s="262"/>
      <c r="T656" s="262"/>
      <c r="U656" s="262"/>
      <c r="V656" s="262"/>
      <c r="W656" s="250">
        <f t="shared" si="287"/>
        <v>0</v>
      </c>
      <c r="X656" s="250">
        <f t="shared" si="288"/>
        <v>4</v>
      </c>
      <c r="Y656" s="250">
        <f t="shared" si="289"/>
        <v>0</v>
      </c>
      <c r="Z656" s="214"/>
      <c r="AA656" s="214" t="str">
        <f t="shared" ref="AA656:AA671" si="409">IF(AC656=B656,"SAMA","TIDAK SAMA")</f>
        <v>SAMA</v>
      </c>
      <c r="AB656" s="214" t="str">
        <f t="shared" ref="AB656:AB671" si="410">IF(C656=AD656,"SAMA","TIDAK SAMA")</f>
        <v>SAMA</v>
      </c>
      <c r="AC656" s="246" t="s">
        <v>6454</v>
      </c>
      <c r="AD656" s="246"/>
      <c r="AE656" s="249">
        <v>4.0</v>
      </c>
      <c r="AF656" s="281"/>
      <c r="AG656" s="214" t="str">
        <f t="shared" ref="AG656:AG671" si="411">IF(B656=AI656,"SAMA","TIDAK SAMA")</f>
        <v>SAMA</v>
      </c>
      <c r="AH656" s="214" t="str">
        <f t="shared" ref="AH656:AH671" si="412">IF(AD656=AJ656,"SAMA","TIDAK")</f>
        <v>SAMA</v>
      </c>
      <c r="AI656" s="246" t="s">
        <v>6454</v>
      </c>
      <c r="AJ656" s="246"/>
      <c r="AK656" s="250">
        <v>4.0</v>
      </c>
      <c r="AL656" s="214" t="str">
        <f t="shared" si="407"/>
        <v>normal</v>
      </c>
    </row>
    <row r="657" ht="15.0" customHeight="1">
      <c r="A657" s="214" t="s">
        <v>864</v>
      </c>
      <c r="B657" s="246" t="s">
        <v>7240</v>
      </c>
      <c r="C657" s="296"/>
      <c r="D657" s="246" t="s">
        <v>80</v>
      </c>
      <c r="E657" s="249">
        <v>64.0</v>
      </c>
      <c r="F657" s="262"/>
      <c r="G657" s="262"/>
      <c r="H657" s="262"/>
      <c r="I657" s="262"/>
      <c r="J657" s="251">
        <f t="shared" si="1"/>
        <v>0</v>
      </c>
      <c r="K657" s="252">
        <f t="shared" si="2"/>
        <v>64</v>
      </c>
      <c r="L657" s="214"/>
      <c r="M657" s="253" t="s">
        <v>3329</v>
      </c>
      <c r="N657" s="254">
        <v>15.0</v>
      </c>
      <c r="O657" s="214" t="str">
        <f t="shared" si="408"/>
        <v>Tidak Sama</v>
      </c>
      <c r="P657" s="227"/>
      <c r="Q657" s="255"/>
      <c r="R657" s="250">
        <v>56.0</v>
      </c>
      <c r="S657" s="262"/>
      <c r="T657" s="262"/>
      <c r="U657" s="262"/>
      <c r="V657" s="262"/>
      <c r="W657" s="250">
        <f t="shared" si="287"/>
        <v>0</v>
      </c>
      <c r="X657" s="250">
        <f t="shared" si="288"/>
        <v>56</v>
      </c>
      <c r="Y657" s="250">
        <f t="shared" si="289"/>
        <v>8</v>
      </c>
      <c r="Z657" s="214"/>
      <c r="AA657" s="214" t="str">
        <f t="shared" si="409"/>
        <v>TIDAK SAMA</v>
      </c>
      <c r="AB657" s="214" t="str">
        <f t="shared" si="410"/>
        <v>SAMA</v>
      </c>
      <c r="AC657" s="246" t="s">
        <v>3329</v>
      </c>
      <c r="AD657" s="246"/>
      <c r="AE657" s="249">
        <v>48.0</v>
      </c>
      <c r="AF657" s="281"/>
      <c r="AG657" s="214" t="str">
        <f t="shared" si="411"/>
        <v>TIDAK SAMA</v>
      </c>
      <c r="AH657" s="214" t="str">
        <f t="shared" si="412"/>
        <v>SAMA</v>
      </c>
      <c r="AI657" s="246" t="s">
        <v>3329</v>
      </c>
      <c r="AJ657" s="246"/>
      <c r="AK657" s="250">
        <v>40.0</v>
      </c>
      <c r="AL657" s="214" t="str">
        <f t="shared" si="407"/>
        <v>normal</v>
      </c>
    </row>
    <row r="658" ht="15.0" customHeight="1">
      <c r="A658" s="214"/>
      <c r="B658" s="246" t="s">
        <v>6485</v>
      </c>
      <c r="C658" s="296"/>
      <c r="D658" s="246" t="s">
        <v>80</v>
      </c>
      <c r="E658" s="249">
        <v>2.0</v>
      </c>
      <c r="F658" s="262"/>
      <c r="G658" s="262"/>
      <c r="H658" s="262"/>
      <c r="I658" s="262"/>
      <c r="J658" s="251">
        <f t="shared" si="1"/>
        <v>0</v>
      </c>
      <c r="K658" s="252">
        <f t="shared" si="2"/>
        <v>2</v>
      </c>
      <c r="L658" s="214"/>
      <c r="M658" s="253" t="s">
        <v>6485</v>
      </c>
      <c r="N658" s="254">
        <v>2.0</v>
      </c>
      <c r="O658" s="214" t="str">
        <f t="shared" si="408"/>
        <v>Sama</v>
      </c>
      <c r="P658" s="227"/>
      <c r="Q658" s="255"/>
      <c r="R658" s="250">
        <v>2.0</v>
      </c>
      <c r="S658" s="262"/>
      <c r="T658" s="262"/>
      <c r="U658" s="262"/>
      <c r="V658" s="262"/>
      <c r="W658" s="250">
        <f t="shared" si="287"/>
        <v>0</v>
      </c>
      <c r="X658" s="250">
        <f t="shared" si="288"/>
        <v>2</v>
      </c>
      <c r="Y658" s="250">
        <f t="shared" si="289"/>
        <v>0</v>
      </c>
      <c r="Z658" s="214"/>
      <c r="AA658" s="214" t="str">
        <f t="shared" si="409"/>
        <v>SAMA</v>
      </c>
      <c r="AB658" s="214" t="str">
        <f t="shared" si="410"/>
        <v>SAMA</v>
      </c>
      <c r="AC658" s="246" t="s">
        <v>6485</v>
      </c>
      <c r="AD658" s="246"/>
      <c r="AE658" s="249">
        <v>2.0</v>
      </c>
      <c r="AF658" s="281"/>
      <c r="AG658" s="214" t="str">
        <f t="shared" si="411"/>
        <v>SAMA</v>
      </c>
      <c r="AH658" s="214" t="str">
        <f t="shared" si="412"/>
        <v>SAMA</v>
      </c>
      <c r="AI658" s="246" t="s">
        <v>6485</v>
      </c>
      <c r="AJ658" s="246"/>
      <c r="AK658" s="250">
        <v>2.0</v>
      </c>
      <c r="AL658" s="214" t="str">
        <f t="shared" si="407"/>
        <v>normal</v>
      </c>
    </row>
    <row r="659" ht="15.0" customHeight="1">
      <c r="A659" s="214"/>
      <c r="B659" s="246" t="s">
        <v>6457</v>
      </c>
      <c r="C659" s="296"/>
      <c r="D659" s="246" t="s">
        <v>80</v>
      </c>
      <c r="E659" s="249">
        <v>13.0</v>
      </c>
      <c r="F659" s="262"/>
      <c r="G659" s="262"/>
      <c r="H659" s="262"/>
      <c r="I659" s="262"/>
      <c r="J659" s="251">
        <f t="shared" si="1"/>
        <v>0</v>
      </c>
      <c r="K659" s="252">
        <f t="shared" si="2"/>
        <v>13</v>
      </c>
      <c r="L659" s="214"/>
      <c r="M659" s="253" t="s">
        <v>6457</v>
      </c>
      <c r="N659" s="254">
        <v>2.0</v>
      </c>
      <c r="O659" s="214" t="str">
        <f t="shared" si="408"/>
        <v>Tidak Sama</v>
      </c>
      <c r="P659" s="227"/>
      <c r="Q659" s="255"/>
      <c r="R659" s="250">
        <v>7.0</v>
      </c>
      <c r="S659" s="262"/>
      <c r="T659" s="262"/>
      <c r="U659" s="262"/>
      <c r="V659" s="262"/>
      <c r="W659" s="250">
        <f t="shared" si="287"/>
        <v>0</v>
      </c>
      <c r="X659" s="250">
        <f t="shared" si="288"/>
        <v>7</v>
      </c>
      <c r="Y659" s="250">
        <f t="shared" si="289"/>
        <v>6</v>
      </c>
      <c r="Z659" s="214"/>
      <c r="AA659" s="214" t="str">
        <f t="shared" si="409"/>
        <v>SAMA</v>
      </c>
      <c r="AB659" s="214" t="str">
        <f t="shared" si="410"/>
        <v>SAMA</v>
      </c>
      <c r="AC659" s="246" t="s">
        <v>6457</v>
      </c>
      <c r="AD659" s="246"/>
      <c r="AE659" s="249">
        <v>2.0</v>
      </c>
      <c r="AF659" s="281"/>
      <c r="AG659" s="214" t="str">
        <f t="shared" si="411"/>
        <v>SAMA</v>
      </c>
      <c r="AH659" s="214" t="str">
        <f t="shared" si="412"/>
        <v>SAMA</v>
      </c>
      <c r="AI659" s="246" t="s">
        <v>6457</v>
      </c>
      <c r="AJ659" s="246"/>
      <c r="AK659" s="250">
        <v>2.0</v>
      </c>
      <c r="AL659" s="214" t="str">
        <f t="shared" si="407"/>
        <v>normal</v>
      </c>
    </row>
    <row r="660" ht="15.0" customHeight="1">
      <c r="A660" s="214"/>
      <c r="B660" s="246" t="s">
        <v>6459</v>
      </c>
      <c r="C660" s="296" t="s">
        <v>6460</v>
      </c>
      <c r="D660" s="246" t="s">
        <v>80</v>
      </c>
      <c r="E660" s="249">
        <v>2.0</v>
      </c>
      <c r="F660" s="262"/>
      <c r="G660" s="262"/>
      <c r="H660" s="262"/>
      <c r="I660" s="262"/>
      <c r="J660" s="251">
        <f t="shared" si="1"/>
        <v>0</v>
      </c>
      <c r="K660" s="252">
        <f t="shared" si="2"/>
        <v>2</v>
      </c>
      <c r="L660" s="214"/>
      <c r="M660" s="253" t="s">
        <v>6459</v>
      </c>
      <c r="N660" s="254">
        <v>2.0</v>
      </c>
      <c r="O660" s="214" t="str">
        <f t="shared" si="408"/>
        <v>Sama</v>
      </c>
      <c r="P660" s="227"/>
      <c r="Q660" s="214"/>
      <c r="R660" s="250">
        <v>0.0</v>
      </c>
      <c r="S660" s="262"/>
      <c r="T660" s="262"/>
      <c r="U660" s="262"/>
      <c r="V660" s="262"/>
      <c r="W660" s="250">
        <f t="shared" si="287"/>
        <v>0</v>
      </c>
      <c r="X660" s="250">
        <f t="shared" si="288"/>
        <v>0</v>
      </c>
      <c r="Y660" s="250">
        <f t="shared" si="289"/>
        <v>2</v>
      </c>
      <c r="Z660" s="214"/>
      <c r="AA660" s="214" t="str">
        <f t="shared" si="409"/>
        <v>SAMA</v>
      </c>
      <c r="AB660" s="214" t="str">
        <f t="shared" si="410"/>
        <v>SAMA</v>
      </c>
      <c r="AC660" s="246" t="s">
        <v>6459</v>
      </c>
      <c r="AD660" s="246" t="s">
        <v>6460</v>
      </c>
      <c r="AE660" s="249">
        <v>2.0</v>
      </c>
      <c r="AF660" s="281"/>
      <c r="AG660" s="214" t="str">
        <f t="shared" si="411"/>
        <v>SAMA</v>
      </c>
      <c r="AH660" s="214" t="str">
        <f t="shared" si="412"/>
        <v>SAMA</v>
      </c>
      <c r="AI660" s="246" t="s">
        <v>6459</v>
      </c>
      <c r="AJ660" s="246" t="s">
        <v>6460</v>
      </c>
      <c r="AK660" s="250">
        <v>0.0</v>
      </c>
      <c r="AL660" s="214" t="str">
        <f t="shared" si="407"/>
        <v>normal</v>
      </c>
    </row>
    <row r="661" ht="15.0" customHeight="1">
      <c r="A661" s="214"/>
      <c r="B661" s="246" t="s">
        <v>6461</v>
      </c>
      <c r="C661" s="296"/>
      <c r="D661" s="246" t="s">
        <v>101</v>
      </c>
      <c r="E661" s="249">
        <v>1.0</v>
      </c>
      <c r="F661" s="262"/>
      <c r="G661" s="262"/>
      <c r="H661" s="262"/>
      <c r="I661" s="262"/>
      <c r="J661" s="251">
        <f t="shared" si="1"/>
        <v>0</v>
      </c>
      <c r="K661" s="252">
        <f t="shared" si="2"/>
        <v>1</v>
      </c>
      <c r="L661" s="214"/>
      <c r="M661" s="253" t="s">
        <v>6461</v>
      </c>
      <c r="N661" s="254">
        <v>1.0</v>
      </c>
      <c r="O661" s="214" t="str">
        <f t="shared" si="408"/>
        <v>Sama</v>
      </c>
      <c r="P661" s="227"/>
      <c r="Q661" s="214"/>
      <c r="R661" s="250">
        <v>1.0</v>
      </c>
      <c r="S661" s="262"/>
      <c r="T661" s="262"/>
      <c r="U661" s="262"/>
      <c r="V661" s="262"/>
      <c r="W661" s="250">
        <f t="shared" si="287"/>
        <v>0</v>
      </c>
      <c r="X661" s="250">
        <f t="shared" si="288"/>
        <v>1</v>
      </c>
      <c r="Y661" s="250">
        <f t="shared" si="289"/>
        <v>0</v>
      </c>
      <c r="Z661" s="214"/>
      <c r="AA661" s="214" t="str">
        <f t="shared" si="409"/>
        <v>SAMA</v>
      </c>
      <c r="AB661" s="214" t="str">
        <f t="shared" si="410"/>
        <v>SAMA</v>
      </c>
      <c r="AC661" s="246" t="s">
        <v>6461</v>
      </c>
      <c r="AD661" s="246"/>
      <c r="AE661" s="249">
        <v>1.0</v>
      </c>
      <c r="AF661" s="281"/>
      <c r="AG661" s="214" t="str">
        <f t="shared" si="411"/>
        <v>SAMA</v>
      </c>
      <c r="AH661" s="214" t="str">
        <f t="shared" si="412"/>
        <v>SAMA</v>
      </c>
      <c r="AI661" s="246" t="s">
        <v>6461</v>
      </c>
      <c r="AJ661" s="246"/>
      <c r="AK661" s="250">
        <v>1.0</v>
      </c>
      <c r="AL661" s="214" t="str">
        <f t="shared" si="407"/>
        <v>normal</v>
      </c>
    </row>
    <row r="662" ht="15.0" customHeight="1">
      <c r="A662" s="214"/>
      <c r="B662" s="246" t="s">
        <v>6462</v>
      </c>
      <c r="C662" s="296"/>
      <c r="D662" s="246" t="s">
        <v>101</v>
      </c>
      <c r="E662" s="249">
        <v>2.0</v>
      </c>
      <c r="F662" s="262"/>
      <c r="G662" s="262"/>
      <c r="H662" s="262"/>
      <c r="I662" s="262"/>
      <c r="J662" s="251">
        <f t="shared" si="1"/>
        <v>0</v>
      </c>
      <c r="K662" s="252">
        <f t="shared" si="2"/>
        <v>2</v>
      </c>
      <c r="L662" s="214"/>
      <c r="M662" s="253" t="s">
        <v>6462</v>
      </c>
      <c r="N662" s="254">
        <v>2.0</v>
      </c>
      <c r="O662" s="214" t="str">
        <f t="shared" si="408"/>
        <v>Sama</v>
      </c>
      <c r="P662" s="227"/>
      <c r="Q662" s="214"/>
      <c r="R662" s="250">
        <v>2.0</v>
      </c>
      <c r="S662" s="262"/>
      <c r="T662" s="262"/>
      <c r="U662" s="262"/>
      <c r="V662" s="262"/>
      <c r="W662" s="250">
        <f t="shared" si="287"/>
        <v>0</v>
      </c>
      <c r="X662" s="250">
        <f t="shared" si="288"/>
        <v>2</v>
      </c>
      <c r="Y662" s="250">
        <f t="shared" si="289"/>
        <v>0</v>
      </c>
      <c r="Z662" s="214"/>
      <c r="AA662" s="214" t="str">
        <f t="shared" si="409"/>
        <v>SAMA</v>
      </c>
      <c r="AB662" s="214" t="str">
        <f t="shared" si="410"/>
        <v>SAMA</v>
      </c>
      <c r="AC662" s="246" t="s">
        <v>6462</v>
      </c>
      <c r="AD662" s="246"/>
      <c r="AE662" s="249">
        <v>2.0</v>
      </c>
      <c r="AF662" s="281"/>
      <c r="AG662" s="214" t="str">
        <f t="shared" si="411"/>
        <v>SAMA</v>
      </c>
      <c r="AH662" s="214" t="str">
        <f t="shared" si="412"/>
        <v>SAMA</v>
      </c>
      <c r="AI662" s="246" t="s">
        <v>6462</v>
      </c>
      <c r="AJ662" s="246"/>
      <c r="AK662" s="250">
        <v>2.0</v>
      </c>
      <c r="AL662" s="214" t="str">
        <f t="shared" si="407"/>
        <v>normal</v>
      </c>
    </row>
    <row r="663" ht="15.0" customHeight="1">
      <c r="A663" s="214"/>
      <c r="B663" s="246" t="s">
        <v>6493</v>
      </c>
      <c r="C663" s="296" t="s">
        <v>6492</v>
      </c>
      <c r="D663" s="246" t="s">
        <v>101</v>
      </c>
      <c r="E663" s="249">
        <v>4.0</v>
      </c>
      <c r="F663" s="262"/>
      <c r="G663" s="262"/>
      <c r="H663" s="262"/>
      <c r="I663" s="262"/>
      <c r="J663" s="251">
        <f t="shared" si="1"/>
        <v>0</v>
      </c>
      <c r="K663" s="252">
        <f t="shared" si="2"/>
        <v>4</v>
      </c>
      <c r="L663" s="214"/>
      <c r="M663" s="253" t="s">
        <v>7241</v>
      </c>
      <c r="N663" s="254">
        <v>1.0</v>
      </c>
      <c r="O663" s="214" t="str">
        <f t="shared" si="408"/>
        <v>Tidak Sama</v>
      </c>
      <c r="P663" s="227"/>
      <c r="Q663" s="214"/>
      <c r="R663" s="250">
        <v>3.0</v>
      </c>
      <c r="S663" s="262"/>
      <c r="T663" s="262"/>
      <c r="U663" s="262"/>
      <c r="V663" s="262"/>
      <c r="W663" s="250">
        <f t="shared" si="287"/>
        <v>0</v>
      </c>
      <c r="X663" s="250">
        <f t="shared" si="288"/>
        <v>3</v>
      </c>
      <c r="Y663" s="250">
        <f t="shared" si="289"/>
        <v>1</v>
      </c>
      <c r="Z663" s="214"/>
      <c r="AA663" s="214" t="str">
        <f t="shared" si="409"/>
        <v>TIDAK SAMA</v>
      </c>
      <c r="AB663" s="214" t="str">
        <f t="shared" si="410"/>
        <v>SAMA</v>
      </c>
      <c r="AC663" s="246" t="s">
        <v>6491</v>
      </c>
      <c r="AD663" s="246" t="s">
        <v>6492</v>
      </c>
      <c r="AE663" s="249">
        <v>4.0</v>
      </c>
      <c r="AF663" s="281"/>
      <c r="AG663" s="214" t="str">
        <f t="shared" si="411"/>
        <v>SAMA</v>
      </c>
      <c r="AH663" s="214" t="str">
        <f t="shared" si="412"/>
        <v>SAMA</v>
      </c>
      <c r="AI663" s="246" t="s">
        <v>6493</v>
      </c>
      <c r="AJ663" s="246" t="s">
        <v>6492</v>
      </c>
      <c r="AK663" s="250">
        <v>1.0</v>
      </c>
      <c r="AL663" s="214" t="str">
        <f t="shared" si="407"/>
        <v>normal</v>
      </c>
    </row>
    <row r="664" ht="15.0" customHeight="1">
      <c r="A664" s="214"/>
      <c r="B664" s="246" t="s">
        <v>6496</v>
      </c>
      <c r="C664" s="296" t="s">
        <v>738</v>
      </c>
      <c r="D664" s="246" t="s">
        <v>101</v>
      </c>
      <c r="E664" s="249">
        <v>1.0</v>
      </c>
      <c r="F664" s="262"/>
      <c r="G664" s="262"/>
      <c r="H664" s="262"/>
      <c r="I664" s="262"/>
      <c r="J664" s="251">
        <f t="shared" si="1"/>
        <v>0</v>
      </c>
      <c r="K664" s="252">
        <f t="shared" si="2"/>
        <v>1</v>
      </c>
      <c r="L664" s="214"/>
      <c r="M664" s="253"/>
      <c r="N664" s="254"/>
      <c r="O664" s="214"/>
      <c r="P664" s="227"/>
      <c r="Q664" s="214"/>
      <c r="R664" s="250">
        <v>1.0</v>
      </c>
      <c r="S664" s="262"/>
      <c r="T664" s="262"/>
      <c r="U664" s="262"/>
      <c r="V664" s="262"/>
      <c r="W664" s="250">
        <f t="shared" si="287"/>
        <v>0</v>
      </c>
      <c r="X664" s="250">
        <f t="shared" si="288"/>
        <v>1</v>
      </c>
      <c r="Y664" s="250">
        <f t="shared" si="289"/>
        <v>0</v>
      </c>
      <c r="Z664" s="214"/>
      <c r="AA664" s="214" t="str">
        <f t="shared" si="409"/>
        <v>SAMA</v>
      </c>
      <c r="AB664" s="214" t="str">
        <f t="shared" si="410"/>
        <v>SAMA</v>
      </c>
      <c r="AC664" s="246" t="s">
        <v>6496</v>
      </c>
      <c r="AD664" s="246" t="s">
        <v>738</v>
      </c>
      <c r="AE664" s="249">
        <v>3.0</v>
      </c>
      <c r="AF664" s="281"/>
      <c r="AG664" s="214" t="str">
        <f t="shared" si="411"/>
        <v>SAMA</v>
      </c>
      <c r="AH664" s="214" t="str">
        <f t="shared" si="412"/>
        <v>SAMA</v>
      </c>
      <c r="AI664" s="246" t="s">
        <v>6496</v>
      </c>
      <c r="AJ664" s="246" t="s">
        <v>738</v>
      </c>
      <c r="AK664" s="250">
        <v>6.0</v>
      </c>
      <c r="AL664" s="214" t="str">
        <f t="shared" si="407"/>
        <v>normal</v>
      </c>
    </row>
    <row r="665" ht="15.0" customHeight="1">
      <c r="A665" s="214"/>
      <c r="B665" s="246" t="s">
        <v>6463</v>
      </c>
      <c r="C665" s="296" t="s">
        <v>6464</v>
      </c>
      <c r="D665" s="246" t="s">
        <v>3367</v>
      </c>
      <c r="E665" s="249">
        <v>1.0</v>
      </c>
      <c r="F665" s="262"/>
      <c r="G665" s="262"/>
      <c r="H665" s="262"/>
      <c r="I665" s="262"/>
      <c r="J665" s="251">
        <f t="shared" si="1"/>
        <v>0</v>
      </c>
      <c r="K665" s="252">
        <f t="shared" si="2"/>
        <v>1</v>
      </c>
      <c r="L665" s="214"/>
      <c r="M665" s="253" t="s">
        <v>6463</v>
      </c>
      <c r="N665" s="254">
        <v>1.0</v>
      </c>
      <c r="O665" s="214" t="str">
        <f t="shared" ref="O665:O671" si="413">IF(E665=N665,"Sama","Tidak Sama")</f>
        <v>Sama</v>
      </c>
      <c r="P665" s="227"/>
      <c r="Q665" s="214"/>
      <c r="R665" s="250">
        <v>0.0</v>
      </c>
      <c r="S665" s="262"/>
      <c r="T665" s="262"/>
      <c r="U665" s="262"/>
      <c r="V665" s="262"/>
      <c r="W665" s="250">
        <f t="shared" si="287"/>
        <v>0</v>
      </c>
      <c r="X665" s="250">
        <f t="shared" si="288"/>
        <v>0</v>
      </c>
      <c r="Y665" s="250">
        <f t="shared" si="289"/>
        <v>1</v>
      </c>
      <c r="Z665" s="214"/>
      <c r="AA665" s="214" t="str">
        <f t="shared" si="409"/>
        <v>SAMA</v>
      </c>
      <c r="AB665" s="214" t="str">
        <f t="shared" si="410"/>
        <v>SAMA</v>
      </c>
      <c r="AC665" s="246" t="s">
        <v>6463</v>
      </c>
      <c r="AD665" s="246" t="s">
        <v>6464</v>
      </c>
      <c r="AE665" s="249">
        <v>1.0</v>
      </c>
      <c r="AF665" s="281"/>
      <c r="AG665" s="214" t="str">
        <f t="shared" si="411"/>
        <v>SAMA</v>
      </c>
      <c r="AH665" s="214" t="str">
        <f t="shared" si="412"/>
        <v>SAMA</v>
      </c>
      <c r="AI665" s="246" t="s">
        <v>6463</v>
      </c>
      <c r="AJ665" s="246" t="s">
        <v>6464</v>
      </c>
      <c r="AK665" s="250">
        <v>0.0</v>
      </c>
      <c r="AL665" s="214" t="str">
        <f t="shared" si="407"/>
        <v>normal</v>
      </c>
    </row>
    <row r="666" ht="15.0" customHeight="1">
      <c r="A666" s="214"/>
      <c r="B666" s="246" t="s">
        <v>6465</v>
      </c>
      <c r="C666" s="296"/>
      <c r="D666" s="246" t="s">
        <v>101</v>
      </c>
      <c r="E666" s="249">
        <v>2.0</v>
      </c>
      <c r="F666" s="262"/>
      <c r="G666" s="262"/>
      <c r="H666" s="262"/>
      <c r="I666" s="262"/>
      <c r="J666" s="251">
        <f t="shared" si="1"/>
        <v>0</v>
      </c>
      <c r="K666" s="252">
        <f t="shared" si="2"/>
        <v>2</v>
      </c>
      <c r="L666" s="214"/>
      <c r="M666" s="253" t="s">
        <v>6465</v>
      </c>
      <c r="N666" s="254">
        <v>2.0</v>
      </c>
      <c r="O666" s="214" t="str">
        <f t="shared" si="413"/>
        <v>Sama</v>
      </c>
      <c r="P666" s="227"/>
      <c r="Q666" s="255"/>
      <c r="R666" s="250">
        <v>2.0</v>
      </c>
      <c r="S666" s="262"/>
      <c r="T666" s="262"/>
      <c r="U666" s="262"/>
      <c r="V666" s="262"/>
      <c r="W666" s="250">
        <f t="shared" si="287"/>
        <v>0</v>
      </c>
      <c r="X666" s="250">
        <f t="shared" si="288"/>
        <v>2</v>
      </c>
      <c r="Y666" s="250">
        <f t="shared" si="289"/>
        <v>0</v>
      </c>
      <c r="Z666" s="214"/>
      <c r="AA666" s="214" t="str">
        <f t="shared" si="409"/>
        <v>SAMA</v>
      </c>
      <c r="AB666" s="214" t="str">
        <f t="shared" si="410"/>
        <v>SAMA</v>
      </c>
      <c r="AC666" s="246" t="s">
        <v>6465</v>
      </c>
      <c r="AD666" s="246"/>
      <c r="AE666" s="249">
        <v>2.0</v>
      </c>
      <c r="AF666" s="281"/>
      <c r="AG666" s="214" t="str">
        <f t="shared" si="411"/>
        <v>SAMA</v>
      </c>
      <c r="AH666" s="214" t="str">
        <f t="shared" si="412"/>
        <v>SAMA</v>
      </c>
      <c r="AI666" s="246" t="s">
        <v>6465</v>
      </c>
      <c r="AJ666" s="246"/>
      <c r="AK666" s="250">
        <v>2.0</v>
      </c>
      <c r="AL666" s="214" t="str">
        <f t="shared" si="407"/>
        <v>normal</v>
      </c>
    </row>
    <row r="667" ht="15.0" customHeight="1">
      <c r="A667" s="214"/>
      <c r="B667" s="246" t="s">
        <v>6466</v>
      </c>
      <c r="C667" s="296" t="s">
        <v>6467</v>
      </c>
      <c r="D667" s="246" t="s">
        <v>101</v>
      </c>
      <c r="E667" s="249">
        <v>1.0</v>
      </c>
      <c r="F667" s="262"/>
      <c r="G667" s="262"/>
      <c r="H667" s="262"/>
      <c r="I667" s="262"/>
      <c r="J667" s="251">
        <f t="shared" si="1"/>
        <v>0</v>
      </c>
      <c r="K667" s="252">
        <f t="shared" si="2"/>
        <v>1</v>
      </c>
      <c r="L667" s="214"/>
      <c r="M667" s="253" t="s">
        <v>6466</v>
      </c>
      <c r="N667" s="254">
        <v>1.0</v>
      </c>
      <c r="O667" s="214" t="str">
        <f t="shared" si="413"/>
        <v>Sama</v>
      </c>
      <c r="P667" s="227"/>
      <c r="Q667" s="214"/>
      <c r="R667" s="250">
        <v>1.0</v>
      </c>
      <c r="S667" s="262"/>
      <c r="T667" s="262"/>
      <c r="U667" s="262"/>
      <c r="V667" s="262"/>
      <c r="W667" s="250">
        <f t="shared" si="287"/>
        <v>0</v>
      </c>
      <c r="X667" s="250">
        <f t="shared" si="288"/>
        <v>1</v>
      </c>
      <c r="Y667" s="250">
        <f t="shared" si="289"/>
        <v>0</v>
      </c>
      <c r="Z667" s="214"/>
      <c r="AA667" s="214" t="str">
        <f t="shared" si="409"/>
        <v>SAMA</v>
      </c>
      <c r="AB667" s="214" t="str">
        <f t="shared" si="410"/>
        <v>SAMA</v>
      </c>
      <c r="AC667" s="246" t="s">
        <v>6466</v>
      </c>
      <c r="AD667" s="246" t="s">
        <v>6467</v>
      </c>
      <c r="AE667" s="249">
        <v>1.0</v>
      </c>
      <c r="AF667" s="281"/>
      <c r="AG667" s="214" t="str">
        <f t="shared" si="411"/>
        <v>SAMA</v>
      </c>
      <c r="AH667" s="214" t="str">
        <f t="shared" si="412"/>
        <v>SAMA</v>
      </c>
      <c r="AI667" s="246" t="s">
        <v>6466</v>
      </c>
      <c r="AJ667" s="246" t="s">
        <v>6467</v>
      </c>
      <c r="AK667" s="250">
        <v>1.0</v>
      </c>
      <c r="AL667" s="214" t="str">
        <f t="shared" si="407"/>
        <v>normal</v>
      </c>
    </row>
    <row r="668" ht="15.0" customHeight="1">
      <c r="A668" s="214"/>
      <c r="B668" s="246" t="s">
        <v>6470</v>
      </c>
      <c r="C668" s="296" t="s">
        <v>6469</v>
      </c>
      <c r="D668" s="246" t="s">
        <v>101</v>
      </c>
      <c r="E668" s="249">
        <v>2.0</v>
      </c>
      <c r="F668" s="262"/>
      <c r="G668" s="262"/>
      <c r="H668" s="262"/>
      <c r="I668" s="262"/>
      <c r="J668" s="251">
        <f t="shared" si="1"/>
        <v>0</v>
      </c>
      <c r="K668" s="252">
        <f t="shared" si="2"/>
        <v>2</v>
      </c>
      <c r="L668" s="214"/>
      <c r="M668" s="253" t="s">
        <v>6470</v>
      </c>
      <c r="N668" s="254">
        <v>1.0</v>
      </c>
      <c r="O668" s="214" t="str">
        <f t="shared" si="413"/>
        <v>Tidak Sama</v>
      </c>
      <c r="P668" s="227"/>
      <c r="Q668" s="214"/>
      <c r="R668" s="250">
        <v>1.0</v>
      </c>
      <c r="S668" s="262"/>
      <c r="T668" s="262"/>
      <c r="U668" s="262"/>
      <c r="V668" s="262"/>
      <c r="W668" s="250">
        <f t="shared" si="287"/>
        <v>0</v>
      </c>
      <c r="X668" s="250">
        <f t="shared" si="288"/>
        <v>1</v>
      </c>
      <c r="Y668" s="250">
        <f t="shared" si="289"/>
        <v>1</v>
      </c>
      <c r="Z668" s="214"/>
      <c r="AA668" s="214" t="str">
        <f t="shared" si="409"/>
        <v>SAMA</v>
      </c>
      <c r="AB668" s="214" t="str">
        <f t="shared" si="410"/>
        <v>SAMA</v>
      </c>
      <c r="AC668" s="246" t="s">
        <v>6470</v>
      </c>
      <c r="AD668" s="246" t="s">
        <v>6469</v>
      </c>
      <c r="AE668" s="249">
        <v>4.0</v>
      </c>
      <c r="AF668" s="281"/>
      <c r="AG668" s="214" t="str">
        <f t="shared" si="411"/>
        <v>SAMA</v>
      </c>
      <c r="AH668" s="214" t="str">
        <f t="shared" si="412"/>
        <v>SAMA</v>
      </c>
      <c r="AI668" s="246" t="s">
        <v>6470</v>
      </c>
      <c r="AJ668" s="246" t="s">
        <v>6469</v>
      </c>
      <c r="AK668" s="250">
        <v>3.0</v>
      </c>
      <c r="AL668" s="214" t="str">
        <f t="shared" si="407"/>
        <v>normal</v>
      </c>
    </row>
    <row r="669" ht="15.0" customHeight="1">
      <c r="A669" s="214"/>
      <c r="B669" s="246" t="s">
        <v>6472</v>
      </c>
      <c r="C669" s="296"/>
      <c r="D669" s="246" t="s">
        <v>101</v>
      </c>
      <c r="E669" s="249">
        <v>1.0</v>
      </c>
      <c r="F669" s="262"/>
      <c r="G669" s="262"/>
      <c r="H669" s="262"/>
      <c r="I669" s="262"/>
      <c r="J669" s="251">
        <f t="shared" si="1"/>
        <v>0</v>
      </c>
      <c r="K669" s="252">
        <f t="shared" si="2"/>
        <v>1</v>
      </c>
      <c r="L669" s="214"/>
      <c r="M669" s="253" t="s">
        <v>6472</v>
      </c>
      <c r="N669" s="254">
        <v>1.0</v>
      </c>
      <c r="O669" s="214" t="str">
        <f t="shared" si="413"/>
        <v>Sama</v>
      </c>
      <c r="P669" s="227"/>
      <c r="Q669" s="214"/>
      <c r="R669" s="250">
        <v>1.0</v>
      </c>
      <c r="S669" s="262"/>
      <c r="T669" s="262"/>
      <c r="U669" s="262"/>
      <c r="V669" s="262"/>
      <c r="W669" s="250">
        <f t="shared" si="287"/>
        <v>0</v>
      </c>
      <c r="X669" s="250">
        <f t="shared" si="288"/>
        <v>1</v>
      </c>
      <c r="Y669" s="250">
        <f t="shared" si="289"/>
        <v>0</v>
      </c>
      <c r="Z669" s="214"/>
      <c r="AA669" s="214" t="str">
        <f t="shared" si="409"/>
        <v>SAMA</v>
      </c>
      <c r="AB669" s="214" t="str">
        <f t="shared" si="410"/>
        <v>SAMA</v>
      </c>
      <c r="AC669" s="246" t="s">
        <v>6472</v>
      </c>
      <c r="AD669" s="246"/>
      <c r="AE669" s="249">
        <v>1.0</v>
      </c>
      <c r="AF669" s="281"/>
      <c r="AG669" s="214" t="str">
        <f t="shared" si="411"/>
        <v>SAMA</v>
      </c>
      <c r="AH669" s="214" t="str">
        <f t="shared" si="412"/>
        <v>SAMA</v>
      </c>
      <c r="AI669" s="246" t="s">
        <v>6472</v>
      </c>
      <c r="AJ669" s="246"/>
      <c r="AK669" s="250">
        <v>1.0</v>
      </c>
      <c r="AL669" s="214" t="str">
        <f t="shared" si="407"/>
        <v>normal</v>
      </c>
    </row>
    <row r="670" ht="15.0" customHeight="1">
      <c r="A670" s="214"/>
      <c r="B670" s="246" t="s">
        <v>6476</v>
      </c>
      <c r="C670" s="296"/>
      <c r="D670" s="246" t="s">
        <v>80</v>
      </c>
      <c r="E670" s="249">
        <v>1.0</v>
      </c>
      <c r="F670" s="262"/>
      <c r="G670" s="262"/>
      <c r="H670" s="262"/>
      <c r="I670" s="262"/>
      <c r="J670" s="251">
        <f t="shared" si="1"/>
        <v>0</v>
      </c>
      <c r="K670" s="252">
        <f t="shared" si="2"/>
        <v>1</v>
      </c>
      <c r="L670" s="214"/>
      <c r="M670" s="253" t="s">
        <v>6476</v>
      </c>
      <c r="N670" s="254">
        <v>1.0</v>
      </c>
      <c r="O670" s="214" t="str">
        <f t="shared" si="413"/>
        <v>Sama</v>
      </c>
      <c r="P670" s="227"/>
      <c r="Q670" s="255"/>
      <c r="R670" s="250">
        <v>1.0</v>
      </c>
      <c r="S670" s="262"/>
      <c r="T670" s="262"/>
      <c r="U670" s="262"/>
      <c r="V670" s="262"/>
      <c r="W670" s="250">
        <f t="shared" si="287"/>
        <v>0</v>
      </c>
      <c r="X670" s="250">
        <f t="shared" si="288"/>
        <v>1</v>
      </c>
      <c r="Y670" s="250">
        <f t="shared" si="289"/>
        <v>0</v>
      </c>
      <c r="Z670" s="214"/>
      <c r="AA670" s="214" t="str">
        <f t="shared" si="409"/>
        <v>SAMA</v>
      </c>
      <c r="AB670" s="214" t="str">
        <f t="shared" si="410"/>
        <v>SAMA</v>
      </c>
      <c r="AC670" s="246" t="s">
        <v>6476</v>
      </c>
      <c r="AD670" s="246"/>
      <c r="AE670" s="249">
        <v>1.0</v>
      </c>
      <c r="AF670" s="281"/>
      <c r="AG670" s="214" t="str">
        <f t="shared" si="411"/>
        <v>SAMA</v>
      </c>
      <c r="AH670" s="214" t="str">
        <f t="shared" si="412"/>
        <v>SAMA</v>
      </c>
      <c r="AI670" s="246" t="s">
        <v>6476</v>
      </c>
      <c r="AJ670" s="246"/>
      <c r="AK670" s="250">
        <v>1.0</v>
      </c>
      <c r="AL670" s="214" t="str">
        <f t="shared" si="407"/>
        <v>normal</v>
      </c>
    </row>
    <row r="671" ht="15.0" customHeight="1">
      <c r="A671" s="214"/>
      <c r="B671" s="246" t="s">
        <v>6478</v>
      </c>
      <c r="C671" s="296"/>
      <c r="D671" s="246" t="s">
        <v>101</v>
      </c>
      <c r="E671" s="249">
        <v>2.0</v>
      </c>
      <c r="F671" s="262"/>
      <c r="G671" s="262"/>
      <c r="H671" s="262"/>
      <c r="I671" s="262"/>
      <c r="J671" s="251">
        <f t="shared" si="1"/>
        <v>0</v>
      </c>
      <c r="K671" s="252">
        <f t="shared" si="2"/>
        <v>2</v>
      </c>
      <c r="L671" s="214"/>
      <c r="M671" s="253" t="s">
        <v>6478</v>
      </c>
      <c r="N671" s="254">
        <v>1.0</v>
      </c>
      <c r="O671" s="214" t="str">
        <f t="shared" si="413"/>
        <v>Tidak Sama</v>
      </c>
      <c r="P671" s="227"/>
      <c r="Q671" s="214"/>
      <c r="R671" s="250">
        <v>2.0</v>
      </c>
      <c r="S671" s="262"/>
      <c r="T671" s="262"/>
      <c r="U671" s="262"/>
      <c r="V671" s="262"/>
      <c r="W671" s="250">
        <f t="shared" si="287"/>
        <v>0</v>
      </c>
      <c r="X671" s="250">
        <f t="shared" si="288"/>
        <v>2</v>
      </c>
      <c r="Y671" s="250">
        <f t="shared" si="289"/>
        <v>0</v>
      </c>
      <c r="Z671" s="214"/>
      <c r="AA671" s="214" t="str">
        <f t="shared" si="409"/>
        <v>SAMA</v>
      </c>
      <c r="AB671" s="214" t="str">
        <f t="shared" si="410"/>
        <v>SAMA</v>
      </c>
      <c r="AC671" s="246" t="s">
        <v>6478</v>
      </c>
      <c r="AD671" s="246"/>
      <c r="AE671" s="249">
        <v>4.0</v>
      </c>
      <c r="AF671" s="281"/>
      <c r="AG671" s="214" t="str">
        <f t="shared" si="411"/>
        <v>SAMA</v>
      </c>
      <c r="AH671" s="214" t="str">
        <f t="shared" si="412"/>
        <v>SAMA</v>
      </c>
      <c r="AI671" s="246" t="s">
        <v>6478</v>
      </c>
      <c r="AJ671" s="246"/>
      <c r="AK671" s="250">
        <v>4.0</v>
      </c>
      <c r="AL671" s="214" t="str">
        <f t="shared" si="407"/>
        <v>normal</v>
      </c>
    </row>
    <row r="672" ht="15.0" customHeight="1">
      <c r="A672" s="214"/>
      <c r="B672" s="246" t="s">
        <v>231</v>
      </c>
      <c r="C672" s="296" t="s">
        <v>232</v>
      </c>
      <c r="D672" s="246" t="s">
        <v>80</v>
      </c>
      <c r="E672" s="249">
        <v>1.0</v>
      </c>
      <c r="F672" s="262"/>
      <c r="G672" s="262"/>
      <c r="H672" s="262"/>
      <c r="I672" s="262"/>
      <c r="J672" s="251">
        <f t="shared" si="1"/>
        <v>0</v>
      </c>
      <c r="K672" s="252">
        <f t="shared" si="2"/>
        <v>1</v>
      </c>
      <c r="L672" s="214"/>
      <c r="M672" s="253"/>
      <c r="N672" s="254"/>
      <c r="O672" s="214"/>
      <c r="P672" s="227"/>
      <c r="Q672" s="214"/>
      <c r="R672" s="250">
        <v>1.0</v>
      </c>
      <c r="S672" s="262"/>
      <c r="T672" s="262"/>
      <c r="U672" s="262"/>
      <c r="V672" s="262"/>
      <c r="W672" s="250">
        <f t="shared" si="287"/>
        <v>0</v>
      </c>
      <c r="X672" s="250">
        <f t="shared" si="288"/>
        <v>1</v>
      </c>
      <c r="Y672" s="250">
        <f t="shared" si="289"/>
        <v>0</v>
      </c>
      <c r="Z672" s="214"/>
      <c r="AA672" s="214"/>
      <c r="AB672" s="214"/>
      <c r="AC672" s="246"/>
      <c r="AD672" s="246"/>
      <c r="AE672" s="249"/>
      <c r="AF672" s="281"/>
      <c r="AG672" s="214"/>
      <c r="AH672" s="214"/>
      <c r="AI672" s="246"/>
      <c r="AJ672" s="246"/>
      <c r="AK672" s="250"/>
      <c r="AL672" s="214"/>
    </row>
    <row r="673" ht="15.0" customHeight="1">
      <c r="A673" s="214"/>
      <c r="B673" s="246" t="s">
        <v>6480</v>
      </c>
      <c r="C673" s="296" t="s">
        <v>6481</v>
      </c>
      <c r="D673" s="246" t="s">
        <v>101</v>
      </c>
      <c r="E673" s="249">
        <v>4.0</v>
      </c>
      <c r="F673" s="262"/>
      <c r="G673" s="262"/>
      <c r="H673" s="262"/>
      <c r="I673" s="262"/>
      <c r="J673" s="251">
        <f t="shared" si="1"/>
        <v>0</v>
      </c>
      <c r="K673" s="252">
        <f t="shared" si="2"/>
        <v>4</v>
      </c>
      <c r="L673" s="214"/>
      <c r="M673" s="253"/>
      <c r="N673" s="254"/>
      <c r="O673" s="214"/>
      <c r="P673" s="227"/>
      <c r="Q673" s="214"/>
      <c r="R673" s="250">
        <v>3.0</v>
      </c>
      <c r="S673" s="262"/>
      <c r="T673" s="262"/>
      <c r="U673" s="262"/>
      <c r="V673" s="262"/>
      <c r="W673" s="250">
        <f t="shared" si="287"/>
        <v>0</v>
      </c>
      <c r="X673" s="250">
        <f t="shared" si="288"/>
        <v>3</v>
      </c>
      <c r="Y673" s="250">
        <f t="shared" si="289"/>
        <v>1</v>
      </c>
      <c r="Z673" s="214"/>
      <c r="AA673" s="214" t="str">
        <f t="shared" ref="AA673:AA675" si="414">IF(AC673=B673,"SAMA","TIDAK SAMA")</f>
        <v>SAMA</v>
      </c>
      <c r="AB673" s="214" t="str">
        <f t="shared" ref="AB673:AB675" si="415">IF(C673=AD673,"SAMA","TIDAK SAMA")</f>
        <v>SAMA</v>
      </c>
      <c r="AC673" s="246" t="s">
        <v>6480</v>
      </c>
      <c r="AD673" s="246" t="s">
        <v>6481</v>
      </c>
      <c r="AE673" s="249">
        <v>6.0</v>
      </c>
      <c r="AF673" s="281"/>
      <c r="AG673" s="214" t="str">
        <f t="shared" ref="AG673:AG675" si="416">IF(B673=AI673,"SAMA","TIDAK SAMA")</f>
        <v>SAMA</v>
      </c>
      <c r="AH673" s="214" t="str">
        <f t="shared" ref="AH673:AH675" si="417">IF(AD673=AJ673,"SAMA","TIDAK")</f>
        <v>SAMA</v>
      </c>
      <c r="AI673" s="246" t="s">
        <v>6480</v>
      </c>
      <c r="AJ673" s="246" t="s">
        <v>6481</v>
      </c>
      <c r="AK673" s="250">
        <v>6.0</v>
      </c>
      <c r="AL673" s="214" t="str">
        <f t="shared" ref="AL673:AL675" si="418">IF(Y673&lt;0,"tidak normal","normal")</f>
        <v>normal</v>
      </c>
    </row>
    <row r="674" ht="15.0" customHeight="1">
      <c r="A674" s="214"/>
      <c r="B674" s="246" t="s">
        <v>6488</v>
      </c>
      <c r="C674" s="296"/>
      <c r="D674" s="246" t="s">
        <v>80</v>
      </c>
      <c r="E674" s="249">
        <v>18.0</v>
      </c>
      <c r="F674" s="262"/>
      <c r="G674" s="262"/>
      <c r="H674" s="262"/>
      <c r="I674" s="262"/>
      <c r="J674" s="251">
        <f t="shared" si="1"/>
        <v>0</v>
      </c>
      <c r="K674" s="252">
        <f t="shared" si="2"/>
        <v>18</v>
      </c>
      <c r="L674" s="214"/>
      <c r="M674" s="253" t="s">
        <v>6488</v>
      </c>
      <c r="N674" s="254">
        <v>10.0</v>
      </c>
      <c r="O674" s="214" t="str">
        <f>IF(E674=N674,"Sama","Tidak Sama")</f>
        <v>Tidak Sama</v>
      </c>
      <c r="P674" s="227"/>
      <c r="Q674" s="214"/>
      <c r="R674" s="250">
        <v>12.0</v>
      </c>
      <c r="S674" s="262"/>
      <c r="T674" s="262"/>
      <c r="U674" s="262"/>
      <c r="V674" s="262"/>
      <c r="W674" s="250">
        <f t="shared" si="287"/>
        <v>0</v>
      </c>
      <c r="X674" s="250">
        <f t="shared" si="288"/>
        <v>12</v>
      </c>
      <c r="Y674" s="250">
        <f t="shared" si="289"/>
        <v>6</v>
      </c>
      <c r="Z674" s="214"/>
      <c r="AA674" s="214" t="str">
        <f t="shared" si="414"/>
        <v>SAMA</v>
      </c>
      <c r="AB674" s="214" t="str">
        <f t="shared" si="415"/>
        <v>SAMA</v>
      </c>
      <c r="AC674" s="246" t="s">
        <v>6488</v>
      </c>
      <c r="AD674" s="246"/>
      <c r="AE674" s="249">
        <v>34.0</v>
      </c>
      <c r="AF674" s="281"/>
      <c r="AG674" s="214" t="str">
        <f t="shared" si="416"/>
        <v>SAMA</v>
      </c>
      <c r="AH674" s="214" t="str">
        <f t="shared" si="417"/>
        <v>SAMA</v>
      </c>
      <c r="AI674" s="246" t="s">
        <v>6488</v>
      </c>
      <c r="AJ674" s="246"/>
      <c r="AK674" s="250">
        <v>10.0</v>
      </c>
      <c r="AL674" s="214" t="str">
        <f t="shared" si="418"/>
        <v>normal</v>
      </c>
    </row>
    <row r="675" ht="15.0" customHeight="1">
      <c r="A675" s="214"/>
      <c r="B675" s="246" t="s">
        <v>6487</v>
      </c>
      <c r="C675" s="296"/>
      <c r="D675" s="246" t="s">
        <v>80</v>
      </c>
      <c r="E675" s="249">
        <v>4.0</v>
      </c>
      <c r="F675" s="262"/>
      <c r="G675" s="262"/>
      <c r="H675" s="262"/>
      <c r="I675" s="262"/>
      <c r="J675" s="251">
        <f t="shared" si="1"/>
        <v>0</v>
      </c>
      <c r="K675" s="252">
        <f t="shared" si="2"/>
        <v>4</v>
      </c>
      <c r="L675" s="214"/>
      <c r="M675" s="253"/>
      <c r="N675" s="254"/>
      <c r="O675" s="214"/>
      <c r="P675" s="227"/>
      <c r="Q675" s="214"/>
      <c r="R675" s="250">
        <v>2.0</v>
      </c>
      <c r="S675" s="262"/>
      <c r="T675" s="262"/>
      <c r="U675" s="262"/>
      <c r="V675" s="262"/>
      <c r="W675" s="250">
        <f t="shared" si="287"/>
        <v>0</v>
      </c>
      <c r="X675" s="250">
        <f t="shared" si="288"/>
        <v>2</v>
      </c>
      <c r="Y675" s="250">
        <f t="shared" si="289"/>
        <v>2</v>
      </c>
      <c r="Z675" s="214"/>
      <c r="AA675" s="214" t="str">
        <f t="shared" si="414"/>
        <v>SAMA</v>
      </c>
      <c r="AB675" s="214" t="str">
        <f t="shared" si="415"/>
        <v>SAMA</v>
      </c>
      <c r="AC675" s="246" t="s">
        <v>6487</v>
      </c>
      <c r="AD675" s="246"/>
      <c r="AE675" s="249">
        <v>12.0</v>
      </c>
      <c r="AF675" s="281"/>
      <c r="AG675" s="214" t="str">
        <f t="shared" si="416"/>
        <v>SAMA</v>
      </c>
      <c r="AH675" s="214" t="str">
        <f t="shared" si="417"/>
        <v>SAMA</v>
      </c>
      <c r="AI675" s="246" t="s">
        <v>6487</v>
      </c>
      <c r="AJ675" s="246"/>
      <c r="AK675" s="250">
        <v>6.0</v>
      </c>
      <c r="AL675" s="214" t="str">
        <f t="shared" si="418"/>
        <v>normal</v>
      </c>
    </row>
    <row r="676" ht="15.0" customHeight="1">
      <c r="A676" s="214"/>
      <c r="B676" s="246" t="s">
        <v>6486</v>
      </c>
      <c r="C676" s="296"/>
      <c r="D676" s="246" t="s">
        <v>104</v>
      </c>
      <c r="E676" s="249">
        <v>0.0</v>
      </c>
      <c r="F676" s="262">
        <v>2.0</v>
      </c>
      <c r="G676" s="262"/>
      <c r="H676" s="262"/>
      <c r="I676" s="262"/>
      <c r="J676" s="251">
        <f t="shared" si="1"/>
        <v>2</v>
      </c>
      <c r="K676" s="252">
        <f t="shared" si="2"/>
        <v>2</v>
      </c>
      <c r="L676" s="214"/>
      <c r="M676" s="253"/>
      <c r="N676" s="254"/>
      <c r="O676" s="214"/>
      <c r="P676" s="227"/>
      <c r="Q676" s="214"/>
      <c r="R676" s="250">
        <v>0.0</v>
      </c>
      <c r="S676" s="262"/>
      <c r="T676" s="262"/>
      <c r="U676" s="262"/>
      <c r="V676" s="262"/>
      <c r="W676" s="250">
        <f t="shared" si="287"/>
        <v>0</v>
      </c>
      <c r="X676" s="250">
        <f t="shared" si="288"/>
        <v>0</v>
      </c>
      <c r="Y676" s="250">
        <f t="shared" si="289"/>
        <v>2</v>
      </c>
      <c r="Z676" s="214"/>
      <c r="AA676" s="214"/>
      <c r="AB676" s="214"/>
      <c r="AC676" s="246"/>
      <c r="AD676" s="246"/>
      <c r="AE676" s="249"/>
      <c r="AF676" s="281"/>
      <c r="AG676" s="214"/>
      <c r="AH676" s="214"/>
      <c r="AI676" s="246"/>
      <c r="AJ676" s="246"/>
      <c r="AK676" s="250"/>
      <c r="AL676" s="214"/>
    </row>
    <row r="677" ht="15.0" customHeight="1">
      <c r="A677" s="214"/>
      <c r="B677" s="246" t="s">
        <v>6483</v>
      </c>
      <c r="C677" s="296"/>
      <c r="D677" s="246" t="s">
        <v>80</v>
      </c>
      <c r="E677" s="249">
        <v>10.0</v>
      </c>
      <c r="F677" s="262"/>
      <c r="G677" s="262"/>
      <c r="H677" s="262"/>
      <c r="I677" s="262"/>
      <c r="J677" s="251">
        <f t="shared" si="1"/>
        <v>0</v>
      </c>
      <c r="K677" s="252">
        <f t="shared" si="2"/>
        <v>10</v>
      </c>
      <c r="L677" s="214"/>
      <c r="M677" s="253"/>
      <c r="N677" s="254"/>
      <c r="O677" s="214"/>
      <c r="P677" s="227"/>
      <c r="Q677" s="214"/>
      <c r="R677" s="250">
        <v>8.0</v>
      </c>
      <c r="S677" s="262"/>
      <c r="T677" s="262"/>
      <c r="U677" s="262"/>
      <c r="V677" s="262"/>
      <c r="W677" s="250">
        <f t="shared" si="287"/>
        <v>0</v>
      </c>
      <c r="X677" s="250">
        <f t="shared" si="288"/>
        <v>8</v>
      </c>
      <c r="Y677" s="250">
        <f t="shared" si="289"/>
        <v>2</v>
      </c>
      <c r="Z677" s="214"/>
      <c r="AA677" s="214" t="str">
        <f t="shared" ref="AA677:AA680" si="419">IF(AC677=B677,"SAMA","TIDAK SAMA")</f>
        <v>SAMA</v>
      </c>
      <c r="AB677" s="214" t="str">
        <f t="shared" ref="AB677:AB680" si="420">IF(C677=AD677,"SAMA","TIDAK SAMA")</f>
        <v>SAMA</v>
      </c>
      <c r="AC677" s="246" t="s">
        <v>6483</v>
      </c>
      <c r="AD677" s="246"/>
      <c r="AE677" s="249">
        <v>12.0</v>
      </c>
      <c r="AF677" s="281"/>
      <c r="AG677" s="214" t="str">
        <f t="shared" ref="AG677:AG680" si="421">IF(B677=AI677,"SAMA","TIDAK SAMA")</f>
        <v>SAMA</v>
      </c>
      <c r="AH677" s="214" t="str">
        <f t="shared" ref="AH677:AH680" si="422">IF(AD677=AJ677,"SAMA","TIDAK")</f>
        <v>SAMA</v>
      </c>
      <c r="AI677" s="246" t="s">
        <v>6483</v>
      </c>
      <c r="AJ677" s="246"/>
      <c r="AK677" s="250">
        <v>0.0</v>
      </c>
      <c r="AL677" s="214" t="str">
        <f t="shared" ref="AL677:AL680" si="423">IF(Y677&lt;0,"tidak normal","normal")</f>
        <v>normal</v>
      </c>
    </row>
    <row r="678" ht="15.0" customHeight="1">
      <c r="A678" s="214"/>
      <c r="B678" s="246" t="s">
        <v>6455</v>
      </c>
      <c r="C678" s="296"/>
      <c r="D678" s="246" t="s">
        <v>80</v>
      </c>
      <c r="E678" s="249">
        <v>2.0</v>
      </c>
      <c r="F678" s="262"/>
      <c r="G678" s="262"/>
      <c r="H678" s="262"/>
      <c r="I678" s="262"/>
      <c r="J678" s="251">
        <f t="shared" si="1"/>
        <v>0</v>
      </c>
      <c r="K678" s="252">
        <f t="shared" si="2"/>
        <v>2</v>
      </c>
      <c r="L678" s="214"/>
      <c r="M678" s="253"/>
      <c r="N678" s="254"/>
      <c r="O678" s="214"/>
      <c r="P678" s="227"/>
      <c r="Q678" s="214"/>
      <c r="R678" s="250">
        <v>0.0</v>
      </c>
      <c r="S678" s="262"/>
      <c r="T678" s="262"/>
      <c r="U678" s="262"/>
      <c r="V678" s="262"/>
      <c r="W678" s="250">
        <f t="shared" si="287"/>
        <v>0</v>
      </c>
      <c r="X678" s="250">
        <f t="shared" si="288"/>
        <v>0</v>
      </c>
      <c r="Y678" s="250">
        <f t="shared" si="289"/>
        <v>2</v>
      </c>
      <c r="Z678" s="214"/>
      <c r="AA678" s="214" t="str">
        <f t="shared" si="419"/>
        <v>SAMA</v>
      </c>
      <c r="AB678" s="214" t="str">
        <f t="shared" si="420"/>
        <v>SAMA</v>
      </c>
      <c r="AC678" s="246" t="s">
        <v>6455</v>
      </c>
      <c r="AD678" s="246"/>
      <c r="AE678" s="249">
        <v>6.0</v>
      </c>
      <c r="AF678" s="281"/>
      <c r="AG678" s="214" t="str">
        <f t="shared" si="421"/>
        <v>SAMA</v>
      </c>
      <c r="AH678" s="214" t="str">
        <f t="shared" si="422"/>
        <v>SAMA</v>
      </c>
      <c r="AI678" s="246" t="s">
        <v>6455</v>
      </c>
      <c r="AJ678" s="246"/>
      <c r="AK678" s="250">
        <v>0.0</v>
      </c>
      <c r="AL678" s="214" t="str">
        <f t="shared" si="423"/>
        <v>normal</v>
      </c>
    </row>
    <row r="679" ht="15.0" customHeight="1">
      <c r="A679" s="214"/>
      <c r="B679" s="246" t="s">
        <v>6490</v>
      </c>
      <c r="C679" s="296"/>
      <c r="D679" s="246" t="s">
        <v>80</v>
      </c>
      <c r="E679" s="249">
        <v>4.0</v>
      </c>
      <c r="F679" s="262"/>
      <c r="G679" s="262"/>
      <c r="H679" s="262"/>
      <c r="I679" s="262"/>
      <c r="J679" s="251">
        <f t="shared" si="1"/>
        <v>0</v>
      </c>
      <c r="K679" s="252">
        <f t="shared" si="2"/>
        <v>4</v>
      </c>
      <c r="L679" s="214"/>
      <c r="M679" s="253" t="s">
        <v>6490</v>
      </c>
      <c r="N679" s="254">
        <v>4.0</v>
      </c>
      <c r="O679" s="214" t="str">
        <f t="shared" ref="O679:O680" si="424">IF(E679=N679,"Sama","Tidak Sama")</f>
        <v>Sama</v>
      </c>
      <c r="P679" s="227"/>
      <c r="Q679" s="214"/>
      <c r="R679" s="250">
        <v>4.0</v>
      </c>
      <c r="S679" s="262"/>
      <c r="T679" s="262"/>
      <c r="U679" s="262"/>
      <c r="V679" s="262"/>
      <c r="W679" s="250">
        <f t="shared" si="287"/>
        <v>0</v>
      </c>
      <c r="X679" s="250">
        <f t="shared" si="288"/>
        <v>4</v>
      </c>
      <c r="Y679" s="250">
        <f t="shared" si="289"/>
        <v>0</v>
      </c>
      <c r="Z679" s="214"/>
      <c r="AA679" s="214" t="str">
        <f t="shared" si="419"/>
        <v>SAMA</v>
      </c>
      <c r="AB679" s="214" t="str">
        <f t="shared" si="420"/>
        <v>SAMA</v>
      </c>
      <c r="AC679" s="246" t="s">
        <v>6490</v>
      </c>
      <c r="AD679" s="246"/>
      <c r="AE679" s="249">
        <v>4.0</v>
      </c>
      <c r="AF679" s="281"/>
      <c r="AG679" s="214" t="str">
        <f t="shared" si="421"/>
        <v>SAMA</v>
      </c>
      <c r="AH679" s="214" t="str">
        <f t="shared" si="422"/>
        <v>SAMA</v>
      </c>
      <c r="AI679" s="246" t="s">
        <v>6490</v>
      </c>
      <c r="AJ679" s="246"/>
      <c r="AK679" s="250">
        <v>4.0</v>
      </c>
      <c r="AL679" s="214" t="str">
        <f t="shared" si="423"/>
        <v>normal</v>
      </c>
    </row>
    <row r="680" ht="15.0" customHeight="1">
      <c r="A680" s="214"/>
      <c r="B680" s="246" t="s">
        <v>6495</v>
      </c>
      <c r="C680" s="296"/>
      <c r="D680" s="246" t="s">
        <v>80</v>
      </c>
      <c r="E680" s="249">
        <v>8.0</v>
      </c>
      <c r="F680" s="262"/>
      <c r="G680" s="262"/>
      <c r="H680" s="262"/>
      <c r="I680" s="262"/>
      <c r="J680" s="251">
        <f t="shared" si="1"/>
        <v>0</v>
      </c>
      <c r="K680" s="252">
        <f t="shared" si="2"/>
        <v>8</v>
      </c>
      <c r="L680" s="214"/>
      <c r="M680" s="253" t="s">
        <v>6495</v>
      </c>
      <c r="N680" s="254">
        <v>2.0</v>
      </c>
      <c r="O680" s="214" t="str">
        <f t="shared" si="424"/>
        <v>Tidak Sama</v>
      </c>
      <c r="P680" s="227"/>
      <c r="Q680" s="255"/>
      <c r="R680" s="250">
        <v>6.0</v>
      </c>
      <c r="S680" s="262"/>
      <c r="T680" s="262"/>
      <c r="U680" s="262"/>
      <c r="V680" s="262"/>
      <c r="W680" s="250">
        <f t="shared" si="287"/>
        <v>0</v>
      </c>
      <c r="X680" s="250">
        <f t="shared" si="288"/>
        <v>6</v>
      </c>
      <c r="Y680" s="250">
        <f t="shared" si="289"/>
        <v>2</v>
      </c>
      <c r="Z680" s="214"/>
      <c r="AA680" s="214" t="str">
        <f t="shared" si="419"/>
        <v>SAMA</v>
      </c>
      <c r="AB680" s="214" t="str">
        <f t="shared" si="420"/>
        <v>SAMA</v>
      </c>
      <c r="AC680" s="246" t="s">
        <v>6495</v>
      </c>
      <c r="AD680" s="246"/>
      <c r="AE680" s="249">
        <v>2.0</v>
      </c>
      <c r="AF680" s="281"/>
      <c r="AG680" s="214" t="str">
        <f t="shared" si="421"/>
        <v>SAMA</v>
      </c>
      <c r="AH680" s="214" t="str">
        <f t="shared" si="422"/>
        <v>SAMA</v>
      </c>
      <c r="AI680" s="246" t="s">
        <v>6495</v>
      </c>
      <c r="AJ680" s="246"/>
      <c r="AK680" s="250">
        <v>2.0</v>
      </c>
      <c r="AL680" s="214" t="str">
        <f t="shared" si="423"/>
        <v>normal</v>
      </c>
    </row>
    <row r="681" ht="15.0" customHeight="1">
      <c r="A681" s="214"/>
      <c r="B681" s="246" t="s">
        <v>6498</v>
      </c>
      <c r="C681" s="296"/>
      <c r="D681" s="246" t="s">
        <v>80</v>
      </c>
      <c r="E681" s="249">
        <v>4.0</v>
      </c>
      <c r="F681" s="262"/>
      <c r="G681" s="262"/>
      <c r="H681" s="262"/>
      <c r="I681" s="262"/>
      <c r="J681" s="251">
        <f t="shared" si="1"/>
        <v>0</v>
      </c>
      <c r="K681" s="252">
        <f t="shared" si="2"/>
        <v>4</v>
      </c>
      <c r="L681" s="214"/>
      <c r="M681" s="253"/>
      <c r="N681" s="254"/>
      <c r="O681" s="214"/>
      <c r="P681" s="227"/>
      <c r="Q681" s="214"/>
      <c r="R681" s="250">
        <v>4.0</v>
      </c>
      <c r="S681" s="262"/>
      <c r="T681" s="262"/>
      <c r="U681" s="262"/>
      <c r="V681" s="262"/>
      <c r="W681" s="250">
        <f t="shared" si="287"/>
        <v>0</v>
      </c>
      <c r="X681" s="250">
        <f t="shared" si="288"/>
        <v>4</v>
      </c>
      <c r="Y681" s="250">
        <f t="shared" si="289"/>
        <v>0</v>
      </c>
      <c r="Z681" s="214"/>
      <c r="AA681" s="214"/>
      <c r="AB681" s="214"/>
      <c r="AC681" s="246"/>
      <c r="AD681" s="246"/>
      <c r="AE681" s="249"/>
      <c r="AF681" s="281"/>
      <c r="AG681" s="214"/>
      <c r="AH681" s="214"/>
      <c r="AI681" s="246"/>
      <c r="AJ681" s="246"/>
      <c r="AK681" s="250"/>
      <c r="AL681" s="214"/>
    </row>
    <row r="682" ht="15.0" customHeight="1">
      <c r="A682" s="214"/>
      <c r="B682" s="246" t="s">
        <v>6484</v>
      </c>
      <c r="C682" s="296"/>
      <c r="D682" s="246" t="s">
        <v>80</v>
      </c>
      <c r="E682" s="249">
        <v>6.0</v>
      </c>
      <c r="F682" s="262"/>
      <c r="G682" s="262"/>
      <c r="H682" s="262"/>
      <c r="I682" s="262"/>
      <c r="J682" s="251">
        <f t="shared" si="1"/>
        <v>0</v>
      </c>
      <c r="K682" s="252">
        <f t="shared" si="2"/>
        <v>6</v>
      </c>
      <c r="L682" s="214"/>
      <c r="M682" s="253"/>
      <c r="N682" s="254"/>
      <c r="O682" s="214"/>
      <c r="P682" s="227"/>
      <c r="Q682" s="214"/>
      <c r="R682" s="250">
        <v>3.0</v>
      </c>
      <c r="S682" s="262"/>
      <c r="T682" s="262"/>
      <c r="U682" s="262"/>
      <c r="V682" s="262"/>
      <c r="W682" s="250">
        <f t="shared" si="287"/>
        <v>0</v>
      </c>
      <c r="X682" s="250">
        <f t="shared" si="288"/>
        <v>3</v>
      </c>
      <c r="Y682" s="250">
        <f t="shared" si="289"/>
        <v>3</v>
      </c>
      <c r="Z682" s="214"/>
      <c r="AA682" s="214" t="str">
        <f t="shared" ref="AA682:AA687" si="425">IF(AC682=B682,"SAMA","TIDAK SAMA")</f>
        <v>SAMA</v>
      </c>
      <c r="AB682" s="214" t="str">
        <f t="shared" ref="AB682:AB687" si="426">IF(C682=AD682,"SAMA","TIDAK SAMA")</f>
        <v>SAMA</v>
      </c>
      <c r="AC682" s="246" t="s">
        <v>6484</v>
      </c>
      <c r="AD682" s="246"/>
      <c r="AE682" s="249">
        <v>6.0</v>
      </c>
      <c r="AF682" s="281"/>
      <c r="AG682" s="214" t="str">
        <f t="shared" ref="AG682:AG687" si="427">IF(B682=AI682,"SAMA","TIDAK SAMA")</f>
        <v>SAMA</v>
      </c>
      <c r="AH682" s="214" t="str">
        <f t="shared" ref="AH682:AH687" si="428">IF(AD682=AJ682,"SAMA","TIDAK")</f>
        <v>SAMA</v>
      </c>
      <c r="AI682" s="246" t="s">
        <v>6484</v>
      </c>
      <c r="AJ682" s="246"/>
      <c r="AK682" s="250">
        <v>0.0</v>
      </c>
      <c r="AL682" s="214" t="str">
        <f t="shared" ref="AL682:AL694" si="429">IF(Y682&lt;0,"tidak normal","normal")</f>
        <v>normal</v>
      </c>
    </row>
    <row r="683" ht="15.0" customHeight="1">
      <c r="A683" s="214"/>
      <c r="B683" s="246" t="s">
        <v>6497</v>
      </c>
      <c r="C683" s="296"/>
      <c r="D683" s="246" t="s">
        <v>80</v>
      </c>
      <c r="E683" s="249">
        <v>12.0</v>
      </c>
      <c r="F683" s="262"/>
      <c r="G683" s="262"/>
      <c r="H683" s="262"/>
      <c r="I683" s="262"/>
      <c r="J683" s="251">
        <f t="shared" si="1"/>
        <v>0</v>
      </c>
      <c r="K683" s="252">
        <f t="shared" si="2"/>
        <v>12</v>
      </c>
      <c r="L683" s="214"/>
      <c r="M683" s="253" t="s">
        <v>6497</v>
      </c>
      <c r="N683" s="254">
        <v>2.0</v>
      </c>
      <c r="O683" s="214" t="str">
        <f t="shared" ref="O683:O687" si="430">IF(E683=N683,"Sama","Tidak Sama")</f>
        <v>Tidak Sama</v>
      </c>
      <c r="P683" s="227"/>
      <c r="Q683" s="214"/>
      <c r="R683" s="250">
        <v>7.0</v>
      </c>
      <c r="S683" s="262"/>
      <c r="T683" s="262"/>
      <c r="U683" s="262"/>
      <c r="V683" s="262"/>
      <c r="W683" s="250">
        <f t="shared" si="287"/>
        <v>0</v>
      </c>
      <c r="X683" s="250">
        <f t="shared" si="288"/>
        <v>7</v>
      </c>
      <c r="Y683" s="250">
        <f t="shared" si="289"/>
        <v>5</v>
      </c>
      <c r="Z683" s="214"/>
      <c r="AA683" s="214" t="str">
        <f t="shared" si="425"/>
        <v>SAMA</v>
      </c>
      <c r="AB683" s="214" t="str">
        <f t="shared" si="426"/>
        <v>SAMA</v>
      </c>
      <c r="AC683" s="246" t="s">
        <v>6497</v>
      </c>
      <c r="AD683" s="246"/>
      <c r="AE683" s="249">
        <v>8.0</v>
      </c>
      <c r="AF683" s="281"/>
      <c r="AG683" s="214" t="str">
        <f t="shared" si="427"/>
        <v>SAMA</v>
      </c>
      <c r="AH683" s="214" t="str">
        <f t="shared" si="428"/>
        <v>SAMA</v>
      </c>
      <c r="AI683" s="246" t="s">
        <v>6497</v>
      </c>
      <c r="AJ683" s="246"/>
      <c r="AK683" s="250">
        <v>2.0</v>
      </c>
      <c r="AL683" s="214" t="str">
        <f t="shared" si="429"/>
        <v>normal</v>
      </c>
    </row>
    <row r="684" ht="15.0" customHeight="1">
      <c r="A684" s="214"/>
      <c r="B684" s="246" t="s">
        <v>6499</v>
      </c>
      <c r="C684" s="296"/>
      <c r="D684" s="246" t="s">
        <v>101</v>
      </c>
      <c r="E684" s="249">
        <v>1.0</v>
      </c>
      <c r="F684" s="262"/>
      <c r="G684" s="262"/>
      <c r="H684" s="262"/>
      <c r="I684" s="262"/>
      <c r="J684" s="251">
        <f t="shared" si="1"/>
        <v>0</v>
      </c>
      <c r="K684" s="252">
        <f t="shared" si="2"/>
        <v>1</v>
      </c>
      <c r="L684" s="214"/>
      <c r="M684" s="253" t="s">
        <v>6499</v>
      </c>
      <c r="N684" s="254">
        <v>1.0</v>
      </c>
      <c r="O684" s="214" t="str">
        <f t="shared" si="430"/>
        <v>Sama</v>
      </c>
      <c r="P684" s="227"/>
      <c r="Q684" s="255"/>
      <c r="R684" s="250">
        <v>1.0</v>
      </c>
      <c r="S684" s="262"/>
      <c r="T684" s="262"/>
      <c r="U684" s="262"/>
      <c r="V684" s="262"/>
      <c r="W684" s="250">
        <f t="shared" si="287"/>
        <v>0</v>
      </c>
      <c r="X684" s="250">
        <f t="shared" si="288"/>
        <v>1</v>
      </c>
      <c r="Y684" s="250">
        <f t="shared" si="289"/>
        <v>0</v>
      </c>
      <c r="Z684" s="214"/>
      <c r="AA684" s="214" t="str">
        <f t="shared" si="425"/>
        <v>SAMA</v>
      </c>
      <c r="AB684" s="214" t="str">
        <f t="shared" si="426"/>
        <v>SAMA</v>
      </c>
      <c r="AC684" s="246" t="s">
        <v>6499</v>
      </c>
      <c r="AD684" s="246"/>
      <c r="AE684" s="249">
        <v>1.0</v>
      </c>
      <c r="AF684" s="281"/>
      <c r="AG684" s="214" t="str">
        <f t="shared" si="427"/>
        <v>SAMA</v>
      </c>
      <c r="AH684" s="214" t="str">
        <f t="shared" si="428"/>
        <v>SAMA</v>
      </c>
      <c r="AI684" s="246" t="s">
        <v>6499</v>
      </c>
      <c r="AJ684" s="246"/>
      <c r="AK684" s="250">
        <v>1.0</v>
      </c>
      <c r="AL684" s="214" t="str">
        <f t="shared" si="429"/>
        <v>normal</v>
      </c>
    </row>
    <row r="685" ht="15.0" customHeight="1">
      <c r="A685" s="214"/>
      <c r="B685" s="246" t="s">
        <v>6500</v>
      </c>
      <c r="C685" s="296"/>
      <c r="D685" s="247" t="s">
        <v>96</v>
      </c>
      <c r="E685" s="249">
        <v>2.0</v>
      </c>
      <c r="F685" s="249"/>
      <c r="G685" s="249"/>
      <c r="H685" s="249"/>
      <c r="I685" s="249"/>
      <c r="J685" s="251">
        <f t="shared" si="1"/>
        <v>0</v>
      </c>
      <c r="K685" s="252">
        <f t="shared" si="2"/>
        <v>2</v>
      </c>
      <c r="L685" s="214"/>
      <c r="M685" s="253" t="s">
        <v>6500</v>
      </c>
      <c r="N685" s="254">
        <v>2.0</v>
      </c>
      <c r="O685" s="214" t="str">
        <f t="shared" si="430"/>
        <v>Sama</v>
      </c>
      <c r="P685" s="227"/>
      <c r="Q685" s="214"/>
      <c r="R685" s="250">
        <v>2.0</v>
      </c>
      <c r="S685" s="249"/>
      <c r="T685" s="249"/>
      <c r="U685" s="249"/>
      <c r="V685" s="249"/>
      <c r="W685" s="250">
        <f t="shared" si="287"/>
        <v>0</v>
      </c>
      <c r="X685" s="250">
        <f t="shared" si="288"/>
        <v>2</v>
      </c>
      <c r="Y685" s="250">
        <f t="shared" si="289"/>
        <v>0</v>
      </c>
      <c r="Z685" s="214"/>
      <c r="AA685" s="214" t="str">
        <f t="shared" si="425"/>
        <v>SAMA</v>
      </c>
      <c r="AB685" s="214" t="str">
        <f t="shared" si="426"/>
        <v>SAMA</v>
      </c>
      <c r="AC685" s="246" t="s">
        <v>6500</v>
      </c>
      <c r="AD685" s="246"/>
      <c r="AE685" s="249">
        <v>2.0</v>
      </c>
      <c r="AF685" s="281"/>
      <c r="AG685" s="214" t="str">
        <f t="shared" si="427"/>
        <v>SAMA</v>
      </c>
      <c r="AH685" s="214" t="str">
        <f t="shared" si="428"/>
        <v>SAMA</v>
      </c>
      <c r="AI685" s="246" t="s">
        <v>6500</v>
      </c>
      <c r="AJ685" s="246"/>
      <c r="AK685" s="250">
        <v>2.0</v>
      </c>
      <c r="AL685" s="214" t="str">
        <f t="shared" si="429"/>
        <v>normal</v>
      </c>
    </row>
    <row r="686" ht="15.0" customHeight="1">
      <c r="A686" s="214"/>
      <c r="B686" s="246" t="s">
        <v>6501</v>
      </c>
      <c r="C686" s="296"/>
      <c r="D686" s="246" t="s">
        <v>101</v>
      </c>
      <c r="E686" s="249">
        <v>8.0</v>
      </c>
      <c r="F686" s="262"/>
      <c r="G686" s="262"/>
      <c r="H686" s="262"/>
      <c r="I686" s="262"/>
      <c r="J686" s="251">
        <f t="shared" si="1"/>
        <v>0</v>
      </c>
      <c r="K686" s="252">
        <f t="shared" si="2"/>
        <v>8</v>
      </c>
      <c r="L686" s="214"/>
      <c r="M686" s="253" t="s">
        <v>6501</v>
      </c>
      <c r="N686" s="254">
        <v>8.0</v>
      </c>
      <c r="O686" s="214" t="str">
        <f t="shared" si="430"/>
        <v>Sama</v>
      </c>
      <c r="P686" s="227"/>
      <c r="Q686" s="255"/>
      <c r="R686" s="250">
        <v>6.0</v>
      </c>
      <c r="S686" s="262"/>
      <c r="T686" s="262"/>
      <c r="U686" s="262"/>
      <c r="V686" s="262"/>
      <c r="W686" s="250">
        <f t="shared" si="287"/>
        <v>0</v>
      </c>
      <c r="X686" s="250">
        <f t="shared" si="288"/>
        <v>6</v>
      </c>
      <c r="Y686" s="250">
        <f t="shared" si="289"/>
        <v>2</v>
      </c>
      <c r="Z686" s="214"/>
      <c r="AA686" s="214" t="str">
        <f t="shared" si="425"/>
        <v>SAMA</v>
      </c>
      <c r="AB686" s="214" t="str">
        <f t="shared" si="426"/>
        <v>SAMA</v>
      </c>
      <c r="AC686" s="246" t="s">
        <v>6501</v>
      </c>
      <c r="AD686" s="246"/>
      <c r="AE686" s="249">
        <v>8.0</v>
      </c>
      <c r="AF686" s="281"/>
      <c r="AG686" s="214" t="str">
        <f t="shared" si="427"/>
        <v>SAMA</v>
      </c>
      <c r="AH686" s="214" t="str">
        <f t="shared" si="428"/>
        <v>SAMA</v>
      </c>
      <c r="AI686" s="246" t="s">
        <v>6501</v>
      </c>
      <c r="AJ686" s="246"/>
      <c r="AK686" s="250">
        <v>6.0</v>
      </c>
      <c r="AL686" s="214" t="str">
        <f t="shared" si="429"/>
        <v>normal</v>
      </c>
    </row>
    <row r="687" ht="15.0" customHeight="1">
      <c r="A687" s="214"/>
      <c r="B687" s="246" t="s">
        <v>6502</v>
      </c>
      <c r="C687" s="296"/>
      <c r="D687" s="247" t="s">
        <v>80</v>
      </c>
      <c r="E687" s="249">
        <v>1.0</v>
      </c>
      <c r="F687" s="249"/>
      <c r="G687" s="249"/>
      <c r="H687" s="249"/>
      <c r="I687" s="249"/>
      <c r="J687" s="251">
        <f t="shared" si="1"/>
        <v>0</v>
      </c>
      <c r="K687" s="252">
        <f t="shared" si="2"/>
        <v>1</v>
      </c>
      <c r="L687" s="214"/>
      <c r="M687" s="253" t="s">
        <v>6502</v>
      </c>
      <c r="N687" s="254">
        <v>1.0</v>
      </c>
      <c r="O687" s="214" t="str">
        <f t="shared" si="430"/>
        <v>Sama</v>
      </c>
      <c r="P687" s="227"/>
      <c r="Q687" s="214"/>
      <c r="R687" s="250">
        <v>0.0</v>
      </c>
      <c r="S687" s="249"/>
      <c r="T687" s="249"/>
      <c r="U687" s="249"/>
      <c r="V687" s="249"/>
      <c r="W687" s="250">
        <f t="shared" si="287"/>
        <v>0</v>
      </c>
      <c r="X687" s="250">
        <f t="shared" si="288"/>
        <v>0</v>
      </c>
      <c r="Y687" s="250">
        <f t="shared" si="289"/>
        <v>1</v>
      </c>
      <c r="Z687" s="214"/>
      <c r="AA687" s="214" t="str">
        <f t="shared" si="425"/>
        <v>SAMA</v>
      </c>
      <c r="AB687" s="214" t="str">
        <f t="shared" si="426"/>
        <v>SAMA</v>
      </c>
      <c r="AC687" s="246" t="s">
        <v>6502</v>
      </c>
      <c r="AD687" s="246"/>
      <c r="AE687" s="249">
        <v>1.0</v>
      </c>
      <c r="AF687" s="281"/>
      <c r="AG687" s="214" t="str">
        <f t="shared" si="427"/>
        <v>SAMA</v>
      </c>
      <c r="AH687" s="214" t="str">
        <f t="shared" si="428"/>
        <v>SAMA</v>
      </c>
      <c r="AI687" s="246" t="s">
        <v>6502</v>
      </c>
      <c r="AJ687" s="246"/>
      <c r="AK687" s="250">
        <v>0.0</v>
      </c>
      <c r="AL687" s="214" t="str">
        <f t="shared" si="429"/>
        <v>normal</v>
      </c>
    </row>
    <row r="688" ht="15.0" customHeight="1">
      <c r="A688" s="214"/>
      <c r="B688" s="246" t="s">
        <v>6505</v>
      </c>
      <c r="C688" s="296"/>
      <c r="D688" s="247" t="s">
        <v>80</v>
      </c>
      <c r="E688" s="249">
        <v>12.0</v>
      </c>
      <c r="F688" s="249"/>
      <c r="G688" s="249"/>
      <c r="H688" s="249"/>
      <c r="I688" s="249"/>
      <c r="J688" s="251">
        <f t="shared" si="1"/>
        <v>0</v>
      </c>
      <c r="K688" s="252">
        <f t="shared" si="2"/>
        <v>12</v>
      </c>
      <c r="L688" s="214"/>
      <c r="M688" s="253"/>
      <c r="N688" s="254"/>
      <c r="O688" s="214"/>
      <c r="P688" s="227"/>
      <c r="Q688" s="214"/>
      <c r="R688" s="250">
        <v>11.0</v>
      </c>
      <c r="S688" s="249"/>
      <c r="T688" s="249"/>
      <c r="U688" s="249"/>
      <c r="V688" s="249"/>
      <c r="W688" s="250">
        <f t="shared" si="287"/>
        <v>0</v>
      </c>
      <c r="X688" s="250">
        <f t="shared" si="288"/>
        <v>11</v>
      </c>
      <c r="Y688" s="250">
        <f t="shared" si="289"/>
        <v>1</v>
      </c>
      <c r="Z688" s="214"/>
      <c r="AA688" s="214"/>
      <c r="AB688" s="214"/>
      <c r="AC688" s="246"/>
      <c r="AD688" s="246"/>
      <c r="AE688" s="249"/>
      <c r="AF688" s="281"/>
      <c r="AG688" s="214"/>
      <c r="AH688" s="214"/>
      <c r="AI688" s="246"/>
      <c r="AJ688" s="246"/>
      <c r="AK688" s="250"/>
      <c r="AL688" s="214" t="str">
        <f t="shared" si="429"/>
        <v>normal</v>
      </c>
    </row>
    <row r="689" ht="15.0" customHeight="1">
      <c r="A689" s="214"/>
      <c r="B689" s="246" t="s">
        <v>1589</v>
      </c>
      <c r="C689" s="296"/>
      <c r="D689" s="247" t="s">
        <v>80</v>
      </c>
      <c r="E689" s="249">
        <v>12.0</v>
      </c>
      <c r="F689" s="262"/>
      <c r="G689" s="262"/>
      <c r="H689" s="262"/>
      <c r="I689" s="262"/>
      <c r="J689" s="251">
        <f t="shared" si="1"/>
        <v>0</v>
      </c>
      <c r="K689" s="252">
        <f t="shared" si="2"/>
        <v>12</v>
      </c>
      <c r="L689" s="214"/>
      <c r="M689" s="253" t="s">
        <v>1589</v>
      </c>
      <c r="N689" s="254">
        <v>2.0</v>
      </c>
      <c r="O689" s="214" t="str">
        <f>IF(E689=N689,"Sama","Tidak Sama")</f>
        <v>Tidak Sama</v>
      </c>
      <c r="P689" s="227"/>
      <c r="Q689" s="214"/>
      <c r="R689" s="250">
        <v>12.0</v>
      </c>
      <c r="S689" s="262"/>
      <c r="T689" s="262"/>
      <c r="U689" s="262"/>
      <c r="V689" s="262"/>
      <c r="W689" s="250">
        <f t="shared" si="287"/>
        <v>0</v>
      </c>
      <c r="X689" s="250">
        <f t="shared" si="288"/>
        <v>12</v>
      </c>
      <c r="Y689" s="250">
        <f t="shared" si="289"/>
        <v>0</v>
      </c>
      <c r="Z689" s="214"/>
      <c r="AA689" s="214" t="str">
        <f>IF(AC689=B689,"SAMA","TIDAK SAMA")</f>
        <v>SAMA</v>
      </c>
      <c r="AB689" s="214" t="str">
        <f>IF(C689=AD689,"SAMA","TIDAK SAMA")</f>
        <v>SAMA</v>
      </c>
      <c r="AC689" s="246" t="s">
        <v>1589</v>
      </c>
      <c r="AD689" s="246"/>
      <c r="AE689" s="249">
        <v>5.0</v>
      </c>
      <c r="AF689" s="281"/>
      <c r="AG689" s="214" t="str">
        <f>IF(B689=AI689,"SAMA","TIDAK SAMA")</f>
        <v>SAMA</v>
      </c>
      <c r="AH689" s="214" t="str">
        <f>IF(AD689=AJ689,"SAMA","TIDAK")</f>
        <v>SAMA</v>
      </c>
      <c r="AI689" s="246" t="s">
        <v>1589</v>
      </c>
      <c r="AJ689" s="246"/>
      <c r="AK689" s="250">
        <v>4.0</v>
      </c>
      <c r="AL689" s="214" t="str">
        <f t="shared" si="429"/>
        <v>normal</v>
      </c>
    </row>
    <row r="690" ht="15.0" customHeight="1">
      <c r="A690" s="214"/>
      <c r="B690" s="246" t="s">
        <v>6504</v>
      </c>
      <c r="C690" s="296"/>
      <c r="D690" s="247" t="s">
        <v>80</v>
      </c>
      <c r="E690" s="249">
        <v>7.0</v>
      </c>
      <c r="F690" s="262"/>
      <c r="G690" s="262"/>
      <c r="H690" s="262"/>
      <c r="I690" s="262"/>
      <c r="J690" s="251">
        <f t="shared" si="1"/>
        <v>0</v>
      </c>
      <c r="K690" s="252">
        <f t="shared" si="2"/>
        <v>7</v>
      </c>
      <c r="L690" s="214"/>
      <c r="M690" s="253"/>
      <c r="N690" s="254"/>
      <c r="O690" s="214"/>
      <c r="P690" s="227"/>
      <c r="Q690" s="214"/>
      <c r="R690" s="250">
        <v>6.0</v>
      </c>
      <c r="S690" s="262"/>
      <c r="T690" s="262"/>
      <c r="U690" s="262"/>
      <c r="V690" s="262"/>
      <c r="W690" s="250">
        <f t="shared" si="287"/>
        <v>0</v>
      </c>
      <c r="X690" s="250">
        <f t="shared" si="288"/>
        <v>6</v>
      </c>
      <c r="Y690" s="250">
        <f t="shared" si="289"/>
        <v>1</v>
      </c>
      <c r="Z690" s="214"/>
      <c r="AA690" s="214"/>
      <c r="AB690" s="214"/>
      <c r="AC690" s="246"/>
      <c r="AD690" s="246"/>
      <c r="AE690" s="249"/>
      <c r="AF690" s="281"/>
      <c r="AG690" s="214"/>
      <c r="AH690" s="214"/>
      <c r="AI690" s="246"/>
      <c r="AJ690" s="246"/>
      <c r="AK690" s="250"/>
      <c r="AL690" s="214" t="str">
        <f t="shared" si="429"/>
        <v>normal</v>
      </c>
    </row>
    <row r="691" ht="15.0" customHeight="1">
      <c r="A691" s="214"/>
      <c r="B691" s="246" t="s">
        <v>6520</v>
      </c>
      <c r="C691" s="296"/>
      <c r="D691" s="247" t="s">
        <v>80</v>
      </c>
      <c r="E691" s="249">
        <v>5.0</v>
      </c>
      <c r="F691" s="262"/>
      <c r="G691" s="262"/>
      <c r="H691" s="262"/>
      <c r="I691" s="262"/>
      <c r="J691" s="251">
        <f t="shared" si="1"/>
        <v>0</v>
      </c>
      <c r="K691" s="252">
        <f t="shared" si="2"/>
        <v>5</v>
      </c>
      <c r="L691" s="214"/>
      <c r="M691" s="253" t="s">
        <v>6520</v>
      </c>
      <c r="N691" s="254">
        <v>5.0</v>
      </c>
      <c r="O691" s="214" t="str">
        <f t="shared" ref="O691:O692" si="431">IF(E691=N691,"Sama","Tidak Sama")</f>
        <v>Sama</v>
      </c>
      <c r="P691" s="227"/>
      <c r="Q691" s="214"/>
      <c r="R691" s="250">
        <v>5.0</v>
      </c>
      <c r="S691" s="262"/>
      <c r="T691" s="262"/>
      <c r="U691" s="262"/>
      <c r="V691" s="262"/>
      <c r="W691" s="250">
        <f t="shared" si="287"/>
        <v>0</v>
      </c>
      <c r="X691" s="250">
        <f t="shared" si="288"/>
        <v>5</v>
      </c>
      <c r="Y691" s="250">
        <f t="shared" si="289"/>
        <v>0</v>
      </c>
      <c r="Z691" s="214"/>
      <c r="AA691" s="214" t="str">
        <f t="shared" ref="AA691:AA692" si="432">IF(AC691=B691,"SAMA","TIDAK SAMA")</f>
        <v>SAMA</v>
      </c>
      <c r="AB691" s="214" t="str">
        <f t="shared" ref="AB691:AB692" si="433">IF(C691=AD691,"SAMA","TIDAK SAMA")</f>
        <v>SAMA</v>
      </c>
      <c r="AC691" s="246" t="s">
        <v>6520</v>
      </c>
      <c r="AD691" s="246"/>
      <c r="AE691" s="249">
        <v>5.0</v>
      </c>
      <c r="AF691" s="281"/>
      <c r="AG691" s="214" t="str">
        <f t="shared" ref="AG691:AG692" si="434">IF(B691=AI691,"SAMA","TIDAK SAMA")</f>
        <v>SAMA</v>
      </c>
      <c r="AH691" s="214" t="str">
        <f t="shared" ref="AH691:AH692" si="435">IF(AD691=AJ691,"SAMA","TIDAK")</f>
        <v>SAMA</v>
      </c>
      <c r="AI691" s="246" t="s">
        <v>6520</v>
      </c>
      <c r="AJ691" s="246"/>
      <c r="AK691" s="250">
        <v>0.0</v>
      </c>
      <c r="AL691" s="214" t="str">
        <f t="shared" si="429"/>
        <v>normal</v>
      </c>
    </row>
    <row r="692" ht="15.0" customHeight="1">
      <c r="A692" s="214"/>
      <c r="B692" s="247" t="s">
        <v>6522</v>
      </c>
      <c r="C692" s="300" t="s">
        <v>6523</v>
      </c>
      <c r="D692" s="247" t="s">
        <v>80</v>
      </c>
      <c r="E692" s="249">
        <v>5.0</v>
      </c>
      <c r="F692" s="262"/>
      <c r="G692" s="262"/>
      <c r="H692" s="262"/>
      <c r="I692" s="262"/>
      <c r="J692" s="251">
        <f t="shared" si="1"/>
        <v>0</v>
      </c>
      <c r="K692" s="252">
        <f t="shared" si="2"/>
        <v>5</v>
      </c>
      <c r="L692" s="214"/>
      <c r="M692" s="263" t="s">
        <v>6522</v>
      </c>
      <c r="N692" s="254">
        <v>5.0</v>
      </c>
      <c r="O692" s="214" t="str">
        <f t="shared" si="431"/>
        <v>Sama</v>
      </c>
      <c r="P692" s="227"/>
      <c r="Q692" s="255"/>
      <c r="R692" s="250">
        <v>0.0</v>
      </c>
      <c r="S692" s="262"/>
      <c r="T692" s="262"/>
      <c r="U692" s="262"/>
      <c r="V692" s="262"/>
      <c r="W692" s="250">
        <f t="shared" si="287"/>
        <v>0</v>
      </c>
      <c r="X692" s="250">
        <f t="shared" si="288"/>
        <v>0</v>
      </c>
      <c r="Y692" s="250">
        <f t="shared" si="289"/>
        <v>5</v>
      </c>
      <c r="Z692" s="214"/>
      <c r="AA692" s="214" t="str">
        <f t="shared" si="432"/>
        <v>SAMA</v>
      </c>
      <c r="AB692" s="214" t="str">
        <f t="shared" si="433"/>
        <v>SAMA</v>
      </c>
      <c r="AC692" s="247" t="s">
        <v>6522</v>
      </c>
      <c r="AD692" s="247" t="s">
        <v>6523</v>
      </c>
      <c r="AE692" s="249">
        <v>5.0</v>
      </c>
      <c r="AF692" s="281"/>
      <c r="AG692" s="214" t="str">
        <f t="shared" si="434"/>
        <v>SAMA</v>
      </c>
      <c r="AH692" s="214" t="str">
        <f t="shared" si="435"/>
        <v>SAMA</v>
      </c>
      <c r="AI692" s="247" t="s">
        <v>6522</v>
      </c>
      <c r="AJ692" s="247" t="s">
        <v>6523</v>
      </c>
      <c r="AK692" s="250">
        <v>0.0</v>
      </c>
      <c r="AL692" s="214" t="str">
        <f t="shared" si="429"/>
        <v>normal</v>
      </c>
    </row>
    <row r="693" ht="15.0" customHeight="1">
      <c r="A693" s="214"/>
      <c r="B693" s="247" t="s">
        <v>1150</v>
      </c>
      <c r="C693" s="247" t="s">
        <v>7242</v>
      </c>
      <c r="D693" s="247" t="s">
        <v>80</v>
      </c>
      <c r="E693" s="249">
        <v>5.0</v>
      </c>
      <c r="F693" s="262"/>
      <c r="G693" s="262"/>
      <c r="H693" s="262"/>
      <c r="I693" s="262"/>
      <c r="J693" s="251">
        <f t="shared" si="1"/>
        <v>0</v>
      </c>
      <c r="K693" s="252">
        <f t="shared" si="2"/>
        <v>5</v>
      </c>
      <c r="L693" s="214"/>
      <c r="M693" s="263"/>
      <c r="N693" s="254"/>
      <c r="O693" s="214"/>
      <c r="P693" s="227"/>
      <c r="Q693" s="255"/>
      <c r="R693" s="250">
        <v>5.0</v>
      </c>
      <c r="S693" s="262"/>
      <c r="T693" s="262"/>
      <c r="U693" s="262"/>
      <c r="V693" s="262"/>
      <c r="W693" s="250">
        <f t="shared" si="287"/>
        <v>0</v>
      </c>
      <c r="X693" s="250">
        <f t="shared" si="288"/>
        <v>5</v>
      </c>
      <c r="Y693" s="250">
        <f t="shared" si="289"/>
        <v>0</v>
      </c>
      <c r="Z693" s="214"/>
      <c r="AA693" s="214"/>
      <c r="AB693" s="214"/>
      <c r="AC693" s="247"/>
      <c r="AD693" s="247"/>
      <c r="AE693" s="249"/>
      <c r="AF693" s="281"/>
      <c r="AG693" s="214"/>
      <c r="AH693" s="214"/>
      <c r="AI693" s="247"/>
      <c r="AJ693" s="247"/>
      <c r="AK693" s="250"/>
      <c r="AL693" s="214" t="str">
        <f t="shared" si="429"/>
        <v>normal</v>
      </c>
    </row>
    <row r="694" ht="15.0" customHeight="1">
      <c r="A694" s="214"/>
      <c r="B694" s="247" t="s">
        <v>1150</v>
      </c>
      <c r="C694" s="247" t="s">
        <v>7243</v>
      </c>
      <c r="D694" s="247" t="s">
        <v>80</v>
      </c>
      <c r="E694" s="249">
        <v>5.0</v>
      </c>
      <c r="F694" s="262"/>
      <c r="G694" s="262"/>
      <c r="H694" s="262"/>
      <c r="I694" s="262"/>
      <c r="J694" s="251">
        <f t="shared" si="1"/>
        <v>0</v>
      </c>
      <c r="K694" s="252">
        <f t="shared" si="2"/>
        <v>5</v>
      </c>
      <c r="L694" s="214"/>
      <c r="M694" s="263"/>
      <c r="N694" s="254"/>
      <c r="O694" s="214"/>
      <c r="P694" s="227"/>
      <c r="Q694" s="255"/>
      <c r="R694" s="250">
        <v>5.0</v>
      </c>
      <c r="S694" s="262"/>
      <c r="T694" s="262"/>
      <c r="U694" s="262"/>
      <c r="V694" s="262"/>
      <c r="W694" s="250">
        <f t="shared" si="287"/>
        <v>0</v>
      </c>
      <c r="X694" s="250">
        <f t="shared" si="288"/>
        <v>5</v>
      </c>
      <c r="Y694" s="250">
        <f t="shared" si="289"/>
        <v>0</v>
      </c>
      <c r="Z694" s="214"/>
      <c r="AA694" s="214"/>
      <c r="AB694" s="214"/>
      <c r="AC694" s="247"/>
      <c r="AD694" s="247"/>
      <c r="AE694" s="249"/>
      <c r="AF694" s="281"/>
      <c r="AG694" s="214"/>
      <c r="AH694" s="214"/>
      <c r="AI694" s="247"/>
      <c r="AJ694" s="247"/>
      <c r="AK694" s="250"/>
      <c r="AL694" s="214" t="str">
        <f t="shared" si="429"/>
        <v>normal</v>
      </c>
    </row>
    <row r="695" ht="15.0" customHeight="1">
      <c r="A695" s="214"/>
      <c r="B695" s="247" t="s">
        <v>7244</v>
      </c>
      <c r="C695" s="247"/>
      <c r="D695" s="247" t="s">
        <v>80</v>
      </c>
      <c r="E695" s="249">
        <v>5.0</v>
      </c>
      <c r="F695" s="262"/>
      <c r="G695" s="262"/>
      <c r="H695" s="262"/>
      <c r="I695" s="262"/>
      <c r="J695" s="251">
        <f t="shared" si="1"/>
        <v>0</v>
      </c>
      <c r="K695" s="252">
        <f t="shared" si="2"/>
        <v>5</v>
      </c>
      <c r="L695" s="214"/>
      <c r="M695" s="263"/>
      <c r="N695" s="254"/>
      <c r="O695" s="214"/>
      <c r="P695" s="227"/>
      <c r="Q695" s="255"/>
      <c r="R695" s="250">
        <v>2.0</v>
      </c>
      <c r="S695" s="262"/>
      <c r="T695" s="262"/>
      <c r="U695" s="262"/>
      <c r="V695" s="262"/>
      <c r="W695" s="250">
        <f t="shared" si="287"/>
        <v>0</v>
      </c>
      <c r="X695" s="250">
        <f t="shared" si="288"/>
        <v>2</v>
      </c>
      <c r="Y695" s="250">
        <f t="shared" si="289"/>
        <v>3</v>
      </c>
      <c r="Z695" s="214"/>
      <c r="AA695" s="214"/>
      <c r="AB695" s="214"/>
      <c r="AC695" s="247"/>
      <c r="AD695" s="247"/>
      <c r="AE695" s="249"/>
      <c r="AF695" s="281"/>
      <c r="AG695" s="214"/>
      <c r="AH695" s="214"/>
      <c r="AI695" s="247"/>
      <c r="AJ695" s="247"/>
      <c r="AK695" s="250"/>
      <c r="AL695" s="214"/>
    </row>
    <row r="696" ht="15.0" customHeight="1">
      <c r="A696" s="214"/>
      <c r="B696" s="247" t="s">
        <v>1570</v>
      </c>
      <c r="C696" s="247" t="s">
        <v>7245</v>
      </c>
      <c r="D696" s="247" t="s">
        <v>80</v>
      </c>
      <c r="E696" s="249">
        <v>5.0</v>
      </c>
      <c r="F696" s="262"/>
      <c r="G696" s="262"/>
      <c r="H696" s="262"/>
      <c r="I696" s="262"/>
      <c r="J696" s="251">
        <f t="shared" si="1"/>
        <v>0</v>
      </c>
      <c r="K696" s="252">
        <f t="shared" si="2"/>
        <v>5</v>
      </c>
      <c r="L696" s="214"/>
      <c r="M696" s="263"/>
      <c r="N696" s="254"/>
      <c r="O696" s="214"/>
      <c r="P696" s="227"/>
      <c r="Q696" s="255"/>
      <c r="R696" s="250">
        <v>5.0</v>
      </c>
      <c r="S696" s="262"/>
      <c r="T696" s="262"/>
      <c r="U696" s="262"/>
      <c r="V696" s="262"/>
      <c r="W696" s="250">
        <f t="shared" si="287"/>
        <v>0</v>
      </c>
      <c r="X696" s="250">
        <f t="shared" si="288"/>
        <v>5</v>
      </c>
      <c r="Y696" s="250">
        <f t="shared" si="289"/>
        <v>0</v>
      </c>
      <c r="Z696" s="214"/>
      <c r="AA696" s="214"/>
      <c r="AB696" s="214"/>
      <c r="AC696" s="247"/>
      <c r="AD696" s="247"/>
      <c r="AE696" s="249"/>
      <c r="AF696" s="281"/>
      <c r="AG696" s="214"/>
      <c r="AH696" s="214"/>
      <c r="AI696" s="247"/>
      <c r="AJ696" s="247"/>
      <c r="AK696" s="250"/>
      <c r="AL696" s="214" t="str">
        <f t="shared" ref="AL696:AL697" si="436">IF(Y696&lt;0,"tidak normal","normal")</f>
        <v>normal</v>
      </c>
    </row>
    <row r="697" ht="15.0" customHeight="1">
      <c r="A697" s="214"/>
      <c r="B697" s="247" t="s">
        <v>6526</v>
      </c>
      <c r="C697" s="300" t="s">
        <v>6527</v>
      </c>
      <c r="D697" s="247" t="s">
        <v>80</v>
      </c>
      <c r="E697" s="249">
        <v>5.0</v>
      </c>
      <c r="F697" s="262"/>
      <c r="G697" s="262"/>
      <c r="H697" s="262"/>
      <c r="I697" s="262"/>
      <c r="J697" s="251">
        <f t="shared" si="1"/>
        <v>0</v>
      </c>
      <c r="K697" s="252">
        <f t="shared" si="2"/>
        <v>5</v>
      </c>
      <c r="L697" s="214"/>
      <c r="M697" s="263" t="s">
        <v>6526</v>
      </c>
      <c r="N697" s="254">
        <v>5.0</v>
      </c>
      <c r="O697" s="214" t="str">
        <f>IF(E697=N697,"Sama","Tidak Sama")</f>
        <v>Sama</v>
      </c>
      <c r="P697" s="227"/>
      <c r="Q697" s="255"/>
      <c r="R697" s="250">
        <v>5.0</v>
      </c>
      <c r="S697" s="262"/>
      <c r="T697" s="262"/>
      <c r="U697" s="262"/>
      <c r="V697" s="262"/>
      <c r="W697" s="250">
        <f t="shared" si="287"/>
        <v>0</v>
      </c>
      <c r="X697" s="250">
        <f t="shared" si="288"/>
        <v>5</v>
      </c>
      <c r="Y697" s="250">
        <f t="shared" si="289"/>
        <v>0</v>
      </c>
      <c r="Z697" s="214"/>
      <c r="AA697" s="214" t="str">
        <f>IF(AC697=B697,"SAMA","TIDAK SAMA")</f>
        <v>SAMA</v>
      </c>
      <c r="AB697" s="214" t="str">
        <f>IF(C697=AD697,"SAMA","TIDAK SAMA")</f>
        <v>SAMA</v>
      </c>
      <c r="AC697" s="247" t="s">
        <v>6526</v>
      </c>
      <c r="AD697" s="247" t="s">
        <v>6527</v>
      </c>
      <c r="AE697" s="249">
        <v>5.0</v>
      </c>
      <c r="AF697" s="281"/>
      <c r="AG697" s="214" t="str">
        <f>IF(B697=AI697,"SAMA","TIDAK SAMA")</f>
        <v>SAMA</v>
      </c>
      <c r="AH697" s="214" t="str">
        <f>IF(AD697=AJ697,"SAMA","TIDAK")</f>
        <v>SAMA</v>
      </c>
      <c r="AI697" s="247" t="s">
        <v>6526</v>
      </c>
      <c r="AJ697" s="247" t="s">
        <v>6527</v>
      </c>
      <c r="AK697" s="250">
        <v>1.0</v>
      </c>
      <c r="AL697" s="214" t="str">
        <f t="shared" si="436"/>
        <v>normal</v>
      </c>
    </row>
    <row r="698" ht="15.0" customHeight="1">
      <c r="A698" s="214"/>
      <c r="B698" s="247" t="s">
        <v>6526</v>
      </c>
      <c r="C698" s="300" t="s">
        <v>7246</v>
      </c>
      <c r="D698" s="247" t="s">
        <v>80</v>
      </c>
      <c r="E698" s="249">
        <v>5.0</v>
      </c>
      <c r="F698" s="262"/>
      <c r="G698" s="262"/>
      <c r="H698" s="262"/>
      <c r="I698" s="262"/>
      <c r="J698" s="251">
        <f t="shared" si="1"/>
        <v>0</v>
      </c>
      <c r="K698" s="252">
        <f t="shared" si="2"/>
        <v>5</v>
      </c>
      <c r="L698" s="214"/>
      <c r="M698" s="263"/>
      <c r="N698" s="254"/>
      <c r="O698" s="214"/>
      <c r="P698" s="227"/>
      <c r="Q698" s="255"/>
      <c r="R698" s="250">
        <v>0.0</v>
      </c>
      <c r="S698" s="262"/>
      <c r="T698" s="262"/>
      <c r="U698" s="262"/>
      <c r="V698" s="262"/>
      <c r="W698" s="250">
        <f t="shared" si="287"/>
        <v>0</v>
      </c>
      <c r="X698" s="250">
        <f t="shared" si="288"/>
        <v>0</v>
      </c>
      <c r="Y698" s="250">
        <f t="shared" si="289"/>
        <v>5</v>
      </c>
      <c r="Z698" s="214"/>
      <c r="AA698" s="214"/>
      <c r="AB698" s="214"/>
      <c r="AC698" s="247"/>
      <c r="AD698" s="247"/>
      <c r="AE698" s="249"/>
      <c r="AF698" s="281"/>
      <c r="AG698" s="214"/>
      <c r="AH698" s="214"/>
      <c r="AI698" s="247"/>
      <c r="AJ698" s="247"/>
      <c r="AK698" s="250"/>
      <c r="AL698" s="214"/>
    </row>
    <row r="699" ht="15.0" customHeight="1">
      <c r="A699" s="214"/>
      <c r="B699" s="247" t="s">
        <v>7247</v>
      </c>
      <c r="C699" s="300" t="s">
        <v>7248</v>
      </c>
      <c r="D699" s="247" t="s">
        <v>80</v>
      </c>
      <c r="E699" s="249">
        <v>5.0</v>
      </c>
      <c r="F699" s="262"/>
      <c r="G699" s="262"/>
      <c r="H699" s="262"/>
      <c r="I699" s="262"/>
      <c r="J699" s="251">
        <f t="shared" si="1"/>
        <v>0</v>
      </c>
      <c r="K699" s="252">
        <f t="shared" si="2"/>
        <v>5</v>
      </c>
      <c r="L699" s="214"/>
      <c r="M699" s="263" t="s">
        <v>7247</v>
      </c>
      <c r="N699" s="254">
        <v>5.0</v>
      </c>
      <c r="O699" s="214" t="str">
        <f t="shared" ref="O699:O700" si="437">IF(E699=N699,"Sama","Tidak Sama")</f>
        <v>Sama</v>
      </c>
      <c r="P699" s="227"/>
      <c r="Q699" s="255"/>
      <c r="R699" s="250">
        <v>0.0</v>
      </c>
      <c r="S699" s="262"/>
      <c r="T699" s="262"/>
      <c r="U699" s="262"/>
      <c r="V699" s="262"/>
      <c r="W699" s="250">
        <f t="shared" si="287"/>
        <v>0</v>
      </c>
      <c r="X699" s="250">
        <f t="shared" si="288"/>
        <v>0</v>
      </c>
      <c r="Y699" s="250">
        <f t="shared" si="289"/>
        <v>5</v>
      </c>
      <c r="Z699" s="214"/>
      <c r="AA699" s="214" t="str">
        <f t="shared" ref="AA699:AA700" si="438">IF(AC699=B699,"SAMA","TIDAK SAMA")</f>
        <v>SAMA</v>
      </c>
      <c r="AB699" s="214" t="str">
        <f t="shared" ref="AB699:AB700" si="439">IF(C699=AD699,"SAMA","TIDAK SAMA")</f>
        <v>SAMA</v>
      </c>
      <c r="AC699" s="247" t="s">
        <v>7247</v>
      </c>
      <c r="AD699" s="247" t="s">
        <v>7248</v>
      </c>
      <c r="AE699" s="249">
        <v>5.0</v>
      </c>
      <c r="AF699" s="281"/>
      <c r="AG699" s="214" t="str">
        <f t="shared" ref="AG699:AG700" si="440">IF(B699=AI699,"SAMA","TIDAK SAMA")</f>
        <v>SAMA</v>
      </c>
      <c r="AH699" s="214" t="str">
        <f t="shared" ref="AH699:AH700" si="441">IF(AD699=AJ699,"SAMA","TIDAK")</f>
        <v>SAMA</v>
      </c>
      <c r="AI699" s="247" t="s">
        <v>7247</v>
      </c>
      <c r="AJ699" s="247" t="s">
        <v>7248</v>
      </c>
      <c r="AK699" s="250">
        <v>0.0</v>
      </c>
      <c r="AL699" s="214" t="str">
        <f t="shared" ref="AL699:AL701" si="442">IF(Y699&lt;0,"tidak normal","normal")</f>
        <v>normal</v>
      </c>
    </row>
    <row r="700" ht="15.0" customHeight="1">
      <c r="A700" s="214"/>
      <c r="B700" s="247" t="s">
        <v>6532</v>
      </c>
      <c r="C700" s="300" t="s">
        <v>6533</v>
      </c>
      <c r="D700" s="247" t="s">
        <v>80</v>
      </c>
      <c r="E700" s="249">
        <v>2.0</v>
      </c>
      <c r="F700" s="262"/>
      <c r="G700" s="262"/>
      <c r="H700" s="262"/>
      <c r="I700" s="262"/>
      <c r="J700" s="251">
        <f t="shared" si="1"/>
        <v>0</v>
      </c>
      <c r="K700" s="252">
        <f t="shared" si="2"/>
        <v>2</v>
      </c>
      <c r="L700" s="214"/>
      <c r="M700" s="263" t="s">
        <v>6532</v>
      </c>
      <c r="N700" s="254">
        <v>2.0</v>
      </c>
      <c r="O700" s="214" t="str">
        <f t="shared" si="437"/>
        <v>Sama</v>
      </c>
      <c r="P700" s="227"/>
      <c r="Q700" s="255"/>
      <c r="R700" s="250">
        <v>0.0</v>
      </c>
      <c r="S700" s="262"/>
      <c r="T700" s="262"/>
      <c r="U700" s="262"/>
      <c r="V700" s="262"/>
      <c r="W700" s="250">
        <f t="shared" si="287"/>
        <v>0</v>
      </c>
      <c r="X700" s="250">
        <f t="shared" si="288"/>
        <v>0</v>
      </c>
      <c r="Y700" s="250">
        <f t="shared" si="289"/>
        <v>2</v>
      </c>
      <c r="Z700" s="214"/>
      <c r="AA700" s="214" t="str">
        <f t="shared" si="438"/>
        <v>SAMA</v>
      </c>
      <c r="AB700" s="214" t="str">
        <f t="shared" si="439"/>
        <v>SAMA</v>
      </c>
      <c r="AC700" s="247" t="s">
        <v>6532</v>
      </c>
      <c r="AD700" s="247" t="s">
        <v>6533</v>
      </c>
      <c r="AE700" s="249">
        <v>2.0</v>
      </c>
      <c r="AF700" s="281"/>
      <c r="AG700" s="214" t="str">
        <f t="shared" si="440"/>
        <v>SAMA</v>
      </c>
      <c r="AH700" s="214" t="str">
        <f t="shared" si="441"/>
        <v>SAMA</v>
      </c>
      <c r="AI700" s="247" t="s">
        <v>6532</v>
      </c>
      <c r="AJ700" s="247" t="s">
        <v>6533</v>
      </c>
      <c r="AK700" s="250">
        <v>0.0</v>
      </c>
      <c r="AL700" s="214" t="str">
        <f t="shared" si="442"/>
        <v>normal</v>
      </c>
    </row>
    <row r="701" ht="15.0" customHeight="1">
      <c r="A701" s="214"/>
      <c r="B701" s="247" t="s">
        <v>7249</v>
      </c>
      <c r="C701" s="247" t="s">
        <v>7250</v>
      </c>
      <c r="D701" s="247" t="s">
        <v>80</v>
      </c>
      <c r="E701" s="249">
        <v>15.0</v>
      </c>
      <c r="F701" s="262"/>
      <c r="G701" s="262"/>
      <c r="H701" s="262"/>
      <c r="I701" s="262"/>
      <c r="J701" s="251">
        <f t="shared" si="1"/>
        <v>0</v>
      </c>
      <c r="K701" s="252">
        <f t="shared" si="2"/>
        <v>15</v>
      </c>
      <c r="L701" s="214"/>
      <c r="M701" s="263"/>
      <c r="N701" s="254"/>
      <c r="O701" s="214"/>
      <c r="P701" s="227"/>
      <c r="Q701" s="214"/>
      <c r="R701" s="250">
        <v>15.0</v>
      </c>
      <c r="S701" s="262"/>
      <c r="T701" s="262"/>
      <c r="U701" s="262"/>
      <c r="V701" s="262"/>
      <c r="W701" s="250">
        <f t="shared" si="287"/>
        <v>0</v>
      </c>
      <c r="X701" s="250">
        <f t="shared" si="288"/>
        <v>15</v>
      </c>
      <c r="Y701" s="250">
        <f t="shared" si="289"/>
        <v>0</v>
      </c>
      <c r="Z701" s="214"/>
      <c r="AA701" s="214"/>
      <c r="AB701" s="214"/>
      <c r="AC701" s="247"/>
      <c r="AD701" s="247"/>
      <c r="AE701" s="249"/>
      <c r="AF701" s="281"/>
      <c r="AG701" s="214"/>
      <c r="AH701" s="214"/>
      <c r="AI701" s="247"/>
      <c r="AJ701" s="247"/>
      <c r="AK701" s="250"/>
      <c r="AL701" s="214" t="str">
        <f t="shared" si="442"/>
        <v>normal</v>
      </c>
    </row>
    <row r="702" ht="15.0" customHeight="1">
      <c r="A702" s="214"/>
      <c r="B702" s="247" t="s">
        <v>7251</v>
      </c>
      <c r="C702" s="247" t="s">
        <v>5648</v>
      </c>
      <c r="D702" s="247" t="s">
        <v>80</v>
      </c>
      <c r="E702" s="249">
        <v>5.0</v>
      </c>
      <c r="F702" s="262"/>
      <c r="G702" s="262"/>
      <c r="H702" s="262"/>
      <c r="I702" s="262"/>
      <c r="J702" s="251">
        <f t="shared" si="1"/>
        <v>0</v>
      </c>
      <c r="K702" s="252">
        <f t="shared" si="2"/>
        <v>5</v>
      </c>
      <c r="L702" s="214"/>
      <c r="M702" s="263"/>
      <c r="N702" s="254"/>
      <c r="O702" s="214"/>
      <c r="P702" s="227"/>
      <c r="Q702" s="214"/>
      <c r="R702" s="250">
        <v>5.0</v>
      </c>
      <c r="S702" s="262"/>
      <c r="T702" s="262"/>
      <c r="U702" s="262"/>
      <c r="V702" s="262"/>
      <c r="W702" s="250">
        <f t="shared" si="287"/>
        <v>0</v>
      </c>
      <c r="X702" s="250">
        <f t="shared" si="288"/>
        <v>5</v>
      </c>
      <c r="Y702" s="250">
        <f t="shared" si="289"/>
        <v>0</v>
      </c>
      <c r="Z702" s="214"/>
      <c r="AA702" s="214"/>
      <c r="AB702" s="214"/>
      <c r="AC702" s="247"/>
      <c r="AD702" s="247"/>
      <c r="AE702" s="249"/>
      <c r="AF702" s="281"/>
      <c r="AG702" s="214"/>
      <c r="AH702" s="214"/>
      <c r="AI702" s="247"/>
      <c r="AJ702" s="247"/>
      <c r="AK702" s="250"/>
      <c r="AL702" s="214"/>
    </row>
    <row r="703" ht="15.0" customHeight="1">
      <c r="A703" s="214"/>
      <c r="B703" s="247" t="s">
        <v>7088</v>
      </c>
      <c r="C703" s="247" t="s">
        <v>7089</v>
      </c>
      <c r="D703" s="247" t="s">
        <v>7090</v>
      </c>
      <c r="E703" s="249">
        <v>1.0</v>
      </c>
      <c r="F703" s="262"/>
      <c r="G703" s="262"/>
      <c r="H703" s="262"/>
      <c r="I703" s="262"/>
      <c r="J703" s="251">
        <f t="shared" si="1"/>
        <v>0</v>
      </c>
      <c r="K703" s="252">
        <f t="shared" si="2"/>
        <v>1</v>
      </c>
      <c r="L703" s="214"/>
      <c r="M703" s="263"/>
      <c r="N703" s="254"/>
      <c r="O703" s="214"/>
      <c r="P703" s="227"/>
      <c r="Q703" s="214"/>
      <c r="R703" s="250">
        <v>1.0</v>
      </c>
      <c r="S703" s="262"/>
      <c r="T703" s="262"/>
      <c r="U703" s="262"/>
      <c r="V703" s="262"/>
      <c r="W703" s="250">
        <f t="shared" si="287"/>
        <v>0</v>
      </c>
      <c r="X703" s="250">
        <f t="shared" si="288"/>
        <v>1</v>
      </c>
      <c r="Y703" s="250">
        <f t="shared" si="289"/>
        <v>0</v>
      </c>
      <c r="Z703" s="214"/>
      <c r="AA703" s="214"/>
      <c r="AB703" s="214"/>
      <c r="AC703" s="247"/>
      <c r="AD703" s="247"/>
      <c r="AE703" s="249"/>
      <c r="AF703" s="281"/>
      <c r="AG703" s="214"/>
      <c r="AH703" s="214"/>
      <c r="AI703" s="247"/>
      <c r="AJ703" s="247"/>
      <c r="AK703" s="250"/>
      <c r="AL703" s="214"/>
    </row>
    <row r="704" ht="15.0" customHeight="1">
      <c r="A704" s="214"/>
      <c r="B704" s="247" t="s">
        <v>6733</v>
      </c>
      <c r="C704" s="247"/>
      <c r="D704" s="247" t="s">
        <v>80</v>
      </c>
      <c r="E704" s="249">
        <v>5.0</v>
      </c>
      <c r="F704" s="262"/>
      <c r="G704" s="262"/>
      <c r="H704" s="262"/>
      <c r="I704" s="262"/>
      <c r="J704" s="251">
        <f t="shared" si="1"/>
        <v>0</v>
      </c>
      <c r="K704" s="252">
        <f t="shared" si="2"/>
        <v>5</v>
      </c>
      <c r="L704" s="214"/>
      <c r="M704" s="263"/>
      <c r="N704" s="254"/>
      <c r="O704" s="214"/>
      <c r="P704" s="227"/>
      <c r="Q704" s="214"/>
      <c r="R704" s="250">
        <v>5.0</v>
      </c>
      <c r="S704" s="262"/>
      <c r="T704" s="262"/>
      <c r="U704" s="262"/>
      <c r="V704" s="262"/>
      <c r="W704" s="250">
        <f t="shared" si="287"/>
        <v>0</v>
      </c>
      <c r="X704" s="250">
        <f t="shared" si="288"/>
        <v>5</v>
      </c>
      <c r="Y704" s="250">
        <f t="shared" si="289"/>
        <v>0</v>
      </c>
      <c r="Z704" s="214"/>
      <c r="AA704" s="214"/>
      <c r="AB704" s="214"/>
      <c r="AC704" s="247"/>
      <c r="AD704" s="247"/>
      <c r="AE704" s="249"/>
      <c r="AF704" s="281"/>
      <c r="AG704" s="214"/>
      <c r="AH704" s="214"/>
      <c r="AI704" s="247"/>
      <c r="AJ704" s="247"/>
      <c r="AK704" s="250"/>
      <c r="AL704" s="214" t="str">
        <f t="shared" ref="AL704:AL705" si="443">IF(Y704&lt;0,"tidak normal","normal")</f>
        <v>normal</v>
      </c>
    </row>
    <row r="705" ht="15.0" customHeight="1">
      <c r="A705" s="214"/>
      <c r="B705" s="246" t="s">
        <v>6507</v>
      </c>
      <c r="C705" s="296"/>
      <c r="D705" s="247" t="s">
        <v>80</v>
      </c>
      <c r="E705" s="249">
        <v>16.0</v>
      </c>
      <c r="F705" s="262"/>
      <c r="G705" s="262"/>
      <c r="H705" s="262"/>
      <c r="I705" s="262"/>
      <c r="J705" s="251">
        <f t="shared" si="1"/>
        <v>0</v>
      </c>
      <c r="K705" s="252">
        <f t="shared" si="2"/>
        <v>16</v>
      </c>
      <c r="L705" s="214"/>
      <c r="M705" s="253" t="s">
        <v>6508</v>
      </c>
      <c r="N705" s="254">
        <v>10.0</v>
      </c>
      <c r="O705" s="214" t="str">
        <f>IF(E705=N705,"Sama","Tidak Sama")</f>
        <v>Tidak Sama</v>
      </c>
      <c r="P705" s="227"/>
      <c r="Q705" s="214"/>
      <c r="R705" s="250">
        <v>9.0</v>
      </c>
      <c r="S705" s="262"/>
      <c r="T705" s="262"/>
      <c r="U705" s="262"/>
      <c r="V705" s="262"/>
      <c r="W705" s="250">
        <f t="shared" si="287"/>
        <v>0</v>
      </c>
      <c r="X705" s="250">
        <f t="shared" si="288"/>
        <v>9</v>
      </c>
      <c r="Y705" s="250">
        <f t="shared" si="289"/>
        <v>7</v>
      </c>
      <c r="Z705" s="214"/>
      <c r="AA705" s="214" t="str">
        <f>IF(AC705=B705,"SAMA","TIDAK SAMA")</f>
        <v>SAMA</v>
      </c>
      <c r="AB705" s="214" t="str">
        <f>IF(C705=AD705,"SAMA","TIDAK SAMA")</f>
        <v>SAMA</v>
      </c>
      <c r="AC705" s="246" t="s">
        <v>6507</v>
      </c>
      <c r="AD705" s="246"/>
      <c r="AE705" s="249">
        <v>25.0</v>
      </c>
      <c r="AF705" s="281"/>
      <c r="AG705" s="214" t="str">
        <f>IF(B705=AI705,"SAMA","TIDAK SAMA")</f>
        <v>SAMA</v>
      </c>
      <c r="AH705" s="214" t="str">
        <f>IF(AD705=AJ705,"SAMA","TIDAK")</f>
        <v>SAMA</v>
      </c>
      <c r="AI705" s="246" t="s">
        <v>6507</v>
      </c>
      <c r="AJ705" s="246"/>
      <c r="AK705" s="250">
        <v>11.0</v>
      </c>
      <c r="AL705" s="214" t="str">
        <f t="shared" si="443"/>
        <v>normal</v>
      </c>
    </row>
    <row r="706" ht="15.0" customHeight="1">
      <c r="A706" s="214"/>
      <c r="B706" s="246" t="s">
        <v>7252</v>
      </c>
      <c r="C706" s="296"/>
      <c r="D706" s="247" t="s">
        <v>101</v>
      </c>
      <c r="E706" s="249">
        <v>1.0</v>
      </c>
      <c r="F706" s="262"/>
      <c r="G706" s="262"/>
      <c r="H706" s="262"/>
      <c r="I706" s="262"/>
      <c r="J706" s="251">
        <f t="shared" si="1"/>
        <v>0</v>
      </c>
      <c r="K706" s="252">
        <f t="shared" si="2"/>
        <v>1</v>
      </c>
      <c r="L706" s="214"/>
      <c r="M706" s="253"/>
      <c r="N706" s="254"/>
      <c r="O706" s="214"/>
      <c r="P706" s="227"/>
      <c r="Q706" s="214"/>
      <c r="R706" s="250">
        <v>1.0</v>
      </c>
      <c r="S706" s="262"/>
      <c r="T706" s="262"/>
      <c r="U706" s="262"/>
      <c r="V706" s="262"/>
      <c r="W706" s="250">
        <f t="shared" si="287"/>
        <v>0</v>
      </c>
      <c r="X706" s="250">
        <f t="shared" si="288"/>
        <v>1</v>
      </c>
      <c r="Y706" s="250">
        <f t="shared" si="289"/>
        <v>0</v>
      </c>
      <c r="Z706" s="214"/>
      <c r="AA706" s="214"/>
      <c r="AB706" s="214"/>
      <c r="AC706" s="246"/>
      <c r="AD706" s="246"/>
      <c r="AE706" s="249"/>
      <c r="AF706" s="281"/>
      <c r="AG706" s="214"/>
      <c r="AH706" s="214"/>
      <c r="AI706" s="246"/>
      <c r="AJ706" s="246"/>
      <c r="AK706" s="250"/>
      <c r="AL706" s="214"/>
    </row>
    <row r="707" ht="15.0" customHeight="1">
      <c r="A707" s="214"/>
      <c r="B707" s="246" t="s">
        <v>6509</v>
      </c>
      <c r="C707" s="296" t="s">
        <v>6510</v>
      </c>
      <c r="D707" s="246" t="s">
        <v>101</v>
      </c>
      <c r="E707" s="249">
        <v>1.0</v>
      </c>
      <c r="F707" s="262"/>
      <c r="G707" s="262"/>
      <c r="H707" s="262"/>
      <c r="I707" s="262"/>
      <c r="J707" s="251">
        <f t="shared" si="1"/>
        <v>0</v>
      </c>
      <c r="K707" s="252">
        <f t="shared" si="2"/>
        <v>1</v>
      </c>
      <c r="L707" s="214"/>
      <c r="M707" s="253" t="s">
        <v>6509</v>
      </c>
      <c r="N707" s="254">
        <v>1.0</v>
      </c>
      <c r="O707" s="214" t="str">
        <f t="shared" ref="O707:O714" si="444">IF(E707=N707,"Sama","Tidak Sama")</f>
        <v>Sama</v>
      </c>
      <c r="P707" s="227"/>
      <c r="Q707" s="214"/>
      <c r="R707" s="250">
        <v>0.0</v>
      </c>
      <c r="S707" s="262"/>
      <c r="T707" s="262"/>
      <c r="U707" s="262"/>
      <c r="V707" s="262"/>
      <c r="W707" s="250">
        <f t="shared" si="287"/>
        <v>0</v>
      </c>
      <c r="X707" s="250">
        <f t="shared" si="288"/>
        <v>0</v>
      </c>
      <c r="Y707" s="250">
        <f t="shared" si="289"/>
        <v>1</v>
      </c>
      <c r="Z707" s="214"/>
      <c r="AA707" s="214" t="str">
        <f t="shared" ref="AA707:AA709" si="445">IF(AC707=B707,"SAMA","TIDAK SAMA")</f>
        <v>SAMA</v>
      </c>
      <c r="AB707" s="214" t="str">
        <f t="shared" ref="AB707:AB709" si="446">IF(C707=AD707,"SAMA","TIDAK SAMA")</f>
        <v>SAMA</v>
      </c>
      <c r="AC707" s="246" t="s">
        <v>6509</v>
      </c>
      <c r="AD707" s="246" t="s">
        <v>6510</v>
      </c>
      <c r="AE707" s="249">
        <v>1.0</v>
      </c>
      <c r="AF707" s="281"/>
      <c r="AG707" s="214" t="str">
        <f t="shared" ref="AG707:AG709" si="447">IF(B707=AI707,"SAMA","TIDAK SAMA")</f>
        <v>SAMA</v>
      </c>
      <c r="AH707" s="214" t="str">
        <f t="shared" ref="AH707:AH709" si="448">IF(AD707=AJ707,"SAMA","TIDAK")</f>
        <v>SAMA</v>
      </c>
      <c r="AI707" s="246" t="s">
        <v>6509</v>
      </c>
      <c r="AJ707" s="246" t="s">
        <v>6510</v>
      </c>
      <c r="AK707" s="250">
        <v>0.0</v>
      </c>
      <c r="AL707" s="214" t="str">
        <f t="shared" ref="AL707:AL714" si="449">IF(Y707&lt;0,"tidak normal","normal")</f>
        <v>normal</v>
      </c>
    </row>
    <row r="708" ht="15.0" customHeight="1">
      <c r="A708" s="214"/>
      <c r="B708" s="246" t="s">
        <v>6511</v>
      </c>
      <c r="C708" s="296" t="s">
        <v>6512</v>
      </c>
      <c r="D708" s="246" t="s">
        <v>101</v>
      </c>
      <c r="E708" s="249">
        <v>2.0</v>
      </c>
      <c r="F708" s="262"/>
      <c r="G708" s="262"/>
      <c r="H708" s="262"/>
      <c r="I708" s="262"/>
      <c r="J708" s="251">
        <f t="shared" si="1"/>
        <v>0</v>
      </c>
      <c r="K708" s="252">
        <f t="shared" si="2"/>
        <v>2</v>
      </c>
      <c r="L708" s="214"/>
      <c r="M708" s="253" t="s">
        <v>6511</v>
      </c>
      <c r="N708" s="254">
        <v>2.0</v>
      </c>
      <c r="O708" s="214" t="str">
        <f t="shared" si="444"/>
        <v>Sama</v>
      </c>
      <c r="P708" s="227"/>
      <c r="Q708" s="214"/>
      <c r="R708" s="250">
        <v>0.0</v>
      </c>
      <c r="S708" s="262"/>
      <c r="T708" s="262"/>
      <c r="U708" s="262"/>
      <c r="V708" s="262"/>
      <c r="W708" s="250">
        <f t="shared" si="287"/>
        <v>0</v>
      </c>
      <c r="X708" s="250">
        <f t="shared" si="288"/>
        <v>0</v>
      </c>
      <c r="Y708" s="250">
        <f t="shared" si="289"/>
        <v>2</v>
      </c>
      <c r="Z708" s="214"/>
      <c r="AA708" s="214" t="str">
        <f t="shared" si="445"/>
        <v>SAMA</v>
      </c>
      <c r="AB708" s="214" t="str">
        <f t="shared" si="446"/>
        <v>SAMA</v>
      </c>
      <c r="AC708" s="246" t="s">
        <v>6511</v>
      </c>
      <c r="AD708" s="246" t="s">
        <v>6512</v>
      </c>
      <c r="AE708" s="249">
        <v>2.0</v>
      </c>
      <c r="AF708" s="281"/>
      <c r="AG708" s="214" t="str">
        <f t="shared" si="447"/>
        <v>SAMA</v>
      </c>
      <c r="AH708" s="214" t="str">
        <f t="shared" si="448"/>
        <v>SAMA</v>
      </c>
      <c r="AI708" s="246" t="s">
        <v>6511</v>
      </c>
      <c r="AJ708" s="246" t="s">
        <v>6512</v>
      </c>
      <c r="AK708" s="250">
        <v>0.0</v>
      </c>
      <c r="AL708" s="214" t="str">
        <f t="shared" si="449"/>
        <v>normal</v>
      </c>
    </row>
    <row r="709" ht="15.0" customHeight="1">
      <c r="A709" s="214"/>
      <c r="B709" s="246" t="s">
        <v>1969</v>
      </c>
      <c r="C709" s="296" t="s">
        <v>6513</v>
      </c>
      <c r="D709" s="246" t="s">
        <v>101</v>
      </c>
      <c r="E709" s="249">
        <v>9.0</v>
      </c>
      <c r="F709" s="262"/>
      <c r="G709" s="262"/>
      <c r="H709" s="262"/>
      <c r="I709" s="262"/>
      <c r="J709" s="251">
        <f t="shared" si="1"/>
        <v>0</v>
      </c>
      <c r="K709" s="252">
        <f t="shared" si="2"/>
        <v>9</v>
      </c>
      <c r="L709" s="214"/>
      <c r="M709" s="253" t="s">
        <v>1969</v>
      </c>
      <c r="N709" s="254">
        <v>2.0</v>
      </c>
      <c r="O709" s="214" t="str">
        <f t="shared" si="444"/>
        <v>Tidak Sama</v>
      </c>
      <c r="P709" s="227"/>
      <c r="Q709" s="214"/>
      <c r="R709" s="250">
        <v>9.0</v>
      </c>
      <c r="S709" s="262"/>
      <c r="T709" s="262"/>
      <c r="U709" s="262"/>
      <c r="V709" s="262"/>
      <c r="W709" s="250">
        <f t="shared" si="287"/>
        <v>0</v>
      </c>
      <c r="X709" s="250">
        <f t="shared" si="288"/>
        <v>9</v>
      </c>
      <c r="Y709" s="250">
        <f t="shared" si="289"/>
        <v>0</v>
      </c>
      <c r="Z709" s="214"/>
      <c r="AA709" s="214" t="str">
        <f t="shared" si="445"/>
        <v>SAMA</v>
      </c>
      <c r="AB709" s="214" t="str">
        <f t="shared" si="446"/>
        <v>SAMA</v>
      </c>
      <c r="AC709" s="246" t="s">
        <v>1969</v>
      </c>
      <c r="AD709" s="246" t="s">
        <v>6513</v>
      </c>
      <c r="AE709" s="249">
        <v>14.0</v>
      </c>
      <c r="AF709" s="281"/>
      <c r="AG709" s="214" t="str">
        <f t="shared" si="447"/>
        <v>SAMA</v>
      </c>
      <c r="AH709" s="214" t="str">
        <f t="shared" si="448"/>
        <v>SAMA</v>
      </c>
      <c r="AI709" s="246" t="s">
        <v>1969</v>
      </c>
      <c r="AJ709" s="246" t="s">
        <v>6513</v>
      </c>
      <c r="AK709" s="250">
        <v>14.0</v>
      </c>
      <c r="AL709" s="214" t="str">
        <f t="shared" si="449"/>
        <v>normal</v>
      </c>
    </row>
    <row r="710" ht="15.0" customHeight="1">
      <c r="A710" s="214"/>
      <c r="B710" s="246" t="s">
        <v>7253</v>
      </c>
      <c r="C710" s="296"/>
      <c r="D710" s="246" t="s">
        <v>101</v>
      </c>
      <c r="E710" s="249">
        <v>1.0</v>
      </c>
      <c r="F710" s="262"/>
      <c r="G710" s="262"/>
      <c r="H710" s="262"/>
      <c r="I710" s="262"/>
      <c r="J710" s="251">
        <f t="shared" si="1"/>
        <v>0</v>
      </c>
      <c r="K710" s="252">
        <f t="shared" si="2"/>
        <v>1</v>
      </c>
      <c r="L710" s="214"/>
      <c r="M710" s="253" t="s">
        <v>1969</v>
      </c>
      <c r="N710" s="254">
        <v>2.0</v>
      </c>
      <c r="O710" s="214" t="str">
        <f t="shared" si="444"/>
        <v>Tidak Sama</v>
      </c>
      <c r="P710" s="227"/>
      <c r="Q710" s="214"/>
      <c r="R710" s="250">
        <v>0.0</v>
      </c>
      <c r="S710" s="262"/>
      <c r="T710" s="262"/>
      <c r="U710" s="262"/>
      <c r="V710" s="262"/>
      <c r="W710" s="250">
        <f t="shared" si="287"/>
        <v>0</v>
      </c>
      <c r="X710" s="250">
        <f t="shared" si="288"/>
        <v>0</v>
      </c>
      <c r="Y710" s="250">
        <f t="shared" si="289"/>
        <v>1</v>
      </c>
      <c r="Z710" s="214"/>
      <c r="AA710" s="214"/>
      <c r="AB710" s="214"/>
      <c r="AC710" s="246"/>
      <c r="AD710" s="246"/>
      <c r="AE710" s="249"/>
      <c r="AF710" s="281"/>
      <c r="AG710" s="214"/>
      <c r="AH710" s="214"/>
      <c r="AI710" s="246"/>
      <c r="AJ710" s="246"/>
      <c r="AK710" s="250"/>
      <c r="AL710" s="214" t="str">
        <f t="shared" si="449"/>
        <v>normal</v>
      </c>
    </row>
    <row r="711" ht="15.0" customHeight="1">
      <c r="A711" s="214"/>
      <c r="B711" s="246" t="s">
        <v>6448</v>
      </c>
      <c r="C711" s="296"/>
      <c r="D711" s="246" t="s">
        <v>80</v>
      </c>
      <c r="E711" s="249">
        <v>13.0</v>
      </c>
      <c r="F711" s="262"/>
      <c r="G711" s="262"/>
      <c r="H711" s="262"/>
      <c r="I711" s="262"/>
      <c r="J711" s="251">
        <f t="shared" si="1"/>
        <v>0</v>
      </c>
      <c r="K711" s="252">
        <f t="shared" si="2"/>
        <v>13</v>
      </c>
      <c r="L711" s="214"/>
      <c r="M711" s="253" t="s">
        <v>6449</v>
      </c>
      <c r="N711" s="254">
        <v>4.0</v>
      </c>
      <c r="O711" s="214" t="str">
        <f t="shared" si="444"/>
        <v>Tidak Sama</v>
      </c>
      <c r="P711" s="227"/>
      <c r="Q711" s="255"/>
      <c r="R711" s="250">
        <v>6.0</v>
      </c>
      <c r="S711" s="262"/>
      <c r="T711" s="262"/>
      <c r="U711" s="262"/>
      <c r="V711" s="262"/>
      <c r="W711" s="250">
        <f t="shared" si="287"/>
        <v>0</v>
      </c>
      <c r="X711" s="250">
        <f t="shared" si="288"/>
        <v>6</v>
      </c>
      <c r="Y711" s="250">
        <f t="shared" si="289"/>
        <v>7</v>
      </c>
      <c r="Z711" s="214"/>
      <c r="AA711" s="214" t="str">
        <f t="shared" ref="AA711:AA714" si="450">IF(AC711=B711,"SAMA","TIDAK SAMA")</f>
        <v>SAMA</v>
      </c>
      <c r="AB711" s="214" t="str">
        <f t="shared" ref="AB711:AB714" si="451">IF(C711=AD711,"SAMA","TIDAK SAMA")</f>
        <v>SAMA</v>
      </c>
      <c r="AC711" s="246" t="s">
        <v>6448</v>
      </c>
      <c r="AD711" s="246"/>
      <c r="AE711" s="249">
        <v>10.0</v>
      </c>
      <c r="AF711" s="281"/>
      <c r="AG711" s="214" t="str">
        <f t="shared" ref="AG711:AG714" si="452">IF(B711=AI711,"SAMA","TIDAK SAMA")</f>
        <v>SAMA</v>
      </c>
      <c r="AH711" s="214" t="str">
        <f t="shared" ref="AH711:AH714" si="453">IF(AD711=AJ711,"SAMA","TIDAK")</f>
        <v>SAMA</v>
      </c>
      <c r="AI711" s="246" t="s">
        <v>6448</v>
      </c>
      <c r="AJ711" s="246"/>
      <c r="AK711" s="250">
        <v>6.0</v>
      </c>
      <c r="AL711" s="214" t="str">
        <f t="shared" si="449"/>
        <v>normal</v>
      </c>
    </row>
    <row r="712" ht="15.0" customHeight="1">
      <c r="A712" s="214"/>
      <c r="B712" s="246" t="s">
        <v>6515</v>
      </c>
      <c r="C712" s="296"/>
      <c r="D712" s="246" t="s">
        <v>80</v>
      </c>
      <c r="E712" s="249">
        <v>1.0</v>
      </c>
      <c r="F712" s="262"/>
      <c r="G712" s="262"/>
      <c r="H712" s="262"/>
      <c r="I712" s="262"/>
      <c r="J712" s="251">
        <f t="shared" si="1"/>
        <v>0</v>
      </c>
      <c r="K712" s="252">
        <f t="shared" si="2"/>
        <v>1</v>
      </c>
      <c r="L712" s="214"/>
      <c r="M712" s="253" t="s">
        <v>6515</v>
      </c>
      <c r="N712" s="254">
        <v>1.0</v>
      </c>
      <c r="O712" s="214" t="str">
        <f t="shared" si="444"/>
        <v>Sama</v>
      </c>
      <c r="P712" s="227"/>
      <c r="Q712" s="255"/>
      <c r="R712" s="250">
        <v>1.0</v>
      </c>
      <c r="S712" s="262"/>
      <c r="T712" s="262"/>
      <c r="U712" s="262"/>
      <c r="V712" s="262"/>
      <c r="W712" s="250">
        <f t="shared" si="287"/>
        <v>0</v>
      </c>
      <c r="X712" s="250">
        <f t="shared" si="288"/>
        <v>1</v>
      </c>
      <c r="Y712" s="250">
        <f t="shared" si="289"/>
        <v>0</v>
      </c>
      <c r="Z712" s="214"/>
      <c r="AA712" s="214" t="str">
        <f t="shared" si="450"/>
        <v>SAMA</v>
      </c>
      <c r="AB712" s="214" t="str">
        <f t="shared" si="451"/>
        <v>SAMA</v>
      </c>
      <c r="AC712" s="246" t="s">
        <v>6515</v>
      </c>
      <c r="AD712" s="246"/>
      <c r="AE712" s="249">
        <v>1.0</v>
      </c>
      <c r="AF712" s="281"/>
      <c r="AG712" s="214" t="str">
        <f t="shared" si="452"/>
        <v>SAMA</v>
      </c>
      <c r="AH712" s="214" t="str">
        <f t="shared" si="453"/>
        <v>SAMA</v>
      </c>
      <c r="AI712" s="246" t="s">
        <v>6515</v>
      </c>
      <c r="AJ712" s="246"/>
      <c r="AK712" s="250">
        <v>1.0</v>
      </c>
      <c r="AL712" s="214" t="str">
        <f t="shared" si="449"/>
        <v>normal</v>
      </c>
    </row>
    <row r="713" ht="15.0" customHeight="1">
      <c r="A713" s="214"/>
      <c r="B713" s="246" t="s">
        <v>6545</v>
      </c>
      <c r="C713" s="296"/>
      <c r="D713" s="246" t="s">
        <v>80</v>
      </c>
      <c r="E713" s="249">
        <v>1.0</v>
      </c>
      <c r="F713" s="262"/>
      <c r="G713" s="262"/>
      <c r="H713" s="262"/>
      <c r="I713" s="262"/>
      <c r="J713" s="251">
        <f t="shared" si="1"/>
        <v>0</v>
      </c>
      <c r="K713" s="252">
        <f t="shared" si="2"/>
        <v>1</v>
      </c>
      <c r="L713" s="214"/>
      <c r="M713" s="253" t="s">
        <v>6545</v>
      </c>
      <c r="N713" s="254">
        <v>1.0</v>
      </c>
      <c r="O713" s="214" t="str">
        <f t="shared" si="444"/>
        <v>Sama</v>
      </c>
      <c r="P713" s="227"/>
      <c r="Q713" s="255"/>
      <c r="R713" s="250">
        <v>1.0</v>
      </c>
      <c r="S713" s="262"/>
      <c r="T713" s="262"/>
      <c r="U713" s="262"/>
      <c r="V713" s="262"/>
      <c r="W713" s="250">
        <f t="shared" si="287"/>
        <v>0</v>
      </c>
      <c r="X713" s="250">
        <f t="shared" si="288"/>
        <v>1</v>
      </c>
      <c r="Y713" s="250">
        <f t="shared" si="289"/>
        <v>0</v>
      </c>
      <c r="Z713" s="214"/>
      <c r="AA713" s="214" t="str">
        <f t="shared" si="450"/>
        <v>SAMA</v>
      </c>
      <c r="AB713" s="214" t="str">
        <f t="shared" si="451"/>
        <v>SAMA</v>
      </c>
      <c r="AC713" s="246" t="s">
        <v>6545</v>
      </c>
      <c r="AD713" s="246"/>
      <c r="AE713" s="249">
        <v>1.0</v>
      </c>
      <c r="AF713" s="281"/>
      <c r="AG713" s="214" t="str">
        <f t="shared" si="452"/>
        <v>SAMA</v>
      </c>
      <c r="AH713" s="214" t="str">
        <f t="shared" si="453"/>
        <v>SAMA</v>
      </c>
      <c r="AI713" s="246" t="s">
        <v>6545</v>
      </c>
      <c r="AJ713" s="246"/>
      <c r="AK713" s="250">
        <v>1.0</v>
      </c>
      <c r="AL713" s="214" t="str">
        <f t="shared" si="449"/>
        <v>normal</v>
      </c>
    </row>
    <row r="714" ht="15.0" customHeight="1">
      <c r="A714" s="214"/>
      <c r="B714" s="246" t="s">
        <v>6521</v>
      </c>
      <c r="C714" s="296"/>
      <c r="D714" s="246" t="s">
        <v>80</v>
      </c>
      <c r="E714" s="249">
        <v>1.0</v>
      </c>
      <c r="F714" s="262"/>
      <c r="G714" s="262"/>
      <c r="H714" s="262"/>
      <c r="I714" s="262"/>
      <c r="J714" s="251">
        <f t="shared" si="1"/>
        <v>0</v>
      </c>
      <c r="K714" s="252">
        <f t="shared" si="2"/>
        <v>1</v>
      </c>
      <c r="L714" s="214"/>
      <c r="M714" s="253" t="s">
        <v>6521</v>
      </c>
      <c r="N714" s="254">
        <v>1.0</v>
      </c>
      <c r="O714" s="214" t="str">
        <f t="shared" si="444"/>
        <v>Sama</v>
      </c>
      <c r="P714" s="227"/>
      <c r="Q714" s="255"/>
      <c r="R714" s="250">
        <v>1.0</v>
      </c>
      <c r="S714" s="262"/>
      <c r="T714" s="262"/>
      <c r="U714" s="262"/>
      <c r="V714" s="262"/>
      <c r="W714" s="250">
        <f t="shared" si="287"/>
        <v>0</v>
      </c>
      <c r="X714" s="250">
        <f t="shared" si="288"/>
        <v>1</v>
      </c>
      <c r="Y714" s="250">
        <f t="shared" si="289"/>
        <v>0</v>
      </c>
      <c r="Z714" s="214"/>
      <c r="AA714" s="214" t="str">
        <f t="shared" si="450"/>
        <v>SAMA</v>
      </c>
      <c r="AB714" s="214" t="str">
        <f t="shared" si="451"/>
        <v>SAMA</v>
      </c>
      <c r="AC714" s="246" t="s">
        <v>6521</v>
      </c>
      <c r="AD714" s="246"/>
      <c r="AE714" s="249">
        <v>1.0</v>
      </c>
      <c r="AF714" s="281"/>
      <c r="AG714" s="214" t="str">
        <f t="shared" si="452"/>
        <v>SAMA</v>
      </c>
      <c r="AH714" s="214" t="str">
        <f t="shared" si="453"/>
        <v>SAMA</v>
      </c>
      <c r="AI714" s="246" t="s">
        <v>6521</v>
      </c>
      <c r="AJ714" s="246"/>
      <c r="AK714" s="250">
        <v>1.0</v>
      </c>
      <c r="AL714" s="214" t="str">
        <f t="shared" si="449"/>
        <v>normal</v>
      </c>
    </row>
    <row r="715" ht="15.0" customHeight="1">
      <c r="A715" s="214"/>
      <c r="B715" s="246" t="s">
        <v>6516</v>
      </c>
      <c r="C715" s="296"/>
      <c r="D715" s="246" t="s">
        <v>101</v>
      </c>
      <c r="E715" s="249">
        <v>4.0</v>
      </c>
      <c r="F715" s="262"/>
      <c r="G715" s="262"/>
      <c r="H715" s="262"/>
      <c r="I715" s="262"/>
      <c r="J715" s="251">
        <f t="shared" si="1"/>
        <v>0</v>
      </c>
      <c r="K715" s="252">
        <f t="shared" si="2"/>
        <v>4</v>
      </c>
      <c r="L715" s="214"/>
      <c r="M715" s="253"/>
      <c r="N715" s="254"/>
      <c r="O715" s="214"/>
      <c r="P715" s="227"/>
      <c r="Q715" s="255"/>
      <c r="R715" s="250">
        <v>4.0</v>
      </c>
      <c r="S715" s="262"/>
      <c r="T715" s="262"/>
      <c r="U715" s="262"/>
      <c r="V715" s="262"/>
      <c r="W715" s="250">
        <f t="shared" si="287"/>
        <v>0</v>
      </c>
      <c r="X715" s="250">
        <f t="shared" si="288"/>
        <v>4</v>
      </c>
      <c r="Y715" s="250">
        <f t="shared" si="289"/>
        <v>0</v>
      </c>
      <c r="Z715" s="214"/>
      <c r="AA715" s="214"/>
      <c r="AB715" s="214"/>
      <c r="AC715" s="246"/>
      <c r="AD715" s="246"/>
      <c r="AE715" s="249"/>
      <c r="AF715" s="281"/>
      <c r="AG715" s="214"/>
      <c r="AH715" s="214"/>
      <c r="AI715" s="246"/>
      <c r="AJ715" s="246"/>
      <c r="AK715" s="250"/>
      <c r="AL715" s="214"/>
    </row>
    <row r="716" ht="15.0" customHeight="1">
      <c r="A716" s="214"/>
      <c r="B716" s="246" t="s">
        <v>6525</v>
      </c>
      <c r="C716" s="296"/>
      <c r="D716" s="246" t="s">
        <v>80</v>
      </c>
      <c r="E716" s="249">
        <v>1.0</v>
      </c>
      <c r="F716" s="262"/>
      <c r="G716" s="262"/>
      <c r="H716" s="262"/>
      <c r="I716" s="262"/>
      <c r="J716" s="251">
        <f t="shared" si="1"/>
        <v>0</v>
      </c>
      <c r="K716" s="252">
        <f t="shared" si="2"/>
        <v>1</v>
      </c>
      <c r="L716" s="214"/>
      <c r="M716" s="253" t="s">
        <v>6525</v>
      </c>
      <c r="N716" s="254">
        <v>1.0</v>
      </c>
      <c r="O716" s="214" t="str">
        <f t="shared" ref="O716:O721" si="454">IF(E716=N716,"Sama","Tidak Sama")</f>
        <v>Sama</v>
      </c>
      <c r="P716" s="227"/>
      <c r="Q716" s="255"/>
      <c r="R716" s="250">
        <v>1.0</v>
      </c>
      <c r="S716" s="262"/>
      <c r="T716" s="262"/>
      <c r="U716" s="262"/>
      <c r="V716" s="262"/>
      <c r="W716" s="250">
        <f t="shared" si="287"/>
        <v>0</v>
      </c>
      <c r="X716" s="250">
        <f t="shared" si="288"/>
        <v>1</v>
      </c>
      <c r="Y716" s="250">
        <f t="shared" si="289"/>
        <v>0</v>
      </c>
      <c r="Z716" s="214"/>
      <c r="AA716" s="214" t="str">
        <f t="shared" ref="AA716:AA721" si="455">IF(AC716=B716,"SAMA","TIDAK SAMA")</f>
        <v>SAMA</v>
      </c>
      <c r="AB716" s="214" t="str">
        <f t="shared" ref="AB716:AB721" si="456">IF(C716=AD716,"SAMA","TIDAK SAMA")</f>
        <v>SAMA</v>
      </c>
      <c r="AC716" s="246" t="s">
        <v>6525</v>
      </c>
      <c r="AD716" s="246"/>
      <c r="AE716" s="249">
        <v>1.0</v>
      </c>
      <c r="AF716" s="281"/>
      <c r="AG716" s="214" t="str">
        <f t="shared" ref="AG716:AG721" si="457">IF(B716=AI716,"SAMA","TIDAK SAMA")</f>
        <v>SAMA</v>
      </c>
      <c r="AH716" s="214" t="str">
        <f t="shared" ref="AH716:AH721" si="458">IF(AD716=AJ716,"SAMA","TIDAK")</f>
        <v>SAMA</v>
      </c>
      <c r="AI716" s="246" t="s">
        <v>6525</v>
      </c>
      <c r="AJ716" s="246"/>
      <c r="AK716" s="250">
        <v>1.0</v>
      </c>
      <c r="AL716" s="214" t="str">
        <f t="shared" ref="AL716:AL722" si="459">IF(Y716&lt;0,"tidak normal","normal")</f>
        <v>normal</v>
      </c>
    </row>
    <row r="717" ht="15.0" customHeight="1">
      <c r="A717" s="214"/>
      <c r="B717" s="246" t="s">
        <v>6537</v>
      </c>
      <c r="C717" s="296"/>
      <c r="D717" s="246" t="s">
        <v>80</v>
      </c>
      <c r="E717" s="249">
        <v>1.0</v>
      </c>
      <c r="F717" s="262"/>
      <c r="G717" s="262"/>
      <c r="H717" s="262"/>
      <c r="I717" s="262"/>
      <c r="J717" s="251">
        <f t="shared" si="1"/>
        <v>0</v>
      </c>
      <c r="K717" s="252">
        <f t="shared" si="2"/>
        <v>1</v>
      </c>
      <c r="L717" s="214"/>
      <c r="M717" s="253" t="s">
        <v>6537</v>
      </c>
      <c r="N717" s="254">
        <v>1.0</v>
      </c>
      <c r="O717" s="214" t="str">
        <f t="shared" si="454"/>
        <v>Sama</v>
      </c>
      <c r="P717" s="227"/>
      <c r="Q717" s="255"/>
      <c r="R717" s="250">
        <v>1.0</v>
      </c>
      <c r="S717" s="262"/>
      <c r="T717" s="262"/>
      <c r="U717" s="262"/>
      <c r="V717" s="262"/>
      <c r="W717" s="250">
        <f t="shared" si="287"/>
        <v>0</v>
      </c>
      <c r="X717" s="250">
        <f t="shared" si="288"/>
        <v>1</v>
      </c>
      <c r="Y717" s="250">
        <f t="shared" si="289"/>
        <v>0</v>
      </c>
      <c r="Z717" s="214"/>
      <c r="AA717" s="214" t="str">
        <f t="shared" si="455"/>
        <v>SAMA</v>
      </c>
      <c r="AB717" s="214" t="str">
        <f t="shared" si="456"/>
        <v>SAMA</v>
      </c>
      <c r="AC717" s="246" t="s">
        <v>6537</v>
      </c>
      <c r="AD717" s="246"/>
      <c r="AE717" s="249">
        <v>1.0</v>
      </c>
      <c r="AF717" s="281"/>
      <c r="AG717" s="214" t="str">
        <f t="shared" si="457"/>
        <v>SAMA</v>
      </c>
      <c r="AH717" s="214" t="str">
        <f t="shared" si="458"/>
        <v>SAMA</v>
      </c>
      <c r="AI717" s="246" t="s">
        <v>6537</v>
      </c>
      <c r="AJ717" s="246"/>
      <c r="AK717" s="250">
        <v>1.0</v>
      </c>
      <c r="AL717" s="214" t="str">
        <f t="shared" si="459"/>
        <v>normal</v>
      </c>
    </row>
    <row r="718" ht="15.0" customHeight="1">
      <c r="A718" s="214"/>
      <c r="B718" s="246" t="s">
        <v>6524</v>
      </c>
      <c r="C718" s="296"/>
      <c r="D718" s="246" t="s">
        <v>80</v>
      </c>
      <c r="E718" s="249">
        <v>4.0</v>
      </c>
      <c r="F718" s="262"/>
      <c r="G718" s="262"/>
      <c r="H718" s="262"/>
      <c r="I718" s="262"/>
      <c r="J718" s="251">
        <f t="shared" si="1"/>
        <v>0</v>
      </c>
      <c r="K718" s="252">
        <f t="shared" si="2"/>
        <v>4</v>
      </c>
      <c r="L718" s="214"/>
      <c r="M718" s="253" t="s">
        <v>6524</v>
      </c>
      <c r="N718" s="254">
        <v>4.0</v>
      </c>
      <c r="O718" s="214" t="str">
        <f t="shared" si="454"/>
        <v>Sama</v>
      </c>
      <c r="P718" s="227"/>
      <c r="Q718" s="255"/>
      <c r="R718" s="250">
        <v>4.0</v>
      </c>
      <c r="S718" s="262"/>
      <c r="T718" s="262"/>
      <c r="U718" s="262"/>
      <c r="V718" s="262"/>
      <c r="W718" s="250">
        <f t="shared" si="287"/>
        <v>0</v>
      </c>
      <c r="X718" s="250">
        <f t="shared" si="288"/>
        <v>4</v>
      </c>
      <c r="Y718" s="250">
        <f t="shared" si="289"/>
        <v>0</v>
      </c>
      <c r="Z718" s="214"/>
      <c r="AA718" s="214" t="str">
        <f t="shared" si="455"/>
        <v>SAMA</v>
      </c>
      <c r="AB718" s="214" t="str">
        <f t="shared" si="456"/>
        <v>SAMA</v>
      </c>
      <c r="AC718" s="246" t="s">
        <v>6524</v>
      </c>
      <c r="AD718" s="246"/>
      <c r="AE718" s="249">
        <v>4.0</v>
      </c>
      <c r="AF718" s="281"/>
      <c r="AG718" s="214" t="str">
        <f t="shared" si="457"/>
        <v>SAMA</v>
      </c>
      <c r="AH718" s="214" t="str">
        <f t="shared" si="458"/>
        <v>SAMA</v>
      </c>
      <c r="AI718" s="246" t="s">
        <v>6524</v>
      </c>
      <c r="AJ718" s="246"/>
      <c r="AK718" s="250">
        <v>4.0</v>
      </c>
      <c r="AL718" s="214" t="str">
        <f t="shared" si="459"/>
        <v>normal</v>
      </c>
    </row>
    <row r="719" ht="15.0" customHeight="1">
      <c r="A719" s="214"/>
      <c r="B719" s="246" t="s">
        <v>6554</v>
      </c>
      <c r="C719" s="296"/>
      <c r="D719" s="246" t="s">
        <v>80</v>
      </c>
      <c r="E719" s="249">
        <v>7.0</v>
      </c>
      <c r="F719" s="262"/>
      <c r="G719" s="262"/>
      <c r="H719" s="262"/>
      <c r="I719" s="262"/>
      <c r="J719" s="251">
        <f t="shared" si="1"/>
        <v>0</v>
      </c>
      <c r="K719" s="252">
        <f t="shared" si="2"/>
        <v>7</v>
      </c>
      <c r="L719" s="214"/>
      <c r="M719" s="253" t="s">
        <v>6554</v>
      </c>
      <c r="N719" s="254">
        <v>2.0</v>
      </c>
      <c r="O719" s="214" t="str">
        <f t="shared" si="454"/>
        <v>Tidak Sama</v>
      </c>
      <c r="P719" s="227"/>
      <c r="Q719" s="214"/>
      <c r="R719" s="250">
        <v>2.0</v>
      </c>
      <c r="S719" s="262"/>
      <c r="T719" s="262"/>
      <c r="U719" s="262"/>
      <c r="V719" s="262"/>
      <c r="W719" s="250">
        <f t="shared" si="287"/>
        <v>0</v>
      </c>
      <c r="X719" s="250">
        <f t="shared" si="288"/>
        <v>2</v>
      </c>
      <c r="Y719" s="250">
        <f t="shared" si="289"/>
        <v>5</v>
      </c>
      <c r="Z719" s="214"/>
      <c r="AA719" s="214" t="str">
        <f t="shared" si="455"/>
        <v>SAMA</v>
      </c>
      <c r="AB719" s="214" t="str">
        <f t="shared" si="456"/>
        <v>SAMA</v>
      </c>
      <c r="AC719" s="246" t="s">
        <v>6554</v>
      </c>
      <c r="AD719" s="246"/>
      <c r="AE719" s="249">
        <v>2.0</v>
      </c>
      <c r="AF719" s="281"/>
      <c r="AG719" s="214" t="str">
        <f t="shared" si="457"/>
        <v>SAMA</v>
      </c>
      <c r="AH719" s="214" t="str">
        <f t="shared" si="458"/>
        <v>SAMA</v>
      </c>
      <c r="AI719" s="246" t="s">
        <v>6554</v>
      </c>
      <c r="AJ719" s="246"/>
      <c r="AK719" s="250">
        <v>2.0</v>
      </c>
      <c r="AL719" s="214" t="str">
        <f t="shared" si="459"/>
        <v>normal</v>
      </c>
    </row>
    <row r="720" ht="15.0" customHeight="1">
      <c r="A720" s="214"/>
      <c r="B720" s="246" t="s">
        <v>6528</v>
      </c>
      <c r="C720" s="296" t="s">
        <v>5833</v>
      </c>
      <c r="D720" s="246" t="s">
        <v>80</v>
      </c>
      <c r="E720" s="249">
        <v>9.0</v>
      </c>
      <c r="F720" s="262"/>
      <c r="G720" s="262"/>
      <c r="H720" s="262"/>
      <c r="I720" s="262"/>
      <c r="J720" s="251">
        <f t="shared" si="1"/>
        <v>0</v>
      </c>
      <c r="K720" s="252">
        <f t="shared" si="2"/>
        <v>9</v>
      </c>
      <c r="L720" s="214"/>
      <c r="M720" s="253" t="s">
        <v>6529</v>
      </c>
      <c r="N720" s="254">
        <v>4.0</v>
      </c>
      <c r="O720" s="214" t="str">
        <f t="shared" si="454"/>
        <v>Tidak Sama</v>
      </c>
      <c r="P720" s="227"/>
      <c r="Q720" s="255"/>
      <c r="R720" s="250">
        <v>8.0</v>
      </c>
      <c r="S720" s="262"/>
      <c r="T720" s="262"/>
      <c r="U720" s="262"/>
      <c r="V720" s="262"/>
      <c r="W720" s="250">
        <f t="shared" si="287"/>
        <v>0</v>
      </c>
      <c r="X720" s="250">
        <f t="shared" si="288"/>
        <v>8</v>
      </c>
      <c r="Y720" s="250">
        <f t="shared" si="289"/>
        <v>1</v>
      </c>
      <c r="Z720" s="214"/>
      <c r="AA720" s="214" t="str">
        <f t="shared" si="455"/>
        <v>TIDAK SAMA</v>
      </c>
      <c r="AB720" s="214" t="str">
        <f t="shared" si="456"/>
        <v>SAMA</v>
      </c>
      <c r="AC720" s="246" t="s">
        <v>6557</v>
      </c>
      <c r="AD720" s="246" t="s">
        <v>5833</v>
      </c>
      <c r="AE720" s="249">
        <v>13.0</v>
      </c>
      <c r="AF720" s="281"/>
      <c r="AG720" s="214" t="str">
        <f t="shared" si="457"/>
        <v>TIDAK SAMA</v>
      </c>
      <c r="AH720" s="214" t="str">
        <f t="shared" si="458"/>
        <v>SAMA</v>
      </c>
      <c r="AI720" s="246" t="s">
        <v>6557</v>
      </c>
      <c r="AJ720" s="246" t="s">
        <v>5833</v>
      </c>
      <c r="AK720" s="250">
        <v>7.0</v>
      </c>
      <c r="AL720" s="214" t="str">
        <f t="shared" si="459"/>
        <v>normal</v>
      </c>
    </row>
    <row r="721" ht="15.0" customHeight="1">
      <c r="A721" s="214"/>
      <c r="B721" s="246" t="s">
        <v>4363</v>
      </c>
      <c r="C721" s="296" t="s">
        <v>6531</v>
      </c>
      <c r="D721" s="246" t="s">
        <v>80</v>
      </c>
      <c r="E721" s="249">
        <v>5.0</v>
      </c>
      <c r="F721" s="262"/>
      <c r="G721" s="262"/>
      <c r="H721" s="262"/>
      <c r="I721" s="262"/>
      <c r="J721" s="251">
        <f t="shared" si="1"/>
        <v>0</v>
      </c>
      <c r="K721" s="252">
        <f t="shared" si="2"/>
        <v>5</v>
      </c>
      <c r="L721" s="214"/>
      <c r="M721" s="253" t="s">
        <v>4363</v>
      </c>
      <c r="N721" s="254">
        <v>3.0</v>
      </c>
      <c r="O721" s="214" t="str">
        <f t="shared" si="454"/>
        <v>Tidak Sama</v>
      </c>
      <c r="P721" s="227"/>
      <c r="Q721" s="214"/>
      <c r="R721" s="250">
        <v>4.0</v>
      </c>
      <c r="S721" s="262"/>
      <c r="T721" s="262"/>
      <c r="U721" s="262"/>
      <c r="V721" s="262"/>
      <c r="W721" s="250">
        <f t="shared" si="287"/>
        <v>0</v>
      </c>
      <c r="X721" s="250">
        <f t="shared" si="288"/>
        <v>4</v>
      </c>
      <c r="Y721" s="250">
        <f t="shared" si="289"/>
        <v>1</v>
      </c>
      <c r="Z721" s="214"/>
      <c r="AA721" s="214" t="str">
        <f t="shared" si="455"/>
        <v>SAMA</v>
      </c>
      <c r="AB721" s="214" t="str">
        <f t="shared" si="456"/>
        <v>SAMA</v>
      </c>
      <c r="AC721" s="246" t="s">
        <v>4363</v>
      </c>
      <c r="AD721" s="246" t="s">
        <v>6531</v>
      </c>
      <c r="AE721" s="249">
        <v>3.0</v>
      </c>
      <c r="AF721" s="281"/>
      <c r="AG721" s="214" t="str">
        <f t="shared" si="457"/>
        <v>SAMA</v>
      </c>
      <c r="AH721" s="214" t="str">
        <f t="shared" si="458"/>
        <v>SAMA</v>
      </c>
      <c r="AI721" s="246" t="s">
        <v>4363</v>
      </c>
      <c r="AJ721" s="246" t="s">
        <v>6531</v>
      </c>
      <c r="AK721" s="250">
        <v>3.0</v>
      </c>
      <c r="AL721" s="214" t="str">
        <f t="shared" si="459"/>
        <v>normal</v>
      </c>
    </row>
    <row r="722" ht="15.0" customHeight="1">
      <c r="A722" s="214"/>
      <c r="B722" s="246" t="s">
        <v>6517</v>
      </c>
      <c r="C722" s="246" t="s">
        <v>6518</v>
      </c>
      <c r="D722" s="246" t="s">
        <v>80</v>
      </c>
      <c r="E722" s="249">
        <v>1.0</v>
      </c>
      <c r="F722" s="262"/>
      <c r="G722" s="262"/>
      <c r="H722" s="262"/>
      <c r="I722" s="262"/>
      <c r="J722" s="251">
        <f t="shared" si="1"/>
        <v>0</v>
      </c>
      <c r="K722" s="252">
        <f t="shared" si="2"/>
        <v>1</v>
      </c>
      <c r="L722" s="214"/>
      <c r="M722" s="253"/>
      <c r="N722" s="254"/>
      <c r="O722" s="214"/>
      <c r="P722" s="227"/>
      <c r="Q722" s="214"/>
      <c r="R722" s="250">
        <v>1.0</v>
      </c>
      <c r="S722" s="262"/>
      <c r="T722" s="262"/>
      <c r="U722" s="262"/>
      <c r="V722" s="262"/>
      <c r="W722" s="250">
        <f t="shared" si="287"/>
        <v>0</v>
      </c>
      <c r="X722" s="250">
        <f t="shared" si="288"/>
        <v>1</v>
      </c>
      <c r="Y722" s="250">
        <f t="shared" si="289"/>
        <v>0</v>
      </c>
      <c r="Z722" s="214"/>
      <c r="AA722" s="214"/>
      <c r="AB722" s="214"/>
      <c r="AC722" s="246"/>
      <c r="AD722" s="246"/>
      <c r="AE722" s="249"/>
      <c r="AF722" s="281"/>
      <c r="AG722" s="214"/>
      <c r="AH722" s="214"/>
      <c r="AI722" s="246"/>
      <c r="AJ722" s="246"/>
      <c r="AK722" s="250"/>
      <c r="AL722" s="214" t="str">
        <f t="shared" si="459"/>
        <v>normal</v>
      </c>
    </row>
    <row r="723" ht="15.0" customHeight="1">
      <c r="A723" s="214"/>
      <c r="B723" s="246" t="s">
        <v>6534</v>
      </c>
      <c r="C723" s="246" t="s">
        <v>6535</v>
      </c>
      <c r="D723" s="246" t="s">
        <v>80</v>
      </c>
      <c r="E723" s="249">
        <v>3.0</v>
      </c>
      <c r="F723" s="262"/>
      <c r="G723" s="262"/>
      <c r="H723" s="262"/>
      <c r="I723" s="262"/>
      <c r="J723" s="251">
        <f t="shared" si="1"/>
        <v>0</v>
      </c>
      <c r="K723" s="252">
        <f t="shared" si="2"/>
        <v>3</v>
      </c>
      <c r="L723" s="214"/>
      <c r="M723" s="253"/>
      <c r="N723" s="254"/>
      <c r="O723" s="214"/>
      <c r="P723" s="227"/>
      <c r="Q723" s="214"/>
      <c r="R723" s="250">
        <v>2.0</v>
      </c>
      <c r="S723" s="262"/>
      <c r="T723" s="262"/>
      <c r="U723" s="262"/>
      <c r="V723" s="262"/>
      <c r="W723" s="250">
        <f t="shared" si="287"/>
        <v>0</v>
      </c>
      <c r="X723" s="250">
        <f t="shared" si="288"/>
        <v>2</v>
      </c>
      <c r="Y723" s="250">
        <f t="shared" si="289"/>
        <v>1</v>
      </c>
      <c r="Z723" s="214"/>
      <c r="AA723" s="214"/>
      <c r="AB723" s="214"/>
      <c r="AC723" s="246"/>
      <c r="AD723" s="246"/>
      <c r="AE723" s="249"/>
      <c r="AF723" s="281"/>
      <c r="AG723" s="214"/>
      <c r="AH723" s="214"/>
      <c r="AI723" s="246"/>
      <c r="AJ723" s="246"/>
      <c r="AK723" s="250"/>
      <c r="AL723" s="214"/>
    </row>
    <row r="724" ht="15.0" customHeight="1">
      <c r="A724" s="214"/>
      <c r="B724" s="246" t="s">
        <v>6561</v>
      </c>
      <c r="C724" s="296"/>
      <c r="D724" s="246" t="s">
        <v>80</v>
      </c>
      <c r="E724" s="249">
        <v>13.0</v>
      </c>
      <c r="F724" s="262"/>
      <c r="G724" s="262"/>
      <c r="H724" s="262"/>
      <c r="I724" s="262"/>
      <c r="J724" s="251">
        <f t="shared" si="1"/>
        <v>0</v>
      </c>
      <c r="K724" s="252">
        <f t="shared" si="2"/>
        <v>13</v>
      </c>
      <c r="L724" s="214"/>
      <c r="M724" s="253" t="s">
        <v>6561</v>
      </c>
      <c r="N724" s="254">
        <v>3.0</v>
      </c>
      <c r="O724" s="214" t="str">
        <f t="shared" ref="O724:O728" si="460">IF(E724=N724,"Sama","Tidak Sama")</f>
        <v>Tidak Sama</v>
      </c>
      <c r="P724" s="227"/>
      <c r="Q724" s="214"/>
      <c r="R724" s="250">
        <v>12.0</v>
      </c>
      <c r="S724" s="262">
        <v>1.0</v>
      </c>
      <c r="T724" s="262"/>
      <c r="U724" s="262"/>
      <c r="V724" s="262"/>
      <c r="W724" s="250">
        <f t="shared" si="287"/>
        <v>1</v>
      </c>
      <c r="X724" s="250">
        <f t="shared" si="288"/>
        <v>13</v>
      </c>
      <c r="Y724" s="250">
        <f t="shared" si="289"/>
        <v>0</v>
      </c>
      <c r="Z724" s="214"/>
      <c r="AA724" s="214" t="str">
        <f t="shared" ref="AA724:AA728" si="461">IF(AC724=B724,"SAMA","TIDAK SAMA")</f>
        <v>SAMA</v>
      </c>
      <c r="AB724" s="214" t="str">
        <f t="shared" ref="AB724:AB728" si="462">IF(C724=AD724,"SAMA","TIDAK SAMA")</f>
        <v>SAMA</v>
      </c>
      <c r="AC724" s="246" t="s">
        <v>6561</v>
      </c>
      <c r="AD724" s="246"/>
      <c r="AE724" s="249">
        <v>3.0</v>
      </c>
      <c r="AF724" s="281"/>
      <c r="AG724" s="214" t="str">
        <f t="shared" ref="AG724:AG726" si="463">IF(B724=AI724,"SAMA","TIDAK SAMA")</f>
        <v>SAMA</v>
      </c>
      <c r="AH724" s="214" t="str">
        <f t="shared" ref="AH724:AH726" si="464">IF(AD724=AJ724,"SAMA","TIDAK")</f>
        <v>SAMA</v>
      </c>
      <c r="AI724" s="246" t="s">
        <v>6561</v>
      </c>
      <c r="AJ724" s="246"/>
      <c r="AK724" s="250">
        <v>3.0</v>
      </c>
      <c r="AL724" s="214" t="str">
        <f t="shared" ref="AL724:AL730" si="465">IF(Y724&lt;0,"tidak normal","normal")</f>
        <v>normal</v>
      </c>
    </row>
    <row r="725" ht="15.0" customHeight="1">
      <c r="A725" s="214"/>
      <c r="B725" s="246" t="s">
        <v>6539</v>
      </c>
      <c r="C725" s="296"/>
      <c r="D725" s="246" t="s">
        <v>80</v>
      </c>
      <c r="E725" s="249">
        <v>4.0</v>
      </c>
      <c r="F725" s="262"/>
      <c r="G725" s="262"/>
      <c r="H725" s="262"/>
      <c r="I725" s="262"/>
      <c r="J725" s="251">
        <f t="shared" si="1"/>
        <v>0</v>
      </c>
      <c r="K725" s="252">
        <f t="shared" si="2"/>
        <v>4</v>
      </c>
      <c r="L725" s="214"/>
      <c r="M725" s="253" t="s">
        <v>6539</v>
      </c>
      <c r="N725" s="254">
        <v>3.0</v>
      </c>
      <c r="O725" s="214" t="str">
        <f t="shared" si="460"/>
        <v>Tidak Sama</v>
      </c>
      <c r="P725" s="227"/>
      <c r="Q725" s="255"/>
      <c r="R725" s="250">
        <v>4.0</v>
      </c>
      <c r="S725" s="262"/>
      <c r="T725" s="262"/>
      <c r="U725" s="262"/>
      <c r="V725" s="262"/>
      <c r="W725" s="250">
        <f t="shared" si="287"/>
        <v>0</v>
      </c>
      <c r="X725" s="250">
        <f t="shared" si="288"/>
        <v>4</v>
      </c>
      <c r="Y725" s="250">
        <f t="shared" si="289"/>
        <v>0</v>
      </c>
      <c r="Z725" s="214"/>
      <c r="AA725" s="214" t="str">
        <f t="shared" si="461"/>
        <v>SAMA</v>
      </c>
      <c r="AB725" s="214" t="str">
        <f t="shared" si="462"/>
        <v>SAMA</v>
      </c>
      <c r="AC725" s="246" t="s">
        <v>6539</v>
      </c>
      <c r="AD725" s="246"/>
      <c r="AE725" s="249">
        <v>3.0</v>
      </c>
      <c r="AF725" s="281"/>
      <c r="AG725" s="214" t="str">
        <f t="shared" si="463"/>
        <v>SAMA</v>
      </c>
      <c r="AH725" s="214" t="str">
        <f t="shared" si="464"/>
        <v>SAMA</v>
      </c>
      <c r="AI725" s="246" t="s">
        <v>6539</v>
      </c>
      <c r="AJ725" s="246"/>
      <c r="AK725" s="250">
        <v>3.0</v>
      </c>
      <c r="AL725" s="214" t="str">
        <f t="shared" si="465"/>
        <v>normal</v>
      </c>
    </row>
    <row r="726" ht="15.0" customHeight="1">
      <c r="A726" s="214"/>
      <c r="B726" s="246" t="s">
        <v>6540</v>
      </c>
      <c r="C726" s="296"/>
      <c r="D726" s="246" t="s">
        <v>80</v>
      </c>
      <c r="E726" s="249">
        <v>2.0</v>
      </c>
      <c r="F726" s="262"/>
      <c r="G726" s="262"/>
      <c r="H726" s="262"/>
      <c r="I726" s="262"/>
      <c r="J726" s="251">
        <f t="shared" si="1"/>
        <v>0</v>
      </c>
      <c r="K726" s="252">
        <f t="shared" si="2"/>
        <v>2</v>
      </c>
      <c r="L726" s="214"/>
      <c r="M726" s="253" t="s">
        <v>6540</v>
      </c>
      <c r="N726" s="254">
        <v>1.0</v>
      </c>
      <c r="O726" s="214" t="str">
        <f t="shared" si="460"/>
        <v>Tidak Sama</v>
      </c>
      <c r="P726" s="227"/>
      <c r="Q726" s="214"/>
      <c r="R726" s="250">
        <v>2.0</v>
      </c>
      <c r="S726" s="262"/>
      <c r="T726" s="262"/>
      <c r="U726" s="262"/>
      <c r="V726" s="262"/>
      <c r="W726" s="250">
        <f t="shared" si="287"/>
        <v>0</v>
      </c>
      <c r="X726" s="250">
        <f t="shared" si="288"/>
        <v>2</v>
      </c>
      <c r="Y726" s="250">
        <f t="shared" si="289"/>
        <v>0</v>
      </c>
      <c r="Z726" s="214"/>
      <c r="AA726" s="214" t="str">
        <f t="shared" si="461"/>
        <v>SAMA</v>
      </c>
      <c r="AB726" s="214" t="str">
        <f t="shared" si="462"/>
        <v>SAMA</v>
      </c>
      <c r="AC726" s="246" t="s">
        <v>6540</v>
      </c>
      <c r="AD726" s="246"/>
      <c r="AE726" s="249">
        <v>1.0</v>
      </c>
      <c r="AF726" s="281"/>
      <c r="AG726" s="214" t="str">
        <f t="shared" si="463"/>
        <v>SAMA</v>
      </c>
      <c r="AH726" s="214" t="str">
        <f t="shared" si="464"/>
        <v>SAMA</v>
      </c>
      <c r="AI726" s="246" t="s">
        <v>6540</v>
      </c>
      <c r="AJ726" s="246"/>
      <c r="AK726" s="250">
        <v>1.0</v>
      </c>
      <c r="AL726" s="214" t="str">
        <f t="shared" si="465"/>
        <v>normal</v>
      </c>
    </row>
    <row r="727" ht="15.0" customHeight="1">
      <c r="A727" s="214"/>
      <c r="B727" s="246" t="s">
        <v>4213</v>
      </c>
      <c r="C727" s="296"/>
      <c r="D727" s="246" t="s">
        <v>101</v>
      </c>
      <c r="E727" s="249">
        <v>30.0</v>
      </c>
      <c r="F727" s="262"/>
      <c r="G727" s="262"/>
      <c r="H727" s="262"/>
      <c r="I727" s="262"/>
      <c r="J727" s="251">
        <f t="shared" si="1"/>
        <v>0</v>
      </c>
      <c r="K727" s="252">
        <f t="shared" si="2"/>
        <v>30</v>
      </c>
      <c r="L727" s="214"/>
      <c r="M727" s="253" t="s">
        <v>6540</v>
      </c>
      <c r="N727" s="254">
        <v>1.0</v>
      </c>
      <c r="O727" s="214" t="str">
        <f t="shared" si="460"/>
        <v>Tidak Sama</v>
      </c>
      <c r="P727" s="227"/>
      <c r="Q727" s="214"/>
      <c r="R727" s="250">
        <v>8.0</v>
      </c>
      <c r="S727" s="262"/>
      <c r="T727" s="262"/>
      <c r="U727" s="262"/>
      <c r="V727" s="262"/>
      <c r="W727" s="250">
        <f t="shared" si="287"/>
        <v>0</v>
      </c>
      <c r="X727" s="250">
        <f t="shared" si="288"/>
        <v>8</v>
      </c>
      <c r="Y727" s="250">
        <f t="shared" si="289"/>
        <v>22</v>
      </c>
      <c r="Z727" s="214"/>
      <c r="AA727" s="214" t="str">
        <f t="shared" si="461"/>
        <v>TIDAK SAMA</v>
      </c>
      <c r="AB727" s="214" t="str">
        <f t="shared" si="462"/>
        <v>SAMA</v>
      </c>
      <c r="AC727" s="246" t="s">
        <v>6543</v>
      </c>
      <c r="AD727" s="246"/>
      <c r="AE727" s="249">
        <v>22.0</v>
      </c>
      <c r="AF727" s="281"/>
      <c r="AG727" s="214"/>
      <c r="AH727" s="214"/>
      <c r="AI727" s="246"/>
      <c r="AJ727" s="246"/>
      <c r="AK727" s="250"/>
      <c r="AL727" s="214" t="str">
        <f t="shared" si="465"/>
        <v>normal</v>
      </c>
    </row>
    <row r="728" ht="15.0" customHeight="1">
      <c r="A728" s="214"/>
      <c r="B728" s="246" t="s">
        <v>2191</v>
      </c>
      <c r="C728" s="296"/>
      <c r="D728" s="246" t="s">
        <v>101</v>
      </c>
      <c r="E728" s="249">
        <v>16.0</v>
      </c>
      <c r="F728" s="262"/>
      <c r="G728" s="262"/>
      <c r="H728" s="262"/>
      <c r="I728" s="262"/>
      <c r="J728" s="251">
        <f t="shared" si="1"/>
        <v>0</v>
      </c>
      <c r="K728" s="252">
        <f t="shared" si="2"/>
        <v>16</v>
      </c>
      <c r="L728" s="214"/>
      <c r="M728" s="253" t="s">
        <v>6540</v>
      </c>
      <c r="N728" s="254">
        <v>1.0</v>
      </c>
      <c r="O728" s="214" t="str">
        <f t="shared" si="460"/>
        <v>Tidak Sama</v>
      </c>
      <c r="P728" s="227"/>
      <c r="Q728" s="214"/>
      <c r="R728" s="250">
        <v>16.0</v>
      </c>
      <c r="S728" s="262"/>
      <c r="T728" s="262"/>
      <c r="U728" s="262"/>
      <c r="V728" s="262"/>
      <c r="W728" s="250">
        <f t="shared" si="287"/>
        <v>0</v>
      </c>
      <c r="X728" s="250">
        <f t="shared" si="288"/>
        <v>16</v>
      </c>
      <c r="Y728" s="250">
        <f t="shared" si="289"/>
        <v>0</v>
      </c>
      <c r="Z728" s="214"/>
      <c r="AA728" s="214" t="str">
        <f t="shared" si="461"/>
        <v>TIDAK SAMA</v>
      </c>
      <c r="AB728" s="214" t="str">
        <f t="shared" si="462"/>
        <v>SAMA</v>
      </c>
      <c r="AC728" s="246" t="s">
        <v>6536</v>
      </c>
      <c r="AD728" s="246"/>
      <c r="AE728" s="249">
        <v>3.0</v>
      </c>
      <c r="AF728" s="281"/>
      <c r="AG728" s="214"/>
      <c r="AH728" s="214"/>
      <c r="AI728" s="246"/>
      <c r="AJ728" s="246"/>
      <c r="AK728" s="250"/>
      <c r="AL728" s="214" t="str">
        <f t="shared" si="465"/>
        <v>normal</v>
      </c>
    </row>
    <row r="729" ht="15.0" customHeight="1">
      <c r="A729" s="214"/>
      <c r="B729" s="246" t="s">
        <v>6519</v>
      </c>
      <c r="C729" s="296"/>
      <c r="D729" s="246" t="s">
        <v>80</v>
      </c>
      <c r="E729" s="249">
        <v>4.0</v>
      </c>
      <c r="F729" s="262"/>
      <c r="G729" s="262"/>
      <c r="H729" s="262"/>
      <c r="I729" s="262"/>
      <c r="J729" s="251">
        <f t="shared" si="1"/>
        <v>0</v>
      </c>
      <c r="K729" s="252">
        <f t="shared" si="2"/>
        <v>4</v>
      </c>
      <c r="L729" s="214"/>
      <c r="M729" s="253"/>
      <c r="N729" s="254"/>
      <c r="O729" s="214"/>
      <c r="P729" s="227"/>
      <c r="Q729" s="214"/>
      <c r="R729" s="250">
        <v>1.0</v>
      </c>
      <c r="S729" s="262"/>
      <c r="T729" s="262"/>
      <c r="U729" s="262"/>
      <c r="V729" s="262"/>
      <c r="W729" s="250">
        <f t="shared" si="287"/>
        <v>0</v>
      </c>
      <c r="X729" s="250">
        <f t="shared" si="288"/>
        <v>1</v>
      </c>
      <c r="Y729" s="250">
        <f t="shared" si="289"/>
        <v>3</v>
      </c>
      <c r="Z729" s="214"/>
      <c r="AA729" s="214"/>
      <c r="AB729" s="214"/>
      <c r="AC729" s="246"/>
      <c r="AD729" s="246"/>
      <c r="AE729" s="249"/>
      <c r="AF729" s="281"/>
      <c r="AG729" s="214"/>
      <c r="AH729" s="214"/>
      <c r="AI729" s="246"/>
      <c r="AJ729" s="246"/>
      <c r="AK729" s="250"/>
      <c r="AL729" s="214" t="str">
        <f t="shared" si="465"/>
        <v>normal</v>
      </c>
    </row>
    <row r="730" ht="15.0" customHeight="1">
      <c r="A730" s="214"/>
      <c r="B730" s="246" t="s">
        <v>6543</v>
      </c>
      <c r="C730" s="296"/>
      <c r="D730" s="246" t="s">
        <v>80</v>
      </c>
      <c r="E730" s="249">
        <v>23.0</v>
      </c>
      <c r="F730" s="262"/>
      <c r="G730" s="262"/>
      <c r="H730" s="262"/>
      <c r="I730" s="262"/>
      <c r="J730" s="251">
        <f t="shared" si="1"/>
        <v>0</v>
      </c>
      <c r="K730" s="252">
        <f t="shared" si="2"/>
        <v>23</v>
      </c>
      <c r="L730" s="214"/>
      <c r="M730" s="253" t="s">
        <v>6543</v>
      </c>
      <c r="N730" s="254">
        <v>7.0</v>
      </c>
      <c r="O730" s="214" t="str">
        <f>IF(E730=N730,"Sama","Tidak Sama")</f>
        <v>Tidak Sama</v>
      </c>
      <c r="P730" s="227"/>
      <c r="Q730" s="255"/>
      <c r="R730" s="250">
        <v>15.0</v>
      </c>
      <c r="S730" s="262"/>
      <c r="T730" s="262"/>
      <c r="U730" s="262"/>
      <c r="V730" s="262"/>
      <c r="W730" s="250">
        <f t="shared" si="287"/>
        <v>0</v>
      </c>
      <c r="X730" s="250">
        <f t="shared" si="288"/>
        <v>15</v>
      </c>
      <c r="Y730" s="250">
        <f t="shared" si="289"/>
        <v>8</v>
      </c>
      <c r="Z730" s="214"/>
      <c r="AA730" s="214" t="str">
        <f>IF(AC730=B730,"SAMA","TIDAK SAMA")</f>
        <v>TIDAK SAMA</v>
      </c>
      <c r="AB730" s="214" t="str">
        <f>IF(C730=AD730,"SAMA","TIDAK SAMA")</f>
        <v>SAMA</v>
      </c>
      <c r="AC730" s="246" t="s">
        <v>6544</v>
      </c>
      <c r="AD730" s="246"/>
      <c r="AE730" s="249">
        <v>1.0</v>
      </c>
      <c r="AF730" s="281"/>
      <c r="AG730" s="214" t="str">
        <f>IF(B730=AI730,"SAMA","TIDAK SAMA")</f>
        <v>SAMA</v>
      </c>
      <c r="AH730" s="214" t="str">
        <f>IF(AD730=AJ730,"SAMA","TIDAK")</f>
        <v>SAMA</v>
      </c>
      <c r="AI730" s="246" t="s">
        <v>6543</v>
      </c>
      <c r="AJ730" s="246"/>
      <c r="AK730" s="250">
        <v>15.0</v>
      </c>
      <c r="AL730" s="214" t="str">
        <f t="shared" si="465"/>
        <v>normal</v>
      </c>
    </row>
    <row r="731" ht="15.0" customHeight="1">
      <c r="A731" s="214"/>
      <c r="B731" s="246" t="s">
        <v>6542</v>
      </c>
      <c r="C731" s="296"/>
      <c r="D731" s="246" t="s">
        <v>80</v>
      </c>
      <c r="E731" s="249">
        <v>2.0</v>
      </c>
      <c r="F731" s="262"/>
      <c r="G731" s="262"/>
      <c r="H731" s="262"/>
      <c r="I731" s="262"/>
      <c r="J731" s="251">
        <f t="shared" si="1"/>
        <v>0</v>
      </c>
      <c r="K731" s="252">
        <f t="shared" si="2"/>
        <v>2</v>
      </c>
      <c r="L731" s="214"/>
      <c r="M731" s="253"/>
      <c r="N731" s="254"/>
      <c r="O731" s="214"/>
      <c r="P731" s="227"/>
      <c r="Q731" s="255"/>
      <c r="R731" s="250">
        <v>0.0</v>
      </c>
      <c r="S731" s="262"/>
      <c r="T731" s="262"/>
      <c r="U731" s="262"/>
      <c r="V731" s="262"/>
      <c r="W731" s="250">
        <f t="shared" si="287"/>
        <v>0</v>
      </c>
      <c r="X731" s="250">
        <f t="shared" si="288"/>
        <v>0</v>
      </c>
      <c r="Y731" s="250">
        <f t="shared" si="289"/>
        <v>2</v>
      </c>
      <c r="Z731" s="214"/>
      <c r="AA731" s="214"/>
      <c r="AB731" s="214"/>
      <c r="AC731" s="246"/>
      <c r="AD731" s="246"/>
      <c r="AE731" s="249"/>
      <c r="AF731" s="281"/>
      <c r="AG731" s="214"/>
      <c r="AH731" s="214"/>
      <c r="AI731" s="246"/>
      <c r="AJ731" s="246"/>
      <c r="AK731" s="250"/>
      <c r="AL731" s="214"/>
    </row>
    <row r="732" ht="15.0" customHeight="1">
      <c r="A732" s="214"/>
      <c r="B732" s="246" t="s">
        <v>6536</v>
      </c>
      <c r="C732" s="296"/>
      <c r="D732" s="246" t="s">
        <v>80</v>
      </c>
      <c r="E732" s="249">
        <v>5.0</v>
      </c>
      <c r="F732" s="262"/>
      <c r="G732" s="262"/>
      <c r="H732" s="262"/>
      <c r="I732" s="262"/>
      <c r="J732" s="251">
        <f t="shared" si="1"/>
        <v>0</v>
      </c>
      <c r="K732" s="252">
        <f t="shared" si="2"/>
        <v>5</v>
      </c>
      <c r="L732" s="214"/>
      <c r="M732" s="253"/>
      <c r="N732" s="254"/>
      <c r="O732" s="214"/>
      <c r="P732" s="227"/>
      <c r="Q732" s="255"/>
      <c r="R732" s="250">
        <v>5.0</v>
      </c>
      <c r="S732" s="262"/>
      <c r="T732" s="262"/>
      <c r="U732" s="262"/>
      <c r="V732" s="262"/>
      <c r="W732" s="250">
        <f t="shared" si="287"/>
        <v>0</v>
      </c>
      <c r="X732" s="250">
        <f t="shared" si="288"/>
        <v>5</v>
      </c>
      <c r="Y732" s="250">
        <f t="shared" si="289"/>
        <v>0</v>
      </c>
      <c r="Z732" s="214"/>
      <c r="AA732" s="214" t="str">
        <f t="shared" ref="AA732:AA734" si="466">IF(AC732=B732,"SAMA","TIDAK SAMA")</f>
        <v>TIDAK SAMA</v>
      </c>
      <c r="AB732" s="214" t="str">
        <f t="shared" ref="AB732:AB734" si="467">IF(C732=AD732,"SAMA","TIDAK SAMA")</f>
        <v>SAMA</v>
      </c>
      <c r="AC732" s="246" t="s">
        <v>6546</v>
      </c>
      <c r="AD732" s="246"/>
      <c r="AE732" s="249">
        <v>15.0</v>
      </c>
      <c r="AF732" s="281"/>
      <c r="AG732" s="214" t="str">
        <f t="shared" ref="AG732:AG734" si="468">IF(B732=AI732,"SAMA","TIDAK SAMA")</f>
        <v>SAMA</v>
      </c>
      <c r="AH732" s="214" t="str">
        <f t="shared" ref="AH732:AH734" si="469">IF(AD732=AJ732,"SAMA","TIDAK")</f>
        <v>SAMA</v>
      </c>
      <c r="AI732" s="246" t="s">
        <v>6536</v>
      </c>
      <c r="AJ732" s="246"/>
      <c r="AK732" s="250">
        <v>3.0</v>
      </c>
      <c r="AL732" s="214" t="str">
        <f t="shared" ref="AL732:AL734" si="470">IF(Y732&lt;0,"tidak normal","normal")</f>
        <v>normal</v>
      </c>
    </row>
    <row r="733" ht="15.0" customHeight="1">
      <c r="A733" s="214"/>
      <c r="B733" s="246" t="s">
        <v>6544</v>
      </c>
      <c r="C733" s="296"/>
      <c r="D733" s="246" t="s">
        <v>80</v>
      </c>
      <c r="E733" s="249">
        <v>1.0</v>
      </c>
      <c r="F733" s="262"/>
      <c r="G733" s="262"/>
      <c r="H733" s="262"/>
      <c r="I733" s="262"/>
      <c r="J733" s="251">
        <f t="shared" si="1"/>
        <v>0</v>
      </c>
      <c r="K733" s="252">
        <f t="shared" si="2"/>
        <v>1</v>
      </c>
      <c r="L733" s="214"/>
      <c r="M733" s="253" t="s">
        <v>6544</v>
      </c>
      <c r="N733" s="254">
        <v>1.0</v>
      </c>
      <c r="O733" s="214" t="str">
        <f>IF(E733=N733,"Sama","Tidak Sama")</f>
        <v>Sama</v>
      </c>
      <c r="P733" s="227"/>
      <c r="Q733" s="255"/>
      <c r="R733" s="250">
        <v>1.0</v>
      </c>
      <c r="S733" s="262"/>
      <c r="T733" s="262"/>
      <c r="U733" s="262"/>
      <c r="V733" s="262"/>
      <c r="W733" s="250">
        <f t="shared" si="287"/>
        <v>0</v>
      </c>
      <c r="X733" s="250">
        <f t="shared" si="288"/>
        <v>1</v>
      </c>
      <c r="Y733" s="250">
        <f t="shared" si="289"/>
        <v>0</v>
      </c>
      <c r="Z733" s="214"/>
      <c r="AA733" s="214" t="str">
        <f t="shared" si="466"/>
        <v>TIDAK SAMA</v>
      </c>
      <c r="AB733" s="214" t="str">
        <f t="shared" si="467"/>
        <v>SAMA</v>
      </c>
      <c r="AC733" s="246" t="s">
        <v>6547</v>
      </c>
      <c r="AD733" s="246"/>
      <c r="AE733" s="249">
        <v>1.0</v>
      </c>
      <c r="AF733" s="281"/>
      <c r="AG733" s="214" t="str">
        <f t="shared" si="468"/>
        <v>SAMA</v>
      </c>
      <c r="AH733" s="214" t="str">
        <f t="shared" si="469"/>
        <v>SAMA</v>
      </c>
      <c r="AI733" s="246" t="s">
        <v>6544</v>
      </c>
      <c r="AJ733" s="246"/>
      <c r="AK733" s="250">
        <v>1.0</v>
      </c>
      <c r="AL733" s="214" t="str">
        <f t="shared" si="470"/>
        <v>normal</v>
      </c>
    </row>
    <row r="734" ht="15.0" customHeight="1">
      <c r="A734" s="214"/>
      <c r="B734" s="246" t="s">
        <v>6546</v>
      </c>
      <c r="C734" s="296"/>
      <c r="D734" s="246" t="s">
        <v>80</v>
      </c>
      <c r="E734" s="249">
        <v>5.0</v>
      </c>
      <c r="F734" s="262"/>
      <c r="G734" s="262"/>
      <c r="H734" s="262"/>
      <c r="I734" s="262"/>
      <c r="J734" s="251">
        <f t="shared" si="1"/>
        <v>0</v>
      </c>
      <c r="K734" s="252">
        <f t="shared" si="2"/>
        <v>5</v>
      </c>
      <c r="L734" s="214"/>
      <c r="M734" s="253"/>
      <c r="N734" s="254"/>
      <c r="O734" s="214"/>
      <c r="P734" s="227"/>
      <c r="Q734" s="255"/>
      <c r="R734" s="250">
        <v>5.0</v>
      </c>
      <c r="S734" s="262"/>
      <c r="T734" s="262"/>
      <c r="U734" s="262"/>
      <c r="V734" s="262"/>
      <c r="W734" s="250">
        <f t="shared" si="287"/>
        <v>0</v>
      </c>
      <c r="X734" s="250">
        <f t="shared" si="288"/>
        <v>5</v>
      </c>
      <c r="Y734" s="250">
        <f t="shared" si="289"/>
        <v>0</v>
      </c>
      <c r="Z734" s="214"/>
      <c r="AA734" s="214" t="str">
        <f t="shared" si="466"/>
        <v>TIDAK SAMA</v>
      </c>
      <c r="AB734" s="214" t="str">
        <f t="shared" si="467"/>
        <v>SAMA</v>
      </c>
      <c r="AC734" s="246" t="s">
        <v>6563</v>
      </c>
      <c r="AD734" s="246"/>
      <c r="AE734" s="249">
        <v>1.0</v>
      </c>
      <c r="AF734" s="281"/>
      <c r="AG734" s="214" t="str">
        <f t="shared" si="468"/>
        <v>SAMA</v>
      </c>
      <c r="AH734" s="214" t="str">
        <f t="shared" si="469"/>
        <v>SAMA</v>
      </c>
      <c r="AI734" s="246" t="s">
        <v>6546</v>
      </c>
      <c r="AJ734" s="246"/>
      <c r="AK734" s="250">
        <v>15.0</v>
      </c>
      <c r="AL734" s="214" t="str">
        <f t="shared" si="470"/>
        <v>normal</v>
      </c>
    </row>
    <row r="735" ht="15.0" customHeight="1">
      <c r="A735" s="214"/>
      <c r="B735" s="246" t="s">
        <v>6555</v>
      </c>
      <c r="C735" s="296" t="s">
        <v>6556</v>
      </c>
      <c r="D735" s="246" t="s">
        <v>101</v>
      </c>
      <c r="E735" s="249">
        <v>2.0</v>
      </c>
      <c r="F735" s="262"/>
      <c r="G735" s="262"/>
      <c r="H735" s="262"/>
      <c r="I735" s="262"/>
      <c r="J735" s="251">
        <f t="shared" si="1"/>
        <v>0</v>
      </c>
      <c r="K735" s="252">
        <f t="shared" si="2"/>
        <v>2</v>
      </c>
      <c r="L735" s="214"/>
      <c r="M735" s="253"/>
      <c r="N735" s="254"/>
      <c r="O735" s="214"/>
      <c r="P735" s="227"/>
      <c r="Q735" s="255"/>
      <c r="R735" s="250">
        <v>2.0</v>
      </c>
      <c r="S735" s="262"/>
      <c r="T735" s="262"/>
      <c r="U735" s="262"/>
      <c r="V735" s="262"/>
      <c r="W735" s="250">
        <f t="shared" si="287"/>
        <v>0</v>
      </c>
      <c r="X735" s="250">
        <f t="shared" si="288"/>
        <v>2</v>
      </c>
      <c r="Y735" s="250">
        <f t="shared" si="289"/>
        <v>0</v>
      </c>
      <c r="Z735" s="214"/>
      <c r="AA735" s="214"/>
      <c r="AB735" s="214"/>
      <c r="AC735" s="246"/>
      <c r="AD735" s="246"/>
      <c r="AE735" s="249"/>
      <c r="AF735" s="281"/>
      <c r="AG735" s="214"/>
      <c r="AH735" s="214"/>
      <c r="AI735" s="246"/>
      <c r="AJ735" s="246"/>
      <c r="AK735" s="250"/>
      <c r="AL735" s="214"/>
    </row>
    <row r="736" ht="15.0" customHeight="1">
      <c r="A736" s="214"/>
      <c r="B736" s="246" t="s">
        <v>6547</v>
      </c>
      <c r="C736" s="296"/>
      <c r="D736" s="246" t="s">
        <v>80</v>
      </c>
      <c r="E736" s="249">
        <v>1.0</v>
      </c>
      <c r="F736" s="262"/>
      <c r="G736" s="262"/>
      <c r="H736" s="262"/>
      <c r="I736" s="262"/>
      <c r="J736" s="251">
        <f t="shared" si="1"/>
        <v>0</v>
      </c>
      <c r="K736" s="252">
        <f t="shared" si="2"/>
        <v>1</v>
      </c>
      <c r="L736" s="214"/>
      <c r="M736" s="253" t="s">
        <v>6547</v>
      </c>
      <c r="N736" s="254">
        <v>1.0</v>
      </c>
      <c r="O736" s="214" t="str">
        <f>IF(E736=N736,"Sama","Tidak Sama")</f>
        <v>Sama</v>
      </c>
      <c r="P736" s="227"/>
      <c r="Q736" s="255"/>
      <c r="R736" s="250">
        <v>1.0</v>
      </c>
      <c r="S736" s="262"/>
      <c r="T736" s="262"/>
      <c r="U736" s="262"/>
      <c r="V736" s="262"/>
      <c r="W736" s="250">
        <f t="shared" si="287"/>
        <v>0</v>
      </c>
      <c r="X736" s="250">
        <f t="shared" si="288"/>
        <v>1</v>
      </c>
      <c r="Y736" s="250">
        <f t="shared" si="289"/>
        <v>0</v>
      </c>
      <c r="Z736" s="214"/>
      <c r="AA736" s="214"/>
      <c r="AB736" s="214"/>
      <c r="AC736" s="246"/>
      <c r="AD736" s="246"/>
      <c r="AE736" s="249"/>
      <c r="AF736" s="281"/>
      <c r="AG736" s="214" t="str">
        <f>IF(B736=AI736,"SAMA","TIDAK SAMA")</f>
        <v>SAMA</v>
      </c>
      <c r="AH736" s="214" t="str">
        <f>IF(AD736=AJ736,"SAMA","TIDAK")</f>
        <v>SAMA</v>
      </c>
      <c r="AI736" s="246" t="s">
        <v>6547</v>
      </c>
      <c r="AJ736" s="246"/>
      <c r="AK736" s="250">
        <v>1.0</v>
      </c>
      <c r="AL736" s="214" t="str">
        <f>IF(Y736&lt;0,"tidak normal","normal")</f>
        <v>normal</v>
      </c>
    </row>
    <row r="737" ht="15.0" customHeight="1">
      <c r="A737" s="214"/>
      <c r="B737" s="246" t="s">
        <v>6549</v>
      </c>
      <c r="C737" s="296" t="s">
        <v>6550</v>
      </c>
      <c r="D737" s="246" t="s">
        <v>80</v>
      </c>
      <c r="E737" s="249">
        <v>6.0</v>
      </c>
      <c r="F737" s="262"/>
      <c r="G737" s="262"/>
      <c r="H737" s="262"/>
      <c r="I737" s="262"/>
      <c r="J737" s="251">
        <f t="shared" si="1"/>
        <v>0</v>
      </c>
      <c r="K737" s="252">
        <f t="shared" si="2"/>
        <v>6</v>
      </c>
      <c r="L737" s="214"/>
      <c r="M737" s="253"/>
      <c r="N737" s="254"/>
      <c r="O737" s="214"/>
      <c r="P737" s="227"/>
      <c r="Q737" s="214"/>
      <c r="R737" s="250">
        <v>6.0</v>
      </c>
      <c r="S737" s="262"/>
      <c r="T737" s="262"/>
      <c r="U737" s="262"/>
      <c r="V737" s="262"/>
      <c r="W737" s="250">
        <f t="shared" si="287"/>
        <v>0</v>
      </c>
      <c r="X737" s="250">
        <f t="shared" si="288"/>
        <v>6</v>
      </c>
      <c r="Y737" s="250">
        <f t="shared" si="289"/>
        <v>0</v>
      </c>
      <c r="Z737" s="214"/>
      <c r="AA737" s="214"/>
      <c r="AB737" s="214"/>
      <c r="AC737" s="246"/>
      <c r="AD737" s="246"/>
      <c r="AE737" s="249"/>
      <c r="AF737" s="281"/>
      <c r="AG737" s="214"/>
      <c r="AH737" s="214"/>
      <c r="AI737" s="246"/>
      <c r="AJ737" s="246"/>
      <c r="AK737" s="250"/>
      <c r="AL737" s="214"/>
    </row>
    <row r="738" ht="15.0" customHeight="1">
      <c r="A738" s="214"/>
      <c r="B738" s="246" t="s">
        <v>6563</v>
      </c>
      <c r="C738" s="296"/>
      <c r="D738" s="246" t="s">
        <v>101</v>
      </c>
      <c r="E738" s="249">
        <v>1.0</v>
      </c>
      <c r="F738" s="262"/>
      <c r="G738" s="262"/>
      <c r="H738" s="262"/>
      <c r="I738" s="262"/>
      <c r="J738" s="251">
        <f t="shared" si="1"/>
        <v>0</v>
      </c>
      <c r="K738" s="252">
        <f t="shared" si="2"/>
        <v>1</v>
      </c>
      <c r="L738" s="214"/>
      <c r="M738" s="253" t="s">
        <v>6563</v>
      </c>
      <c r="N738" s="254">
        <v>1.0</v>
      </c>
      <c r="O738" s="214" t="str">
        <f>IF(E738=N738,"Sama","Tidak Sama")</f>
        <v>Sama</v>
      </c>
      <c r="P738" s="227"/>
      <c r="Q738" s="214"/>
      <c r="R738" s="250">
        <v>1.0</v>
      </c>
      <c r="S738" s="262"/>
      <c r="T738" s="262"/>
      <c r="U738" s="262"/>
      <c r="V738" s="262"/>
      <c r="W738" s="250">
        <f t="shared" si="287"/>
        <v>0</v>
      </c>
      <c r="X738" s="250">
        <f t="shared" si="288"/>
        <v>1</v>
      </c>
      <c r="Y738" s="250">
        <f t="shared" si="289"/>
        <v>0</v>
      </c>
      <c r="Z738" s="214"/>
      <c r="AA738" s="214"/>
      <c r="AB738" s="214"/>
      <c r="AC738" s="246"/>
      <c r="AD738" s="246"/>
      <c r="AE738" s="249"/>
      <c r="AF738" s="281"/>
      <c r="AG738" s="214" t="str">
        <f>IF(B738=AI738,"SAMA","TIDAK SAMA")</f>
        <v>SAMA</v>
      </c>
      <c r="AH738" s="214" t="str">
        <f>IF(AD738=AJ738,"SAMA","TIDAK")</f>
        <v>SAMA</v>
      </c>
      <c r="AI738" s="246" t="s">
        <v>6563</v>
      </c>
      <c r="AJ738" s="246"/>
      <c r="AK738" s="250">
        <v>1.0</v>
      </c>
      <c r="AL738" s="214" t="str">
        <f>IF(Y738&lt;0,"tidak normal","normal")</f>
        <v>normal</v>
      </c>
    </row>
    <row r="739" ht="15.0" customHeight="1">
      <c r="A739" s="214"/>
      <c r="B739" s="246" t="s">
        <v>6582</v>
      </c>
      <c r="C739" s="296"/>
      <c r="D739" s="246" t="s">
        <v>80</v>
      </c>
      <c r="E739" s="249">
        <v>2.0</v>
      </c>
      <c r="F739" s="262"/>
      <c r="G739" s="262"/>
      <c r="H739" s="262"/>
      <c r="I739" s="262"/>
      <c r="J739" s="251">
        <f t="shared" si="1"/>
        <v>0</v>
      </c>
      <c r="K739" s="252">
        <f t="shared" si="2"/>
        <v>2</v>
      </c>
      <c r="L739" s="214"/>
      <c r="M739" s="253"/>
      <c r="N739" s="254"/>
      <c r="O739" s="214"/>
      <c r="P739" s="227"/>
      <c r="Q739" s="214"/>
      <c r="R739" s="250">
        <v>0.0</v>
      </c>
      <c r="S739" s="262"/>
      <c r="T739" s="262"/>
      <c r="U739" s="262"/>
      <c r="V739" s="262"/>
      <c r="W739" s="250">
        <f t="shared" si="287"/>
        <v>0</v>
      </c>
      <c r="X739" s="250">
        <f t="shared" si="288"/>
        <v>0</v>
      </c>
      <c r="Y739" s="250">
        <f t="shared" si="289"/>
        <v>2</v>
      </c>
      <c r="Z739" s="214"/>
      <c r="AA739" s="214"/>
      <c r="AB739" s="214"/>
      <c r="AC739" s="246"/>
      <c r="AD739" s="246"/>
      <c r="AE739" s="249"/>
      <c r="AF739" s="281"/>
      <c r="AG739" s="214"/>
      <c r="AH739" s="214"/>
      <c r="AI739" s="246"/>
      <c r="AJ739" s="246"/>
      <c r="AK739" s="250"/>
      <c r="AL739" s="214"/>
    </row>
    <row r="740" ht="15.0" customHeight="1">
      <c r="A740" s="214"/>
      <c r="B740" s="246" t="s">
        <v>6567</v>
      </c>
      <c r="C740" s="296" t="s">
        <v>6568</v>
      </c>
      <c r="D740" s="246" t="s">
        <v>6569</v>
      </c>
      <c r="E740" s="249">
        <v>11.0</v>
      </c>
      <c r="F740" s="262"/>
      <c r="G740" s="262"/>
      <c r="H740" s="262"/>
      <c r="I740" s="262"/>
      <c r="J740" s="251">
        <f t="shared" si="1"/>
        <v>0</v>
      </c>
      <c r="K740" s="252">
        <f t="shared" si="2"/>
        <v>11</v>
      </c>
      <c r="L740" s="214"/>
      <c r="M740" s="253" t="s">
        <v>6567</v>
      </c>
      <c r="N740" s="254">
        <v>11.0</v>
      </c>
      <c r="O740" s="214" t="str">
        <f t="shared" ref="O740:O741" si="471">IF(E740=N740,"Sama","Tidak Sama")</f>
        <v>Sama</v>
      </c>
      <c r="P740" s="227"/>
      <c r="Q740" s="214"/>
      <c r="R740" s="250">
        <v>5.0</v>
      </c>
      <c r="S740" s="262"/>
      <c r="T740" s="262"/>
      <c r="U740" s="262"/>
      <c r="V740" s="262"/>
      <c r="W740" s="250">
        <f t="shared" si="287"/>
        <v>0</v>
      </c>
      <c r="X740" s="250">
        <f t="shared" si="288"/>
        <v>5</v>
      </c>
      <c r="Y740" s="250">
        <f t="shared" si="289"/>
        <v>6</v>
      </c>
      <c r="Z740" s="214"/>
      <c r="AA740" s="214" t="str">
        <f t="shared" ref="AA740:AA741" si="472">IF(AC740=B740,"SAMA","TIDAK SAMA")</f>
        <v>SAMA</v>
      </c>
      <c r="AB740" s="214" t="str">
        <f t="shared" ref="AB740:AB741" si="473">IF(C740=AD740,"SAMA","TIDAK SAMA")</f>
        <v>SAMA</v>
      </c>
      <c r="AC740" s="246" t="s">
        <v>6567</v>
      </c>
      <c r="AD740" s="246" t="s">
        <v>6568</v>
      </c>
      <c r="AE740" s="249">
        <v>11.0</v>
      </c>
      <c r="AF740" s="281"/>
      <c r="AG740" s="214" t="str">
        <f t="shared" ref="AG740:AG741" si="474">IF(B740=AI740,"SAMA","TIDAK SAMA")</f>
        <v>SAMA</v>
      </c>
      <c r="AH740" s="214" t="str">
        <f t="shared" ref="AH740:AH741" si="475">IF(AD740=AJ740,"SAMA","TIDAK")</f>
        <v>SAMA</v>
      </c>
      <c r="AI740" s="246" t="s">
        <v>6567</v>
      </c>
      <c r="AJ740" s="246" t="s">
        <v>6568</v>
      </c>
      <c r="AK740" s="250">
        <v>4.0</v>
      </c>
      <c r="AL740" s="214" t="str">
        <f t="shared" ref="AL740:AL759" si="476">IF(Y740&lt;0,"tidak normal","normal")</f>
        <v>normal</v>
      </c>
    </row>
    <row r="741" ht="15.0" customHeight="1">
      <c r="A741" s="214"/>
      <c r="B741" s="246" t="s">
        <v>6570</v>
      </c>
      <c r="C741" s="296"/>
      <c r="D741" s="246" t="s">
        <v>80</v>
      </c>
      <c r="E741" s="249">
        <v>9.0</v>
      </c>
      <c r="F741" s="262"/>
      <c r="G741" s="262"/>
      <c r="H741" s="262"/>
      <c r="I741" s="262"/>
      <c r="J741" s="251">
        <f t="shared" si="1"/>
        <v>0</v>
      </c>
      <c r="K741" s="252">
        <f t="shared" si="2"/>
        <v>9</v>
      </c>
      <c r="L741" s="214"/>
      <c r="M741" s="253" t="s">
        <v>6571</v>
      </c>
      <c r="N741" s="254">
        <v>1.0</v>
      </c>
      <c r="O741" s="214" t="str">
        <f t="shared" si="471"/>
        <v>Tidak Sama</v>
      </c>
      <c r="P741" s="227"/>
      <c r="Q741" s="214"/>
      <c r="R741" s="250">
        <v>5.0</v>
      </c>
      <c r="S741" s="262"/>
      <c r="T741" s="262"/>
      <c r="U741" s="262"/>
      <c r="V741" s="262"/>
      <c r="W741" s="250">
        <f t="shared" si="287"/>
        <v>0</v>
      </c>
      <c r="X741" s="250">
        <f t="shared" si="288"/>
        <v>5</v>
      </c>
      <c r="Y741" s="250">
        <f t="shared" si="289"/>
        <v>4</v>
      </c>
      <c r="Z741" s="214"/>
      <c r="AA741" s="214" t="str">
        <f t="shared" si="472"/>
        <v>SAMA</v>
      </c>
      <c r="AB741" s="214" t="str">
        <f t="shared" si="473"/>
        <v>SAMA</v>
      </c>
      <c r="AC741" s="246" t="s">
        <v>6570</v>
      </c>
      <c r="AD741" s="246"/>
      <c r="AE741" s="249">
        <v>13.0</v>
      </c>
      <c r="AF741" s="281"/>
      <c r="AG741" s="214" t="str">
        <f t="shared" si="474"/>
        <v>SAMA</v>
      </c>
      <c r="AH741" s="214" t="str">
        <f t="shared" si="475"/>
        <v>SAMA</v>
      </c>
      <c r="AI741" s="246" t="s">
        <v>6570</v>
      </c>
      <c r="AJ741" s="246"/>
      <c r="AK741" s="250">
        <v>6.0</v>
      </c>
      <c r="AL741" s="214" t="str">
        <f t="shared" si="476"/>
        <v>normal</v>
      </c>
    </row>
    <row r="742" ht="15.0" customHeight="1">
      <c r="A742" s="214"/>
      <c r="B742" s="339" t="s">
        <v>6572</v>
      </c>
      <c r="C742" s="296"/>
      <c r="D742" s="246" t="s">
        <v>80</v>
      </c>
      <c r="E742" s="249">
        <v>4.0</v>
      </c>
      <c r="F742" s="262"/>
      <c r="G742" s="262"/>
      <c r="H742" s="262"/>
      <c r="I742" s="262"/>
      <c r="J742" s="251">
        <f t="shared" si="1"/>
        <v>0</v>
      </c>
      <c r="K742" s="252">
        <f t="shared" si="2"/>
        <v>4</v>
      </c>
      <c r="L742" s="214"/>
      <c r="M742" s="253"/>
      <c r="N742" s="254"/>
      <c r="O742" s="214"/>
      <c r="P742" s="227"/>
      <c r="Q742" s="214"/>
      <c r="R742" s="250">
        <v>3.0</v>
      </c>
      <c r="S742" s="262"/>
      <c r="T742" s="262"/>
      <c r="U742" s="262"/>
      <c r="V742" s="262"/>
      <c r="W742" s="250">
        <f t="shared" si="287"/>
        <v>0</v>
      </c>
      <c r="X742" s="250">
        <f t="shared" si="288"/>
        <v>3</v>
      </c>
      <c r="Y742" s="250">
        <f t="shared" si="289"/>
        <v>1</v>
      </c>
      <c r="Z742" s="214"/>
      <c r="AA742" s="214"/>
      <c r="AB742" s="214"/>
      <c r="AC742" s="246"/>
      <c r="AD742" s="246"/>
      <c r="AE742" s="249"/>
      <c r="AF742" s="281"/>
      <c r="AG742" s="214"/>
      <c r="AH742" s="214"/>
      <c r="AI742" s="246"/>
      <c r="AJ742" s="246"/>
      <c r="AK742" s="250"/>
      <c r="AL742" s="214" t="str">
        <f t="shared" si="476"/>
        <v>normal</v>
      </c>
    </row>
    <row r="743" ht="15.0" customHeight="1">
      <c r="A743" s="214"/>
      <c r="B743" s="246" t="s">
        <v>6575</v>
      </c>
      <c r="C743" s="296" t="s">
        <v>6574</v>
      </c>
      <c r="D743" s="246" t="s">
        <v>80</v>
      </c>
      <c r="E743" s="249">
        <v>28.0</v>
      </c>
      <c r="F743" s="262"/>
      <c r="G743" s="262"/>
      <c r="H743" s="262"/>
      <c r="I743" s="262"/>
      <c r="J743" s="251">
        <f t="shared" si="1"/>
        <v>0</v>
      </c>
      <c r="K743" s="252">
        <f t="shared" si="2"/>
        <v>28</v>
      </c>
      <c r="L743" s="214"/>
      <c r="M743" s="253" t="s">
        <v>6575</v>
      </c>
      <c r="N743" s="254">
        <v>28.0</v>
      </c>
      <c r="O743" s="214" t="str">
        <f>IF(E743=N743,"Sama","Tidak Sama")</f>
        <v>Sama</v>
      </c>
      <c r="P743" s="227"/>
      <c r="Q743" s="214"/>
      <c r="R743" s="250">
        <v>28.0</v>
      </c>
      <c r="S743" s="262"/>
      <c r="T743" s="262"/>
      <c r="U743" s="262"/>
      <c r="V743" s="262"/>
      <c r="W743" s="250">
        <f t="shared" si="287"/>
        <v>0</v>
      </c>
      <c r="X743" s="250">
        <f t="shared" si="288"/>
        <v>28</v>
      </c>
      <c r="Y743" s="250">
        <f t="shared" si="289"/>
        <v>0</v>
      </c>
      <c r="Z743" s="214"/>
      <c r="AA743" s="214" t="str">
        <f>IF(AC743=B743,"SAMA","TIDAK SAMA")</f>
        <v>SAMA</v>
      </c>
      <c r="AB743" s="214" t="str">
        <f>IF(C743=AD743,"SAMA","TIDAK SAMA")</f>
        <v>SAMA</v>
      </c>
      <c r="AC743" s="246" t="s">
        <v>6575</v>
      </c>
      <c r="AD743" s="246" t="s">
        <v>6574</v>
      </c>
      <c r="AE743" s="249">
        <v>36.0</v>
      </c>
      <c r="AF743" s="281"/>
      <c r="AG743" s="214" t="str">
        <f>IF(B743=AI743,"SAMA","TIDAK SAMA")</f>
        <v>SAMA</v>
      </c>
      <c r="AH743" s="214" t="str">
        <f>IF(AD743=AJ743,"SAMA","TIDAK")</f>
        <v>SAMA</v>
      </c>
      <c r="AI743" s="246" t="s">
        <v>6575</v>
      </c>
      <c r="AJ743" s="246" t="s">
        <v>6574</v>
      </c>
      <c r="AK743" s="250">
        <v>36.0</v>
      </c>
      <c r="AL743" s="214" t="str">
        <f t="shared" si="476"/>
        <v>normal</v>
      </c>
    </row>
    <row r="744" ht="15.0" customHeight="1">
      <c r="A744" s="214"/>
      <c r="B744" s="339" t="s">
        <v>6581</v>
      </c>
      <c r="C744" s="296"/>
      <c r="D744" s="246" t="s">
        <v>80</v>
      </c>
      <c r="E744" s="249">
        <v>25.0</v>
      </c>
      <c r="F744" s="262"/>
      <c r="G744" s="262"/>
      <c r="H744" s="262"/>
      <c r="I744" s="262"/>
      <c r="J744" s="251">
        <f t="shared" si="1"/>
        <v>0</v>
      </c>
      <c r="K744" s="252">
        <f t="shared" si="2"/>
        <v>25</v>
      </c>
      <c r="L744" s="214"/>
      <c r="M744" s="253"/>
      <c r="N744" s="254"/>
      <c r="O744" s="214"/>
      <c r="P744" s="227"/>
      <c r="Q744" s="214"/>
      <c r="R744" s="250">
        <v>17.0</v>
      </c>
      <c r="S744" s="262"/>
      <c r="T744" s="262"/>
      <c r="U744" s="262"/>
      <c r="V744" s="262"/>
      <c r="W744" s="250">
        <f t="shared" si="287"/>
        <v>0</v>
      </c>
      <c r="X744" s="250">
        <f t="shared" si="288"/>
        <v>17</v>
      </c>
      <c r="Y744" s="250">
        <f t="shared" si="289"/>
        <v>8</v>
      </c>
      <c r="Z744" s="214"/>
      <c r="AA744" s="214"/>
      <c r="AB744" s="214"/>
      <c r="AC744" s="246"/>
      <c r="AD744" s="246"/>
      <c r="AE744" s="249"/>
      <c r="AF744" s="281"/>
      <c r="AG744" s="214"/>
      <c r="AH744" s="214"/>
      <c r="AI744" s="246"/>
      <c r="AJ744" s="246"/>
      <c r="AK744" s="250"/>
      <c r="AL744" s="214" t="str">
        <f t="shared" si="476"/>
        <v>normal</v>
      </c>
    </row>
    <row r="745" ht="15.0" customHeight="1">
      <c r="A745" s="214"/>
      <c r="B745" s="339" t="s">
        <v>5703</v>
      </c>
      <c r="C745" s="296"/>
      <c r="D745" s="246" t="s">
        <v>80</v>
      </c>
      <c r="E745" s="249">
        <v>20.0</v>
      </c>
      <c r="F745" s="262"/>
      <c r="G745" s="262"/>
      <c r="H745" s="262"/>
      <c r="I745" s="262"/>
      <c r="J745" s="251">
        <f t="shared" si="1"/>
        <v>0</v>
      </c>
      <c r="K745" s="252">
        <f t="shared" si="2"/>
        <v>20</v>
      </c>
      <c r="L745" s="214"/>
      <c r="M745" s="253"/>
      <c r="N745" s="254"/>
      <c r="O745" s="214"/>
      <c r="P745" s="227"/>
      <c r="Q745" s="214"/>
      <c r="R745" s="250">
        <v>8.0</v>
      </c>
      <c r="S745" s="262"/>
      <c r="T745" s="262"/>
      <c r="U745" s="262"/>
      <c r="V745" s="262"/>
      <c r="W745" s="250">
        <f t="shared" si="287"/>
        <v>0</v>
      </c>
      <c r="X745" s="250">
        <f t="shared" si="288"/>
        <v>8</v>
      </c>
      <c r="Y745" s="250">
        <f t="shared" si="289"/>
        <v>12</v>
      </c>
      <c r="Z745" s="214"/>
      <c r="AA745" s="214"/>
      <c r="AB745" s="214"/>
      <c r="AC745" s="246"/>
      <c r="AD745" s="246"/>
      <c r="AE745" s="249"/>
      <c r="AF745" s="281"/>
      <c r="AG745" s="214"/>
      <c r="AH745" s="214"/>
      <c r="AI745" s="246"/>
      <c r="AJ745" s="246"/>
      <c r="AK745" s="250"/>
      <c r="AL745" s="214" t="str">
        <f t="shared" si="476"/>
        <v>normal</v>
      </c>
    </row>
    <row r="746" ht="15.0" customHeight="1">
      <c r="A746" s="214"/>
      <c r="B746" s="378" t="s">
        <v>6580</v>
      </c>
      <c r="C746" s="296"/>
      <c r="D746" s="246" t="s">
        <v>80</v>
      </c>
      <c r="E746" s="249">
        <v>107.0</v>
      </c>
      <c r="F746" s="262"/>
      <c r="G746" s="262"/>
      <c r="H746" s="262"/>
      <c r="I746" s="262"/>
      <c r="J746" s="251">
        <f t="shared" si="1"/>
        <v>0</v>
      </c>
      <c r="K746" s="252">
        <f t="shared" si="2"/>
        <v>107</v>
      </c>
      <c r="L746" s="214"/>
      <c r="M746" s="253"/>
      <c r="N746" s="254"/>
      <c r="O746" s="214"/>
      <c r="P746" s="227"/>
      <c r="Q746" s="214"/>
      <c r="R746" s="250">
        <v>78.0</v>
      </c>
      <c r="S746" s="262"/>
      <c r="T746" s="262"/>
      <c r="U746" s="262"/>
      <c r="V746" s="262"/>
      <c r="W746" s="250">
        <f t="shared" si="287"/>
        <v>0</v>
      </c>
      <c r="X746" s="250">
        <f t="shared" si="288"/>
        <v>78</v>
      </c>
      <c r="Y746" s="250">
        <f t="shared" si="289"/>
        <v>29</v>
      </c>
      <c r="Z746" s="214"/>
      <c r="AA746" s="214" t="str">
        <f t="shared" ref="AA746:AA747" si="477">IF(AC746=B746,"SAMA","TIDAK SAMA")</f>
        <v>TIDAK SAMA</v>
      </c>
      <c r="AB746" s="214" t="str">
        <f t="shared" ref="AB746:AB747" si="478">IF(C746=AD746,"SAMA","TIDAK SAMA")</f>
        <v>SAMA</v>
      </c>
      <c r="AC746" s="246" t="s">
        <v>6597</v>
      </c>
      <c r="AD746" s="246"/>
      <c r="AE746" s="249">
        <v>6.0</v>
      </c>
      <c r="AF746" s="281"/>
      <c r="AG746" s="214" t="str">
        <f t="shared" ref="AG746:AG747" si="479">IF(B746=AI746,"SAMA","TIDAK SAMA")</f>
        <v>TIDAK SAMA</v>
      </c>
      <c r="AH746" s="214" t="str">
        <f t="shared" ref="AH746:AH747" si="480">IF(AD746=AJ746,"SAMA","TIDAK")</f>
        <v>SAMA</v>
      </c>
      <c r="AI746" s="246" t="s">
        <v>6597</v>
      </c>
      <c r="AJ746" s="246"/>
      <c r="AK746" s="250">
        <v>6.0</v>
      </c>
      <c r="AL746" s="214" t="str">
        <f t="shared" si="476"/>
        <v>normal</v>
      </c>
    </row>
    <row r="747" ht="15.0" customHeight="1">
      <c r="A747" s="214"/>
      <c r="B747" s="246" t="s">
        <v>6565</v>
      </c>
      <c r="C747" s="296" t="s">
        <v>6566</v>
      </c>
      <c r="D747" s="246" t="s">
        <v>80</v>
      </c>
      <c r="E747" s="249">
        <v>12.0</v>
      </c>
      <c r="F747" s="262"/>
      <c r="G747" s="262"/>
      <c r="H747" s="262"/>
      <c r="I747" s="262"/>
      <c r="J747" s="251">
        <f t="shared" si="1"/>
        <v>0</v>
      </c>
      <c r="K747" s="252">
        <f t="shared" si="2"/>
        <v>12</v>
      </c>
      <c r="L747" s="214"/>
      <c r="M747" s="253"/>
      <c r="N747" s="254"/>
      <c r="O747" s="214"/>
      <c r="P747" s="227"/>
      <c r="Q747" s="214"/>
      <c r="R747" s="250">
        <v>5.0</v>
      </c>
      <c r="S747" s="262"/>
      <c r="T747" s="262"/>
      <c r="U747" s="262"/>
      <c r="V747" s="262"/>
      <c r="W747" s="250">
        <f t="shared" si="287"/>
        <v>0</v>
      </c>
      <c r="X747" s="250">
        <f t="shared" si="288"/>
        <v>5</v>
      </c>
      <c r="Y747" s="250">
        <f t="shared" si="289"/>
        <v>7</v>
      </c>
      <c r="Z747" s="214"/>
      <c r="AA747" s="214" t="str">
        <f t="shared" si="477"/>
        <v>SAMA</v>
      </c>
      <c r="AB747" s="214" t="str">
        <f t="shared" si="478"/>
        <v>SAMA</v>
      </c>
      <c r="AC747" s="246" t="s">
        <v>6565</v>
      </c>
      <c r="AD747" s="246" t="s">
        <v>6566</v>
      </c>
      <c r="AE747" s="249">
        <v>9.0</v>
      </c>
      <c r="AF747" s="281"/>
      <c r="AG747" s="214" t="str">
        <f t="shared" si="479"/>
        <v>SAMA</v>
      </c>
      <c r="AH747" s="214" t="str">
        <f t="shared" si="480"/>
        <v>SAMA</v>
      </c>
      <c r="AI747" s="246" t="s">
        <v>6565</v>
      </c>
      <c r="AJ747" s="246" t="s">
        <v>6566</v>
      </c>
      <c r="AK747" s="250">
        <v>3.0</v>
      </c>
      <c r="AL747" s="214" t="str">
        <f t="shared" si="476"/>
        <v>normal</v>
      </c>
    </row>
    <row r="748" ht="15.0" customHeight="1">
      <c r="A748" s="214"/>
      <c r="B748" s="246" t="s">
        <v>2750</v>
      </c>
      <c r="C748" s="296" t="s">
        <v>6577</v>
      </c>
      <c r="D748" s="246" t="s">
        <v>80</v>
      </c>
      <c r="E748" s="249">
        <v>5.0</v>
      </c>
      <c r="F748" s="262"/>
      <c r="G748" s="262"/>
      <c r="H748" s="262"/>
      <c r="I748" s="262"/>
      <c r="J748" s="251">
        <f t="shared" si="1"/>
        <v>0</v>
      </c>
      <c r="K748" s="252">
        <f t="shared" si="2"/>
        <v>5</v>
      </c>
      <c r="L748" s="214"/>
      <c r="M748" s="253"/>
      <c r="N748" s="254"/>
      <c r="O748" s="214"/>
      <c r="P748" s="227"/>
      <c r="Q748" s="214"/>
      <c r="R748" s="250">
        <v>2.0</v>
      </c>
      <c r="S748" s="262"/>
      <c r="T748" s="262"/>
      <c r="U748" s="262"/>
      <c r="V748" s="262"/>
      <c r="W748" s="250">
        <f t="shared" si="287"/>
        <v>0</v>
      </c>
      <c r="X748" s="250">
        <f t="shared" si="288"/>
        <v>2</v>
      </c>
      <c r="Y748" s="250">
        <f t="shared" si="289"/>
        <v>3</v>
      </c>
      <c r="Z748" s="214"/>
      <c r="AA748" s="214"/>
      <c r="AB748" s="214"/>
      <c r="AC748" s="246"/>
      <c r="AD748" s="246"/>
      <c r="AE748" s="249"/>
      <c r="AF748" s="281"/>
      <c r="AG748" s="214"/>
      <c r="AH748" s="214"/>
      <c r="AI748" s="246"/>
      <c r="AJ748" s="246"/>
      <c r="AK748" s="250"/>
      <c r="AL748" s="214" t="str">
        <f t="shared" si="476"/>
        <v>normal</v>
      </c>
    </row>
    <row r="749" ht="15.0" customHeight="1">
      <c r="A749" s="214"/>
      <c r="B749" s="246" t="s">
        <v>6587</v>
      </c>
      <c r="C749" s="296" t="s">
        <v>6588</v>
      </c>
      <c r="D749" s="246" t="s">
        <v>96</v>
      </c>
      <c r="E749" s="249">
        <v>2.0</v>
      </c>
      <c r="F749" s="262"/>
      <c r="G749" s="262"/>
      <c r="H749" s="262"/>
      <c r="I749" s="262"/>
      <c r="J749" s="251">
        <f t="shared" si="1"/>
        <v>0</v>
      </c>
      <c r="K749" s="252">
        <f t="shared" si="2"/>
        <v>2</v>
      </c>
      <c r="L749" s="214"/>
      <c r="M749" s="253" t="s">
        <v>6587</v>
      </c>
      <c r="N749" s="254">
        <v>2.0</v>
      </c>
      <c r="O749" s="214" t="str">
        <f>IF(E749=N749,"Sama","Tidak Sama")</f>
        <v>Sama</v>
      </c>
      <c r="P749" s="227"/>
      <c r="Q749" s="255"/>
      <c r="R749" s="250">
        <v>1.0</v>
      </c>
      <c r="S749" s="262"/>
      <c r="T749" s="262"/>
      <c r="U749" s="262"/>
      <c r="V749" s="262"/>
      <c r="W749" s="250">
        <f t="shared" si="287"/>
        <v>0</v>
      </c>
      <c r="X749" s="250">
        <f t="shared" si="288"/>
        <v>1</v>
      </c>
      <c r="Y749" s="250">
        <f t="shared" si="289"/>
        <v>1</v>
      </c>
      <c r="Z749" s="214"/>
      <c r="AA749" s="214" t="str">
        <f>IF(AC749=B749,"SAMA","TIDAK SAMA")</f>
        <v>SAMA</v>
      </c>
      <c r="AB749" s="214" t="str">
        <f>IF(C749=AD749,"SAMA","TIDAK SAMA")</f>
        <v>SAMA</v>
      </c>
      <c r="AC749" s="246" t="s">
        <v>6587</v>
      </c>
      <c r="AD749" s="246" t="s">
        <v>6588</v>
      </c>
      <c r="AE749" s="249">
        <v>2.0</v>
      </c>
      <c r="AF749" s="281"/>
      <c r="AG749" s="214" t="str">
        <f>IF(B749=AI749,"SAMA","TIDAK SAMA")</f>
        <v>SAMA</v>
      </c>
      <c r="AH749" s="214" t="str">
        <f>IF(AD749=AJ749,"SAMA","TIDAK")</f>
        <v>SAMA</v>
      </c>
      <c r="AI749" s="246" t="s">
        <v>6587</v>
      </c>
      <c r="AJ749" s="246" t="s">
        <v>6588</v>
      </c>
      <c r="AK749" s="250">
        <v>1.0</v>
      </c>
      <c r="AL749" s="214" t="str">
        <f t="shared" si="476"/>
        <v>normal</v>
      </c>
    </row>
    <row r="750" ht="15.0" customHeight="1">
      <c r="A750" s="214"/>
      <c r="B750" s="246" t="s">
        <v>6584</v>
      </c>
      <c r="C750" s="246"/>
      <c r="D750" s="246" t="s">
        <v>80</v>
      </c>
      <c r="E750" s="249">
        <v>10.0</v>
      </c>
      <c r="F750" s="262"/>
      <c r="G750" s="262"/>
      <c r="H750" s="262"/>
      <c r="I750" s="262"/>
      <c r="J750" s="251">
        <f t="shared" si="1"/>
        <v>0</v>
      </c>
      <c r="K750" s="252">
        <f t="shared" si="2"/>
        <v>10</v>
      </c>
      <c r="L750" s="214"/>
      <c r="M750" s="253"/>
      <c r="N750" s="254"/>
      <c r="O750" s="214"/>
      <c r="P750" s="227"/>
      <c r="Q750" s="255"/>
      <c r="R750" s="250">
        <v>4.0</v>
      </c>
      <c r="S750" s="262">
        <v>1.0</v>
      </c>
      <c r="T750" s="262"/>
      <c r="U750" s="262"/>
      <c r="V750" s="262"/>
      <c r="W750" s="250">
        <f t="shared" si="287"/>
        <v>1</v>
      </c>
      <c r="X750" s="250">
        <f t="shared" si="288"/>
        <v>5</v>
      </c>
      <c r="Y750" s="250">
        <f t="shared" si="289"/>
        <v>5</v>
      </c>
      <c r="Z750" s="214"/>
      <c r="AA750" s="214"/>
      <c r="AB750" s="214"/>
      <c r="AC750" s="246"/>
      <c r="AD750" s="246"/>
      <c r="AE750" s="249"/>
      <c r="AF750" s="281"/>
      <c r="AG750" s="214"/>
      <c r="AH750" s="214"/>
      <c r="AI750" s="246"/>
      <c r="AJ750" s="246"/>
      <c r="AK750" s="250"/>
      <c r="AL750" s="214" t="str">
        <f t="shared" si="476"/>
        <v>normal</v>
      </c>
    </row>
    <row r="751" ht="15.0" customHeight="1">
      <c r="A751" s="214"/>
      <c r="B751" s="246" t="s">
        <v>6583</v>
      </c>
      <c r="C751" s="246"/>
      <c r="D751" s="246" t="s">
        <v>80</v>
      </c>
      <c r="E751" s="249">
        <v>1.0</v>
      </c>
      <c r="F751" s="262"/>
      <c r="G751" s="262"/>
      <c r="H751" s="262"/>
      <c r="I751" s="262"/>
      <c r="J751" s="251">
        <f t="shared" si="1"/>
        <v>0</v>
      </c>
      <c r="K751" s="252">
        <f t="shared" si="2"/>
        <v>1</v>
      </c>
      <c r="L751" s="214"/>
      <c r="M751" s="253"/>
      <c r="N751" s="254"/>
      <c r="O751" s="214"/>
      <c r="P751" s="227"/>
      <c r="Q751" s="255"/>
      <c r="R751" s="250">
        <v>0.0</v>
      </c>
      <c r="S751" s="262"/>
      <c r="T751" s="262"/>
      <c r="U751" s="262"/>
      <c r="V751" s="262"/>
      <c r="W751" s="250">
        <f t="shared" si="287"/>
        <v>0</v>
      </c>
      <c r="X751" s="250">
        <f t="shared" si="288"/>
        <v>0</v>
      </c>
      <c r="Y751" s="250">
        <f t="shared" si="289"/>
        <v>1</v>
      </c>
      <c r="Z751" s="214"/>
      <c r="AA751" s="214"/>
      <c r="AB751" s="214"/>
      <c r="AC751" s="246"/>
      <c r="AD751" s="246"/>
      <c r="AE751" s="249"/>
      <c r="AF751" s="281"/>
      <c r="AG751" s="214"/>
      <c r="AH751" s="214"/>
      <c r="AI751" s="246"/>
      <c r="AJ751" s="246"/>
      <c r="AK751" s="250"/>
      <c r="AL751" s="214" t="str">
        <f t="shared" si="476"/>
        <v>normal</v>
      </c>
    </row>
    <row r="752" ht="15.0" customHeight="1">
      <c r="A752" s="214"/>
      <c r="B752" s="246" t="s">
        <v>7254</v>
      </c>
      <c r="C752" s="246"/>
      <c r="D752" s="246" t="s">
        <v>80</v>
      </c>
      <c r="E752" s="249">
        <v>1.0</v>
      </c>
      <c r="F752" s="262"/>
      <c r="G752" s="262"/>
      <c r="H752" s="262"/>
      <c r="I752" s="262"/>
      <c r="J752" s="251">
        <f t="shared" si="1"/>
        <v>0</v>
      </c>
      <c r="K752" s="252">
        <f t="shared" si="2"/>
        <v>1</v>
      </c>
      <c r="L752" s="214"/>
      <c r="M752" s="253"/>
      <c r="N752" s="254"/>
      <c r="O752" s="214"/>
      <c r="P752" s="227"/>
      <c r="Q752" s="255"/>
      <c r="R752" s="250">
        <v>1.0</v>
      </c>
      <c r="S752" s="262"/>
      <c r="T752" s="262"/>
      <c r="U752" s="262"/>
      <c r="V752" s="262"/>
      <c r="W752" s="250">
        <f t="shared" si="287"/>
        <v>0</v>
      </c>
      <c r="X752" s="250">
        <f t="shared" si="288"/>
        <v>1</v>
      </c>
      <c r="Y752" s="250">
        <f t="shared" si="289"/>
        <v>0</v>
      </c>
      <c r="Z752" s="214"/>
      <c r="AA752" s="214"/>
      <c r="AB752" s="214"/>
      <c r="AC752" s="246"/>
      <c r="AD752" s="246"/>
      <c r="AE752" s="249"/>
      <c r="AF752" s="281"/>
      <c r="AG752" s="214"/>
      <c r="AH752" s="214"/>
      <c r="AI752" s="246"/>
      <c r="AJ752" s="246"/>
      <c r="AK752" s="250"/>
      <c r="AL752" s="214" t="str">
        <f t="shared" si="476"/>
        <v>normal</v>
      </c>
    </row>
    <row r="753" ht="15.0" customHeight="1">
      <c r="A753" s="214"/>
      <c r="B753" s="246" t="s">
        <v>7255</v>
      </c>
      <c r="C753" s="246" t="s">
        <v>6579</v>
      </c>
      <c r="D753" s="246" t="s">
        <v>80</v>
      </c>
      <c r="E753" s="249">
        <v>2.0</v>
      </c>
      <c r="F753" s="262"/>
      <c r="G753" s="262"/>
      <c r="H753" s="262"/>
      <c r="I753" s="262"/>
      <c r="J753" s="251">
        <f t="shared" si="1"/>
        <v>0</v>
      </c>
      <c r="K753" s="252">
        <f t="shared" si="2"/>
        <v>2</v>
      </c>
      <c r="L753" s="214"/>
      <c r="M753" s="253"/>
      <c r="N753" s="254"/>
      <c r="O753" s="214"/>
      <c r="P753" s="227"/>
      <c r="Q753" s="255"/>
      <c r="R753" s="250">
        <v>2.0</v>
      </c>
      <c r="S753" s="262"/>
      <c r="T753" s="262"/>
      <c r="U753" s="262"/>
      <c r="V753" s="262"/>
      <c r="W753" s="250">
        <f t="shared" si="287"/>
        <v>0</v>
      </c>
      <c r="X753" s="250">
        <f t="shared" si="288"/>
        <v>2</v>
      </c>
      <c r="Y753" s="250">
        <f t="shared" si="289"/>
        <v>0</v>
      </c>
      <c r="Z753" s="214"/>
      <c r="AA753" s="214"/>
      <c r="AB753" s="214"/>
      <c r="AC753" s="246"/>
      <c r="AD753" s="246"/>
      <c r="AE753" s="249"/>
      <c r="AF753" s="281"/>
      <c r="AG753" s="214"/>
      <c r="AH753" s="214"/>
      <c r="AI753" s="246"/>
      <c r="AJ753" s="246"/>
      <c r="AK753" s="250"/>
      <c r="AL753" s="214" t="str">
        <f t="shared" si="476"/>
        <v>normal</v>
      </c>
    </row>
    <row r="754" ht="15.0" customHeight="1">
      <c r="A754" s="214"/>
      <c r="B754" s="339" t="s">
        <v>6594</v>
      </c>
      <c r="C754" s="296" t="s">
        <v>6595</v>
      </c>
      <c r="D754" s="246" t="s">
        <v>3603</v>
      </c>
      <c r="E754" s="249">
        <v>42.0</v>
      </c>
      <c r="F754" s="262">
        <v>3.0</v>
      </c>
      <c r="G754" s="262"/>
      <c r="H754" s="262"/>
      <c r="I754" s="262"/>
      <c r="J754" s="251">
        <f t="shared" si="1"/>
        <v>3</v>
      </c>
      <c r="K754" s="252">
        <f t="shared" si="2"/>
        <v>45</v>
      </c>
      <c r="L754" s="214"/>
      <c r="M754" s="253" t="s">
        <v>6596</v>
      </c>
      <c r="N754" s="254">
        <v>23.0</v>
      </c>
      <c r="O754" s="214" t="str">
        <f>IF(E754=N754,"Sama","Tidak Sama")</f>
        <v>Tidak Sama</v>
      </c>
      <c r="P754" s="227"/>
      <c r="Q754" s="255"/>
      <c r="R754" s="250">
        <v>30.0</v>
      </c>
      <c r="S754" s="262"/>
      <c r="T754" s="262"/>
      <c r="U754" s="262"/>
      <c r="V754" s="262"/>
      <c r="W754" s="250">
        <f t="shared" si="287"/>
        <v>0</v>
      </c>
      <c r="X754" s="250">
        <f t="shared" si="288"/>
        <v>30</v>
      </c>
      <c r="Y754" s="250">
        <f t="shared" si="289"/>
        <v>15</v>
      </c>
      <c r="Z754" s="214"/>
      <c r="AA754" s="214" t="str">
        <f t="shared" ref="AA754:AA759" si="481">IF(AC754=B754,"SAMA","TIDAK SAMA")</f>
        <v>SAMA</v>
      </c>
      <c r="AB754" s="214" t="str">
        <f t="shared" ref="AB754:AB759" si="482">IF(C754=AD754,"SAMA","TIDAK SAMA")</f>
        <v>SAMA</v>
      </c>
      <c r="AC754" s="339" t="s">
        <v>6594</v>
      </c>
      <c r="AD754" s="246" t="s">
        <v>6595</v>
      </c>
      <c r="AE754" s="249">
        <v>23.0</v>
      </c>
      <c r="AF754" s="281"/>
      <c r="AG754" s="214" t="str">
        <f t="shared" ref="AG754:AG759" si="483">IF(B754=AI754,"SAMA","TIDAK SAMA")</f>
        <v>SAMA</v>
      </c>
      <c r="AH754" s="214" t="str">
        <f t="shared" ref="AH754:AH759" si="484">IF(AD754=AJ754,"SAMA","TIDAK")</f>
        <v>SAMA</v>
      </c>
      <c r="AI754" s="246" t="s">
        <v>6594</v>
      </c>
      <c r="AJ754" s="246" t="s">
        <v>6595</v>
      </c>
      <c r="AK754" s="250">
        <v>21.0</v>
      </c>
      <c r="AL754" s="214" t="str">
        <f t="shared" si="476"/>
        <v>normal</v>
      </c>
    </row>
    <row r="755" ht="15.0" customHeight="1">
      <c r="A755" s="214"/>
      <c r="B755" s="246" t="s">
        <v>6608</v>
      </c>
      <c r="C755" s="296"/>
      <c r="D755" s="246" t="s">
        <v>3603</v>
      </c>
      <c r="E755" s="249">
        <v>8.0</v>
      </c>
      <c r="F755" s="262"/>
      <c r="G755" s="262"/>
      <c r="H755" s="262"/>
      <c r="I755" s="262"/>
      <c r="J755" s="251">
        <f t="shared" si="1"/>
        <v>0</v>
      </c>
      <c r="K755" s="252">
        <f t="shared" si="2"/>
        <v>8</v>
      </c>
      <c r="L755" s="214"/>
      <c r="M755" s="253"/>
      <c r="N755" s="254"/>
      <c r="O755" s="214"/>
      <c r="P755" s="227"/>
      <c r="Q755" s="255"/>
      <c r="R755" s="250">
        <v>8.0</v>
      </c>
      <c r="S755" s="262"/>
      <c r="T755" s="262"/>
      <c r="U755" s="262"/>
      <c r="V755" s="262"/>
      <c r="W755" s="250">
        <f t="shared" si="287"/>
        <v>0</v>
      </c>
      <c r="X755" s="250">
        <f t="shared" si="288"/>
        <v>8</v>
      </c>
      <c r="Y755" s="250">
        <f t="shared" si="289"/>
        <v>0</v>
      </c>
      <c r="Z755" s="214"/>
      <c r="AA755" s="214" t="str">
        <f t="shared" si="481"/>
        <v>SAMA</v>
      </c>
      <c r="AB755" s="214" t="str">
        <f t="shared" si="482"/>
        <v>SAMA</v>
      </c>
      <c r="AC755" s="246" t="s">
        <v>6608</v>
      </c>
      <c r="AD755" s="246"/>
      <c r="AE755" s="249">
        <v>24.0</v>
      </c>
      <c r="AF755" s="281"/>
      <c r="AG755" s="214" t="str">
        <f t="shared" si="483"/>
        <v>SAMA</v>
      </c>
      <c r="AH755" s="214" t="str">
        <f t="shared" si="484"/>
        <v>SAMA</v>
      </c>
      <c r="AI755" s="246" t="s">
        <v>6608</v>
      </c>
      <c r="AJ755" s="246"/>
      <c r="AK755" s="250">
        <v>18.0</v>
      </c>
      <c r="AL755" s="214" t="str">
        <f t="shared" si="476"/>
        <v>normal</v>
      </c>
    </row>
    <row r="756" ht="15.0" customHeight="1">
      <c r="A756" s="214"/>
      <c r="B756" s="246" t="s">
        <v>6592</v>
      </c>
      <c r="C756" s="296" t="s">
        <v>6591</v>
      </c>
      <c r="D756" s="246" t="s">
        <v>3603</v>
      </c>
      <c r="E756" s="249">
        <v>62.0</v>
      </c>
      <c r="F756" s="262">
        <v>3.0</v>
      </c>
      <c r="G756" s="262"/>
      <c r="H756" s="262"/>
      <c r="I756" s="262"/>
      <c r="J756" s="251">
        <f t="shared" si="1"/>
        <v>3</v>
      </c>
      <c r="K756" s="252">
        <f t="shared" si="2"/>
        <v>65</v>
      </c>
      <c r="L756" s="214"/>
      <c r="M756" s="253" t="s">
        <v>6592</v>
      </c>
      <c r="N756" s="254">
        <v>10.0</v>
      </c>
      <c r="O756" s="214" t="str">
        <f t="shared" ref="O756:O757" si="485">IF(E756=N756,"Sama","Tidak Sama")</f>
        <v>Tidak Sama</v>
      </c>
      <c r="P756" s="227"/>
      <c r="Q756" s="255"/>
      <c r="R756" s="250">
        <v>57.0</v>
      </c>
      <c r="S756" s="262"/>
      <c r="T756" s="262"/>
      <c r="U756" s="262"/>
      <c r="V756" s="262"/>
      <c r="W756" s="250">
        <f t="shared" si="287"/>
        <v>0</v>
      </c>
      <c r="X756" s="250">
        <f t="shared" si="288"/>
        <v>57</v>
      </c>
      <c r="Y756" s="250">
        <f t="shared" si="289"/>
        <v>8</v>
      </c>
      <c r="Z756" s="214"/>
      <c r="AA756" s="214" t="str">
        <f t="shared" si="481"/>
        <v>SAMA</v>
      </c>
      <c r="AB756" s="214" t="str">
        <f t="shared" si="482"/>
        <v>SAMA</v>
      </c>
      <c r="AC756" s="246" t="s">
        <v>6592</v>
      </c>
      <c r="AD756" s="246" t="s">
        <v>6591</v>
      </c>
      <c r="AE756" s="249">
        <v>35.0</v>
      </c>
      <c r="AF756" s="281"/>
      <c r="AG756" s="214" t="str">
        <f t="shared" si="483"/>
        <v>SAMA</v>
      </c>
      <c r="AH756" s="214" t="str">
        <f t="shared" si="484"/>
        <v>SAMA</v>
      </c>
      <c r="AI756" s="246" t="s">
        <v>6592</v>
      </c>
      <c r="AJ756" s="246" t="s">
        <v>6591</v>
      </c>
      <c r="AK756" s="250">
        <v>34.0</v>
      </c>
      <c r="AL756" s="214" t="str">
        <f t="shared" si="476"/>
        <v>normal</v>
      </c>
    </row>
    <row r="757" ht="15.0" customHeight="1">
      <c r="A757" s="214"/>
      <c r="B757" s="246" t="s">
        <v>6593</v>
      </c>
      <c r="C757" s="296"/>
      <c r="D757" s="246" t="s">
        <v>3603</v>
      </c>
      <c r="E757" s="249">
        <v>3.0</v>
      </c>
      <c r="F757" s="262"/>
      <c r="G757" s="262"/>
      <c r="H757" s="262"/>
      <c r="I757" s="262"/>
      <c r="J757" s="251">
        <f t="shared" si="1"/>
        <v>0</v>
      </c>
      <c r="K757" s="252">
        <f t="shared" si="2"/>
        <v>3</v>
      </c>
      <c r="L757" s="214"/>
      <c r="M757" s="253" t="s">
        <v>6593</v>
      </c>
      <c r="N757" s="254">
        <v>3.0</v>
      </c>
      <c r="O757" s="214" t="str">
        <f t="shared" si="485"/>
        <v>Sama</v>
      </c>
      <c r="P757" s="227"/>
      <c r="Q757" s="255"/>
      <c r="R757" s="250">
        <v>3.0</v>
      </c>
      <c r="S757" s="262"/>
      <c r="T757" s="262"/>
      <c r="U757" s="262"/>
      <c r="V757" s="262"/>
      <c r="W757" s="250">
        <f t="shared" si="287"/>
        <v>0</v>
      </c>
      <c r="X757" s="250">
        <f t="shared" si="288"/>
        <v>3</v>
      </c>
      <c r="Y757" s="250">
        <f t="shared" si="289"/>
        <v>0</v>
      </c>
      <c r="Z757" s="214"/>
      <c r="AA757" s="214" t="str">
        <f t="shared" si="481"/>
        <v>SAMA</v>
      </c>
      <c r="AB757" s="214" t="str">
        <f t="shared" si="482"/>
        <v>SAMA</v>
      </c>
      <c r="AC757" s="246" t="s">
        <v>6593</v>
      </c>
      <c r="AD757" s="246"/>
      <c r="AE757" s="249">
        <v>3.0</v>
      </c>
      <c r="AF757" s="281"/>
      <c r="AG757" s="214" t="str">
        <f t="shared" si="483"/>
        <v>SAMA</v>
      </c>
      <c r="AH757" s="214" t="str">
        <f t="shared" si="484"/>
        <v>SAMA</v>
      </c>
      <c r="AI757" s="246" t="s">
        <v>6593</v>
      </c>
      <c r="AJ757" s="246"/>
      <c r="AK757" s="250">
        <v>3.0</v>
      </c>
      <c r="AL757" s="214" t="str">
        <f t="shared" si="476"/>
        <v>normal</v>
      </c>
    </row>
    <row r="758" ht="15.0" customHeight="1">
      <c r="A758" s="214"/>
      <c r="B758" s="246" t="s">
        <v>6600</v>
      </c>
      <c r="C758" s="296" t="s">
        <v>6601</v>
      </c>
      <c r="D758" s="246" t="s">
        <v>80</v>
      </c>
      <c r="E758" s="249">
        <v>1.0</v>
      </c>
      <c r="F758" s="262"/>
      <c r="G758" s="262"/>
      <c r="H758" s="262"/>
      <c r="I758" s="262"/>
      <c r="J758" s="251">
        <f t="shared" si="1"/>
        <v>0</v>
      </c>
      <c r="K758" s="252">
        <f t="shared" si="2"/>
        <v>1</v>
      </c>
      <c r="L758" s="214"/>
      <c r="M758" s="253"/>
      <c r="N758" s="254"/>
      <c r="O758" s="214"/>
      <c r="P758" s="227"/>
      <c r="Q758" s="255"/>
      <c r="R758" s="250">
        <v>0.0</v>
      </c>
      <c r="S758" s="262"/>
      <c r="T758" s="262"/>
      <c r="U758" s="262"/>
      <c r="V758" s="262"/>
      <c r="W758" s="250">
        <f t="shared" si="287"/>
        <v>0</v>
      </c>
      <c r="X758" s="250">
        <f t="shared" si="288"/>
        <v>0</v>
      </c>
      <c r="Y758" s="250">
        <f t="shared" si="289"/>
        <v>1</v>
      </c>
      <c r="Z758" s="214"/>
      <c r="AA758" s="214" t="str">
        <f t="shared" si="481"/>
        <v>SAMA</v>
      </c>
      <c r="AB758" s="214" t="str">
        <f t="shared" si="482"/>
        <v>SAMA</v>
      </c>
      <c r="AC758" s="246" t="s">
        <v>6600</v>
      </c>
      <c r="AD758" s="246" t="s">
        <v>6601</v>
      </c>
      <c r="AE758" s="249">
        <v>3.0</v>
      </c>
      <c r="AF758" s="281"/>
      <c r="AG758" s="214" t="str">
        <f t="shared" si="483"/>
        <v>SAMA</v>
      </c>
      <c r="AH758" s="214" t="str">
        <f t="shared" si="484"/>
        <v>SAMA</v>
      </c>
      <c r="AI758" s="246" t="s">
        <v>6600</v>
      </c>
      <c r="AJ758" s="246" t="s">
        <v>6601</v>
      </c>
      <c r="AK758" s="250">
        <v>0.0</v>
      </c>
      <c r="AL758" s="214" t="str">
        <f t="shared" si="476"/>
        <v>normal</v>
      </c>
    </row>
    <row r="759" ht="15.0" customHeight="1">
      <c r="A759" s="214"/>
      <c r="B759" s="246" t="s">
        <v>6585</v>
      </c>
      <c r="C759" s="296"/>
      <c r="D759" s="246" t="s">
        <v>101</v>
      </c>
      <c r="E759" s="249">
        <v>4.0</v>
      </c>
      <c r="F759" s="262"/>
      <c r="G759" s="262"/>
      <c r="H759" s="262"/>
      <c r="I759" s="262"/>
      <c r="J759" s="251">
        <f t="shared" si="1"/>
        <v>0</v>
      </c>
      <c r="K759" s="252">
        <f t="shared" si="2"/>
        <v>4</v>
      </c>
      <c r="L759" s="214"/>
      <c r="M759" s="253" t="s">
        <v>6586</v>
      </c>
      <c r="N759" s="254">
        <v>4.0</v>
      </c>
      <c r="O759" s="214" t="str">
        <f>IF(E759=N759,"Sama","Tidak Sama")</f>
        <v>Sama</v>
      </c>
      <c r="P759" s="227"/>
      <c r="Q759" s="255"/>
      <c r="R759" s="250">
        <v>1.0</v>
      </c>
      <c r="S759" s="262"/>
      <c r="T759" s="262"/>
      <c r="U759" s="262"/>
      <c r="V759" s="262"/>
      <c r="W759" s="250">
        <f t="shared" si="287"/>
        <v>0</v>
      </c>
      <c r="X759" s="250">
        <f t="shared" si="288"/>
        <v>1</v>
      </c>
      <c r="Y759" s="250">
        <f t="shared" si="289"/>
        <v>3</v>
      </c>
      <c r="Z759" s="214"/>
      <c r="AA759" s="214" t="str">
        <f t="shared" si="481"/>
        <v>TIDAK SAMA</v>
      </c>
      <c r="AB759" s="214" t="str">
        <f t="shared" si="482"/>
        <v>SAMA</v>
      </c>
      <c r="AC759" s="246" t="s">
        <v>6586</v>
      </c>
      <c r="AD759" s="246"/>
      <c r="AE759" s="249">
        <v>4.0</v>
      </c>
      <c r="AF759" s="281"/>
      <c r="AG759" s="214" t="str">
        <f t="shared" si="483"/>
        <v>TIDAK SAMA</v>
      </c>
      <c r="AH759" s="214" t="str">
        <f t="shared" si="484"/>
        <v>SAMA</v>
      </c>
      <c r="AI759" s="246" t="s">
        <v>6586</v>
      </c>
      <c r="AJ759" s="246"/>
      <c r="AK759" s="250">
        <v>3.0</v>
      </c>
      <c r="AL759" s="214" t="str">
        <f t="shared" si="476"/>
        <v>normal</v>
      </c>
    </row>
    <row r="760" ht="15.0" customHeight="1">
      <c r="A760" s="214"/>
      <c r="B760" s="246" t="s">
        <v>244</v>
      </c>
      <c r="C760" s="296"/>
      <c r="D760" s="246" t="s">
        <v>101</v>
      </c>
      <c r="E760" s="249">
        <v>1.0</v>
      </c>
      <c r="F760" s="262"/>
      <c r="G760" s="262"/>
      <c r="H760" s="262"/>
      <c r="I760" s="262"/>
      <c r="J760" s="251">
        <f t="shared" si="1"/>
        <v>0</v>
      </c>
      <c r="K760" s="252">
        <f t="shared" si="2"/>
        <v>1</v>
      </c>
      <c r="L760" s="214"/>
      <c r="M760" s="253"/>
      <c r="N760" s="254"/>
      <c r="O760" s="214"/>
      <c r="P760" s="227"/>
      <c r="Q760" s="255"/>
      <c r="R760" s="250">
        <v>1.0</v>
      </c>
      <c r="S760" s="262"/>
      <c r="T760" s="262"/>
      <c r="U760" s="262"/>
      <c r="V760" s="262"/>
      <c r="W760" s="250">
        <f t="shared" si="287"/>
        <v>0</v>
      </c>
      <c r="X760" s="250">
        <f t="shared" si="288"/>
        <v>1</v>
      </c>
      <c r="Y760" s="250">
        <f t="shared" si="289"/>
        <v>0</v>
      </c>
      <c r="Z760" s="214"/>
      <c r="AA760" s="214"/>
      <c r="AB760" s="214"/>
      <c r="AC760" s="246"/>
      <c r="AD760" s="246"/>
      <c r="AE760" s="249"/>
      <c r="AF760" s="281"/>
      <c r="AG760" s="214"/>
      <c r="AH760" s="214"/>
      <c r="AI760" s="246"/>
      <c r="AJ760" s="246"/>
      <c r="AK760" s="250"/>
      <c r="AL760" s="214"/>
    </row>
    <row r="761" ht="15.0" customHeight="1">
      <c r="A761" s="214"/>
      <c r="B761" s="246" t="s">
        <v>6607</v>
      </c>
      <c r="C761" s="296"/>
      <c r="D761" s="246" t="s">
        <v>80</v>
      </c>
      <c r="E761" s="249">
        <v>5.0</v>
      </c>
      <c r="F761" s="262"/>
      <c r="G761" s="262"/>
      <c r="H761" s="262"/>
      <c r="I761" s="262"/>
      <c r="J761" s="251">
        <f t="shared" si="1"/>
        <v>0</v>
      </c>
      <c r="K761" s="252">
        <f t="shared" si="2"/>
        <v>5</v>
      </c>
      <c r="L761" s="214"/>
      <c r="M761" s="253" t="s">
        <v>6607</v>
      </c>
      <c r="N761" s="254">
        <v>2.0</v>
      </c>
      <c r="O761" s="214" t="str">
        <f t="shared" ref="O761:O762" si="486">IF(E761=N761,"Sama","Tidak Sama")</f>
        <v>Tidak Sama</v>
      </c>
      <c r="P761" s="227"/>
      <c r="Q761" s="255"/>
      <c r="R761" s="250">
        <v>3.0</v>
      </c>
      <c r="S761" s="262"/>
      <c r="T761" s="262"/>
      <c r="U761" s="262"/>
      <c r="V761" s="262"/>
      <c r="W761" s="250">
        <f t="shared" si="287"/>
        <v>0</v>
      </c>
      <c r="X761" s="250">
        <f t="shared" si="288"/>
        <v>3</v>
      </c>
      <c r="Y761" s="250">
        <f t="shared" si="289"/>
        <v>2</v>
      </c>
      <c r="Z761" s="214"/>
      <c r="AA761" s="214" t="str">
        <f t="shared" ref="AA761:AA762" si="487">IF(AC761=B761,"SAMA","TIDAK SAMA")</f>
        <v>SAMA</v>
      </c>
      <c r="AB761" s="214" t="str">
        <f t="shared" ref="AB761:AB762" si="488">IF(C761=AD761,"SAMA","TIDAK SAMA")</f>
        <v>SAMA</v>
      </c>
      <c r="AC761" s="246" t="s">
        <v>6607</v>
      </c>
      <c r="AD761" s="246"/>
      <c r="AE761" s="249">
        <v>2.0</v>
      </c>
      <c r="AF761" s="281"/>
      <c r="AG761" s="214" t="str">
        <f t="shared" ref="AG761:AG762" si="489">IF(B761=AI761,"SAMA","TIDAK SAMA")</f>
        <v>SAMA</v>
      </c>
      <c r="AH761" s="214" t="str">
        <f t="shared" ref="AH761:AH762" si="490">IF(AD761=AJ761,"SAMA","TIDAK")</f>
        <v>SAMA</v>
      </c>
      <c r="AI761" s="246" t="s">
        <v>6607</v>
      </c>
      <c r="AJ761" s="246"/>
      <c r="AK761" s="250">
        <v>2.0</v>
      </c>
      <c r="AL761" s="214" t="str">
        <f t="shared" ref="AL761:AL762" si="491">IF(Y761&lt;0,"tidak normal","normal")</f>
        <v>normal</v>
      </c>
    </row>
    <row r="762" ht="15.0" customHeight="1">
      <c r="A762" s="214"/>
      <c r="B762" s="246" t="s">
        <v>4594</v>
      </c>
      <c r="C762" s="296"/>
      <c r="D762" s="246" t="s">
        <v>80</v>
      </c>
      <c r="E762" s="249">
        <v>11.0</v>
      </c>
      <c r="F762" s="262"/>
      <c r="G762" s="262"/>
      <c r="H762" s="262"/>
      <c r="I762" s="262"/>
      <c r="J762" s="251">
        <f t="shared" si="1"/>
        <v>0</v>
      </c>
      <c r="K762" s="252">
        <f t="shared" si="2"/>
        <v>11</v>
      </c>
      <c r="L762" s="214"/>
      <c r="M762" s="253" t="s">
        <v>4594</v>
      </c>
      <c r="N762" s="254">
        <v>11.0</v>
      </c>
      <c r="O762" s="214" t="str">
        <f t="shared" si="486"/>
        <v>Sama</v>
      </c>
      <c r="P762" s="227"/>
      <c r="Q762" s="255"/>
      <c r="R762" s="250">
        <v>3.0</v>
      </c>
      <c r="S762" s="262"/>
      <c r="T762" s="262"/>
      <c r="U762" s="262"/>
      <c r="V762" s="262"/>
      <c r="W762" s="250">
        <f t="shared" si="287"/>
        <v>0</v>
      </c>
      <c r="X762" s="250">
        <f t="shared" si="288"/>
        <v>3</v>
      </c>
      <c r="Y762" s="250">
        <f t="shared" si="289"/>
        <v>8</v>
      </c>
      <c r="Z762" s="214"/>
      <c r="AA762" s="214" t="str">
        <f t="shared" si="487"/>
        <v>SAMA</v>
      </c>
      <c r="AB762" s="214" t="str">
        <f t="shared" si="488"/>
        <v>SAMA</v>
      </c>
      <c r="AC762" s="246" t="s">
        <v>4594</v>
      </c>
      <c r="AD762" s="246"/>
      <c r="AE762" s="249">
        <v>11.0</v>
      </c>
      <c r="AF762" s="281"/>
      <c r="AG762" s="214" t="str">
        <f t="shared" si="489"/>
        <v>SAMA</v>
      </c>
      <c r="AH762" s="214" t="str">
        <f t="shared" si="490"/>
        <v>SAMA</v>
      </c>
      <c r="AI762" s="246" t="s">
        <v>4594</v>
      </c>
      <c r="AJ762" s="246"/>
      <c r="AK762" s="250">
        <v>0.0</v>
      </c>
      <c r="AL762" s="214" t="str">
        <f t="shared" si="491"/>
        <v>normal</v>
      </c>
    </row>
    <row r="763" ht="15.0" customHeight="1">
      <c r="A763" s="214"/>
      <c r="B763" s="246" t="s">
        <v>283</v>
      </c>
      <c r="C763" s="296"/>
      <c r="D763" s="246" t="s">
        <v>80</v>
      </c>
      <c r="E763" s="249">
        <v>2.0</v>
      </c>
      <c r="F763" s="262"/>
      <c r="G763" s="262"/>
      <c r="H763" s="262"/>
      <c r="I763" s="262"/>
      <c r="J763" s="251">
        <f t="shared" si="1"/>
        <v>0</v>
      </c>
      <c r="K763" s="252">
        <f t="shared" si="2"/>
        <v>2</v>
      </c>
      <c r="L763" s="214"/>
      <c r="M763" s="253"/>
      <c r="N763" s="254"/>
      <c r="O763" s="214"/>
      <c r="P763" s="227"/>
      <c r="Q763" s="255"/>
      <c r="R763" s="250">
        <v>2.0</v>
      </c>
      <c r="S763" s="262"/>
      <c r="T763" s="262"/>
      <c r="U763" s="262"/>
      <c r="V763" s="262"/>
      <c r="W763" s="250">
        <f t="shared" si="287"/>
        <v>0</v>
      </c>
      <c r="X763" s="250">
        <f t="shared" si="288"/>
        <v>2</v>
      </c>
      <c r="Y763" s="250">
        <f t="shared" si="289"/>
        <v>0</v>
      </c>
      <c r="Z763" s="214"/>
      <c r="AA763" s="214"/>
      <c r="AB763" s="214"/>
      <c r="AC763" s="246"/>
      <c r="AD763" s="246"/>
      <c r="AE763" s="249"/>
      <c r="AF763" s="281"/>
      <c r="AG763" s="214"/>
      <c r="AH763" s="214"/>
      <c r="AI763" s="246"/>
      <c r="AJ763" s="246"/>
      <c r="AK763" s="250"/>
      <c r="AL763" s="214"/>
    </row>
    <row r="764" ht="15.0" customHeight="1">
      <c r="A764" s="214"/>
      <c r="B764" s="247" t="s">
        <v>6609</v>
      </c>
      <c r="C764" s="296"/>
      <c r="D764" s="246" t="s">
        <v>80</v>
      </c>
      <c r="E764" s="249">
        <v>1.0</v>
      </c>
      <c r="F764" s="249"/>
      <c r="G764" s="249"/>
      <c r="H764" s="249"/>
      <c r="I764" s="249"/>
      <c r="J764" s="251">
        <f t="shared" si="1"/>
        <v>0</v>
      </c>
      <c r="K764" s="252">
        <f t="shared" si="2"/>
        <v>1</v>
      </c>
      <c r="L764" s="214"/>
      <c r="M764" s="263" t="s">
        <v>6609</v>
      </c>
      <c r="N764" s="254">
        <v>1.0</v>
      </c>
      <c r="O764" s="214" t="str">
        <f t="shared" ref="O764:O766" si="492">IF(E764=N764,"Sama","Tidak Sama")</f>
        <v>Sama</v>
      </c>
      <c r="P764" s="227"/>
      <c r="Q764" s="255"/>
      <c r="R764" s="250">
        <v>1.0</v>
      </c>
      <c r="S764" s="249"/>
      <c r="T764" s="249"/>
      <c r="U764" s="249"/>
      <c r="V764" s="249"/>
      <c r="W764" s="250">
        <f t="shared" si="287"/>
        <v>0</v>
      </c>
      <c r="X764" s="250">
        <f t="shared" si="288"/>
        <v>1</v>
      </c>
      <c r="Y764" s="250">
        <f t="shared" si="289"/>
        <v>0</v>
      </c>
      <c r="Z764" s="214"/>
      <c r="AA764" s="214" t="str">
        <f t="shared" ref="AA764:AA767" si="493">IF(AC764=B764,"SAMA","TIDAK SAMA")</f>
        <v>SAMA</v>
      </c>
      <c r="AB764" s="214" t="str">
        <f t="shared" ref="AB764:AB767" si="494">IF(C764=AD764,"SAMA","TIDAK SAMA")</f>
        <v>SAMA</v>
      </c>
      <c r="AC764" s="247" t="s">
        <v>6609</v>
      </c>
      <c r="AD764" s="246"/>
      <c r="AE764" s="249">
        <v>1.0</v>
      </c>
      <c r="AF764" s="281"/>
      <c r="AG764" s="214" t="str">
        <f t="shared" ref="AG764:AG767" si="495">IF(B764=AI764,"SAMA","TIDAK SAMA")</f>
        <v>SAMA</v>
      </c>
      <c r="AH764" s="214" t="str">
        <f t="shared" ref="AH764:AH767" si="496">IF(AD764=AJ764,"SAMA","TIDAK")</f>
        <v>SAMA</v>
      </c>
      <c r="AI764" s="247" t="s">
        <v>6609</v>
      </c>
      <c r="AJ764" s="246"/>
      <c r="AK764" s="250">
        <v>1.0</v>
      </c>
      <c r="AL764" s="214" t="str">
        <f t="shared" ref="AL764:AL779" si="497">IF(Y764&lt;0,"tidak normal","normal")</f>
        <v>normal</v>
      </c>
    </row>
    <row r="765" ht="15.0" customHeight="1">
      <c r="A765" s="214"/>
      <c r="B765" s="246" t="s">
        <v>6610</v>
      </c>
      <c r="C765" s="296"/>
      <c r="D765" s="246" t="s">
        <v>80</v>
      </c>
      <c r="E765" s="249">
        <v>1.0</v>
      </c>
      <c r="F765" s="262"/>
      <c r="G765" s="262"/>
      <c r="H765" s="262"/>
      <c r="I765" s="262"/>
      <c r="J765" s="251">
        <f t="shared" si="1"/>
        <v>0</v>
      </c>
      <c r="K765" s="252">
        <f t="shared" si="2"/>
        <v>1</v>
      </c>
      <c r="L765" s="214"/>
      <c r="M765" s="253" t="s">
        <v>6610</v>
      </c>
      <c r="N765" s="254">
        <v>1.0</v>
      </c>
      <c r="O765" s="214" t="str">
        <f t="shared" si="492"/>
        <v>Sama</v>
      </c>
      <c r="P765" s="227"/>
      <c r="Q765" s="255"/>
      <c r="R765" s="250">
        <v>1.0</v>
      </c>
      <c r="S765" s="262"/>
      <c r="T765" s="262"/>
      <c r="U765" s="262"/>
      <c r="V765" s="262"/>
      <c r="W765" s="250">
        <f t="shared" si="287"/>
        <v>0</v>
      </c>
      <c r="X765" s="250">
        <f t="shared" si="288"/>
        <v>1</v>
      </c>
      <c r="Y765" s="250">
        <f t="shared" si="289"/>
        <v>0</v>
      </c>
      <c r="Z765" s="214"/>
      <c r="AA765" s="214" t="str">
        <f t="shared" si="493"/>
        <v>SAMA</v>
      </c>
      <c r="AB765" s="214" t="str">
        <f t="shared" si="494"/>
        <v>SAMA</v>
      </c>
      <c r="AC765" s="246" t="s">
        <v>6610</v>
      </c>
      <c r="AD765" s="246"/>
      <c r="AE765" s="249">
        <v>1.0</v>
      </c>
      <c r="AF765" s="281"/>
      <c r="AG765" s="214" t="str">
        <f t="shared" si="495"/>
        <v>SAMA</v>
      </c>
      <c r="AH765" s="214" t="str">
        <f t="shared" si="496"/>
        <v>SAMA</v>
      </c>
      <c r="AI765" s="246" t="s">
        <v>6610</v>
      </c>
      <c r="AJ765" s="246"/>
      <c r="AK765" s="250">
        <v>1.0</v>
      </c>
      <c r="AL765" s="214" t="str">
        <f t="shared" si="497"/>
        <v>normal</v>
      </c>
    </row>
    <row r="766" ht="15.0" customHeight="1">
      <c r="A766" s="214"/>
      <c r="B766" s="246" t="s">
        <v>637</v>
      </c>
      <c r="C766" s="296"/>
      <c r="D766" s="246" t="s">
        <v>80</v>
      </c>
      <c r="E766" s="249">
        <v>59.0</v>
      </c>
      <c r="F766" s="262"/>
      <c r="G766" s="262"/>
      <c r="H766" s="262"/>
      <c r="I766" s="262"/>
      <c r="J766" s="251">
        <f t="shared" si="1"/>
        <v>0</v>
      </c>
      <c r="K766" s="252">
        <f t="shared" si="2"/>
        <v>59</v>
      </c>
      <c r="L766" s="214"/>
      <c r="M766" s="253" t="s">
        <v>637</v>
      </c>
      <c r="N766" s="254">
        <v>54.0</v>
      </c>
      <c r="O766" s="214" t="str">
        <f t="shared" si="492"/>
        <v>Tidak Sama</v>
      </c>
      <c r="P766" s="227"/>
      <c r="Q766" s="214"/>
      <c r="R766" s="250">
        <v>9.0</v>
      </c>
      <c r="S766" s="262"/>
      <c r="T766" s="262"/>
      <c r="U766" s="262"/>
      <c r="V766" s="262"/>
      <c r="W766" s="250">
        <f t="shared" si="287"/>
        <v>0</v>
      </c>
      <c r="X766" s="250">
        <f t="shared" si="288"/>
        <v>9</v>
      </c>
      <c r="Y766" s="250">
        <f t="shared" si="289"/>
        <v>50</v>
      </c>
      <c r="Z766" s="214"/>
      <c r="AA766" s="214" t="str">
        <f t="shared" si="493"/>
        <v>SAMA</v>
      </c>
      <c r="AB766" s="214" t="str">
        <f t="shared" si="494"/>
        <v>SAMA</v>
      </c>
      <c r="AC766" s="246" t="s">
        <v>637</v>
      </c>
      <c r="AD766" s="246"/>
      <c r="AE766" s="249">
        <v>69.0</v>
      </c>
      <c r="AF766" s="281"/>
      <c r="AG766" s="214" t="str">
        <f t="shared" si="495"/>
        <v>SAMA</v>
      </c>
      <c r="AH766" s="214" t="str">
        <f t="shared" si="496"/>
        <v>SAMA</v>
      </c>
      <c r="AI766" s="246" t="s">
        <v>637</v>
      </c>
      <c r="AJ766" s="246"/>
      <c r="AK766" s="250">
        <v>0.0</v>
      </c>
      <c r="AL766" s="214" t="str">
        <f t="shared" si="497"/>
        <v>normal</v>
      </c>
    </row>
    <row r="767" ht="15.0" customHeight="1">
      <c r="A767" s="214"/>
      <c r="B767" s="246" t="s">
        <v>6618</v>
      </c>
      <c r="C767" s="296"/>
      <c r="D767" s="246" t="s">
        <v>80</v>
      </c>
      <c r="E767" s="249">
        <v>10.0</v>
      </c>
      <c r="F767" s="262"/>
      <c r="G767" s="262"/>
      <c r="H767" s="262"/>
      <c r="I767" s="262"/>
      <c r="J767" s="251">
        <f t="shared" si="1"/>
        <v>0</v>
      </c>
      <c r="K767" s="252">
        <f t="shared" si="2"/>
        <v>10</v>
      </c>
      <c r="L767" s="214"/>
      <c r="M767" s="253"/>
      <c r="N767" s="254"/>
      <c r="O767" s="214"/>
      <c r="P767" s="227"/>
      <c r="Q767" s="214"/>
      <c r="R767" s="250">
        <v>0.0</v>
      </c>
      <c r="S767" s="262"/>
      <c r="T767" s="262"/>
      <c r="U767" s="262"/>
      <c r="V767" s="262"/>
      <c r="W767" s="250">
        <f t="shared" si="287"/>
        <v>0</v>
      </c>
      <c r="X767" s="250">
        <f t="shared" si="288"/>
        <v>0</v>
      </c>
      <c r="Y767" s="250">
        <f t="shared" si="289"/>
        <v>10</v>
      </c>
      <c r="Z767" s="214"/>
      <c r="AA767" s="214" t="str">
        <f t="shared" si="493"/>
        <v>SAMA</v>
      </c>
      <c r="AB767" s="214" t="str">
        <f t="shared" si="494"/>
        <v>SAMA</v>
      </c>
      <c r="AC767" s="246" t="s">
        <v>6618</v>
      </c>
      <c r="AD767" s="246"/>
      <c r="AE767" s="249">
        <v>30.0</v>
      </c>
      <c r="AF767" s="281"/>
      <c r="AG767" s="214" t="str">
        <f t="shared" si="495"/>
        <v>SAMA</v>
      </c>
      <c r="AH767" s="214" t="str">
        <f t="shared" si="496"/>
        <v>SAMA</v>
      </c>
      <c r="AI767" s="246" t="s">
        <v>6618</v>
      </c>
      <c r="AJ767" s="246"/>
      <c r="AK767" s="250">
        <v>0.0</v>
      </c>
      <c r="AL767" s="214" t="str">
        <f t="shared" si="497"/>
        <v>normal</v>
      </c>
    </row>
    <row r="768" ht="15.0" customHeight="1">
      <c r="A768" s="214"/>
      <c r="B768" s="246" t="s">
        <v>6613</v>
      </c>
      <c r="C768" s="296"/>
      <c r="D768" s="246" t="s">
        <v>80</v>
      </c>
      <c r="E768" s="249">
        <v>2.0</v>
      </c>
      <c r="F768" s="262"/>
      <c r="G768" s="262"/>
      <c r="H768" s="262"/>
      <c r="I768" s="262"/>
      <c r="J768" s="251">
        <f t="shared" si="1"/>
        <v>0</v>
      </c>
      <c r="K768" s="252">
        <f t="shared" si="2"/>
        <v>2</v>
      </c>
      <c r="L768" s="214"/>
      <c r="M768" s="253"/>
      <c r="N768" s="254"/>
      <c r="O768" s="214"/>
      <c r="P768" s="227"/>
      <c r="Q768" s="214"/>
      <c r="R768" s="250">
        <v>2.0</v>
      </c>
      <c r="S768" s="262"/>
      <c r="T768" s="262"/>
      <c r="U768" s="262"/>
      <c r="V768" s="262"/>
      <c r="W768" s="250">
        <f t="shared" si="287"/>
        <v>0</v>
      </c>
      <c r="X768" s="250">
        <f t="shared" si="288"/>
        <v>2</v>
      </c>
      <c r="Y768" s="250">
        <f t="shared" si="289"/>
        <v>0</v>
      </c>
      <c r="Z768" s="214"/>
      <c r="AA768" s="214"/>
      <c r="AB768" s="214"/>
      <c r="AC768" s="246"/>
      <c r="AD768" s="246"/>
      <c r="AE768" s="249"/>
      <c r="AF768" s="281"/>
      <c r="AG768" s="214"/>
      <c r="AH768" s="214"/>
      <c r="AI768" s="246"/>
      <c r="AJ768" s="246"/>
      <c r="AK768" s="250"/>
      <c r="AL768" s="214" t="str">
        <f t="shared" si="497"/>
        <v>normal</v>
      </c>
    </row>
    <row r="769" ht="15.0" customHeight="1">
      <c r="A769" s="214"/>
      <c r="B769" s="246" t="s">
        <v>6621</v>
      </c>
      <c r="C769" s="296"/>
      <c r="D769" s="246" t="s">
        <v>80</v>
      </c>
      <c r="E769" s="249">
        <v>9.0</v>
      </c>
      <c r="F769" s="262"/>
      <c r="G769" s="262"/>
      <c r="H769" s="262"/>
      <c r="I769" s="262"/>
      <c r="J769" s="251">
        <f t="shared" si="1"/>
        <v>0</v>
      </c>
      <c r="K769" s="252">
        <f t="shared" si="2"/>
        <v>9</v>
      </c>
      <c r="L769" s="214"/>
      <c r="M769" s="253" t="s">
        <v>6621</v>
      </c>
      <c r="N769" s="254">
        <v>9.0</v>
      </c>
      <c r="O769" s="214" t="str">
        <f t="shared" ref="O769:O772" si="498">IF(E769=N769,"Sama","Tidak Sama")</f>
        <v>Sama</v>
      </c>
      <c r="P769" s="227"/>
      <c r="Q769" s="214"/>
      <c r="R769" s="250">
        <v>0.0</v>
      </c>
      <c r="S769" s="262"/>
      <c r="T769" s="262"/>
      <c r="U769" s="262"/>
      <c r="V769" s="262"/>
      <c r="W769" s="250">
        <f t="shared" si="287"/>
        <v>0</v>
      </c>
      <c r="X769" s="250">
        <f t="shared" si="288"/>
        <v>0</v>
      </c>
      <c r="Y769" s="250">
        <f t="shared" si="289"/>
        <v>9</v>
      </c>
      <c r="Z769" s="214"/>
      <c r="AA769" s="214" t="str">
        <f t="shared" ref="AA769:AA772" si="499">IF(AC769=B769,"SAMA","TIDAK SAMA")</f>
        <v>SAMA</v>
      </c>
      <c r="AB769" s="214" t="str">
        <f t="shared" ref="AB769:AB772" si="500">IF(C769=AD769,"SAMA","TIDAK SAMA")</f>
        <v>SAMA</v>
      </c>
      <c r="AC769" s="246" t="s">
        <v>6621</v>
      </c>
      <c r="AD769" s="246"/>
      <c r="AE769" s="249">
        <v>9.0</v>
      </c>
      <c r="AF769" s="281"/>
      <c r="AG769" s="214" t="str">
        <f t="shared" ref="AG769:AG772" si="501">IF(B769=AI769,"SAMA","TIDAK SAMA")</f>
        <v>SAMA</v>
      </c>
      <c r="AH769" s="214" t="str">
        <f t="shared" ref="AH769:AH772" si="502">IF(AD769=AJ769,"SAMA","TIDAK")</f>
        <v>SAMA</v>
      </c>
      <c r="AI769" s="246" t="s">
        <v>6621</v>
      </c>
      <c r="AJ769" s="246"/>
      <c r="AK769" s="250">
        <v>0.0</v>
      </c>
      <c r="AL769" s="214" t="str">
        <f t="shared" si="497"/>
        <v>normal</v>
      </c>
    </row>
    <row r="770" ht="15.0" customHeight="1">
      <c r="A770" s="214"/>
      <c r="B770" s="246" t="s">
        <v>6622</v>
      </c>
      <c r="C770" s="296"/>
      <c r="D770" s="246" t="s">
        <v>80</v>
      </c>
      <c r="E770" s="249">
        <v>10.0</v>
      </c>
      <c r="F770" s="262"/>
      <c r="G770" s="262"/>
      <c r="H770" s="262"/>
      <c r="I770" s="262"/>
      <c r="J770" s="251">
        <f t="shared" si="1"/>
        <v>0</v>
      </c>
      <c r="K770" s="252">
        <f t="shared" si="2"/>
        <v>10</v>
      </c>
      <c r="L770" s="214"/>
      <c r="M770" s="253" t="s">
        <v>6622</v>
      </c>
      <c r="N770" s="254">
        <v>10.0</v>
      </c>
      <c r="O770" s="214" t="str">
        <f t="shared" si="498"/>
        <v>Sama</v>
      </c>
      <c r="P770" s="227"/>
      <c r="Q770" s="214"/>
      <c r="R770" s="250">
        <v>0.0</v>
      </c>
      <c r="S770" s="262"/>
      <c r="T770" s="262"/>
      <c r="U770" s="262"/>
      <c r="V770" s="262"/>
      <c r="W770" s="250">
        <f t="shared" si="287"/>
        <v>0</v>
      </c>
      <c r="X770" s="250">
        <f t="shared" si="288"/>
        <v>0</v>
      </c>
      <c r="Y770" s="250">
        <f t="shared" si="289"/>
        <v>10</v>
      </c>
      <c r="Z770" s="214"/>
      <c r="AA770" s="214" t="str">
        <f t="shared" si="499"/>
        <v>SAMA</v>
      </c>
      <c r="AB770" s="214" t="str">
        <f t="shared" si="500"/>
        <v>SAMA</v>
      </c>
      <c r="AC770" s="246" t="s">
        <v>6622</v>
      </c>
      <c r="AD770" s="246"/>
      <c r="AE770" s="249">
        <v>10.0</v>
      </c>
      <c r="AF770" s="281"/>
      <c r="AG770" s="214" t="str">
        <f t="shared" si="501"/>
        <v>SAMA</v>
      </c>
      <c r="AH770" s="214" t="str">
        <f t="shared" si="502"/>
        <v>SAMA</v>
      </c>
      <c r="AI770" s="246" t="s">
        <v>6622</v>
      </c>
      <c r="AJ770" s="246"/>
      <c r="AK770" s="250">
        <v>0.0</v>
      </c>
      <c r="AL770" s="214" t="str">
        <f t="shared" si="497"/>
        <v>normal</v>
      </c>
    </row>
    <row r="771" ht="15.0" customHeight="1">
      <c r="A771" s="214"/>
      <c r="B771" s="246" t="s">
        <v>6611</v>
      </c>
      <c r="C771" s="296"/>
      <c r="D771" s="246" t="s">
        <v>80</v>
      </c>
      <c r="E771" s="249">
        <v>1.0</v>
      </c>
      <c r="F771" s="262"/>
      <c r="G771" s="262"/>
      <c r="H771" s="262"/>
      <c r="I771" s="262"/>
      <c r="J771" s="251">
        <f t="shared" si="1"/>
        <v>0</v>
      </c>
      <c r="K771" s="252">
        <f t="shared" si="2"/>
        <v>1</v>
      </c>
      <c r="L771" s="214"/>
      <c r="M771" s="253" t="s">
        <v>6611</v>
      </c>
      <c r="N771" s="254">
        <v>1.0</v>
      </c>
      <c r="O771" s="214" t="str">
        <f t="shared" si="498"/>
        <v>Sama</v>
      </c>
      <c r="P771" s="227"/>
      <c r="Q771" s="214"/>
      <c r="R771" s="250">
        <v>1.0</v>
      </c>
      <c r="S771" s="262"/>
      <c r="T771" s="262"/>
      <c r="U771" s="262"/>
      <c r="V771" s="262"/>
      <c r="W771" s="250">
        <f t="shared" si="287"/>
        <v>0</v>
      </c>
      <c r="X771" s="250">
        <f t="shared" si="288"/>
        <v>1</v>
      </c>
      <c r="Y771" s="250">
        <f t="shared" si="289"/>
        <v>0</v>
      </c>
      <c r="Z771" s="214"/>
      <c r="AA771" s="214" t="str">
        <f t="shared" si="499"/>
        <v>SAMA</v>
      </c>
      <c r="AB771" s="214" t="str">
        <f t="shared" si="500"/>
        <v>SAMA</v>
      </c>
      <c r="AC771" s="246" t="s">
        <v>6611</v>
      </c>
      <c r="AD771" s="246"/>
      <c r="AE771" s="249">
        <v>1.0</v>
      </c>
      <c r="AF771" s="281"/>
      <c r="AG771" s="214" t="str">
        <f t="shared" si="501"/>
        <v>SAMA</v>
      </c>
      <c r="AH771" s="214" t="str">
        <f t="shared" si="502"/>
        <v>SAMA</v>
      </c>
      <c r="AI771" s="246" t="s">
        <v>6611</v>
      </c>
      <c r="AJ771" s="246"/>
      <c r="AK771" s="250">
        <v>1.0</v>
      </c>
      <c r="AL771" s="214" t="str">
        <f t="shared" si="497"/>
        <v>normal</v>
      </c>
    </row>
    <row r="772" ht="15.0" customHeight="1">
      <c r="A772" s="214"/>
      <c r="B772" s="246" t="s">
        <v>6614</v>
      </c>
      <c r="C772" s="296"/>
      <c r="D772" s="247" t="s">
        <v>80</v>
      </c>
      <c r="E772" s="249">
        <v>4.0</v>
      </c>
      <c r="F772" s="249"/>
      <c r="G772" s="249"/>
      <c r="H772" s="249"/>
      <c r="I772" s="249"/>
      <c r="J772" s="251">
        <f t="shared" si="1"/>
        <v>0</v>
      </c>
      <c r="K772" s="252">
        <f t="shared" si="2"/>
        <v>4</v>
      </c>
      <c r="L772" s="214"/>
      <c r="M772" s="263" t="s">
        <v>6615</v>
      </c>
      <c r="N772" s="254">
        <v>4.0</v>
      </c>
      <c r="O772" s="214" t="str">
        <f t="shared" si="498"/>
        <v>Sama</v>
      </c>
      <c r="P772" s="227"/>
      <c r="Q772" s="214"/>
      <c r="R772" s="250">
        <v>4.0</v>
      </c>
      <c r="S772" s="249"/>
      <c r="T772" s="249"/>
      <c r="U772" s="249"/>
      <c r="V772" s="249"/>
      <c r="W772" s="250">
        <f t="shared" si="287"/>
        <v>0</v>
      </c>
      <c r="X772" s="250">
        <f t="shared" si="288"/>
        <v>4</v>
      </c>
      <c r="Y772" s="250">
        <f t="shared" si="289"/>
        <v>0</v>
      </c>
      <c r="Z772" s="214"/>
      <c r="AA772" s="214" t="str">
        <f t="shared" si="499"/>
        <v>TIDAK SAMA</v>
      </c>
      <c r="AB772" s="214" t="str">
        <f t="shared" si="500"/>
        <v>SAMA</v>
      </c>
      <c r="AC772" s="247" t="s">
        <v>6615</v>
      </c>
      <c r="AD772" s="246"/>
      <c r="AE772" s="249">
        <v>4.0</v>
      </c>
      <c r="AF772" s="281"/>
      <c r="AG772" s="214" t="str">
        <f t="shared" si="501"/>
        <v>TIDAK SAMA</v>
      </c>
      <c r="AH772" s="214" t="str">
        <f t="shared" si="502"/>
        <v>SAMA</v>
      </c>
      <c r="AI772" s="247" t="s">
        <v>6615</v>
      </c>
      <c r="AJ772" s="246"/>
      <c r="AK772" s="250">
        <v>4.0</v>
      </c>
      <c r="AL772" s="214" t="str">
        <f t="shared" si="497"/>
        <v>normal</v>
      </c>
    </row>
    <row r="773" ht="15.0" customHeight="1">
      <c r="A773" s="214"/>
      <c r="B773" s="247" t="s">
        <v>6615</v>
      </c>
      <c r="C773" s="296"/>
      <c r="D773" s="247" t="s">
        <v>80</v>
      </c>
      <c r="E773" s="249">
        <v>5.0</v>
      </c>
      <c r="F773" s="249"/>
      <c r="G773" s="249"/>
      <c r="H773" s="249"/>
      <c r="I773" s="249"/>
      <c r="J773" s="251">
        <f t="shared" si="1"/>
        <v>0</v>
      </c>
      <c r="K773" s="252">
        <f t="shared" si="2"/>
        <v>5</v>
      </c>
      <c r="L773" s="214"/>
      <c r="M773" s="263"/>
      <c r="N773" s="254"/>
      <c r="O773" s="214"/>
      <c r="P773" s="227"/>
      <c r="Q773" s="214"/>
      <c r="R773" s="250">
        <v>5.0</v>
      </c>
      <c r="S773" s="249"/>
      <c r="T773" s="249"/>
      <c r="U773" s="249"/>
      <c r="V773" s="249"/>
      <c r="W773" s="250">
        <f t="shared" si="287"/>
        <v>0</v>
      </c>
      <c r="X773" s="250">
        <f t="shared" si="288"/>
        <v>5</v>
      </c>
      <c r="Y773" s="250">
        <f t="shared" si="289"/>
        <v>0</v>
      </c>
      <c r="Z773" s="214"/>
      <c r="AA773" s="214"/>
      <c r="AB773" s="214"/>
      <c r="AC773" s="247"/>
      <c r="AD773" s="246"/>
      <c r="AE773" s="249"/>
      <c r="AF773" s="281"/>
      <c r="AG773" s="214"/>
      <c r="AH773" s="214"/>
      <c r="AI773" s="247"/>
      <c r="AJ773" s="246"/>
      <c r="AK773" s="250"/>
      <c r="AL773" s="214" t="str">
        <f t="shared" si="497"/>
        <v>normal</v>
      </c>
    </row>
    <row r="774" ht="15.0" customHeight="1">
      <c r="A774" s="214"/>
      <c r="B774" s="247" t="s">
        <v>6620</v>
      </c>
      <c r="C774" s="296"/>
      <c r="D774" s="247" t="s">
        <v>80</v>
      </c>
      <c r="E774" s="249">
        <v>10.0</v>
      </c>
      <c r="F774" s="249"/>
      <c r="G774" s="249"/>
      <c r="H774" s="249"/>
      <c r="I774" s="249"/>
      <c r="J774" s="251">
        <f t="shared" si="1"/>
        <v>0</v>
      </c>
      <c r="K774" s="252">
        <f t="shared" si="2"/>
        <v>10</v>
      </c>
      <c r="L774" s="214"/>
      <c r="M774" s="253"/>
      <c r="N774" s="254"/>
      <c r="O774" s="214"/>
      <c r="P774" s="227"/>
      <c r="Q774" s="214"/>
      <c r="R774" s="250">
        <v>3.0</v>
      </c>
      <c r="S774" s="249"/>
      <c r="T774" s="249"/>
      <c r="U774" s="249"/>
      <c r="V774" s="249"/>
      <c r="W774" s="250">
        <f t="shared" si="287"/>
        <v>0</v>
      </c>
      <c r="X774" s="250">
        <f t="shared" si="288"/>
        <v>3</v>
      </c>
      <c r="Y774" s="250">
        <f t="shared" si="289"/>
        <v>7</v>
      </c>
      <c r="Z774" s="214"/>
      <c r="AA774" s="214" t="str">
        <f>IF(AC774=B774,"SAMA","TIDAK SAMA")</f>
        <v>SAMA</v>
      </c>
      <c r="AB774" s="214" t="str">
        <f>IF(C774=AD774,"SAMA","TIDAK SAMA")</f>
        <v>SAMA</v>
      </c>
      <c r="AC774" s="247" t="s">
        <v>6620</v>
      </c>
      <c r="AD774" s="246"/>
      <c r="AE774" s="249">
        <v>9.0</v>
      </c>
      <c r="AF774" s="281"/>
      <c r="AG774" s="214" t="str">
        <f t="shared" ref="AG774:AG776" si="503">IF(B774=AI774,"SAMA","TIDAK SAMA")</f>
        <v>SAMA</v>
      </c>
      <c r="AH774" s="214" t="str">
        <f t="shared" ref="AH774:AH776" si="504">IF(AD774=AJ774,"SAMA","TIDAK")</f>
        <v>SAMA</v>
      </c>
      <c r="AI774" s="247" t="s">
        <v>6620</v>
      </c>
      <c r="AJ774" s="246"/>
      <c r="AK774" s="250">
        <v>3.0</v>
      </c>
      <c r="AL774" s="214" t="str">
        <f t="shared" si="497"/>
        <v>normal</v>
      </c>
    </row>
    <row r="775" ht="15.0" customHeight="1">
      <c r="A775" s="214"/>
      <c r="B775" s="246" t="s">
        <v>6616</v>
      </c>
      <c r="C775" s="296"/>
      <c r="D775" s="247" t="s">
        <v>80</v>
      </c>
      <c r="E775" s="249">
        <v>18.0</v>
      </c>
      <c r="F775" s="249"/>
      <c r="G775" s="249"/>
      <c r="H775" s="249"/>
      <c r="I775" s="249"/>
      <c r="J775" s="251">
        <f t="shared" si="1"/>
        <v>0</v>
      </c>
      <c r="K775" s="252">
        <f t="shared" si="2"/>
        <v>18</v>
      </c>
      <c r="L775" s="214"/>
      <c r="M775" s="253"/>
      <c r="N775" s="254"/>
      <c r="O775" s="214"/>
      <c r="P775" s="227"/>
      <c r="Q775" s="214"/>
      <c r="R775" s="250">
        <v>16.0</v>
      </c>
      <c r="S775" s="249"/>
      <c r="T775" s="249"/>
      <c r="U775" s="249"/>
      <c r="V775" s="249"/>
      <c r="W775" s="250">
        <f t="shared" si="287"/>
        <v>0</v>
      </c>
      <c r="X775" s="250">
        <f t="shared" si="288"/>
        <v>16</v>
      </c>
      <c r="Y775" s="250">
        <f t="shared" si="289"/>
        <v>2</v>
      </c>
      <c r="Z775" s="214"/>
      <c r="AA775" s="214"/>
      <c r="AB775" s="214"/>
      <c r="AC775" s="246" t="s">
        <v>6616</v>
      </c>
      <c r="AD775" s="246"/>
      <c r="AE775" s="249">
        <v>2.0</v>
      </c>
      <c r="AF775" s="281"/>
      <c r="AG775" s="214" t="str">
        <f t="shared" si="503"/>
        <v>SAMA</v>
      </c>
      <c r="AH775" s="214" t="str">
        <f t="shared" si="504"/>
        <v>SAMA</v>
      </c>
      <c r="AI775" s="246" t="s">
        <v>6616</v>
      </c>
      <c r="AJ775" s="246"/>
      <c r="AK775" s="250">
        <v>0.0</v>
      </c>
      <c r="AL775" s="214" t="str">
        <f t="shared" si="497"/>
        <v>normal</v>
      </c>
    </row>
    <row r="776" ht="15.0" customHeight="1">
      <c r="A776" s="214"/>
      <c r="B776" s="246" t="s">
        <v>6623</v>
      </c>
      <c r="C776" s="296" t="s">
        <v>6624</v>
      </c>
      <c r="D776" s="246" t="s">
        <v>80</v>
      </c>
      <c r="E776" s="249">
        <v>6.0</v>
      </c>
      <c r="F776" s="249"/>
      <c r="G776" s="249"/>
      <c r="H776" s="249"/>
      <c r="I776" s="249"/>
      <c r="J776" s="251">
        <f t="shared" si="1"/>
        <v>0</v>
      </c>
      <c r="K776" s="252">
        <f t="shared" si="2"/>
        <v>6</v>
      </c>
      <c r="L776" s="214"/>
      <c r="M776" s="253" t="s">
        <v>6623</v>
      </c>
      <c r="N776" s="254">
        <v>6.0</v>
      </c>
      <c r="O776" s="214" t="str">
        <f>IF(E776=N776,"Sama","Tidak Sama")</f>
        <v>Sama</v>
      </c>
      <c r="P776" s="227"/>
      <c r="Q776" s="214"/>
      <c r="R776" s="250">
        <v>0.0</v>
      </c>
      <c r="S776" s="249"/>
      <c r="T776" s="249"/>
      <c r="U776" s="249"/>
      <c r="V776" s="249"/>
      <c r="W776" s="250">
        <f t="shared" si="287"/>
        <v>0</v>
      </c>
      <c r="X776" s="250">
        <f t="shared" si="288"/>
        <v>0</v>
      </c>
      <c r="Y776" s="250">
        <f t="shared" si="289"/>
        <v>6</v>
      </c>
      <c r="Z776" s="214"/>
      <c r="AA776" s="214" t="str">
        <f>IF(AC776=B776,"SAMA","TIDAK SAMA")</f>
        <v>SAMA</v>
      </c>
      <c r="AB776" s="214" t="str">
        <f>IF(C776=AD776,"SAMA","TIDAK SAMA")</f>
        <v>SAMA</v>
      </c>
      <c r="AC776" s="246" t="s">
        <v>6623</v>
      </c>
      <c r="AD776" s="246" t="s">
        <v>6624</v>
      </c>
      <c r="AE776" s="249">
        <v>6.0</v>
      </c>
      <c r="AF776" s="281"/>
      <c r="AG776" s="214" t="str">
        <f t="shared" si="503"/>
        <v>SAMA</v>
      </c>
      <c r="AH776" s="214" t="str">
        <f t="shared" si="504"/>
        <v>SAMA</v>
      </c>
      <c r="AI776" s="246" t="s">
        <v>6623</v>
      </c>
      <c r="AJ776" s="246" t="s">
        <v>6624</v>
      </c>
      <c r="AK776" s="250">
        <v>0.0</v>
      </c>
      <c r="AL776" s="214" t="str">
        <f t="shared" si="497"/>
        <v>normal</v>
      </c>
    </row>
    <row r="777" ht="15.0" customHeight="1">
      <c r="A777" s="214"/>
      <c r="B777" s="246" t="s">
        <v>6651</v>
      </c>
      <c r="C777" s="246" t="s">
        <v>6652</v>
      </c>
      <c r="D777" s="246" t="s">
        <v>80</v>
      </c>
      <c r="E777" s="249">
        <v>4.0</v>
      </c>
      <c r="F777" s="249"/>
      <c r="G777" s="249"/>
      <c r="H777" s="249"/>
      <c r="I777" s="249"/>
      <c r="J777" s="251">
        <f t="shared" si="1"/>
        <v>0</v>
      </c>
      <c r="K777" s="252">
        <f t="shared" si="2"/>
        <v>4</v>
      </c>
      <c r="L777" s="214"/>
      <c r="M777" s="253"/>
      <c r="N777" s="254"/>
      <c r="O777" s="214"/>
      <c r="P777" s="227"/>
      <c r="Q777" s="214"/>
      <c r="R777" s="250">
        <v>0.0</v>
      </c>
      <c r="S777" s="249"/>
      <c r="T777" s="249"/>
      <c r="U777" s="249"/>
      <c r="V777" s="249"/>
      <c r="W777" s="250">
        <f t="shared" si="287"/>
        <v>0</v>
      </c>
      <c r="X777" s="250">
        <f t="shared" si="288"/>
        <v>0</v>
      </c>
      <c r="Y777" s="250">
        <f t="shared" si="289"/>
        <v>4</v>
      </c>
      <c r="Z777" s="214"/>
      <c r="AA777" s="214"/>
      <c r="AB777" s="214"/>
      <c r="AC777" s="246"/>
      <c r="AD777" s="246"/>
      <c r="AE777" s="249"/>
      <c r="AF777" s="281"/>
      <c r="AG777" s="214"/>
      <c r="AH777" s="214"/>
      <c r="AI777" s="246"/>
      <c r="AJ777" s="246"/>
      <c r="AK777" s="250"/>
      <c r="AL777" s="214" t="str">
        <f t="shared" si="497"/>
        <v>normal</v>
      </c>
    </row>
    <row r="778" ht="15.0" customHeight="1">
      <c r="A778" s="214"/>
      <c r="B778" s="246" t="s">
        <v>6651</v>
      </c>
      <c r="C778" s="246" t="s">
        <v>6655</v>
      </c>
      <c r="D778" s="246" t="s">
        <v>80</v>
      </c>
      <c r="E778" s="249">
        <v>2.0</v>
      </c>
      <c r="F778" s="249"/>
      <c r="G778" s="249"/>
      <c r="H778" s="249"/>
      <c r="I778" s="249"/>
      <c r="J778" s="251">
        <f t="shared" si="1"/>
        <v>0</v>
      </c>
      <c r="K778" s="252">
        <f t="shared" si="2"/>
        <v>2</v>
      </c>
      <c r="L778" s="214"/>
      <c r="M778" s="253"/>
      <c r="N778" s="254"/>
      <c r="O778" s="214"/>
      <c r="P778" s="227"/>
      <c r="Q778" s="214"/>
      <c r="R778" s="250">
        <v>0.0</v>
      </c>
      <c r="S778" s="249"/>
      <c r="T778" s="249"/>
      <c r="U778" s="249"/>
      <c r="V778" s="249"/>
      <c r="W778" s="250">
        <f t="shared" si="287"/>
        <v>0</v>
      </c>
      <c r="X778" s="250">
        <f t="shared" si="288"/>
        <v>0</v>
      </c>
      <c r="Y778" s="250">
        <f t="shared" si="289"/>
        <v>2</v>
      </c>
      <c r="Z778" s="214"/>
      <c r="AA778" s="214"/>
      <c r="AB778" s="214"/>
      <c r="AC778" s="246"/>
      <c r="AD778" s="246"/>
      <c r="AE778" s="249"/>
      <c r="AF778" s="281"/>
      <c r="AG778" s="214"/>
      <c r="AH778" s="214"/>
      <c r="AI778" s="246"/>
      <c r="AJ778" s="246"/>
      <c r="AK778" s="250"/>
      <c r="AL778" s="214" t="str">
        <f t="shared" si="497"/>
        <v>normal</v>
      </c>
    </row>
    <row r="779" ht="15.0" customHeight="1">
      <c r="A779" s="214"/>
      <c r="B779" s="246" t="s">
        <v>6651</v>
      </c>
      <c r="C779" s="246" t="s">
        <v>6658</v>
      </c>
      <c r="D779" s="246" t="s">
        <v>80</v>
      </c>
      <c r="E779" s="249">
        <v>2.0</v>
      </c>
      <c r="F779" s="249"/>
      <c r="G779" s="249"/>
      <c r="H779" s="249"/>
      <c r="I779" s="249"/>
      <c r="J779" s="251">
        <f t="shared" si="1"/>
        <v>0</v>
      </c>
      <c r="K779" s="252">
        <f t="shared" si="2"/>
        <v>2</v>
      </c>
      <c r="L779" s="214"/>
      <c r="M779" s="253"/>
      <c r="N779" s="254"/>
      <c r="O779" s="214"/>
      <c r="P779" s="227"/>
      <c r="Q779" s="214"/>
      <c r="R779" s="250">
        <v>0.0</v>
      </c>
      <c r="S779" s="249"/>
      <c r="T779" s="249"/>
      <c r="U779" s="249"/>
      <c r="V779" s="249"/>
      <c r="W779" s="250">
        <f t="shared" si="287"/>
        <v>0</v>
      </c>
      <c r="X779" s="250">
        <f t="shared" si="288"/>
        <v>0</v>
      </c>
      <c r="Y779" s="250">
        <f t="shared" si="289"/>
        <v>2</v>
      </c>
      <c r="Z779" s="214"/>
      <c r="AA779" s="214"/>
      <c r="AB779" s="214"/>
      <c r="AC779" s="246"/>
      <c r="AD779" s="246"/>
      <c r="AE779" s="249"/>
      <c r="AF779" s="281"/>
      <c r="AG779" s="214"/>
      <c r="AH779" s="214"/>
      <c r="AI779" s="246"/>
      <c r="AJ779" s="246"/>
      <c r="AK779" s="250"/>
      <c r="AL779" s="214" t="str">
        <f t="shared" si="497"/>
        <v>normal</v>
      </c>
    </row>
    <row r="780" ht="15.0" customHeight="1">
      <c r="A780" s="214"/>
      <c r="B780" s="246" t="s">
        <v>6634</v>
      </c>
      <c r="C780" s="246" t="s">
        <v>6635</v>
      </c>
      <c r="D780" s="246" t="s">
        <v>80</v>
      </c>
      <c r="E780" s="249">
        <v>1.0</v>
      </c>
      <c r="F780" s="249"/>
      <c r="G780" s="249"/>
      <c r="H780" s="249"/>
      <c r="I780" s="249"/>
      <c r="J780" s="251">
        <f t="shared" si="1"/>
        <v>0</v>
      </c>
      <c r="K780" s="252">
        <f t="shared" si="2"/>
        <v>1</v>
      </c>
      <c r="L780" s="214"/>
      <c r="M780" s="253"/>
      <c r="N780" s="254"/>
      <c r="O780" s="214"/>
      <c r="P780" s="227"/>
      <c r="Q780" s="214"/>
      <c r="R780" s="250">
        <v>1.0</v>
      </c>
      <c r="S780" s="249"/>
      <c r="T780" s="249"/>
      <c r="U780" s="249"/>
      <c r="V780" s="249"/>
      <c r="W780" s="250">
        <f t="shared" si="287"/>
        <v>0</v>
      </c>
      <c r="X780" s="250">
        <f t="shared" si="288"/>
        <v>1</v>
      </c>
      <c r="Y780" s="250">
        <f t="shared" si="289"/>
        <v>0</v>
      </c>
      <c r="Z780" s="214"/>
      <c r="AA780" s="214"/>
      <c r="AB780" s="214"/>
      <c r="AC780" s="246"/>
      <c r="AD780" s="246"/>
      <c r="AE780" s="249"/>
      <c r="AF780" s="281"/>
      <c r="AG780" s="214"/>
      <c r="AH780" s="214"/>
      <c r="AI780" s="246"/>
      <c r="AJ780" s="246"/>
      <c r="AK780" s="250"/>
      <c r="AL780" s="214"/>
    </row>
    <row r="781" ht="15.0" customHeight="1">
      <c r="A781" s="214"/>
      <c r="B781" s="246" t="s">
        <v>6625</v>
      </c>
      <c r="C781" s="296" t="s">
        <v>6626</v>
      </c>
      <c r="D781" s="247" t="s">
        <v>80</v>
      </c>
      <c r="E781" s="249">
        <v>1.0</v>
      </c>
      <c r="F781" s="249"/>
      <c r="G781" s="249"/>
      <c r="H781" s="249"/>
      <c r="I781" s="249"/>
      <c r="J781" s="251">
        <f t="shared" si="1"/>
        <v>0</v>
      </c>
      <c r="K781" s="252">
        <f t="shared" si="2"/>
        <v>1</v>
      </c>
      <c r="L781" s="214"/>
      <c r="M781" s="253" t="s">
        <v>6625</v>
      </c>
      <c r="N781" s="254">
        <v>1.0</v>
      </c>
      <c r="O781" s="214" t="str">
        <f>IF(E781=N781,"Sama","Tidak Sama")</f>
        <v>Sama</v>
      </c>
      <c r="P781" s="227"/>
      <c r="Q781" s="214"/>
      <c r="R781" s="250">
        <v>1.0</v>
      </c>
      <c r="S781" s="249"/>
      <c r="T781" s="249"/>
      <c r="U781" s="249"/>
      <c r="V781" s="249"/>
      <c r="W781" s="250">
        <f t="shared" si="287"/>
        <v>0</v>
      </c>
      <c r="X781" s="250">
        <f t="shared" si="288"/>
        <v>1</v>
      </c>
      <c r="Y781" s="250">
        <f t="shared" si="289"/>
        <v>0</v>
      </c>
      <c r="Z781" s="214"/>
      <c r="AA781" s="214" t="str">
        <f t="shared" ref="AA781:AA783" si="505">IF(AC781=B781,"SAMA","TIDAK SAMA")</f>
        <v>SAMA</v>
      </c>
      <c r="AB781" s="214" t="str">
        <f t="shared" ref="AB781:AB783" si="506">IF(C781=AD781,"SAMA","TIDAK SAMA")</f>
        <v>SAMA</v>
      </c>
      <c r="AC781" s="246" t="s">
        <v>6625</v>
      </c>
      <c r="AD781" s="246" t="s">
        <v>6626</v>
      </c>
      <c r="AE781" s="249">
        <v>1.0</v>
      </c>
      <c r="AF781" s="281"/>
      <c r="AG781" s="214" t="str">
        <f t="shared" ref="AG781:AG783" si="507">IF(B781=AI781,"SAMA","TIDAK SAMA")</f>
        <v>SAMA</v>
      </c>
      <c r="AH781" s="214" t="str">
        <f t="shared" ref="AH781:AH783" si="508">IF(AD781=AJ781,"SAMA","TIDAK")</f>
        <v>SAMA</v>
      </c>
      <c r="AI781" s="246" t="s">
        <v>6625</v>
      </c>
      <c r="AJ781" s="246" t="s">
        <v>6626</v>
      </c>
      <c r="AK781" s="250">
        <v>0.0</v>
      </c>
      <c r="AL781" s="214" t="str">
        <f t="shared" ref="AL781:AL783" si="509">IF(Y781&lt;0,"tidak normal","normal")</f>
        <v>normal</v>
      </c>
    </row>
    <row r="782" ht="15.0" customHeight="1">
      <c r="A782" s="214"/>
      <c r="B782" s="246" t="s">
        <v>6627</v>
      </c>
      <c r="C782" s="296" t="s">
        <v>6628</v>
      </c>
      <c r="D782" s="247" t="s">
        <v>80</v>
      </c>
      <c r="E782" s="249">
        <v>1.0</v>
      </c>
      <c r="F782" s="249"/>
      <c r="G782" s="249"/>
      <c r="H782" s="249"/>
      <c r="I782" s="249"/>
      <c r="J782" s="251">
        <f t="shared" si="1"/>
        <v>0</v>
      </c>
      <c r="K782" s="252">
        <f t="shared" si="2"/>
        <v>1</v>
      </c>
      <c r="L782" s="214"/>
      <c r="M782" s="253"/>
      <c r="N782" s="254"/>
      <c r="O782" s="214"/>
      <c r="P782" s="227"/>
      <c r="Q782" s="214"/>
      <c r="R782" s="250">
        <v>1.0</v>
      </c>
      <c r="S782" s="249"/>
      <c r="T782" s="249"/>
      <c r="U782" s="249"/>
      <c r="V782" s="249"/>
      <c r="W782" s="250">
        <f t="shared" si="287"/>
        <v>0</v>
      </c>
      <c r="X782" s="250">
        <f t="shared" si="288"/>
        <v>1</v>
      </c>
      <c r="Y782" s="250">
        <f t="shared" si="289"/>
        <v>0</v>
      </c>
      <c r="Z782" s="214"/>
      <c r="AA782" s="214" t="str">
        <f t="shared" si="505"/>
        <v>SAMA</v>
      </c>
      <c r="AB782" s="214" t="str">
        <f t="shared" si="506"/>
        <v>SAMA</v>
      </c>
      <c r="AC782" s="246" t="s">
        <v>6627</v>
      </c>
      <c r="AD782" s="246" t="s">
        <v>6628</v>
      </c>
      <c r="AE782" s="249">
        <v>3.0</v>
      </c>
      <c r="AF782" s="281"/>
      <c r="AG782" s="214" t="str">
        <f t="shared" si="507"/>
        <v>SAMA</v>
      </c>
      <c r="AH782" s="214" t="str">
        <f t="shared" si="508"/>
        <v>SAMA</v>
      </c>
      <c r="AI782" s="246" t="s">
        <v>6627</v>
      </c>
      <c r="AJ782" s="246" t="s">
        <v>6628</v>
      </c>
      <c r="AK782" s="250">
        <v>0.0</v>
      </c>
      <c r="AL782" s="214" t="str">
        <f t="shared" si="509"/>
        <v>normal</v>
      </c>
    </row>
    <row r="783" ht="15.0" customHeight="1">
      <c r="A783" s="214"/>
      <c r="B783" s="247" t="s">
        <v>6629</v>
      </c>
      <c r="C783" s="296"/>
      <c r="D783" s="247" t="s">
        <v>80</v>
      </c>
      <c r="E783" s="249">
        <v>2.0</v>
      </c>
      <c r="F783" s="249"/>
      <c r="G783" s="249"/>
      <c r="H783" s="249"/>
      <c r="I783" s="249"/>
      <c r="J783" s="251">
        <f t="shared" si="1"/>
        <v>0</v>
      </c>
      <c r="K783" s="252">
        <f t="shared" si="2"/>
        <v>2</v>
      </c>
      <c r="L783" s="214"/>
      <c r="M783" s="263" t="s">
        <v>6629</v>
      </c>
      <c r="N783" s="254">
        <v>2.0</v>
      </c>
      <c r="O783" s="214" t="str">
        <f t="shared" ref="O783:O785" si="510">IF(E783=N783,"Sama","Tidak Sama")</f>
        <v>Sama</v>
      </c>
      <c r="P783" s="227"/>
      <c r="Q783" s="214"/>
      <c r="R783" s="250">
        <v>0.0</v>
      </c>
      <c r="S783" s="249"/>
      <c r="T783" s="249"/>
      <c r="U783" s="249"/>
      <c r="V783" s="249"/>
      <c r="W783" s="250">
        <f t="shared" si="287"/>
        <v>0</v>
      </c>
      <c r="X783" s="250">
        <f t="shared" si="288"/>
        <v>0</v>
      </c>
      <c r="Y783" s="250">
        <f t="shared" si="289"/>
        <v>2</v>
      </c>
      <c r="Z783" s="214"/>
      <c r="AA783" s="214" t="str">
        <f t="shared" si="505"/>
        <v>SAMA</v>
      </c>
      <c r="AB783" s="214" t="str">
        <f t="shared" si="506"/>
        <v>SAMA</v>
      </c>
      <c r="AC783" s="247" t="s">
        <v>6629</v>
      </c>
      <c r="AD783" s="246"/>
      <c r="AE783" s="249">
        <v>2.0</v>
      </c>
      <c r="AF783" s="281"/>
      <c r="AG783" s="214" t="str">
        <f t="shared" si="507"/>
        <v>SAMA</v>
      </c>
      <c r="AH783" s="214" t="str">
        <f t="shared" si="508"/>
        <v>SAMA</v>
      </c>
      <c r="AI783" s="247" t="s">
        <v>6629</v>
      </c>
      <c r="AJ783" s="246"/>
      <c r="AK783" s="250">
        <v>0.0</v>
      </c>
      <c r="AL783" s="214" t="str">
        <f t="shared" si="509"/>
        <v>normal</v>
      </c>
    </row>
    <row r="784" ht="15.0" customHeight="1">
      <c r="A784" s="214"/>
      <c r="B784" s="247" t="s">
        <v>7256</v>
      </c>
      <c r="C784" s="296" t="s">
        <v>7257</v>
      </c>
      <c r="D784" s="247" t="s">
        <v>80</v>
      </c>
      <c r="E784" s="249">
        <v>1.0</v>
      </c>
      <c r="F784" s="249"/>
      <c r="G784" s="249"/>
      <c r="H784" s="249"/>
      <c r="I784" s="249"/>
      <c r="J784" s="251">
        <f t="shared" si="1"/>
        <v>0</v>
      </c>
      <c r="K784" s="252">
        <f t="shared" si="2"/>
        <v>1</v>
      </c>
      <c r="L784" s="214"/>
      <c r="M784" s="263" t="s">
        <v>6629</v>
      </c>
      <c r="N784" s="254">
        <v>2.0</v>
      </c>
      <c r="O784" s="214" t="str">
        <f t="shared" si="510"/>
        <v>Tidak Sama</v>
      </c>
      <c r="P784" s="227"/>
      <c r="Q784" s="214"/>
      <c r="R784" s="250">
        <v>1.0</v>
      </c>
      <c r="S784" s="249"/>
      <c r="T784" s="249"/>
      <c r="U784" s="249"/>
      <c r="V784" s="249"/>
      <c r="W784" s="250">
        <f t="shared" si="287"/>
        <v>0</v>
      </c>
      <c r="X784" s="250">
        <f t="shared" si="288"/>
        <v>1</v>
      </c>
      <c r="Y784" s="250">
        <f t="shared" si="289"/>
        <v>0</v>
      </c>
      <c r="Z784" s="214"/>
      <c r="AA784" s="214"/>
      <c r="AB784" s="214"/>
      <c r="AC784" s="247"/>
      <c r="AD784" s="246"/>
      <c r="AE784" s="249"/>
      <c r="AF784" s="281"/>
      <c r="AG784" s="214"/>
      <c r="AH784" s="214"/>
      <c r="AI784" s="247"/>
      <c r="AJ784" s="246"/>
      <c r="AK784" s="250"/>
      <c r="AL784" s="214"/>
    </row>
    <row r="785" ht="15.0" customHeight="1">
      <c r="A785" s="214"/>
      <c r="B785" s="247" t="s">
        <v>6630</v>
      </c>
      <c r="C785" s="296"/>
      <c r="D785" s="247" t="s">
        <v>3603</v>
      </c>
      <c r="E785" s="249">
        <v>14.0</v>
      </c>
      <c r="F785" s="249"/>
      <c r="G785" s="249"/>
      <c r="H785" s="249"/>
      <c r="I785" s="249"/>
      <c r="J785" s="251">
        <f t="shared" si="1"/>
        <v>0</v>
      </c>
      <c r="K785" s="252">
        <f t="shared" si="2"/>
        <v>14</v>
      </c>
      <c r="L785" s="214"/>
      <c r="M785" s="263" t="s">
        <v>6630</v>
      </c>
      <c r="N785" s="254">
        <v>14.0</v>
      </c>
      <c r="O785" s="214" t="str">
        <f t="shared" si="510"/>
        <v>Sama</v>
      </c>
      <c r="P785" s="227"/>
      <c r="Q785" s="214"/>
      <c r="R785" s="250">
        <v>0.0</v>
      </c>
      <c r="S785" s="249"/>
      <c r="T785" s="249"/>
      <c r="U785" s="249"/>
      <c r="V785" s="249"/>
      <c r="W785" s="250">
        <f t="shared" si="287"/>
        <v>0</v>
      </c>
      <c r="X785" s="250">
        <f t="shared" si="288"/>
        <v>0</v>
      </c>
      <c r="Y785" s="250">
        <f t="shared" si="289"/>
        <v>14</v>
      </c>
      <c r="Z785" s="214"/>
      <c r="AA785" s="214" t="str">
        <f>IF(AC785=B785,"SAMA","TIDAK SAMA")</f>
        <v>SAMA</v>
      </c>
      <c r="AB785" s="214" t="str">
        <f>IF(C785=AD785,"SAMA","TIDAK SAMA")</f>
        <v>SAMA</v>
      </c>
      <c r="AC785" s="247" t="s">
        <v>6630</v>
      </c>
      <c r="AD785" s="246"/>
      <c r="AE785" s="249">
        <v>14.0</v>
      </c>
      <c r="AF785" s="281"/>
      <c r="AG785" s="214" t="str">
        <f>IF(B785=AI785,"SAMA","TIDAK SAMA")</f>
        <v>SAMA</v>
      </c>
      <c r="AH785" s="214" t="str">
        <f>IF(AD785=AJ785,"SAMA","TIDAK")</f>
        <v>SAMA</v>
      </c>
      <c r="AI785" s="247" t="s">
        <v>6630</v>
      </c>
      <c r="AJ785" s="246"/>
      <c r="AK785" s="250">
        <v>0.0</v>
      </c>
      <c r="AL785" s="214" t="str">
        <f t="shared" ref="AL785:AL798" si="511">IF(Y785&lt;0,"tidak normal","normal")</f>
        <v>normal</v>
      </c>
    </row>
    <row r="786" ht="15.0" customHeight="1">
      <c r="A786" s="214"/>
      <c r="B786" s="247" t="s">
        <v>7258</v>
      </c>
      <c r="C786" s="246" t="s">
        <v>7259</v>
      </c>
      <c r="D786" s="247" t="s">
        <v>3603</v>
      </c>
      <c r="E786" s="249">
        <v>12.0</v>
      </c>
      <c r="F786" s="249"/>
      <c r="G786" s="249"/>
      <c r="H786" s="249"/>
      <c r="I786" s="249"/>
      <c r="J786" s="251">
        <f t="shared" si="1"/>
        <v>0</v>
      </c>
      <c r="K786" s="252">
        <f t="shared" si="2"/>
        <v>12</v>
      </c>
      <c r="L786" s="214"/>
      <c r="M786" s="263"/>
      <c r="N786" s="254"/>
      <c r="O786" s="214"/>
      <c r="P786" s="227"/>
      <c r="Q786" s="214"/>
      <c r="R786" s="250">
        <v>9.0</v>
      </c>
      <c r="S786" s="249"/>
      <c r="T786" s="249"/>
      <c r="U786" s="249"/>
      <c r="V786" s="249"/>
      <c r="W786" s="250">
        <f t="shared" si="287"/>
        <v>0</v>
      </c>
      <c r="X786" s="250">
        <f t="shared" si="288"/>
        <v>9</v>
      </c>
      <c r="Y786" s="250">
        <f t="shared" si="289"/>
        <v>3</v>
      </c>
      <c r="Z786" s="214"/>
      <c r="AA786" s="214"/>
      <c r="AB786" s="214"/>
      <c r="AC786" s="247"/>
      <c r="AD786" s="246"/>
      <c r="AE786" s="249"/>
      <c r="AF786" s="281"/>
      <c r="AG786" s="214"/>
      <c r="AH786" s="214"/>
      <c r="AI786" s="247"/>
      <c r="AJ786" s="246"/>
      <c r="AK786" s="250"/>
      <c r="AL786" s="214" t="str">
        <f t="shared" si="511"/>
        <v>normal</v>
      </c>
    </row>
    <row r="787" ht="15.0" customHeight="1">
      <c r="A787" s="214"/>
      <c r="B787" s="247" t="s">
        <v>7260</v>
      </c>
      <c r="C787" s="246"/>
      <c r="D787" s="247" t="s">
        <v>3603</v>
      </c>
      <c r="E787" s="249">
        <v>5.0</v>
      </c>
      <c r="F787" s="249"/>
      <c r="G787" s="249"/>
      <c r="H787" s="249"/>
      <c r="I787" s="249"/>
      <c r="J787" s="251">
        <f t="shared" si="1"/>
        <v>0</v>
      </c>
      <c r="K787" s="252">
        <f t="shared" si="2"/>
        <v>5</v>
      </c>
      <c r="L787" s="214"/>
      <c r="M787" s="263"/>
      <c r="N787" s="254"/>
      <c r="O787" s="214"/>
      <c r="P787" s="227"/>
      <c r="Q787" s="214"/>
      <c r="R787" s="250">
        <v>0.0</v>
      </c>
      <c r="S787" s="249"/>
      <c r="T787" s="249"/>
      <c r="U787" s="249"/>
      <c r="V787" s="249"/>
      <c r="W787" s="250">
        <f t="shared" si="287"/>
        <v>0</v>
      </c>
      <c r="X787" s="250">
        <f t="shared" si="288"/>
        <v>0</v>
      </c>
      <c r="Y787" s="250">
        <f t="shared" si="289"/>
        <v>5</v>
      </c>
      <c r="Z787" s="214"/>
      <c r="AA787" s="214"/>
      <c r="AB787" s="214"/>
      <c r="AC787" s="247"/>
      <c r="AD787" s="246"/>
      <c r="AE787" s="249"/>
      <c r="AF787" s="281"/>
      <c r="AG787" s="214"/>
      <c r="AH787" s="214"/>
      <c r="AI787" s="247"/>
      <c r="AJ787" s="246"/>
      <c r="AK787" s="250"/>
      <c r="AL787" s="214" t="str">
        <f t="shared" si="511"/>
        <v>normal</v>
      </c>
    </row>
    <row r="788" ht="15.0" customHeight="1">
      <c r="A788" s="214"/>
      <c r="B788" s="247" t="s">
        <v>7261</v>
      </c>
      <c r="C788" s="246" t="s">
        <v>7262</v>
      </c>
      <c r="D788" s="247" t="s">
        <v>7263</v>
      </c>
      <c r="E788" s="249">
        <v>209.0</v>
      </c>
      <c r="F788" s="249"/>
      <c r="G788" s="249"/>
      <c r="H788" s="249"/>
      <c r="I788" s="249"/>
      <c r="J788" s="251">
        <f t="shared" si="1"/>
        <v>0</v>
      </c>
      <c r="K788" s="252">
        <f t="shared" si="2"/>
        <v>209</v>
      </c>
      <c r="L788" s="214"/>
      <c r="M788" s="263"/>
      <c r="N788" s="254"/>
      <c r="O788" s="214"/>
      <c r="P788" s="227"/>
      <c r="Q788" s="214"/>
      <c r="R788" s="250">
        <v>0.0</v>
      </c>
      <c r="S788" s="249"/>
      <c r="T788" s="249"/>
      <c r="U788" s="249"/>
      <c r="V788" s="249"/>
      <c r="W788" s="250">
        <f t="shared" si="287"/>
        <v>0</v>
      </c>
      <c r="X788" s="250">
        <f t="shared" si="288"/>
        <v>0</v>
      </c>
      <c r="Y788" s="250">
        <f t="shared" si="289"/>
        <v>209</v>
      </c>
      <c r="Z788" s="214"/>
      <c r="AA788" s="214"/>
      <c r="AB788" s="214"/>
      <c r="AC788" s="247"/>
      <c r="AD788" s="246"/>
      <c r="AE788" s="249"/>
      <c r="AF788" s="281"/>
      <c r="AG788" s="214"/>
      <c r="AH788" s="214"/>
      <c r="AI788" s="247"/>
      <c r="AJ788" s="246"/>
      <c r="AK788" s="250"/>
      <c r="AL788" s="214" t="str">
        <f t="shared" si="511"/>
        <v>normal</v>
      </c>
    </row>
    <row r="789" ht="15.0" customHeight="1">
      <c r="A789" s="214"/>
      <c r="B789" s="247" t="s">
        <v>7264</v>
      </c>
      <c r="C789" s="246" t="s">
        <v>7265</v>
      </c>
      <c r="D789" s="247" t="s">
        <v>7263</v>
      </c>
      <c r="E789" s="249">
        <v>209.0</v>
      </c>
      <c r="F789" s="249"/>
      <c r="G789" s="249"/>
      <c r="H789" s="249"/>
      <c r="I789" s="249"/>
      <c r="J789" s="251">
        <f t="shared" si="1"/>
        <v>0</v>
      </c>
      <c r="K789" s="252">
        <f t="shared" si="2"/>
        <v>209</v>
      </c>
      <c r="L789" s="214"/>
      <c r="M789" s="263"/>
      <c r="N789" s="254"/>
      <c r="O789" s="214"/>
      <c r="P789" s="227"/>
      <c r="Q789" s="214"/>
      <c r="R789" s="250">
        <v>0.0</v>
      </c>
      <c r="S789" s="249"/>
      <c r="T789" s="249"/>
      <c r="U789" s="249"/>
      <c r="V789" s="249"/>
      <c r="W789" s="250">
        <f t="shared" si="287"/>
        <v>0</v>
      </c>
      <c r="X789" s="250">
        <f t="shared" si="288"/>
        <v>0</v>
      </c>
      <c r="Y789" s="250">
        <f t="shared" si="289"/>
        <v>209</v>
      </c>
      <c r="Z789" s="214"/>
      <c r="AA789" s="214"/>
      <c r="AB789" s="214"/>
      <c r="AC789" s="247"/>
      <c r="AD789" s="246"/>
      <c r="AE789" s="249"/>
      <c r="AF789" s="281"/>
      <c r="AG789" s="214"/>
      <c r="AH789" s="214"/>
      <c r="AI789" s="247"/>
      <c r="AJ789" s="246"/>
      <c r="AK789" s="250"/>
      <c r="AL789" s="214" t="str">
        <f t="shared" si="511"/>
        <v>normal</v>
      </c>
    </row>
    <row r="790" ht="15.0" customHeight="1">
      <c r="A790" s="214"/>
      <c r="B790" s="247" t="s">
        <v>7266</v>
      </c>
      <c r="C790" s="246" t="s">
        <v>7267</v>
      </c>
      <c r="D790" s="247" t="s">
        <v>7263</v>
      </c>
      <c r="E790" s="249">
        <v>209.0</v>
      </c>
      <c r="F790" s="249"/>
      <c r="G790" s="249"/>
      <c r="H790" s="249"/>
      <c r="I790" s="249"/>
      <c r="J790" s="251">
        <f t="shared" si="1"/>
        <v>0</v>
      </c>
      <c r="K790" s="252">
        <f t="shared" si="2"/>
        <v>209</v>
      </c>
      <c r="L790" s="214"/>
      <c r="M790" s="263"/>
      <c r="N790" s="254"/>
      <c r="O790" s="214"/>
      <c r="P790" s="227"/>
      <c r="Q790" s="214"/>
      <c r="R790" s="250">
        <v>0.0</v>
      </c>
      <c r="S790" s="249"/>
      <c r="T790" s="249"/>
      <c r="U790" s="249"/>
      <c r="V790" s="249"/>
      <c r="W790" s="250">
        <f t="shared" si="287"/>
        <v>0</v>
      </c>
      <c r="X790" s="250">
        <f t="shared" si="288"/>
        <v>0</v>
      </c>
      <c r="Y790" s="250">
        <f t="shared" si="289"/>
        <v>209</v>
      </c>
      <c r="Z790" s="214"/>
      <c r="AA790" s="214"/>
      <c r="AB790" s="214"/>
      <c r="AC790" s="247"/>
      <c r="AD790" s="246"/>
      <c r="AE790" s="249"/>
      <c r="AF790" s="281"/>
      <c r="AG790" s="214"/>
      <c r="AH790" s="214"/>
      <c r="AI790" s="247"/>
      <c r="AJ790" s="246"/>
      <c r="AK790" s="250"/>
      <c r="AL790" s="214" t="str">
        <f t="shared" si="511"/>
        <v>normal</v>
      </c>
    </row>
    <row r="791" ht="15.0" customHeight="1">
      <c r="A791" s="214"/>
      <c r="B791" s="247" t="s">
        <v>7268</v>
      </c>
      <c r="C791" s="246" t="s">
        <v>7269</v>
      </c>
      <c r="D791" s="247" t="s">
        <v>7263</v>
      </c>
      <c r="E791" s="249">
        <v>209.0</v>
      </c>
      <c r="F791" s="249"/>
      <c r="G791" s="249"/>
      <c r="H791" s="249"/>
      <c r="I791" s="249"/>
      <c r="J791" s="251">
        <f t="shared" si="1"/>
        <v>0</v>
      </c>
      <c r="K791" s="252">
        <f t="shared" si="2"/>
        <v>209</v>
      </c>
      <c r="L791" s="214"/>
      <c r="M791" s="263"/>
      <c r="N791" s="254"/>
      <c r="O791" s="214"/>
      <c r="P791" s="227"/>
      <c r="Q791" s="214"/>
      <c r="R791" s="250">
        <v>0.0</v>
      </c>
      <c r="S791" s="249"/>
      <c r="T791" s="249"/>
      <c r="U791" s="249"/>
      <c r="V791" s="249"/>
      <c r="W791" s="250">
        <f t="shared" si="287"/>
        <v>0</v>
      </c>
      <c r="X791" s="250">
        <f t="shared" si="288"/>
        <v>0</v>
      </c>
      <c r="Y791" s="250">
        <f t="shared" si="289"/>
        <v>209</v>
      </c>
      <c r="Z791" s="214"/>
      <c r="AA791" s="214"/>
      <c r="AB791" s="214"/>
      <c r="AC791" s="247"/>
      <c r="AD791" s="246"/>
      <c r="AE791" s="249"/>
      <c r="AF791" s="281"/>
      <c r="AG791" s="214"/>
      <c r="AH791" s="214"/>
      <c r="AI791" s="247"/>
      <c r="AJ791" s="246"/>
      <c r="AK791" s="250"/>
      <c r="AL791" s="214" t="str">
        <f t="shared" si="511"/>
        <v>normal</v>
      </c>
    </row>
    <row r="792" ht="15.0" customHeight="1">
      <c r="A792" s="214"/>
      <c r="B792" s="247" t="s">
        <v>7268</v>
      </c>
      <c r="C792" s="246" t="s">
        <v>7270</v>
      </c>
      <c r="D792" s="247" t="s">
        <v>7263</v>
      </c>
      <c r="E792" s="249">
        <v>209.0</v>
      </c>
      <c r="F792" s="249"/>
      <c r="G792" s="249"/>
      <c r="H792" s="249"/>
      <c r="I792" s="249"/>
      <c r="J792" s="251">
        <f t="shared" si="1"/>
        <v>0</v>
      </c>
      <c r="K792" s="252">
        <f t="shared" si="2"/>
        <v>209</v>
      </c>
      <c r="L792" s="214"/>
      <c r="M792" s="263"/>
      <c r="N792" s="254"/>
      <c r="O792" s="214"/>
      <c r="P792" s="227"/>
      <c r="Q792" s="214"/>
      <c r="R792" s="250">
        <v>0.0</v>
      </c>
      <c r="S792" s="249"/>
      <c r="T792" s="249"/>
      <c r="U792" s="249"/>
      <c r="V792" s="249"/>
      <c r="W792" s="250">
        <f t="shared" si="287"/>
        <v>0</v>
      </c>
      <c r="X792" s="250">
        <f t="shared" si="288"/>
        <v>0</v>
      </c>
      <c r="Y792" s="250">
        <f t="shared" si="289"/>
        <v>209</v>
      </c>
      <c r="Z792" s="214"/>
      <c r="AA792" s="214"/>
      <c r="AB792" s="214"/>
      <c r="AC792" s="247"/>
      <c r="AD792" s="246"/>
      <c r="AE792" s="249"/>
      <c r="AF792" s="281"/>
      <c r="AG792" s="214"/>
      <c r="AH792" s="214"/>
      <c r="AI792" s="247"/>
      <c r="AJ792" s="246"/>
      <c r="AK792" s="250"/>
      <c r="AL792" s="214" t="str">
        <f t="shared" si="511"/>
        <v>normal</v>
      </c>
    </row>
    <row r="793" ht="15.0" customHeight="1">
      <c r="A793" s="214"/>
      <c r="B793" s="247" t="s">
        <v>7271</v>
      </c>
      <c r="C793" s="246" t="s">
        <v>7272</v>
      </c>
      <c r="D793" s="247" t="s">
        <v>7263</v>
      </c>
      <c r="E793" s="249">
        <v>209.0</v>
      </c>
      <c r="F793" s="249"/>
      <c r="G793" s="249"/>
      <c r="H793" s="249"/>
      <c r="I793" s="249"/>
      <c r="J793" s="251">
        <f t="shared" si="1"/>
        <v>0</v>
      </c>
      <c r="K793" s="252">
        <f t="shared" si="2"/>
        <v>209</v>
      </c>
      <c r="L793" s="214"/>
      <c r="M793" s="263"/>
      <c r="N793" s="254"/>
      <c r="O793" s="214"/>
      <c r="P793" s="227"/>
      <c r="Q793" s="214"/>
      <c r="R793" s="250">
        <v>0.0</v>
      </c>
      <c r="S793" s="249"/>
      <c r="T793" s="249"/>
      <c r="U793" s="249"/>
      <c r="V793" s="249"/>
      <c r="W793" s="250">
        <f t="shared" si="287"/>
        <v>0</v>
      </c>
      <c r="X793" s="250">
        <f t="shared" si="288"/>
        <v>0</v>
      </c>
      <c r="Y793" s="250">
        <f t="shared" si="289"/>
        <v>209</v>
      </c>
      <c r="Z793" s="214"/>
      <c r="AA793" s="214"/>
      <c r="AB793" s="214"/>
      <c r="AC793" s="247"/>
      <c r="AD793" s="246"/>
      <c r="AE793" s="249"/>
      <c r="AF793" s="281"/>
      <c r="AG793" s="214"/>
      <c r="AH793" s="214"/>
      <c r="AI793" s="247"/>
      <c r="AJ793" s="246"/>
      <c r="AK793" s="250"/>
      <c r="AL793" s="214" t="str">
        <f t="shared" si="511"/>
        <v>normal</v>
      </c>
    </row>
    <row r="794" ht="15.0" customHeight="1">
      <c r="A794" s="214"/>
      <c r="B794" s="247" t="s">
        <v>7273</v>
      </c>
      <c r="C794" s="247"/>
      <c r="D794" s="247" t="s">
        <v>7263</v>
      </c>
      <c r="E794" s="249">
        <v>15.0</v>
      </c>
      <c r="F794" s="249"/>
      <c r="G794" s="249"/>
      <c r="H794" s="249"/>
      <c r="I794" s="249"/>
      <c r="J794" s="251">
        <f t="shared" si="1"/>
        <v>0</v>
      </c>
      <c r="K794" s="252">
        <f t="shared" si="2"/>
        <v>15</v>
      </c>
      <c r="L794" s="214"/>
      <c r="M794" s="263"/>
      <c r="N794" s="254"/>
      <c r="O794" s="214"/>
      <c r="P794" s="227"/>
      <c r="Q794" s="214"/>
      <c r="R794" s="250">
        <v>15.0</v>
      </c>
      <c r="S794" s="249"/>
      <c r="T794" s="249"/>
      <c r="U794" s="249"/>
      <c r="V794" s="249"/>
      <c r="W794" s="250">
        <f t="shared" si="287"/>
        <v>0</v>
      </c>
      <c r="X794" s="250">
        <f t="shared" si="288"/>
        <v>15</v>
      </c>
      <c r="Y794" s="250">
        <f t="shared" si="289"/>
        <v>0</v>
      </c>
      <c r="Z794" s="214"/>
      <c r="AA794" s="214"/>
      <c r="AB794" s="214"/>
      <c r="AC794" s="247"/>
      <c r="AD794" s="246"/>
      <c r="AE794" s="249"/>
      <c r="AF794" s="281"/>
      <c r="AG794" s="214"/>
      <c r="AH794" s="214"/>
      <c r="AI794" s="247"/>
      <c r="AJ794" s="246"/>
      <c r="AK794" s="250"/>
      <c r="AL794" s="214" t="str">
        <f t="shared" si="511"/>
        <v>normal</v>
      </c>
    </row>
    <row r="795" ht="15.0" customHeight="1">
      <c r="A795" s="214"/>
      <c r="B795" s="247" t="s">
        <v>6790</v>
      </c>
      <c r="C795" s="246" t="s">
        <v>6791</v>
      </c>
      <c r="D795" s="247" t="s">
        <v>3603</v>
      </c>
      <c r="E795" s="249">
        <v>4.0</v>
      </c>
      <c r="F795" s="249"/>
      <c r="G795" s="249"/>
      <c r="H795" s="249"/>
      <c r="I795" s="249"/>
      <c r="J795" s="251">
        <f t="shared" si="1"/>
        <v>0</v>
      </c>
      <c r="K795" s="252">
        <f t="shared" si="2"/>
        <v>4</v>
      </c>
      <c r="L795" s="214"/>
      <c r="M795" s="263"/>
      <c r="N795" s="254"/>
      <c r="O795" s="214"/>
      <c r="P795" s="227"/>
      <c r="Q795" s="214"/>
      <c r="R795" s="250">
        <v>4.0</v>
      </c>
      <c r="S795" s="249"/>
      <c r="T795" s="249"/>
      <c r="U795" s="249"/>
      <c r="V795" s="249"/>
      <c r="W795" s="250">
        <f t="shared" si="287"/>
        <v>0</v>
      </c>
      <c r="X795" s="250">
        <f t="shared" si="288"/>
        <v>4</v>
      </c>
      <c r="Y795" s="250">
        <f t="shared" si="289"/>
        <v>0</v>
      </c>
      <c r="Z795" s="214"/>
      <c r="AA795" s="214"/>
      <c r="AB795" s="214"/>
      <c r="AC795" s="247"/>
      <c r="AD795" s="246"/>
      <c r="AE795" s="249"/>
      <c r="AF795" s="281"/>
      <c r="AG795" s="214"/>
      <c r="AH795" s="214"/>
      <c r="AI795" s="247"/>
      <c r="AJ795" s="246"/>
      <c r="AK795" s="250"/>
      <c r="AL795" s="214" t="str">
        <f t="shared" si="511"/>
        <v>normal</v>
      </c>
    </row>
    <row r="796" ht="15.0" customHeight="1">
      <c r="A796" s="214"/>
      <c r="B796" s="246" t="s">
        <v>6631</v>
      </c>
      <c r="C796" s="296" t="s">
        <v>6632</v>
      </c>
      <c r="D796" s="246" t="s">
        <v>101</v>
      </c>
      <c r="E796" s="249">
        <v>3.0</v>
      </c>
      <c r="F796" s="262"/>
      <c r="G796" s="262"/>
      <c r="H796" s="262"/>
      <c r="I796" s="262"/>
      <c r="J796" s="251">
        <f t="shared" si="1"/>
        <v>0</v>
      </c>
      <c r="K796" s="252">
        <f t="shared" si="2"/>
        <v>3</v>
      </c>
      <c r="L796" s="214"/>
      <c r="M796" s="253" t="s">
        <v>6631</v>
      </c>
      <c r="N796" s="254">
        <v>3.0</v>
      </c>
      <c r="O796" s="214" t="str">
        <f t="shared" ref="O796:O798" si="512">IF(E796=N796,"Sama","Tidak Sama")</f>
        <v>Sama</v>
      </c>
      <c r="P796" s="227"/>
      <c r="Q796" s="214"/>
      <c r="R796" s="250">
        <v>3.0</v>
      </c>
      <c r="S796" s="262"/>
      <c r="T796" s="262"/>
      <c r="U796" s="262"/>
      <c r="V796" s="262"/>
      <c r="W796" s="250">
        <f t="shared" si="287"/>
        <v>0</v>
      </c>
      <c r="X796" s="250">
        <f t="shared" si="288"/>
        <v>3</v>
      </c>
      <c r="Y796" s="250">
        <f t="shared" si="289"/>
        <v>0</v>
      </c>
      <c r="Z796" s="214"/>
      <c r="AA796" s="214" t="str">
        <f t="shared" ref="AA796:AA798" si="513">IF(AC796=B796,"SAMA","TIDAK SAMA")</f>
        <v>SAMA</v>
      </c>
      <c r="AB796" s="214" t="str">
        <f t="shared" ref="AB796:AB798" si="514">IF(C796=AD796,"SAMA","TIDAK SAMA")</f>
        <v>SAMA</v>
      </c>
      <c r="AC796" s="246" t="s">
        <v>6631</v>
      </c>
      <c r="AD796" s="246" t="s">
        <v>6632</v>
      </c>
      <c r="AE796" s="249">
        <v>5.0</v>
      </c>
      <c r="AF796" s="281"/>
      <c r="AG796" s="214" t="str">
        <f t="shared" ref="AG796:AG798" si="515">IF(B796=AI796,"SAMA","TIDAK SAMA")</f>
        <v>SAMA</v>
      </c>
      <c r="AH796" s="214" t="str">
        <f t="shared" ref="AH796:AH798" si="516">IF(AD796=AJ796,"SAMA","TIDAK")</f>
        <v>SAMA</v>
      </c>
      <c r="AI796" s="246" t="s">
        <v>6631</v>
      </c>
      <c r="AJ796" s="246" t="s">
        <v>6632</v>
      </c>
      <c r="AK796" s="250">
        <v>5.0</v>
      </c>
      <c r="AL796" s="214" t="str">
        <f t="shared" si="511"/>
        <v>normal</v>
      </c>
    </row>
    <row r="797" ht="15.0" customHeight="1">
      <c r="A797" s="214"/>
      <c r="B797" s="246" t="s">
        <v>6633</v>
      </c>
      <c r="C797" s="296"/>
      <c r="D797" s="246" t="s">
        <v>101</v>
      </c>
      <c r="E797" s="249">
        <v>1.0</v>
      </c>
      <c r="F797" s="262"/>
      <c r="G797" s="262"/>
      <c r="H797" s="262"/>
      <c r="I797" s="262"/>
      <c r="J797" s="251">
        <f t="shared" si="1"/>
        <v>0</v>
      </c>
      <c r="K797" s="252">
        <f t="shared" si="2"/>
        <v>1</v>
      </c>
      <c r="L797" s="214"/>
      <c r="M797" s="253" t="s">
        <v>6633</v>
      </c>
      <c r="N797" s="254">
        <v>1.0</v>
      </c>
      <c r="O797" s="214" t="str">
        <f t="shared" si="512"/>
        <v>Sama</v>
      </c>
      <c r="P797" s="227"/>
      <c r="Q797" s="214"/>
      <c r="R797" s="250">
        <v>1.0</v>
      </c>
      <c r="S797" s="262"/>
      <c r="T797" s="262"/>
      <c r="U797" s="262"/>
      <c r="V797" s="262"/>
      <c r="W797" s="250">
        <f t="shared" si="287"/>
        <v>0</v>
      </c>
      <c r="X797" s="250">
        <f t="shared" si="288"/>
        <v>1</v>
      </c>
      <c r="Y797" s="250">
        <f t="shared" si="289"/>
        <v>0</v>
      </c>
      <c r="Z797" s="214"/>
      <c r="AA797" s="214" t="str">
        <f t="shared" si="513"/>
        <v>SAMA</v>
      </c>
      <c r="AB797" s="214" t="str">
        <f t="shared" si="514"/>
        <v>SAMA</v>
      </c>
      <c r="AC797" s="246" t="s">
        <v>6633</v>
      </c>
      <c r="AD797" s="246"/>
      <c r="AE797" s="249">
        <v>1.0</v>
      </c>
      <c r="AF797" s="281"/>
      <c r="AG797" s="214" t="str">
        <f t="shared" si="515"/>
        <v>SAMA</v>
      </c>
      <c r="AH797" s="214" t="str">
        <f t="shared" si="516"/>
        <v>SAMA</v>
      </c>
      <c r="AI797" s="246" t="s">
        <v>6633</v>
      </c>
      <c r="AJ797" s="246"/>
      <c r="AK797" s="250">
        <v>1.0</v>
      </c>
      <c r="AL797" s="214" t="str">
        <f t="shared" si="511"/>
        <v>normal</v>
      </c>
    </row>
    <row r="798" ht="15.0" customHeight="1">
      <c r="A798" s="214"/>
      <c r="B798" s="246" t="s">
        <v>6636</v>
      </c>
      <c r="C798" s="296" t="s">
        <v>6637</v>
      </c>
      <c r="D798" s="246" t="s">
        <v>80</v>
      </c>
      <c r="E798" s="249">
        <v>7.0</v>
      </c>
      <c r="F798" s="262"/>
      <c r="G798" s="262"/>
      <c r="H798" s="262"/>
      <c r="I798" s="262"/>
      <c r="J798" s="251">
        <f t="shared" si="1"/>
        <v>0</v>
      </c>
      <c r="K798" s="252">
        <f t="shared" si="2"/>
        <v>7</v>
      </c>
      <c r="L798" s="214"/>
      <c r="M798" s="253" t="s">
        <v>6636</v>
      </c>
      <c r="N798" s="254">
        <v>6.0</v>
      </c>
      <c r="O798" s="214" t="str">
        <f t="shared" si="512"/>
        <v>Tidak Sama</v>
      </c>
      <c r="P798" s="227"/>
      <c r="Q798" s="214"/>
      <c r="R798" s="250">
        <v>7.0</v>
      </c>
      <c r="S798" s="262"/>
      <c r="T798" s="262"/>
      <c r="U798" s="262"/>
      <c r="V798" s="262"/>
      <c r="W798" s="250">
        <f t="shared" si="287"/>
        <v>0</v>
      </c>
      <c r="X798" s="250">
        <f t="shared" si="288"/>
        <v>7</v>
      </c>
      <c r="Y798" s="250">
        <f t="shared" si="289"/>
        <v>0</v>
      </c>
      <c r="Z798" s="214"/>
      <c r="AA798" s="214" t="str">
        <f t="shared" si="513"/>
        <v>SAMA</v>
      </c>
      <c r="AB798" s="214" t="str">
        <f t="shared" si="514"/>
        <v>SAMA</v>
      </c>
      <c r="AC798" s="246" t="s">
        <v>6636</v>
      </c>
      <c r="AD798" s="246" t="s">
        <v>6637</v>
      </c>
      <c r="AE798" s="249">
        <v>9.0</v>
      </c>
      <c r="AF798" s="281"/>
      <c r="AG798" s="214" t="str">
        <f t="shared" si="515"/>
        <v>SAMA</v>
      </c>
      <c r="AH798" s="214" t="str">
        <f t="shared" si="516"/>
        <v>SAMA</v>
      </c>
      <c r="AI798" s="246" t="s">
        <v>6636</v>
      </c>
      <c r="AJ798" s="246" t="s">
        <v>6637</v>
      </c>
      <c r="AK798" s="250">
        <v>7.0</v>
      </c>
      <c r="AL798" s="214" t="str">
        <f t="shared" si="511"/>
        <v>normal</v>
      </c>
    </row>
    <row r="799" ht="15.0" customHeight="1">
      <c r="A799" s="214"/>
      <c r="B799" s="246" t="s">
        <v>6636</v>
      </c>
      <c r="C799" s="296" t="s">
        <v>169</v>
      </c>
      <c r="D799" s="246" t="s">
        <v>80</v>
      </c>
      <c r="E799" s="249">
        <v>1.0</v>
      </c>
      <c r="F799" s="262"/>
      <c r="G799" s="262"/>
      <c r="H799" s="262"/>
      <c r="I799" s="262"/>
      <c r="J799" s="251">
        <f t="shared" si="1"/>
        <v>0</v>
      </c>
      <c r="K799" s="252">
        <f t="shared" si="2"/>
        <v>1</v>
      </c>
      <c r="L799" s="214"/>
      <c r="M799" s="253"/>
      <c r="N799" s="254"/>
      <c r="O799" s="214"/>
      <c r="P799" s="227"/>
      <c r="Q799" s="214"/>
      <c r="R799" s="250">
        <v>1.0</v>
      </c>
      <c r="S799" s="262"/>
      <c r="T799" s="262"/>
      <c r="U799" s="262"/>
      <c r="V799" s="262"/>
      <c r="W799" s="250">
        <f t="shared" si="287"/>
        <v>0</v>
      </c>
      <c r="X799" s="250">
        <f t="shared" si="288"/>
        <v>1</v>
      </c>
      <c r="Y799" s="250">
        <f t="shared" si="289"/>
        <v>0</v>
      </c>
      <c r="Z799" s="214"/>
      <c r="AA799" s="214"/>
      <c r="AB799" s="214"/>
      <c r="AC799" s="246"/>
      <c r="AD799" s="246"/>
      <c r="AE799" s="249"/>
      <c r="AF799" s="281"/>
      <c r="AG799" s="214"/>
      <c r="AH799" s="214"/>
      <c r="AI799" s="246"/>
      <c r="AJ799" s="246"/>
      <c r="AK799" s="250"/>
      <c r="AL799" s="214"/>
    </row>
    <row r="800" ht="15.0" customHeight="1">
      <c r="A800" s="214"/>
      <c r="B800" s="246" t="s">
        <v>6642</v>
      </c>
      <c r="C800" s="296" t="s">
        <v>6643</v>
      </c>
      <c r="D800" s="246" t="s">
        <v>80</v>
      </c>
      <c r="E800" s="249">
        <v>5.0</v>
      </c>
      <c r="F800" s="262"/>
      <c r="G800" s="262"/>
      <c r="H800" s="262"/>
      <c r="I800" s="262"/>
      <c r="J800" s="251">
        <f t="shared" si="1"/>
        <v>0</v>
      </c>
      <c r="K800" s="252">
        <f t="shared" si="2"/>
        <v>5</v>
      </c>
      <c r="L800" s="214"/>
      <c r="M800" s="253"/>
      <c r="N800" s="254"/>
      <c r="O800" s="214"/>
      <c r="P800" s="227"/>
      <c r="Q800" s="214"/>
      <c r="R800" s="250">
        <v>5.0</v>
      </c>
      <c r="S800" s="262"/>
      <c r="T800" s="262"/>
      <c r="U800" s="262"/>
      <c r="V800" s="262"/>
      <c r="W800" s="250">
        <f t="shared" si="287"/>
        <v>0</v>
      </c>
      <c r="X800" s="250">
        <f t="shared" si="288"/>
        <v>5</v>
      </c>
      <c r="Y800" s="250">
        <f t="shared" si="289"/>
        <v>0</v>
      </c>
      <c r="Z800" s="214"/>
      <c r="AA800" s="214" t="str">
        <f t="shared" ref="AA800:AA801" si="517">IF(AC800=B800,"SAMA","TIDAK SAMA")</f>
        <v>SAMA</v>
      </c>
      <c r="AB800" s="214" t="str">
        <f t="shared" ref="AB800:AB801" si="518">IF(C800=AD800,"SAMA","TIDAK SAMA")</f>
        <v>SAMA</v>
      </c>
      <c r="AC800" s="246" t="s">
        <v>6642</v>
      </c>
      <c r="AD800" s="246" t="s">
        <v>6643</v>
      </c>
      <c r="AE800" s="249">
        <v>15.0</v>
      </c>
      <c r="AF800" s="281"/>
      <c r="AG800" s="214" t="str">
        <f t="shared" ref="AG800:AG801" si="519">IF(B800=AI800,"SAMA","TIDAK SAMA")</f>
        <v>SAMA</v>
      </c>
      <c r="AH800" s="214" t="str">
        <f t="shared" ref="AH800:AH801" si="520">IF(AD800=AJ800,"SAMA","TIDAK")</f>
        <v>SAMA</v>
      </c>
      <c r="AI800" s="246" t="s">
        <v>6642</v>
      </c>
      <c r="AJ800" s="246" t="s">
        <v>6643</v>
      </c>
      <c r="AK800" s="250">
        <v>15.0</v>
      </c>
      <c r="AL800" s="214" t="str">
        <f t="shared" ref="AL800:AL801" si="521">IF(Y800&lt;0,"tidak normal","normal")</f>
        <v>normal</v>
      </c>
    </row>
    <row r="801" ht="15.0" customHeight="1">
      <c r="A801" s="214"/>
      <c r="B801" s="246" t="s">
        <v>6646</v>
      </c>
      <c r="C801" s="296" t="s">
        <v>6647</v>
      </c>
      <c r="D801" s="246" t="s">
        <v>80</v>
      </c>
      <c r="E801" s="249">
        <v>6.0</v>
      </c>
      <c r="F801" s="262"/>
      <c r="G801" s="262"/>
      <c r="H801" s="262"/>
      <c r="I801" s="262"/>
      <c r="J801" s="251">
        <f t="shared" si="1"/>
        <v>0</v>
      </c>
      <c r="K801" s="252">
        <f t="shared" si="2"/>
        <v>6</v>
      </c>
      <c r="L801" s="214"/>
      <c r="M801" s="253" t="s">
        <v>6674</v>
      </c>
      <c r="N801" s="254">
        <v>3.0</v>
      </c>
      <c r="O801" s="214" t="str">
        <f>IF(E801=N801,"Sama","Tidak Sama")</f>
        <v>Tidak Sama</v>
      </c>
      <c r="P801" s="227"/>
      <c r="Q801" s="214"/>
      <c r="R801" s="250">
        <v>5.0</v>
      </c>
      <c r="S801" s="262"/>
      <c r="T801" s="262"/>
      <c r="U801" s="262"/>
      <c r="V801" s="262"/>
      <c r="W801" s="250">
        <f t="shared" si="287"/>
        <v>0</v>
      </c>
      <c r="X801" s="250">
        <f t="shared" si="288"/>
        <v>5</v>
      </c>
      <c r="Y801" s="250">
        <f t="shared" si="289"/>
        <v>1</v>
      </c>
      <c r="Z801" s="214"/>
      <c r="AA801" s="214" t="str">
        <f t="shared" si="517"/>
        <v>SAMA</v>
      </c>
      <c r="AB801" s="214" t="str">
        <f t="shared" si="518"/>
        <v>SAMA</v>
      </c>
      <c r="AC801" s="246" t="s">
        <v>6646</v>
      </c>
      <c r="AD801" s="246" t="s">
        <v>6647</v>
      </c>
      <c r="AE801" s="249">
        <v>6.0</v>
      </c>
      <c r="AF801" s="281"/>
      <c r="AG801" s="214" t="str">
        <f t="shared" si="519"/>
        <v>SAMA</v>
      </c>
      <c r="AH801" s="214" t="str">
        <f t="shared" si="520"/>
        <v>SAMA</v>
      </c>
      <c r="AI801" s="246" t="s">
        <v>6646</v>
      </c>
      <c r="AJ801" s="246" t="s">
        <v>6647</v>
      </c>
      <c r="AK801" s="250">
        <v>6.0</v>
      </c>
      <c r="AL801" s="214" t="str">
        <f t="shared" si="521"/>
        <v>normal</v>
      </c>
    </row>
    <row r="802" ht="15.0" customHeight="1">
      <c r="A802" s="214"/>
      <c r="B802" s="246" t="s">
        <v>170</v>
      </c>
      <c r="C802" s="296" t="s">
        <v>171</v>
      </c>
      <c r="D802" s="246" t="s">
        <v>80</v>
      </c>
      <c r="E802" s="249">
        <v>6.0</v>
      </c>
      <c r="F802" s="262"/>
      <c r="G802" s="262"/>
      <c r="H802" s="262"/>
      <c r="I802" s="262"/>
      <c r="J802" s="251">
        <f t="shared" si="1"/>
        <v>0</v>
      </c>
      <c r="K802" s="252">
        <f t="shared" si="2"/>
        <v>6</v>
      </c>
      <c r="L802" s="214"/>
      <c r="M802" s="253"/>
      <c r="N802" s="254"/>
      <c r="O802" s="214"/>
      <c r="P802" s="227"/>
      <c r="Q802" s="214"/>
      <c r="R802" s="250">
        <v>6.0</v>
      </c>
      <c r="S802" s="262"/>
      <c r="T802" s="262"/>
      <c r="U802" s="262"/>
      <c r="V802" s="262"/>
      <c r="W802" s="250">
        <f t="shared" si="287"/>
        <v>0</v>
      </c>
      <c r="X802" s="250">
        <f t="shared" si="288"/>
        <v>6</v>
      </c>
      <c r="Y802" s="250">
        <f t="shared" si="289"/>
        <v>0</v>
      </c>
      <c r="Z802" s="214"/>
      <c r="AA802" s="214"/>
      <c r="AB802" s="214"/>
      <c r="AC802" s="246"/>
      <c r="AD802" s="246"/>
      <c r="AE802" s="249"/>
      <c r="AF802" s="281"/>
      <c r="AG802" s="214"/>
      <c r="AH802" s="214"/>
      <c r="AI802" s="246"/>
      <c r="AJ802" s="246"/>
      <c r="AK802" s="250"/>
      <c r="AL802" s="214"/>
    </row>
    <row r="803" ht="15.0" customHeight="1">
      <c r="A803" s="214"/>
      <c r="B803" s="246" t="s">
        <v>6683</v>
      </c>
      <c r="C803" s="296"/>
      <c r="D803" s="246" t="s">
        <v>80</v>
      </c>
      <c r="E803" s="249">
        <v>1.0</v>
      </c>
      <c r="F803" s="262"/>
      <c r="G803" s="262"/>
      <c r="H803" s="262"/>
      <c r="I803" s="262"/>
      <c r="J803" s="251">
        <f t="shared" si="1"/>
        <v>0</v>
      </c>
      <c r="K803" s="252">
        <f t="shared" si="2"/>
        <v>1</v>
      </c>
      <c r="L803" s="214"/>
      <c r="M803" s="253"/>
      <c r="N803" s="254"/>
      <c r="O803" s="214"/>
      <c r="P803" s="227"/>
      <c r="Q803" s="214"/>
      <c r="R803" s="250">
        <v>0.0</v>
      </c>
      <c r="S803" s="262"/>
      <c r="T803" s="262"/>
      <c r="U803" s="262"/>
      <c r="V803" s="262"/>
      <c r="W803" s="250">
        <f t="shared" si="287"/>
        <v>0</v>
      </c>
      <c r="X803" s="250">
        <f t="shared" si="288"/>
        <v>0</v>
      </c>
      <c r="Y803" s="250">
        <f t="shared" si="289"/>
        <v>1</v>
      </c>
      <c r="Z803" s="214"/>
      <c r="AA803" s="214"/>
      <c r="AB803" s="214"/>
      <c r="AC803" s="246"/>
      <c r="AD803" s="246"/>
      <c r="AE803" s="249"/>
      <c r="AF803" s="281"/>
      <c r="AG803" s="214"/>
      <c r="AH803" s="214"/>
      <c r="AI803" s="246"/>
      <c r="AJ803" s="246"/>
      <c r="AK803" s="250"/>
      <c r="AL803" s="214" t="str">
        <f t="shared" ref="AL803:AL804" si="522">IF(Y803&lt;0,"tidak normal","normal")</f>
        <v>normal</v>
      </c>
    </row>
    <row r="804" ht="15.0" customHeight="1">
      <c r="A804" s="214"/>
      <c r="B804" s="246" t="s">
        <v>6685</v>
      </c>
      <c r="C804" s="296"/>
      <c r="D804" s="246" t="s">
        <v>80</v>
      </c>
      <c r="E804" s="249">
        <v>3.0</v>
      </c>
      <c r="F804" s="262"/>
      <c r="G804" s="262"/>
      <c r="H804" s="262"/>
      <c r="I804" s="262"/>
      <c r="J804" s="251">
        <f t="shared" si="1"/>
        <v>0</v>
      </c>
      <c r="K804" s="252">
        <f t="shared" si="2"/>
        <v>3</v>
      </c>
      <c r="L804" s="214"/>
      <c r="M804" s="253" t="s">
        <v>6685</v>
      </c>
      <c r="N804" s="254">
        <v>2.0</v>
      </c>
      <c r="O804" s="214" t="str">
        <f>IF(E804=N804,"Sama","Tidak Sama")</f>
        <v>Tidak Sama</v>
      </c>
      <c r="P804" s="227"/>
      <c r="Q804" s="214"/>
      <c r="R804" s="250">
        <v>1.0</v>
      </c>
      <c r="S804" s="262"/>
      <c r="T804" s="262"/>
      <c r="U804" s="262"/>
      <c r="V804" s="262"/>
      <c r="W804" s="250">
        <f t="shared" si="287"/>
        <v>0</v>
      </c>
      <c r="X804" s="250">
        <f t="shared" si="288"/>
        <v>1</v>
      </c>
      <c r="Y804" s="250">
        <f t="shared" si="289"/>
        <v>2</v>
      </c>
      <c r="Z804" s="214"/>
      <c r="AA804" s="214" t="str">
        <f>IF(AC804=B804,"SAMA","TIDAK SAMA")</f>
        <v>SAMA</v>
      </c>
      <c r="AB804" s="214" t="str">
        <f>IF(C804=AD804,"SAMA","TIDAK SAMA")</f>
        <v>SAMA</v>
      </c>
      <c r="AC804" s="246" t="s">
        <v>6685</v>
      </c>
      <c r="AD804" s="246"/>
      <c r="AE804" s="249">
        <v>2.0</v>
      </c>
      <c r="AF804" s="281"/>
      <c r="AG804" s="214" t="str">
        <f>IF(B804=AI804,"SAMA","TIDAK SAMA")</f>
        <v>SAMA</v>
      </c>
      <c r="AH804" s="214" t="str">
        <f>IF(AD804=AJ804,"SAMA","TIDAK")</f>
        <v>SAMA</v>
      </c>
      <c r="AI804" s="246" t="s">
        <v>7274</v>
      </c>
      <c r="AJ804" s="246"/>
      <c r="AK804" s="250">
        <v>0.0</v>
      </c>
      <c r="AL804" s="214" t="str">
        <f t="shared" si="522"/>
        <v>normal</v>
      </c>
    </row>
    <row r="805" ht="15.0" customHeight="1">
      <c r="A805" s="214"/>
      <c r="B805" s="294" t="s">
        <v>6278</v>
      </c>
      <c r="C805" s="296"/>
      <c r="D805" s="246" t="s">
        <v>80</v>
      </c>
      <c r="E805" s="249">
        <v>1.0</v>
      </c>
      <c r="F805" s="262"/>
      <c r="G805" s="262"/>
      <c r="H805" s="262"/>
      <c r="I805" s="262"/>
      <c r="J805" s="251">
        <f t="shared" si="1"/>
        <v>0</v>
      </c>
      <c r="K805" s="252">
        <f t="shared" si="2"/>
        <v>1</v>
      </c>
      <c r="L805" s="214"/>
      <c r="M805" s="379"/>
      <c r="N805" s="254"/>
      <c r="O805" s="214"/>
      <c r="P805" s="227"/>
      <c r="Q805" s="214"/>
      <c r="R805" s="250">
        <v>1.0</v>
      </c>
      <c r="S805" s="262"/>
      <c r="T805" s="262"/>
      <c r="U805" s="262"/>
      <c r="V805" s="262"/>
      <c r="W805" s="250">
        <f t="shared" si="287"/>
        <v>0</v>
      </c>
      <c r="X805" s="250">
        <f t="shared" si="288"/>
        <v>1</v>
      </c>
      <c r="Y805" s="250">
        <f t="shared" si="289"/>
        <v>0</v>
      </c>
      <c r="Z805" s="214"/>
      <c r="AA805" s="214"/>
      <c r="AB805" s="214"/>
      <c r="AC805" s="294"/>
      <c r="AD805" s="246"/>
      <c r="AE805" s="249"/>
      <c r="AF805" s="281"/>
      <c r="AG805" s="214"/>
      <c r="AH805" s="214"/>
      <c r="AI805" s="294"/>
      <c r="AJ805" s="246"/>
      <c r="AK805" s="250"/>
      <c r="AL805" s="214"/>
    </row>
    <row r="806" ht="15.0" customHeight="1">
      <c r="A806" s="214"/>
      <c r="B806" s="294" t="s">
        <v>6678</v>
      </c>
      <c r="C806" s="296"/>
      <c r="D806" s="246" t="s">
        <v>101</v>
      </c>
      <c r="E806" s="249">
        <v>1.0</v>
      </c>
      <c r="F806" s="262"/>
      <c r="G806" s="262"/>
      <c r="H806" s="262"/>
      <c r="I806" s="262"/>
      <c r="J806" s="251">
        <f t="shared" si="1"/>
        <v>0</v>
      </c>
      <c r="K806" s="252">
        <f t="shared" si="2"/>
        <v>1</v>
      </c>
      <c r="L806" s="214"/>
      <c r="M806" s="379" t="s">
        <v>6678</v>
      </c>
      <c r="N806" s="254">
        <v>1.0</v>
      </c>
      <c r="O806" s="214" t="str">
        <f t="shared" ref="O806:O809" si="523">IF(E806=N806,"Sama","Tidak Sama")</f>
        <v>Sama</v>
      </c>
      <c r="P806" s="227"/>
      <c r="Q806" s="214"/>
      <c r="R806" s="250">
        <v>1.0</v>
      </c>
      <c r="S806" s="262"/>
      <c r="T806" s="262"/>
      <c r="U806" s="262"/>
      <c r="V806" s="262"/>
      <c r="W806" s="250">
        <f t="shared" si="287"/>
        <v>0</v>
      </c>
      <c r="X806" s="250">
        <f t="shared" si="288"/>
        <v>1</v>
      </c>
      <c r="Y806" s="250">
        <f t="shared" si="289"/>
        <v>0</v>
      </c>
      <c r="Z806" s="214"/>
      <c r="AA806" s="214" t="str">
        <f t="shared" ref="AA806:AA809" si="524">IF(AC806=B806,"SAMA","TIDAK SAMA")</f>
        <v>SAMA</v>
      </c>
      <c r="AB806" s="214" t="str">
        <f t="shared" ref="AB806:AB809" si="525">IF(C806=AD806,"SAMA","TIDAK SAMA")</f>
        <v>SAMA</v>
      </c>
      <c r="AC806" s="294" t="s">
        <v>6678</v>
      </c>
      <c r="AD806" s="246"/>
      <c r="AE806" s="249">
        <v>1.0</v>
      </c>
      <c r="AF806" s="281"/>
      <c r="AG806" s="214" t="str">
        <f t="shared" ref="AG806:AG809" si="526">IF(B806=AI806,"SAMA","TIDAK SAMA")</f>
        <v>SAMA</v>
      </c>
      <c r="AH806" s="214" t="str">
        <f t="shared" ref="AH806:AH809" si="527">IF(AD806=AJ806,"SAMA","TIDAK")</f>
        <v>SAMA</v>
      </c>
      <c r="AI806" s="294" t="s">
        <v>6678</v>
      </c>
      <c r="AJ806" s="246"/>
      <c r="AK806" s="250">
        <v>1.0</v>
      </c>
      <c r="AL806" s="214" t="str">
        <f t="shared" ref="AL806:AL812" si="528">IF(Y806&lt;0,"tidak normal","normal")</f>
        <v>normal</v>
      </c>
    </row>
    <row r="807" ht="15.0" customHeight="1">
      <c r="A807" s="214"/>
      <c r="B807" s="294" t="s">
        <v>5459</v>
      </c>
      <c r="C807" s="296"/>
      <c r="D807" s="246" t="s">
        <v>80</v>
      </c>
      <c r="E807" s="249">
        <v>2.0</v>
      </c>
      <c r="F807" s="262"/>
      <c r="G807" s="262"/>
      <c r="H807" s="262"/>
      <c r="I807" s="262"/>
      <c r="J807" s="251">
        <f t="shared" si="1"/>
        <v>0</v>
      </c>
      <c r="K807" s="252">
        <f t="shared" si="2"/>
        <v>2</v>
      </c>
      <c r="L807" s="214"/>
      <c r="M807" s="379" t="s">
        <v>6676</v>
      </c>
      <c r="N807" s="254">
        <v>1.0</v>
      </c>
      <c r="O807" s="214" t="str">
        <f t="shared" si="523"/>
        <v>Tidak Sama</v>
      </c>
      <c r="P807" s="227"/>
      <c r="Q807" s="214"/>
      <c r="R807" s="250">
        <v>2.0</v>
      </c>
      <c r="S807" s="262"/>
      <c r="T807" s="262"/>
      <c r="U807" s="262"/>
      <c r="V807" s="262"/>
      <c r="W807" s="250">
        <f t="shared" si="287"/>
        <v>0</v>
      </c>
      <c r="X807" s="250">
        <f t="shared" si="288"/>
        <v>2</v>
      </c>
      <c r="Y807" s="250">
        <f t="shared" si="289"/>
        <v>0</v>
      </c>
      <c r="Z807" s="214"/>
      <c r="AA807" s="214" t="str">
        <f t="shared" si="524"/>
        <v>SAMA</v>
      </c>
      <c r="AB807" s="214" t="str">
        <f t="shared" si="525"/>
        <v>SAMA</v>
      </c>
      <c r="AC807" s="294" t="s">
        <v>5459</v>
      </c>
      <c r="AD807" s="246"/>
      <c r="AE807" s="249">
        <v>1.0</v>
      </c>
      <c r="AF807" s="281"/>
      <c r="AG807" s="214" t="str">
        <f t="shared" si="526"/>
        <v>SAMA</v>
      </c>
      <c r="AH807" s="214" t="str">
        <f t="shared" si="527"/>
        <v>SAMA</v>
      </c>
      <c r="AI807" s="294" t="s">
        <v>5459</v>
      </c>
      <c r="AJ807" s="246"/>
      <c r="AK807" s="250">
        <v>1.0</v>
      </c>
      <c r="AL807" s="214" t="str">
        <f t="shared" si="528"/>
        <v>normal</v>
      </c>
    </row>
    <row r="808" ht="15.0" customHeight="1">
      <c r="A808" s="214"/>
      <c r="B808" s="246" t="s">
        <v>6686</v>
      </c>
      <c r="C808" s="296"/>
      <c r="D808" s="246" t="s">
        <v>6687</v>
      </c>
      <c r="E808" s="249">
        <v>2.5</v>
      </c>
      <c r="F808" s="249"/>
      <c r="G808" s="249"/>
      <c r="H808" s="249"/>
      <c r="I808" s="249"/>
      <c r="J808" s="251">
        <f t="shared" si="1"/>
        <v>0</v>
      </c>
      <c r="K808" s="252">
        <f t="shared" si="2"/>
        <v>2.5</v>
      </c>
      <c r="L808" s="214"/>
      <c r="M808" s="253" t="s">
        <v>6686</v>
      </c>
      <c r="N808" s="254">
        <v>2.5</v>
      </c>
      <c r="O808" s="214" t="str">
        <f t="shared" si="523"/>
        <v>Sama</v>
      </c>
      <c r="P808" s="227"/>
      <c r="Q808" s="214"/>
      <c r="R808" s="250">
        <v>0.0</v>
      </c>
      <c r="S808" s="249"/>
      <c r="T808" s="249"/>
      <c r="U808" s="249"/>
      <c r="V808" s="249"/>
      <c r="W808" s="250">
        <f t="shared" si="287"/>
        <v>0</v>
      </c>
      <c r="X808" s="250">
        <f t="shared" si="288"/>
        <v>0</v>
      </c>
      <c r="Y808" s="250">
        <f t="shared" si="289"/>
        <v>2.5</v>
      </c>
      <c r="Z808" s="214"/>
      <c r="AA808" s="214" t="str">
        <f t="shared" si="524"/>
        <v>SAMA</v>
      </c>
      <c r="AB808" s="214" t="str">
        <f t="shared" si="525"/>
        <v>SAMA</v>
      </c>
      <c r="AC808" s="246" t="s">
        <v>6686</v>
      </c>
      <c r="AD808" s="246"/>
      <c r="AE808" s="249">
        <v>2.5</v>
      </c>
      <c r="AF808" s="281"/>
      <c r="AG808" s="214" t="str">
        <f t="shared" si="526"/>
        <v>SAMA</v>
      </c>
      <c r="AH808" s="214" t="str">
        <f t="shared" si="527"/>
        <v>SAMA</v>
      </c>
      <c r="AI808" s="246" t="s">
        <v>6686</v>
      </c>
      <c r="AJ808" s="246"/>
      <c r="AK808" s="250">
        <v>0.0</v>
      </c>
      <c r="AL808" s="214" t="str">
        <f t="shared" si="528"/>
        <v>normal</v>
      </c>
    </row>
    <row r="809" ht="15.0" customHeight="1">
      <c r="A809" s="214"/>
      <c r="B809" s="246" t="s">
        <v>6688</v>
      </c>
      <c r="C809" s="296"/>
      <c r="D809" s="246" t="s">
        <v>101</v>
      </c>
      <c r="E809" s="249">
        <v>1.0</v>
      </c>
      <c r="F809" s="262"/>
      <c r="G809" s="262"/>
      <c r="H809" s="262"/>
      <c r="I809" s="262"/>
      <c r="J809" s="251">
        <f t="shared" si="1"/>
        <v>0</v>
      </c>
      <c r="K809" s="252">
        <f t="shared" si="2"/>
        <v>1</v>
      </c>
      <c r="L809" s="214"/>
      <c r="M809" s="253" t="s">
        <v>6688</v>
      </c>
      <c r="N809" s="254">
        <v>1.0</v>
      </c>
      <c r="O809" s="214" t="str">
        <f t="shared" si="523"/>
        <v>Sama</v>
      </c>
      <c r="P809" s="227"/>
      <c r="Q809" s="214"/>
      <c r="R809" s="250">
        <v>1.0</v>
      </c>
      <c r="S809" s="262"/>
      <c r="T809" s="262"/>
      <c r="U809" s="262"/>
      <c r="V809" s="262"/>
      <c r="W809" s="250">
        <f t="shared" si="287"/>
        <v>0</v>
      </c>
      <c r="X809" s="250">
        <f t="shared" si="288"/>
        <v>1</v>
      </c>
      <c r="Y809" s="250">
        <f t="shared" si="289"/>
        <v>0</v>
      </c>
      <c r="Z809" s="214"/>
      <c r="AA809" s="214" t="str">
        <f t="shared" si="524"/>
        <v>SAMA</v>
      </c>
      <c r="AB809" s="214" t="str">
        <f t="shared" si="525"/>
        <v>SAMA</v>
      </c>
      <c r="AC809" s="246" t="s">
        <v>6688</v>
      </c>
      <c r="AD809" s="246"/>
      <c r="AE809" s="249">
        <v>1.0</v>
      </c>
      <c r="AF809" s="281"/>
      <c r="AG809" s="214" t="str">
        <f t="shared" si="526"/>
        <v>SAMA</v>
      </c>
      <c r="AH809" s="214" t="str">
        <f t="shared" si="527"/>
        <v>SAMA</v>
      </c>
      <c r="AI809" s="246" t="s">
        <v>6688</v>
      </c>
      <c r="AJ809" s="246"/>
      <c r="AK809" s="250">
        <v>1.0</v>
      </c>
      <c r="AL809" s="214" t="str">
        <f t="shared" si="528"/>
        <v>normal</v>
      </c>
    </row>
    <row r="810" ht="15.0" customHeight="1">
      <c r="A810" s="214"/>
      <c r="B810" s="246" t="s">
        <v>6729</v>
      </c>
      <c r="C810" s="296" t="s">
        <v>6730</v>
      </c>
      <c r="D810" s="246" t="s">
        <v>80</v>
      </c>
      <c r="E810" s="249">
        <v>1.0</v>
      </c>
      <c r="F810" s="262"/>
      <c r="G810" s="262"/>
      <c r="H810" s="262"/>
      <c r="I810" s="262"/>
      <c r="J810" s="251">
        <f t="shared" si="1"/>
        <v>0</v>
      </c>
      <c r="K810" s="252">
        <f t="shared" si="2"/>
        <v>1</v>
      </c>
      <c r="L810" s="214"/>
      <c r="M810" s="253"/>
      <c r="N810" s="254"/>
      <c r="O810" s="214"/>
      <c r="P810" s="227"/>
      <c r="Q810" s="214"/>
      <c r="R810" s="250">
        <v>1.0</v>
      </c>
      <c r="S810" s="262"/>
      <c r="T810" s="262"/>
      <c r="U810" s="262"/>
      <c r="V810" s="262"/>
      <c r="W810" s="250">
        <f t="shared" si="287"/>
        <v>0</v>
      </c>
      <c r="X810" s="250">
        <f t="shared" si="288"/>
        <v>1</v>
      </c>
      <c r="Y810" s="250">
        <f t="shared" si="289"/>
        <v>0</v>
      </c>
      <c r="Z810" s="214"/>
      <c r="AA810" s="214"/>
      <c r="AB810" s="214"/>
      <c r="AC810" s="246"/>
      <c r="AD810" s="246"/>
      <c r="AE810" s="249"/>
      <c r="AF810" s="281"/>
      <c r="AG810" s="214"/>
      <c r="AH810" s="214"/>
      <c r="AI810" s="246"/>
      <c r="AJ810" s="246"/>
      <c r="AK810" s="250"/>
      <c r="AL810" s="214" t="str">
        <f t="shared" si="528"/>
        <v>normal</v>
      </c>
    </row>
    <row r="811" ht="15.0" customHeight="1">
      <c r="A811" s="214"/>
      <c r="B811" s="246" t="s">
        <v>6689</v>
      </c>
      <c r="C811" s="296" t="s">
        <v>6690</v>
      </c>
      <c r="D811" s="248" t="s">
        <v>101</v>
      </c>
      <c r="E811" s="249">
        <v>1.0</v>
      </c>
      <c r="F811" s="249"/>
      <c r="G811" s="249"/>
      <c r="H811" s="249"/>
      <c r="I811" s="249"/>
      <c r="J811" s="251">
        <f t="shared" si="1"/>
        <v>0</v>
      </c>
      <c r="K811" s="252">
        <f t="shared" si="2"/>
        <v>1</v>
      </c>
      <c r="L811" s="214"/>
      <c r="M811" s="253" t="s">
        <v>6689</v>
      </c>
      <c r="N811" s="254">
        <v>1.0</v>
      </c>
      <c r="O811" s="214" t="str">
        <f t="shared" ref="O811:O812" si="529">IF(E811=N811,"Sama","Tidak Sama")</f>
        <v>Sama</v>
      </c>
      <c r="P811" s="227"/>
      <c r="Q811" s="214"/>
      <c r="R811" s="250">
        <v>0.0</v>
      </c>
      <c r="S811" s="249"/>
      <c r="T811" s="249"/>
      <c r="U811" s="249"/>
      <c r="V811" s="249"/>
      <c r="W811" s="250">
        <f t="shared" si="287"/>
        <v>0</v>
      </c>
      <c r="X811" s="250">
        <f t="shared" si="288"/>
        <v>0</v>
      </c>
      <c r="Y811" s="250">
        <f t="shared" si="289"/>
        <v>1</v>
      </c>
      <c r="Z811" s="214"/>
      <c r="AA811" s="214" t="str">
        <f>IF(AC811=B811,"SAMA","TIDAK SAMA")</f>
        <v>SAMA</v>
      </c>
      <c r="AB811" s="214" t="str">
        <f>IF(C811=AD811,"SAMA","TIDAK SAMA")</f>
        <v>SAMA</v>
      </c>
      <c r="AC811" s="246" t="s">
        <v>6689</v>
      </c>
      <c r="AD811" s="246" t="s">
        <v>6690</v>
      </c>
      <c r="AE811" s="249">
        <v>1.0</v>
      </c>
      <c r="AF811" s="281"/>
      <c r="AG811" s="214" t="str">
        <f>IF(B811=AI811,"SAMA","TIDAK SAMA")</f>
        <v>SAMA</v>
      </c>
      <c r="AH811" s="214" t="str">
        <f>IF(AD811=AJ811,"SAMA","TIDAK")</f>
        <v>SAMA</v>
      </c>
      <c r="AI811" s="246" t="s">
        <v>6689</v>
      </c>
      <c r="AJ811" s="246" t="s">
        <v>6690</v>
      </c>
      <c r="AK811" s="250">
        <v>0.0</v>
      </c>
      <c r="AL811" s="214" t="str">
        <f t="shared" si="528"/>
        <v>normal</v>
      </c>
    </row>
    <row r="812" ht="15.0" customHeight="1">
      <c r="A812" s="214"/>
      <c r="B812" s="246" t="s">
        <v>6696</v>
      </c>
      <c r="C812" s="296"/>
      <c r="D812" s="248" t="s">
        <v>226</v>
      </c>
      <c r="E812" s="249">
        <v>10.0</v>
      </c>
      <c r="F812" s="249"/>
      <c r="G812" s="249"/>
      <c r="H812" s="249"/>
      <c r="I812" s="249"/>
      <c r="J812" s="251">
        <f t="shared" si="1"/>
        <v>0</v>
      </c>
      <c r="K812" s="252">
        <f t="shared" si="2"/>
        <v>10</v>
      </c>
      <c r="L812" s="214"/>
      <c r="M812" s="253" t="s">
        <v>6689</v>
      </c>
      <c r="N812" s="254">
        <v>1.0</v>
      </c>
      <c r="O812" s="214" t="str">
        <f t="shared" si="529"/>
        <v>Tidak Sama</v>
      </c>
      <c r="P812" s="227"/>
      <c r="Q812" s="214"/>
      <c r="R812" s="250">
        <v>3.0</v>
      </c>
      <c r="S812" s="249"/>
      <c r="T812" s="249"/>
      <c r="U812" s="249"/>
      <c r="V812" s="249"/>
      <c r="W812" s="250">
        <f t="shared" si="287"/>
        <v>0</v>
      </c>
      <c r="X812" s="250">
        <f t="shared" si="288"/>
        <v>3</v>
      </c>
      <c r="Y812" s="250">
        <f t="shared" si="289"/>
        <v>7</v>
      </c>
      <c r="Z812" s="214"/>
      <c r="AA812" s="214"/>
      <c r="AB812" s="214"/>
      <c r="AC812" s="246"/>
      <c r="AD812" s="246"/>
      <c r="AE812" s="249"/>
      <c r="AF812" s="281"/>
      <c r="AG812" s="214"/>
      <c r="AH812" s="214"/>
      <c r="AI812" s="246"/>
      <c r="AJ812" s="246"/>
      <c r="AK812" s="250"/>
      <c r="AL812" s="214" t="str">
        <f t="shared" si="528"/>
        <v>normal</v>
      </c>
    </row>
    <row r="813" ht="15.0" customHeight="1">
      <c r="A813" s="214"/>
      <c r="B813" s="246" t="s">
        <v>6778</v>
      </c>
      <c r="C813" s="296"/>
      <c r="D813" s="248" t="s">
        <v>96</v>
      </c>
      <c r="E813" s="249">
        <v>1.0</v>
      </c>
      <c r="F813" s="249"/>
      <c r="G813" s="249"/>
      <c r="H813" s="249"/>
      <c r="I813" s="249"/>
      <c r="J813" s="251">
        <f t="shared" si="1"/>
        <v>0</v>
      </c>
      <c r="K813" s="252">
        <f t="shared" si="2"/>
        <v>1</v>
      </c>
      <c r="L813" s="214"/>
      <c r="M813" s="253"/>
      <c r="N813" s="254"/>
      <c r="O813" s="214"/>
      <c r="P813" s="227"/>
      <c r="Q813" s="214"/>
      <c r="R813" s="250">
        <v>1.0</v>
      </c>
      <c r="S813" s="249"/>
      <c r="T813" s="249"/>
      <c r="U813" s="249"/>
      <c r="V813" s="249"/>
      <c r="W813" s="250">
        <f t="shared" si="287"/>
        <v>0</v>
      </c>
      <c r="X813" s="250">
        <f t="shared" si="288"/>
        <v>1</v>
      </c>
      <c r="Y813" s="250">
        <f t="shared" si="289"/>
        <v>0</v>
      </c>
      <c r="Z813" s="214"/>
      <c r="AA813" s="214"/>
      <c r="AB813" s="214"/>
      <c r="AC813" s="246"/>
      <c r="AD813" s="246"/>
      <c r="AE813" s="249"/>
      <c r="AF813" s="281"/>
      <c r="AG813" s="214"/>
      <c r="AH813" s="214"/>
      <c r="AI813" s="246"/>
      <c r="AJ813" s="246"/>
      <c r="AK813" s="250"/>
      <c r="AL813" s="214"/>
    </row>
    <row r="814" ht="15.0" customHeight="1">
      <c r="A814" s="214"/>
      <c r="B814" s="246" t="s">
        <v>7275</v>
      </c>
      <c r="C814" s="296" t="s">
        <v>7276</v>
      </c>
      <c r="D814" s="248" t="s">
        <v>5645</v>
      </c>
      <c r="E814" s="249">
        <v>208.0</v>
      </c>
      <c r="F814" s="249"/>
      <c r="G814" s="249"/>
      <c r="H814" s="249"/>
      <c r="I814" s="249"/>
      <c r="J814" s="251">
        <f t="shared" si="1"/>
        <v>0</v>
      </c>
      <c r="K814" s="252">
        <f t="shared" si="2"/>
        <v>208</v>
      </c>
      <c r="L814" s="214"/>
      <c r="M814" s="253" t="s">
        <v>6689</v>
      </c>
      <c r="N814" s="254">
        <v>1.0</v>
      </c>
      <c r="O814" s="214" t="str">
        <f t="shared" ref="O814:O818" si="530">IF(E814=N814,"Sama","Tidak Sama")</f>
        <v>Tidak Sama</v>
      </c>
      <c r="P814" s="227"/>
      <c r="Q814" s="214"/>
      <c r="R814" s="250">
        <v>0.0</v>
      </c>
      <c r="S814" s="249"/>
      <c r="T814" s="249"/>
      <c r="U814" s="249"/>
      <c r="V814" s="249"/>
      <c r="W814" s="250">
        <f t="shared" si="287"/>
        <v>0</v>
      </c>
      <c r="X814" s="250">
        <f t="shared" si="288"/>
        <v>0</v>
      </c>
      <c r="Y814" s="250">
        <f t="shared" si="289"/>
        <v>208</v>
      </c>
      <c r="Z814" s="214"/>
      <c r="AA814" s="214"/>
      <c r="AB814" s="214"/>
      <c r="AC814" s="246"/>
      <c r="AD814" s="246"/>
      <c r="AE814" s="249"/>
      <c r="AF814" s="281"/>
      <c r="AG814" s="214"/>
      <c r="AH814" s="214"/>
      <c r="AI814" s="246"/>
      <c r="AJ814" s="246"/>
      <c r="AK814" s="250"/>
      <c r="AL814" s="214" t="str">
        <f t="shared" ref="AL814:AL818" si="531">IF(Y814&lt;0,"tidak normal","normal")</f>
        <v>normal</v>
      </c>
    </row>
    <row r="815" ht="15.0" customHeight="1">
      <c r="A815" s="214"/>
      <c r="B815" s="291" t="s">
        <v>7277</v>
      </c>
      <c r="C815" s="370"/>
      <c r="D815" s="248" t="s">
        <v>5645</v>
      </c>
      <c r="E815" s="249">
        <v>208.0</v>
      </c>
      <c r="F815" s="249"/>
      <c r="G815" s="249"/>
      <c r="H815" s="249"/>
      <c r="I815" s="249"/>
      <c r="J815" s="251">
        <f t="shared" si="1"/>
        <v>0</v>
      </c>
      <c r="K815" s="252">
        <f t="shared" si="2"/>
        <v>208</v>
      </c>
      <c r="L815" s="214"/>
      <c r="M815" s="253" t="s">
        <v>6689</v>
      </c>
      <c r="N815" s="254">
        <v>1.0</v>
      </c>
      <c r="O815" s="214" t="str">
        <f t="shared" si="530"/>
        <v>Tidak Sama</v>
      </c>
      <c r="P815" s="227"/>
      <c r="Q815" s="214"/>
      <c r="R815" s="250">
        <v>0.0</v>
      </c>
      <c r="S815" s="249"/>
      <c r="T815" s="249"/>
      <c r="U815" s="249"/>
      <c r="V815" s="249"/>
      <c r="W815" s="250">
        <f t="shared" si="287"/>
        <v>0</v>
      </c>
      <c r="X815" s="250">
        <f t="shared" si="288"/>
        <v>0</v>
      </c>
      <c r="Y815" s="250">
        <f t="shared" si="289"/>
        <v>208</v>
      </c>
      <c r="Z815" s="214"/>
      <c r="AA815" s="214"/>
      <c r="AB815" s="214"/>
      <c r="AC815" s="247"/>
      <c r="AD815" s="246"/>
      <c r="AE815" s="249"/>
      <c r="AF815" s="281"/>
      <c r="AG815" s="214"/>
      <c r="AH815" s="214"/>
      <c r="AI815" s="247"/>
      <c r="AJ815" s="246"/>
      <c r="AK815" s="250"/>
      <c r="AL815" s="214" t="str">
        <f t="shared" si="531"/>
        <v>normal</v>
      </c>
    </row>
    <row r="816" ht="15.0" customHeight="1">
      <c r="A816" s="214"/>
      <c r="B816" s="291" t="s">
        <v>7278</v>
      </c>
      <c r="C816" s="370"/>
      <c r="D816" s="248" t="s">
        <v>5645</v>
      </c>
      <c r="E816" s="249">
        <v>209.0</v>
      </c>
      <c r="F816" s="249"/>
      <c r="G816" s="249"/>
      <c r="H816" s="249"/>
      <c r="I816" s="249"/>
      <c r="J816" s="251">
        <f t="shared" si="1"/>
        <v>0</v>
      </c>
      <c r="K816" s="252">
        <f t="shared" si="2"/>
        <v>209</v>
      </c>
      <c r="L816" s="214"/>
      <c r="M816" s="253" t="s">
        <v>6689</v>
      </c>
      <c r="N816" s="254">
        <v>1.0</v>
      </c>
      <c r="O816" s="214" t="str">
        <f t="shared" si="530"/>
        <v>Tidak Sama</v>
      </c>
      <c r="P816" s="227"/>
      <c r="Q816" s="214"/>
      <c r="R816" s="250">
        <v>0.0</v>
      </c>
      <c r="S816" s="249"/>
      <c r="T816" s="249"/>
      <c r="U816" s="249"/>
      <c r="V816" s="249"/>
      <c r="W816" s="250">
        <f t="shared" si="287"/>
        <v>0</v>
      </c>
      <c r="X816" s="250">
        <f t="shared" si="288"/>
        <v>0</v>
      </c>
      <c r="Y816" s="250">
        <f t="shared" si="289"/>
        <v>209</v>
      </c>
      <c r="Z816" s="214"/>
      <c r="AA816" s="214"/>
      <c r="AB816" s="214"/>
      <c r="AC816" s="246"/>
      <c r="AD816" s="246"/>
      <c r="AE816" s="249"/>
      <c r="AF816" s="281"/>
      <c r="AG816" s="214"/>
      <c r="AH816" s="214"/>
      <c r="AI816" s="246"/>
      <c r="AJ816" s="246"/>
      <c r="AK816" s="250"/>
      <c r="AL816" s="214" t="str">
        <f t="shared" si="531"/>
        <v>normal</v>
      </c>
    </row>
    <row r="817" ht="15.0" customHeight="1">
      <c r="A817" s="214"/>
      <c r="B817" s="291" t="s">
        <v>7279</v>
      </c>
      <c r="C817" s="370"/>
      <c r="D817" s="248" t="s">
        <v>5645</v>
      </c>
      <c r="E817" s="249">
        <v>418.0</v>
      </c>
      <c r="F817" s="249"/>
      <c r="G817" s="249"/>
      <c r="H817" s="249"/>
      <c r="I817" s="249"/>
      <c r="J817" s="251">
        <f t="shared" si="1"/>
        <v>0</v>
      </c>
      <c r="K817" s="252">
        <f t="shared" si="2"/>
        <v>418</v>
      </c>
      <c r="L817" s="214"/>
      <c r="M817" s="253" t="s">
        <v>6689</v>
      </c>
      <c r="N817" s="254">
        <v>1.0</v>
      </c>
      <c r="O817" s="214" t="str">
        <f t="shared" si="530"/>
        <v>Tidak Sama</v>
      </c>
      <c r="P817" s="227"/>
      <c r="Q817" s="214"/>
      <c r="R817" s="250">
        <v>0.0</v>
      </c>
      <c r="S817" s="249"/>
      <c r="T817" s="249"/>
      <c r="U817" s="249"/>
      <c r="V817" s="249"/>
      <c r="W817" s="250">
        <f t="shared" si="287"/>
        <v>0</v>
      </c>
      <c r="X817" s="250">
        <f t="shared" si="288"/>
        <v>0</v>
      </c>
      <c r="Y817" s="250">
        <f t="shared" si="289"/>
        <v>418</v>
      </c>
      <c r="Z817" s="214"/>
      <c r="AA817" s="214"/>
      <c r="AB817" s="214"/>
      <c r="AC817" s="246"/>
      <c r="AD817" s="246"/>
      <c r="AE817" s="249"/>
      <c r="AF817" s="281"/>
      <c r="AG817" s="214"/>
      <c r="AH817" s="214"/>
      <c r="AI817" s="246"/>
      <c r="AJ817" s="246"/>
      <c r="AK817" s="250"/>
      <c r="AL817" s="214" t="str">
        <f t="shared" si="531"/>
        <v>normal</v>
      </c>
    </row>
    <row r="818" ht="15.0" customHeight="1">
      <c r="A818" s="214"/>
      <c r="B818" s="291" t="s">
        <v>6691</v>
      </c>
      <c r="C818" s="370" t="s">
        <v>6692</v>
      </c>
      <c r="D818" s="248" t="s">
        <v>3367</v>
      </c>
      <c r="E818" s="249">
        <v>2.0</v>
      </c>
      <c r="F818" s="249"/>
      <c r="G818" s="249"/>
      <c r="H818" s="249"/>
      <c r="I818" s="249"/>
      <c r="J818" s="251">
        <f t="shared" si="1"/>
        <v>0</v>
      </c>
      <c r="K818" s="252">
        <f t="shared" si="2"/>
        <v>2</v>
      </c>
      <c r="L818" s="214"/>
      <c r="M818" s="253" t="s">
        <v>6691</v>
      </c>
      <c r="N818" s="254">
        <v>2.0</v>
      </c>
      <c r="O818" s="214" t="str">
        <f t="shared" si="530"/>
        <v>Sama</v>
      </c>
      <c r="P818" s="227"/>
      <c r="Q818" s="214"/>
      <c r="R818" s="250">
        <v>1.0</v>
      </c>
      <c r="S818" s="249"/>
      <c r="T818" s="249"/>
      <c r="U818" s="249"/>
      <c r="V818" s="249"/>
      <c r="W818" s="250">
        <f t="shared" si="287"/>
        <v>0</v>
      </c>
      <c r="X818" s="250">
        <f t="shared" si="288"/>
        <v>1</v>
      </c>
      <c r="Y818" s="250">
        <f t="shared" si="289"/>
        <v>1</v>
      </c>
      <c r="Z818" s="214"/>
      <c r="AA818" s="214" t="str">
        <f>IF(AC818=B818,"SAMA","TIDAK SAMA")</f>
        <v>SAMA</v>
      </c>
      <c r="AB818" s="214" t="str">
        <f>IF(C818=AD818,"SAMA","TIDAK SAMA")</f>
        <v>SAMA</v>
      </c>
      <c r="AC818" s="246" t="s">
        <v>6691</v>
      </c>
      <c r="AD818" s="246" t="s">
        <v>6692</v>
      </c>
      <c r="AE818" s="249">
        <v>2.0</v>
      </c>
      <c r="AF818" s="281"/>
      <c r="AG818" s="214" t="str">
        <f>IF(B818=AI818,"SAMA","TIDAK SAMA")</f>
        <v>SAMA</v>
      </c>
      <c r="AH818" s="214" t="str">
        <f>IF(AD818=AJ818,"SAMA","TIDAK")</f>
        <v>SAMA</v>
      </c>
      <c r="AI818" s="246" t="s">
        <v>6691</v>
      </c>
      <c r="AJ818" s="246" t="s">
        <v>6692</v>
      </c>
      <c r="AK818" s="250">
        <v>0.0</v>
      </c>
      <c r="AL818" s="214" t="str">
        <f t="shared" si="531"/>
        <v>normal</v>
      </c>
    </row>
    <row r="819" ht="15.0" customHeight="1">
      <c r="A819" s="214"/>
      <c r="B819" s="291" t="s">
        <v>6693</v>
      </c>
      <c r="C819" s="380"/>
      <c r="D819" s="248" t="s">
        <v>982</v>
      </c>
      <c r="E819" s="249">
        <v>10.0</v>
      </c>
      <c r="F819" s="249"/>
      <c r="G819" s="249"/>
      <c r="H819" s="249"/>
      <c r="I819" s="249"/>
      <c r="J819" s="251">
        <f t="shared" si="1"/>
        <v>0</v>
      </c>
      <c r="K819" s="252">
        <f t="shared" si="2"/>
        <v>10</v>
      </c>
      <c r="L819" s="214"/>
      <c r="M819" s="253"/>
      <c r="N819" s="254"/>
      <c r="O819" s="214"/>
      <c r="P819" s="227"/>
      <c r="Q819" s="214"/>
      <c r="R819" s="250">
        <v>2.0</v>
      </c>
      <c r="S819" s="249"/>
      <c r="T819" s="249"/>
      <c r="U819" s="249"/>
      <c r="V819" s="249"/>
      <c r="W819" s="250">
        <f t="shared" si="287"/>
        <v>0</v>
      </c>
      <c r="X819" s="250">
        <f t="shared" si="288"/>
        <v>2</v>
      </c>
      <c r="Y819" s="250">
        <f t="shared" si="289"/>
        <v>8</v>
      </c>
      <c r="Z819" s="214"/>
      <c r="AA819" s="214"/>
      <c r="AB819" s="214"/>
      <c r="AC819" s="246"/>
      <c r="AD819" s="246"/>
      <c r="AE819" s="249"/>
      <c r="AF819" s="281"/>
      <c r="AG819" s="214"/>
      <c r="AH819" s="214"/>
      <c r="AI819" s="246"/>
      <c r="AJ819" s="246"/>
      <c r="AK819" s="250"/>
      <c r="AL819" s="214"/>
    </row>
    <row r="820" ht="15.0" customHeight="1">
      <c r="A820" s="214"/>
      <c r="B820" s="298" t="s">
        <v>6695</v>
      </c>
      <c r="C820" s="374" t="s">
        <v>7280</v>
      </c>
      <c r="D820" s="246" t="s">
        <v>3367</v>
      </c>
      <c r="E820" s="249">
        <v>13.0</v>
      </c>
      <c r="F820" s="249"/>
      <c r="G820" s="249"/>
      <c r="H820" s="249"/>
      <c r="I820" s="249"/>
      <c r="J820" s="251">
        <f t="shared" si="1"/>
        <v>0</v>
      </c>
      <c r="K820" s="252">
        <f t="shared" si="2"/>
        <v>13</v>
      </c>
      <c r="L820" s="214"/>
      <c r="M820" s="253" t="s">
        <v>6695</v>
      </c>
      <c r="N820" s="254">
        <v>10.0</v>
      </c>
      <c r="O820" s="214" t="str">
        <f t="shared" ref="O820:O822" si="532">IF(E820=N820,"Sama","Tidak Sama")</f>
        <v>Tidak Sama</v>
      </c>
      <c r="P820" s="227"/>
      <c r="Q820" s="214"/>
      <c r="R820" s="250">
        <v>7.0</v>
      </c>
      <c r="S820" s="249"/>
      <c r="T820" s="249"/>
      <c r="U820" s="249"/>
      <c r="V820" s="249"/>
      <c r="W820" s="250">
        <f t="shared" si="287"/>
        <v>0</v>
      </c>
      <c r="X820" s="250">
        <f t="shared" si="288"/>
        <v>7</v>
      </c>
      <c r="Y820" s="250">
        <f t="shared" si="289"/>
        <v>6</v>
      </c>
      <c r="Z820" s="214"/>
      <c r="AA820" s="214" t="str">
        <f t="shared" ref="AA820:AA823" si="533">IF(AC820=B820,"SAMA","TIDAK SAMA")</f>
        <v>SAMA</v>
      </c>
      <c r="AB820" s="214" t="str">
        <f t="shared" ref="AB820:AB823" si="534">IF(C820=AD820,"SAMA","TIDAK SAMA")</f>
        <v>SAMA</v>
      </c>
      <c r="AC820" s="246" t="s">
        <v>6695</v>
      </c>
      <c r="AD820" s="246" t="s">
        <v>7280</v>
      </c>
      <c r="AE820" s="249">
        <v>10.0</v>
      </c>
      <c r="AF820" s="281"/>
      <c r="AG820" s="214" t="str">
        <f t="shared" ref="AG820:AG823" si="535">IF(B820=AI820,"SAMA","TIDAK SAMA")</f>
        <v>SAMA</v>
      </c>
      <c r="AH820" s="214" t="str">
        <f t="shared" ref="AH820:AH823" si="536">IF(AD820=AJ820,"SAMA","TIDAK")</f>
        <v>SAMA</v>
      </c>
      <c r="AI820" s="246" t="s">
        <v>6695</v>
      </c>
      <c r="AJ820" s="246" t="s">
        <v>7280</v>
      </c>
      <c r="AK820" s="250">
        <v>5.0</v>
      </c>
      <c r="AL820" s="214" t="str">
        <f t="shared" ref="AL820:AL870" si="537">IF(Y820&lt;0,"tidak normal","normal")</f>
        <v>normal</v>
      </c>
    </row>
    <row r="821" ht="15.0" customHeight="1">
      <c r="A821" s="214"/>
      <c r="B821" s="247" t="s">
        <v>6697</v>
      </c>
      <c r="C821" s="296" t="s">
        <v>6698</v>
      </c>
      <c r="D821" s="246" t="s">
        <v>3367</v>
      </c>
      <c r="E821" s="249">
        <v>8.0</v>
      </c>
      <c r="F821" s="249"/>
      <c r="G821" s="249"/>
      <c r="H821" s="249"/>
      <c r="I821" s="249"/>
      <c r="J821" s="251">
        <f t="shared" si="1"/>
        <v>0</v>
      </c>
      <c r="K821" s="252">
        <f t="shared" si="2"/>
        <v>8</v>
      </c>
      <c r="L821" s="214"/>
      <c r="M821" s="263" t="s">
        <v>6697</v>
      </c>
      <c r="N821" s="254">
        <v>3.0</v>
      </c>
      <c r="O821" s="214" t="str">
        <f t="shared" si="532"/>
        <v>Tidak Sama</v>
      </c>
      <c r="P821" s="227"/>
      <c r="Q821" s="214"/>
      <c r="R821" s="250">
        <v>4.0</v>
      </c>
      <c r="S821" s="249"/>
      <c r="T821" s="249"/>
      <c r="U821" s="249"/>
      <c r="V821" s="249"/>
      <c r="W821" s="250">
        <f t="shared" si="287"/>
        <v>0</v>
      </c>
      <c r="X821" s="250">
        <f t="shared" si="288"/>
        <v>4</v>
      </c>
      <c r="Y821" s="250">
        <f t="shared" si="289"/>
        <v>4</v>
      </c>
      <c r="Z821" s="214"/>
      <c r="AA821" s="214" t="str">
        <f t="shared" si="533"/>
        <v>SAMA</v>
      </c>
      <c r="AB821" s="214" t="str">
        <f t="shared" si="534"/>
        <v>SAMA</v>
      </c>
      <c r="AC821" s="247" t="s">
        <v>6697</v>
      </c>
      <c r="AD821" s="246" t="s">
        <v>6698</v>
      </c>
      <c r="AE821" s="249">
        <v>18.0</v>
      </c>
      <c r="AF821" s="281"/>
      <c r="AG821" s="214" t="str">
        <f t="shared" si="535"/>
        <v>SAMA</v>
      </c>
      <c r="AH821" s="214" t="str">
        <f t="shared" si="536"/>
        <v>SAMA</v>
      </c>
      <c r="AI821" s="247" t="s">
        <v>6697</v>
      </c>
      <c r="AJ821" s="246" t="s">
        <v>6698</v>
      </c>
      <c r="AK821" s="250">
        <v>6.0</v>
      </c>
      <c r="AL821" s="214" t="str">
        <f t="shared" si="537"/>
        <v>normal</v>
      </c>
    </row>
    <row r="822" ht="15.0" customHeight="1">
      <c r="A822" s="214"/>
      <c r="B822" s="246" t="s">
        <v>6699</v>
      </c>
      <c r="C822" s="296"/>
      <c r="D822" s="246" t="s">
        <v>80</v>
      </c>
      <c r="E822" s="249">
        <v>1.0</v>
      </c>
      <c r="F822" s="262"/>
      <c r="G822" s="262"/>
      <c r="H822" s="262"/>
      <c r="I822" s="262"/>
      <c r="J822" s="251">
        <f t="shared" si="1"/>
        <v>0</v>
      </c>
      <c r="K822" s="252">
        <f t="shared" si="2"/>
        <v>1</v>
      </c>
      <c r="L822" s="214"/>
      <c r="M822" s="253" t="s">
        <v>6699</v>
      </c>
      <c r="N822" s="254">
        <v>1.0</v>
      </c>
      <c r="O822" s="214" t="str">
        <f t="shared" si="532"/>
        <v>Sama</v>
      </c>
      <c r="P822" s="227"/>
      <c r="Q822" s="214"/>
      <c r="R822" s="250">
        <v>0.0</v>
      </c>
      <c r="S822" s="262"/>
      <c r="T822" s="262"/>
      <c r="U822" s="262"/>
      <c r="V822" s="262"/>
      <c r="W822" s="250">
        <f t="shared" si="287"/>
        <v>0</v>
      </c>
      <c r="X822" s="250">
        <f t="shared" si="288"/>
        <v>0</v>
      </c>
      <c r="Y822" s="250">
        <f t="shared" si="289"/>
        <v>1</v>
      </c>
      <c r="Z822" s="214"/>
      <c r="AA822" s="214" t="str">
        <f t="shared" si="533"/>
        <v>SAMA</v>
      </c>
      <c r="AB822" s="214" t="str">
        <f t="shared" si="534"/>
        <v>SAMA</v>
      </c>
      <c r="AC822" s="246" t="s">
        <v>6699</v>
      </c>
      <c r="AD822" s="246"/>
      <c r="AE822" s="249">
        <v>1.0</v>
      </c>
      <c r="AF822" s="281"/>
      <c r="AG822" s="214" t="str">
        <f t="shared" si="535"/>
        <v>SAMA</v>
      </c>
      <c r="AH822" s="214" t="str">
        <f t="shared" si="536"/>
        <v>SAMA</v>
      </c>
      <c r="AI822" s="246" t="s">
        <v>6699</v>
      </c>
      <c r="AJ822" s="246"/>
      <c r="AK822" s="250">
        <v>0.0</v>
      </c>
      <c r="AL822" s="214" t="str">
        <f t="shared" si="537"/>
        <v>normal</v>
      </c>
    </row>
    <row r="823" ht="15.0" customHeight="1">
      <c r="A823" s="214"/>
      <c r="B823" s="246" t="s">
        <v>6315</v>
      </c>
      <c r="C823" s="296"/>
      <c r="D823" s="246" t="s">
        <v>80</v>
      </c>
      <c r="E823" s="249">
        <v>1.0</v>
      </c>
      <c r="F823" s="262"/>
      <c r="G823" s="262"/>
      <c r="H823" s="262"/>
      <c r="I823" s="262"/>
      <c r="J823" s="251">
        <f t="shared" si="1"/>
        <v>0</v>
      </c>
      <c r="K823" s="252">
        <f t="shared" si="2"/>
        <v>1</v>
      </c>
      <c r="L823" s="214"/>
      <c r="M823" s="253"/>
      <c r="N823" s="254"/>
      <c r="O823" s="214"/>
      <c r="P823" s="227"/>
      <c r="Q823" s="214"/>
      <c r="R823" s="250">
        <v>0.0</v>
      </c>
      <c r="S823" s="262"/>
      <c r="T823" s="262"/>
      <c r="U823" s="262"/>
      <c r="V823" s="262"/>
      <c r="W823" s="250">
        <f t="shared" si="287"/>
        <v>0</v>
      </c>
      <c r="X823" s="250">
        <f t="shared" si="288"/>
        <v>0</v>
      </c>
      <c r="Y823" s="250">
        <f t="shared" si="289"/>
        <v>1</v>
      </c>
      <c r="Z823" s="214"/>
      <c r="AA823" s="214" t="str">
        <f t="shared" si="533"/>
        <v>SAMA</v>
      </c>
      <c r="AB823" s="214" t="str">
        <f t="shared" si="534"/>
        <v>SAMA</v>
      </c>
      <c r="AC823" s="246" t="s">
        <v>6315</v>
      </c>
      <c r="AD823" s="246"/>
      <c r="AE823" s="249">
        <v>1.0</v>
      </c>
      <c r="AF823" s="281"/>
      <c r="AG823" s="214" t="str">
        <f t="shared" si="535"/>
        <v>SAMA</v>
      </c>
      <c r="AH823" s="214" t="str">
        <f t="shared" si="536"/>
        <v>SAMA</v>
      </c>
      <c r="AI823" s="246" t="s">
        <v>6315</v>
      </c>
      <c r="AJ823" s="246"/>
      <c r="AK823" s="250">
        <v>0.0</v>
      </c>
      <c r="AL823" s="214" t="str">
        <f t="shared" si="537"/>
        <v>normal</v>
      </c>
    </row>
    <row r="824" ht="15.0" customHeight="1">
      <c r="A824" s="214"/>
      <c r="B824" s="246" t="s">
        <v>5847</v>
      </c>
      <c r="C824" s="296"/>
      <c r="D824" s="246" t="s">
        <v>80</v>
      </c>
      <c r="E824" s="249">
        <v>2.0</v>
      </c>
      <c r="F824" s="262"/>
      <c r="G824" s="262"/>
      <c r="H824" s="262"/>
      <c r="I824" s="262"/>
      <c r="J824" s="251">
        <f t="shared" si="1"/>
        <v>0</v>
      </c>
      <c r="K824" s="252">
        <f t="shared" si="2"/>
        <v>2</v>
      </c>
      <c r="L824" s="214"/>
      <c r="M824" s="253"/>
      <c r="N824" s="254"/>
      <c r="O824" s="214"/>
      <c r="P824" s="227"/>
      <c r="Q824" s="214"/>
      <c r="R824" s="250">
        <v>2.0</v>
      </c>
      <c r="S824" s="262"/>
      <c r="T824" s="262"/>
      <c r="U824" s="262"/>
      <c r="V824" s="262"/>
      <c r="W824" s="250">
        <f t="shared" si="287"/>
        <v>0</v>
      </c>
      <c r="X824" s="250">
        <f t="shared" si="288"/>
        <v>2</v>
      </c>
      <c r="Y824" s="250">
        <f t="shared" si="289"/>
        <v>0</v>
      </c>
      <c r="Z824" s="214"/>
      <c r="AA824" s="214"/>
      <c r="AB824" s="214"/>
      <c r="AC824" s="246"/>
      <c r="AD824" s="246"/>
      <c r="AE824" s="249"/>
      <c r="AF824" s="281"/>
      <c r="AG824" s="214"/>
      <c r="AH824" s="214"/>
      <c r="AI824" s="246"/>
      <c r="AJ824" s="246"/>
      <c r="AK824" s="250"/>
      <c r="AL824" s="214" t="str">
        <f t="shared" si="537"/>
        <v>normal</v>
      </c>
    </row>
    <row r="825" ht="15.0" customHeight="1">
      <c r="A825" s="214"/>
      <c r="B825" s="246" t="s">
        <v>6700</v>
      </c>
      <c r="C825" s="296"/>
      <c r="D825" s="246" t="s">
        <v>80</v>
      </c>
      <c r="E825" s="249">
        <v>7.0</v>
      </c>
      <c r="F825" s="262"/>
      <c r="G825" s="262"/>
      <c r="H825" s="262"/>
      <c r="I825" s="262"/>
      <c r="J825" s="251">
        <f t="shared" si="1"/>
        <v>0</v>
      </c>
      <c r="K825" s="252">
        <f t="shared" si="2"/>
        <v>7</v>
      </c>
      <c r="L825" s="214"/>
      <c r="M825" s="253" t="s">
        <v>6700</v>
      </c>
      <c r="N825" s="254">
        <v>5.0</v>
      </c>
      <c r="O825" s="214" t="str">
        <f t="shared" ref="O825:O828" si="538">IF(E825=N825,"Sama","Tidak Sama")</f>
        <v>Tidak Sama</v>
      </c>
      <c r="P825" s="227"/>
      <c r="Q825" s="214"/>
      <c r="R825" s="250">
        <v>7.0</v>
      </c>
      <c r="S825" s="262"/>
      <c r="T825" s="262"/>
      <c r="U825" s="262"/>
      <c r="V825" s="262"/>
      <c r="W825" s="250">
        <f t="shared" si="287"/>
        <v>0</v>
      </c>
      <c r="X825" s="250">
        <f t="shared" si="288"/>
        <v>7</v>
      </c>
      <c r="Y825" s="250">
        <f t="shared" si="289"/>
        <v>0</v>
      </c>
      <c r="Z825" s="214"/>
      <c r="AA825" s="214" t="str">
        <f t="shared" ref="AA825:AA828" si="539">IF(AC825=B825,"SAMA","TIDAK SAMA")</f>
        <v>SAMA</v>
      </c>
      <c r="AB825" s="214" t="str">
        <f t="shared" ref="AB825:AB828" si="540">IF(C825=AD825,"SAMA","TIDAK SAMA")</f>
        <v>SAMA</v>
      </c>
      <c r="AC825" s="246" t="s">
        <v>6700</v>
      </c>
      <c r="AD825" s="246"/>
      <c r="AE825" s="249">
        <v>5.0</v>
      </c>
      <c r="AF825" s="281"/>
      <c r="AG825" s="214" t="str">
        <f t="shared" ref="AG825:AG828" si="541">IF(B825=AI825,"SAMA","TIDAK SAMA")</f>
        <v>SAMA</v>
      </c>
      <c r="AH825" s="214" t="str">
        <f t="shared" ref="AH825:AH828" si="542">IF(AD825=AJ825,"SAMA","TIDAK")</f>
        <v>SAMA</v>
      </c>
      <c r="AI825" s="246" t="s">
        <v>6700</v>
      </c>
      <c r="AJ825" s="246"/>
      <c r="AK825" s="250">
        <v>5.0</v>
      </c>
      <c r="AL825" s="214" t="str">
        <f t="shared" si="537"/>
        <v>normal</v>
      </c>
    </row>
    <row r="826" ht="15.0" customHeight="1">
      <c r="A826" s="214"/>
      <c r="B826" s="246" t="s">
        <v>6701</v>
      </c>
      <c r="C826" s="296"/>
      <c r="D826" s="246" t="s">
        <v>80</v>
      </c>
      <c r="E826" s="249">
        <v>1.0</v>
      </c>
      <c r="F826" s="262"/>
      <c r="G826" s="262"/>
      <c r="H826" s="262"/>
      <c r="I826" s="262"/>
      <c r="J826" s="251">
        <f t="shared" si="1"/>
        <v>0</v>
      </c>
      <c r="K826" s="252">
        <f t="shared" si="2"/>
        <v>1</v>
      </c>
      <c r="L826" s="214"/>
      <c r="M826" s="253" t="s">
        <v>6701</v>
      </c>
      <c r="N826" s="254">
        <v>1.0</v>
      </c>
      <c r="O826" s="214" t="str">
        <f t="shared" si="538"/>
        <v>Sama</v>
      </c>
      <c r="P826" s="227"/>
      <c r="Q826" s="214"/>
      <c r="R826" s="250">
        <v>1.0</v>
      </c>
      <c r="S826" s="262"/>
      <c r="T826" s="262"/>
      <c r="U826" s="262"/>
      <c r="V826" s="262"/>
      <c r="W826" s="250">
        <f t="shared" si="287"/>
        <v>0</v>
      </c>
      <c r="X826" s="250">
        <f t="shared" si="288"/>
        <v>1</v>
      </c>
      <c r="Y826" s="250">
        <f t="shared" si="289"/>
        <v>0</v>
      </c>
      <c r="Z826" s="214"/>
      <c r="AA826" s="214" t="str">
        <f t="shared" si="539"/>
        <v>SAMA</v>
      </c>
      <c r="AB826" s="214" t="str">
        <f t="shared" si="540"/>
        <v>SAMA</v>
      </c>
      <c r="AC826" s="246" t="s">
        <v>6701</v>
      </c>
      <c r="AD826" s="246"/>
      <c r="AE826" s="249">
        <v>1.0</v>
      </c>
      <c r="AF826" s="281"/>
      <c r="AG826" s="214" t="str">
        <f t="shared" si="541"/>
        <v>SAMA</v>
      </c>
      <c r="AH826" s="214" t="str">
        <f t="shared" si="542"/>
        <v>SAMA</v>
      </c>
      <c r="AI826" s="246" t="s">
        <v>6701</v>
      </c>
      <c r="AJ826" s="246"/>
      <c r="AK826" s="250">
        <v>3.0</v>
      </c>
      <c r="AL826" s="214" t="str">
        <f t="shared" si="537"/>
        <v>normal</v>
      </c>
    </row>
    <row r="827" ht="15.0" customHeight="1">
      <c r="A827" s="214"/>
      <c r="B827" s="246" t="s">
        <v>6653</v>
      </c>
      <c r="C827" s="296" t="s">
        <v>6654</v>
      </c>
      <c r="D827" s="248" t="s">
        <v>96</v>
      </c>
      <c r="E827" s="249">
        <v>1.0</v>
      </c>
      <c r="F827" s="249"/>
      <c r="G827" s="249"/>
      <c r="H827" s="249"/>
      <c r="I827" s="249"/>
      <c r="J827" s="251">
        <f t="shared" si="1"/>
        <v>0</v>
      </c>
      <c r="K827" s="252">
        <f t="shared" si="2"/>
        <v>1</v>
      </c>
      <c r="L827" s="214"/>
      <c r="M827" s="253" t="s">
        <v>6653</v>
      </c>
      <c r="N827" s="254">
        <v>1.0</v>
      </c>
      <c r="O827" s="214" t="str">
        <f t="shared" si="538"/>
        <v>Sama</v>
      </c>
      <c r="P827" s="227"/>
      <c r="Q827" s="214"/>
      <c r="R827" s="250">
        <v>0.0</v>
      </c>
      <c r="S827" s="249"/>
      <c r="T827" s="249"/>
      <c r="U827" s="249"/>
      <c r="V827" s="249"/>
      <c r="W827" s="250">
        <f t="shared" si="287"/>
        <v>0</v>
      </c>
      <c r="X827" s="250">
        <f t="shared" si="288"/>
        <v>0</v>
      </c>
      <c r="Y827" s="250">
        <f t="shared" si="289"/>
        <v>1</v>
      </c>
      <c r="Z827" s="214"/>
      <c r="AA827" s="214" t="str">
        <f t="shared" si="539"/>
        <v>SAMA</v>
      </c>
      <c r="AB827" s="214" t="str">
        <f t="shared" si="540"/>
        <v>SAMA</v>
      </c>
      <c r="AC827" s="246" t="s">
        <v>6653</v>
      </c>
      <c r="AD827" s="246" t="s">
        <v>6654</v>
      </c>
      <c r="AE827" s="249">
        <v>1.0</v>
      </c>
      <c r="AF827" s="281"/>
      <c r="AG827" s="214" t="str">
        <f t="shared" si="541"/>
        <v>SAMA</v>
      </c>
      <c r="AH827" s="214" t="str">
        <f t="shared" si="542"/>
        <v>SAMA</v>
      </c>
      <c r="AI827" s="246" t="s">
        <v>6653</v>
      </c>
      <c r="AJ827" s="246" t="s">
        <v>6654</v>
      </c>
      <c r="AK827" s="250">
        <v>0.0</v>
      </c>
      <c r="AL827" s="214" t="str">
        <f t="shared" si="537"/>
        <v>normal</v>
      </c>
    </row>
    <row r="828" ht="15.0" customHeight="1">
      <c r="A828" s="214"/>
      <c r="B828" s="247" t="s">
        <v>6656</v>
      </c>
      <c r="C828" s="300" t="s">
        <v>6657</v>
      </c>
      <c r="D828" s="247" t="s">
        <v>101</v>
      </c>
      <c r="E828" s="249">
        <v>1.0</v>
      </c>
      <c r="F828" s="249"/>
      <c r="G828" s="249"/>
      <c r="H828" s="249"/>
      <c r="I828" s="249"/>
      <c r="J828" s="251">
        <f t="shared" si="1"/>
        <v>0</v>
      </c>
      <c r="K828" s="252">
        <f t="shared" si="2"/>
        <v>1</v>
      </c>
      <c r="L828" s="214"/>
      <c r="M828" s="263" t="s">
        <v>6656</v>
      </c>
      <c r="N828" s="254">
        <v>1.0</v>
      </c>
      <c r="O828" s="214" t="str">
        <f t="shared" si="538"/>
        <v>Sama</v>
      </c>
      <c r="P828" s="227"/>
      <c r="Q828" s="214"/>
      <c r="R828" s="250">
        <v>0.0</v>
      </c>
      <c r="S828" s="249"/>
      <c r="T828" s="249"/>
      <c r="U828" s="249"/>
      <c r="V828" s="249"/>
      <c r="W828" s="250">
        <f t="shared" si="287"/>
        <v>0</v>
      </c>
      <c r="X828" s="250">
        <f t="shared" si="288"/>
        <v>0</v>
      </c>
      <c r="Y828" s="250">
        <f t="shared" si="289"/>
        <v>1</v>
      </c>
      <c r="Z828" s="214"/>
      <c r="AA828" s="214" t="str">
        <f t="shared" si="539"/>
        <v>SAMA</v>
      </c>
      <c r="AB828" s="214" t="str">
        <f t="shared" si="540"/>
        <v>SAMA</v>
      </c>
      <c r="AC828" s="247" t="s">
        <v>6656</v>
      </c>
      <c r="AD828" s="247" t="s">
        <v>6657</v>
      </c>
      <c r="AE828" s="249">
        <v>1.0</v>
      </c>
      <c r="AF828" s="281"/>
      <c r="AG828" s="214" t="str">
        <f t="shared" si="541"/>
        <v>SAMA</v>
      </c>
      <c r="AH828" s="214" t="str">
        <f t="shared" si="542"/>
        <v>SAMA</v>
      </c>
      <c r="AI828" s="247" t="s">
        <v>6656</v>
      </c>
      <c r="AJ828" s="247" t="s">
        <v>6657</v>
      </c>
      <c r="AK828" s="250">
        <v>0.0</v>
      </c>
      <c r="AL828" s="214" t="str">
        <f t="shared" si="537"/>
        <v>normal</v>
      </c>
    </row>
    <row r="829" ht="15.0" customHeight="1">
      <c r="A829" s="214"/>
      <c r="B829" s="247" t="s">
        <v>6702</v>
      </c>
      <c r="C829" s="300"/>
      <c r="D829" s="247" t="s">
        <v>80</v>
      </c>
      <c r="E829" s="249">
        <v>1.0</v>
      </c>
      <c r="F829" s="249"/>
      <c r="G829" s="249"/>
      <c r="H829" s="249"/>
      <c r="I829" s="249"/>
      <c r="J829" s="251">
        <f t="shared" si="1"/>
        <v>0</v>
      </c>
      <c r="K829" s="252">
        <f t="shared" si="2"/>
        <v>1</v>
      </c>
      <c r="L829" s="214"/>
      <c r="M829" s="263"/>
      <c r="N829" s="254"/>
      <c r="O829" s="214"/>
      <c r="P829" s="227"/>
      <c r="Q829" s="214"/>
      <c r="R829" s="250">
        <v>0.0</v>
      </c>
      <c r="S829" s="249"/>
      <c r="T829" s="249"/>
      <c r="U829" s="249"/>
      <c r="V829" s="249"/>
      <c r="W829" s="250">
        <f t="shared" si="287"/>
        <v>0</v>
      </c>
      <c r="X829" s="250">
        <f t="shared" si="288"/>
        <v>0</v>
      </c>
      <c r="Y829" s="250">
        <f t="shared" si="289"/>
        <v>1</v>
      </c>
      <c r="Z829" s="214"/>
      <c r="AA829" s="214"/>
      <c r="AB829" s="214"/>
      <c r="AC829" s="247"/>
      <c r="AD829" s="247"/>
      <c r="AE829" s="249"/>
      <c r="AF829" s="281"/>
      <c r="AG829" s="214"/>
      <c r="AH829" s="214"/>
      <c r="AI829" s="247"/>
      <c r="AJ829" s="247"/>
      <c r="AK829" s="250"/>
      <c r="AL829" s="214" t="str">
        <f t="shared" si="537"/>
        <v>normal</v>
      </c>
    </row>
    <row r="830" ht="15.0" customHeight="1">
      <c r="A830" s="214"/>
      <c r="B830" s="246" t="s">
        <v>6659</v>
      </c>
      <c r="C830" s="296"/>
      <c r="D830" s="246" t="s">
        <v>3362</v>
      </c>
      <c r="E830" s="249">
        <v>6.0</v>
      </c>
      <c r="F830" s="262"/>
      <c r="G830" s="262"/>
      <c r="H830" s="262"/>
      <c r="I830" s="262"/>
      <c r="J830" s="251">
        <f t="shared" si="1"/>
        <v>0</v>
      </c>
      <c r="K830" s="252">
        <f t="shared" si="2"/>
        <v>6</v>
      </c>
      <c r="L830" s="214"/>
      <c r="M830" s="253" t="s">
        <v>6724</v>
      </c>
      <c r="N830" s="254">
        <v>6.0</v>
      </c>
      <c r="O830" s="214" t="str">
        <f t="shared" ref="O830:O831" si="543">IF(E830=N830,"Sama","Tidak Sama")</f>
        <v>Sama</v>
      </c>
      <c r="P830" s="227"/>
      <c r="Q830" s="255"/>
      <c r="R830" s="250">
        <v>5.0</v>
      </c>
      <c r="S830" s="262"/>
      <c r="T830" s="262"/>
      <c r="U830" s="262"/>
      <c r="V830" s="262"/>
      <c r="W830" s="250">
        <f t="shared" si="287"/>
        <v>0</v>
      </c>
      <c r="X830" s="250">
        <f t="shared" si="288"/>
        <v>5</v>
      </c>
      <c r="Y830" s="250">
        <f t="shared" si="289"/>
        <v>1</v>
      </c>
      <c r="Z830" s="214"/>
      <c r="AA830" s="214" t="str">
        <f t="shared" ref="AA830:AA869" si="544">IF(AC830=B830,"SAMA","TIDAK SAMA")</f>
        <v>SAMA</v>
      </c>
      <c r="AB830" s="214" t="str">
        <f t="shared" ref="AB830:AB869" si="545">IF(C830=AD830,"SAMA","TIDAK SAMA")</f>
        <v>SAMA</v>
      </c>
      <c r="AC830" s="246" t="s">
        <v>6659</v>
      </c>
      <c r="AD830" s="246"/>
      <c r="AE830" s="249">
        <v>7.0</v>
      </c>
      <c r="AF830" s="281"/>
      <c r="AG830" s="214" t="str">
        <f t="shared" ref="AG830:AG869" si="546">IF(B830=AI830,"SAMA","TIDAK SAMA")</f>
        <v>SAMA</v>
      </c>
      <c r="AH830" s="214" t="str">
        <f t="shared" ref="AH830:AH869" si="547">IF(AD830=AJ830,"SAMA","TIDAK")</f>
        <v>SAMA</v>
      </c>
      <c r="AI830" s="246" t="s">
        <v>6659</v>
      </c>
      <c r="AJ830" s="246"/>
      <c r="AK830" s="250">
        <v>7.0</v>
      </c>
      <c r="AL830" s="214" t="str">
        <f t="shared" si="537"/>
        <v>normal</v>
      </c>
    </row>
    <row r="831" ht="15.0" customHeight="1">
      <c r="A831" s="214"/>
      <c r="B831" s="246" t="s">
        <v>6660</v>
      </c>
      <c r="C831" s="296"/>
      <c r="D831" s="246" t="s">
        <v>3362</v>
      </c>
      <c r="E831" s="249">
        <v>1.0</v>
      </c>
      <c r="F831" s="262"/>
      <c r="G831" s="262"/>
      <c r="H831" s="262"/>
      <c r="I831" s="262"/>
      <c r="J831" s="251">
        <f t="shared" si="1"/>
        <v>0</v>
      </c>
      <c r="K831" s="252">
        <f t="shared" si="2"/>
        <v>1</v>
      </c>
      <c r="L831" s="214"/>
      <c r="M831" s="253" t="s">
        <v>6725</v>
      </c>
      <c r="N831" s="254">
        <v>1.0</v>
      </c>
      <c r="O831" s="214" t="str">
        <f t="shared" si="543"/>
        <v>Sama</v>
      </c>
      <c r="P831" s="227"/>
      <c r="Q831" s="255"/>
      <c r="R831" s="250">
        <v>1.0</v>
      </c>
      <c r="S831" s="262"/>
      <c r="T831" s="262"/>
      <c r="U831" s="262"/>
      <c r="V831" s="262"/>
      <c r="W831" s="250">
        <f t="shared" si="287"/>
        <v>0</v>
      </c>
      <c r="X831" s="250">
        <f t="shared" si="288"/>
        <v>1</v>
      </c>
      <c r="Y831" s="250">
        <f t="shared" si="289"/>
        <v>0</v>
      </c>
      <c r="Z831" s="214"/>
      <c r="AA831" s="214" t="str">
        <f t="shared" si="544"/>
        <v>SAMA</v>
      </c>
      <c r="AB831" s="214" t="str">
        <f t="shared" si="545"/>
        <v>SAMA</v>
      </c>
      <c r="AC831" s="246" t="s">
        <v>6660</v>
      </c>
      <c r="AD831" s="246"/>
      <c r="AE831" s="249">
        <v>1.0</v>
      </c>
      <c r="AF831" s="281"/>
      <c r="AG831" s="214" t="str">
        <f t="shared" si="546"/>
        <v>SAMA</v>
      </c>
      <c r="AH831" s="214" t="str">
        <f t="shared" si="547"/>
        <v>SAMA</v>
      </c>
      <c r="AI831" s="246" t="s">
        <v>6660</v>
      </c>
      <c r="AJ831" s="246"/>
      <c r="AK831" s="250">
        <v>1.0</v>
      </c>
      <c r="AL831" s="214" t="str">
        <f t="shared" si="537"/>
        <v>normal</v>
      </c>
    </row>
    <row r="832" ht="15.0" customHeight="1">
      <c r="A832" s="214"/>
      <c r="B832" s="246" t="s">
        <v>6661</v>
      </c>
      <c r="C832" s="296"/>
      <c r="D832" s="246" t="s">
        <v>3362</v>
      </c>
      <c r="E832" s="249">
        <v>0.0</v>
      </c>
      <c r="F832" s="262"/>
      <c r="G832" s="262"/>
      <c r="H832" s="262"/>
      <c r="I832" s="262"/>
      <c r="J832" s="251">
        <f t="shared" si="1"/>
        <v>0</v>
      </c>
      <c r="K832" s="252">
        <f t="shared" si="2"/>
        <v>0</v>
      </c>
      <c r="L832" s="214"/>
      <c r="M832" s="263"/>
      <c r="N832" s="254"/>
      <c r="O832" s="214"/>
      <c r="P832" s="227"/>
      <c r="Q832" s="214"/>
      <c r="R832" s="250">
        <v>0.0</v>
      </c>
      <c r="S832" s="262"/>
      <c r="T832" s="262"/>
      <c r="U832" s="262"/>
      <c r="V832" s="262"/>
      <c r="W832" s="250">
        <f t="shared" si="287"/>
        <v>0</v>
      </c>
      <c r="X832" s="250">
        <f t="shared" si="288"/>
        <v>0</v>
      </c>
      <c r="Y832" s="250">
        <f t="shared" si="289"/>
        <v>0</v>
      </c>
      <c r="Z832" s="214"/>
      <c r="AA832" s="214" t="str">
        <f t="shared" si="544"/>
        <v>SAMA</v>
      </c>
      <c r="AB832" s="214" t="str">
        <f t="shared" si="545"/>
        <v>SAMA</v>
      </c>
      <c r="AC832" s="246" t="s">
        <v>6661</v>
      </c>
      <c r="AD832" s="246"/>
      <c r="AE832" s="249">
        <v>0.0</v>
      </c>
      <c r="AF832" s="281"/>
      <c r="AG832" s="214" t="str">
        <f t="shared" si="546"/>
        <v>SAMA</v>
      </c>
      <c r="AH832" s="214" t="str">
        <f t="shared" si="547"/>
        <v>SAMA</v>
      </c>
      <c r="AI832" s="246" t="s">
        <v>6661</v>
      </c>
      <c r="AJ832" s="246"/>
      <c r="AK832" s="250">
        <v>0.0</v>
      </c>
      <c r="AL832" s="214" t="str">
        <f t="shared" si="537"/>
        <v>normal</v>
      </c>
    </row>
    <row r="833" ht="15.0" customHeight="1">
      <c r="A833" s="214"/>
      <c r="B833" s="246" t="s">
        <v>6662</v>
      </c>
      <c r="C833" s="296"/>
      <c r="D833" s="246" t="s">
        <v>3362</v>
      </c>
      <c r="E833" s="249">
        <v>1.0</v>
      </c>
      <c r="F833" s="262"/>
      <c r="G833" s="262"/>
      <c r="H833" s="262"/>
      <c r="I833" s="262"/>
      <c r="J833" s="251">
        <f t="shared" si="1"/>
        <v>0</v>
      </c>
      <c r="K833" s="252">
        <f t="shared" si="2"/>
        <v>1</v>
      </c>
      <c r="L833" s="214"/>
      <c r="M833" s="263"/>
      <c r="N833" s="254"/>
      <c r="O833" s="214"/>
      <c r="P833" s="227"/>
      <c r="Q833" s="214"/>
      <c r="R833" s="250">
        <v>1.0</v>
      </c>
      <c r="S833" s="262"/>
      <c r="T833" s="262"/>
      <c r="U833" s="262"/>
      <c r="V833" s="262"/>
      <c r="W833" s="250">
        <f t="shared" si="287"/>
        <v>0</v>
      </c>
      <c r="X833" s="250">
        <f t="shared" si="288"/>
        <v>1</v>
      </c>
      <c r="Y833" s="250">
        <f t="shared" si="289"/>
        <v>0</v>
      </c>
      <c r="Z833" s="214"/>
      <c r="AA833" s="214" t="str">
        <f t="shared" si="544"/>
        <v>SAMA</v>
      </c>
      <c r="AB833" s="214" t="str">
        <f t="shared" si="545"/>
        <v>SAMA</v>
      </c>
      <c r="AC833" s="246" t="s">
        <v>6662</v>
      </c>
      <c r="AD833" s="246"/>
      <c r="AE833" s="249">
        <v>3.0</v>
      </c>
      <c r="AF833" s="281"/>
      <c r="AG833" s="214" t="str">
        <f t="shared" si="546"/>
        <v>SAMA</v>
      </c>
      <c r="AH833" s="214" t="str">
        <f t="shared" si="547"/>
        <v>SAMA</v>
      </c>
      <c r="AI833" s="246" t="s">
        <v>6662</v>
      </c>
      <c r="AJ833" s="246"/>
      <c r="AK833" s="250">
        <v>3.0</v>
      </c>
      <c r="AL833" s="214" t="str">
        <f t="shared" si="537"/>
        <v>normal</v>
      </c>
    </row>
    <row r="834" ht="15.0" customHeight="1">
      <c r="A834" s="214"/>
      <c r="B834" s="246" t="s">
        <v>6663</v>
      </c>
      <c r="C834" s="296"/>
      <c r="D834" s="246" t="s">
        <v>3362</v>
      </c>
      <c r="E834" s="249">
        <v>1.0</v>
      </c>
      <c r="F834" s="262"/>
      <c r="G834" s="262"/>
      <c r="H834" s="262"/>
      <c r="I834" s="262"/>
      <c r="J834" s="251">
        <f t="shared" si="1"/>
        <v>0</v>
      </c>
      <c r="K834" s="252">
        <f t="shared" si="2"/>
        <v>1</v>
      </c>
      <c r="L834" s="214"/>
      <c r="M834" s="253"/>
      <c r="N834" s="254"/>
      <c r="O834" s="214"/>
      <c r="P834" s="227"/>
      <c r="Q834" s="214"/>
      <c r="R834" s="250">
        <v>1.0</v>
      </c>
      <c r="S834" s="262"/>
      <c r="T834" s="262"/>
      <c r="U834" s="262"/>
      <c r="V834" s="262"/>
      <c r="W834" s="250">
        <f t="shared" si="287"/>
        <v>0</v>
      </c>
      <c r="X834" s="250">
        <f t="shared" si="288"/>
        <v>1</v>
      </c>
      <c r="Y834" s="250">
        <f t="shared" si="289"/>
        <v>0</v>
      </c>
      <c r="Z834" s="214"/>
      <c r="AA834" s="214" t="str">
        <f t="shared" si="544"/>
        <v>SAMA</v>
      </c>
      <c r="AB834" s="214" t="str">
        <f t="shared" si="545"/>
        <v>SAMA</v>
      </c>
      <c r="AC834" s="246" t="s">
        <v>6663</v>
      </c>
      <c r="AD834" s="246"/>
      <c r="AE834" s="249">
        <v>3.0</v>
      </c>
      <c r="AF834" s="281"/>
      <c r="AG834" s="214" t="str">
        <f t="shared" si="546"/>
        <v>SAMA</v>
      </c>
      <c r="AH834" s="214" t="str">
        <f t="shared" si="547"/>
        <v>SAMA</v>
      </c>
      <c r="AI834" s="246" t="s">
        <v>6663</v>
      </c>
      <c r="AJ834" s="246"/>
      <c r="AK834" s="250">
        <v>3.0</v>
      </c>
      <c r="AL834" s="214" t="str">
        <f t="shared" si="537"/>
        <v>normal</v>
      </c>
    </row>
    <row r="835" ht="15.0" customHeight="1">
      <c r="A835" s="214"/>
      <c r="B835" s="246" t="s">
        <v>6664</v>
      </c>
      <c r="C835" s="296"/>
      <c r="D835" s="246" t="s">
        <v>3362</v>
      </c>
      <c r="E835" s="249">
        <v>0.0</v>
      </c>
      <c r="F835" s="262"/>
      <c r="G835" s="262"/>
      <c r="H835" s="262"/>
      <c r="I835" s="262"/>
      <c r="J835" s="251">
        <f t="shared" si="1"/>
        <v>0</v>
      </c>
      <c r="K835" s="252">
        <f t="shared" si="2"/>
        <v>0</v>
      </c>
      <c r="L835" s="214"/>
      <c r="M835" s="253"/>
      <c r="N835" s="254"/>
      <c r="O835" s="214"/>
      <c r="P835" s="227"/>
      <c r="Q835" s="214"/>
      <c r="R835" s="250">
        <v>0.0</v>
      </c>
      <c r="S835" s="262"/>
      <c r="T835" s="262"/>
      <c r="U835" s="262"/>
      <c r="V835" s="262"/>
      <c r="W835" s="250">
        <f t="shared" si="287"/>
        <v>0</v>
      </c>
      <c r="X835" s="250">
        <f t="shared" si="288"/>
        <v>0</v>
      </c>
      <c r="Y835" s="250">
        <f t="shared" si="289"/>
        <v>0</v>
      </c>
      <c r="Z835" s="214"/>
      <c r="AA835" s="214" t="str">
        <f t="shared" si="544"/>
        <v>SAMA</v>
      </c>
      <c r="AB835" s="214" t="str">
        <f t="shared" si="545"/>
        <v>SAMA</v>
      </c>
      <c r="AC835" s="246" t="s">
        <v>6664</v>
      </c>
      <c r="AD835" s="246"/>
      <c r="AE835" s="249">
        <v>0.0</v>
      </c>
      <c r="AF835" s="281"/>
      <c r="AG835" s="214" t="str">
        <f t="shared" si="546"/>
        <v>SAMA</v>
      </c>
      <c r="AH835" s="214" t="str">
        <f t="shared" si="547"/>
        <v>SAMA</v>
      </c>
      <c r="AI835" s="246" t="s">
        <v>6664</v>
      </c>
      <c r="AJ835" s="246"/>
      <c r="AK835" s="250">
        <v>0.0</v>
      </c>
      <c r="AL835" s="214" t="str">
        <f t="shared" si="537"/>
        <v>normal</v>
      </c>
    </row>
    <row r="836" ht="15.0" customHeight="1">
      <c r="A836" s="214"/>
      <c r="B836" s="246" t="s">
        <v>6665</v>
      </c>
      <c r="C836" s="296"/>
      <c r="D836" s="246" t="s">
        <v>3362</v>
      </c>
      <c r="E836" s="249">
        <v>1.0</v>
      </c>
      <c r="F836" s="262"/>
      <c r="G836" s="262"/>
      <c r="H836" s="262"/>
      <c r="I836" s="262"/>
      <c r="J836" s="251">
        <f t="shared" si="1"/>
        <v>0</v>
      </c>
      <c r="K836" s="252">
        <f t="shared" si="2"/>
        <v>1</v>
      </c>
      <c r="L836" s="214"/>
      <c r="M836" s="253"/>
      <c r="N836" s="254"/>
      <c r="O836" s="214"/>
      <c r="P836" s="227"/>
      <c r="Q836" s="214"/>
      <c r="R836" s="250">
        <v>1.0</v>
      </c>
      <c r="S836" s="262"/>
      <c r="T836" s="262"/>
      <c r="U836" s="262"/>
      <c r="V836" s="262"/>
      <c r="W836" s="250">
        <f t="shared" si="287"/>
        <v>0</v>
      </c>
      <c r="X836" s="250">
        <f t="shared" si="288"/>
        <v>1</v>
      </c>
      <c r="Y836" s="250">
        <f t="shared" si="289"/>
        <v>0</v>
      </c>
      <c r="Z836" s="214"/>
      <c r="AA836" s="214" t="str">
        <f t="shared" si="544"/>
        <v>SAMA</v>
      </c>
      <c r="AB836" s="214" t="str">
        <f t="shared" si="545"/>
        <v>SAMA</v>
      </c>
      <c r="AC836" s="246" t="s">
        <v>6665</v>
      </c>
      <c r="AD836" s="246"/>
      <c r="AE836" s="249">
        <v>3.0</v>
      </c>
      <c r="AF836" s="281"/>
      <c r="AG836" s="214" t="str">
        <f t="shared" si="546"/>
        <v>SAMA</v>
      </c>
      <c r="AH836" s="214" t="str">
        <f t="shared" si="547"/>
        <v>SAMA</v>
      </c>
      <c r="AI836" s="246" t="s">
        <v>6665</v>
      </c>
      <c r="AJ836" s="246"/>
      <c r="AK836" s="250">
        <v>3.0</v>
      </c>
      <c r="AL836" s="214" t="str">
        <f t="shared" si="537"/>
        <v>normal</v>
      </c>
    </row>
    <row r="837" ht="15.0" customHeight="1">
      <c r="A837" s="214"/>
      <c r="B837" s="246" t="s">
        <v>6666</v>
      </c>
      <c r="C837" s="296"/>
      <c r="D837" s="246" t="s">
        <v>3362</v>
      </c>
      <c r="E837" s="249">
        <v>1.0</v>
      </c>
      <c r="F837" s="262"/>
      <c r="G837" s="262"/>
      <c r="H837" s="262"/>
      <c r="I837" s="262"/>
      <c r="J837" s="251">
        <f t="shared" si="1"/>
        <v>0</v>
      </c>
      <c r="K837" s="252">
        <f t="shared" si="2"/>
        <v>1</v>
      </c>
      <c r="L837" s="214"/>
      <c r="M837" s="253"/>
      <c r="N837" s="254"/>
      <c r="O837" s="214"/>
      <c r="P837" s="227"/>
      <c r="Q837" s="214"/>
      <c r="R837" s="250">
        <v>1.0</v>
      </c>
      <c r="S837" s="262"/>
      <c r="T837" s="262"/>
      <c r="U837" s="262"/>
      <c r="V837" s="262"/>
      <c r="W837" s="250">
        <f t="shared" si="287"/>
        <v>0</v>
      </c>
      <c r="X837" s="250">
        <f t="shared" si="288"/>
        <v>1</v>
      </c>
      <c r="Y837" s="250">
        <f t="shared" si="289"/>
        <v>0</v>
      </c>
      <c r="Z837" s="214"/>
      <c r="AA837" s="214" t="str">
        <f t="shared" si="544"/>
        <v>SAMA</v>
      </c>
      <c r="AB837" s="214" t="str">
        <f t="shared" si="545"/>
        <v>SAMA</v>
      </c>
      <c r="AC837" s="246" t="s">
        <v>6666</v>
      </c>
      <c r="AD837" s="246"/>
      <c r="AE837" s="249">
        <v>3.0</v>
      </c>
      <c r="AF837" s="281"/>
      <c r="AG837" s="214" t="str">
        <f t="shared" si="546"/>
        <v>SAMA</v>
      </c>
      <c r="AH837" s="214" t="str">
        <f t="shared" si="547"/>
        <v>SAMA</v>
      </c>
      <c r="AI837" s="246" t="s">
        <v>6666</v>
      </c>
      <c r="AJ837" s="246"/>
      <c r="AK837" s="250">
        <v>3.0</v>
      </c>
      <c r="AL837" s="214" t="str">
        <f t="shared" si="537"/>
        <v>normal</v>
      </c>
    </row>
    <row r="838" ht="15.0" customHeight="1">
      <c r="A838" s="214"/>
      <c r="B838" s="246" t="s">
        <v>6668</v>
      </c>
      <c r="C838" s="296"/>
      <c r="D838" s="246" t="s">
        <v>3362</v>
      </c>
      <c r="E838" s="249">
        <v>0.0</v>
      </c>
      <c r="F838" s="262"/>
      <c r="G838" s="262"/>
      <c r="H838" s="262"/>
      <c r="I838" s="262"/>
      <c r="J838" s="251">
        <f t="shared" si="1"/>
        <v>0</v>
      </c>
      <c r="K838" s="252">
        <f t="shared" si="2"/>
        <v>0</v>
      </c>
      <c r="L838" s="214"/>
      <c r="M838" s="263"/>
      <c r="N838" s="254"/>
      <c r="O838" s="214"/>
      <c r="P838" s="227"/>
      <c r="Q838" s="214"/>
      <c r="R838" s="250">
        <v>0.0</v>
      </c>
      <c r="S838" s="262"/>
      <c r="T838" s="262"/>
      <c r="U838" s="262"/>
      <c r="V838" s="262"/>
      <c r="W838" s="250">
        <f t="shared" si="287"/>
        <v>0</v>
      </c>
      <c r="X838" s="250">
        <f t="shared" si="288"/>
        <v>0</v>
      </c>
      <c r="Y838" s="250">
        <f t="shared" si="289"/>
        <v>0</v>
      </c>
      <c r="Z838" s="214"/>
      <c r="AA838" s="214" t="str">
        <f t="shared" si="544"/>
        <v>SAMA</v>
      </c>
      <c r="AB838" s="214" t="str">
        <f t="shared" si="545"/>
        <v>SAMA</v>
      </c>
      <c r="AC838" s="246" t="s">
        <v>6668</v>
      </c>
      <c r="AD838" s="246"/>
      <c r="AE838" s="249">
        <v>0.0</v>
      </c>
      <c r="AF838" s="281"/>
      <c r="AG838" s="214" t="str">
        <f t="shared" si="546"/>
        <v>SAMA</v>
      </c>
      <c r="AH838" s="214" t="str">
        <f t="shared" si="547"/>
        <v>SAMA</v>
      </c>
      <c r="AI838" s="246" t="s">
        <v>6668</v>
      </c>
      <c r="AJ838" s="246"/>
      <c r="AK838" s="250">
        <v>0.0</v>
      </c>
      <c r="AL838" s="214" t="str">
        <f t="shared" si="537"/>
        <v>normal</v>
      </c>
    </row>
    <row r="839" ht="15.0" customHeight="1">
      <c r="A839" s="214"/>
      <c r="B839" s="246" t="s">
        <v>6670</v>
      </c>
      <c r="C839" s="296"/>
      <c r="D839" s="246" t="s">
        <v>3362</v>
      </c>
      <c r="E839" s="249">
        <v>1.0</v>
      </c>
      <c r="F839" s="262"/>
      <c r="G839" s="262"/>
      <c r="H839" s="262"/>
      <c r="I839" s="262"/>
      <c r="J839" s="251">
        <f t="shared" si="1"/>
        <v>0</v>
      </c>
      <c r="K839" s="252">
        <f t="shared" si="2"/>
        <v>1</v>
      </c>
      <c r="L839" s="214"/>
      <c r="M839" s="253"/>
      <c r="N839" s="254"/>
      <c r="O839" s="214"/>
      <c r="P839" s="227"/>
      <c r="Q839" s="214"/>
      <c r="R839" s="250">
        <v>1.0</v>
      </c>
      <c r="S839" s="262"/>
      <c r="T839" s="262"/>
      <c r="U839" s="262"/>
      <c r="V839" s="262"/>
      <c r="W839" s="250">
        <f t="shared" si="287"/>
        <v>0</v>
      </c>
      <c r="X839" s="250">
        <f t="shared" si="288"/>
        <v>1</v>
      </c>
      <c r="Y839" s="250">
        <f t="shared" si="289"/>
        <v>0</v>
      </c>
      <c r="Z839" s="214"/>
      <c r="AA839" s="214" t="str">
        <f t="shared" si="544"/>
        <v>SAMA</v>
      </c>
      <c r="AB839" s="214" t="str">
        <f t="shared" si="545"/>
        <v>SAMA</v>
      </c>
      <c r="AC839" s="246" t="s">
        <v>6670</v>
      </c>
      <c r="AD839" s="246"/>
      <c r="AE839" s="249">
        <v>3.0</v>
      </c>
      <c r="AF839" s="281"/>
      <c r="AG839" s="214" t="str">
        <f t="shared" si="546"/>
        <v>SAMA</v>
      </c>
      <c r="AH839" s="214" t="str">
        <f t="shared" si="547"/>
        <v>SAMA</v>
      </c>
      <c r="AI839" s="246" t="s">
        <v>6670</v>
      </c>
      <c r="AJ839" s="246"/>
      <c r="AK839" s="250">
        <v>3.0</v>
      </c>
      <c r="AL839" s="214" t="str">
        <f t="shared" si="537"/>
        <v>normal</v>
      </c>
    </row>
    <row r="840" ht="15.0" customHeight="1">
      <c r="A840" s="214"/>
      <c r="B840" s="247" t="s">
        <v>6671</v>
      </c>
      <c r="C840" s="296"/>
      <c r="D840" s="246" t="s">
        <v>3362</v>
      </c>
      <c r="E840" s="249">
        <v>1.0</v>
      </c>
      <c r="F840" s="262"/>
      <c r="G840" s="262"/>
      <c r="H840" s="262"/>
      <c r="I840" s="262"/>
      <c r="J840" s="251">
        <f t="shared" si="1"/>
        <v>0</v>
      </c>
      <c r="K840" s="252">
        <f t="shared" si="2"/>
        <v>1</v>
      </c>
      <c r="L840" s="214"/>
      <c r="M840" s="253" t="s">
        <v>6723</v>
      </c>
      <c r="N840" s="254">
        <v>1.0</v>
      </c>
      <c r="O840" s="214" t="str">
        <f t="shared" ref="O840:O842" si="548">IF(E840=N840,"Sama","Tidak Sama")</f>
        <v>Sama</v>
      </c>
      <c r="P840" s="227"/>
      <c r="Q840" s="255"/>
      <c r="R840" s="250">
        <v>1.0</v>
      </c>
      <c r="S840" s="262"/>
      <c r="T840" s="262"/>
      <c r="U840" s="262"/>
      <c r="V840" s="262"/>
      <c r="W840" s="250">
        <f t="shared" si="287"/>
        <v>0</v>
      </c>
      <c r="X840" s="250">
        <f t="shared" si="288"/>
        <v>1</v>
      </c>
      <c r="Y840" s="250">
        <f t="shared" si="289"/>
        <v>0</v>
      </c>
      <c r="Z840" s="214"/>
      <c r="AA840" s="214" t="str">
        <f t="shared" si="544"/>
        <v>SAMA</v>
      </c>
      <c r="AB840" s="214" t="str">
        <f t="shared" si="545"/>
        <v>SAMA</v>
      </c>
      <c r="AC840" s="247" t="s">
        <v>6671</v>
      </c>
      <c r="AD840" s="246"/>
      <c r="AE840" s="249">
        <v>1.0</v>
      </c>
      <c r="AF840" s="281"/>
      <c r="AG840" s="214" t="str">
        <f t="shared" si="546"/>
        <v>SAMA</v>
      </c>
      <c r="AH840" s="214" t="str">
        <f t="shared" si="547"/>
        <v>SAMA</v>
      </c>
      <c r="AI840" s="247" t="s">
        <v>6671</v>
      </c>
      <c r="AJ840" s="246"/>
      <c r="AK840" s="250">
        <v>1.0</v>
      </c>
      <c r="AL840" s="214" t="str">
        <f t="shared" si="537"/>
        <v>normal</v>
      </c>
    </row>
    <row r="841" ht="15.0" customHeight="1">
      <c r="A841" s="214"/>
      <c r="B841" s="247" t="s">
        <v>6672</v>
      </c>
      <c r="C841" s="296"/>
      <c r="D841" s="246" t="s">
        <v>3362</v>
      </c>
      <c r="E841" s="249">
        <v>0.0</v>
      </c>
      <c r="F841" s="262"/>
      <c r="G841" s="262"/>
      <c r="H841" s="262"/>
      <c r="I841" s="262"/>
      <c r="J841" s="251">
        <f t="shared" si="1"/>
        <v>0</v>
      </c>
      <c r="K841" s="252">
        <f t="shared" si="2"/>
        <v>0</v>
      </c>
      <c r="L841" s="214"/>
      <c r="M841" s="263" t="s">
        <v>6679</v>
      </c>
      <c r="N841" s="254">
        <v>1.0</v>
      </c>
      <c r="O841" s="214" t="str">
        <f t="shared" si="548"/>
        <v>Tidak Sama</v>
      </c>
      <c r="P841" s="227"/>
      <c r="Q841" s="214"/>
      <c r="R841" s="250">
        <v>0.0</v>
      </c>
      <c r="S841" s="262"/>
      <c r="T841" s="262"/>
      <c r="U841" s="262"/>
      <c r="V841" s="262"/>
      <c r="W841" s="250">
        <f t="shared" si="287"/>
        <v>0</v>
      </c>
      <c r="X841" s="250">
        <f t="shared" si="288"/>
        <v>0</v>
      </c>
      <c r="Y841" s="250">
        <f t="shared" si="289"/>
        <v>0</v>
      </c>
      <c r="Z841" s="214"/>
      <c r="AA841" s="214" t="str">
        <f t="shared" si="544"/>
        <v>SAMA</v>
      </c>
      <c r="AB841" s="214" t="str">
        <f t="shared" si="545"/>
        <v>SAMA</v>
      </c>
      <c r="AC841" s="247" t="s">
        <v>6672</v>
      </c>
      <c r="AD841" s="246"/>
      <c r="AE841" s="249">
        <v>0.0</v>
      </c>
      <c r="AF841" s="281"/>
      <c r="AG841" s="214" t="str">
        <f t="shared" si="546"/>
        <v>SAMA</v>
      </c>
      <c r="AH841" s="214" t="str">
        <f t="shared" si="547"/>
        <v>SAMA</v>
      </c>
      <c r="AI841" s="247" t="s">
        <v>6672</v>
      </c>
      <c r="AJ841" s="246"/>
      <c r="AK841" s="250">
        <v>0.0</v>
      </c>
      <c r="AL841" s="214" t="str">
        <f t="shared" si="537"/>
        <v>normal</v>
      </c>
    </row>
    <row r="842" ht="15.0" customHeight="1">
      <c r="A842" s="214"/>
      <c r="B842" s="247" t="s">
        <v>6673</v>
      </c>
      <c r="C842" s="296"/>
      <c r="D842" s="246" t="s">
        <v>3362</v>
      </c>
      <c r="E842" s="249">
        <v>0.0</v>
      </c>
      <c r="F842" s="262"/>
      <c r="G842" s="262"/>
      <c r="H842" s="262"/>
      <c r="I842" s="262"/>
      <c r="J842" s="251">
        <f t="shared" si="1"/>
        <v>0</v>
      </c>
      <c r="K842" s="252">
        <f t="shared" si="2"/>
        <v>0</v>
      </c>
      <c r="L842" s="214"/>
      <c r="M842" s="263" t="s">
        <v>6680</v>
      </c>
      <c r="N842" s="254">
        <v>1.0</v>
      </c>
      <c r="O842" s="214" t="str">
        <f t="shared" si="548"/>
        <v>Tidak Sama</v>
      </c>
      <c r="P842" s="227"/>
      <c r="Q842" s="214"/>
      <c r="R842" s="250">
        <v>0.0</v>
      </c>
      <c r="S842" s="262"/>
      <c r="T842" s="262"/>
      <c r="U842" s="262"/>
      <c r="V842" s="262"/>
      <c r="W842" s="250">
        <f t="shared" si="287"/>
        <v>0</v>
      </c>
      <c r="X842" s="250">
        <f t="shared" si="288"/>
        <v>0</v>
      </c>
      <c r="Y842" s="250">
        <f t="shared" si="289"/>
        <v>0</v>
      </c>
      <c r="Z842" s="214"/>
      <c r="AA842" s="214" t="str">
        <f t="shared" si="544"/>
        <v>SAMA</v>
      </c>
      <c r="AB842" s="214" t="str">
        <f t="shared" si="545"/>
        <v>SAMA</v>
      </c>
      <c r="AC842" s="247" t="s">
        <v>6673</v>
      </c>
      <c r="AD842" s="246"/>
      <c r="AE842" s="249">
        <v>0.0</v>
      </c>
      <c r="AF842" s="281"/>
      <c r="AG842" s="214" t="str">
        <f t="shared" si="546"/>
        <v>SAMA</v>
      </c>
      <c r="AH842" s="214" t="str">
        <f t="shared" si="547"/>
        <v>SAMA</v>
      </c>
      <c r="AI842" s="247" t="s">
        <v>6673</v>
      </c>
      <c r="AJ842" s="246"/>
      <c r="AK842" s="250">
        <v>0.0</v>
      </c>
      <c r="AL842" s="214" t="str">
        <f t="shared" si="537"/>
        <v>normal</v>
      </c>
    </row>
    <row r="843" ht="15.0" customHeight="1">
      <c r="A843" s="214"/>
      <c r="B843" s="247" t="s">
        <v>6675</v>
      </c>
      <c r="C843" s="296"/>
      <c r="D843" s="246" t="s">
        <v>3362</v>
      </c>
      <c r="E843" s="249">
        <v>0.0</v>
      </c>
      <c r="F843" s="262"/>
      <c r="G843" s="262"/>
      <c r="H843" s="262"/>
      <c r="I843" s="262"/>
      <c r="J843" s="251">
        <f t="shared" si="1"/>
        <v>0</v>
      </c>
      <c r="K843" s="252">
        <f t="shared" si="2"/>
        <v>0</v>
      </c>
      <c r="L843" s="214"/>
      <c r="M843" s="253"/>
      <c r="N843" s="254"/>
      <c r="O843" s="214"/>
      <c r="P843" s="227"/>
      <c r="Q843" s="214"/>
      <c r="R843" s="250">
        <v>0.0</v>
      </c>
      <c r="S843" s="262"/>
      <c r="T843" s="262"/>
      <c r="U843" s="262"/>
      <c r="V843" s="262"/>
      <c r="W843" s="250">
        <f t="shared" si="287"/>
        <v>0</v>
      </c>
      <c r="X843" s="250">
        <f t="shared" si="288"/>
        <v>0</v>
      </c>
      <c r="Y843" s="250">
        <f t="shared" si="289"/>
        <v>0</v>
      </c>
      <c r="Z843" s="214"/>
      <c r="AA843" s="214" t="str">
        <f t="shared" si="544"/>
        <v>SAMA</v>
      </c>
      <c r="AB843" s="214" t="str">
        <f t="shared" si="545"/>
        <v>SAMA</v>
      </c>
      <c r="AC843" s="247" t="s">
        <v>6675</v>
      </c>
      <c r="AD843" s="246"/>
      <c r="AE843" s="249">
        <v>0.0</v>
      </c>
      <c r="AF843" s="281"/>
      <c r="AG843" s="214" t="str">
        <f t="shared" si="546"/>
        <v>SAMA</v>
      </c>
      <c r="AH843" s="214" t="str">
        <f t="shared" si="547"/>
        <v>SAMA</v>
      </c>
      <c r="AI843" s="247" t="s">
        <v>6675</v>
      </c>
      <c r="AJ843" s="246"/>
      <c r="AK843" s="250">
        <v>0.0</v>
      </c>
      <c r="AL843" s="214" t="str">
        <f t="shared" si="537"/>
        <v>normal</v>
      </c>
    </row>
    <row r="844" ht="15.0" customHeight="1">
      <c r="A844" s="214"/>
      <c r="B844" s="247" t="s">
        <v>6677</v>
      </c>
      <c r="C844" s="296"/>
      <c r="D844" s="246" t="s">
        <v>3362</v>
      </c>
      <c r="E844" s="249">
        <v>1.0</v>
      </c>
      <c r="F844" s="249"/>
      <c r="G844" s="249"/>
      <c r="H844" s="249"/>
      <c r="I844" s="249"/>
      <c r="J844" s="251">
        <f t="shared" si="1"/>
        <v>0</v>
      </c>
      <c r="K844" s="252">
        <f t="shared" si="2"/>
        <v>1</v>
      </c>
      <c r="L844" s="214"/>
      <c r="M844" s="253"/>
      <c r="N844" s="254"/>
      <c r="O844" s="214"/>
      <c r="P844" s="227"/>
      <c r="Q844" s="214"/>
      <c r="R844" s="250">
        <v>1.0</v>
      </c>
      <c r="S844" s="249"/>
      <c r="T844" s="249"/>
      <c r="U844" s="249"/>
      <c r="V844" s="249"/>
      <c r="W844" s="250">
        <f t="shared" si="287"/>
        <v>0</v>
      </c>
      <c r="X844" s="250">
        <f t="shared" si="288"/>
        <v>1</v>
      </c>
      <c r="Y844" s="250">
        <f t="shared" si="289"/>
        <v>0</v>
      </c>
      <c r="Z844" s="214"/>
      <c r="AA844" s="214" t="str">
        <f t="shared" si="544"/>
        <v>SAMA</v>
      </c>
      <c r="AB844" s="214" t="str">
        <f t="shared" si="545"/>
        <v>SAMA</v>
      </c>
      <c r="AC844" s="247" t="s">
        <v>6677</v>
      </c>
      <c r="AD844" s="246"/>
      <c r="AE844" s="249">
        <v>3.0</v>
      </c>
      <c r="AF844" s="281"/>
      <c r="AG844" s="214" t="str">
        <f t="shared" si="546"/>
        <v>SAMA</v>
      </c>
      <c r="AH844" s="214" t="str">
        <f t="shared" si="547"/>
        <v>SAMA</v>
      </c>
      <c r="AI844" s="247" t="s">
        <v>6677</v>
      </c>
      <c r="AJ844" s="246"/>
      <c r="AK844" s="250">
        <v>3.0</v>
      </c>
      <c r="AL844" s="214" t="str">
        <f t="shared" si="537"/>
        <v>normal</v>
      </c>
    </row>
    <row r="845" ht="15.0" customHeight="1">
      <c r="A845" s="214"/>
      <c r="B845" s="247" t="s">
        <v>6679</v>
      </c>
      <c r="C845" s="296"/>
      <c r="D845" s="246" t="s">
        <v>3362</v>
      </c>
      <c r="E845" s="249">
        <v>1.0</v>
      </c>
      <c r="F845" s="249"/>
      <c r="G845" s="249"/>
      <c r="H845" s="249"/>
      <c r="I845" s="249"/>
      <c r="J845" s="251">
        <f t="shared" si="1"/>
        <v>0</v>
      </c>
      <c r="K845" s="252">
        <f t="shared" si="2"/>
        <v>1</v>
      </c>
      <c r="L845" s="214"/>
      <c r="M845" s="253"/>
      <c r="N845" s="254"/>
      <c r="O845" s="214"/>
      <c r="P845" s="227"/>
      <c r="Q845" s="214"/>
      <c r="R845" s="250">
        <v>1.0</v>
      </c>
      <c r="S845" s="249"/>
      <c r="T845" s="249"/>
      <c r="U845" s="249"/>
      <c r="V845" s="249"/>
      <c r="W845" s="250">
        <f t="shared" si="287"/>
        <v>0</v>
      </c>
      <c r="X845" s="250">
        <f t="shared" si="288"/>
        <v>1</v>
      </c>
      <c r="Y845" s="250">
        <f t="shared" si="289"/>
        <v>0</v>
      </c>
      <c r="Z845" s="214"/>
      <c r="AA845" s="214" t="str">
        <f t="shared" si="544"/>
        <v>SAMA</v>
      </c>
      <c r="AB845" s="214" t="str">
        <f t="shared" si="545"/>
        <v>SAMA</v>
      </c>
      <c r="AC845" s="247" t="s">
        <v>6679</v>
      </c>
      <c r="AD845" s="246"/>
      <c r="AE845" s="249">
        <v>3.0</v>
      </c>
      <c r="AF845" s="281"/>
      <c r="AG845" s="214" t="str">
        <f t="shared" si="546"/>
        <v>SAMA</v>
      </c>
      <c r="AH845" s="214" t="str">
        <f t="shared" si="547"/>
        <v>SAMA</v>
      </c>
      <c r="AI845" s="247" t="s">
        <v>6679</v>
      </c>
      <c r="AJ845" s="246"/>
      <c r="AK845" s="250">
        <v>3.0</v>
      </c>
      <c r="AL845" s="214" t="str">
        <f t="shared" si="537"/>
        <v>normal</v>
      </c>
    </row>
    <row r="846" ht="15.0" customHeight="1">
      <c r="A846" s="214"/>
      <c r="B846" s="247" t="s">
        <v>6680</v>
      </c>
      <c r="C846" s="296"/>
      <c r="D846" s="246" t="s">
        <v>3362</v>
      </c>
      <c r="E846" s="249">
        <v>1.0</v>
      </c>
      <c r="F846" s="249"/>
      <c r="G846" s="249"/>
      <c r="H846" s="249"/>
      <c r="I846" s="249"/>
      <c r="J846" s="251">
        <f t="shared" si="1"/>
        <v>0</v>
      </c>
      <c r="K846" s="252">
        <f t="shared" si="2"/>
        <v>1</v>
      </c>
      <c r="L846" s="214"/>
      <c r="M846" s="253"/>
      <c r="N846" s="254"/>
      <c r="O846" s="214"/>
      <c r="P846" s="227"/>
      <c r="Q846" s="255"/>
      <c r="R846" s="250">
        <v>1.0</v>
      </c>
      <c r="S846" s="249"/>
      <c r="T846" s="249"/>
      <c r="U846" s="249"/>
      <c r="V846" s="249"/>
      <c r="W846" s="250">
        <f t="shared" si="287"/>
        <v>0</v>
      </c>
      <c r="X846" s="250">
        <f t="shared" si="288"/>
        <v>1</v>
      </c>
      <c r="Y846" s="250">
        <f t="shared" si="289"/>
        <v>0</v>
      </c>
      <c r="Z846" s="214"/>
      <c r="AA846" s="214" t="str">
        <f t="shared" si="544"/>
        <v>SAMA</v>
      </c>
      <c r="AB846" s="214" t="str">
        <f t="shared" si="545"/>
        <v>SAMA</v>
      </c>
      <c r="AC846" s="247" t="s">
        <v>6680</v>
      </c>
      <c r="AD846" s="246"/>
      <c r="AE846" s="249">
        <v>1.0</v>
      </c>
      <c r="AF846" s="281"/>
      <c r="AG846" s="214" t="str">
        <f t="shared" si="546"/>
        <v>SAMA</v>
      </c>
      <c r="AH846" s="214" t="str">
        <f t="shared" si="547"/>
        <v>SAMA</v>
      </c>
      <c r="AI846" s="247" t="s">
        <v>6680</v>
      </c>
      <c r="AJ846" s="246"/>
      <c r="AK846" s="250">
        <v>1.0</v>
      </c>
      <c r="AL846" s="214" t="str">
        <f t="shared" si="537"/>
        <v>normal</v>
      </c>
    </row>
    <row r="847" ht="15.0" customHeight="1">
      <c r="A847" s="214"/>
      <c r="B847" s="247" t="s">
        <v>6681</v>
      </c>
      <c r="C847" s="296"/>
      <c r="D847" s="246" t="s">
        <v>3362</v>
      </c>
      <c r="E847" s="249">
        <v>0.0</v>
      </c>
      <c r="F847" s="249"/>
      <c r="G847" s="249"/>
      <c r="H847" s="249"/>
      <c r="I847" s="249"/>
      <c r="J847" s="251">
        <f t="shared" si="1"/>
        <v>0</v>
      </c>
      <c r="K847" s="252">
        <f t="shared" si="2"/>
        <v>0</v>
      </c>
      <c r="L847" s="214"/>
      <c r="M847" s="263"/>
      <c r="N847" s="254"/>
      <c r="O847" s="214"/>
      <c r="P847" s="227"/>
      <c r="Q847" s="255"/>
      <c r="R847" s="250">
        <v>0.0</v>
      </c>
      <c r="S847" s="249"/>
      <c r="T847" s="249"/>
      <c r="U847" s="249"/>
      <c r="V847" s="249"/>
      <c r="W847" s="250">
        <f t="shared" si="287"/>
        <v>0</v>
      </c>
      <c r="X847" s="250">
        <f t="shared" si="288"/>
        <v>0</v>
      </c>
      <c r="Y847" s="250">
        <f t="shared" si="289"/>
        <v>0</v>
      </c>
      <c r="Z847" s="214"/>
      <c r="AA847" s="214" t="str">
        <f t="shared" si="544"/>
        <v>SAMA</v>
      </c>
      <c r="AB847" s="214" t="str">
        <f t="shared" si="545"/>
        <v>SAMA</v>
      </c>
      <c r="AC847" s="247" t="s">
        <v>6681</v>
      </c>
      <c r="AD847" s="246"/>
      <c r="AE847" s="249">
        <v>0.0</v>
      </c>
      <c r="AF847" s="281"/>
      <c r="AG847" s="214" t="str">
        <f t="shared" si="546"/>
        <v>SAMA</v>
      </c>
      <c r="AH847" s="214" t="str">
        <f t="shared" si="547"/>
        <v>SAMA</v>
      </c>
      <c r="AI847" s="247" t="s">
        <v>6681</v>
      </c>
      <c r="AJ847" s="246"/>
      <c r="AK847" s="250">
        <v>0.0</v>
      </c>
      <c r="AL847" s="214" t="str">
        <f t="shared" si="537"/>
        <v>normal</v>
      </c>
    </row>
    <row r="848" ht="15.0" customHeight="1">
      <c r="A848" s="214"/>
      <c r="B848" s="247" t="s">
        <v>6682</v>
      </c>
      <c r="C848" s="296"/>
      <c r="D848" s="246" t="s">
        <v>3362</v>
      </c>
      <c r="E848" s="249">
        <v>0.0</v>
      </c>
      <c r="F848" s="249"/>
      <c r="G848" s="249"/>
      <c r="H848" s="249"/>
      <c r="I848" s="249"/>
      <c r="J848" s="251">
        <f t="shared" si="1"/>
        <v>0</v>
      </c>
      <c r="K848" s="252">
        <f t="shared" si="2"/>
        <v>0</v>
      </c>
      <c r="L848" s="214"/>
      <c r="M848" s="253"/>
      <c r="N848" s="254"/>
      <c r="O848" s="214"/>
      <c r="P848" s="227"/>
      <c r="Q848" s="255"/>
      <c r="R848" s="250">
        <v>0.0</v>
      </c>
      <c r="S848" s="249"/>
      <c r="T848" s="249"/>
      <c r="U848" s="249"/>
      <c r="V848" s="249"/>
      <c r="W848" s="250">
        <f t="shared" si="287"/>
        <v>0</v>
      </c>
      <c r="X848" s="250">
        <f t="shared" si="288"/>
        <v>0</v>
      </c>
      <c r="Y848" s="250">
        <f t="shared" si="289"/>
        <v>0</v>
      </c>
      <c r="Z848" s="214"/>
      <c r="AA848" s="214" t="str">
        <f t="shared" si="544"/>
        <v>SAMA</v>
      </c>
      <c r="AB848" s="214" t="str">
        <f t="shared" si="545"/>
        <v>SAMA</v>
      </c>
      <c r="AC848" s="247" t="s">
        <v>6682</v>
      </c>
      <c r="AD848" s="246"/>
      <c r="AE848" s="249">
        <v>0.0</v>
      </c>
      <c r="AF848" s="281"/>
      <c r="AG848" s="214" t="str">
        <f t="shared" si="546"/>
        <v>SAMA</v>
      </c>
      <c r="AH848" s="214" t="str">
        <f t="shared" si="547"/>
        <v>SAMA</v>
      </c>
      <c r="AI848" s="247" t="s">
        <v>6682</v>
      </c>
      <c r="AJ848" s="246"/>
      <c r="AK848" s="250">
        <v>0.0</v>
      </c>
      <c r="AL848" s="214" t="str">
        <f t="shared" si="537"/>
        <v>normal</v>
      </c>
    </row>
    <row r="849" ht="15.0" customHeight="1">
      <c r="A849" s="214"/>
      <c r="B849" s="247" t="s">
        <v>6684</v>
      </c>
      <c r="C849" s="296"/>
      <c r="D849" s="246" t="s">
        <v>3362</v>
      </c>
      <c r="E849" s="249">
        <v>0.0</v>
      </c>
      <c r="F849" s="249"/>
      <c r="G849" s="249"/>
      <c r="H849" s="249"/>
      <c r="I849" s="249"/>
      <c r="J849" s="251">
        <f t="shared" si="1"/>
        <v>0</v>
      </c>
      <c r="K849" s="252">
        <f t="shared" si="2"/>
        <v>0</v>
      </c>
      <c r="L849" s="214"/>
      <c r="M849" s="253"/>
      <c r="N849" s="254"/>
      <c r="O849" s="214"/>
      <c r="P849" s="227"/>
      <c r="Q849" s="255"/>
      <c r="R849" s="250">
        <v>0.0</v>
      </c>
      <c r="S849" s="249"/>
      <c r="T849" s="249"/>
      <c r="U849" s="249"/>
      <c r="V849" s="249"/>
      <c r="W849" s="250">
        <f t="shared" si="287"/>
        <v>0</v>
      </c>
      <c r="X849" s="250">
        <f t="shared" si="288"/>
        <v>0</v>
      </c>
      <c r="Y849" s="250">
        <f t="shared" si="289"/>
        <v>0</v>
      </c>
      <c r="Z849" s="214"/>
      <c r="AA849" s="214" t="str">
        <f t="shared" si="544"/>
        <v>SAMA</v>
      </c>
      <c r="AB849" s="214" t="str">
        <f t="shared" si="545"/>
        <v>SAMA</v>
      </c>
      <c r="AC849" s="247" t="s">
        <v>6684</v>
      </c>
      <c r="AD849" s="246"/>
      <c r="AE849" s="249">
        <v>0.0</v>
      </c>
      <c r="AF849" s="281"/>
      <c r="AG849" s="214" t="str">
        <f t="shared" si="546"/>
        <v>SAMA</v>
      </c>
      <c r="AH849" s="214" t="str">
        <f t="shared" si="547"/>
        <v>SAMA</v>
      </c>
      <c r="AI849" s="247" t="s">
        <v>6684</v>
      </c>
      <c r="AJ849" s="246"/>
      <c r="AK849" s="250">
        <v>0.0</v>
      </c>
      <c r="AL849" s="214" t="str">
        <f t="shared" si="537"/>
        <v>normal</v>
      </c>
    </row>
    <row r="850" ht="15.0" customHeight="1">
      <c r="A850" s="214"/>
      <c r="B850" s="246" t="s">
        <v>6713</v>
      </c>
      <c r="C850" s="296"/>
      <c r="D850" s="246" t="s">
        <v>3362</v>
      </c>
      <c r="E850" s="249">
        <v>2.0</v>
      </c>
      <c r="F850" s="249"/>
      <c r="G850" s="249"/>
      <c r="H850" s="249"/>
      <c r="I850" s="249"/>
      <c r="J850" s="251">
        <f t="shared" si="1"/>
        <v>0</v>
      </c>
      <c r="K850" s="252">
        <f t="shared" si="2"/>
        <v>2</v>
      </c>
      <c r="L850" s="214"/>
      <c r="M850" s="253"/>
      <c r="N850" s="254"/>
      <c r="O850" s="214"/>
      <c r="P850" s="227"/>
      <c r="Q850" s="255"/>
      <c r="R850" s="250">
        <v>2.0</v>
      </c>
      <c r="S850" s="249"/>
      <c r="T850" s="249"/>
      <c r="U850" s="249"/>
      <c r="V850" s="249"/>
      <c r="W850" s="250">
        <f t="shared" si="287"/>
        <v>0</v>
      </c>
      <c r="X850" s="250">
        <f t="shared" si="288"/>
        <v>2</v>
      </c>
      <c r="Y850" s="250">
        <f t="shared" si="289"/>
        <v>0</v>
      </c>
      <c r="Z850" s="214"/>
      <c r="AA850" s="214" t="str">
        <f t="shared" si="544"/>
        <v>TIDAK SAMA</v>
      </c>
      <c r="AB850" s="214" t="str">
        <f t="shared" si="545"/>
        <v>SAMA</v>
      </c>
      <c r="AC850" s="246" t="s">
        <v>6726</v>
      </c>
      <c r="AD850" s="246"/>
      <c r="AE850" s="249">
        <v>1.0</v>
      </c>
      <c r="AF850" s="281"/>
      <c r="AG850" s="214" t="str">
        <f t="shared" si="546"/>
        <v>TIDAK SAMA</v>
      </c>
      <c r="AH850" s="214" t="str">
        <f t="shared" si="547"/>
        <v>SAMA</v>
      </c>
      <c r="AI850" s="246" t="s">
        <v>6726</v>
      </c>
      <c r="AJ850" s="246"/>
      <c r="AK850" s="250">
        <v>0.0</v>
      </c>
      <c r="AL850" s="214" t="str">
        <f t="shared" si="537"/>
        <v>normal</v>
      </c>
    </row>
    <row r="851" ht="15.0" customHeight="1">
      <c r="A851" s="214"/>
      <c r="B851" s="246" t="s">
        <v>6715</v>
      </c>
      <c r="C851" s="296"/>
      <c r="D851" s="246" t="s">
        <v>3362</v>
      </c>
      <c r="E851" s="249">
        <v>1.0</v>
      </c>
      <c r="F851" s="249"/>
      <c r="G851" s="249"/>
      <c r="H851" s="249"/>
      <c r="I851" s="249"/>
      <c r="J851" s="251">
        <f t="shared" si="1"/>
        <v>0</v>
      </c>
      <c r="K851" s="252">
        <f t="shared" si="2"/>
        <v>1</v>
      </c>
      <c r="L851" s="214"/>
      <c r="M851" s="253"/>
      <c r="N851" s="254"/>
      <c r="O851" s="214"/>
      <c r="P851" s="227"/>
      <c r="Q851" s="255"/>
      <c r="R851" s="250">
        <v>0.0</v>
      </c>
      <c r="S851" s="249"/>
      <c r="T851" s="249"/>
      <c r="U851" s="249"/>
      <c r="V851" s="249"/>
      <c r="W851" s="250">
        <f t="shared" si="287"/>
        <v>0</v>
      </c>
      <c r="X851" s="250">
        <f t="shared" si="288"/>
        <v>0</v>
      </c>
      <c r="Y851" s="250">
        <f t="shared" si="289"/>
        <v>1</v>
      </c>
      <c r="Z851" s="214"/>
      <c r="AA851" s="214" t="str">
        <f t="shared" si="544"/>
        <v>SAMA</v>
      </c>
      <c r="AB851" s="214" t="str">
        <f t="shared" si="545"/>
        <v>SAMA</v>
      </c>
      <c r="AC851" s="246" t="s">
        <v>6715</v>
      </c>
      <c r="AD851" s="246"/>
      <c r="AE851" s="249">
        <v>1.0</v>
      </c>
      <c r="AF851" s="281"/>
      <c r="AG851" s="214" t="str">
        <f t="shared" si="546"/>
        <v>SAMA</v>
      </c>
      <c r="AH851" s="214" t="str">
        <f t="shared" si="547"/>
        <v>SAMA</v>
      </c>
      <c r="AI851" s="246" t="s">
        <v>6715</v>
      </c>
      <c r="AJ851" s="246"/>
      <c r="AK851" s="250">
        <v>0.0</v>
      </c>
      <c r="AL851" s="214" t="str">
        <f t="shared" si="537"/>
        <v>normal</v>
      </c>
    </row>
    <row r="852" ht="15.0" customHeight="1">
      <c r="A852" s="214"/>
      <c r="B852" s="246" t="s">
        <v>6716</v>
      </c>
      <c r="C852" s="296"/>
      <c r="D852" s="246" t="s">
        <v>3362</v>
      </c>
      <c r="E852" s="249">
        <v>1.0</v>
      </c>
      <c r="F852" s="249"/>
      <c r="G852" s="249"/>
      <c r="H852" s="249"/>
      <c r="I852" s="249"/>
      <c r="J852" s="251">
        <f t="shared" si="1"/>
        <v>0</v>
      </c>
      <c r="K852" s="252">
        <f t="shared" si="2"/>
        <v>1</v>
      </c>
      <c r="L852" s="214"/>
      <c r="M852" s="253"/>
      <c r="N852" s="254"/>
      <c r="O852" s="214"/>
      <c r="P852" s="227"/>
      <c r="Q852" s="255"/>
      <c r="R852" s="250">
        <v>0.0</v>
      </c>
      <c r="S852" s="249"/>
      <c r="T852" s="249"/>
      <c r="U852" s="249"/>
      <c r="V852" s="249"/>
      <c r="W852" s="250">
        <f t="shared" si="287"/>
        <v>0</v>
      </c>
      <c r="X852" s="250">
        <f t="shared" si="288"/>
        <v>0</v>
      </c>
      <c r="Y852" s="250">
        <f t="shared" si="289"/>
        <v>1</v>
      </c>
      <c r="Z852" s="214"/>
      <c r="AA852" s="214" t="str">
        <f t="shared" si="544"/>
        <v>SAMA</v>
      </c>
      <c r="AB852" s="214" t="str">
        <f t="shared" si="545"/>
        <v>SAMA</v>
      </c>
      <c r="AC852" s="246" t="s">
        <v>6716</v>
      </c>
      <c r="AD852" s="246"/>
      <c r="AE852" s="249">
        <v>1.0</v>
      </c>
      <c r="AF852" s="281"/>
      <c r="AG852" s="214" t="str">
        <f t="shared" si="546"/>
        <v>SAMA</v>
      </c>
      <c r="AH852" s="214" t="str">
        <f t="shared" si="547"/>
        <v>SAMA</v>
      </c>
      <c r="AI852" s="246" t="s">
        <v>6716</v>
      </c>
      <c r="AJ852" s="246"/>
      <c r="AK852" s="250">
        <v>0.0</v>
      </c>
      <c r="AL852" s="214" t="str">
        <f t="shared" si="537"/>
        <v>normal</v>
      </c>
    </row>
    <row r="853" ht="15.0" customHeight="1">
      <c r="A853" s="214"/>
      <c r="B853" s="246" t="s">
        <v>6717</v>
      </c>
      <c r="C853" s="296"/>
      <c r="D853" s="246" t="s">
        <v>3362</v>
      </c>
      <c r="E853" s="249">
        <v>1.0</v>
      </c>
      <c r="F853" s="249"/>
      <c r="G853" s="249"/>
      <c r="H853" s="249"/>
      <c r="I853" s="249"/>
      <c r="J853" s="251">
        <f t="shared" si="1"/>
        <v>0</v>
      </c>
      <c r="K853" s="252">
        <f t="shared" si="2"/>
        <v>1</v>
      </c>
      <c r="L853" s="214"/>
      <c r="M853" s="253"/>
      <c r="N853" s="254"/>
      <c r="O853" s="214"/>
      <c r="P853" s="227"/>
      <c r="Q853" s="255"/>
      <c r="R853" s="250">
        <v>0.0</v>
      </c>
      <c r="S853" s="249"/>
      <c r="T853" s="249"/>
      <c r="U853" s="249"/>
      <c r="V853" s="249"/>
      <c r="W853" s="250">
        <f t="shared" si="287"/>
        <v>0</v>
      </c>
      <c r="X853" s="250">
        <f t="shared" si="288"/>
        <v>0</v>
      </c>
      <c r="Y853" s="250">
        <f t="shared" si="289"/>
        <v>1</v>
      </c>
      <c r="Z853" s="214"/>
      <c r="AA853" s="214" t="str">
        <f t="shared" si="544"/>
        <v>SAMA</v>
      </c>
      <c r="AB853" s="214" t="str">
        <f t="shared" si="545"/>
        <v>SAMA</v>
      </c>
      <c r="AC853" s="246" t="s">
        <v>6717</v>
      </c>
      <c r="AD853" s="246"/>
      <c r="AE853" s="249">
        <v>1.0</v>
      </c>
      <c r="AF853" s="281"/>
      <c r="AG853" s="214" t="str">
        <f t="shared" si="546"/>
        <v>SAMA</v>
      </c>
      <c r="AH853" s="214" t="str">
        <f t="shared" si="547"/>
        <v>SAMA</v>
      </c>
      <c r="AI853" s="246" t="s">
        <v>6717</v>
      </c>
      <c r="AJ853" s="246"/>
      <c r="AK853" s="250">
        <v>0.0</v>
      </c>
      <c r="AL853" s="214" t="str">
        <f t="shared" si="537"/>
        <v>normal</v>
      </c>
    </row>
    <row r="854" ht="15.0" customHeight="1">
      <c r="A854" s="214"/>
      <c r="B854" s="246" t="s">
        <v>6718</v>
      </c>
      <c r="C854" s="296"/>
      <c r="D854" s="246" t="s">
        <v>3362</v>
      </c>
      <c r="E854" s="249">
        <v>1.0</v>
      </c>
      <c r="F854" s="249"/>
      <c r="G854" s="249"/>
      <c r="H854" s="249"/>
      <c r="I854" s="249"/>
      <c r="J854" s="251">
        <f t="shared" si="1"/>
        <v>0</v>
      </c>
      <c r="K854" s="252">
        <f t="shared" si="2"/>
        <v>1</v>
      </c>
      <c r="L854" s="214"/>
      <c r="M854" s="253"/>
      <c r="N854" s="254"/>
      <c r="O854" s="214"/>
      <c r="P854" s="227"/>
      <c r="Q854" s="255"/>
      <c r="R854" s="250">
        <v>0.0</v>
      </c>
      <c r="S854" s="249"/>
      <c r="T854" s="249"/>
      <c r="U854" s="249"/>
      <c r="V854" s="249"/>
      <c r="W854" s="250">
        <f t="shared" si="287"/>
        <v>0</v>
      </c>
      <c r="X854" s="250">
        <f t="shared" si="288"/>
        <v>0</v>
      </c>
      <c r="Y854" s="250">
        <f t="shared" si="289"/>
        <v>1</v>
      </c>
      <c r="Z854" s="214"/>
      <c r="AA854" s="214" t="str">
        <f t="shared" si="544"/>
        <v>SAMA</v>
      </c>
      <c r="AB854" s="214" t="str">
        <f t="shared" si="545"/>
        <v>SAMA</v>
      </c>
      <c r="AC854" s="246" t="s">
        <v>6718</v>
      </c>
      <c r="AD854" s="246"/>
      <c r="AE854" s="249">
        <v>1.0</v>
      </c>
      <c r="AF854" s="281"/>
      <c r="AG854" s="214" t="str">
        <f t="shared" si="546"/>
        <v>SAMA</v>
      </c>
      <c r="AH854" s="214" t="str">
        <f t="shared" si="547"/>
        <v>SAMA</v>
      </c>
      <c r="AI854" s="246" t="s">
        <v>6718</v>
      </c>
      <c r="AJ854" s="246"/>
      <c r="AK854" s="250">
        <v>0.0</v>
      </c>
      <c r="AL854" s="214" t="str">
        <f t="shared" si="537"/>
        <v>normal</v>
      </c>
    </row>
    <row r="855" ht="15.0" customHeight="1">
      <c r="A855" s="214"/>
      <c r="B855" s="246" t="s">
        <v>6719</v>
      </c>
      <c r="C855" s="296"/>
      <c r="D855" s="246" t="s">
        <v>3362</v>
      </c>
      <c r="E855" s="249">
        <v>1.0</v>
      </c>
      <c r="F855" s="249"/>
      <c r="G855" s="249"/>
      <c r="H855" s="249"/>
      <c r="I855" s="249"/>
      <c r="J855" s="251">
        <f t="shared" si="1"/>
        <v>0</v>
      </c>
      <c r="K855" s="252">
        <f t="shared" si="2"/>
        <v>1</v>
      </c>
      <c r="L855" s="214"/>
      <c r="M855" s="253"/>
      <c r="N855" s="254"/>
      <c r="O855" s="214"/>
      <c r="P855" s="227"/>
      <c r="Q855" s="255"/>
      <c r="R855" s="250">
        <v>0.0</v>
      </c>
      <c r="S855" s="249"/>
      <c r="T855" s="249"/>
      <c r="U855" s="249"/>
      <c r="V855" s="249"/>
      <c r="W855" s="250">
        <f t="shared" si="287"/>
        <v>0</v>
      </c>
      <c r="X855" s="250">
        <f t="shared" si="288"/>
        <v>0</v>
      </c>
      <c r="Y855" s="250">
        <f t="shared" si="289"/>
        <v>1</v>
      </c>
      <c r="Z855" s="214"/>
      <c r="AA855" s="214" t="str">
        <f t="shared" si="544"/>
        <v>SAMA</v>
      </c>
      <c r="AB855" s="214" t="str">
        <f t="shared" si="545"/>
        <v>SAMA</v>
      </c>
      <c r="AC855" s="246" t="s">
        <v>6719</v>
      </c>
      <c r="AD855" s="246"/>
      <c r="AE855" s="249">
        <v>1.0</v>
      </c>
      <c r="AF855" s="281"/>
      <c r="AG855" s="214" t="str">
        <f t="shared" si="546"/>
        <v>SAMA</v>
      </c>
      <c r="AH855" s="214" t="str">
        <f t="shared" si="547"/>
        <v>SAMA</v>
      </c>
      <c r="AI855" s="246" t="s">
        <v>6719</v>
      </c>
      <c r="AJ855" s="246"/>
      <c r="AK855" s="250">
        <v>0.0</v>
      </c>
      <c r="AL855" s="214" t="str">
        <f t="shared" si="537"/>
        <v>normal</v>
      </c>
    </row>
    <row r="856" ht="15.0" customHeight="1">
      <c r="A856" s="214"/>
      <c r="B856" s="246" t="s">
        <v>6720</v>
      </c>
      <c r="C856" s="296"/>
      <c r="D856" s="246" t="s">
        <v>3362</v>
      </c>
      <c r="E856" s="249">
        <v>1.0</v>
      </c>
      <c r="F856" s="249"/>
      <c r="G856" s="249"/>
      <c r="H856" s="249"/>
      <c r="I856" s="249"/>
      <c r="J856" s="251">
        <f t="shared" si="1"/>
        <v>0</v>
      </c>
      <c r="K856" s="252">
        <f t="shared" si="2"/>
        <v>1</v>
      </c>
      <c r="L856" s="214"/>
      <c r="M856" s="263"/>
      <c r="N856" s="254"/>
      <c r="O856" s="214"/>
      <c r="P856" s="227"/>
      <c r="Q856" s="255"/>
      <c r="R856" s="250">
        <v>0.0</v>
      </c>
      <c r="S856" s="249"/>
      <c r="T856" s="249"/>
      <c r="U856" s="249"/>
      <c r="V856" s="249"/>
      <c r="W856" s="250">
        <f t="shared" si="287"/>
        <v>0</v>
      </c>
      <c r="X856" s="250">
        <f t="shared" si="288"/>
        <v>0</v>
      </c>
      <c r="Y856" s="250">
        <f t="shared" si="289"/>
        <v>1</v>
      </c>
      <c r="Z856" s="214"/>
      <c r="AA856" s="214" t="str">
        <f t="shared" si="544"/>
        <v>SAMA</v>
      </c>
      <c r="AB856" s="214" t="str">
        <f t="shared" si="545"/>
        <v>SAMA</v>
      </c>
      <c r="AC856" s="246" t="s">
        <v>6720</v>
      </c>
      <c r="AD856" s="246"/>
      <c r="AE856" s="249">
        <v>1.0</v>
      </c>
      <c r="AF856" s="281"/>
      <c r="AG856" s="214" t="str">
        <f t="shared" si="546"/>
        <v>SAMA</v>
      </c>
      <c r="AH856" s="214" t="str">
        <f t="shared" si="547"/>
        <v>SAMA</v>
      </c>
      <c r="AI856" s="246" t="s">
        <v>6720</v>
      </c>
      <c r="AJ856" s="246"/>
      <c r="AK856" s="250">
        <v>0.0</v>
      </c>
      <c r="AL856" s="214" t="str">
        <f t="shared" si="537"/>
        <v>normal</v>
      </c>
    </row>
    <row r="857" ht="15.0" customHeight="1">
      <c r="A857" s="214"/>
      <c r="B857" s="246" t="s">
        <v>6721</v>
      </c>
      <c r="C857" s="296"/>
      <c r="D857" s="246" t="s">
        <v>3362</v>
      </c>
      <c r="E857" s="249">
        <v>1.0</v>
      </c>
      <c r="F857" s="249"/>
      <c r="G857" s="249"/>
      <c r="H857" s="249"/>
      <c r="I857" s="249"/>
      <c r="J857" s="251">
        <f t="shared" si="1"/>
        <v>0</v>
      </c>
      <c r="K857" s="252">
        <f t="shared" si="2"/>
        <v>1</v>
      </c>
      <c r="L857" s="214"/>
      <c r="M857" s="253"/>
      <c r="N857" s="254"/>
      <c r="O857" s="214"/>
      <c r="P857" s="227"/>
      <c r="Q857" s="255"/>
      <c r="R857" s="250">
        <v>0.0</v>
      </c>
      <c r="S857" s="249"/>
      <c r="T857" s="249"/>
      <c r="U857" s="249"/>
      <c r="V857" s="249"/>
      <c r="W857" s="250">
        <f t="shared" si="287"/>
        <v>0</v>
      </c>
      <c r="X857" s="250">
        <f t="shared" si="288"/>
        <v>0</v>
      </c>
      <c r="Y857" s="250">
        <f t="shared" si="289"/>
        <v>1</v>
      </c>
      <c r="Z857" s="214"/>
      <c r="AA857" s="214" t="str">
        <f t="shared" si="544"/>
        <v>SAMA</v>
      </c>
      <c r="AB857" s="214" t="str">
        <f t="shared" si="545"/>
        <v>SAMA</v>
      </c>
      <c r="AC857" s="246" t="s">
        <v>6721</v>
      </c>
      <c r="AD857" s="246"/>
      <c r="AE857" s="249">
        <v>1.0</v>
      </c>
      <c r="AF857" s="281"/>
      <c r="AG857" s="214" t="str">
        <f t="shared" si="546"/>
        <v>SAMA</v>
      </c>
      <c r="AH857" s="214" t="str">
        <f t="shared" si="547"/>
        <v>SAMA</v>
      </c>
      <c r="AI857" s="246" t="s">
        <v>6721</v>
      </c>
      <c r="AJ857" s="246"/>
      <c r="AK857" s="250">
        <v>0.0</v>
      </c>
      <c r="AL857" s="214" t="str">
        <f t="shared" si="537"/>
        <v>normal</v>
      </c>
    </row>
    <row r="858" ht="15.0" customHeight="1">
      <c r="A858" s="214"/>
      <c r="B858" s="246" t="s">
        <v>6722</v>
      </c>
      <c r="C858" s="296"/>
      <c r="D858" s="246" t="s">
        <v>3362</v>
      </c>
      <c r="E858" s="249">
        <v>1.0</v>
      </c>
      <c r="F858" s="249"/>
      <c r="G858" s="249"/>
      <c r="H858" s="249"/>
      <c r="I858" s="249"/>
      <c r="J858" s="251">
        <f t="shared" si="1"/>
        <v>0</v>
      </c>
      <c r="K858" s="252">
        <f t="shared" si="2"/>
        <v>1</v>
      </c>
      <c r="L858" s="214"/>
      <c r="M858" s="253"/>
      <c r="N858" s="254"/>
      <c r="O858" s="214"/>
      <c r="P858" s="227"/>
      <c r="Q858" s="255"/>
      <c r="R858" s="250">
        <v>0.0</v>
      </c>
      <c r="S858" s="249"/>
      <c r="T858" s="249"/>
      <c r="U858" s="249"/>
      <c r="V858" s="249"/>
      <c r="W858" s="250">
        <f t="shared" si="287"/>
        <v>0</v>
      </c>
      <c r="X858" s="250">
        <f t="shared" si="288"/>
        <v>0</v>
      </c>
      <c r="Y858" s="250">
        <f t="shared" si="289"/>
        <v>1</v>
      </c>
      <c r="Z858" s="214"/>
      <c r="AA858" s="214" t="str">
        <f t="shared" si="544"/>
        <v>SAMA</v>
      </c>
      <c r="AB858" s="214" t="str">
        <f t="shared" si="545"/>
        <v>SAMA</v>
      </c>
      <c r="AC858" s="246" t="s">
        <v>6722</v>
      </c>
      <c r="AD858" s="246"/>
      <c r="AE858" s="249">
        <v>1.0</v>
      </c>
      <c r="AF858" s="281"/>
      <c r="AG858" s="214" t="str">
        <f t="shared" si="546"/>
        <v>SAMA</v>
      </c>
      <c r="AH858" s="214" t="str">
        <f t="shared" si="547"/>
        <v>SAMA</v>
      </c>
      <c r="AI858" s="246" t="s">
        <v>6722</v>
      </c>
      <c r="AJ858" s="246"/>
      <c r="AK858" s="250">
        <v>0.0</v>
      </c>
      <c r="AL858" s="214" t="str">
        <f t="shared" si="537"/>
        <v>normal</v>
      </c>
    </row>
    <row r="859" ht="15.0" customHeight="1">
      <c r="A859" s="214"/>
      <c r="B859" s="246" t="s">
        <v>6714</v>
      </c>
      <c r="C859" s="296"/>
      <c r="D859" s="246" t="s">
        <v>3362</v>
      </c>
      <c r="E859" s="249">
        <v>1.0</v>
      </c>
      <c r="F859" s="249"/>
      <c r="G859" s="249"/>
      <c r="H859" s="249"/>
      <c r="I859" s="249"/>
      <c r="J859" s="251">
        <f t="shared" si="1"/>
        <v>0</v>
      </c>
      <c r="K859" s="252">
        <f t="shared" si="2"/>
        <v>1</v>
      </c>
      <c r="L859" s="214"/>
      <c r="M859" s="253"/>
      <c r="N859" s="254"/>
      <c r="O859" s="214"/>
      <c r="P859" s="227"/>
      <c r="Q859" s="255"/>
      <c r="R859" s="250">
        <v>0.0</v>
      </c>
      <c r="S859" s="249"/>
      <c r="T859" s="249"/>
      <c r="U859" s="249"/>
      <c r="V859" s="249"/>
      <c r="W859" s="250">
        <f t="shared" si="287"/>
        <v>0</v>
      </c>
      <c r="X859" s="250">
        <f t="shared" si="288"/>
        <v>0</v>
      </c>
      <c r="Y859" s="250">
        <f t="shared" si="289"/>
        <v>1</v>
      </c>
      <c r="Z859" s="214"/>
      <c r="AA859" s="214" t="str">
        <f t="shared" si="544"/>
        <v>SAMA</v>
      </c>
      <c r="AB859" s="214" t="str">
        <f t="shared" si="545"/>
        <v>SAMA</v>
      </c>
      <c r="AC859" s="246" t="s">
        <v>6714</v>
      </c>
      <c r="AD859" s="246"/>
      <c r="AE859" s="249">
        <v>1.0</v>
      </c>
      <c r="AF859" s="281"/>
      <c r="AG859" s="214" t="str">
        <f t="shared" si="546"/>
        <v>SAMA</v>
      </c>
      <c r="AH859" s="214" t="str">
        <f t="shared" si="547"/>
        <v>SAMA</v>
      </c>
      <c r="AI859" s="246" t="s">
        <v>6714</v>
      </c>
      <c r="AJ859" s="246"/>
      <c r="AK859" s="250">
        <v>0.0</v>
      </c>
      <c r="AL859" s="214" t="str">
        <f t="shared" si="537"/>
        <v>normal</v>
      </c>
    </row>
    <row r="860" ht="15.0" customHeight="1">
      <c r="A860" s="214"/>
      <c r="B860" s="247" t="s">
        <v>6703</v>
      </c>
      <c r="C860" s="296"/>
      <c r="D860" s="246" t="s">
        <v>3362</v>
      </c>
      <c r="E860" s="249">
        <v>0.0</v>
      </c>
      <c r="F860" s="249"/>
      <c r="G860" s="249"/>
      <c r="H860" s="249"/>
      <c r="I860" s="249"/>
      <c r="J860" s="251">
        <f t="shared" si="1"/>
        <v>0</v>
      </c>
      <c r="K860" s="252">
        <f t="shared" si="2"/>
        <v>0</v>
      </c>
      <c r="L860" s="214"/>
      <c r="M860" s="253"/>
      <c r="N860" s="254"/>
      <c r="O860" s="214"/>
      <c r="P860" s="227"/>
      <c r="Q860" s="255"/>
      <c r="R860" s="250">
        <v>0.0</v>
      </c>
      <c r="S860" s="249"/>
      <c r="T860" s="249"/>
      <c r="U860" s="249"/>
      <c r="V860" s="249"/>
      <c r="W860" s="250">
        <f t="shared" si="287"/>
        <v>0</v>
      </c>
      <c r="X860" s="250">
        <f t="shared" si="288"/>
        <v>0</v>
      </c>
      <c r="Y860" s="250">
        <f t="shared" si="289"/>
        <v>0</v>
      </c>
      <c r="Z860" s="214"/>
      <c r="AA860" s="214" t="str">
        <f t="shared" si="544"/>
        <v>SAMA</v>
      </c>
      <c r="AB860" s="214" t="str">
        <f t="shared" si="545"/>
        <v>SAMA</v>
      </c>
      <c r="AC860" s="247" t="s">
        <v>6703</v>
      </c>
      <c r="AD860" s="246"/>
      <c r="AE860" s="249">
        <v>0.0</v>
      </c>
      <c r="AF860" s="281"/>
      <c r="AG860" s="214" t="str">
        <f t="shared" si="546"/>
        <v>SAMA</v>
      </c>
      <c r="AH860" s="214" t="str">
        <f t="shared" si="547"/>
        <v>SAMA</v>
      </c>
      <c r="AI860" s="247" t="s">
        <v>6703</v>
      </c>
      <c r="AJ860" s="246"/>
      <c r="AK860" s="250">
        <v>0.0</v>
      </c>
      <c r="AL860" s="214" t="str">
        <f t="shared" si="537"/>
        <v>normal</v>
      </c>
    </row>
    <row r="861" ht="15.0" customHeight="1">
      <c r="A861" s="214"/>
      <c r="B861" s="247" t="s">
        <v>6705</v>
      </c>
      <c r="C861" s="296"/>
      <c r="D861" s="246" t="s">
        <v>3362</v>
      </c>
      <c r="E861" s="249">
        <v>0.0</v>
      </c>
      <c r="F861" s="249"/>
      <c r="G861" s="249"/>
      <c r="H861" s="249"/>
      <c r="I861" s="249"/>
      <c r="J861" s="251">
        <f t="shared" si="1"/>
        <v>0</v>
      </c>
      <c r="K861" s="252">
        <f t="shared" si="2"/>
        <v>0</v>
      </c>
      <c r="L861" s="214"/>
      <c r="M861" s="263"/>
      <c r="N861" s="254"/>
      <c r="O861" s="214"/>
      <c r="P861" s="227"/>
      <c r="Q861" s="255"/>
      <c r="R861" s="250">
        <v>0.0</v>
      </c>
      <c r="S861" s="249"/>
      <c r="T861" s="249"/>
      <c r="U861" s="249"/>
      <c r="V861" s="249"/>
      <c r="W861" s="250">
        <f t="shared" si="287"/>
        <v>0</v>
      </c>
      <c r="X861" s="250">
        <f t="shared" si="288"/>
        <v>0</v>
      </c>
      <c r="Y861" s="250">
        <f t="shared" si="289"/>
        <v>0</v>
      </c>
      <c r="Z861" s="214"/>
      <c r="AA861" s="214" t="str">
        <f t="shared" si="544"/>
        <v>SAMA</v>
      </c>
      <c r="AB861" s="214" t="str">
        <f t="shared" si="545"/>
        <v>SAMA</v>
      </c>
      <c r="AC861" s="247" t="s">
        <v>6705</v>
      </c>
      <c r="AD861" s="246"/>
      <c r="AE861" s="249">
        <v>0.0</v>
      </c>
      <c r="AF861" s="281"/>
      <c r="AG861" s="214" t="str">
        <f t="shared" si="546"/>
        <v>SAMA</v>
      </c>
      <c r="AH861" s="214" t="str">
        <f t="shared" si="547"/>
        <v>SAMA</v>
      </c>
      <c r="AI861" s="247" t="s">
        <v>6705</v>
      </c>
      <c r="AJ861" s="246"/>
      <c r="AK861" s="250">
        <v>0.0</v>
      </c>
      <c r="AL861" s="214" t="str">
        <f t="shared" si="537"/>
        <v>normal</v>
      </c>
    </row>
    <row r="862" ht="15.0" customHeight="1">
      <c r="A862" s="214"/>
      <c r="B862" s="247" t="s">
        <v>6706</v>
      </c>
      <c r="C862" s="296"/>
      <c r="D862" s="246" t="s">
        <v>3362</v>
      </c>
      <c r="E862" s="249">
        <v>0.0</v>
      </c>
      <c r="F862" s="249"/>
      <c r="G862" s="249"/>
      <c r="H862" s="249"/>
      <c r="I862" s="249"/>
      <c r="J862" s="251">
        <f t="shared" si="1"/>
        <v>0</v>
      </c>
      <c r="K862" s="252">
        <f t="shared" si="2"/>
        <v>0</v>
      </c>
      <c r="L862" s="214"/>
      <c r="M862" s="253"/>
      <c r="N862" s="254"/>
      <c r="O862" s="214"/>
      <c r="P862" s="227"/>
      <c r="Q862" s="255"/>
      <c r="R862" s="250">
        <v>0.0</v>
      </c>
      <c r="S862" s="249"/>
      <c r="T862" s="249"/>
      <c r="U862" s="249"/>
      <c r="V862" s="249"/>
      <c r="W862" s="250">
        <f t="shared" si="287"/>
        <v>0</v>
      </c>
      <c r="X862" s="250">
        <f t="shared" si="288"/>
        <v>0</v>
      </c>
      <c r="Y862" s="250">
        <f t="shared" si="289"/>
        <v>0</v>
      </c>
      <c r="Z862" s="214"/>
      <c r="AA862" s="214" t="str">
        <f t="shared" si="544"/>
        <v>SAMA</v>
      </c>
      <c r="AB862" s="214" t="str">
        <f t="shared" si="545"/>
        <v>SAMA</v>
      </c>
      <c r="AC862" s="247" t="s">
        <v>6706</v>
      </c>
      <c r="AD862" s="246"/>
      <c r="AE862" s="249">
        <v>0.0</v>
      </c>
      <c r="AF862" s="281"/>
      <c r="AG862" s="214" t="str">
        <f t="shared" si="546"/>
        <v>SAMA</v>
      </c>
      <c r="AH862" s="214" t="str">
        <f t="shared" si="547"/>
        <v>SAMA</v>
      </c>
      <c r="AI862" s="247" t="s">
        <v>6706</v>
      </c>
      <c r="AJ862" s="246"/>
      <c r="AK862" s="250">
        <v>0.0</v>
      </c>
      <c r="AL862" s="214" t="str">
        <f t="shared" si="537"/>
        <v>normal</v>
      </c>
    </row>
    <row r="863" ht="15.0" customHeight="1">
      <c r="A863" s="214"/>
      <c r="B863" s="247" t="s">
        <v>6707</v>
      </c>
      <c r="C863" s="296"/>
      <c r="D863" s="246" t="s">
        <v>3362</v>
      </c>
      <c r="E863" s="249">
        <v>0.0</v>
      </c>
      <c r="F863" s="249"/>
      <c r="G863" s="249"/>
      <c r="H863" s="249"/>
      <c r="I863" s="249"/>
      <c r="J863" s="251">
        <f t="shared" si="1"/>
        <v>0</v>
      </c>
      <c r="K863" s="252">
        <f t="shared" si="2"/>
        <v>0</v>
      </c>
      <c r="L863" s="214"/>
      <c r="M863" s="253"/>
      <c r="N863" s="254"/>
      <c r="O863" s="214"/>
      <c r="P863" s="227"/>
      <c r="Q863" s="255"/>
      <c r="R863" s="250">
        <v>0.0</v>
      </c>
      <c r="S863" s="249"/>
      <c r="T863" s="249"/>
      <c r="U863" s="249"/>
      <c r="V863" s="249"/>
      <c r="W863" s="250">
        <f t="shared" si="287"/>
        <v>0</v>
      </c>
      <c r="X863" s="250">
        <f t="shared" si="288"/>
        <v>0</v>
      </c>
      <c r="Y863" s="250">
        <f t="shared" si="289"/>
        <v>0</v>
      </c>
      <c r="Z863" s="214"/>
      <c r="AA863" s="214" t="str">
        <f t="shared" si="544"/>
        <v>SAMA</v>
      </c>
      <c r="AB863" s="214" t="str">
        <f t="shared" si="545"/>
        <v>SAMA</v>
      </c>
      <c r="AC863" s="247" t="s">
        <v>6707</v>
      </c>
      <c r="AD863" s="246"/>
      <c r="AE863" s="249">
        <v>0.0</v>
      </c>
      <c r="AF863" s="281"/>
      <c r="AG863" s="214" t="str">
        <f t="shared" si="546"/>
        <v>SAMA</v>
      </c>
      <c r="AH863" s="214" t="str">
        <f t="shared" si="547"/>
        <v>SAMA</v>
      </c>
      <c r="AI863" s="247" t="s">
        <v>6707</v>
      </c>
      <c r="AJ863" s="246"/>
      <c r="AK863" s="250">
        <v>0.0</v>
      </c>
      <c r="AL863" s="214" t="str">
        <f t="shared" si="537"/>
        <v>normal</v>
      </c>
    </row>
    <row r="864" ht="15.0" customHeight="1">
      <c r="A864" s="214"/>
      <c r="B864" s="247" t="s">
        <v>6708</v>
      </c>
      <c r="C864" s="296"/>
      <c r="D864" s="246" t="s">
        <v>3362</v>
      </c>
      <c r="E864" s="249">
        <v>0.0</v>
      </c>
      <c r="F864" s="249"/>
      <c r="G864" s="249"/>
      <c r="H864" s="249"/>
      <c r="I864" s="249"/>
      <c r="J864" s="251">
        <f t="shared" si="1"/>
        <v>0</v>
      </c>
      <c r="K864" s="252">
        <f t="shared" si="2"/>
        <v>0</v>
      </c>
      <c r="L864" s="214"/>
      <c r="M864" s="263"/>
      <c r="N864" s="254"/>
      <c r="O864" s="214"/>
      <c r="P864" s="227"/>
      <c r="Q864" s="255"/>
      <c r="R864" s="250">
        <v>0.0</v>
      </c>
      <c r="S864" s="249"/>
      <c r="T864" s="249"/>
      <c r="U864" s="249"/>
      <c r="V864" s="249"/>
      <c r="W864" s="250">
        <f t="shared" si="287"/>
        <v>0</v>
      </c>
      <c r="X864" s="250">
        <f t="shared" si="288"/>
        <v>0</v>
      </c>
      <c r="Y864" s="250">
        <f t="shared" si="289"/>
        <v>0</v>
      </c>
      <c r="Z864" s="214"/>
      <c r="AA864" s="214" t="str">
        <f t="shared" si="544"/>
        <v>SAMA</v>
      </c>
      <c r="AB864" s="214" t="str">
        <f t="shared" si="545"/>
        <v>SAMA</v>
      </c>
      <c r="AC864" s="247" t="s">
        <v>6708</v>
      </c>
      <c r="AD864" s="246"/>
      <c r="AE864" s="249">
        <v>0.0</v>
      </c>
      <c r="AF864" s="281"/>
      <c r="AG864" s="214" t="str">
        <f t="shared" si="546"/>
        <v>SAMA</v>
      </c>
      <c r="AH864" s="214" t="str">
        <f t="shared" si="547"/>
        <v>SAMA</v>
      </c>
      <c r="AI864" s="247" t="s">
        <v>6708</v>
      </c>
      <c r="AJ864" s="246"/>
      <c r="AK864" s="250">
        <v>0.0</v>
      </c>
      <c r="AL864" s="214" t="str">
        <f t="shared" si="537"/>
        <v>normal</v>
      </c>
    </row>
    <row r="865" ht="15.0" customHeight="1">
      <c r="A865" s="214"/>
      <c r="B865" s="247" t="s">
        <v>6709</v>
      </c>
      <c r="C865" s="296"/>
      <c r="D865" s="246" t="s">
        <v>3362</v>
      </c>
      <c r="E865" s="249">
        <v>0.0</v>
      </c>
      <c r="F865" s="249"/>
      <c r="G865" s="249"/>
      <c r="H865" s="249"/>
      <c r="I865" s="249"/>
      <c r="J865" s="251">
        <f t="shared" si="1"/>
        <v>0</v>
      </c>
      <c r="K865" s="252">
        <f t="shared" si="2"/>
        <v>0</v>
      </c>
      <c r="L865" s="214"/>
      <c r="M865" s="253"/>
      <c r="N865" s="254"/>
      <c r="O865" s="214"/>
      <c r="P865" s="227"/>
      <c r="Q865" s="255"/>
      <c r="R865" s="250">
        <v>0.0</v>
      </c>
      <c r="S865" s="249"/>
      <c r="T865" s="249"/>
      <c r="U865" s="249"/>
      <c r="V865" s="249"/>
      <c r="W865" s="250">
        <f t="shared" si="287"/>
        <v>0</v>
      </c>
      <c r="X865" s="250">
        <f t="shared" si="288"/>
        <v>0</v>
      </c>
      <c r="Y865" s="250">
        <f t="shared" si="289"/>
        <v>0</v>
      </c>
      <c r="Z865" s="214"/>
      <c r="AA865" s="214" t="str">
        <f t="shared" si="544"/>
        <v>SAMA</v>
      </c>
      <c r="AB865" s="214" t="str">
        <f t="shared" si="545"/>
        <v>SAMA</v>
      </c>
      <c r="AC865" s="247" t="s">
        <v>6709</v>
      </c>
      <c r="AD865" s="246"/>
      <c r="AE865" s="249">
        <v>0.0</v>
      </c>
      <c r="AF865" s="281"/>
      <c r="AG865" s="214" t="str">
        <f t="shared" si="546"/>
        <v>SAMA</v>
      </c>
      <c r="AH865" s="214" t="str">
        <f t="shared" si="547"/>
        <v>SAMA</v>
      </c>
      <c r="AI865" s="247" t="s">
        <v>6709</v>
      </c>
      <c r="AJ865" s="246"/>
      <c r="AK865" s="250">
        <v>0.0</v>
      </c>
      <c r="AL865" s="214" t="str">
        <f t="shared" si="537"/>
        <v>normal</v>
      </c>
    </row>
    <row r="866" ht="15.0" customHeight="1">
      <c r="A866" s="214"/>
      <c r="B866" s="247" t="s">
        <v>6710</v>
      </c>
      <c r="C866" s="296"/>
      <c r="D866" s="246" t="s">
        <v>3362</v>
      </c>
      <c r="E866" s="249">
        <v>0.0</v>
      </c>
      <c r="F866" s="249"/>
      <c r="G866" s="249"/>
      <c r="H866" s="249"/>
      <c r="I866" s="249"/>
      <c r="J866" s="251">
        <f t="shared" si="1"/>
        <v>0</v>
      </c>
      <c r="K866" s="252">
        <f t="shared" si="2"/>
        <v>0</v>
      </c>
      <c r="L866" s="214"/>
      <c r="M866" s="253"/>
      <c r="N866" s="254"/>
      <c r="O866" s="214"/>
      <c r="P866" s="227"/>
      <c r="Q866" s="255"/>
      <c r="R866" s="250">
        <v>0.0</v>
      </c>
      <c r="S866" s="249"/>
      <c r="T866" s="249"/>
      <c r="U866" s="249"/>
      <c r="V866" s="249"/>
      <c r="W866" s="250">
        <f t="shared" si="287"/>
        <v>0</v>
      </c>
      <c r="X866" s="250">
        <f t="shared" si="288"/>
        <v>0</v>
      </c>
      <c r="Y866" s="250">
        <f t="shared" si="289"/>
        <v>0</v>
      </c>
      <c r="Z866" s="214"/>
      <c r="AA866" s="214" t="str">
        <f t="shared" si="544"/>
        <v>SAMA</v>
      </c>
      <c r="AB866" s="214" t="str">
        <f t="shared" si="545"/>
        <v>SAMA</v>
      </c>
      <c r="AC866" s="247" t="s">
        <v>6710</v>
      </c>
      <c r="AD866" s="246"/>
      <c r="AE866" s="249">
        <v>0.0</v>
      </c>
      <c r="AF866" s="281"/>
      <c r="AG866" s="214" t="str">
        <f t="shared" si="546"/>
        <v>SAMA</v>
      </c>
      <c r="AH866" s="214" t="str">
        <f t="shared" si="547"/>
        <v>SAMA</v>
      </c>
      <c r="AI866" s="247" t="s">
        <v>6710</v>
      </c>
      <c r="AJ866" s="246"/>
      <c r="AK866" s="250">
        <v>0.0</v>
      </c>
      <c r="AL866" s="214" t="str">
        <f t="shared" si="537"/>
        <v>normal</v>
      </c>
    </row>
    <row r="867" ht="15.0" customHeight="1">
      <c r="A867" s="214"/>
      <c r="B867" s="247" t="s">
        <v>6711</v>
      </c>
      <c r="C867" s="296"/>
      <c r="D867" s="246" t="s">
        <v>3362</v>
      </c>
      <c r="E867" s="249">
        <v>0.0</v>
      </c>
      <c r="F867" s="249"/>
      <c r="G867" s="249"/>
      <c r="H867" s="249"/>
      <c r="I867" s="249"/>
      <c r="J867" s="251">
        <f t="shared" si="1"/>
        <v>0</v>
      </c>
      <c r="K867" s="252">
        <f t="shared" si="2"/>
        <v>0</v>
      </c>
      <c r="L867" s="214"/>
      <c r="M867" s="253"/>
      <c r="N867" s="254"/>
      <c r="O867" s="214"/>
      <c r="P867" s="227"/>
      <c r="Q867" s="255"/>
      <c r="R867" s="250">
        <v>0.0</v>
      </c>
      <c r="S867" s="249"/>
      <c r="T867" s="249"/>
      <c r="U867" s="249"/>
      <c r="V867" s="249"/>
      <c r="W867" s="250">
        <f t="shared" si="287"/>
        <v>0</v>
      </c>
      <c r="X867" s="250">
        <f t="shared" si="288"/>
        <v>0</v>
      </c>
      <c r="Y867" s="250">
        <f t="shared" si="289"/>
        <v>0</v>
      </c>
      <c r="Z867" s="214"/>
      <c r="AA867" s="214" t="str">
        <f t="shared" si="544"/>
        <v>SAMA</v>
      </c>
      <c r="AB867" s="214" t="str">
        <f t="shared" si="545"/>
        <v>SAMA</v>
      </c>
      <c r="AC867" s="247" t="s">
        <v>6711</v>
      </c>
      <c r="AD867" s="246"/>
      <c r="AE867" s="249">
        <v>0.0</v>
      </c>
      <c r="AF867" s="281"/>
      <c r="AG867" s="214" t="str">
        <f t="shared" si="546"/>
        <v>SAMA</v>
      </c>
      <c r="AH867" s="214" t="str">
        <f t="shared" si="547"/>
        <v>SAMA</v>
      </c>
      <c r="AI867" s="247" t="s">
        <v>6711</v>
      </c>
      <c r="AJ867" s="246"/>
      <c r="AK867" s="250">
        <v>0.0</v>
      </c>
      <c r="AL867" s="214" t="str">
        <f t="shared" si="537"/>
        <v>normal</v>
      </c>
    </row>
    <row r="868" ht="15.0" customHeight="1">
      <c r="A868" s="214"/>
      <c r="B868" s="247" t="s">
        <v>6712</v>
      </c>
      <c r="C868" s="296"/>
      <c r="D868" s="246" t="s">
        <v>3362</v>
      </c>
      <c r="E868" s="249">
        <v>0.0</v>
      </c>
      <c r="F868" s="249"/>
      <c r="G868" s="249"/>
      <c r="H868" s="249"/>
      <c r="I868" s="249"/>
      <c r="J868" s="251">
        <f t="shared" si="1"/>
        <v>0</v>
      </c>
      <c r="K868" s="252">
        <f t="shared" si="2"/>
        <v>0</v>
      </c>
      <c r="L868" s="214"/>
      <c r="M868" s="253"/>
      <c r="N868" s="254"/>
      <c r="O868" s="214"/>
      <c r="P868" s="227"/>
      <c r="Q868" s="255"/>
      <c r="R868" s="250">
        <v>0.0</v>
      </c>
      <c r="S868" s="249"/>
      <c r="T868" s="249"/>
      <c r="U868" s="249"/>
      <c r="V868" s="249"/>
      <c r="W868" s="250">
        <f t="shared" si="287"/>
        <v>0</v>
      </c>
      <c r="X868" s="250">
        <f t="shared" si="288"/>
        <v>0</v>
      </c>
      <c r="Y868" s="250">
        <f t="shared" si="289"/>
        <v>0</v>
      </c>
      <c r="Z868" s="214"/>
      <c r="AA868" s="214" t="str">
        <f t="shared" si="544"/>
        <v>SAMA</v>
      </c>
      <c r="AB868" s="214" t="str">
        <f t="shared" si="545"/>
        <v>SAMA</v>
      </c>
      <c r="AC868" s="247" t="s">
        <v>6712</v>
      </c>
      <c r="AD868" s="246"/>
      <c r="AE868" s="249">
        <v>0.0</v>
      </c>
      <c r="AF868" s="281"/>
      <c r="AG868" s="214" t="str">
        <f t="shared" si="546"/>
        <v>SAMA</v>
      </c>
      <c r="AH868" s="214" t="str">
        <f t="shared" si="547"/>
        <v>SAMA</v>
      </c>
      <c r="AI868" s="247" t="s">
        <v>6712</v>
      </c>
      <c r="AJ868" s="246"/>
      <c r="AK868" s="250">
        <v>0.0</v>
      </c>
      <c r="AL868" s="214" t="str">
        <f t="shared" si="537"/>
        <v>normal</v>
      </c>
    </row>
    <row r="869" ht="15.0" customHeight="1">
      <c r="A869" s="214"/>
      <c r="B869" s="247" t="s">
        <v>6704</v>
      </c>
      <c r="C869" s="296"/>
      <c r="D869" s="246" t="s">
        <v>3362</v>
      </c>
      <c r="E869" s="249">
        <v>0.0</v>
      </c>
      <c r="F869" s="249"/>
      <c r="G869" s="249"/>
      <c r="H869" s="249"/>
      <c r="I869" s="249"/>
      <c r="J869" s="251">
        <f t="shared" si="1"/>
        <v>0</v>
      </c>
      <c r="K869" s="252">
        <f t="shared" si="2"/>
        <v>0</v>
      </c>
      <c r="L869" s="214"/>
      <c r="M869" s="263"/>
      <c r="N869" s="254"/>
      <c r="O869" s="214"/>
      <c r="P869" s="227"/>
      <c r="Q869" s="255"/>
      <c r="R869" s="250">
        <v>0.0</v>
      </c>
      <c r="S869" s="249"/>
      <c r="T869" s="249"/>
      <c r="U869" s="249"/>
      <c r="V869" s="249"/>
      <c r="W869" s="250">
        <f t="shared" si="287"/>
        <v>0</v>
      </c>
      <c r="X869" s="250">
        <f t="shared" si="288"/>
        <v>0</v>
      </c>
      <c r="Y869" s="250">
        <f t="shared" si="289"/>
        <v>0</v>
      </c>
      <c r="Z869" s="214"/>
      <c r="AA869" s="214" t="str">
        <f t="shared" si="544"/>
        <v>SAMA</v>
      </c>
      <c r="AB869" s="214" t="str">
        <f t="shared" si="545"/>
        <v>SAMA</v>
      </c>
      <c r="AC869" s="247" t="s">
        <v>6704</v>
      </c>
      <c r="AD869" s="246"/>
      <c r="AE869" s="249">
        <v>0.0</v>
      </c>
      <c r="AF869" s="281"/>
      <c r="AG869" s="214" t="str">
        <f t="shared" si="546"/>
        <v>SAMA</v>
      </c>
      <c r="AH869" s="214" t="str">
        <f t="shared" si="547"/>
        <v>SAMA</v>
      </c>
      <c r="AI869" s="247" t="s">
        <v>6704</v>
      </c>
      <c r="AJ869" s="246"/>
      <c r="AK869" s="250">
        <v>0.0</v>
      </c>
      <c r="AL869" s="214" t="str">
        <f t="shared" si="537"/>
        <v>normal</v>
      </c>
    </row>
    <row r="870" ht="15.0" customHeight="1">
      <c r="A870" s="214"/>
      <c r="B870" s="247" t="s">
        <v>6541</v>
      </c>
      <c r="C870" s="296"/>
      <c r="D870" s="246" t="s">
        <v>3362</v>
      </c>
      <c r="E870" s="249">
        <v>1.0</v>
      </c>
      <c r="F870" s="249"/>
      <c r="G870" s="249"/>
      <c r="H870" s="249"/>
      <c r="I870" s="249"/>
      <c r="J870" s="251">
        <f t="shared" si="1"/>
        <v>0</v>
      </c>
      <c r="K870" s="252">
        <f t="shared" si="2"/>
        <v>1</v>
      </c>
      <c r="L870" s="214"/>
      <c r="M870" s="263"/>
      <c r="N870" s="254"/>
      <c r="O870" s="214"/>
      <c r="P870" s="227"/>
      <c r="Q870" s="255"/>
      <c r="R870" s="250">
        <v>1.0</v>
      </c>
      <c r="S870" s="249"/>
      <c r="T870" s="249"/>
      <c r="U870" s="249"/>
      <c r="V870" s="249"/>
      <c r="W870" s="250">
        <f t="shared" si="287"/>
        <v>0</v>
      </c>
      <c r="X870" s="250">
        <f t="shared" si="288"/>
        <v>1</v>
      </c>
      <c r="Y870" s="250">
        <f t="shared" si="289"/>
        <v>0</v>
      </c>
      <c r="Z870" s="214"/>
      <c r="AA870" s="214"/>
      <c r="AB870" s="214"/>
      <c r="AC870" s="246"/>
      <c r="AD870" s="246"/>
      <c r="AE870" s="249"/>
      <c r="AF870" s="281"/>
      <c r="AG870" s="214"/>
      <c r="AH870" s="214"/>
      <c r="AI870" s="246"/>
      <c r="AJ870" s="246"/>
      <c r="AK870" s="250"/>
      <c r="AL870" s="214" t="str">
        <f t="shared" si="537"/>
        <v>normal</v>
      </c>
    </row>
    <row r="871" ht="15.0" customHeight="1">
      <c r="A871" s="214"/>
      <c r="B871" s="247" t="s">
        <v>7007</v>
      </c>
      <c r="C871" s="296" t="s">
        <v>7008</v>
      </c>
      <c r="D871" s="246" t="s">
        <v>80</v>
      </c>
      <c r="E871" s="249">
        <v>3.0</v>
      </c>
      <c r="F871" s="249"/>
      <c r="G871" s="249"/>
      <c r="H871" s="249"/>
      <c r="I871" s="249"/>
      <c r="J871" s="251">
        <f t="shared" si="1"/>
        <v>0</v>
      </c>
      <c r="K871" s="252">
        <f t="shared" si="2"/>
        <v>3</v>
      </c>
      <c r="L871" s="214"/>
      <c r="M871" s="263"/>
      <c r="N871" s="254"/>
      <c r="O871" s="214"/>
      <c r="P871" s="227"/>
      <c r="Q871" s="255"/>
      <c r="R871" s="250">
        <v>3.0</v>
      </c>
      <c r="S871" s="249"/>
      <c r="T871" s="249"/>
      <c r="U871" s="249"/>
      <c r="V871" s="249"/>
      <c r="W871" s="250">
        <f t="shared" si="287"/>
        <v>0</v>
      </c>
      <c r="X871" s="250">
        <f t="shared" si="288"/>
        <v>3</v>
      </c>
      <c r="Y871" s="250">
        <f t="shared" si="289"/>
        <v>0</v>
      </c>
      <c r="Z871" s="214"/>
      <c r="AA871" s="214"/>
      <c r="AB871" s="214"/>
      <c r="AC871" s="246"/>
      <c r="AD871" s="246"/>
      <c r="AE871" s="249"/>
      <c r="AF871" s="281"/>
      <c r="AG871" s="214"/>
      <c r="AH871" s="214"/>
      <c r="AI871" s="246"/>
      <c r="AJ871" s="246"/>
      <c r="AK871" s="250"/>
      <c r="AL871" s="214"/>
    </row>
    <row r="872" ht="15.0" customHeight="1">
      <c r="A872" s="214"/>
      <c r="B872" s="246" t="s">
        <v>6731</v>
      </c>
      <c r="C872" s="296"/>
      <c r="D872" s="246" t="s">
        <v>80</v>
      </c>
      <c r="E872" s="249">
        <v>2.0</v>
      </c>
      <c r="F872" s="262"/>
      <c r="G872" s="262"/>
      <c r="H872" s="262"/>
      <c r="I872" s="262"/>
      <c r="J872" s="251">
        <f t="shared" si="1"/>
        <v>0</v>
      </c>
      <c r="K872" s="252">
        <f t="shared" si="2"/>
        <v>2</v>
      </c>
      <c r="L872" s="214"/>
      <c r="M872" s="253"/>
      <c r="N872" s="254"/>
      <c r="O872" s="214"/>
      <c r="P872" s="227"/>
      <c r="Q872" s="255"/>
      <c r="R872" s="250">
        <v>2.0</v>
      </c>
      <c r="S872" s="262"/>
      <c r="T872" s="262"/>
      <c r="U872" s="262"/>
      <c r="V872" s="262"/>
      <c r="W872" s="250">
        <f t="shared" si="287"/>
        <v>0</v>
      </c>
      <c r="X872" s="250">
        <f t="shared" si="288"/>
        <v>2</v>
      </c>
      <c r="Y872" s="250">
        <f t="shared" si="289"/>
        <v>0</v>
      </c>
      <c r="Z872" s="214"/>
      <c r="AA872" s="214" t="str">
        <f t="shared" ref="AA872:AA873" si="549">IF(AC872=B872,"SAMA","TIDAK SAMA")</f>
        <v>SAMA</v>
      </c>
      <c r="AB872" s="214" t="str">
        <f t="shared" ref="AB872:AB873" si="550">IF(C872=AD872,"SAMA","TIDAK SAMA")</f>
        <v>SAMA</v>
      </c>
      <c r="AC872" s="246" t="s">
        <v>6731</v>
      </c>
      <c r="AD872" s="246"/>
      <c r="AE872" s="249">
        <v>2.0</v>
      </c>
      <c r="AF872" s="281"/>
      <c r="AG872" s="214" t="str">
        <f t="shared" ref="AG872:AG873" si="551">IF(B872=AI872,"SAMA","TIDAK SAMA")</f>
        <v>SAMA</v>
      </c>
      <c r="AH872" s="214" t="str">
        <f t="shared" ref="AH872:AH873" si="552">IF(AD872=AJ872,"SAMA","TIDAK")</f>
        <v>SAMA</v>
      </c>
      <c r="AI872" s="246" t="s">
        <v>6731</v>
      </c>
      <c r="AJ872" s="246"/>
      <c r="AK872" s="250">
        <v>2.0</v>
      </c>
      <c r="AL872" s="214" t="str">
        <f t="shared" ref="AL872:AL873" si="553">IF(Y872&lt;0,"tidak normal","normal")</f>
        <v>normal</v>
      </c>
    </row>
    <row r="873" ht="15.0" customHeight="1">
      <c r="A873" s="214"/>
      <c r="B873" s="247" t="s">
        <v>6732</v>
      </c>
      <c r="C873" s="300"/>
      <c r="D873" s="247" t="s">
        <v>80</v>
      </c>
      <c r="E873" s="249">
        <v>1.0</v>
      </c>
      <c r="F873" s="249"/>
      <c r="G873" s="249"/>
      <c r="H873" s="249"/>
      <c r="I873" s="249"/>
      <c r="J873" s="251">
        <f t="shared" si="1"/>
        <v>0</v>
      </c>
      <c r="K873" s="252">
        <f t="shared" si="2"/>
        <v>1</v>
      </c>
      <c r="L873" s="214"/>
      <c r="M873" s="263" t="s">
        <v>6732</v>
      </c>
      <c r="N873" s="254">
        <v>1.0</v>
      </c>
      <c r="O873" s="214" t="str">
        <f>IF(E873=N873,"Sama","Tidak Sama")</f>
        <v>Sama</v>
      </c>
      <c r="P873" s="227"/>
      <c r="Q873" s="255"/>
      <c r="R873" s="250">
        <v>0.0</v>
      </c>
      <c r="S873" s="249"/>
      <c r="T873" s="249"/>
      <c r="U873" s="249"/>
      <c r="V873" s="249"/>
      <c r="W873" s="250">
        <f t="shared" si="287"/>
        <v>0</v>
      </c>
      <c r="X873" s="250">
        <f t="shared" si="288"/>
        <v>0</v>
      </c>
      <c r="Y873" s="250">
        <f t="shared" si="289"/>
        <v>1</v>
      </c>
      <c r="Z873" s="214"/>
      <c r="AA873" s="214" t="str">
        <f t="shared" si="549"/>
        <v>SAMA</v>
      </c>
      <c r="AB873" s="214" t="str">
        <f t="shared" si="550"/>
        <v>SAMA</v>
      </c>
      <c r="AC873" s="247" t="s">
        <v>6732</v>
      </c>
      <c r="AD873" s="247"/>
      <c r="AE873" s="249">
        <v>1.0</v>
      </c>
      <c r="AF873" s="281"/>
      <c r="AG873" s="214" t="str">
        <f t="shared" si="551"/>
        <v>SAMA</v>
      </c>
      <c r="AH873" s="214" t="str">
        <f t="shared" si="552"/>
        <v>SAMA</v>
      </c>
      <c r="AI873" s="247" t="s">
        <v>6732</v>
      </c>
      <c r="AJ873" s="247"/>
      <c r="AK873" s="250">
        <v>0.0</v>
      </c>
      <c r="AL873" s="214" t="str">
        <f t="shared" si="553"/>
        <v>normal</v>
      </c>
    </row>
    <row r="874" ht="15.0" customHeight="1">
      <c r="A874" s="214"/>
      <c r="B874" s="247" t="s">
        <v>6742</v>
      </c>
      <c r="C874" s="300" t="s">
        <v>6743</v>
      </c>
      <c r="D874" s="247" t="s">
        <v>80</v>
      </c>
      <c r="E874" s="249">
        <v>4.0</v>
      </c>
      <c r="F874" s="249"/>
      <c r="G874" s="249"/>
      <c r="H874" s="249"/>
      <c r="I874" s="249"/>
      <c r="J874" s="251">
        <f t="shared" si="1"/>
        <v>0</v>
      </c>
      <c r="K874" s="252">
        <f t="shared" si="2"/>
        <v>4</v>
      </c>
      <c r="L874" s="214"/>
      <c r="M874" s="263"/>
      <c r="N874" s="254"/>
      <c r="O874" s="214"/>
      <c r="P874" s="227"/>
      <c r="Q874" s="214"/>
      <c r="R874" s="250">
        <v>4.0</v>
      </c>
      <c r="S874" s="249"/>
      <c r="T874" s="249"/>
      <c r="U874" s="249"/>
      <c r="V874" s="249"/>
      <c r="W874" s="250">
        <f t="shared" si="287"/>
        <v>0</v>
      </c>
      <c r="X874" s="250">
        <f t="shared" si="288"/>
        <v>4</v>
      </c>
      <c r="Y874" s="250">
        <f t="shared" si="289"/>
        <v>0</v>
      </c>
      <c r="Z874" s="214"/>
      <c r="AA874" s="214"/>
      <c r="AB874" s="214"/>
      <c r="AC874" s="247"/>
      <c r="AD874" s="247"/>
      <c r="AE874" s="249"/>
      <c r="AF874" s="281"/>
      <c r="AG874" s="214"/>
      <c r="AH874" s="214"/>
      <c r="AI874" s="247"/>
      <c r="AJ874" s="247"/>
      <c r="AK874" s="250"/>
      <c r="AL874" s="214"/>
    </row>
    <row r="875" ht="15.0" customHeight="1">
      <c r="A875" s="214"/>
      <c r="B875" s="247" t="s">
        <v>6735</v>
      </c>
      <c r="C875" s="300"/>
      <c r="D875" s="247" t="s">
        <v>80</v>
      </c>
      <c r="E875" s="249">
        <v>6.0</v>
      </c>
      <c r="F875" s="249"/>
      <c r="G875" s="249"/>
      <c r="H875" s="249"/>
      <c r="I875" s="249"/>
      <c r="J875" s="251">
        <f t="shared" si="1"/>
        <v>0</v>
      </c>
      <c r="K875" s="252">
        <f t="shared" si="2"/>
        <v>6</v>
      </c>
      <c r="L875" s="214"/>
      <c r="M875" s="253"/>
      <c r="N875" s="254"/>
      <c r="O875" s="214"/>
      <c r="P875" s="227"/>
      <c r="Q875" s="214"/>
      <c r="R875" s="250">
        <v>6.0</v>
      </c>
      <c r="S875" s="249"/>
      <c r="T875" s="249"/>
      <c r="U875" s="249"/>
      <c r="V875" s="249"/>
      <c r="W875" s="250">
        <f t="shared" si="287"/>
        <v>0</v>
      </c>
      <c r="X875" s="250">
        <f t="shared" si="288"/>
        <v>6</v>
      </c>
      <c r="Y875" s="250">
        <f t="shared" si="289"/>
        <v>0</v>
      </c>
      <c r="Z875" s="214"/>
      <c r="AA875" s="214" t="str">
        <f>IF(AC875=B875,"SAMA","TIDAK SAMA")</f>
        <v>SAMA</v>
      </c>
      <c r="AB875" s="214" t="str">
        <f>IF(C875=AD875,"SAMA","TIDAK SAMA")</f>
        <v>SAMA</v>
      </c>
      <c r="AC875" s="247" t="s">
        <v>6735</v>
      </c>
      <c r="AD875" s="247"/>
      <c r="AE875" s="249">
        <v>18.0</v>
      </c>
      <c r="AF875" s="281"/>
      <c r="AG875" s="214" t="str">
        <f>IF(B875=AI875,"SAMA","TIDAK SAMA")</f>
        <v>SAMA</v>
      </c>
      <c r="AH875" s="214" t="str">
        <f>IF(AD875=AJ875,"SAMA","TIDAK")</f>
        <v>SAMA</v>
      </c>
      <c r="AI875" s="247" t="s">
        <v>6735</v>
      </c>
      <c r="AJ875" s="247"/>
      <c r="AK875" s="250">
        <v>18.0</v>
      </c>
      <c r="AL875" s="214" t="str">
        <f>IF(Y875&lt;0,"tidak normal","normal")</f>
        <v>normal</v>
      </c>
    </row>
    <row r="876" ht="15.0" customHeight="1">
      <c r="A876" s="214"/>
      <c r="B876" s="247" t="s">
        <v>155</v>
      </c>
      <c r="C876" s="300"/>
      <c r="D876" s="247" t="s">
        <v>80</v>
      </c>
      <c r="E876" s="249">
        <v>2.0</v>
      </c>
      <c r="F876" s="249"/>
      <c r="G876" s="249"/>
      <c r="H876" s="249"/>
      <c r="I876" s="249"/>
      <c r="J876" s="251">
        <f t="shared" si="1"/>
        <v>0</v>
      </c>
      <c r="K876" s="252">
        <f t="shared" si="2"/>
        <v>2</v>
      </c>
      <c r="L876" s="214"/>
      <c r="M876" s="253"/>
      <c r="N876" s="254"/>
      <c r="O876" s="214"/>
      <c r="P876" s="227"/>
      <c r="Q876" s="214"/>
      <c r="R876" s="250">
        <v>2.0</v>
      </c>
      <c r="S876" s="249"/>
      <c r="T876" s="249"/>
      <c r="U876" s="249"/>
      <c r="V876" s="249"/>
      <c r="W876" s="250">
        <f t="shared" si="287"/>
        <v>0</v>
      </c>
      <c r="X876" s="250">
        <f t="shared" si="288"/>
        <v>2</v>
      </c>
      <c r="Y876" s="250">
        <f t="shared" si="289"/>
        <v>0</v>
      </c>
      <c r="Z876" s="214"/>
      <c r="AA876" s="214"/>
      <c r="AB876" s="214"/>
      <c r="AC876" s="247"/>
      <c r="AD876" s="247"/>
      <c r="AE876" s="249"/>
      <c r="AF876" s="281"/>
      <c r="AG876" s="214"/>
      <c r="AH876" s="214"/>
      <c r="AI876" s="247"/>
      <c r="AJ876" s="247"/>
      <c r="AK876" s="250"/>
      <c r="AL876" s="214"/>
    </row>
    <row r="877" ht="15.0" customHeight="1">
      <c r="A877" s="214"/>
      <c r="B877" s="247" t="s">
        <v>6737</v>
      </c>
      <c r="C877" s="300"/>
      <c r="D877" s="247" t="s">
        <v>3362</v>
      </c>
      <c r="E877" s="249">
        <v>7.0</v>
      </c>
      <c r="F877" s="249"/>
      <c r="G877" s="249"/>
      <c r="H877" s="249"/>
      <c r="I877" s="249"/>
      <c r="J877" s="251">
        <f t="shared" si="1"/>
        <v>0</v>
      </c>
      <c r="K877" s="252">
        <f t="shared" si="2"/>
        <v>7</v>
      </c>
      <c r="L877" s="214"/>
      <c r="M877" s="253"/>
      <c r="N877" s="254"/>
      <c r="O877" s="214"/>
      <c r="P877" s="227"/>
      <c r="Q877" s="214"/>
      <c r="R877" s="250">
        <v>0.0</v>
      </c>
      <c r="S877" s="249"/>
      <c r="T877" s="249"/>
      <c r="U877" s="249"/>
      <c r="V877" s="249"/>
      <c r="W877" s="250">
        <f t="shared" si="287"/>
        <v>0</v>
      </c>
      <c r="X877" s="250">
        <f t="shared" si="288"/>
        <v>0</v>
      </c>
      <c r="Y877" s="250">
        <f t="shared" si="289"/>
        <v>7</v>
      </c>
      <c r="Z877" s="214"/>
      <c r="AA877" s="214"/>
      <c r="AB877" s="214"/>
      <c r="AC877" s="247"/>
      <c r="AD877" s="247"/>
      <c r="AE877" s="249"/>
      <c r="AF877" s="281"/>
      <c r="AG877" s="214"/>
      <c r="AH877" s="214"/>
      <c r="AI877" s="247"/>
      <c r="AJ877" s="247"/>
      <c r="AK877" s="250"/>
      <c r="AL877" s="214" t="str">
        <f t="shared" ref="AL877:AL880" si="554">IF(Y877&lt;0,"tidak normal","normal")</f>
        <v>normal</v>
      </c>
    </row>
    <row r="878" ht="15.0" customHeight="1">
      <c r="A878" s="214"/>
      <c r="B878" s="247" t="s">
        <v>6738</v>
      </c>
      <c r="C878" s="300"/>
      <c r="D878" s="247" t="s">
        <v>3362</v>
      </c>
      <c r="E878" s="249">
        <v>4.0</v>
      </c>
      <c r="F878" s="249"/>
      <c r="G878" s="249"/>
      <c r="H878" s="249"/>
      <c r="I878" s="249"/>
      <c r="J878" s="251">
        <f t="shared" si="1"/>
        <v>0</v>
      </c>
      <c r="K878" s="252">
        <f t="shared" si="2"/>
        <v>4</v>
      </c>
      <c r="L878" s="214"/>
      <c r="M878" s="253"/>
      <c r="N878" s="254"/>
      <c r="O878" s="214"/>
      <c r="P878" s="227"/>
      <c r="Q878" s="214"/>
      <c r="R878" s="250">
        <v>4.0</v>
      </c>
      <c r="S878" s="249"/>
      <c r="T878" s="249"/>
      <c r="U878" s="249"/>
      <c r="V878" s="249"/>
      <c r="W878" s="250">
        <f t="shared" si="287"/>
        <v>0</v>
      </c>
      <c r="X878" s="250">
        <f t="shared" si="288"/>
        <v>4</v>
      </c>
      <c r="Y878" s="250">
        <f t="shared" si="289"/>
        <v>0</v>
      </c>
      <c r="Z878" s="214"/>
      <c r="AA878" s="214"/>
      <c r="AB878" s="214"/>
      <c r="AC878" s="247"/>
      <c r="AD878" s="247"/>
      <c r="AE878" s="249"/>
      <c r="AF878" s="281"/>
      <c r="AG878" s="214"/>
      <c r="AH878" s="214"/>
      <c r="AI878" s="247"/>
      <c r="AJ878" s="247"/>
      <c r="AK878" s="250"/>
      <c r="AL878" s="214" t="str">
        <f t="shared" si="554"/>
        <v>normal</v>
      </c>
    </row>
    <row r="879" ht="15.0" customHeight="1">
      <c r="A879" s="214"/>
      <c r="B879" s="247" t="s">
        <v>6736</v>
      </c>
      <c r="C879" s="300"/>
      <c r="D879" s="247" t="s">
        <v>3362</v>
      </c>
      <c r="E879" s="249">
        <v>2.0</v>
      </c>
      <c r="F879" s="249"/>
      <c r="G879" s="249"/>
      <c r="H879" s="249"/>
      <c r="I879" s="249"/>
      <c r="J879" s="251">
        <f t="shared" si="1"/>
        <v>0</v>
      </c>
      <c r="K879" s="252">
        <f t="shared" si="2"/>
        <v>2</v>
      </c>
      <c r="L879" s="214"/>
      <c r="M879" s="253"/>
      <c r="N879" s="254"/>
      <c r="O879" s="214"/>
      <c r="P879" s="227"/>
      <c r="Q879" s="214"/>
      <c r="R879" s="250">
        <v>2.0</v>
      </c>
      <c r="S879" s="249"/>
      <c r="T879" s="249"/>
      <c r="U879" s="249"/>
      <c r="V879" s="249"/>
      <c r="W879" s="250">
        <f t="shared" si="287"/>
        <v>0</v>
      </c>
      <c r="X879" s="250">
        <f t="shared" si="288"/>
        <v>2</v>
      </c>
      <c r="Y879" s="250">
        <f t="shared" si="289"/>
        <v>0</v>
      </c>
      <c r="Z879" s="214"/>
      <c r="AA879" s="214"/>
      <c r="AB879" s="214"/>
      <c r="AC879" s="247"/>
      <c r="AD879" s="247"/>
      <c r="AE879" s="249"/>
      <c r="AF879" s="281"/>
      <c r="AG879" s="214"/>
      <c r="AH879" s="214"/>
      <c r="AI879" s="247"/>
      <c r="AJ879" s="247"/>
      <c r="AK879" s="250"/>
      <c r="AL879" s="214" t="str">
        <f t="shared" si="554"/>
        <v>normal</v>
      </c>
    </row>
    <row r="880" ht="15.0" customHeight="1">
      <c r="A880" s="214"/>
      <c r="B880" s="247" t="s">
        <v>6739</v>
      </c>
      <c r="C880" s="300"/>
      <c r="D880" s="247" t="s">
        <v>3362</v>
      </c>
      <c r="E880" s="249">
        <v>1.0</v>
      </c>
      <c r="F880" s="249"/>
      <c r="G880" s="249"/>
      <c r="H880" s="249"/>
      <c r="I880" s="249"/>
      <c r="J880" s="251">
        <f t="shared" si="1"/>
        <v>0</v>
      </c>
      <c r="K880" s="252">
        <f t="shared" si="2"/>
        <v>1</v>
      </c>
      <c r="L880" s="214"/>
      <c r="M880" s="253"/>
      <c r="N880" s="254"/>
      <c r="O880" s="214"/>
      <c r="P880" s="227"/>
      <c r="Q880" s="214"/>
      <c r="R880" s="250">
        <v>0.0</v>
      </c>
      <c r="S880" s="249"/>
      <c r="T880" s="249"/>
      <c r="U880" s="249"/>
      <c r="V880" s="249"/>
      <c r="W880" s="250">
        <f t="shared" si="287"/>
        <v>0</v>
      </c>
      <c r="X880" s="250">
        <f t="shared" si="288"/>
        <v>0</v>
      </c>
      <c r="Y880" s="250">
        <f t="shared" si="289"/>
        <v>1</v>
      </c>
      <c r="Z880" s="214"/>
      <c r="AA880" s="214"/>
      <c r="AB880" s="214"/>
      <c r="AC880" s="247"/>
      <c r="AD880" s="247"/>
      <c r="AE880" s="249"/>
      <c r="AF880" s="281"/>
      <c r="AG880" s="214"/>
      <c r="AH880" s="214"/>
      <c r="AI880" s="247"/>
      <c r="AJ880" s="247"/>
      <c r="AK880" s="250"/>
      <c r="AL880" s="214" t="str">
        <f t="shared" si="554"/>
        <v>normal</v>
      </c>
    </row>
    <row r="881" ht="15.0" customHeight="1">
      <c r="A881" s="214"/>
      <c r="B881" s="247" t="s">
        <v>6740</v>
      </c>
      <c r="C881" s="300"/>
      <c r="D881" s="247" t="s">
        <v>6741</v>
      </c>
      <c r="E881" s="249">
        <v>2.0</v>
      </c>
      <c r="F881" s="249"/>
      <c r="G881" s="249"/>
      <c r="H881" s="249"/>
      <c r="I881" s="249"/>
      <c r="J881" s="251">
        <f t="shared" si="1"/>
        <v>0</v>
      </c>
      <c r="K881" s="252">
        <f t="shared" si="2"/>
        <v>2</v>
      </c>
      <c r="L881" s="214"/>
      <c r="M881" s="253"/>
      <c r="N881" s="254"/>
      <c r="O881" s="214"/>
      <c r="P881" s="227"/>
      <c r="Q881" s="214"/>
      <c r="R881" s="250">
        <v>2.0</v>
      </c>
      <c r="S881" s="249"/>
      <c r="T881" s="249"/>
      <c r="U881" s="249"/>
      <c r="V881" s="249"/>
      <c r="W881" s="250">
        <f t="shared" si="287"/>
        <v>0</v>
      </c>
      <c r="X881" s="250">
        <f t="shared" si="288"/>
        <v>2</v>
      </c>
      <c r="Y881" s="250">
        <f t="shared" si="289"/>
        <v>0</v>
      </c>
      <c r="Z881" s="214"/>
      <c r="AA881" s="214"/>
      <c r="AB881" s="214"/>
      <c r="AC881" s="247"/>
      <c r="AD881" s="247"/>
      <c r="AE881" s="249"/>
      <c r="AF881" s="281"/>
      <c r="AG881" s="214"/>
      <c r="AH881" s="214"/>
      <c r="AI881" s="247"/>
      <c r="AJ881" s="247"/>
      <c r="AK881" s="250"/>
      <c r="AL881" s="214"/>
    </row>
    <row r="882" ht="15.0" customHeight="1">
      <c r="A882" s="214"/>
      <c r="B882" s="246" t="s">
        <v>6744</v>
      </c>
      <c r="C882" s="296"/>
      <c r="D882" s="246" t="s">
        <v>3362</v>
      </c>
      <c r="E882" s="249">
        <v>1.0</v>
      </c>
      <c r="F882" s="262"/>
      <c r="G882" s="262"/>
      <c r="H882" s="262"/>
      <c r="I882" s="262"/>
      <c r="J882" s="251">
        <f t="shared" si="1"/>
        <v>0</v>
      </c>
      <c r="K882" s="252">
        <f t="shared" si="2"/>
        <v>1</v>
      </c>
      <c r="L882" s="214"/>
      <c r="M882" s="253" t="s">
        <v>6744</v>
      </c>
      <c r="N882" s="254">
        <v>1.0</v>
      </c>
      <c r="O882" s="214" t="str">
        <f t="shared" ref="O882:O883" si="555">IF(E882=N882,"Sama","Tidak Sama")</f>
        <v>Sama</v>
      </c>
      <c r="P882" s="227"/>
      <c r="Q882" s="214"/>
      <c r="R882" s="250">
        <v>0.0</v>
      </c>
      <c r="S882" s="262"/>
      <c r="T882" s="262"/>
      <c r="U882" s="262"/>
      <c r="V882" s="262"/>
      <c r="W882" s="250">
        <f t="shared" si="287"/>
        <v>0</v>
      </c>
      <c r="X882" s="250">
        <f t="shared" si="288"/>
        <v>0</v>
      </c>
      <c r="Y882" s="250">
        <f t="shared" si="289"/>
        <v>1</v>
      </c>
      <c r="Z882" s="214"/>
      <c r="AA882" s="214" t="str">
        <f t="shared" ref="AA882:AA883" si="556">IF(AC882=B882,"SAMA","TIDAK SAMA")</f>
        <v>SAMA</v>
      </c>
      <c r="AB882" s="214" t="str">
        <f t="shared" ref="AB882:AB883" si="557">IF(C882=AD882,"SAMA","TIDAK SAMA")</f>
        <v>SAMA</v>
      </c>
      <c r="AC882" s="246" t="s">
        <v>6744</v>
      </c>
      <c r="AD882" s="246"/>
      <c r="AE882" s="249">
        <v>1.0</v>
      </c>
      <c r="AF882" s="281"/>
      <c r="AG882" s="214" t="str">
        <f t="shared" ref="AG882:AG883" si="558">IF(B882=AI882,"SAMA","TIDAK SAMA")</f>
        <v>SAMA</v>
      </c>
      <c r="AH882" s="214" t="str">
        <f t="shared" ref="AH882:AH883" si="559">IF(AD882=AJ882,"SAMA","TIDAK")</f>
        <v>SAMA</v>
      </c>
      <c r="AI882" s="246" t="s">
        <v>6744</v>
      </c>
      <c r="AJ882" s="246"/>
      <c r="AK882" s="250">
        <v>0.0</v>
      </c>
      <c r="AL882" s="214" t="str">
        <f t="shared" ref="AL882:AL883" si="560">IF(Y882&lt;0,"tidak normal","normal")</f>
        <v>normal</v>
      </c>
    </row>
    <row r="883" ht="15.0" customHeight="1">
      <c r="A883" s="214"/>
      <c r="B883" s="246" t="s">
        <v>6745</v>
      </c>
      <c r="C883" s="296"/>
      <c r="D883" s="246" t="s">
        <v>3362</v>
      </c>
      <c r="E883" s="249">
        <v>7.0</v>
      </c>
      <c r="F883" s="262"/>
      <c r="G883" s="262"/>
      <c r="H883" s="262"/>
      <c r="I883" s="262"/>
      <c r="J883" s="251">
        <f t="shared" si="1"/>
        <v>0</v>
      </c>
      <c r="K883" s="252">
        <f t="shared" si="2"/>
        <v>7</v>
      </c>
      <c r="L883" s="214"/>
      <c r="M883" s="253" t="s">
        <v>6745</v>
      </c>
      <c r="N883" s="254">
        <v>5.0</v>
      </c>
      <c r="O883" s="214" t="str">
        <f t="shared" si="555"/>
        <v>Tidak Sama</v>
      </c>
      <c r="P883" s="227"/>
      <c r="Q883" s="214"/>
      <c r="R883" s="250">
        <v>7.0</v>
      </c>
      <c r="S883" s="262"/>
      <c r="T883" s="262"/>
      <c r="U883" s="262"/>
      <c r="V883" s="262"/>
      <c r="W883" s="250">
        <f t="shared" si="287"/>
        <v>0</v>
      </c>
      <c r="X883" s="250">
        <f t="shared" si="288"/>
        <v>7</v>
      </c>
      <c r="Y883" s="250">
        <f t="shared" si="289"/>
        <v>0</v>
      </c>
      <c r="Z883" s="214"/>
      <c r="AA883" s="214" t="str">
        <f t="shared" si="556"/>
        <v>SAMA</v>
      </c>
      <c r="AB883" s="214" t="str">
        <f t="shared" si="557"/>
        <v>SAMA</v>
      </c>
      <c r="AC883" s="246" t="s">
        <v>6745</v>
      </c>
      <c r="AD883" s="246"/>
      <c r="AE883" s="249">
        <v>9.0</v>
      </c>
      <c r="AF883" s="281"/>
      <c r="AG883" s="214" t="str">
        <f t="shared" si="558"/>
        <v>SAMA</v>
      </c>
      <c r="AH883" s="214" t="str">
        <f t="shared" si="559"/>
        <v>SAMA</v>
      </c>
      <c r="AI883" s="246" t="s">
        <v>6745</v>
      </c>
      <c r="AJ883" s="246"/>
      <c r="AK883" s="250">
        <v>9.0</v>
      </c>
      <c r="AL883" s="214" t="str">
        <f t="shared" si="560"/>
        <v>normal</v>
      </c>
    </row>
    <row r="884" ht="15.0" customHeight="1">
      <c r="A884" s="214"/>
      <c r="B884" s="246" t="s">
        <v>149</v>
      </c>
      <c r="C884" s="296"/>
      <c r="D884" s="246" t="s">
        <v>80</v>
      </c>
      <c r="E884" s="249">
        <v>2.0</v>
      </c>
      <c r="F884" s="262"/>
      <c r="G884" s="262"/>
      <c r="H884" s="262"/>
      <c r="I884" s="262"/>
      <c r="J884" s="251">
        <f t="shared" si="1"/>
        <v>0</v>
      </c>
      <c r="K884" s="252">
        <f t="shared" si="2"/>
        <v>2</v>
      </c>
      <c r="L884" s="214"/>
      <c r="M884" s="253"/>
      <c r="N884" s="254"/>
      <c r="O884" s="214"/>
      <c r="P884" s="227"/>
      <c r="Q884" s="214"/>
      <c r="R884" s="250">
        <v>2.0</v>
      </c>
      <c r="S884" s="262"/>
      <c r="T884" s="262"/>
      <c r="U884" s="262"/>
      <c r="V884" s="262"/>
      <c r="W884" s="250">
        <f t="shared" si="287"/>
        <v>0</v>
      </c>
      <c r="X884" s="250">
        <f t="shared" si="288"/>
        <v>2</v>
      </c>
      <c r="Y884" s="250">
        <f t="shared" si="289"/>
        <v>0</v>
      </c>
      <c r="Z884" s="214"/>
      <c r="AA884" s="214"/>
      <c r="AB884" s="214"/>
      <c r="AC884" s="246"/>
      <c r="AD884" s="246"/>
      <c r="AE884" s="249"/>
      <c r="AF884" s="281"/>
      <c r="AG884" s="214"/>
      <c r="AH884" s="214"/>
      <c r="AI884" s="246"/>
      <c r="AJ884" s="246"/>
      <c r="AK884" s="250"/>
      <c r="AL884" s="214"/>
    </row>
    <row r="885" ht="15.0" customHeight="1">
      <c r="A885" s="214"/>
      <c r="B885" s="246" t="s">
        <v>6746</v>
      </c>
      <c r="C885" s="296" t="s">
        <v>6747</v>
      </c>
      <c r="D885" s="246" t="s">
        <v>80</v>
      </c>
      <c r="E885" s="249">
        <v>3.0</v>
      </c>
      <c r="F885" s="262"/>
      <c r="G885" s="262"/>
      <c r="H885" s="262"/>
      <c r="I885" s="262"/>
      <c r="J885" s="251">
        <f t="shared" si="1"/>
        <v>0</v>
      </c>
      <c r="K885" s="252">
        <f t="shared" si="2"/>
        <v>3</v>
      </c>
      <c r="L885" s="214"/>
      <c r="M885" s="253" t="s">
        <v>6748</v>
      </c>
      <c r="N885" s="254">
        <v>2.0</v>
      </c>
      <c r="O885" s="214" t="str">
        <f t="shared" ref="O885:O886" si="561">IF(E885=N885,"Sama","Tidak Sama")</f>
        <v>Tidak Sama</v>
      </c>
      <c r="P885" s="227"/>
      <c r="Q885" s="214"/>
      <c r="R885" s="250">
        <v>3.0</v>
      </c>
      <c r="S885" s="262"/>
      <c r="T885" s="262"/>
      <c r="U885" s="262"/>
      <c r="V885" s="262"/>
      <c r="W885" s="250">
        <f t="shared" si="287"/>
        <v>0</v>
      </c>
      <c r="X885" s="250">
        <f t="shared" si="288"/>
        <v>3</v>
      </c>
      <c r="Y885" s="250">
        <f t="shared" si="289"/>
        <v>0</v>
      </c>
      <c r="Z885" s="214"/>
      <c r="AA885" s="214" t="str">
        <f t="shared" ref="AA885:AA886" si="562">IF(AC885=B885,"SAMA","TIDAK SAMA")</f>
        <v>SAMA</v>
      </c>
      <c r="AB885" s="214" t="str">
        <f t="shared" ref="AB885:AB886" si="563">IF(C885=AD885,"SAMA","TIDAK SAMA")</f>
        <v>SAMA</v>
      </c>
      <c r="AC885" s="246" t="s">
        <v>6746</v>
      </c>
      <c r="AD885" s="246" t="s">
        <v>6747</v>
      </c>
      <c r="AE885" s="249">
        <v>5.0</v>
      </c>
      <c r="AF885" s="281"/>
      <c r="AG885" s="214" t="str">
        <f t="shared" ref="AG885:AG886" si="564">IF(B885=AI885,"SAMA","TIDAK SAMA")</f>
        <v>SAMA</v>
      </c>
      <c r="AH885" s="214" t="str">
        <f t="shared" ref="AH885:AH886" si="565">IF(AD885=AJ885,"SAMA","TIDAK")</f>
        <v>SAMA</v>
      </c>
      <c r="AI885" s="246" t="s">
        <v>6746</v>
      </c>
      <c r="AJ885" s="246" t="s">
        <v>6747</v>
      </c>
      <c r="AK885" s="250">
        <v>5.0</v>
      </c>
      <c r="AL885" s="214" t="str">
        <f t="shared" ref="AL885:AL889" si="566">IF(Y885&lt;0,"tidak normal","normal")</f>
        <v>normal</v>
      </c>
    </row>
    <row r="886" ht="15.0" customHeight="1">
      <c r="A886" s="214"/>
      <c r="B886" s="246" t="s">
        <v>6750</v>
      </c>
      <c r="C886" s="296" t="s">
        <v>6751</v>
      </c>
      <c r="D886" s="246" t="s">
        <v>80</v>
      </c>
      <c r="E886" s="249">
        <v>2.0</v>
      </c>
      <c r="F886" s="262"/>
      <c r="G886" s="262"/>
      <c r="H886" s="262"/>
      <c r="I886" s="262"/>
      <c r="J886" s="251">
        <f t="shared" si="1"/>
        <v>0</v>
      </c>
      <c r="K886" s="252">
        <f t="shared" si="2"/>
        <v>2</v>
      </c>
      <c r="L886" s="214"/>
      <c r="M886" s="253" t="s">
        <v>6752</v>
      </c>
      <c r="N886" s="254">
        <v>1.0</v>
      </c>
      <c r="O886" s="214" t="str">
        <f t="shared" si="561"/>
        <v>Tidak Sama</v>
      </c>
      <c r="P886" s="227"/>
      <c r="Q886" s="214"/>
      <c r="R886" s="250">
        <v>2.0</v>
      </c>
      <c r="S886" s="262"/>
      <c r="T886" s="262"/>
      <c r="U886" s="262"/>
      <c r="V886" s="262"/>
      <c r="W886" s="250">
        <f t="shared" si="287"/>
        <v>0</v>
      </c>
      <c r="X886" s="250">
        <f t="shared" si="288"/>
        <v>2</v>
      </c>
      <c r="Y886" s="250">
        <f t="shared" si="289"/>
        <v>0</v>
      </c>
      <c r="Z886" s="214"/>
      <c r="AA886" s="214" t="str">
        <f t="shared" si="562"/>
        <v>SAMA</v>
      </c>
      <c r="AB886" s="214" t="str">
        <f t="shared" si="563"/>
        <v>SAMA</v>
      </c>
      <c r="AC886" s="246" t="s">
        <v>6750</v>
      </c>
      <c r="AD886" s="246" t="s">
        <v>6751</v>
      </c>
      <c r="AE886" s="249">
        <v>3.0</v>
      </c>
      <c r="AF886" s="281"/>
      <c r="AG886" s="214" t="str">
        <f t="shared" si="564"/>
        <v>SAMA</v>
      </c>
      <c r="AH886" s="214" t="str">
        <f t="shared" si="565"/>
        <v>SAMA</v>
      </c>
      <c r="AI886" s="246" t="s">
        <v>6750</v>
      </c>
      <c r="AJ886" s="246" t="s">
        <v>6751</v>
      </c>
      <c r="AK886" s="250">
        <v>3.0</v>
      </c>
      <c r="AL886" s="214" t="str">
        <f t="shared" si="566"/>
        <v>normal</v>
      </c>
    </row>
    <row r="887" ht="15.0" customHeight="1">
      <c r="A887" s="214"/>
      <c r="B887" s="246" t="s">
        <v>6749</v>
      </c>
      <c r="C887" s="296"/>
      <c r="D887" s="246" t="s">
        <v>80</v>
      </c>
      <c r="E887" s="249">
        <v>1.0</v>
      </c>
      <c r="F887" s="262"/>
      <c r="G887" s="262"/>
      <c r="H887" s="262"/>
      <c r="I887" s="262"/>
      <c r="J887" s="251">
        <f t="shared" si="1"/>
        <v>0</v>
      </c>
      <c r="K887" s="252">
        <f t="shared" si="2"/>
        <v>1</v>
      </c>
      <c r="L887" s="214"/>
      <c r="M887" s="253"/>
      <c r="N887" s="254"/>
      <c r="O887" s="214"/>
      <c r="P887" s="227"/>
      <c r="Q887" s="214"/>
      <c r="R887" s="250">
        <v>1.0</v>
      </c>
      <c r="S887" s="262"/>
      <c r="T887" s="262"/>
      <c r="U887" s="262"/>
      <c r="V887" s="262"/>
      <c r="W887" s="250">
        <f t="shared" si="287"/>
        <v>0</v>
      </c>
      <c r="X887" s="250">
        <f t="shared" si="288"/>
        <v>1</v>
      </c>
      <c r="Y887" s="250">
        <f t="shared" si="289"/>
        <v>0</v>
      </c>
      <c r="Z887" s="214"/>
      <c r="AA887" s="214"/>
      <c r="AB887" s="214"/>
      <c r="AC887" s="246"/>
      <c r="AD887" s="246"/>
      <c r="AE887" s="249"/>
      <c r="AF887" s="281"/>
      <c r="AG887" s="214"/>
      <c r="AH887" s="214"/>
      <c r="AI887" s="246"/>
      <c r="AJ887" s="246"/>
      <c r="AK887" s="250"/>
      <c r="AL887" s="214" t="str">
        <f t="shared" si="566"/>
        <v>normal</v>
      </c>
    </row>
    <row r="888" ht="15.0" customHeight="1">
      <c r="A888" s="214"/>
      <c r="B888" s="246" t="s">
        <v>6753</v>
      </c>
      <c r="C888" s="296"/>
      <c r="D888" s="246" t="s">
        <v>101</v>
      </c>
      <c r="E888" s="249">
        <v>1.0</v>
      </c>
      <c r="F888" s="262"/>
      <c r="G888" s="262"/>
      <c r="H888" s="262"/>
      <c r="I888" s="262"/>
      <c r="J888" s="251">
        <f t="shared" si="1"/>
        <v>0</v>
      </c>
      <c r="K888" s="252">
        <f t="shared" si="2"/>
        <v>1</v>
      </c>
      <c r="L888" s="214"/>
      <c r="M888" s="253" t="s">
        <v>6753</v>
      </c>
      <c r="N888" s="254">
        <v>1.0</v>
      </c>
      <c r="O888" s="214" t="str">
        <f t="shared" ref="O888:O889" si="567">IF(E888=N888,"Sama","Tidak Sama")</f>
        <v>Sama</v>
      </c>
      <c r="P888" s="227"/>
      <c r="Q888" s="214"/>
      <c r="R888" s="250">
        <v>1.0</v>
      </c>
      <c r="S888" s="262"/>
      <c r="T888" s="262"/>
      <c r="U888" s="262"/>
      <c r="V888" s="262"/>
      <c r="W888" s="250">
        <f t="shared" si="287"/>
        <v>0</v>
      </c>
      <c r="X888" s="250">
        <f t="shared" si="288"/>
        <v>1</v>
      </c>
      <c r="Y888" s="250">
        <f t="shared" si="289"/>
        <v>0</v>
      </c>
      <c r="Z888" s="214"/>
      <c r="AA888" s="214" t="str">
        <f t="shared" ref="AA888:AA889" si="568">IF(AC888=B888,"SAMA","TIDAK SAMA")</f>
        <v>SAMA</v>
      </c>
      <c r="AB888" s="214" t="str">
        <f t="shared" ref="AB888:AB889" si="569">IF(C888=AD888,"SAMA","TIDAK SAMA")</f>
        <v>SAMA</v>
      </c>
      <c r="AC888" s="246" t="s">
        <v>6753</v>
      </c>
      <c r="AD888" s="246"/>
      <c r="AE888" s="249">
        <v>1.0</v>
      </c>
      <c r="AF888" s="281"/>
      <c r="AG888" s="214" t="str">
        <f t="shared" ref="AG888:AG889" si="570">IF(B888=AI888,"SAMA","TIDAK SAMA")</f>
        <v>SAMA</v>
      </c>
      <c r="AH888" s="214" t="str">
        <f t="shared" ref="AH888:AH889" si="571">IF(AD888=AJ888,"SAMA","TIDAK")</f>
        <v>SAMA</v>
      </c>
      <c r="AI888" s="246" t="s">
        <v>6753</v>
      </c>
      <c r="AJ888" s="246"/>
      <c r="AK888" s="250">
        <v>1.0</v>
      </c>
      <c r="AL888" s="214" t="str">
        <f t="shared" si="566"/>
        <v>normal</v>
      </c>
    </row>
    <row r="889" ht="15.0" customHeight="1">
      <c r="A889" s="214"/>
      <c r="B889" s="246" t="s">
        <v>6767</v>
      </c>
      <c r="C889" s="296" t="s">
        <v>6768</v>
      </c>
      <c r="D889" s="246" t="s">
        <v>80</v>
      </c>
      <c r="E889" s="249">
        <v>11.0</v>
      </c>
      <c r="F889" s="262"/>
      <c r="G889" s="262"/>
      <c r="H889" s="262"/>
      <c r="I889" s="262"/>
      <c r="J889" s="251">
        <f t="shared" si="1"/>
        <v>0</v>
      </c>
      <c r="K889" s="252">
        <f t="shared" si="2"/>
        <v>11</v>
      </c>
      <c r="L889" s="214"/>
      <c r="M889" s="253" t="s">
        <v>7281</v>
      </c>
      <c r="N889" s="254">
        <v>2.0</v>
      </c>
      <c r="O889" s="214" t="str">
        <f t="shared" si="567"/>
        <v>Tidak Sama</v>
      </c>
      <c r="P889" s="227"/>
      <c r="Q889" s="255"/>
      <c r="R889" s="250">
        <v>10.0</v>
      </c>
      <c r="S889" s="262"/>
      <c r="T889" s="262"/>
      <c r="U889" s="262"/>
      <c r="V889" s="262"/>
      <c r="W889" s="250">
        <f t="shared" si="287"/>
        <v>0</v>
      </c>
      <c r="X889" s="250">
        <f t="shared" si="288"/>
        <v>10</v>
      </c>
      <c r="Y889" s="250">
        <f t="shared" si="289"/>
        <v>1</v>
      </c>
      <c r="Z889" s="214"/>
      <c r="AA889" s="214" t="str">
        <f t="shared" si="568"/>
        <v>SAMA</v>
      </c>
      <c r="AB889" s="214" t="str">
        <f t="shared" si="569"/>
        <v>SAMA</v>
      </c>
      <c r="AC889" s="246" t="s">
        <v>6767</v>
      </c>
      <c r="AD889" s="246" t="s">
        <v>6768</v>
      </c>
      <c r="AE889" s="249">
        <v>11.0</v>
      </c>
      <c r="AF889" s="281"/>
      <c r="AG889" s="214" t="str">
        <f t="shared" si="570"/>
        <v>SAMA</v>
      </c>
      <c r="AH889" s="214" t="str">
        <f t="shared" si="571"/>
        <v>SAMA</v>
      </c>
      <c r="AI889" s="246" t="s">
        <v>6767</v>
      </c>
      <c r="AJ889" s="246" t="s">
        <v>6768</v>
      </c>
      <c r="AK889" s="250">
        <v>6.0</v>
      </c>
      <c r="AL889" s="214" t="str">
        <f t="shared" si="566"/>
        <v>normal</v>
      </c>
    </row>
    <row r="890" ht="15.0" customHeight="1">
      <c r="A890" s="214"/>
      <c r="B890" s="246" t="s">
        <v>7282</v>
      </c>
      <c r="C890" s="296" t="s">
        <v>7283</v>
      </c>
      <c r="D890" s="246" t="s">
        <v>80</v>
      </c>
      <c r="E890" s="249">
        <v>2.0</v>
      </c>
      <c r="F890" s="262"/>
      <c r="G890" s="262"/>
      <c r="H890" s="262"/>
      <c r="I890" s="262"/>
      <c r="J890" s="251">
        <f t="shared" si="1"/>
        <v>0</v>
      </c>
      <c r="K890" s="252">
        <f t="shared" si="2"/>
        <v>2</v>
      </c>
      <c r="L890" s="214"/>
      <c r="M890" s="253"/>
      <c r="N890" s="254"/>
      <c r="O890" s="214"/>
      <c r="P890" s="227"/>
      <c r="Q890" s="255"/>
      <c r="R890" s="250">
        <v>2.0</v>
      </c>
      <c r="S890" s="262"/>
      <c r="T890" s="262"/>
      <c r="U890" s="262"/>
      <c r="V890" s="262"/>
      <c r="W890" s="250">
        <f t="shared" si="287"/>
        <v>0</v>
      </c>
      <c r="X890" s="250">
        <f t="shared" si="288"/>
        <v>2</v>
      </c>
      <c r="Y890" s="250">
        <f t="shared" si="289"/>
        <v>0</v>
      </c>
      <c r="Z890" s="214"/>
      <c r="AA890" s="214"/>
      <c r="AB890" s="214"/>
      <c r="AC890" s="246"/>
      <c r="AD890" s="246"/>
      <c r="AE890" s="249"/>
      <c r="AF890" s="281"/>
      <c r="AG890" s="214"/>
      <c r="AH890" s="214"/>
      <c r="AI890" s="246"/>
      <c r="AJ890" s="246"/>
      <c r="AK890" s="250"/>
      <c r="AL890" s="214"/>
    </row>
    <row r="891" ht="15.0" customHeight="1">
      <c r="A891" s="214"/>
      <c r="B891" s="246" t="s">
        <v>6755</v>
      </c>
      <c r="C891" s="296"/>
      <c r="D891" s="246" t="s">
        <v>80</v>
      </c>
      <c r="E891" s="249">
        <v>1.0</v>
      </c>
      <c r="F891" s="262"/>
      <c r="G891" s="262"/>
      <c r="H891" s="262"/>
      <c r="I891" s="262"/>
      <c r="J891" s="251">
        <f t="shared" si="1"/>
        <v>0</v>
      </c>
      <c r="K891" s="252">
        <f t="shared" si="2"/>
        <v>1</v>
      </c>
      <c r="L891" s="214"/>
      <c r="M891" s="253"/>
      <c r="N891" s="254"/>
      <c r="O891" s="214"/>
      <c r="P891" s="227"/>
      <c r="Q891" s="255"/>
      <c r="R891" s="250">
        <v>0.0</v>
      </c>
      <c r="S891" s="262"/>
      <c r="T891" s="262"/>
      <c r="U891" s="262"/>
      <c r="V891" s="262"/>
      <c r="W891" s="250">
        <f t="shared" si="287"/>
        <v>0</v>
      </c>
      <c r="X891" s="250">
        <f t="shared" si="288"/>
        <v>0</v>
      </c>
      <c r="Y891" s="250">
        <f t="shared" si="289"/>
        <v>1</v>
      </c>
      <c r="Z891" s="214"/>
      <c r="AA891" s="214"/>
      <c r="AB891" s="214"/>
      <c r="AC891" s="246"/>
      <c r="AD891" s="246"/>
      <c r="AE891" s="249"/>
      <c r="AF891" s="281"/>
      <c r="AG891" s="214"/>
      <c r="AH891" s="214"/>
      <c r="AI891" s="246"/>
      <c r="AJ891" s="246"/>
      <c r="AK891" s="250"/>
      <c r="AL891" s="214" t="str">
        <f t="shared" ref="AL891:AL905" si="572">IF(Y891&lt;0,"tidak normal","normal")</f>
        <v>normal</v>
      </c>
    </row>
    <row r="892" ht="15.0" customHeight="1">
      <c r="A892" s="214"/>
      <c r="B892" s="246" t="s">
        <v>6759</v>
      </c>
      <c r="C892" s="296">
        <v>1.8020012E7</v>
      </c>
      <c r="D892" s="246" t="s">
        <v>80</v>
      </c>
      <c r="E892" s="249">
        <v>1.0</v>
      </c>
      <c r="F892" s="262"/>
      <c r="G892" s="262"/>
      <c r="H892" s="262"/>
      <c r="I892" s="262"/>
      <c r="J892" s="251">
        <f t="shared" si="1"/>
        <v>0</v>
      </c>
      <c r="K892" s="252">
        <f t="shared" si="2"/>
        <v>1</v>
      </c>
      <c r="L892" s="214"/>
      <c r="M892" s="253"/>
      <c r="N892" s="254"/>
      <c r="O892" s="214"/>
      <c r="P892" s="227"/>
      <c r="Q892" s="255"/>
      <c r="R892" s="250">
        <v>1.0</v>
      </c>
      <c r="S892" s="262"/>
      <c r="T892" s="262"/>
      <c r="U892" s="262"/>
      <c r="V892" s="262"/>
      <c r="W892" s="250">
        <f t="shared" si="287"/>
        <v>0</v>
      </c>
      <c r="X892" s="250">
        <f t="shared" si="288"/>
        <v>1</v>
      </c>
      <c r="Y892" s="250">
        <f t="shared" si="289"/>
        <v>0</v>
      </c>
      <c r="Z892" s="214"/>
      <c r="AA892" s="214" t="str">
        <f>IF(AC892=B892,"SAMA","TIDAK SAMA")</f>
        <v>SAMA</v>
      </c>
      <c r="AB892" s="214" t="str">
        <f>IF(C892=AD892,"SAMA","TIDAK SAMA")</f>
        <v>SAMA</v>
      </c>
      <c r="AC892" s="246" t="s">
        <v>6759</v>
      </c>
      <c r="AD892" s="246">
        <v>1.8020012E7</v>
      </c>
      <c r="AE892" s="249">
        <v>3.0</v>
      </c>
      <c r="AF892" s="281"/>
      <c r="AG892" s="214" t="str">
        <f>IF(B892=AI892,"SAMA","TIDAK SAMA")</f>
        <v>SAMA</v>
      </c>
      <c r="AH892" s="214" t="str">
        <f>IF(AD892=AJ892,"SAMA","TIDAK")</f>
        <v>SAMA</v>
      </c>
      <c r="AI892" s="246" t="s">
        <v>6759</v>
      </c>
      <c r="AJ892" s="246">
        <v>1.8020012E7</v>
      </c>
      <c r="AK892" s="250">
        <v>3.0</v>
      </c>
      <c r="AL892" s="214" t="str">
        <f t="shared" si="572"/>
        <v>normal</v>
      </c>
    </row>
    <row r="893" ht="15.0" customHeight="1">
      <c r="A893" s="214"/>
      <c r="B893" s="246" t="s">
        <v>6757</v>
      </c>
      <c r="C893" s="296"/>
      <c r="D893" s="246" t="s">
        <v>80</v>
      </c>
      <c r="E893" s="249">
        <v>1.0</v>
      </c>
      <c r="F893" s="262"/>
      <c r="G893" s="262"/>
      <c r="H893" s="262"/>
      <c r="I893" s="262"/>
      <c r="J893" s="251">
        <f t="shared" si="1"/>
        <v>0</v>
      </c>
      <c r="K893" s="252">
        <f t="shared" si="2"/>
        <v>1</v>
      </c>
      <c r="L893" s="214"/>
      <c r="M893" s="253"/>
      <c r="N893" s="254"/>
      <c r="O893" s="214"/>
      <c r="P893" s="227"/>
      <c r="Q893" s="255"/>
      <c r="R893" s="250">
        <v>1.0</v>
      </c>
      <c r="S893" s="262"/>
      <c r="T893" s="262"/>
      <c r="U893" s="262"/>
      <c r="V893" s="262"/>
      <c r="W893" s="250">
        <f t="shared" si="287"/>
        <v>0</v>
      </c>
      <c r="X893" s="250">
        <f t="shared" si="288"/>
        <v>1</v>
      </c>
      <c r="Y893" s="250">
        <f t="shared" si="289"/>
        <v>0</v>
      </c>
      <c r="Z893" s="214"/>
      <c r="AA893" s="214"/>
      <c r="AB893" s="214"/>
      <c r="AC893" s="246"/>
      <c r="AD893" s="246"/>
      <c r="AE893" s="249"/>
      <c r="AF893" s="281"/>
      <c r="AG893" s="214"/>
      <c r="AH893" s="214"/>
      <c r="AI893" s="246"/>
      <c r="AJ893" s="246"/>
      <c r="AK893" s="250"/>
      <c r="AL893" s="214" t="str">
        <f t="shared" si="572"/>
        <v>normal</v>
      </c>
    </row>
    <row r="894" ht="15.0" customHeight="1">
      <c r="A894" s="214"/>
      <c r="B894" s="246" t="s">
        <v>6734</v>
      </c>
      <c r="C894" s="296"/>
      <c r="D894" s="246" t="s">
        <v>80</v>
      </c>
      <c r="E894" s="249">
        <v>10.0</v>
      </c>
      <c r="F894" s="262"/>
      <c r="G894" s="262"/>
      <c r="H894" s="262"/>
      <c r="I894" s="262"/>
      <c r="J894" s="251">
        <f t="shared" si="1"/>
        <v>0</v>
      </c>
      <c r="K894" s="252">
        <f t="shared" si="2"/>
        <v>10</v>
      </c>
      <c r="L894" s="214"/>
      <c r="M894" s="253" t="s">
        <v>6734</v>
      </c>
      <c r="N894" s="254">
        <v>10.0</v>
      </c>
      <c r="O894" s="214" t="str">
        <f t="shared" ref="O894:O897" si="573">IF(E894=N894,"Sama","Tidak Sama")</f>
        <v>Sama</v>
      </c>
      <c r="P894" s="227"/>
      <c r="Q894" s="255"/>
      <c r="R894" s="250">
        <v>0.0</v>
      </c>
      <c r="S894" s="262"/>
      <c r="T894" s="262"/>
      <c r="U894" s="262"/>
      <c r="V894" s="262"/>
      <c r="W894" s="250">
        <f t="shared" si="287"/>
        <v>0</v>
      </c>
      <c r="X894" s="250">
        <f t="shared" si="288"/>
        <v>0</v>
      </c>
      <c r="Y894" s="250">
        <f t="shared" si="289"/>
        <v>10</v>
      </c>
      <c r="Z894" s="214"/>
      <c r="AA894" s="214" t="str">
        <f t="shared" ref="AA894:AA897" si="574">IF(AC894=B894,"SAMA","TIDAK SAMA")</f>
        <v>SAMA</v>
      </c>
      <c r="AB894" s="214" t="str">
        <f t="shared" ref="AB894:AB897" si="575">IF(C894=AD894,"SAMA","TIDAK SAMA")</f>
        <v>SAMA</v>
      </c>
      <c r="AC894" s="246" t="s">
        <v>6734</v>
      </c>
      <c r="AD894" s="246"/>
      <c r="AE894" s="249">
        <v>10.0</v>
      </c>
      <c r="AF894" s="281"/>
      <c r="AG894" s="214" t="str">
        <f t="shared" ref="AG894:AG897" si="576">IF(B894=AI894,"SAMA","TIDAK SAMA")</f>
        <v>SAMA</v>
      </c>
      <c r="AH894" s="214" t="str">
        <f t="shared" ref="AH894:AH897" si="577">IF(AD894=AJ894,"SAMA","TIDAK")</f>
        <v>SAMA</v>
      </c>
      <c r="AI894" s="246" t="s">
        <v>6734</v>
      </c>
      <c r="AJ894" s="246"/>
      <c r="AK894" s="250">
        <v>0.0</v>
      </c>
      <c r="AL894" s="214" t="str">
        <f t="shared" si="572"/>
        <v>normal</v>
      </c>
    </row>
    <row r="895" ht="15.0" customHeight="1">
      <c r="A895" s="214"/>
      <c r="B895" s="246" t="s">
        <v>509</v>
      </c>
      <c r="C895" s="296"/>
      <c r="D895" s="246" t="s">
        <v>80</v>
      </c>
      <c r="E895" s="249">
        <v>17.0</v>
      </c>
      <c r="F895" s="262">
        <v>2.0</v>
      </c>
      <c r="G895" s="262"/>
      <c r="H895" s="262"/>
      <c r="I895" s="262"/>
      <c r="J895" s="251">
        <f t="shared" si="1"/>
        <v>2</v>
      </c>
      <c r="K895" s="252">
        <f t="shared" si="2"/>
        <v>19</v>
      </c>
      <c r="L895" s="214"/>
      <c r="M895" s="253" t="s">
        <v>509</v>
      </c>
      <c r="N895" s="254">
        <v>5.0</v>
      </c>
      <c r="O895" s="214" t="str">
        <f t="shared" si="573"/>
        <v>Tidak Sama</v>
      </c>
      <c r="P895" s="227"/>
      <c r="Q895" s="255"/>
      <c r="R895" s="250">
        <v>13.0</v>
      </c>
      <c r="S895" s="262"/>
      <c r="T895" s="262"/>
      <c r="U895" s="262"/>
      <c r="V895" s="262"/>
      <c r="W895" s="250">
        <f t="shared" si="287"/>
        <v>0</v>
      </c>
      <c r="X895" s="250">
        <f t="shared" si="288"/>
        <v>13</v>
      </c>
      <c r="Y895" s="250">
        <f t="shared" si="289"/>
        <v>6</v>
      </c>
      <c r="Z895" s="214"/>
      <c r="AA895" s="214" t="str">
        <f t="shared" si="574"/>
        <v>SAMA</v>
      </c>
      <c r="AB895" s="214" t="str">
        <f t="shared" si="575"/>
        <v>SAMA</v>
      </c>
      <c r="AC895" s="246" t="s">
        <v>509</v>
      </c>
      <c r="AD895" s="246"/>
      <c r="AE895" s="249">
        <v>9.0</v>
      </c>
      <c r="AF895" s="281"/>
      <c r="AG895" s="214" t="str">
        <f t="shared" si="576"/>
        <v>SAMA</v>
      </c>
      <c r="AH895" s="214" t="str">
        <f t="shared" si="577"/>
        <v>SAMA</v>
      </c>
      <c r="AI895" s="246" t="s">
        <v>509</v>
      </c>
      <c r="AJ895" s="246"/>
      <c r="AK895" s="250">
        <v>9.0</v>
      </c>
      <c r="AL895" s="214" t="str">
        <f t="shared" si="572"/>
        <v>normal</v>
      </c>
    </row>
    <row r="896" ht="15.0" customHeight="1">
      <c r="A896" s="214"/>
      <c r="B896" s="247" t="s">
        <v>6760</v>
      </c>
      <c r="C896" s="300" t="s">
        <v>6761</v>
      </c>
      <c r="D896" s="247" t="s">
        <v>80</v>
      </c>
      <c r="E896" s="249">
        <v>1.0</v>
      </c>
      <c r="F896" s="249"/>
      <c r="G896" s="249"/>
      <c r="H896" s="249"/>
      <c r="I896" s="249"/>
      <c r="J896" s="251">
        <f t="shared" si="1"/>
        <v>0</v>
      </c>
      <c r="K896" s="252">
        <f t="shared" si="2"/>
        <v>1</v>
      </c>
      <c r="L896" s="214"/>
      <c r="M896" s="263" t="s">
        <v>6760</v>
      </c>
      <c r="N896" s="254">
        <v>1.0</v>
      </c>
      <c r="O896" s="214" t="str">
        <f t="shared" si="573"/>
        <v>Sama</v>
      </c>
      <c r="P896" s="227"/>
      <c r="Q896" s="255"/>
      <c r="R896" s="250">
        <v>0.0</v>
      </c>
      <c r="S896" s="249"/>
      <c r="T896" s="249"/>
      <c r="U896" s="249"/>
      <c r="V896" s="249"/>
      <c r="W896" s="250">
        <f t="shared" si="287"/>
        <v>0</v>
      </c>
      <c r="X896" s="250">
        <f t="shared" si="288"/>
        <v>0</v>
      </c>
      <c r="Y896" s="250">
        <f t="shared" si="289"/>
        <v>1</v>
      </c>
      <c r="Z896" s="214"/>
      <c r="AA896" s="214" t="str">
        <f t="shared" si="574"/>
        <v>SAMA</v>
      </c>
      <c r="AB896" s="214" t="str">
        <f t="shared" si="575"/>
        <v>SAMA</v>
      </c>
      <c r="AC896" s="247" t="s">
        <v>6760</v>
      </c>
      <c r="AD896" s="247" t="s">
        <v>6761</v>
      </c>
      <c r="AE896" s="249">
        <v>1.0</v>
      </c>
      <c r="AF896" s="281"/>
      <c r="AG896" s="214" t="str">
        <f t="shared" si="576"/>
        <v>SAMA</v>
      </c>
      <c r="AH896" s="214" t="str">
        <f t="shared" si="577"/>
        <v>SAMA</v>
      </c>
      <c r="AI896" s="247" t="s">
        <v>6760</v>
      </c>
      <c r="AJ896" s="247" t="s">
        <v>6761</v>
      </c>
      <c r="AK896" s="250">
        <v>0.0</v>
      </c>
      <c r="AL896" s="214" t="str">
        <f t="shared" si="572"/>
        <v>normal</v>
      </c>
    </row>
    <row r="897" ht="15.0" customHeight="1">
      <c r="A897" s="214"/>
      <c r="B897" s="246" t="s">
        <v>6766</v>
      </c>
      <c r="C897" s="296"/>
      <c r="D897" s="246" t="s">
        <v>80</v>
      </c>
      <c r="E897" s="249">
        <v>2.0</v>
      </c>
      <c r="F897" s="262"/>
      <c r="G897" s="262"/>
      <c r="H897" s="262"/>
      <c r="I897" s="262"/>
      <c r="J897" s="251">
        <f t="shared" si="1"/>
        <v>0</v>
      </c>
      <c r="K897" s="252">
        <f t="shared" si="2"/>
        <v>2</v>
      </c>
      <c r="L897" s="214"/>
      <c r="M897" s="253" t="s">
        <v>6766</v>
      </c>
      <c r="N897" s="254">
        <v>2.0</v>
      </c>
      <c r="O897" s="214" t="str">
        <f t="shared" si="573"/>
        <v>Sama</v>
      </c>
      <c r="P897" s="227"/>
      <c r="Q897" s="255"/>
      <c r="R897" s="250">
        <v>2.0</v>
      </c>
      <c r="S897" s="262"/>
      <c r="T897" s="262"/>
      <c r="U897" s="262"/>
      <c r="V897" s="262"/>
      <c r="W897" s="250">
        <f t="shared" si="287"/>
        <v>0</v>
      </c>
      <c r="X897" s="250">
        <f t="shared" si="288"/>
        <v>2</v>
      </c>
      <c r="Y897" s="250">
        <f t="shared" si="289"/>
        <v>0</v>
      </c>
      <c r="Z897" s="214"/>
      <c r="AA897" s="214" t="str">
        <f t="shared" si="574"/>
        <v>SAMA</v>
      </c>
      <c r="AB897" s="214" t="str">
        <f t="shared" si="575"/>
        <v>SAMA</v>
      </c>
      <c r="AC897" s="246" t="s">
        <v>6766</v>
      </c>
      <c r="AD897" s="246"/>
      <c r="AE897" s="249">
        <v>2.0</v>
      </c>
      <c r="AF897" s="281"/>
      <c r="AG897" s="214" t="str">
        <f t="shared" si="576"/>
        <v>SAMA</v>
      </c>
      <c r="AH897" s="214" t="str">
        <f t="shared" si="577"/>
        <v>SAMA</v>
      </c>
      <c r="AI897" s="246" t="s">
        <v>6766</v>
      </c>
      <c r="AJ897" s="246"/>
      <c r="AK897" s="250">
        <v>2.0</v>
      </c>
      <c r="AL897" s="214" t="str">
        <f t="shared" si="572"/>
        <v>normal</v>
      </c>
    </row>
    <row r="898" ht="15.0" customHeight="1">
      <c r="A898" s="214"/>
      <c r="B898" s="246" t="s">
        <v>6765</v>
      </c>
      <c r="C898" s="296"/>
      <c r="D898" s="246" t="s">
        <v>80</v>
      </c>
      <c r="E898" s="249">
        <v>1.0</v>
      </c>
      <c r="F898" s="262"/>
      <c r="G898" s="262"/>
      <c r="H898" s="262"/>
      <c r="I898" s="262"/>
      <c r="J898" s="251">
        <f t="shared" si="1"/>
        <v>0</v>
      </c>
      <c r="K898" s="252">
        <f t="shared" si="2"/>
        <v>1</v>
      </c>
      <c r="L898" s="214"/>
      <c r="M898" s="253"/>
      <c r="N898" s="254"/>
      <c r="O898" s="214"/>
      <c r="P898" s="227"/>
      <c r="Q898" s="255"/>
      <c r="R898" s="250">
        <v>1.0</v>
      </c>
      <c r="S898" s="262"/>
      <c r="T898" s="262"/>
      <c r="U898" s="262"/>
      <c r="V898" s="262"/>
      <c r="W898" s="250">
        <f t="shared" si="287"/>
        <v>0</v>
      </c>
      <c r="X898" s="250">
        <f t="shared" si="288"/>
        <v>1</v>
      </c>
      <c r="Y898" s="250">
        <f t="shared" si="289"/>
        <v>0</v>
      </c>
      <c r="Z898" s="214"/>
      <c r="AA898" s="214"/>
      <c r="AB898" s="214"/>
      <c r="AC898" s="246"/>
      <c r="AD898" s="246"/>
      <c r="AE898" s="249"/>
      <c r="AF898" s="281"/>
      <c r="AG898" s="214"/>
      <c r="AH898" s="214"/>
      <c r="AI898" s="246"/>
      <c r="AJ898" s="246"/>
      <c r="AK898" s="250"/>
      <c r="AL898" s="214" t="str">
        <f t="shared" si="572"/>
        <v>normal</v>
      </c>
    </row>
    <row r="899" ht="15.0" customHeight="1">
      <c r="A899" s="214"/>
      <c r="B899" s="246" t="s">
        <v>6771</v>
      </c>
      <c r="C899" s="296"/>
      <c r="D899" s="246" t="s">
        <v>162</v>
      </c>
      <c r="E899" s="249">
        <v>2.0</v>
      </c>
      <c r="F899" s="262"/>
      <c r="G899" s="262"/>
      <c r="H899" s="262"/>
      <c r="I899" s="262"/>
      <c r="J899" s="251">
        <f t="shared" si="1"/>
        <v>0</v>
      </c>
      <c r="K899" s="252">
        <f t="shared" si="2"/>
        <v>2</v>
      </c>
      <c r="L899" s="214"/>
      <c r="M899" s="253"/>
      <c r="N899" s="254"/>
      <c r="O899" s="214"/>
      <c r="P899" s="227"/>
      <c r="Q899" s="255"/>
      <c r="R899" s="250">
        <v>2.0</v>
      </c>
      <c r="S899" s="262"/>
      <c r="T899" s="262"/>
      <c r="U899" s="262"/>
      <c r="V899" s="262"/>
      <c r="W899" s="250">
        <f t="shared" si="287"/>
        <v>0</v>
      </c>
      <c r="X899" s="250">
        <f t="shared" si="288"/>
        <v>2</v>
      </c>
      <c r="Y899" s="250">
        <f t="shared" si="289"/>
        <v>0</v>
      </c>
      <c r="Z899" s="214"/>
      <c r="AA899" s="214" t="str">
        <f t="shared" ref="AA899:AA901" si="578">IF(AC899=B899,"SAMA","TIDAK SAMA")</f>
        <v>SAMA</v>
      </c>
      <c r="AB899" s="214" t="str">
        <f t="shared" ref="AB899:AB901" si="579">IF(C899=AD899,"SAMA","TIDAK SAMA")</f>
        <v>SAMA</v>
      </c>
      <c r="AC899" s="246" t="s">
        <v>6771</v>
      </c>
      <c r="AD899" s="246"/>
      <c r="AE899" s="249">
        <v>6.0</v>
      </c>
      <c r="AF899" s="281"/>
      <c r="AG899" s="214" t="str">
        <f t="shared" ref="AG899:AG901" si="580">IF(B899=AI899,"SAMA","TIDAK SAMA")</f>
        <v>SAMA</v>
      </c>
      <c r="AH899" s="214" t="str">
        <f t="shared" ref="AH899:AH901" si="581">IF(AD899=AJ899,"SAMA","TIDAK")</f>
        <v>SAMA</v>
      </c>
      <c r="AI899" s="246" t="s">
        <v>6771</v>
      </c>
      <c r="AJ899" s="246"/>
      <c r="AK899" s="250">
        <v>6.0</v>
      </c>
      <c r="AL899" s="214" t="str">
        <f t="shared" si="572"/>
        <v>normal</v>
      </c>
    </row>
    <row r="900" ht="15.0" customHeight="1">
      <c r="A900" s="214"/>
      <c r="B900" s="246" t="s">
        <v>6772</v>
      </c>
      <c r="C900" s="296"/>
      <c r="D900" s="246" t="s">
        <v>162</v>
      </c>
      <c r="E900" s="249">
        <v>7.0</v>
      </c>
      <c r="F900" s="262"/>
      <c r="G900" s="262"/>
      <c r="H900" s="262"/>
      <c r="I900" s="262"/>
      <c r="J900" s="251">
        <f t="shared" si="1"/>
        <v>0</v>
      </c>
      <c r="K900" s="252">
        <f t="shared" si="2"/>
        <v>7</v>
      </c>
      <c r="L900" s="214"/>
      <c r="M900" s="253"/>
      <c r="N900" s="254"/>
      <c r="O900" s="214"/>
      <c r="P900" s="227"/>
      <c r="Q900" s="255"/>
      <c r="R900" s="250">
        <v>4.0</v>
      </c>
      <c r="S900" s="262"/>
      <c r="T900" s="262"/>
      <c r="U900" s="262"/>
      <c r="V900" s="262"/>
      <c r="W900" s="250">
        <f t="shared" si="287"/>
        <v>0</v>
      </c>
      <c r="X900" s="250">
        <f t="shared" si="288"/>
        <v>4</v>
      </c>
      <c r="Y900" s="250">
        <f t="shared" si="289"/>
        <v>3</v>
      </c>
      <c r="Z900" s="214"/>
      <c r="AA900" s="214" t="str">
        <f t="shared" si="578"/>
        <v>SAMA</v>
      </c>
      <c r="AB900" s="214" t="str">
        <f t="shared" si="579"/>
        <v>SAMA</v>
      </c>
      <c r="AC900" s="246" t="s">
        <v>6772</v>
      </c>
      <c r="AD900" s="246"/>
      <c r="AE900" s="249">
        <v>3.0</v>
      </c>
      <c r="AF900" s="281"/>
      <c r="AG900" s="214" t="str">
        <f t="shared" si="580"/>
        <v>SAMA</v>
      </c>
      <c r="AH900" s="214" t="str">
        <f t="shared" si="581"/>
        <v>SAMA</v>
      </c>
      <c r="AI900" s="246" t="s">
        <v>6772</v>
      </c>
      <c r="AJ900" s="246"/>
      <c r="AK900" s="250">
        <v>3.0</v>
      </c>
      <c r="AL900" s="214" t="str">
        <f t="shared" si="572"/>
        <v>normal</v>
      </c>
    </row>
    <row r="901" ht="15.0" customHeight="1">
      <c r="A901" s="214"/>
      <c r="B901" s="246" t="s">
        <v>6762</v>
      </c>
      <c r="C901" s="296"/>
      <c r="D901" s="246" t="s">
        <v>162</v>
      </c>
      <c r="E901" s="249">
        <v>5.0</v>
      </c>
      <c r="F901" s="262"/>
      <c r="G901" s="262"/>
      <c r="H901" s="262"/>
      <c r="I901" s="262"/>
      <c r="J901" s="251">
        <f t="shared" si="1"/>
        <v>0</v>
      </c>
      <c r="K901" s="252">
        <f t="shared" si="2"/>
        <v>5</v>
      </c>
      <c r="L901" s="214"/>
      <c r="M901" s="253"/>
      <c r="N901" s="254"/>
      <c r="O901" s="214"/>
      <c r="P901" s="227"/>
      <c r="Q901" s="255"/>
      <c r="R901" s="250">
        <v>3.0</v>
      </c>
      <c r="S901" s="262"/>
      <c r="T901" s="262"/>
      <c r="U901" s="262"/>
      <c r="V901" s="262"/>
      <c r="W901" s="250">
        <f t="shared" si="287"/>
        <v>0</v>
      </c>
      <c r="X901" s="250">
        <f t="shared" si="288"/>
        <v>3</v>
      </c>
      <c r="Y901" s="250">
        <f t="shared" si="289"/>
        <v>2</v>
      </c>
      <c r="Z901" s="214"/>
      <c r="AA901" s="214" t="str">
        <f t="shared" si="578"/>
        <v>SAMA</v>
      </c>
      <c r="AB901" s="214" t="str">
        <f t="shared" si="579"/>
        <v>SAMA</v>
      </c>
      <c r="AC901" s="246" t="s">
        <v>6762</v>
      </c>
      <c r="AD901" s="246"/>
      <c r="AE901" s="249">
        <v>3.0</v>
      </c>
      <c r="AF901" s="281"/>
      <c r="AG901" s="214" t="str">
        <f t="shared" si="580"/>
        <v>SAMA</v>
      </c>
      <c r="AH901" s="214" t="str">
        <f t="shared" si="581"/>
        <v>SAMA</v>
      </c>
      <c r="AI901" s="246" t="s">
        <v>6762</v>
      </c>
      <c r="AJ901" s="246"/>
      <c r="AK901" s="250">
        <v>3.0</v>
      </c>
      <c r="AL901" s="214" t="str">
        <f t="shared" si="572"/>
        <v>normal</v>
      </c>
    </row>
    <row r="902" ht="15.0" customHeight="1">
      <c r="A902" s="214"/>
      <c r="B902" s="246" t="s">
        <v>6763</v>
      </c>
      <c r="C902" s="296"/>
      <c r="D902" s="246" t="s">
        <v>162</v>
      </c>
      <c r="E902" s="249">
        <v>1.0</v>
      </c>
      <c r="F902" s="262"/>
      <c r="G902" s="262"/>
      <c r="H902" s="262"/>
      <c r="I902" s="262"/>
      <c r="J902" s="251">
        <f t="shared" si="1"/>
        <v>0</v>
      </c>
      <c r="K902" s="252">
        <f t="shared" si="2"/>
        <v>1</v>
      </c>
      <c r="L902" s="214"/>
      <c r="M902" s="253"/>
      <c r="N902" s="254"/>
      <c r="O902" s="214"/>
      <c r="P902" s="227"/>
      <c r="Q902" s="255"/>
      <c r="R902" s="250">
        <v>0.0</v>
      </c>
      <c r="S902" s="262"/>
      <c r="T902" s="262"/>
      <c r="U902" s="262"/>
      <c r="V902" s="262"/>
      <c r="W902" s="250">
        <f t="shared" si="287"/>
        <v>0</v>
      </c>
      <c r="X902" s="250">
        <f t="shared" si="288"/>
        <v>0</v>
      </c>
      <c r="Y902" s="250">
        <f t="shared" si="289"/>
        <v>1</v>
      </c>
      <c r="Z902" s="214"/>
      <c r="AA902" s="214"/>
      <c r="AB902" s="214"/>
      <c r="AC902" s="246"/>
      <c r="AD902" s="246"/>
      <c r="AE902" s="249"/>
      <c r="AF902" s="281"/>
      <c r="AG902" s="214"/>
      <c r="AH902" s="214"/>
      <c r="AI902" s="246"/>
      <c r="AJ902" s="246"/>
      <c r="AK902" s="250"/>
      <c r="AL902" s="214" t="str">
        <f t="shared" si="572"/>
        <v>normal</v>
      </c>
    </row>
    <row r="903" ht="15.0" customHeight="1">
      <c r="A903" s="214"/>
      <c r="B903" s="246" t="s">
        <v>6769</v>
      </c>
      <c r="C903" s="296"/>
      <c r="D903" s="246" t="s">
        <v>162</v>
      </c>
      <c r="E903" s="249">
        <v>22.0</v>
      </c>
      <c r="F903" s="262"/>
      <c r="G903" s="262"/>
      <c r="H903" s="262"/>
      <c r="I903" s="262"/>
      <c r="J903" s="251">
        <f t="shared" si="1"/>
        <v>0</v>
      </c>
      <c r="K903" s="252">
        <f t="shared" si="2"/>
        <v>22</v>
      </c>
      <c r="L903" s="214"/>
      <c r="M903" s="253"/>
      <c r="N903" s="254"/>
      <c r="O903" s="214"/>
      <c r="P903" s="227"/>
      <c r="Q903" s="255"/>
      <c r="R903" s="250">
        <v>4.0</v>
      </c>
      <c r="S903" s="262"/>
      <c r="T903" s="262"/>
      <c r="U903" s="262"/>
      <c r="V903" s="262"/>
      <c r="W903" s="250">
        <f t="shared" si="287"/>
        <v>0</v>
      </c>
      <c r="X903" s="250">
        <f t="shared" si="288"/>
        <v>4</v>
      </c>
      <c r="Y903" s="250">
        <f t="shared" si="289"/>
        <v>18</v>
      </c>
      <c r="Z903" s="214"/>
      <c r="AA903" s="214"/>
      <c r="AB903" s="214"/>
      <c r="AC903" s="246"/>
      <c r="AD903" s="246"/>
      <c r="AE903" s="249"/>
      <c r="AF903" s="281"/>
      <c r="AG903" s="214"/>
      <c r="AH903" s="214"/>
      <c r="AI903" s="246"/>
      <c r="AJ903" s="246"/>
      <c r="AK903" s="250"/>
      <c r="AL903" s="214" t="str">
        <f t="shared" si="572"/>
        <v>normal</v>
      </c>
    </row>
    <row r="904" ht="15.0" customHeight="1">
      <c r="A904" s="214"/>
      <c r="B904" s="246" t="s">
        <v>6770</v>
      </c>
      <c r="C904" s="296"/>
      <c r="D904" s="246" t="s">
        <v>162</v>
      </c>
      <c r="E904" s="249">
        <v>8.0</v>
      </c>
      <c r="F904" s="262"/>
      <c r="G904" s="262"/>
      <c r="H904" s="262"/>
      <c r="I904" s="262"/>
      <c r="J904" s="251">
        <f t="shared" si="1"/>
        <v>0</v>
      </c>
      <c r="K904" s="252">
        <f t="shared" si="2"/>
        <v>8</v>
      </c>
      <c r="L904" s="214"/>
      <c r="M904" s="253"/>
      <c r="N904" s="254"/>
      <c r="O904" s="214"/>
      <c r="P904" s="227"/>
      <c r="Q904" s="255"/>
      <c r="R904" s="250">
        <v>8.0</v>
      </c>
      <c r="S904" s="262"/>
      <c r="T904" s="262"/>
      <c r="U904" s="262"/>
      <c r="V904" s="262"/>
      <c r="W904" s="250">
        <f t="shared" si="287"/>
        <v>0</v>
      </c>
      <c r="X904" s="250">
        <f t="shared" si="288"/>
        <v>8</v>
      </c>
      <c r="Y904" s="250">
        <f t="shared" si="289"/>
        <v>0</v>
      </c>
      <c r="Z904" s="214"/>
      <c r="AA904" s="214"/>
      <c r="AB904" s="214"/>
      <c r="AC904" s="246"/>
      <c r="AD904" s="246"/>
      <c r="AE904" s="249"/>
      <c r="AF904" s="281"/>
      <c r="AG904" s="214"/>
      <c r="AH904" s="214"/>
      <c r="AI904" s="246"/>
      <c r="AJ904" s="246"/>
      <c r="AK904" s="250"/>
      <c r="AL904" s="214" t="str">
        <f t="shared" si="572"/>
        <v>normal</v>
      </c>
    </row>
    <row r="905" ht="15.0" customHeight="1">
      <c r="A905" s="214"/>
      <c r="B905" s="246" t="s">
        <v>6764</v>
      </c>
      <c r="C905" s="296"/>
      <c r="D905" s="246" t="s">
        <v>162</v>
      </c>
      <c r="E905" s="249">
        <v>2.0</v>
      </c>
      <c r="F905" s="262"/>
      <c r="G905" s="262"/>
      <c r="H905" s="262"/>
      <c r="I905" s="262"/>
      <c r="J905" s="251">
        <f t="shared" si="1"/>
        <v>0</v>
      </c>
      <c r="K905" s="252">
        <f t="shared" si="2"/>
        <v>2</v>
      </c>
      <c r="L905" s="214"/>
      <c r="M905" s="253"/>
      <c r="N905" s="254"/>
      <c r="O905" s="214"/>
      <c r="P905" s="227"/>
      <c r="Q905" s="255"/>
      <c r="R905" s="250">
        <v>0.0</v>
      </c>
      <c r="S905" s="262"/>
      <c r="T905" s="262"/>
      <c r="U905" s="262"/>
      <c r="V905" s="262"/>
      <c r="W905" s="250">
        <f t="shared" si="287"/>
        <v>0</v>
      </c>
      <c r="X905" s="250">
        <f t="shared" si="288"/>
        <v>0</v>
      </c>
      <c r="Y905" s="250">
        <f t="shared" si="289"/>
        <v>2</v>
      </c>
      <c r="Z905" s="214"/>
      <c r="AA905" s="214"/>
      <c r="AB905" s="214"/>
      <c r="AC905" s="246"/>
      <c r="AD905" s="246"/>
      <c r="AE905" s="249"/>
      <c r="AF905" s="281"/>
      <c r="AG905" s="214"/>
      <c r="AH905" s="214"/>
      <c r="AI905" s="246"/>
      <c r="AJ905" s="246"/>
      <c r="AK905" s="250"/>
      <c r="AL905" s="214" t="str">
        <f t="shared" si="572"/>
        <v>normal</v>
      </c>
    </row>
    <row r="906" ht="15.0" customHeight="1">
      <c r="A906" s="214"/>
      <c r="B906" s="246" t="s">
        <v>867</v>
      </c>
      <c r="C906" s="296"/>
      <c r="D906" s="246" t="s">
        <v>162</v>
      </c>
      <c r="E906" s="249">
        <v>2.0</v>
      </c>
      <c r="F906" s="262"/>
      <c r="G906" s="262"/>
      <c r="H906" s="262"/>
      <c r="I906" s="262"/>
      <c r="J906" s="251">
        <f t="shared" si="1"/>
        <v>0</v>
      </c>
      <c r="K906" s="252">
        <f t="shared" si="2"/>
        <v>2</v>
      </c>
      <c r="L906" s="214"/>
      <c r="M906" s="253"/>
      <c r="N906" s="254"/>
      <c r="O906" s="214"/>
      <c r="P906" s="227"/>
      <c r="Q906" s="255"/>
      <c r="R906" s="250">
        <v>0.0</v>
      </c>
      <c r="S906" s="262"/>
      <c r="T906" s="262"/>
      <c r="U906" s="262"/>
      <c r="V906" s="262"/>
      <c r="W906" s="250">
        <f t="shared" si="287"/>
        <v>0</v>
      </c>
      <c r="X906" s="250">
        <f t="shared" si="288"/>
        <v>0</v>
      </c>
      <c r="Y906" s="250">
        <f t="shared" si="289"/>
        <v>2</v>
      </c>
      <c r="Z906" s="214"/>
      <c r="AA906" s="214"/>
      <c r="AB906" s="214"/>
      <c r="AC906" s="246"/>
      <c r="AD906" s="246"/>
      <c r="AE906" s="249"/>
      <c r="AF906" s="281"/>
      <c r="AG906" s="214"/>
      <c r="AH906" s="214"/>
      <c r="AI906" s="246"/>
      <c r="AJ906" s="246"/>
      <c r="AK906" s="250"/>
      <c r="AL906" s="214"/>
    </row>
    <row r="907" ht="15.0" customHeight="1">
      <c r="A907" s="214"/>
      <c r="B907" s="246" t="s">
        <v>6777</v>
      </c>
      <c r="C907" s="296">
        <v>8.156540495E9</v>
      </c>
      <c r="D907" s="246" t="s">
        <v>101</v>
      </c>
      <c r="E907" s="249">
        <v>1.0</v>
      </c>
      <c r="F907" s="249"/>
      <c r="G907" s="249"/>
      <c r="H907" s="249"/>
      <c r="I907" s="249"/>
      <c r="J907" s="251">
        <f t="shared" si="1"/>
        <v>0</v>
      </c>
      <c r="K907" s="252">
        <f t="shared" si="2"/>
        <v>1</v>
      </c>
      <c r="L907" s="214"/>
      <c r="M907" s="253" t="s">
        <v>6777</v>
      </c>
      <c r="N907" s="254">
        <v>1.0</v>
      </c>
      <c r="O907" s="214" t="str">
        <f t="shared" ref="O907:O914" si="582">IF(E907=N907,"Sama","Tidak Sama")</f>
        <v>Sama</v>
      </c>
      <c r="P907" s="227"/>
      <c r="Q907" s="255"/>
      <c r="R907" s="250">
        <v>0.0</v>
      </c>
      <c r="S907" s="249"/>
      <c r="T907" s="249"/>
      <c r="U907" s="249"/>
      <c r="V907" s="249"/>
      <c r="W907" s="250">
        <f t="shared" si="287"/>
        <v>0</v>
      </c>
      <c r="X907" s="250">
        <f t="shared" si="288"/>
        <v>0</v>
      </c>
      <c r="Y907" s="250">
        <f t="shared" si="289"/>
        <v>1</v>
      </c>
      <c r="Z907" s="214"/>
      <c r="AA907" s="214" t="str">
        <f t="shared" ref="AA907:AA908" si="583">IF(AC907=B907,"SAMA","TIDAK SAMA")</f>
        <v>SAMA</v>
      </c>
      <c r="AB907" s="214" t="str">
        <f t="shared" ref="AB907:AB908" si="584">IF(C907=AD907,"SAMA","TIDAK SAMA")</f>
        <v>SAMA</v>
      </c>
      <c r="AC907" s="246" t="s">
        <v>6777</v>
      </c>
      <c r="AD907" s="246">
        <v>8.156540495E9</v>
      </c>
      <c r="AE907" s="249">
        <v>1.0</v>
      </c>
      <c r="AF907" s="281"/>
      <c r="AG907" s="214" t="str">
        <f t="shared" ref="AG907:AG908" si="585">IF(B907=AI907,"SAMA","TIDAK SAMA")</f>
        <v>SAMA</v>
      </c>
      <c r="AH907" s="214" t="str">
        <f t="shared" ref="AH907:AH908" si="586">IF(AD907=AJ907,"SAMA","TIDAK")</f>
        <v>SAMA</v>
      </c>
      <c r="AI907" s="246" t="s">
        <v>6777</v>
      </c>
      <c r="AJ907" s="246">
        <v>8.156540495E9</v>
      </c>
      <c r="AK907" s="250">
        <v>0.0</v>
      </c>
      <c r="AL907" s="214" t="str">
        <f t="shared" ref="AL907:AL916" si="587">IF(Y907&lt;0,"tidak normal","normal")</f>
        <v>normal</v>
      </c>
    </row>
    <row r="908" ht="15.0" customHeight="1">
      <c r="A908" s="214"/>
      <c r="B908" s="246" t="s">
        <v>398</v>
      </c>
      <c r="C908" s="296" t="s">
        <v>3919</v>
      </c>
      <c r="D908" s="246" t="s">
        <v>101</v>
      </c>
      <c r="E908" s="249">
        <v>14.0</v>
      </c>
      <c r="F908" s="262"/>
      <c r="G908" s="262"/>
      <c r="H908" s="262"/>
      <c r="I908" s="262"/>
      <c r="J908" s="251">
        <f t="shared" si="1"/>
        <v>0</v>
      </c>
      <c r="K908" s="252">
        <f t="shared" si="2"/>
        <v>14</v>
      </c>
      <c r="L908" s="214"/>
      <c r="M908" s="253" t="s">
        <v>6797</v>
      </c>
      <c r="N908" s="254">
        <v>7.0</v>
      </c>
      <c r="O908" s="214" t="str">
        <f t="shared" si="582"/>
        <v>Tidak Sama</v>
      </c>
      <c r="P908" s="227"/>
      <c r="Q908" s="255"/>
      <c r="R908" s="250">
        <v>13.0</v>
      </c>
      <c r="S908" s="262"/>
      <c r="T908" s="262"/>
      <c r="U908" s="262"/>
      <c r="V908" s="262"/>
      <c r="W908" s="250">
        <f t="shared" si="287"/>
        <v>0</v>
      </c>
      <c r="X908" s="250">
        <f t="shared" si="288"/>
        <v>13</v>
      </c>
      <c r="Y908" s="250">
        <f t="shared" si="289"/>
        <v>1</v>
      </c>
      <c r="Z908" s="214"/>
      <c r="AA908" s="214" t="str">
        <f t="shared" si="583"/>
        <v>SAMA</v>
      </c>
      <c r="AB908" s="214" t="str">
        <f t="shared" si="584"/>
        <v>SAMA</v>
      </c>
      <c r="AC908" s="246" t="s">
        <v>398</v>
      </c>
      <c r="AD908" s="246" t="s">
        <v>3919</v>
      </c>
      <c r="AE908" s="249">
        <v>14.0</v>
      </c>
      <c r="AF908" s="281"/>
      <c r="AG908" s="214" t="str">
        <f t="shared" si="585"/>
        <v>SAMA</v>
      </c>
      <c r="AH908" s="214" t="str">
        <f t="shared" si="586"/>
        <v>SAMA</v>
      </c>
      <c r="AI908" s="246" t="s">
        <v>398</v>
      </c>
      <c r="AJ908" s="246" t="s">
        <v>3919</v>
      </c>
      <c r="AK908" s="250">
        <v>14.0</v>
      </c>
      <c r="AL908" s="214" t="str">
        <f t="shared" si="587"/>
        <v>normal</v>
      </c>
    </row>
    <row r="909" ht="15.0" customHeight="1">
      <c r="A909" s="214"/>
      <c r="B909" s="246" t="s">
        <v>398</v>
      </c>
      <c r="C909" s="296" t="s">
        <v>7284</v>
      </c>
      <c r="D909" s="246" t="s">
        <v>101</v>
      </c>
      <c r="E909" s="249">
        <v>3.0</v>
      </c>
      <c r="F909" s="262"/>
      <c r="G909" s="262"/>
      <c r="H909" s="262"/>
      <c r="I909" s="262"/>
      <c r="J909" s="251">
        <f t="shared" si="1"/>
        <v>0</v>
      </c>
      <c r="K909" s="252">
        <f t="shared" si="2"/>
        <v>3</v>
      </c>
      <c r="L909" s="214"/>
      <c r="M909" s="253" t="s">
        <v>6797</v>
      </c>
      <c r="N909" s="254">
        <v>7.0</v>
      </c>
      <c r="O909" s="214" t="str">
        <f t="shared" si="582"/>
        <v>Tidak Sama</v>
      </c>
      <c r="P909" s="227"/>
      <c r="Q909" s="255"/>
      <c r="R909" s="250">
        <v>3.0</v>
      </c>
      <c r="S909" s="262"/>
      <c r="T909" s="262"/>
      <c r="U909" s="262"/>
      <c r="V909" s="262"/>
      <c r="W909" s="250">
        <f t="shared" si="287"/>
        <v>0</v>
      </c>
      <c r="X909" s="250">
        <f t="shared" si="288"/>
        <v>3</v>
      </c>
      <c r="Y909" s="250">
        <f t="shared" si="289"/>
        <v>0</v>
      </c>
      <c r="Z909" s="214"/>
      <c r="AA909" s="214"/>
      <c r="AB909" s="214"/>
      <c r="AC909" s="246"/>
      <c r="AD909" s="246"/>
      <c r="AE909" s="249"/>
      <c r="AF909" s="281"/>
      <c r="AG909" s="214"/>
      <c r="AH909" s="214"/>
      <c r="AI909" s="246"/>
      <c r="AJ909" s="246"/>
      <c r="AK909" s="250"/>
      <c r="AL909" s="214" t="str">
        <f t="shared" si="587"/>
        <v>normal</v>
      </c>
    </row>
    <row r="910" ht="15.0" customHeight="1">
      <c r="A910" s="214"/>
      <c r="B910" s="246" t="s">
        <v>6779</v>
      </c>
      <c r="C910" s="296"/>
      <c r="D910" s="246" t="s">
        <v>96</v>
      </c>
      <c r="E910" s="249">
        <v>3.0</v>
      </c>
      <c r="F910" s="262"/>
      <c r="G910" s="262"/>
      <c r="H910" s="262"/>
      <c r="I910" s="262"/>
      <c r="J910" s="251">
        <f t="shared" si="1"/>
        <v>0</v>
      </c>
      <c r="K910" s="252">
        <f t="shared" si="2"/>
        <v>3</v>
      </c>
      <c r="L910" s="214"/>
      <c r="M910" s="253" t="s">
        <v>6780</v>
      </c>
      <c r="N910" s="254">
        <v>2.0</v>
      </c>
      <c r="O910" s="214" t="str">
        <f t="shared" si="582"/>
        <v>Tidak Sama</v>
      </c>
      <c r="P910" s="227"/>
      <c r="Q910" s="255"/>
      <c r="R910" s="250">
        <v>1.0</v>
      </c>
      <c r="S910" s="262"/>
      <c r="T910" s="262"/>
      <c r="U910" s="262"/>
      <c r="V910" s="262"/>
      <c r="W910" s="250">
        <f t="shared" si="287"/>
        <v>0</v>
      </c>
      <c r="X910" s="250">
        <f t="shared" si="288"/>
        <v>1</v>
      </c>
      <c r="Y910" s="250">
        <f t="shared" si="289"/>
        <v>2</v>
      </c>
      <c r="Z910" s="214"/>
      <c r="AA910" s="214" t="str">
        <f t="shared" ref="AA910:AA914" si="588">IF(AC910=B910,"SAMA","TIDAK SAMA")</f>
        <v>TIDAK SAMA</v>
      </c>
      <c r="AB910" s="214" t="str">
        <f t="shared" ref="AB910:AB914" si="589">IF(C910=AD910,"SAMA","TIDAK SAMA")</f>
        <v>SAMA</v>
      </c>
      <c r="AC910" s="246" t="s">
        <v>6780</v>
      </c>
      <c r="AD910" s="246"/>
      <c r="AE910" s="249">
        <v>2.0</v>
      </c>
      <c r="AF910" s="281"/>
      <c r="AG910" s="214" t="str">
        <f t="shared" ref="AG910:AG914" si="590">IF(B910=AI910,"SAMA","TIDAK SAMA")</f>
        <v>TIDAK SAMA</v>
      </c>
      <c r="AH910" s="214" t="str">
        <f t="shared" ref="AH910:AH914" si="591">IF(AD910=AJ910,"SAMA","TIDAK")</f>
        <v>SAMA</v>
      </c>
      <c r="AI910" s="246" t="s">
        <v>6780</v>
      </c>
      <c r="AJ910" s="246"/>
      <c r="AK910" s="250">
        <v>1.0</v>
      </c>
      <c r="AL910" s="214" t="str">
        <f t="shared" si="587"/>
        <v>normal</v>
      </c>
    </row>
    <row r="911" ht="15.0" customHeight="1">
      <c r="A911" s="214"/>
      <c r="B911" s="247" t="s">
        <v>6781</v>
      </c>
      <c r="C911" s="300" t="s">
        <v>6782</v>
      </c>
      <c r="D911" s="248" t="s">
        <v>96</v>
      </c>
      <c r="E911" s="249">
        <v>1.0</v>
      </c>
      <c r="F911" s="249"/>
      <c r="G911" s="249"/>
      <c r="H911" s="249"/>
      <c r="I911" s="249"/>
      <c r="J911" s="251">
        <f t="shared" si="1"/>
        <v>0</v>
      </c>
      <c r="K911" s="252">
        <f t="shared" si="2"/>
        <v>1</v>
      </c>
      <c r="L911" s="214"/>
      <c r="M911" s="263" t="s">
        <v>6781</v>
      </c>
      <c r="N911" s="254">
        <v>1.0</v>
      </c>
      <c r="O911" s="214" t="str">
        <f t="shared" si="582"/>
        <v>Sama</v>
      </c>
      <c r="P911" s="227"/>
      <c r="Q911" s="255"/>
      <c r="R911" s="250">
        <v>0.0</v>
      </c>
      <c r="S911" s="249"/>
      <c r="T911" s="249"/>
      <c r="U911" s="249"/>
      <c r="V911" s="249"/>
      <c r="W911" s="250">
        <f t="shared" si="287"/>
        <v>0</v>
      </c>
      <c r="X911" s="250">
        <f t="shared" si="288"/>
        <v>0</v>
      </c>
      <c r="Y911" s="250">
        <f t="shared" si="289"/>
        <v>1</v>
      </c>
      <c r="Z911" s="214"/>
      <c r="AA911" s="214" t="str">
        <f t="shared" si="588"/>
        <v>SAMA</v>
      </c>
      <c r="AB911" s="214" t="str">
        <f t="shared" si="589"/>
        <v>SAMA</v>
      </c>
      <c r="AC911" s="247" t="s">
        <v>6781</v>
      </c>
      <c r="AD911" s="247" t="s">
        <v>6782</v>
      </c>
      <c r="AE911" s="249">
        <v>1.0</v>
      </c>
      <c r="AF911" s="281"/>
      <c r="AG911" s="214" t="str">
        <f t="shared" si="590"/>
        <v>SAMA</v>
      </c>
      <c r="AH911" s="214" t="str">
        <f t="shared" si="591"/>
        <v>SAMA</v>
      </c>
      <c r="AI911" s="247" t="s">
        <v>6781</v>
      </c>
      <c r="AJ911" s="247" t="s">
        <v>6782</v>
      </c>
      <c r="AK911" s="250">
        <v>0.0</v>
      </c>
      <c r="AL911" s="214" t="str">
        <f t="shared" si="587"/>
        <v>normal</v>
      </c>
    </row>
    <row r="912" ht="15.0" customHeight="1">
      <c r="A912" s="214"/>
      <c r="B912" s="246" t="s">
        <v>6785</v>
      </c>
      <c r="C912" s="296" t="s">
        <v>3549</v>
      </c>
      <c r="D912" s="246" t="s">
        <v>101</v>
      </c>
      <c r="E912" s="249">
        <v>27.0</v>
      </c>
      <c r="F912" s="262"/>
      <c r="G912" s="262"/>
      <c r="H912" s="262"/>
      <c r="I912" s="262"/>
      <c r="J912" s="251">
        <f t="shared" si="1"/>
        <v>0</v>
      </c>
      <c r="K912" s="252">
        <f t="shared" si="2"/>
        <v>27</v>
      </c>
      <c r="L912" s="214"/>
      <c r="M912" s="253" t="s">
        <v>6786</v>
      </c>
      <c r="N912" s="254">
        <v>15.0</v>
      </c>
      <c r="O912" s="214" t="str">
        <f t="shared" si="582"/>
        <v>Tidak Sama</v>
      </c>
      <c r="P912" s="227"/>
      <c r="Q912" s="214"/>
      <c r="R912" s="250">
        <v>23.0</v>
      </c>
      <c r="S912" s="262"/>
      <c r="T912" s="262"/>
      <c r="U912" s="262"/>
      <c r="V912" s="262"/>
      <c r="W912" s="250">
        <f t="shared" si="287"/>
        <v>0</v>
      </c>
      <c r="X912" s="250">
        <f t="shared" si="288"/>
        <v>23</v>
      </c>
      <c r="Y912" s="250">
        <f t="shared" si="289"/>
        <v>4</v>
      </c>
      <c r="Z912" s="214"/>
      <c r="AA912" s="214" t="str">
        <f t="shared" si="588"/>
        <v>SAMA</v>
      </c>
      <c r="AB912" s="214" t="str">
        <f t="shared" si="589"/>
        <v>SAMA</v>
      </c>
      <c r="AC912" s="246" t="s">
        <v>6785</v>
      </c>
      <c r="AD912" s="296" t="s">
        <v>3549</v>
      </c>
      <c r="AE912" s="249">
        <v>33.0</v>
      </c>
      <c r="AF912" s="281"/>
      <c r="AG912" s="214" t="str">
        <f t="shared" si="590"/>
        <v>SAMA</v>
      </c>
      <c r="AH912" s="214" t="str">
        <f t="shared" si="591"/>
        <v>SAMA</v>
      </c>
      <c r="AI912" s="246" t="s">
        <v>6785</v>
      </c>
      <c r="AJ912" s="296" t="s">
        <v>3549</v>
      </c>
      <c r="AK912" s="250">
        <v>33.0</v>
      </c>
      <c r="AL912" s="214" t="str">
        <f t="shared" si="587"/>
        <v>normal</v>
      </c>
    </row>
    <row r="913" ht="15.0" customHeight="1">
      <c r="A913" s="214"/>
      <c r="B913" s="246" t="s">
        <v>6783</v>
      </c>
      <c r="C913" s="296" t="s">
        <v>6784</v>
      </c>
      <c r="D913" s="246" t="s">
        <v>80</v>
      </c>
      <c r="E913" s="249">
        <v>1.0</v>
      </c>
      <c r="F913" s="262"/>
      <c r="G913" s="262"/>
      <c r="H913" s="262"/>
      <c r="I913" s="262"/>
      <c r="J913" s="251">
        <f t="shared" si="1"/>
        <v>0</v>
      </c>
      <c r="K913" s="252">
        <f t="shared" si="2"/>
        <v>1</v>
      </c>
      <c r="L913" s="214"/>
      <c r="M913" s="253" t="s">
        <v>6783</v>
      </c>
      <c r="N913" s="254">
        <v>1.0</v>
      </c>
      <c r="O913" s="214" t="str">
        <f t="shared" si="582"/>
        <v>Sama</v>
      </c>
      <c r="P913" s="227"/>
      <c r="Q913" s="255"/>
      <c r="R913" s="250">
        <v>1.0</v>
      </c>
      <c r="S913" s="262"/>
      <c r="T913" s="262"/>
      <c r="U913" s="262"/>
      <c r="V913" s="262"/>
      <c r="W913" s="250">
        <f t="shared" si="287"/>
        <v>0</v>
      </c>
      <c r="X913" s="250">
        <f t="shared" si="288"/>
        <v>1</v>
      </c>
      <c r="Y913" s="250">
        <f t="shared" si="289"/>
        <v>0</v>
      </c>
      <c r="Z913" s="214"/>
      <c r="AA913" s="214" t="str">
        <f t="shared" si="588"/>
        <v>SAMA</v>
      </c>
      <c r="AB913" s="214" t="str">
        <f t="shared" si="589"/>
        <v>SAMA</v>
      </c>
      <c r="AC913" s="246" t="s">
        <v>6783</v>
      </c>
      <c r="AD913" s="296" t="s">
        <v>6784</v>
      </c>
      <c r="AE913" s="249">
        <v>1.0</v>
      </c>
      <c r="AF913" s="281"/>
      <c r="AG913" s="214" t="str">
        <f t="shared" si="590"/>
        <v>SAMA</v>
      </c>
      <c r="AH913" s="214" t="str">
        <f t="shared" si="591"/>
        <v>SAMA</v>
      </c>
      <c r="AI913" s="246" t="s">
        <v>6783</v>
      </c>
      <c r="AJ913" s="296" t="s">
        <v>6784</v>
      </c>
      <c r="AK913" s="250">
        <v>1.0</v>
      </c>
      <c r="AL913" s="214" t="str">
        <f t="shared" si="587"/>
        <v>normal</v>
      </c>
    </row>
    <row r="914" ht="15.0" customHeight="1">
      <c r="A914" s="214"/>
      <c r="B914" s="247" t="s">
        <v>6787</v>
      </c>
      <c r="C914" s="300" t="s">
        <v>6788</v>
      </c>
      <c r="D914" s="247" t="s">
        <v>101</v>
      </c>
      <c r="E914" s="249">
        <v>1.0</v>
      </c>
      <c r="F914" s="262"/>
      <c r="G914" s="262"/>
      <c r="H914" s="262"/>
      <c r="I914" s="262"/>
      <c r="J914" s="251">
        <f t="shared" si="1"/>
        <v>0</v>
      </c>
      <c r="K914" s="252">
        <f t="shared" si="2"/>
        <v>1</v>
      </c>
      <c r="L914" s="214"/>
      <c r="M914" s="263" t="s">
        <v>6787</v>
      </c>
      <c r="N914" s="254">
        <v>1.0</v>
      </c>
      <c r="O914" s="214" t="str">
        <f t="shared" si="582"/>
        <v>Sama</v>
      </c>
      <c r="P914" s="227"/>
      <c r="Q914" s="255"/>
      <c r="R914" s="250">
        <v>1.0</v>
      </c>
      <c r="S914" s="262"/>
      <c r="T914" s="262"/>
      <c r="U914" s="262"/>
      <c r="V914" s="262"/>
      <c r="W914" s="250">
        <f t="shared" si="287"/>
        <v>0</v>
      </c>
      <c r="X914" s="250">
        <f t="shared" si="288"/>
        <v>1</v>
      </c>
      <c r="Y914" s="250">
        <f t="shared" si="289"/>
        <v>0</v>
      </c>
      <c r="Z914" s="214"/>
      <c r="AA914" s="214" t="str">
        <f t="shared" si="588"/>
        <v>SAMA</v>
      </c>
      <c r="AB914" s="214" t="str">
        <f t="shared" si="589"/>
        <v>SAMA</v>
      </c>
      <c r="AC914" s="247" t="s">
        <v>6787</v>
      </c>
      <c r="AD914" s="247" t="s">
        <v>6788</v>
      </c>
      <c r="AE914" s="249">
        <v>1.0</v>
      </c>
      <c r="AF914" s="281"/>
      <c r="AG914" s="214" t="str">
        <f t="shared" si="590"/>
        <v>SAMA</v>
      </c>
      <c r="AH914" s="214" t="str">
        <f t="shared" si="591"/>
        <v>SAMA</v>
      </c>
      <c r="AI914" s="247" t="s">
        <v>6787</v>
      </c>
      <c r="AJ914" s="247" t="s">
        <v>6788</v>
      </c>
      <c r="AK914" s="250">
        <v>0.0</v>
      </c>
      <c r="AL914" s="214" t="str">
        <f t="shared" si="587"/>
        <v>normal</v>
      </c>
    </row>
    <row r="915" ht="15.0" customHeight="1">
      <c r="A915" s="214"/>
      <c r="B915" s="247" t="s">
        <v>7285</v>
      </c>
      <c r="C915" s="247" t="s">
        <v>7286</v>
      </c>
      <c r="D915" s="247" t="s">
        <v>80</v>
      </c>
      <c r="E915" s="249">
        <v>5.0</v>
      </c>
      <c r="F915" s="262"/>
      <c r="G915" s="262"/>
      <c r="H915" s="262"/>
      <c r="I915" s="262"/>
      <c r="J915" s="251">
        <f t="shared" si="1"/>
        <v>0</v>
      </c>
      <c r="K915" s="252">
        <f t="shared" si="2"/>
        <v>5</v>
      </c>
      <c r="L915" s="214"/>
      <c r="M915" s="263"/>
      <c r="N915" s="254"/>
      <c r="O915" s="214"/>
      <c r="P915" s="227"/>
      <c r="Q915" s="255"/>
      <c r="R915" s="250">
        <v>2.0</v>
      </c>
      <c r="S915" s="262"/>
      <c r="T915" s="262"/>
      <c r="U915" s="262"/>
      <c r="V915" s="262"/>
      <c r="W915" s="250">
        <f t="shared" si="287"/>
        <v>0</v>
      </c>
      <c r="X915" s="250">
        <f t="shared" si="288"/>
        <v>2</v>
      </c>
      <c r="Y915" s="250">
        <f t="shared" si="289"/>
        <v>3</v>
      </c>
      <c r="Z915" s="214"/>
      <c r="AA915" s="214"/>
      <c r="AB915" s="214"/>
      <c r="AC915" s="247"/>
      <c r="AD915" s="247"/>
      <c r="AE915" s="249"/>
      <c r="AF915" s="281"/>
      <c r="AG915" s="214"/>
      <c r="AH915" s="214"/>
      <c r="AI915" s="247"/>
      <c r="AJ915" s="247"/>
      <c r="AK915" s="250"/>
      <c r="AL915" s="214" t="str">
        <f t="shared" si="587"/>
        <v>normal</v>
      </c>
    </row>
    <row r="916" ht="15.0" customHeight="1">
      <c r="A916" s="214"/>
      <c r="B916" s="246" t="s">
        <v>6789</v>
      </c>
      <c r="C916" s="296"/>
      <c r="D916" s="246" t="s">
        <v>101</v>
      </c>
      <c r="E916" s="249">
        <v>1.0</v>
      </c>
      <c r="F916" s="262"/>
      <c r="G916" s="262"/>
      <c r="H916" s="262"/>
      <c r="I916" s="262"/>
      <c r="J916" s="251">
        <f t="shared" si="1"/>
        <v>0</v>
      </c>
      <c r="K916" s="252">
        <f t="shared" si="2"/>
        <v>1</v>
      </c>
      <c r="L916" s="214"/>
      <c r="M916" s="253" t="s">
        <v>6789</v>
      </c>
      <c r="N916" s="254">
        <v>1.0</v>
      </c>
      <c r="O916" s="214" t="str">
        <f>IF(E916=N916,"Sama","Tidak Sama")</f>
        <v>Sama</v>
      </c>
      <c r="P916" s="227"/>
      <c r="Q916" s="255"/>
      <c r="R916" s="250">
        <v>1.0</v>
      </c>
      <c r="S916" s="262"/>
      <c r="T916" s="262"/>
      <c r="U916" s="262"/>
      <c r="V916" s="262"/>
      <c r="W916" s="250">
        <f t="shared" si="287"/>
        <v>0</v>
      </c>
      <c r="X916" s="250">
        <f t="shared" si="288"/>
        <v>1</v>
      </c>
      <c r="Y916" s="250">
        <f t="shared" si="289"/>
        <v>0</v>
      </c>
      <c r="Z916" s="214"/>
      <c r="AA916" s="214" t="str">
        <f>IF(AC916=B916,"SAMA","TIDAK SAMA")</f>
        <v>SAMA</v>
      </c>
      <c r="AB916" s="214" t="str">
        <f>IF(C916=AD916,"SAMA","TIDAK SAMA")</f>
        <v>SAMA</v>
      </c>
      <c r="AC916" s="246" t="s">
        <v>6789</v>
      </c>
      <c r="AD916" s="246"/>
      <c r="AE916" s="249">
        <v>1.0</v>
      </c>
      <c r="AF916" s="281"/>
      <c r="AG916" s="214" t="str">
        <f>IF(B916=AI916,"SAMA","TIDAK SAMA")</f>
        <v>SAMA</v>
      </c>
      <c r="AH916" s="214" t="str">
        <f>IF(AD916=AJ916,"SAMA","TIDAK")</f>
        <v>SAMA</v>
      </c>
      <c r="AI916" s="246" t="s">
        <v>6789</v>
      </c>
      <c r="AJ916" s="246"/>
      <c r="AK916" s="250">
        <v>1.0</v>
      </c>
      <c r="AL916" s="214" t="str">
        <f t="shared" si="587"/>
        <v>normal</v>
      </c>
    </row>
    <row r="917" ht="15.0" customHeight="1">
      <c r="A917" s="214"/>
      <c r="B917" s="246" t="s">
        <v>6799</v>
      </c>
      <c r="C917" s="296" t="s">
        <v>6800</v>
      </c>
      <c r="D917" s="246" t="s">
        <v>101</v>
      </c>
      <c r="E917" s="249">
        <v>1.0</v>
      </c>
      <c r="F917" s="262"/>
      <c r="G917" s="262"/>
      <c r="H917" s="262"/>
      <c r="I917" s="262"/>
      <c r="J917" s="251">
        <f t="shared" si="1"/>
        <v>0</v>
      </c>
      <c r="K917" s="252">
        <f t="shared" si="2"/>
        <v>1</v>
      </c>
      <c r="L917" s="214"/>
      <c r="M917" s="253"/>
      <c r="N917" s="254"/>
      <c r="O917" s="214"/>
      <c r="P917" s="227"/>
      <c r="Q917" s="255"/>
      <c r="R917" s="250">
        <v>0.0</v>
      </c>
      <c r="S917" s="262"/>
      <c r="T917" s="262"/>
      <c r="U917" s="262"/>
      <c r="V917" s="262"/>
      <c r="W917" s="250">
        <f t="shared" si="287"/>
        <v>0</v>
      </c>
      <c r="X917" s="250">
        <f t="shared" si="288"/>
        <v>0</v>
      </c>
      <c r="Y917" s="250">
        <f t="shared" si="289"/>
        <v>1</v>
      </c>
      <c r="Z917" s="214"/>
      <c r="AA917" s="214"/>
      <c r="AB917" s="214"/>
      <c r="AC917" s="246"/>
      <c r="AD917" s="246"/>
      <c r="AE917" s="249"/>
      <c r="AF917" s="281"/>
      <c r="AG917" s="214"/>
      <c r="AH917" s="214"/>
      <c r="AI917" s="246"/>
      <c r="AJ917" s="246"/>
      <c r="AK917" s="250"/>
      <c r="AL917" s="214"/>
    </row>
    <row r="918" ht="15.0" customHeight="1">
      <c r="A918" s="214"/>
      <c r="B918" s="246" t="s">
        <v>6793</v>
      </c>
      <c r="C918" s="296"/>
      <c r="D918" s="246" t="s">
        <v>80</v>
      </c>
      <c r="E918" s="249">
        <v>1.0</v>
      </c>
      <c r="F918" s="262"/>
      <c r="G918" s="262"/>
      <c r="H918" s="262"/>
      <c r="I918" s="262"/>
      <c r="J918" s="251">
        <f t="shared" si="1"/>
        <v>0</v>
      </c>
      <c r="K918" s="252">
        <f t="shared" si="2"/>
        <v>1</v>
      </c>
      <c r="L918" s="214"/>
      <c r="M918" s="253" t="s">
        <v>6793</v>
      </c>
      <c r="N918" s="254">
        <v>1.0</v>
      </c>
      <c r="O918" s="214" t="str">
        <f>IF(E918=N918,"Sama","Tidak Sama")</f>
        <v>Sama</v>
      </c>
      <c r="P918" s="227"/>
      <c r="Q918" s="255"/>
      <c r="R918" s="250">
        <v>1.0</v>
      </c>
      <c r="S918" s="262"/>
      <c r="T918" s="262"/>
      <c r="U918" s="262"/>
      <c r="V918" s="262"/>
      <c r="W918" s="250">
        <f t="shared" si="287"/>
        <v>0</v>
      </c>
      <c r="X918" s="250">
        <f t="shared" si="288"/>
        <v>1</v>
      </c>
      <c r="Y918" s="250">
        <f t="shared" si="289"/>
        <v>0</v>
      </c>
      <c r="Z918" s="214"/>
      <c r="AA918" s="214" t="str">
        <f>IF(AC918=B918,"SAMA","TIDAK SAMA")</f>
        <v>SAMA</v>
      </c>
      <c r="AB918" s="214" t="str">
        <f>IF(C918=AD918,"SAMA","TIDAK SAMA")</f>
        <v>SAMA</v>
      </c>
      <c r="AC918" s="246" t="s">
        <v>6793</v>
      </c>
      <c r="AD918" s="246"/>
      <c r="AE918" s="249">
        <v>1.0</v>
      </c>
      <c r="AF918" s="281"/>
      <c r="AG918" s="214" t="str">
        <f>IF(B918=AI918,"SAMA","TIDAK SAMA")</f>
        <v>SAMA</v>
      </c>
      <c r="AH918" s="214" t="str">
        <f>IF(AD918=AJ918,"SAMA","TIDAK")</f>
        <v>SAMA</v>
      </c>
      <c r="AI918" s="246" t="s">
        <v>6793</v>
      </c>
      <c r="AJ918" s="246"/>
      <c r="AK918" s="250">
        <v>1.0</v>
      </c>
      <c r="AL918" s="214" t="str">
        <f>IF(Y918&lt;0,"tidak normal","normal")</f>
        <v>normal</v>
      </c>
    </row>
    <row r="919" ht="15.0" customHeight="1">
      <c r="A919" s="214"/>
      <c r="B919" s="246" t="s">
        <v>7082</v>
      </c>
      <c r="C919" s="296"/>
      <c r="D919" s="246" t="s">
        <v>80</v>
      </c>
      <c r="E919" s="249">
        <v>1.0</v>
      </c>
      <c r="F919" s="262"/>
      <c r="G919" s="262"/>
      <c r="H919" s="262"/>
      <c r="I919" s="262"/>
      <c r="J919" s="251">
        <f t="shared" si="1"/>
        <v>0</v>
      </c>
      <c r="K919" s="252">
        <f t="shared" si="2"/>
        <v>1</v>
      </c>
      <c r="L919" s="214"/>
      <c r="M919" s="253"/>
      <c r="N919" s="254"/>
      <c r="O919" s="214"/>
      <c r="P919" s="227"/>
      <c r="Q919" s="255"/>
      <c r="R919" s="250">
        <v>0.0</v>
      </c>
      <c r="S919" s="262"/>
      <c r="T919" s="262"/>
      <c r="U919" s="262"/>
      <c r="V919" s="262"/>
      <c r="W919" s="250">
        <f t="shared" si="287"/>
        <v>0</v>
      </c>
      <c r="X919" s="250">
        <f t="shared" si="288"/>
        <v>0</v>
      </c>
      <c r="Y919" s="250">
        <f t="shared" si="289"/>
        <v>1</v>
      </c>
      <c r="Z919" s="214"/>
      <c r="AA919" s="214"/>
      <c r="AB919" s="214"/>
      <c r="AC919" s="246"/>
      <c r="AD919" s="246"/>
      <c r="AE919" s="249"/>
      <c r="AF919" s="281"/>
      <c r="AG919" s="214"/>
      <c r="AH919" s="214"/>
      <c r="AI919" s="246"/>
      <c r="AJ919" s="246"/>
      <c r="AK919" s="250"/>
      <c r="AL919" s="214"/>
    </row>
    <row r="920" ht="15.0" customHeight="1">
      <c r="A920" s="214"/>
      <c r="B920" s="246" t="s">
        <v>6794</v>
      </c>
      <c r="C920" s="296" t="s">
        <v>6795</v>
      </c>
      <c r="D920" s="246" t="s">
        <v>101</v>
      </c>
      <c r="E920" s="249">
        <v>1.0</v>
      </c>
      <c r="F920" s="249"/>
      <c r="G920" s="249"/>
      <c r="H920" s="249"/>
      <c r="I920" s="249"/>
      <c r="J920" s="251">
        <f t="shared" si="1"/>
        <v>0</v>
      </c>
      <c r="K920" s="252">
        <f t="shared" si="2"/>
        <v>1</v>
      </c>
      <c r="L920" s="214"/>
      <c r="M920" s="253" t="s">
        <v>6794</v>
      </c>
      <c r="N920" s="254">
        <v>1.0</v>
      </c>
      <c r="O920" s="214" t="str">
        <f>IF(E920=N920,"Sama","Tidak Sama")</f>
        <v>Sama</v>
      </c>
      <c r="P920" s="227"/>
      <c r="Q920" s="255"/>
      <c r="R920" s="250">
        <v>1.0</v>
      </c>
      <c r="S920" s="249"/>
      <c r="T920" s="249"/>
      <c r="U920" s="249"/>
      <c r="V920" s="249"/>
      <c r="W920" s="250">
        <f t="shared" si="287"/>
        <v>0</v>
      </c>
      <c r="X920" s="250">
        <f t="shared" si="288"/>
        <v>1</v>
      </c>
      <c r="Y920" s="250">
        <f t="shared" si="289"/>
        <v>0</v>
      </c>
      <c r="Z920" s="214"/>
      <c r="AA920" s="214" t="str">
        <f>IF(AC920=B920,"SAMA","TIDAK SAMA")</f>
        <v>SAMA</v>
      </c>
      <c r="AB920" s="214" t="str">
        <f>IF(C920=AD920,"SAMA","TIDAK SAMA")</f>
        <v>SAMA</v>
      </c>
      <c r="AC920" s="246" t="s">
        <v>6794</v>
      </c>
      <c r="AD920" s="246" t="s">
        <v>6795</v>
      </c>
      <c r="AE920" s="249">
        <v>1.0</v>
      </c>
      <c r="AF920" s="281"/>
      <c r="AG920" s="214" t="str">
        <f>IF(B920=AI920,"SAMA","TIDAK SAMA")</f>
        <v>SAMA</v>
      </c>
      <c r="AH920" s="214" t="str">
        <f>IF(AD920=AJ920,"SAMA","TIDAK")</f>
        <v>SAMA</v>
      </c>
      <c r="AI920" s="246" t="s">
        <v>6794</v>
      </c>
      <c r="AJ920" s="246" t="s">
        <v>6795</v>
      </c>
      <c r="AK920" s="250">
        <v>0.0</v>
      </c>
      <c r="AL920" s="214" t="str">
        <f t="shared" ref="AL920:AL941" si="592">IF(Y920&lt;0,"tidak normal","normal")</f>
        <v>normal</v>
      </c>
    </row>
    <row r="921" ht="15.0" customHeight="1">
      <c r="A921" s="214"/>
      <c r="B921" s="246" t="s">
        <v>6796</v>
      </c>
      <c r="C921" s="296"/>
      <c r="D921" s="246" t="s">
        <v>80</v>
      </c>
      <c r="E921" s="249">
        <v>1.0</v>
      </c>
      <c r="F921" s="249"/>
      <c r="G921" s="249"/>
      <c r="H921" s="249"/>
      <c r="I921" s="249"/>
      <c r="J921" s="251">
        <f t="shared" si="1"/>
        <v>0</v>
      </c>
      <c r="K921" s="252">
        <f t="shared" si="2"/>
        <v>1</v>
      </c>
      <c r="L921" s="214"/>
      <c r="M921" s="253"/>
      <c r="N921" s="254"/>
      <c r="O921" s="214"/>
      <c r="P921" s="227"/>
      <c r="Q921" s="255"/>
      <c r="R921" s="250">
        <v>0.0</v>
      </c>
      <c r="S921" s="249"/>
      <c r="T921" s="249"/>
      <c r="U921" s="249"/>
      <c r="V921" s="249"/>
      <c r="W921" s="250">
        <f t="shared" si="287"/>
        <v>0</v>
      </c>
      <c r="X921" s="250">
        <f t="shared" si="288"/>
        <v>0</v>
      </c>
      <c r="Y921" s="250">
        <f t="shared" si="289"/>
        <v>1</v>
      </c>
      <c r="Z921" s="214"/>
      <c r="AA921" s="214"/>
      <c r="AB921" s="214"/>
      <c r="AC921" s="246"/>
      <c r="AD921" s="246"/>
      <c r="AE921" s="249"/>
      <c r="AF921" s="281"/>
      <c r="AG921" s="214"/>
      <c r="AH921" s="214"/>
      <c r="AI921" s="246"/>
      <c r="AJ921" s="246"/>
      <c r="AK921" s="250"/>
      <c r="AL921" s="214" t="str">
        <f t="shared" si="592"/>
        <v>normal</v>
      </c>
    </row>
    <row r="922" ht="15.0" customHeight="1">
      <c r="A922" s="214"/>
      <c r="B922" s="246" t="s">
        <v>6811</v>
      </c>
      <c r="C922" s="296" t="s">
        <v>6812</v>
      </c>
      <c r="D922" s="246" t="s">
        <v>101</v>
      </c>
      <c r="E922" s="249">
        <v>1.0</v>
      </c>
      <c r="F922" s="249"/>
      <c r="G922" s="249"/>
      <c r="H922" s="249"/>
      <c r="I922" s="249"/>
      <c r="J922" s="251">
        <f t="shared" si="1"/>
        <v>0</v>
      </c>
      <c r="K922" s="252">
        <f t="shared" si="2"/>
        <v>1</v>
      </c>
      <c r="L922" s="214"/>
      <c r="M922" s="253" t="s">
        <v>6811</v>
      </c>
      <c r="N922" s="254">
        <v>1.0</v>
      </c>
      <c r="O922" s="214" t="str">
        <f>IF(E922=N922,"Sama","Tidak Sama")</f>
        <v>Sama</v>
      </c>
      <c r="P922" s="227"/>
      <c r="Q922" s="255"/>
      <c r="R922" s="250">
        <v>0.0</v>
      </c>
      <c r="S922" s="249"/>
      <c r="T922" s="249"/>
      <c r="U922" s="249"/>
      <c r="V922" s="249"/>
      <c r="W922" s="250">
        <f t="shared" si="287"/>
        <v>0</v>
      </c>
      <c r="X922" s="250">
        <f t="shared" si="288"/>
        <v>0</v>
      </c>
      <c r="Y922" s="250">
        <f t="shared" si="289"/>
        <v>1</v>
      </c>
      <c r="Z922" s="214"/>
      <c r="AA922" s="214" t="str">
        <f>IF(AC922=B922,"SAMA","TIDAK SAMA")</f>
        <v>SAMA</v>
      </c>
      <c r="AB922" s="214" t="str">
        <f>IF(C922=AD922,"SAMA","TIDAK SAMA")</f>
        <v>SAMA</v>
      </c>
      <c r="AC922" s="246" t="s">
        <v>6811</v>
      </c>
      <c r="AD922" s="246" t="s">
        <v>6812</v>
      </c>
      <c r="AE922" s="249">
        <v>1.0</v>
      </c>
      <c r="AF922" s="281"/>
      <c r="AG922" s="214" t="str">
        <f>IF(B922=AI922,"SAMA","TIDAK SAMA")</f>
        <v>SAMA</v>
      </c>
      <c r="AH922" s="214" t="str">
        <f>IF(AD922=AJ922,"SAMA","TIDAK")</f>
        <v>SAMA</v>
      </c>
      <c r="AI922" s="246" t="s">
        <v>6811</v>
      </c>
      <c r="AJ922" s="246" t="s">
        <v>6812</v>
      </c>
      <c r="AK922" s="250">
        <v>0.0</v>
      </c>
      <c r="AL922" s="214" t="str">
        <f t="shared" si="592"/>
        <v>normal</v>
      </c>
    </row>
    <row r="923" ht="15.0" customHeight="1">
      <c r="A923" s="214"/>
      <c r="B923" s="246" t="s">
        <v>7287</v>
      </c>
      <c r="C923" s="296"/>
      <c r="D923" s="246" t="s">
        <v>80</v>
      </c>
      <c r="E923" s="249">
        <v>1.0</v>
      </c>
      <c r="F923" s="249"/>
      <c r="G923" s="249"/>
      <c r="H923" s="249"/>
      <c r="I923" s="249"/>
      <c r="J923" s="251">
        <f t="shared" si="1"/>
        <v>0</v>
      </c>
      <c r="K923" s="252">
        <f t="shared" si="2"/>
        <v>1</v>
      </c>
      <c r="L923" s="214"/>
      <c r="M923" s="253"/>
      <c r="N923" s="254"/>
      <c r="O923" s="214"/>
      <c r="P923" s="227"/>
      <c r="Q923" s="255"/>
      <c r="R923" s="250">
        <v>0.0</v>
      </c>
      <c r="S923" s="249"/>
      <c r="T923" s="249"/>
      <c r="U923" s="249"/>
      <c r="V923" s="249"/>
      <c r="W923" s="250">
        <f t="shared" si="287"/>
        <v>0</v>
      </c>
      <c r="X923" s="250">
        <f t="shared" si="288"/>
        <v>0</v>
      </c>
      <c r="Y923" s="250">
        <f t="shared" si="289"/>
        <v>1</v>
      </c>
      <c r="Z923" s="214"/>
      <c r="AA923" s="214"/>
      <c r="AB923" s="214"/>
      <c r="AC923" s="246"/>
      <c r="AD923" s="246"/>
      <c r="AE923" s="249"/>
      <c r="AF923" s="281"/>
      <c r="AG923" s="214"/>
      <c r="AH923" s="214"/>
      <c r="AI923" s="246"/>
      <c r="AJ923" s="246"/>
      <c r="AK923" s="250"/>
      <c r="AL923" s="214" t="str">
        <f t="shared" si="592"/>
        <v>normal</v>
      </c>
    </row>
    <row r="924" ht="15.0" customHeight="1">
      <c r="A924" s="214"/>
      <c r="B924" s="247" t="s">
        <v>6801</v>
      </c>
      <c r="C924" s="296"/>
      <c r="D924" s="248" t="s">
        <v>80</v>
      </c>
      <c r="E924" s="249">
        <v>3.0</v>
      </c>
      <c r="F924" s="250"/>
      <c r="G924" s="250"/>
      <c r="H924" s="250"/>
      <c r="I924" s="250"/>
      <c r="J924" s="251">
        <f t="shared" si="1"/>
        <v>0</v>
      </c>
      <c r="K924" s="252">
        <f t="shared" si="2"/>
        <v>3</v>
      </c>
      <c r="L924" s="214"/>
      <c r="M924" s="263" t="s">
        <v>6801</v>
      </c>
      <c r="N924" s="254">
        <v>2.0</v>
      </c>
      <c r="O924" s="214" t="str">
        <f t="shared" ref="O924:O928" si="593">IF(E924=N924,"Sama","Tidak Sama")</f>
        <v>Tidak Sama</v>
      </c>
      <c r="P924" s="227"/>
      <c r="Q924" s="255"/>
      <c r="R924" s="250">
        <v>3.0</v>
      </c>
      <c r="S924" s="250"/>
      <c r="T924" s="250"/>
      <c r="U924" s="250"/>
      <c r="V924" s="250"/>
      <c r="W924" s="250">
        <f t="shared" si="287"/>
        <v>0</v>
      </c>
      <c r="X924" s="250">
        <f t="shared" si="288"/>
        <v>3</v>
      </c>
      <c r="Y924" s="250">
        <f t="shared" si="289"/>
        <v>0</v>
      </c>
      <c r="Z924" s="214"/>
      <c r="AA924" s="214" t="str">
        <f t="shared" ref="AA924:AA925" si="594">IF(AC924=B924,"SAMA","TIDAK SAMA")</f>
        <v>SAMA</v>
      </c>
      <c r="AB924" s="214" t="str">
        <f t="shared" ref="AB924:AB925" si="595">IF(C924=AD924,"SAMA","TIDAK SAMA")</f>
        <v>SAMA</v>
      </c>
      <c r="AC924" s="247" t="s">
        <v>6801</v>
      </c>
      <c r="AD924" s="246"/>
      <c r="AE924" s="249">
        <v>5.0</v>
      </c>
      <c r="AF924" s="281"/>
      <c r="AG924" s="214" t="str">
        <f t="shared" ref="AG924:AG925" si="596">IF(B924=AI924,"SAMA","TIDAK SAMA")</f>
        <v>SAMA</v>
      </c>
      <c r="AH924" s="214" t="str">
        <f t="shared" ref="AH924:AH925" si="597">IF(AD924=AJ924,"SAMA","TIDAK")</f>
        <v>SAMA</v>
      </c>
      <c r="AI924" s="247" t="s">
        <v>6801</v>
      </c>
      <c r="AJ924" s="246"/>
      <c r="AK924" s="250">
        <v>5.0</v>
      </c>
      <c r="AL924" s="214" t="str">
        <f t="shared" si="592"/>
        <v>normal</v>
      </c>
    </row>
    <row r="925" ht="15.0" customHeight="1">
      <c r="A925" s="214"/>
      <c r="B925" s="246" t="s">
        <v>6802</v>
      </c>
      <c r="C925" s="296">
        <v>2.403124317E9</v>
      </c>
      <c r="D925" s="246" t="s">
        <v>264</v>
      </c>
      <c r="E925" s="249">
        <v>5.0</v>
      </c>
      <c r="F925" s="250"/>
      <c r="G925" s="250"/>
      <c r="H925" s="250"/>
      <c r="I925" s="250"/>
      <c r="J925" s="251">
        <f t="shared" si="1"/>
        <v>0</v>
      </c>
      <c r="K925" s="252">
        <f t="shared" si="2"/>
        <v>5</v>
      </c>
      <c r="L925" s="214"/>
      <c r="M925" s="253" t="s">
        <v>6802</v>
      </c>
      <c r="N925" s="254">
        <v>5.0</v>
      </c>
      <c r="O925" s="214" t="str">
        <f t="shared" si="593"/>
        <v>Sama</v>
      </c>
      <c r="P925" s="227"/>
      <c r="Q925" s="255"/>
      <c r="R925" s="250">
        <v>2.0</v>
      </c>
      <c r="S925" s="250"/>
      <c r="T925" s="250"/>
      <c r="U925" s="250"/>
      <c r="V925" s="250"/>
      <c r="W925" s="250">
        <f t="shared" si="287"/>
        <v>0</v>
      </c>
      <c r="X925" s="250">
        <f t="shared" si="288"/>
        <v>2</v>
      </c>
      <c r="Y925" s="250">
        <f t="shared" si="289"/>
        <v>3</v>
      </c>
      <c r="Z925" s="214"/>
      <c r="AA925" s="214" t="str">
        <f t="shared" si="594"/>
        <v>SAMA</v>
      </c>
      <c r="AB925" s="214" t="str">
        <f t="shared" si="595"/>
        <v>SAMA</v>
      </c>
      <c r="AC925" s="246" t="s">
        <v>6802</v>
      </c>
      <c r="AD925" s="246">
        <v>2.403124317E9</v>
      </c>
      <c r="AE925" s="249">
        <v>5.0</v>
      </c>
      <c r="AF925" s="281"/>
      <c r="AG925" s="214" t="str">
        <f t="shared" si="596"/>
        <v>SAMA</v>
      </c>
      <c r="AH925" s="214" t="str">
        <f t="shared" si="597"/>
        <v>SAMA</v>
      </c>
      <c r="AI925" s="246" t="s">
        <v>6802</v>
      </c>
      <c r="AJ925" s="246">
        <v>2.403124317E9</v>
      </c>
      <c r="AK925" s="250">
        <v>3.0</v>
      </c>
      <c r="AL925" s="214" t="str">
        <f t="shared" si="592"/>
        <v>normal</v>
      </c>
    </row>
    <row r="926" ht="15.0" customHeight="1">
      <c r="A926" s="214"/>
      <c r="B926" s="246" t="s">
        <v>6803</v>
      </c>
      <c r="C926" s="296" t="s">
        <v>6804</v>
      </c>
      <c r="D926" s="246" t="s">
        <v>101</v>
      </c>
      <c r="E926" s="249">
        <v>2.0</v>
      </c>
      <c r="F926" s="250"/>
      <c r="G926" s="250"/>
      <c r="H926" s="250"/>
      <c r="I926" s="250"/>
      <c r="J926" s="251">
        <f t="shared" si="1"/>
        <v>0</v>
      </c>
      <c r="K926" s="252">
        <f t="shared" si="2"/>
        <v>2</v>
      </c>
      <c r="L926" s="214"/>
      <c r="M926" s="253" t="s">
        <v>6802</v>
      </c>
      <c r="N926" s="254">
        <v>5.0</v>
      </c>
      <c r="O926" s="214" t="str">
        <f t="shared" si="593"/>
        <v>Tidak Sama</v>
      </c>
      <c r="P926" s="227"/>
      <c r="Q926" s="255"/>
      <c r="R926" s="250">
        <v>1.0</v>
      </c>
      <c r="S926" s="250"/>
      <c r="T926" s="250"/>
      <c r="U926" s="250"/>
      <c r="V926" s="250"/>
      <c r="W926" s="250">
        <f t="shared" si="287"/>
        <v>0</v>
      </c>
      <c r="X926" s="250">
        <f t="shared" si="288"/>
        <v>1</v>
      </c>
      <c r="Y926" s="250">
        <f t="shared" si="289"/>
        <v>1</v>
      </c>
      <c r="Z926" s="214"/>
      <c r="AA926" s="214"/>
      <c r="AB926" s="214"/>
      <c r="AC926" s="246"/>
      <c r="AD926" s="246"/>
      <c r="AE926" s="249"/>
      <c r="AF926" s="281"/>
      <c r="AG926" s="214"/>
      <c r="AH926" s="214"/>
      <c r="AI926" s="246"/>
      <c r="AJ926" s="246"/>
      <c r="AK926" s="250"/>
      <c r="AL926" s="214" t="str">
        <f t="shared" si="592"/>
        <v>normal</v>
      </c>
    </row>
    <row r="927" ht="15.0" customHeight="1">
      <c r="A927" s="214"/>
      <c r="B927" s="246" t="s">
        <v>6806</v>
      </c>
      <c r="C927" s="296"/>
      <c r="D927" s="246" t="s">
        <v>80</v>
      </c>
      <c r="E927" s="249">
        <v>1.0</v>
      </c>
      <c r="F927" s="262"/>
      <c r="G927" s="262"/>
      <c r="H927" s="262"/>
      <c r="I927" s="262"/>
      <c r="J927" s="251">
        <f t="shared" si="1"/>
        <v>0</v>
      </c>
      <c r="K927" s="252">
        <f t="shared" si="2"/>
        <v>1</v>
      </c>
      <c r="L927" s="214"/>
      <c r="M927" s="253" t="s">
        <v>6806</v>
      </c>
      <c r="N927" s="254">
        <v>1.0</v>
      </c>
      <c r="O927" s="214" t="str">
        <f t="shared" si="593"/>
        <v>Sama</v>
      </c>
      <c r="P927" s="227"/>
      <c r="Q927" s="255"/>
      <c r="R927" s="250">
        <v>0.0</v>
      </c>
      <c r="S927" s="262"/>
      <c r="T927" s="262"/>
      <c r="U927" s="262"/>
      <c r="V927" s="262"/>
      <c r="W927" s="250">
        <f t="shared" si="287"/>
        <v>0</v>
      </c>
      <c r="X927" s="250">
        <f t="shared" si="288"/>
        <v>0</v>
      </c>
      <c r="Y927" s="250">
        <f t="shared" si="289"/>
        <v>1</v>
      </c>
      <c r="Z927" s="214"/>
      <c r="AA927" s="214" t="str">
        <f t="shared" ref="AA927:AA928" si="598">IF(AC927=B927,"SAMA","TIDAK SAMA")</f>
        <v>SAMA</v>
      </c>
      <c r="AB927" s="214" t="str">
        <f t="shared" ref="AB927:AB928" si="599">IF(C927=AD927,"SAMA","TIDAK SAMA")</f>
        <v>SAMA</v>
      </c>
      <c r="AC927" s="246" t="s">
        <v>6806</v>
      </c>
      <c r="AD927" s="246"/>
      <c r="AE927" s="249">
        <v>1.0</v>
      </c>
      <c r="AF927" s="281"/>
      <c r="AG927" s="214" t="str">
        <f t="shared" ref="AG927:AG928" si="600">IF(B927=AI927,"SAMA","TIDAK SAMA")</f>
        <v>SAMA</v>
      </c>
      <c r="AH927" s="214" t="str">
        <f t="shared" ref="AH927:AH928" si="601">IF(AD927=AJ927,"SAMA","TIDAK")</f>
        <v>SAMA</v>
      </c>
      <c r="AI927" s="246" t="s">
        <v>6806</v>
      </c>
      <c r="AJ927" s="246"/>
      <c r="AK927" s="250">
        <v>0.0</v>
      </c>
      <c r="AL927" s="214" t="str">
        <f t="shared" si="592"/>
        <v>normal</v>
      </c>
    </row>
    <row r="928" ht="15.0" customHeight="1">
      <c r="A928" s="214"/>
      <c r="B928" s="246" t="s">
        <v>6807</v>
      </c>
      <c r="C928" s="296"/>
      <c r="D928" s="246" t="s">
        <v>80</v>
      </c>
      <c r="E928" s="249">
        <v>3.0</v>
      </c>
      <c r="F928" s="262"/>
      <c r="G928" s="262"/>
      <c r="H928" s="262"/>
      <c r="I928" s="262"/>
      <c r="J928" s="251">
        <f t="shared" si="1"/>
        <v>0</v>
      </c>
      <c r="K928" s="252">
        <f t="shared" si="2"/>
        <v>3</v>
      </c>
      <c r="L928" s="214"/>
      <c r="M928" s="253" t="s">
        <v>6807</v>
      </c>
      <c r="N928" s="254">
        <v>3.0</v>
      </c>
      <c r="O928" s="214" t="str">
        <f t="shared" si="593"/>
        <v>Sama</v>
      </c>
      <c r="P928" s="227"/>
      <c r="Q928" s="255"/>
      <c r="R928" s="250">
        <v>0.0</v>
      </c>
      <c r="S928" s="262"/>
      <c r="T928" s="262"/>
      <c r="U928" s="262"/>
      <c r="V928" s="262"/>
      <c r="W928" s="250">
        <f t="shared" si="287"/>
        <v>0</v>
      </c>
      <c r="X928" s="250">
        <f t="shared" si="288"/>
        <v>0</v>
      </c>
      <c r="Y928" s="250">
        <f t="shared" si="289"/>
        <v>3</v>
      </c>
      <c r="Z928" s="214"/>
      <c r="AA928" s="214" t="str">
        <f t="shared" si="598"/>
        <v>SAMA</v>
      </c>
      <c r="AB928" s="214" t="str">
        <f t="shared" si="599"/>
        <v>SAMA</v>
      </c>
      <c r="AC928" s="246" t="s">
        <v>6807</v>
      </c>
      <c r="AD928" s="246"/>
      <c r="AE928" s="249">
        <v>3.0</v>
      </c>
      <c r="AF928" s="281"/>
      <c r="AG928" s="214" t="str">
        <f t="shared" si="600"/>
        <v>SAMA</v>
      </c>
      <c r="AH928" s="214" t="str">
        <f t="shared" si="601"/>
        <v>SAMA</v>
      </c>
      <c r="AI928" s="246" t="s">
        <v>6807</v>
      </c>
      <c r="AJ928" s="246"/>
      <c r="AK928" s="250">
        <v>0.0</v>
      </c>
      <c r="AL928" s="214" t="str">
        <f t="shared" si="592"/>
        <v>normal</v>
      </c>
    </row>
    <row r="929" ht="15.0" customHeight="1">
      <c r="A929" s="214"/>
      <c r="B929" s="246" t="s">
        <v>6814</v>
      </c>
      <c r="C929" s="246" t="s">
        <v>6815</v>
      </c>
      <c r="D929" s="246" t="s">
        <v>80</v>
      </c>
      <c r="E929" s="249">
        <v>5.0</v>
      </c>
      <c r="F929" s="262"/>
      <c r="G929" s="262"/>
      <c r="H929" s="262"/>
      <c r="I929" s="262"/>
      <c r="J929" s="251">
        <f t="shared" si="1"/>
        <v>0</v>
      </c>
      <c r="K929" s="252">
        <f t="shared" si="2"/>
        <v>5</v>
      </c>
      <c r="L929" s="214"/>
      <c r="M929" s="253"/>
      <c r="N929" s="254"/>
      <c r="O929" s="214"/>
      <c r="P929" s="227"/>
      <c r="Q929" s="255"/>
      <c r="R929" s="250">
        <v>5.0</v>
      </c>
      <c r="S929" s="262"/>
      <c r="T929" s="262"/>
      <c r="U929" s="262"/>
      <c r="V929" s="262"/>
      <c r="W929" s="250">
        <f t="shared" si="287"/>
        <v>0</v>
      </c>
      <c r="X929" s="250">
        <f t="shared" si="288"/>
        <v>5</v>
      </c>
      <c r="Y929" s="250">
        <f t="shared" si="289"/>
        <v>0</v>
      </c>
      <c r="Z929" s="214"/>
      <c r="AA929" s="214"/>
      <c r="AB929" s="214"/>
      <c r="AC929" s="246"/>
      <c r="AD929" s="246"/>
      <c r="AE929" s="249"/>
      <c r="AF929" s="281"/>
      <c r="AG929" s="214"/>
      <c r="AH929" s="214"/>
      <c r="AI929" s="246"/>
      <c r="AJ929" s="246"/>
      <c r="AK929" s="250"/>
      <c r="AL929" s="214" t="str">
        <f t="shared" si="592"/>
        <v>normal</v>
      </c>
    </row>
    <row r="930" ht="15.0" customHeight="1">
      <c r="A930" s="214"/>
      <c r="B930" s="246" t="s">
        <v>6825</v>
      </c>
      <c r="C930" s="246" t="s">
        <v>6826</v>
      </c>
      <c r="D930" s="246" t="s">
        <v>80</v>
      </c>
      <c r="E930" s="249">
        <v>1.0</v>
      </c>
      <c r="F930" s="262"/>
      <c r="G930" s="262"/>
      <c r="H930" s="262"/>
      <c r="I930" s="262"/>
      <c r="J930" s="251">
        <f t="shared" si="1"/>
        <v>0</v>
      </c>
      <c r="K930" s="252">
        <f t="shared" si="2"/>
        <v>1</v>
      </c>
      <c r="L930" s="214"/>
      <c r="M930" s="253"/>
      <c r="N930" s="254"/>
      <c r="O930" s="214"/>
      <c r="P930" s="227"/>
      <c r="Q930" s="255"/>
      <c r="R930" s="250">
        <v>0.0</v>
      </c>
      <c r="S930" s="262"/>
      <c r="T930" s="262"/>
      <c r="U930" s="262"/>
      <c r="V930" s="262"/>
      <c r="W930" s="250">
        <f t="shared" si="287"/>
        <v>0</v>
      </c>
      <c r="X930" s="250">
        <f t="shared" si="288"/>
        <v>0</v>
      </c>
      <c r="Y930" s="250">
        <f t="shared" si="289"/>
        <v>1</v>
      </c>
      <c r="Z930" s="214"/>
      <c r="AA930" s="214"/>
      <c r="AB930" s="214"/>
      <c r="AC930" s="246"/>
      <c r="AD930" s="246"/>
      <c r="AE930" s="249"/>
      <c r="AF930" s="281"/>
      <c r="AG930" s="214"/>
      <c r="AH930" s="214"/>
      <c r="AI930" s="246"/>
      <c r="AJ930" s="246"/>
      <c r="AK930" s="250"/>
      <c r="AL930" s="214" t="str">
        <f t="shared" si="592"/>
        <v>normal</v>
      </c>
    </row>
    <row r="931" ht="15.0" customHeight="1">
      <c r="A931" s="214"/>
      <c r="B931" s="246" t="s">
        <v>6810</v>
      </c>
      <c r="C931" s="296">
        <v>1118010.0</v>
      </c>
      <c r="D931" s="246" t="s">
        <v>101</v>
      </c>
      <c r="E931" s="249">
        <v>1.0</v>
      </c>
      <c r="F931" s="249"/>
      <c r="G931" s="249"/>
      <c r="H931" s="249"/>
      <c r="I931" s="249"/>
      <c r="J931" s="251">
        <f t="shared" si="1"/>
        <v>0</v>
      </c>
      <c r="K931" s="252">
        <f t="shared" si="2"/>
        <v>1</v>
      </c>
      <c r="L931" s="214"/>
      <c r="M931" s="253" t="s">
        <v>6810</v>
      </c>
      <c r="N931" s="254">
        <v>1.0</v>
      </c>
      <c r="O931" s="214" t="str">
        <f>IF(E931=N931,"Sama","Tidak Sama")</f>
        <v>Sama</v>
      </c>
      <c r="P931" s="227"/>
      <c r="Q931" s="255"/>
      <c r="R931" s="250">
        <v>0.0</v>
      </c>
      <c r="S931" s="249"/>
      <c r="T931" s="249"/>
      <c r="U931" s="249"/>
      <c r="V931" s="249"/>
      <c r="W931" s="250">
        <f t="shared" si="287"/>
        <v>0</v>
      </c>
      <c r="X931" s="250">
        <f t="shared" si="288"/>
        <v>0</v>
      </c>
      <c r="Y931" s="250">
        <f t="shared" si="289"/>
        <v>1</v>
      </c>
      <c r="Z931" s="214"/>
      <c r="AA931" s="214" t="str">
        <f>IF(AC931=B931,"SAMA","TIDAK SAMA")</f>
        <v>SAMA</v>
      </c>
      <c r="AB931" s="214" t="str">
        <f>IF(C931=AD931,"SAMA","TIDAK SAMA")</f>
        <v>SAMA</v>
      </c>
      <c r="AC931" s="246" t="s">
        <v>6810</v>
      </c>
      <c r="AD931" s="246">
        <v>1118010.0</v>
      </c>
      <c r="AE931" s="249">
        <v>1.0</v>
      </c>
      <c r="AF931" s="281"/>
      <c r="AG931" s="214" t="str">
        <f>IF(B931=AI931,"SAMA","TIDAK SAMA")</f>
        <v>SAMA</v>
      </c>
      <c r="AH931" s="214" t="str">
        <f>IF(AD931=AJ931,"SAMA","TIDAK")</f>
        <v>SAMA</v>
      </c>
      <c r="AI931" s="246" t="s">
        <v>6810</v>
      </c>
      <c r="AJ931" s="246">
        <v>1118010.0</v>
      </c>
      <c r="AK931" s="250">
        <v>0.0</v>
      </c>
      <c r="AL931" s="214" t="str">
        <f t="shared" si="592"/>
        <v>normal</v>
      </c>
    </row>
    <row r="932" ht="15.0" customHeight="1">
      <c r="A932" s="214"/>
      <c r="B932" s="246" t="s">
        <v>6808</v>
      </c>
      <c r="C932" s="246" t="s">
        <v>6809</v>
      </c>
      <c r="D932" s="246" t="s">
        <v>80</v>
      </c>
      <c r="E932" s="249">
        <v>2.0</v>
      </c>
      <c r="F932" s="249"/>
      <c r="G932" s="249"/>
      <c r="H932" s="249"/>
      <c r="I932" s="249"/>
      <c r="J932" s="251">
        <f t="shared" si="1"/>
        <v>0</v>
      </c>
      <c r="K932" s="252">
        <f t="shared" si="2"/>
        <v>2</v>
      </c>
      <c r="L932" s="214"/>
      <c r="M932" s="253"/>
      <c r="N932" s="254"/>
      <c r="O932" s="214"/>
      <c r="P932" s="227"/>
      <c r="Q932" s="255"/>
      <c r="R932" s="250">
        <v>1.0</v>
      </c>
      <c r="S932" s="249"/>
      <c r="T932" s="249"/>
      <c r="U932" s="249"/>
      <c r="V932" s="249"/>
      <c r="W932" s="250">
        <f t="shared" si="287"/>
        <v>0</v>
      </c>
      <c r="X932" s="250">
        <f t="shared" si="288"/>
        <v>1</v>
      </c>
      <c r="Y932" s="250">
        <f t="shared" si="289"/>
        <v>1</v>
      </c>
      <c r="Z932" s="214"/>
      <c r="AA932" s="214"/>
      <c r="AB932" s="214"/>
      <c r="AC932" s="246"/>
      <c r="AD932" s="246"/>
      <c r="AE932" s="249"/>
      <c r="AF932" s="281"/>
      <c r="AG932" s="214"/>
      <c r="AH932" s="214"/>
      <c r="AI932" s="246"/>
      <c r="AJ932" s="246"/>
      <c r="AK932" s="250"/>
      <c r="AL932" s="214" t="str">
        <f t="shared" si="592"/>
        <v>normal</v>
      </c>
    </row>
    <row r="933" ht="15.0" customHeight="1">
      <c r="A933" s="214"/>
      <c r="B933" s="246" t="s">
        <v>6819</v>
      </c>
      <c r="C933" s="296"/>
      <c r="D933" s="246" t="s">
        <v>80</v>
      </c>
      <c r="E933" s="249">
        <v>10.0</v>
      </c>
      <c r="F933" s="262"/>
      <c r="G933" s="262"/>
      <c r="H933" s="262"/>
      <c r="I933" s="262"/>
      <c r="J933" s="251">
        <f t="shared" si="1"/>
        <v>0</v>
      </c>
      <c r="K933" s="252">
        <f t="shared" si="2"/>
        <v>10</v>
      </c>
      <c r="L933" s="214"/>
      <c r="M933" s="253" t="s">
        <v>6819</v>
      </c>
      <c r="N933" s="254">
        <v>10.0</v>
      </c>
      <c r="O933" s="214" t="str">
        <f t="shared" ref="O933:O936" si="602">IF(E933=N933,"Sama","Tidak Sama")</f>
        <v>Sama</v>
      </c>
      <c r="P933" s="227"/>
      <c r="Q933" s="255"/>
      <c r="R933" s="250">
        <v>4.0</v>
      </c>
      <c r="S933" s="262"/>
      <c r="T933" s="262"/>
      <c r="U933" s="262"/>
      <c r="V933" s="262"/>
      <c r="W933" s="250">
        <f t="shared" si="287"/>
        <v>0</v>
      </c>
      <c r="X933" s="250">
        <f t="shared" si="288"/>
        <v>4</v>
      </c>
      <c r="Y933" s="250">
        <f t="shared" si="289"/>
        <v>6</v>
      </c>
      <c r="Z933" s="214"/>
      <c r="AA933" s="214" t="str">
        <f t="shared" ref="AA933:AA936" si="603">IF(AC933=B933,"SAMA","TIDAK SAMA")</f>
        <v>SAMA</v>
      </c>
      <c r="AB933" s="214" t="str">
        <f t="shared" ref="AB933:AB936" si="604">IF(C933=AD933,"SAMA","TIDAK SAMA")</f>
        <v>SAMA</v>
      </c>
      <c r="AC933" s="246" t="s">
        <v>6819</v>
      </c>
      <c r="AD933" s="246"/>
      <c r="AE933" s="249">
        <v>10.0</v>
      </c>
      <c r="AF933" s="281"/>
      <c r="AG933" s="214" t="str">
        <f t="shared" ref="AG933:AG936" si="605">IF(B933=AI933,"SAMA","TIDAK SAMA")</f>
        <v>SAMA</v>
      </c>
      <c r="AH933" s="214" t="str">
        <f t="shared" ref="AH933:AH936" si="606">IF(AD933=AJ933,"SAMA","TIDAK")</f>
        <v>SAMA</v>
      </c>
      <c r="AI933" s="246" t="s">
        <v>6819</v>
      </c>
      <c r="AJ933" s="246"/>
      <c r="AK933" s="250">
        <v>4.0</v>
      </c>
      <c r="AL933" s="214" t="str">
        <f t="shared" si="592"/>
        <v>normal</v>
      </c>
    </row>
    <row r="934" ht="15.0" customHeight="1">
      <c r="A934" s="214"/>
      <c r="B934" s="246" t="s">
        <v>6820</v>
      </c>
      <c r="C934" s="296"/>
      <c r="D934" s="246" t="s">
        <v>80</v>
      </c>
      <c r="E934" s="249">
        <v>6.0</v>
      </c>
      <c r="F934" s="262"/>
      <c r="G934" s="262"/>
      <c r="H934" s="262"/>
      <c r="I934" s="262"/>
      <c r="J934" s="251">
        <f t="shared" si="1"/>
        <v>0</v>
      </c>
      <c r="K934" s="252">
        <f t="shared" si="2"/>
        <v>6</v>
      </c>
      <c r="L934" s="214"/>
      <c r="M934" s="253" t="s">
        <v>6820</v>
      </c>
      <c r="N934" s="254">
        <v>6.0</v>
      </c>
      <c r="O934" s="214" t="str">
        <f t="shared" si="602"/>
        <v>Sama</v>
      </c>
      <c r="P934" s="227"/>
      <c r="Q934" s="255"/>
      <c r="R934" s="250">
        <v>6.0</v>
      </c>
      <c r="S934" s="262"/>
      <c r="T934" s="262"/>
      <c r="U934" s="262"/>
      <c r="V934" s="262"/>
      <c r="W934" s="250">
        <f t="shared" si="287"/>
        <v>0</v>
      </c>
      <c r="X934" s="250">
        <f t="shared" si="288"/>
        <v>6</v>
      </c>
      <c r="Y934" s="250">
        <f t="shared" si="289"/>
        <v>0</v>
      </c>
      <c r="Z934" s="214"/>
      <c r="AA934" s="214" t="str">
        <f t="shared" si="603"/>
        <v>SAMA</v>
      </c>
      <c r="AB934" s="214" t="str">
        <f t="shared" si="604"/>
        <v>SAMA</v>
      </c>
      <c r="AC934" s="246" t="s">
        <v>6820</v>
      </c>
      <c r="AD934" s="246"/>
      <c r="AE934" s="249">
        <v>6.0</v>
      </c>
      <c r="AF934" s="281"/>
      <c r="AG934" s="214" t="str">
        <f t="shared" si="605"/>
        <v>SAMA</v>
      </c>
      <c r="AH934" s="214" t="str">
        <f t="shared" si="606"/>
        <v>SAMA</v>
      </c>
      <c r="AI934" s="246" t="s">
        <v>6820</v>
      </c>
      <c r="AJ934" s="246"/>
      <c r="AK934" s="250">
        <v>6.0</v>
      </c>
      <c r="AL934" s="214" t="str">
        <f t="shared" si="592"/>
        <v>normal</v>
      </c>
    </row>
    <row r="935" ht="15.0" customHeight="1">
      <c r="A935" s="214"/>
      <c r="B935" s="246" t="s">
        <v>6832</v>
      </c>
      <c r="C935" s="296"/>
      <c r="D935" s="246" t="s">
        <v>80</v>
      </c>
      <c r="E935" s="249">
        <v>1.0</v>
      </c>
      <c r="F935" s="262"/>
      <c r="G935" s="262"/>
      <c r="H935" s="262"/>
      <c r="I935" s="262"/>
      <c r="J935" s="251">
        <f t="shared" si="1"/>
        <v>0</v>
      </c>
      <c r="K935" s="252">
        <f t="shared" si="2"/>
        <v>1</v>
      </c>
      <c r="L935" s="214"/>
      <c r="M935" s="253" t="s">
        <v>6832</v>
      </c>
      <c r="N935" s="254">
        <v>1.0</v>
      </c>
      <c r="O935" s="214" t="str">
        <f t="shared" si="602"/>
        <v>Sama</v>
      </c>
      <c r="P935" s="227"/>
      <c r="Q935" s="255"/>
      <c r="R935" s="250">
        <v>1.0</v>
      </c>
      <c r="S935" s="262"/>
      <c r="T935" s="262"/>
      <c r="U935" s="262"/>
      <c r="V935" s="262"/>
      <c r="W935" s="250">
        <f t="shared" si="287"/>
        <v>0</v>
      </c>
      <c r="X935" s="250">
        <f t="shared" si="288"/>
        <v>1</v>
      </c>
      <c r="Y935" s="250">
        <f t="shared" si="289"/>
        <v>0</v>
      </c>
      <c r="Z935" s="214"/>
      <c r="AA935" s="214" t="str">
        <f t="shared" si="603"/>
        <v>SAMA</v>
      </c>
      <c r="AB935" s="214" t="str">
        <f t="shared" si="604"/>
        <v>SAMA</v>
      </c>
      <c r="AC935" s="246" t="s">
        <v>6832</v>
      </c>
      <c r="AD935" s="246"/>
      <c r="AE935" s="249">
        <v>1.0</v>
      </c>
      <c r="AF935" s="281"/>
      <c r="AG935" s="214" t="str">
        <f t="shared" si="605"/>
        <v>SAMA</v>
      </c>
      <c r="AH935" s="214" t="str">
        <f t="shared" si="606"/>
        <v>SAMA</v>
      </c>
      <c r="AI935" s="246" t="s">
        <v>6832</v>
      </c>
      <c r="AJ935" s="246"/>
      <c r="AK935" s="250">
        <v>1.0</v>
      </c>
      <c r="AL935" s="214" t="str">
        <f t="shared" si="592"/>
        <v>normal</v>
      </c>
    </row>
    <row r="936" ht="15.0" customHeight="1">
      <c r="A936" s="214"/>
      <c r="B936" s="246" t="s">
        <v>6817</v>
      </c>
      <c r="C936" s="381">
        <v>5.900113214E9</v>
      </c>
      <c r="D936" s="246" t="s">
        <v>80</v>
      </c>
      <c r="E936" s="249">
        <v>6.0</v>
      </c>
      <c r="F936" s="262"/>
      <c r="G936" s="262"/>
      <c r="H936" s="262"/>
      <c r="I936" s="262"/>
      <c r="J936" s="251">
        <f t="shared" si="1"/>
        <v>0</v>
      </c>
      <c r="K936" s="252">
        <f t="shared" si="2"/>
        <v>6</v>
      </c>
      <c r="L936" s="214"/>
      <c r="M936" s="253" t="s">
        <v>6818</v>
      </c>
      <c r="N936" s="254">
        <v>1.0</v>
      </c>
      <c r="O936" s="214" t="str">
        <f t="shared" si="602"/>
        <v>Tidak Sama</v>
      </c>
      <c r="P936" s="227"/>
      <c r="Q936" s="214"/>
      <c r="R936" s="250">
        <v>4.0</v>
      </c>
      <c r="S936" s="262"/>
      <c r="T936" s="262"/>
      <c r="U936" s="262"/>
      <c r="V936" s="262"/>
      <c r="W936" s="250">
        <f t="shared" si="287"/>
        <v>0</v>
      </c>
      <c r="X936" s="250">
        <f t="shared" si="288"/>
        <v>4</v>
      </c>
      <c r="Y936" s="250">
        <f t="shared" si="289"/>
        <v>2</v>
      </c>
      <c r="Z936" s="214"/>
      <c r="AA936" s="214" t="str">
        <f t="shared" si="603"/>
        <v>TIDAK SAMA</v>
      </c>
      <c r="AB936" s="214" t="str">
        <f t="shared" si="604"/>
        <v>SAMA</v>
      </c>
      <c r="AC936" s="246" t="s">
        <v>6834</v>
      </c>
      <c r="AD936" s="341">
        <v>5.900113214E9</v>
      </c>
      <c r="AE936" s="249">
        <v>10.0</v>
      </c>
      <c r="AF936" s="281"/>
      <c r="AG936" s="214" t="str">
        <f t="shared" si="605"/>
        <v>TIDAK SAMA</v>
      </c>
      <c r="AH936" s="214" t="str">
        <f t="shared" si="606"/>
        <v>SAMA</v>
      </c>
      <c r="AI936" s="246" t="s">
        <v>6834</v>
      </c>
      <c r="AJ936" s="341">
        <v>5.900113214E9</v>
      </c>
      <c r="AK936" s="250">
        <v>7.0</v>
      </c>
      <c r="AL936" s="214" t="str">
        <f t="shared" si="592"/>
        <v>normal</v>
      </c>
    </row>
    <row r="937" ht="15.0" customHeight="1">
      <c r="A937" s="214"/>
      <c r="B937" s="246" t="s">
        <v>7288</v>
      </c>
      <c r="C937" s="381"/>
      <c r="D937" s="246" t="s">
        <v>80</v>
      </c>
      <c r="E937" s="249">
        <v>2.0</v>
      </c>
      <c r="F937" s="262"/>
      <c r="G937" s="262"/>
      <c r="H937" s="262"/>
      <c r="I937" s="262"/>
      <c r="J937" s="251">
        <f t="shared" si="1"/>
        <v>0</v>
      </c>
      <c r="K937" s="252">
        <f t="shared" si="2"/>
        <v>2</v>
      </c>
      <c r="L937" s="214"/>
      <c r="M937" s="253"/>
      <c r="N937" s="254"/>
      <c r="O937" s="214"/>
      <c r="P937" s="227"/>
      <c r="Q937" s="214"/>
      <c r="R937" s="250">
        <v>2.0</v>
      </c>
      <c r="S937" s="262"/>
      <c r="T937" s="262"/>
      <c r="U937" s="262"/>
      <c r="V937" s="262"/>
      <c r="W937" s="250">
        <f t="shared" si="287"/>
        <v>0</v>
      </c>
      <c r="X937" s="250">
        <f t="shared" si="288"/>
        <v>2</v>
      </c>
      <c r="Y937" s="250">
        <f t="shared" si="289"/>
        <v>0</v>
      </c>
      <c r="Z937" s="214"/>
      <c r="AA937" s="214"/>
      <c r="AB937" s="214"/>
      <c r="AC937" s="246"/>
      <c r="AD937" s="341"/>
      <c r="AE937" s="249"/>
      <c r="AF937" s="281"/>
      <c r="AG937" s="214"/>
      <c r="AH937" s="214"/>
      <c r="AI937" s="246"/>
      <c r="AJ937" s="341"/>
      <c r="AK937" s="250"/>
      <c r="AL937" s="214" t="str">
        <f t="shared" si="592"/>
        <v>normal</v>
      </c>
    </row>
    <row r="938" ht="15.0" customHeight="1">
      <c r="A938" s="214"/>
      <c r="B938" s="246" t="s">
        <v>6824</v>
      </c>
      <c r="C938" s="296"/>
      <c r="D938" s="246" t="s">
        <v>101</v>
      </c>
      <c r="E938" s="249">
        <v>1.0</v>
      </c>
      <c r="F938" s="262"/>
      <c r="G938" s="262"/>
      <c r="H938" s="262"/>
      <c r="I938" s="262"/>
      <c r="J938" s="251">
        <f t="shared" si="1"/>
        <v>0</v>
      </c>
      <c r="K938" s="252">
        <f t="shared" si="2"/>
        <v>1</v>
      </c>
      <c r="L938" s="214"/>
      <c r="M938" s="253" t="s">
        <v>6824</v>
      </c>
      <c r="N938" s="254">
        <v>1.0</v>
      </c>
      <c r="O938" s="214" t="str">
        <f>IF(E938=N938,"Sama","Tidak Sama")</f>
        <v>Sama</v>
      </c>
      <c r="P938" s="227"/>
      <c r="Q938" s="214"/>
      <c r="R938" s="250">
        <v>1.0</v>
      </c>
      <c r="S938" s="262"/>
      <c r="T938" s="262"/>
      <c r="U938" s="262"/>
      <c r="V938" s="262"/>
      <c r="W938" s="250">
        <f t="shared" si="287"/>
        <v>0</v>
      </c>
      <c r="X938" s="250">
        <f t="shared" si="288"/>
        <v>1</v>
      </c>
      <c r="Y938" s="250">
        <f t="shared" si="289"/>
        <v>0</v>
      </c>
      <c r="Z938" s="214"/>
      <c r="AA938" s="214" t="str">
        <f>IF(AC938=B938,"SAMA","TIDAK SAMA")</f>
        <v>SAMA</v>
      </c>
      <c r="AB938" s="214" t="str">
        <f>IF(C938=AD938,"SAMA","TIDAK SAMA")</f>
        <v>SAMA</v>
      </c>
      <c r="AC938" s="246" t="s">
        <v>6824</v>
      </c>
      <c r="AD938" s="246"/>
      <c r="AE938" s="249">
        <v>1.0</v>
      </c>
      <c r="AF938" s="281"/>
      <c r="AG938" s="214" t="str">
        <f>IF(B938=AI938,"SAMA","TIDAK SAMA")</f>
        <v>SAMA</v>
      </c>
      <c r="AH938" s="214" t="str">
        <f>IF(AD938=AJ938,"SAMA","TIDAK")</f>
        <v>SAMA</v>
      </c>
      <c r="AI938" s="246" t="s">
        <v>6824</v>
      </c>
      <c r="AJ938" s="246"/>
      <c r="AK938" s="250">
        <v>1.0</v>
      </c>
      <c r="AL938" s="214" t="str">
        <f t="shared" si="592"/>
        <v>normal</v>
      </c>
    </row>
    <row r="939" ht="15.0" customHeight="1">
      <c r="A939" s="214"/>
      <c r="B939" s="246" t="s">
        <v>6831</v>
      </c>
      <c r="C939" s="246"/>
      <c r="D939" s="246" t="s">
        <v>80</v>
      </c>
      <c r="E939" s="249">
        <v>5.0</v>
      </c>
      <c r="F939" s="262"/>
      <c r="G939" s="262"/>
      <c r="H939" s="262"/>
      <c r="I939" s="262"/>
      <c r="J939" s="251">
        <f t="shared" si="1"/>
        <v>0</v>
      </c>
      <c r="K939" s="252">
        <f t="shared" si="2"/>
        <v>5</v>
      </c>
      <c r="L939" s="214"/>
      <c r="M939" s="253"/>
      <c r="N939" s="254"/>
      <c r="O939" s="214"/>
      <c r="P939" s="227"/>
      <c r="Q939" s="214"/>
      <c r="R939" s="250">
        <v>5.0</v>
      </c>
      <c r="S939" s="262"/>
      <c r="T939" s="262"/>
      <c r="U939" s="262"/>
      <c r="V939" s="262"/>
      <c r="W939" s="250">
        <f t="shared" si="287"/>
        <v>0</v>
      </c>
      <c r="X939" s="250">
        <f t="shared" si="288"/>
        <v>5</v>
      </c>
      <c r="Y939" s="250">
        <f t="shared" si="289"/>
        <v>0</v>
      </c>
      <c r="Z939" s="214"/>
      <c r="AA939" s="214"/>
      <c r="AB939" s="214"/>
      <c r="AC939" s="246"/>
      <c r="AD939" s="246"/>
      <c r="AE939" s="249"/>
      <c r="AF939" s="281"/>
      <c r="AG939" s="214"/>
      <c r="AH939" s="214"/>
      <c r="AI939" s="246"/>
      <c r="AJ939" s="246"/>
      <c r="AK939" s="250"/>
      <c r="AL939" s="214" t="str">
        <f t="shared" si="592"/>
        <v>normal</v>
      </c>
    </row>
    <row r="940" ht="15.0" customHeight="1">
      <c r="A940" s="214"/>
      <c r="B940" s="246" t="s">
        <v>6837</v>
      </c>
      <c r="C940" s="246" t="s">
        <v>6838</v>
      </c>
      <c r="D940" s="246" t="s">
        <v>80</v>
      </c>
      <c r="E940" s="249">
        <v>4.0</v>
      </c>
      <c r="F940" s="262"/>
      <c r="G940" s="262"/>
      <c r="H940" s="262"/>
      <c r="I940" s="262"/>
      <c r="J940" s="251">
        <f t="shared" si="1"/>
        <v>0</v>
      </c>
      <c r="K940" s="252">
        <f t="shared" si="2"/>
        <v>4</v>
      </c>
      <c r="L940" s="214"/>
      <c r="M940" s="253"/>
      <c r="N940" s="254"/>
      <c r="O940" s="214"/>
      <c r="P940" s="227"/>
      <c r="Q940" s="214"/>
      <c r="R940" s="250">
        <v>2.0</v>
      </c>
      <c r="S940" s="262"/>
      <c r="T940" s="262"/>
      <c r="U940" s="262"/>
      <c r="V940" s="262"/>
      <c r="W940" s="250">
        <f t="shared" si="287"/>
        <v>0</v>
      </c>
      <c r="X940" s="250">
        <f t="shared" si="288"/>
        <v>2</v>
      </c>
      <c r="Y940" s="250">
        <f t="shared" si="289"/>
        <v>2</v>
      </c>
      <c r="Z940" s="214"/>
      <c r="AA940" s="214"/>
      <c r="AB940" s="214"/>
      <c r="AC940" s="246"/>
      <c r="AD940" s="246"/>
      <c r="AE940" s="249"/>
      <c r="AF940" s="281"/>
      <c r="AG940" s="214"/>
      <c r="AH940" s="214"/>
      <c r="AI940" s="246"/>
      <c r="AJ940" s="246"/>
      <c r="AK940" s="250"/>
      <c r="AL940" s="214" t="str">
        <f t="shared" si="592"/>
        <v>normal</v>
      </c>
    </row>
    <row r="941" ht="15.0" customHeight="1">
      <c r="A941" s="214"/>
      <c r="B941" s="246" t="s">
        <v>6828</v>
      </c>
      <c r="C941" s="296"/>
      <c r="D941" s="246" t="s">
        <v>101</v>
      </c>
      <c r="E941" s="249">
        <v>1.0</v>
      </c>
      <c r="F941" s="262"/>
      <c r="G941" s="262"/>
      <c r="H941" s="262"/>
      <c r="I941" s="262"/>
      <c r="J941" s="251">
        <f t="shared" si="1"/>
        <v>0</v>
      </c>
      <c r="K941" s="252">
        <f t="shared" si="2"/>
        <v>1</v>
      </c>
      <c r="L941" s="214"/>
      <c r="M941" s="253"/>
      <c r="N941" s="254"/>
      <c r="O941" s="214"/>
      <c r="P941" s="227"/>
      <c r="Q941" s="214"/>
      <c r="R941" s="250">
        <v>1.0</v>
      </c>
      <c r="S941" s="262"/>
      <c r="T941" s="262"/>
      <c r="U941" s="262"/>
      <c r="V941" s="262"/>
      <c r="W941" s="250">
        <f t="shared" si="287"/>
        <v>0</v>
      </c>
      <c r="X941" s="250">
        <f t="shared" si="288"/>
        <v>1</v>
      </c>
      <c r="Y941" s="250">
        <f t="shared" si="289"/>
        <v>0</v>
      </c>
      <c r="Z941" s="214"/>
      <c r="AA941" s="214"/>
      <c r="AB941" s="214"/>
      <c r="AC941" s="247"/>
      <c r="AD941" s="246"/>
      <c r="AE941" s="249"/>
      <c r="AF941" s="281"/>
      <c r="AG941" s="214"/>
      <c r="AH941" s="214"/>
      <c r="AI941" s="247"/>
      <c r="AJ941" s="246"/>
      <c r="AK941" s="250"/>
      <c r="AL941" s="214" t="str">
        <f t="shared" si="592"/>
        <v>normal</v>
      </c>
    </row>
    <row r="942" ht="15.0" customHeight="1">
      <c r="A942" s="214"/>
      <c r="B942" s="246" t="s">
        <v>6835</v>
      </c>
      <c r="C942" s="296" t="s">
        <v>6836</v>
      </c>
      <c r="D942" s="246" t="s">
        <v>101</v>
      </c>
      <c r="E942" s="249">
        <v>1.0</v>
      </c>
      <c r="F942" s="262"/>
      <c r="G942" s="262"/>
      <c r="H942" s="262"/>
      <c r="I942" s="262"/>
      <c r="J942" s="251">
        <f t="shared" si="1"/>
        <v>0</v>
      </c>
      <c r="K942" s="252">
        <f t="shared" si="2"/>
        <v>1</v>
      </c>
      <c r="L942" s="214"/>
      <c r="M942" s="253"/>
      <c r="N942" s="254"/>
      <c r="O942" s="214"/>
      <c r="P942" s="227"/>
      <c r="Q942" s="214"/>
      <c r="R942" s="250">
        <v>1.0</v>
      </c>
      <c r="S942" s="262"/>
      <c r="T942" s="262"/>
      <c r="U942" s="262"/>
      <c r="V942" s="262"/>
      <c r="W942" s="250">
        <f t="shared" si="287"/>
        <v>0</v>
      </c>
      <c r="X942" s="250">
        <f t="shared" si="288"/>
        <v>1</v>
      </c>
      <c r="Y942" s="250">
        <f t="shared" si="289"/>
        <v>0</v>
      </c>
      <c r="Z942" s="214"/>
      <c r="AA942" s="214"/>
      <c r="AB942" s="214"/>
      <c r="AC942" s="247"/>
      <c r="AD942" s="246"/>
      <c r="AE942" s="249"/>
      <c r="AF942" s="281"/>
      <c r="AG942" s="214"/>
      <c r="AH942" s="214"/>
      <c r="AI942" s="247"/>
      <c r="AJ942" s="246"/>
      <c r="AK942" s="250"/>
      <c r="AL942" s="214"/>
    </row>
    <row r="943" ht="15.0" customHeight="1">
      <c r="A943" s="214"/>
      <c r="B943" s="246" t="s">
        <v>6839</v>
      </c>
      <c r="C943" s="296"/>
      <c r="D943" s="246" t="s">
        <v>80</v>
      </c>
      <c r="E943" s="249">
        <v>4.0</v>
      </c>
      <c r="F943" s="262"/>
      <c r="G943" s="262"/>
      <c r="H943" s="262"/>
      <c r="I943" s="262"/>
      <c r="J943" s="251">
        <f t="shared" si="1"/>
        <v>0</v>
      </c>
      <c r="K943" s="252">
        <f t="shared" si="2"/>
        <v>4</v>
      </c>
      <c r="L943" s="214"/>
      <c r="M943" s="253"/>
      <c r="N943" s="254"/>
      <c r="O943" s="214"/>
      <c r="P943" s="227"/>
      <c r="Q943" s="214"/>
      <c r="R943" s="250">
        <v>4.0</v>
      </c>
      <c r="S943" s="262"/>
      <c r="T943" s="262"/>
      <c r="U943" s="262"/>
      <c r="V943" s="262"/>
      <c r="W943" s="250">
        <f t="shared" si="287"/>
        <v>0</v>
      </c>
      <c r="X943" s="250">
        <f t="shared" si="288"/>
        <v>4</v>
      </c>
      <c r="Y943" s="250">
        <f t="shared" si="289"/>
        <v>0</v>
      </c>
      <c r="Z943" s="214"/>
      <c r="AA943" s="214"/>
      <c r="AB943" s="214"/>
      <c r="AC943" s="246"/>
      <c r="AD943" s="246"/>
      <c r="AE943" s="249"/>
      <c r="AF943" s="281"/>
      <c r="AG943" s="214"/>
      <c r="AH943" s="214"/>
      <c r="AI943" s="246"/>
      <c r="AJ943" s="246"/>
      <c r="AK943" s="250"/>
      <c r="AL943" s="214" t="str">
        <f t="shared" ref="AL943:AL950" si="607">IF(Y943&lt;0,"tidak normal","normal")</f>
        <v>normal</v>
      </c>
    </row>
    <row r="944" ht="15.0" customHeight="1">
      <c r="A944" s="214"/>
      <c r="B944" s="247" t="s">
        <v>6845</v>
      </c>
      <c r="C944" s="296"/>
      <c r="D944" s="246" t="s">
        <v>80</v>
      </c>
      <c r="E944" s="249">
        <v>1.0</v>
      </c>
      <c r="F944" s="249"/>
      <c r="G944" s="249"/>
      <c r="H944" s="249"/>
      <c r="I944" s="249"/>
      <c r="J944" s="251">
        <f t="shared" si="1"/>
        <v>0</v>
      </c>
      <c r="K944" s="252">
        <f t="shared" si="2"/>
        <v>1</v>
      </c>
      <c r="L944" s="214"/>
      <c r="M944" s="263" t="s">
        <v>6845</v>
      </c>
      <c r="N944" s="254">
        <v>1.0</v>
      </c>
      <c r="O944" s="214" t="str">
        <f t="shared" ref="O944:O947" si="608">IF(E944=N944,"Sama","Tidak Sama")</f>
        <v>Sama</v>
      </c>
      <c r="P944" s="227"/>
      <c r="Q944" s="214"/>
      <c r="R944" s="250">
        <v>1.0</v>
      </c>
      <c r="S944" s="249"/>
      <c r="T944" s="249"/>
      <c r="U944" s="249"/>
      <c r="V944" s="249"/>
      <c r="W944" s="250">
        <f t="shared" si="287"/>
        <v>0</v>
      </c>
      <c r="X944" s="250">
        <f t="shared" si="288"/>
        <v>1</v>
      </c>
      <c r="Y944" s="250">
        <f t="shared" si="289"/>
        <v>0</v>
      </c>
      <c r="Z944" s="214"/>
      <c r="AA944" s="214" t="str">
        <f t="shared" ref="AA944:AA946" si="609">IF(AC944=B944,"SAMA","TIDAK SAMA")</f>
        <v>SAMA</v>
      </c>
      <c r="AB944" s="214" t="str">
        <f t="shared" ref="AB944:AB946" si="610">IF(C944=AD944,"SAMA","TIDAK SAMA")</f>
        <v>SAMA</v>
      </c>
      <c r="AC944" s="247" t="s">
        <v>6845</v>
      </c>
      <c r="AD944" s="246"/>
      <c r="AE944" s="249">
        <v>1.0</v>
      </c>
      <c r="AF944" s="281"/>
      <c r="AG944" s="214" t="str">
        <f t="shared" ref="AG944:AG946" si="611">IF(B944=AI944,"SAMA","TIDAK SAMA")</f>
        <v>SAMA</v>
      </c>
      <c r="AH944" s="214" t="str">
        <f t="shared" ref="AH944:AH946" si="612">IF(AD944=AJ944,"SAMA","TIDAK")</f>
        <v>SAMA</v>
      </c>
      <c r="AI944" s="247" t="s">
        <v>6845</v>
      </c>
      <c r="AJ944" s="246"/>
      <c r="AK944" s="250">
        <v>1.0</v>
      </c>
      <c r="AL944" s="214" t="str">
        <f t="shared" si="607"/>
        <v>normal</v>
      </c>
    </row>
    <row r="945" ht="15.0" customHeight="1">
      <c r="A945" s="214"/>
      <c r="B945" s="246" t="s">
        <v>6846</v>
      </c>
      <c r="C945" s="296"/>
      <c r="D945" s="247" t="s">
        <v>101</v>
      </c>
      <c r="E945" s="249">
        <v>17.0</v>
      </c>
      <c r="F945" s="249"/>
      <c r="G945" s="249"/>
      <c r="H945" s="249"/>
      <c r="I945" s="249"/>
      <c r="J945" s="251">
        <f t="shared" si="1"/>
        <v>0</v>
      </c>
      <c r="K945" s="252">
        <f t="shared" si="2"/>
        <v>17</v>
      </c>
      <c r="L945" s="214"/>
      <c r="M945" s="253" t="s">
        <v>6846</v>
      </c>
      <c r="N945" s="254">
        <v>1.0</v>
      </c>
      <c r="O945" s="214" t="str">
        <f t="shared" si="608"/>
        <v>Tidak Sama</v>
      </c>
      <c r="P945" s="227"/>
      <c r="Q945" s="214"/>
      <c r="R945" s="250">
        <v>16.0</v>
      </c>
      <c r="S945" s="249"/>
      <c r="T945" s="249"/>
      <c r="U945" s="249"/>
      <c r="V945" s="249"/>
      <c r="W945" s="250">
        <f t="shared" si="287"/>
        <v>0</v>
      </c>
      <c r="X945" s="250">
        <f t="shared" si="288"/>
        <v>16</v>
      </c>
      <c r="Y945" s="250">
        <f t="shared" si="289"/>
        <v>1</v>
      </c>
      <c r="Z945" s="214"/>
      <c r="AA945" s="214" t="str">
        <f t="shared" si="609"/>
        <v>SAMA</v>
      </c>
      <c r="AB945" s="214" t="str">
        <f t="shared" si="610"/>
        <v>SAMA</v>
      </c>
      <c r="AC945" s="246" t="s">
        <v>6846</v>
      </c>
      <c r="AD945" s="246"/>
      <c r="AE945" s="249">
        <v>10.0</v>
      </c>
      <c r="AF945" s="281"/>
      <c r="AG945" s="214" t="str">
        <f t="shared" si="611"/>
        <v>SAMA</v>
      </c>
      <c r="AH945" s="214" t="str">
        <f t="shared" si="612"/>
        <v>SAMA</v>
      </c>
      <c r="AI945" s="246" t="s">
        <v>6846</v>
      </c>
      <c r="AJ945" s="246"/>
      <c r="AK945" s="250">
        <v>6.0</v>
      </c>
      <c r="AL945" s="214" t="str">
        <f t="shared" si="607"/>
        <v>normal</v>
      </c>
    </row>
    <row r="946" ht="15.0" customHeight="1">
      <c r="A946" s="214"/>
      <c r="B946" s="246" t="s">
        <v>6847</v>
      </c>
      <c r="C946" s="296"/>
      <c r="D946" s="246" t="s">
        <v>101</v>
      </c>
      <c r="E946" s="249">
        <v>1.0</v>
      </c>
      <c r="F946" s="262"/>
      <c r="G946" s="262"/>
      <c r="H946" s="262"/>
      <c r="I946" s="262"/>
      <c r="J946" s="251">
        <f t="shared" si="1"/>
        <v>0</v>
      </c>
      <c r="K946" s="252">
        <f t="shared" si="2"/>
        <v>1</v>
      </c>
      <c r="L946" s="214"/>
      <c r="M946" s="253" t="s">
        <v>6847</v>
      </c>
      <c r="N946" s="254">
        <v>1.0</v>
      </c>
      <c r="O946" s="214" t="str">
        <f t="shared" si="608"/>
        <v>Sama</v>
      </c>
      <c r="P946" s="227"/>
      <c r="Q946" s="214"/>
      <c r="R946" s="250">
        <v>1.0</v>
      </c>
      <c r="S946" s="262"/>
      <c r="T946" s="262"/>
      <c r="U946" s="262"/>
      <c r="V946" s="262"/>
      <c r="W946" s="250">
        <f t="shared" si="287"/>
        <v>0</v>
      </c>
      <c r="X946" s="250">
        <f t="shared" si="288"/>
        <v>1</v>
      </c>
      <c r="Y946" s="250">
        <f t="shared" si="289"/>
        <v>0</v>
      </c>
      <c r="Z946" s="214"/>
      <c r="AA946" s="214" t="str">
        <f t="shared" si="609"/>
        <v>SAMA</v>
      </c>
      <c r="AB946" s="214" t="str">
        <f t="shared" si="610"/>
        <v>SAMA</v>
      </c>
      <c r="AC946" s="246" t="s">
        <v>6847</v>
      </c>
      <c r="AD946" s="246"/>
      <c r="AE946" s="249">
        <v>1.0</v>
      </c>
      <c r="AF946" s="281"/>
      <c r="AG946" s="214" t="str">
        <f t="shared" si="611"/>
        <v>SAMA</v>
      </c>
      <c r="AH946" s="214" t="str">
        <f t="shared" si="612"/>
        <v>SAMA</v>
      </c>
      <c r="AI946" s="246" t="s">
        <v>6847</v>
      </c>
      <c r="AJ946" s="246"/>
      <c r="AK946" s="250">
        <v>1.0</v>
      </c>
      <c r="AL946" s="214" t="str">
        <f t="shared" si="607"/>
        <v>normal</v>
      </c>
    </row>
    <row r="947" ht="15.0" customHeight="1">
      <c r="A947" s="214"/>
      <c r="B947" s="246" t="s">
        <v>1504</v>
      </c>
      <c r="C947" s="296"/>
      <c r="D947" s="246" t="s">
        <v>80</v>
      </c>
      <c r="E947" s="249">
        <v>6.0</v>
      </c>
      <c r="F947" s="262"/>
      <c r="G947" s="262"/>
      <c r="H947" s="262"/>
      <c r="I947" s="262"/>
      <c r="J947" s="251">
        <f t="shared" si="1"/>
        <v>0</v>
      </c>
      <c r="K947" s="252">
        <f t="shared" si="2"/>
        <v>6</v>
      </c>
      <c r="L947" s="214"/>
      <c r="M947" s="253" t="s">
        <v>6847</v>
      </c>
      <c r="N947" s="254">
        <v>1.0</v>
      </c>
      <c r="O947" s="214" t="str">
        <f t="shared" si="608"/>
        <v>Tidak Sama</v>
      </c>
      <c r="P947" s="227"/>
      <c r="Q947" s="214"/>
      <c r="R947" s="250">
        <v>4.0</v>
      </c>
      <c r="S947" s="262"/>
      <c r="T947" s="262"/>
      <c r="U947" s="262"/>
      <c r="V947" s="262"/>
      <c r="W947" s="250">
        <f t="shared" si="287"/>
        <v>0</v>
      </c>
      <c r="X947" s="250">
        <f t="shared" si="288"/>
        <v>4</v>
      </c>
      <c r="Y947" s="250">
        <f t="shared" si="289"/>
        <v>2</v>
      </c>
      <c r="Z947" s="214"/>
      <c r="AA947" s="214"/>
      <c r="AB947" s="214"/>
      <c r="AC947" s="246"/>
      <c r="AD947" s="246"/>
      <c r="AE947" s="249"/>
      <c r="AF947" s="281"/>
      <c r="AG947" s="214"/>
      <c r="AH947" s="214"/>
      <c r="AI947" s="246"/>
      <c r="AJ947" s="246"/>
      <c r="AK947" s="250"/>
      <c r="AL947" s="214" t="str">
        <f t="shared" si="607"/>
        <v>normal</v>
      </c>
    </row>
    <row r="948" ht="15.0" customHeight="1">
      <c r="A948" s="214"/>
      <c r="B948" s="246" t="s">
        <v>6848</v>
      </c>
      <c r="C948" s="296"/>
      <c r="D948" s="246" t="s">
        <v>80</v>
      </c>
      <c r="E948" s="249">
        <v>1.0</v>
      </c>
      <c r="F948" s="262"/>
      <c r="G948" s="262"/>
      <c r="H948" s="262"/>
      <c r="I948" s="262"/>
      <c r="J948" s="251">
        <f t="shared" si="1"/>
        <v>0</v>
      </c>
      <c r="K948" s="252">
        <f t="shared" si="2"/>
        <v>1</v>
      </c>
      <c r="L948" s="214"/>
      <c r="M948" s="253"/>
      <c r="N948" s="254"/>
      <c r="O948" s="214"/>
      <c r="P948" s="227"/>
      <c r="Q948" s="214"/>
      <c r="R948" s="250">
        <v>0.0</v>
      </c>
      <c r="S948" s="262"/>
      <c r="T948" s="262"/>
      <c r="U948" s="262"/>
      <c r="V948" s="262"/>
      <c r="W948" s="250">
        <f t="shared" si="287"/>
        <v>0</v>
      </c>
      <c r="X948" s="250">
        <f t="shared" si="288"/>
        <v>0</v>
      </c>
      <c r="Y948" s="250">
        <f t="shared" si="289"/>
        <v>1</v>
      </c>
      <c r="Z948" s="214"/>
      <c r="AA948" s="214"/>
      <c r="AB948" s="214"/>
      <c r="AC948" s="246"/>
      <c r="AD948" s="246"/>
      <c r="AE948" s="249"/>
      <c r="AF948" s="281"/>
      <c r="AG948" s="214"/>
      <c r="AH948" s="214"/>
      <c r="AI948" s="246"/>
      <c r="AJ948" s="246"/>
      <c r="AK948" s="250"/>
      <c r="AL948" s="214" t="str">
        <f t="shared" si="607"/>
        <v>normal</v>
      </c>
    </row>
    <row r="949" ht="15.0" customHeight="1">
      <c r="A949" s="214"/>
      <c r="B949" s="246" t="s">
        <v>6849</v>
      </c>
      <c r="C949" s="296"/>
      <c r="D949" s="246" t="s">
        <v>80</v>
      </c>
      <c r="E949" s="249">
        <v>3.0</v>
      </c>
      <c r="F949" s="262"/>
      <c r="G949" s="262"/>
      <c r="H949" s="262"/>
      <c r="I949" s="262"/>
      <c r="J949" s="251">
        <f t="shared" si="1"/>
        <v>0</v>
      </c>
      <c r="K949" s="252">
        <f t="shared" si="2"/>
        <v>3</v>
      </c>
      <c r="L949" s="214"/>
      <c r="M949" s="253" t="s">
        <v>6851</v>
      </c>
      <c r="N949" s="254">
        <v>1.0</v>
      </c>
      <c r="O949" s="214" t="str">
        <f t="shared" ref="O949:O950" si="613">IF(E949=N949,"Sama","Tidak Sama")</f>
        <v>Tidak Sama</v>
      </c>
      <c r="P949" s="227"/>
      <c r="Q949" s="214"/>
      <c r="R949" s="250">
        <v>3.0</v>
      </c>
      <c r="S949" s="262"/>
      <c r="T949" s="262"/>
      <c r="U949" s="262"/>
      <c r="V949" s="262"/>
      <c r="W949" s="250">
        <f t="shared" si="287"/>
        <v>0</v>
      </c>
      <c r="X949" s="250">
        <f t="shared" si="288"/>
        <v>3</v>
      </c>
      <c r="Y949" s="250">
        <f t="shared" si="289"/>
        <v>0</v>
      </c>
      <c r="Z949" s="214"/>
      <c r="AA949" s="214" t="str">
        <f t="shared" ref="AA949:AA950" si="614">IF(AC949=B949,"SAMA","TIDAK SAMA")</f>
        <v>SAMA</v>
      </c>
      <c r="AB949" s="214" t="str">
        <f t="shared" ref="AB949:AB950" si="615">IF(C949=AD949,"SAMA","TIDAK SAMA")</f>
        <v>SAMA</v>
      </c>
      <c r="AC949" s="246" t="s">
        <v>6849</v>
      </c>
      <c r="AD949" s="246"/>
      <c r="AE949" s="249">
        <v>7.0</v>
      </c>
      <c r="AF949" s="281"/>
      <c r="AG949" s="214" t="str">
        <f t="shared" ref="AG949:AG950" si="616">IF(B949=AI949,"SAMA","TIDAK SAMA")</f>
        <v>SAMA</v>
      </c>
      <c r="AH949" s="214" t="str">
        <f t="shared" ref="AH949:AH950" si="617">IF(AD949=AJ949,"SAMA","TIDAK")</f>
        <v>SAMA</v>
      </c>
      <c r="AI949" s="246" t="s">
        <v>6849</v>
      </c>
      <c r="AJ949" s="246"/>
      <c r="AK949" s="250">
        <v>1.0</v>
      </c>
      <c r="AL949" s="214" t="str">
        <f t="shared" si="607"/>
        <v>normal</v>
      </c>
    </row>
    <row r="950" ht="15.0" customHeight="1">
      <c r="A950" s="214"/>
      <c r="B950" s="246" t="s">
        <v>6852</v>
      </c>
      <c r="C950" s="296"/>
      <c r="D950" s="247" t="s">
        <v>80</v>
      </c>
      <c r="E950" s="249">
        <v>6.0</v>
      </c>
      <c r="F950" s="249"/>
      <c r="G950" s="249"/>
      <c r="H950" s="249"/>
      <c r="I950" s="249"/>
      <c r="J950" s="251">
        <f t="shared" si="1"/>
        <v>0</v>
      </c>
      <c r="K950" s="252">
        <f t="shared" si="2"/>
        <v>6</v>
      </c>
      <c r="L950" s="214"/>
      <c r="M950" s="253" t="s">
        <v>6852</v>
      </c>
      <c r="N950" s="254">
        <v>1.0</v>
      </c>
      <c r="O950" s="214" t="str">
        <f t="shared" si="613"/>
        <v>Tidak Sama</v>
      </c>
      <c r="P950" s="227"/>
      <c r="Q950" s="214"/>
      <c r="R950" s="250">
        <v>4.0</v>
      </c>
      <c r="S950" s="249"/>
      <c r="T950" s="249"/>
      <c r="U950" s="249"/>
      <c r="V950" s="249"/>
      <c r="W950" s="250">
        <f t="shared" si="287"/>
        <v>0</v>
      </c>
      <c r="X950" s="250">
        <f t="shared" si="288"/>
        <v>4</v>
      </c>
      <c r="Y950" s="250">
        <f t="shared" si="289"/>
        <v>2</v>
      </c>
      <c r="Z950" s="214"/>
      <c r="AA950" s="214" t="str">
        <f t="shared" si="614"/>
        <v>SAMA</v>
      </c>
      <c r="AB950" s="214" t="str">
        <f t="shared" si="615"/>
        <v>SAMA</v>
      </c>
      <c r="AC950" s="246" t="s">
        <v>6852</v>
      </c>
      <c r="AD950" s="246"/>
      <c r="AE950" s="249">
        <v>1.0</v>
      </c>
      <c r="AF950" s="281"/>
      <c r="AG950" s="214" t="str">
        <f t="shared" si="616"/>
        <v>SAMA</v>
      </c>
      <c r="AH950" s="214" t="str">
        <f t="shared" si="617"/>
        <v>SAMA</v>
      </c>
      <c r="AI950" s="246" t="s">
        <v>6852</v>
      </c>
      <c r="AJ950" s="246"/>
      <c r="AK950" s="250">
        <v>1.0</v>
      </c>
      <c r="AL950" s="214" t="str">
        <f t="shared" si="607"/>
        <v>normal</v>
      </c>
    </row>
    <row r="951" ht="15.0" customHeight="1">
      <c r="A951" s="214"/>
      <c r="B951" s="246" t="s">
        <v>6850</v>
      </c>
      <c r="C951" s="296"/>
      <c r="D951" s="247" t="s">
        <v>80</v>
      </c>
      <c r="E951" s="249">
        <v>2.0</v>
      </c>
      <c r="F951" s="249"/>
      <c r="G951" s="249"/>
      <c r="H951" s="249"/>
      <c r="I951" s="249"/>
      <c r="J951" s="251">
        <f t="shared" si="1"/>
        <v>0</v>
      </c>
      <c r="K951" s="252">
        <f t="shared" si="2"/>
        <v>2</v>
      </c>
      <c r="L951" s="214"/>
      <c r="M951" s="253"/>
      <c r="N951" s="254"/>
      <c r="O951" s="214"/>
      <c r="P951" s="227"/>
      <c r="Q951" s="214"/>
      <c r="R951" s="250">
        <v>2.0</v>
      </c>
      <c r="S951" s="249"/>
      <c r="T951" s="249"/>
      <c r="U951" s="249"/>
      <c r="V951" s="249"/>
      <c r="W951" s="250">
        <f t="shared" si="287"/>
        <v>0</v>
      </c>
      <c r="X951" s="250">
        <f t="shared" si="288"/>
        <v>2</v>
      </c>
      <c r="Y951" s="250">
        <f t="shared" si="289"/>
        <v>0</v>
      </c>
      <c r="Z951" s="214"/>
      <c r="AA951" s="214"/>
      <c r="AB951" s="214"/>
      <c r="AC951" s="246"/>
      <c r="AD951" s="246"/>
      <c r="AE951" s="249"/>
      <c r="AF951" s="281"/>
      <c r="AG951" s="214"/>
      <c r="AH951" s="214"/>
      <c r="AI951" s="246"/>
      <c r="AJ951" s="246"/>
      <c r="AK951" s="250"/>
      <c r="AL951" s="214"/>
    </row>
    <row r="952" ht="15.0" customHeight="1">
      <c r="A952" s="214"/>
      <c r="B952" s="246" t="s">
        <v>6854</v>
      </c>
      <c r="C952" s="296"/>
      <c r="D952" s="247" t="s">
        <v>80</v>
      </c>
      <c r="E952" s="249">
        <v>1.0</v>
      </c>
      <c r="F952" s="249"/>
      <c r="G952" s="249"/>
      <c r="H952" s="249"/>
      <c r="I952" s="249"/>
      <c r="J952" s="251">
        <f t="shared" si="1"/>
        <v>0</v>
      </c>
      <c r="K952" s="252">
        <f t="shared" si="2"/>
        <v>1</v>
      </c>
      <c r="L952" s="214"/>
      <c r="M952" s="253"/>
      <c r="N952" s="254"/>
      <c r="O952" s="214"/>
      <c r="P952" s="227"/>
      <c r="Q952" s="214"/>
      <c r="R952" s="250">
        <v>1.0</v>
      </c>
      <c r="S952" s="249"/>
      <c r="T952" s="249"/>
      <c r="U952" s="249"/>
      <c r="V952" s="249"/>
      <c r="W952" s="250">
        <f t="shared" si="287"/>
        <v>0</v>
      </c>
      <c r="X952" s="250">
        <f t="shared" si="288"/>
        <v>1</v>
      </c>
      <c r="Y952" s="250">
        <f t="shared" si="289"/>
        <v>0</v>
      </c>
      <c r="Z952" s="214"/>
      <c r="AA952" s="214"/>
      <c r="AB952" s="214"/>
      <c r="AC952" s="246"/>
      <c r="AD952" s="246"/>
      <c r="AE952" s="249"/>
      <c r="AF952" s="281"/>
      <c r="AG952" s="214"/>
      <c r="AH952" s="214"/>
      <c r="AI952" s="246"/>
      <c r="AJ952" s="246"/>
      <c r="AK952" s="250"/>
      <c r="AL952" s="214"/>
    </row>
    <row r="953" ht="15.0" customHeight="1">
      <c r="A953" s="214"/>
      <c r="B953" s="246" t="s">
        <v>2778</v>
      </c>
      <c r="C953" s="296"/>
      <c r="D953" s="246" t="s">
        <v>6859</v>
      </c>
      <c r="E953" s="249">
        <v>12.0</v>
      </c>
      <c r="F953" s="262"/>
      <c r="G953" s="262"/>
      <c r="H953" s="262"/>
      <c r="I953" s="262"/>
      <c r="J953" s="251">
        <f t="shared" si="1"/>
        <v>0</v>
      </c>
      <c r="K953" s="252">
        <f t="shared" si="2"/>
        <v>12</v>
      </c>
      <c r="L953" s="214"/>
      <c r="M953" s="253" t="s">
        <v>2778</v>
      </c>
      <c r="N953" s="254">
        <v>1.0</v>
      </c>
      <c r="O953" s="214" t="str">
        <f t="shared" ref="O953:O955" si="618">IF(E953=N953,"Sama","Tidak Sama")</f>
        <v>Tidak Sama</v>
      </c>
      <c r="P953" s="227"/>
      <c r="Q953" s="214"/>
      <c r="R953" s="250">
        <v>7.0</v>
      </c>
      <c r="S953" s="262"/>
      <c r="T953" s="262"/>
      <c r="U953" s="262"/>
      <c r="V953" s="262"/>
      <c r="W953" s="250">
        <f t="shared" si="287"/>
        <v>0</v>
      </c>
      <c r="X953" s="250">
        <f t="shared" si="288"/>
        <v>7</v>
      </c>
      <c r="Y953" s="250">
        <f t="shared" si="289"/>
        <v>5</v>
      </c>
      <c r="Z953" s="214"/>
      <c r="AA953" s="214" t="str">
        <f>IF(AC953=B953,"SAMA","TIDAK SAMA")</f>
        <v>SAMA</v>
      </c>
      <c r="AB953" s="214" t="str">
        <f>IF(C953=AD953,"SAMA","TIDAK SAMA")</f>
        <v>SAMA</v>
      </c>
      <c r="AC953" s="246" t="s">
        <v>2778</v>
      </c>
      <c r="AD953" s="246"/>
      <c r="AE953" s="249">
        <v>6.0</v>
      </c>
      <c r="AF953" s="281"/>
      <c r="AG953" s="214" t="str">
        <f>IF(B953=AI953,"SAMA","TIDAK SAMA")</f>
        <v>SAMA</v>
      </c>
      <c r="AH953" s="214" t="str">
        <f>IF(AD953=AJ953,"SAMA","TIDAK")</f>
        <v>SAMA</v>
      </c>
      <c r="AI953" s="246" t="s">
        <v>2778</v>
      </c>
      <c r="AJ953" s="246"/>
      <c r="AK953" s="250">
        <v>6.0</v>
      </c>
      <c r="AL953" s="214" t="str">
        <f t="shared" ref="AL953:AL957" si="619">IF(Y953&lt;0,"tidak normal","normal")</f>
        <v>normal</v>
      </c>
    </row>
    <row r="954" ht="15.0" customHeight="1">
      <c r="A954" s="214"/>
      <c r="B954" s="246" t="s">
        <v>7289</v>
      </c>
      <c r="C954" s="296"/>
      <c r="D954" s="246" t="s">
        <v>80</v>
      </c>
      <c r="E954" s="249">
        <v>4.0</v>
      </c>
      <c r="F954" s="262"/>
      <c r="G954" s="262"/>
      <c r="H954" s="262"/>
      <c r="I954" s="262"/>
      <c r="J954" s="251">
        <f t="shared" si="1"/>
        <v>0</v>
      </c>
      <c r="K954" s="252">
        <f t="shared" si="2"/>
        <v>4</v>
      </c>
      <c r="L954" s="214"/>
      <c r="M954" s="253" t="s">
        <v>2778</v>
      </c>
      <c r="N954" s="254">
        <v>1.0</v>
      </c>
      <c r="O954" s="214" t="str">
        <f t="shared" si="618"/>
        <v>Tidak Sama</v>
      </c>
      <c r="P954" s="227"/>
      <c r="Q954" s="214"/>
      <c r="R954" s="250">
        <v>3.0</v>
      </c>
      <c r="S954" s="262"/>
      <c r="T954" s="262"/>
      <c r="U954" s="262"/>
      <c r="V954" s="262"/>
      <c r="W954" s="250">
        <f t="shared" si="287"/>
        <v>0</v>
      </c>
      <c r="X954" s="250">
        <f t="shared" si="288"/>
        <v>3</v>
      </c>
      <c r="Y954" s="250">
        <f t="shared" si="289"/>
        <v>1</v>
      </c>
      <c r="Z954" s="214"/>
      <c r="AA954" s="214"/>
      <c r="AB954" s="214"/>
      <c r="AC954" s="246"/>
      <c r="AD954" s="246"/>
      <c r="AE954" s="249"/>
      <c r="AF954" s="281"/>
      <c r="AG954" s="214"/>
      <c r="AH954" s="214"/>
      <c r="AI954" s="246"/>
      <c r="AJ954" s="246"/>
      <c r="AK954" s="250"/>
      <c r="AL954" s="214" t="str">
        <f t="shared" si="619"/>
        <v>normal</v>
      </c>
    </row>
    <row r="955" ht="15.0" customHeight="1">
      <c r="A955" s="214"/>
      <c r="B955" s="246" t="s">
        <v>6858</v>
      </c>
      <c r="C955" s="296"/>
      <c r="D955" s="246" t="s">
        <v>80</v>
      </c>
      <c r="E955" s="249">
        <v>3.0</v>
      </c>
      <c r="F955" s="262"/>
      <c r="G955" s="262"/>
      <c r="H955" s="262"/>
      <c r="I955" s="262"/>
      <c r="J955" s="251">
        <f t="shared" si="1"/>
        <v>0</v>
      </c>
      <c r="K955" s="252">
        <f t="shared" si="2"/>
        <v>3</v>
      </c>
      <c r="L955" s="214"/>
      <c r="M955" s="253" t="s">
        <v>6858</v>
      </c>
      <c r="N955" s="254">
        <v>3.0</v>
      </c>
      <c r="O955" s="214" t="str">
        <f t="shared" si="618"/>
        <v>Sama</v>
      </c>
      <c r="P955" s="227"/>
      <c r="Q955" s="214"/>
      <c r="R955" s="250">
        <v>3.0</v>
      </c>
      <c r="S955" s="262"/>
      <c r="T955" s="262"/>
      <c r="U955" s="262"/>
      <c r="V955" s="262"/>
      <c r="W955" s="250">
        <f t="shared" si="287"/>
        <v>0</v>
      </c>
      <c r="X955" s="250">
        <f t="shared" si="288"/>
        <v>3</v>
      </c>
      <c r="Y955" s="250">
        <f t="shared" si="289"/>
        <v>0</v>
      </c>
      <c r="Z955" s="214"/>
      <c r="AA955" s="214" t="str">
        <f>IF(AC955=B955,"SAMA","TIDAK SAMA")</f>
        <v>SAMA</v>
      </c>
      <c r="AB955" s="214" t="str">
        <f>IF(C955=AD955,"SAMA","TIDAK SAMA")</f>
        <v>SAMA</v>
      </c>
      <c r="AC955" s="246" t="s">
        <v>6858</v>
      </c>
      <c r="AD955" s="246"/>
      <c r="AE955" s="249">
        <v>3.0</v>
      </c>
      <c r="AF955" s="281"/>
      <c r="AG955" s="214" t="str">
        <f>IF(B955=AI955,"SAMA","TIDAK SAMA")</f>
        <v>SAMA</v>
      </c>
      <c r="AH955" s="214" t="str">
        <f>IF(AD955=AJ955,"SAMA","TIDAK")</f>
        <v>SAMA</v>
      </c>
      <c r="AI955" s="246" t="s">
        <v>6858</v>
      </c>
      <c r="AJ955" s="246"/>
      <c r="AK955" s="250">
        <v>3.0</v>
      </c>
      <c r="AL955" s="214" t="str">
        <f t="shared" si="619"/>
        <v>normal</v>
      </c>
    </row>
    <row r="956" ht="15.0" customHeight="1">
      <c r="A956" s="214"/>
      <c r="B956" s="246" t="s">
        <v>6867</v>
      </c>
      <c r="C956" s="296"/>
      <c r="D956" s="246" t="s">
        <v>80</v>
      </c>
      <c r="E956" s="249">
        <v>1.0</v>
      </c>
      <c r="F956" s="262"/>
      <c r="G956" s="262"/>
      <c r="H956" s="262"/>
      <c r="I956" s="262"/>
      <c r="J956" s="251">
        <f t="shared" si="1"/>
        <v>0</v>
      </c>
      <c r="K956" s="252">
        <f t="shared" si="2"/>
        <v>1</v>
      </c>
      <c r="L956" s="214"/>
      <c r="M956" s="253"/>
      <c r="N956" s="254"/>
      <c r="O956" s="214"/>
      <c r="P956" s="227"/>
      <c r="Q956" s="214"/>
      <c r="R956" s="250">
        <v>1.0</v>
      </c>
      <c r="S956" s="262"/>
      <c r="T956" s="262"/>
      <c r="U956" s="262"/>
      <c r="V956" s="262"/>
      <c r="W956" s="250">
        <f t="shared" si="287"/>
        <v>0</v>
      </c>
      <c r="X956" s="250">
        <f t="shared" si="288"/>
        <v>1</v>
      </c>
      <c r="Y956" s="250">
        <f t="shared" si="289"/>
        <v>0</v>
      </c>
      <c r="Z956" s="214"/>
      <c r="AA956" s="214"/>
      <c r="AB956" s="214"/>
      <c r="AC956" s="246"/>
      <c r="AD956" s="246"/>
      <c r="AE956" s="249"/>
      <c r="AF956" s="281"/>
      <c r="AG956" s="214"/>
      <c r="AH956" s="214"/>
      <c r="AI956" s="246"/>
      <c r="AJ956" s="246"/>
      <c r="AK956" s="250"/>
      <c r="AL956" s="214" t="str">
        <f t="shared" si="619"/>
        <v>normal</v>
      </c>
    </row>
    <row r="957" ht="15.0" customHeight="1">
      <c r="A957" s="214"/>
      <c r="B957" s="246" t="s">
        <v>6872</v>
      </c>
      <c r="C957" s="296" t="s">
        <v>6873</v>
      </c>
      <c r="D957" s="246" t="s">
        <v>80</v>
      </c>
      <c r="E957" s="249">
        <v>1.0</v>
      </c>
      <c r="F957" s="262"/>
      <c r="G957" s="262"/>
      <c r="H957" s="262"/>
      <c r="I957" s="262"/>
      <c r="J957" s="251">
        <f t="shared" si="1"/>
        <v>0</v>
      </c>
      <c r="K957" s="252">
        <f t="shared" si="2"/>
        <v>1</v>
      </c>
      <c r="L957" s="214"/>
      <c r="M957" s="253"/>
      <c r="N957" s="254"/>
      <c r="O957" s="214"/>
      <c r="P957" s="227"/>
      <c r="Q957" s="214"/>
      <c r="R957" s="250">
        <v>1.0</v>
      </c>
      <c r="S957" s="262"/>
      <c r="T957" s="262"/>
      <c r="U957" s="262"/>
      <c r="V957" s="262"/>
      <c r="W957" s="250">
        <f t="shared" si="287"/>
        <v>0</v>
      </c>
      <c r="X957" s="250">
        <f t="shared" si="288"/>
        <v>1</v>
      </c>
      <c r="Y957" s="250">
        <f t="shared" si="289"/>
        <v>0</v>
      </c>
      <c r="Z957" s="214"/>
      <c r="AA957" s="214"/>
      <c r="AB957" s="214"/>
      <c r="AC957" s="246"/>
      <c r="AD957" s="246"/>
      <c r="AE957" s="249"/>
      <c r="AF957" s="281"/>
      <c r="AG957" s="214"/>
      <c r="AH957" s="214"/>
      <c r="AI957" s="246"/>
      <c r="AJ957" s="246"/>
      <c r="AK957" s="250"/>
      <c r="AL957" s="214" t="str">
        <f t="shared" si="619"/>
        <v>normal</v>
      </c>
    </row>
    <row r="958" ht="15.0" customHeight="1">
      <c r="A958" s="214" t="s">
        <v>864</v>
      </c>
      <c r="B958" s="246" t="s">
        <v>6874</v>
      </c>
      <c r="C958" s="296" t="s">
        <v>6875</v>
      </c>
      <c r="D958" s="246" t="s">
        <v>80</v>
      </c>
      <c r="E958" s="249">
        <v>8.0</v>
      </c>
      <c r="F958" s="262"/>
      <c r="G958" s="262"/>
      <c r="H958" s="262"/>
      <c r="I958" s="262"/>
      <c r="J958" s="251">
        <f t="shared" si="1"/>
        <v>0</v>
      </c>
      <c r="K958" s="252">
        <f t="shared" si="2"/>
        <v>8</v>
      </c>
      <c r="L958" s="214"/>
      <c r="M958" s="253"/>
      <c r="N958" s="254"/>
      <c r="O958" s="214"/>
      <c r="P958" s="227"/>
      <c r="Q958" s="214"/>
      <c r="R958" s="250">
        <v>7.0</v>
      </c>
      <c r="S958" s="262"/>
      <c r="T958" s="262"/>
      <c r="U958" s="262"/>
      <c r="V958" s="262"/>
      <c r="W958" s="250">
        <f t="shared" si="287"/>
        <v>0</v>
      </c>
      <c r="X958" s="250">
        <f t="shared" si="288"/>
        <v>7</v>
      </c>
      <c r="Y958" s="250">
        <f t="shared" si="289"/>
        <v>1</v>
      </c>
      <c r="Z958" s="214"/>
      <c r="AA958" s="214"/>
      <c r="AB958" s="214"/>
      <c r="AC958" s="246"/>
      <c r="AD958" s="246"/>
      <c r="AE958" s="249"/>
      <c r="AF958" s="281"/>
      <c r="AG958" s="214"/>
      <c r="AH958" s="214"/>
      <c r="AI958" s="246"/>
      <c r="AJ958" s="246"/>
      <c r="AK958" s="250"/>
      <c r="AL958" s="214"/>
    </row>
    <row r="959" ht="15.0" customHeight="1">
      <c r="A959" s="214"/>
      <c r="B959" s="246" t="s">
        <v>6876</v>
      </c>
      <c r="C959" s="296"/>
      <c r="D959" s="246" t="s">
        <v>80</v>
      </c>
      <c r="E959" s="249">
        <v>2.0</v>
      </c>
      <c r="F959" s="262"/>
      <c r="G959" s="262"/>
      <c r="H959" s="262"/>
      <c r="I959" s="262"/>
      <c r="J959" s="251">
        <f t="shared" si="1"/>
        <v>0</v>
      </c>
      <c r="K959" s="252">
        <f t="shared" si="2"/>
        <v>2</v>
      </c>
      <c r="L959" s="214"/>
      <c r="M959" s="253"/>
      <c r="N959" s="254"/>
      <c r="O959" s="214"/>
      <c r="P959" s="227"/>
      <c r="Q959" s="214"/>
      <c r="R959" s="250">
        <v>2.0</v>
      </c>
      <c r="S959" s="262"/>
      <c r="T959" s="262"/>
      <c r="U959" s="262"/>
      <c r="V959" s="262"/>
      <c r="W959" s="250">
        <f t="shared" si="287"/>
        <v>0</v>
      </c>
      <c r="X959" s="250">
        <f t="shared" si="288"/>
        <v>2</v>
      </c>
      <c r="Y959" s="250">
        <f t="shared" si="289"/>
        <v>0</v>
      </c>
      <c r="Z959" s="214"/>
      <c r="AA959" s="214"/>
      <c r="AB959" s="214"/>
      <c r="AC959" s="246"/>
      <c r="AD959" s="246"/>
      <c r="AE959" s="249"/>
      <c r="AF959" s="281"/>
      <c r="AG959" s="214"/>
      <c r="AH959" s="214"/>
      <c r="AI959" s="246"/>
      <c r="AJ959" s="246"/>
      <c r="AK959" s="250"/>
      <c r="AL959" s="214" t="str">
        <f t="shared" ref="AL959:AL962" si="620">IF(Y959&lt;0,"tidak normal","normal")</f>
        <v>normal</v>
      </c>
    </row>
    <row r="960" ht="15.0" customHeight="1">
      <c r="A960" s="214"/>
      <c r="B960" s="246" t="s">
        <v>6866</v>
      </c>
      <c r="C960" s="296"/>
      <c r="D960" s="246" t="s">
        <v>80</v>
      </c>
      <c r="E960" s="249">
        <v>1.0</v>
      </c>
      <c r="F960" s="262"/>
      <c r="G960" s="262"/>
      <c r="H960" s="262"/>
      <c r="I960" s="262"/>
      <c r="J960" s="251">
        <f t="shared" si="1"/>
        <v>0</v>
      </c>
      <c r="K960" s="252">
        <f t="shared" si="2"/>
        <v>1</v>
      </c>
      <c r="L960" s="214"/>
      <c r="M960" s="253" t="s">
        <v>6867</v>
      </c>
      <c r="N960" s="254">
        <v>1.0</v>
      </c>
      <c r="O960" s="214" t="str">
        <f>IF(E960=N960,"Sama","Tidak Sama")</f>
        <v>Sama</v>
      </c>
      <c r="P960" s="227"/>
      <c r="Q960" s="214"/>
      <c r="R960" s="250">
        <v>1.0</v>
      </c>
      <c r="S960" s="262"/>
      <c r="T960" s="262"/>
      <c r="U960" s="262"/>
      <c r="V960" s="262"/>
      <c r="W960" s="250">
        <f t="shared" si="287"/>
        <v>0</v>
      </c>
      <c r="X960" s="250">
        <f t="shared" si="288"/>
        <v>1</v>
      </c>
      <c r="Y960" s="250">
        <f t="shared" si="289"/>
        <v>0</v>
      </c>
      <c r="Z960" s="214"/>
      <c r="AA960" s="214" t="str">
        <f>IF(AC960=B960,"SAMA","TIDAK SAMA")</f>
        <v>SAMA</v>
      </c>
      <c r="AB960" s="214" t="str">
        <f>IF(C960=AD960,"SAMA","TIDAK SAMA")</f>
        <v>SAMA</v>
      </c>
      <c r="AC960" s="246" t="s">
        <v>6866</v>
      </c>
      <c r="AD960" s="246"/>
      <c r="AE960" s="249">
        <v>1.0</v>
      </c>
      <c r="AF960" s="281"/>
      <c r="AG960" s="214" t="str">
        <f>IF(B960=AI960,"SAMA","TIDAK SAMA")</f>
        <v>TIDAK SAMA</v>
      </c>
      <c r="AH960" s="214" t="str">
        <f>IF(AD960=AJ960,"SAMA","TIDAK")</f>
        <v>SAMA</v>
      </c>
      <c r="AI960" s="246" t="s">
        <v>6867</v>
      </c>
      <c r="AJ960" s="246"/>
      <c r="AK960" s="250">
        <v>1.0</v>
      </c>
      <c r="AL960" s="214" t="str">
        <f t="shared" si="620"/>
        <v>normal</v>
      </c>
    </row>
    <row r="961" ht="15.0" customHeight="1">
      <c r="A961" s="214"/>
      <c r="B961" s="246" t="s">
        <v>914</v>
      </c>
      <c r="C961" s="246" t="s">
        <v>6865</v>
      </c>
      <c r="D961" s="246" t="s">
        <v>80</v>
      </c>
      <c r="E961" s="249">
        <v>4.0</v>
      </c>
      <c r="F961" s="262"/>
      <c r="G961" s="262"/>
      <c r="H961" s="262"/>
      <c r="I961" s="262"/>
      <c r="J961" s="251">
        <f t="shared" si="1"/>
        <v>0</v>
      </c>
      <c r="K961" s="252">
        <f t="shared" si="2"/>
        <v>4</v>
      </c>
      <c r="L961" s="214"/>
      <c r="M961" s="253"/>
      <c r="N961" s="254"/>
      <c r="O961" s="214"/>
      <c r="P961" s="227"/>
      <c r="Q961" s="214"/>
      <c r="R961" s="250">
        <v>0.0</v>
      </c>
      <c r="S961" s="262"/>
      <c r="T961" s="262"/>
      <c r="U961" s="262"/>
      <c r="V961" s="262"/>
      <c r="W961" s="250">
        <f t="shared" si="287"/>
        <v>0</v>
      </c>
      <c r="X961" s="250">
        <f t="shared" si="288"/>
        <v>0</v>
      </c>
      <c r="Y961" s="250">
        <f t="shared" si="289"/>
        <v>4</v>
      </c>
      <c r="Z961" s="214"/>
      <c r="AA961" s="214"/>
      <c r="AB961" s="214"/>
      <c r="AC961" s="246"/>
      <c r="AD961" s="246"/>
      <c r="AE961" s="249"/>
      <c r="AF961" s="281"/>
      <c r="AG961" s="214"/>
      <c r="AH961" s="214"/>
      <c r="AI961" s="246"/>
      <c r="AJ961" s="246"/>
      <c r="AK961" s="250"/>
      <c r="AL961" s="214" t="str">
        <f t="shared" si="620"/>
        <v>normal</v>
      </c>
    </row>
    <row r="962" ht="15.0" customHeight="1">
      <c r="A962" s="214"/>
      <c r="B962" s="246" t="s">
        <v>6888</v>
      </c>
      <c r="C962" s="246" t="s">
        <v>6889</v>
      </c>
      <c r="D962" s="246" t="s">
        <v>80</v>
      </c>
      <c r="E962" s="249">
        <v>5.0</v>
      </c>
      <c r="F962" s="262"/>
      <c r="G962" s="262"/>
      <c r="H962" s="262"/>
      <c r="I962" s="262"/>
      <c r="J962" s="251">
        <f t="shared" si="1"/>
        <v>0</v>
      </c>
      <c r="K962" s="252">
        <f t="shared" si="2"/>
        <v>5</v>
      </c>
      <c r="L962" s="214"/>
      <c r="M962" s="253"/>
      <c r="N962" s="254"/>
      <c r="O962" s="214"/>
      <c r="P962" s="227"/>
      <c r="Q962" s="214"/>
      <c r="R962" s="250">
        <v>2.0</v>
      </c>
      <c r="S962" s="262"/>
      <c r="T962" s="262"/>
      <c r="U962" s="262"/>
      <c r="V962" s="262"/>
      <c r="W962" s="250">
        <f t="shared" si="287"/>
        <v>0</v>
      </c>
      <c r="X962" s="250">
        <f t="shared" si="288"/>
        <v>2</v>
      </c>
      <c r="Y962" s="250">
        <f t="shared" si="289"/>
        <v>3</v>
      </c>
      <c r="Z962" s="214"/>
      <c r="AA962" s="214"/>
      <c r="AB962" s="214"/>
      <c r="AC962" s="246"/>
      <c r="AD962" s="246"/>
      <c r="AE962" s="249"/>
      <c r="AF962" s="281"/>
      <c r="AG962" s="214"/>
      <c r="AH962" s="214"/>
      <c r="AI962" s="246"/>
      <c r="AJ962" s="246"/>
      <c r="AK962" s="250"/>
      <c r="AL962" s="214" t="str">
        <f t="shared" si="620"/>
        <v>normal</v>
      </c>
    </row>
    <row r="963" ht="15.0" customHeight="1">
      <c r="A963" s="214"/>
      <c r="B963" s="246" t="s">
        <v>6890</v>
      </c>
      <c r="C963" s="246"/>
      <c r="D963" s="246" t="s">
        <v>80</v>
      </c>
      <c r="E963" s="249">
        <v>1.0</v>
      </c>
      <c r="F963" s="262"/>
      <c r="G963" s="262"/>
      <c r="H963" s="262"/>
      <c r="I963" s="262"/>
      <c r="J963" s="251">
        <f t="shared" si="1"/>
        <v>0</v>
      </c>
      <c r="K963" s="252">
        <f t="shared" si="2"/>
        <v>1</v>
      </c>
      <c r="L963" s="214"/>
      <c r="M963" s="253"/>
      <c r="N963" s="254"/>
      <c r="O963" s="214"/>
      <c r="P963" s="227"/>
      <c r="Q963" s="214"/>
      <c r="R963" s="250">
        <v>0.0</v>
      </c>
      <c r="S963" s="262"/>
      <c r="T963" s="262"/>
      <c r="U963" s="262"/>
      <c r="V963" s="262"/>
      <c r="W963" s="250">
        <f t="shared" si="287"/>
        <v>0</v>
      </c>
      <c r="X963" s="250">
        <f t="shared" si="288"/>
        <v>0</v>
      </c>
      <c r="Y963" s="250">
        <f t="shared" si="289"/>
        <v>1</v>
      </c>
      <c r="Z963" s="214"/>
      <c r="AA963" s="214"/>
      <c r="AB963" s="214"/>
      <c r="AC963" s="246"/>
      <c r="AD963" s="246"/>
      <c r="AE963" s="249"/>
      <c r="AF963" s="281"/>
      <c r="AG963" s="214"/>
      <c r="AH963" s="214"/>
      <c r="AI963" s="246"/>
      <c r="AJ963" s="246"/>
      <c r="AK963" s="250"/>
      <c r="AL963" s="214"/>
    </row>
    <row r="964" ht="15.0" customHeight="1">
      <c r="A964" s="214"/>
      <c r="B964" s="246" t="s">
        <v>1229</v>
      </c>
      <c r="C964" s="246" t="s">
        <v>6885</v>
      </c>
      <c r="D964" s="246" t="s">
        <v>80</v>
      </c>
      <c r="E964" s="249">
        <v>4.0</v>
      </c>
      <c r="F964" s="262"/>
      <c r="G964" s="262"/>
      <c r="H964" s="262"/>
      <c r="I964" s="262"/>
      <c r="J964" s="251">
        <f t="shared" si="1"/>
        <v>0</v>
      </c>
      <c r="K964" s="252">
        <f t="shared" si="2"/>
        <v>4</v>
      </c>
      <c r="L964" s="214"/>
      <c r="M964" s="253"/>
      <c r="N964" s="254"/>
      <c r="O964" s="214"/>
      <c r="P964" s="227"/>
      <c r="Q964" s="214"/>
      <c r="R964" s="250">
        <v>1.0</v>
      </c>
      <c r="S964" s="262"/>
      <c r="T964" s="262"/>
      <c r="U964" s="262"/>
      <c r="V964" s="262"/>
      <c r="W964" s="250">
        <f t="shared" si="287"/>
        <v>0</v>
      </c>
      <c r="X964" s="250">
        <f t="shared" si="288"/>
        <v>1</v>
      </c>
      <c r="Y964" s="250">
        <f t="shared" si="289"/>
        <v>3</v>
      </c>
      <c r="Z964" s="214"/>
      <c r="AA964" s="214"/>
      <c r="AB964" s="214"/>
      <c r="AC964" s="246"/>
      <c r="AD964" s="246"/>
      <c r="AE964" s="249"/>
      <c r="AF964" s="281"/>
      <c r="AG964" s="214"/>
      <c r="AH964" s="214"/>
      <c r="AI964" s="246"/>
      <c r="AJ964" s="246"/>
      <c r="AK964" s="250"/>
      <c r="AL964" s="214" t="str">
        <f t="shared" ref="AL964:AL967" si="621">IF(Y964&lt;0,"tidak normal","normal")</f>
        <v>normal</v>
      </c>
    </row>
    <row r="965" ht="15.0" customHeight="1">
      <c r="A965" s="214"/>
      <c r="B965" s="247" t="s">
        <v>6870</v>
      </c>
      <c r="C965" s="296" t="s">
        <v>6871</v>
      </c>
      <c r="D965" s="246" t="s">
        <v>80</v>
      </c>
      <c r="E965" s="249">
        <v>2.0</v>
      </c>
      <c r="F965" s="249"/>
      <c r="G965" s="249"/>
      <c r="H965" s="249"/>
      <c r="I965" s="249"/>
      <c r="J965" s="251">
        <f t="shared" si="1"/>
        <v>0</v>
      </c>
      <c r="K965" s="252">
        <f t="shared" si="2"/>
        <v>2</v>
      </c>
      <c r="L965" s="214"/>
      <c r="M965" s="263" t="s">
        <v>6870</v>
      </c>
      <c r="N965" s="254">
        <v>2.0</v>
      </c>
      <c r="O965" s="214" t="str">
        <f>IF(E965=N965,"Sama","Tidak Sama")</f>
        <v>Sama</v>
      </c>
      <c r="P965" s="227"/>
      <c r="Q965" s="214"/>
      <c r="R965" s="250">
        <v>2.0</v>
      </c>
      <c r="S965" s="249"/>
      <c r="T965" s="249"/>
      <c r="U965" s="249"/>
      <c r="V965" s="249"/>
      <c r="W965" s="250">
        <f t="shared" si="287"/>
        <v>0</v>
      </c>
      <c r="X965" s="250">
        <f t="shared" si="288"/>
        <v>2</v>
      </c>
      <c r="Y965" s="250">
        <f t="shared" si="289"/>
        <v>0</v>
      </c>
      <c r="Z965" s="214"/>
      <c r="AA965" s="214" t="str">
        <f>IF(AC965=B965,"SAMA","TIDAK SAMA")</f>
        <v>SAMA</v>
      </c>
      <c r="AB965" s="214" t="str">
        <f>IF(C965=AD965,"SAMA","TIDAK SAMA")</f>
        <v>SAMA</v>
      </c>
      <c r="AC965" s="247" t="s">
        <v>6870</v>
      </c>
      <c r="AD965" s="246" t="s">
        <v>6871</v>
      </c>
      <c r="AE965" s="249">
        <v>4.0</v>
      </c>
      <c r="AF965" s="281"/>
      <c r="AG965" s="214" t="str">
        <f>IF(B965=AI965,"SAMA","TIDAK SAMA")</f>
        <v>SAMA</v>
      </c>
      <c r="AH965" s="214" t="str">
        <f>IF(AD965=AJ965,"SAMA","TIDAK")</f>
        <v>SAMA</v>
      </c>
      <c r="AI965" s="247" t="s">
        <v>6870</v>
      </c>
      <c r="AJ965" s="246" t="s">
        <v>6871</v>
      </c>
      <c r="AK965" s="250">
        <v>4.0</v>
      </c>
      <c r="AL965" s="214" t="str">
        <f t="shared" si="621"/>
        <v>normal</v>
      </c>
    </row>
    <row r="966" ht="15.0" customHeight="1">
      <c r="A966" s="214"/>
      <c r="B966" s="247" t="s">
        <v>6881</v>
      </c>
      <c r="C966" s="246" t="s">
        <v>6882</v>
      </c>
      <c r="D966" s="246" t="s">
        <v>80</v>
      </c>
      <c r="E966" s="249">
        <v>1.0</v>
      </c>
      <c r="F966" s="249"/>
      <c r="G966" s="249"/>
      <c r="H966" s="249"/>
      <c r="I966" s="249"/>
      <c r="J966" s="251">
        <f t="shared" si="1"/>
        <v>0</v>
      </c>
      <c r="K966" s="252">
        <f t="shared" si="2"/>
        <v>1</v>
      </c>
      <c r="L966" s="214"/>
      <c r="M966" s="263"/>
      <c r="N966" s="254"/>
      <c r="O966" s="214"/>
      <c r="P966" s="227"/>
      <c r="Q966" s="214"/>
      <c r="R966" s="250">
        <v>1.0</v>
      </c>
      <c r="S966" s="249"/>
      <c r="T966" s="249"/>
      <c r="U966" s="249"/>
      <c r="V966" s="249"/>
      <c r="W966" s="250">
        <f t="shared" si="287"/>
        <v>0</v>
      </c>
      <c r="X966" s="250">
        <f t="shared" si="288"/>
        <v>1</v>
      </c>
      <c r="Y966" s="250">
        <f t="shared" si="289"/>
        <v>0</v>
      </c>
      <c r="Z966" s="214"/>
      <c r="AA966" s="214"/>
      <c r="AB966" s="214"/>
      <c r="AC966" s="247"/>
      <c r="AD966" s="246"/>
      <c r="AE966" s="249"/>
      <c r="AF966" s="281"/>
      <c r="AG966" s="214"/>
      <c r="AH966" s="214"/>
      <c r="AI966" s="247"/>
      <c r="AJ966" s="246"/>
      <c r="AK966" s="250"/>
      <c r="AL966" s="214" t="str">
        <f t="shared" si="621"/>
        <v>normal</v>
      </c>
    </row>
    <row r="967" ht="15.0" customHeight="1">
      <c r="A967" s="214"/>
      <c r="B967" s="247" t="s">
        <v>6917</v>
      </c>
      <c r="C967" s="246" t="s">
        <v>6918</v>
      </c>
      <c r="D967" s="246" t="s">
        <v>80</v>
      </c>
      <c r="E967" s="249">
        <v>2.0</v>
      </c>
      <c r="F967" s="249"/>
      <c r="G967" s="249"/>
      <c r="H967" s="249"/>
      <c r="I967" s="249"/>
      <c r="J967" s="251">
        <f t="shared" si="1"/>
        <v>0</v>
      </c>
      <c r="K967" s="252">
        <f t="shared" si="2"/>
        <v>2</v>
      </c>
      <c r="L967" s="214"/>
      <c r="M967" s="263"/>
      <c r="N967" s="254"/>
      <c r="O967" s="214"/>
      <c r="P967" s="227"/>
      <c r="Q967" s="214"/>
      <c r="R967" s="250">
        <v>2.0</v>
      </c>
      <c r="S967" s="249"/>
      <c r="T967" s="249"/>
      <c r="U967" s="249"/>
      <c r="V967" s="249"/>
      <c r="W967" s="250">
        <f t="shared" si="287"/>
        <v>0</v>
      </c>
      <c r="X967" s="250">
        <f t="shared" si="288"/>
        <v>2</v>
      </c>
      <c r="Y967" s="250">
        <f t="shared" si="289"/>
        <v>0</v>
      </c>
      <c r="Z967" s="214"/>
      <c r="AA967" s="214"/>
      <c r="AB967" s="214"/>
      <c r="AC967" s="247"/>
      <c r="AD967" s="246"/>
      <c r="AE967" s="249"/>
      <c r="AF967" s="281"/>
      <c r="AG967" s="214"/>
      <c r="AH967" s="214"/>
      <c r="AI967" s="247"/>
      <c r="AJ967" s="246"/>
      <c r="AK967" s="250"/>
      <c r="AL967" s="214" t="str">
        <f t="shared" si="621"/>
        <v>normal</v>
      </c>
    </row>
    <row r="968" ht="15.0" customHeight="1">
      <c r="A968" s="214"/>
      <c r="B968" s="247" t="s">
        <v>6920</v>
      </c>
      <c r="C968" s="246" t="s">
        <v>6921</v>
      </c>
      <c r="D968" s="246" t="s">
        <v>101</v>
      </c>
      <c r="E968" s="249">
        <v>1.0</v>
      </c>
      <c r="F968" s="249"/>
      <c r="G968" s="249"/>
      <c r="H968" s="249"/>
      <c r="I968" s="249"/>
      <c r="J968" s="251">
        <f t="shared" si="1"/>
        <v>0</v>
      </c>
      <c r="K968" s="252">
        <f t="shared" si="2"/>
        <v>1</v>
      </c>
      <c r="L968" s="214"/>
      <c r="M968" s="263"/>
      <c r="N968" s="254"/>
      <c r="O968" s="214"/>
      <c r="P968" s="227"/>
      <c r="Q968" s="214"/>
      <c r="R968" s="250">
        <v>1.0</v>
      </c>
      <c r="S968" s="249"/>
      <c r="T968" s="249"/>
      <c r="U968" s="249"/>
      <c r="V968" s="249"/>
      <c r="W968" s="250">
        <f t="shared" si="287"/>
        <v>0</v>
      </c>
      <c r="X968" s="250">
        <f t="shared" si="288"/>
        <v>1</v>
      </c>
      <c r="Y968" s="250">
        <f t="shared" si="289"/>
        <v>0</v>
      </c>
      <c r="Z968" s="214"/>
      <c r="AA968" s="214"/>
      <c r="AB968" s="214"/>
      <c r="AC968" s="247"/>
      <c r="AD968" s="246"/>
      <c r="AE968" s="249"/>
      <c r="AF968" s="281"/>
      <c r="AG968" s="214"/>
      <c r="AH968" s="214"/>
      <c r="AI968" s="247"/>
      <c r="AJ968" s="246"/>
      <c r="AK968" s="250"/>
      <c r="AL968" s="214"/>
    </row>
    <row r="969" ht="15.0" customHeight="1">
      <c r="A969" s="214"/>
      <c r="B969" s="247" t="s">
        <v>6877</v>
      </c>
      <c r="C969" s="296" t="s">
        <v>6878</v>
      </c>
      <c r="D969" s="246" t="s">
        <v>80</v>
      </c>
      <c r="E969" s="249">
        <v>2.0</v>
      </c>
      <c r="F969" s="249"/>
      <c r="G969" s="249"/>
      <c r="H969" s="249"/>
      <c r="I969" s="249"/>
      <c r="J969" s="251">
        <f t="shared" si="1"/>
        <v>0</v>
      </c>
      <c r="K969" s="252">
        <f t="shared" si="2"/>
        <v>2</v>
      </c>
      <c r="L969" s="214"/>
      <c r="M969" s="263"/>
      <c r="N969" s="254"/>
      <c r="O969" s="214"/>
      <c r="P969" s="227"/>
      <c r="Q969" s="214"/>
      <c r="R969" s="250">
        <v>2.0</v>
      </c>
      <c r="S969" s="249"/>
      <c r="T969" s="249"/>
      <c r="U969" s="249"/>
      <c r="V969" s="249"/>
      <c r="W969" s="250">
        <f t="shared" si="287"/>
        <v>0</v>
      </c>
      <c r="X969" s="250">
        <f t="shared" si="288"/>
        <v>2</v>
      </c>
      <c r="Y969" s="250">
        <f t="shared" si="289"/>
        <v>0</v>
      </c>
      <c r="Z969" s="214"/>
      <c r="AA969" s="214" t="str">
        <f>IF(AC969=B969,"SAMA","TIDAK SAMA")</f>
        <v>SAMA</v>
      </c>
      <c r="AB969" s="214" t="str">
        <f>IF(C969=AD969,"SAMA","TIDAK SAMA")</f>
        <v>SAMA</v>
      </c>
      <c r="AC969" s="247" t="s">
        <v>6877</v>
      </c>
      <c r="AD969" s="246" t="s">
        <v>6878</v>
      </c>
      <c r="AE969" s="249">
        <v>6.0</v>
      </c>
      <c r="AF969" s="281"/>
      <c r="AG969" s="214" t="str">
        <f>IF(B969=AI969,"SAMA","TIDAK SAMA")</f>
        <v>SAMA</v>
      </c>
      <c r="AH969" s="214" t="str">
        <f>IF(AD969=AJ969,"SAMA","TIDAK")</f>
        <v>SAMA</v>
      </c>
      <c r="AI969" s="247" t="s">
        <v>6877</v>
      </c>
      <c r="AJ969" s="246" t="s">
        <v>6878</v>
      </c>
      <c r="AK969" s="250">
        <v>6.0</v>
      </c>
      <c r="AL969" s="214" t="str">
        <f t="shared" ref="AL969:AL975" si="622">IF(Y969&lt;0,"tidak normal","normal")</f>
        <v>normal</v>
      </c>
    </row>
    <row r="970" ht="15.0" customHeight="1">
      <c r="A970" s="214"/>
      <c r="B970" s="247" t="s">
        <v>6894</v>
      </c>
      <c r="C970" s="246" t="s">
        <v>6895</v>
      </c>
      <c r="D970" s="246" t="s">
        <v>80</v>
      </c>
      <c r="E970" s="249">
        <v>24.0</v>
      </c>
      <c r="F970" s="249"/>
      <c r="G970" s="249"/>
      <c r="H970" s="249"/>
      <c r="I970" s="249"/>
      <c r="J970" s="251">
        <f t="shared" si="1"/>
        <v>0</v>
      </c>
      <c r="K970" s="252">
        <f t="shared" si="2"/>
        <v>24</v>
      </c>
      <c r="L970" s="214"/>
      <c r="M970" s="263"/>
      <c r="N970" s="254"/>
      <c r="O970" s="214"/>
      <c r="P970" s="227"/>
      <c r="Q970" s="214"/>
      <c r="R970" s="250">
        <v>24.0</v>
      </c>
      <c r="S970" s="249"/>
      <c r="T970" s="249"/>
      <c r="U970" s="249"/>
      <c r="V970" s="249"/>
      <c r="W970" s="250">
        <f t="shared" si="287"/>
        <v>0</v>
      </c>
      <c r="X970" s="250">
        <f t="shared" si="288"/>
        <v>24</v>
      </c>
      <c r="Y970" s="250">
        <f t="shared" si="289"/>
        <v>0</v>
      </c>
      <c r="Z970" s="214"/>
      <c r="AA970" s="214"/>
      <c r="AB970" s="214"/>
      <c r="AC970" s="247"/>
      <c r="AD970" s="246"/>
      <c r="AE970" s="249"/>
      <c r="AF970" s="281"/>
      <c r="AG970" s="214"/>
      <c r="AH970" s="214"/>
      <c r="AI970" s="247"/>
      <c r="AJ970" s="246"/>
      <c r="AK970" s="250"/>
      <c r="AL970" s="214" t="str">
        <f t="shared" si="622"/>
        <v>normal</v>
      </c>
    </row>
    <row r="971" ht="15.0" customHeight="1">
      <c r="A971" s="214"/>
      <c r="B971" s="247" t="s">
        <v>6923</v>
      </c>
      <c r="C971" s="246" t="s">
        <v>6924</v>
      </c>
      <c r="D971" s="246" t="s">
        <v>80</v>
      </c>
      <c r="E971" s="249">
        <v>18.0</v>
      </c>
      <c r="F971" s="249"/>
      <c r="G971" s="249"/>
      <c r="H971" s="249"/>
      <c r="I971" s="249"/>
      <c r="J971" s="251">
        <f t="shared" si="1"/>
        <v>0</v>
      </c>
      <c r="K971" s="252">
        <f t="shared" si="2"/>
        <v>18</v>
      </c>
      <c r="L971" s="214"/>
      <c r="M971" s="263"/>
      <c r="N971" s="254"/>
      <c r="O971" s="214"/>
      <c r="P971" s="227"/>
      <c r="Q971" s="214"/>
      <c r="R971" s="250">
        <v>18.0</v>
      </c>
      <c r="S971" s="249"/>
      <c r="T971" s="249"/>
      <c r="U971" s="249"/>
      <c r="V971" s="249"/>
      <c r="W971" s="250">
        <f t="shared" si="287"/>
        <v>0</v>
      </c>
      <c r="X971" s="250">
        <f t="shared" si="288"/>
        <v>18</v>
      </c>
      <c r="Y971" s="250">
        <f t="shared" si="289"/>
        <v>0</v>
      </c>
      <c r="Z971" s="214"/>
      <c r="AA971" s="214"/>
      <c r="AB971" s="214"/>
      <c r="AC971" s="247"/>
      <c r="AD971" s="246"/>
      <c r="AE971" s="249"/>
      <c r="AF971" s="281"/>
      <c r="AG971" s="214"/>
      <c r="AH971" s="214"/>
      <c r="AI971" s="247"/>
      <c r="AJ971" s="246"/>
      <c r="AK971" s="250"/>
      <c r="AL971" s="214" t="str">
        <f t="shared" si="622"/>
        <v>normal</v>
      </c>
    </row>
    <row r="972" ht="15.0" customHeight="1">
      <c r="A972" s="214"/>
      <c r="B972" s="247" t="s">
        <v>6883</v>
      </c>
      <c r="C972" s="296"/>
      <c r="D972" s="246" t="s">
        <v>80</v>
      </c>
      <c r="E972" s="249">
        <v>3.0</v>
      </c>
      <c r="F972" s="249"/>
      <c r="G972" s="249"/>
      <c r="H972" s="249"/>
      <c r="I972" s="249"/>
      <c r="J972" s="251">
        <f t="shared" si="1"/>
        <v>0</v>
      </c>
      <c r="K972" s="252">
        <f t="shared" si="2"/>
        <v>3</v>
      </c>
      <c r="L972" s="214"/>
      <c r="M972" s="263" t="s">
        <v>6883</v>
      </c>
      <c r="N972" s="254">
        <v>3.0</v>
      </c>
      <c r="O972" s="214" t="str">
        <f>IF(E972=N972,"Sama","Tidak Sama")</f>
        <v>Sama</v>
      </c>
      <c r="P972" s="227"/>
      <c r="Q972" s="255"/>
      <c r="R972" s="250">
        <v>3.0</v>
      </c>
      <c r="S972" s="249"/>
      <c r="T972" s="249"/>
      <c r="U972" s="249"/>
      <c r="V972" s="249"/>
      <c r="W972" s="250">
        <f t="shared" si="287"/>
        <v>0</v>
      </c>
      <c r="X972" s="250">
        <f t="shared" si="288"/>
        <v>3</v>
      </c>
      <c r="Y972" s="250">
        <f t="shared" si="289"/>
        <v>0</v>
      </c>
      <c r="Z972" s="214"/>
      <c r="AA972" s="214" t="str">
        <f>IF(AC972=B972,"SAMA","TIDAK SAMA")</f>
        <v>SAMA</v>
      </c>
      <c r="AB972" s="214" t="str">
        <f>IF(C972=AD972,"SAMA","TIDAK SAMA")</f>
        <v>SAMA</v>
      </c>
      <c r="AC972" s="247" t="s">
        <v>6883</v>
      </c>
      <c r="AD972" s="246"/>
      <c r="AE972" s="249">
        <v>3.0</v>
      </c>
      <c r="AF972" s="281"/>
      <c r="AG972" s="214" t="str">
        <f>IF(B972=AI972,"SAMA","TIDAK SAMA")</f>
        <v>SAMA</v>
      </c>
      <c r="AH972" s="214" t="str">
        <f>IF(AD972=AJ972,"SAMA","TIDAK")</f>
        <v>SAMA</v>
      </c>
      <c r="AI972" s="247" t="s">
        <v>6883</v>
      </c>
      <c r="AJ972" s="246"/>
      <c r="AK972" s="250">
        <v>3.0</v>
      </c>
      <c r="AL972" s="214" t="str">
        <f t="shared" si="622"/>
        <v>normal</v>
      </c>
    </row>
    <row r="973" ht="15.0" customHeight="1">
      <c r="A973" s="214"/>
      <c r="B973" s="247" t="s">
        <v>6906</v>
      </c>
      <c r="C973" s="296" t="s">
        <v>6907</v>
      </c>
      <c r="D973" s="246" t="s">
        <v>80</v>
      </c>
      <c r="E973" s="249">
        <v>2.0</v>
      </c>
      <c r="F973" s="249"/>
      <c r="G973" s="249"/>
      <c r="H973" s="249"/>
      <c r="I973" s="249"/>
      <c r="J973" s="251">
        <f t="shared" si="1"/>
        <v>0</v>
      </c>
      <c r="K973" s="252">
        <f t="shared" si="2"/>
        <v>2</v>
      </c>
      <c r="L973" s="214"/>
      <c r="M973" s="263"/>
      <c r="N973" s="254"/>
      <c r="O973" s="214"/>
      <c r="P973" s="227"/>
      <c r="Q973" s="214"/>
      <c r="R973" s="250">
        <v>1.0</v>
      </c>
      <c r="S973" s="249"/>
      <c r="T973" s="249"/>
      <c r="U973" s="249"/>
      <c r="V973" s="249"/>
      <c r="W973" s="250">
        <f t="shared" si="287"/>
        <v>0</v>
      </c>
      <c r="X973" s="250">
        <f t="shared" si="288"/>
        <v>1</v>
      </c>
      <c r="Y973" s="250">
        <f t="shared" si="289"/>
        <v>1</v>
      </c>
      <c r="Z973" s="214"/>
      <c r="AA973" s="214"/>
      <c r="AB973" s="214"/>
      <c r="AC973" s="247"/>
      <c r="AD973" s="246"/>
      <c r="AE973" s="249"/>
      <c r="AF973" s="281"/>
      <c r="AG973" s="214"/>
      <c r="AH973" s="214"/>
      <c r="AI973" s="247"/>
      <c r="AJ973" s="246"/>
      <c r="AK973" s="250"/>
      <c r="AL973" s="214" t="str">
        <f t="shared" si="622"/>
        <v>normal</v>
      </c>
    </row>
    <row r="974" ht="15.0" customHeight="1">
      <c r="A974" s="214"/>
      <c r="B974" s="246" t="s">
        <v>6886</v>
      </c>
      <c r="C974" s="296"/>
      <c r="D974" s="246" t="s">
        <v>80</v>
      </c>
      <c r="E974" s="249">
        <v>4.0</v>
      </c>
      <c r="F974" s="262"/>
      <c r="G974" s="262"/>
      <c r="H974" s="262"/>
      <c r="I974" s="262"/>
      <c r="J974" s="251">
        <f t="shared" si="1"/>
        <v>0</v>
      </c>
      <c r="K974" s="252">
        <f t="shared" si="2"/>
        <v>4</v>
      </c>
      <c r="L974" s="214"/>
      <c r="M974" s="253" t="s">
        <v>6886</v>
      </c>
      <c r="N974" s="254">
        <v>2.0</v>
      </c>
      <c r="O974" s="214" t="str">
        <f>IF(E974=N974,"Sama","Tidak Sama")</f>
        <v>Tidak Sama</v>
      </c>
      <c r="P974" s="227"/>
      <c r="Q974" s="214"/>
      <c r="R974" s="250">
        <v>2.0</v>
      </c>
      <c r="S974" s="262"/>
      <c r="T974" s="262"/>
      <c r="U974" s="262"/>
      <c r="V974" s="262"/>
      <c r="W974" s="250">
        <f t="shared" si="287"/>
        <v>0</v>
      </c>
      <c r="X974" s="250">
        <f t="shared" si="288"/>
        <v>2</v>
      </c>
      <c r="Y974" s="250">
        <f t="shared" si="289"/>
        <v>2</v>
      </c>
      <c r="Z974" s="214"/>
      <c r="AA974" s="214" t="str">
        <f>IF(AC974=B974,"SAMA","TIDAK SAMA")</f>
        <v>SAMA</v>
      </c>
      <c r="AB974" s="214" t="str">
        <f>IF(C974=AD974,"SAMA","TIDAK SAMA")</f>
        <v>SAMA</v>
      </c>
      <c r="AC974" s="246" t="s">
        <v>6886</v>
      </c>
      <c r="AD974" s="246"/>
      <c r="AE974" s="249">
        <v>2.0</v>
      </c>
      <c r="AF974" s="281"/>
      <c r="AG974" s="214" t="str">
        <f>IF(B974=AI974,"SAMA","TIDAK SAMA")</f>
        <v>SAMA</v>
      </c>
      <c r="AH974" s="214" t="str">
        <f>IF(AD974=AJ974,"SAMA","TIDAK")</f>
        <v>SAMA</v>
      </c>
      <c r="AI974" s="246" t="s">
        <v>6886</v>
      </c>
      <c r="AJ974" s="246"/>
      <c r="AK974" s="250">
        <v>2.0</v>
      </c>
      <c r="AL974" s="214" t="str">
        <f t="shared" si="622"/>
        <v>normal</v>
      </c>
    </row>
    <row r="975" ht="15.0" customHeight="1">
      <c r="A975" s="214"/>
      <c r="B975" s="246" t="s">
        <v>6908</v>
      </c>
      <c r="C975" s="296" t="s">
        <v>6909</v>
      </c>
      <c r="D975" s="246" t="s">
        <v>80</v>
      </c>
      <c r="E975" s="249">
        <v>6.0</v>
      </c>
      <c r="F975" s="262"/>
      <c r="G975" s="262"/>
      <c r="H975" s="262"/>
      <c r="I975" s="262"/>
      <c r="J975" s="251">
        <f t="shared" si="1"/>
        <v>0</v>
      </c>
      <c r="K975" s="252">
        <f t="shared" si="2"/>
        <v>6</v>
      </c>
      <c r="L975" s="214"/>
      <c r="M975" s="253"/>
      <c r="N975" s="254"/>
      <c r="O975" s="214"/>
      <c r="P975" s="227"/>
      <c r="Q975" s="214"/>
      <c r="R975" s="250">
        <v>0.0</v>
      </c>
      <c r="S975" s="262"/>
      <c r="T975" s="262"/>
      <c r="U975" s="262"/>
      <c r="V975" s="262"/>
      <c r="W975" s="250">
        <f t="shared" si="287"/>
        <v>0</v>
      </c>
      <c r="X975" s="250">
        <f t="shared" si="288"/>
        <v>0</v>
      </c>
      <c r="Y975" s="250">
        <f t="shared" si="289"/>
        <v>6</v>
      </c>
      <c r="Z975" s="214"/>
      <c r="AA975" s="214"/>
      <c r="AB975" s="214"/>
      <c r="AC975" s="246"/>
      <c r="AD975" s="246"/>
      <c r="AE975" s="249"/>
      <c r="AF975" s="281"/>
      <c r="AG975" s="214"/>
      <c r="AH975" s="214"/>
      <c r="AI975" s="246"/>
      <c r="AJ975" s="246"/>
      <c r="AK975" s="250"/>
      <c r="AL975" s="214" t="str">
        <f t="shared" si="622"/>
        <v>normal</v>
      </c>
    </row>
    <row r="976" ht="15.0" customHeight="1">
      <c r="A976" s="214"/>
      <c r="B976" s="246" t="s">
        <v>6910</v>
      </c>
      <c r="C976" s="296" t="s">
        <v>6911</v>
      </c>
      <c r="D976" s="246" t="s">
        <v>80</v>
      </c>
      <c r="E976" s="249">
        <v>6.0</v>
      </c>
      <c r="F976" s="262"/>
      <c r="G976" s="262"/>
      <c r="H976" s="262"/>
      <c r="I976" s="262"/>
      <c r="J976" s="251">
        <f t="shared" si="1"/>
        <v>0</v>
      </c>
      <c r="K976" s="252">
        <f t="shared" si="2"/>
        <v>6</v>
      </c>
      <c r="L976" s="214"/>
      <c r="M976" s="253"/>
      <c r="N976" s="254"/>
      <c r="O976" s="214"/>
      <c r="P976" s="227"/>
      <c r="Q976" s="214"/>
      <c r="R976" s="250">
        <v>0.0</v>
      </c>
      <c r="S976" s="262"/>
      <c r="T976" s="262"/>
      <c r="U976" s="262"/>
      <c r="V976" s="262"/>
      <c r="W976" s="250">
        <f t="shared" si="287"/>
        <v>0</v>
      </c>
      <c r="X976" s="250">
        <f t="shared" si="288"/>
        <v>0</v>
      </c>
      <c r="Y976" s="250">
        <f t="shared" si="289"/>
        <v>6</v>
      </c>
      <c r="Z976" s="214"/>
      <c r="AA976" s="214"/>
      <c r="AB976" s="214"/>
      <c r="AC976" s="246"/>
      <c r="AD976" s="246"/>
      <c r="AE976" s="249"/>
      <c r="AF976" s="281"/>
      <c r="AG976" s="214"/>
      <c r="AH976" s="214"/>
      <c r="AI976" s="246"/>
      <c r="AJ976" s="246"/>
      <c r="AK976" s="250"/>
      <c r="AL976" s="214"/>
    </row>
    <row r="977" ht="15.0" customHeight="1">
      <c r="A977" s="214"/>
      <c r="B977" s="246" t="s">
        <v>7124</v>
      </c>
      <c r="C977" s="296" t="s">
        <v>7125</v>
      </c>
      <c r="D977" s="246" t="s">
        <v>80</v>
      </c>
      <c r="E977" s="249">
        <v>1.0</v>
      </c>
      <c r="F977" s="262"/>
      <c r="G977" s="262"/>
      <c r="H977" s="262"/>
      <c r="I977" s="262"/>
      <c r="J977" s="251">
        <f t="shared" si="1"/>
        <v>0</v>
      </c>
      <c r="K977" s="252">
        <f t="shared" si="2"/>
        <v>1</v>
      </c>
      <c r="L977" s="214"/>
      <c r="M977" s="253"/>
      <c r="N977" s="254"/>
      <c r="O977" s="214"/>
      <c r="P977" s="227"/>
      <c r="Q977" s="214"/>
      <c r="R977" s="250">
        <v>1.0</v>
      </c>
      <c r="S977" s="262"/>
      <c r="T977" s="262"/>
      <c r="U977" s="262"/>
      <c r="V977" s="262"/>
      <c r="W977" s="250">
        <f t="shared" si="287"/>
        <v>0</v>
      </c>
      <c r="X977" s="250">
        <f t="shared" si="288"/>
        <v>1</v>
      </c>
      <c r="Y977" s="250">
        <f t="shared" si="289"/>
        <v>0</v>
      </c>
      <c r="Z977" s="214"/>
      <c r="AA977" s="214"/>
      <c r="AB977" s="214"/>
      <c r="AC977" s="246"/>
      <c r="AD977" s="246"/>
      <c r="AE977" s="249"/>
      <c r="AF977" s="281"/>
      <c r="AG977" s="214"/>
      <c r="AH977" s="214"/>
      <c r="AI977" s="246"/>
      <c r="AJ977" s="246"/>
      <c r="AK977" s="250"/>
      <c r="AL977" s="214"/>
    </row>
    <row r="978" ht="15.0" customHeight="1">
      <c r="A978" s="214"/>
      <c r="B978" s="246" t="s">
        <v>6891</v>
      </c>
      <c r="C978" s="296"/>
      <c r="D978" s="246" t="s">
        <v>80</v>
      </c>
      <c r="E978" s="249">
        <v>17.0</v>
      </c>
      <c r="F978" s="262"/>
      <c r="G978" s="262"/>
      <c r="H978" s="262"/>
      <c r="I978" s="262"/>
      <c r="J978" s="251">
        <f t="shared" si="1"/>
        <v>0</v>
      </c>
      <c r="K978" s="252">
        <f t="shared" si="2"/>
        <v>17</v>
      </c>
      <c r="L978" s="214"/>
      <c r="M978" s="253" t="s">
        <v>6891</v>
      </c>
      <c r="N978" s="254">
        <v>8.0</v>
      </c>
      <c r="O978" s="214" t="str">
        <f>IF(E978=N978,"Sama","Tidak Sama")</f>
        <v>Tidak Sama</v>
      </c>
      <c r="P978" s="227"/>
      <c r="Q978" s="255"/>
      <c r="R978" s="250">
        <v>13.0</v>
      </c>
      <c r="S978" s="262"/>
      <c r="T978" s="262"/>
      <c r="U978" s="262"/>
      <c r="V978" s="262"/>
      <c r="W978" s="250">
        <f t="shared" si="287"/>
        <v>0</v>
      </c>
      <c r="X978" s="250">
        <f t="shared" si="288"/>
        <v>13</v>
      </c>
      <c r="Y978" s="250">
        <f t="shared" si="289"/>
        <v>4</v>
      </c>
      <c r="Z978" s="214"/>
      <c r="AA978" s="214" t="str">
        <f t="shared" ref="AA978:AA979" si="623">IF(AC978=B978,"SAMA","TIDAK SAMA")</f>
        <v>SAMA</v>
      </c>
      <c r="AB978" s="214" t="str">
        <f t="shared" ref="AB978:AB979" si="624">IF(C978=AD978,"SAMA","TIDAK SAMA")</f>
        <v>SAMA</v>
      </c>
      <c r="AC978" s="246" t="s">
        <v>6891</v>
      </c>
      <c r="AD978" s="246"/>
      <c r="AE978" s="249">
        <v>8.0</v>
      </c>
      <c r="AF978" s="281"/>
      <c r="AG978" s="214" t="str">
        <f t="shared" ref="AG978:AG979" si="625">IF(B978=AI978,"SAMA","TIDAK SAMA")</f>
        <v>SAMA</v>
      </c>
      <c r="AH978" s="214" t="str">
        <f t="shared" ref="AH978:AH979" si="626">IF(AD978=AJ978,"SAMA","TIDAK")</f>
        <v>SAMA</v>
      </c>
      <c r="AI978" s="246" t="s">
        <v>6891</v>
      </c>
      <c r="AJ978" s="246"/>
      <c r="AK978" s="250">
        <v>4.0</v>
      </c>
      <c r="AL978" s="214" t="str">
        <f t="shared" ref="AL978:AL982" si="627">IF(Y978&lt;0,"tidak normal","normal")</f>
        <v>normal</v>
      </c>
    </row>
    <row r="979" ht="15.0" customHeight="1">
      <c r="A979" s="214"/>
      <c r="B979" s="246" t="s">
        <v>6893</v>
      </c>
      <c r="C979" s="296"/>
      <c r="D979" s="246" t="s">
        <v>80</v>
      </c>
      <c r="E979" s="249">
        <v>4.0</v>
      </c>
      <c r="F979" s="262"/>
      <c r="G979" s="262"/>
      <c r="H979" s="262"/>
      <c r="I979" s="262"/>
      <c r="J979" s="251">
        <f t="shared" si="1"/>
        <v>0</v>
      </c>
      <c r="K979" s="252">
        <f t="shared" si="2"/>
        <v>4</v>
      </c>
      <c r="L979" s="214"/>
      <c r="M979" s="253"/>
      <c r="N979" s="254"/>
      <c r="O979" s="214"/>
      <c r="P979" s="227"/>
      <c r="Q979" s="255"/>
      <c r="R979" s="250">
        <v>4.0</v>
      </c>
      <c r="S979" s="262"/>
      <c r="T979" s="262"/>
      <c r="U979" s="262"/>
      <c r="V979" s="262"/>
      <c r="W979" s="250">
        <f t="shared" si="287"/>
        <v>0</v>
      </c>
      <c r="X979" s="250">
        <f t="shared" si="288"/>
        <v>4</v>
      </c>
      <c r="Y979" s="250">
        <f t="shared" si="289"/>
        <v>0</v>
      </c>
      <c r="Z979" s="214"/>
      <c r="AA979" s="214" t="str">
        <f t="shared" si="623"/>
        <v>SAMA</v>
      </c>
      <c r="AB979" s="214" t="str">
        <f t="shared" si="624"/>
        <v>SAMA</v>
      </c>
      <c r="AC979" s="246" t="s">
        <v>6893</v>
      </c>
      <c r="AD979" s="246"/>
      <c r="AE979" s="249">
        <v>3.0</v>
      </c>
      <c r="AF979" s="281"/>
      <c r="AG979" s="214" t="str">
        <f t="shared" si="625"/>
        <v>SAMA</v>
      </c>
      <c r="AH979" s="214" t="str">
        <f t="shared" si="626"/>
        <v>SAMA</v>
      </c>
      <c r="AI979" s="246" t="s">
        <v>6893</v>
      </c>
      <c r="AJ979" s="246"/>
      <c r="AK979" s="250">
        <v>3.0</v>
      </c>
      <c r="AL979" s="214" t="str">
        <f t="shared" si="627"/>
        <v>normal</v>
      </c>
    </row>
    <row r="980" ht="15.0" customHeight="1">
      <c r="A980" s="214"/>
      <c r="B980" s="246" t="s">
        <v>6899</v>
      </c>
      <c r="C980" s="246" t="s">
        <v>6900</v>
      </c>
      <c r="D980" s="246" t="s">
        <v>80</v>
      </c>
      <c r="E980" s="249">
        <v>2.0</v>
      </c>
      <c r="F980" s="262"/>
      <c r="G980" s="262"/>
      <c r="H980" s="262"/>
      <c r="I980" s="262"/>
      <c r="J980" s="251">
        <f t="shared" si="1"/>
        <v>0</v>
      </c>
      <c r="K980" s="252">
        <f t="shared" si="2"/>
        <v>2</v>
      </c>
      <c r="L980" s="214"/>
      <c r="M980" s="253"/>
      <c r="N980" s="254"/>
      <c r="O980" s="214"/>
      <c r="P980" s="227"/>
      <c r="Q980" s="255"/>
      <c r="R980" s="250">
        <v>2.0</v>
      </c>
      <c r="S980" s="262"/>
      <c r="T980" s="262"/>
      <c r="U980" s="262"/>
      <c r="V980" s="262"/>
      <c r="W980" s="250">
        <f t="shared" si="287"/>
        <v>0</v>
      </c>
      <c r="X980" s="250">
        <f t="shared" si="288"/>
        <v>2</v>
      </c>
      <c r="Y980" s="250">
        <f t="shared" si="289"/>
        <v>0</v>
      </c>
      <c r="Z980" s="214"/>
      <c r="AA980" s="214"/>
      <c r="AB980" s="214"/>
      <c r="AC980" s="246"/>
      <c r="AD980" s="246"/>
      <c r="AE980" s="249"/>
      <c r="AF980" s="281"/>
      <c r="AG980" s="214"/>
      <c r="AH980" s="214"/>
      <c r="AI980" s="246"/>
      <c r="AJ980" s="246"/>
      <c r="AK980" s="250"/>
      <c r="AL980" s="214" t="str">
        <f t="shared" si="627"/>
        <v>normal</v>
      </c>
    </row>
    <row r="981" ht="15.0" customHeight="1">
      <c r="A981" s="214"/>
      <c r="B981" s="246" t="s">
        <v>6896</v>
      </c>
      <c r="C981" s="246" t="s">
        <v>6897</v>
      </c>
      <c r="D981" s="246" t="s">
        <v>80</v>
      </c>
      <c r="E981" s="249">
        <v>1.0</v>
      </c>
      <c r="F981" s="262"/>
      <c r="G981" s="262"/>
      <c r="H981" s="262"/>
      <c r="I981" s="262"/>
      <c r="J981" s="251">
        <f t="shared" si="1"/>
        <v>0</v>
      </c>
      <c r="K981" s="252">
        <f t="shared" si="2"/>
        <v>1</v>
      </c>
      <c r="L981" s="214"/>
      <c r="M981" s="253"/>
      <c r="N981" s="254"/>
      <c r="O981" s="214"/>
      <c r="P981" s="227"/>
      <c r="Q981" s="255"/>
      <c r="R981" s="250">
        <v>0.0</v>
      </c>
      <c r="S981" s="262"/>
      <c r="T981" s="262"/>
      <c r="U981" s="262"/>
      <c r="V981" s="262"/>
      <c r="W981" s="250">
        <f t="shared" si="287"/>
        <v>0</v>
      </c>
      <c r="X981" s="250">
        <f t="shared" si="288"/>
        <v>0</v>
      </c>
      <c r="Y981" s="250">
        <f t="shared" si="289"/>
        <v>1</v>
      </c>
      <c r="Z981" s="214"/>
      <c r="AA981" s="214"/>
      <c r="AB981" s="214"/>
      <c r="AC981" s="246"/>
      <c r="AD981" s="246"/>
      <c r="AE981" s="249"/>
      <c r="AF981" s="281"/>
      <c r="AG981" s="214"/>
      <c r="AH981" s="214"/>
      <c r="AI981" s="246"/>
      <c r="AJ981" s="246"/>
      <c r="AK981" s="250"/>
      <c r="AL981" s="214" t="str">
        <f t="shared" si="627"/>
        <v>normal</v>
      </c>
    </row>
    <row r="982" ht="15.0" customHeight="1">
      <c r="A982" s="214"/>
      <c r="B982" s="246" t="s">
        <v>6896</v>
      </c>
      <c r="C982" s="246" t="s">
        <v>6898</v>
      </c>
      <c r="D982" s="246" t="s">
        <v>80</v>
      </c>
      <c r="E982" s="249">
        <v>2.0</v>
      </c>
      <c r="F982" s="262"/>
      <c r="G982" s="262"/>
      <c r="H982" s="262"/>
      <c r="I982" s="262"/>
      <c r="J982" s="251">
        <f t="shared" si="1"/>
        <v>0</v>
      </c>
      <c r="K982" s="252">
        <f t="shared" si="2"/>
        <v>2</v>
      </c>
      <c r="L982" s="214"/>
      <c r="M982" s="253"/>
      <c r="N982" s="254"/>
      <c r="O982" s="214"/>
      <c r="P982" s="227"/>
      <c r="Q982" s="255"/>
      <c r="R982" s="250">
        <v>0.0</v>
      </c>
      <c r="S982" s="262"/>
      <c r="T982" s="262"/>
      <c r="U982" s="262"/>
      <c r="V982" s="262"/>
      <c r="W982" s="250">
        <f t="shared" si="287"/>
        <v>0</v>
      </c>
      <c r="X982" s="250">
        <f t="shared" si="288"/>
        <v>0</v>
      </c>
      <c r="Y982" s="250">
        <f t="shared" si="289"/>
        <v>2</v>
      </c>
      <c r="Z982" s="214"/>
      <c r="AA982" s="214"/>
      <c r="AB982" s="214"/>
      <c r="AC982" s="246"/>
      <c r="AD982" s="246"/>
      <c r="AE982" s="249"/>
      <c r="AF982" s="281"/>
      <c r="AG982" s="214"/>
      <c r="AH982" s="214"/>
      <c r="AI982" s="246"/>
      <c r="AJ982" s="246"/>
      <c r="AK982" s="250"/>
      <c r="AL982" s="214" t="str">
        <f t="shared" si="627"/>
        <v>normal</v>
      </c>
    </row>
    <row r="983" ht="15.0" customHeight="1">
      <c r="A983" s="214"/>
      <c r="B983" s="246" t="s">
        <v>6901</v>
      </c>
      <c r="C983" s="246" t="s">
        <v>6902</v>
      </c>
      <c r="D983" s="246" t="s">
        <v>101</v>
      </c>
      <c r="E983" s="249">
        <v>1.0</v>
      </c>
      <c r="F983" s="262"/>
      <c r="G983" s="262"/>
      <c r="H983" s="262"/>
      <c r="I983" s="262"/>
      <c r="J983" s="251">
        <f t="shared" si="1"/>
        <v>0</v>
      </c>
      <c r="K983" s="252">
        <f t="shared" si="2"/>
        <v>1</v>
      </c>
      <c r="L983" s="214"/>
      <c r="M983" s="253"/>
      <c r="N983" s="254"/>
      <c r="O983" s="214"/>
      <c r="P983" s="227"/>
      <c r="Q983" s="255"/>
      <c r="R983" s="250">
        <v>1.0</v>
      </c>
      <c r="S983" s="262"/>
      <c r="T983" s="262"/>
      <c r="U983" s="262"/>
      <c r="V983" s="262"/>
      <c r="W983" s="250">
        <f t="shared" si="287"/>
        <v>0</v>
      </c>
      <c r="X983" s="250">
        <f t="shared" si="288"/>
        <v>1</v>
      </c>
      <c r="Y983" s="250">
        <f t="shared" si="289"/>
        <v>0</v>
      </c>
      <c r="Z983" s="214"/>
      <c r="AA983" s="214"/>
      <c r="AB983" s="214"/>
      <c r="AC983" s="246"/>
      <c r="AD983" s="246"/>
      <c r="AE983" s="249"/>
      <c r="AF983" s="281"/>
      <c r="AG983" s="214"/>
      <c r="AH983" s="214"/>
      <c r="AI983" s="246"/>
      <c r="AJ983" s="246"/>
      <c r="AK983" s="250"/>
      <c r="AL983" s="214"/>
    </row>
    <row r="984" ht="15.0" customHeight="1">
      <c r="A984" s="214"/>
      <c r="B984" s="246" t="s">
        <v>6903</v>
      </c>
      <c r="C984" s="296" t="s">
        <v>6905</v>
      </c>
      <c r="D984" s="246" t="s">
        <v>80</v>
      </c>
      <c r="E984" s="249">
        <v>63.0</v>
      </c>
      <c r="F984" s="262"/>
      <c r="G984" s="262"/>
      <c r="H984" s="262"/>
      <c r="I984" s="262"/>
      <c r="J984" s="251">
        <f t="shared" si="1"/>
        <v>0</v>
      </c>
      <c r="K984" s="252">
        <f t="shared" si="2"/>
        <v>63</v>
      </c>
      <c r="L984" s="214"/>
      <c r="M984" s="253" t="s">
        <v>2311</v>
      </c>
      <c r="N984" s="254">
        <v>1.0</v>
      </c>
      <c r="O984" s="214" t="str">
        <f t="shared" ref="O984:O985" si="628">IF(E984=N984,"Sama","Tidak Sama")</f>
        <v>Tidak Sama</v>
      </c>
      <c r="P984" s="227"/>
      <c r="Q984" s="255"/>
      <c r="R984" s="250">
        <v>45.0</v>
      </c>
      <c r="S984" s="262"/>
      <c r="T984" s="262"/>
      <c r="U984" s="262"/>
      <c r="V984" s="262"/>
      <c r="W984" s="250">
        <f t="shared" si="287"/>
        <v>0</v>
      </c>
      <c r="X984" s="250">
        <f t="shared" si="288"/>
        <v>45</v>
      </c>
      <c r="Y984" s="250">
        <f t="shared" si="289"/>
        <v>18</v>
      </c>
      <c r="Z984" s="214"/>
      <c r="AA984" s="214" t="str">
        <f>IF(AC984=B984,"SAMA","TIDAK SAMA")</f>
        <v>SAMA</v>
      </c>
      <c r="AB984" s="214" t="str">
        <f>IF(C984=AD984,"SAMA","TIDAK SAMA")</f>
        <v>TIDAK SAMA</v>
      </c>
      <c r="AC984" s="246" t="s">
        <v>6903</v>
      </c>
      <c r="AD984" s="246"/>
      <c r="AE984" s="249">
        <v>1.0</v>
      </c>
      <c r="AF984" s="281"/>
      <c r="AG984" s="214" t="str">
        <f>IF(B984=AI984,"SAMA","TIDAK SAMA")</f>
        <v>TIDAK SAMA</v>
      </c>
      <c r="AH984" s="214" t="str">
        <f>IF(AD984=AJ984,"SAMA","TIDAK")</f>
        <v>SAMA</v>
      </c>
      <c r="AI984" s="246" t="s">
        <v>2311</v>
      </c>
      <c r="AJ984" s="246"/>
      <c r="AK984" s="250">
        <v>1.0</v>
      </c>
      <c r="AL984" s="214" t="str">
        <f t="shared" ref="AL984:AL987" si="629">IF(Y984&lt;0,"tidak normal","normal")</f>
        <v>normal</v>
      </c>
    </row>
    <row r="985" ht="15.0" customHeight="1">
      <c r="A985" s="214"/>
      <c r="B985" s="246" t="s">
        <v>6925</v>
      </c>
      <c r="C985" s="296" t="s">
        <v>6926</v>
      </c>
      <c r="D985" s="246" t="s">
        <v>80</v>
      </c>
      <c r="E985" s="249">
        <v>24.0</v>
      </c>
      <c r="F985" s="262"/>
      <c r="G985" s="262"/>
      <c r="H985" s="262"/>
      <c r="I985" s="262"/>
      <c r="J985" s="251">
        <f t="shared" si="1"/>
        <v>0</v>
      </c>
      <c r="K985" s="252">
        <f t="shared" si="2"/>
        <v>24</v>
      </c>
      <c r="L985" s="214"/>
      <c r="M985" s="253" t="s">
        <v>2311</v>
      </c>
      <c r="N985" s="254">
        <v>1.0</v>
      </c>
      <c r="O985" s="214" t="str">
        <f t="shared" si="628"/>
        <v>Tidak Sama</v>
      </c>
      <c r="P985" s="227"/>
      <c r="Q985" s="255"/>
      <c r="R985" s="250">
        <v>24.0</v>
      </c>
      <c r="S985" s="262"/>
      <c r="T985" s="262"/>
      <c r="U985" s="262"/>
      <c r="V985" s="262"/>
      <c r="W985" s="250">
        <f t="shared" si="287"/>
        <v>0</v>
      </c>
      <c r="X985" s="250">
        <f t="shared" si="288"/>
        <v>24</v>
      </c>
      <c r="Y985" s="250">
        <f t="shared" si="289"/>
        <v>0</v>
      </c>
      <c r="Z985" s="214"/>
      <c r="AA985" s="214"/>
      <c r="AB985" s="214"/>
      <c r="AC985" s="246"/>
      <c r="AD985" s="246"/>
      <c r="AE985" s="249"/>
      <c r="AF985" s="281"/>
      <c r="AG985" s="214"/>
      <c r="AH985" s="214"/>
      <c r="AI985" s="246"/>
      <c r="AJ985" s="246"/>
      <c r="AK985" s="250"/>
      <c r="AL985" s="214" t="str">
        <f t="shared" si="629"/>
        <v>normal</v>
      </c>
    </row>
    <row r="986" ht="15.0" customHeight="1">
      <c r="A986" s="214"/>
      <c r="B986" s="246" t="s">
        <v>6927</v>
      </c>
      <c r="C986" s="296">
        <v>2683490.0</v>
      </c>
      <c r="D986" s="246" t="s">
        <v>80</v>
      </c>
      <c r="E986" s="249">
        <v>1.0</v>
      </c>
      <c r="F986" s="262"/>
      <c r="G986" s="262"/>
      <c r="H986" s="262"/>
      <c r="I986" s="262"/>
      <c r="J986" s="251">
        <f t="shared" si="1"/>
        <v>0</v>
      </c>
      <c r="K986" s="252">
        <f t="shared" si="2"/>
        <v>1</v>
      </c>
      <c r="L986" s="214"/>
      <c r="M986" s="253"/>
      <c r="N986" s="254"/>
      <c r="O986" s="214"/>
      <c r="P986" s="227"/>
      <c r="Q986" s="255"/>
      <c r="R986" s="250">
        <v>0.0</v>
      </c>
      <c r="S986" s="262"/>
      <c r="T986" s="262"/>
      <c r="U986" s="262"/>
      <c r="V986" s="262"/>
      <c r="W986" s="250">
        <f t="shared" si="287"/>
        <v>0</v>
      </c>
      <c r="X986" s="250">
        <f t="shared" si="288"/>
        <v>0</v>
      </c>
      <c r="Y986" s="250">
        <f t="shared" si="289"/>
        <v>1</v>
      </c>
      <c r="Z986" s="214"/>
      <c r="AA986" s="214"/>
      <c r="AB986" s="214"/>
      <c r="AC986" s="246"/>
      <c r="AD986" s="246"/>
      <c r="AE986" s="249"/>
      <c r="AF986" s="281"/>
      <c r="AG986" s="214"/>
      <c r="AH986" s="214"/>
      <c r="AI986" s="246"/>
      <c r="AJ986" s="246"/>
      <c r="AK986" s="250"/>
      <c r="AL986" s="214" t="str">
        <f t="shared" si="629"/>
        <v>normal</v>
      </c>
    </row>
    <row r="987" ht="15.0" customHeight="1">
      <c r="A987" s="214"/>
      <c r="B987" s="246" t="s">
        <v>6928</v>
      </c>
      <c r="C987" s="296" t="s">
        <v>6929</v>
      </c>
      <c r="D987" s="246" t="s">
        <v>80</v>
      </c>
      <c r="E987" s="249">
        <v>1.0</v>
      </c>
      <c r="F987" s="262"/>
      <c r="G987" s="262"/>
      <c r="H987" s="262"/>
      <c r="I987" s="262"/>
      <c r="J987" s="251">
        <f t="shared" si="1"/>
        <v>0</v>
      </c>
      <c r="K987" s="252">
        <f t="shared" si="2"/>
        <v>1</v>
      </c>
      <c r="L987" s="214"/>
      <c r="M987" s="253" t="s">
        <v>2311</v>
      </c>
      <c r="N987" s="254">
        <v>1.0</v>
      </c>
      <c r="O987" s="214" t="str">
        <f>IF(E987=N987,"Sama","Tidak Sama")</f>
        <v>Sama</v>
      </c>
      <c r="P987" s="227"/>
      <c r="Q987" s="255"/>
      <c r="R987" s="250">
        <v>0.0</v>
      </c>
      <c r="S987" s="262"/>
      <c r="T987" s="262"/>
      <c r="U987" s="262"/>
      <c r="V987" s="262"/>
      <c r="W987" s="250">
        <f t="shared" si="287"/>
        <v>0</v>
      </c>
      <c r="X987" s="250">
        <f t="shared" si="288"/>
        <v>0</v>
      </c>
      <c r="Y987" s="250">
        <f t="shared" si="289"/>
        <v>1</v>
      </c>
      <c r="Z987" s="214"/>
      <c r="AA987" s="214"/>
      <c r="AB987" s="214"/>
      <c r="AC987" s="246"/>
      <c r="AD987" s="246"/>
      <c r="AE987" s="249"/>
      <c r="AF987" s="281"/>
      <c r="AG987" s="214"/>
      <c r="AH987" s="214"/>
      <c r="AI987" s="246"/>
      <c r="AJ987" s="246"/>
      <c r="AK987" s="250"/>
      <c r="AL987" s="214" t="str">
        <f t="shared" si="629"/>
        <v>normal</v>
      </c>
    </row>
    <row r="988" ht="15.0" customHeight="1">
      <c r="A988" s="214"/>
      <c r="B988" s="246" t="s">
        <v>6879</v>
      </c>
      <c r="C988" s="296" t="s">
        <v>6880</v>
      </c>
      <c r="D988" s="246" t="s">
        <v>80</v>
      </c>
      <c r="E988" s="249">
        <v>6.0</v>
      </c>
      <c r="F988" s="262"/>
      <c r="G988" s="262"/>
      <c r="H988" s="262"/>
      <c r="I988" s="262"/>
      <c r="J988" s="251">
        <f t="shared" si="1"/>
        <v>0</v>
      </c>
      <c r="K988" s="252">
        <f t="shared" si="2"/>
        <v>6</v>
      </c>
      <c r="L988" s="214"/>
      <c r="M988" s="253"/>
      <c r="N988" s="254"/>
      <c r="O988" s="214"/>
      <c r="P988" s="227"/>
      <c r="Q988" s="255"/>
      <c r="R988" s="250">
        <v>6.0</v>
      </c>
      <c r="S988" s="262"/>
      <c r="T988" s="262"/>
      <c r="U988" s="262"/>
      <c r="V988" s="262"/>
      <c r="W988" s="250">
        <f t="shared" si="287"/>
        <v>0</v>
      </c>
      <c r="X988" s="250">
        <f t="shared" si="288"/>
        <v>6</v>
      </c>
      <c r="Y988" s="250">
        <f t="shared" si="289"/>
        <v>0</v>
      </c>
      <c r="Z988" s="214"/>
      <c r="AA988" s="214"/>
      <c r="AB988" s="214"/>
      <c r="AC988" s="246"/>
      <c r="AD988" s="246"/>
      <c r="AE988" s="249"/>
      <c r="AF988" s="281"/>
      <c r="AG988" s="214"/>
      <c r="AH988" s="214"/>
      <c r="AI988" s="246"/>
      <c r="AJ988" s="246"/>
      <c r="AK988" s="250"/>
      <c r="AL988" s="214"/>
    </row>
    <row r="989" ht="15.0" customHeight="1">
      <c r="A989" s="214"/>
      <c r="B989" s="246" t="s">
        <v>6884</v>
      </c>
      <c r="C989" s="296">
        <v>2457339.0</v>
      </c>
      <c r="D989" s="246" t="s">
        <v>80</v>
      </c>
      <c r="E989" s="249">
        <v>1.0</v>
      </c>
      <c r="F989" s="262"/>
      <c r="G989" s="262"/>
      <c r="H989" s="262"/>
      <c r="I989" s="262"/>
      <c r="J989" s="251">
        <f t="shared" si="1"/>
        <v>0</v>
      </c>
      <c r="K989" s="252">
        <f t="shared" si="2"/>
        <v>1</v>
      </c>
      <c r="L989" s="214"/>
      <c r="M989" s="253"/>
      <c r="N989" s="254"/>
      <c r="O989" s="214"/>
      <c r="P989" s="227"/>
      <c r="Q989" s="255"/>
      <c r="R989" s="250">
        <v>0.0</v>
      </c>
      <c r="S989" s="262"/>
      <c r="T989" s="262"/>
      <c r="U989" s="262"/>
      <c r="V989" s="262"/>
      <c r="W989" s="250">
        <f t="shared" si="287"/>
        <v>0</v>
      </c>
      <c r="X989" s="250">
        <f t="shared" si="288"/>
        <v>0</v>
      </c>
      <c r="Y989" s="250">
        <f t="shared" si="289"/>
        <v>1</v>
      </c>
      <c r="Z989" s="214"/>
      <c r="AA989" s="214"/>
      <c r="AB989" s="214"/>
      <c r="AC989" s="246"/>
      <c r="AD989" s="246"/>
      <c r="AE989" s="249"/>
      <c r="AF989" s="281"/>
      <c r="AG989" s="214"/>
      <c r="AH989" s="214"/>
      <c r="AI989" s="246"/>
      <c r="AJ989" s="246"/>
      <c r="AK989" s="250"/>
      <c r="AL989" s="214"/>
    </row>
    <row r="990" ht="15.0" customHeight="1">
      <c r="A990" s="214"/>
      <c r="B990" s="246" t="s">
        <v>6912</v>
      </c>
      <c r="C990" s="296" t="s">
        <v>6913</v>
      </c>
      <c r="D990" s="246" t="s">
        <v>80</v>
      </c>
      <c r="E990" s="249">
        <v>1.0</v>
      </c>
      <c r="F990" s="262"/>
      <c r="G990" s="262"/>
      <c r="H990" s="262"/>
      <c r="I990" s="262"/>
      <c r="J990" s="251">
        <f t="shared" si="1"/>
        <v>0</v>
      </c>
      <c r="K990" s="252">
        <f t="shared" si="2"/>
        <v>1</v>
      </c>
      <c r="L990" s="214"/>
      <c r="M990" s="253"/>
      <c r="N990" s="254"/>
      <c r="O990" s="214"/>
      <c r="P990" s="227"/>
      <c r="Q990" s="255"/>
      <c r="R990" s="250">
        <v>1.0</v>
      </c>
      <c r="S990" s="262"/>
      <c r="T990" s="262"/>
      <c r="U990" s="262"/>
      <c r="V990" s="262"/>
      <c r="W990" s="250">
        <f t="shared" si="287"/>
        <v>0</v>
      </c>
      <c r="X990" s="250">
        <f t="shared" si="288"/>
        <v>1</v>
      </c>
      <c r="Y990" s="250">
        <f t="shared" si="289"/>
        <v>0</v>
      </c>
      <c r="Z990" s="214"/>
      <c r="AA990" s="214"/>
      <c r="AB990" s="214"/>
      <c r="AC990" s="246"/>
      <c r="AD990" s="246"/>
      <c r="AE990" s="249"/>
      <c r="AF990" s="281"/>
      <c r="AG990" s="214"/>
      <c r="AH990" s="214"/>
      <c r="AI990" s="246"/>
      <c r="AJ990" s="246"/>
      <c r="AK990" s="250"/>
      <c r="AL990" s="214"/>
    </row>
    <row r="991" ht="15.0" customHeight="1">
      <c r="A991" s="214"/>
      <c r="B991" s="246" t="s">
        <v>6868</v>
      </c>
      <c r="C991" s="296" t="s">
        <v>6869</v>
      </c>
      <c r="D991" s="246" t="s">
        <v>80</v>
      </c>
      <c r="E991" s="249">
        <v>1.0</v>
      </c>
      <c r="F991" s="262"/>
      <c r="G991" s="262"/>
      <c r="H991" s="262"/>
      <c r="I991" s="262"/>
      <c r="J991" s="251">
        <f t="shared" si="1"/>
        <v>0</v>
      </c>
      <c r="K991" s="252">
        <f t="shared" si="2"/>
        <v>1</v>
      </c>
      <c r="L991" s="214"/>
      <c r="M991" s="253"/>
      <c r="N991" s="254"/>
      <c r="O991" s="214"/>
      <c r="P991" s="227"/>
      <c r="Q991" s="255"/>
      <c r="R991" s="250">
        <v>1.0</v>
      </c>
      <c r="S991" s="262"/>
      <c r="T991" s="262"/>
      <c r="U991" s="262"/>
      <c r="V991" s="262"/>
      <c r="W991" s="250">
        <f t="shared" si="287"/>
        <v>0</v>
      </c>
      <c r="X991" s="250">
        <f t="shared" si="288"/>
        <v>1</v>
      </c>
      <c r="Y991" s="250">
        <f t="shared" si="289"/>
        <v>0</v>
      </c>
      <c r="Z991" s="214"/>
      <c r="AA991" s="214"/>
      <c r="AB991" s="214"/>
      <c r="AC991" s="246"/>
      <c r="AD991" s="246"/>
      <c r="AE991" s="249"/>
      <c r="AF991" s="281"/>
      <c r="AG991" s="214"/>
      <c r="AH991" s="214"/>
      <c r="AI991" s="246"/>
      <c r="AJ991" s="246"/>
      <c r="AK991" s="250"/>
      <c r="AL991" s="214"/>
    </row>
    <row r="992" ht="15.0" customHeight="1">
      <c r="A992" s="214"/>
      <c r="B992" s="246" t="s">
        <v>6887</v>
      </c>
      <c r="C992" s="296"/>
      <c r="D992" s="246" t="s">
        <v>80</v>
      </c>
      <c r="E992" s="249">
        <v>2.0</v>
      </c>
      <c r="F992" s="262"/>
      <c r="G992" s="262"/>
      <c r="H992" s="262"/>
      <c r="I992" s="262"/>
      <c r="J992" s="251">
        <f t="shared" si="1"/>
        <v>0</v>
      </c>
      <c r="K992" s="252">
        <f t="shared" si="2"/>
        <v>2</v>
      </c>
      <c r="L992" s="214"/>
      <c r="M992" s="253"/>
      <c r="N992" s="254"/>
      <c r="O992" s="214"/>
      <c r="P992" s="227"/>
      <c r="Q992" s="255"/>
      <c r="R992" s="250">
        <v>2.0</v>
      </c>
      <c r="S992" s="262"/>
      <c r="T992" s="262"/>
      <c r="U992" s="262"/>
      <c r="V992" s="262"/>
      <c r="W992" s="250">
        <f t="shared" si="287"/>
        <v>0</v>
      </c>
      <c r="X992" s="250">
        <f t="shared" si="288"/>
        <v>2</v>
      </c>
      <c r="Y992" s="250">
        <f t="shared" si="289"/>
        <v>0</v>
      </c>
      <c r="Z992" s="214"/>
      <c r="AA992" s="214"/>
      <c r="AB992" s="214"/>
      <c r="AC992" s="246"/>
      <c r="AD992" s="246"/>
      <c r="AE992" s="249"/>
      <c r="AF992" s="281"/>
      <c r="AG992" s="214"/>
      <c r="AH992" s="214"/>
      <c r="AI992" s="246"/>
      <c r="AJ992" s="246"/>
      <c r="AK992" s="250"/>
      <c r="AL992" s="214" t="str">
        <f t="shared" ref="AL992:AL997" si="630">IF(Y992&lt;0,"tidak normal","normal")</f>
        <v>normal</v>
      </c>
    </row>
    <row r="993" ht="15.0" customHeight="1">
      <c r="A993" s="214"/>
      <c r="B993" s="246" t="s">
        <v>6914</v>
      </c>
      <c r="C993" s="296"/>
      <c r="D993" s="246" t="s">
        <v>80</v>
      </c>
      <c r="E993" s="249">
        <v>10.0</v>
      </c>
      <c r="F993" s="262"/>
      <c r="G993" s="262"/>
      <c r="H993" s="262"/>
      <c r="I993" s="262"/>
      <c r="J993" s="251">
        <f t="shared" si="1"/>
        <v>0</v>
      </c>
      <c r="K993" s="252">
        <f t="shared" si="2"/>
        <v>10</v>
      </c>
      <c r="L993" s="214"/>
      <c r="M993" s="253" t="s">
        <v>6914</v>
      </c>
      <c r="N993" s="254">
        <v>10.0</v>
      </c>
      <c r="O993" s="214" t="str">
        <f t="shared" ref="O993:O995" si="631">IF(E993=N993,"Sama","Tidak Sama")</f>
        <v>Sama</v>
      </c>
      <c r="P993" s="227"/>
      <c r="Q993" s="255"/>
      <c r="R993" s="250">
        <v>0.0</v>
      </c>
      <c r="S993" s="262"/>
      <c r="T993" s="262"/>
      <c r="U993" s="262"/>
      <c r="V993" s="262"/>
      <c r="W993" s="250">
        <f t="shared" si="287"/>
        <v>0</v>
      </c>
      <c r="X993" s="250">
        <f t="shared" si="288"/>
        <v>0</v>
      </c>
      <c r="Y993" s="250">
        <f t="shared" si="289"/>
        <v>10</v>
      </c>
      <c r="Z993" s="214"/>
      <c r="AA993" s="214" t="str">
        <f t="shared" ref="AA993:AA995" si="632">IF(AC993=B993,"SAMA","TIDAK SAMA")</f>
        <v>SAMA</v>
      </c>
      <c r="AB993" s="214" t="str">
        <f t="shared" ref="AB993:AB995" si="633">IF(C993=AD993,"SAMA","TIDAK SAMA")</f>
        <v>SAMA</v>
      </c>
      <c r="AC993" s="246" t="s">
        <v>6914</v>
      </c>
      <c r="AD993" s="246"/>
      <c r="AE993" s="249">
        <v>10.0</v>
      </c>
      <c r="AF993" s="281"/>
      <c r="AG993" s="214" t="str">
        <f t="shared" ref="AG993:AG995" si="634">IF(B993=AI993,"SAMA","TIDAK SAMA")</f>
        <v>SAMA</v>
      </c>
      <c r="AH993" s="214" t="str">
        <f t="shared" ref="AH993:AH995" si="635">IF(AD993=AJ993,"SAMA","TIDAK")</f>
        <v>SAMA</v>
      </c>
      <c r="AI993" s="246" t="s">
        <v>6914</v>
      </c>
      <c r="AJ993" s="246"/>
      <c r="AK993" s="250">
        <v>0.0</v>
      </c>
      <c r="AL993" s="214" t="str">
        <f t="shared" si="630"/>
        <v>normal</v>
      </c>
    </row>
    <row r="994" ht="15.0" customHeight="1">
      <c r="A994" s="214"/>
      <c r="B994" s="246" t="s">
        <v>6915</v>
      </c>
      <c r="C994" s="296" t="s">
        <v>6916</v>
      </c>
      <c r="D994" s="246" t="s">
        <v>80</v>
      </c>
      <c r="E994" s="249">
        <v>3.0</v>
      </c>
      <c r="F994" s="262"/>
      <c r="G994" s="262"/>
      <c r="H994" s="262"/>
      <c r="I994" s="262"/>
      <c r="J994" s="251">
        <f t="shared" si="1"/>
        <v>0</v>
      </c>
      <c r="K994" s="252">
        <f t="shared" si="2"/>
        <v>3</v>
      </c>
      <c r="L994" s="214"/>
      <c r="M994" s="253" t="s">
        <v>6915</v>
      </c>
      <c r="N994" s="254">
        <v>3.0</v>
      </c>
      <c r="O994" s="214" t="str">
        <f t="shared" si="631"/>
        <v>Sama</v>
      </c>
      <c r="P994" s="227"/>
      <c r="Q994" s="255"/>
      <c r="R994" s="250">
        <v>3.0</v>
      </c>
      <c r="S994" s="262"/>
      <c r="T994" s="262"/>
      <c r="U994" s="262"/>
      <c r="V994" s="262"/>
      <c r="W994" s="250">
        <f t="shared" si="287"/>
        <v>0</v>
      </c>
      <c r="X994" s="250">
        <f t="shared" si="288"/>
        <v>3</v>
      </c>
      <c r="Y994" s="250">
        <f t="shared" si="289"/>
        <v>0</v>
      </c>
      <c r="Z994" s="214"/>
      <c r="AA994" s="214" t="str">
        <f t="shared" si="632"/>
        <v>SAMA</v>
      </c>
      <c r="AB994" s="214" t="str">
        <f t="shared" si="633"/>
        <v>SAMA</v>
      </c>
      <c r="AC994" s="246" t="s">
        <v>6915</v>
      </c>
      <c r="AD994" s="246" t="s">
        <v>6916</v>
      </c>
      <c r="AE994" s="249">
        <v>3.0</v>
      </c>
      <c r="AF994" s="281"/>
      <c r="AG994" s="214" t="str">
        <f t="shared" si="634"/>
        <v>SAMA</v>
      </c>
      <c r="AH994" s="214" t="str">
        <f t="shared" si="635"/>
        <v>SAMA</v>
      </c>
      <c r="AI994" s="246" t="s">
        <v>6915</v>
      </c>
      <c r="AJ994" s="246" t="s">
        <v>6916</v>
      </c>
      <c r="AK994" s="250">
        <v>3.0</v>
      </c>
      <c r="AL994" s="214" t="str">
        <f t="shared" si="630"/>
        <v>normal</v>
      </c>
    </row>
    <row r="995" ht="15.0" customHeight="1">
      <c r="A995" s="214"/>
      <c r="B995" s="246" t="s">
        <v>6919</v>
      </c>
      <c r="C995" s="296"/>
      <c r="D995" s="246" t="s">
        <v>80</v>
      </c>
      <c r="E995" s="249">
        <v>55.0</v>
      </c>
      <c r="F995" s="262"/>
      <c r="G995" s="262"/>
      <c r="H995" s="262"/>
      <c r="I995" s="262"/>
      <c r="J995" s="251">
        <f t="shared" si="1"/>
        <v>0</v>
      </c>
      <c r="K995" s="252">
        <f t="shared" si="2"/>
        <v>55</v>
      </c>
      <c r="L995" s="214"/>
      <c r="M995" s="253" t="s">
        <v>6919</v>
      </c>
      <c r="N995" s="254">
        <v>12.0</v>
      </c>
      <c r="O995" s="214" t="str">
        <f t="shared" si="631"/>
        <v>Tidak Sama</v>
      </c>
      <c r="P995" s="227"/>
      <c r="Q995" s="255"/>
      <c r="R995" s="250">
        <v>14.0</v>
      </c>
      <c r="S995" s="262"/>
      <c r="T995" s="262"/>
      <c r="U995" s="262"/>
      <c r="V995" s="262"/>
      <c r="W995" s="250">
        <f t="shared" si="287"/>
        <v>0</v>
      </c>
      <c r="X995" s="250">
        <f t="shared" si="288"/>
        <v>14</v>
      </c>
      <c r="Y995" s="250">
        <f t="shared" si="289"/>
        <v>41</v>
      </c>
      <c r="Z995" s="214"/>
      <c r="AA995" s="214" t="str">
        <f t="shared" si="632"/>
        <v>SAMA</v>
      </c>
      <c r="AB995" s="214" t="str">
        <f t="shared" si="633"/>
        <v>SAMA</v>
      </c>
      <c r="AC995" s="246" t="s">
        <v>6919</v>
      </c>
      <c r="AD995" s="246"/>
      <c r="AE995" s="249">
        <v>12.0</v>
      </c>
      <c r="AF995" s="281"/>
      <c r="AG995" s="214" t="str">
        <f t="shared" si="634"/>
        <v>SAMA</v>
      </c>
      <c r="AH995" s="214" t="str">
        <f t="shared" si="635"/>
        <v>SAMA</v>
      </c>
      <c r="AI995" s="246" t="s">
        <v>6919</v>
      </c>
      <c r="AJ995" s="246"/>
      <c r="AK995" s="250">
        <v>7.0</v>
      </c>
      <c r="AL995" s="214" t="str">
        <f t="shared" si="630"/>
        <v>normal</v>
      </c>
    </row>
    <row r="996" ht="15.0" customHeight="1">
      <c r="A996" s="214"/>
      <c r="B996" s="246" t="s">
        <v>6951</v>
      </c>
      <c r="C996" s="296"/>
      <c r="D996" s="246" t="s">
        <v>80</v>
      </c>
      <c r="E996" s="249">
        <v>1.0</v>
      </c>
      <c r="F996" s="262"/>
      <c r="G996" s="262"/>
      <c r="H996" s="262"/>
      <c r="I996" s="262"/>
      <c r="J996" s="251">
        <f t="shared" si="1"/>
        <v>0</v>
      </c>
      <c r="K996" s="252">
        <f t="shared" si="2"/>
        <v>1</v>
      </c>
      <c r="L996" s="214"/>
      <c r="M996" s="253"/>
      <c r="N996" s="254"/>
      <c r="O996" s="214"/>
      <c r="P996" s="227"/>
      <c r="Q996" s="255"/>
      <c r="R996" s="250">
        <v>0.0</v>
      </c>
      <c r="S996" s="262"/>
      <c r="T996" s="262"/>
      <c r="U996" s="262"/>
      <c r="V996" s="262"/>
      <c r="W996" s="250">
        <f t="shared" si="287"/>
        <v>0</v>
      </c>
      <c r="X996" s="250">
        <f t="shared" si="288"/>
        <v>0</v>
      </c>
      <c r="Y996" s="250">
        <f t="shared" si="289"/>
        <v>1</v>
      </c>
      <c r="Z996" s="214"/>
      <c r="AA996" s="214"/>
      <c r="AB996" s="214"/>
      <c r="AC996" s="246"/>
      <c r="AD996" s="246"/>
      <c r="AE996" s="249"/>
      <c r="AF996" s="281"/>
      <c r="AG996" s="214"/>
      <c r="AH996" s="214"/>
      <c r="AI996" s="246"/>
      <c r="AJ996" s="246"/>
      <c r="AK996" s="250"/>
      <c r="AL996" s="214" t="str">
        <f t="shared" si="630"/>
        <v>normal</v>
      </c>
    </row>
    <row r="997" ht="15.0" customHeight="1">
      <c r="A997" s="214"/>
      <c r="B997" s="246" t="s">
        <v>6950</v>
      </c>
      <c r="C997" s="296"/>
      <c r="D997" s="246" t="s">
        <v>80</v>
      </c>
      <c r="E997" s="249">
        <v>1.0</v>
      </c>
      <c r="F997" s="262"/>
      <c r="G997" s="262"/>
      <c r="H997" s="262"/>
      <c r="I997" s="262"/>
      <c r="J997" s="251">
        <f t="shared" si="1"/>
        <v>0</v>
      </c>
      <c r="K997" s="252">
        <f t="shared" si="2"/>
        <v>1</v>
      </c>
      <c r="L997" s="214"/>
      <c r="M997" s="253"/>
      <c r="N997" s="254"/>
      <c r="O997" s="214"/>
      <c r="P997" s="227"/>
      <c r="Q997" s="255"/>
      <c r="R997" s="250">
        <v>0.0</v>
      </c>
      <c r="S997" s="262"/>
      <c r="T997" s="262"/>
      <c r="U997" s="262"/>
      <c r="V997" s="262"/>
      <c r="W997" s="250">
        <f t="shared" si="287"/>
        <v>0</v>
      </c>
      <c r="X997" s="250">
        <f t="shared" si="288"/>
        <v>0</v>
      </c>
      <c r="Y997" s="250">
        <f t="shared" si="289"/>
        <v>1</v>
      </c>
      <c r="Z997" s="214"/>
      <c r="AA997" s="214"/>
      <c r="AB997" s="214"/>
      <c r="AC997" s="246"/>
      <c r="AD997" s="246"/>
      <c r="AE997" s="249"/>
      <c r="AF997" s="281"/>
      <c r="AG997" s="214"/>
      <c r="AH997" s="214"/>
      <c r="AI997" s="246"/>
      <c r="AJ997" s="246"/>
      <c r="AK997" s="250"/>
      <c r="AL997" s="214" t="str">
        <f t="shared" si="630"/>
        <v>normal</v>
      </c>
    </row>
    <row r="998" ht="15.0" customHeight="1">
      <c r="A998" s="214"/>
      <c r="B998" s="246" t="s">
        <v>7290</v>
      </c>
      <c r="C998" s="296"/>
      <c r="D998" s="246" t="s">
        <v>80</v>
      </c>
      <c r="E998" s="249">
        <v>3.0</v>
      </c>
      <c r="F998" s="262"/>
      <c r="G998" s="262"/>
      <c r="H998" s="262"/>
      <c r="I998" s="262"/>
      <c r="J998" s="251">
        <f t="shared" si="1"/>
        <v>0</v>
      </c>
      <c r="K998" s="252">
        <f t="shared" si="2"/>
        <v>3</v>
      </c>
      <c r="L998" s="214"/>
      <c r="M998" s="253"/>
      <c r="N998" s="254"/>
      <c r="O998" s="214"/>
      <c r="P998" s="227"/>
      <c r="Q998" s="255"/>
      <c r="R998" s="250">
        <v>3.0</v>
      </c>
      <c r="S998" s="262"/>
      <c r="T998" s="262"/>
      <c r="U998" s="262"/>
      <c r="V998" s="262"/>
      <c r="W998" s="250">
        <f t="shared" si="287"/>
        <v>0</v>
      </c>
      <c r="X998" s="250">
        <f t="shared" si="288"/>
        <v>3</v>
      </c>
      <c r="Y998" s="250">
        <f t="shared" si="289"/>
        <v>0</v>
      </c>
      <c r="Z998" s="214"/>
      <c r="AA998" s="214"/>
      <c r="AB998" s="214"/>
      <c r="AC998" s="246"/>
      <c r="AD998" s="246"/>
      <c r="AE998" s="249"/>
      <c r="AF998" s="281"/>
      <c r="AG998" s="214"/>
      <c r="AH998" s="214"/>
      <c r="AI998" s="246"/>
      <c r="AJ998" s="246"/>
      <c r="AK998" s="250"/>
      <c r="AL998" s="214"/>
    </row>
    <row r="999" ht="15.0" customHeight="1">
      <c r="A999" s="214"/>
      <c r="B999" s="246" t="s">
        <v>6792</v>
      </c>
      <c r="C999" s="296"/>
      <c r="D999" s="246" t="s">
        <v>80</v>
      </c>
      <c r="E999" s="249">
        <v>1.0</v>
      </c>
      <c r="F999" s="262"/>
      <c r="G999" s="262"/>
      <c r="H999" s="262"/>
      <c r="I999" s="262"/>
      <c r="J999" s="251">
        <f t="shared" si="1"/>
        <v>0</v>
      </c>
      <c r="K999" s="252">
        <f t="shared" si="2"/>
        <v>1</v>
      </c>
      <c r="L999" s="214"/>
      <c r="M999" s="253"/>
      <c r="N999" s="254"/>
      <c r="O999" s="214"/>
      <c r="P999" s="227"/>
      <c r="Q999" s="255"/>
      <c r="R999" s="250">
        <v>0.0</v>
      </c>
      <c r="S999" s="262"/>
      <c r="T999" s="262"/>
      <c r="U999" s="262"/>
      <c r="V999" s="262"/>
      <c r="W999" s="250">
        <f t="shared" si="287"/>
        <v>0</v>
      </c>
      <c r="X999" s="250">
        <f t="shared" si="288"/>
        <v>0</v>
      </c>
      <c r="Y999" s="250">
        <f t="shared" si="289"/>
        <v>1</v>
      </c>
      <c r="Z999" s="214"/>
      <c r="AA999" s="214"/>
      <c r="AB999" s="214"/>
      <c r="AC999" s="246"/>
      <c r="AD999" s="246"/>
      <c r="AE999" s="249"/>
      <c r="AF999" s="281"/>
      <c r="AG999" s="214"/>
      <c r="AH999" s="214"/>
      <c r="AI999" s="246"/>
      <c r="AJ999" s="246"/>
      <c r="AK999" s="250"/>
      <c r="AL999" s="214"/>
    </row>
    <row r="1000" ht="15.0" customHeight="1">
      <c r="A1000" s="214"/>
      <c r="B1000" s="246" t="s">
        <v>6617</v>
      </c>
      <c r="C1000" s="296"/>
      <c r="D1000" s="246" t="s">
        <v>80</v>
      </c>
      <c r="E1000" s="249">
        <v>1.0</v>
      </c>
      <c r="F1000" s="262"/>
      <c r="G1000" s="262"/>
      <c r="H1000" s="262"/>
      <c r="I1000" s="262"/>
      <c r="J1000" s="251">
        <f t="shared" si="1"/>
        <v>0</v>
      </c>
      <c r="K1000" s="252">
        <f t="shared" si="2"/>
        <v>1</v>
      </c>
      <c r="L1000" s="214"/>
      <c r="M1000" s="253"/>
      <c r="N1000" s="254"/>
      <c r="O1000" s="214"/>
      <c r="P1000" s="227"/>
      <c r="Q1000" s="255"/>
      <c r="R1000" s="250">
        <v>1.0</v>
      </c>
      <c r="S1000" s="262"/>
      <c r="T1000" s="262"/>
      <c r="U1000" s="262"/>
      <c r="V1000" s="262"/>
      <c r="W1000" s="250">
        <f t="shared" si="287"/>
        <v>0</v>
      </c>
      <c r="X1000" s="250">
        <f t="shared" si="288"/>
        <v>1</v>
      </c>
      <c r="Y1000" s="250">
        <f t="shared" si="289"/>
        <v>0</v>
      </c>
      <c r="Z1000" s="214"/>
      <c r="AA1000" s="214"/>
      <c r="AB1000" s="214"/>
      <c r="AC1000" s="246"/>
      <c r="AD1000" s="246"/>
      <c r="AE1000" s="249"/>
      <c r="AF1000" s="281"/>
      <c r="AG1000" s="214"/>
      <c r="AH1000" s="214"/>
      <c r="AI1000" s="246"/>
      <c r="AJ1000" s="246"/>
      <c r="AK1000" s="250"/>
      <c r="AL1000" s="214" t="str">
        <f t="shared" ref="AL1000:AL1003" si="636">IF(Y1000&lt;0,"tidak normal","normal")</f>
        <v>normal</v>
      </c>
    </row>
    <row r="1001" ht="15.0" customHeight="1">
      <c r="A1001" s="214"/>
      <c r="B1001" s="246" t="s">
        <v>6931</v>
      </c>
      <c r="C1001" s="296"/>
      <c r="D1001" s="246" t="s">
        <v>80</v>
      </c>
      <c r="E1001" s="249">
        <v>1.0</v>
      </c>
      <c r="F1001" s="262"/>
      <c r="G1001" s="262"/>
      <c r="H1001" s="262"/>
      <c r="I1001" s="262"/>
      <c r="J1001" s="251">
        <f t="shared" si="1"/>
        <v>0</v>
      </c>
      <c r="K1001" s="252">
        <f t="shared" si="2"/>
        <v>1</v>
      </c>
      <c r="L1001" s="214"/>
      <c r="M1001" s="253"/>
      <c r="N1001" s="254"/>
      <c r="O1001" s="214"/>
      <c r="P1001" s="227"/>
      <c r="Q1001" s="255"/>
      <c r="R1001" s="250">
        <v>0.0</v>
      </c>
      <c r="S1001" s="262"/>
      <c r="T1001" s="262"/>
      <c r="U1001" s="262"/>
      <c r="V1001" s="262"/>
      <c r="W1001" s="250">
        <f t="shared" si="287"/>
        <v>0</v>
      </c>
      <c r="X1001" s="250">
        <f t="shared" si="288"/>
        <v>0</v>
      </c>
      <c r="Y1001" s="250">
        <f t="shared" si="289"/>
        <v>1</v>
      </c>
      <c r="Z1001" s="214"/>
      <c r="AA1001" s="214"/>
      <c r="AB1001" s="214"/>
      <c r="AC1001" s="246"/>
      <c r="AD1001" s="246"/>
      <c r="AE1001" s="249"/>
      <c r="AF1001" s="281"/>
      <c r="AG1001" s="214"/>
      <c r="AH1001" s="214"/>
      <c r="AI1001" s="246"/>
      <c r="AJ1001" s="246"/>
      <c r="AK1001" s="250"/>
      <c r="AL1001" s="214" t="str">
        <f t="shared" si="636"/>
        <v>normal</v>
      </c>
    </row>
    <row r="1002" ht="15.0" customHeight="1">
      <c r="A1002" s="214"/>
      <c r="B1002" s="246" t="s">
        <v>6932</v>
      </c>
      <c r="C1002" s="296"/>
      <c r="D1002" s="246" t="s">
        <v>6933</v>
      </c>
      <c r="E1002" s="249">
        <v>2.0</v>
      </c>
      <c r="F1002" s="262"/>
      <c r="G1002" s="262"/>
      <c r="H1002" s="262"/>
      <c r="I1002" s="262"/>
      <c r="J1002" s="251">
        <f t="shared" si="1"/>
        <v>0</v>
      </c>
      <c r="K1002" s="252">
        <f t="shared" si="2"/>
        <v>2</v>
      </c>
      <c r="L1002" s="214"/>
      <c r="M1002" s="253" t="s">
        <v>6932</v>
      </c>
      <c r="N1002" s="254">
        <v>2.0</v>
      </c>
      <c r="O1002" s="214" t="str">
        <f t="shared" ref="O1002:O1003" si="637">IF(E1002=N1002,"Sama","Tidak Sama")</f>
        <v>Sama</v>
      </c>
      <c r="P1002" s="227"/>
      <c r="Q1002" s="255"/>
      <c r="R1002" s="250">
        <v>2.0</v>
      </c>
      <c r="S1002" s="262"/>
      <c r="T1002" s="262"/>
      <c r="U1002" s="262"/>
      <c r="V1002" s="262"/>
      <c r="W1002" s="250">
        <f t="shared" si="287"/>
        <v>0</v>
      </c>
      <c r="X1002" s="250">
        <f t="shared" si="288"/>
        <v>2</v>
      </c>
      <c r="Y1002" s="250">
        <f t="shared" si="289"/>
        <v>0</v>
      </c>
      <c r="Z1002" s="214"/>
      <c r="AA1002" s="214" t="str">
        <f t="shared" ref="AA1002:AA1003" si="638">IF(AC1002=B1002,"SAMA","TIDAK SAMA")</f>
        <v>SAMA</v>
      </c>
      <c r="AB1002" s="214" t="str">
        <f t="shared" ref="AB1002:AB1003" si="639">IF(C1002=AD1002,"SAMA","TIDAK SAMA")</f>
        <v>SAMA</v>
      </c>
      <c r="AC1002" s="246" t="s">
        <v>6932</v>
      </c>
      <c r="AD1002" s="246"/>
      <c r="AE1002" s="249">
        <v>2.0</v>
      </c>
      <c r="AF1002" s="281"/>
      <c r="AG1002" s="214" t="str">
        <f t="shared" ref="AG1002:AG1003" si="640">IF(B1002=AI1002,"SAMA","TIDAK SAMA")</f>
        <v>SAMA</v>
      </c>
      <c r="AH1002" s="214" t="str">
        <f t="shared" ref="AH1002:AH1003" si="641">IF(AD1002=AJ1002,"SAMA","TIDAK")</f>
        <v>SAMA</v>
      </c>
      <c r="AI1002" s="246" t="s">
        <v>6932</v>
      </c>
      <c r="AJ1002" s="246"/>
      <c r="AK1002" s="250">
        <v>6.0</v>
      </c>
      <c r="AL1002" s="214" t="str">
        <f t="shared" si="636"/>
        <v>normal</v>
      </c>
    </row>
    <row r="1003" ht="15.0" customHeight="1">
      <c r="A1003" s="214"/>
      <c r="B1003" s="246" t="s">
        <v>6934</v>
      </c>
      <c r="C1003" s="296"/>
      <c r="D1003" s="246" t="s">
        <v>6933</v>
      </c>
      <c r="E1003" s="249">
        <v>3.0</v>
      </c>
      <c r="F1003" s="262"/>
      <c r="G1003" s="262"/>
      <c r="H1003" s="262"/>
      <c r="I1003" s="262"/>
      <c r="J1003" s="251">
        <f t="shared" si="1"/>
        <v>0</v>
      </c>
      <c r="K1003" s="252">
        <f t="shared" si="2"/>
        <v>3</v>
      </c>
      <c r="L1003" s="214"/>
      <c r="M1003" s="253" t="s">
        <v>6934</v>
      </c>
      <c r="N1003" s="254">
        <v>3.0</v>
      </c>
      <c r="O1003" s="214" t="str">
        <f t="shared" si="637"/>
        <v>Sama</v>
      </c>
      <c r="P1003" s="227"/>
      <c r="Q1003" s="255"/>
      <c r="R1003" s="250">
        <v>3.0</v>
      </c>
      <c r="S1003" s="262"/>
      <c r="T1003" s="262"/>
      <c r="U1003" s="262"/>
      <c r="V1003" s="262"/>
      <c r="W1003" s="250">
        <f t="shared" si="287"/>
        <v>0</v>
      </c>
      <c r="X1003" s="250">
        <f t="shared" si="288"/>
        <v>3</v>
      </c>
      <c r="Y1003" s="250">
        <f t="shared" si="289"/>
        <v>0</v>
      </c>
      <c r="Z1003" s="214"/>
      <c r="AA1003" s="214" t="str">
        <f t="shared" si="638"/>
        <v>SAMA</v>
      </c>
      <c r="AB1003" s="214" t="str">
        <f t="shared" si="639"/>
        <v>SAMA</v>
      </c>
      <c r="AC1003" s="246" t="s">
        <v>6934</v>
      </c>
      <c r="AD1003" s="246"/>
      <c r="AE1003" s="249">
        <v>3.0</v>
      </c>
      <c r="AF1003" s="281"/>
      <c r="AG1003" s="214" t="str">
        <f t="shared" si="640"/>
        <v>SAMA</v>
      </c>
      <c r="AH1003" s="214" t="str">
        <f t="shared" si="641"/>
        <v>SAMA</v>
      </c>
      <c r="AI1003" s="246" t="s">
        <v>6934</v>
      </c>
      <c r="AJ1003" s="246"/>
      <c r="AK1003" s="250">
        <v>3.0</v>
      </c>
      <c r="AL1003" s="214" t="str">
        <f t="shared" si="636"/>
        <v>normal</v>
      </c>
    </row>
    <row r="1004" ht="15.0" customHeight="1">
      <c r="A1004" s="214"/>
      <c r="B1004" s="246" t="s">
        <v>6940</v>
      </c>
      <c r="C1004" s="296"/>
      <c r="D1004" s="246" t="s">
        <v>878</v>
      </c>
      <c r="E1004" s="249">
        <v>1.0</v>
      </c>
      <c r="F1004" s="262"/>
      <c r="G1004" s="262"/>
      <c r="H1004" s="262"/>
      <c r="I1004" s="262"/>
      <c r="J1004" s="251">
        <f t="shared" si="1"/>
        <v>0</v>
      </c>
      <c r="K1004" s="252">
        <f t="shared" si="2"/>
        <v>1</v>
      </c>
      <c r="L1004" s="214"/>
      <c r="M1004" s="253"/>
      <c r="N1004" s="254"/>
      <c r="O1004" s="214"/>
      <c r="P1004" s="227"/>
      <c r="Q1004" s="255"/>
      <c r="R1004" s="250">
        <v>1.0</v>
      </c>
      <c r="S1004" s="262"/>
      <c r="T1004" s="262"/>
      <c r="U1004" s="262"/>
      <c r="V1004" s="262"/>
      <c r="W1004" s="250">
        <f t="shared" si="287"/>
        <v>0</v>
      </c>
      <c r="X1004" s="250">
        <f t="shared" si="288"/>
        <v>1</v>
      </c>
      <c r="Y1004" s="250">
        <f t="shared" si="289"/>
        <v>0</v>
      </c>
      <c r="Z1004" s="214"/>
      <c r="AA1004" s="214"/>
      <c r="AB1004" s="214"/>
      <c r="AC1004" s="246"/>
      <c r="AD1004" s="246"/>
      <c r="AE1004" s="249"/>
      <c r="AF1004" s="281"/>
      <c r="AG1004" s="214"/>
      <c r="AH1004" s="214"/>
      <c r="AI1004" s="246"/>
      <c r="AJ1004" s="246"/>
      <c r="AK1004" s="250"/>
      <c r="AL1004" s="214"/>
    </row>
    <row r="1005" ht="15.0" customHeight="1">
      <c r="A1005" s="214"/>
      <c r="B1005" s="246" t="s">
        <v>6943</v>
      </c>
      <c r="C1005" s="296"/>
      <c r="D1005" s="246" t="s">
        <v>878</v>
      </c>
      <c r="E1005" s="249">
        <v>1.0</v>
      </c>
      <c r="F1005" s="262"/>
      <c r="G1005" s="262"/>
      <c r="H1005" s="262"/>
      <c r="I1005" s="262"/>
      <c r="J1005" s="251">
        <f t="shared" si="1"/>
        <v>0</v>
      </c>
      <c r="K1005" s="252">
        <f t="shared" si="2"/>
        <v>1</v>
      </c>
      <c r="L1005" s="214"/>
      <c r="M1005" s="253"/>
      <c r="N1005" s="254"/>
      <c r="O1005" s="214"/>
      <c r="P1005" s="227"/>
      <c r="Q1005" s="255"/>
      <c r="R1005" s="250">
        <v>1.0</v>
      </c>
      <c r="S1005" s="262"/>
      <c r="T1005" s="262"/>
      <c r="U1005" s="262"/>
      <c r="V1005" s="262"/>
      <c r="W1005" s="250">
        <f t="shared" si="287"/>
        <v>0</v>
      </c>
      <c r="X1005" s="250">
        <f t="shared" si="288"/>
        <v>1</v>
      </c>
      <c r="Y1005" s="250">
        <f t="shared" si="289"/>
        <v>0</v>
      </c>
      <c r="Z1005" s="214"/>
      <c r="AA1005" s="214"/>
      <c r="AB1005" s="214"/>
      <c r="AC1005" s="246"/>
      <c r="AD1005" s="246"/>
      <c r="AE1005" s="249"/>
      <c r="AF1005" s="281"/>
      <c r="AG1005" s="214"/>
      <c r="AH1005" s="214"/>
      <c r="AI1005" s="246"/>
      <c r="AJ1005" s="246"/>
      <c r="AK1005" s="250"/>
      <c r="AL1005" s="214"/>
    </row>
    <row r="1006" ht="15.0" customHeight="1">
      <c r="A1006" s="214"/>
      <c r="B1006" s="246" t="s">
        <v>6942</v>
      </c>
      <c r="C1006" s="296"/>
      <c r="D1006" s="246" t="s">
        <v>80</v>
      </c>
      <c r="E1006" s="249">
        <v>2.0</v>
      </c>
      <c r="F1006" s="262"/>
      <c r="G1006" s="262"/>
      <c r="H1006" s="262"/>
      <c r="I1006" s="262"/>
      <c r="J1006" s="251">
        <f t="shared" si="1"/>
        <v>0</v>
      </c>
      <c r="K1006" s="252">
        <f t="shared" si="2"/>
        <v>2</v>
      </c>
      <c r="L1006" s="214"/>
      <c r="M1006" s="263"/>
      <c r="N1006" s="254"/>
      <c r="O1006" s="214"/>
      <c r="P1006" s="227"/>
      <c r="Q1006" s="255"/>
      <c r="R1006" s="250">
        <v>2.0</v>
      </c>
      <c r="S1006" s="262"/>
      <c r="T1006" s="262"/>
      <c r="U1006" s="262"/>
      <c r="V1006" s="262"/>
      <c r="W1006" s="250">
        <f t="shared" si="287"/>
        <v>0</v>
      </c>
      <c r="X1006" s="250">
        <f t="shared" si="288"/>
        <v>2</v>
      </c>
      <c r="Y1006" s="250">
        <f t="shared" si="289"/>
        <v>0</v>
      </c>
      <c r="Z1006" s="214"/>
      <c r="AA1006" s="214" t="str">
        <f>IF(AC1006=B1006,"SAMA","TIDAK SAMA")</f>
        <v>SAMA</v>
      </c>
      <c r="AB1006" s="214" t="str">
        <f>IF(C1006=AD1006,"SAMA","TIDAK SAMA")</f>
        <v>SAMA</v>
      </c>
      <c r="AC1006" s="246" t="s">
        <v>6942</v>
      </c>
      <c r="AD1006" s="246"/>
      <c r="AE1006" s="249">
        <v>6.0</v>
      </c>
      <c r="AF1006" s="281"/>
      <c r="AG1006" s="214" t="str">
        <f>IF(B1006=AI1006,"SAMA","TIDAK SAMA")</f>
        <v>SAMA</v>
      </c>
      <c r="AH1006" s="214" t="str">
        <f>IF(AD1006=AJ1006,"SAMA","TIDAK")</f>
        <v>SAMA</v>
      </c>
      <c r="AI1006" s="246" t="s">
        <v>6942</v>
      </c>
      <c r="AJ1006" s="246"/>
      <c r="AK1006" s="250">
        <v>6.0</v>
      </c>
      <c r="AL1006" s="214" t="str">
        <f>IF(Y1006&lt;0,"tidak normal","normal")</f>
        <v>normal</v>
      </c>
    </row>
    <row r="1007" ht="15.0" customHeight="1">
      <c r="A1007" s="214"/>
      <c r="B1007" s="246" t="s">
        <v>6935</v>
      </c>
      <c r="C1007" s="296"/>
      <c r="D1007" s="246" t="s">
        <v>80</v>
      </c>
      <c r="E1007" s="249">
        <v>1.0</v>
      </c>
      <c r="F1007" s="262"/>
      <c r="G1007" s="262"/>
      <c r="H1007" s="262"/>
      <c r="I1007" s="262"/>
      <c r="J1007" s="251">
        <f t="shared" si="1"/>
        <v>0</v>
      </c>
      <c r="K1007" s="252">
        <f t="shared" si="2"/>
        <v>1</v>
      </c>
      <c r="L1007" s="214"/>
      <c r="M1007" s="263"/>
      <c r="N1007" s="254"/>
      <c r="O1007" s="214"/>
      <c r="P1007" s="227"/>
      <c r="Q1007" s="255"/>
      <c r="R1007" s="250">
        <v>1.0</v>
      </c>
      <c r="S1007" s="262"/>
      <c r="T1007" s="262"/>
      <c r="U1007" s="262"/>
      <c r="V1007" s="262"/>
      <c r="W1007" s="250">
        <f t="shared" si="287"/>
        <v>0</v>
      </c>
      <c r="X1007" s="250">
        <f t="shared" si="288"/>
        <v>1</v>
      </c>
      <c r="Y1007" s="250">
        <f t="shared" si="289"/>
        <v>0</v>
      </c>
      <c r="Z1007" s="214"/>
      <c r="AA1007" s="214"/>
      <c r="AB1007" s="214"/>
      <c r="AC1007" s="246"/>
      <c r="AD1007" s="246"/>
      <c r="AE1007" s="249"/>
      <c r="AF1007" s="281"/>
      <c r="AG1007" s="214"/>
      <c r="AH1007" s="214"/>
      <c r="AI1007" s="246"/>
      <c r="AJ1007" s="246"/>
      <c r="AK1007" s="250"/>
      <c r="AL1007" s="214"/>
    </row>
    <row r="1008" ht="15.0" customHeight="1">
      <c r="A1008" s="214"/>
      <c r="B1008" s="247" t="s">
        <v>6939</v>
      </c>
      <c r="C1008" s="300"/>
      <c r="D1008" s="246" t="s">
        <v>80</v>
      </c>
      <c r="E1008" s="249">
        <v>1.0</v>
      </c>
      <c r="F1008" s="249"/>
      <c r="G1008" s="249"/>
      <c r="H1008" s="249"/>
      <c r="I1008" s="249"/>
      <c r="J1008" s="251">
        <f t="shared" si="1"/>
        <v>0</v>
      </c>
      <c r="K1008" s="252">
        <f t="shared" si="2"/>
        <v>1</v>
      </c>
      <c r="L1008" s="214"/>
      <c r="M1008" s="263" t="s">
        <v>6939</v>
      </c>
      <c r="N1008" s="254">
        <v>1.0</v>
      </c>
      <c r="O1008" s="214" t="str">
        <f t="shared" ref="O1008:O1016" si="642">IF(E1008=N1008,"Sama","Tidak Sama")</f>
        <v>Sama</v>
      </c>
      <c r="P1008" s="227"/>
      <c r="Q1008" s="255"/>
      <c r="R1008" s="250">
        <v>0.0</v>
      </c>
      <c r="S1008" s="249"/>
      <c r="T1008" s="249"/>
      <c r="U1008" s="249"/>
      <c r="V1008" s="249"/>
      <c r="W1008" s="250">
        <f t="shared" si="287"/>
        <v>0</v>
      </c>
      <c r="X1008" s="250">
        <f t="shared" si="288"/>
        <v>0</v>
      </c>
      <c r="Y1008" s="250">
        <f t="shared" si="289"/>
        <v>1</v>
      </c>
      <c r="Z1008" s="214"/>
      <c r="AA1008" s="214" t="str">
        <f t="shared" ref="AA1008:AA1014" si="643">IF(AC1008=B1008,"SAMA","TIDAK SAMA")</f>
        <v>SAMA</v>
      </c>
      <c r="AB1008" s="214" t="str">
        <f t="shared" ref="AB1008:AB1014" si="644">IF(C1008=AD1008,"SAMA","TIDAK SAMA")</f>
        <v>SAMA</v>
      </c>
      <c r="AC1008" s="247" t="s">
        <v>6939</v>
      </c>
      <c r="AD1008" s="247"/>
      <c r="AE1008" s="249">
        <v>1.0</v>
      </c>
      <c r="AF1008" s="281"/>
      <c r="AG1008" s="214" t="str">
        <f t="shared" ref="AG1008:AG1014" si="645">IF(B1008=AI1008,"SAMA","TIDAK SAMA")</f>
        <v>SAMA</v>
      </c>
      <c r="AH1008" s="214" t="str">
        <f t="shared" ref="AH1008:AH1014" si="646">IF(AD1008=AJ1008,"SAMA","TIDAK")</f>
        <v>SAMA</v>
      </c>
      <c r="AI1008" s="247" t="s">
        <v>6939</v>
      </c>
      <c r="AJ1008" s="247"/>
      <c r="AK1008" s="250">
        <v>0.0</v>
      </c>
      <c r="AL1008" s="214" t="str">
        <f t="shared" ref="AL1008:AL1016" si="647">IF(Y1008&lt;0,"tidak normal","normal")</f>
        <v>normal</v>
      </c>
    </row>
    <row r="1009" ht="15.0" customHeight="1">
      <c r="A1009" s="214"/>
      <c r="B1009" s="246" t="s">
        <v>6945</v>
      </c>
      <c r="C1009" s="296"/>
      <c r="D1009" s="246" t="s">
        <v>80</v>
      </c>
      <c r="E1009" s="249">
        <v>2.0</v>
      </c>
      <c r="F1009" s="262"/>
      <c r="G1009" s="262"/>
      <c r="H1009" s="262"/>
      <c r="I1009" s="262"/>
      <c r="J1009" s="251">
        <f t="shared" si="1"/>
        <v>0</v>
      </c>
      <c r="K1009" s="252">
        <f t="shared" si="2"/>
        <v>2</v>
      </c>
      <c r="L1009" s="214"/>
      <c r="M1009" s="253" t="s">
        <v>6945</v>
      </c>
      <c r="N1009" s="254">
        <v>2.0</v>
      </c>
      <c r="O1009" s="214" t="str">
        <f t="shared" si="642"/>
        <v>Sama</v>
      </c>
      <c r="P1009" s="227"/>
      <c r="Q1009" s="214"/>
      <c r="R1009" s="250">
        <v>2.0</v>
      </c>
      <c r="S1009" s="262"/>
      <c r="T1009" s="262"/>
      <c r="U1009" s="262"/>
      <c r="V1009" s="262"/>
      <c r="W1009" s="250">
        <f t="shared" si="287"/>
        <v>0</v>
      </c>
      <c r="X1009" s="250">
        <f t="shared" si="288"/>
        <v>2</v>
      </c>
      <c r="Y1009" s="250">
        <f t="shared" si="289"/>
        <v>0</v>
      </c>
      <c r="Z1009" s="214"/>
      <c r="AA1009" s="214" t="str">
        <f t="shared" si="643"/>
        <v>SAMA</v>
      </c>
      <c r="AB1009" s="214" t="str">
        <f t="shared" si="644"/>
        <v>SAMA</v>
      </c>
      <c r="AC1009" s="246" t="s">
        <v>6945</v>
      </c>
      <c r="AD1009" s="246"/>
      <c r="AE1009" s="249">
        <v>2.0</v>
      </c>
      <c r="AF1009" s="281"/>
      <c r="AG1009" s="214" t="str">
        <f t="shared" si="645"/>
        <v>SAMA</v>
      </c>
      <c r="AH1009" s="214" t="str">
        <f t="shared" si="646"/>
        <v>SAMA</v>
      </c>
      <c r="AI1009" s="246" t="s">
        <v>6945</v>
      </c>
      <c r="AJ1009" s="246"/>
      <c r="AK1009" s="250">
        <v>6.0</v>
      </c>
      <c r="AL1009" s="214" t="str">
        <f t="shared" si="647"/>
        <v>normal</v>
      </c>
    </row>
    <row r="1010" ht="15.0" customHeight="1">
      <c r="A1010" s="214"/>
      <c r="B1010" s="246" t="s">
        <v>6946</v>
      </c>
      <c r="C1010" s="296"/>
      <c r="D1010" s="246" t="s">
        <v>80</v>
      </c>
      <c r="E1010" s="249">
        <v>3.0</v>
      </c>
      <c r="F1010" s="262"/>
      <c r="G1010" s="262"/>
      <c r="H1010" s="262"/>
      <c r="I1010" s="262"/>
      <c r="J1010" s="251">
        <f t="shared" si="1"/>
        <v>0</v>
      </c>
      <c r="K1010" s="252">
        <f t="shared" si="2"/>
        <v>3</v>
      </c>
      <c r="L1010" s="214"/>
      <c r="M1010" s="253" t="s">
        <v>6946</v>
      </c>
      <c r="N1010" s="254">
        <v>3.0</v>
      </c>
      <c r="O1010" s="214" t="str">
        <f t="shared" si="642"/>
        <v>Sama</v>
      </c>
      <c r="P1010" s="227"/>
      <c r="Q1010" s="255"/>
      <c r="R1010" s="250">
        <v>3.0</v>
      </c>
      <c r="S1010" s="262"/>
      <c r="T1010" s="262"/>
      <c r="U1010" s="262"/>
      <c r="V1010" s="262"/>
      <c r="W1010" s="250">
        <f t="shared" si="287"/>
        <v>0</v>
      </c>
      <c r="X1010" s="250">
        <f t="shared" si="288"/>
        <v>3</v>
      </c>
      <c r="Y1010" s="250">
        <f t="shared" si="289"/>
        <v>0</v>
      </c>
      <c r="Z1010" s="214"/>
      <c r="AA1010" s="214" t="str">
        <f t="shared" si="643"/>
        <v>SAMA</v>
      </c>
      <c r="AB1010" s="214" t="str">
        <f t="shared" si="644"/>
        <v>SAMA</v>
      </c>
      <c r="AC1010" s="246" t="s">
        <v>6946</v>
      </c>
      <c r="AD1010" s="246"/>
      <c r="AE1010" s="249">
        <v>3.0</v>
      </c>
      <c r="AF1010" s="281"/>
      <c r="AG1010" s="214" t="str">
        <f t="shared" si="645"/>
        <v>SAMA</v>
      </c>
      <c r="AH1010" s="214" t="str">
        <f t="shared" si="646"/>
        <v>SAMA</v>
      </c>
      <c r="AI1010" s="246" t="s">
        <v>6946</v>
      </c>
      <c r="AJ1010" s="246"/>
      <c r="AK1010" s="250">
        <v>3.0</v>
      </c>
      <c r="AL1010" s="214" t="str">
        <f t="shared" si="647"/>
        <v>normal</v>
      </c>
    </row>
    <row r="1011" ht="15.0" customHeight="1">
      <c r="A1011" s="214"/>
      <c r="B1011" s="246" t="s">
        <v>6947</v>
      </c>
      <c r="C1011" s="296"/>
      <c r="D1011" s="246" t="s">
        <v>80</v>
      </c>
      <c r="E1011" s="249">
        <v>5.0</v>
      </c>
      <c r="F1011" s="262"/>
      <c r="G1011" s="262"/>
      <c r="H1011" s="262"/>
      <c r="I1011" s="262"/>
      <c r="J1011" s="251">
        <f t="shared" si="1"/>
        <v>0</v>
      </c>
      <c r="K1011" s="252">
        <f t="shared" si="2"/>
        <v>5</v>
      </c>
      <c r="L1011" s="214"/>
      <c r="M1011" s="253" t="s">
        <v>6947</v>
      </c>
      <c r="N1011" s="254">
        <v>5.0</v>
      </c>
      <c r="O1011" s="214" t="str">
        <f t="shared" si="642"/>
        <v>Sama</v>
      </c>
      <c r="P1011" s="227"/>
      <c r="Q1011" s="255"/>
      <c r="R1011" s="250">
        <v>5.0</v>
      </c>
      <c r="S1011" s="262"/>
      <c r="T1011" s="262"/>
      <c r="U1011" s="262"/>
      <c r="V1011" s="262"/>
      <c r="W1011" s="250">
        <f t="shared" si="287"/>
        <v>0</v>
      </c>
      <c r="X1011" s="250">
        <f t="shared" si="288"/>
        <v>5</v>
      </c>
      <c r="Y1011" s="250">
        <f t="shared" si="289"/>
        <v>0</v>
      </c>
      <c r="Z1011" s="214"/>
      <c r="AA1011" s="214" t="str">
        <f t="shared" si="643"/>
        <v>SAMA</v>
      </c>
      <c r="AB1011" s="214" t="str">
        <f t="shared" si="644"/>
        <v>SAMA</v>
      </c>
      <c r="AC1011" s="246" t="s">
        <v>6947</v>
      </c>
      <c r="AD1011" s="246"/>
      <c r="AE1011" s="249">
        <v>5.0</v>
      </c>
      <c r="AF1011" s="281"/>
      <c r="AG1011" s="214" t="str">
        <f t="shared" si="645"/>
        <v>SAMA</v>
      </c>
      <c r="AH1011" s="214" t="str">
        <f t="shared" si="646"/>
        <v>SAMA</v>
      </c>
      <c r="AI1011" s="246" t="s">
        <v>6947</v>
      </c>
      <c r="AJ1011" s="246"/>
      <c r="AK1011" s="250">
        <v>5.0</v>
      </c>
      <c r="AL1011" s="214" t="str">
        <f t="shared" si="647"/>
        <v>normal</v>
      </c>
    </row>
    <row r="1012" ht="15.0" customHeight="1">
      <c r="A1012" s="214"/>
      <c r="B1012" s="246" t="s">
        <v>6948</v>
      </c>
      <c r="C1012" s="296"/>
      <c r="D1012" s="246" t="s">
        <v>80</v>
      </c>
      <c r="E1012" s="249">
        <v>1.0</v>
      </c>
      <c r="F1012" s="262"/>
      <c r="G1012" s="262"/>
      <c r="H1012" s="262"/>
      <c r="I1012" s="262"/>
      <c r="J1012" s="251">
        <f t="shared" si="1"/>
        <v>0</v>
      </c>
      <c r="K1012" s="252">
        <f t="shared" si="2"/>
        <v>1</v>
      </c>
      <c r="L1012" s="214"/>
      <c r="M1012" s="253" t="s">
        <v>6948</v>
      </c>
      <c r="N1012" s="254">
        <v>1.0</v>
      </c>
      <c r="O1012" s="214" t="str">
        <f t="shared" si="642"/>
        <v>Sama</v>
      </c>
      <c r="P1012" s="227"/>
      <c r="Q1012" s="255"/>
      <c r="R1012" s="250">
        <v>1.0</v>
      </c>
      <c r="S1012" s="262"/>
      <c r="T1012" s="262"/>
      <c r="U1012" s="262"/>
      <c r="V1012" s="262"/>
      <c r="W1012" s="250">
        <f t="shared" si="287"/>
        <v>0</v>
      </c>
      <c r="X1012" s="250">
        <f t="shared" si="288"/>
        <v>1</v>
      </c>
      <c r="Y1012" s="250">
        <f t="shared" si="289"/>
        <v>0</v>
      </c>
      <c r="Z1012" s="214"/>
      <c r="AA1012" s="214" t="str">
        <f t="shared" si="643"/>
        <v>SAMA</v>
      </c>
      <c r="AB1012" s="214" t="str">
        <f t="shared" si="644"/>
        <v>SAMA</v>
      </c>
      <c r="AC1012" s="246" t="s">
        <v>6948</v>
      </c>
      <c r="AD1012" s="246"/>
      <c r="AE1012" s="249">
        <v>1.0</v>
      </c>
      <c r="AF1012" s="281"/>
      <c r="AG1012" s="214" t="str">
        <f t="shared" si="645"/>
        <v>SAMA</v>
      </c>
      <c r="AH1012" s="214" t="str">
        <f t="shared" si="646"/>
        <v>SAMA</v>
      </c>
      <c r="AI1012" s="246" t="s">
        <v>6948</v>
      </c>
      <c r="AJ1012" s="246"/>
      <c r="AK1012" s="250">
        <v>1.0</v>
      </c>
      <c r="AL1012" s="214" t="str">
        <f t="shared" si="647"/>
        <v>normal</v>
      </c>
    </row>
    <row r="1013" ht="15.0" customHeight="1">
      <c r="A1013" s="214"/>
      <c r="B1013" s="246" t="s">
        <v>6949</v>
      </c>
      <c r="C1013" s="296"/>
      <c r="D1013" s="246" t="s">
        <v>80</v>
      </c>
      <c r="E1013" s="249">
        <v>15.0</v>
      </c>
      <c r="F1013" s="262"/>
      <c r="G1013" s="262"/>
      <c r="H1013" s="262"/>
      <c r="I1013" s="262"/>
      <c r="J1013" s="251">
        <f t="shared" si="1"/>
        <v>0</v>
      </c>
      <c r="K1013" s="252">
        <f t="shared" si="2"/>
        <v>15</v>
      </c>
      <c r="L1013" s="214"/>
      <c r="M1013" s="253" t="s">
        <v>6949</v>
      </c>
      <c r="N1013" s="254">
        <v>15.0</v>
      </c>
      <c r="O1013" s="214" t="str">
        <f t="shared" si="642"/>
        <v>Sama</v>
      </c>
      <c r="P1013" s="227"/>
      <c r="Q1013" s="214"/>
      <c r="R1013" s="250">
        <v>15.0</v>
      </c>
      <c r="S1013" s="262"/>
      <c r="T1013" s="262"/>
      <c r="U1013" s="262"/>
      <c r="V1013" s="262"/>
      <c r="W1013" s="250">
        <f t="shared" si="287"/>
        <v>0</v>
      </c>
      <c r="X1013" s="250">
        <f t="shared" si="288"/>
        <v>15</v>
      </c>
      <c r="Y1013" s="250">
        <f t="shared" si="289"/>
        <v>0</v>
      </c>
      <c r="Z1013" s="214"/>
      <c r="AA1013" s="214" t="str">
        <f t="shared" si="643"/>
        <v>SAMA</v>
      </c>
      <c r="AB1013" s="214" t="str">
        <f t="shared" si="644"/>
        <v>SAMA</v>
      </c>
      <c r="AC1013" s="246" t="s">
        <v>6949</v>
      </c>
      <c r="AD1013" s="246"/>
      <c r="AE1013" s="249">
        <v>15.0</v>
      </c>
      <c r="AF1013" s="281"/>
      <c r="AG1013" s="214" t="str">
        <f t="shared" si="645"/>
        <v>SAMA</v>
      </c>
      <c r="AH1013" s="214" t="str">
        <f t="shared" si="646"/>
        <v>SAMA</v>
      </c>
      <c r="AI1013" s="246" t="s">
        <v>6949</v>
      </c>
      <c r="AJ1013" s="246"/>
      <c r="AK1013" s="250">
        <v>15.0</v>
      </c>
      <c r="AL1013" s="214" t="str">
        <f t="shared" si="647"/>
        <v>normal</v>
      </c>
    </row>
    <row r="1014" ht="15.0" customHeight="1">
      <c r="A1014" s="214"/>
      <c r="B1014" s="246" t="s">
        <v>6937</v>
      </c>
      <c r="C1014" s="296"/>
      <c r="D1014" s="246" t="s">
        <v>3362</v>
      </c>
      <c r="E1014" s="249">
        <v>1.0</v>
      </c>
      <c r="F1014" s="262"/>
      <c r="G1014" s="262"/>
      <c r="H1014" s="262"/>
      <c r="I1014" s="262"/>
      <c r="J1014" s="251">
        <f t="shared" si="1"/>
        <v>0</v>
      </c>
      <c r="K1014" s="252">
        <f t="shared" si="2"/>
        <v>1</v>
      </c>
      <c r="L1014" s="214"/>
      <c r="M1014" s="253" t="s">
        <v>6937</v>
      </c>
      <c r="N1014" s="254">
        <v>1.0</v>
      </c>
      <c r="O1014" s="214" t="str">
        <f t="shared" si="642"/>
        <v>Sama</v>
      </c>
      <c r="P1014" s="227"/>
      <c r="Q1014" s="214"/>
      <c r="R1014" s="250">
        <v>1.0</v>
      </c>
      <c r="S1014" s="262"/>
      <c r="T1014" s="262"/>
      <c r="U1014" s="262"/>
      <c r="V1014" s="262"/>
      <c r="W1014" s="250">
        <f t="shared" si="287"/>
        <v>0</v>
      </c>
      <c r="X1014" s="250">
        <f t="shared" si="288"/>
        <v>1</v>
      </c>
      <c r="Y1014" s="250">
        <f t="shared" si="289"/>
        <v>0</v>
      </c>
      <c r="Z1014" s="214"/>
      <c r="AA1014" s="214" t="str">
        <f t="shared" si="643"/>
        <v>SAMA</v>
      </c>
      <c r="AB1014" s="214" t="str">
        <f t="shared" si="644"/>
        <v>SAMA</v>
      </c>
      <c r="AC1014" s="246" t="s">
        <v>6937</v>
      </c>
      <c r="AD1014" s="246"/>
      <c r="AE1014" s="249">
        <v>1.0</v>
      </c>
      <c r="AF1014" s="281"/>
      <c r="AG1014" s="214" t="str">
        <f t="shared" si="645"/>
        <v>SAMA</v>
      </c>
      <c r="AH1014" s="214" t="str">
        <f t="shared" si="646"/>
        <v>SAMA</v>
      </c>
      <c r="AI1014" s="246" t="s">
        <v>6937</v>
      </c>
      <c r="AJ1014" s="246"/>
      <c r="AK1014" s="250">
        <v>1.0</v>
      </c>
      <c r="AL1014" s="214" t="str">
        <f t="shared" si="647"/>
        <v>normal</v>
      </c>
    </row>
    <row r="1015" ht="15.0" customHeight="1">
      <c r="A1015" s="214"/>
      <c r="B1015" s="246" t="s">
        <v>6936</v>
      </c>
      <c r="C1015" s="296"/>
      <c r="D1015" s="246" t="s">
        <v>80</v>
      </c>
      <c r="E1015" s="249">
        <v>1.0</v>
      </c>
      <c r="F1015" s="262"/>
      <c r="G1015" s="262"/>
      <c r="H1015" s="262"/>
      <c r="I1015" s="262"/>
      <c r="J1015" s="251">
        <f t="shared" si="1"/>
        <v>0</v>
      </c>
      <c r="K1015" s="252">
        <f t="shared" si="2"/>
        <v>1</v>
      </c>
      <c r="L1015" s="214"/>
      <c r="M1015" s="253" t="s">
        <v>6937</v>
      </c>
      <c r="N1015" s="254">
        <v>1.0</v>
      </c>
      <c r="O1015" s="214" t="str">
        <f t="shared" si="642"/>
        <v>Sama</v>
      </c>
      <c r="P1015" s="227"/>
      <c r="Q1015" s="214"/>
      <c r="R1015" s="250">
        <v>1.0</v>
      </c>
      <c r="S1015" s="262"/>
      <c r="T1015" s="262"/>
      <c r="U1015" s="262"/>
      <c r="V1015" s="262"/>
      <c r="W1015" s="250">
        <f t="shared" si="287"/>
        <v>0</v>
      </c>
      <c r="X1015" s="250">
        <f t="shared" si="288"/>
        <v>1</v>
      </c>
      <c r="Y1015" s="250">
        <f t="shared" si="289"/>
        <v>0</v>
      </c>
      <c r="Z1015" s="214"/>
      <c r="AA1015" s="214"/>
      <c r="AB1015" s="214"/>
      <c r="AC1015" s="246"/>
      <c r="AD1015" s="246"/>
      <c r="AE1015" s="249"/>
      <c r="AF1015" s="281"/>
      <c r="AG1015" s="214"/>
      <c r="AH1015" s="214"/>
      <c r="AI1015" s="246"/>
      <c r="AJ1015" s="246"/>
      <c r="AK1015" s="250"/>
      <c r="AL1015" s="214" t="str">
        <f t="shared" si="647"/>
        <v>normal</v>
      </c>
    </row>
    <row r="1016" ht="15.0" customHeight="1">
      <c r="A1016" s="214"/>
      <c r="B1016" s="246" t="s">
        <v>6952</v>
      </c>
      <c r="C1016" s="296"/>
      <c r="D1016" s="246" t="s">
        <v>80</v>
      </c>
      <c r="E1016" s="249">
        <v>2.0</v>
      </c>
      <c r="F1016" s="262"/>
      <c r="G1016" s="262"/>
      <c r="H1016" s="262"/>
      <c r="I1016" s="262"/>
      <c r="J1016" s="251">
        <f t="shared" si="1"/>
        <v>0</v>
      </c>
      <c r="K1016" s="252">
        <f t="shared" si="2"/>
        <v>2</v>
      </c>
      <c r="L1016" s="214"/>
      <c r="M1016" s="253" t="s">
        <v>6952</v>
      </c>
      <c r="N1016" s="254">
        <v>2.0</v>
      </c>
      <c r="O1016" s="214" t="str">
        <f t="shared" si="642"/>
        <v>Sama</v>
      </c>
      <c r="P1016" s="227"/>
      <c r="Q1016" s="214"/>
      <c r="R1016" s="250">
        <v>2.0</v>
      </c>
      <c r="S1016" s="262"/>
      <c r="T1016" s="262"/>
      <c r="U1016" s="262"/>
      <c r="V1016" s="262"/>
      <c r="W1016" s="250">
        <f t="shared" si="287"/>
        <v>0</v>
      </c>
      <c r="X1016" s="250">
        <f t="shared" si="288"/>
        <v>2</v>
      </c>
      <c r="Y1016" s="250">
        <f t="shared" si="289"/>
        <v>0</v>
      </c>
      <c r="Z1016" s="214"/>
      <c r="AA1016" s="214" t="str">
        <f>IF(AC1016=B1016,"SAMA","TIDAK SAMA")</f>
        <v>SAMA</v>
      </c>
      <c r="AB1016" s="214" t="str">
        <f>IF(C1016=AD1016,"SAMA","TIDAK SAMA")</f>
        <v>SAMA</v>
      </c>
      <c r="AC1016" s="246" t="s">
        <v>6952</v>
      </c>
      <c r="AD1016" s="246"/>
      <c r="AE1016" s="249">
        <v>2.0</v>
      </c>
      <c r="AF1016" s="281"/>
      <c r="AG1016" s="214" t="str">
        <f>IF(B1016=AI1016,"SAMA","TIDAK SAMA")</f>
        <v>SAMA</v>
      </c>
      <c r="AH1016" s="214" t="str">
        <f>IF(AD1016=AJ1016,"SAMA","TIDAK")</f>
        <v>SAMA</v>
      </c>
      <c r="AI1016" s="246" t="s">
        <v>6952</v>
      </c>
      <c r="AJ1016" s="246"/>
      <c r="AK1016" s="250">
        <v>4.0</v>
      </c>
      <c r="AL1016" s="214" t="str">
        <f t="shared" si="647"/>
        <v>normal</v>
      </c>
    </row>
    <row r="1017" ht="15.0" customHeight="1">
      <c r="A1017" s="214"/>
      <c r="B1017" s="246" t="s">
        <v>313</v>
      </c>
      <c r="C1017" s="296" t="s">
        <v>314</v>
      </c>
      <c r="D1017" s="246" t="s">
        <v>80</v>
      </c>
      <c r="E1017" s="249">
        <v>0.0</v>
      </c>
      <c r="F1017" s="262">
        <v>1.0</v>
      </c>
      <c r="G1017" s="262"/>
      <c r="H1017" s="262"/>
      <c r="I1017" s="262"/>
      <c r="J1017" s="251">
        <f t="shared" si="1"/>
        <v>1</v>
      </c>
      <c r="K1017" s="252">
        <f t="shared" si="2"/>
        <v>1</v>
      </c>
      <c r="L1017" s="214"/>
      <c r="M1017" s="253"/>
      <c r="N1017" s="254"/>
      <c r="O1017" s="214"/>
      <c r="P1017" s="227"/>
      <c r="Q1017" s="214"/>
      <c r="R1017" s="250">
        <v>0.0</v>
      </c>
      <c r="S1017" s="262"/>
      <c r="T1017" s="262"/>
      <c r="U1017" s="262"/>
      <c r="V1017" s="262"/>
      <c r="W1017" s="250">
        <f t="shared" si="287"/>
        <v>0</v>
      </c>
      <c r="X1017" s="250">
        <f t="shared" si="288"/>
        <v>0</v>
      </c>
      <c r="Y1017" s="250">
        <f t="shared" si="289"/>
        <v>1</v>
      </c>
      <c r="Z1017" s="214"/>
      <c r="AA1017" s="214"/>
      <c r="AB1017" s="214"/>
      <c r="AC1017" s="246"/>
      <c r="AD1017" s="246"/>
      <c r="AE1017" s="249"/>
      <c r="AF1017" s="281"/>
      <c r="AG1017" s="214"/>
      <c r="AH1017" s="214"/>
      <c r="AI1017" s="246"/>
      <c r="AJ1017" s="246"/>
      <c r="AK1017" s="250"/>
      <c r="AL1017" s="214"/>
    </row>
    <row r="1018" ht="15.0" customHeight="1">
      <c r="A1018" s="214"/>
      <c r="B1018" s="246" t="s">
        <v>6953</v>
      </c>
      <c r="C1018" s="296" t="s">
        <v>6960</v>
      </c>
      <c r="D1018" s="246" t="s">
        <v>80</v>
      </c>
      <c r="E1018" s="249">
        <v>2.0</v>
      </c>
      <c r="F1018" s="262"/>
      <c r="G1018" s="262"/>
      <c r="H1018" s="262"/>
      <c r="I1018" s="262"/>
      <c r="J1018" s="251">
        <f t="shared" si="1"/>
        <v>0</v>
      </c>
      <c r="K1018" s="252">
        <f t="shared" si="2"/>
        <v>2</v>
      </c>
      <c r="L1018" s="214"/>
      <c r="M1018" s="253" t="s">
        <v>6953</v>
      </c>
      <c r="N1018" s="254">
        <v>1.0</v>
      </c>
      <c r="O1018" s="214" t="str">
        <f t="shared" ref="O1018:O1021" si="648">IF(E1018=N1018,"Sama","Tidak Sama")</f>
        <v>Tidak Sama</v>
      </c>
      <c r="P1018" s="227"/>
      <c r="Q1018" s="214"/>
      <c r="R1018" s="250">
        <v>0.0</v>
      </c>
      <c r="S1018" s="262"/>
      <c r="T1018" s="262"/>
      <c r="U1018" s="262"/>
      <c r="V1018" s="262"/>
      <c r="W1018" s="250">
        <f t="shared" si="287"/>
        <v>0</v>
      </c>
      <c r="X1018" s="250">
        <f t="shared" si="288"/>
        <v>0</v>
      </c>
      <c r="Y1018" s="250">
        <f t="shared" si="289"/>
        <v>2</v>
      </c>
      <c r="Z1018" s="214"/>
      <c r="AA1018" s="214" t="str">
        <f>IF(AC1018=B1018,"SAMA","TIDAK SAMA")</f>
        <v>SAMA</v>
      </c>
      <c r="AB1018" s="214" t="str">
        <f>IF(C1018=AD1018,"SAMA","TIDAK SAMA")</f>
        <v>TIDAK SAMA</v>
      </c>
      <c r="AC1018" s="246" t="s">
        <v>6953</v>
      </c>
      <c r="AD1018" s="246"/>
      <c r="AE1018" s="249">
        <v>1.0</v>
      </c>
      <c r="AF1018" s="281"/>
      <c r="AG1018" s="214" t="str">
        <f>IF(B1018=AI1018,"SAMA","TIDAK SAMA")</f>
        <v>SAMA</v>
      </c>
      <c r="AH1018" s="214" t="str">
        <f>IF(AD1018=AJ1018,"SAMA","TIDAK")</f>
        <v>SAMA</v>
      </c>
      <c r="AI1018" s="246" t="s">
        <v>6953</v>
      </c>
      <c r="AJ1018" s="246"/>
      <c r="AK1018" s="250">
        <v>0.0</v>
      </c>
      <c r="AL1018" s="214" t="str">
        <f t="shared" ref="AL1018:AL1023" si="649">IF(Y1018&lt;0,"tidak normal","normal")</f>
        <v>normal</v>
      </c>
    </row>
    <row r="1019" ht="15.0" customHeight="1">
      <c r="A1019" s="214"/>
      <c r="B1019" s="246" t="s">
        <v>7000</v>
      </c>
      <c r="C1019" s="296">
        <v>8.96005317E8</v>
      </c>
      <c r="D1019" s="246" t="s">
        <v>80</v>
      </c>
      <c r="E1019" s="249">
        <v>1.0</v>
      </c>
      <c r="F1019" s="262"/>
      <c r="G1019" s="262"/>
      <c r="H1019" s="262"/>
      <c r="I1019" s="262"/>
      <c r="J1019" s="251">
        <f t="shared" si="1"/>
        <v>0</v>
      </c>
      <c r="K1019" s="252">
        <f t="shared" si="2"/>
        <v>1</v>
      </c>
      <c r="L1019" s="214"/>
      <c r="M1019" s="253" t="s">
        <v>6953</v>
      </c>
      <c r="N1019" s="254">
        <v>1.0</v>
      </c>
      <c r="O1019" s="214" t="str">
        <f t="shared" si="648"/>
        <v>Sama</v>
      </c>
      <c r="P1019" s="227"/>
      <c r="Q1019" s="214"/>
      <c r="R1019" s="250">
        <v>1.0</v>
      </c>
      <c r="S1019" s="262"/>
      <c r="T1019" s="262"/>
      <c r="U1019" s="262"/>
      <c r="V1019" s="262"/>
      <c r="W1019" s="250">
        <f t="shared" si="287"/>
        <v>0</v>
      </c>
      <c r="X1019" s="250">
        <f t="shared" si="288"/>
        <v>1</v>
      </c>
      <c r="Y1019" s="250">
        <f t="shared" si="289"/>
        <v>0</v>
      </c>
      <c r="Z1019" s="214"/>
      <c r="AA1019" s="214"/>
      <c r="AB1019" s="214"/>
      <c r="AC1019" s="246"/>
      <c r="AD1019" s="246"/>
      <c r="AE1019" s="249"/>
      <c r="AF1019" s="281"/>
      <c r="AG1019" s="214"/>
      <c r="AH1019" s="214"/>
      <c r="AI1019" s="246"/>
      <c r="AJ1019" s="246"/>
      <c r="AK1019" s="250"/>
      <c r="AL1019" s="214" t="str">
        <f t="shared" si="649"/>
        <v>normal</v>
      </c>
    </row>
    <row r="1020" ht="15.0" customHeight="1">
      <c r="A1020" s="214"/>
      <c r="B1020" s="246" t="s">
        <v>6955</v>
      </c>
      <c r="C1020" s="296" t="s">
        <v>6956</v>
      </c>
      <c r="D1020" s="246" t="s">
        <v>101</v>
      </c>
      <c r="E1020" s="249">
        <v>1.0</v>
      </c>
      <c r="F1020" s="262"/>
      <c r="G1020" s="262"/>
      <c r="H1020" s="262"/>
      <c r="I1020" s="262"/>
      <c r="J1020" s="251">
        <f t="shared" si="1"/>
        <v>0</v>
      </c>
      <c r="K1020" s="252">
        <f t="shared" si="2"/>
        <v>1</v>
      </c>
      <c r="L1020" s="214"/>
      <c r="M1020" s="253" t="s">
        <v>6955</v>
      </c>
      <c r="N1020" s="254">
        <v>1.0</v>
      </c>
      <c r="O1020" s="214" t="str">
        <f t="shared" si="648"/>
        <v>Sama</v>
      </c>
      <c r="P1020" s="227"/>
      <c r="Q1020" s="214"/>
      <c r="R1020" s="250">
        <v>0.0</v>
      </c>
      <c r="S1020" s="262"/>
      <c r="T1020" s="262"/>
      <c r="U1020" s="262"/>
      <c r="V1020" s="262"/>
      <c r="W1020" s="250">
        <f t="shared" si="287"/>
        <v>0</v>
      </c>
      <c r="X1020" s="250">
        <f t="shared" si="288"/>
        <v>0</v>
      </c>
      <c r="Y1020" s="250">
        <f t="shared" si="289"/>
        <v>1</v>
      </c>
      <c r="Z1020" s="214"/>
      <c r="AA1020" s="214" t="str">
        <f t="shared" ref="AA1020:AA1022" si="650">IF(AC1020=B1020,"SAMA","TIDAK SAMA")</f>
        <v>SAMA</v>
      </c>
      <c r="AB1020" s="214" t="str">
        <f t="shared" ref="AB1020:AB1022" si="651">IF(C1020=AD1020,"SAMA","TIDAK SAMA")</f>
        <v>SAMA</v>
      </c>
      <c r="AC1020" s="246" t="s">
        <v>6955</v>
      </c>
      <c r="AD1020" s="246" t="s">
        <v>6956</v>
      </c>
      <c r="AE1020" s="249">
        <v>1.0</v>
      </c>
      <c r="AF1020" s="281"/>
      <c r="AG1020" s="214" t="str">
        <f t="shared" ref="AG1020:AG1022" si="652">IF(B1020=AI1020,"SAMA","TIDAK SAMA")</f>
        <v>SAMA</v>
      </c>
      <c r="AH1020" s="214" t="str">
        <f t="shared" ref="AH1020:AH1022" si="653">IF(AD1020=AJ1020,"SAMA","TIDAK")</f>
        <v>SAMA</v>
      </c>
      <c r="AI1020" s="246" t="s">
        <v>6955</v>
      </c>
      <c r="AJ1020" s="246" t="s">
        <v>6956</v>
      </c>
      <c r="AK1020" s="250">
        <v>0.0</v>
      </c>
      <c r="AL1020" s="214" t="str">
        <f t="shared" si="649"/>
        <v>normal</v>
      </c>
    </row>
    <row r="1021" ht="15.0" customHeight="1">
      <c r="A1021" s="214"/>
      <c r="B1021" s="246" t="s">
        <v>6958</v>
      </c>
      <c r="C1021" s="296" t="s">
        <v>6959</v>
      </c>
      <c r="D1021" s="246" t="s">
        <v>80</v>
      </c>
      <c r="E1021" s="249">
        <v>1.0</v>
      </c>
      <c r="F1021" s="262"/>
      <c r="G1021" s="262"/>
      <c r="H1021" s="262"/>
      <c r="I1021" s="262"/>
      <c r="J1021" s="251">
        <f t="shared" si="1"/>
        <v>0</v>
      </c>
      <c r="K1021" s="252">
        <f t="shared" si="2"/>
        <v>1</v>
      </c>
      <c r="L1021" s="214"/>
      <c r="M1021" s="253" t="s">
        <v>6958</v>
      </c>
      <c r="N1021" s="254">
        <v>1.0</v>
      </c>
      <c r="O1021" s="214" t="str">
        <f t="shared" si="648"/>
        <v>Sama</v>
      </c>
      <c r="P1021" s="227"/>
      <c r="Q1021" s="214"/>
      <c r="R1021" s="250">
        <v>1.0</v>
      </c>
      <c r="S1021" s="262"/>
      <c r="T1021" s="262"/>
      <c r="U1021" s="262"/>
      <c r="V1021" s="262"/>
      <c r="W1021" s="250">
        <f t="shared" si="287"/>
        <v>0</v>
      </c>
      <c r="X1021" s="250">
        <f t="shared" si="288"/>
        <v>1</v>
      </c>
      <c r="Y1021" s="250">
        <f t="shared" si="289"/>
        <v>0</v>
      </c>
      <c r="Z1021" s="214"/>
      <c r="AA1021" s="214" t="str">
        <f t="shared" si="650"/>
        <v>SAMA</v>
      </c>
      <c r="AB1021" s="214" t="str">
        <f t="shared" si="651"/>
        <v>SAMA</v>
      </c>
      <c r="AC1021" s="246" t="s">
        <v>6958</v>
      </c>
      <c r="AD1021" s="246" t="s">
        <v>6959</v>
      </c>
      <c r="AE1021" s="249">
        <v>1.0</v>
      </c>
      <c r="AF1021" s="281"/>
      <c r="AG1021" s="214" t="str">
        <f t="shared" si="652"/>
        <v>SAMA</v>
      </c>
      <c r="AH1021" s="214" t="str">
        <f t="shared" si="653"/>
        <v>SAMA</v>
      </c>
      <c r="AI1021" s="246" t="s">
        <v>6958</v>
      </c>
      <c r="AJ1021" s="246" t="s">
        <v>6959</v>
      </c>
      <c r="AK1021" s="250">
        <v>1.0</v>
      </c>
      <c r="AL1021" s="214" t="str">
        <f t="shared" si="649"/>
        <v>normal</v>
      </c>
    </row>
    <row r="1022" ht="15.0" customHeight="1">
      <c r="A1022" s="214"/>
      <c r="B1022" s="246" t="s">
        <v>6961</v>
      </c>
      <c r="C1022" s="296" t="s">
        <v>6962</v>
      </c>
      <c r="D1022" s="246" t="s">
        <v>80</v>
      </c>
      <c r="E1022" s="249">
        <v>1.0</v>
      </c>
      <c r="F1022" s="262"/>
      <c r="G1022" s="262"/>
      <c r="H1022" s="262"/>
      <c r="I1022" s="262"/>
      <c r="J1022" s="251">
        <f t="shared" si="1"/>
        <v>0</v>
      </c>
      <c r="K1022" s="252">
        <f t="shared" si="2"/>
        <v>1</v>
      </c>
      <c r="L1022" s="214"/>
      <c r="M1022" s="253"/>
      <c r="N1022" s="254"/>
      <c r="O1022" s="214"/>
      <c r="P1022" s="227"/>
      <c r="Q1022" s="214"/>
      <c r="R1022" s="250">
        <v>1.0</v>
      </c>
      <c r="S1022" s="262"/>
      <c r="T1022" s="262"/>
      <c r="U1022" s="262"/>
      <c r="V1022" s="262"/>
      <c r="W1022" s="250">
        <f t="shared" si="287"/>
        <v>0</v>
      </c>
      <c r="X1022" s="250">
        <f t="shared" si="288"/>
        <v>1</v>
      </c>
      <c r="Y1022" s="250">
        <f t="shared" si="289"/>
        <v>0</v>
      </c>
      <c r="Z1022" s="214"/>
      <c r="AA1022" s="214" t="str">
        <f t="shared" si="650"/>
        <v>SAMA</v>
      </c>
      <c r="AB1022" s="214" t="str">
        <f t="shared" si="651"/>
        <v>SAMA</v>
      </c>
      <c r="AC1022" s="246" t="s">
        <v>6961</v>
      </c>
      <c r="AD1022" s="246" t="s">
        <v>6962</v>
      </c>
      <c r="AE1022" s="249">
        <v>3.0</v>
      </c>
      <c r="AF1022" s="281"/>
      <c r="AG1022" s="214" t="str">
        <f t="shared" si="652"/>
        <v>SAMA</v>
      </c>
      <c r="AH1022" s="214" t="str">
        <f t="shared" si="653"/>
        <v>SAMA</v>
      </c>
      <c r="AI1022" s="246" t="s">
        <v>6961</v>
      </c>
      <c r="AJ1022" s="246" t="s">
        <v>6962</v>
      </c>
      <c r="AK1022" s="250">
        <v>3.0</v>
      </c>
      <c r="AL1022" s="214" t="str">
        <f t="shared" si="649"/>
        <v>normal</v>
      </c>
    </row>
    <row r="1023" ht="15.0" customHeight="1">
      <c r="A1023" s="214"/>
      <c r="B1023" s="246" t="s">
        <v>493</v>
      </c>
      <c r="C1023" s="296"/>
      <c r="D1023" s="246" t="s">
        <v>80</v>
      </c>
      <c r="E1023" s="249">
        <v>1.0</v>
      </c>
      <c r="F1023" s="262"/>
      <c r="G1023" s="262"/>
      <c r="H1023" s="262"/>
      <c r="I1023" s="262"/>
      <c r="J1023" s="251">
        <f t="shared" si="1"/>
        <v>0</v>
      </c>
      <c r="K1023" s="252">
        <f t="shared" si="2"/>
        <v>1</v>
      </c>
      <c r="L1023" s="214"/>
      <c r="M1023" s="253"/>
      <c r="N1023" s="254"/>
      <c r="O1023" s="214"/>
      <c r="P1023" s="227"/>
      <c r="Q1023" s="214"/>
      <c r="R1023" s="250">
        <v>1.0</v>
      </c>
      <c r="S1023" s="262"/>
      <c r="T1023" s="262"/>
      <c r="U1023" s="262"/>
      <c r="V1023" s="262"/>
      <c r="W1023" s="250">
        <f t="shared" si="287"/>
        <v>0</v>
      </c>
      <c r="X1023" s="250">
        <f t="shared" si="288"/>
        <v>1</v>
      </c>
      <c r="Y1023" s="250">
        <f t="shared" si="289"/>
        <v>0</v>
      </c>
      <c r="Z1023" s="214"/>
      <c r="AA1023" s="214"/>
      <c r="AB1023" s="214"/>
      <c r="AC1023" s="246"/>
      <c r="AD1023" s="246"/>
      <c r="AE1023" s="249"/>
      <c r="AF1023" s="281"/>
      <c r="AG1023" s="214"/>
      <c r="AH1023" s="214"/>
      <c r="AI1023" s="246"/>
      <c r="AJ1023" s="246"/>
      <c r="AK1023" s="250"/>
      <c r="AL1023" s="214" t="str">
        <f t="shared" si="649"/>
        <v>normal</v>
      </c>
    </row>
    <row r="1024" ht="15.0" customHeight="1">
      <c r="A1024" s="214"/>
      <c r="B1024" s="246" t="s">
        <v>6966</v>
      </c>
      <c r="C1024" s="296">
        <v>2766793.0</v>
      </c>
      <c r="D1024" s="246" t="s">
        <v>80</v>
      </c>
      <c r="E1024" s="249">
        <v>1.0</v>
      </c>
      <c r="F1024" s="262"/>
      <c r="G1024" s="262"/>
      <c r="H1024" s="262"/>
      <c r="I1024" s="262"/>
      <c r="J1024" s="251">
        <f t="shared" si="1"/>
        <v>0</v>
      </c>
      <c r="K1024" s="252">
        <f t="shared" si="2"/>
        <v>1</v>
      </c>
      <c r="L1024" s="214"/>
      <c r="M1024" s="253"/>
      <c r="N1024" s="254"/>
      <c r="O1024" s="214"/>
      <c r="P1024" s="227"/>
      <c r="Q1024" s="214"/>
      <c r="R1024" s="250">
        <v>1.0</v>
      </c>
      <c r="S1024" s="262"/>
      <c r="T1024" s="262"/>
      <c r="U1024" s="262"/>
      <c r="V1024" s="262"/>
      <c r="W1024" s="250">
        <f t="shared" si="287"/>
        <v>0</v>
      </c>
      <c r="X1024" s="250">
        <f t="shared" si="288"/>
        <v>1</v>
      </c>
      <c r="Y1024" s="250">
        <f t="shared" si="289"/>
        <v>0</v>
      </c>
      <c r="Z1024" s="214"/>
      <c r="AA1024" s="214"/>
      <c r="AB1024" s="214"/>
      <c r="AC1024" s="246"/>
      <c r="AD1024" s="246"/>
      <c r="AE1024" s="249"/>
      <c r="AF1024" s="281"/>
      <c r="AG1024" s="214"/>
      <c r="AH1024" s="214"/>
      <c r="AI1024" s="246"/>
      <c r="AJ1024" s="246"/>
      <c r="AK1024" s="250"/>
      <c r="AL1024" s="214"/>
    </row>
    <row r="1025" ht="15.0" customHeight="1">
      <c r="A1025" s="214"/>
      <c r="B1025" s="246" t="s">
        <v>6963</v>
      </c>
      <c r="C1025" s="296" t="s">
        <v>6964</v>
      </c>
      <c r="D1025" s="246" t="s">
        <v>101</v>
      </c>
      <c r="E1025" s="249">
        <v>1.0</v>
      </c>
      <c r="F1025" s="262"/>
      <c r="G1025" s="262"/>
      <c r="H1025" s="262"/>
      <c r="I1025" s="262"/>
      <c r="J1025" s="251">
        <f t="shared" si="1"/>
        <v>0</v>
      </c>
      <c r="K1025" s="252">
        <f t="shared" si="2"/>
        <v>1</v>
      </c>
      <c r="L1025" s="214"/>
      <c r="M1025" s="253" t="s">
        <v>6963</v>
      </c>
      <c r="N1025" s="254">
        <v>1.0</v>
      </c>
      <c r="O1025" s="214" t="str">
        <f>IF(E1025=N1025,"Sama","Tidak Sama")</f>
        <v>Sama</v>
      </c>
      <c r="P1025" s="227"/>
      <c r="Q1025" s="214"/>
      <c r="R1025" s="250">
        <v>1.0</v>
      </c>
      <c r="S1025" s="262"/>
      <c r="T1025" s="262"/>
      <c r="U1025" s="262"/>
      <c r="V1025" s="262"/>
      <c r="W1025" s="250">
        <f t="shared" si="287"/>
        <v>0</v>
      </c>
      <c r="X1025" s="250">
        <f t="shared" si="288"/>
        <v>1</v>
      </c>
      <c r="Y1025" s="250">
        <f t="shared" si="289"/>
        <v>0</v>
      </c>
      <c r="Z1025" s="214"/>
      <c r="AA1025" s="214" t="str">
        <f>IF(AC1025=B1025,"SAMA","TIDAK SAMA")</f>
        <v>SAMA</v>
      </c>
      <c r="AB1025" s="214" t="str">
        <f>IF(C1025=AD1025,"SAMA","TIDAK SAMA")</f>
        <v>SAMA</v>
      </c>
      <c r="AC1025" s="246" t="s">
        <v>6963</v>
      </c>
      <c r="AD1025" s="246" t="s">
        <v>6964</v>
      </c>
      <c r="AE1025" s="249">
        <v>1.0</v>
      </c>
      <c r="AF1025" s="281"/>
      <c r="AG1025" s="214" t="str">
        <f>IF(B1025=AI1025,"SAMA","TIDAK SAMA")</f>
        <v>SAMA</v>
      </c>
      <c r="AH1025" s="214" t="str">
        <f>IF(AD1025=AJ1025,"SAMA","TIDAK")</f>
        <v>SAMA</v>
      </c>
      <c r="AI1025" s="246" t="s">
        <v>6963</v>
      </c>
      <c r="AJ1025" s="246" t="s">
        <v>6964</v>
      </c>
      <c r="AK1025" s="250">
        <v>1.0</v>
      </c>
      <c r="AL1025" s="214" t="str">
        <f>IF(Y1025&lt;0,"tidak normal","normal")</f>
        <v>normal</v>
      </c>
    </row>
    <row r="1026" ht="15.0" customHeight="1">
      <c r="A1026" s="214"/>
      <c r="B1026" s="246" t="s">
        <v>6968</v>
      </c>
      <c r="C1026" s="296" t="s">
        <v>6969</v>
      </c>
      <c r="D1026" s="246" t="s">
        <v>80</v>
      </c>
      <c r="E1026" s="249">
        <v>1.0</v>
      </c>
      <c r="F1026" s="262"/>
      <c r="G1026" s="262"/>
      <c r="H1026" s="262"/>
      <c r="I1026" s="262"/>
      <c r="J1026" s="251">
        <f t="shared" si="1"/>
        <v>0</v>
      </c>
      <c r="K1026" s="252">
        <f t="shared" si="2"/>
        <v>1</v>
      </c>
      <c r="L1026" s="214"/>
      <c r="M1026" s="253"/>
      <c r="N1026" s="254"/>
      <c r="O1026" s="214"/>
      <c r="P1026" s="227"/>
      <c r="Q1026" s="214"/>
      <c r="R1026" s="250">
        <v>1.0</v>
      </c>
      <c r="S1026" s="262"/>
      <c r="T1026" s="262"/>
      <c r="U1026" s="262"/>
      <c r="V1026" s="262"/>
      <c r="W1026" s="250">
        <f t="shared" si="287"/>
        <v>0</v>
      </c>
      <c r="X1026" s="250">
        <f t="shared" si="288"/>
        <v>1</v>
      </c>
      <c r="Y1026" s="250">
        <f t="shared" si="289"/>
        <v>0</v>
      </c>
      <c r="Z1026" s="214"/>
      <c r="AA1026" s="214"/>
      <c r="AB1026" s="214"/>
      <c r="AC1026" s="246"/>
      <c r="AD1026" s="246"/>
      <c r="AE1026" s="249"/>
      <c r="AF1026" s="281"/>
      <c r="AG1026" s="214"/>
      <c r="AH1026" s="214"/>
      <c r="AI1026" s="246"/>
      <c r="AJ1026" s="246"/>
      <c r="AK1026" s="250"/>
      <c r="AL1026" s="214"/>
    </row>
    <row r="1027" ht="15.0" customHeight="1">
      <c r="A1027" s="214"/>
      <c r="B1027" s="246" t="s">
        <v>6971</v>
      </c>
      <c r="C1027" s="296" t="s">
        <v>6972</v>
      </c>
      <c r="D1027" s="246" t="s">
        <v>80</v>
      </c>
      <c r="E1027" s="249">
        <v>3.0</v>
      </c>
      <c r="F1027" s="262"/>
      <c r="G1027" s="262"/>
      <c r="H1027" s="262"/>
      <c r="I1027" s="262"/>
      <c r="J1027" s="251">
        <f t="shared" si="1"/>
        <v>0</v>
      </c>
      <c r="K1027" s="252">
        <f t="shared" si="2"/>
        <v>3</v>
      </c>
      <c r="L1027" s="214"/>
      <c r="M1027" s="253"/>
      <c r="N1027" s="254"/>
      <c r="O1027" s="214"/>
      <c r="P1027" s="227"/>
      <c r="Q1027" s="214"/>
      <c r="R1027" s="250">
        <v>3.0</v>
      </c>
      <c r="S1027" s="262"/>
      <c r="T1027" s="262"/>
      <c r="U1027" s="262"/>
      <c r="V1027" s="262"/>
      <c r="W1027" s="250">
        <f t="shared" si="287"/>
        <v>0</v>
      </c>
      <c r="X1027" s="250">
        <f t="shared" si="288"/>
        <v>3</v>
      </c>
      <c r="Y1027" s="250">
        <f t="shared" si="289"/>
        <v>0</v>
      </c>
      <c r="Z1027" s="214"/>
      <c r="AA1027" s="214"/>
      <c r="AB1027" s="214"/>
      <c r="AC1027" s="246"/>
      <c r="AD1027" s="246"/>
      <c r="AE1027" s="249"/>
      <c r="AF1027" s="281"/>
      <c r="AG1027" s="214"/>
      <c r="AH1027" s="214"/>
      <c r="AI1027" s="246"/>
      <c r="AJ1027" s="246"/>
      <c r="AK1027" s="250"/>
      <c r="AL1027" s="214"/>
    </row>
    <row r="1028" ht="15.0" customHeight="1">
      <c r="A1028" s="214"/>
      <c r="B1028" s="246" t="s">
        <v>6970</v>
      </c>
      <c r="C1028" s="296"/>
      <c r="D1028" s="246" t="s">
        <v>6859</v>
      </c>
      <c r="E1028" s="249">
        <v>6.0</v>
      </c>
      <c r="F1028" s="262"/>
      <c r="G1028" s="262"/>
      <c r="H1028" s="262"/>
      <c r="I1028" s="262"/>
      <c r="J1028" s="251">
        <f t="shared" si="1"/>
        <v>0</v>
      </c>
      <c r="K1028" s="252">
        <f t="shared" si="2"/>
        <v>6</v>
      </c>
      <c r="L1028" s="214"/>
      <c r="M1028" s="253"/>
      <c r="N1028" s="254"/>
      <c r="O1028" s="214"/>
      <c r="P1028" s="227"/>
      <c r="Q1028" s="214"/>
      <c r="R1028" s="250">
        <v>6.0</v>
      </c>
      <c r="S1028" s="262"/>
      <c r="T1028" s="262"/>
      <c r="U1028" s="262"/>
      <c r="V1028" s="262"/>
      <c r="W1028" s="250">
        <f t="shared" si="287"/>
        <v>0</v>
      </c>
      <c r="X1028" s="250">
        <f t="shared" si="288"/>
        <v>6</v>
      </c>
      <c r="Y1028" s="250">
        <f t="shared" si="289"/>
        <v>0</v>
      </c>
      <c r="Z1028" s="214"/>
      <c r="AA1028" s="214" t="str">
        <f>IF(AC1028=B1028,"SAMA","TIDAK SAMA")</f>
        <v>SAMA</v>
      </c>
      <c r="AB1028" s="214" t="str">
        <f>IF(C1028=AD1028,"SAMA","TIDAK SAMA")</f>
        <v>SAMA</v>
      </c>
      <c r="AC1028" s="246" t="s">
        <v>6970</v>
      </c>
      <c r="AD1028" s="246"/>
      <c r="AE1028" s="249">
        <v>18.0</v>
      </c>
      <c r="AF1028" s="281"/>
      <c r="AG1028" s="214" t="str">
        <f>IF(B1028=AI1028,"SAMA","TIDAK SAMA")</f>
        <v>SAMA</v>
      </c>
      <c r="AH1028" s="214" t="str">
        <f>IF(AD1028=AJ1028,"SAMA","TIDAK")</f>
        <v>SAMA</v>
      </c>
      <c r="AI1028" s="246" t="s">
        <v>6970</v>
      </c>
      <c r="AJ1028" s="246"/>
      <c r="AK1028" s="250">
        <v>18.0</v>
      </c>
      <c r="AL1028" s="214" t="str">
        <f t="shared" ref="AL1028:AL1030" si="654">IF(Y1028&lt;0,"tidak normal","normal")</f>
        <v>normal</v>
      </c>
    </row>
    <row r="1029" ht="15.0" customHeight="1">
      <c r="A1029" s="214"/>
      <c r="B1029" s="246" t="s">
        <v>6990</v>
      </c>
      <c r="C1029" s="296"/>
      <c r="D1029" s="246" t="s">
        <v>80</v>
      </c>
      <c r="E1029" s="249">
        <v>18.0</v>
      </c>
      <c r="F1029" s="262"/>
      <c r="G1029" s="262"/>
      <c r="H1029" s="262"/>
      <c r="I1029" s="262"/>
      <c r="J1029" s="251">
        <f t="shared" si="1"/>
        <v>0</v>
      </c>
      <c r="K1029" s="252">
        <f t="shared" si="2"/>
        <v>18</v>
      </c>
      <c r="L1029" s="214"/>
      <c r="M1029" s="253"/>
      <c r="N1029" s="254"/>
      <c r="O1029" s="214"/>
      <c r="P1029" s="227"/>
      <c r="Q1029" s="214"/>
      <c r="R1029" s="250">
        <v>18.0</v>
      </c>
      <c r="S1029" s="262"/>
      <c r="T1029" s="262"/>
      <c r="U1029" s="262"/>
      <c r="V1029" s="262"/>
      <c r="W1029" s="250">
        <f t="shared" si="287"/>
        <v>0</v>
      </c>
      <c r="X1029" s="250">
        <f t="shared" si="288"/>
        <v>18</v>
      </c>
      <c r="Y1029" s="250">
        <f t="shared" si="289"/>
        <v>0</v>
      </c>
      <c r="Z1029" s="214"/>
      <c r="AA1029" s="214"/>
      <c r="AB1029" s="214"/>
      <c r="AC1029" s="246"/>
      <c r="AD1029" s="246"/>
      <c r="AE1029" s="249"/>
      <c r="AF1029" s="281"/>
      <c r="AG1029" s="214"/>
      <c r="AH1029" s="214"/>
      <c r="AI1029" s="246"/>
      <c r="AJ1029" s="246"/>
      <c r="AK1029" s="250"/>
      <c r="AL1029" s="214" t="str">
        <f t="shared" si="654"/>
        <v>normal</v>
      </c>
    </row>
    <row r="1030" ht="15.0" customHeight="1">
      <c r="A1030" s="214"/>
      <c r="B1030" s="246" t="s">
        <v>7001</v>
      </c>
      <c r="C1030" s="296"/>
      <c r="D1030" s="246" t="s">
        <v>80</v>
      </c>
      <c r="E1030" s="249">
        <v>4.0</v>
      </c>
      <c r="F1030" s="262"/>
      <c r="G1030" s="262"/>
      <c r="H1030" s="262"/>
      <c r="I1030" s="262"/>
      <c r="J1030" s="251">
        <f t="shared" si="1"/>
        <v>0</v>
      </c>
      <c r="K1030" s="252">
        <f t="shared" si="2"/>
        <v>4</v>
      </c>
      <c r="L1030" s="214"/>
      <c r="M1030" s="253"/>
      <c r="N1030" s="254"/>
      <c r="O1030" s="214"/>
      <c r="P1030" s="227"/>
      <c r="Q1030" s="214"/>
      <c r="R1030" s="250">
        <v>4.0</v>
      </c>
      <c r="S1030" s="262"/>
      <c r="T1030" s="262"/>
      <c r="U1030" s="262"/>
      <c r="V1030" s="262"/>
      <c r="W1030" s="250">
        <f t="shared" si="287"/>
        <v>0</v>
      </c>
      <c r="X1030" s="250">
        <f t="shared" si="288"/>
        <v>4</v>
      </c>
      <c r="Y1030" s="250">
        <f t="shared" si="289"/>
        <v>0</v>
      </c>
      <c r="Z1030" s="214"/>
      <c r="AA1030" s="214"/>
      <c r="AB1030" s="214"/>
      <c r="AC1030" s="246"/>
      <c r="AD1030" s="246"/>
      <c r="AE1030" s="249"/>
      <c r="AF1030" s="281"/>
      <c r="AG1030" s="214"/>
      <c r="AH1030" s="214"/>
      <c r="AI1030" s="246"/>
      <c r="AJ1030" s="246"/>
      <c r="AK1030" s="250"/>
      <c r="AL1030" s="214" t="str">
        <f t="shared" si="654"/>
        <v>normal</v>
      </c>
    </row>
    <row r="1031" ht="15.0" customHeight="1">
      <c r="A1031" s="214"/>
      <c r="B1031" s="246" t="s">
        <v>7002</v>
      </c>
      <c r="C1031" s="296"/>
      <c r="D1031" s="246" t="s">
        <v>80</v>
      </c>
      <c r="E1031" s="249">
        <v>4.0</v>
      </c>
      <c r="F1031" s="262"/>
      <c r="G1031" s="262"/>
      <c r="H1031" s="262"/>
      <c r="I1031" s="262"/>
      <c r="J1031" s="251">
        <f t="shared" si="1"/>
        <v>0</v>
      </c>
      <c r="K1031" s="252">
        <f t="shared" si="2"/>
        <v>4</v>
      </c>
      <c r="L1031" s="214"/>
      <c r="M1031" s="253"/>
      <c r="N1031" s="254"/>
      <c r="O1031" s="214"/>
      <c r="P1031" s="227"/>
      <c r="Q1031" s="214"/>
      <c r="R1031" s="250">
        <v>0.0</v>
      </c>
      <c r="S1031" s="262"/>
      <c r="T1031" s="262"/>
      <c r="U1031" s="262"/>
      <c r="V1031" s="262"/>
      <c r="W1031" s="250">
        <f t="shared" si="287"/>
        <v>0</v>
      </c>
      <c r="X1031" s="250">
        <f t="shared" si="288"/>
        <v>0</v>
      </c>
      <c r="Y1031" s="250">
        <f t="shared" si="289"/>
        <v>4</v>
      </c>
      <c r="Z1031" s="214"/>
      <c r="AA1031" s="214"/>
      <c r="AB1031" s="214"/>
      <c r="AC1031" s="246"/>
      <c r="AD1031" s="246"/>
      <c r="AE1031" s="249"/>
      <c r="AF1031" s="281"/>
      <c r="AG1031" s="214"/>
      <c r="AH1031" s="214"/>
      <c r="AI1031" s="246"/>
      <c r="AJ1031" s="246"/>
      <c r="AK1031" s="250"/>
      <c r="AL1031" s="214"/>
    </row>
    <row r="1032" ht="15.0" customHeight="1">
      <c r="A1032" s="214"/>
      <c r="B1032" s="246" t="s">
        <v>7004</v>
      </c>
      <c r="C1032" s="296" t="s">
        <v>7005</v>
      </c>
      <c r="D1032" s="246" t="s">
        <v>80</v>
      </c>
      <c r="E1032" s="249">
        <v>2.0</v>
      </c>
      <c r="F1032" s="262"/>
      <c r="G1032" s="262"/>
      <c r="H1032" s="262"/>
      <c r="I1032" s="262"/>
      <c r="J1032" s="251">
        <f t="shared" si="1"/>
        <v>0</v>
      </c>
      <c r="K1032" s="252">
        <f t="shared" si="2"/>
        <v>2</v>
      </c>
      <c r="L1032" s="214"/>
      <c r="M1032" s="253"/>
      <c r="N1032" s="254"/>
      <c r="O1032" s="214"/>
      <c r="P1032" s="227"/>
      <c r="Q1032" s="214"/>
      <c r="R1032" s="250">
        <v>1.0</v>
      </c>
      <c r="S1032" s="262"/>
      <c r="T1032" s="262"/>
      <c r="U1032" s="262"/>
      <c r="V1032" s="262"/>
      <c r="W1032" s="250">
        <f t="shared" si="287"/>
        <v>0</v>
      </c>
      <c r="X1032" s="250">
        <f t="shared" si="288"/>
        <v>1</v>
      </c>
      <c r="Y1032" s="250">
        <f t="shared" si="289"/>
        <v>1</v>
      </c>
      <c r="Z1032" s="214"/>
      <c r="AA1032" s="214"/>
      <c r="AB1032" s="214"/>
      <c r="AC1032" s="247"/>
      <c r="AD1032" s="246"/>
      <c r="AE1032" s="249"/>
      <c r="AF1032" s="281"/>
      <c r="AG1032" s="214"/>
      <c r="AH1032" s="214"/>
      <c r="AI1032" s="247"/>
      <c r="AJ1032" s="246"/>
      <c r="AK1032" s="250"/>
      <c r="AL1032" s="214" t="str">
        <f t="shared" ref="AL1032:AL1034" si="655">IF(Y1032&lt;0,"tidak normal","normal")</f>
        <v>normal</v>
      </c>
    </row>
    <row r="1033" ht="15.0" customHeight="1">
      <c r="A1033" s="214"/>
      <c r="B1033" s="246" t="s">
        <v>7009</v>
      </c>
      <c r="C1033" s="296" t="s">
        <v>7010</v>
      </c>
      <c r="D1033" s="246" t="s">
        <v>80</v>
      </c>
      <c r="E1033" s="249">
        <v>2.0</v>
      </c>
      <c r="F1033" s="262"/>
      <c r="G1033" s="262"/>
      <c r="H1033" s="262"/>
      <c r="I1033" s="262"/>
      <c r="J1033" s="251">
        <f t="shared" si="1"/>
        <v>0</v>
      </c>
      <c r="K1033" s="252">
        <f t="shared" si="2"/>
        <v>2</v>
      </c>
      <c r="L1033" s="214"/>
      <c r="M1033" s="253"/>
      <c r="N1033" s="254"/>
      <c r="O1033" s="214"/>
      <c r="P1033" s="227"/>
      <c r="Q1033" s="214"/>
      <c r="R1033" s="250">
        <v>2.0</v>
      </c>
      <c r="S1033" s="262"/>
      <c r="T1033" s="262"/>
      <c r="U1033" s="262"/>
      <c r="V1033" s="262"/>
      <c r="W1033" s="250">
        <f t="shared" si="287"/>
        <v>0</v>
      </c>
      <c r="X1033" s="250">
        <f t="shared" si="288"/>
        <v>2</v>
      </c>
      <c r="Y1033" s="250">
        <f t="shared" si="289"/>
        <v>0</v>
      </c>
      <c r="Z1033" s="214"/>
      <c r="AA1033" s="214"/>
      <c r="AB1033" s="214"/>
      <c r="AC1033" s="246"/>
      <c r="AD1033" s="246"/>
      <c r="AE1033" s="249"/>
      <c r="AF1033" s="281"/>
      <c r="AG1033" s="214"/>
      <c r="AH1033" s="214"/>
      <c r="AI1033" s="246"/>
      <c r="AJ1033" s="246"/>
      <c r="AK1033" s="250"/>
      <c r="AL1033" s="214" t="str">
        <f t="shared" si="655"/>
        <v>normal</v>
      </c>
    </row>
    <row r="1034" ht="15.0" customHeight="1">
      <c r="A1034" s="214"/>
      <c r="B1034" s="246" t="s">
        <v>1753</v>
      </c>
      <c r="C1034" s="296"/>
      <c r="D1034" s="246" t="s">
        <v>80</v>
      </c>
      <c r="E1034" s="249">
        <v>1.0</v>
      </c>
      <c r="F1034" s="262"/>
      <c r="G1034" s="262"/>
      <c r="H1034" s="262"/>
      <c r="I1034" s="262"/>
      <c r="J1034" s="251">
        <f t="shared" si="1"/>
        <v>0</v>
      </c>
      <c r="K1034" s="252">
        <f t="shared" si="2"/>
        <v>1</v>
      </c>
      <c r="L1034" s="214"/>
      <c r="M1034" s="253"/>
      <c r="N1034" s="254"/>
      <c r="O1034" s="214"/>
      <c r="P1034" s="227"/>
      <c r="Q1034" s="214"/>
      <c r="R1034" s="250">
        <v>0.0</v>
      </c>
      <c r="S1034" s="262"/>
      <c r="T1034" s="262"/>
      <c r="U1034" s="262"/>
      <c r="V1034" s="262"/>
      <c r="W1034" s="250">
        <f t="shared" si="287"/>
        <v>0</v>
      </c>
      <c r="X1034" s="250">
        <f t="shared" si="288"/>
        <v>0</v>
      </c>
      <c r="Y1034" s="250">
        <f t="shared" si="289"/>
        <v>1</v>
      </c>
      <c r="Z1034" s="214"/>
      <c r="AA1034" s="214"/>
      <c r="AB1034" s="214"/>
      <c r="AC1034" s="247"/>
      <c r="AD1034" s="246"/>
      <c r="AE1034" s="249"/>
      <c r="AF1034" s="281"/>
      <c r="AG1034" s="214"/>
      <c r="AH1034" s="214"/>
      <c r="AI1034" s="247"/>
      <c r="AJ1034" s="246"/>
      <c r="AK1034" s="250"/>
      <c r="AL1034" s="214" t="str">
        <f t="shared" si="655"/>
        <v>normal</v>
      </c>
    </row>
    <row r="1035" ht="15.0" customHeight="1">
      <c r="A1035" s="214"/>
      <c r="B1035" s="246" t="s">
        <v>7033</v>
      </c>
      <c r="C1035" s="296" t="s">
        <v>7034</v>
      </c>
      <c r="D1035" s="246" t="s">
        <v>80</v>
      </c>
      <c r="E1035" s="249">
        <v>2.0</v>
      </c>
      <c r="F1035" s="262"/>
      <c r="G1035" s="262"/>
      <c r="H1035" s="262"/>
      <c r="I1035" s="262"/>
      <c r="J1035" s="251">
        <f t="shared" si="1"/>
        <v>0</v>
      </c>
      <c r="K1035" s="252">
        <f t="shared" si="2"/>
        <v>2</v>
      </c>
      <c r="L1035" s="214"/>
      <c r="M1035" s="253"/>
      <c r="N1035" s="254"/>
      <c r="O1035" s="214"/>
      <c r="P1035" s="227"/>
      <c r="Q1035" s="214"/>
      <c r="R1035" s="250">
        <v>2.0</v>
      </c>
      <c r="S1035" s="262"/>
      <c r="T1035" s="262"/>
      <c r="U1035" s="262"/>
      <c r="V1035" s="262"/>
      <c r="W1035" s="250">
        <f t="shared" si="287"/>
        <v>0</v>
      </c>
      <c r="X1035" s="250">
        <f t="shared" si="288"/>
        <v>2</v>
      </c>
      <c r="Y1035" s="250">
        <f t="shared" si="289"/>
        <v>0</v>
      </c>
      <c r="Z1035" s="214"/>
      <c r="AA1035" s="214"/>
      <c r="AB1035" s="214"/>
      <c r="AC1035" s="247"/>
      <c r="AD1035" s="246"/>
      <c r="AE1035" s="249"/>
      <c r="AF1035" s="281"/>
      <c r="AG1035" s="214"/>
      <c r="AH1035" s="214"/>
      <c r="AI1035" s="247"/>
      <c r="AJ1035" s="246"/>
      <c r="AK1035" s="250"/>
      <c r="AL1035" s="214"/>
    </row>
    <row r="1036" ht="15.0" customHeight="1">
      <c r="A1036" s="214"/>
      <c r="B1036" s="246" t="s">
        <v>7039</v>
      </c>
      <c r="C1036" s="296"/>
      <c r="D1036" s="246" t="s">
        <v>80</v>
      </c>
      <c r="E1036" s="249">
        <v>0.0</v>
      </c>
      <c r="F1036" s="262"/>
      <c r="G1036" s="262"/>
      <c r="H1036" s="262"/>
      <c r="I1036" s="262"/>
      <c r="J1036" s="251">
        <f t="shared" si="1"/>
        <v>0</v>
      </c>
      <c r="K1036" s="252">
        <f t="shared" si="2"/>
        <v>0</v>
      </c>
      <c r="L1036" s="214"/>
      <c r="M1036" s="253"/>
      <c r="N1036" s="254"/>
      <c r="O1036" s="214"/>
      <c r="P1036" s="227"/>
      <c r="Q1036" s="214"/>
      <c r="R1036" s="250">
        <v>0.0</v>
      </c>
      <c r="S1036" s="262"/>
      <c r="T1036" s="262"/>
      <c r="U1036" s="262"/>
      <c r="V1036" s="262"/>
      <c r="W1036" s="250">
        <f t="shared" si="287"/>
        <v>0</v>
      </c>
      <c r="X1036" s="250">
        <f t="shared" si="288"/>
        <v>0</v>
      </c>
      <c r="Y1036" s="250">
        <f t="shared" si="289"/>
        <v>0</v>
      </c>
      <c r="Z1036" s="214"/>
      <c r="AA1036" s="214"/>
      <c r="AB1036" s="214"/>
      <c r="AC1036" s="247"/>
      <c r="AD1036" s="246"/>
      <c r="AE1036" s="249"/>
      <c r="AF1036" s="281"/>
      <c r="AG1036" s="214"/>
      <c r="AH1036" s="214"/>
      <c r="AI1036" s="247"/>
      <c r="AJ1036" s="246"/>
      <c r="AK1036" s="250"/>
      <c r="AL1036" s="214"/>
    </row>
    <row r="1037" ht="15.0" customHeight="1">
      <c r="A1037" s="214"/>
      <c r="B1037" s="246" t="s">
        <v>4076</v>
      </c>
      <c r="C1037" s="296" t="s">
        <v>6980</v>
      </c>
      <c r="D1037" s="246" t="s">
        <v>80</v>
      </c>
      <c r="E1037" s="249">
        <v>3.0</v>
      </c>
      <c r="F1037" s="262"/>
      <c r="G1037" s="262"/>
      <c r="H1037" s="262"/>
      <c r="I1037" s="262"/>
      <c r="J1037" s="251">
        <f t="shared" si="1"/>
        <v>0</v>
      </c>
      <c r="K1037" s="252">
        <f t="shared" si="2"/>
        <v>3</v>
      </c>
      <c r="L1037" s="214"/>
      <c r="M1037" s="253"/>
      <c r="N1037" s="254"/>
      <c r="O1037" s="214"/>
      <c r="P1037" s="227"/>
      <c r="Q1037" s="214"/>
      <c r="R1037" s="250">
        <v>3.0</v>
      </c>
      <c r="S1037" s="262"/>
      <c r="T1037" s="262"/>
      <c r="U1037" s="262"/>
      <c r="V1037" s="262"/>
      <c r="W1037" s="250">
        <f t="shared" si="287"/>
        <v>0</v>
      </c>
      <c r="X1037" s="250">
        <f t="shared" si="288"/>
        <v>3</v>
      </c>
      <c r="Y1037" s="250">
        <f t="shared" si="289"/>
        <v>0</v>
      </c>
      <c r="Z1037" s="214"/>
      <c r="AA1037" s="214" t="str">
        <f>IF(AC1037=B1037,"SAMA","TIDAK SAMA")</f>
        <v>SAMA</v>
      </c>
      <c r="AB1037" s="214" t="str">
        <f>IF(C1037=AD1037,"SAMA","TIDAK SAMA")</f>
        <v>SAMA</v>
      </c>
      <c r="AC1037" s="246" t="s">
        <v>4076</v>
      </c>
      <c r="AD1037" s="246" t="s">
        <v>6980</v>
      </c>
      <c r="AE1037" s="249">
        <v>3.0</v>
      </c>
      <c r="AF1037" s="281"/>
      <c r="AG1037" s="214" t="str">
        <f>IF(B1037=AI1037,"SAMA","TIDAK SAMA")</f>
        <v>SAMA</v>
      </c>
      <c r="AH1037" s="214" t="str">
        <f>IF(AD1037=AJ1037,"SAMA","TIDAK")</f>
        <v>SAMA</v>
      </c>
      <c r="AI1037" s="246" t="s">
        <v>4076</v>
      </c>
      <c r="AJ1037" s="246" t="s">
        <v>6980</v>
      </c>
      <c r="AK1037" s="250">
        <v>3.0</v>
      </c>
      <c r="AL1037" s="214" t="str">
        <f>IF(Y1037&lt;0,"tidak normal","normal")</f>
        <v>normal</v>
      </c>
    </row>
    <row r="1038" ht="15.0" customHeight="1">
      <c r="A1038" s="214"/>
      <c r="B1038" s="246" t="s">
        <v>7291</v>
      </c>
      <c r="C1038" s="296" t="s">
        <v>7045</v>
      </c>
      <c r="D1038" s="246" t="s">
        <v>80</v>
      </c>
      <c r="E1038" s="249">
        <v>1.0</v>
      </c>
      <c r="F1038" s="262"/>
      <c r="G1038" s="262"/>
      <c r="H1038" s="262"/>
      <c r="I1038" s="262"/>
      <c r="J1038" s="251">
        <f t="shared" si="1"/>
        <v>0</v>
      </c>
      <c r="K1038" s="252">
        <f t="shared" si="2"/>
        <v>1</v>
      </c>
      <c r="L1038" s="214"/>
      <c r="M1038" s="253"/>
      <c r="N1038" s="254"/>
      <c r="O1038" s="214"/>
      <c r="P1038" s="227"/>
      <c r="Q1038" s="214"/>
      <c r="R1038" s="250">
        <v>0.0</v>
      </c>
      <c r="S1038" s="262"/>
      <c r="T1038" s="262"/>
      <c r="U1038" s="262"/>
      <c r="V1038" s="262"/>
      <c r="W1038" s="250">
        <f t="shared" si="287"/>
        <v>0</v>
      </c>
      <c r="X1038" s="250">
        <f t="shared" si="288"/>
        <v>0</v>
      </c>
      <c r="Y1038" s="250">
        <f t="shared" si="289"/>
        <v>1</v>
      </c>
      <c r="Z1038" s="214"/>
      <c r="AA1038" s="214"/>
      <c r="AB1038" s="214"/>
      <c r="AC1038" s="246"/>
      <c r="AD1038" s="246"/>
      <c r="AE1038" s="249"/>
      <c r="AF1038" s="281"/>
      <c r="AG1038" s="214"/>
      <c r="AH1038" s="214"/>
      <c r="AI1038" s="246"/>
      <c r="AJ1038" s="246"/>
      <c r="AK1038" s="250"/>
      <c r="AL1038" s="214"/>
    </row>
    <row r="1039" ht="15.0" customHeight="1">
      <c r="A1039" s="214"/>
      <c r="B1039" s="246" t="s">
        <v>6604</v>
      </c>
      <c r="C1039" s="296" t="s">
        <v>6605</v>
      </c>
      <c r="D1039" s="246" t="s">
        <v>101</v>
      </c>
      <c r="E1039" s="249">
        <v>2.0</v>
      </c>
      <c r="F1039" s="262"/>
      <c r="G1039" s="262"/>
      <c r="H1039" s="262"/>
      <c r="I1039" s="262"/>
      <c r="J1039" s="251">
        <f t="shared" si="1"/>
        <v>0</v>
      </c>
      <c r="K1039" s="252">
        <f t="shared" si="2"/>
        <v>2</v>
      </c>
      <c r="L1039" s="214"/>
      <c r="M1039" s="253" t="s">
        <v>6604</v>
      </c>
      <c r="N1039" s="254">
        <v>1.0</v>
      </c>
      <c r="O1039" s="214" t="str">
        <f>IF(E1039=N1039,"Sama","Tidak Sama")</f>
        <v>Tidak Sama</v>
      </c>
      <c r="P1039" s="227"/>
      <c r="Q1039" s="214"/>
      <c r="R1039" s="250">
        <v>2.0</v>
      </c>
      <c r="S1039" s="262"/>
      <c r="T1039" s="262"/>
      <c r="U1039" s="262"/>
      <c r="V1039" s="262"/>
      <c r="W1039" s="250">
        <f t="shared" si="287"/>
        <v>0</v>
      </c>
      <c r="X1039" s="250">
        <f t="shared" si="288"/>
        <v>2</v>
      </c>
      <c r="Y1039" s="250">
        <f t="shared" si="289"/>
        <v>0</v>
      </c>
      <c r="Z1039" s="214"/>
      <c r="AA1039" s="214" t="str">
        <f>IF(AC1039=B1039,"SAMA","TIDAK SAMA")</f>
        <v>SAMA</v>
      </c>
      <c r="AB1039" s="214" t="str">
        <f>IF(C1039=AD1039,"SAMA","TIDAK SAMA")</f>
        <v>SAMA</v>
      </c>
      <c r="AC1039" s="246" t="s">
        <v>6604</v>
      </c>
      <c r="AD1039" s="246" t="s">
        <v>6605</v>
      </c>
      <c r="AE1039" s="249">
        <v>1.0</v>
      </c>
      <c r="AF1039" s="281"/>
      <c r="AG1039" s="214" t="str">
        <f>IF(B1039=AI1039,"SAMA","TIDAK SAMA")</f>
        <v>SAMA</v>
      </c>
      <c r="AH1039" s="214" t="str">
        <f>IF(AD1039=AJ1039,"SAMA","TIDAK")</f>
        <v>SAMA</v>
      </c>
      <c r="AI1039" s="246" t="s">
        <v>6604</v>
      </c>
      <c r="AJ1039" s="246" t="s">
        <v>6605</v>
      </c>
      <c r="AK1039" s="250">
        <v>1.0</v>
      </c>
      <c r="AL1039" s="214" t="str">
        <f t="shared" ref="AL1039:AL1043" si="656">IF(Y1039&lt;0,"tidak normal","normal")</f>
        <v>normal</v>
      </c>
    </row>
    <row r="1040" ht="15.0" customHeight="1">
      <c r="A1040" s="214"/>
      <c r="B1040" s="246" t="s">
        <v>6860</v>
      </c>
      <c r="C1040" s="246" t="s">
        <v>6861</v>
      </c>
      <c r="D1040" s="246" t="s">
        <v>101</v>
      </c>
      <c r="E1040" s="249">
        <v>4.0</v>
      </c>
      <c r="F1040" s="262"/>
      <c r="G1040" s="262"/>
      <c r="H1040" s="262"/>
      <c r="I1040" s="262"/>
      <c r="J1040" s="251">
        <f t="shared" si="1"/>
        <v>0</v>
      </c>
      <c r="K1040" s="252">
        <f t="shared" si="2"/>
        <v>4</v>
      </c>
      <c r="L1040" s="214"/>
      <c r="M1040" s="253"/>
      <c r="N1040" s="254"/>
      <c r="O1040" s="214"/>
      <c r="P1040" s="227"/>
      <c r="Q1040" s="214"/>
      <c r="R1040" s="250">
        <v>0.0</v>
      </c>
      <c r="S1040" s="262"/>
      <c r="T1040" s="262"/>
      <c r="U1040" s="262"/>
      <c r="V1040" s="262"/>
      <c r="W1040" s="250">
        <f t="shared" si="287"/>
        <v>0</v>
      </c>
      <c r="X1040" s="250">
        <f t="shared" si="288"/>
        <v>0</v>
      </c>
      <c r="Y1040" s="250">
        <f t="shared" si="289"/>
        <v>4</v>
      </c>
      <c r="Z1040" s="214"/>
      <c r="AA1040" s="214"/>
      <c r="AB1040" s="214"/>
      <c r="AC1040" s="246"/>
      <c r="AD1040" s="246"/>
      <c r="AE1040" s="249"/>
      <c r="AF1040" s="281"/>
      <c r="AG1040" s="214"/>
      <c r="AH1040" s="214"/>
      <c r="AI1040" s="246"/>
      <c r="AJ1040" s="246"/>
      <c r="AK1040" s="250"/>
      <c r="AL1040" s="214" t="str">
        <f t="shared" si="656"/>
        <v>normal</v>
      </c>
    </row>
    <row r="1041" ht="15.0" customHeight="1">
      <c r="A1041" s="214"/>
      <c r="B1041" s="246" t="s">
        <v>6860</v>
      </c>
      <c r="C1041" s="246" t="s">
        <v>6862</v>
      </c>
      <c r="D1041" s="246" t="s">
        <v>101</v>
      </c>
      <c r="E1041" s="249">
        <v>2.0</v>
      </c>
      <c r="F1041" s="262"/>
      <c r="G1041" s="262"/>
      <c r="H1041" s="262"/>
      <c r="I1041" s="262"/>
      <c r="J1041" s="251">
        <f t="shared" si="1"/>
        <v>0</v>
      </c>
      <c r="K1041" s="252">
        <f t="shared" si="2"/>
        <v>2</v>
      </c>
      <c r="L1041" s="214"/>
      <c r="M1041" s="253"/>
      <c r="N1041" s="254"/>
      <c r="O1041" s="214"/>
      <c r="P1041" s="227"/>
      <c r="Q1041" s="214"/>
      <c r="R1041" s="250">
        <v>0.0</v>
      </c>
      <c r="S1041" s="262"/>
      <c r="T1041" s="262"/>
      <c r="U1041" s="262"/>
      <c r="V1041" s="262"/>
      <c r="W1041" s="250">
        <f t="shared" si="287"/>
        <v>0</v>
      </c>
      <c r="X1041" s="250">
        <f t="shared" si="288"/>
        <v>0</v>
      </c>
      <c r="Y1041" s="250">
        <f t="shared" si="289"/>
        <v>2</v>
      </c>
      <c r="Z1041" s="214"/>
      <c r="AA1041" s="214"/>
      <c r="AB1041" s="214"/>
      <c r="AC1041" s="246"/>
      <c r="AD1041" s="246"/>
      <c r="AE1041" s="249"/>
      <c r="AF1041" s="281"/>
      <c r="AG1041" s="214"/>
      <c r="AH1041" s="214"/>
      <c r="AI1041" s="246"/>
      <c r="AJ1041" s="246"/>
      <c r="AK1041" s="250"/>
      <c r="AL1041" s="214" t="str">
        <f t="shared" si="656"/>
        <v>normal</v>
      </c>
    </row>
    <row r="1042" ht="15.0" customHeight="1">
      <c r="A1042" s="214"/>
      <c r="B1042" s="246" t="s">
        <v>6863</v>
      </c>
      <c r="C1042" s="246" t="s">
        <v>6864</v>
      </c>
      <c r="D1042" s="246" t="s">
        <v>101</v>
      </c>
      <c r="E1042" s="249">
        <v>2.0</v>
      </c>
      <c r="F1042" s="262"/>
      <c r="G1042" s="262"/>
      <c r="H1042" s="262"/>
      <c r="I1042" s="262"/>
      <c r="J1042" s="251">
        <f t="shared" si="1"/>
        <v>0</v>
      </c>
      <c r="K1042" s="252">
        <f t="shared" si="2"/>
        <v>2</v>
      </c>
      <c r="L1042" s="214"/>
      <c r="M1042" s="253"/>
      <c r="N1042" s="254"/>
      <c r="O1042" s="214"/>
      <c r="P1042" s="227"/>
      <c r="Q1042" s="214"/>
      <c r="R1042" s="250">
        <v>0.0</v>
      </c>
      <c r="S1042" s="262"/>
      <c r="T1042" s="262"/>
      <c r="U1042" s="262"/>
      <c r="V1042" s="262"/>
      <c r="W1042" s="250">
        <f t="shared" si="287"/>
        <v>0</v>
      </c>
      <c r="X1042" s="250">
        <f t="shared" si="288"/>
        <v>0</v>
      </c>
      <c r="Y1042" s="250">
        <f t="shared" si="289"/>
        <v>2</v>
      </c>
      <c r="Z1042" s="214"/>
      <c r="AA1042" s="214"/>
      <c r="AB1042" s="214"/>
      <c r="AC1042" s="246"/>
      <c r="AD1042" s="246"/>
      <c r="AE1042" s="249"/>
      <c r="AF1042" s="281"/>
      <c r="AG1042" s="214"/>
      <c r="AH1042" s="214"/>
      <c r="AI1042" s="246"/>
      <c r="AJ1042" s="246"/>
      <c r="AK1042" s="250"/>
      <c r="AL1042" s="214" t="str">
        <f t="shared" si="656"/>
        <v>normal</v>
      </c>
    </row>
    <row r="1043" ht="15.0" customHeight="1">
      <c r="A1043" s="214"/>
      <c r="B1043" s="247" t="s">
        <v>6974</v>
      </c>
      <c r="C1043" s="296"/>
      <c r="D1043" s="247" t="s">
        <v>80</v>
      </c>
      <c r="E1043" s="249">
        <v>1.0</v>
      </c>
      <c r="F1043" s="249"/>
      <c r="G1043" s="249"/>
      <c r="H1043" s="249"/>
      <c r="I1043" s="249"/>
      <c r="J1043" s="251">
        <f t="shared" si="1"/>
        <v>0</v>
      </c>
      <c r="K1043" s="252">
        <f t="shared" si="2"/>
        <v>1</v>
      </c>
      <c r="L1043" s="214"/>
      <c r="M1043" s="263" t="s">
        <v>6974</v>
      </c>
      <c r="N1043" s="254">
        <v>1.0</v>
      </c>
      <c r="O1043" s="214" t="str">
        <f>IF(E1043=N1043,"Sama","Tidak Sama")</f>
        <v>Sama</v>
      </c>
      <c r="P1043" s="227"/>
      <c r="Q1043" s="214"/>
      <c r="R1043" s="250">
        <v>1.0</v>
      </c>
      <c r="S1043" s="249"/>
      <c r="T1043" s="249"/>
      <c r="U1043" s="249"/>
      <c r="V1043" s="249"/>
      <c r="W1043" s="250">
        <f t="shared" si="287"/>
        <v>0</v>
      </c>
      <c r="X1043" s="250">
        <f t="shared" si="288"/>
        <v>1</v>
      </c>
      <c r="Y1043" s="250">
        <f t="shared" si="289"/>
        <v>0</v>
      </c>
      <c r="Z1043" s="214"/>
      <c r="AA1043" s="214" t="str">
        <f>IF(AC1043=B1043,"SAMA","TIDAK SAMA")</f>
        <v>SAMA</v>
      </c>
      <c r="AB1043" s="214" t="str">
        <f>IF(C1043=AD1043,"SAMA","TIDAK SAMA")</f>
        <v>SAMA</v>
      </c>
      <c r="AC1043" s="247" t="s">
        <v>6974</v>
      </c>
      <c r="AD1043" s="246"/>
      <c r="AE1043" s="249">
        <v>1.0</v>
      </c>
      <c r="AF1043" s="281"/>
      <c r="AG1043" s="214" t="str">
        <f>IF(B1043=AI1043,"SAMA","TIDAK SAMA")</f>
        <v>SAMA</v>
      </c>
      <c r="AH1043" s="214" t="str">
        <f>IF(AD1043=AJ1043,"SAMA","TIDAK")</f>
        <v>SAMA</v>
      </c>
      <c r="AI1043" s="247" t="s">
        <v>6974</v>
      </c>
      <c r="AJ1043" s="246"/>
      <c r="AK1043" s="250">
        <v>1.0</v>
      </c>
      <c r="AL1043" s="214" t="str">
        <f t="shared" si="656"/>
        <v>normal</v>
      </c>
    </row>
    <row r="1044" ht="15.0" customHeight="1">
      <c r="A1044" s="214"/>
      <c r="B1044" s="247" t="s">
        <v>6975</v>
      </c>
      <c r="C1044" s="296" t="s">
        <v>6976</v>
      </c>
      <c r="D1044" s="247" t="s">
        <v>21</v>
      </c>
      <c r="E1044" s="249">
        <v>4.0</v>
      </c>
      <c r="F1044" s="249"/>
      <c r="G1044" s="249"/>
      <c r="H1044" s="249"/>
      <c r="I1044" s="249"/>
      <c r="J1044" s="251">
        <f t="shared" si="1"/>
        <v>0</v>
      </c>
      <c r="K1044" s="252">
        <f t="shared" si="2"/>
        <v>4</v>
      </c>
      <c r="L1044" s="214"/>
      <c r="M1044" s="263"/>
      <c r="N1044" s="254"/>
      <c r="O1044" s="214"/>
      <c r="P1044" s="227"/>
      <c r="Q1044" s="214"/>
      <c r="R1044" s="250">
        <v>4.0</v>
      </c>
      <c r="S1044" s="249"/>
      <c r="T1044" s="249"/>
      <c r="U1044" s="249"/>
      <c r="V1044" s="249"/>
      <c r="W1044" s="250">
        <f t="shared" si="287"/>
        <v>0</v>
      </c>
      <c r="X1044" s="250">
        <f t="shared" si="288"/>
        <v>4</v>
      </c>
      <c r="Y1044" s="250">
        <f t="shared" si="289"/>
        <v>0</v>
      </c>
      <c r="Z1044" s="214"/>
      <c r="AA1044" s="214"/>
      <c r="AB1044" s="214"/>
      <c r="AC1044" s="247"/>
      <c r="AD1044" s="246"/>
      <c r="AE1044" s="249"/>
      <c r="AF1044" s="281"/>
      <c r="AG1044" s="214"/>
      <c r="AH1044" s="214"/>
      <c r="AI1044" s="247"/>
      <c r="AJ1044" s="246"/>
      <c r="AK1044" s="250"/>
      <c r="AL1044" s="214"/>
    </row>
    <row r="1045" ht="15.0" customHeight="1">
      <c r="A1045" s="214"/>
      <c r="B1045" s="247" t="s">
        <v>6975</v>
      </c>
      <c r="C1045" s="296" t="s">
        <v>6977</v>
      </c>
      <c r="D1045" s="247" t="s">
        <v>21</v>
      </c>
      <c r="E1045" s="249">
        <v>1.0</v>
      </c>
      <c r="F1045" s="249"/>
      <c r="G1045" s="249"/>
      <c r="H1045" s="249"/>
      <c r="I1045" s="249"/>
      <c r="J1045" s="251">
        <f t="shared" si="1"/>
        <v>0</v>
      </c>
      <c r="K1045" s="252">
        <f t="shared" si="2"/>
        <v>1</v>
      </c>
      <c r="L1045" s="214"/>
      <c r="M1045" s="263"/>
      <c r="N1045" s="254"/>
      <c r="O1045" s="214"/>
      <c r="P1045" s="227"/>
      <c r="Q1045" s="214"/>
      <c r="R1045" s="250">
        <v>1.0</v>
      </c>
      <c r="S1045" s="249"/>
      <c r="T1045" s="249"/>
      <c r="U1045" s="249"/>
      <c r="V1045" s="249"/>
      <c r="W1045" s="250">
        <f t="shared" si="287"/>
        <v>0</v>
      </c>
      <c r="X1045" s="250">
        <f t="shared" si="288"/>
        <v>1</v>
      </c>
      <c r="Y1045" s="250">
        <f t="shared" si="289"/>
        <v>0</v>
      </c>
      <c r="Z1045" s="214"/>
      <c r="AA1045" s="214"/>
      <c r="AB1045" s="214"/>
      <c r="AC1045" s="247"/>
      <c r="AD1045" s="246"/>
      <c r="AE1045" s="249"/>
      <c r="AF1045" s="281"/>
      <c r="AG1045" s="214"/>
      <c r="AH1045" s="214"/>
      <c r="AI1045" s="247"/>
      <c r="AJ1045" s="246"/>
      <c r="AK1045" s="250"/>
      <c r="AL1045" s="214"/>
    </row>
    <row r="1046" ht="12.75" customHeight="1">
      <c r="A1046" s="214"/>
      <c r="B1046" s="246" t="s">
        <v>6982</v>
      </c>
      <c r="C1046" s="296" t="s">
        <v>6983</v>
      </c>
      <c r="D1046" s="247" t="s">
        <v>101</v>
      </c>
      <c r="E1046" s="249">
        <v>1.0</v>
      </c>
      <c r="F1046" s="249"/>
      <c r="G1046" s="249"/>
      <c r="H1046" s="249"/>
      <c r="I1046" s="249"/>
      <c r="J1046" s="251">
        <f t="shared" si="1"/>
        <v>0</v>
      </c>
      <c r="K1046" s="252">
        <f t="shared" si="2"/>
        <v>1</v>
      </c>
      <c r="L1046" s="214"/>
      <c r="M1046" s="253" t="s">
        <v>6982</v>
      </c>
      <c r="N1046" s="254">
        <v>1.0</v>
      </c>
      <c r="O1046" s="214" t="str">
        <f t="shared" ref="O1046:O1048" si="657">IF(E1046=N1046,"Sama","Tidak Sama")</f>
        <v>Sama</v>
      </c>
      <c r="P1046" s="227"/>
      <c r="Q1046" s="214"/>
      <c r="R1046" s="250">
        <v>0.0</v>
      </c>
      <c r="S1046" s="249"/>
      <c r="T1046" s="249"/>
      <c r="U1046" s="249"/>
      <c r="V1046" s="249"/>
      <c r="W1046" s="250">
        <f t="shared" si="287"/>
        <v>0</v>
      </c>
      <c r="X1046" s="250">
        <f t="shared" si="288"/>
        <v>0</v>
      </c>
      <c r="Y1046" s="250">
        <f t="shared" si="289"/>
        <v>1</v>
      </c>
      <c r="Z1046" s="214"/>
      <c r="AA1046" s="214" t="str">
        <f t="shared" ref="AA1046:AA1056" si="658">IF(AC1046=B1046,"SAMA","TIDAK SAMA")</f>
        <v>SAMA</v>
      </c>
      <c r="AB1046" s="214" t="str">
        <f t="shared" ref="AB1046:AB1056" si="659">IF(C1046=AD1046,"SAMA","TIDAK SAMA")</f>
        <v>SAMA</v>
      </c>
      <c r="AC1046" s="246" t="s">
        <v>6982</v>
      </c>
      <c r="AD1046" s="246" t="s">
        <v>6983</v>
      </c>
      <c r="AE1046" s="249">
        <v>1.0</v>
      </c>
      <c r="AF1046" s="281"/>
      <c r="AG1046" s="214" t="str">
        <f t="shared" ref="AG1046:AG1056" si="660">IF(B1046=AI1046,"SAMA","TIDAK SAMA")</f>
        <v>SAMA</v>
      </c>
      <c r="AH1046" s="214" t="str">
        <f t="shared" ref="AH1046:AH1056" si="661">IF(AD1046=AJ1046,"SAMA","TIDAK")</f>
        <v>SAMA</v>
      </c>
      <c r="AI1046" s="246" t="s">
        <v>6982</v>
      </c>
      <c r="AJ1046" s="246" t="s">
        <v>6983</v>
      </c>
      <c r="AK1046" s="250">
        <v>0.0</v>
      </c>
      <c r="AL1046" s="214" t="str">
        <f t="shared" ref="AL1046:AL1056" si="662">IF(Y1046&lt;0,"tidak normal","normal")</f>
        <v>normal</v>
      </c>
    </row>
    <row r="1047" ht="12.75" customHeight="1">
      <c r="A1047" s="214"/>
      <c r="B1047" s="247" t="s">
        <v>6984</v>
      </c>
      <c r="C1047" s="296" t="s">
        <v>280</v>
      </c>
      <c r="D1047" s="247" t="s">
        <v>101</v>
      </c>
      <c r="E1047" s="249">
        <v>2.0</v>
      </c>
      <c r="F1047" s="249"/>
      <c r="G1047" s="249"/>
      <c r="H1047" s="249"/>
      <c r="I1047" s="249"/>
      <c r="J1047" s="251">
        <f t="shared" si="1"/>
        <v>0</v>
      </c>
      <c r="K1047" s="252">
        <f t="shared" si="2"/>
        <v>2</v>
      </c>
      <c r="L1047" s="214"/>
      <c r="M1047" s="263" t="s">
        <v>6984</v>
      </c>
      <c r="N1047" s="254">
        <v>1.0</v>
      </c>
      <c r="O1047" s="214" t="str">
        <f t="shared" si="657"/>
        <v>Tidak Sama</v>
      </c>
      <c r="P1047" s="227"/>
      <c r="Q1047" s="255"/>
      <c r="R1047" s="250">
        <v>1.0</v>
      </c>
      <c r="S1047" s="249"/>
      <c r="T1047" s="249"/>
      <c r="U1047" s="249"/>
      <c r="V1047" s="249"/>
      <c r="W1047" s="250">
        <f t="shared" si="287"/>
        <v>0</v>
      </c>
      <c r="X1047" s="250">
        <f t="shared" si="288"/>
        <v>1</v>
      </c>
      <c r="Y1047" s="250">
        <f t="shared" si="289"/>
        <v>1</v>
      </c>
      <c r="Z1047" s="214"/>
      <c r="AA1047" s="214" t="str">
        <f t="shared" si="658"/>
        <v>SAMA</v>
      </c>
      <c r="AB1047" s="214" t="str">
        <f t="shared" si="659"/>
        <v>TIDAK SAMA</v>
      </c>
      <c r="AC1047" s="247" t="s">
        <v>6984</v>
      </c>
      <c r="AD1047" s="246"/>
      <c r="AE1047" s="249">
        <v>1.0</v>
      </c>
      <c r="AF1047" s="281"/>
      <c r="AG1047" s="214" t="str">
        <f t="shared" si="660"/>
        <v>SAMA</v>
      </c>
      <c r="AH1047" s="214" t="str">
        <f t="shared" si="661"/>
        <v>SAMA</v>
      </c>
      <c r="AI1047" s="247" t="s">
        <v>6984</v>
      </c>
      <c r="AJ1047" s="246"/>
      <c r="AK1047" s="250">
        <v>0.0</v>
      </c>
      <c r="AL1047" s="214" t="str">
        <f t="shared" si="662"/>
        <v>normal</v>
      </c>
    </row>
    <row r="1048" ht="12.75" customHeight="1">
      <c r="A1048" s="214"/>
      <c r="B1048" s="247" t="s">
        <v>6978</v>
      </c>
      <c r="C1048" s="296"/>
      <c r="D1048" s="247" t="s">
        <v>80</v>
      </c>
      <c r="E1048" s="249">
        <v>5.0</v>
      </c>
      <c r="F1048" s="249"/>
      <c r="G1048" s="249"/>
      <c r="H1048" s="249"/>
      <c r="I1048" s="249"/>
      <c r="J1048" s="251">
        <f t="shared" si="1"/>
        <v>0</v>
      </c>
      <c r="K1048" s="252">
        <f t="shared" si="2"/>
        <v>5</v>
      </c>
      <c r="L1048" s="214"/>
      <c r="M1048" s="263" t="s">
        <v>6978</v>
      </c>
      <c r="N1048" s="254">
        <v>5.0</v>
      </c>
      <c r="O1048" s="214" t="str">
        <f t="shared" si="657"/>
        <v>Sama</v>
      </c>
      <c r="P1048" s="227"/>
      <c r="Q1048" s="214"/>
      <c r="R1048" s="250">
        <v>0.0</v>
      </c>
      <c r="S1048" s="249"/>
      <c r="T1048" s="249"/>
      <c r="U1048" s="249"/>
      <c r="V1048" s="249"/>
      <c r="W1048" s="250">
        <f t="shared" si="287"/>
        <v>0</v>
      </c>
      <c r="X1048" s="250">
        <f t="shared" si="288"/>
        <v>0</v>
      </c>
      <c r="Y1048" s="250">
        <f t="shared" si="289"/>
        <v>5</v>
      </c>
      <c r="Z1048" s="214"/>
      <c r="AA1048" s="214" t="str">
        <f t="shared" si="658"/>
        <v>SAMA</v>
      </c>
      <c r="AB1048" s="214" t="str">
        <f t="shared" si="659"/>
        <v>SAMA</v>
      </c>
      <c r="AC1048" s="247" t="s">
        <v>6978</v>
      </c>
      <c r="AD1048" s="246"/>
      <c r="AE1048" s="249">
        <v>5.0</v>
      </c>
      <c r="AF1048" s="281"/>
      <c r="AG1048" s="214" t="str">
        <f t="shared" si="660"/>
        <v>SAMA</v>
      </c>
      <c r="AH1048" s="214" t="str">
        <f t="shared" si="661"/>
        <v>SAMA</v>
      </c>
      <c r="AI1048" s="247" t="s">
        <v>6978</v>
      </c>
      <c r="AJ1048" s="246"/>
      <c r="AK1048" s="250">
        <v>0.0</v>
      </c>
      <c r="AL1048" s="214" t="str">
        <f t="shared" si="662"/>
        <v>normal</v>
      </c>
    </row>
    <row r="1049" ht="12.75" customHeight="1">
      <c r="A1049" s="214"/>
      <c r="B1049" s="247" t="s">
        <v>6981</v>
      </c>
      <c r="C1049" s="296"/>
      <c r="D1049" s="247" t="s">
        <v>80</v>
      </c>
      <c r="E1049" s="249">
        <v>3.0</v>
      </c>
      <c r="F1049" s="249"/>
      <c r="G1049" s="249"/>
      <c r="H1049" s="249"/>
      <c r="I1049" s="249"/>
      <c r="J1049" s="251">
        <f t="shared" si="1"/>
        <v>0</v>
      </c>
      <c r="K1049" s="252">
        <f t="shared" si="2"/>
        <v>3</v>
      </c>
      <c r="L1049" s="214"/>
      <c r="M1049" s="253"/>
      <c r="N1049" s="254"/>
      <c r="O1049" s="214"/>
      <c r="P1049" s="227"/>
      <c r="Q1049" s="214"/>
      <c r="R1049" s="250">
        <v>3.0</v>
      </c>
      <c r="S1049" s="249"/>
      <c r="T1049" s="249"/>
      <c r="U1049" s="249"/>
      <c r="V1049" s="249"/>
      <c r="W1049" s="250">
        <f t="shared" si="287"/>
        <v>0</v>
      </c>
      <c r="X1049" s="250">
        <f t="shared" si="288"/>
        <v>3</v>
      </c>
      <c r="Y1049" s="250">
        <f t="shared" si="289"/>
        <v>0</v>
      </c>
      <c r="Z1049" s="214"/>
      <c r="AA1049" s="214" t="str">
        <f t="shared" si="658"/>
        <v>SAMA</v>
      </c>
      <c r="AB1049" s="214" t="str">
        <f t="shared" si="659"/>
        <v>SAMA</v>
      </c>
      <c r="AC1049" s="247" t="s">
        <v>6981</v>
      </c>
      <c r="AD1049" s="246"/>
      <c r="AE1049" s="249">
        <v>9.0</v>
      </c>
      <c r="AF1049" s="281"/>
      <c r="AG1049" s="214" t="str">
        <f t="shared" si="660"/>
        <v>SAMA</v>
      </c>
      <c r="AH1049" s="214" t="str">
        <f t="shared" si="661"/>
        <v>SAMA</v>
      </c>
      <c r="AI1049" s="247" t="s">
        <v>6981</v>
      </c>
      <c r="AJ1049" s="246"/>
      <c r="AK1049" s="250">
        <v>9.0</v>
      </c>
      <c r="AL1049" s="214" t="str">
        <f t="shared" si="662"/>
        <v>normal</v>
      </c>
    </row>
    <row r="1050" ht="12.75" customHeight="1">
      <c r="A1050" s="214"/>
      <c r="B1050" s="247" t="s">
        <v>6979</v>
      </c>
      <c r="C1050" s="296"/>
      <c r="D1050" s="247" t="s">
        <v>80</v>
      </c>
      <c r="E1050" s="249">
        <v>1.0</v>
      </c>
      <c r="F1050" s="249"/>
      <c r="G1050" s="249"/>
      <c r="H1050" s="249"/>
      <c r="I1050" s="249"/>
      <c r="J1050" s="251">
        <f t="shared" si="1"/>
        <v>0</v>
      </c>
      <c r="K1050" s="252">
        <f t="shared" si="2"/>
        <v>1</v>
      </c>
      <c r="L1050" s="214"/>
      <c r="M1050" s="253"/>
      <c r="N1050" s="254"/>
      <c r="O1050" s="214"/>
      <c r="P1050" s="227"/>
      <c r="Q1050" s="214"/>
      <c r="R1050" s="250">
        <v>1.0</v>
      </c>
      <c r="S1050" s="249"/>
      <c r="T1050" s="249"/>
      <c r="U1050" s="249"/>
      <c r="V1050" s="249"/>
      <c r="W1050" s="250">
        <f t="shared" si="287"/>
        <v>0</v>
      </c>
      <c r="X1050" s="250">
        <f t="shared" si="288"/>
        <v>1</v>
      </c>
      <c r="Y1050" s="250">
        <f t="shared" si="289"/>
        <v>0</v>
      </c>
      <c r="Z1050" s="214"/>
      <c r="AA1050" s="214" t="str">
        <f t="shared" si="658"/>
        <v>SAMA</v>
      </c>
      <c r="AB1050" s="214" t="str">
        <f t="shared" si="659"/>
        <v>SAMA</v>
      </c>
      <c r="AC1050" s="247" t="s">
        <v>6979</v>
      </c>
      <c r="AD1050" s="246"/>
      <c r="AE1050" s="249">
        <v>3.0</v>
      </c>
      <c r="AF1050" s="281"/>
      <c r="AG1050" s="214" t="str">
        <f t="shared" si="660"/>
        <v>SAMA</v>
      </c>
      <c r="AH1050" s="214" t="str">
        <f t="shared" si="661"/>
        <v>SAMA</v>
      </c>
      <c r="AI1050" s="247" t="s">
        <v>6979</v>
      </c>
      <c r="AJ1050" s="246"/>
      <c r="AK1050" s="250">
        <v>3.0</v>
      </c>
      <c r="AL1050" s="214" t="str">
        <f t="shared" si="662"/>
        <v>normal</v>
      </c>
    </row>
    <row r="1051" ht="12.75" customHeight="1">
      <c r="A1051" s="214"/>
      <c r="B1051" s="246" t="s">
        <v>6986</v>
      </c>
      <c r="C1051" s="296" t="s">
        <v>6987</v>
      </c>
      <c r="D1051" s="246" t="s">
        <v>3603</v>
      </c>
      <c r="E1051" s="249">
        <v>6.0</v>
      </c>
      <c r="F1051" s="249"/>
      <c r="G1051" s="249"/>
      <c r="H1051" s="249"/>
      <c r="I1051" s="249"/>
      <c r="J1051" s="251">
        <f t="shared" si="1"/>
        <v>0</v>
      </c>
      <c r="K1051" s="252">
        <f t="shared" si="2"/>
        <v>6</v>
      </c>
      <c r="L1051" s="214"/>
      <c r="M1051" s="253" t="s">
        <v>6986</v>
      </c>
      <c r="N1051" s="254">
        <v>6.0</v>
      </c>
      <c r="O1051" s="214" t="str">
        <f t="shared" ref="O1051:O1056" si="663">IF(E1051=N1051,"Sama","Tidak Sama")</f>
        <v>Sama</v>
      </c>
      <c r="P1051" s="227"/>
      <c r="Q1051" s="214"/>
      <c r="R1051" s="250">
        <v>0.0</v>
      </c>
      <c r="S1051" s="249"/>
      <c r="T1051" s="249"/>
      <c r="U1051" s="249"/>
      <c r="V1051" s="249"/>
      <c r="W1051" s="250">
        <f t="shared" si="287"/>
        <v>0</v>
      </c>
      <c r="X1051" s="250">
        <f t="shared" si="288"/>
        <v>0</v>
      </c>
      <c r="Y1051" s="250">
        <f t="shared" si="289"/>
        <v>6</v>
      </c>
      <c r="Z1051" s="214"/>
      <c r="AA1051" s="214" t="str">
        <f t="shared" si="658"/>
        <v>SAMA</v>
      </c>
      <c r="AB1051" s="214" t="str">
        <f t="shared" si="659"/>
        <v>SAMA</v>
      </c>
      <c r="AC1051" s="246" t="s">
        <v>6986</v>
      </c>
      <c r="AD1051" s="246" t="s">
        <v>6987</v>
      </c>
      <c r="AE1051" s="249">
        <v>6.0</v>
      </c>
      <c r="AF1051" s="281"/>
      <c r="AG1051" s="214" t="str">
        <f t="shared" si="660"/>
        <v>SAMA</v>
      </c>
      <c r="AH1051" s="214" t="str">
        <f t="shared" si="661"/>
        <v>SAMA</v>
      </c>
      <c r="AI1051" s="246" t="s">
        <v>6986</v>
      </c>
      <c r="AJ1051" s="246" t="s">
        <v>6987</v>
      </c>
      <c r="AK1051" s="250">
        <v>0.0</v>
      </c>
      <c r="AL1051" s="214" t="str">
        <f t="shared" si="662"/>
        <v>normal</v>
      </c>
    </row>
    <row r="1052" ht="12.75" customHeight="1">
      <c r="A1052" s="214"/>
      <c r="B1052" s="246" t="s">
        <v>6988</v>
      </c>
      <c r="C1052" s="296"/>
      <c r="D1052" s="246" t="s">
        <v>80</v>
      </c>
      <c r="E1052" s="249">
        <v>6.0</v>
      </c>
      <c r="F1052" s="262"/>
      <c r="G1052" s="262"/>
      <c r="H1052" s="262"/>
      <c r="I1052" s="262"/>
      <c r="J1052" s="251">
        <f t="shared" si="1"/>
        <v>0</v>
      </c>
      <c r="K1052" s="252">
        <f t="shared" si="2"/>
        <v>6</v>
      </c>
      <c r="L1052" s="214"/>
      <c r="M1052" s="253" t="s">
        <v>6988</v>
      </c>
      <c r="N1052" s="254">
        <v>6.0</v>
      </c>
      <c r="O1052" s="214" t="str">
        <f t="shared" si="663"/>
        <v>Sama</v>
      </c>
      <c r="P1052" s="227"/>
      <c r="Q1052" s="214"/>
      <c r="R1052" s="250">
        <v>0.0</v>
      </c>
      <c r="S1052" s="262"/>
      <c r="T1052" s="262"/>
      <c r="U1052" s="262"/>
      <c r="V1052" s="262"/>
      <c r="W1052" s="250">
        <f t="shared" si="287"/>
        <v>0</v>
      </c>
      <c r="X1052" s="250">
        <f t="shared" si="288"/>
        <v>0</v>
      </c>
      <c r="Y1052" s="250">
        <f t="shared" si="289"/>
        <v>6</v>
      </c>
      <c r="Z1052" s="214"/>
      <c r="AA1052" s="214" t="str">
        <f t="shared" si="658"/>
        <v>SAMA</v>
      </c>
      <c r="AB1052" s="214" t="str">
        <f t="shared" si="659"/>
        <v>SAMA</v>
      </c>
      <c r="AC1052" s="246" t="s">
        <v>6988</v>
      </c>
      <c r="AD1052" s="246"/>
      <c r="AE1052" s="249">
        <v>6.0</v>
      </c>
      <c r="AF1052" s="281"/>
      <c r="AG1052" s="214" t="str">
        <f t="shared" si="660"/>
        <v>SAMA</v>
      </c>
      <c r="AH1052" s="214" t="str">
        <f t="shared" si="661"/>
        <v>SAMA</v>
      </c>
      <c r="AI1052" s="246" t="s">
        <v>6988</v>
      </c>
      <c r="AJ1052" s="246"/>
      <c r="AK1052" s="250">
        <v>0.0</v>
      </c>
      <c r="AL1052" s="214" t="str">
        <f t="shared" si="662"/>
        <v>normal</v>
      </c>
    </row>
    <row r="1053" ht="12.75" customHeight="1">
      <c r="A1053" s="214"/>
      <c r="B1053" s="246" t="s">
        <v>6989</v>
      </c>
      <c r="C1053" s="296"/>
      <c r="D1053" s="246" t="s">
        <v>80</v>
      </c>
      <c r="E1053" s="249">
        <v>3.0</v>
      </c>
      <c r="F1053" s="262"/>
      <c r="G1053" s="262"/>
      <c r="H1053" s="262"/>
      <c r="I1053" s="262"/>
      <c r="J1053" s="251">
        <f t="shared" si="1"/>
        <v>0</v>
      </c>
      <c r="K1053" s="252">
        <f t="shared" si="2"/>
        <v>3</v>
      </c>
      <c r="L1053" s="214"/>
      <c r="M1053" s="253" t="s">
        <v>6989</v>
      </c>
      <c r="N1053" s="254">
        <v>3.0</v>
      </c>
      <c r="O1053" s="214" t="str">
        <f t="shared" si="663"/>
        <v>Sama</v>
      </c>
      <c r="P1053" s="227"/>
      <c r="Q1053" s="255"/>
      <c r="R1053" s="250">
        <v>2.0</v>
      </c>
      <c r="S1053" s="262"/>
      <c r="T1053" s="262"/>
      <c r="U1053" s="262"/>
      <c r="V1053" s="262"/>
      <c r="W1053" s="250">
        <f t="shared" si="287"/>
        <v>0</v>
      </c>
      <c r="X1053" s="250">
        <f t="shared" si="288"/>
        <v>2</v>
      </c>
      <c r="Y1053" s="250">
        <f t="shared" si="289"/>
        <v>1</v>
      </c>
      <c r="Z1053" s="214"/>
      <c r="AA1053" s="214" t="str">
        <f t="shared" si="658"/>
        <v>SAMA</v>
      </c>
      <c r="AB1053" s="214" t="str">
        <f t="shared" si="659"/>
        <v>SAMA</v>
      </c>
      <c r="AC1053" s="246" t="s">
        <v>6989</v>
      </c>
      <c r="AD1053" s="246"/>
      <c r="AE1053" s="249">
        <v>4.0</v>
      </c>
      <c r="AF1053" s="281"/>
      <c r="AG1053" s="214" t="str">
        <f t="shared" si="660"/>
        <v>SAMA</v>
      </c>
      <c r="AH1053" s="214" t="str">
        <f t="shared" si="661"/>
        <v>SAMA</v>
      </c>
      <c r="AI1053" s="246" t="s">
        <v>6989</v>
      </c>
      <c r="AJ1053" s="246"/>
      <c r="AK1053" s="250">
        <v>4.0</v>
      </c>
      <c r="AL1053" s="214" t="str">
        <f t="shared" si="662"/>
        <v>normal</v>
      </c>
    </row>
    <row r="1054" ht="12.75" customHeight="1">
      <c r="A1054" s="214"/>
      <c r="B1054" s="246" t="s">
        <v>6991</v>
      </c>
      <c r="C1054" s="296"/>
      <c r="D1054" s="246" t="s">
        <v>101</v>
      </c>
      <c r="E1054" s="249">
        <v>4.0</v>
      </c>
      <c r="F1054" s="262"/>
      <c r="G1054" s="262"/>
      <c r="H1054" s="262"/>
      <c r="I1054" s="262"/>
      <c r="J1054" s="251">
        <f t="shared" si="1"/>
        <v>0</v>
      </c>
      <c r="K1054" s="252">
        <f t="shared" si="2"/>
        <v>4</v>
      </c>
      <c r="L1054" s="214"/>
      <c r="M1054" s="253" t="s">
        <v>6991</v>
      </c>
      <c r="N1054" s="254">
        <v>4.0</v>
      </c>
      <c r="O1054" s="214" t="str">
        <f t="shared" si="663"/>
        <v>Sama</v>
      </c>
      <c r="P1054" s="227"/>
      <c r="Q1054" s="255"/>
      <c r="R1054" s="250">
        <v>4.0</v>
      </c>
      <c r="S1054" s="262"/>
      <c r="T1054" s="262"/>
      <c r="U1054" s="262"/>
      <c r="V1054" s="262"/>
      <c r="W1054" s="250">
        <f t="shared" si="287"/>
        <v>0</v>
      </c>
      <c r="X1054" s="250">
        <f t="shared" si="288"/>
        <v>4</v>
      </c>
      <c r="Y1054" s="250">
        <f t="shared" si="289"/>
        <v>0</v>
      </c>
      <c r="Z1054" s="214"/>
      <c r="AA1054" s="214" t="str">
        <f t="shared" si="658"/>
        <v>SAMA</v>
      </c>
      <c r="AB1054" s="214" t="str">
        <f t="shared" si="659"/>
        <v>SAMA</v>
      </c>
      <c r="AC1054" s="246" t="s">
        <v>6991</v>
      </c>
      <c r="AD1054" s="246"/>
      <c r="AE1054" s="249">
        <v>4.0</v>
      </c>
      <c r="AF1054" s="281"/>
      <c r="AG1054" s="214" t="str">
        <f t="shared" si="660"/>
        <v>SAMA</v>
      </c>
      <c r="AH1054" s="214" t="str">
        <f t="shared" si="661"/>
        <v>SAMA</v>
      </c>
      <c r="AI1054" s="246" t="s">
        <v>6991</v>
      </c>
      <c r="AJ1054" s="246"/>
      <c r="AK1054" s="250">
        <v>4.0</v>
      </c>
      <c r="AL1054" s="214" t="str">
        <f t="shared" si="662"/>
        <v>normal</v>
      </c>
    </row>
    <row r="1055" ht="12.75" customHeight="1">
      <c r="A1055" s="214"/>
      <c r="B1055" s="246" t="s">
        <v>6994</v>
      </c>
      <c r="C1055" s="296"/>
      <c r="D1055" s="246" t="s">
        <v>80</v>
      </c>
      <c r="E1055" s="249">
        <v>17.0</v>
      </c>
      <c r="F1055" s="262"/>
      <c r="G1055" s="262"/>
      <c r="H1055" s="262"/>
      <c r="I1055" s="262"/>
      <c r="J1055" s="251">
        <f t="shared" si="1"/>
        <v>0</v>
      </c>
      <c r="K1055" s="252">
        <f t="shared" si="2"/>
        <v>17</v>
      </c>
      <c r="L1055" s="214"/>
      <c r="M1055" s="253" t="s">
        <v>6994</v>
      </c>
      <c r="N1055" s="254">
        <v>8.0</v>
      </c>
      <c r="O1055" s="214" t="str">
        <f t="shared" si="663"/>
        <v>Tidak Sama</v>
      </c>
      <c r="P1055" s="227"/>
      <c r="Q1055" s="255"/>
      <c r="R1055" s="250">
        <v>2.0</v>
      </c>
      <c r="S1055" s="262"/>
      <c r="T1055" s="262"/>
      <c r="U1055" s="262"/>
      <c r="V1055" s="262"/>
      <c r="W1055" s="250">
        <f t="shared" si="287"/>
        <v>0</v>
      </c>
      <c r="X1055" s="250">
        <f t="shared" si="288"/>
        <v>2</v>
      </c>
      <c r="Y1055" s="250">
        <f t="shared" si="289"/>
        <v>15</v>
      </c>
      <c r="Z1055" s="214"/>
      <c r="AA1055" s="214" t="str">
        <f t="shared" si="658"/>
        <v>SAMA</v>
      </c>
      <c r="AB1055" s="214" t="str">
        <f t="shared" si="659"/>
        <v>SAMA</v>
      </c>
      <c r="AC1055" s="246" t="s">
        <v>6994</v>
      </c>
      <c r="AD1055" s="246"/>
      <c r="AE1055" s="249">
        <v>35.0</v>
      </c>
      <c r="AF1055" s="281"/>
      <c r="AG1055" s="214" t="str">
        <f t="shared" si="660"/>
        <v>SAMA</v>
      </c>
      <c r="AH1055" s="214" t="str">
        <f t="shared" si="661"/>
        <v>SAMA</v>
      </c>
      <c r="AI1055" s="246" t="s">
        <v>6994</v>
      </c>
      <c r="AJ1055" s="246"/>
      <c r="AK1055" s="250">
        <v>6.0</v>
      </c>
      <c r="AL1055" s="214" t="str">
        <f t="shared" si="662"/>
        <v>normal</v>
      </c>
    </row>
    <row r="1056" ht="12.75" customHeight="1">
      <c r="A1056" s="214"/>
      <c r="B1056" s="246" t="s">
        <v>6998</v>
      </c>
      <c r="C1056" s="296"/>
      <c r="D1056" s="246" t="s">
        <v>80</v>
      </c>
      <c r="E1056" s="249">
        <v>3.0</v>
      </c>
      <c r="F1056" s="262"/>
      <c r="G1056" s="262"/>
      <c r="H1056" s="262"/>
      <c r="I1056" s="262"/>
      <c r="J1056" s="251">
        <f t="shared" si="1"/>
        <v>0</v>
      </c>
      <c r="K1056" s="252">
        <f t="shared" si="2"/>
        <v>3</v>
      </c>
      <c r="L1056" s="214"/>
      <c r="M1056" s="253" t="s">
        <v>6998</v>
      </c>
      <c r="N1056" s="254">
        <v>1.0</v>
      </c>
      <c r="O1056" s="214" t="str">
        <f t="shared" si="663"/>
        <v>Tidak Sama</v>
      </c>
      <c r="P1056" s="227"/>
      <c r="Q1056" s="255"/>
      <c r="R1056" s="250">
        <v>2.0</v>
      </c>
      <c r="S1056" s="262"/>
      <c r="T1056" s="262"/>
      <c r="U1056" s="262"/>
      <c r="V1056" s="262"/>
      <c r="W1056" s="250">
        <f t="shared" si="287"/>
        <v>0</v>
      </c>
      <c r="X1056" s="250">
        <f t="shared" si="288"/>
        <v>2</v>
      </c>
      <c r="Y1056" s="250">
        <f t="shared" si="289"/>
        <v>1</v>
      </c>
      <c r="Z1056" s="214"/>
      <c r="AA1056" s="214" t="str">
        <f t="shared" si="658"/>
        <v>SAMA</v>
      </c>
      <c r="AB1056" s="214" t="str">
        <f t="shared" si="659"/>
        <v>SAMA</v>
      </c>
      <c r="AC1056" s="246" t="s">
        <v>6998</v>
      </c>
      <c r="AD1056" s="246"/>
      <c r="AE1056" s="249">
        <v>4.0</v>
      </c>
      <c r="AF1056" s="281"/>
      <c r="AG1056" s="214" t="str">
        <f t="shared" si="660"/>
        <v>SAMA</v>
      </c>
      <c r="AH1056" s="214" t="str">
        <f t="shared" si="661"/>
        <v>SAMA</v>
      </c>
      <c r="AI1056" s="246" t="s">
        <v>6998</v>
      </c>
      <c r="AJ1056" s="246"/>
      <c r="AK1056" s="250">
        <v>4.0</v>
      </c>
      <c r="AL1056" s="214" t="str">
        <f t="shared" si="662"/>
        <v>normal</v>
      </c>
    </row>
    <row r="1057" ht="12.75" customHeight="1">
      <c r="A1057" s="214"/>
      <c r="B1057" s="246" t="s">
        <v>7292</v>
      </c>
      <c r="C1057" s="296"/>
      <c r="D1057" s="246" t="s">
        <v>80</v>
      </c>
      <c r="E1057" s="249">
        <v>1.0</v>
      </c>
      <c r="F1057" s="262"/>
      <c r="G1057" s="262"/>
      <c r="H1057" s="262"/>
      <c r="I1057" s="262"/>
      <c r="J1057" s="251">
        <f t="shared" si="1"/>
        <v>0</v>
      </c>
      <c r="K1057" s="252">
        <f t="shared" si="2"/>
        <v>1</v>
      </c>
      <c r="L1057" s="214"/>
      <c r="M1057" s="253"/>
      <c r="N1057" s="254"/>
      <c r="O1057" s="214"/>
      <c r="P1057" s="227"/>
      <c r="Q1057" s="255"/>
      <c r="R1057" s="250">
        <v>0.0</v>
      </c>
      <c r="S1057" s="262"/>
      <c r="T1057" s="262"/>
      <c r="U1057" s="262"/>
      <c r="V1057" s="262"/>
      <c r="W1057" s="250">
        <f t="shared" si="287"/>
        <v>0</v>
      </c>
      <c r="X1057" s="250">
        <f t="shared" si="288"/>
        <v>0</v>
      </c>
      <c r="Y1057" s="250">
        <f t="shared" si="289"/>
        <v>1</v>
      </c>
      <c r="Z1057" s="214"/>
      <c r="AA1057" s="214"/>
      <c r="AB1057" s="214"/>
      <c r="AC1057" s="246"/>
      <c r="AD1057" s="246"/>
      <c r="AE1057" s="249"/>
      <c r="AF1057" s="281"/>
      <c r="AG1057" s="214"/>
      <c r="AH1057" s="214"/>
      <c r="AI1057" s="246"/>
      <c r="AJ1057" s="246"/>
      <c r="AK1057" s="250"/>
      <c r="AL1057" s="214"/>
    </row>
    <row r="1058" ht="12.75" customHeight="1">
      <c r="A1058" s="214"/>
      <c r="B1058" s="246" t="s">
        <v>6999</v>
      </c>
      <c r="C1058" s="296"/>
      <c r="D1058" s="246" t="s">
        <v>101</v>
      </c>
      <c r="E1058" s="249">
        <v>2.0</v>
      </c>
      <c r="F1058" s="262"/>
      <c r="G1058" s="262"/>
      <c r="H1058" s="262"/>
      <c r="I1058" s="262"/>
      <c r="J1058" s="251">
        <f t="shared" si="1"/>
        <v>0</v>
      </c>
      <c r="K1058" s="252">
        <f t="shared" si="2"/>
        <v>2</v>
      </c>
      <c r="L1058" s="214"/>
      <c r="M1058" s="253" t="s">
        <v>6999</v>
      </c>
      <c r="N1058" s="254">
        <v>1.0</v>
      </c>
      <c r="O1058" s="214" t="str">
        <f t="shared" ref="O1058:O1059" si="664">IF(E1058=N1058,"Sama","Tidak Sama")</f>
        <v>Tidak Sama</v>
      </c>
      <c r="P1058" s="227"/>
      <c r="Q1058" s="255"/>
      <c r="R1058" s="250">
        <v>0.0</v>
      </c>
      <c r="S1058" s="262"/>
      <c r="T1058" s="262"/>
      <c r="U1058" s="262"/>
      <c r="V1058" s="262"/>
      <c r="W1058" s="250">
        <f t="shared" si="287"/>
        <v>0</v>
      </c>
      <c r="X1058" s="250">
        <f t="shared" si="288"/>
        <v>0</v>
      </c>
      <c r="Y1058" s="250">
        <f t="shared" si="289"/>
        <v>2</v>
      </c>
      <c r="Z1058" s="214"/>
      <c r="AA1058" s="214" t="str">
        <f t="shared" ref="AA1058:AA1059" si="665">IF(AC1058=B1058,"SAMA","TIDAK SAMA")</f>
        <v>SAMA</v>
      </c>
      <c r="AB1058" s="214" t="str">
        <f t="shared" ref="AB1058:AB1059" si="666">IF(C1058=AD1058,"SAMA","TIDAK SAMA")</f>
        <v>SAMA</v>
      </c>
      <c r="AC1058" s="246" t="s">
        <v>6999</v>
      </c>
      <c r="AD1058" s="246"/>
      <c r="AE1058" s="249">
        <v>1.0</v>
      </c>
      <c r="AF1058" s="281"/>
      <c r="AG1058" s="214" t="str">
        <f t="shared" ref="AG1058:AG1059" si="667">IF(B1058=AI1058,"SAMA","TIDAK SAMA")</f>
        <v>SAMA</v>
      </c>
      <c r="AH1058" s="214" t="str">
        <f t="shared" ref="AH1058:AH1059" si="668">IF(AD1058=AJ1058,"SAMA","TIDAK")</f>
        <v>SAMA</v>
      </c>
      <c r="AI1058" s="246" t="s">
        <v>6999</v>
      </c>
      <c r="AJ1058" s="246"/>
      <c r="AK1058" s="250">
        <v>0.0</v>
      </c>
      <c r="AL1058" s="214" t="str">
        <f t="shared" ref="AL1058:AL1059" si="669">IF(Y1058&lt;0,"tidak normal","normal")</f>
        <v>normal</v>
      </c>
    </row>
    <row r="1059" ht="12.75" customHeight="1">
      <c r="A1059" s="214"/>
      <c r="B1059" s="246" t="s">
        <v>7003</v>
      </c>
      <c r="C1059" s="296"/>
      <c r="D1059" s="246" t="s">
        <v>101</v>
      </c>
      <c r="E1059" s="249">
        <v>2.0</v>
      </c>
      <c r="F1059" s="262"/>
      <c r="G1059" s="262"/>
      <c r="H1059" s="262"/>
      <c r="I1059" s="262"/>
      <c r="J1059" s="251">
        <f t="shared" si="1"/>
        <v>0</v>
      </c>
      <c r="K1059" s="252">
        <f t="shared" si="2"/>
        <v>2</v>
      </c>
      <c r="L1059" s="214"/>
      <c r="M1059" s="253" t="s">
        <v>7003</v>
      </c>
      <c r="N1059" s="254">
        <v>2.0</v>
      </c>
      <c r="O1059" s="214" t="str">
        <f t="shared" si="664"/>
        <v>Sama</v>
      </c>
      <c r="P1059" s="227"/>
      <c r="Q1059" s="255"/>
      <c r="R1059" s="250">
        <v>2.0</v>
      </c>
      <c r="S1059" s="262"/>
      <c r="T1059" s="262"/>
      <c r="U1059" s="262"/>
      <c r="V1059" s="262"/>
      <c r="W1059" s="250">
        <f t="shared" si="287"/>
        <v>0</v>
      </c>
      <c r="X1059" s="250">
        <f t="shared" si="288"/>
        <v>2</v>
      </c>
      <c r="Y1059" s="250">
        <f t="shared" si="289"/>
        <v>0</v>
      </c>
      <c r="Z1059" s="214"/>
      <c r="AA1059" s="214" t="str">
        <f t="shared" si="665"/>
        <v>SAMA</v>
      </c>
      <c r="AB1059" s="214" t="str">
        <f t="shared" si="666"/>
        <v>SAMA</v>
      </c>
      <c r="AC1059" s="246" t="s">
        <v>7003</v>
      </c>
      <c r="AD1059" s="246"/>
      <c r="AE1059" s="249">
        <v>2.0</v>
      </c>
      <c r="AF1059" s="281"/>
      <c r="AG1059" s="214" t="str">
        <f t="shared" si="667"/>
        <v>SAMA</v>
      </c>
      <c r="AH1059" s="214" t="str">
        <f t="shared" si="668"/>
        <v>SAMA</v>
      </c>
      <c r="AI1059" s="246" t="s">
        <v>7003</v>
      </c>
      <c r="AJ1059" s="246"/>
      <c r="AK1059" s="250">
        <v>2.0</v>
      </c>
      <c r="AL1059" s="214" t="str">
        <f t="shared" si="669"/>
        <v>normal</v>
      </c>
    </row>
    <row r="1060" ht="12.75" customHeight="1">
      <c r="A1060" s="214"/>
      <c r="B1060" s="246" t="s">
        <v>7016</v>
      </c>
      <c r="C1060" s="296" t="s">
        <v>309</v>
      </c>
      <c r="D1060" s="246" t="s">
        <v>80</v>
      </c>
      <c r="E1060" s="249">
        <v>0.0</v>
      </c>
      <c r="F1060" s="262">
        <v>1.0</v>
      </c>
      <c r="G1060" s="262"/>
      <c r="H1060" s="262"/>
      <c r="I1060" s="262"/>
      <c r="J1060" s="251">
        <f t="shared" si="1"/>
        <v>1</v>
      </c>
      <c r="K1060" s="252">
        <f t="shared" si="2"/>
        <v>1</v>
      </c>
      <c r="L1060" s="214"/>
      <c r="M1060" s="253"/>
      <c r="N1060" s="254"/>
      <c r="O1060" s="214"/>
      <c r="P1060" s="227"/>
      <c r="Q1060" s="255"/>
      <c r="R1060" s="250">
        <v>0.0</v>
      </c>
      <c r="S1060" s="262"/>
      <c r="T1060" s="262"/>
      <c r="U1060" s="262"/>
      <c r="V1060" s="262"/>
      <c r="W1060" s="250">
        <f t="shared" si="287"/>
        <v>0</v>
      </c>
      <c r="X1060" s="250">
        <f t="shared" si="288"/>
        <v>0</v>
      </c>
      <c r="Y1060" s="250">
        <f t="shared" si="289"/>
        <v>1</v>
      </c>
      <c r="Z1060" s="214"/>
      <c r="AA1060" s="214"/>
      <c r="AB1060" s="214"/>
      <c r="AC1060" s="246"/>
      <c r="AD1060" s="246"/>
      <c r="AE1060" s="249"/>
      <c r="AF1060" s="281"/>
      <c r="AG1060" s="214"/>
      <c r="AH1060" s="214"/>
      <c r="AI1060" s="246"/>
      <c r="AJ1060" s="246"/>
      <c r="AK1060" s="250"/>
      <c r="AL1060" s="214"/>
    </row>
    <row r="1061" ht="12.75" customHeight="1">
      <c r="A1061" s="214"/>
      <c r="B1061" s="246" t="s">
        <v>7006</v>
      </c>
      <c r="C1061" s="296"/>
      <c r="D1061" s="246" t="s">
        <v>80</v>
      </c>
      <c r="E1061" s="249">
        <v>5.0</v>
      </c>
      <c r="F1061" s="262"/>
      <c r="G1061" s="262"/>
      <c r="H1061" s="262"/>
      <c r="I1061" s="262"/>
      <c r="J1061" s="251">
        <f t="shared" si="1"/>
        <v>0</v>
      </c>
      <c r="K1061" s="252">
        <f t="shared" si="2"/>
        <v>5</v>
      </c>
      <c r="L1061" s="214"/>
      <c r="M1061" s="253" t="s">
        <v>7006</v>
      </c>
      <c r="N1061" s="254">
        <v>5.0</v>
      </c>
      <c r="O1061" s="214" t="str">
        <f t="shared" ref="O1061:O1062" si="670">IF(E1061=N1061,"Sama","Tidak Sama")</f>
        <v>Sama</v>
      </c>
      <c r="P1061" s="227"/>
      <c r="Q1061" s="255"/>
      <c r="R1061" s="250">
        <v>5.0</v>
      </c>
      <c r="S1061" s="262"/>
      <c r="T1061" s="262"/>
      <c r="U1061" s="262"/>
      <c r="V1061" s="262"/>
      <c r="W1061" s="250">
        <f t="shared" si="287"/>
        <v>0</v>
      </c>
      <c r="X1061" s="250">
        <f t="shared" si="288"/>
        <v>5</v>
      </c>
      <c r="Y1061" s="250">
        <f t="shared" si="289"/>
        <v>0</v>
      </c>
      <c r="Z1061" s="214"/>
      <c r="AA1061" s="214" t="str">
        <f t="shared" ref="AA1061:AA1062" si="671">IF(AC1061=B1061,"SAMA","TIDAK SAMA")</f>
        <v>SAMA</v>
      </c>
      <c r="AB1061" s="214" t="str">
        <f t="shared" ref="AB1061:AB1062" si="672">IF(C1061=AD1061,"SAMA","TIDAK SAMA")</f>
        <v>SAMA</v>
      </c>
      <c r="AC1061" s="246" t="s">
        <v>7006</v>
      </c>
      <c r="AD1061" s="246"/>
      <c r="AE1061" s="249">
        <v>5.0</v>
      </c>
      <c r="AF1061" s="281"/>
      <c r="AG1061" s="214" t="str">
        <f t="shared" ref="AG1061:AG1062" si="673">IF(B1061=AI1061,"SAMA","TIDAK SAMA")</f>
        <v>SAMA</v>
      </c>
      <c r="AH1061" s="214" t="str">
        <f t="shared" ref="AH1061:AH1062" si="674">IF(AD1061=AJ1061,"SAMA","TIDAK")</f>
        <v>SAMA</v>
      </c>
      <c r="AI1061" s="246" t="s">
        <v>7006</v>
      </c>
      <c r="AJ1061" s="246"/>
      <c r="AK1061" s="250">
        <v>5.0</v>
      </c>
      <c r="AL1061" s="214" t="str">
        <f t="shared" ref="AL1061:AL1062" si="675">IF(Y1061&lt;0,"tidak normal","normal")</f>
        <v>normal</v>
      </c>
    </row>
    <row r="1062" ht="12.75" customHeight="1">
      <c r="A1062" s="214"/>
      <c r="B1062" s="246" t="s">
        <v>7011</v>
      </c>
      <c r="C1062" s="296" t="s">
        <v>7012</v>
      </c>
      <c r="D1062" s="246" t="s">
        <v>101</v>
      </c>
      <c r="E1062" s="249">
        <v>1.0</v>
      </c>
      <c r="F1062" s="249"/>
      <c r="G1062" s="249"/>
      <c r="H1062" s="249"/>
      <c r="I1062" s="249"/>
      <c r="J1062" s="251">
        <f t="shared" si="1"/>
        <v>0</v>
      </c>
      <c r="K1062" s="252">
        <f t="shared" si="2"/>
        <v>1</v>
      </c>
      <c r="L1062" s="214"/>
      <c r="M1062" s="253" t="s">
        <v>7011</v>
      </c>
      <c r="N1062" s="254">
        <v>1.0</v>
      </c>
      <c r="O1062" s="214" t="str">
        <f t="shared" si="670"/>
        <v>Sama</v>
      </c>
      <c r="P1062" s="227"/>
      <c r="Q1062" s="255"/>
      <c r="R1062" s="250">
        <v>1.0</v>
      </c>
      <c r="S1062" s="249"/>
      <c r="T1062" s="249"/>
      <c r="U1062" s="249"/>
      <c r="V1062" s="249"/>
      <c r="W1062" s="250">
        <f t="shared" si="287"/>
        <v>0</v>
      </c>
      <c r="X1062" s="250">
        <f t="shared" si="288"/>
        <v>1</v>
      </c>
      <c r="Y1062" s="250">
        <f t="shared" si="289"/>
        <v>0</v>
      </c>
      <c r="Z1062" s="214"/>
      <c r="AA1062" s="214" t="str">
        <f t="shared" si="671"/>
        <v>SAMA</v>
      </c>
      <c r="AB1062" s="214" t="str">
        <f t="shared" si="672"/>
        <v>SAMA</v>
      </c>
      <c r="AC1062" s="246" t="s">
        <v>7011</v>
      </c>
      <c r="AD1062" s="246" t="s">
        <v>7012</v>
      </c>
      <c r="AE1062" s="249">
        <v>1.0</v>
      </c>
      <c r="AF1062" s="281"/>
      <c r="AG1062" s="214" t="str">
        <f t="shared" si="673"/>
        <v>SAMA</v>
      </c>
      <c r="AH1062" s="214" t="str">
        <f t="shared" si="674"/>
        <v>SAMA</v>
      </c>
      <c r="AI1062" s="246" t="s">
        <v>7011</v>
      </c>
      <c r="AJ1062" s="246" t="s">
        <v>7012</v>
      </c>
      <c r="AK1062" s="250">
        <v>0.0</v>
      </c>
      <c r="AL1062" s="214" t="str">
        <f t="shared" si="675"/>
        <v>normal</v>
      </c>
    </row>
    <row r="1063" ht="12.75" customHeight="1">
      <c r="A1063" s="214"/>
      <c r="B1063" s="246" t="s">
        <v>7293</v>
      </c>
      <c r="C1063" s="296"/>
      <c r="D1063" s="246" t="s">
        <v>101</v>
      </c>
      <c r="E1063" s="249">
        <v>2.0</v>
      </c>
      <c r="F1063" s="249"/>
      <c r="G1063" s="249"/>
      <c r="H1063" s="249"/>
      <c r="I1063" s="249"/>
      <c r="J1063" s="251">
        <f t="shared" si="1"/>
        <v>0</v>
      </c>
      <c r="K1063" s="252">
        <f t="shared" si="2"/>
        <v>2</v>
      </c>
      <c r="L1063" s="214"/>
      <c r="M1063" s="253"/>
      <c r="N1063" s="254"/>
      <c r="O1063" s="214"/>
      <c r="P1063" s="227"/>
      <c r="Q1063" s="255"/>
      <c r="R1063" s="250">
        <v>0.0</v>
      </c>
      <c r="S1063" s="249"/>
      <c r="T1063" s="249"/>
      <c r="U1063" s="249"/>
      <c r="V1063" s="249"/>
      <c r="W1063" s="250">
        <f t="shared" si="287"/>
        <v>0</v>
      </c>
      <c r="X1063" s="250">
        <f t="shared" si="288"/>
        <v>0</v>
      </c>
      <c r="Y1063" s="250">
        <f t="shared" si="289"/>
        <v>2</v>
      </c>
      <c r="Z1063" s="214"/>
      <c r="AA1063" s="214"/>
      <c r="AB1063" s="214"/>
      <c r="AC1063" s="246"/>
      <c r="AD1063" s="246"/>
      <c r="AE1063" s="249"/>
      <c r="AF1063" s="281"/>
      <c r="AG1063" s="214"/>
      <c r="AH1063" s="214"/>
      <c r="AI1063" s="246"/>
      <c r="AJ1063" s="246"/>
      <c r="AK1063" s="250"/>
      <c r="AL1063" s="214"/>
    </row>
    <row r="1064" ht="12.75" customHeight="1">
      <c r="A1064" s="214"/>
      <c r="B1064" s="246" t="s">
        <v>7014</v>
      </c>
      <c r="C1064" s="296" t="s">
        <v>7015</v>
      </c>
      <c r="D1064" s="246" t="s">
        <v>80</v>
      </c>
      <c r="E1064" s="249">
        <v>1.0</v>
      </c>
      <c r="F1064" s="249"/>
      <c r="G1064" s="249"/>
      <c r="H1064" s="249"/>
      <c r="I1064" s="249"/>
      <c r="J1064" s="251">
        <f t="shared" si="1"/>
        <v>0</v>
      </c>
      <c r="K1064" s="252">
        <f t="shared" si="2"/>
        <v>1</v>
      </c>
      <c r="L1064" s="214"/>
      <c r="M1064" s="253"/>
      <c r="N1064" s="254"/>
      <c r="O1064" s="214"/>
      <c r="P1064" s="227"/>
      <c r="Q1064" s="255"/>
      <c r="R1064" s="250">
        <v>1.0</v>
      </c>
      <c r="S1064" s="249"/>
      <c r="T1064" s="249"/>
      <c r="U1064" s="249"/>
      <c r="V1064" s="249"/>
      <c r="W1064" s="250">
        <f t="shared" si="287"/>
        <v>0</v>
      </c>
      <c r="X1064" s="250">
        <f t="shared" si="288"/>
        <v>1</v>
      </c>
      <c r="Y1064" s="250">
        <f t="shared" si="289"/>
        <v>0</v>
      </c>
      <c r="Z1064" s="214"/>
      <c r="AA1064" s="214"/>
      <c r="AB1064" s="214"/>
      <c r="AC1064" s="246"/>
      <c r="AD1064" s="246"/>
      <c r="AE1064" s="249"/>
      <c r="AF1064" s="281"/>
      <c r="AG1064" s="214"/>
      <c r="AH1064" s="214"/>
      <c r="AI1064" s="246"/>
      <c r="AJ1064" s="246"/>
      <c r="AK1064" s="250"/>
      <c r="AL1064" s="214"/>
    </row>
    <row r="1065" ht="12.75" customHeight="1">
      <c r="A1065" s="214"/>
      <c r="B1065" s="246" t="s">
        <v>7017</v>
      </c>
      <c r="C1065" s="296"/>
      <c r="D1065" s="246" t="s">
        <v>80</v>
      </c>
      <c r="E1065" s="249">
        <v>2.0</v>
      </c>
      <c r="F1065" s="249"/>
      <c r="G1065" s="249"/>
      <c r="H1065" s="249"/>
      <c r="I1065" s="249"/>
      <c r="J1065" s="251">
        <f t="shared" si="1"/>
        <v>0</v>
      </c>
      <c r="K1065" s="252">
        <f t="shared" si="2"/>
        <v>2</v>
      </c>
      <c r="L1065" s="214"/>
      <c r="M1065" s="253"/>
      <c r="N1065" s="254"/>
      <c r="O1065" s="214"/>
      <c r="P1065" s="227"/>
      <c r="Q1065" s="255"/>
      <c r="R1065" s="250">
        <v>0.0</v>
      </c>
      <c r="S1065" s="249"/>
      <c r="T1065" s="249"/>
      <c r="U1065" s="249"/>
      <c r="V1065" s="249"/>
      <c r="W1065" s="250">
        <f t="shared" si="287"/>
        <v>0</v>
      </c>
      <c r="X1065" s="250">
        <f t="shared" si="288"/>
        <v>0</v>
      </c>
      <c r="Y1065" s="250">
        <f t="shared" si="289"/>
        <v>2</v>
      </c>
      <c r="Z1065" s="214"/>
      <c r="AA1065" s="214"/>
      <c r="AB1065" s="214"/>
      <c r="AC1065" s="246"/>
      <c r="AD1065" s="246"/>
      <c r="AE1065" s="249"/>
      <c r="AF1065" s="281"/>
      <c r="AG1065" s="214"/>
      <c r="AH1065" s="214"/>
      <c r="AI1065" s="246"/>
      <c r="AJ1065" s="246"/>
      <c r="AK1065" s="250"/>
      <c r="AL1065" s="214"/>
    </row>
    <row r="1066" ht="12.75" customHeight="1">
      <c r="A1066" s="214"/>
      <c r="B1066" s="246" t="s">
        <v>5911</v>
      </c>
      <c r="C1066" s="296"/>
      <c r="D1066" s="246" t="s">
        <v>80</v>
      </c>
      <c r="E1066" s="249">
        <v>3.0</v>
      </c>
      <c r="F1066" s="249"/>
      <c r="G1066" s="249"/>
      <c r="H1066" s="249"/>
      <c r="I1066" s="249"/>
      <c r="J1066" s="251">
        <f t="shared" si="1"/>
        <v>0</v>
      </c>
      <c r="K1066" s="252">
        <f t="shared" si="2"/>
        <v>3</v>
      </c>
      <c r="L1066" s="214"/>
      <c r="M1066" s="253"/>
      <c r="N1066" s="254"/>
      <c r="O1066" s="214"/>
      <c r="P1066" s="227"/>
      <c r="Q1066" s="255"/>
      <c r="R1066" s="250">
        <v>0.0</v>
      </c>
      <c r="S1066" s="249"/>
      <c r="T1066" s="249"/>
      <c r="U1066" s="249"/>
      <c r="V1066" s="249"/>
      <c r="W1066" s="250">
        <f t="shared" si="287"/>
        <v>0</v>
      </c>
      <c r="X1066" s="250">
        <f t="shared" si="288"/>
        <v>0</v>
      </c>
      <c r="Y1066" s="250">
        <f t="shared" si="289"/>
        <v>3</v>
      </c>
      <c r="Z1066" s="214"/>
      <c r="AA1066" s="214"/>
      <c r="AB1066" s="214"/>
      <c r="AC1066" s="246"/>
      <c r="AD1066" s="246"/>
      <c r="AE1066" s="249"/>
      <c r="AF1066" s="281"/>
      <c r="AG1066" s="214"/>
      <c r="AH1066" s="214"/>
      <c r="AI1066" s="246"/>
      <c r="AJ1066" s="246"/>
      <c r="AK1066" s="250"/>
      <c r="AL1066" s="214"/>
    </row>
    <row r="1067" ht="12.75" customHeight="1">
      <c r="A1067" s="214"/>
      <c r="B1067" s="247" t="s">
        <v>7018</v>
      </c>
      <c r="C1067" s="300" t="s">
        <v>7019</v>
      </c>
      <c r="D1067" s="246" t="s">
        <v>6295</v>
      </c>
      <c r="E1067" s="249">
        <v>5.0</v>
      </c>
      <c r="F1067" s="249"/>
      <c r="G1067" s="249"/>
      <c r="H1067" s="249"/>
      <c r="I1067" s="249"/>
      <c r="J1067" s="251">
        <f t="shared" si="1"/>
        <v>0</v>
      </c>
      <c r="K1067" s="252">
        <f t="shared" si="2"/>
        <v>5</v>
      </c>
      <c r="L1067" s="214"/>
      <c r="M1067" s="263" t="s">
        <v>7018</v>
      </c>
      <c r="N1067" s="254">
        <v>5.0</v>
      </c>
      <c r="O1067" s="214" t="str">
        <f>IF(E1067=N1067,"Sama","Tidak Sama")</f>
        <v>Sama</v>
      </c>
      <c r="P1067" s="227"/>
      <c r="Q1067" s="255"/>
      <c r="R1067" s="250">
        <v>0.0</v>
      </c>
      <c r="S1067" s="249"/>
      <c r="T1067" s="249"/>
      <c r="U1067" s="249"/>
      <c r="V1067" s="249"/>
      <c r="W1067" s="250">
        <f t="shared" si="287"/>
        <v>0</v>
      </c>
      <c r="X1067" s="250">
        <f t="shared" si="288"/>
        <v>0</v>
      </c>
      <c r="Y1067" s="250">
        <f t="shared" si="289"/>
        <v>5</v>
      </c>
      <c r="Z1067" s="214"/>
      <c r="AA1067" s="214" t="str">
        <f t="shared" ref="AA1067:AA1068" si="676">IF(AC1067=B1067,"SAMA","TIDAK SAMA")</f>
        <v>SAMA</v>
      </c>
      <c r="AB1067" s="214" t="str">
        <f t="shared" ref="AB1067:AB1068" si="677">IF(C1067=AD1067,"SAMA","TIDAK SAMA")</f>
        <v>SAMA</v>
      </c>
      <c r="AC1067" s="247" t="s">
        <v>7018</v>
      </c>
      <c r="AD1067" s="247" t="s">
        <v>7019</v>
      </c>
      <c r="AE1067" s="249">
        <v>5.0</v>
      </c>
      <c r="AF1067" s="281"/>
      <c r="AG1067" s="214" t="str">
        <f t="shared" ref="AG1067:AG1068" si="678">IF(B1067=AI1067,"SAMA","TIDAK SAMA")</f>
        <v>SAMA</v>
      </c>
      <c r="AH1067" s="214" t="str">
        <f t="shared" ref="AH1067:AH1068" si="679">IF(AD1067=AJ1067,"SAMA","TIDAK")</f>
        <v>SAMA</v>
      </c>
      <c r="AI1067" s="247" t="s">
        <v>7018</v>
      </c>
      <c r="AJ1067" s="247" t="s">
        <v>7019</v>
      </c>
      <c r="AK1067" s="250">
        <v>0.0</v>
      </c>
      <c r="AL1067" s="214" t="str">
        <f t="shared" ref="AL1067:AL1068" si="680">IF(Y1067&lt;0,"tidak normal","normal")</f>
        <v>normal</v>
      </c>
    </row>
    <row r="1068" ht="12.75" customHeight="1">
      <c r="A1068" s="214"/>
      <c r="B1068" s="247" t="s">
        <v>7020</v>
      </c>
      <c r="C1068" s="300"/>
      <c r="D1068" s="246" t="s">
        <v>6295</v>
      </c>
      <c r="E1068" s="249">
        <v>15.0</v>
      </c>
      <c r="F1068" s="249"/>
      <c r="G1068" s="249"/>
      <c r="H1068" s="249"/>
      <c r="I1068" s="249"/>
      <c r="J1068" s="251">
        <f t="shared" si="1"/>
        <v>0</v>
      </c>
      <c r="K1068" s="252">
        <f t="shared" si="2"/>
        <v>15</v>
      </c>
      <c r="L1068" s="214"/>
      <c r="M1068" s="253"/>
      <c r="N1068" s="254"/>
      <c r="O1068" s="214"/>
      <c r="P1068" s="227"/>
      <c r="Q1068" s="255"/>
      <c r="R1068" s="250">
        <v>15.0</v>
      </c>
      <c r="S1068" s="249"/>
      <c r="T1068" s="249"/>
      <c r="U1068" s="249"/>
      <c r="V1068" s="249"/>
      <c r="W1068" s="250">
        <f t="shared" si="287"/>
        <v>0</v>
      </c>
      <c r="X1068" s="250">
        <f t="shared" si="288"/>
        <v>15</v>
      </c>
      <c r="Y1068" s="250">
        <f t="shared" si="289"/>
        <v>0</v>
      </c>
      <c r="Z1068" s="214"/>
      <c r="AA1068" s="214" t="str">
        <f t="shared" si="676"/>
        <v>SAMA</v>
      </c>
      <c r="AB1068" s="214" t="str">
        <f t="shared" si="677"/>
        <v>SAMA</v>
      </c>
      <c r="AC1068" s="247" t="s">
        <v>7020</v>
      </c>
      <c r="AD1068" s="247"/>
      <c r="AE1068" s="249">
        <v>12.0</v>
      </c>
      <c r="AF1068" s="281"/>
      <c r="AG1068" s="214" t="str">
        <f t="shared" si="678"/>
        <v>SAMA</v>
      </c>
      <c r="AH1068" s="214" t="str">
        <f t="shared" si="679"/>
        <v>SAMA</v>
      </c>
      <c r="AI1068" s="247" t="s">
        <v>7020</v>
      </c>
      <c r="AJ1068" s="247"/>
      <c r="AK1068" s="250">
        <v>9.0</v>
      </c>
      <c r="AL1068" s="214" t="str">
        <f t="shared" si="680"/>
        <v>normal</v>
      </c>
    </row>
    <row r="1069" ht="12.75" customHeight="1">
      <c r="A1069" s="214"/>
      <c r="B1069" s="247" t="s">
        <v>7029</v>
      </c>
      <c r="C1069" s="300"/>
      <c r="D1069" s="246" t="s">
        <v>80</v>
      </c>
      <c r="E1069" s="249">
        <v>1.0</v>
      </c>
      <c r="F1069" s="249"/>
      <c r="G1069" s="249"/>
      <c r="H1069" s="249"/>
      <c r="I1069" s="249"/>
      <c r="J1069" s="251">
        <f t="shared" si="1"/>
        <v>0</v>
      </c>
      <c r="K1069" s="252">
        <f t="shared" si="2"/>
        <v>1</v>
      </c>
      <c r="L1069" s="214"/>
      <c r="M1069" s="253"/>
      <c r="N1069" s="254"/>
      <c r="O1069" s="214"/>
      <c r="P1069" s="227"/>
      <c r="Q1069" s="255"/>
      <c r="R1069" s="250">
        <v>1.0</v>
      </c>
      <c r="S1069" s="249"/>
      <c r="T1069" s="249"/>
      <c r="U1069" s="249"/>
      <c r="V1069" s="249"/>
      <c r="W1069" s="250">
        <f t="shared" si="287"/>
        <v>0</v>
      </c>
      <c r="X1069" s="250">
        <f t="shared" si="288"/>
        <v>1</v>
      </c>
      <c r="Y1069" s="250">
        <f t="shared" si="289"/>
        <v>0</v>
      </c>
      <c r="Z1069" s="214"/>
      <c r="AA1069" s="214"/>
      <c r="AB1069" s="214"/>
      <c r="AC1069" s="247"/>
      <c r="AD1069" s="247"/>
      <c r="AE1069" s="249"/>
      <c r="AF1069" s="281"/>
      <c r="AG1069" s="214"/>
      <c r="AH1069" s="214"/>
      <c r="AI1069" s="247"/>
      <c r="AJ1069" s="247"/>
      <c r="AK1069" s="250"/>
      <c r="AL1069" s="214"/>
    </row>
    <row r="1070" ht="12.75" customHeight="1">
      <c r="A1070" s="214"/>
      <c r="B1070" s="246" t="s">
        <v>7025</v>
      </c>
      <c r="C1070" s="296"/>
      <c r="D1070" s="246" t="s">
        <v>80</v>
      </c>
      <c r="E1070" s="249">
        <v>1.0</v>
      </c>
      <c r="F1070" s="262"/>
      <c r="G1070" s="262"/>
      <c r="H1070" s="262"/>
      <c r="I1070" s="262"/>
      <c r="J1070" s="251">
        <f t="shared" si="1"/>
        <v>0</v>
      </c>
      <c r="K1070" s="252">
        <f t="shared" si="2"/>
        <v>1</v>
      </c>
      <c r="L1070" s="214"/>
      <c r="M1070" s="253" t="s">
        <v>7025</v>
      </c>
      <c r="N1070" s="254">
        <v>1.0</v>
      </c>
      <c r="O1070" s="214" t="str">
        <f t="shared" ref="O1070:O1077" si="681">IF(E1070=N1070,"Sama","Tidak Sama")</f>
        <v>Sama</v>
      </c>
      <c r="P1070" s="227"/>
      <c r="Q1070" s="255"/>
      <c r="R1070" s="250">
        <v>1.0</v>
      </c>
      <c r="S1070" s="262"/>
      <c r="T1070" s="262"/>
      <c r="U1070" s="262"/>
      <c r="V1070" s="262"/>
      <c r="W1070" s="250">
        <f t="shared" si="287"/>
        <v>0</v>
      </c>
      <c r="X1070" s="250">
        <f t="shared" si="288"/>
        <v>1</v>
      </c>
      <c r="Y1070" s="250">
        <f t="shared" si="289"/>
        <v>0</v>
      </c>
      <c r="Z1070" s="214"/>
      <c r="AA1070" s="214" t="str">
        <f t="shared" ref="AA1070:AA1077" si="682">IF(AC1070=B1070,"SAMA","TIDAK SAMA")</f>
        <v>SAMA</v>
      </c>
      <c r="AB1070" s="214" t="str">
        <f t="shared" ref="AB1070:AB1077" si="683">IF(C1070=AD1070,"SAMA","TIDAK SAMA")</f>
        <v>SAMA</v>
      </c>
      <c r="AC1070" s="246" t="s">
        <v>7025</v>
      </c>
      <c r="AD1070" s="246"/>
      <c r="AE1070" s="249">
        <v>1.0</v>
      </c>
      <c r="AF1070" s="281"/>
      <c r="AG1070" s="214" t="str">
        <f t="shared" ref="AG1070:AG1077" si="684">IF(B1070=AI1070,"SAMA","TIDAK SAMA")</f>
        <v>SAMA</v>
      </c>
      <c r="AH1070" s="214" t="str">
        <f t="shared" ref="AH1070:AH1077" si="685">IF(AD1070=AJ1070,"SAMA","TIDAK")</f>
        <v>SAMA</v>
      </c>
      <c r="AI1070" s="246" t="s">
        <v>7025</v>
      </c>
      <c r="AJ1070" s="246"/>
      <c r="AK1070" s="250">
        <v>1.0</v>
      </c>
      <c r="AL1070" s="214" t="str">
        <f t="shared" ref="AL1070:AL1077" si="686">IF(Y1070&lt;0,"tidak normal","normal")</f>
        <v>normal</v>
      </c>
    </row>
    <row r="1071" ht="12.75" customHeight="1">
      <c r="A1071" s="214"/>
      <c r="B1071" s="246" t="s">
        <v>7026</v>
      </c>
      <c r="C1071" s="296"/>
      <c r="D1071" s="246" t="s">
        <v>80</v>
      </c>
      <c r="E1071" s="249">
        <v>6.0</v>
      </c>
      <c r="F1071" s="262"/>
      <c r="G1071" s="262"/>
      <c r="H1071" s="262"/>
      <c r="I1071" s="262"/>
      <c r="J1071" s="251">
        <f t="shared" si="1"/>
        <v>0</v>
      </c>
      <c r="K1071" s="252">
        <f t="shared" si="2"/>
        <v>6</v>
      </c>
      <c r="L1071" s="214"/>
      <c r="M1071" s="253" t="s">
        <v>7026</v>
      </c>
      <c r="N1071" s="254">
        <v>6.0</v>
      </c>
      <c r="O1071" s="214" t="str">
        <f t="shared" si="681"/>
        <v>Sama</v>
      </c>
      <c r="P1071" s="227"/>
      <c r="Q1071" s="255"/>
      <c r="R1071" s="250">
        <v>0.0</v>
      </c>
      <c r="S1071" s="262"/>
      <c r="T1071" s="262"/>
      <c r="U1071" s="262"/>
      <c r="V1071" s="262"/>
      <c r="W1071" s="250">
        <f t="shared" si="287"/>
        <v>0</v>
      </c>
      <c r="X1071" s="250">
        <f t="shared" si="288"/>
        <v>0</v>
      </c>
      <c r="Y1071" s="250">
        <f t="shared" si="289"/>
        <v>6</v>
      </c>
      <c r="Z1071" s="214"/>
      <c r="AA1071" s="214" t="str">
        <f t="shared" si="682"/>
        <v>SAMA</v>
      </c>
      <c r="AB1071" s="214" t="str">
        <f t="shared" si="683"/>
        <v>SAMA</v>
      </c>
      <c r="AC1071" s="246" t="s">
        <v>7026</v>
      </c>
      <c r="AD1071" s="246"/>
      <c r="AE1071" s="249">
        <v>6.0</v>
      </c>
      <c r="AF1071" s="281"/>
      <c r="AG1071" s="214" t="str">
        <f t="shared" si="684"/>
        <v>SAMA</v>
      </c>
      <c r="AH1071" s="214" t="str">
        <f t="shared" si="685"/>
        <v>SAMA</v>
      </c>
      <c r="AI1071" s="246" t="s">
        <v>7026</v>
      </c>
      <c r="AJ1071" s="246"/>
      <c r="AK1071" s="250">
        <v>0.0</v>
      </c>
      <c r="AL1071" s="214" t="str">
        <f t="shared" si="686"/>
        <v>normal</v>
      </c>
    </row>
    <row r="1072" ht="12.75" customHeight="1">
      <c r="A1072" s="214"/>
      <c r="B1072" s="247" t="s">
        <v>7027</v>
      </c>
      <c r="C1072" s="382" t="s">
        <v>7028</v>
      </c>
      <c r="D1072" s="246" t="s">
        <v>80</v>
      </c>
      <c r="E1072" s="249">
        <v>1.0</v>
      </c>
      <c r="F1072" s="249"/>
      <c r="G1072" s="249"/>
      <c r="H1072" s="249"/>
      <c r="I1072" s="249"/>
      <c r="J1072" s="251">
        <f t="shared" si="1"/>
        <v>0</v>
      </c>
      <c r="K1072" s="252">
        <f t="shared" si="2"/>
        <v>1</v>
      </c>
      <c r="L1072" s="214"/>
      <c r="M1072" s="263" t="s">
        <v>7051</v>
      </c>
      <c r="N1072" s="254">
        <v>1.0</v>
      </c>
      <c r="O1072" s="214" t="str">
        <f t="shared" si="681"/>
        <v>Sama</v>
      </c>
      <c r="P1072" s="227"/>
      <c r="Q1072" s="214"/>
      <c r="R1072" s="250">
        <v>1.0</v>
      </c>
      <c r="S1072" s="249"/>
      <c r="T1072" s="249"/>
      <c r="U1072" s="249"/>
      <c r="V1072" s="249"/>
      <c r="W1072" s="250">
        <f t="shared" si="287"/>
        <v>0</v>
      </c>
      <c r="X1072" s="250">
        <f t="shared" si="288"/>
        <v>1</v>
      </c>
      <c r="Y1072" s="250">
        <f t="shared" si="289"/>
        <v>0</v>
      </c>
      <c r="Z1072" s="214"/>
      <c r="AA1072" s="214" t="str">
        <f t="shared" si="682"/>
        <v>SAMA</v>
      </c>
      <c r="AB1072" s="214" t="str">
        <f t="shared" si="683"/>
        <v>SAMA</v>
      </c>
      <c r="AC1072" s="247" t="s">
        <v>7027</v>
      </c>
      <c r="AD1072" s="342" t="s">
        <v>7028</v>
      </c>
      <c r="AE1072" s="249">
        <v>3.0</v>
      </c>
      <c r="AF1072" s="281"/>
      <c r="AG1072" s="214" t="str">
        <f t="shared" si="684"/>
        <v>SAMA</v>
      </c>
      <c r="AH1072" s="214" t="str">
        <f t="shared" si="685"/>
        <v>SAMA</v>
      </c>
      <c r="AI1072" s="247" t="s">
        <v>7027</v>
      </c>
      <c r="AJ1072" s="342" t="s">
        <v>7028</v>
      </c>
      <c r="AK1072" s="250">
        <v>3.0</v>
      </c>
      <c r="AL1072" s="214" t="str">
        <f t="shared" si="686"/>
        <v>normal</v>
      </c>
    </row>
    <row r="1073" ht="12.75" customHeight="1">
      <c r="A1073" s="214"/>
      <c r="B1073" s="246" t="s">
        <v>7030</v>
      </c>
      <c r="C1073" s="296"/>
      <c r="D1073" s="246" t="s">
        <v>80</v>
      </c>
      <c r="E1073" s="249">
        <v>2.0</v>
      </c>
      <c r="F1073" s="262"/>
      <c r="G1073" s="262"/>
      <c r="H1073" s="262"/>
      <c r="I1073" s="262"/>
      <c r="J1073" s="251">
        <f t="shared" si="1"/>
        <v>0</v>
      </c>
      <c r="K1073" s="252">
        <f t="shared" si="2"/>
        <v>2</v>
      </c>
      <c r="L1073" s="214"/>
      <c r="M1073" s="253" t="s">
        <v>7030</v>
      </c>
      <c r="N1073" s="254">
        <v>2.0</v>
      </c>
      <c r="O1073" s="214" t="str">
        <f t="shared" si="681"/>
        <v>Sama</v>
      </c>
      <c r="P1073" s="227"/>
      <c r="Q1073" s="214"/>
      <c r="R1073" s="250">
        <v>1.0</v>
      </c>
      <c r="S1073" s="262"/>
      <c r="T1073" s="262"/>
      <c r="U1073" s="262"/>
      <c r="V1073" s="262"/>
      <c r="W1073" s="250">
        <f t="shared" si="287"/>
        <v>0</v>
      </c>
      <c r="X1073" s="250">
        <f t="shared" si="288"/>
        <v>1</v>
      </c>
      <c r="Y1073" s="250">
        <f t="shared" si="289"/>
        <v>1</v>
      </c>
      <c r="Z1073" s="214"/>
      <c r="AA1073" s="214" t="str">
        <f t="shared" si="682"/>
        <v>SAMA</v>
      </c>
      <c r="AB1073" s="214" t="str">
        <f t="shared" si="683"/>
        <v>SAMA</v>
      </c>
      <c r="AC1073" s="246" t="s">
        <v>7030</v>
      </c>
      <c r="AD1073" s="246"/>
      <c r="AE1073" s="249">
        <v>2.0</v>
      </c>
      <c r="AF1073" s="281"/>
      <c r="AG1073" s="214" t="str">
        <f t="shared" si="684"/>
        <v>SAMA</v>
      </c>
      <c r="AH1073" s="214" t="str">
        <f t="shared" si="685"/>
        <v>SAMA</v>
      </c>
      <c r="AI1073" s="246" t="s">
        <v>7030</v>
      </c>
      <c r="AJ1073" s="246"/>
      <c r="AK1073" s="250">
        <v>1.0</v>
      </c>
      <c r="AL1073" s="214" t="str">
        <f t="shared" si="686"/>
        <v>normal</v>
      </c>
    </row>
    <row r="1074" ht="12.75" customHeight="1">
      <c r="A1074" s="214"/>
      <c r="B1074" s="246" t="s">
        <v>7031</v>
      </c>
      <c r="C1074" s="296"/>
      <c r="D1074" s="246" t="s">
        <v>80</v>
      </c>
      <c r="E1074" s="249">
        <v>2.0</v>
      </c>
      <c r="F1074" s="262"/>
      <c r="G1074" s="262"/>
      <c r="H1074" s="262"/>
      <c r="I1074" s="262"/>
      <c r="J1074" s="251">
        <f t="shared" si="1"/>
        <v>0</v>
      </c>
      <c r="K1074" s="252">
        <f t="shared" si="2"/>
        <v>2</v>
      </c>
      <c r="L1074" s="214"/>
      <c r="M1074" s="253" t="s">
        <v>7031</v>
      </c>
      <c r="N1074" s="254">
        <v>2.0</v>
      </c>
      <c r="O1074" s="214" t="str">
        <f t="shared" si="681"/>
        <v>Sama</v>
      </c>
      <c r="P1074" s="227"/>
      <c r="Q1074" s="255"/>
      <c r="R1074" s="250">
        <v>2.0</v>
      </c>
      <c r="S1074" s="262"/>
      <c r="T1074" s="262"/>
      <c r="U1074" s="262"/>
      <c r="V1074" s="262"/>
      <c r="W1074" s="250">
        <f t="shared" si="287"/>
        <v>0</v>
      </c>
      <c r="X1074" s="250">
        <f t="shared" si="288"/>
        <v>2</v>
      </c>
      <c r="Y1074" s="250">
        <f t="shared" si="289"/>
        <v>0</v>
      </c>
      <c r="Z1074" s="214"/>
      <c r="AA1074" s="214" t="str">
        <f t="shared" si="682"/>
        <v>SAMA</v>
      </c>
      <c r="AB1074" s="214" t="str">
        <f t="shared" si="683"/>
        <v>SAMA</v>
      </c>
      <c r="AC1074" s="246" t="s">
        <v>7031</v>
      </c>
      <c r="AD1074" s="246"/>
      <c r="AE1074" s="249">
        <v>4.0</v>
      </c>
      <c r="AF1074" s="281"/>
      <c r="AG1074" s="214" t="str">
        <f t="shared" si="684"/>
        <v>SAMA</v>
      </c>
      <c r="AH1074" s="214" t="str">
        <f t="shared" si="685"/>
        <v>SAMA</v>
      </c>
      <c r="AI1074" s="246" t="s">
        <v>7031</v>
      </c>
      <c r="AJ1074" s="246"/>
      <c r="AK1074" s="250">
        <v>4.0</v>
      </c>
      <c r="AL1074" s="214" t="str">
        <f t="shared" si="686"/>
        <v>normal</v>
      </c>
    </row>
    <row r="1075" ht="12.75" customHeight="1">
      <c r="A1075" s="214"/>
      <c r="B1075" s="246" t="s">
        <v>7035</v>
      </c>
      <c r="C1075" s="296"/>
      <c r="D1075" s="246" t="s">
        <v>80</v>
      </c>
      <c r="E1075" s="249">
        <v>2.0</v>
      </c>
      <c r="F1075" s="262"/>
      <c r="G1075" s="262"/>
      <c r="H1075" s="262"/>
      <c r="I1075" s="262"/>
      <c r="J1075" s="251">
        <f t="shared" si="1"/>
        <v>0</v>
      </c>
      <c r="K1075" s="252">
        <f t="shared" si="2"/>
        <v>2</v>
      </c>
      <c r="L1075" s="214"/>
      <c r="M1075" s="253" t="s">
        <v>7035</v>
      </c>
      <c r="N1075" s="254">
        <v>2.0</v>
      </c>
      <c r="O1075" s="214" t="str">
        <f t="shared" si="681"/>
        <v>Sama</v>
      </c>
      <c r="P1075" s="227"/>
      <c r="Q1075" s="214"/>
      <c r="R1075" s="250">
        <v>2.0</v>
      </c>
      <c r="S1075" s="262"/>
      <c r="T1075" s="262"/>
      <c r="U1075" s="262"/>
      <c r="V1075" s="262"/>
      <c r="W1075" s="250">
        <f t="shared" si="287"/>
        <v>0</v>
      </c>
      <c r="X1075" s="250">
        <f t="shared" si="288"/>
        <v>2</v>
      </c>
      <c r="Y1075" s="250">
        <f t="shared" si="289"/>
        <v>0</v>
      </c>
      <c r="Z1075" s="214"/>
      <c r="AA1075" s="214" t="str">
        <f t="shared" si="682"/>
        <v>SAMA</v>
      </c>
      <c r="AB1075" s="214" t="str">
        <f t="shared" si="683"/>
        <v>SAMA</v>
      </c>
      <c r="AC1075" s="246" t="s">
        <v>7035</v>
      </c>
      <c r="AD1075" s="246"/>
      <c r="AE1075" s="249">
        <v>2.0</v>
      </c>
      <c r="AF1075" s="281"/>
      <c r="AG1075" s="214" t="str">
        <f t="shared" si="684"/>
        <v>SAMA</v>
      </c>
      <c r="AH1075" s="214" t="str">
        <f t="shared" si="685"/>
        <v>SAMA</v>
      </c>
      <c r="AI1075" s="246" t="s">
        <v>7035</v>
      </c>
      <c r="AJ1075" s="246"/>
      <c r="AK1075" s="250">
        <v>2.0</v>
      </c>
      <c r="AL1075" s="214" t="str">
        <f t="shared" si="686"/>
        <v>normal</v>
      </c>
    </row>
    <row r="1076" ht="12.75" customHeight="1">
      <c r="A1076" s="214"/>
      <c r="B1076" s="247" t="s">
        <v>7037</v>
      </c>
      <c r="C1076" s="382" t="s">
        <v>7038</v>
      </c>
      <c r="D1076" s="246" t="s">
        <v>80</v>
      </c>
      <c r="E1076" s="249">
        <v>1.0</v>
      </c>
      <c r="F1076" s="249"/>
      <c r="G1076" s="249"/>
      <c r="H1076" s="249"/>
      <c r="I1076" s="249"/>
      <c r="J1076" s="251">
        <f t="shared" si="1"/>
        <v>0</v>
      </c>
      <c r="K1076" s="252">
        <f t="shared" si="2"/>
        <v>1</v>
      </c>
      <c r="L1076" s="214"/>
      <c r="M1076" s="263" t="s">
        <v>7037</v>
      </c>
      <c r="N1076" s="254">
        <v>1.0</v>
      </c>
      <c r="O1076" s="214" t="str">
        <f t="shared" si="681"/>
        <v>Sama</v>
      </c>
      <c r="P1076" s="227"/>
      <c r="Q1076" s="255"/>
      <c r="R1076" s="250">
        <v>0.0</v>
      </c>
      <c r="S1076" s="249"/>
      <c r="T1076" s="249"/>
      <c r="U1076" s="249"/>
      <c r="V1076" s="249"/>
      <c r="W1076" s="250">
        <f t="shared" si="287"/>
        <v>0</v>
      </c>
      <c r="X1076" s="250">
        <f t="shared" si="288"/>
        <v>0</v>
      </c>
      <c r="Y1076" s="250">
        <f t="shared" si="289"/>
        <v>1</v>
      </c>
      <c r="Z1076" s="214"/>
      <c r="AA1076" s="214" t="str">
        <f t="shared" si="682"/>
        <v>SAMA</v>
      </c>
      <c r="AB1076" s="214" t="str">
        <f t="shared" si="683"/>
        <v>SAMA</v>
      </c>
      <c r="AC1076" s="247" t="s">
        <v>7037</v>
      </c>
      <c r="AD1076" s="342" t="s">
        <v>7038</v>
      </c>
      <c r="AE1076" s="249">
        <v>1.0</v>
      </c>
      <c r="AF1076" s="281"/>
      <c r="AG1076" s="214" t="str">
        <f t="shared" si="684"/>
        <v>SAMA</v>
      </c>
      <c r="AH1076" s="214" t="str">
        <f t="shared" si="685"/>
        <v>SAMA</v>
      </c>
      <c r="AI1076" s="247" t="s">
        <v>7037</v>
      </c>
      <c r="AJ1076" s="342" t="s">
        <v>7038</v>
      </c>
      <c r="AK1076" s="250">
        <v>0.0</v>
      </c>
      <c r="AL1076" s="214" t="str">
        <f t="shared" si="686"/>
        <v>normal</v>
      </c>
    </row>
    <row r="1077" ht="12.75" customHeight="1">
      <c r="A1077" s="214"/>
      <c r="B1077" s="247" t="s">
        <v>7040</v>
      </c>
      <c r="C1077" s="296"/>
      <c r="D1077" s="246" t="s">
        <v>80</v>
      </c>
      <c r="E1077" s="249">
        <v>2.0</v>
      </c>
      <c r="F1077" s="249"/>
      <c r="G1077" s="249"/>
      <c r="H1077" s="249"/>
      <c r="I1077" s="249"/>
      <c r="J1077" s="251">
        <f t="shared" si="1"/>
        <v>0</v>
      </c>
      <c r="K1077" s="252">
        <f t="shared" si="2"/>
        <v>2</v>
      </c>
      <c r="L1077" s="214"/>
      <c r="M1077" s="263" t="s">
        <v>7040</v>
      </c>
      <c r="N1077" s="254">
        <v>2.0</v>
      </c>
      <c r="O1077" s="214" t="str">
        <f t="shared" si="681"/>
        <v>Sama</v>
      </c>
      <c r="P1077" s="227"/>
      <c r="Q1077" s="255"/>
      <c r="R1077" s="250">
        <v>2.0</v>
      </c>
      <c r="S1077" s="249"/>
      <c r="T1077" s="249"/>
      <c r="U1077" s="249"/>
      <c r="V1077" s="249"/>
      <c r="W1077" s="250">
        <f t="shared" si="287"/>
        <v>0</v>
      </c>
      <c r="X1077" s="250">
        <f t="shared" si="288"/>
        <v>2</v>
      </c>
      <c r="Y1077" s="250">
        <f t="shared" si="289"/>
        <v>0</v>
      </c>
      <c r="Z1077" s="214"/>
      <c r="AA1077" s="214" t="str">
        <f t="shared" si="682"/>
        <v>SAMA</v>
      </c>
      <c r="AB1077" s="214" t="str">
        <f t="shared" si="683"/>
        <v>SAMA</v>
      </c>
      <c r="AC1077" s="247" t="s">
        <v>7040</v>
      </c>
      <c r="AD1077" s="246"/>
      <c r="AE1077" s="249">
        <v>2.0</v>
      </c>
      <c r="AF1077" s="281"/>
      <c r="AG1077" s="214" t="str">
        <f t="shared" si="684"/>
        <v>SAMA</v>
      </c>
      <c r="AH1077" s="214" t="str">
        <f t="shared" si="685"/>
        <v>SAMA</v>
      </c>
      <c r="AI1077" s="247" t="s">
        <v>7040</v>
      </c>
      <c r="AJ1077" s="246"/>
      <c r="AK1077" s="250">
        <v>2.0</v>
      </c>
      <c r="AL1077" s="214" t="str">
        <f t="shared" si="686"/>
        <v>normal</v>
      </c>
    </row>
    <row r="1078" ht="12.75" customHeight="1">
      <c r="A1078" s="214"/>
      <c r="B1078" s="247" t="s">
        <v>7042</v>
      </c>
      <c r="C1078" s="296" t="s">
        <v>7043</v>
      </c>
      <c r="D1078" s="246" t="s">
        <v>80</v>
      </c>
      <c r="E1078" s="249">
        <v>1.0</v>
      </c>
      <c r="F1078" s="249"/>
      <c r="G1078" s="249"/>
      <c r="H1078" s="249"/>
      <c r="I1078" s="249"/>
      <c r="J1078" s="251">
        <f t="shared" si="1"/>
        <v>0</v>
      </c>
      <c r="K1078" s="252">
        <f t="shared" si="2"/>
        <v>1</v>
      </c>
      <c r="L1078" s="214"/>
      <c r="M1078" s="263"/>
      <c r="N1078" s="254"/>
      <c r="O1078" s="214"/>
      <c r="P1078" s="227"/>
      <c r="Q1078" s="255"/>
      <c r="R1078" s="250">
        <v>0.0</v>
      </c>
      <c r="S1078" s="249"/>
      <c r="T1078" s="249"/>
      <c r="U1078" s="249"/>
      <c r="V1078" s="249"/>
      <c r="W1078" s="250">
        <f t="shared" si="287"/>
        <v>0</v>
      </c>
      <c r="X1078" s="250">
        <f t="shared" si="288"/>
        <v>0</v>
      </c>
      <c r="Y1078" s="250">
        <f t="shared" si="289"/>
        <v>1</v>
      </c>
      <c r="Z1078" s="214"/>
      <c r="AA1078" s="214"/>
      <c r="AB1078" s="214"/>
      <c r="AC1078" s="247"/>
      <c r="AD1078" s="246"/>
      <c r="AE1078" s="249"/>
      <c r="AF1078" s="281"/>
      <c r="AG1078" s="214"/>
      <c r="AH1078" s="214"/>
      <c r="AI1078" s="247"/>
      <c r="AJ1078" s="246"/>
      <c r="AK1078" s="250"/>
      <c r="AL1078" s="214"/>
    </row>
    <row r="1079" ht="12.75" customHeight="1">
      <c r="A1079" s="214"/>
      <c r="B1079" s="247" t="s">
        <v>7058</v>
      </c>
      <c r="C1079" s="246" t="s">
        <v>7059</v>
      </c>
      <c r="D1079" s="246" t="s">
        <v>80</v>
      </c>
      <c r="E1079" s="249">
        <v>1.0</v>
      </c>
      <c r="F1079" s="249"/>
      <c r="G1079" s="249"/>
      <c r="H1079" s="249"/>
      <c r="I1079" s="249"/>
      <c r="J1079" s="251">
        <f t="shared" si="1"/>
        <v>0</v>
      </c>
      <c r="K1079" s="252">
        <f t="shared" si="2"/>
        <v>1</v>
      </c>
      <c r="L1079" s="214"/>
      <c r="M1079" s="263"/>
      <c r="N1079" s="254"/>
      <c r="O1079" s="214"/>
      <c r="P1079" s="227"/>
      <c r="Q1079" s="255"/>
      <c r="R1079" s="250">
        <v>1.0</v>
      </c>
      <c r="S1079" s="249"/>
      <c r="T1079" s="249"/>
      <c r="U1079" s="249"/>
      <c r="V1079" s="249"/>
      <c r="W1079" s="250">
        <f t="shared" si="287"/>
        <v>0</v>
      </c>
      <c r="X1079" s="250">
        <f t="shared" si="288"/>
        <v>1</v>
      </c>
      <c r="Y1079" s="250">
        <f t="shared" si="289"/>
        <v>0</v>
      </c>
      <c r="Z1079" s="214"/>
      <c r="AA1079" s="214"/>
      <c r="AB1079" s="214"/>
      <c r="AC1079" s="247"/>
      <c r="AD1079" s="246"/>
      <c r="AE1079" s="249"/>
      <c r="AF1079" s="281"/>
      <c r="AG1079" s="214"/>
      <c r="AH1079" s="214"/>
      <c r="AI1079" s="247"/>
      <c r="AJ1079" s="246"/>
      <c r="AK1079" s="250"/>
      <c r="AL1079" s="214" t="str">
        <f t="shared" ref="AL1079:AL1088" si="687">IF(Y1079&lt;0,"tidak normal","normal")</f>
        <v>normal</v>
      </c>
    </row>
    <row r="1080" ht="12.75" customHeight="1">
      <c r="A1080" s="214"/>
      <c r="B1080" s="246" t="s">
        <v>7046</v>
      </c>
      <c r="C1080" s="296"/>
      <c r="D1080" s="246" t="s">
        <v>101</v>
      </c>
      <c r="E1080" s="249">
        <v>1.0</v>
      </c>
      <c r="F1080" s="249"/>
      <c r="G1080" s="249"/>
      <c r="H1080" s="249"/>
      <c r="I1080" s="249"/>
      <c r="J1080" s="251">
        <f t="shared" si="1"/>
        <v>0</v>
      </c>
      <c r="K1080" s="252">
        <f t="shared" si="2"/>
        <v>1</v>
      </c>
      <c r="L1080" s="214"/>
      <c r="M1080" s="253" t="s">
        <v>7046</v>
      </c>
      <c r="N1080" s="254">
        <v>1.0</v>
      </c>
      <c r="O1080" s="214" t="str">
        <f t="shared" ref="O1080:O1088" si="688">IF(E1080=N1080,"Sama","Tidak Sama")</f>
        <v>Sama</v>
      </c>
      <c r="P1080" s="227"/>
      <c r="Q1080" s="255"/>
      <c r="R1080" s="250">
        <v>1.0</v>
      </c>
      <c r="S1080" s="249"/>
      <c r="T1080" s="249"/>
      <c r="U1080" s="249"/>
      <c r="V1080" s="249"/>
      <c r="W1080" s="250">
        <f t="shared" si="287"/>
        <v>0</v>
      </c>
      <c r="X1080" s="250">
        <f t="shared" si="288"/>
        <v>1</v>
      </c>
      <c r="Y1080" s="250">
        <f t="shared" si="289"/>
        <v>0</v>
      </c>
      <c r="Z1080" s="214"/>
      <c r="AA1080" s="214" t="str">
        <f t="shared" ref="AA1080:AA1088" si="689">IF(AC1080=B1080,"SAMA","TIDAK SAMA")</f>
        <v>SAMA</v>
      </c>
      <c r="AB1080" s="214" t="str">
        <f t="shared" ref="AB1080:AB1088" si="690">IF(C1080=AD1080,"SAMA","TIDAK SAMA")</f>
        <v>SAMA</v>
      </c>
      <c r="AC1080" s="246" t="s">
        <v>7046</v>
      </c>
      <c r="AD1080" s="246"/>
      <c r="AE1080" s="249">
        <v>1.0</v>
      </c>
      <c r="AF1080" s="281"/>
      <c r="AG1080" s="214" t="str">
        <f t="shared" ref="AG1080:AG1088" si="691">IF(B1080=AI1080,"SAMA","TIDAK SAMA")</f>
        <v>SAMA</v>
      </c>
      <c r="AH1080" s="214" t="str">
        <f t="shared" ref="AH1080:AH1088" si="692">IF(AD1080=AJ1080,"SAMA","TIDAK")</f>
        <v>SAMA</v>
      </c>
      <c r="AI1080" s="246" t="s">
        <v>7046</v>
      </c>
      <c r="AJ1080" s="246"/>
      <c r="AK1080" s="250">
        <v>0.0</v>
      </c>
      <c r="AL1080" s="214" t="str">
        <f t="shared" si="687"/>
        <v>normal</v>
      </c>
    </row>
    <row r="1081" ht="12.75" customHeight="1">
      <c r="A1081" s="214"/>
      <c r="B1081" s="247" t="s">
        <v>7047</v>
      </c>
      <c r="C1081" s="296" t="s">
        <v>7048</v>
      </c>
      <c r="D1081" s="246" t="s">
        <v>80</v>
      </c>
      <c r="E1081" s="249">
        <v>1.0</v>
      </c>
      <c r="F1081" s="249"/>
      <c r="G1081" s="249"/>
      <c r="H1081" s="249"/>
      <c r="I1081" s="249"/>
      <c r="J1081" s="251">
        <f t="shared" si="1"/>
        <v>0</v>
      </c>
      <c r="K1081" s="252">
        <f t="shared" si="2"/>
        <v>1</v>
      </c>
      <c r="L1081" s="214"/>
      <c r="M1081" s="263" t="s">
        <v>7047</v>
      </c>
      <c r="N1081" s="254">
        <v>1.0</v>
      </c>
      <c r="O1081" s="214" t="str">
        <f t="shared" si="688"/>
        <v>Sama</v>
      </c>
      <c r="P1081" s="227"/>
      <c r="Q1081" s="255"/>
      <c r="R1081" s="250">
        <v>0.0</v>
      </c>
      <c r="S1081" s="249"/>
      <c r="T1081" s="249"/>
      <c r="U1081" s="249"/>
      <c r="V1081" s="249"/>
      <c r="W1081" s="250">
        <f t="shared" si="287"/>
        <v>0</v>
      </c>
      <c r="X1081" s="250">
        <f t="shared" si="288"/>
        <v>0</v>
      </c>
      <c r="Y1081" s="250">
        <f t="shared" si="289"/>
        <v>1</v>
      </c>
      <c r="Z1081" s="214"/>
      <c r="AA1081" s="214" t="str">
        <f t="shared" si="689"/>
        <v>SAMA</v>
      </c>
      <c r="AB1081" s="214" t="str">
        <f t="shared" si="690"/>
        <v>SAMA</v>
      </c>
      <c r="AC1081" s="247" t="s">
        <v>7047</v>
      </c>
      <c r="AD1081" s="246" t="s">
        <v>7048</v>
      </c>
      <c r="AE1081" s="249">
        <v>1.0</v>
      </c>
      <c r="AF1081" s="281"/>
      <c r="AG1081" s="214" t="str">
        <f t="shared" si="691"/>
        <v>SAMA</v>
      </c>
      <c r="AH1081" s="214" t="str">
        <f t="shared" si="692"/>
        <v>SAMA</v>
      </c>
      <c r="AI1081" s="247" t="s">
        <v>7047</v>
      </c>
      <c r="AJ1081" s="246" t="s">
        <v>7048</v>
      </c>
      <c r="AK1081" s="250">
        <v>0.0</v>
      </c>
      <c r="AL1081" s="214" t="str">
        <f t="shared" si="687"/>
        <v>normal</v>
      </c>
    </row>
    <row r="1082" ht="12.75" customHeight="1">
      <c r="A1082" s="214"/>
      <c r="B1082" s="247" t="s">
        <v>7049</v>
      </c>
      <c r="C1082" s="296"/>
      <c r="D1082" s="246" t="s">
        <v>80</v>
      </c>
      <c r="E1082" s="249">
        <v>1.0</v>
      </c>
      <c r="F1082" s="249"/>
      <c r="G1082" s="249"/>
      <c r="H1082" s="249"/>
      <c r="I1082" s="249"/>
      <c r="J1082" s="251">
        <f t="shared" si="1"/>
        <v>0</v>
      </c>
      <c r="K1082" s="252">
        <f t="shared" si="2"/>
        <v>1</v>
      </c>
      <c r="L1082" s="214"/>
      <c r="M1082" s="263" t="s">
        <v>7049</v>
      </c>
      <c r="N1082" s="254">
        <v>1.0</v>
      </c>
      <c r="O1082" s="214" t="str">
        <f t="shared" si="688"/>
        <v>Sama</v>
      </c>
      <c r="P1082" s="227"/>
      <c r="Q1082" s="255"/>
      <c r="R1082" s="250">
        <v>1.0</v>
      </c>
      <c r="S1082" s="249"/>
      <c r="T1082" s="249"/>
      <c r="U1082" s="249"/>
      <c r="V1082" s="249"/>
      <c r="W1082" s="250">
        <f t="shared" si="287"/>
        <v>0</v>
      </c>
      <c r="X1082" s="250">
        <f t="shared" si="288"/>
        <v>1</v>
      </c>
      <c r="Y1082" s="250">
        <f t="shared" si="289"/>
        <v>0</v>
      </c>
      <c r="Z1082" s="214"/>
      <c r="AA1082" s="214" t="str">
        <f t="shared" si="689"/>
        <v>SAMA</v>
      </c>
      <c r="AB1082" s="214" t="str">
        <f t="shared" si="690"/>
        <v>SAMA</v>
      </c>
      <c r="AC1082" s="247" t="s">
        <v>7049</v>
      </c>
      <c r="AD1082" s="246"/>
      <c r="AE1082" s="249">
        <v>1.0</v>
      </c>
      <c r="AF1082" s="281"/>
      <c r="AG1082" s="214" t="str">
        <f t="shared" si="691"/>
        <v>SAMA</v>
      </c>
      <c r="AH1082" s="214" t="str">
        <f t="shared" si="692"/>
        <v>SAMA</v>
      </c>
      <c r="AI1082" s="247" t="s">
        <v>7049</v>
      </c>
      <c r="AJ1082" s="246"/>
      <c r="AK1082" s="250">
        <v>1.0</v>
      </c>
      <c r="AL1082" s="214" t="str">
        <f t="shared" si="687"/>
        <v>normal</v>
      </c>
    </row>
    <row r="1083" ht="12.75" customHeight="1">
      <c r="A1083" s="214"/>
      <c r="B1083" s="247" t="s">
        <v>7050</v>
      </c>
      <c r="C1083" s="296"/>
      <c r="D1083" s="246" t="s">
        <v>80</v>
      </c>
      <c r="E1083" s="249">
        <v>1.0</v>
      </c>
      <c r="F1083" s="249"/>
      <c r="G1083" s="249"/>
      <c r="H1083" s="249"/>
      <c r="I1083" s="249"/>
      <c r="J1083" s="251">
        <f t="shared" si="1"/>
        <v>0</v>
      </c>
      <c r="K1083" s="252">
        <f t="shared" si="2"/>
        <v>1</v>
      </c>
      <c r="L1083" s="214"/>
      <c r="M1083" s="263" t="s">
        <v>7050</v>
      </c>
      <c r="N1083" s="254">
        <v>1.0</v>
      </c>
      <c r="O1083" s="214" t="str">
        <f t="shared" si="688"/>
        <v>Sama</v>
      </c>
      <c r="P1083" s="227"/>
      <c r="Q1083" s="255"/>
      <c r="R1083" s="250">
        <v>1.0</v>
      </c>
      <c r="S1083" s="249"/>
      <c r="T1083" s="249"/>
      <c r="U1083" s="249"/>
      <c r="V1083" s="249"/>
      <c r="W1083" s="250">
        <f t="shared" si="287"/>
        <v>0</v>
      </c>
      <c r="X1083" s="250">
        <f t="shared" si="288"/>
        <v>1</v>
      </c>
      <c r="Y1083" s="250">
        <f t="shared" si="289"/>
        <v>0</v>
      </c>
      <c r="Z1083" s="214"/>
      <c r="AA1083" s="214" t="str">
        <f t="shared" si="689"/>
        <v>SAMA</v>
      </c>
      <c r="AB1083" s="214" t="str">
        <f t="shared" si="690"/>
        <v>SAMA</v>
      </c>
      <c r="AC1083" s="247" t="s">
        <v>7050</v>
      </c>
      <c r="AD1083" s="246"/>
      <c r="AE1083" s="249">
        <v>1.0</v>
      </c>
      <c r="AF1083" s="281"/>
      <c r="AG1083" s="214" t="str">
        <f t="shared" si="691"/>
        <v>SAMA</v>
      </c>
      <c r="AH1083" s="214" t="str">
        <f t="shared" si="692"/>
        <v>SAMA</v>
      </c>
      <c r="AI1083" s="247" t="s">
        <v>7050</v>
      </c>
      <c r="AJ1083" s="246"/>
      <c r="AK1083" s="250">
        <v>1.0</v>
      </c>
      <c r="AL1083" s="214" t="str">
        <f t="shared" si="687"/>
        <v>normal</v>
      </c>
    </row>
    <row r="1084" ht="12.75" customHeight="1">
      <c r="A1084" s="214"/>
      <c r="B1084" s="246" t="s">
        <v>7052</v>
      </c>
      <c r="C1084" s="296"/>
      <c r="D1084" s="246" t="s">
        <v>80</v>
      </c>
      <c r="E1084" s="249">
        <v>1.0</v>
      </c>
      <c r="F1084" s="262"/>
      <c r="G1084" s="262"/>
      <c r="H1084" s="262"/>
      <c r="I1084" s="262"/>
      <c r="J1084" s="251">
        <f t="shared" si="1"/>
        <v>0</v>
      </c>
      <c r="K1084" s="252">
        <f t="shared" si="2"/>
        <v>1</v>
      </c>
      <c r="L1084" s="214"/>
      <c r="M1084" s="253" t="s">
        <v>7052</v>
      </c>
      <c r="N1084" s="254">
        <v>1.0</v>
      </c>
      <c r="O1084" s="214" t="str">
        <f t="shared" si="688"/>
        <v>Sama</v>
      </c>
      <c r="P1084" s="227"/>
      <c r="Q1084" s="255"/>
      <c r="R1084" s="250">
        <v>1.0</v>
      </c>
      <c r="S1084" s="262"/>
      <c r="T1084" s="262"/>
      <c r="U1084" s="262"/>
      <c r="V1084" s="262"/>
      <c r="W1084" s="250">
        <f t="shared" si="287"/>
        <v>0</v>
      </c>
      <c r="X1084" s="250">
        <f t="shared" si="288"/>
        <v>1</v>
      </c>
      <c r="Y1084" s="250">
        <f t="shared" si="289"/>
        <v>0</v>
      </c>
      <c r="Z1084" s="214"/>
      <c r="AA1084" s="214" t="str">
        <f t="shared" si="689"/>
        <v>SAMA</v>
      </c>
      <c r="AB1084" s="214" t="str">
        <f t="shared" si="690"/>
        <v>SAMA</v>
      </c>
      <c r="AC1084" s="246" t="s">
        <v>7052</v>
      </c>
      <c r="AD1084" s="246"/>
      <c r="AE1084" s="249">
        <v>1.0</v>
      </c>
      <c r="AF1084" s="281"/>
      <c r="AG1084" s="214" t="str">
        <f t="shared" si="691"/>
        <v>SAMA</v>
      </c>
      <c r="AH1084" s="214" t="str">
        <f t="shared" si="692"/>
        <v>SAMA</v>
      </c>
      <c r="AI1084" s="246" t="s">
        <v>7052</v>
      </c>
      <c r="AJ1084" s="246"/>
      <c r="AK1084" s="250">
        <v>1.0</v>
      </c>
      <c r="AL1084" s="214" t="str">
        <f t="shared" si="687"/>
        <v>normal</v>
      </c>
    </row>
    <row r="1085" ht="12.75" customHeight="1">
      <c r="A1085" s="214"/>
      <c r="B1085" s="246" t="s">
        <v>7053</v>
      </c>
      <c r="C1085" s="296"/>
      <c r="D1085" s="246" t="s">
        <v>80</v>
      </c>
      <c r="E1085" s="249">
        <v>1.0</v>
      </c>
      <c r="F1085" s="262"/>
      <c r="G1085" s="262"/>
      <c r="H1085" s="262"/>
      <c r="I1085" s="262"/>
      <c r="J1085" s="251">
        <f t="shared" si="1"/>
        <v>0</v>
      </c>
      <c r="K1085" s="252">
        <f t="shared" si="2"/>
        <v>1</v>
      </c>
      <c r="L1085" s="214"/>
      <c r="M1085" s="253" t="s">
        <v>7053</v>
      </c>
      <c r="N1085" s="254">
        <v>1.0</v>
      </c>
      <c r="O1085" s="214" t="str">
        <f t="shared" si="688"/>
        <v>Sama</v>
      </c>
      <c r="P1085" s="227"/>
      <c r="Q1085" s="214"/>
      <c r="R1085" s="250">
        <v>1.0</v>
      </c>
      <c r="S1085" s="262"/>
      <c r="T1085" s="262"/>
      <c r="U1085" s="262"/>
      <c r="V1085" s="262"/>
      <c r="W1085" s="250">
        <f t="shared" si="287"/>
        <v>0</v>
      </c>
      <c r="X1085" s="250">
        <f t="shared" si="288"/>
        <v>1</v>
      </c>
      <c r="Y1085" s="250">
        <f t="shared" si="289"/>
        <v>0</v>
      </c>
      <c r="Z1085" s="214"/>
      <c r="AA1085" s="214" t="str">
        <f t="shared" si="689"/>
        <v>SAMA</v>
      </c>
      <c r="AB1085" s="214" t="str">
        <f t="shared" si="690"/>
        <v>SAMA</v>
      </c>
      <c r="AC1085" s="246" t="s">
        <v>7053</v>
      </c>
      <c r="AD1085" s="246"/>
      <c r="AE1085" s="249">
        <v>1.0</v>
      </c>
      <c r="AF1085" s="281"/>
      <c r="AG1085" s="214" t="str">
        <f t="shared" si="691"/>
        <v>SAMA</v>
      </c>
      <c r="AH1085" s="214" t="str">
        <f t="shared" si="692"/>
        <v>SAMA</v>
      </c>
      <c r="AI1085" s="246" t="s">
        <v>7053</v>
      </c>
      <c r="AJ1085" s="246"/>
      <c r="AK1085" s="250">
        <v>1.0</v>
      </c>
      <c r="AL1085" s="214" t="str">
        <f t="shared" si="687"/>
        <v>normal</v>
      </c>
    </row>
    <row r="1086" ht="12.75" customHeight="1">
      <c r="A1086" s="214"/>
      <c r="B1086" s="246" t="s">
        <v>7054</v>
      </c>
      <c r="C1086" s="296"/>
      <c r="D1086" s="246" t="s">
        <v>80</v>
      </c>
      <c r="E1086" s="249">
        <v>1.0</v>
      </c>
      <c r="F1086" s="262"/>
      <c r="G1086" s="262"/>
      <c r="H1086" s="262"/>
      <c r="I1086" s="262"/>
      <c r="J1086" s="251">
        <f t="shared" si="1"/>
        <v>0</v>
      </c>
      <c r="K1086" s="252">
        <f t="shared" si="2"/>
        <v>1</v>
      </c>
      <c r="L1086" s="214"/>
      <c r="M1086" s="253" t="s">
        <v>7054</v>
      </c>
      <c r="N1086" s="254">
        <v>1.0</v>
      </c>
      <c r="O1086" s="214" t="str">
        <f t="shared" si="688"/>
        <v>Sama</v>
      </c>
      <c r="P1086" s="227"/>
      <c r="Q1086" s="214"/>
      <c r="R1086" s="250">
        <v>1.0</v>
      </c>
      <c r="S1086" s="262"/>
      <c r="T1086" s="262"/>
      <c r="U1086" s="262"/>
      <c r="V1086" s="262"/>
      <c r="W1086" s="250">
        <f t="shared" si="287"/>
        <v>0</v>
      </c>
      <c r="X1086" s="250">
        <f t="shared" si="288"/>
        <v>1</v>
      </c>
      <c r="Y1086" s="250">
        <f t="shared" si="289"/>
        <v>0</v>
      </c>
      <c r="Z1086" s="214"/>
      <c r="AA1086" s="214" t="str">
        <f t="shared" si="689"/>
        <v>SAMA</v>
      </c>
      <c r="AB1086" s="214" t="str">
        <f t="shared" si="690"/>
        <v>SAMA</v>
      </c>
      <c r="AC1086" s="246" t="s">
        <v>7054</v>
      </c>
      <c r="AD1086" s="246"/>
      <c r="AE1086" s="249">
        <v>1.0</v>
      </c>
      <c r="AF1086" s="281"/>
      <c r="AG1086" s="214" t="str">
        <f t="shared" si="691"/>
        <v>SAMA</v>
      </c>
      <c r="AH1086" s="214" t="str">
        <f t="shared" si="692"/>
        <v>SAMA</v>
      </c>
      <c r="AI1086" s="246" t="s">
        <v>7054</v>
      </c>
      <c r="AJ1086" s="246"/>
      <c r="AK1086" s="250">
        <v>1.0</v>
      </c>
      <c r="AL1086" s="214" t="str">
        <f t="shared" si="687"/>
        <v>normal</v>
      </c>
    </row>
    <row r="1087" ht="12.75" customHeight="1">
      <c r="A1087" s="214"/>
      <c r="B1087" s="246" t="s">
        <v>7055</v>
      </c>
      <c r="C1087" s="296"/>
      <c r="D1087" s="246" t="s">
        <v>101</v>
      </c>
      <c r="E1087" s="249">
        <v>1.0</v>
      </c>
      <c r="F1087" s="262"/>
      <c r="G1087" s="262"/>
      <c r="H1087" s="262"/>
      <c r="I1087" s="262"/>
      <c r="J1087" s="251">
        <f t="shared" si="1"/>
        <v>0</v>
      </c>
      <c r="K1087" s="252">
        <f t="shared" si="2"/>
        <v>1</v>
      </c>
      <c r="L1087" s="214"/>
      <c r="M1087" s="253" t="s">
        <v>7055</v>
      </c>
      <c r="N1087" s="254">
        <v>1.0</v>
      </c>
      <c r="O1087" s="214" t="str">
        <f t="shared" si="688"/>
        <v>Sama</v>
      </c>
      <c r="P1087" s="227"/>
      <c r="Q1087" s="255"/>
      <c r="R1087" s="250">
        <v>1.0</v>
      </c>
      <c r="S1087" s="262"/>
      <c r="T1087" s="262"/>
      <c r="U1087" s="262"/>
      <c r="V1087" s="262"/>
      <c r="W1087" s="250">
        <f t="shared" si="287"/>
        <v>0</v>
      </c>
      <c r="X1087" s="250">
        <f t="shared" si="288"/>
        <v>1</v>
      </c>
      <c r="Y1087" s="250">
        <f t="shared" si="289"/>
        <v>0</v>
      </c>
      <c r="Z1087" s="214"/>
      <c r="AA1087" s="214" t="str">
        <f t="shared" si="689"/>
        <v>SAMA</v>
      </c>
      <c r="AB1087" s="214" t="str">
        <f t="shared" si="690"/>
        <v>SAMA</v>
      </c>
      <c r="AC1087" s="246" t="s">
        <v>7055</v>
      </c>
      <c r="AD1087" s="246"/>
      <c r="AE1087" s="249">
        <v>1.0</v>
      </c>
      <c r="AF1087" s="281"/>
      <c r="AG1087" s="214" t="str">
        <f t="shared" si="691"/>
        <v>SAMA</v>
      </c>
      <c r="AH1087" s="214" t="str">
        <f t="shared" si="692"/>
        <v>SAMA</v>
      </c>
      <c r="AI1087" s="246" t="s">
        <v>7055</v>
      </c>
      <c r="AJ1087" s="246"/>
      <c r="AK1087" s="250">
        <v>1.0</v>
      </c>
      <c r="AL1087" s="214" t="str">
        <f t="shared" si="687"/>
        <v>normal</v>
      </c>
    </row>
    <row r="1088" ht="12.75" customHeight="1">
      <c r="A1088" s="214"/>
      <c r="B1088" s="246" t="s">
        <v>7062</v>
      </c>
      <c r="C1088" s="296"/>
      <c r="D1088" s="246" t="s">
        <v>101</v>
      </c>
      <c r="E1088" s="249">
        <v>1.0</v>
      </c>
      <c r="F1088" s="262"/>
      <c r="G1088" s="262"/>
      <c r="H1088" s="262"/>
      <c r="I1088" s="262"/>
      <c r="J1088" s="251">
        <f t="shared" si="1"/>
        <v>0</v>
      </c>
      <c r="K1088" s="252">
        <f t="shared" si="2"/>
        <v>1</v>
      </c>
      <c r="L1088" s="214"/>
      <c r="M1088" s="253" t="s">
        <v>7062</v>
      </c>
      <c r="N1088" s="254">
        <v>1.0</v>
      </c>
      <c r="O1088" s="214" t="str">
        <f t="shared" si="688"/>
        <v>Sama</v>
      </c>
      <c r="P1088" s="227"/>
      <c r="Q1088" s="255"/>
      <c r="R1088" s="250">
        <v>1.0</v>
      </c>
      <c r="S1088" s="262"/>
      <c r="T1088" s="262"/>
      <c r="U1088" s="262"/>
      <c r="V1088" s="262"/>
      <c r="W1088" s="250">
        <f t="shared" si="287"/>
        <v>0</v>
      </c>
      <c r="X1088" s="250">
        <f t="shared" si="288"/>
        <v>1</v>
      </c>
      <c r="Y1088" s="250">
        <f t="shared" si="289"/>
        <v>0</v>
      </c>
      <c r="Z1088" s="214"/>
      <c r="AA1088" s="214" t="str">
        <f t="shared" si="689"/>
        <v>SAMA</v>
      </c>
      <c r="AB1088" s="214" t="str">
        <f t="shared" si="690"/>
        <v>SAMA</v>
      </c>
      <c r="AC1088" s="246" t="s">
        <v>7062</v>
      </c>
      <c r="AD1088" s="246"/>
      <c r="AE1088" s="249">
        <v>1.0</v>
      </c>
      <c r="AF1088" s="281"/>
      <c r="AG1088" s="214" t="str">
        <f t="shared" si="691"/>
        <v>SAMA</v>
      </c>
      <c r="AH1088" s="214" t="str">
        <f t="shared" si="692"/>
        <v>SAMA</v>
      </c>
      <c r="AI1088" s="246" t="s">
        <v>7062</v>
      </c>
      <c r="AJ1088" s="246"/>
      <c r="AK1088" s="250">
        <v>1.0</v>
      </c>
      <c r="AL1088" s="214" t="str">
        <f t="shared" si="687"/>
        <v>normal</v>
      </c>
    </row>
    <row r="1089" ht="12.75" customHeight="1">
      <c r="A1089" s="214"/>
      <c r="B1089" s="246" t="s">
        <v>7068</v>
      </c>
      <c r="C1089" s="296"/>
      <c r="D1089" s="246" t="s">
        <v>80</v>
      </c>
      <c r="E1089" s="249">
        <v>1.0</v>
      </c>
      <c r="F1089" s="262"/>
      <c r="G1089" s="262"/>
      <c r="H1089" s="262"/>
      <c r="I1089" s="262"/>
      <c r="J1089" s="251">
        <f t="shared" si="1"/>
        <v>0</v>
      </c>
      <c r="K1089" s="252">
        <f t="shared" si="2"/>
        <v>1</v>
      </c>
      <c r="L1089" s="214"/>
      <c r="M1089" s="253"/>
      <c r="N1089" s="254"/>
      <c r="O1089" s="214"/>
      <c r="P1089" s="227"/>
      <c r="Q1089" s="255"/>
      <c r="R1089" s="250">
        <v>0.0</v>
      </c>
      <c r="S1089" s="262"/>
      <c r="T1089" s="262"/>
      <c r="U1089" s="262"/>
      <c r="V1089" s="262"/>
      <c r="W1089" s="250">
        <f t="shared" si="287"/>
        <v>0</v>
      </c>
      <c r="X1089" s="250">
        <f t="shared" si="288"/>
        <v>0</v>
      </c>
      <c r="Y1089" s="250">
        <f t="shared" si="289"/>
        <v>1</v>
      </c>
      <c r="Z1089" s="214"/>
      <c r="AA1089" s="214"/>
      <c r="AB1089" s="214"/>
      <c r="AC1089" s="246"/>
      <c r="AD1089" s="246"/>
      <c r="AE1089" s="249"/>
      <c r="AF1089" s="281"/>
      <c r="AG1089" s="214"/>
      <c r="AH1089" s="214"/>
      <c r="AI1089" s="246"/>
      <c r="AJ1089" s="246"/>
      <c r="AK1089" s="250"/>
      <c r="AL1089" s="214"/>
    </row>
    <row r="1090" ht="12.75" customHeight="1">
      <c r="A1090" s="214"/>
      <c r="B1090" s="246" t="s">
        <v>7057</v>
      </c>
      <c r="C1090" s="296"/>
      <c r="D1090" s="246" t="s">
        <v>80</v>
      </c>
      <c r="E1090" s="249">
        <v>1.0</v>
      </c>
      <c r="F1090" s="262"/>
      <c r="G1090" s="262"/>
      <c r="H1090" s="262"/>
      <c r="I1090" s="262"/>
      <c r="J1090" s="251">
        <f t="shared" si="1"/>
        <v>0</v>
      </c>
      <c r="K1090" s="252">
        <f t="shared" si="2"/>
        <v>1</v>
      </c>
      <c r="L1090" s="214"/>
      <c r="M1090" s="253" t="s">
        <v>7057</v>
      </c>
      <c r="N1090" s="254">
        <v>1.0</v>
      </c>
      <c r="O1090" s="214" t="str">
        <f t="shared" ref="O1090:O1091" si="693">IF(E1090=N1090,"Sama","Tidak Sama")</f>
        <v>Sama</v>
      </c>
      <c r="P1090" s="227"/>
      <c r="Q1090" s="255"/>
      <c r="R1090" s="250">
        <v>1.0</v>
      </c>
      <c r="S1090" s="262"/>
      <c r="T1090" s="262"/>
      <c r="U1090" s="262"/>
      <c r="V1090" s="262"/>
      <c r="W1090" s="250">
        <f t="shared" si="287"/>
        <v>0</v>
      </c>
      <c r="X1090" s="250">
        <f t="shared" si="288"/>
        <v>1</v>
      </c>
      <c r="Y1090" s="250">
        <f t="shared" si="289"/>
        <v>0</v>
      </c>
      <c r="Z1090" s="214"/>
      <c r="AA1090" s="214" t="str">
        <f t="shared" ref="AA1090:AA1092" si="694">IF(AC1090=B1090,"SAMA","TIDAK SAMA")</f>
        <v>SAMA</v>
      </c>
      <c r="AB1090" s="214" t="str">
        <f t="shared" ref="AB1090:AB1092" si="695">IF(C1090=AD1090,"SAMA","TIDAK SAMA")</f>
        <v>SAMA</v>
      </c>
      <c r="AC1090" s="246" t="s">
        <v>7057</v>
      </c>
      <c r="AD1090" s="246"/>
      <c r="AE1090" s="249">
        <v>1.0</v>
      </c>
      <c r="AF1090" s="281"/>
      <c r="AG1090" s="214" t="str">
        <f t="shared" ref="AG1090:AG1092" si="696">IF(B1090=AI1090,"SAMA","TIDAK SAMA")</f>
        <v>SAMA</v>
      </c>
      <c r="AH1090" s="214" t="str">
        <f t="shared" ref="AH1090:AH1092" si="697">IF(AD1090=AJ1090,"SAMA","TIDAK")</f>
        <v>SAMA</v>
      </c>
      <c r="AI1090" s="246" t="s">
        <v>7057</v>
      </c>
      <c r="AJ1090" s="246"/>
      <c r="AK1090" s="250">
        <v>0.0</v>
      </c>
      <c r="AL1090" s="214" t="str">
        <f t="shared" ref="AL1090:AL1092" si="698">IF(Y1090&lt;0,"tidak normal","normal")</f>
        <v>normal</v>
      </c>
    </row>
    <row r="1091" ht="12.75" customHeight="1">
      <c r="A1091" s="214"/>
      <c r="B1091" s="246" t="s">
        <v>7061</v>
      </c>
      <c r="C1091" s="296"/>
      <c r="D1091" s="246" t="s">
        <v>101</v>
      </c>
      <c r="E1091" s="249">
        <v>36.0</v>
      </c>
      <c r="F1091" s="262"/>
      <c r="G1091" s="262"/>
      <c r="H1091" s="262"/>
      <c r="I1091" s="262"/>
      <c r="J1091" s="251">
        <f t="shared" si="1"/>
        <v>0</v>
      </c>
      <c r="K1091" s="252">
        <f t="shared" si="2"/>
        <v>36</v>
      </c>
      <c r="L1091" s="214"/>
      <c r="M1091" s="253" t="s">
        <v>7060</v>
      </c>
      <c r="N1091" s="254">
        <v>2.0</v>
      </c>
      <c r="O1091" s="214" t="str">
        <f t="shared" si="693"/>
        <v>Tidak Sama</v>
      </c>
      <c r="P1091" s="227"/>
      <c r="Q1091" s="255"/>
      <c r="R1091" s="250">
        <v>34.0</v>
      </c>
      <c r="S1091" s="262"/>
      <c r="T1091" s="262"/>
      <c r="U1091" s="262"/>
      <c r="V1091" s="262"/>
      <c r="W1091" s="250">
        <f t="shared" si="287"/>
        <v>0</v>
      </c>
      <c r="X1091" s="250">
        <f t="shared" si="288"/>
        <v>34</v>
      </c>
      <c r="Y1091" s="250">
        <f t="shared" si="289"/>
        <v>2</v>
      </c>
      <c r="Z1091" s="214"/>
      <c r="AA1091" s="214" t="str">
        <f t="shared" si="694"/>
        <v>TIDAK SAMA</v>
      </c>
      <c r="AB1091" s="214" t="str">
        <f t="shared" si="695"/>
        <v>SAMA</v>
      </c>
      <c r="AC1091" s="246" t="s">
        <v>7060</v>
      </c>
      <c r="AD1091" s="246"/>
      <c r="AE1091" s="249">
        <v>2.0</v>
      </c>
      <c r="AF1091" s="281"/>
      <c r="AG1091" s="214" t="str">
        <f t="shared" si="696"/>
        <v>SAMA</v>
      </c>
      <c r="AH1091" s="214" t="str">
        <f t="shared" si="697"/>
        <v>SAMA</v>
      </c>
      <c r="AI1091" s="246" t="s">
        <v>7061</v>
      </c>
      <c r="AJ1091" s="246"/>
      <c r="AK1091" s="250">
        <v>1.0</v>
      </c>
      <c r="AL1091" s="214" t="str">
        <f t="shared" si="698"/>
        <v>normal</v>
      </c>
    </row>
    <row r="1092" ht="12.75" customHeight="1">
      <c r="A1092" s="214"/>
      <c r="B1092" s="246" t="s">
        <v>7065</v>
      </c>
      <c r="C1092" s="296"/>
      <c r="D1092" s="246" t="s">
        <v>7066</v>
      </c>
      <c r="E1092" s="249">
        <v>28.0</v>
      </c>
      <c r="F1092" s="262"/>
      <c r="G1092" s="262"/>
      <c r="H1092" s="262"/>
      <c r="I1092" s="262"/>
      <c r="J1092" s="251">
        <f t="shared" si="1"/>
        <v>0</v>
      </c>
      <c r="K1092" s="252">
        <f t="shared" si="2"/>
        <v>28</v>
      </c>
      <c r="L1092" s="214"/>
      <c r="M1092" s="253"/>
      <c r="N1092" s="254"/>
      <c r="O1092" s="214"/>
      <c r="P1092" s="227"/>
      <c r="Q1092" s="255"/>
      <c r="R1092" s="250">
        <v>24.0</v>
      </c>
      <c r="S1092" s="262"/>
      <c r="T1092" s="262"/>
      <c r="U1092" s="262"/>
      <c r="V1092" s="262"/>
      <c r="W1092" s="250">
        <f t="shared" si="287"/>
        <v>0</v>
      </c>
      <c r="X1092" s="250">
        <f t="shared" si="288"/>
        <v>24</v>
      </c>
      <c r="Y1092" s="250">
        <f t="shared" si="289"/>
        <v>4</v>
      </c>
      <c r="Z1092" s="214"/>
      <c r="AA1092" s="214" t="str">
        <f t="shared" si="694"/>
        <v>TIDAK SAMA</v>
      </c>
      <c r="AB1092" s="214" t="str">
        <f t="shared" si="695"/>
        <v>SAMA</v>
      </c>
      <c r="AC1092" s="246" t="s">
        <v>23</v>
      </c>
      <c r="AD1092" s="246"/>
      <c r="AE1092" s="249">
        <v>19.0</v>
      </c>
      <c r="AF1092" s="281"/>
      <c r="AG1092" s="214" t="str">
        <f t="shared" si="696"/>
        <v>TIDAK SAMA</v>
      </c>
      <c r="AH1092" s="214" t="str">
        <f t="shared" si="697"/>
        <v>SAMA</v>
      </c>
      <c r="AI1092" s="246" t="s">
        <v>23</v>
      </c>
      <c r="AJ1092" s="246"/>
      <c r="AK1092" s="250">
        <v>12.0</v>
      </c>
      <c r="AL1092" s="214" t="str">
        <f t="shared" si="698"/>
        <v>normal</v>
      </c>
    </row>
    <row r="1093" ht="12.75" customHeight="1">
      <c r="A1093" s="214"/>
      <c r="B1093" s="246" t="s">
        <v>7074</v>
      </c>
      <c r="C1093" s="296"/>
      <c r="D1093" s="246" t="s">
        <v>264</v>
      </c>
      <c r="E1093" s="249">
        <v>1.0</v>
      </c>
      <c r="F1093" s="262"/>
      <c r="G1093" s="262"/>
      <c r="H1093" s="262"/>
      <c r="I1093" s="262"/>
      <c r="J1093" s="251">
        <f t="shared" si="1"/>
        <v>0</v>
      </c>
      <c r="K1093" s="252">
        <f t="shared" si="2"/>
        <v>1</v>
      </c>
      <c r="L1093" s="214"/>
      <c r="M1093" s="253"/>
      <c r="N1093" s="254"/>
      <c r="O1093" s="214"/>
      <c r="P1093" s="227"/>
      <c r="Q1093" s="214"/>
      <c r="R1093" s="250">
        <v>1.0</v>
      </c>
      <c r="S1093" s="262"/>
      <c r="T1093" s="262"/>
      <c r="U1093" s="262"/>
      <c r="V1093" s="262"/>
      <c r="W1093" s="250">
        <f t="shared" si="287"/>
        <v>0</v>
      </c>
      <c r="X1093" s="250">
        <f t="shared" si="288"/>
        <v>1</v>
      </c>
      <c r="Y1093" s="250">
        <f t="shared" si="289"/>
        <v>0</v>
      </c>
      <c r="Z1093" s="214"/>
      <c r="AA1093" s="214"/>
      <c r="AB1093" s="214"/>
      <c r="AC1093" s="246"/>
      <c r="AD1093" s="246"/>
      <c r="AE1093" s="249"/>
      <c r="AF1093" s="281"/>
      <c r="AG1093" s="214"/>
      <c r="AH1093" s="214"/>
      <c r="AI1093" s="246"/>
      <c r="AJ1093" s="246"/>
      <c r="AK1093" s="250"/>
      <c r="AL1093" s="214"/>
    </row>
    <row r="1094" ht="12.75" customHeight="1">
      <c r="A1094" s="214"/>
      <c r="B1094" s="246" t="s">
        <v>7063</v>
      </c>
      <c r="C1094" s="296"/>
      <c r="D1094" s="246" t="s">
        <v>264</v>
      </c>
      <c r="E1094" s="249">
        <v>8.0</v>
      </c>
      <c r="F1094" s="262"/>
      <c r="G1094" s="262"/>
      <c r="H1094" s="262"/>
      <c r="I1094" s="262"/>
      <c r="J1094" s="251">
        <f t="shared" si="1"/>
        <v>0</v>
      </c>
      <c r="K1094" s="252">
        <f t="shared" si="2"/>
        <v>8</v>
      </c>
      <c r="L1094" s="214"/>
      <c r="M1094" s="253"/>
      <c r="N1094" s="254"/>
      <c r="O1094" s="214"/>
      <c r="P1094" s="227"/>
      <c r="Q1094" s="214"/>
      <c r="R1094" s="250">
        <v>8.0</v>
      </c>
      <c r="S1094" s="262"/>
      <c r="T1094" s="262"/>
      <c r="U1094" s="262"/>
      <c r="V1094" s="262"/>
      <c r="W1094" s="250">
        <f t="shared" si="287"/>
        <v>0</v>
      </c>
      <c r="X1094" s="250">
        <f t="shared" si="288"/>
        <v>8</v>
      </c>
      <c r="Y1094" s="250">
        <f t="shared" si="289"/>
        <v>0</v>
      </c>
      <c r="Z1094" s="214"/>
      <c r="AA1094" s="214"/>
      <c r="AB1094" s="214"/>
      <c r="AC1094" s="246"/>
      <c r="AD1094" s="246"/>
      <c r="AE1094" s="249"/>
      <c r="AF1094" s="281"/>
      <c r="AG1094" s="214"/>
      <c r="AH1094" s="214"/>
      <c r="AI1094" s="246"/>
      <c r="AJ1094" s="246"/>
      <c r="AK1094" s="250"/>
      <c r="AL1094" s="214" t="str">
        <f t="shared" ref="AL1094:AL1103" si="699">IF(Y1094&lt;0,"tidak normal","normal")</f>
        <v>normal</v>
      </c>
    </row>
    <row r="1095" ht="12.75" customHeight="1">
      <c r="A1095" s="214"/>
      <c r="B1095" s="246" t="s">
        <v>7075</v>
      </c>
      <c r="C1095" s="296"/>
      <c r="D1095" s="246" t="s">
        <v>264</v>
      </c>
      <c r="E1095" s="249">
        <v>1.0</v>
      </c>
      <c r="F1095" s="262"/>
      <c r="G1095" s="262"/>
      <c r="H1095" s="262"/>
      <c r="I1095" s="262"/>
      <c r="J1095" s="251">
        <f t="shared" si="1"/>
        <v>0</v>
      </c>
      <c r="K1095" s="252">
        <f t="shared" si="2"/>
        <v>1</v>
      </c>
      <c r="L1095" s="214"/>
      <c r="M1095" s="253"/>
      <c r="N1095" s="254"/>
      <c r="O1095" s="214"/>
      <c r="P1095" s="227"/>
      <c r="Q1095" s="214"/>
      <c r="R1095" s="250">
        <v>1.0</v>
      </c>
      <c r="S1095" s="262"/>
      <c r="T1095" s="262"/>
      <c r="U1095" s="262"/>
      <c r="V1095" s="262"/>
      <c r="W1095" s="250">
        <f t="shared" si="287"/>
        <v>0</v>
      </c>
      <c r="X1095" s="250">
        <f t="shared" si="288"/>
        <v>1</v>
      </c>
      <c r="Y1095" s="250">
        <f t="shared" si="289"/>
        <v>0</v>
      </c>
      <c r="Z1095" s="214"/>
      <c r="AA1095" s="214"/>
      <c r="AB1095" s="214"/>
      <c r="AC1095" s="246"/>
      <c r="AD1095" s="246"/>
      <c r="AE1095" s="249"/>
      <c r="AF1095" s="281"/>
      <c r="AG1095" s="214"/>
      <c r="AH1095" s="214"/>
      <c r="AI1095" s="246"/>
      <c r="AJ1095" s="246"/>
      <c r="AK1095" s="250"/>
      <c r="AL1095" s="214" t="str">
        <f t="shared" si="699"/>
        <v>normal</v>
      </c>
    </row>
    <row r="1096" ht="12.75" customHeight="1">
      <c r="A1096" s="214"/>
      <c r="B1096" s="246" t="s">
        <v>7063</v>
      </c>
      <c r="C1096" s="296"/>
      <c r="D1096" s="246" t="s">
        <v>264</v>
      </c>
      <c r="E1096" s="249">
        <v>8.0</v>
      </c>
      <c r="F1096" s="262"/>
      <c r="G1096" s="262"/>
      <c r="H1096" s="262"/>
      <c r="I1096" s="262"/>
      <c r="J1096" s="251">
        <f t="shared" si="1"/>
        <v>0</v>
      </c>
      <c r="K1096" s="252">
        <f t="shared" si="2"/>
        <v>8</v>
      </c>
      <c r="L1096" s="214"/>
      <c r="M1096" s="253"/>
      <c r="N1096" s="254"/>
      <c r="O1096" s="214"/>
      <c r="P1096" s="227"/>
      <c r="Q1096" s="214"/>
      <c r="R1096" s="250">
        <v>8.0</v>
      </c>
      <c r="S1096" s="262"/>
      <c r="T1096" s="262"/>
      <c r="U1096" s="262"/>
      <c r="V1096" s="262"/>
      <c r="W1096" s="250">
        <f t="shared" si="287"/>
        <v>0</v>
      </c>
      <c r="X1096" s="250">
        <f t="shared" si="288"/>
        <v>8</v>
      </c>
      <c r="Y1096" s="250">
        <f t="shared" si="289"/>
        <v>0</v>
      </c>
      <c r="Z1096" s="214"/>
      <c r="AA1096" s="214"/>
      <c r="AB1096" s="214"/>
      <c r="AC1096" s="246"/>
      <c r="AD1096" s="246"/>
      <c r="AE1096" s="249"/>
      <c r="AF1096" s="281"/>
      <c r="AG1096" s="214"/>
      <c r="AH1096" s="214"/>
      <c r="AI1096" s="246"/>
      <c r="AJ1096" s="246"/>
      <c r="AK1096" s="250"/>
      <c r="AL1096" s="214" t="str">
        <f t="shared" si="699"/>
        <v>normal</v>
      </c>
    </row>
    <row r="1097" ht="12.75" customHeight="1">
      <c r="A1097" s="214"/>
      <c r="B1097" s="246" t="s">
        <v>7073</v>
      </c>
      <c r="C1097" s="296"/>
      <c r="D1097" s="246" t="s">
        <v>264</v>
      </c>
      <c r="E1097" s="249">
        <v>11.0</v>
      </c>
      <c r="F1097" s="262"/>
      <c r="G1097" s="262"/>
      <c r="H1097" s="262"/>
      <c r="I1097" s="262"/>
      <c r="J1097" s="251">
        <f t="shared" si="1"/>
        <v>0</v>
      </c>
      <c r="K1097" s="252">
        <f t="shared" si="2"/>
        <v>11</v>
      </c>
      <c r="L1097" s="214"/>
      <c r="M1097" s="253" t="s">
        <v>7063</v>
      </c>
      <c r="N1097" s="254">
        <v>3.0</v>
      </c>
      <c r="O1097" s="214" t="str">
        <f t="shared" ref="O1097:O1100" si="700">IF(E1097=N1097,"Sama","Tidak Sama")</f>
        <v>Tidak Sama</v>
      </c>
      <c r="P1097" s="227"/>
      <c r="Q1097" s="214"/>
      <c r="R1097" s="250">
        <v>5.0</v>
      </c>
      <c r="S1097" s="262"/>
      <c r="T1097" s="262"/>
      <c r="U1097" s="262"/>
      <c r="V1097" s="262"/>
      <c r="W1097" s="250">
        <f t="shared" si="287"/>
        <v>0</v>
      </c>
      <c r="X1097" s="250">
        <f t="shared" si="288"/>
        <v>5</v>
      </c>
      <c r="Y1097" s="250">
        <f t="shared" si="289"/>
        <v>6</v>
      </c>
      <c r="Z1097" s="214"/>
      <c r="AA1097" s="214" t="str">
        <f t="shared" ref="AA1097:AA1101" si="701">IF(AC1097=B1097,"SAMA","TIDAK SAMA")</f>
        <v>TIDAK SAMA</v>
      </c>
      <c r="AB1097" s="214" t="str">
        <f t="shared" ref="AB1097:AB1101" si="702">IF(C1097=AD1097,"SAMA","TIDAK SAMA")</f>
        <v>SAMA</v>
      </c>
      <c r="AC1097" s="246" t="s">
        <v>7063</v>
      </c>
      <c r="AD1097" s="246"/>
      <c r="AE1097" s="249">
        <v>6.0</v>
      </c>
      <c r="AF1097" s="281"/>
      <c r="AG1097" s="214" t="str">
        <f t="shared" ref="AG1097:AG1101" si="703">IF(B1097=AI1097,"SAMA","TIDAK SAMA")</f>
        <v>TIDAK SAMA</v>
      </c>
      <c r="AH1097" s="214" t="str">
        <f t="shared" ref="AH1097:AH1101" si="704">IF(AD1097=AJ1097,"SAMA","TIDAK")</f>
        <v>SAMA</v>
      </c>
      <c r="AI1097" s="246" t="s">
        <v>7063</v>
      </c>
      <c r="AJ1097" s="246"/>
      <c r="AK1097" s="250">
        <v>5.0</v>
      </c>
      <c r="AL1097" s="214" t="str">
        <f t="shared" si="699"/>
        <v>normal</v>
      </c>
    </row>
    <row r="1098" ht="12.75" customHeight="1">
      <c r="A1098" s="214"/>
      <c r="B1098" s="246" t="s">
        <v>1577</v>
      </c>
      <c r="C1098" s="296"/>
      <c r="D1098" s="246" t="s">
        <v>80</v>
      </c>
      <c r="E1098" s="249">
        <v>1.0</v>
      </c>
      <c r="F1098" s="262"/>
      <c r="G1098" s="262"/>
      <c r="H1098" s="262"/>
      <c r="I1098" s="262"/>
      <c r="J1098" s="251">
        <f t="shared" si="1"/>
        <v>0</v>
      </c>
      <c r="K1098" s="252">
        <f t="shared" si="2"/>
        <v>1</v>
      </c>
      <c r="L1098" s="214"/>
      <c r="M1098" s="253" t="s">
        <v>1577</v>
      </c>
      <c r="N1098" s="254">
        <v>1.0</v>
      </c>
      <c r="O1098" s="214" t="str">
        <f t="shared" si="700"/>
        <v>Sama</v>
      </c>
      <c r="P1098" s="227"/>
      <c r="Q1098" s="255"/>
      <c r="R1098" s="250">
        <v>0.0</v>
      </c>
      <c r="S1098" s="262"/>
      <c r="T1098" s="262"/>
      <c r="U1098" s="262"/>
      <c r="V1098" s="262"/>
      <c r="W1098" s="250">
        <f t="shared" si="287"/>
        <v>0</v>
      </c>
      <c r="X1098" s="250">
        <f t="shared" si="288"/>
        <v>0</v>
      </c>
      <c r="Y1098" s="250">
        <f t="shared" si="289"/>
        <v>1</v>
      </c>
      <c r="Z1098" s="214"/>
      <c r="AA1098" s="214" t="str">
        <f t="shared" si="701"/>
        <v>SAMA</v>
      </c>
      <c r="AB1098" s="214" t="str">
        <f t="shared" si="702"/>
        <v>SAMA</v>
      </c>
      <c r="AC1098" s="246" t="s">
        <v>1577</v>
      </c>
      <c r="AD1098" s="246"/>
      <c r="AE1098" s="249">
        <v>1.0</v>
      </c>
      <c r="AF1098" s="281"/>
      <c r="AG1098" s="214" t="str">
        <f t="shared" si="703"/>
        <v>SAMA</v>
      </c>
      <c r="AH1098" s="214" t="str">
        <f t="shared" si="704"/>
        <v>SAMA</v>
      </c>
      <c r="AI1098" s="246" t="s">
        <v>1577</v>
      </c>
      <c r="AJ1098" s="246"/>
      <c r="AK1098" s="250">
        <v>0.0</v>
      </c>
      <c r="AL1098" s="214" t="str">
        <f t="shared" si="699"/>
        <v>normal</v>
      </c>
    </row>
    <row r="1099" ht="12.75" customHeight="1">
      <c r="A1099" s="214"/>
      <c r="B1099" s="246" t="s">
        <v>7064</v>
      </c>
      <c r="C1099" s="296"/>
      <c r="D1099" s="246" t="s">
        <v>80</v>
      </c>
      <c r="E1099" s="249">
        <v>1.0</v>
      </c>
      <c r="F1099" s="262"/>
      <c r="G1099" s="262"/>
      <c r="H1099" s="262"/>
      <c r="I1099" s="262"/>
      <c r="J1099" s="251">
        <f t="shared" si="1"/>
        <v>0</v>
      </c>
      <c r="K1099" s="252">
        <f t="shared" si="2"/>
        <v>1</v>
      </c>
      <c r="L1099" s="214"/>
      <c r="M1099" s="253" t="s">
        <v>7064</v>
      </c>
      <c r="N1099" s="254">
        <v>1.0</v>
      </c>
      <c r="O1099" s="214" t="str">
        <f t="shared" si="700"/>
        <v>Sama</v>
      </c>
      <c r="P1099" s="227"/>
      <c r="Q1099" s="255"/>
      <c r="R1099" s="250">
        <v>1.0</v>
      </c>
      <c r="S1099" s="262"/>
      <c r="T1099" s="262"/>
      <c r="U1099" s="262"/>
      <c r="V1099" s="262"/>
      <c r="W1099" s="250">
        <f t="shared" si="287"/>
        <v>0</v>
      </c>
      <c r="X1099" s="250">
        <f t="shared" si="288"/>
        <v>1</v>
      </c>
      <c r="Y1099" s="250">
        <f t="shared" si="289"/>
        <v>0</v>
      </c>
      <c r="Z1099" s="214"/>
      <c r="AA1099" s="214" t="str">
        <f t="shared" si="701"/>
        <v>SAMA</v>
      </c>
      <c r="AB1099" s="214" t="str">
        <f t="shared" si="702"/>
        <v>SAMA</v>
      </c>
      <c r="AC1099" s="246" t="s">
        <v>7064</v>
      </c>
      <c r="AD1099" s="246"/>
      <c r="AE1099" s="249">
        <v>1.0</v>
      </c>
      <c r="AF1099" s="281"/>
      <c r="AG1099" s="214" t="str">
        <f t="shared" si="703"/>
        <v>SAMA</v>
      </c>
      <c r="AH1099" s="214" t="str">
        <f t="shared" si="704"/>
        <v>SAMA</v>
      </c>
      <c r="AI1099" s="246" t="s">
        <v>7064</v>
      </c>
      <c r="AJ1099" s="246"/>
      <c r="AK1099" s="250">
        <v>1.0</v>
      </c>
      <c r="AL1099" s="214" t="str">
        <f t="shared" si="699"/>
        <v>normal</v>
      </c>
    </row>
    <row r="1100" ht="12.75" customHeight="1">
      <c r="A1100" s="214"/>
      <c r="B1100" s="246" t="s">
        <v>7067</v>
      </c>
      <c r="C1100" s="296"/>
      <c r="D1100" s="246" t="s">
        <v>80</v>
      </c>
      <c r="E1100" s="249">
        <v>2.0</v>
      </c>
      <c r="F1100" s="262"/>
      <c r="G1100" s="262"/>
      <c r="H1100" s="262"/>
      <c r="I1100" s="262"/>
      <c r="J1100" s="251">
        <f t="shared" si="1"/>
        <v>0</v>
      </c>
      <c r="K1100" s="252">
        <f t="shared" si="2"/>
        <v>2</v>
      </c>
      <c r="L1100" s="214"/>
      <c r="M1100" s="253" t="s">
        <v>7067</v>
      </c>
      <c r="N1100" s="254">
        <v>2.0</v>
      </c>
      <c r="O1100" s="214" t="str">
        <f t="shared" si="700"/>
        <v>Sama</v>
      </c>
      <c r="P1100" s="227"/>
      <c r="Q1100" s="255"/>
      <c r="R1100" s="250">
        <v>2.0</v>
      </c>
      <c r="S1100" s="262"/>
      <c r="T1100" s="262"/>
      <c r="U1100" s="262"/>
      <c r="V1100" s="262"/>
      <c r="W1100" s="250">
        <f t="shared" si="287"/>
        <v>0</v>
      </c>
      <c r="X1100" s="250">
        <f t="shared" si="288"/>
        <v>2</v>
      </c>
      <c r="Y1100" s="250">
        <f t="shared" si="289"/>
        <v>0</v>
      </c>
      <c r="Z1100" s="214"/>
      <c r="AA1100" s="214" t="str">
        <f t="shared" si="701"/>
        <v>SAMA</v>
      </c>
      <c r="AB1100" s="214" t="str">
        <f t="shared" si="702"/>
        <v>SAMA</v>
      </c>
      <c r="AC1100" s="246" t="s">
        <v>7067</v>
      </c>
      <c r="AD1100" s="246"/>
      <c r="AE1100" s="249">
        <v>2.0</v>
      </c>
      <c r="AF1100" s="281"/>
      <c r="AG1100" s="214" t="str">
        <f t="shared" si="703"/>
        <v>SAMA</v>
      </c>
      <c r="AH1100" s="214" t="str">
        <f t="shared" si="704"/>
        <v>SAMA</v>
      </c>
      <c r="AI1100" s="246" t="s">
        <v>7067</v>
      </c>
      <c r="AJ1100" s="246"/>
      <c r="AK1100" s="250">
        <v>2.0</v>
      </c>
      <c r="AL1100" s="214" t="str">
        <f t="shared" si="699"/>
        <v>normal</v>
      </c>
    </row>
    <row r="1101" ht="12.75" customHeight="1">
      <c r="A1101" s="214"/>
      <c r="B1101" s="246" t="s">
        <v>7069</v>
      </c>
      <c r="C1101" s="296" t="s">
        <v>7070</v>
      </c>
      <c r="D1101" s="246" t="s">
        <v>96</v>
      </c>
      <c r="E1101" s="249">
        <v>1.0</v>
      </c>
      <c r="F1101" s="262"/>
      <c r="G1101" s="262"/>
      <c r="H1101" s="262"/>
      <c r="I1101" s="262"/>
      <c r="J1101" s="251">
        <f t="shared" si="1"/>
        <v>0</v>
      </c>
      <c r="K1101" s="252">
        <f t="shared" si="2"/>
        <v>1</v>
      </c>
      <c r="L1101" s="214"/>
      <c r="M1101" s="253"/>
      <c r="N1101" s="254"/>
      <c r="O1101" s="214"/>
      <c r="P1101" s="227"/>
      <c r="Q1101" s="255"/>
      <c r="R1101" s="250">
        <v>0.0</v>
      </c>
      <c r="S1101" s="262"/>
      <c r="T1101" s="262"/>
      <c r="U1101" s="262"/>
      <c r="V1101" s="262"/>
      <c r="W1101" s="250">
        <f t="shared" si="287"/>
        <v>0</v>
      </c>
      <c r="X1101" s="250">
        <f t="shared" si="288"/>
        <v>0</v>
      </c>
      <c r="Y1101" s="250">
        <f t="shared" si="289"/>
        <v>1</v>
      </c>
      <c r="Z1101" s="214"/>
      <c r="AA1101" s="214" t="str">
        <f t="shared" si="701"/>
        <v>SAMA</v>
      </c>
      <c r="AB1101" s="214" t="str">
        <f t="shared" si="702"/>
        <v>SAMA</v>
      </c>
      <c r="AC1101" s="246" t="s">
        <v>7069</v>
      </c>
      <c r="AD1101" s="246" t="s">
        <v>7070</v>
      </c>
      <c r="AE1101" s="249">
        <v>3.0</v>
      </c>
      <c r="AF1101" s="281"/>
      <c r="AG1101" s="214" t="str">
        <f t="shared" si="703"/>
        <v>SAMA</v>
      </c>
      <c r="AH1101" s="214" t="str">
        <f t="shared" si="704"/>
        <v>SAMA</v>
      </c>
      <c r="AI1101" s="246" t="s">
        <v>7069</v>
      </c>
      <c r="AJ1101" s="246" t="s">
        <v>7070</v>
      </c>
      <c r="AK1101" s="250">
        <v>0.0</v>
      </c>
      <c r="AL1101" s="214" t="str">
        <f t="shared" si="699"/>
        <v>normal</v>
      </c>
    </row>
    <row r="1102" ht="12.75" customHeight="1">
      <c r="A1102" s="214"/>
      <c r="B1102" s="246" t="s">
        <v>4706</v>
      </c>
      <c r="C1102" s="246"/>
      <c r="D1102" s="246" t="s">
        <v>96</v>
      </c>
      <c r="E1102" s="249">
        <v>1.0</v>
      </c>
      <c r="F1102" s="262"/>
      <c r="G1102" s="262"/>
      <c r="H1102" s="262"/>
      <c r="I1102" s="262"/>
      <c r="J1102" s="251">
        <f t="shared" si="1"/>
        <v>0</v>
      </c>
      <c r="K1102" s="252">
        <f t="shared" si="2"/>
        <v>1</v>
      </c>
      <c r="L1102" s="214"/>
      <c r="M1102" s="253"/>
      <c r="N1102" s="254"/>
      <c r="O1102" s="214"/>
      <c r="P1102" s="227"/>
      <c r="Q1102" s="255"/>
      <c r="R1102" s="250">
        <v>0.0</v>
      </c>
      <c r="S1102" s="262"/>
      <c r="T1102" s="262"/>
      <c r="U1102" s="262"/>
      <c r="V1102" s="262"/>
      <c r="W1102" s="250">
        <f t="shared" si="287"/>
        <v>0</v>
      </c>
      <c r="X1102" s="250">
        <f t="shared" si="288"/>
        <v>0</v>
      </c>
      <c r="Y1102" s="250">
        <f t="shared" si="289"/>
        <v>1</v>
      </c>
      <c r="Z1102" s="214"/>
      <c r="AA1102" s="214"/>
      <c r="AB1102" s="214"/>
      <c r="AC1102" s="246"/>
      <c r="AD1102" s="246"/>
      <c r="AE1102" s="249"/>
      <c r="AF1102" s="281"/>
      <c r="AG1102" s="214"/>
      <c r="AH1102" s="214"/>
      <c r="AI1102" s="246"/>
      <c r="AJ1102" s="246"/>
      <c r="AK1102" s="250"/>
      <c r="AL1102" s="214" t="str">
        <f t="shared" si="699"/>
        <v>normal</v>
      </c>
    </row>
    <row r="1103" ht="12.75" customHeight="1">
      <c r="A1103" s="214"/>
      <c r="B1103" s="246" t="s">
        <v>7099</v>
      </c>
      <c r="C1103" s="246" t="s">
        <v>7100</v>
      </c>
      <c r="D1103" s="246" t="s">
        <v>101</v>
      </c>
      <c r="E1103" s="249">
        <v>1.0</v>
      </c>
      <c r="F1103" s="262"/>
      <c r="G1103" s="262"/>
      <c r="H1103" s="262"/>
      <c r="I1103" s="262"/>
      <c r="J1103" s="251">
        <f t="shared" si="1"/>
        <v>0</v>
      </c>
      <c r="K1103" s="252">
        <f t="shared" si="2"/>
        <v>1</v>
      </c>
      <c r="L1103" s="214"/>
      <c r="M1103" s="253"/>
      <c r="N1103" s="254"/>
      <c r="O1103" s="214"/>
      <c r="P1103" s="227"/>
      <c r="Q1103" s="255"/>
      <c r="R1103" s="250">
        <v>1.0</v>
      </c>
      <c r="S1103" s="262"/>
      <c r="T1103" s="262"/>
      <c r="U1103" s="262"/>
      <c r="V1103" s="262"/>
      <c r="W1103" s="250">
        <f t="shared" si="287"/>
        <v>0</v>
      </c>
      <c r="X1103" s="250">
        <f t="shared" si="288"/>
        <v>1</v>
      </c>
      <c r="Y1103" s="250">
        <f t="shared" si="289"/>
        <v>0</v>
      </c>
      <c r="Z1103" s="214"/>
      <c r="AA1103" s="214"/>
      <c r="AB1103" s="214"/>
      <c r="AC1103" s="246"/>
      <c r="AD1103" s="246"/>
      <c r="AE1103" s="249"/>
      <c r="AF1103" s="281"/>
      <c r="AG1103" s="214"/>
      <c r="AH1103" s="214"/>
      <c r="AI1103" s="246"/>
      <c r="AJ1103" s="246"/>
      <c r="AK1103" s="250"/>
      <c r="AL1103" s="214" t="str">
        <f t="shared" si="699"/>
        <v>normal</v>
      </c>
    </row>
    <row r="1104" ht="12.75" customHeight="1">
      <c r="A1104" s="214"/>
      <c r="B1104" s="246" t="s">
        <v>7097</v>
      </c>
      <c r="C1104" s="246" t="s">
        <v>7098</v>
      </c>
      <c r="D1104" s="246" t="s">
        <v>101</v>
      </c>
      <c r="E1104" s="249">
        <v>3.0</v>
      </c>
      <c r="F1104" s="262"/>
      <c r="G1104" s="262"/>
      <c r="H1104" s="262"/>
      <c r="I1104" s="262"/>
      <c r="J1104" s="251">
        <f t="shared" si="1"/>
        <v>0</v>
      </c>
      <c r="K1104" s="252">
        <f t="shared" si="2"/>
        <v>3</v>
      </c>
      <c r="L1104" s="214"/>
      <c r="M1104" s="253"/>
      <c r="N1104" s="254"/>
      <c r="O1104" s="214"/>
      <c r="P1104" s="227"/>
      <c r="Q1104" s="255"/>
      <c r="R1104" s="250">
        <v>3.0</v>
      </c>
      <c r="S1104" s="262"/>
      <c r="T1104" s="262"/>
      <c r="U1104" s="262"/>
      <c r="V1104" s="262"/>
      <c r="W1104" s="250">
        <f t="shared" si="287"/>
        <v>0</v>
      </c>
      <c r="X1104" s="250">
        <f t="shared" si="288"/>
        <v>3</v>
      </c>
      <c r="Y1104" s="250">
        <f t="shared" si="289"/>
        <v>0</v>
      </c>
      <c r="Z1104" s="214"/>
      <c r="AA1104" s="214"/>
      <c r="AB1104" s="214"/>
      <c r="AC1104" s="246"/>
      <c r="AD1104" s="246"/>
      <c r="AE1104" s="249"/>
      <c r="AF1104" s="281"/>
      <c r="AG1104" s="214"/>
      <c r="AH1104" s="214"/>
      <c r="AI1104" s="246"/>
      <c r="AJ1104" s="246"/>
      <c r="AK1104" s="250"/>
      <c r="AL1104" s="214"/>
    </row>
    <row r="1105" ht="12.75" customHeight="1">
      <c r="A1105" s="214"/>
      <c r="B1105" s="246" t="s">
        <v>7076</v>
      </c>
      <c r="C1105" s="296"/>
      <c r="D1105" s="246" t="s">
        <v>101</v>
      </c>
      <c r="E1105" s="249">
        <v>1.0</v>
      </c>
      <c r="F1105" s="262"/>
      <c r="G1105" s="262"/>
      <c r="H1105" s="262"/>
      <c r="I1105" s="262"/>
      <c r="J1105" s="251">
        <f t="shared" si="1"/>
        <v>0</v>
      </c>
      <c r="K1105" s="252">
        <f t="shared" si="2"/>
        <v>1</v>
      </c>
      <c r="L1105" s="214"/>
      <c r="M1105" s="253"/>
      <c r="N1105" s="254"/>
      <c r="O1105" s="214"/>
      <c r="P1105" s="227"/>
      <c r="Q1105" s="255"/>
      <c r="R1105" s="250">
        <v>0.0</v>
      </c>
      <c r="S1105" s="262"/>
      <c r="T1105" s="262"/>
      <c r="U1105" s="262"/>
      <c r="V1105" s="262"/>
      <c r="W1105" s="250">
        <f t="shared" si="287"/>
        <v>0</v>
      </c>
      <c r="X1105" s="250">
        <f t="shared" si="288"/>
        <v>0</v>
      </c>
      <c r="Y1105" s="250">
        <f t="shared" si="289"/>
        <v>1</v>
      </c>
      <c r="Z1105" s="214"/>
      <c r="AA1105" s="214" t="str">
        <f>IF(AC1105=B1105,"SAMA","TIDAK SAMA")</f>
        <v>SAMA</v>
      </c>
      <c r="AB1105" s="214" t="str">
        <f>IF(C1105=AD1105,"SAMA","TIDAK SAMA")</f>
        <v>SAMA</v>
      </c>
      <c r="AC1105" s="246" t="s">
        <v>7076</v>
      </c>
      <c r="AD1105" s="246"/>
      <c r="AE1105" s="249">
        <v>3.0</v>
      </c>
      <c r="AF1105" s="281"/>
      <c r="AG1105" s="214" t="str">
        <f>IF(B1105=AI1105,"SAMA","TIDAK SAMA")</f>
        <v>SAMA</v>
      </c>
      <c r="AH1105" s="214" t="str">
        <f>IF(AD1105=AJ1105,"SAMA","TIDAK")</f>
        <v>SAMA</v>
      </c>
      <c r="AI1105" s="246" t="s">
        <v>7076</v>
      </c>
      <c r="AJ1105" s="246"/>
      <c r="AK1105" s="250">
        <v>0.0</v>
      </c>
      <c r="AL1105" s="214" t="str">
        <f t="shared" ref="AL1105:AL1117" si="705">IF(Y1105&lt;0,"tidak normal","normal")</f>
        <v>normal</v>
      </c>
    </row>
    <row r="1106" ht="12.75" customHeight="1">
      <c r="A1106" s="214"/>
      <c r="B1106" s="246" t="s">
        <v>7101</v>
      </c>
      <c r="C1106" s="296"/>
      <c r="D1106" s="246" t="s">
        <v>80</v>
      </c>
      <c r="E1106" s="249">
        <v>1.0</v>
      </c>
      <c r="F1106" s="262"/>
      <c r="G1106" s="262"/>
      <c r="H1106" s="262"/>
      <c r="I1106" s="262"/>
      <c r="J1106" s="251">
        <f t="shared" si="1"/>
        <v>0</v>
      </c>
      <c r="K1106" s="252">
        <f t="shared" si="2"/>
        <v>1</v>
      </c>
      <c r="L1106" s="214"/>
      <c r="M1106" s="253"/>
      <c r="N1106" s="254"/>
      <c r="O1106" s="214"/>
      <c r="P1106" s="227"/>
      <c r="Q1106" s="214"/>
      <c r="R1106" s="250">
        <v>1.0</v>
      </c>
      <c r="S1106" s="262"/>
      <c r="T1106" s="262"/>
      <c r="U1106" s="262"/>
      <c r="V1106" s="262"/>
      <c r="W1106" s="250">
        <f t="shared" si="287"/>
        <v>0</v>
      </c>
      <c r="X1106" s="250">
        <f t="shared" si="288"/>
        <v>1</v>
      </c>
      <c r="Y1106" s="250">
        <f t="shared" si="289"/>
        <v>0</v>
      </c>
      <c r="Z1106" s="214"/>
      <c r="AA1106" s="214"/>
      <c r="AB1106" s="214"/>
      <c r="AC1106" s="246"/>
      <c r="AD1106" s="246"/>
      <c r="AE1106" s="249"/>
      <c r="AF1106" s="281"/>
      <c r="AG1106" s="214"/>
      <c r="AH1106" s="214"/>
      <c r="AI1106" s="246"/>
      <c r="AJ1106" s="246"/>
      <c r="AK1106" s="250"/>
      <c r="AL1106" s="214" t="str">
        <f t="shared" si="705"/>
        <v>normal</v>
      </c>
    </row>
    <row r="1107" ht="12.75" customHeight="1">
      <c r="A1107" s="214"/>
      <c r="B1107" s="246" t="s">
        <v>7077</v>
      </c>
      <c r="C1107" s="296" t="s">
        <v>7078</v>
      </c>
      <c r="D1107" s="246" t="s">
        <v>80</v>
      </c>
      <c r="E1107" s="249">
        <v>8.0</v>
      </c>
      <c r="F1107" s="262"/>
      <c r="G1107" s="262"/>
      <c r="H1107" s="262"/>
      <c r="I1107" s="262"/>
      <c r="J1107" s="251">
        <f t="shared" si="1"/>
        <v>0</v>
      </c>
      <c r="K1107" s="252">
        <f t="shared" si="2"/>
        <v>8</v>
      </c>
      <c r="L1107" s="214"/>
      <c r="M1107" s="253" t="s">
        <v>7077</v>
      </c>
      <c r="N1107" s="254">
        <v>4.0</v>
      </c>
      <c r="O1107" s="214" t="str">
        <f t="shared" ref="O1107:O1109" si="706">IF(E1107=N1107,"Sama","Tidak Sama")</f>
        <v>Tidak Sama</v>
      </c>
      <c r="P1107" s="227"/>
      <c r="Q1107" s="214"/>
      <c r="R1107" s="250">
        <v>4.0</v>
      </c>
      <c r="S1107" s="262"/>
      <c r="T1107" s="262"/>
      <c r="U1107" s="262"/>
      <c r="V1107" s="262"/>
      <c r="W1107" s="250">
        <f t="shared" si="287"/>
        <v>0</v>
      </c>
      <c r="X1107" s="250">
        <f t="shared" si="288"/>
        <v>4</v>
      </c>
      <c r="Y1107" s="250">
        <f t="shared" si="289"/>
        <v>4</v>
      </c>
      <c r="Z1107" s="214"/>
      <c r="AA1107" s="214" t="str">
        <f t="shared" ref="AA1107:AA1111" si="707">IF(AC1107=B1107,"SAMA","TIDAK SAMA")</f>
        <v>SAMA</v>
      </c>
      <c r="AB1107" s="214" t="str">
        <f t="shared" ref="AB1107:AB1111" si="708">IF(C1107=AD1107,"SAMA","TIDAK SAMA")</f>
        <v>SAMA</v>
      </c>
      <c r="AC1107" s="246" t="s">
        <v>7077</v>
      </c>
      <c r="AD1107" s="246" t="s">
        <v>7078</v>
      </c>
      <c r="AE1107" s="249">
        <v>10.0</v>
      </c>
      <c r="AF1107" s="281"/>
      <c r="AG1107" s="214" t="str">
        <f t="shared" ref="AG1107:AG1111" si="709">IF(B1107=AI1107,"SAMA","TIDAK SAMA")</f>
        <v>SAMA</v>
      </c>
      <c r="AH1107" s="214" t="str">
        <f t="shared" ref="AH1107:AH1111" si="710">IF(AD1107=AJ1107,"SAMA","TIDAK")</f>
        <v>SAMA</v>
      </c>
      <c r="AI1107" s="246" t="s">
        <v>7077</v>
      </c>
      <c r="AJ1107" s="246" t="s">
        <v>7078</v>
      </c>
      <c r="AK1107" s="250">
        <v>4.0</v>
      </c>
      <c r="AL1107" s="214" t="str">
        <f t="shared" si="705"/>
        <v>normal</v>
      </c>
    </row>
    <row r="1108" ht="12.75" customHeight="1">
      <c r="A1108" s="214"/>
      <c r="B1108" s="246" t="s">
        <v>7081</v>
      </c>
      <c r="C1108" s="296"/>
      <c r="D1108" s="246" t="s">
        <v>80</v>
      </c>
      <c r="E1108" s="249">
        <v>1.0</v>
      </c>
      <c r="F1108" s="262"/>
      <c r="G1108" s="262"/>
      <c r="H1108" s="262"/>
      <c r="I1108" s="262"/>
      <c r="J1108" s="251">
        <f t="shared" si="1"/>
        <v>0</v>
      </c>
      <c r="K1108" s="252">
        <f t="shared" si="2"/>
        <v>1</v>
      </c>
      <c r="L1108" s="214"/>
      <c r="M1108" s="253" t="s">
        <v>7081</v>
      </c>
      <c r="N1108" s="254">
        <v>1.0</v>
      </c>
      <c r="O1108" s="214" t="str">
        <f t="shared" si="706"/>
        <v>Sama</v>
      </c>
      <c r="P1108" s="227"/>
      <c r="Q1108" s="214"/>
      <c r="R1108" s="250">
        <v>1.0</v>
      </c>
      <c r="S1108" s="262"/>
      <c r="T1108" s="262"/>
      <c r="U1108" s="262"/>
      <c r="V1108" s="262"/>
      <c r="W1108" s="250">
        <f t="shared" si="287"/>
        <v>0</v>
      </c>
      <c r="X1108" s="250">
        <f t="shared" si="288"/>
        <v>1</v>
      </c>
      <c r="Y1108" s="250">
        <f t="shared" si="289"/>
        <v>0</v>
      </c>
      <c r="Z1108" s="214"/>
      <c r="AA1108" s="214" t="str">
        <f t="shared" si="707"/>
        <v>SAMA</v>
      </c>
      <c r="AB1108" s="214" t="str">
        <f t="shared" si="708"/>
        <v>SAMA</v>
      </c>
      <c r="AC1108" s="246" t="s">
        <v>7081</v>
      </c>
      <c r="AD1108" s="246"/>
      <c r="AE1108" s="249">
        <v>1.0</v>
      </c>
      <c r="AF1108" s="281"/>
      <c r="AG1108" s="214" t="str">
        <f t="shared" si="709"/>
        <v>SAMA</v>
      </c>
      <c r="AH1108" s="214" t="str">
        <f t="shared" si="710"/>
        <v>SAMA</v>
      </c>
      <c r="AI1108" s="246" t="s">
        <v>7081</v>
      </c>
      <c r="AJ1108" s="246"/>
      <c r="AK1108" s="250">
        <v>1.0</v>
      </c>
      <c r="AL1108" s="214" t="str">
        <f t="shared" si="705"/>
        <v>normal</v>
      </c>
    </row>
    <row r="1109" ht="12.75" customHeight="1">
      <c r="A1109" s="214"/>
      <c r="B1109" s="246" t="s">
        <v>7083</v>
      </c>
      <c r="C1109" s="296" t="s">
        <v>7084</v>
      </c>
      <c r="D1109" s="246" t="s">
        <v>80</v>
      </c>
      <c r="E1109" s="249">
        <v>7.0</v>
      </c>
      <c r="F1109" s="262"/>
      <c r="G1109" s="262"/>
      <c r="H1109" s="262"/>
      <c r="I1109" s="262"/>
      <c r="J1109" s="251">
        <f t="shared" si="1"/>
        <v>0</v>
      </c>
      <c r="K1109" s="252">
        <f t="shared" si="2"/>
        <v>7</v>
      </c>
      <c r="L1109" s="214"/>
      <c r="M1109" s="253" t="s">
        <v>7083</v>
      </c>
      <c r="N1109" s="254">
        <v>5.0</v>
      </c>
      <c r="O1109" s="214" t="str">
        <f t="shared" si="706"/>
        <v>Tidak Sama</v>
      </c>
      <c r="P1109" s="227"/>
      <c r="Q1109" s="255"/>
      <c r="R1109" s="250">
        <v>7.0</v>
      </c>
      <c r="S1109" s="262"/>
      <c r="T1109" s="262"/>
      <c r="U1109" s="262"/>
      <c r="V1109" s="262"/>
      <c r="W1109" s="250">
        <f t="shared" si="287"/>
        <v>0</v>
      </c>
      <c r="X1109" s="250">
        <f t="shared" si="288"/>
        <v>7</v>
      </c>
      <c r="Y1109" s="250">
        <f t="shared" si="289"/>
        <v>0</v>
      </c>
      <c r="Z1109" s="214"/>
      <c r="AA1109" s="214" t="str">
        <f t="shared" si="707"/>
        <v>SAMA</v>
      </c>
      <c r="AB1109" s="214" t="str">
        <f t="shared" si="708"/>
        <v>SAMA</v>
      </c>
      <c r="AC1109" s="246" t="s">
        <v>7083</v>
      </c>
      <c r="AD1109" s="246" t="s">
        <v>7084</v>
      </c>
      <c r="AE1109" s="249">
        <v>13.0</v>
      </c>
      <c r="AF1109" s="281"/>
      <c r="AG1109" s="214" t="str">
        <f t="shared" si="709"/>
        <v>SAMA</v>
      </c>
      <c r="AH1109" s="214" t="str">
        <f t="shared" si="710"/>
        <v>SAMA</v>
      </c>
      <c r="AI1109" s="246" t="s">
        <v>7083</v>
      </c>
      <c r="AJ1109" s="246" t="s">
        <v>7084</v>
      </c>
      <c r="AK1109" s="250">
        <v>13.0</v>
      </c>
      <c r="AL1109" s="214" t="str">
        <f t="shared" si="705"/>
        <v>normal</v>
      </c>
    </row>
    <row r="1110" ht="12.75" customHeight="1">
      <c r="A1110" s="214"/>
      <c r="B1110" s="246" t="s">
        <v>7083</v>
      </c>
      <c r="C1110" s="296" t="s">
        <v>7086</v>
      </c>
      <c r="D1110" s="246" t="s">
        <v>80</v>
      </c>
      <c r="E1110" s="249">
        <v>5.0</v>
      </c>
      <c r="F1110" s="262"/>
      <c r="G1110" s="262"/>
      <c r="H1110" s="262"/>
      <c r="I1110" s="262"/>
      <c r="J1110" s="251">
        <f t="shared" si="1"/>
        <v>0</v>
      </c>
      <c r="K1110" s="252">
        <f t="shared" si="2"/>
        <v>5</v>
      </c>
      <c r="L1110" s="214"/>
      <c r="M1110" s="253"/>
      <c r="N1110" s="254"/>
      <c r="O1110" s="214"/>
      <c r="P1110" s="227"/>
      <c r="Q1110" s="255"/>
      <c r="R1110" s="250">
        <v>4.0</v>
      </c>
      <c r="S1110" s="262"/>
      <c r="T1110" s="262"/>
      <c r="U1110" s="262"/>
      <c r="V1110" s="262"/>
      <c r="W1110" s="250">
        <f t="shared" si="287"/>
        <v>0</v>
      </c>
      <c r="X1110" s="250">
        <f t="shared" si="288"/>
        <v>4</v>
      </c>
      <c r="Y1110" s="250">
        <f t="shared" si="289"/>
        <v>1</v>
      </c>
      <c r="Z1110" s="214"/>
      <c r="AA1110" s="214" t="str">
        <f t="shared" si="707"/>
        <v>SAMA</v>
      </c>
      <c r="AB1110" s="214" t="str">
        <f t="shared" si="708"/>
        <v>SAMA</v>
      </c>
      <c r="AC1110" s="246" t="s">
        <v>7083</v>
      </c>
      <c r="AD1110" s="246" t="s">
        <v>7086</v>
      </c>
      <c r="AE1110" s="249">
        <v>3.0</v>
      </c>
      <c r="AF1110" s="281"/>
      <c r="AG1110" s="214" t="str">
        <f t="shared" si="709"/>
        <v>SAMA</v>
      </c>
      <c r="AH1110" s="214" t="str">
        <f t="shared" si="710"/>
        <v>SAMA</v>
      </c>
      <c r="AI1110" s="246" t="s">
        <v>7083</v>
      </c>
      <c r="AJ1110" s="246" t="s">
        <v>7086</v>
      </c>
      <c r="AK1110" s="250">
        <v>0.0</v>
      </c>
      <c r="AL1110" s="214" t="str">
        <f t="shared" si="705"/>
        <v>normal</v>
      </c>
    </row>
    <row r="1111" ht="12.75" customHeight="1">
      <c r="A1111" s="214"/>
      <c r="B1111" s="246" t="s">
        <v>7087</v>
      </c>
      <c r="C1111" s="296"/>
      <c r="D1111" s="246" t="s">
        <v>80</v>
      </c>
      <c r="E1111" s="249">
        <v>1.0</v>
      </c>
      <c r="F1111" s="262"/>
      <c r="G1111" s="262"/>
      <c r="H1111" s="262"/>
      <c r="I1111" s="262"/>
      <c r="J1111" s="251">
        <f t="shared" si="1"/>
        <v>0</v>
      </c>
      <c r="K1111" s="252">
        <f t="shared" si="2"/>
        <v>1</v>
      </c>
      <c r="L1111" s="214"/>
      <c r="M1111" s="253" t="s">
        <v>7087</v>
      </c>
      <c r="N1111" s="254">
        <v>1.0</v>
      </c>
      <c r="O1111" s="214" t="str">
        <f>IF(E1111=N1111,"Sama","Tidak Sama")</f>
        <v>Sama</v>
      </c>
      <c r="P1111" s="227"/>
      <c r="Q1111" s="255"/>
      <c r="R1111" s="250">
        <v>1.0</v>
      </c>
      <c r="S1111" s="262"/>
      <c r="T1111" s="262"/>
      <c r="U1111" s="262"/>
      <c r="V1111" s="262"/>
      <c r="W1111" s="250">
        <f t="shared" si="287"/>
        <v>0</v>
      </c>
      <c r="X1111" s="250">
        <f t="shared" si="288"/>
        <v>1</v>
      </c>
      <c r="Y1111" s="250">
        <f t="shared" si="289"/>
        <v>0</v>
      </c>
      <c r="Z1111" s="214"/>
      <c r="AA1111" s="214" t="str">
        <f t="shared" si="707"/>
        <v>SAMA</v>
      </c>
      <c r="AB1111" s="214" t="str">
        <f t="shared" si="708"/>
        <v>SAMA</v>
      </c>
      <c r="AC1111" s="246" t="s">
        <v>7087</v>
      </c>
      <c r="AD1111" s="246"/>
      <c r="AE1111" s="249">
        <v>1.0</v>
      </c>
      <c r="AF1111" s="281"/>
      <c r="AG1111" s="214" t="str">
        <f t="shared" si="709"/>
        <v>SAMA</v>
      </c>
      <c r="AH1111" s="214" t="str">
        <f t="shared" si="710"/>
        <v>SAMA</v>
      </c>
      <c r="AI1111" s="246" t="s">
        <v>7087</v>
      </c>
      <c r="AJ1111" s="246"/>
      <c r="AK1111" s="250">
        <v>1.0</v>
      </c>
      <c r="AL1111" s="214" t="str">
        <f t="shared" si="705"/>
        <v>normal</v>
      </c>
    </row>
    <row r="1112" ht="12.75" customHeight="1">
      <c r="A1112" s="214"/>
      <c r="B1112" s="246" t="s">
        <v>2359</v>
      </c>
      <c r="C1112" s="296"/>
      <c r="D1112" s="246" t="s">
        <v>80</v>
      </c>
      <c r="E1112" s="249">
        <v>1.0</v>
      </c>
      <c r="F1112" s="262"/>
      <c r="G1112" s="262"/>
      <c r="H1112" s="262"/>
      <c r="I1112" s="262"/>
      <c r="J1112" s="251">
        <f t="shared" si="1"/>
        <v>0</v>
      </c>
      <c r="K1112" s="252">
        <f t="shared" si="2"/>
        <v>1</v>
      </c>
      <c r="L1112" s="214"/>
      <c r="M1112" s="253"/>
      <c r="N1112" s="254"/>
      <c r="O1112" s="214"/>
      <c r="P1112" s="227"/>
      <c r="Q1112" s="214"/>
      <c r="R1112" s="250">
        <v>0.0</v>
      </c>
      <c r="S1112" s="262"/>
      <c r="T1112" s="262"/>
      <c r="U1112" s="262"/>
      <c r="V1112" s="262"/>
      <c r="W1112" s="250">
        <f t="shared" si="287"/>
        <v>0</v>
      </c>
      <c r="X1112" s="250">
        <f t="shared" si="288"/>
        <v>0</v>
      </c>
      <c r="Y1112" s="250">
        <f t="shared" si="289"/>
        <v>1</v>
      </c>
      <c r="Z1112" s="214"/>
      <c r="AA1112" s="214"/>
      <c r="AB1112" s="214"/>
      <c r="AC1112" s="246"/>
      <c r="AD1112" s="246"/>
      <c r="AE1112" s="249"/>
      <c r="AF1112" s="281"/>
      <c r="AG1112" s="214"/>
      <c r="AH1112" s="214"/>
      <c r="AI1112" s="246"/>
      <c r="AJ1112" s="246"/>
      <c r="AK1112" s="250"/>
      <c r="AL1112" s="214" t="str">
        <f t="shared" si="705"/>
        <v>normal</v>
      </c>
    </row>
    <row r="1113" ht="12.75" customHeight="1">
      <c r="A1113" s="214"/>
      <c r="B1113" s="246" t="s">
        <v>2274</v>
      </c>
      <c r="C1113" s="296"/>
      <c r="D1113" s="246" t="s">
        <v>80</v>
      </c>
      <c r="E1113" s="249">
        <v>1.0</v>
      </c>
      <c r="F1113" s="262"/>
      <c r="G1113" s="262"/>
      <c r="H1113" s="262"/>
      <c r="I1113" s="262"/>
      <c r="J1113" s="251">
        <f t="shared" si="1"/>
        <v>0</v>
      </c>
      <c r="K1113" s="252">
        <f t="shared" si="2"/>
        <v>1</v>
      </c>
      <c r="L1113" s="214"/>
      <c r="M1113" s="253"/>
      <c r="N1113" s="254"/>
      <c r="O1113" s="214"/>
      <c r="P1113" s="227"/>
      <c r="Q1113" s="214"/>
      <c r="R1113" s="250">
        <v>0.0</v>
      </c>
      <c r="S1113" s="262"/>
      <c r="T1113" s="262"/>
      <c r="U1113" s="262"/>
      <c r="V1113" s="262"/>
      <c r="W1113" s="250">
        <f t="shared" si="287"/>
        <v>0</v>
      </c>
      <c r="X1113" s="250">
        <f t="shared" si="288"/>
        <v>0</v>
      </c>
      <c r="Y1113" s="250">
        <f t="shared" si="289"/>
        <v>1</v>
      </c>
      <c r="Z1113" s="214"/>
      <c r="AA1113" s="214"/>
      <c r="AB1113" s="214"/>
      <c r="AC1113" s="246"/>
      <c r="AD1113" s="246"/>
      <c r="AE1113" s="249"/>
      <c r="AF1113" s="281"/>
      <c r="AG1113" s="214"/>
      <c r="AH1113" s="214"/>
      <c r="AI1113" s="246"/>
      <c r="AJ1113" s="246"/>
      <c r="AK1113" s="250"/>
      <c r="AL1113" s="214" t="str">
        <f t="shared" si="705"/>
        <v>normal</v>
      </c>
    </row>
    <row r="1114" ht="12.75" customHeight="1">
      <c r="A1114" s="214"/>
      <c r="B1114" s="246" t="s">
        <v>7105</v>
      </c>
      <c r="C1114" s="296"/>
      <c r="D1114" s="246" t="s">
        <v>80</v>
      </c>
      <c r="E1114" s="249">
        <v>20.0</v>
      </c>
      <c r="F1114" s="262"/>
      <c r="G1114" s="262"/>
      <c r="H1114" s="262"/>
      <c r="I1114" s="262"/>
      <c r="J1114" s="251">
        <f t="shared" si="1"/>
        <v>0</v>
      </c>
      <c r="K1114" s="252">
        <f t="shared" si="2"/>
        <v>20</v>
      </c>
      <c r="L1114" s="214"/>
      <c r="M1114" s="253"/>
      <c r="N1114" s="254"/>
      <c r="O1114" s="214"/>
      <c r="P1114" s="227"/>
      <c r="Q1114" s="214"/>
      <c r="R1114" s="250">
        <v>20.0</v>
      </c>
      <c r="S1114" s="262"/>
      <c r="T1114" s="262"/>
      <c r="U1114" s="262"/>
      <c r="V1114" s="262"/>
      <c r="W1114" s="250">
        <f t="shared" si="287"/>
        <v>0</v>
      </c>
      <c r="X1114" s="250">
        <f t="shared" si="288"/>
        <v>20</v>
      </c>
      <c r="Y1114" s="250">
        <f t="shared" si="289"/>
        <v>0</v>
      </c>
      <c r="Z1114" s="214"/>
      <c r="AA1114" s="214"/>
      <c r="AB1114" s="214"/>
      <c r="AC1114" s="246"/>
      <c r="AD1114" s="246"/>
      <c r="AE1114" s="249"/>
      <c r="AF1114" s="281"/>
      <c r="AG1114" s="214"/>
      <c r="AH1114" s="214"/>
      <c r="AI1114" s="246"/>
      <c r="AJ1114" s="246"/>
      <c r="AK1114" s="250"/>
      <c r="AL1114" s="214" t="str">
        <f t="shared" si="705"/>
        <v>normal</v>
      </c>
    </row>
    <row r="1115" ht="12.75" customHeight="1">
      <c r="A1115" s="214"/>
      <c r="B1115" s="246" t="s">
        <v>7106</v>
      </c>
      <c r="C1115" s="296"/>
      <c r="D1115" s="246" t="s">
        <v>80</v>
      </c>
      <c r="E1115" s="249">
        <v>9.0</v>
      </c>
      <c r="F1115" s="262"/>
      <c r="G1115" s="262"/>
      <c r="H1115" s="262"/>
      <c r="I1115" s="262"/>
      <c r="J1115" s="251">
        <f t="shared" si="1"/>
        <v>0</v>
      </c>
      <c r="K1115" s="252">
        <f t="shared" si="2"/>
        <v>9</v>
      </c>
      <c r="L1115" s="214"/>
      <c r="M1115" s="253"/>
      <c r="N1115" s="254"/>
      <c r="O1115" s="214"/>
      <c r="P1115" s="227"/>
      <c r="Q1115" s="214"/>
      <c r="R1115" s="250">
        <v>9.0</v>
      </c>
      <c r="S1115" s="262"/>
      <c r="T1115" s="262"/>
      <c r="U1115" s="262"/>
      <c r="V1115" s="262"/>
      <c r="W1115" s="250">
        <f t="shared" si="287"/>
        <v>0</v>
      </c>
      <c r="X1115" s="250">
        <f t="shared" si="288"/>
        <v>9</v>
      </c>
      <c r="Y1115" s="250">
        <f t="shared" si="289"/>
        <v>0</v>
      </c>
      <c r="Z1115" s="214"/>
      <c r="AA1115" s="214"/>
      <c r="AB1115" s="214"/>
      <c r="AC1115" s="247"/>
      <c r="AD1115" s="246"/>
      <c r="AE1115" s="249"/>
      <c r="AF1115" s="281"/>
      <c r="AG1115" s="214"/>
      <c r="AH1115" s="214"/>
      <c r="AI1115" s="247"/>
      <c r="AJ1115" s="246"/>
      <c r="AK1115" s="250"/>
      <c r="AL1115" s="214" t="str">
        <f t="shared" si="705"/>
        <v>normal</v>
      </c>
    </row>
    <row r="1116" ht="12.75" customHeight="1">
      <c r="A1116" s="214"/>
      <c r="B1116" s="246" t="s">
        <v>7094</v>
      </c>
      <c r="C1116" s="296" t="s">
        <v>5798</v>
      </c>
      <c r="D1116" s="246" t="s">
        <v>80</v>
      </c>
      <c r="E1116" s="249">
        <v>1.0</v>
      </c>
      <c r="F1116" s="262"/>
      <c r="G1116" s="262"/>
      <c r="H1116" s="262"/>
      <c r="I1116" s="262"/>
      <c r="J1116" s="251">
        <f t="shared" si="1"/>
        <v>0</v>
      </c>
      <c r="K1116" s="252">
        <f t="shared" si="2"/>
        <v>1</v>
      </c>
      <c r="L1116" s="214"/>
      <c r="M1116" s="253" t="s">
        <v>7094</v>
      </c>
      <c r="N1116" s="254">
        <v>1.0</v>
      </c>
      <c r="O1116" s="214" t="str">
        <f t="shared" ref="O1116:O1117" si="711">IF(E1116=N1116,"Sama","Tidak Sama")</f>
        <v>Sama</v>
      </c>
      <c r="P1116" s="227"/>
      <c r="Q1116" s="214"/>
      <c r="R1116" s="250">
        <v>0.0</v>
      </c>
      <c r="S1116" s="262"/>
      <c r="T1116" s="262"/>
      <c r="U1116" s="262"/>
      <c r="V1116" s="262"/>
      <c r="W1116" s="250">
        <f t="shared" si="287"/>
        <v>0</v>
      </c>
      <c r="X1116" s="250">
        <f t="shared" si="288"/>
        <v>0</v>
      </c>
      <c r="Y1116" s="250">
        <f t="shared" si="289"/>
        <v>1</v>
      </c>
      <c r="Z1116" s="214"/>
      <c r="AA1116" s="214" t="str">
        <f t="shared" ref="AA1116:AA1117" si="712">IF(AC1116=B1116,"SAMA","TIDAK SAMA")</f>
        <v>SAMA</v>
      </c>
      <c r="AB1116" s="214" t="str">
        <f t="shared" ref="AB1116:AB1117" si="713">IF(C1116=AD1116,"SAMA","TIDAK SAMA")</f>
        <v>SAMA</v>
      </c>
      <c r="AC1116" s="246" t="s">
        <v>7094</v>
      </c>
      <c r="AD1116" s="246" t="s">
        <v>5798</v>
      </c>
      <c r="AE1116" s="249">
        <v>1.0</v>
      </c>
      <c r="AF1116" s="281"/>
      <c r="AG1116" s="214" t="str">
        <f t="shared" ref="AG1116:AG1117" si="714">IF(B1116=AI1116,"SAMA","TIDAK SAMA")</f>
        <v>SAMA</v>
      </c>
      <c r="AH1116" s="214" t="str">
        <f t="shared" ref="AH1116:AH1117" si="715">IF(AD1116=AJ1116,"SAMA","TIDAK")</f>
        <v>SAMA</v>
      </c>
      <c r="AI1116" s="246" t="s">
        <v>7094</v>
      </c>
      <c r="AJ1116" s="246" t="s">
        <v>5798</v>
      </c>
      <c r="AK1116" s="250">
        <v>0.0</v>
      </c>
      <c r="AL1116" s="214" t="str">
        <f t="shared" si="705"/>
        <v>normal</v>
      </c>
    </row>
    <row r="1117" ht="12.75" customHeight="1">
      <c r="A1117" s="214"/>
      <c r="B1117" s="247" t="s">
        <v>7096</v>
      </c>
      <c r="C1117" s="296"/>
      <c r="D1117" s="246" t="s">
        <v>80</v>
      </c>
      <c r="E1117" s="249">
        <v>2.0</v>
      </c>
      <c r="F1117" s="249"/>
      <c r="G1117" s="249"/>
      <c r="H1117" s="249"/>
      <c r="I1117" s="249"/>
      <c r="J1117" s="251">
        <f t="shared" si="1"/>
        <v>0</v>
      </c>
      <c r="K1117" s="252">
        <f t="shared" si="2"/>
        <v>2</v>
      </c>
      <c r="L1117" s="214"/>
      <c r="M1117" s="263" t="s">
        <v>7096</v>
      </c>
      <c r="N1117" s="254">
        <v>2.0</v>
      </c>
      <c r="O1117" s="214" t="str">
        <f t="shared" si="711"/>
        <v>Sama</v>
      </c>
      <c r="P1117" s="227"/>
      <c r="Q1117" s="214"/>
      <c r="R1117" s="250">
        <v>2.0</v>
      </c>
      <c r="S1117" s="249"/>
      <c r="T1117" s="249"/>
      <c r="U1117" s="249"/>
      <c r="V1117" s="249"/>
      <c r="W1117" s="250">
        <f t="shared" si="287"/>
        <v>0</v>
      </c>
      <c r="X1117" s="250">
        <f t="shared" si="288"/>
        <v>2</v>
      </c>
      <c r="Y1117" s="250">
        <f t="shared" si="289"/>
        <v>0</v>
      </c>
      <c r="Z1117" s="214"/>
      <c r="AA1117" s="214" t="str">
        <f t="shared" si="712"/>
        <v>SAMA</v>
      </c>
      <c r="AB1117" s="214" t="str">
        <f t="shared" si="713"/>
        <v>SAMA</v>
      </c>
      <c r="AC1117" s="247" t="s">
        <v>7096</v>
      </c>
      <c r="AD1117" s="246"/>
      <c r="AE1117" s="249">
        <v>2.0</v>
      </c>
      <c r="AF1117" s="281"/>
      <c r="AG1117" s="214" t="str">
        <f t="shared" si="714"/>
        <v>SAMA</v>
      </c>
      <c r="AH1117" s="214" t="str">
        <f t="shared" si="715"/>
        <v>SAMA</v>
      </c>
      <c r="AI1117" s="247" t="s">
        <v>7096</v>
      </c>
      <c r="AJ1117" s="246"/>
      <c r="AK1117" s="250">
        <v>2.0</v>
      </c>
      <c r="AL1117" s="214" t="str">
        <f t="shared" si="705"/>
        <v>normal</v>
      </c>
    </row>
    <row r="1118" ht="12.75" customHeight="1">
      <c r="A1118" s="214"/>
      <c r="B1118" s="247" t="s">
        <v>7116</v>
      </c>
      <c r="C1118" s="296" t="s">
        <v>7117</v>
      </c>
      <c r="D1118" s="246" t="s">
        <v>80</v>
      </c>
      <c r="E1118" s="249">
        <v>1.0</v>
      </c>
      <c r="F1118" s="249"/>
      <c r="G1118" s="249"/>
      <c r="H1118" s="249"/>
      <c r="I1118" s="249"/>
      <c r="J1118" s="251">
        <f t="shared" si="1"/>
        <v>0</v>
      </c>
      <c r="K1118" s="252">
        <f t="shared" si="2"/>
        <v>1</v>
      </c>
      <c r="L1118" s="214"/>
      <c r="M1118" s="263"/>
      <c r="N1118" s="254"/>
      <c r="O1118" s="214"/>
      <c r="P1118" s="227"/>
      <c r="Q1118" s="214"/>
      <c r="R1118" s="250">
        <v>1.0</v>
      </c>
      <c r="S1118" s="249"/>
      <c r="T1118" s="249"/>
      <c r="U1118" s="249"/>
      <c r="V1118" s="249"/>
      <c r="W1118" s="250">
        <f t="shared" si="287"/>
        <v>0</v>
      </c>
      <c r="X1118" s="250">
        <f t="shared" si="288"/>
        <v>1</v>
      </c>
      <c r="Y1118" s="250">
        <f t="shared" si="289"/>
        <v>0</v>
      </c>
      <c r="Z1118" s="214"/>
      <c r="AA1118" s="214"/>
      <c r="AB1118" s="214"/>
      <c r="AC1118" s="247"/>
      <c r="AD1118" s="246"/>
      <c r="AE1118" s="249"/>
      <c r="AF1118" s="281"/>
      <c r="AG1118" s="214"/>
      <c r="AH1118" s="214"/>
      <c r="AI1118" s="247"/>
      <c r="AJ1118" s="246"/>
      <c r="AK1118" s="250"/>
      <c r="AL1118" s="214"/>
    </row>
    <row r="1119" ht="12.75" customHeight="1">
      <c r="A1119" s="214"/>
      <c r="B1119" s="247" t="s">
        <v>7116</v>
      </c>
      <c r="C1119" s="296">
        <v>5460.0</v>
      </c>
      <c r="D1119" s="246" t="s">
        <v>80</v>
      </c>
      <c r="E1119" s="249">
        <v>1.0</v>
      </c>
      <c r="F1119" s="249"/>
      <c r="G1119" s="249"/>
      <c r="H1119" s="249"/>
      <c r="I1119" s="249"/>
      <c r="J1119" s="251">
        <f t="shared" si="1"/>
        <v>0</v>
      </c>
      <c r="K1119" s="252">
        <f t="shared" si="2"/>
        <v>1</v>
      </c>
      <c r="L1119" s="214"/>
      <c r="M1119" s="263"/>
      <c r="N1119" s="254"/>
      <c r="O1119" s="214"/>
      <c r="P1119" s="227"/>
      <c r="Q1119" s="214"/>
      <c r="R1119" s="250">
        <v>1.0</v>
      </c>
      <c r="S1119" s="249"/>
      <c r="T1119" s="249"/>
      <c r="U1119" s="249"/>
      <c r="V1119" s="249"/>
      <c r="W1119" s="250">
        <f t="shared" si="287"/>
        <v>0</v>
      </c>
      <c r="X1119" s="250">
        <f t="shared" si="288"/>
        <v>1</v>
      </c>
      <c r="Y1119" s="250">
        <f t="shared" si="289"/>
        <v>0</v>
      </c>
      <c r="Z1119" s="214"/>
      <c r="AA1119" s="214"/>
      <c r="AB1119" s="214"/>
      <c r="AC1119" s="247"/>
      <c r="AD1119" s="246"/>
      <c r="AE1119" s="249"/>
      <c r="AF1119" s="281"/>
      <c r="AG1119" s="214"/>
      <c r="AH1119" s="214"/>
      <c r="AI1119" s="247"/>
      <c r="AJ1119" s="246"/>
      <c r="AK1119" s="250"/>
      <c r="AL1119" s="214"/>
    </row>
    <row r="1120" ht="12.75" customHeight="1">
      <c r="A1120" s="214"/>
      <c r="B1120" s="247" t="s">
        <v>5951</v>
      </c>
      <c r="C1120" s="296"/>
      <c r="D1120" s="246" t="s">
        <v>80</v>
      </c>
      <c r="E1120" s="249">
        <v>3.0</v>
      </c>
      <c r="F1120" s="249"/>
      <c r="G1120" s="249"/>
      <c r="H1120" s="249"/>
      <c r="I1120" s="249"/>
      <c r="J1120" s="251">
        <f t="shared" si="1"/>
        <v>0</v>
      </c>
      <c r="K1120" s="252">
        <f t="shared" si="2"/>
        <v>3</v>
      </c>
      <c r="L1120" s="214"/>
      <c r="M1120" s="263" t="s">
        <v>5951</v>
      </c>
      <c r="N1120" s="254">
        <v>1.0</v>
      </c>
      <c r="O1120" s="214" t="str">
        <f t="shared" ref="O1120:O1121" si="716">IF(E1120=N1120,"Sama","Tidak Sama")</f>
        <v>Tidak Sama</v>
      </c>
      <c r="P1120" s="227"/>
      <c r="Q1120" s="255"/>
      <c r="R1120" s="250">
        <v>1.0</v>
      </c>
      <c r="S1120" s="249"/>
      <c r="T1120" s="249"/>
      <c r="U1120" s="249"/>
      <c r="V1120" s="249"/>
      <c r="W1120" s="250">
        <f t="shared" si="287"/>
        <v>0</v>
      </c>
      <c r="X1120" s="250">
        <f t="shared" si="288"/>
        <v>1</v>
      </c>
      <c r="Y1120" s="250">
        <f t="shared" si="289"/>
        <v>2</v>
      </c>
      <c r="Z1120" s="214"/>
      <c r="AA1120" s="214" t="str">
        <f>IF(AC1120=B1120,"SAMA","TIDAK SAMA")</f>
        <v>SAMA</v>
      </c>
      <c r="AB1120" s="214" t="str">
        <f>IF(C1120=AD1120,"SAMA","TIDAK SAMA")</f>
        <v>SAMA</v>
      </c>
      <c r="AC1120" s="247" t="s">
        <v>5951</v>
      </c>
      <c r="AD1120" s="246"/>
      <c r="AE1120" s="249">
        <v>1.0</v>
      </c>
      <c r="AF1120" s="281"/>
      <c r="AG1120" s="214" t="str">
        <f>IF(B1120=AI1120,"SAMA","TIDAK SAMA")</f>
        <v>SAMA</v>
      </c>
      <c r="AH1120" s="214" t="str">
        <f>IF(AD1120=AJ1120,"SAMA","TIDAK")</f>
        <v>SAMA</v>
      </c>
      <c r="AI1120" s="247" t="s">
        <v>5951</v>
      </c>
      <c r="AJ1120" s="246"/>
      <c r="AK1120" s="250">
        <v>1.0</v>
      </c>
      <c r="AL1120" s="214" t="str">
        <f>IF(Y1120&lt;0,"tidak normal","normal")</f>
        <v>normal</v>
      </c>
    </row>
    <row r="1121" ht="12.75" customHeight="1">
      <c r="A1121" s="214"/>
      <c r="B1121" s="247" t="s">
        <v>5949</v>
      </c>
      <c r="C1121" s="296" t="s">
        <v>5950</v>
      </c>
      <c r="D1121" s="246" t="s">
        <v>80</v>
      </c>
      <c r="E1121" s="249">
        <v>2.0</v>
      </c>
      <c r="F1121" s="249"/>
      <c r="G1121" s="249"/>
      <c r="H1121" s="249"/>
      <c r="I1121" s="249"/>
      <c r="J1121" s="251">
        <f t="shared" si="1"/>
        <v>0</v>
      </c>
      <c r="K1121" s="252">
        <f t="shared" si="2"/>
        <v>2</v>
      </c>
      <c r="L1121" s="214"/>
      <c r="M1121" s="263" t="s">
        <v>5951</v>
      </c>
      <c r="N1121" s="254">
        <v>1.0</v>
      </c>
      <c r="O1121" s="214" t="str">
        <f t="shared" si="716"/>
        <v>Tidak Sama</v>
      </c>
      <c r="P1121" s="227"/>
      <c r="Q1121" s="255"/>
      <c r="R1121" s="250">
        <v>2.0</v>
      </c>
      <c r="S1121" s="249"/>
      <c r="T1121" s="249"/>
      <c r="U1121" s="249"/>
      <c r="V1121" s="249"/>
      <c r="W1121" s="250">
        <f t="shared" si="287"/>
        <v>0</v>
      </c>
      <c r="X1121" s="250">
        <f t="shared" si="288"/>
        <v>2</v>
      </c>
      <c r="Y1121" s="250">
        <f t="shared" si="289"/>
        <v>0</v>
      </c>
      <c r="Z1121" s="214"/>
      <c r="AA1121" s="214"/>
      <c r="AB1121" s="214"/>
      <c r="AC1121" s="247"/>
      <c r="AD1121" s="246"/>
      <c r="AE1121" s="249"/>
      <c r="AF1121" s="281"/>
      <c r="AG1121" s="214"/>
      <c r="AH1121" s="214"/>
      <c r="AI1121" s="247"/>
      <c r="AJ1121" s="246"/>
      <c r="AK1121" s="250"/>
      <c r="AL1121" s="214"/>
    </row>
    <row r="1122" ht="12.75" customHeight="1">
      <c r="A1122" s="214"/>
      <c r="B1122" s="247" t="s">
        <v>7108</v>
      </c>
      <c r="C1122" s="296"/>
      <c r="D1122" s="246" t="s">
        <v>80</v>
      </c>
      <c r="E1122" s="249">
        <v>1.0</v>
      </c>
      <c r="F1122" s="249"/>
      <c r="G1122" s="249"/>
      <c r="H1122" s="249"/>
      <c r="I1122" s="249"/>
      <c r="J1122" s="251">
        <f t="shared" si="1"/>
        <v>0</v>
      </c>
      <c r="K1122" s="252">
        <f t="shared" si="2"/>
        <v>1</v>
      </c>
      <c r="L1122" s="214"/>
      <c r="M1122" s="263"/>
      <c r="N1122" s="254"/>
      <c r="O1122" s="214"/>
      <c r="P1122" s="227"/>
      <c r="Q1122" s="214"/>
      <c r="R1122" s="250">
        <v>1.0</v>
      </c>
      <c r="S1122" s="249"/>
      <c r="T1122" s="249"/>
      <c r="U1122" s="249"/>
      <c r="V1122" s="249"/>
      <c r="W1122" s="250">
        <f t="shared" si="287"/>
        <v>0</v>
      </c>
      <c r="X1122" s="250">
        <f t="shared" si="288"/>
        <v>1</v>
      </c>
      <c r="Y1122" s="250">
        <f t="shared" si="289"/>
        <v>0</v>
      </c>
      <c r="Z1122" s="214"/>
      <c r="AA1122" s="214"/>
      <c r="AB1122" s="214"/>
      <c r="AC1122" s="247"/>
      <c r="AD1122" s="246"/>
      <c r="AE1122" s="249"/>
      <c r="AF1122" s="281"/>
      <c r="AG1122" s="214"/>
      <c r="AH1122" s="214"/>
      <c r="AI1122" s="247"/>
      <c r="AJ1122" s="246"/>
      <c r="AK1122" s="250"/>
      <c r="AL1122" s="214"/>
    </row>
    <row r="1123" ht="12.75" customHeight="1">
      <c r="A1123" s="214"/>
      <c r="B1123" s="247" t="s">
        <v>7294</v>
      </c>
      <c r="C1123" s="296"/>
      <c r="D1123" s="246" t="s">
        <v>80</v>
      </c>
      <c r="E1123" s="249">
        <v>1.0</v>
      </c>
      <c r="F1123" s="249"/>
      <c r="G1123" s="249"/>
      <c r="H1123" s="249"/>
      <c r="I1123" s="249"/>
      <c r="J1123" s="251">
        <f t="shared" si="1"/>
        <v>0</v>
      </c>
      <c r="K1123" s="252">
        <f t="shared" si="2"/>
        <v>1</v>
      </c>
      <c r="L1123" s="214"/>
      <c r="M1123" s="263"/>
      <c r="N1123" s="254"/>
      <c r="O1123" s="214"/>
      <c r="P1123" s="227"/>
      <c r="Q1123" s="214"/>
      <c r="R1123" s="250">
        <v>0.0</v>
      </c>
      <c r="S1123" s="249"/>
      <c r="T1123" s="249"/>
      <c r="U1123" s="249"/>
      <c r="V1123" s="249"/>
      <c r="W1123" s="250">
        <f t="shared" si="287"/>
        <v>0</v>
      </c>
      <c r="X1123" s="250">
        <f t="shared" si="288"/>
        <v>0</v>
      </c>
      <c r="Y1123" s="250">
        <f t="shared" si="289"/>
        <v>1</v>
      </c>
      <c r="Z1123" s="214"/>
      <c r="AA1123" s="214"/>
      <c r="AB1123" s="214"/>
      <c r="AC1123" s="247"/>
      <c r="AD1123" s="246"/>
      <c r="AE1123" s="249"/>
      <c r="AF1123" s="281"/>
      <c r="AG1123" s="214"/>
      <c r="AH1123" s="214"/>
      <c r="AI1123" s="247"/>
      <c r="AJ1123" s="246"/>
      <c r="AK1123" s="250"/>
      <c r="AL1123" s="214"/>
    </row>
    <row r="1124" ht="12.75" customHeight="1">
      <c r="A1124" s="214"/>
      <c r="B1124" s="247" t="s">
        <v>154</v>
      </c>
      <c r="C1124" s="296" t="s">
        <v>119</v>
      </c>
      <c r="D1124" s="246" t="s">
        <v>80</v>
      </c>
      <c r="E1124" s="249">
        <v>3.0</v>
      </c>
      <c r="F1124" s="249"/>
      <c r="G1124" s="249"/>
      <c r="H1124" s="249"/>
      <c r="I1124" s="249"/>
      <c r="J1124" s="251">
        <f t="shared" si="1"/>
        <v>0</v>
      </c>
      <c r="K1124" s="252">
        <f t="shared" si="2"/>
        <v>3</v>
      </c>
      <c r="L1124" s="214"/>
      <c r="M1124" s="263"/>
      <c r="N1124" s="254"/>
      <c r="O1124" s="214"/>
      <c r="P1124" s="227"/>
      <c r="Q1124" s="214"/>
      <c r="R1124" s="250">
        <v>2.0</v>
      </c>
      <c r="S1124" s="249"/>
      <c r="T1124" s="249"/>
      <c r="U1124" s="249"/>
      <c r="V1124" s="249"/>
      <c r="W1124" s="250">
        <f t="shared" si="287"/>
        <v>0</v>
      </c>
      <c r="X1124" s="250">
        <f t="shared" si="288"/>
        <v>2</v>
      </c>
      <c r="Y1124" s="250">
        <f t="shared" si="289"/>
        <v>1</v>
      </c>
      <c r="Z1124" s="214"/>
      <c r="AA1124" s="214"/>
      <c r="AB1124" s="214"/>
      <c r="AC1124" s="247"/>
      <c r="AD1124" s="246"/>
      <c r="AE1124" s="249"/>
      <c r="AF1124" s="281"/>
      <c r="AG1124" s="214"/>
      <c r="AH1124" s="214"/>
      <c r="AI1124" s="247"/>
      <c r="AJ1124" s="246"/>
      <c r="AK1124" s="250"/>
      <c r="AL1124" s="214"/>
    </row>
    <row r="1125" ht="12.75" customHeight="1">
      <c r="A1125" s="214"/>
      <c r="B1125" s="247" t="s">
        <v>7102</v>
      </c>
      <c r="C1125" s="296" t="s">
        <v>7103</v>
      </c>
      <c r="D1125" s="246" t="s">
        <v>80</v>
      </c>
      <c r="E1125" s="249">
        <v>1.0</v>
      </c>
      <c r="F1125" s="249"/>
      <c r="G1125" s="249"/>
      <c r="H1125" s="249"/>
      <c r="I1125" s="249"/>
      <c r="J1125" s="251">
        <f t="shared" si="1"/>
        <v>0</v>
      </c>
      <c r="K1125" s="252">
        <f t="shared" si="2"/>
        <v>1</v>
      </c>
      <c r="L1125" s="214"/>
      <c r="M1125" s="263"/>
      <c r="N1125" s="254"/>
      <c r="O1125" s="214"/>
      <c r="P1125" s="227"/>
      <c r="Q1125" s="214"/>
      <c r="R1125" s="250">
        <v>1.0</v>
      </c>
      <c r="S1125" s="249"/>
      <c r="T1125" s="249"/>
      <c r="U1125" s="249"/>
      <c r="V1125" s="249"/>
      <c r="W1125" s="250">
        <f t="shared" si="287"/>
        <v>0</v>
      </c>
      <c r="X1125" s="250">
        <f t="shared" si="288"/>
        <v>1</v>
      </c>
      <c r="Y1125" s="250">
        <f t="shared" si="289"/>
        <v>0</v>
      </c>
      <c r="Z1125" s="214"/>
      <c r="AA1125" s="214" t="str">
        <f t="shared" ref="AA1125:AA1127" si="717">IF(AC1125=B1125,"SAMA","TIDAK SAMA")</f>
        <v>SAMA</v>
      </c>
      <c r="AB1125" s="214" t="str">
        <f t="shared" ref="AB1125:AB1127" si="718">IF(C1125=AD1125,"SAMA","TIDAK SAMA")</f>
        <v>SAMA</v>
      </c>
      <c r="AC1125" s="247" t="s">
        <v>7102</v>
      </c>
      <c r="AD1125" s="246" t="s">
        <v>7103</v>
      </c>
      <c r="AE1125" s="249">
        <v>3.0</v>
      </c>
      <c r="AF1125" s="281"/>
      <c r="AG1125" s="214" t="str">
        <f t="shared" ref="AG1125:AG1127" si="719">IF(B1125=AI1125,"SAMA","TIDAK SAMA")</f>
        <v>SAMA</v>
      </c>
      <c r="AH1125" s="214" t="str">
        <f t="shared" ref="AH1125:AH1127" si="720">IF(AD1125=AJ1125,"SAMA","TIDAK")</f>
        <v>SAMA</v>
      </c>
      <c r="AI1125" s="247" t="s">
        <v>7102</v>
      </c>
      <c r="AJ1125" s="246" t="s">
        <v>7103</v>
      </c>
      <c r="AK1125" s="250">
        <v>3.0</v>
      </c>
      <c r="AL1125" s="214" t="str">
        <f t="shared" ref="AL1125:AL1128" si="721">IF(Y1125&lt;0,"tidak normal","normal")</f>
        <v>normal</v>
      </c>
    </row>
    <row r="1126" ht="12.75" customHeight="1">
      <c r="A1126" s="214"/>
      <c r="B1126" s="247" t="s">
        <v>2150</v>
      </c>
      <c r="C1126" s="296" t="s">
        <v>7114</v>
      </c>
      <c r="D1126" s="246" t="s">
        <v>80</v>
      </c>
      <c r="E1126" s="249">
        <v>16.0</v>
      </c>
      <c r="F1126" s="249"/>
      <c r="G1126" s="249"/>
      <c r="H1126" s="249"/>
      <c r="I1126" s="249"/>
      <c r="J1126" s="251">
        <f t="shared" si="1"/>
        <v>0</v>
      </c>
      <c r="K1126" s="252">
        <f t="shared" si="2"/>
        <v>16</v>
      </c>
      <c r="L1126" s="214"/>
      <c r="M1126" s="263" t="s">
        <v>2150</v>
      </c>
      <c r="N1126" s="254">
        <v>2.0</v>
      </c>
      <c r="O1126" s="214" t="str">
        <f t="shared" ref="O1126:O1127" si="722">IF(E1126=N1126,"Sama","Tidak Sama")</f>
        <v>Tidak Sama</v>
      </c>
      <c r="P1126" s="227"/>
      <c r="Q1126" s="214"/>
      <c r="R1126" s="250">
        <v>16.0</v>
      </c>
      <c r="S1126" s="249"/>
      <c r="T1126" s="249"/>
      <c r="U1126" s="249"/>
      <c r="V1126" s="249"/>
      <c r="W1126" s="250">
        <f t="shared" si="287"/>
        <v>0</v>
      </c>
      <c r="X1126" s="250">
        <f t="shared" si="288"/>
        <v>16</v>
      </c>
      <c r="Y1126" s="250">
        <f t="shared" si="289"/>
        <v>0</v>
      </c>
      <c r="Z1126" s="214"/>
      <c r="AA1126" s="214" t="str">
        <f t="shared" si="717"/>
        <v>SAMA</v>
      </c>
      <c r="AB1126" s="214" t="str">
        <f t="shared" si="718"/>
        <v>SAMA</v>
      </c>
      <c r="AC1126" s="247" t="s">
        <v>2150</v>
      </c>
      <c r="AD1126" s="246" t="s">
        <v>7114</v>
      </c>
      <c r="AE1126" s="249">
        <v>2.0</v>
      </c>
      <c r="AF1126" s="281"/>
      <c r="AG1126" s="214" t="str">
        <f t="shared" si="719"/>
        <v>SAMA</v>
      </c>
      <c r="AH1126" s="214" t="str">
        <f t="shared" si="720"/>
        <v>SAMA</v>
      </c>
      <c r="AI1126" s="247" t="s">
        <v>2150</v>
      </c>
      <c r="AJ1126" s="246" t="s">
        <v>7114</v>
      </c>
      <c r="AK1126" s="250">
        <v>2.0</v>
      </c>
      <c r="AL1126" s="214" t="str">
        <f t="shared" si="721"/>
        <v>normal</v>
      </c>
    </row>
    <row r="1127" ht="12.75" customHeight="1">
      <c r="A1127" s="214"/>
      <c r="B1127" s="247" t="s">
        <v>7104</v>
      </c>
      <c r="C1127" s="296" t="s">
        <v>3177</v>
      </c>
      <c r="D1127" s="246" t="s">
        <v>80</v>
      </c>
      <c r="E1127" s="249">
        <v>1.0</v>
      </c>
      <c r="F1127" s="249"/>
      <c r="G1127" s="249"/>
      <c r="H1127" s="249"/>
      <c r="I1127" s="249"/>
      <c r="J1127" s="251">
        <f t="shared" si="1"/>
        <v>0</v>
      </c>
      <c r="K1127" s="252">
        <f t="shared" si="2"/>
        <v>1</v>
      </c>
      <c r="L1127" s="214"/>
      <c r="M1127" s="263" t="s">
        <v>7104</v>
      </c>
      <c r="N1127" s="254">
        <v>1.0</v>
      </c>
      <c r="O1127" s="214" t="str">
        <f t="shared" si="722"/>
        <v>Sama</v>
      </c>
      <c r="P1127" s="227"/>
      <c r="Q1127" s="214"/>
      <c r="R1127" s="250">
        <v>0.0</v>
      </c>
      <c r="S1127" s="249"/>
      <c r="T1127" s="249"/>
      <c r="U1127" s="249"/>
      <c r="V1127" s="249"/>
      <c r="W1127" s="250">
        <f t="shared" si="287"/>
        <v>0</v>
      </c>
      <c r="X1127" s="250">
        <f t="shared" si="288"/>
        <v>0</v>
      </c>
      <c r="Y1127" s="250">
        <f t="shared" si="289"/>
        <v>1</v>
      </c>
      <c r="Z1127" s="214"/>
      <c r="AA1127" s="214" t="str">
        <f t="shared" si="717"/>
        <v>SAMA</v>
      </c>
      <c r="AB1127" s="214" t="str">
        <f t="shared" si="718"/>
        <v>SAMA</v>
      </c>
      <c r="AC1127" s="247" t="s">
        <v>7104</v>
      </c>
      <c r="AD1127" s="246" t="s">
        <v>3177</v>
      </c>
      <c r="AE1127" s="249">
        <v>1.0</v>
      </c>
      <c r="AF1127" s="281"/>
      <c r="AG1127" s="214" t="str">
        <f t="shared" si="719"/>
        <v>SAMA</v>
      </c>
      <c r="AH1127" s="214" t="str">
        <f t="shared" si="720"/>
        <v>SAMA</v>
      </c>
      <c r="AI1127" s="247" t="s">
        <v>7104</v>
      </c>
      <c r="AJ1127" s="246" t="s">
        <v>3177</v>
      </c>
      <c r="AK1127" s="250">
        <v>0.0</v>
      </c>
      <c r="AL1127" s="214" t="str">
        <f t="shared" si="721"/>
        <v>normal</v>
      </c>
    </row>
    <row r="1128" ht="12.75" customHeight="1">
      <c r="A1128" s="214"/>
      <c r="B1128" s="247" t="s">
        <v>2567</v>
      </c>
      <c r="C1128" s="296" t="s">
        <v>7113</v>
      </c>
      <c r="D1128" s="246" t="s">
        <v>80</v>
      </c>
      <c r="E1128" s="249">
        <v>12.0</v>
      </c>
      <c r="F1128" s="249"/>
      <c r="G1128" s="249"/>
      <c r="H1128" s="249"/>
      <c r="I1128" s="249"/>
      <c r="J1128" s="251">
        <f t="shared" si="1"/>
        <v>0</v>
      </c>
      <c r="K1128" s="252">
        <f t="shared" si="2"/>
        <v>12</v>
      </c>
      <c r="L1128" s="214"/>
      <c r="M1128" s="263"/>
      <c r="N1128" s="254"/>
      <c r="O1128" s="214"/>
      <c r="P1128" s="227"/>
      <c r="Q1128" s="214"/>
      <c r="R1128" s="250">
        <v>12.0</v>
      </c>
      <c r="S1128" s="249"/>
      <c r="T1128" s="249"/>
      <c r="U1128" s="249"/>
      <c r="V1128" s="249"/>
      <c r="W1128" s="250">
        <f t="shared" si="287"/>
        <v>0</v>
      </c>
      <c r="X1128" s="250">
        <f t="shared" si="288"/>
        <v>12</v>
      </c>
      <c r="Y1128" s="250">
        <f t="shared" si="289"/>
        <v>0</v>
      </c>
      <c r="Z1128" s="214"/>
      <c r="AA1128" s="214"/>
      <c r="AB1128" s="214"/>
      <c r="AC1128" s="247"/>
      <c r="AD1128" s="246"/>
      <c r="AE1128" s="249"/>
      <c r="AF1128" s="281"/>
      <c r="AG1128" s="214"/>
      <c r="AH1128" s="214"/>
      <c r="AI1128" s="247"/>
      <c r="AJ1128" s="246"/>
      <c r="AK1128" s="250"/>
      <c r="AL1128" s="214" t="str">
        <f t="shared" si="721"/>
        <v>normal</v>
      </c>
    </row>
    <row r="1129" ht="12.75" customHeight="1">
      <c r="A1129" s="214"/>
      <c r="B1129" s="247" t="s">
        <v>7111</v>
      </c>
      <c r="C1129" s="296" t="s">
        <v>7112</v>
      </c>
      <c r="D1129" s="246" t="s">
        <v>80</v>
      </c>
      <c r="E1129" s="249">
        <v>2.0</v>
      </c>
      <c r="F1129" s="249"/>
      <c r="G1129" s="249"/>
      <c r="H1129" s="249"/>
      <c r="I1129" s="249"/>
      <c r="J1129" s="251">
        <f t="shared" si="1"/>
        <v>0</v>
      </c>
      <c r="K1129" s="252">
        <f t="shared" si="2"/>
        <v>2</v>
      </c>
      <c r="L1129" s="214"/>
      <c r="M1129" s="263"/>
      <c r="N1129" s="254"/>
      <c r="O1129" s="214"/>
      <c r="P1129" s="227"/>
      <c r="Q1129" s="214"/>
      <c r="R1129" s="250">
        <v>2.0</v>
      </c>
      <c r="S1129" s="249"/>
      <c r="T1129" s="249"/>
      <c r="U1129" s="249"/>
      <c r="V1129" s="249"/>
      <c r="W1129" s="250">
        <f t="shared" si="287"/>
        <v>0</v>
      </c>
      <c r="X1129" s="250">
        <f t="shared" si="288"/>
        <v>2</v>
      </c>
      <c r="Y1129" s="250">
        <f t="shared" si="289"/>
        <v>0</v>
      </c>
      <c r="Z1129" s="214"/>
      <c r="AA1129" s="214"/>
      <c r="AB1129" s="214"/>
      <c r="AC1129" s="247"/>
      <c r="AD1129" s="246"/>
      <c r="AE1129" s="249"/>
      <c r="AF1129" s="281"/>
      <c r="AG1129" s="214"/>
      <c r="AH1129" s="214"/>
      <c r="AI1129" s="247"/>
      <c r="AJ1129" s="246"/>
      <c r="AK1129" s="250"/>
      <c r="AL1129" s="214"/>
    </row>
    <row r="1130" ht="12.75" customHeight="1">
      <c r="A1130" s="214"/>
      <c r="B1130" s="247" t="s">
        <v>7109</v>
      </c>
      <c r="C1130" s="296" t="s">
        <v>7110</v>
      </c>
      <c r="D1130" s="246" t="s">
        <v>80</v>
      </c>
      <c r="E1130" s="249">
        <v>2.0</v>
      </c>
      <c r="F1130" s="249"/>
      <c r="G1130" s="249"/>
      <c r="H1130" s="249"/>
      <c r="I1130" s="249"/>
      <c r="J1130" s="251">
        <f t="shared" si="1"/>
        <v>0</v>
      </c>
      <c r="K1130" s="252">
        <f t="shared" si="2"/>
        <v>2</v>
      </c>
      <c r="L1130" s="214"/>
      <c r="M1130" s="263"/>
      <c r="N1130" s="254"/>
      <c r="O1130" s="214"/>
      <c r="P1130" s="227"/>
      <c r="Q1130" s="214"/>
      <c r="R1130" s="250">
        <v>2.0</v>
      </c>
      <c r="S1130" s="249"/>
      <c r="T1130" s="249"/>
      <c r="U1130" s="249"/>
      <c r="V1130" s="249"/>
      <c r="W1130" s="250">
        <f t="shared" si="287"/>
        <v>0</v>
      </c>
      <c r="X1130" s="250">
        <f t="shared" si="288"/>
        <v>2</v>
      </c>
      <c r="Y1130" s="250">
        <f t="shared" si="289"/>
        <v>0</v>
      </c>
      <c r="Z1130" s="214"/>
      <c r="AA1130" s="214"/>
      <c r="AB1130" s="214"/>
      <c r="AC1130" s="247"/>
      <c r="AD1130" s="246"/>
      <c r="AE1130" s="249"/>
      <c r="AF1130" s="281"/>
      <c r="AG1130" s="214"/>
      <c r="AH1130" s="214"/>
      <c r="AI1130" s="247"/>
      <c r="AJ1130" s="246"/>
      <c r="AK1130" s="250"/>
      <c r="AL1130" s="214"/>
    </row>
    <row r="1131" ht="12.75" customHeight="1">
      <c r="A1131" s="214"/>
      <c r="B1131" s="247" t="s">
        <v>6822</v>
      </c>
      <c r="C1131" s="296" t="s">
        <v>6823</v>
      </c>
      <c r="D1131" s="246" t="s">
        <v>80</v>
      </c>
      <c r="E1131" s="249">
        <v>1.0</v>
      </c>
      <c r="F1131" s="249"/>
      <c r="G1131" s="249"/>
      <c r="H1131" s="249"/>
      <c r="I1131" s="249"/>
      <c r="J1131" s="251">
        <f t="shared" si="1"/>
        <v>0</v>
      </c>
      <c r="K1131" s="252">
        <f t="shared" si="2"/>
        <v>1</v>
      </c>
      <c r="L1131" s="214"/>
      <c r="M1131" s="263"/>
      <c r="N1131" s="254"/>
      <c r="O1131" s="214"/>
      <c r="P1131" s="227"/>
      <c r="Q1131" s="214"/>
      <c r="R1131" s="250">
        <v>1.0</v>
      </c>
      <c r="S1131" s="249"/>
      <c r="T1131" s="249"/>
      <c r="U1131" s="249"/>
      <c r="V1131" s="249"/>
      <c r="W1131" s="250">
        <f t="shared" si="287"/>
        <v>0</v>
      </c>
      <c r="X1131" s="250">
        <f t="shared" si="288"/>
        <v>1</v>
      </c>
      <c r="Y1131" s="250">
        <f t="shared" si="289"/>
        <v>0</v>
      </c>
      <c r="Z1131" s="214"/>
      <c r="AA1131" s="214"/>
      <c r="AB1131" s="214"/>
      <c r="AC1131" s="247"/>
      <c r="AD1131" s="246"/>
      <c r="AE1131" s="249"/>
      <c r="AF1131" s="281"/>
      <c r="AG1131" s="214"/>
      <c r="AH1131" s="214"/>
      <c r="AI1131" s="247"/>
      <c r="AJ1131" s="246"/>
      <c r="AK1131" s="250"/>
      <c r="AL1131" s="214"/>
    </row>
    <row r="1132" ht="12.75" customHeight="1">
      <c r="A1132" s="214"/>
      <c r="B1132" s="247" t="s">
        <v>7120</v>
      </c>
      <c r="C1132" s="246" t="s">
        <v>547</v>
      </c>
      <c r="D1132" s="246" t="s">
        <v>80</v>
      </c>
      <c r="E1132" s="249">
        <v>18.0</v>
      </c>
      <c r="F1132" s="249"/>
      <c r="G1132" s="249"/>
      <c r="H1132" s="249"/>
      <c r="I1132" s="249"/>
      <c r="J1132" s="251">
        <f t="shared" si="1"/>
        <v>0</v>
      </c>
      <c r="K1132" s="252">
        <f t="shared" si="2"/>
        <v>18</v>
      </c>
      <c r="L1132" s="214"/>
      <c r="M1132" s="263"/>
      <c r="N1132" s="254"/>
      <c r="O1132" s="214"/>
      <c r="P1132" s="227"/>
      <c r="Q1132" s="214"/>
      <c r="R1132" s="250">
        <v>18.0</v>
      </c>
      <c r="S1132" s="249"/>
      <c r="T1132" s="249"/>
      <c r="U1132" s="249"/>
      <c r="V1132" s="249"/>
      <c r="W1132" s="250">
        <f t="shared" si="287"/>
        <v>0</v>
      </c>
      <c r="X1132" s="250">
        <f t="shared" si="288"/>
        <v>18</v>
      </c>
      <c r="Y1132" s="250">
        <f t="shared" si="289"/>
        <v>0</v>
      </c>
      <c r="Z1132" s="214"/>
      <c r="AA1132" s="214"/>
      <c r="AB1132" s="214"/>
      <c r="AC1132" s="247"/>
      <c r="AD1132" s="246"/>
      <c r="AE1132" s="249"/>
      <c r="AF1132" s="281"/>
      <c r="AG1132" s="214"/>
      <c r="AH1132" s="214"/>
      <c r="AI1132" s="247"/>
      <c r="AJ1132" s="246"/>
      <c r="AK1132" s="250"/>
      <c r="AL1132" s="214" t="str">
        <f t="shared" ref="AL1132:AL1144" si="723">IF(Y1132&lt;0,"tidak normal","normal")</f>
        <v>normal</v>
      </c>
    </row>
    <row r="1133" ht="12.75" customHeight="1">
      <c r="A1133" s="214"/>
      <c r="B1133" s="247" t="s">
        <v>711</v>
      </c>
      <c r="C1133" s="296" t="s">
        <v>7115</v>
      </c>
      <c r="D1133" s="246" t="s">
        <v>101</v>
      </c>
      <c r="E1133" s="249">
        <v>15.0</v>
      </c>
      <c r="F1133" s="249"/>
      <c r="G1133" s="249"/>
      <c r="H1133" s="249"/>
      <c r="I1133" s="249"/>
      <c r="J1133" s="251">
        <f t="shared" si="1"/>
        <v>0</v>
      </c>
      <c r="K1133" s="252">
        <f t="shared" si="2"/>
        <v>15</v>
      </c>
      <c r="L1133" s="214"/>
      <c r="M1133" s="263" t="s">
        <v>1391</v>
      </c>
      <c r="N1133" s="254">
        <v>5.0</v>
      </c>
      <c r="O1133" s="214" t="str">
        <f>IF(E1133=N1133,"Sama","Tidak Sama")</f>
        <v>Tidak Sama</v>
      </c>
      <c r="P1133" s="227"/>
      <c r="Q1133" s="214"/>
      <c r="R1133" s="250">
        <v>12.0</v>
      </c>
      <c r="S1133" s="249"/>
      <c r="T1133" s="249"/>
      <c r="U1133" s="249"/>
      <c r="V1133" s="249"/>
      <c r="W1133" s="250">
        <f t="shared" si="287"/>
        <v>0</v>
      </c>
      <c r="X1133" s="250">
        <f t="shared" si="288"/>
        <v>12</v>
      </c>
      <c r="Y1133" s="250">
        <f t="shared" si="289"/>
        <v>3</v>
      </c>
      <c r="Z1133" s="214"/>
      <c r="AA1133" s="214" t="str">
        <f>IF(AC1133=B1133,"SAMA","TIDAK SAMA")</f>
        <v>SAMA</v>
      </c>
      <c r="AB1133" s="214" t="str">
        <f>IF(C1133=AD1133,"SAMA","TIDAK SAMA")</f>
        <v>SAMA</v>
      </c>
      <c r="AC1133" s="247" t="s">
        <v>711</v>
      </c>
      <c r="AD1133" s="246" t="s">
        <v>7115</v>
      </c>
      <c r="AE1133" s="249">
        <v>8.0</v>
      </c>
      <c r="AF1133" s="281"/>
      <c r="AG1133" s="214" t="str">
        <f>IF(B1133=AI1133,"SAMA","TIDAK SAMA")</f>
        <v>SAMA</v>
      </c>
      <c r="AH1133" s="214" t="str">
        <f>IF(AD1133=AJ1133,"SAMA","TIDAK")</f>
        <v>SAMA</v>
      </c>
      <c r="AI1133" s="247" t="s">
        <v>711</v>
      </c>
      <c r="AJ1133" s="246" t="s">
        <v>7115</v>
      </c>
      <c r="AK1133" s="250">
        <v>7.0</v>
      </c>
      <c r="AL1133" s="214" t="str">
        <f t="shared" si="723"/>
        <v>normal</v>
      </c>
    </row>
    <row r="1134" ht="12.75" customHeight="1">
      <c r="A1134" s="214"/>
      <c r="B1134" s="247" t="s">
        <v>6954</v>
      </c>
      <c r="C1134" s="296"/>
      <c r="D1134" s="246" t="s">
        <v>80</v>
      </c>
      <c r="E1134" s="249">
        <v>1.0</v>
      </c>
      <c r="F1134" s="249"/>
      <c r="G1134" s="249"/>
      <c r="H1134" s="249"/>
      <c r="I1134" s="249"/>
      <c r="J1134" s="251">
        <f t="shared" si="1"/>
        <v>0</v>
      </c>
      <c r="K1134" s="252">
        <f t="shared" si="2"/>
        <v>1</v>
      </c>
      <c r="L1134" s="214"/>
      <c r="M1134" s="263"/>
      <c r="N1134" s="254"/>
      <c r="O1134" s="214"/>
      <c r="P1134" s="227"/>
      <c r="Q1134" s="214"/>
      <c r="R1134" s="250">
        <v>1.0</v>
      </c>
      <c r="S1134" s="249"/>
      <c r="T1134" s="249"/>
      <c r="U1134" s="249"/>
      <c r="V1134" s="249"/>
      <c r="W1134" s="250">
        <f t="shared" si="287"/>
        <v>0</v>
      </c>
      <c r="X1134" s="250">
        <f t="shared" si="288"/>
        <v>1</v>
      </c>
      <c r="Y1134" s="250">
        <f t="shared" si="289"/>
        <v>0</v>
      </c>
      <c r="Z1134" s="214"/>
      <c r="AA1134" s="214"/>
      <c r="AB1134" s="214"/>
      <c r="AC1134" s="247"/>
      <c r="AD1134" s="247"/>
      <c r="AE1134" s="249"/>
      <c r="AF1134" s="281"/>
      <c r="AG1134" s="214"/>
      <c r="AH1134" s="214"/>
      <c r="AI1134" s="247"/>
      <c r="AJ1134" s="247"/>
      <c r="AK1134" s="250"/>
      <c r="AL1134" s="214" t="str">
        <f t="shared" si="723"/>
        <v>normal</v>
      </c>
    </row>
    <row r="1135" ht="12.75" customHeight="1">
      <c r="A1135" s="214"/>
      <c r="B1135" s="247" t="s">
        <v>7123</v>
      </c>
      <c r="C1135" s="296"/>
      <c r="D1135" s="246" t="s">
        <v>80</v>
      </c>
      <c r="E1135" s="249">
        <v>1.0</v>
      </c>
      <c r="F1135" s="249"/>
      <c r="G1135" s="249"/>
      <c r="H1135" s="249"/>
      <c r="I1135" s="249"/>
      <c r="J1135" s="251">
        <f t="shared" si="1"/>
        <v>0</v>
      </c>
      <c r="K1135" s="252">
        <f t="shared" si="2"/>
        <v>1</v>
      </c>
      <c r="L1135" s="214"/>
      <c r="M1135" s="263"/>
      <c r="N1135" s="254"/>
      <c r="O1135" s="214"/>
      <c r="P1135" s="227"/>
      <c r="Q1135" s="214"/>
      <c r="R1135" s="250">
        <v>1.0</v>
      </c>
      <c r="S1135" s="249"/>
      <c r="T1135" s="249"/>
      <c r="U1135" s="249"/>
      <c r="V1135" s="249"/>
      <c r="W1135" s="250">
        <f t="shared" si="287"/>
        <v>0</v>
      </c>
      <c r="X1135" s="250">
        <f t="shared" si="288"/>
        <v>1</v>
      </c>
      <c r="Y1135" s="250">
        <f t="shared" si="289"/>
        <v>0</v>
      </c>
      <c r="Z1135" s="214"/>
      <c r="AA1135" s="214"/>
      <c r="AB1135" s="214"/>
      <c r="AC1135" s="247"/>
      <c r="AD1135" s="247"/>
      <c r="AE1135" s="249"/>
      <c r="AF1135" s="281"/>
      <c r="AG1135" s="214"/>
      <c r="AH1135" s="214"/>
      <c r="AI1135" s="247"/>
      <c r="AJ1135" s="247"/>
      <c r="AK1135" s="250"/>
      <c r="AL1135" s="214" t="str">
        <f t="shared" si="723"/>
        <v>normal</v>
      </c>
    </row>
    <row r="1136" ht="12.75" customHeight="1">
      <c r="A1136" s="214"/>
      <c r="B1136" s="247" t="s">
        <v>616</v>
      </c>
      <c r="C1136" s="300"/>
      <c r="D1136" s="247" t="s">
        <v>162</v>
      </c>
      <c r="E1136" s="249">
        <v>34.0</v>
      </c>
      <c r="F1136" s="249"/>
      <c r="G1136" s="249"/>
      <c r="H1136" s="249"/>
      <c r="I1136" s="249"/>
      <c r="J1136" s="251">
        <f t="shared" si="1"/>
        <v>0</v>
      </c>
      <c r="K1136" s="252">
        <f t="shared" si="2"/>
        <v>34</v>
      </c>
      <c r="L1136" s="214"/>
      <c r="M1136" s="263" t="s">
        <v>616</v>
      </c>
      <c r="N1136" s="254">
        <v>16.0</v>
      </c>
      <c r="O1136" s="214" t="str">
        <f t="shared" ref="O1136:O1137" si="724">IF(E1136=N1136,"Sama","Tidak Sama")</f>
        <v>Tidak Sama</v>
      </c>
      <c r="P1136" s="227"/>
      <c r="Q1136" s="214"/>
      <c r="R1136" s="250">
        <v>34.0</v>
      </c>
      <c r="S1136" s="249"/>
      <c r="T1136" s="249"/>
      <c r="U1136" s="249"/>
      <c r="V1136" s="249"/>
      <c r="W1136" s="250">
        <f t="shared" si="287"/>
        <v>0</v>
      </c>
      <c r="X1136" s="250">
        <f t="shared" si="288"/>
        <v>34</v>
      </c>
      <c r="Y1136" s="250">
        <f t="shared" si="289"/>
        <v>0</v>
      </c>
      <c r="Z1136" s="214"/>
      <c r="AA1136" s="214" t="str">
        <f t="shared" ref="AA1136:AA1137" si="725">IF(AC1136=B1136,"SAMA","TIDAK SAMA")</f>
        <v>SAMA</v>
      </c>
      <c r="AB1136" s="214" t="str">
        <f t="shared" ref="AB1136:AB1137" si="726">IF(C1136=AD1136,"SAMA","TIDAK SAMA")</f>
        <v>SAMA</v>
      </c>
      <c r="AC1136" s="247" t="s">
        <v>616</v>
      </c>
      <c r="AD1136" s="247"/>
      <c r="AE1136" s="249">
        <v>16.0</v>
      </c>
      <c r="AF1136" s="281"/>
      <c r="AG1136" s="214" t="str">
        <f t="shared" ref="AG1136:AG1137" si="727">IF(B1136=AI1136,"SAMA","TIDAK SAMA")</f>
        <v>SAMA</v>
      </c>
      <c r="AH1136" s="214" t="str">
        <f t="shared" ref="AH1136:AH1137" si="728">IF(AD1136=AJ1136,"SAMA","TIDAK")</f>
        <v>SAMA</v>
      </c>
      <c r="AI1136" s="247" t="s">
        <v>616</v>
      </c>
      <c r="AJ1136" s="247"/>
      <c r="AK1136" s="250">
        <v>16.0</v>
      </c>
      <c r="AL1136" s="214" t="str">
        <f t="shared" si="723"/>
        <v>normal</v>
      </c>
    </row>
    <row r="1137" ht="12.75" customHeight="1">
      <c r="A1137" s="214"/>
      <c r="B1137" s="247" t="s">
        <v>5671</v>
      </c>
      <c r="C1137" s="300"/>
      <c r="D1137" s="247" t="s">
        <v>96</v>
      </c>
      <c r="E1137" s="249">
        <v>1.0</v>
      </c>
      <c r="F1137" s="249"/>
      <c r="G1137" s="249"/>
      <c r="H1137" s="249"/>
      <c r="I1137" s="249"/>
      <c r="J1137" s="251">
        <f t="shared" si="1"/>
        <v>0</v>
      </c>
      <c r="K1137" s="252">
        <f t="shared" si="2"/>
        <v>1</v>
      </c>
      <c r="L1137" s="214"/>
      <c r="M1137" s="263" t="s">
        <v>5671</v>
      </c>
      <c r="N1137" s="254">
        <v>1.0</v>
      </c>
      <c r="O1137" s="214" t="str">
        <f t="shared" si="724"/>
        <v>Sama</v>
      </c>
      <c r="P1137" s="227"/>
      <c r="Q1137" s="214"/>
      <c r="R1137" s="250">
        <v>0.0</v>
      </c>
      <c r="S1137" s="249"/>
      <c r="T1137" s="249"/>
      <c r="U1137" s="249"/>
      <c r="V1137" s="249"/>
      <c r="W1137" s="250">
        <f t="shared" si="287"/>
        <v>0</v>
      </c>
      <c r="X1137" s="250">
        <f t="shared" si="288"/>
        <v>0</v>
      </c>
      <c r="Y1137" s="250">
        <f t="shared" si="289"/>
        <v>1</v>
      </c>
      <c r="Z1137" s="214"/>
      <c r="AA1137" s="214" t="str">
        <f t="shared" si="725"/>
        <v>SAMA</v>
      </c>
      <c r="AB1137" s="214" t="str">
        <f t="shared" si="726"/>
        <v>SAMA</v>
      </c>
      <c r="AC1137" s="247" t="s">
        <v>5671</v>
      </c>
      <c r="AD1137" s="247"/>
      <c r="AE1137" s="249">
        <v>1.0</v>
      </c>
      <c r="AF1137" s="281"/>
      <c r="AG1137" s="214" t="str">
        <f t="shared" si="727"/>
        <v>SAMA</v>
      </c>
      <c r="AH1137" s="214" t="str">
        <f t="shared" si="728"/>
        <v>SAMA</v>
      </c>
      <c r="AI1137" s="247" t="s">
        <v>5671</v>
      </c>
      <c r="AJ1137" s="247"/>
      <c r="AK1137" s="250">
        <v>0.0</v>
      </c>
      <c r="AL1137" s="214" t="str">
        <f t="shared" si="723"/>
        <v>normal</v>
      </c>
    </row>
    <row r="1138" ht="12.75" customHeight="1">
      <c r="A1138" s="214"/>
      <c r="B1138" s="246" t="s">
        <v>6553</v>
      </c>
      <c r="C1138" s="300"/>
      <c r="D1138" s="247" t="s">
        <v>80</v>
      </c>
      <c r="E1138" s="249">
        <v>1.0</v>
      </c>
      <c r="F1138" s="249"/>
      <c r="G1138" s="249"/>
      <c r="H1138" s="249"/>
      <c r="I1138" s="249"/>
      <c r="J1138" s="251">
        <f t="shared" si="1"/>
        <v>0</v>
      </c>
      <c r="K1138" s="252">
        <f t="shared" si="2"/>
        <v>1</v>
      </c>
      <c r="L1138" s="214"/>
      <c r="M1138" s="263"/>
      <c r="N1138" s="254"/>
      <c r="O1138" s="214"/>
      <c r="P1138" s="227"/>
      <c r="Q1138" s="214"/>
      <c r="R1138" s="250">
        <v>1.0</v>
      </c>
      <c r="S1138" s="249"/>
      <c r="T1138" s="249"/>
      <c r="U1138" s="249"/>
      <c r="V1138" s="249"/>
      <c r="W1138" s="250">
        <f t="shared" si="287"/>
        <v>0</v>
      </c>
      <c r="X1138" s="250">
        <f t="shared" si="288"/>
        <v>1</v>
      </c>
      <c r="Y1138" s="250">
        <f t="shared" si="289"/>
        <v>0</v>
      </c>
      <c r="Z1138" s="214"/>
      <c r="AA1138" s="214"/>
      <c r="AB1138" s="214"/>
      <c r="AC1138" s="247"/>
      <c r="AD1138" s="247"/>
      <c r="AE1138" s="249"/>
      <c r="AF1138" s="281"/>
      <c r="AG1138" s="214"/>
      <c r="AH1138" s="214"/>
      <c r="AI1138" s="247"/>
      <c r="AJ1138" s="247"/>
      <c r="AK1138" s="250"/>
      <c r="AL1138" s="214" t="str">
        <f t="shared" si="723"/>
        <v>normal</v>
      </c>
    </row>
    <row r="1139" ht="12.75" customHeight="1">
      <c r="A1139" s="214"/>
      <c r="B1139" s="246" t="s">
        <v>668</v>
      </c>
      <c r="C1139" s="296"/>
      <c r="D1139" s="246" t="s">
        <v>80</v>
      </c>
      <c r="E1139" s="249">
        <v>9.0</v>
      </c>
      <c r="F1139" s="262"/>
      <c r="G1139" s="262"/>
      <c r="H1139" s="262"/>
      <c r="I1139" s="262"/>
      <c r="J1139" s="251">
        <f t="shared" si="1"/>
        <v>0</v>
      </c>
      <c r="K1139" s="252">
        <f t="shared" si="2"/>
        <v>9</v>
      </c>
      <c r="L1139" s="214"/>
      <c r="M1139" s="253" t="s">
        <v>668</v>
      </c>
      <c r="N1139" s="254">
        <v>3.0</v>
      </c>
      <c r="O1139" s="214" t="str">
        <f>IF(E1139=N1139,"Sama","Tidak Sama")</f>
        <v>Tidak Sama</v>
      </c>
      <c r="P1139" s="227"/>
      <c r="Q1139" s="214"/>
      <c r="R1139" s="250">
        <v>7.0</v>
      </c>
      <c r="S1139" s="262"/>
      <c r="T1139" s="262"/>
      <c r="U1139" s="262"/>
      <c r="V1139" s="262"/>
      <c r="W1139" s="250">
        <f t="shared" si="287"/>
        <v>0</v>
      </c>
      <c r="X1139" s="250">
        <f t="shared" si="288"/>
        <v>7</v>
      </c>
      <c r="Y1139" s="250">
        <f t="shared" si="289"/>
        <v>2</v>
      </c>
      <c r="Z1139" s="214"/>
      <c r="AA1139" s="214" t="str">
        <f t="shared" ref="AA1139:AA1144" si="729">IF(AC1139=B1139,"SAMA","TIDAK SAMA")</f>
        <v>SAMA</v>
      </c>
      <c r="AB1139" s="214" t="str">
        <f t="shared" ref="AB1139:AB1144" si="730">IF(C1139=AD1139,"SAMA","TIDAK SAMA")</f>
        <v>SAMA</v>
      </c>
      <c r="AC1139" s="246" t="s">
        <v>668</v>
      </c>
      <c r="AD1139" s="246"/>
      <c r="AE1139" s="249">
        <v>9.0</v>
      </c>
      <c r="AF1139" s="281"/>
      <c r="AG1139" s="214" t="str">
        <f>IF(B1139=AI1139,"SAMA","TIDAK SAMA")</f>
        <v>SAMA</v>
      </c>
      <c r="AH1139" s="214" t="str">
        <f>IF(AD1139=AJ1139,"SAMA","TIDAK")</f>
        <v>SAMA</v>
      </c>
      <c r="AI1139" s="246" t="s">
        <v>668</v>
      </c>
      <c r="AJ1139" s="246"/>
      <c r="AK1139" s="250">
        <v>9.0</v>
      </c>
      <c r="AL1139" s="214" t="str">
        <f t="shared" si="723"/>
        <v>normal</v>
      </c>
    </row>
    <row r="1140" ht="12.75" customHeight="1">
      <c r="A1140" s="214"/>
      <c r="B1140" s="246" t="s">
        <v>2760</v>
      </c>
      <c r="C1140" s="296"/>
      <c r="D1140" s="246" t="s">
        <v>80</v>
      </c>
      <c r="E1140" s="249">
        <v>3.0</v>
      </c>
      <c r="F1140" s="262"/>
      <c r="G1140" s="262"/>
      <c r="H1140" s="262"/>
      <c r="I1140" s="262"/>
      <c r="J1140" s="251">
        <f t="shared" si="1"/>
        <v>0</v>
      </c>
      <c r="K1140" s="252">
        <f t="shared" si="2"/>
        <v>3</v>
      </c>
      <c r="L1140" s="214"/>
      <c r="M1140" s="253"/>
      <c r="N1140" s="281"/>
      <c r="O1140" s="214"/>
      <c r="P1140" s="227"/>
      <c r="Q1140" s="214"/>
      <c r="R1140" s="250">
        <v>3.0</v>
      </c>
      <c r="S1140" s="262"/>
      <c r="T1140" s="262"/>
      <c r="U1140" s="262"/>
      <c r="V1140" s="262"/>
      <c r="W1140" s="250">
        <f t="shared" si="287"/>
        <v>0</v>
      </c>
      <c r="X1140" s="250">
        <f t="shared" si="288"/>
        <v>3</v>
      </c>
      <c r="Y1140" s="250">
        <f t="shared" si="289"/>
        <v>0</v>
      </c>
      <c r="Z1140" s="214"/>
      <c r="AA1140" s="214" t="str">
        <f t="shared" si="729"/>
        <v>TIDAK SAMA</v>
      </c>
      <c r="AB1140" s="214" t="str">
        <f t="shared" si="730"/>
        <v>SAMA</v>
      </c>
      <c r="AC1140" s="246" t="s">
        <v>7118</v>
      </c>
      <c r="AD1140" s="246"/>
      <c r="AE1140" s="249">
        <v>2.0</v>
      </c>
      <c r="AF1140" s="281"/>
      <c r="AG1140" s="214"/>
      <c r="AH1140" s="214"/>
      <c r="AI1140" s="246"/>
      <c r="AJ1140" s="246"/>
      <c r="AK1140" s="250"/>
      <c r="AL1140" s="214" t="str">
        <f t="shared" si="723"/>
        <v>normal</v>
      </c>
    </row>
    <row r="1141" ht="12.75" customHeight="1">
      <c r="A1141" s="214"/>
      <c r="B1141" s="246" t="s">
        <v>1641</v>
      </c>
      <c r="C1141" s="296"/>
      <c r="D1141" s="246" t="s">
        <v>80</v>
      </c>
      <c r="E1141" s="249">
        <v>8.0</v>
      </c>
      <c r="F1141" s="252"/>
      <c r="G1141" s="252"/>
      <c r="H1141" s="252"/>
      <c r="I1141" s="252"/>
      <c r="J1141" s="251">
        <f t="shared" si="1"/>
        <v>0</v>
      </c>
      <c r="K1141" s="252">
        <f t="shared" si="2"/>
        <v>8</v>
      </c>
      <c r="L1141" s="214"/>
      <c r="M1141" s="227"/>
      <c r="N1141" s="214"/>
      <c r="O1141" s="337"/>
      <c r="P1141" s="227"/>
      <c r="Q1141" s="214"/>
      <c r="R1141" s="250">
        <v>7.0</v>
      </c>
      <c r="S1141" s="252"/>
      <c r="T1141" s="252"/>
      <c r="U1141" s="252"/>
      <c r="V1141" s="252"/>
      <c r="W1141" s="250">
        <f t="shared" si="287"/>
        <v>0</v>
      </c>
      <c r="X1141" s="250">
        <f t="shared" si="288"/>
        <v>7</v>
      </c>
      <c r="Y1141" s="250">
        <f t="shared" si="289"/>
        <v>1</v>
      </c>
      <c r="Z1141" s="214"/>
      <c r="AA1141" s="214" t="str">
        <f t="shared" si="729"/>
        <v>SAMA</v>
      </c>
      <c r="AB1141" s="214" t="str">
        <f t="shared" si="730"/>
        <v>SAMA</v>
      </c>
      <c r="AC1141" s="246" t="s">
        <v>1641</v>
      </c>
      <c r="AD1141" s="246"/>
      <c r="AE1141" s="249">
        <v>8.0</v>
      </c>
      <c r="AF1141" s="281"/>
      <c r="AG1141" s="214" t="str">
        <f t="shared" ref="AG1141:AG1144" si="731">IF(B1141=AI1141,"SAMA","TIDAK SAMA")</f>
        <v>SAMA</v>
      </c>
      <c r="AH1141" s="214" t="str">
        <f t="shared" ref="AH1141:AH1144" si="732">IF(AD1141=AJ1141,"SAMA","TIDAK")</f>
        <v>SAMA</v>
      </c>
      <c r="AI1141" s="246" t="s">
        <v>1641</v>
      </c>
      <c r="AJ1141" s="246"/>
      <c r="AK1141" s="250">
        <v>6.0</v>
      </c>
      <c r="AL1141" s="214" t="str">
        <f t="shared" si="723"/>
        <v>normal</v>
      </c>
    </row>
    <row r="1142" ht="12.75" customHeight="1">
      <c r="A1142" s="214"/>
      <c r="B1142" s="247" t="s">
        <v>5813</v>
      </c>
      <c r="C1142" s="300"/>
      <c r="D1142" s="247" t="s">
        <v>80</v>
      </c>
      <c r="E1142" s="249">
        <v>1.0</v>
      </c>
      <c r="F1142" s="249"/>
      <c r="G1142" s="249"/>
      <c r="H1142" s="249"/>
      <c r="I1142" s="249"/>
      <c r="J1142" s="251">
        <f t="shared" si="1"/>
        <v>0</v>
      </c>
      <c r="K1142" s="252">
        <f t="shared" si="2"/>
        <v>1</v>
      </c>
      <c r="L1142" s="214"/>
      <c r="M1142" s="263" t="s">
        <v>5813</v>
      </c>
      <c r="N1142" s="254">
        <v>1.0</v>
      </c>
      <c r="O1142" s="214" t="str">
        <f t="shared" ref="O1142:O1144" si="733">IF(E1142=N1142,"Sama","Tidak Sama")</f>
        <v>Sama</v>
      </c>
      <c r="P1142" s="227"/>
      <c r="Q1142" s="214"/>
      <c r="R1142" s="250">
        <v>0.0</v>
      </c>
      <c r="S1142" s="249"/>
      <c r="T1142" s="249"/>
      <c r="U1142" s="249"/>
      <c r="V1142" s="249"/>
      <c r="W1142" s="250">
        <f t="shared" si="287"/>
        <v>0</v>
      </c>
      <c r="X1142" s="250">
        <f t="shared" si="288"/>
        <v>0</v>
      </c>
      <c r="Y1142" s="250">
        <f t="shared" si="289"/>
        <v>1</v>
      </c>
      <c r="Z1142" s="214"/>
      <c r="AA1142" s="214" t="str">
        <f t="shared" si="729"/>
        <v>SAMA</v>
      </c>
      <c r="AB1142" s="214" t="str">
        <f t="shared" si="730"/>
        <v>SAMA</v>
      </c>
      <c r="AC1142" s="247" t="s">
        <v>5813</v>
      </c>
      <c r="AD1142" s="247"/>
      <c r="AE1142" s="249">
        <v>1.0</v>
      </c>
      <c r="AF1142" s="281"/>
      <c r="AG1142" s="214" t="str">
        <f t="shared" si="731"/>
        <v>SAMA</v>
      </c>
      <c r="AH1142" s="214" t="str">
        <f t="shared" si="732"/>
        <v>SAMA</v>
      </c>
      <c r="AI1142" s="247" t="s">
        <v>5813</v>
      </c>
      <c r="AJ1142" s="247"/>
      <c r="AK1142" s="250">
        <v>0.0</v>
      </c>
      <c r="AL1142" s="214" t="str">
        <f t="shared" si="723"/>
        <v>normal</v>
      </c>
    </row>
    <row r="1143" ht="12.75" customHeight="1">
      <c r="A1143" s="214"/>
      <c r="B1143" s="247" t="s">
        <v>6973</v>
      </c>
      <c r="C1143" s="247"/>
      <c r="D1143" s="247" t="s">
        <v>80</v>
      </c>
      <c r="E1143" s="249">
        <v>12.0</v>
      </c>
      <c r="F1143" s="249"/>
      <c r="G1143" s="249"/>
      <c r="H1143" s="249"/>
      <c r="I1143" s="249"/>
      <c r="J1143" s="251">
        <f t="shared" si="1"/>
        <v>0</v>
      </c>
      <c r="K1143" s="252">
        <f t="shared" si="2"/>
        <v>12</v>
      </c>
      <c r="L1143" s="214"/>
      <c r="M1143" s="263" t="s">
        <v>5813</v>
      </c>
      <c r="N1143" s="254">
        <v>1.0</v>
      </c>
      <c r="O1143" s="214" t="str">
        <f t="shared" si="733"/>
        <v>Tidak Sama</v>
      </c>
      <c r="P1143" s="227"/>
      <c r="Q1143" s="214"/>
      <c r="R1143" s="250">
        <v>11.0</v>
      </c>
      <c r="S1143" s="249"/>
      <c r="T1143" s="249"/>
      <c r="U1143" s="249"/>
      <c r="V1143" s="249"/>
      <c r="W1143" s="250">
        <f t="shared" si="287"/>
        <v>0</v>
      </c>
      <c r="X1143" s="250">
        <f t="shared" si="288"/>
        <v>11</v>
      </c>
      <c r="Y1143" s="250">
        <f t="shared" si="289"/>
        <v>1</v>
      </c>
      <c r="Z1143" s="214"/>
      <c r="AA1143" s="214" t="str">
        <f t="shared" si="729"/>
        <v>SAMA</v>
      </c>
      <c r="AB1143" s="214" t="str">
        <f t="shared" si="730"/>
        <v>SAMA</v>
      </c>
      <c r="AC1143" s="247" t="s">
        <v>6973</v>
      </c>
      <c r="AD1143" s="247"/>
      <c r="AE1143" s="249">
        <v>11.0</v>
      </c>
      <c r="AF1143" s="281"/>
      <c r="AG1143" s="214" t="str">
        <f t="shared" si="731"/>
        <v>SAMA</v>
      </c>
      <c r="AH1143" s="214" t="str">
        <f t="shared" si="732"/>
        <v>SAMA</v>
      </c>
      <c r="AI1143" s="247" t="s">
        <v>6973</v>
      </c>
      <c r="AJ1143" s="247"/>
      <c r="AK1143" s="250">
        <v>11.0</v>
      </c>
      <c r="AL1143" s="214" t="str">
        <f t="shared" si="723"/>
        <v>normal</v>
      </c>
    </row>
    <row r="1144" ht="12.75" customHeight="1">
      <c r="A1144" s="214"/>
      <c r="B1144" s="246" t="s">
        <v>5812</v>
      </c>
      <c r="C1144" s="246"/>
      <c r="D1144" s="247" t="s">
        <v>80</v>
      </c>
      <c r="E1144" s="249">
        <v>10.0</v>
      </c>
      <c r="F1144" s="249"/>
      <c r="G1144" s="249"/>
      <c r="H1144" s="249"/>
      <c r="I1144" s="249"/>
      <c r="J1144" s="251">
        <f t="shared" si="1"/>
        <v>0</v>
      </c>
      <c r="K1144" s="252">
        <f t="shared" si="2"/>
        <v>10</v>
      </c>
      <c r="L1144" s="214"/>
      <c r="M1144" s="263" t="s">
        <v>5813</v>
      </c>
      <c r="N1144" s="254">
        <v>1.0</v>
      </c>
      <c r="O1144" s="214" t="str">
        <f t="shared" si="733"/>
        <v>Tidak Sama</v>
      </c>
      <c r="P1144" s="227"/>
      <c r="Q1144" s="214"/>
      <c r="R1144" s="250">
        <v>10.0</v>
      </c>
      <c r="S1144" s="249"/>
      <c r="T1144" s="249"/>
      <c r="U1144" s="249"/>
      <c r="V1144" s="249"/>
      <c r="W1144" s="250">
        <f t="shared" si="287"/>
        <v>0</v>
      </c>
      <c r="X1144" s="250">
        <f t="shared" si="288"/>
        <v>10</v>
      </c>
      <c r="Y1144" s="250">
        <f t="shared" si="289"/>
        <v>0</v>
      </c>
      <c r="Z1144" s="214"/>
      <c r="AA1144" s="214" t="str">
        <f t="shared" si="729"/>
        <v>SAMA</v>
      </c>
      <c r="AB1144" s="214" t="str">
        <f t="shared" si="730"/>
        <v>SAMA</v>
      </c>
      <c r="AC1144" s="291" t="s">
        <v>5812</v>
      </c>
      <c r="AD1144" s="291"/>
      <c r="AE1144" s="344">
        <v>30.0</v>
      </c>
      <c r="AF1144" s="281"/>
      <c r="AG1144" s="214" t="str">
        <f t="shared" si="731"/>
        <v>SAMA</v>
      </c>
      <c r="AH1144" s="214" t="str">
        <f t="shared" si="732"/>
        <v>SAMA</v>
      </c>
      <c r="AI1144" s="291" t="s">
        <v>5812</v>
      </c>
      <c r="AJ1144" s="291"/>
      <c r="AK1144" s="345">
        <v>20.0</v>
      </c>
      <c r="AL1144" s="214" t="str">
        <f t="shared" si="723"/>
        <v>normal</v>
      </c>
    </row>
    <row r="1145" ht="12.75" customHeight="1">
      <c r="A1145" s="214"/>
      <c r="B1145" s="291" t="s">
        <v>6301</v>
      </c>
      <c r="C1145" s="291"/>
      <c r="D1145" s="303" t="s">
        <v>80</v>
      </c>
      <c r="E1145" s="344">
        <v>10.0</v>
      </c>
      <c r="F1145" s="344"/>
      <c r="G1145" s="344"/>
      <c r="H1145" s="344"/>
      <c r="I1145" s="344"/>
      <c r="J1145" s="251">
        <f t="shared" si="1"/>
        <v>0</v>
      </c>
      <c r="K1145" s="252">
        <f t="shared" si="2"/>
        <v>10</v>
      </c>
      <c r="L1145" s="214"/>
      <c r="M1145" s="263"/>
      <c r="N1145" s="254"/>
      <c r="O1145" s="214"/>
      <c r="P1145" s="227"/>
      <c r="Q1145" s="214"/>
      <c r="R1145" s="250">
        <v>10.0</v>
      </c>
      <c r="S1145" s="344"/>
      <c r="T1145" s="344"/>
      <c r="U1145" s="344"/>
      <c r="V1145" s="344"/>
      <c r="W1145" s="250">
        <f t="shared" si="287"/>
        <v>0</v>
      </c>
      <c r="X1145" s="250">
        <f t="shared" si="288"/>
        <v>10</v>
      </c>
      <c r="Y1145" s="250">
        <f t="shared" si="289"/>
        <v>0</v>
      </c>
      <c r="Z1145" s="214"/>
      <c r="AA1145" s="214"/>
      <c r="AB1145" s="214"/>
      <c r="AC1145" s="253"/>
      <c r="AD1145" s="253"/>
      <c r="AE1145" s="254"/>
      <c r="AF1145" s="281"/>
      <c r="AG1145" s="214"/>
      <c r="AH1145" s="214"/>
      <c r="AI1145" s="253"/>
      <c r="AJ1145" s="253"/>
      <c r="AK1145" s="260"/>
      <c r="AL1145" s="214"/>
    </row>
    <row r="1146" ht="12.75" customHeight="1">
      <c r="A1146" s="214"/>
      <c r="B1146" s="291" t="s">
        <v>6589</v>
      </c>
      <c r="C1146" s="291" t="s">
        <v>180</v>
      </c>
      <c r="D1146" s="303" t="s">
        <v>96</v>
      </c>
      <c r="E1146" s="344">
        <v>1.0</v>
      </c>
      <c r="F1146" s="344"/>
      <c r="G1146" s="344"/>
      <c r="H1146" s="344"/>
      <c r="I1146" s="344"/>
      <c r="J1146" s="251">
        <f t="shared" si="1"/>
        <v>0</v>
      </c>
      <c r="K1146" s="252">
        <f t="shared" si="2"/>
        <v>1</v>
      </c>
      <c r="L1146" s="214"/>
      <c r="M1146" s="263"/>
      <c r="N1146" s="254"/>
      <c r="O1146" s="214"/>
      <c r="P1146" s="227"/>
      <c r="Q1146" s="214"/>
      <c r="R1146" s="345">
        <v>1.0</v>
      </c>
      <c r="S1146" s="344"/>
      <c r="T1146" s="344"/>
      <c r="U1146" s="344"/>
      <c r="V1146" s="344"/>
      <c r="W1146" s="250">
        <f t="shared" si="287"/>
        <v>0</v>
      </c>
      <c r="X1146" s="250">
        <f t="shared" si="288"/>
        <v>1</v>
      </c>
      <c r="Y1146" s="250">
        <f t="shared" si="289"/>
        <v>0</v>
      </c>
      <c r="Z1146" s="214"/>
      <c r="AA1146" s="214"/>
      <c r="AB1146" s="214"/>
      <c r="AC1146" s="253"/>
      <c r="AD1146" s="253"/>
      <c r="AE1146" s="254"/>
      <c r="AF1146" s="281"/>
      <c r="AG1146" s="214"/>
      <c r="AH1146" s="214"/>
      <c r="AI1146" s="253"/>
      <c r="AJ1146" s="253"/>
      <c r="AK1146" s="260"/>
      <c r="AL1146" s="214"/>
    </row>
    <row r="1147" ht="12.75" customHeight="1">
      <c r="A1147" s="214"/>
      <c r="B1147" s="291" t="s">
        <v>95</v>
      </c>
      <c r="C1147" s="291"/>
      <c r="D1147" s="303" t="s">
        <v>80</v>
      </c>
      <c r="E1147" s="344">
        <v>2.0</v>
      </c>
      <c r="F1147" s="344"/>
      <c r="G1147" s="344"/>
      <c r="H1147" s="344"/>
      <c r="I1147" s="344"/>
      <c r="J1147" s="251">
        <f t="shared" si="1"/>
        <v>0</v>
      </c>
      <c r="K1147" s="252">
        <f t="shared" si="2"/>
        <v>2</v>
      </c>
      <c r="L1147" s="214"/>
      <c r="M1147" s="263"/>
      <c r="N1147" s="254"/>
      <c r="O1147" s="214"/>
      <c r="P1147" s="227"/>
      <c r="Q1147" s="214"/>
      <c r="R1147" s="345">
        <v>0.0</v>
      </c>
      <c r="S1147" s="344"/>
      <c r="T1147" s="344"/>
      <c r="U1147" s="344"/>
      <c r="V1147" s="344"/>
      <c r="W1147" s="250">
        <f t="shared" si="287"/>
        <v>0</v>
      </c>
      <c r="X1147" s="250">
        <f t="shared" si="288"/>
        <v>0</v>
      </c>
      <c r="Y1147" s="250">
        <f t="shared" si="289"/>
        <v>2</v>
      </c>
      <c r="Z1147" s="214"/>
      <c r="AA1147" s="214"/>
      <c r="AB1147" s="214"/>
      <c r="AC1147" s="253"/>
      <c r="AD1147" s="253"/>
      <c r="AE1147" s="254"/>
      <c r="AF1147" s="281"/>
      <c r="AG1147" s="214"/>
      <c r="AH1147" s="214"/>
      <c r="AI1147" s="253"/>
      <c r="AJ1147" s="253"/>
      <c r="AK1147" s="260"/>
      <c r="AL1147" s="214"/>
    </row>
    <row r="1148" ht="12.75" customHeight="1">
      <c r="A1148" s="214"/>
      <c r="B1148" s="291" t="s">
        <v>97</v>
      </c>
      <c r="C1148" s="291"/>
      <c r="D1148" s="303" t="s">
        <v>80</v>
      </c>
      <c r="E1148" s="344">
        <v>4.0</v>
      </c>
      <c r="F1148" s="344"/>
      <c r="G1148" s="344"/>
      <c r="H1148" s="344"/>
      <c r="I1148" s="344"/>
      <c r="J1148" s="251">
        <f t="shared" si="1"/>
        <v>0</v>
      </c>
      <c r="K1148" s="252">
        <f t="shared" si="2"/>
        <v>4</v>
      </c>
      <c r="L1148" s="214"/>
      <c r="M1148" s="263"/>
      <c r="N1148" s="254"/>
      <c r="O1148" s="214"/>
      <c r="P1148" s="227"/>
      <c r="Q1148" s="214"/>
      <c r="R1148" s="345">
        <v>0.0</v>
      </c>
      <c r="S1148" s="344"/>
      <c r="T1148" s="344"/>
      <c r="U1148" s="344"/>
      <c r="V1148" s="344"/>
      <c r="W1148" s="250">
        <f t="shared" si="287"/>
        <v>0</v>
      </c>
      <c r="X1148" s="250">
        <f t="shared" si="288"/>
        <v>0</v>
      </c>
      <c r="Y1148" s="250">
        <f t="shared" si="289"/>
        <v>4</v>
      </c>
      <c r="Z1148" s="214"/>
      <c r="AA1148" s="214"/>
      <c r="AB1148" s="214"/>
      <c r="AC1148" s="253"/>
      <c r="AD1148" s="253"/>
      <c r="AE1148" s="254"/>
      <c r="AF1148" s="281"/>
      <c r="AG1148" s="214"/>
      <c r="AH1148" s="214"/>
      <c r="AI1148" s="253"/>
      <c r="AJ1148" s="253"/>
      <c r="AK1148" s="260"/>
      <c r="AL1148" s="214"/>
    </row>
    <row r="1149" ht="12.75" customHeight="1">
      <c r="A1149" s="214"/>
      <c r="B1149" s="291" t="s">
        <v>98</v>
      </c>
      <c r="C1149" s="291"/>
      <c r="D1149" s="303" t="s">
        <v>80</v>
      </c>
      <c r="E1149" s="344">
        <v>1.0</v>
      </c>
      <c r="F1149" s="344"/>
      <c r="G1149" s="344"/>
      <c r="H1149" s="344"/>
      <c r="I1149" s="344"/>
      <c r="J1149" s="251">
        <f t="shared" si="1"/>
        <v>0</v>
      </c>
      <c r="K1149" s="252">
        <f t="shared" si="2"/>
        <v>1</v>
      </c>
      <c r="L1149" s="214"/>
      <c r="M1149" s="263"/>
      <c r="N1149" s="254"/>
      <c r="O1149" s="214"/>
      <c r="P1149" s="227"/>
      <c r="Q1149" s="214"/>
      <c r="R1149" s="345">
        <v>0.0</v>
      </c>
      <c r="S1149" s="344"/>
      <c r="T1149" s="344"/>
      <c r="U1149" s="344"/>
      <c r="V1149" s="344"/>
      <c r="W1149" s="250">
        <f t="shared" si="287"/>
        <v>0</v>
      </c>
      <c r="X1149" s="250">
        <f t="shared" si="288"/>
        <v>0</v>
      </c>
      <c r="Y1149" s="250">
        <f t="shared" si="289"/>
        <v>1</v>
      </c>
      <c r="Z1149" s="214"/>
      <c r="AA1149" s="214"/>
      <c r="AB1149" s="214"/>
      <c r="AC1149" s="253"/>
      <c r="AD1149" s="253"/>
      <c r="AE1149" s="254"/>
      <c r="AF1149" s="281"/>
      <c r="AG1149" s="214"/>
      <c r="AH1149" s="214"/>
      <c r="AI1149" s="253"/>
      <c r="AJ1149" s="253"/>
      <c r="AK1149" s="260"/>
      <c r="AL1149" s="214"/>
    </row>
    <row r="1150" ht="12.75" customHeight="1">
      <c r="A1150" s="214"/>
      <c r="B1150" s="291" t="s">
        <v>99</v>
      </c>
      <c r="C1150" s="291"/>
      <c r="D1150" s="303" t="s">
        <v>80</v>
      </c>
      <c r="E1150" s="344">
        <v>2.0</v>
      </c>
      <c r="F1150" s="344"/>
      <c r="G1150" s="344"/>
      <c r="H1150" s="344"/>
      <c r="I1150" s="344"/>
      <c r="J1150" s="251">
        <f t="shared" si="1"/>
        <v>0</v>
      </c>
      <c r="K1150" s="252">
        <f t="shared" si="2"/>
        <v>2</v>
      </c>
      <c r="L1150" s="214"/>
      <c r="M1150" s="263"/>
      <c r="N1150" s="254"/>
      <c r="O1150" s="214"/>
      <c r="P1150" s="227"/>
      <c r="Q1150" s="214"/>
      <c r="R1150" s="345">
        <v>0.0</v>
      </c>
      <c r="S1150" s="344"/>
      <c r="T1150" s="344"/>
      <c r="U1150" s="344"/>
      <c r="V1150" s="344"/>
      <c r="W1150" s="250">
        <f t="shared" si="287"/>
        <v>0</v>
      </c>
      <c r="X1150" s="250">
        <f t="shared" si="288"/>
        <v>0</v>
      </c>
      <c r="Y1150" s="250">
        <f t="shared" si="289"/>
        <v>2</v>
      </c>
      <c r="Z1150" s="214"/>
      <c r="AA1150" s="214"/>
      <c r="AB1150" s="214"/>
      <c r="AC1150" s="253"/>
      <c r="AD1150" s="253"/>
      <c r="AE1150" s="254"/>
      <c r="AF1150" s="281"/>
      <c r="AG1150" s="214"/>
      <c r="AH1150" s="214"/>
      <c r="AI1150" s="253"/>
      <c r="AJ1150" s="253"/>
      <c r="AK1150" s="260"/>
      <c r="AL1150" s="214"/>
    </row>
    <row r="1151" ht="12.75" customHeight="1">
      <c r="A1151" s="214"/>
      <c r="B1151" s="291" t="s">
        <v>100</v>
      </c>
      <c r="C1151" s="291"/>
      <c r="D1151" s="303" t="s">
        <v>80</v>
      </c>
      <c r="E1151" s="344">
        <v>4.0</v>
      </c>
      <c r="F1151" s="344"/>
      <c r="G1151" s="344"/>
      <c r="H1151" s="344"/>
      <c r="I1151" s="344"/>
      <c r="J1151" s="251">
        <f t="shared" si="1"/>
        <v>0</v>
      </c>
      <c r="K1151" s="252">
        <f t="shared" si="2"/>
        <v>4</v>
      </c>
      <c r="L1151" s="214"/>
      <c r="M1151" s="263"/>
      <c r="N1151" s="254"/>
      <c r="O1151" s="214"/>
      <c r="P1151" s="227"/>
      <c r="Q1151" s="214"/>
      <c r="R1151" s="345">
        <v>0.0</v>
      </c>
      <c r="S1151" s="344"/>
      <c r="T1151" s="344"/>
      <c r="U1151" s="344"/>
      <c r="V1151" s="344"/>
      <c r="W1151" s="250">
        <f t="shared" si="287"/>
        <v>0</v>
      </c>
      <c r="X1151" s="250">
        <f t="shared" si="288"/>
        <v>0</v>
      </c>
      <c r="Y1151" s="250">
        <f t="shared" si="289"/>
        <v>4</v>
      </c>
      <c r="Z1151" s="214"/>
      <c r="AA1151" s="214"/>
      <c r="AB1151" s="214"/>
      <c r="AC1151" s="253"/>
      <c r="AD1151" s="253"/>
      <c r="AE1151" s="254"/>
      <c r="AF1151" s="281"/>
      <c r="AG1151" s="214"/>
      <c r="AH1151" s="214"/>
      <c r="AI1151" s="253"/>
      <c r="AJ1151" s="253"/>
      <c r="AK1151" s="260"/>
      <c r="AL1151" s="214"/>
    </row>
    <row r="1152" ht="12.75" customHeight="1">
      <c r="A1152" s="214"/>
      <c r="B1152" s="347"/>
      <c r="C1152" s="347"/>
      <c r="D1152" s="348"/>
      <c r="E1152" s="349"/>
      <c r="F1152" s="349"/>
      <c r="G1152" s="349"/>
      <c r="H1152" s="349"/>
      <c r="I1152" s="349"/>
      <c r="J1152" s="350"/>
      <c r="K1152" s="383"/>
      <c r="L1152" s="352"/>
      <c r="M1152" s="353"/>
      <c r="N1152" s="354"/>
      <c r="O1152" s="352"/>
      <c r="P1152" s="355"/>
      <c r="Q1152" s="352"/>
      <c r="R1152" s="356"/>
      <c r="S1152" s="349"/>
      <c r="T1152" s="349"/>
      <c r="U1152" s="349"/>
      <c r="V1152" s="349"/>
      <c r="W1152" s="356"/>
      <c r="X1152" s="356"/>
      <c r="Y1152" s="356"/>
      <c r="Z1152" s="214"/>
      <c r="AA1152" s="214" t="str">
        <f>IF(AC1152=B1152,"SAMA","TIDAK SAMA")</f>
        <v>TIDAK SAMA</v>
      </c>
      <c r="AB1152" s="214" t="str">
        <f>IF(C1152=AD1152,"SAMA","TIDAK SAMA")</f>
        <v>SAMA</v>
      </c>
      <c r="AC1152" s="357" t="s">
        <v>6301</v>
      </c>
      <c r="AD1152" s="357"/>
      <c r="AE1152" s="358">
        <v>30.0</v>
      </c>
      <c r="AF1152" s="281"/>
      <c r="AG1152" s="214" t="str">
        <f>IF(B1152=AI1152,"SAMA","TIDAK SAMA")</f>
        <v>TIDAK SAMA</v>
      </c>
      <c r="AH1152" s="214" t="str">
        <f>IF(AD1152=AJ1152,"SAMA","TIDAK")</f>
        <v>SAMA</v>
      </c>
      <c r="AI1152" s="359" t="s">
        <v>6301</v>
      </c>
      <c r="AJ1152" s="359"/>
      <c r="AK1152" s="360">
        <v>20.0</v>
      </c>
      <c r="AL1152" s="214" t="str">
        <f>IF(Y1152&lt;0,"tidak normal","normal")</f>
        <v>normal</v>
      </c>
    </row>
    <row r="1153" ht="12.75" customHeight="1">
      <c r="A1153" s="214"/>
      <c r="B1153" s="337"/>
      <c r="C1153" s="337"/>
      <c r="D1153" s="337"/>
      <c r="E1153" s="361"/>
      <c r="F1153" s="362"/>
      <c r="G1153" s="362"/>
      <c r="H1153" s="362"/>
      <c r="I1153" s="362"/>
      <c r="J1153" s="290"/>
      <c r="K1153" s="281"/>
      <c r="L1153" s="214"/>
      <c r="M1153" s="337"/>
      <c r="N1153" s="281"/>
      <c r="O1153" s="214"/>
      <c r="P1153" s="363"/>
      <c r="Q1153" s="214"/>
      <c r="R1153" s="361"/>
      <c r="S1153" s="361"/>
      <c r="T1153" s="361"/>
      <c r="U1153" s="361"/>
      <c r="V1153" s="361"/>
      <c r="W1153" s="264"/>
      <c r="X1153" s="264"/>
      <c r="Y1153" s="264"/>
      <c r="Z1153" s="214"/>
      <c r="AA1153" s="214"/>
      <c r="AB1153" s="214"/>
      <c r="AC1153" s="215"/>
      <c r="AD1153" s="215"/>
      <c r="AE1153" s="281"/>
      <c r="AF1153" s="281"/>
      <c r="AG1153" s="214"/>
      <c r="AH1153" s="214"/>
      <c r="AI1153" s="359"/>
      <c r="AJ1153" s="359"/>
      <c r="AK1153" s="364"/>
      <c r="AL1153" s="214"/>
    </row>
    <row r="1154" ht="12.75" customHeight="1">
      <c r="A1154" s="214"/>
      <c r="B1154" s="337"/>
      <c r="C1154" s="337"/>
      <c r="D1154" s="337"/>
      <c r="E1154" s="361"/>
      <c r="F1154" s="361"/>
      <c r="G1154" s="361"/>
      <c r="H1154" s="361"/>
      <c r="I1154" s="361"/>
      <c r="J1154" s="290"/>
      <c r="K1154" s="281"/>
      <c r="L1154" s="214"/>
      <c r="M1154" s="337"/>
      <c r="N1154" s="281"/>
      <c r="O1154" s="214"/>
      <c r="P1154" s="363"/>
      <c r="Q1154" s="214"/>
      <c r="R1154" s="361"/>
      <c r="S1154" s="361"/>
      <c r="T1154" s="361"/>
      <c r="U1154" s="361"/>
      <c r="V1154" s="361"/>
      <c r="W1154" s="384" t="s">
        <v>7295</v>
      </c>
      <c r="X1154" s="264"/>
      <c r="Y1154" s="264"/>
      <c r="Z1154" s="214"/>
      <c r="AA1154" s="214"/>
      <c r="AB1154" s="214"/>
      <c r="AC1154" s="215"/>
      <c r="AD1154" s="215"/>
      <c r="AE1154" s="281"/>
      <c r="AF1154" s="281"/>
      <c r="AG1154" s="214"/>
      <c r="AH1154" s="214"/>
      <c r="AI1154" s="337"/>
      <c r="AJ1154" s="337"/>
      <c r="AK1154" s="264"/>
      <c r="AL1154" s="214"/>
    </row>
    <row r="1155" ht="12.75" customHeight="1">
      <c r="A1155" s="214"/>
      <c r="B1155" s="366" t="s">
        <v>7127</v>
      </c>
      <c r="C1155" s="214"/>
      <c r="D1155" s="214"/>
      <c r="E1155" s="366" t="s">
        <v>5620</v>
      </c>
      <c r="F1155" s="214"/>
      <c r="G1155" s="214"/>
      <c r="H1155" s="214"/>
      <c r="I1155" s="214"/>
      <c r="J1155" s="214"/>
      <c r="K1155" s="214"/>
      <c r="L1155" s="214"/>
      <c r="M1155" s="214"/>
      <c r="N1155" s="214"/>
      <c r="O1155" s="214"/>
      <c r="P1155" s="214"/>
      <c r="Q1155" s="214"/>
      <c r="R1155" s="366" t="s">
        <v>7296</v>
      </c>
      <c r="S1155" s="214"/>
      <c r="T1155" s="214"/>
      <c r="U1155" s="214"/>
      <c r="V1155" s="214"/>
      <c r="W1155" s="366" t="s">
        <v>7128</v>
      </c>
      <c r="X1155" s="214"/>
      <c r="Y1155" s="214"/>
      <c r="Z1155" s="214"/>
      <c r="AA1155" s="214"/>
      <c r="AB1155" s="214"/>
      <c r="AC1155" s="337"/>
      <c r="AD1155" s="337"/>
      <c r="AE1155" s="281"/>
      <c r="AF1155" s="281"/>
      <c r="AG1155" s="214"/>
      <c r="AH1155" s="214"/>
      <c r="AI1155" s="214"/>
      <c r="AJ1155" s="214"/>
      <c r="AK1155" s="214"/>
      <c r="AL1155" s="214"/>
    </row>
    <row r="1156" ht="12.75" customHeight="1">
      <c r="A1156" s="214"/>
      <c r="B1156" s="366"/>
      <c r="C1156" s="214"/>
      <c r="D1156" s="214"/>
      <c r="E1156" s="366"/>
      <c r="F1156" s="214"/>
      <c r="G1156" s="214"/>
      <c r="H1156" s="214"/>
      <c r="I1156" s="214"/>
      <c r="J1156" s="214"/>
      <c r="K1156" s="214"/>
      <c r="L1156" s="214"/>
      <c r="M1156" s="214"/>
      <c r="N1156" s="214"/>
      <c r="O1156" s="214"/>
      <c r="P1156" s="214"/>
      <c r="Q1156" s="214"/>
      <c r="R1156" s="214"/>
      <c r="S1156" s="214"/>
      <c r="T1156" s="214"/>
      <c r="U1156" s="214"/>
      <c r="V1156" s="214"/>
      <c r="W1156" s="366"/>
      <c r="X1156" s="214"/>
      <c r="Y1156" s="214"/>
      <c r="Z1156" s="214"/>
      <c r="AA1156" s="214"/>
      <c r="AB1156" s="214"/>
      <c r="AC1156" s="337"/>
      <c r="AD1156" s="337"/>
      <c r="AE1156" s="281"/>
      <c r="AF1156" s="281"/>
      <c r="AG1156" s="214"/>
      <c r="AH1156" s="214"/>
      <c r="AI1156" s="214"/>
      <c r="AJ1156" s="214"/>
      <c r="AK1156" s="214"/>
      <c r="AL1156" s="214"/>
    </row>
    <row r="1157" ht="12.75" customHeight="1">
      <c r="A1157" s="214"/>
      <c r="B1157" s="366"/>
      <c r="C1157" s="214"/>
      <c r="D1157" s="214"/>
      <c r="E1157" s="366"/>
      <c r="F1157" s="214"/>
      <c r="G1157" s="214"/>
      <c r="H1157" s="214"/>
      <c r="I1157" s="214"/>
      <c r="J1157" s="214"/>
      <c r="K1157" s="214"/>
      <c r="L1157" s="214"/>
      <c r="M1157" s="214"/>
      <c r="N1157" s="214"/>
      <c r="O1157" s="214"/>
      <c r="P1157" s="214"/>
      <c r="Q1157" s="214"/>
      <c r="R1157" s="214"/>
      <c r="S1157" s="214"/>
      <c r="T1157" s="214"/>
      <c r="U1157" s="214"/>
      <c r="V1157" s="214"/>
      <c r="W1157" s="366"/>
      <c r="X1157" s="214"/>
      <c r="Y1157" s="214"/>
      <c r="Z1157" s="214"/>
      <c r="AA1157" s="214"/>
      <c r="AB1157" s="214"/>
      <c r="AC1157" s="337"/>
      <c r="AD1157" s="337"/>
      <c r="AE1157" s="281"/>
      <c r="AF1157" s="281"/>
      <c r="AG1157" s="214"/>
      <c r="AH1157" s="214"/>
      <c r="AI1157" s="214"/>
      <c r="AJ1157" s="214"/>
      <c r="AK1157" s="214"/>
      <c r="AL1157" s="214"/>
    </row>
    <row r="1158" ht="12.75" customHeight="1">
      <c r="A1158" s="214"/>
      <c r="B1158" s="366"/>
      <c r="C1158" s="214"/>
      <c r="D1158" s="214"/>
      <c r="E1158" s="366"/>
      <c r="F1158" s="214"/>
      <c r="G1158" s="214"/>
      <c r="H1158" s="214"/>
      <c r="I1158" s="214"/>
      <c r="J1158" s="214"/>
      <c r="K1158" s="214"/>
      <c r="L1158" s="214"/>
      <c r="M1158" s="214"/>
      <c r="N1158" s="214"/>
      <c r="O1158" s="214"/>
      <c r="P1158" s="214"/>
      <c r="Q1158" s="214"/>
      <c r="R1158" s="214"/>
      <c r="S1158" s="214"/>
      <c r="T1158" s="214"/>
      <c r="U1158" s="214"/>
      <c r="V1158" s="214"/>
      <c r="W1158" s="366"/>
      <c r="X1158" s="214"/>
      <c r="Y1158" s="214"/>
      <c r="Z1158" s="214"/>
      <c r="AA1158" s="214"/>
      <c r="AB1158" s="214"/>
      <c r="AC1158" s="214"/>
      <c r="AD1158" s="214"/>
      <c r="AE1158" s="214"/>
      <c r="AF1158" s="214"/>
      <c r="AG1158" s="214"/>
      <c r="AH1158" s="214"/>
      <c r="AI1158" s="214"/>
      <c r="AJ1158" s="214"/>
      <c r="AK1158" s="214"/>
      <c r="AL1158" s="214"/>
    </row>
    <row r="1159" ht="12.75" customHeight="1">
      <c r="A1159" s="214"/>
      <c r="B1159" s="366"/>
      <c r="C1159" s="214"/>
      <c r="D1159" s="214"/>
      <c r="E1159" s="366"/>
      <c r="F1159" s="214"/>
      <c r="G1159" s="214"/>
      <c r="H1159" s="214"/>
      <c r="I1159" s="214"/>
      <c r="J1159" s="214"/>
      <c r="K1159" s="214"/>
      <c r="L1159" s="214"/>
      <c r="M1159" s="214"/>
      <c r="N1159" s="214"/>
      <c r="O1159" s="214"/>
      <c r="P1159" s="214"/>
      <c r="Q1159" s="214"/>
      <c r="R1159" s="214"/>
      <c r="S1159" s="214"/>
      <c r="T1159" s="214"/>
      <c r="U1159" s="214"/>
      <c r="V1159" s="214"/>
      <c r="W1159" s="366"/>
      <c r="X1159" s="214"/>
      <c r="Y1159" s="214"/>
      <c r="Z1159" s="214"/>
      <c r="AA1159" s="214"/>
      <c r="AB1159" s="214"/>
      <c r="AC1159" s="214"/>
      <c r="AD1159" s="214"/>
      <c r="AE1159" s="214"/>
      <c r="AF1159" s="214"/>
      <c r="AG1159" s="214"/>
      <c r="AH1159" s="214"/>
      <c r="AI1159" s="214"/>
      <c r="AJ1159" s="214"/>
      <c r="AK1159" s="214"/>
      <c r="AL1159" s="214"/>
    </row>
    <row r="1160" ht="12.75" customHeight="1">
      <c r="A1160" s="214"/>
      <c r="B1160" s="219" t="s">
        <v>7129</v>
      </c>
      <c r="C1160" s="214"/>
      <c r="D1160" s="214"/>
      <c r="E1160" s="219" t="s">
        <v>5622</v>
      </c>
      <c r="F1160" s="214"/>
      <c r="G1160" s="214"/>
      <c r="H1160" s="214"/>
      <c r="I1160" s="214"/>
      <c r="J1160" s="214"/>
      <c r="K1160" s="214"/>
      <c r="L1160" s="214"/>
      <c r="M1160" s="214"/>
      <c r="N1160" s="214"/>
      <c r="O1160" s="214"/>
      <c r="P1160" s="214"/>
      <c r="Q1160" s="214"/>
      <c r="R1160" s="219" t="s">
        <v>7297</v>
      </c>
      <c r="S1160" s="214"/>
      <c r="T1160" s="214"/>
      <c r="U1160" s="214"/>
      <c r="V1160" s="214"/>
      <c r="W1160" s="219" t="s">
        <v>7298</v>
      </c>
      <c r="X1160" s="214"/>
      <c r="Y1160" s="214"/>
      <c r="Z1160" s="214"/>
      <c r="AA1160" s="214"/>
      <c r="AB1160" s="214"/>
      <c r="AC1160" s="214"/>
      <c r="AD1160" s="214"/>
      <c r="AE1160" s="214"/>
      <c r="AF1160" s="214"/>
      <c r="AG1160" s="214"/>
      <c r="AH1160" s="214"/>
      <c r="AI1160" s="214"/>
      <c r="AJ1160" s="214"/>
      <c r="AK1160" s="214"/>
      <c r="AL1160" s="214"/>
    </row>
    <row r="1161" ht="12.75" customHeight="1">
      <c r="A1161" s="214"/>
      <c r="B1161" s="366" t="s">
        <v>7130</v>
      </c>
      <c r="C1161" s="214"/>
      <c r="D1161" s="214"/>
      <c r="E1161" s="366" t="s">
        <v>7131</v>
      </c>
      <c r="F1161" s="214"/>
      <c r="G1161" s="214"/>
      <c r="H1161" s="214"/>
      <c r="I1161" s="214"/>
      <c r="J1161" s="214"/>
      <c r="K1161" s="214"/>
      <c r="L1161" s="214"/>
      <c r="M1161" s="214"/>
      <c r="N1161" s="214"/>
      <c r="O1161" s="214"/>
      <c r="P1161" s="214"/>
      <c r="Q1161" s="214"/>
      <c r="R1161" s="366" t="s">
        <v>7132</v>
      </c>
      <c r="S1161" s="214"/>
      <c r="T1161" s="214"/>
      <c r="U1161" s="214"/>
      <c r="V1161" s="214"/>
      <c r="W1161" s="366"/>
      <c r="X1161" s="214"/>
      <c r="Y1161" s="214"/>
      <c r="Z1161" s="214"/>
      <c r="AA1161" s="214"/>
      <c r="AB1161" s="214"/>
      <c r="AC1161" s="214"/>
      <c r="AD1161" s="214"/>
      <c r="AE1161" s="214"/>
      <c r="AF1161" s="214"/>
      <c r="AG1161" s="214"/>
      <c r="AH1161" s="214"/>
      <c r="AI1161" s="214"/>
      <c r="AJ1161" s="214"/>
      <c r="AK1161" s="214"/>
      <c r="AL1161" s="214"/>
    </row>
  </sheetData>
  <autoFilter ref="$B$12:$Y$1153"/>
  <mergeCells count="15">
    <mergeCell ref="D10:D11"/>
    <mergeCell ref="E10:E11"/>
    <mergeCell ref="F10:J10"/>
    <mergeCell ref="K10:K11"/>
    <mergeCell ref="R9:Y9"/>
    <mergeCell ref="S10:W10"/>
    <mergeCell ref="X10:X11"/>
    <mergeCell ref="Y10:Y11"/>
    <mergeCell ref="B4:Y4"/>
    <mergeCell ref="B5:Y5"/>
    <mergeCell ref="B6:Y6"/>
    <mergeCell ref="B9:K9"/>
    <mergeCell ref="B10:B11"/>
    <mergeCell ref="C10:C11"/>
    <mergeCell ref="R10:R11"/>
  </mergeCells>
  <printOptions horizontalCentered="1"/>
  <pageMargins bottom="0.3937007874015748" footer="0.0" header="0.0" left="0.1968503937007874" right="0.1968503937007874" top="0.3937007874015748"/>
  <pageSetup paperSize="9" scale="71" orientation="landscape"/>
  <headerFooter>
    <oddFooter>&amp;L Hal :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4.57"/>
    <col customWidth="1" min="2" max="2" width="20.43"/>
    <col customWidth="1" min="3" max="3" width="9.0"/>
    <col customWidth="1" min="4" max="4" width="14.43"/>
    <col customWidth="1" hidden="1" min="5" max="8" width="9.14"/>
    <col customWidth="1" min="9" max="9" width="9.14"/>
    <col customWidth="1" min="10" max="10" width="7.71"/>
    <col customWidth="1" min="11" max="11" width="1.71"/>
    <col customWidth="1" hidden="1" min="12" max="14" width="8.71"/>
    <col customWidth="1" min="15" max="15" width="0.86"/>
    <col customWidth="1" min="16" max="16" width="1.71"/>
    <col customWidth="1" min="17" max="17" width="7.71"/>
    <col customWidth="1" hidden="1" min="18" max="22" width="8.71"/>
    <col customWidth="1" min="23" max="24" width="7.71"/>
    <col customWidth="1" min="25" max="25" width="1.71"/>
    <col customWidth="1" hidden="1" min="26" max="37" width="8.71"/>
    <col customWidth="1" min="38" max="38" width="9.0"/>
    <col customWidth="1" min="39" max="39" width="8.71"/>
    <col customWidth="1" min="40" max="40" width="47.29"/>
    <col customWidth="1" min="41" max="41" width="18.14"/>
    <col customWidth="1" min="42" max="42" width="8.71"/>
    <col customWidth="1" min="43" max="43" width="47.29"/>
    <col customWidth="1" min="44" max="44" width="18.14"/>
    <col customWidth="1" min="45" max="47" width="8.71"/>
  </cols>
  <sheetData>
    <row r="2">
      <c r="A2" s="228" t="s">
        <v>9</v>
      </c>
      <c r="B2" s="230" t="s">
        <v>5630</v>
      </c>
      <c r="C2" s="230" t="s">
        <v>5631</v>
      </c>
      <c r="D2" s="230" t="s">
        <v>5632</v>
      </c>
      <c r="E2" s="367" t="s">
        <v>5633</v>
      </c>
      <c r="F2" s="232"/>
      <c r="G2" s="232"/>
      <c r="H2" s="232"/>
      <c r="I2" s="233"/>
      <c r="J2" s="230" t="s">
        <v>5634</v>
      </c>
      <c r="K2" s="234"/>
      <c r="L2" s="234"/>
      <c r="M2" s="234"/>
      <c r="N2" s="234"/>
      <c r="O2" s="227"/>
      <c r="P2" s="234"/>
      <c r="Q2" s="230" t="s">
        <v>5635</v>
      </c>
      <c r="R2" s="367" t="s">
        <v>5636</v>
      </c>
      <c r="S2" s="232"/>
      <c r="T2" s="232"/>
      <c r="U2" s="232"/>
      <c r="V2" s="233"/>
      <c r="W2" s="230" t="s">
        <v>5634</v>
      </c>
      <c r="X2" s="230" t="s">
        <v>5637</v>
      </c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30" t="s">
        <v>7299</v>
      </c>
    </row>
    <row r="3" ht="30.0" customHeight="1">
      <c r="A3" s="240"/>
      <c r="B3" s="240"/>
      <c r="C3" s="240"/>
      <c r="D3" s="240"/>
      <c r="E3" s="239" t="s">
        <v>5638</v>
      </c>
      <c r="F3" s="239" t="s">
        <v>5639</v>
      </c>
      <c r="G3" s="239" t="s">
        <v>5640</v>
      </c>
      <c r="H3" s="239" t="s">
        <v>5641</v>
      </c>
      <c r="I3" s="241" t="s">
        <v>5642</v>
      </c>
      <c r="J3" s="240"/>
      <c r="K3" s="214"/>
      <c r="L3" s="214"/>
      <c r="M3" s="214"/>
      <c r="N3" s="214"/>
      <c r="O3" s="227"/>
      <c r="P3" s="214"/>
      <c r="Q3" s="240"/>
      <c r="R3" s="239" t="s">
        <v>5638</v>
      </c>
      <c r="S3" s="239" t="s">
        <v>5643</v>
      </c>
      <c r="T3" s="239" t="s">
        <v>5640</v>
      </c>
      <c r="U3" s="239" t="s">
        <v>5641</v>
      </c>
      <c r="V3" s="241" t="s">
        <v>5642</v>
      </c>
      <c r="W3" s="240"/>
      <c r="X3" s="240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40"/>
    </row>
    <row r="4" ht="30.0" customHeight="1">
      <c r="A4" s="242"/>
      <c r="B4" s="244"/>
      <c r="C4" s="244"/>
      <c r="D4" s="244"/>
      <c r="E4" s="244"/>
      <c r="F4" s="244"/>
      <c r="G4" s="244"/>
      <c r="H4" s="244"/>
      <c r="I4" s="245"/>
      <c r="J4" s="244"/>
      <c r="K4" s="214"/>
      <c r="L4" s="214"/>
      <c r="M4" s="214"/>
      <c r="N4" s="214"/>
      <c r="O4" s="227"/>
      <c r="P4" s="214"/>
      <c r="Q4" s="244"/>
      <c r="R4" s="244"/>
      <c r="S4" s="244"/>
      <c r="T4" s="244"/>
      <c r="U4" s="244"/>
      <c r="V4" s="245"/>
      <c r="W4" s="244"/>
      <c r="X4" s="24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44"/>
    </row>
    <row r="5">
      <c r="A5" s="247" t="s">
        <v>66</v>
      </c>
      <c r="B5" s="247" t="s">
        <v>5236</v>
      </c>
      <c r="C5" s="248" t="s">
        <v>80</v>
      </c>
      <c r="D5" s="249">
        <v>2.0</v>
      </c>
      <c r="E5" s="262"/>
      <c r="F5" s="262"/>
      <c r="G5" s="262"/>
      <c r="H5" s="262"/>
      <c r="I5" s="251">
        <f t="shared" ref="I5:I7" si="1">H5+G5+F5+E5</f>
        <v>0</v>
      </c>
      <c r="J5" s="252">
        <f t="shared" ref="J5:J7" si="2">D5+I5</f>
        <v>2</v>
      </c>
      <c r="K5" s="214"/>
      <c r="L5" s="263" t="s">
        <v>5976</v>
      </c>
      <c r="M5" s="254">
        <v>1.0</v>
      </c>
      <c r="N5" s="214" t="str">
        <f t="shared" ref="N5:N7" si="3">IF(D5=M5,"Sama","Tidak Sama")</f>
        <v>Tidak Sama</v>
      </c>
      <c r="O5" s="227"/>
      <c r="P5" s="255"/>
      <c r="Q5" s="250">
        <v>1.0</v>
      </c>
      <c r="R5" s="262"/>
      <c r="S5" s="262"/>
      <c r="T5" s="262"/>
      <c r="U5" s="262"/>
      <c r="V5" s="250">
        <f t="shared" ref="V5:V7" si="4">U5+T5+S5+R5</f>
        <v>0</v>
      </c>
      <c r="W5" s="250">
        <f t="shared" ref="W5:W7" si="5">V5+Q5</f>
        <v>1</v>
      </c>
      <c r="X5" s="250">
        <f t="shared" ref="X5:X7" si="6">J5-W5</f>
        <v>1</v>
      </c>
      <c r="Y5" s="214"/>
      <c r="Z5" s="214" t="str">
        <f t="shared" ref="Z5:Z6" si="7">IF(AB5=A5,"SAMA","TIDAK SAMA")</f>
        <v>SAMA</v>
      </c>
      <c r="AA5" s="214" t="str">
        <f t="shared" ref="AA5:AA6" si="8">IF(B5=AC5,"SAMA","TIDAK SAMA")</f>
        <v>SAMA</v>
      </c>
      <c r="AB5" s="247" t="s">
        <v>66</v>
      </c>
      <c r="AC5" s="247" t="s">
        <v>5236</v>
      </c>
      <c r="AD5" s="249">
        <v>2.0</v>
      </c>
      <c r="AE5" s="281"/>
      <c r="AF5" s="214" t="str">
        <f t="shared" ref="AF5:AF6" si="9">IF(A5=AH5,"SAMA","TIDAK SAMA")</f>
        <v>SAMA</v>
      </c>
      <c r="AG5" s="214" t="str">
        <f t="shared" ref="AG5:AG7" si="10">IF(AC5=AI5,"SAMA","TIDAK")</f>
        <v>SAMA</v>
      </c>
      <c r="AH5" s="247" t="s">
        <v>66</v>
      </c>
      <c r="AI5" s="247" t="s">
        <v>5236</v>
      </c>
      <c r="AJ5" s="250">
        <v>0.0</v>
      </c>
      <c r="AK5" s="214" t="str">
        <f t="shared" ref="AK5:AK7" si="11">IF(X5&lt;0,"tidak normal","normal")</f>
        <v>normal</v>
      </c>
      <c r="AL5" s="250">
        <v>1.0</v>
      </c>
      <c r="AN5" s="247" t="s">
        <v>66</v>
      </c>
      <c r="AO5" s="247" t="s">
        <v>5236</v>
      </c>
      <c r="AQ5" s="247" t="s">
        <v>66</v>
      </c>
      <c r="AR5" s="247" t="s">
        <v>5236</v>
      </c>
      <c r="AT5" s="385" t="str">
        <f t="shared" ref="AT5:AT224" si="12">IF(AQ5=AN5,"SAMA","TIDAK")</f>
        <v>SAMA</v>
      </c>
    </row>
    <row r="6">
      <c r="A6" s="246" t="s">
        <v>5985</v>
      </c>
      <c r="B6" s="296">
        <v>3.1780231E7</v>
      </c>
      <c r="C6" s="246" t="s">
        <v>80</v>
      </c>
      <c r="D6" s="249">
        <v>1.0</v>
      </c>
      <c r="E6" s="262"/>
      <c r="F6" s="262"/>
      <c r="G6" s="262"/>
      <c r="H6" s="262"/>
      <c r="I6" s="251">
        <f t="shared" si="1"/>
        <v>0</v>
      </c>
      <c r="J6" s="252">
        <f t="shared" si="2"/>
        <v>1</v>
      </c>
      <c r="K6" s="214"/>
      <c r="L6" s="253" t="s">
        <v>5985</v>
      </c>
      <c r="M6" s="254">
        <v>1.0</v>
      </c>
      <c r="N6" s="214" t="str">
        <f t="shared" si="3"/>
        <v>Sama</v>
      </c>
      <c r="O6" s="227"/>
      <c r="P6" s="255"/>
      <c r="Q6" s="250">
        <v>0.0</v>
      </c>
      <c r="R6" s="262"/>
      <c r="S6" s="262"/>
      <c r="T6" s="262"/>
      <c r="U6" s="262"/>
      <c r="V6" s="250">
        <f t="shared" si="4"/>
        <v>0</v>
      </c>
      <c r="W6" s="250">
        <f t="shared" si="5"/>
        <v>0</v>
      </c>
      <c r="X6" s="250">
        <f t="shared" si="6"/>
        <v>1</v>
      </c>
      <c r="Y6" s="214"/>
      <c r="Z6" s="214" t="str">
        <f t="shared" si="7"/>
        <v>SAMA</v>
      </c>
      <c r="AA6" s="214" t="str">
        <f t="shared" si="8"/>
        <v>SAMA</v>
      </c>
      <c r="AB6" s="246" t="s">
        <v>5985</v>
      </c>
      <c r="AC6" s="246">
        <v>3.1780231E7</v>
      </c>
      <c r="AD6" s="249">
        <v>1.0</v>
      </c>
      <c r="AE6" s="281"/>
      <c r="AF6" s="214" t="str">
        <f t="shared" si="9"/>
        <v>SAMA</v>
      </c>
      <c r="AG6" s="214" t="str">
        <f t="shared" si="10"/>
        <v>SAMA</v>
      </c>
      <c r="AH6" s="246" t="s">
        <v>5985</v>
      </c>
      <c r="AI6" s="246">
        <v>3.1780231E7</v>
      </c>
      <c r="AJ6" s="250">
        <v>0.0</v>
      </c>
      <c r="AK6" s="214" t="str">
        <f t="shared" si="11"/>
        <v>normal</v>
      </c>
      <c r="AL6" s="250">
        <v>3.0</v>
      </c>
      <c r="AN6" s="246" t="s">
        <v>5985</v>
      </c>
      <c r="AO6" s="296">
        <v>3.1780231E7</v>
      </c>
      <c r="AQ6" s="246" t="s">
        <v>5985</v>
      </c>
      <c r="AR6" s="296">
        <v>3.1780231E7</v>
      </c>
      <c r="AT6" s="385" t="str">
        <f t="shared" si="12"/>
        <v>SAMA</v>
      </c>
    </row>
    <row r="7">
      <c r="A7" s="246" t="s">
        <v>6242</v>
      </c>
      <c r="B7" s="296" t="s">
        <v>6243</v>
      </c>
      <c r="C7" s="246" t="s">
        <v>80</v>
      </c>
      <c r="D7" s="249">
        <v>2.0</v>
      </c>
      <c r="E7" s="262"/>
      <c r="F7" s="262"/>
      <c r="G7" s="262"/>
      <c r="H7" s="262"/>
      <c r="I7" s="251">
        <f t="shared" si="1"/>
        <v>0</v>
      </c>
      <c r="J7" s="252">
        <f t="shared" si="2"/>
        <v>2</v>
      </c>
      <c r="K7" s="214"/>
      <c r="L7" s="253" t="s">
        <v>5985</v>
      </c>
      <c r="M7" s="254">
        <v>1.0</v>
      </c>
      <c r="N7" s="214" t="str">
        <f t="shared" si="3"/>
        <v>Tidak Sama</v>
      </c>
      <c r="O7" s="227"/>
      <c r="P7" s="255"/>
      <c r="Q7" s="250">
        <v>2.0</v>
      </c>
      <c r="R7" s="262"/>
      <c r="S7" s="262"/>
      <c r="T7" s="262"/>
      <c r="U7" s="262"/>
      <c r="V7" s="250">
        <f t="shared" si="4"/>
        <v>0</v>
      </c>
      <c r="W7" s="250">
        <f t="shared" si="5"/>
        <v>2</v>
      </c>
      <c r="X7" s="250">
        <f t="shared" si="6"/>
        <v>0</v>
      </c>
      <c r="Y7" s="214"/>
      <c r="Z7" s="214"/>
      <c r="AA7" s="214"/>
      <c r="AB7" s="246"/>
      <c r="AC7" s="246"/>
      <c r="AD7" s="249"/>
      <c r="AE7" s="281"/>
      <c r="AF7" s="214"/>
      <c r="AG7" s="214" t="str">
        <f t="shared" si="10"/>
        <v>SAMA</v>
      </c>
      <c r="AH7" s="246"/>
      <c r="AI7" s="246"/>
      <c r="AJ7" s="250"/>
      <c r="AK7" s="214" t="str">
        <f t="shared" si="11"/>
        <v>normal</v>
      </c>
      <c r="AL7" s="250">
        <v>0.0</v>
      </c>
      <c r="AN7" s="246" t="s">
        <v>6242</v>
      </c>
      <c r="AO7" s="296" t="s">
        <v>6243</v>
      </c>
      <c r="AQ7" s="246" t="s">
        <v>6242</v>
      </c>
      <c r="AR7" s="296" t="s">
        <v>6243</v>
      </c>
      <c r="AT7" s="385" t="str">
        <f t="shared" si="12"/>
        <v>SAMA</v>
      </c>
    </row>
    <row r="8">
      <c r="A8" s="246" t="s">
        <v>6219</v>
      </c>
      <c r="B8" s="296" t="s">
        <v>6220</v>
      </c>
      <c r="C8" s="246"/>
      <c r="D8" s="249"/>
      <c r="E8" s="262"/>
      <c r="F8" s="262"/>
      <c r="G8" s="262"/>
      <c r="H8" s="262"/>
      <c r="I8" s="251"/>
      <c r="J8" s="262"/>
      <c r="K8" s="214"/>
      <c r="L8" s="253"/>
      <c r="M8" s="254"/>
      <c r="N8" s="214"/>
      <c r="O8" s="227"/>
      <c r="P8" s="255"/>
      <c r="Q8" s="250"/>
      <c r="R8" s="262"/>
      <c r="S8" s="262"/>
      <c r="T8" s="262"/>
      <c r="U8" s="262"/>
      <c r="V8" s="250"/>
      <c r="W8" s="250"/>
      <c r="X8" s="250"/>
      <c r="Y8" s="214"/>
      <c r="Z8" s="214"/>
      <c r="AA8" s="214"/>
      <c r="AB8" s="246"/>
      <c r="AC8" s="246"/>
      <c r="AD8" s="249"/>
      <c r="AE8" s="281"/>
      <c r="AF8" s="214"/>
      <c r="AG8" s="214"/>
      <c r="AH8" s="246"/>
      <c r="AI8" s="246"/>
      <c r="AJ8" s="250"/>
      <c r="AK8" s="214"/>
      <c r="AL8" s="250">
        <v>1.0</v>
      </c>
      <c r="AN8" s="246" t="s">
        <v>6219</v>
      </c>
      <c r="AO8" s="296" t="s">
        <v>6220</v>
      </c>
      <c r="AQ8" s="246" t="s">
        <v>6219</v>
      </c>
      <c r="AR8" s="296" t="s">
        <v>6220</v>
      </c>
      <c r="AT8" s="385" t="str">
        <f t="shared" si="12"/>
        <v>SAMA</v>
      </c>
    </row>
    <row r="9">
      <c r="A9" s="246" t="s">
        <v>6191</v>
      </c>
      <c r="B9" s="296" t="s">
        <v>6192</v>
      </c>
      <c r="C9" s="246"/>
      <c r="D9" s="249"/>
      <c r="E9" s="262"/>
      <c r="F9" s="262"/>
      <c r="G9" s="262"/>
      <c r="H9" s="262"/>
      <c r="I9" s="251"/>
      <c r="J9" s="262"/>
      <c r="K9" s="214"/>
      <c r="L9" s="253"/>
      <c r="M9" s="254"/>
      <c r="N9" s="214"/>
      <c r="O9" s="227"/>
      <c r="P9" s="255"/>
      <c r="Q9" s="250"/>
      <c r="R9" s="262"/>
      <c r="S9" s="262"/>
      <c r="T9" s="262"/>
      <c r="U9" s="262"/>
      <c r="V9" s="250"/>
      <c r="W9" s="250"/>
      <c r="X9" s="250"/>
      <c r="Y9" s="214"/>
      <c r="Z9" s="214"/>
      <c r="AA9" s="214"/>
      <c r="AB9" s="246"/>
      <c r="AC9" s="246"/>
      <c r="AD9" s="249"/>
      <c r="AE9" s="281"/>
      <c r="AF9" s="214"/>
      <c r="AG9" s="214"/>
      <c r="AH9" s="246"/>
      <c r="AI9" s="246"/>
      <c r="AJ9" s="250"/>
      <c r="AK9" s="214"/>
      <c r="AL9" s="250">
        <v>1.0</v>
      </c>
      <c r="AN9" s="246" t="s">
        <v>6191</v>
      </c>
      <c r="AO9" s="296" t="s">
        <v>6192</v>
      </c>
      <c r="AQ9" s="246" t="s">
        <v>6191</v>
      </c>
      <c r="AR9" s="296" t="s">
        <v>6192</v>
      </c>
      <c r="AT9" s="385" t="str">
        <f t="shared" si="12"/>
        <v>SAMA</v>
      </c>
    </row>
    <row r="10">
      <c r="A10" s="246" t="s">
        <v>6233</v>
      </c>
      <c r="B10" s="296" t="s">
        <v>7182</v>
      </c>
      <c r="C10" s="246" t="s">
        <v>80</v>
      </c>
      <c r="D10" s="249">
        <v>1.0</v>
      </c>
      <c r="E10" s="262"/>
      <c r="F10" s="262"/>
      <c r="G10" s="262"/>
      <c r="H10" s="262"/>
      <c r="I10" s="251">
        <f t="shared" ref="I10:I42" si="13">H10+G10+F10+E10</f>
        <v>0</v>
      </c>
      <c r="J10" s="252">
        <f t="shared" ref="J10:J42" si="14">D10+I10</f>
        <v>1</v>
      </c>
      <c r="K10" s="214"/>
      <c r="L10" s="253"/>
      <c r="M10" s="254"/>
      <c r="N10" s="214"/>
      <c r="O10" s="227"/>
      <c r="P10" s="255"/>
      <c r="Q10" s="250">
        <v>1.0</v>
      </c>
      <c r="R10" s="262"/>
      <c r="S10" s="262"/>
      <c r="T10" s="262"/>
      <c r="U10" s="262"/>
      <c r="V10" s="250">
        <f t="shared" ref="V10:V42" si="15">U10+T10+S10+R10</f>
        <v>0</v>
      </c>
      <c r="W10" s="250">
        <f t="shared" ref="W10:W42" si="16">V10+Q10</f>
        <v>1</v>
      </c>
      <c r="X10" s="250">
        <f t="shared" ref="X10:X42" si="17">J10-W10</f>
        <v>0</v>
      </c>
      <c r="Y10" s="214"/>
      <c r="Z10" s="214"/>
      <c r="AA10" s="214"/>
      <c r="AB10" s="246"/>
      <c r="AC10" s="246"/>
      <c r="AD10" s="249"/>
      <c r="AE10" s="281"/>
      <c r="AF10" s="214"/>
      <c r="AG10" s="214"/>
      <c r="AH10" s="246"/>
      <c r="AI10" s="246"/>
      <c r="AJ10" s="250"/>
      <c r="AK10" s="214"/>
      <c r="AL10" s="250">
        <v>0.0</v>
      </c>
      <c r="AN10" s="246" t="s">
        <v>6233</v>
      </c>
      <c r="AO10" s="296" t="s">
        <v>7182</v>
      </c>
      <c r="AQ10" s="246" t="s">
        <v>6233</v>
      </c>
      <c r="AR10" s="296" t="s">
        <v>7182</v>
      </c>
      <c r="AT10" s="385" t="str">
        <f t="shared" si="12"/>
        <v>SAMA</v>
      </c>
    </row>
    <row r="11">
      <c r="A11" s="339" t="s">
        <v>7183</v>
      </c>
      <c r="B11" s="375">
        <v>5.223022134E9</v>
      </c>
      <c r="C11" s="246" t="s">
        <v>80</v>
      </c>
      <c r="D11" s="249">
        <v>13.0</v>
      </c>
      <c r="E11" s="262"/>
      <c r="F11" s="262"/>
      <c r="G11" s="262"/>
      <c r="H11" s="262"/>
      <c r="I11" s="251">
        <f t="shared" si="13"/>
        <v>0</v>
      </c>
      <c r="J11" s="252">
        <f t="shared" si="14"/>
        <v>13</v>
      </c>
      <c r="K11" s="214"/>
      <c r="L11" s="253" t="s">
        <v>5985</v>
      </c>
      <c r="M11" s="254">
        <v>1.0</v>
      </c>
      <c r="N11" s="214" t="str">
        <f t="shared" ref="N11:N12" si="18">IF(D11=M11,"Sama","Tidak Sama")</f>
        <v>Tidak Sama</v>
      </c>
      <c r="O11" s="227"/>
      <c r="P11" s="255"/>
      <c r="Q11" s="250">
        <v>2.0</v>
      </c>
      <c r="R11" s="262"/>
      <c r="S11" s="262"/>
      <c r="T11" s="262"/>
      <c r="U11" s="262"/>
      <c r="V11" s="250">
        <f t="shared" si="15"/>
        <v>0</v>
      </c>
      <c r="W11" s="250">
        <f t="shared" si="16"/>
        <v>2</v>
      </c>
      <c r="X11" s="250">
        <f t="shared" si="17"/>
        <v>11</v>
      </c>
      <c r="Y11" s="214"/>
      <c r="Z11" s="214"/>
      <c r="AA11" s="214"/>
      <c r="AB11" s="246"/>
      <c r="AC11" s="246"/>
      <c r="AD11" s="249"/>
      <c r="AE11" s="281"/>
      <c r="AF11" s="214"/>
      <c r="AG11" s="214" t="str">
        <f t="shared" ref="AG11:AG22" si="19">IF(AC11=AI11,"SAMA","TIDAK")</f>
        <v>SAMA</v>
      </c>
      <c r="AH11" s="246"/>
      <c r="AI11" s="246"/>
      <c r="AJ11" s="250"/>
      <c r="AK11" s="214" t="str">
        <f t="shared" ref="AK11:AK22" si="20">IF(X11&lt;0,"tidak normal","normal")</f>
        <v>normal</v>
      </c>
      <c r="AL11" s="250">
        <v>11.0</v>
      </c>
      <c r="AN11" s="339" t="s">
        <v>7183</v>
      </c>
      <c r="AO11" s="375">
        <v>5.223022134E9</v>
      </c>
      <c r="AQ11" s="339" t="s">
        <v>7183</v>
      </c>
      <c r="AR11" s="375">
        <v>5.223022134E9</v>
      </c>
      <c r="AT11" s="385" t="str">
        <f t="shared" si="12"/>
        <v>SAMA</v>
      </c>
    </row>
    <row r="12">
      <c r="A12" s="339" t="s">
        <v>6024</v>
      </c>
      <c r="B12" s="375">
        <v>5.282685304E9</v>
      </c>
      <c r="C12" s="246" t="s">
        <v>80</v>
      </c>
      <c r="D12" s="249">
        <v>2.0</v>
      </c>
      <c r="E12" s="262"/>
      <c r="F12" s="262"/>
      <c r="G12" s="262"/>
      <c r="H12" s="262"/>
      <c r="I12" s="251">
        <f t="shared" si="13"/>
        <v>0</v>
      </c>
      <c r="J12" s="252">
        <f t="shared" si="14"/>
        <v>2</v>
      </c>
      <c r="K12" s="214"/>
      <c r="L12" s="253" t="s">
        <v>5985</v>
      </c>
      <c r="M12" s="254">
        <v>1.0</v>
      </c>
      <c r="N12" s="214" t="str">
        <f t="shared" si="18"/>
        <v>Tidak Sama</v>
      </c>
      <c r="O12" s="227"/>
      <c r="P12" s="255"/>
      <c r="Q12" s="250">
        <v>0.0</v>
      </c>
      <c r="R12" s="262"/>
      <c r="S12" s="262"/>
      <c r="T12" s="262"/>
      <c r="U12" s="262"/>
      <c r="V12" s="250">
        <f t="shared" si="15"/>
        <v>0</v>
      </c>
      <c r="W12" s="250">
        <f t="shared" si="16"/>
        <v>0</v>
      </c>
      <c r="X12" s="250">
        <f t="shared" si="17"/>
        <v>2</v>
      </c>
      <c r="Y12" s="214"/>
      <c r="Z12" s="214"/>
      <c r="AA12" s="214"/>
      <c r="AB12" s="246"/>
      <c r="AC12" s="246"/>
      <c r="AD12" s="249"/>
      <c r="AE12" s="281"/>
      <c r="AF12" s="214"/>
      <c r="AG12" s="214" t="str">
        <f t="shared" si="19"/>
        <v>SAMA</v>
      </c>
      <c r="AH12" s="246"/>
      <c r="AI12" s="246"/>
      <c r="AJ12" s="250"/>
      <c r="AK12" s="214" t="str">
        <f t="shared" si="20"/>
        <v>normal</v>
      </c>
      <c r="AL12" s="250">
        <v>2.0</v>
      </c>
      <c r="AN12" s="339" t="s">
        <v>6024</v>
      </c>
      <c r="AO12" s="375">
        <v>5.282685304E9</v>
      </c>
      <c r="AQ12" s="339" t="s">
        <v>6024</v>
      </c>
      <c r="AR12" s="375">
        <v>5.282685304E9</v>
      </c>
      <c r="AT12" s="385" t="str">
        <f t="shared" si="12"/>
        <v>SAMA</v>
      </c>
    </row>
    <row r="13">
      <c r="A13" s="339" t="s">
        <v>7184</v>
      </c>
      <c r="B13" s="375">
        <v>5.22396491E9</v>
      </c>
      <c r="C13" s="246" t="s">
        <v>80</v>
      </c>
      <c r="D13" s="249">
        <v>13.0</v>
      </c>
      <c r="E13" s="262"/>
      <c r="F13" s="262"/>
      <c r="G13" s="262"/>
      <c r="H13" s="262"/>
      <c r="I13" s="251">
        <f t="shared" si="13"/>
        <v>0</v>
      </c>
      <c r="J13" s="252">
        <f t="shared" si="14"/>
        <v>13</v>
      </c>
      <c r="K13" s="214"/>
      <c r="L13" s="253"/>
      <c r="M13" s="254"/>
      <c r="N13" s="214"/>
      <c r="O13" s="227"/>
      <c r="P13" s="255"/>
      <c r="Q13" s="250">
        <v>1.0</v>
      </c>
      <c r="R13" s="262"/>
      <c r="S13" s="262"/>
      <c r="T13" s="262"/>
      <c r="U13" s="262"/>
      <c r="V13" s="250">
        <f t="shared" si="15"/>
        <v>0</v>
      </c>
      <c r="W13" s="250">
        <f t="shared" si="16"/>
        <v>1</v>
      </c>
      <c r="X13" s="250">
        <f t="shared" si="17"/>
        <v>12</v>
      </c>
      <c r="Y13" s="214"/>
      <c r="Z13" s="214"/>
      <c r="AA13" s="214"/>
      <c r="AB13" s="246"/>
      <c r="AC13" s="246"/>
      <c r="AD13" s="249"/>
      <c r="AE13" s="281"/>
      <c r="AF13" s="214"/>
      <c r="AG13" s="214" t="str">
        <f t="shared" si="19"/>
        <v>SAMA</v>
      </c>
      <c r="AH13" s="246"/>
      <c r="AI13" s="246"/>
      <c r="AJ13" s="250"/>
      <c r="AK13" s="214" t="str">
        <f t="shared" si="20"/>
        <v>normal</v>
      </c>
      <c r="AL13" s="250">
        <v>13.0</v>
      </c>
      <c r="AN13" s="339" t="s">
        <v>7184</v>
      </c>
      <c r="AO13" s="375">
        <v>5.22396491E9</v>
      </c>
      <c r="AQ13" s="339" t="s">
        <v>7184</v>
      </c>
      <c r="AR13" s="375">
        <v>5.22396491E9</v>
      </c>
      <c r="AT13" s="385" t="str">
        <f t="shared" si="12"/>
        <v>SAMA</v>
      </c>
    </row>
    <row r="14">
      <c r="A14" s="246" t="s">
        <v>350</v>
      </c>
      <c r="B14" s="296" t="s">
        <v>5996</v>
      </c>
      <c r="C14" s="246" t="s">
        <v>80</v>
      </c>
      <c r="D14" s="249">
        <v>1.0</v>
      </c>
      <c r="E14" s="262"/>
      <c r="F14" s="262"/>
      <c r="G14" s="262"/>
      <c r="H14" s="262"/>
      <c r="I14" s="251">
        <f t="shared" si="13"/>
        <v>0</v>
      </c>
      <c r="J14" s="252">
        <f t="shared" si="14"/>
        <v>1</v>
      </c>
      <c r="K14" s="214"/>
      <c r="L14" s="253" t="s">
        <v>350</v>
      </c>
      <c r="M14" s="254">
        <v>1.0</v>
      </c>
      <c r="N14" s="214" t="str">
        <f t="shared" ref="N14:N18" si="21">IF(D14=M14,"Sama","Tidak Sama")</f>
        <v>Sama</v>
      </c>
      <c r="O14" s="227"/>
      <c r="P14" s="255"/>
      <c r="Q14" s="250">
        <v>1.0</v>
      </c>
      <c r="R14" s="262"/>
      <c r="S14" s="262"/>
      <c r="T14" s="262"/>
      <c r="U14" s="262"/>
      <c r="V14" s="250">
        <f t="shared" si="15"/>
        <v>0</v>
      </c>
      <c r="W14" s="250">
        <f t="shared" si="16"/>
        <v>1</v>
      </c>
      <c r="X14" s="250">
        <f t="shared" si="17"/>
        <v>0</v>
      </c>
      <c r="Y14" s="214"/>
      <c r="Z14" s="214" t="str">
        <f>IF(AB14=A14,"SAMA","TIDAK SAMA")</f>
        <v>SAMA</v>
      </c>
      <c r="AA14" s="214" t="str">
        <f>IF(B14=AC14,"SAMA","TIDAK SAMA")</f>
        <v>SAMA</v>
      </c>
      <c r="AB14" s="246" t="s">
        <v>350</v>
      </c>
      <c r="AC14" s="246" t="s">
        <v>5996</v>
      </c>
      <c r="AD14" s="249">
        <v>1.0</v>
      </c>
      <c r="AE14" s="281"/>
      <c r="AF14" s="214" t="str">
        <f>IF(A14=AH14,"SAMA","TIDAK SAMA")</f>
        <v>SAMA</v>
      </c>
      <c r="AG14" s="214" t="str">
        <f t="shared" si="19"/>
        <v>SAMA</v>
      </c>
      <c r="AH14" s="246" t="s">
        <v>350</v>
      </c>
      <c r="AI14" s="246" t="s">
        <v>5996</v>
      </c>
      <c r="AJ14" s="250">
        <v>1.0</v>
      </c>
      <c r="AK14" s="214" t="str">
        <f t="shared" si="20"/>
        <v>normal</v>
      </c>
      <c r="AL14" s="250">
        <v>0.0</v>
      </c>
      <c r="AN14" s="246" t="s">
        <v>350</v>
      </c>
      <c r="AO14" s="296" t="s">
        <v>5996</v>
      </c>
      <c r="AQ14" s="246" t="s">
        <v>350</v>
      </c>
      <c r="AR14" s="296" t="s">
        <v>5996</v>
      </c>
      <c r="AT14" s="385" t="str">
        <f t="shared" si="12"/>
        <v>SAMA</v>
      </c>
    </row>
    <row r="15">
      <c r="A15" s="339" t="s">
        <v>6027</v>
      </c>
      <c r="B15" s="375" t="s">
        <v>6028</v>
      </c>
      <c r="C15" s="246" t="s">
        <v>80</v>
      </c>
      <c r="D15" s="249">
        <v>2.0</v>
      </c>
      <c r="E15" s="262"/>
      <c r="F15" s="262"/>
      <c r="G15" s="262"/>
      <c r="H15" s="262"/>
      <c r="I15" s="251">
        <f t="shared" si="13"/>
        <v>0</v>
      </c>
      <c r="J15" s="252">
        <f t="shared" si="14"/>
        <v>2</v>
      </c>
      <c r="K15" s="214"/>
      <c r="L15" s="253" t="s">
        <v>350</v>
      </c>
      <c r="M15" s="254">
        <v>1.0</v>
      </c>
      <c r="N15" s="214" t="str">
        <f t="shared" si="21"/>
        <v>Tidak Sama</v>
      </c>
      <c r="O15" s="227"/>
      <c r="P15" s="255"/>
      <c r="Q15" s="250">
        <v>0.0</v>
      </c>
      <c r="R15" s="262"/>
      <c r="S15" s="262"/>
      <c r="T15" s="262"/>
      <c r="U15" s="262"/>
      <c r="V15" s="250">
        <f t="shared" si="15"/>
        <v>0</v>
      </c>
      <c r="W15" s="250">
        <f t="shared" si="16"/>
        <v>0</v>
      </c>
      <c r="X15" s="250">
        <f t="shared" si="17"/>
        <v>2</v>
      </c>
      <c r="Y15" s="214"/>
      <c r="Z15" s="214"/>
      <c r="AA15" s="214"/>
      <c r="AB15" s="246"/>
      <c r="AC15" s="246"/>
      <c r="AD15" s="249"/>
      <c r="AE15" s="281"/>
      <c r="AF15" s="214"/>
      <c r="AG15" s="214" t="str">
        <f t="shared" si="19"/>
        <v>SAMA</v>
      </c>
      <c r="AH15" s="246"/>
      <c r="AI15" s="246"/>
      <c r="AJ15" s="250"/>
      <c r="AK15" s="214" t="str">
        <f t="shared" si="20"/>
        <v>normal</v>
      </c>
      <c r="AL15" s="250">
        <v>2.0</v>
      </c>
      <c r="AN15" s="339" t="s">
        <v>6027</v>
      </c>
      <c r="AO15" s="375" t="s">
        <v>6028</v>
      </c>
      <c r="AQ15" s="339" t="s">
        <v>6027</v>
      </c>
      <c r="AR15" s="375" t="s">
        <v>6028</v>
      </c>
      <c r="AT15" s="385" t="str">
        <f t="shared" si="12"/>
        <v>SAMA</v>
      </c>
    </row>
    <row r="16">
      <c r="A16" s="339" t="s">
        <v>5995</v>
      </c>
      <c r="B16" s="375" t="s">
        <v>7185</v>
      </c>
      <c r="C16" s="246" t="s">
        <v>80</v>
      </c>
      <c r="D16" s="249">
        <v>6.0</v>
      </c>
      <c r="E16" s="262"/>
      <c r="F16" s="262"/>
      <c r="G16" s="262"/>
      <c r="H16" s="262"/>
      <c r="I16" s="251">
        <f t="shared" si="13"/>
        <v>0</v>
      </c>
      <c r="J16" s="252">
        <f t="shared" si="14"/>
        <v>6</v>
      </c>
      <c r="K16" s="214"/>
      <c r="L16" s="253" t="s">
        <v>350</v>
      </c>
      <c r="M16" s="254">
        <v>1.0</v>
      </c>
      <c r="N16" s="214" t="str">
        <f t="shared" si="21"/>
        <v>Tidak Sama</v>
      </c>
      <c r="O16" s="227"/>
      <c r="P16" s="255"/>
      <c r="Q16" s="250">
        <v>1.0</v>
      </c>
      <c r="R16" s="262"/>
      <c r="S16" s="262"/>
      <c r="T16" s="262"/>
      <c r="U16" s="262"/>
      <c r="V16" s="250">
        <f t="shared" si="15"/>
        <v>0</v>
      </c>
      <c r="W16" s="250">
        <f t="shared" si="16"/>
        <v>1</v>
      </c>
      <c r="X16" s="250">
        <f t="shared" si="17"/>
        <v>5</v>
      </c>
      <c r="Y16" s="214"/>
      <c r="Z16" s="214"/>
      <c r="AA16" s="214"/>
      <c r="AB16" s="246"/>
      <c r="AC16" s="246"/>
      <c r="AD16" s="249"/>
      <c r="AE16" s="281"/>
      <c r="AF16" s="214"/>
      <c r="AG16" s="214" t="str">
        <f t="shared" si="19"/>
        <v>SAMA</v>
      </c>
      <c r="AH16" s="246"/>
      <c r="AI16" s="246"/>
      <c r="AJ16" s="250"/>
      <c r="AK16" s="214" t="str">
        <f t="shared" si="20"/>
        <v>normal</v>
      </c>
      <c r="AL16" s="250">
        <v>5.0</v>
      </c>
      <c r="AN16" s="339" t="s">
        <v>5995</v>
      </c>
      <c r="AO16" s="375" t="s">
        <v>7185</v>
      </c>
      <c r="AQ16" s="339" t="s">
        <v>5995</v>
      </c>
      <c r="AR16" s="375" t="s">
        <v>7185</v>
      </c>
      <c r="AT16" s="385" t="str">
        <f t="shared" si="12"/>
        <v>SAMA</v>
      </c>
    </row>
    <row r="17">
      <c r="A17" s="246" t="s">
        <v>5998</v>
      </c>
      <c r="B17" s="296" t="s">
        <v>5999</v>
      </c>
      <c r="C17" s="246" t="s">
        <v>80</v>
      </c>
      <c r="D17" s="249">
        <v>1.0</v>
      </c>
      <c r="E17" s="262"/>
      <c r="F17" s="262"/>
      <c r="G17" s="262"/>
      <c r="H17" s="262"/>
      <c r="I17" s="251">
        <f t="shared" si="13"/>
        <v>0</v>
      </c>
      <c r="J17" s="252">
        <f t="shared" si="14"/>
        <v>1</v>
      </c>
      <c r="K17" s="214"/>
      <c r="L17" s="253" t="s">
        <v>5998</v>
      </c>
      <c r="M17" s="254">
        <v>1.0</v>
      </c>
      <c r="N17" s="214" t="str">
        <f t="shared" si="21"/>
        <v>Sama</v>
      </c>
      <c r="O17" s="227"/>
      <c r="P17" s="255"/>
      <c r="Q17" s="250">
        <v>1.0</v>
      </c>
      <c r="R17" s="262"/>
      <c r="S17" s="262"/>
      <c r="T17" s="262"/>
      <c r="U17" s="262"/>
      <c r="V17" s="250">
        <f t="shared" si="15"/>
        <v>0</v>
      </c>
      <c r="W17" s="250">
        <f t="shared" si="16"/>
        <v>1</v>
      </c>
      <c r="X17" s="250">
        <f t="shared" si="17"/>
        <v>0</v>
      </c>
      <c r="Y17" s="214"/>
      <c r="Z17" s="214" t="str">
        <f t="shared" ref="Z17:Z22" si="22">IF(AB17=A17,"SAMA","TIDAK SAMA")</f>
        <v>SAMA</v>
      </c>
      <c r="AA17" s="214" t="str">
        <f t="shared" ref="AA17:AA22" si="23">IF(B17=AC17,"SAMA","TIDAK SAMA")</f>
        <v>SAMA</v>
      </c>
      <c r="AB17" s="246" t="s">
        <v>5998</v>
      </c>
      <c r="AC17" s="246" t="s">
        <v>5999</v>
      </c>
      <c r="AD17" s="249">
        <v>1.0</v>
      </c>
      <c r="AE17" s="281"/>
      <c r="AF17" s="214" t="str">
        <f t="shared" ref="AF17:AF22" si="24">IF(A17=AH17,"SAMA","TIDAK SAMA")</f>
        <v>SAMA</v>
      </c>
      <c r="AG17" s="214" t="str">
        <f t="shared" si="19"/>
        <v>SAMA</v>
      </c>
      <c r="AH17" s="246" t="s">
        <v>5998</v>
      </c>
      <c r="AI17" s="246" t="s">
        <v>5999</v>
      </c>
      <c r="AJ17" s="250">
        <v>1.0</v>
      </c>
      <c r="AK17" s="214" t="str">
        <f t="shared" si="20"/>
        <v>normal</v>
      </c>
      <c r="AL17" s="250">
        <v>0.0</v>
      </c>
      <c r="AN17" s="246" t="s">
        <v>5998</v>
      </c>
      <c r="AO17" s="296" t="s">
        <v>5999</v>
      </c>
      <c r="AQ17" s="246" t="s">
        <v>5998</v>
      </c>
      <c r="AR17" s="296" t="s">
        <v>5999</v>
      </c>
      <c r="AT17" s="385" t="str">
        <f t="shared" si="12"/>
        <v>SAMA</v>
      </c>
      <c r="AU17" s="385" t="s">
        <v>7300</v>
      </c>
    </row>
    <row r="18">
      <c r="A18" s="246" t="s">
        <v>6000</v>
      </c>
      <c r="B18" s="296" t="s">
        <v>6001</v>
      </c>
      <c r="C18" s="246" t="s">
        <v>80</v>
      </c>
      <c r="D18" s="249">
        <v>1.0</v>
      </c>
      <c r="E18" s="262"/>
      <c r="F18" s="262"/>
      <c r="G18" s="262"/>
      <c r="H18" s="262"/>
      <c r="I18" s="251">
        <f t="shared" si="13"/>
        <v>0</v>
      </c>
      <c r="J18" s="252">
        <f t="shared" si="14"/>
        <v>1</v>
      </c>
      <c r="K18" s="214"/>
      <c r="L18" s="253" t="s">
        <v>6000</v>
      </c>
      <c r="M18" s="254">
        <v>1.0</v>
      </c>
      <c r="N18" s="214" t="str">
        <f t="shared" si="21"/>
        <v>Sama</v>
      </c>
      <c r="O18" s="227"/>
      <c r="P18" s="255"/>
      <c r="Q18" s="250">
        <v>1.0</v>
      </c>
      <c r="R18" s="262"/>
      <c r="S18" s="262"/>
      <c r="T18" s="262"/>
      <c r="U18" s="262"/>
      <c r="V18" s="250">
        <f t="shared" si="15"/>
        <v>0</v>
      </c>
      <c r="W18" s="250">
        <f t="shared" si="16"/>
        <v>1</v>
      </c>
      <c r="X18" s="250">
        <f t="shared" si="17"/>
        <v>0</v>
      </c>
      <c r="Y18" s="214"/>
      <c r="Z18" s="214" t="str">
        <f t="shared" si="22"/>
        <v>SAMA</v>
      </c>
      <c r="AA18" s="214" t="str">
        <f t="shared" si="23"/>
        <v>SAMA</v>
      </c>
      <c r="AB18" s="246" t="s">
        <v>6000</v>
      </c>
      <c r="AC18" s="246" t="s">
        <v>6001</v>
      </c>
      <c r="AD18" s="249">
        <v>1.0</v>
      </c>
      <c r="AE18" s="281"/>
      <c r="AF18" s="214" t="str">
        <f t="shared" si="24"/>
        <v>SAMA</v>
      </c>
      <c r="AG18" s="214" t="str">
        <f t="shared" si="19"/>
        <v>SAMA</v>
      </c>
      <c r="AH18" s="246" t="s">
        <v>6000</v>
      </c>
      <c r="AI18" s="246" t="s">
        <v>6001</v>
      </c>
      <c r="AJ18" s="250">
        <v>1.0</v>
      </c>
      <c r="AK18" s="214" t="str">
        <f t="shared" si="20"/>
        <v>normal</v>
      </c>
      <c r="AL18" s="250">
        <v>0.0</v>
      </c>
      <c r="AN18" s="246" t="s">
        <v>6000</v>
      </c>
      <c r="AO18" s="296" t="s">
        <v>6001</v>
      </c>
      <c r="AQ18" s="246" t="s">
        <v>6000</v>
      </c>
      <c r="AR18" s="296" t="s">
        <v>6001</v>
      </c>
      <c r="AT18" s="385" t="str">
        <f t="shared" si="12"/>
        <v>SAMA</v>
      </c>
    </row>
    <row r="19">
      <c r="A19" s="246" t="s">
        <v>6003</v>
      </c>
      <c r="B19" s="296" t="s">
        <v>6004</v>
      </c>
      <c r="C19" s="246" t="s">
        <v>101</v>
      </c>
      <c r="D19" s="249">
        <v>2.0</v>
      </c>
      <c r="E19" s="262"/>
      <c r="F19" s="262"/>
      <c r="G19" s="262"/>
      <c r="H19" s="262"/>
      <c r="I19" s="251">
        <f t="shared" si="13"/>
        <v>0</v>
      </c>
      <c r="J19" s="252">
        <f t="shared" si="14"/>
        <v>2</v>
      </c>
      <c r="K19" s="214"/>
      <c r="L19" s="253"/>
      <c r="M19" s="254"/>
      <c r="N19" s="214"/>
      <c r="O19" s="227"/>
      <c r="P19" s="255"/>
      <c r="Q19" s="250">
        <v>1.0</v>
      </c>
      <c r="R19" s="262"/>
      <c r="S19" s="262"/>
      <c r="T19" s="262"/>
      <c r="U19" s="262"/>
      <c r="V19" s="250">
        <f t="shared" si="15"/>
        <v>0</v>
      </c>
      <c r="W19" s="250">
        <f t="shared" si="16"/>
        <v>1</v>
      </c>
      <c r="X19" s="250">
        <f t="shared" si="17"/>
        <v>1</v>
      </c>
      <c r="Y19" s="214"/>
      <c r="Z19" s="214" t="str">
        <f t="shared" si="22"/>
        <v>SAMA</v>
      </c>
      <c r="AA19" s="214" t="str">
        <f t="shared" si="23"/>
        <v>SAMA</v>
      </c>
      <c r="AB19" s="246" t="s">
        <v>6003</v>
      </c>
      <c r="AC19" s="246" t="s">
        <v>6004</v>
      </c>
      <c r="AD19" s="249">
        <v>6.0</v>
      </c>
      <c r="AE19" s="281"/>
      <c r="AF19" s="214" t="str">
        <f t="shared" si="24"/>
        <v>SAMA</v>
      </c>
      <c r="AG19" s="214" t="str">
        <f t="shared" si="19"/>
        <v>SAMA</v>
      </c>
      <c r="AH19" s="246" t="s">
        <v>6003</v>
      </c>
      <c r="AI19" s="246" t="s">
        <v>6004</v>
      </c>
      <c r="AJ19" s="250">
        <v>3.0</v>
      </c>
      <c r="AK19" s="214" t="str">
        <f t="shared" si="20"/>
        <v>normal</v>
      </c>
      <c r="AL19" s="250"/>
      <c r="AM19" s="385" t="s">
        <v>864</v>
      </c>
      <c r="AN19" s="246" t="s">
        <v>6003</v>
      </c>
      <c r="AO19" s="296" t="s">
        <v>6004</v>
      </c>
      <c r="AQ19" s="246" t="s">
        <v>6003</v>
      </c>
      <c r="AR19" s="296" t="s">
        <v>6004</v>
      </c>
      <c r="AT19" s="385" t="str">
        <f t="shared" si="12"/>
        <v>SAMA</v>
      </c>
    </row>
    <row r="20">
      <c r="A20" s="246" t="s">
        <v>3292</v>
      </c>
      <c r="B20" s="386" t="s">
        <v>6002</v>
      </c>
      <c r="C20" s="246" t="s">
        <v>80</v>
      </c>
      <c r="D20" s="249">
        <v>1.0</v>
      </c>
      <c r="E20" s="262"/>
      <c r="F20" s="262"/>
      <c r="G20" s="262"/>
      <c r="H20" s="262"/>
      <c r="I20" s="251">
        <f t="shared" si="13"/>
        <v>0</v>
      </c>
      <c r="J20" s="252">
        <f t="shared" si="14"/>
        <v>1</v>
      </c>
      <c r="K20" s="214"/>
      <c r="L20" s="253" t="s">
        <v>3292</v>
      </c>
      <c r="M20" s="254">
        <v>1.0</v>
      </c>
      <c r="N20" s="214" t="str">
        <f t="shared" ref="N20:N22" si="25">IF(D20=M20,"Sama","Tidak Sama")</f>
        <v>Sama</v>
      </c>
      <c r="O20" s="227"/>
      <c r="P20" s="255"/>
      <c r="Q20" s="250">
        <v>1.0</v>
      </c>
      <c r="R20" s="262"/>
      <c r="S20" s="262"/>
      <c r="T20" s="262"/>
      <c r="U20" s="262"/>
      <c r="V20" s="250">
        <f t="shared" si="15"/>
        <v>0</v>
      </c>
      <c r="W20" s="250">
        <f t="shared" si="16"/>
        <v>1</v>
      </c>
      <c r="X20" s="250">
        <f t="shared" si="17"/>
        <v>0</v>
      </c>
      <c r="Y20" s="214"/>
      <c r="Z20" s="214" t="str">
        <f t="shared" si="22"/>
        <v>SAMA</v>
      </c>
      <c r="AA20" s="214" t="str">
        <f t="shared" si="23"/>
        <v>SAMA</v>
      </c>
      <c r="AB20" s="246" t="s">
        <v>3292</v>
      </c>
      <c r="AC20" s="246" t="s">
        <v>6002</v>
      </c>
      <c r="AD20" s="249">
        <v>1.0</v>
      </c>
      <c r="AE20" s="281"/>
      <c r="AF20" s="214" t="str">
        <f t="shared" si="24"/>
        <v>SAMA</v>
      </c>
      <c r="AG20" s="214" t="str">
        <f t="shared" si="19"/>
        <v>SAMA</v>
      </c>
      <c r="AH20" s="246" t="s">
        <v>3292</v>
      </c>
      <c r="AI20" s="246" t="s">
        <v>6002</v>
      </c>
      <c r="AJ20" s="250">
        <v>1.0</v>
      </c>
      <c r="AK20" s="214" t="str">
        <f t="shared" si="20"/>
        <v>normal</v>
      </c>
      <c r="AL20" s="250">
        <v>0.0</v>
      </c>
      <c r="AN20" s="246" t="s">
        <v>3292</v>
      </c>
      <c r="AO20" s="386" t="s">
        <v>6002</v>
      </c>
      <c r="AQ20" s="246" t="s">
        <v>3292</v>
      </c>
      <c r="AR20" s="386" t="s">
        <v>6002</v>
      </c>
      <c r="AT20" s="385" t="str">
        <f t="shared" si="12"/>
        <v>SAMA</v>
      </c>
    </row>
    <row r="21" ht="15.75" customHeight="1">
      <c r="A21" s="339" t="s">
        <v>6005</v>
      </c>
      <c r="B21" s="375" t="s">
        <v>7188</v>
      </c>
      <c r="C21" s="246" t="s">
        <v>80</v>
      </c>
      <c r="D21" s="249">
        <v>3.0</v>
      </c>
      <c r="E21" s="262"/>
      <c r="F21" s="262"/>
      <c r="G21" s="262"/>
      <c r="H21" s="262"/>
      <c r="I21" s="251">
        <f t="shared" si="13"/>
        <v>0</v>
      </c>
      <c r="J21" s="252">
        <f t="shared" si="14"/>
        <v>3</v>
      </c>
      <c r="K21" s="214"/>
      <c r="L21" s="253" t="s">
        <v>6005</v>
      </c>
      <c r="M21" s="254">
        <v>1.0</v>
      </c>
      <c r="N21" s="214" t="str">
        <f t="shared" si="25"/>
        <v>Tidak Sama</v>
      </c>
      <c r="O21" s="227"/>
      <c r="P21" s="255"/>
      <c r="Q21" s="250">
        <v>0.0</v>
      </c>
      <c r="R21" s="262"/>
      <c r="S21" s="262"/>
      <c r="T21" s="262"/>
      <c r="U21" s="262"/>
      <c r="V21" s="250">
        <f t="shared" si="15"/>
        <v>0</v>
      </c>
      <c r="W21" s="250">
        <f t="shared" si="16"/>
        <v>0</v>
      </c>
      <c r="X21" s="250">
        <f t="shared" si="17"/>
        <v>3</v>
      </c>
      <c r="Y21" s="214"/>
      <c r="Z21" s="214" t="str">
        <f t="shared" si="22"/>
        <v>SAMA</v>
      </c>
      <c r="AA21" s="214" t="str">
        <f t="shared" si="23"/>
        <v>SAMA</v>
      </c>
      <c r="AB21" s="246" t="s">
        <v>6005</v>
      </c>
      <c r="AC21" s="246" t="s">
        <v>6006</v>
      </c>
      <c r="AD21" s="249">
        <v>1.0</v>
      </c>
      <c r="AE21" s="281"/>
      <c r="AF21" s="214" t="str">
        <f t="shared" si="24"/>
        <v>SAMA</v>
      </c>
      <c r="AG21" s="214" t="str">
        <f t="shared" si="19"/>
        <v>SAMA</v>
      </c>
      <c r="AH21" s="246" t="s">
        <v>6005</v>
      </c>
      <c r="AI21" s="246" t="s">
        <v>6006</v>
      </c>
      <c r="AJ21" s="250">
        <v>0.0</v>
      </c>
      <c r="AK21" s="214" t="str">
        <f t="shared" si="20"/>
        <v>normal</v>
      </c>
      <c r="AL21" s="250">
        <v>2.0</v>
      </c>
      <c r="AM21" s="385" t="s">
        <v>864</v>
      </c>
      <c r="AN21" s="339" t="s">
        <v>6005</v>
      </c>
      <c r="AO21" s="375" t="s">
        <v>7188</v>
      </c>
      <c r="AQ21" s="339" t="s">
        <v>6005</v>
      </c>
      <c r="AR21" s="375" t="s">
        <v>6006</v>
      </c>
      <c r="AT21" s="385" t="str">
        <f t="shared" si="12"/>
        <v>SAMA</v>
      </c>
    </row>
    <row r="22" ht="15.75" customHeight="1">
      <c r="A22" s="246" t="s">
        <v>6008</v>
      </c>
      <c r="B22" s="296" t="s">
        <v>6009</v>
      </c>
      <c r="C22" s="246" t="s">
        <v>80</v>
      </c>
      <c r="D22" s="249">
        <v>1.0</v>
      </c>
      <c r="E22" s="262"/>
      <c r="F22" s="262"/>
      <c r="G22" s="262"/>
      <c r="H22" s="262"/>
      <c r="I22" s="251">
        <f t="shared" si="13"/>
        <v>0</v>
      </c>
      <c r="J22" s="252">
        <f t="shared" si="14"/>
        <v>1</v>
      </c>
      <c r="K22" s="214"/>
      <c r="L22" s="253" t="s">
        <v>6008</v>
      </c>
      <c r="M22" s="254">
        <v>1.0</v>
      </c>
      <c r="N22" s="214" t="str">
        <f t="shared" si="25"/>
        <v>Sama</v>
      </c>
      <c r="O22" s="227"/>
      <c r="P22" s="255"/>
      <c r="Q22" s="250">
        <v>1.0</v>
      </c>
      <c r="R22" s="262"/>
      <c r="S22" s="262"/>
      <c r="T22" s="262"/>
      <c r="U22" s="262"/>
      <c r="V22" s="250">
        <f t="shared" si="15"/>
        <v>0</v>
      </c>
      <c r="W22" s="250">
        <f t="shared" si="16"/>
        <v>1</v>
      </c>
      <c r="X22" s="250">
        <f t="shared" si="17"/>
        <v>0</v>
      </c>
      <c r="Y22" s="214"/>
      <c r="Z22" s="214" t="str">
        <f t="shared" si="22"/>
        <v>SAMA</v>
      </c>
      <c r="AA22" s="214" t="str">
        <f t="shared" si="23"/>
        <v>SAMA</v>
      </c>
      <c r="AB22" s="246" t="s">
        <v>6008</v>
      </c>
      <c r="AC22" s="246" t="s">
        <v>6009</v>
      </c>
      <c r="AD22" s="249">
        <v>1.0</v>
      </c>
      <c r="AE22" s="281"/>
      <c r="AF22" s="214" t="str">
        <f t="shared" si="24"/>
        <v>SAMA</v>
      </c>
      <c r="AG22" s="214" t="str">
        <f t="shared" si="19"/>
        <v>SAMA</v>
      </c>
      <c r="AH22" s="246" t="s">
        <v>6008</v>
      </c>
      <c r="AI22" s="246" t="s">
        <v>6009</v>
      </c>
      <c r="AJ22" s="250">
        <v>0.0</v>
      </c>
      <c r="AK22" s="214" t="str">
        <f t="shared" si="20"/>
        <v>normal</v>
      </c>
      <c r="AL22" s="250">
        <v>0.0</v>
      </c>
      <c r="AN22" s="246" t="s">
        <v>6008</v>
      </c>
      <c r="AO22" s="296" t="s">
        <v>6009</v>
      </c>
      <c r="AQ22" s="246" t="s">
        <v>6008</v>
      </c>
      <c r="AR22" s="296" t="s">
        <v>6009</v>
      </c>
      <c r="AT22" s="385" t="str">
        <f t="shared" si="12"/>
        <v>SAMA</v>
      </c>
    </row>
    <row r="23" ht="15.75" customHeight="1">
      <c r="A23" s="246" t="s">
        <v>6029</v>
      </c>
      <c r="B23" s="296" t="s">
        <v>7189</v>
      </c>
      <c r="C23" s="246" t="s">
        <v>80</v>
      </c>
      <c r="D23" s="249">
        <v>1.0</v>
      </c>
      <c r="E23" s="262"/>
      <c r="F23" s="262"/>
      <c r="G23" s="262"/>
      <c r="H23" s="262"/>
      <c r="I23" s="251">
        <f t="shared" si="13"/>
        <v>0</v>
      </c>
      <c r="J23" s="252">
        <f t="shared" si="14"/>
        <v>1</v>
      </c>
      <c r="K23" s="214"/>
      <c r="L23" s="253"/>
      <c r="M23" s="254"/>
      <c r="N23" s="214"/>
      <c r="O23" s="227"/>
      <c r="P23" s="255"/>
      <c r="Q23" s="250">
        <v>1.0</v>
      </c>
      <c r="R23" s="262"/>
      <c r="S23" s="262"/>
      <c r="T23" s="262"/>
      <c r="U23" s="262"/>
      <c r="V23" s="250">
        <f t="shared" si="15"/>
        <v>0</v>
      </c>
      <c r="W23" s="250">
        <f t="shared" si="16"/>
        <v>1</v>
      </c>
      <c r="X23" s="250">
        <f t="shared" si="17"/>
        <v>0</v>
      </c>
      <c r="Y23" s="214"/>
      <c r="Z23" s="214"/>
      <c r="AA23" s="214"/>
      <c r="AB23" s="246"/>
      <c r="AC23" s="246"/>
      <c r="AD23" s="249"/>
      <c r="AE23" s="281"/>
      <c r="AF23" s="214"/>
      <c r="AG23" s="214"/>
      <c r="AH23" s="246"/>
      <c r="AI23" s="246"/>
      <c r="AJ23" s="250"/>
      <c r="AK23" s="214"/>
      <c r="AL23" s="250">
        <v>2.0</v>
      </c>
      <c r="AN23" s="246" t="s">
        <v>6029</v>
      </c>
      <c r="AO23" s="296" t="s">
        <v>7189</v>
      </c>
      <c r="AQ23" s="246" t="s">
        <v>6029</v>
      </c>
      <c r="AR23" s="296" t="s">
        <v>7189</v>
      </c>
      <c r="AT23" s="385" t="str">
        <f t="shared" si="12"/>
        <v>SAMA</v>
      </c>
    </row>
    <row r="24" ht="15.75" customHeight="1">
      <c r="A24" s="246" t="s">
        <v>7190</v>
      </c>
      <c r="B24" s="296" t="s">
        <v>337</v>
      </c>
      <c r="C24" s="246" t="s">
        <v>80</v>
      </c>
      <c r="D24" s="249">
        <v>4.0</v>
      </c>
      <c r="E24" s="262">
        <v>3.0</v>
      </c>
      <c r="F24" s="262"/>
      <c r="G24" s="262"/>
      <c r="H24" s="262"/>
      <c r="I24" s="251">
        <f t="shared" si="13"/>
        <v>3</v>
      </c>
      <c r="J24" s="252">
        <f t="shared" si="14"/>
        <v>7</v>
      </c>
      <c r="K24" s="214"/>
      <c r="L24" s="253"/>
      <c r="M24" s="254"/>
      <c r="N24" s="214"/>
      <c r="O24" s="227"/>
      <c r="P24" s="255"/>
      <c r="Q24" s="250">
        <v>4.0</v>
      </c>
      <c r="R24" s="262"/>
      <c r="S24" s="262"/>
      <c r="T24" s="262"/>
      <c r="U24" s="262"/>
      <c r="V24" s="250">
        <f t="shared" si="15"/>
        <v>0</v>
      </c>
      <c r="W24" s="250">
        <f t="shared" si="16"/>
        <v>4</v>
      </c>
      <c r="X24" s="250">
        <f t="shared" si="17"/>
        <v>3</v>
      </c>
      <c r="Y24" s="214"/>
      <c r="Z24" s="214"/>
      <c r="AA24" s="214"/>
      <c r="AB24" s="246"/>
      <c r="AC24" s="246"/>
      <c r="AD24" s="249"/>
      <c r="AE24" s="281"/>
      <c r="AF24" s="214"/>
      <c r="AG24" s="214"/>
      <c r="AH24" s="246"/>
      <c r="AI24" s="246"/>
      <c r="AJ24" s="250"/>
      <c r="AK24" s="214"/>
      <c r="AL24" s="250">
        <v>3.0</v>
      </c>
      <c r="AN24" s="246" t="s">
        <v>7190</v>
      </c>
      <c r="AO24" s="296" t="s">
        <v>337</v>
      </c>
      <c r="AQ24" s="246" t="s">
        <v>7190</v>
      </c>
      <c r="AR24" s="296" t="s">
        <v>337</v>
      </c>
      <c r="AT24" s="385" t="str">
        <f t="shared" si="12"/>
        <v>SAMA</v>
      </c>
    </row>
    <row r="25" ht="15.75" customHeight="1">
      <c r="A25" s="247" t="s">
        <v>6015</v>
      </c>
      <c r="B25" s="300" t="s">
        <v>5478</v>
      </c>
      <c r="C25" s="246" t="s">
        <v>80</v>
      </c>
      <c r="D25" s="249">
        <v>2.0</v>
      </c>
      <c r="E25" s="262"/>
      <c r="F25" s="262"/>
      <c r="G25" s="262"/>
      <c r="H25" s="262"/>
      <c r="I25" s="251">
        <f t="shared" si="13"/>
        <v>0</v>
      </c>
      <c r="J25" s="252">
        <f t="shared" si="14"/>
        <v>2</v>
      </c>
      <c r="K25" s="214"/>
      <c r="L25" s="263" t="s">
        <v>6015</v>
      </c>
      <c r="M25" s="254">
        <v>2.0</v>
      </c>
      <c r="N25" s="214" t="str">
        <f>IF(D25=M25,"Sama","Tidak Sama")</f>
        <v>Sama</v>
      </c>
      <c r="O25" s="227"/>
      <c r="P25" s="255"/>
      <c r="Q25" s="250">
        <v>0.0</v>
      </c>
      <c r="R25" s="262"/>
      <c r="S25" s="262"/>
      <c r="T25" s="262"/>
      <c r="U25" s="262"/>
      <c r="V25" s="250">
        <f t="shared" si="15"/>
        <v>0</v>
      </c>
      <c r="W25" s="250">
        <f t="shared" si="16"/>
        <v>0</v>
      </c>
      <c r="X25" s="250">
        <f t="shared" si="17"/>
        <v>2</v>
      </c>
      <c r="Y25" s="214"/>
      <c r="Z25" s="214" t="str">
        <f>IF(AB25=A25,"SAMA","TIDAK SAMA")</f>
        <v>SAMA</v>
      </c>
      <c r="AA25" s="214" t="str">
        <f>IF(B25=AC25,"SAMA","TIDAK SAMA")</f>
        <v>SAMA</v>
      </c>
      <c r="AB25" s="247" t="s">
        <v>6015</v>
      </c>
      <c r="AC25" s="300" t="s">
        <v>5478</v>
      </c>
      <c r="AD25" s="249">
        <v>4.0</v>
      </c>
      <c r="AE25" s="281"/>
      <c r="AF25" s="214" t="str">
        <f>IF(A25=AH25,"SAMA","TIDAK SAMA")</f>
        <v>SAMA</v>
      </c>
      <c r="AG25" s="214" t="str">
        <f>IF(AC25=AI25,"SAMA","TIDAK")</f>
        <v>SAMA</v>
      </c>
      <c r="AH25" s="247" t="s">
        <v>6015</v>
      </c>
      <c r="AI25" s="300" t="s">
        <v>5478</v>
      </c>
      <c r="AJ25" s="250">
        <v>0.0</v>
      </c>
      <c r="AK25" s="214" t="str">
        <f>IF(X25&lt;0,"tidak normal","normal")</f>
        <v>normal</v>
      </c>
      <c r="AL25" s="250">
        <v>3.0</v>
      </c>
      <c r="AN25" s="247" t="s">
        <v>6015</v>
      </c>
      <c r="AO25" s="300" t="s">
        <v>5478</v>
      </c>
      <c r="AQ25" s="247" t="s">
        <v>6015</v>
      </c>
      <c r="AR25" s="300" t="s">
        <v>5478</v>
      </c>
      <c r="AT25" s="385" t="str">
        <f t="shared" si="12"/>
        <v>SAMA</v>
      </c>
    </row>
    <row r="26" ht="15.75" customHeight="1">
      <c r="A26" s="247" t="s">
        <v>6015</v>
      </c>
      <c r="B26" s="300" t="s">
        <v>335</v>
      </c>
      <c r="C26" s="246" t="s">
        <v>80</v>
      </c>
      <c r="D26" s="249">
        <v>2.0</v>
      </c>
      <c r="E26" s="262">
        <v>1.0</v>
      </c>
      <c r="F26" s="262"/>
      <c r="G26" s="262"/>
      <c r="H26" s="262"/>
      <c r="I26" s="251">
        <f t="shared" si="13"/>
        <v>1</v>
      </c>
      <c r="J26" s="252">
        <f t="shared" si="14"/>
        <v>3</v>
      </c>
      <c r="K26" s="214"/>
      <c r="L26" s="263"/>
      <c r="M26" s="254"/>
      <c r="N26" s="214"/>
      <c r="O26" s="227"/>
      <c r="P26" s="255"/>
      <c r="Q26" s="250">
        <v>2.0</v>
      </c>
      <c r="R26" s="262"/>
      <c r="S26" s="262"/>
      <c r="T26" s="262"/>
      <c r="U26" s="262"/>
      <c r="V26" s="250">
        <f t="shared" si="15"/>
        <v>0</v>
      </c>
      <c r="W26" s="250">
        <f t="shared" si="16"/>
        <v>2</v>
      </c>
      <c r="X26" s="250">
        <f t="shared" si="17"/>
        <v>1</v>
      </c>
      <c r="Y26" s="214"/>
      <c r="Z26" s="214"/>
      <c r="AA26" s="214"/>
      <c r="AB26" s="247"/>
      <c r="AC26" s="300"/>
      <c r="AD26" s="249"/>
      <c r="AE26" s="281"/>
      <c r="AF26" s="214"/>
      <c r="AG26" s="214"/>
      <c r="AH26" s="247"/>
      <c r="AI26" s="300"/>
      <c r="AJ26" s="250"/>
      <c r="AK26" s="214"/>
      <c r="AL26" s="250">
        <v>6.0</v>
      </c>
      <c r="AN26" s="247" t="s">
        <v>6015</v>
      </c>
      <c r="AO26" s="300" t="s">
        <v>335</v>
      </c>
      <c r="AQ26" s="247" t="s">
        <v>6015</v>
      </c>
      <c r="AR26" s="300" t="s">
        <v>335</v>
      </c>
      <c r="AT26" s="385" t="str">
        <f t="shared" si="12"/>
        <v>SAMA</v>
      </c>
    </row>
    <row r="27" ht="15.75" customHeight="1">
      <c r="A27" s="247" t="s">
        <v>6015</v>
      </c>
      <c r="B27" s="300" t="s">
        <v>5254</v>
      </c>
      <c r="C27" s="246" t="s">
        <v>80</v>
      </c>
      <c r="D27" s="249">
        <v>5.0</v>
      </c>
      <c r="E27" s="262"/>
      <c r="F27" s="262"/>
      <c r="G27" s="262"/>
      <c r="H27" s="262"/>
      <c r="I27" s="251">
        <f t="shared" si="13"/>
        <v>0</v>
      </c>
      <c r="J27" s="252">
        <f t="shared" si="14"/>
        <v>5</v>
      </c>
      <c r="K27" s="214"/>
      <c r="L27" s="263" t="s">
        <v>6015</v>
      </c>
      <c r="M27" s="254">
        <v>2.0</v>
      </c>
      <c r="N27" s="214" t="str">
        <f>IF(D27=M27,"Sama","Tidak Sama")</f>
        <v>Tidak Sama</v>
      </c>
      <c r="O27" s="227"/>
      <c r="P27" s="255"/>
      <c r="Q27" s="250">
        <v>3.0</v>
      </c>
      <c r="R27" s="262"/>
      <c r="S27" s="262"/>
      <c r="T27" s="262"/>
      <c r="U27" s="262"/>
      <c r="V27" s="250">
        <f t="shared" si="15"/>
        <v>0</v>
      </c>
      <c r="W27" s="250">
        <f t="shared" si="16"/>
        <v>3</v>
      </c>
      <c r="X27" s="250">
        <f t="shared" si="17"/>
        <v>2</v>
      </c>
      <c r="Y27" s="214"/>
      <c r="Z27" s="214" t="str">
        <f>IF(AB27=A27,"SAMA","TIDAK SAMA")</f>
        <v>SAMA</v>
      </c>
      <c r="AA27" s="214" t="str">
        <f>IF(B27=AC27,"SAMA","TIDAK SAMA")</f>
        <v>SAMA</v>
      </c>
      <c r="AB27" s="247" t="s">
        <v>6015</v>
      </c>
      <c r="AC27" s="247" t="s">
        <v>5254</v>
      </c>
      <c r="AD27" s="249">
        <v>2.0</v>
      </c>
      <c r="AE27" s="281"/>
      <c r="AF27" s="214" t="str">
        <f>IF(A27=AH27,"SAMA","TIDAK SAMA")</f>
        <v>SAMA</v>
      </c>
      <c r="AG27" s="214" t="str">
        <f>IF(AC27=AI27,"SAMA","TIDAK")</f>
        <v>SAMA</v>
      </c>
      <c r="AH27" s="247" t="s">
        <v>6015</v>
      </c>
      <c r="AI27" s="247" t="s">
        <v>5254</v>
      </c>
      <c r="AJ27" s="250">
        <v>1.0</v>
      </c>
      <c r="AK27" s="214" t="str">
        <f>IF(X27&lt;0,"tidak normal","normal")</f>
        <v>normal</v>
      </c>
      <c r="AL27" s="250">
        <v>3.0</v>
      </c>
      <c r="AN27" s="247" t="s">
        <v>6015</v>
      </c>
      <c r="AO27" s="300" t="s">
        <v>5254</v>
      </c>
      <c r="AQ27" s="247" t="s">
        <v>6015</v>
      </c>
      <c r="AR27" s="300" t="s">
        <v>5254</v>
      </c>
      <c r="AT27" s="385" t="str">
        <f t="shared" si="12"/>
        <v>SAMA</v>
      </c>
    </row>
    <row r="28" ht="15.75" customHeight="1">
      <c r="A28" s="247" t="s">
        <v>5901</v>
      </c>
      <c r="B28" s="300" t="s">
        <v>1717</v>
      </c>
      <c r="C28" s="246" t="s">
        <v>80</v>
      </c>
      <c r="D28" s="249">
        <v>3.0</v>
      </c>
      <c r="E28" s="262"/>
      <c r="F28" s="262"/>
      <c r="G28" s="262"/>
      <c r="H28" s="262"/>
      <c r="I28" s="251">
        <f t="shared" si="13"/>
        <v>0</v>
      </c>
      <c r="J28" s="252">
        <f t="shared" si="14"/>
        <v>3</v>
      </c>
      <c r="K28" s="214"/>
      <c r="L28" s="263"/>
      <c r="M28" s="254"/>
      <c r="N28" s="214"/>
      <c r="O28" s="227"/>
      <c r="P28" s="255"/>
      <c r="Q28" s="250">
        <v>2.0</v>
      </c>
      <c r="R28" s="262"/>
      <c r="S28" s="262"/>
      <c r="T28" s="262"/>
      <c r="U28" s="262"/>
      <c r="V28" s="250">
        <f t="shared" si="15"/>
        <v>0</v>
      </c>
      <c r="W28" s="250">
        <f t="shared" si="16"/>
        <v>2</v>
      </c>
      <c r="X28" s="250">
        <f t="shared" si="17"/>
        <v>1</v>
      </c>
      <c r="Y28" s="214"/>
      <c r="Z28" s="214"/>
      <c r="AA28" s="214"/>
      <c r="AB28" s="247"/>
      <c r="AC28" s="247"/>
      <c r="AD28" s="249"/>
      <c r="AE28" s="281"/>
      <c r="AF28" s="214"/>
      <c r="AG28" s="214"/>
      <c r="AH28" s="247"/>
      <c r="AI28" s="247"/>
      <c r="AJ28" s="250"/>
      <c r="AK28" s="214"/>
      <c r="AL28" s="250">
        <v>4.0</v>
      </c>
      <c r="AN28" s="247" t="s">
        <v>5901</v>
      </c>
      <c r="AO28" s="300" t="s">
        <v>1717</v>
      </c>
      <c r="AQ28" s="247" t="s">
        <v>5901</v>
      </c>
      <c r="AR28" s="300" t="s">
        <v>1717</v>
      </c>
      <c r="AT28" s="385" t="str">
        <f t="shared" si="12"/>
        <v>SAMA</v>
      </c>
    </row>
    <row r="29" ht="15.75" customHeight="1">
      <c r="A29" s="247" t="s">
        <v>5901</v>
      </c>
      <c r="B29" s="300" t="s">
        <v>3047</v>
      </c>
      <c r="C29" s="246" t="s">
        <v>80</v>
      </c>
      <c r="D29" s="249">
        <v>2.0</v>
      </c>
      <c r="E29" s="262"/>
      <c r="F29" s="262"/>
      <c r="G29" s="262"/>
      <c r="H29" s="262"/>
      <c r="I29" s="251">
        <f t="shared" si="13"/>
        <v>0</v>
      </c>
      <c r="J29" s="252">
        <f t="shared" si="14"/>
        <v>2</v>
      </c>
      <c r="K29" s="214"/>
      <c r="L29" s="263"/>
      <c r="M29" s="254"/>
      <c r="N29" s="214"/>
      <c r="O29" s="227"/>
      <c r="P29" s="255"/>
      <c r="Q29" s="250">
        <v>2.0</v>
      </c>
      <c r="R29" s="262"/>
      <c r="S29" s="262"/>
      <c r="T29" s="262"/>
      <c r="U29" s="262"/>
      <c r="V29" s="250">
        <f t="shared" si="15"/>
        <v>0</v>
      </c>
      <c r="W29" s="250">
        <f t="shared" si="16"/>
        <v>2</v>
      </c>
      <c r="X29" s="250">
        <f t="shared" si="17"/>
        <v>0</v>
      </c>
      <c r="Y29" s="214"/>
      <c r="Z29" s="214"/>
      <c r="AA29" s="214"/>
      <c r="AB29" s="247"/>
      <c r="AC29" s="247"/>
      <c r="AD29" s="249"/>
      <c r="AE29" s="281"/>
      <c r="AF29" s="214"/>
      <c r="AG29" s="214"/>
      <c r="AH29" s="247"/>
      <c r="AI29" s="247"/>
      <c r="AJ29" s="250"/>
      <c r="AK29" s="214"/>
      <c r="AL29" s="250">
        <v>4.0</v>
      </c>
      <c r="AN29" s="247" t="s">
        <v>5901</v>
      </c>
      <c r="AO29" s="300" t="s">
        <v>3047</v>
      </c>
      <c r="AQ29" s="247" t="s">
        <v>5901</v>
      </c>
      <c r="AR29" s="300" t="s">
        <v>3047</v>
      </c>
      <c r="AT29" s="385" t="str">
        <f t="shared" si="12"/>
        <v>SAMA</v>
      </c>
    </row>
    <row r="30" ht="15.75" customHeight="1">
      <c r="A30" s="247" t="s">
        <v>5901</v>
      </c>
      <c r="B30" s="300" t="s">
        <v>7191</v>
      </c>
      <c r="C30" s="246" t="s">
        <v>80</v>
      </c>
      <c r="D30" s="249">
        <v>2.0</v>
      </c>
      <c r="E30" s="262"/>
      <c r="F30" s="262"/>
      <c r="G30" s="262"/>
      <c r="H30" s="262"/>
      <c r="I30" s="251">
        <f t="shared" si="13"/>
        <v>0</v>
      </c>
      <c r="J30" s="252">
        <f t="shared" si="14"/>
        <v>2</v>
      </c>
      <c r="K30" s="214"/>
      <c r="L30" s="263"/>
      <c r="M30" s="254"/>
      <c r="N30" s="214"/>
      <c r="O30" s="227"/>
      <c r="P30" s="255"/>
      <c r="Q30" s="250">
        <v>1.0</v>
      </c>
      <c r="R30" s="262"/>
      <c r="S30" s="262"/>
      <c r="T30" s="262"/>
      <c r="U30" s="262"/>
      <c r="V30" s="250">
        <f t="shared" si="15"/>
        <v>0</v>
      </c>
      <c r="W30" s="250">
        <f t="shared" si="16"/>
        <v>1</v>
      </c>
      <c r="X30" s="250">
        <f t="shared" si="17"/>
        <v>1</v>
      </c>
      <c r="Y30" s="214"/>
      <c r="Z30" s="214"/>
      <c r="AA30" s="214"/>
      <c r="AB30" s="247"/>
      <c r="AC30" s="247"/>
      <c r="AD30" s="249"/>
      <c r="AE30" s="281"/>
      <c r="AF30" s="214"/>
      <c r="AG30" s="214"/>
      <c r="AH30" s="247"/>
      <c r="AI30" s="247"/>
      <c r="AJ30" s="250"/>
      <c r="AK30" s="214"/>
      <c r="AL30" s="250">
        <v>1.0</v>
      </c>
      <c r="AN30" s="247" t="s">
        <v>5901</v>
      </c>
      <c r="AO30" s="300" t="s">
        <v>7191</v>
      </c>
      <c r="AQ30" s="247" t="s">
        <v>5901</v>
      </c>
      <c r="AR30" s="300" t="s">
        <v>7191</v>
      </c>
      <c r="AT30" s="385" t="str">
        <f t="shared" si="12"/>
        <v>SAMA</v>
      </c>
    </row>
    <row r="31" ht="15.75" customHeight="1">
      <c r="A31" s="247" t="s">
        <v>6023</v>
      </c>
      <c r="B31" s="300" t="s">
        <v>4396</v>
      </c>
      <c r="C31" s="246" t="s">
        <v>80</v>
      </c>
      <c r="D31" s="249">
        <v>2.0</v>
      </c>
      <c r="E31" s="262"/>
      <c r="F31" s="262"/>
      <c r="G31" s="262"/>
      <c r="H31" s="262"/>
      <c r="I31" s="251">
        <f t="shared" si="13"/>
        <v>0</v>
      </c>
      <c r="J31" s="252">
        <f t="shared" si="14"/>
        <v>2</v>
      </c>
      <c r="K31" s="214"/>
      <c r="L31" s="263"/>
      <c r="M31" s="254"/>
      <c r="N31" s="214"/>
      <c r="O31" s="227"/>
      <c r="P31" s="255"/>
      <c r="Q31" s="250">
        <v>0.0</v>
      </c>
      <c r="R31" s="262"/>
      <c r="S31" s="262"/>
      <c r="T31" s="262"/>
      <c r="U31" s="262"/>
      <c r="V31" s="250">
        <f t="shared" si="15"/>
        <v>0</v>
      </c>
      <c r="W31" s="250">
        <f t="shared" si="16"/>
        <v>0</v>
      </c>
      <c r="X31" s="250">
        <f t="shared" si="17"/>
        <v>2</v>
      </c>
      <c r="Y31" s="214"/>
      <c r="Z31" s="214"/>
      <c r="AA31" s="214"/>
      <c r="AB31" s="247"/>
      <c r="AC31" s="247"/>
      <c r="AD31" s="249"/>
      <c r="AE31" s="281"/>
      <c r="AF31" s="214"/>
      <c r="AG31" s="214"/>
      <c r="AH31" s="247"/>
      <c r="AI31" s="247"/>
      <c r="AJ31" s="250"/>
      <c r="AK31" s="214"/>
      <c r="AL31" s="250">
        <v>2.0</v>
      </c>
      <c r="AN31" s="247" t="s">
        <v>6023</v>
      </c>
      <c r="AO31" s="300" t="s">
        <v>4396</v>
      </c>
      <c r="AQ31" s="247" t="s">
        <v>6023</v>
      </c>
      <c r="AR31" s="300" t="s">
        <v>4396</v>
      </c>
      <c r="AT31" s="385" t="str">
        <f t="shared" si="12"/>
        <v>SAMA</v>
      </c>
    </row>
    <row r="32" ht="15.75" customHeight="1">
      <c r="A32" s="247" t="s">
        <v>6099</v>
      </c>
      <c r="B32" s="300" t="s">
        <v>1532</v>
      </c>
      <c r="C32" s="246" t="s">
        <v>80</v>
      </c>
      <c r="D32" s="249">
        <v>2.0</v>
      </c>
      <c r="E32" s="262"/>
      <c r="F32" s="262"/>
      <c r="G32" s="262"/>
      <c r="H32" s="262"/>
      <c r="I32" s="251">
        <f t="shared" si="13"/>
        <v>0</v>
      </c>
      <c r="J32" s="252">
        <f t="shared" si="14"/>
        <v>2</v>
      </c>
      <c r="K32" s="214"/>
      <c r="L32" s="263"/>
      <c r="M32" s="254"/>
      <c r="N32" s="214"/>
      <c r="O32" s="227"/>
      <c r="P32" s="255"/>
      <c r="Q32" s="250">
        <v>2.0</v>
      </c>
      <c r="R32" s="262"/>
      <c r="S32" s="262"/>
      <c r="T32" s="262"/>
      <c r="U32" s="262"/>
      <c r="V32" s="250">
        <f t="shared" si="15"/>
        <v>0</v>
      </c>
      <c r="W32" s="250">
        <f t="shared" si="16"/>
        <v>2</v>
      </c>
      <c r="X32" s="250">
        <f t="shared" si="17"/>
        <v>0</v>
      </c>
      <c r="Y32" s="214"/>
      <c r="Z32" s="214"/>
      <c r="AA32" s="214"/>
      <c r="AB32" s="247"/>
      <c r="AC32" s="247"/>
      <c r="AD32" s="249"/>
      <c r="AE32" s="281"/>
      <c r="AF32" s="214"/>
      <c r="AG32" s="214"/>
      <c r="AH32" s="247"/>
      <c r="AI32" s="247"/>
      <c r="AJ32" s="250"/>
      <c r="AK32" s="214"/>
      <c r="AL32" s="250">
        <v>1.0</v>
      </c>
      <c r="AN32" s="247" t="s">
        <v>6099</v>
      </c>
      <c r="AO32" s="300" t="s">
        <v>1532</v>
      </c>
      <c r="AQ32" s="247" t="s">
        <v>6099</v>
      </c>
      <c r="AR32" s="300" t="s">
        <v>1532</v>
      </c>
      <c r="AT32" s="385" t="str">
        <f t="shared" si="12"/>
        <v>SAMA</v>
      </c>
    </row>
    <row r="33" ht="15.75" customHeight="1">
      <c r="A33" s="246" t="s">
        <v>6025</v>
      </c>
      <c r="B33" s="296" t="s">
        <v>6026</v>
      </c>
      <c r="C33" s="246" t="s">
        <v>80</v>
      </c>
      <c r="D33" s="249">
        <v>1.0</v>
      </c>
      <c r="E33" s="262"/>
      <c r="F33" s="262"/>
      <c r="G33" s="262"/>
      <c r="H33" s="262"/>
      <c r="I33" s="251">
        <f t="shared" si="13"/>
        <v>0</v>
      </c>
      <c r="J33" s="252">
        <f t="shared" si="14"/>
        <v>1</v>
      </c>
      <c r="K33" s="214"/>
      <c r="L33" s="253" t="s">
        <v>6025</v>
      </c>
      <c r="M33" s="254">
        <v>1.0</v>
      </c>
      <c r="N33" s="214" t="str">
        <f>IF(D33=M33,"Sama","Tidak Sama")</f>
        <v>Sama</v>
      </c>
      <c r="O33" s="227"/>
      <c r="P33" s="255"/>
      <c r="Q33" s="250">
        <v>1.0</v>
      </c>
      <c r="R33" s="262"/>
      <c r="S33" s="262"/>
      <c r="T33" s="262"/>
      <c r="U33" s="262"/>
      <c r="V33" s="250">
        <f t="shared" si="15"/>
        <v>0</v>
      </c>
      <c r="W33" s="250">
        <f t="shared" si="16"/>
        <v>1</v>
      </c>
      <c r="X33" s="250">
        <f t="shared" si="17"/>
        <v>0</v>
      </c>
      <c r="Y33" s="214"/>
      <c r="Z33" s="214" t="str">
        <f>IF(AB33=A33,"SAMA","TIDAK SAMA")</f>
        <v>SAMA</v>
      </c>
      <c r="AA33" s="214" t="str">
        <f>IF(B33=AC33,"SAMA","TIDAK SAMA")</f>
        <v>SAMA</v>
      </c>
      <c r="AB33" s="246" t="s">
        <v>6025</v>
      </c>
      <c r="AC33" s="246" t="s">
        <v>6026</v>
      </c>
      <c r="AD33" s="249">
        <v>1.0</v>
      </c>
      <c r="AE33" s="281"/>
      <c r="AF33" s="214" t="str">
        <f>IF(A33=AH33,"SAMA","TIDAK SAMA")</f>
        <v>SAMA</v>
      </c>
      <c r="AG33" s="214" t="str">
        <f>IF(AC33=AI33,"SAMA","TIDAK")</f>
        <v>SAMA</v>
      </c>
      <c r="AH33" s="246" t="s">
        <v>6025</v>
      </c>
      <c r="AI33" s="246" t="s">
        <v>6026</v>
      </c>
      <c r="AJ33" s="250">
        <v>1.0</v>
      </c>
      <c r="AK33" s="214" t="str">
        <f>IF(X33&lt;0,"tidak normal","normal")</f>
        <v>normal</v>
      </c>
      <c r="AL33" s="250">
        <v>0.0</v>
      </c>
      <c r="AN33" s="246" t="s">
        <v>6025</v>
      </c>
      <c r="AO33" s="296" t="s">
        <v>6026</v>
      </c>
      <c r="AQ33" s="246" t="s">
        <v>6025</v>
      </c>
      <c r="AR33" s="296" t="s">
        <v>6026</v>
      </c>
      <c r="AT33" s="385" t="str">
        <f t="shared" si="12"/>
        <v>SAMA</v>
      </c>
    </row>
    <row r="34" ht="15.75" customHeight="1">
      <c r="A34" s="246" t="s">
        <v>74</v>
      </c>
      <c r="B34" s="296" t="s">
        <v>85</v>
      </c>
      <c r="C34" s="246" t="s">
        <v>80</v>
      </c>
      <c r="D34" s="249">
        <v>1.0</v>
      </c>
      <c r="E34" s="262"/>
      <c r="F34" s="262"/>
      <c r="G34" s="262"/>
      <c r="H34" s="262"/>
      <c r="I34" s="251">
        <f t="shared" si="13"/>
        <v>0</v>
      </c>
      <c r="J34" s="252">
        <f t="shared" si="14"/>
        <v>1</v>
      </c>
      <c r="K34" s="214"/>
      <c r="L34" s="253"/>
      <c r="M34" s="254"/>
      <c r="N34" s="214"/>
      <c r="O34" s="227"/>
      <c r="P34" s="255"/>
      <c r="Q34" s="250">
        <v>0.0</v>
      </c>
      <c r="R34" s="262"/>
      <c r="S34" s="262"/>
      <c r="T34" s="262"/>
      <c r="U34" s="262"/>
      <c r="V34" s="250">
        <f t="shared" si="15"/>
        <v>0</v>
      </c>
      <c r="W34" s="250">
        <f t="shared" si="16"/>
        <v>0</v>
      </c>
      <c r="X34" s="250">
        <f t="shared" si="17"/>
        <v>1</v>
      </c>
      <c r="Y34" s="214"/>
      <c r="Z34" s="214"/>
      <c r="AA34" s="214"/>
      <c r="AB34" s="246"/>
      <c r="AC34" s="246"/>
      <c r="AD34" s="249"/>
      <c r="AE34" s="281"/>
      <c r="AF34" s="214"/>
      <c r="AG34" s="214"/>
      <c r="AH34" s="246"/>
      <c r="AI34" s="246"/>
      <c r="AJ34" s="250"/>
      <c r="AK34" s="214"/>
      <c r="AL34" s="250">
        <v>3.0</v>
      </c>
      <c r="AN34" s="246" t="s">
        <v>74</v>
      </c>
      <c r="AO34" s="296" t="s">
        <v>85</v>
      </c>
      <c r="AQ34" s="246" t="s">
        <v>74</v>
      </c>
      <c r="AR34" s="296" t="s">
        <v>85</v>
      </c>
      <c r="AT34" s="385" t="str">
        <f t="shared" si="12"/>
        <v>SAMA</v>
      </c>
    </row>
    <row r="35" ht="15.75" customHeight="1">
      <c r="A35" s="246" t="s">
        <v>5885</v>
      </c>
      <c r="B35" s="296" t="s">
        <v>5886</v>
      </c>
      <c r="C35" s="246" t="s">
        <v>80</v>
      </c>
      <c r="D35" s="249">
        <v>1.0</v>
      </c>
      <c r="E35" s="262"/>
      <c r="F35" s="262"/>
      <c r="G35" s="262"/>
      <c r="H35" s="262"/>
      <c r="I35" s="251">
        <f t="shared" si="13"/>
        <v>0</v>
      </c>
      <c r="J35" s="252">
        <f t="shared" si="14"/>
        <v>1</v>
      </c>
      <c r="K35" s="214"/>
      <c r="L35" s="253"/>
      <c r="M35" s="254"/>
      <c r="N35" s="214"/>
      <c r="O35" s="227"/>
      <c r="P35" s="255"/>
      <c r="Q35" s="250">
        <v>1.0</v>
      </c>
      <c r="R35" s="262"/>
      <c r="S35" s="262"/>
      <c r="T35" s="262"/>
      <c r="U35" s="262"/>
      <c r="V35" s="250">
        <f t="shared" si="15"/>
        <v>0</v>
      </c>
      <c r="W35" s="250">
        <f t="shared" si="16"/>
        <v>1</v>
      </c>
      <c r="X35" s="250">
        <f t="shared" si="17"/>
        <v>0</v>
      </c>
      <c r="Y35" s="214"/>
      <c r="Z35" s="214"/>
      <c r="AA35" s="214"/>
      <c r="AB35" s="246"/>
      <c r="AC35" s="246"/>
      <c r="AD35" s="249"/>
      <c r="AE35" s="281"/>
      <c r="AF35" s="214"/>
      <c r="AG35" s="214"/>
      <c r="AH35" s="246"/>
      <c r="AI35" s="246"/>
      <c r="AJ35" s="250"/>
      <c r="AK35" s="214"/>
      <c r="AL35" s="250">
        <v>0.0</v>
      </c>
      <c r="AN35" s="246" t="s">
        <v>5885</v>
      </c>
      <c r="AO35" s="296" t="s">
        <v>5886</v>
      </c>
      <c r="AQ35" s="246" t="s">
        <v>5885</v>
      </c>
      <c r="AR35" s="296" t="s">
        <v>5886</v>
      </c>
      <c r="AT35" s="385" t="str">
        <f t="shared" si="12"/>
        <v>SAMA</v>
      </c>
    </row>
    <row r="36" ht="15.75" customHeight="1">
      <c r="A36" s="247" t="s">
        <v>6015</v>
      </c>
      <c r="B36" s="296" t="s">
        <v>6033</v>
      </c>
      <c r="C36" s="246" t="s">
        <v>80</v>
      </c>
      <c r="D36" s="249">
        <v>1.0</v>
      </c>
      <c r="E36" s="262"/>
      <c r="F36" s="262"/>
      <c r="G36" s="262"/>
      <c r="H36" s="262"/>
      <c r="I36" s="251">
        <f t="shared" si="13"/>
        <v>0</v>
      </c>
      <c r="J36" s="252">
        <f t="shared" si="14"/>
        <v>1</v>
      </c>
      <c r="K36" s="214"/>
      <c r="L36" s="263" t="s">
        <v>6015</v>
      </c>
      <c r="M36" s="254">
        <v>1.0</v>
      </c>
      <c r="N36" s="214" t="str">
        <f t="shared" ref="N36:N39" si="26">IF(D36=M36,"Sama","Tidak Sama")</f>
        <v>Sama</v>
      </c>
      <c r="O36" s="227"/>
      <c r="P36" s="255"/>
      <c r="Q36" s="250">
        <v>1.0</v>
      </c>
      <c r="R36" s="262"/>
      <c r="S36" s="262"/>
      <c r="T36" s="262"/>
      <c r="U36" s="262"/>
      <c r="V36" s="250">
        <f t="shared" si="15"/>
        <v>0</v>
      </c>
      <c r="W36" s="250">
        <f t="shared" si="16"/>
        <v>1</v>
      </c>
      <c r="X36" s="250">
        <f t="shared" si="17"/>
        <v>0</v>
      </c>
      <c r="Y36" s="214"/>
      <c r="Z36" s="214" t="str">
        <f t="shared" ref="Z36:Z42" si="27">IF(AB36=A36,"SAMA","TIDAK SAMA")</f>
        <v>SAMA</v>
      </c>
      <c r="AA36" s="214" t="str">
        <f t="shared" ref="AA36:AA42" si="28">IF(B36=AC36,"SAMA","TIDAK SAMA")</f>
        <v>SAMA</v>
      </c>
      <c r="AB36" s="247" t="s">
        <v>6015</v>
      </c>
      <c r="AC36" s="246" t="s">
        <v>6033</v>
      </c>
      <c r="AD36" s="249">
        <v>1.0</v>
      </c>
      <c r="AE36" s="281"/>
      <c r="AF36" s="214" t="str">
        <f t="shared" ref="AF36:AF42" si="29">IF(A36=AH36,"SAMA","TIDAK SAMA")</f>
        <v>SAMA</v>
      </c>
      <c r="AG36" s="214" t="str">
        <f t="shared" ref="AG36:AG42" si="30">IF(AC36=AI36,"SAMA","TIDAK")</f>
        <v>SAMA</v>
      </c>
      <c r="AH36" s="247" t="s">
        <v>6015</v>
      </c>
      <c r="AI36" s="246" t="s">
        <v>6033</v>
      </c>
      <c r="AJ36" s="250">
        <v>1.0</v>
      </c>
      <c r="AK36" s="214" t="str">
        <f t="shared" ref="AK36:AK42" si="31">IF(X36&lt;0,"tidak normal","normal")</f>
        <v>normal</v>
      </c>
      <c r="AL36" s="250">
        <v>0.0</v>
      </c>
      <c r="AN36" s="247" t="s">
        <v>6015</v>
      </c>
      <c r="AO36" s="296" t="s">
        <v>6033</v>
      </c>
      <c r="AQ36" s="247" t="s">
        <v>6015</v>
      </c>
      <c r="AR36" s="296" t="s">
        <v>6033</v>
      </c>
      <c r="AT36" s="385" t="str">
        <f t="shared" si="12"/>
        <v>SAMA</v>
      </c>
    </row>
    <row r="37" ht="15.75" customHeight="1">
      <c r="A37" s="246" t="s">
        <v>6047</v>
      </c>
      <c r="B37" s="300" t="s">
        <v>1496</v>
      </c>
      <c r="C37" s="246" t="s">
        <v>80</v>
      </c>
      <c r="D37" s="249">
        <v>1.0</v>
      </c>
      <c r="E37" s="262"/>
      <c r="F37" s="262"/>
      <c r="G37" s="262"/>
      <c r="H37" s="262"/>
      <c r="I37" s="251">
        <f t="shared" si="13"/>
        <v>0</v>
      </c>
      <c r="J37" s="252">
        <f t="shared" si="14"/>
        <v>1</v>
      </c>
      <c r="K37" s="214"/>
      <c r="L37" s="253" t="s">
        <v>6047</v>
      </c>
      <c r="M37" s="254">
        <v>1.0</v>
      </c>
      <c r="N37" s="214" t="str">
        <f t="shared" si="26"/>
        <v>Sama</v>
      </c>
      <c r="O37" s="227"/>
      <c r="P37" s="255"/>
      <c r="Q37" s="250">
        <v>0.0</v>
      </c>
      <c r="R37" s="262"/>
      <c r="S37" s="262"/>
      <c r="T37" s="262"/>
      <c r="U37" s="262"/>
      <c r="V37" s="250">
        <f t="shared" si="15"/>
        <v>0</v>
      </c>
      <c r="W37" s="250">
        <f t="shared" si="16"/>
        <v>0</v>
      </c>
      <c r="X37" s="250">
        <f t="shared" si="17"/>
        <v>1</v>
      </c>
      <c r="Y37" s="214"/>
      <c r="Z37" s="214" t="str">
        <f t="shared" si="27"/>
        <v>SAMA</v>
      </c>
      <c r="AA37" s="214" t="str">
        <f t="shared" si="28"/>
        <v>SAMA</v>
      </c>
      <c r="AB37" s="246" t="s">
        <v>6047</v>
      </c>
      <c r="AC37" s="247" t="s">
        <v>1496</v>
      </c>
      <c r="AD37" s="249">
        <v>1.0</v>
      </c>
      <c r="AE37" s="281"/>
      <c r="AF37" s="214" t="str">
        <f t="shared" si="29"/>
        <v>SAMA</v>
      </c>
      <c r="AG37" s="214" t="str">
        <f t="shared" si="30"/>
        <v>SAMA</v>
      </c>
      <c r="AH37" s="246" t="s">
        <v>6047</v>
      </c>
      <c r="AI37" s="247" t="s">
        <v>1496</v>
      </c>
      <c r="AJ37" s="250">
        <v>0.0</v>
      </c>
      <c r="AK37" s="214" t="str">
        <f t="shared" si="31"/>
        <v>normal</v>
      </c>
      <c r="AL37" s="250">
        <v>1.0</v>
      </c>
      <c r="AN37" s="246" t="s">
        <v>6047</v>
      </c>
      <c r="AO37" s="300" t="s">
        <v>1496</v>
      </c>
      <c r="AQ37" s="246" t="s">
        <v>6047</v>
      </c>
      <c r="AR37" s="300" t="s">
        <v>1496</v>
      </c>
      <c r="AT37" s="385" t="str">
        <f t="shared" si="12"/>
        <v>SAMA</v>
      </c>
    </row>
    <row r="38" ht="15.75" customHeight="1">
      <c r="A38" s="246" t="s">
        <v>6047</v>
      </c>
      <c r="B38" s="300" t="s">
        <v>6048</v>
      </c>
      <c r="C38" s="246" t="s">
        <v>80</v>
      </c>
      <c r="D38" s="249">
        <v>1.0</v>
      </c>
      <c r="E38" s="262"/>
      <c r="F38" s="262"/>
      <c r="G38" s="262"/>
      <c r="H38" s="262"/>
      <c r="I38" s="251">
        <f t="shared" si="13"/>
        <v>0</v>
      </c>
      <c r="J38" s="252">
        <f t="shared" si="14"/>
        <v>1</v>
      </c>
      <c r="K38" s="214"/>
      <c r="L38" s="253" t="s">
        <v>6047</v>
      </c>
      <c r="M38" s="254">
        <v>1.0</v>
      </c>
      <c r="N38" s="214" t="str">
        <f t="shared" si="26"/>
        <v>Sama</v>
      </c>
      <c r="O38" s="227"/>
      <c r="P38" s="255"/>
      <c r="Q38" s="250">
        <v>0.0</v>
      </c>
      <c r="R38" s="262"/>
      <c r="S38" s="262"/>
      <c r="T38" s="262"/>
      <c r="U38" s="262"/>
      <c r="V38" s="250">
        <f t="shared" si="15"/>
        <v>0</v>
      </c>
      <c r="W38" s="250">
        <f t="shared" si="16"/>
        <v>0</v>
      </c>
      <c r="X38" s="250">
        <f t="shared" si="17"/>
        <v>1</v>
      </c>
      <c r="Y38" s="214"/>
      <c r="Z38" s="214" t="str">
        <f t="shared" si="27"/>
        <v>SAMA</v>
      </c>
      <c r="AA38" s="214" t="str">
        <f t="shared" si="28"/>
        <v>SAMA</v>
      </c>
      <c r="AB38" s="246" t="s">
        <v>6047</v>
      </c>
      <c r="AC38" s="247" t="s">
        <v>6048</v>
      </c>
      <c r="AD38" s="249">
        <v>1.0</v>
      </c>
      <c r="AE38" s="281"/>
      <c r="AF38" s="214" t="str">
        <f t="shared" si="29"/>
        <v>SAMA</v>
      </c>
      <c r="AG38" s="214" t="str">
        <f t="shared" si="30"/>
        <v>SAMA</v>
      </c>
      <c r="AH38" s="246" t="s">
        <v>6047</v>
      </c>
      <c r="AI38" s="247" t="s">
        <v>6048</v>
      </c>
      <c r="AJ38" s="250">
        <v>0.0</v>
      </c>
      <c r="AK38" s="214" t="str">
        <f t="shared" si="31"/>
        <v>normal</v>
      </c>
      <c r="AL38" s="250">
        <v>1.0</v>
      </c>
      <c r="AN38" s="246" t="s">
        <v>6047</v>
      </c>
      <c r="AO38" s="300" t="s">
        <v>6048</v>
      </c>
      <c r="AQ38" s="246" t="s">
        <v>6047</v>
      </c>
      <c r="AR38" s="300" t="s">
        <v>6048</v>
      </c>
      <c r="AT38" s="385" t="str">
        <f t="shared" si="12"/>
        <v>SAMA</v>
      </c>
    </row>
    <row r="39" ht="15.75" customHeight="1">
      <c r="A39" s="246" t="s">
        <v>6035</v>
      </c>
      <c r="B39" s="300" t="s">
        <v>1498</v>
      </c>
      <c r="C39" s="246" t="s">
        <v>80</v>
      </c>
      <c r="D39" s="249">
        <v>1.0</v>
      </c>
      <c r="E39" s="262"/>
      <c r="F39" s="262"/>
      <c r="G39" s="262"/>
      <c r="H39" s="262"/>
      <c r="I39" s="251">
        <f t="shared" si="13"/>
        <v>0</v>
      </c>
      <c r="J39" s="252">
        <f t="shared" si="14"/>
        <v>1</v>
      </c>
      <c r="K39" s="214"/>
      <c r="L39" s="253" t="s">
        <v>6035</v>
      </c>
      <c r="M39" s="254">
        <v>1.0</v>
      </c>
      <c r="N39" s="214" t="str">
        <f t="shared" si="26"/>
        <v>Sama</v>
      </c>
      <c r="O39" s="227"/>
      <c r="P39" s="255"/>
      <c r="Q39" s="250">
        <v>0.0</v>
      </c>
      <c r="R39" s="262"/>
      <c r="S39" s="262"/>
      <c r="T39" s="262"/>
      <c r="U39" s="262"/>
      <c r="V39" s="250">
        <f t="shared" si="15"/>
        <v>0</v>
      </c>
      <c r="W39" s="250">
        <f t="shared" si="16"/>
        <v>0</v>
      </c>
      <c r="X39" s="250">
        <f t="shared" si="17"/>
        <v>1</v>
      </c>
      <c r="Y39" s="214"/>
      <c r="Z39" s="214" t="str">
        <f t="shared" si="27"/>
        <v>SAMA</v>
      </c>
      <c r="AA39" s="214" t="str">
        <f t="shared" si="28"/>
        <v>SAMA</v>
      </c>
      <c r="AB39" s="246" t="s">
        <v>6035</v>
      </c>
      <c r="AC39" s="247" t="s">
        <v>1498</v>
      </c>
      <c r="AD39" s="249">
        <v>1.0</v>
      </c>
      <c r="AE39" s="281"/>
      <c r="AF39" s="214" t="str">
        <f t="shared" si="29"/>
        <v>SAMA</v>
      </c>
      <c r="AG39" s="214" t="str">
        <f t="shared" si="30"/>
        <v>SAMA</v>
      </c>
      <c r="AH39" s="246" t="s">
        <v>6035</v>
      </c>
      <c r="AI39" s="247" t="s">
        <v>1498</v>
      </c>
      <c r="AJ39" s="250">
        <v>0.0</v>
      </c>
      <c r="AK39" s="214" t="str">
        <f t="shared" si="31"/>
        <v>normal</v>
      </c>
      <c r="AL39" s="250">
        <v>2.0</v>
      </c>
      <c r="AN39" s="246" t="s">
        <v>6035</v>
      </c>
      <c r="AO39" s="300" t="s">
        <v>1498</v>
      </c>
      <c r="AQ39" s="246" t="s">
        <v>6035</v>
      </c>
      <c r="AR39" s="300" t="s">
        <v>1498</v>
      </c>
      <c r="AT39" s="385" t="str">
        <f t="shared" si="12"/>
        <v>SAMA</v>
      </c>
    </row>
    <row r="40" ht="15.75" customHeight="1">
      <c r="A40" s="246" t="s">
        <v>6035</v>
      </c>
      <c r="B40" s="296" t="s">
        <v>423</v>
      </c>
      <c r="C40" s="246" t="s">
        <v>80</v>
      </c>
      <c r="D40" s="249">
        <v>1.0</v>
      </c>
      <c r="E40" s="262"/>
      <c r="F40" s="262"/>
      <c r="G40" s="262"/>
      <c r="H40" s="262"/>
      <c r="I40" s="251">
        <f t="shared" si="13"/>
        <v>0</v>
      </c>
      <c r="J40" s="252">
        <f t="shared" si="14"/>
        <v>1</v>
      </c>
      <c r="K40" s="214"/>
      <c r="L40" s="253"/>
      <c r="M40" s="254"/>
      <c r="N40" s="214"/>
      <c r="O40" s="227"/>
      <c r="P40" s="255"/>
      <c r="Q40" s="250">
        <v>0.0</v>
      </c>
      <c r="R40" s="262"/>
      <c r="S40" s="262"/>
      <c r="T40" s="262"/>
      <c r="U40" s="262"/>
      <c r="V40" s="250">
        <f t="shared" si="15"/>
        <v>0</v>
      </c>
      <c r="W40" s="250">
        <f t="shared" si="16"/>
        <v>0</v>
      </c>
      <c r="X40" s="250">
        <f t="shared" si="17"/>
        <v>1</v>
      </c>
      <c r="Y40" s="214"/>
      <c r="Z40" s="214" t="str">
        <f t="shared" si="27"/>
        <v>SAMA</v>
      </c>
      <c r="AA40" s="214" t="str">
        <f t="shared" si="28"/>
        <v>SAMA</v>
      </c>
      <c r="AB40" s="246" t="s">
        <v>6035</v>
      </c>
      <c r="AC40" s="246" t="s">
        <v>423</v>
      </c>
      <c r="AD40" s="249">
        <v>3.0</v>
      </c>
      <c r="AE40" s="281"/>
      <c r="AF40" s="214" t="str">
        <f t="shared" si="29"/>
        <v>SAMA</v>
      </c>
      <c r="AG40" s="214" t="str">
        <f t="shared" si="30"/>
        <v>SAMA</v>
      </c>
      <c r="AH40" s="246" t="s">
        <v>6035</v>
      </c>
      <c r="AI40" s="246" t="s">
        <v>423</v>
      </c>
      <c r="AJ40" s="250">
        <v>2.0</v>
      </c>
      <c r="AK40" s="214" t="str">
        <f t="shared" si="31"/>
        <v>normal</v>
      </c>
      <c r="AL40" s="250">
        <v>1.0</v>
      </c>
      <c r="AN40" s="246" t="s">
        <v>6035</v>
      </c>
      <c r="AO40" s="296" t="s">
        <v>423</v>
      </c>
      <c r="AQ40" s="246" t="s">
        <v>6035</v>
      </c>
      <c r="AR40" s="296" t="s">
        <v>423</v>
      </c>
      <c r="AT40" s="385" t="str">
        <f t="shared" si="12"/>
        <v>SAMA</v>
      </c>
    </row>
    <row r="41" ht="15.75" customHeight="1">
      <c r="A41" s="246" t="s">
        <v>3546</v>
      </c>
      <c r="B41" s="300" t="s">
        <v>1757</v>
      </c>
      <c r="C41" s="246" t="s">
        <v>80</v>
      </c>
      <c r="D41" s="249">
        <v>4.0</v>
      </c>
      <c r="E41" s="262"/>
      <c r="F41" s="262"/>
      <c r="G41" s="262"/>
      <c r="H41" s="262"/>
      <c r="I41" s="251">
        <f t="shared" si="13"/>
        <v>0</v>
      </c>
      <c r="J41" s="252">
        <f t="shared" si="14"/>
        <v>4</v>
      </c>
      <c r="K41" s="214"/>
      <c r="L41" s="263"/>
      <c r="M41" s="254"/>
      <c r="N41" s="214"/>
      <c r="O41" s="227"/>
      <c r="P41" s="255"/>
      <c r="Q41" s="250">
        <v>4.0</v>
      </c>
      <c r="R41" s="262"/>
      <c r="S41" s="262"/>
      <c r="T41" s="262"/>
      <c r="U41" s="262"/>
      <c r="V41" s="250">
        <f t="shared" si="15"/>
        <v>0</v>
      </c>
      <c r="W41" s="250">
        <f t="shared" si="16"/>
        <v>4</v>
      </c>
      <c r="X41" s="250">
        <f t="shared" si="17"/>
        <v>0</v>
      </c>
      <c r="Y41" s="214"/>
      <c r="Z41" s="214" t="str">
        <f t="shared" si="27"/>
        <v>SAMA</v>
      </c>
      <c r="AA41" s="214" t="str">
        <f t="shared" si="28"/>
        <v>SAMA</v>
      </c>
      <c r="AB41" s="246" t="s">
        <v>3546</v>
      </c>
      <c r="AC41" s="247" t="s">
        <v>1757</v>
      </c>
      <c r="AD41" s="249">
        <v>12.0</v>
      </c>
      <c r="AE41" s="281"/>
      <c r="AF41" s="214" t="str">
        <f t="shared" si="29"/>
        <v>SAMA</v>
      </c>
      <c r="AG41" s="214" t="str">
        <f t="shared" si="30"/>
        <v>SAMA</v>
      </c>
      <c r="AH41" s="246" t="s">
        <v>3546</v>
      </c>
      <c r="AI41" s="247" t="s">
        <v>1757</v>
      </c>
      <c r="AJ41" s="250">
        <v>12.0</v>
      </c>
      <c r="AK41" s="214" t="str">
        <f t="shared" si="31"/>
        <v>normal</v>
      </c>
      <c r="AL41" s="250">
        <v>0.0</v>
      </c>
      <c r="AN41" s="246" t="s">
        <v>3546</v>
      </c>
      <c r="AO41" s="300" t="s">
        <v>1757</v>
      </c>
      <c r="AQ41" s="246" t="s">
        <v>3546</v>
      </c>
      <c r="AR41" s="300" t="s">
        <v>1757</v>
      </c>
      <c r="AT41" s="385" t="str">
        <f t="shared" si="12"/>
        <v>SAMA</v>
      </c>
    </row>
    <row r="42" ht="15.75" customHeight="1">
      <c r="A42" s="246" t="s">
        <v>6041</v>
      </c>
      <c r="B42" s="300" t="s">
        <v>6042</v>
      </c>
      <c r="C42" s="246" t="s">
        <v>80</v>
      </c>
      <c r="D42" s="249">
        <v>2.0</v>
      </c>
      <c r="E42" s="262"/>
      <c r="F42" s="262"/>
      <c r="G42" s="262"/>
      <c r="H42" s="262"/>
      <c r="I42" s="251">
        <f t="shared" si="13"/>
        <v>0</v>
      </c>
      <c r="J42" s="252">
        <f t="shared" si="14"/>
        <v>2</v>
      </c>
      <c r="K42" s="214"/>
      <c r="L42" s="263"/>
      <c r="M42" s="254"/>
      <c r="N42" s="214"/>
      <c r="O42" s="227"/>
      <c r="P42" s="255"/>
      <c r="Q42" s="250">
        <v>2.0</v>
      </c>
      <c r="R42" s="262"/>
      <c r="S42" s="262"/>
      <c r="T42" s="262"/>
      <c r="U42" s="262"/>
      <c r="V42" s="250">
        <f t="shared" si="15"/>
        <v>0</v>
      </c>
      <c r="W42" s="250">
        <f t="shared" si="16"/>
        <v>2</v>
      </c>
      <c r="X42" s="250">
        <f t="shared" si="17"/>
        <v>0</v>
      </c>
      <c r="Y42" s="214"/>
      <c r="Z42" s="214" t="str">
        <f t="shared" si="27"/>
        <v>SAMA</v>
      </c>
      <c r="AA42" s="214" t="str">
        <f t="shared" si="28"/>
        <v>SAMA</v>
      </c>
      <c r="AB42" s="246" t="s">
        <v>6041</v>
      </c>
      <c r="AC42" s="247" t="s">
        <v>6042</v>
      </c>
      <c r="AD42" s="249">
        <v>3.0</v>
      </c>
      <c r="AE42" s="281"/>
      <c r="AF42" s="214" t="str">
        <f t="shared" si="29"/>
        <v>SAMA</v>
      </c>
      <c r="AG42" s="214" t="str">
        <f t="shared" si="30"/>
        <v>SAMA</v>
      </c>
      <c r="AH42" s="246" t="s">
        <v>6041</v>
      </c>
      <c r="AI42" s="247" t="s">
        <v>6042</v>
      </c>
      <c r="AJ42" s="250">
        <v>3.0</v>
      </c>
      <c r="AK42" s="214" t="str">
        <f t="shared" si="31"/>
        <v>normal</v>
      </c>
      <c r="AL42" s="250">
        <v>0.0</v>
      </c>
      <c r="AN42" s="246" t="s">
        <v>6041</v>
      </c>
      <c r="AO42" s="300" t="s">
        <v>6042</v>
      </c>
      <c r="AQ42" s="246" t="s">
        <v>6041</v>
      </c>
      <c r="AR42" s="300" t="s">
        <v>6042</v>
      </c>
      <c r="AT42" s="385" t="str">
        <f t="shared" si="12"/>
        <v>SAMA</v>
      </c>
    </row>
    <row r="43" ht="15.75" customHeight="1">
      <c r="A43" s="246" t="s">
        <v>6179</v>
      </c>
      <c r="B43" s="300" t="s">
        <v>3630</v>
      </c>
      <c r="C43" s="246"/>
      <c r="D43" s="249"/>
      <c r="E43" s="262"/>
      <c r="F43" s="262"/>
      <c r="G43" s="262"/>
      <c r="H43" s="262"/>
      <c r="I43" s="251"/>
      <c r="J43" s="262"/>
      <c r="K43" s="214"/>
      <c r="L43" s="263"/>
      <c r="M43" s="254"/>
      <c r="N43" s="214"/>
      <c r="O43" s="227"/>
      <c r="P43" s="255"/>
      <c r="Q43" s="250"/>
      <c r="R43" s="262"/>
      <c r="S43" s="262"/>
      <c r="T43" s="262"/>
      <c r="U43" s="262"/>
      <c r="V43" s="250"/>
      <c r="W43" s="250"/>
      <c r="X43" s="250"/>
      <c r="Y43" s="214"/>
      <c r="Z43" s="214"/>
      <c r="AA43" s="214"/>
      <c r="AB43" s="246"/>
      <c r="AC43" s="247"/>
      <c r="AD43" s="249"/>
      <c r="AE43" s="281"/>
      <c r="AF43" s="214"/>
      <c r="AG43" s="214"/>
      <c r="AH43" s="246"/>
      <c r="AI43" s="247"/>
      <c r="AJ43" s="250"/>
      <c r="AK43" s="214"/>
      <c r="AL43" s="250">
        <v>1.0</v>
      </c>
      <c r="AN43" s="246" t="s">
        <v>6179</v>
      </c>
      <c r="AO43" s="300" t="s">
        <v>3630</v>
      </c>
      <c r="AQ43" s="246" t="s">
        <v>6179</v>
      </c>
      <c r="AR43" s="300" t="s">
        <v>3630</v>
      </c>
      <c r="AT43" s="385" t="str">
        <f t="shared" si="12"/>
        <v>SAMA</v>
      </c>
    </row>
    <row r="44" ht="15.75" customHeight="1">
      <c r="A44" s="246" t="s">
        <v>6036</v>
      </c>
      <c r="B44" s="300" t="s">
        <v>428</v>
      </c>
      <c r="C44" s="246" t="s">
        <v>21</v>
      </c>
      <c r="D44" s="249">
        <v>2.0</v>
      </c>
      <c r="E44" s="262"/>
      <c r="F44" s="262"/>
      <c r="G44" s="262"/>
      <c r="H44" s="262"/>
      <c r="I44" s="251">
        <f t="shared" ref="I44:I56" si="32">H44+G44+F44+E44</f>
        <v>0</v>
      </c>
      <c r="J44" s="252">
        <f t="shared" ref="J44:J56" si="33">D44+I44</f>
        <v>2</v>
      </c>
      <c r="K44" s="214"/>
      <c r="L44" s="263"/>
      <c r="M44" s="254"/>
      <c r="N44" s="214"/>
      <c r="O44" s="227"/>
      <c r="P44" s="255"/>
      <c r="Q44" s="250">
        <v>0.0</v>
      </c>
      <c r="R44" s="262"/>
      <c r="S44" s="262"/>
      <c r="T44" s="262"/>
      <c r="U44" s="262"/>
      <c r="V44" s="250">
        <f t="shared" ref="V44:V56" si="34">U44+T44+S44+R44</f>
        <v>0</v>
      </c>
      <c r="W44" s="250">
        <f t="shared" ref="W44:W56" si="35">V44+Q44</f>
        <v>0</v>
      </c>
      <c r="X44" s="250">
        <f t="shared" ref="X44:X56" si="36">J44-W44</f>
        <v>2</v>
      </c>
      <c r="Y44" s="214"/>
      <c r="Z44" s="214"/>
      <c r="AA44" s="214"/>
      <c r="AB44" s="246"/>
      <c r="AC44" s="247"/>
      <c r="AD44" s="249"/>
      <c r="AE44" s="281"/>
      <c r="AF44" s="214"/>
      <c r="AG44" s="214"/>
      <c r="AH44" s="246"/>
      <c r="AI44" s="247"/>
      <c r="AJ44" s="250"/>
      <c r="AK44" s="214"/>
      <c r="AL44" s="250">
        <v>3.0</v>
      </c>
      <c r="AN44" s="246" t="s">
        <v>6036</v>
      </c>
      <c r="AO44" s="300" t="s">
        <v>428</v>
      </c>
      <c r="AQ44" s="246" t="s">
        <v>6036</v>
      </c>
      <c r="AR44" s="300" t="s">
        <v>428</v>
      </c>
      <c r="AT44" s="385" t="str">
        <f t="shared" si="12"/>
        <v>SAMA</v>
      </c>
    </row>
    <row r="45" ht="15.75" customHeight="1">
      <c r="A45" s="246" t="s">
        <v>7193</v>
      </c>
      <c r="B45" s="300" t="s">
        <v>7194</v>
      </c>
      <c r="C45" s="246" t="s">
        <v>80</v>
      </c>
      <c r="D45" s="249">
        <v>1.0</v>
      </c>
      <c r="E45" s="262"/>
      <c r="F45" s="262"/>
      <c r="G45" s="262"/>
      <c r="H45" s="262"/>
      <c r="I45" s="251">
        <f t="shared" si="32"/>
        <v>0</v>
      </c>
      <c r="J45" s="252">
        <f t="shared" si="33"/>
        <v>1</v>
      </c>
      <c r="K45" s="214"/>
      <c r="L45" s="263"/>
      <c r="M45" s="254"/>
      <c r="N45" s="214"/>
      <c r="O45" s="227"/>
      <c r="P45" s="255"/>
      <c r="Q45" s="250">
        <v>1.0</v>
      </c>
      <c r="R45" s="262"/>
      <c r="S45" s="262"/>
      <c r="T45" s="262"/>
      <c r="U45" s="262"/>
      <c r="V45" s="250">
        <f t="shared" si="34"/>
        <v>0</v>
      </c>
      <c r="W45" s="250">
        <f t="shared" si="35"/>
        <v>1</v>
      </c>
      <c r="X45" s="250">
        <f t="shared" si="36"/>
        <v>0</v>
      </c>
      <c r="Y45" s="214"/>
      <c r="Z45" s="214"/>
      <c r="AA45" s="214"/>
      <c r="AB45" s="246"/>
      <c r="AC45" s="247"/>
      <c r="AD45" s="249"/>
      <c r="AE45" s="281"/>
      <c r="AF45" s="214"/>
      <c r="AG45" s="214"/>
      <c r="AH45" s="246"/>
      <c r="AI45" s="247"/>
      <c r="AJ45" s="250"/>
      <c r="AK45" s="214"/>
      <c r="AL45" s="250">
        <v>0.0</v>
      </c>
      <c r="AN45" s="246" t="s">
        <v>7193</v>
      </c>
      <c r="AO45" s="300" t="s">
        <v>7194</v>
      </c>
      <c r="AQ45" s="246" t="s">
        <v>7193</v>
      </c>
      <c r="AR45" s="300" t="s">
        <v>7194</v>
      </c>
      <c r="AT45" s="385" t="str">
        <f t="shared" si="12"/>
        <v>SAMA</v>
      </c>
    </row>
    <row r="46" ht="15.75" customHeight="1">
      <c r="A46" s="247" t="s">
        <v>6049</v>
      </c>
      <c r="B46" s="300">
        <v>5711730.0</v>
      </c>
      <c r="C46" s="246" t="s">
        <v>80</v>
      </c>
      <c r="D46" s="249">
        <v>4.0</v>
      </c>
      <c r="E46" s="262"/>
      <c r="F46" s="262"/>
      <c r="G46" s="262"/>
      <c r="H46" s="262"/>
      <c r="I46" s="251">
        <f t="shared" si="32"/>
        <v>0</v>
      </c>
      <c r="J46" s="252">
        <f t="shared" si="33"/>
        <v>4</v>
      </c>
      <c r="K46" s="214"/>
      <c r="L46" s="263" t="s">
        <v>6049</v>
      </c>
      <c r="M46" s="254">
        <v>4.0</v>
      </c>
      <c r="N46" s="214" t="str">
        <f t="shared" ref="N46:N49" si="37">IF(D46=M46,"Sama","Tidak Sama")</f>
        <v>Sama</v>
      </c>
      <c r="O46" s="227"/>
      <c r="P46" s="255"/>
      <c r="Q46" s="250">
        <v>4.0</v>
      </c>
      <c r="R46" s="262"/>
      <c r="S46" s="262"/>
      <c r="T46" s="262"/>
      <c r="U46" s="262"/>
      <c r="V46" s="250">
        <f t="shared" si="34"/>
        <v>0</v>
      </c>
      <c r="W46" s="250">
        <f t="shared" si="35"/>
        <v>4</v>
      </c>
      <c r="X46" s="250">
        <f t="shared" si="36"/>
        <v>0</v>
      </c>
      <c r="Y46" s="214"/>
      <c r="Z46" s="214" t="str">
        <f t="shared" ref="Z46:Z56" si="38">IF(AB46=A46,"SAMA","TIDAK SAMA")</f>
        <v>SAMA</v>
      </c>
      <c r="AA46" s="214" t="str">
        <f t="shared" ref="AA46:AA56" si="39">IF(B46=AC46,"SAMA","TIDAK SAMA")</f>
        <v>SAMA</v>
      </c>
      <c r="AB46" s="247" t="s">
        <v>6049</v>
      </c>
      <c r="AC46" s="247">
        <v>5711730.0</v>
      </c>
      <c r="AD46" s="249">
        <v>4.0</v>
      </c>
      <c r="AE46" s="281"/>
      <c r="AF46" s="214" t="str">
        <f t="shared" ref="AF46:AF56" si="40">IF(A46=AH46,"SAMA","TIDAK SAMA")</f>
        <v>SAMA</v>
      </c>
      <c r="AG46" s="214" t="str">
        <f t="shared" ref="AG46:AG56" si="41">IF(AC46=AI46,"SAMA","TIDAK")</f>
        <v>SAMA</v>
      </c>
      <c r="AH46" s="247" t="s">
        <v>6049</v>
      </c>
      <c r="AI46" s="247">
        <v>5711730.0</v>
      </c>
      <c r="AJ46" s="250">
        <v>0.0</v>
      </c>
      <c r="AK46" s="214" t="str">
        <f t="shared" ref="AK46:AK56" si="42">IF(X46&lt;0,"tidak normal","normal")</f>
        <v>normal</v>
      </c>
      <c r="AL46" s="250">
        <f>8+8</f>
        <v>16</v>
      </c>
      <c r="AN46" s="247" t="s">
        <v>6049</v>
      </c>
      <c r="AO46" s="300">
        <v>5711730.0</v>
      </c>
      <c r="AQ46" s="247" t="s">
        <v>6049</v>
      </c>
      <c r="AR46" s="300">
        <v>5711730.0</v>
      </c>
      <c r="AT46" s="385" t="str">
        <f t="shared" si="12"/>
        <v>SAMA</v>
      </c>
    </row>
    <row r="47" ht="15.75" customHeight="1">
      <c r="A47" s="247" t="s">
        <v>6049</v>
      </c>
      <c r="B47" s="302" t="s">
        <v>6051</v>
      </c>
      <c r="C47" s="246" t="s">
        <v>80</v>
      </c>
      <c r="D47" s="249">
        <v>6.0</v>
      </c>
      <c r="E47" s="262"/>
      <c r="F47" s="262"/>
      <c r="G47" s="262"/>
      <c r="H47" s="262"/>
      <c r="I47" s="251">
        <f t="shared" si="32"/>
        <v>0</v>
      </c>
      <c r="J47" s="252">
        <f t="shared" si="33"/>
        <v>6</v>
      </c>
      <c r="K47" s="214"/>
      <c r="L47" s="263" t="s">
        <v>6049</v>
      </c>
      <c r="M47" s="254">
        <v>6.0</v>
      </c>
      <c r="N47" s="214" t="str">
        <f t="shared" si="37"/>
        <v>Sama</v>
      </c>
      <c r="O47" s="227"/>
      <c r="P47" s="255"/>
      <c r="Q47" s="250">
        <v>0.0</v>
      </c>
      <c r="R47" s="262"/>
      <c r="S47" s="262"/>
      <c r="T47" s="262"/>
      <c r="U47" s="262"/>
      <c r="V47" s="250">
        <f t="shared" si="34"/>
        <v>0</v>
      </c>
      <c r="W47" s="250">
        <f t="shared" si="35"/>
        <v>0</v>
      </c>
      <c r="X47" s="250">
        <f t="shared" si="36"/>
        <v>6</v>
      </c>
      <c r="Y47" s="214"/>
      <c r="Z47" s="214" t="str">
        <f t="shared" si="38"/>
        <v>SAMA</v>
      </c>
      <c r="AA47" s="214" t="str">
        <f t="shared" si="39"/>
        <v>SAMA</v>
      </c>
      <c r="AB47" s="247" t="s">
        <v>6049</v>
      </c>
      <c r="AC47" s="284" t="s">
        <v>6051</v>
      </c>
      <c r="AD47" s="249">
        <v>6.0</v>
      </c>
      <c r="AE47" s="281"/>
      <c r="AF47" s="214" t="str">
        <f t="shared" si="40"/>
        <v>SAMA</v>
      </c>
      <c r="AG47" s="214" t="str">
        <f t="shared" si="41"/>
        <v>SAMA</v>
      </c>
      <c r="AH47" s="247" t="s">
        <v>6049</v>
      </c>
      <c r="AI47" s="284" t="s">
        <v>6051</v>
      </c>
      <c r="AJ47" s="250">
        <v>3.0</v>
      </c>
      <c r="AK47" s="214" t="str">
        <f t="shared" si="42"/>
        <v>normal</v>
      </c>
      <c r="AL47" s="250">
        <v>3.0</v>
      </c>
      <c r="AN47" s="247" t="s">
        <v>6049</v>
      </c>
      <c r="AO47" s="302" t="s">
        <v>6051</v>
      </c>
      <c r="AQ47" s="247" t="s">
        <v>6049</v>
      </c>
      <c r="AR47" s="302" t="s">
        <v>6051</v>
      </c>
      <c r="AT47" s="385" t="str">
        <f t="shared" si="12"/>
        <v>SAMA</v>
      </c>
    </row>
    <row r="48" ht="15.75" customHeight="1">
      <c r="A48" s="247" t="s">
        <v>6053</v>
      </c>
      <c r="B48" s="302" t="s">
        <v>6054</v>
      </c>
      <c r="C48" s="246" t="s">
        <v>80</v>
      </c>
      <c r="D48" s="249">
        <v>8.0</v>
      </c>
      <c r="E48" s="262"/>
      <c r="F48" s="262"/>
      <c r="G48" s="262"/>
      <c r="H48" s="262"/>
      <c r="I48" s="251">
        <f t="shared" si="32"/>
        <v>0</v>
      </c>
      <c r="J48" s="252">
        <f t="shared" si="33"/>
        <v>8</v>
      </c>
      <c r="K48" s="214"/>
      <c r="L48" s="263" t="s">
        <v>6053</v>
      </c>
      <c r="M48" s="254">
        <v>8.0</v>
      </c>
      <c r="N48" s="214" t="str">
        <f t="shared" si="37"/>
        <v>Sama</v>
      </c>
      <c r="O48" s="227"/>
      <c r="P48" s="255"/>
      <c r="Q48" s="250">
        <v>0.0</v>
      </c>
      <c r="R48" s="262"/>
      <c r="S48" s="262"/>
      <c r="T48" s="262"/>
      <c r="U48" s="262"/>
      <c r="V48" s="250">
        <f t="shared" si="34"/>
        <v>0</v>
      </c>
      <c r="W48" s="250">
        <f t="shared" si="35"/>
        <v>0</v>
      </c>
      <c r="X48" s="250">
        <f t="shared" si="36"/>
        <v>8</v>
      </c>
      <c r="Y48" s="214"/>
      <c r="Z48" s="214" t="str">
        <f t="shared" si="38"/>
        <v>SAMA</v>
      </c>
      <c r="AA48" s="214" t="str">
        <f t="shared" si="39"/>
        <v>SAMA</v>
      </c>
      <c r="AB48" s="247" t="s">
        <v>6053</v>
      </c>
      <c r="AC48" s="284" t="s">
        <v>6054</v>
      </c>
      <c r="AD48" s="249">
        <v>8.0</v>
      </c>
      <c r="AE48" s="281"/>
      <c r="AF48" s="214" t="str">
        <f t="shared" si="40"/>
        <v>SAMA</v>
      </c>
      <c r="AG48" s="214" t="str">
        <f t="shared" si="41"/>
        <v>SAMA</v>
      </c>
      <c r="AH48" s="247" t="s">
        <v>6053</v>
      </c>
      <c r="AI48" s="284" t="s">
        <v>6054</v>
      </c>
      <c r="AJ48" s="250">
        <v>0.0</v>
      </c>
      <c r="AK48" s="214" t="str">
        <f t="shared" si="42"/>
        <v>normal</v>
      </c>
      <c r="AL48" s="250">
        <v>8.0</v>
      </c>
      <c r="AN48" s="247" t="s">
        <v>6053</v>
      </c>
      <c r="AO48" s="302" t="s">
        <v>6054</v>
      </c>
      <c r="AQ48" s="247" t="s">
        <v>6053</v>
      </c>
      <c r="AR48" s="302" t="s">
        <v>6054</v>
      </c>
      <c r="AT48" s="385" t="str">
        <f t="shared" si="12"/>
        <v>SAMA</v>
      </c>
    </row>
    <row r="49" ht="15.75" customHeight="1">
      <c r="A49" s="247" t="s">
        <v>6018</v>
      </c>
      <c r="B49" s="302" t="s">
        <v>6019</v>
      </c>
      <c r="C49" s="246" t="s">
        <v>80</v>
      </c>
      <c r="D49" s="249">
        <v>3.0</v>
      </c>
      <c r="E49" s="262"/>
      <c r="F49" s="262"/>
      <c r="G49" s="262"/>
      <c r="H49" s="262"/>
      <c r="I49" s="251">
        <f t="shared" si="32"/>
        <v>0</v>
      </c>
      <c r="J49" s="252">
        <f t="shared" si="33"/>
        <v>3</v>
      </c>
      <c r="K49" s="214"/>
      <c r="L49" s="263" t="s">
        <v>6018</v>
      </c>
      <c r="M49" s="254">
        <v>2.0</v>
      </c>
      <c r="N49" s="214" t="str">
        <f t="shared" si="37"/>
        <v>Tidak Sama</v>
      </c>
      <c r="O49" s="227"/>
      <c r="P49" s="255"/>
      <c r="Q49" s="250">
        <v>0.0</v>
      </c>
      <c r="R49" s="262"/>
      <c r="S49" s="262"/>
      <c r="T49" s="262"/>
      <c r="U49" s="262"/>
      <c r="V49" s="250">
        <f t="shared" si="34"/>
        <v>0</v>
      </c>
      <c r="W49" s="250">
        <f t="shared" si="35"/>
        <v>0</v>
      </c>
      <c r="X49" s="250">
        <f t="shared" si="36"/>
        <v>3</v>
      </c>
      <c r="Y49" s="214"/>
      <c r="Z49" s="214" t="str">
        <f t="shared" si="38"/>
        <v>SAMA</v>
      </c>
      <c r="AA49" s="214" t="str">
        <f t="shared" si="39"/>
        <v>SAMA</v>
      </c>
      <c r="AB49" s="247" t="s">
        <v>6018</v>
      </c>
      <c r="AC49" s="302" t="s">
        <v>6019</v>
      </c>
      <c r="AD49" s="249">
        <v>3.0</v>
      </c>
      <c r="AE49" s="281"/>
      <c r="AF49" s="214" t="str">
        <f t="shared" si="40"/>
        <v>SAMA</v>
      </c>
      <c r="AG49" s="214" t="str">
        <f t="shared" si="41"/>
        <v>SAMA</v>
      </c>
      <c r="AH49" s="247" t="s">
        <v>6018</v>
      </c>
      <c r="AI49" s="302" t="s">
        <v>6019</v>
      </c>
      <c r="AJ49" s="250">
        <v>0.0</v>
      </c>
      <c r="AK49" s="214" t="str">
        <f t="shared" si="42"/>
        <v>normal</v>
      </c>
      <c r="AL49" s="250">
        <v>6.0</v>
      </c>
      <c r="AN49" s="247" t="s">
        <v>6018</v>
      </c>
      <c r="AO49" s="302" t="s">
        <v>6019</v>
      </c>
      <c r="AQ49" s="247" t="s">
        <v>6018</v>
      </c>
      <c r="AR49" s="302" t="s">
        <v>6019</v>
      </c>
      <c r="AT49" s="385" t="str">
        <f t="shared" si="12"/>
        <v>SAMA</v>
      </c>
    </row>
    <row r="50" ht="15.75" customHeight="1">
      <c r="A50" s="247" t="s">
        <v>6018</v>
      </c>
      <c r="B50" s="302" t="s">
        <v>6020</v>
      </c>
      <c r="C50" s="246" t="s">
        <v>80</v>
      </c>
      <c r="D50" s="249">
        <v>2.0</v>
      </c>
      <c r="E50" s="262"/>
      <c r="F50" s="262"/>
      <c r="G50" s="262"/>
      <c r="H50" s="262"/>
      <c r="I50" s="251">
        <f t="shared" si="32"/>
        <v>0</v>
      </c>
      <c r="J50" s="252">
        <f t="shared" si="33"/>
        <v>2</v>
      </c>
      <c r="K50" s="214"/>
      <c r="L50" s="263"/>
      <c r="M50" s="254"/>
      <c r="N50" s="214"/>
      <c r="O50" s="227"/>
      <c r="P50" s="255"/>
      <c r="Q50" s="250">
        <v>0.0</v>
      </c>
      <c r="R50" s="262"/>
      <c r="S50" s="262"/>
      <c r="T50" s="262"/>
      <c r="U50" s="262"/>
      <c r="V50" s="250">
        <f t="shared" si="34"/>
        <v>0</v>
      </c>
      <c r="W50" s="250">
        <f t="shared" si="35"/>
        <v>0</v>
      </c>
      <c r="X50" s="250">
        <f t="shared" si="36"/>
        <v>2</v>
      </c>
      <c r="Y50" s="214"/>
      <c r="Z50" s="214" t="str">
        <f t="shared" si="38"/>
        <v>SAMA</v>
      </c>
      <c r="AA50" s="214" t="str">
        <f t="shared" si="39"/>
        <v>SAMA</v>
      </c>
      <c r="AB50" s="247" t="s">
        <v>6018</v>
      </c>
      <c r="AC50" s="302" t="s">
        <v>6020</v>
      </c>
      <c r="AD50" s="249">
        <v>2.0</v>
      </c>
      <c r="AE50" s="281"/>
      <c r="AF50" s="214" t="str">
        <f t="shared" si="40"/>
        <v>SAMA</v>
      </c>
      <c r="AG50" s="214" t="str">
        <f t="shared" si="41"/>
        <v>SAMA</v>
      </c>
      <c r="AH50" s="247" t="s">
        <v>6018</v>
      </c>
      <c r="AI50" s="302" t="s">
        <v>6020</v>
      </c>
      <c r="AJ50" s="250">
        <v>0.0</v>
      </c>
      <c r="AK50" s="214" t="str">
        <f t="shared" si="42"/>
        <v>normal</v>
      </c>
      <c r="AL50" s="250">
        <v>3.0</v>
      </c>
      <c r="AN50" s="247" t="s">
        <v>6018</v>
      </c>
      <c r="AO50" s="302" t="s">
        <v>6020</v>
      </c>
      <c r="AQ50" s="247" t="s">
        <v>6018</v>
      </c>
      <c r="AR50" s="302" t="s">
        <v>6020</v>
      </c>
      <c r="AT50" s="385" t="str">
        <f t="shared" si="12"/>
        <v>SAMA</v>
      </c>
    </row>
    <row r="51" ht="15.75" customHeight="1">
      <c r="A51" s="247" t="s">
        <v>4609</v>
      </c>
      <c r="B51" s="300">
        <v>5821137.0</v>
      </c>
      <c r="C51" s="246" t="s">
        <v>80</v>
      </c>
      <c r="D51" s="249">
        <v>0.0</v>
      </c>
      <c r="E51" s="262"/>
      <c r="F51" s="262"/>
      <c r="G51" s="262"/>
      <c r="H51" s="262"/>
      <c r="I51" s="251">
        <f t="shared" si="32"/>
        <v>0</v>
      </c>
      <c r="J51" s="252">
        <f t="shared" si="33"/>
        <v>0</v>
      </c>
      <c r="K51" s="214"/>
      <c r="L51" s="263"/>
      <c r="M51" s="254"/>
      <c r="N51" s="214"/>
      <c r="O51" s="227"/>
      <c r="P51" s="255"/>
      <c r="Q51" s="250">
        <v>0.0</v>
      </c>
      <c r="R51" s="262"/>
      <c r="S51" s="262"/>
      <c r="T51" s="262"/>
      <c r="U51" s="262"/>
      <c r="V51" s="250">
        <f t="shared" si="34"/>
        <v>0</v>
      </c>
      <c r="W51" s="250">
        <f t="shared" si="35"/>
        <v>0</v>
      </c>
      <c r="X51" s="250">
        <f t="shared" si="36"/>
        <v>0</v>
      </c>
      <c r="Y51" s="214"/>
      <c r="Z51" s="214" t="str">
        <f t="shared" si="38"/>
        <v>SAMA</v>
      </c>
      <c r="AA51" s="214" t="str">
        <f t="shared" si="39"/>
        <v>SAMA</v>
      </c>
      <c r="AB51" s="247" t="s">
        <v>4609</v>
      </c>
      <c r="AC51" s="247">
        <v>5821137.0</v>
      </c>
      <c r="AD51" s="249">
        <v>10.0</v>
      </c>
      <c r="AE51" s="281"/>
      <c r="AF51" s="214" t="str">
        <f t="shared" si="40"/>
        <v>SAMA</v>
      </c>
      <c r="AG51" s="214" t="str">
        <f t="shared" si="41"/>
        <v>SAMA</v>
      </c>
      <c r="AH51" s="247" t="s">
        <v>4609</v>
      </c>
      <c r="AI51" s="247">
        <v>5821137.0</v>
      </c>
      <c r="AJ51" s="250">
        <v>0.0</v>
      </c>
      <c r="AK51" s="214" t="str">
        <f t="shared" si="42"/>
        <v>normal</v>
      </c>
      <c r="AL51" s="250">
        <v>0.0</v>
      </c>
      <c r="AN51" s="247" t="s">
        <v>4609</v>
      </c>
      <c r="AO51" s="300">
        <v>5821137.0</v>
      </c>
      <c r="AQ51" s="247" t="s">
        <v>4609</v>
      </c>
      <c r="AR51" s="300">
        <v>5821137.0</v>
      </c>
      <c r="AT51" s="385" t="str">
        <f t="shared" si="12"/>
        <v>SAMA</v>
      </c>
    </row>
    <row r="52" ht="15.75" customHeight="1">
      <c r="A52" s="246" t="s">
        <v>6066</v>
      </c>
      <c r="B52" s="300">
        <v>3.1780204E7</v>
      </c>
      <c r="C52" s="246" t="s">
        <v>80</v>
      </c>
      <c r="D52" s="249">
        <v>5.0</v>
      </c>
      <c r="E52" s="262">
        <v>2.0</v>
      </c>
      <c r="F52" s="262"/>
      <c r="G52" s="262"/>
      <c r="H52" s="262"/>
      <c r="I52" s="251">
        <f t="shared" si="32"/>
        <v>2</v>
      </c>
      <c r="J52" s="252">
        <f t="shared" si="33"/>
        <v>7</v>
      </c>
      <c r="K52" s="214"/>
      <c r="L52" s="253" t="s">
        <v>6066</v>
      </c>
      <c r="M52" s="254">
        <v>5.0</v>
      </c>
      <c r="N52" s="214" t="str">
        <f t="shared" ref="N52:N56" si="43">IF(D52=M52,"Sama","Tidak Sama")</f>
        <v>Sama</v>
      </c>
      <c r="O52" s="227"/>
      <c r="P52" s="255"/>
      <c r="Q52" s="250">
        <v>4.0</v>
      </c>
      <c r="R52" s="262"/>
      <c r="S52" s="262"/>
      <c r="T52" s="262"/>
      <c r="U52" s="262"/>
      <c r="V52" s="250">
        <f t="shared" si="34"/>
        <v>0</v>
      </c>
      <c r="W52" s="250">
        <f t="shared" si="35"/>
        <v>4</v>
      </c>
      <c r="X52" s="250">
        <f t="shared" si="36"/>
        <v>3</v>
      </c>
      <c r="Y52" s="214"/>
      <c r="Z52" s="214" t="str">
        <f t="shared" si="38"/>
        <v>SAMA</v>
      </c>
      <c r="AA52" s="214" t="str">
        <f t="shared" si="39"/>
        <v>TIDAK SAMA</v>
      </c>
      <c r="AB52" s="246" t="s">
        <v>6066</v>
      </c>
      <c r="AC52" s="247" t="s">
        <v>6067</v>
      </c>
      <c r="AD52" s="249">
        <v>5.0</v>
      </c>
      <c r="AE52" s="281"/>
      <c r="AF52" s="214" t="str">
        <f t="shared" si="40"/>
        <v>SAMA</v>
      </c>
      <c r="AG52" s="214" t="str">
        <f t="shared" si="41"/>
        <v>SAMA</v>
      </c>
      <c r="AH52" s="246" t="s">
        <v>6066</v>
      </c>
      <c r="AI52" s="247" t="s">
        <v>6067</v>
      </c>
      <c r="AJ52" s="250">
        <v>2.0</v>
      </c>
      <c r="AK52" s="214" t="str">
        <f t="shared" si="42"/>
        <v>normal</v>
      </c>
      <c r="AL52" s="250">
        <f>7+8</f>
        <v>15</v>
      </c>
      <c r="AN52" s="246" t="s">
        <v>6066</v>
      </c>
      <c r="AO52" s="300">
        <v>3.1780204E7</v>
      </c>
      <c r="AQ52" s="246" t="s">
        <v>6066</v>
      </c>
      <c r="AR52" s="300">
        <v>3.1780204E7</v>
      </c>
      <c r="AT52" s="385" t="str">
        <f t="shared" si="12"/>
        <v>SAMA</v>
      </c>
    </row>
    <row r="53" ht="15.75" customHeight="1">
      <c r="A53" s="246" t="s">
        <v>6070</v>
      </c>
      <c r="B53" s="300">
        <v>3.1701062E7</v>
      </c>
      <c r="C53" s="246" t="s">
        <v>80</v>
      </c>
      <c r="D53" s="249">
        <v>9.0</v>
      </c>
      <c r="E53" s="262">
        <v>2.0</v>
      </c>
      <c r="F53" s="262"/>
      <c r="G53" s="262"/>
      <c r="H53" s="262"/>
      <c r="I53" s="251">
        <f t="shared" si="32"/>
        <v>2</v>
      </c>
      <c r="J53" s="252">
        <f t="shared" si="33"/>
        <v>11</v>
      </c>
      <c r="K53" s="214"/>
      <c r="L53" s="253" t="s">
        <v>6070</v>
      </c>
      <c r="M53" s="254">
        <v>9.0</v>
      </c>
      <c r="N53" s="214" t="str">
        <f t="shared" si="43"/>
        <v>Sama</v>
      </c>
      <c r="O53" s="227"/>
      <c r="P53" s="255"/>
      <c r="Q53" s="250">
        <v>1.0</v>
      </c>
      <c r="R53" s="262"/>
      <c r="S53" s="262"/>
      <c r="T53" s="262"/>
      <c r="U53" s="262"/>
      <c r="V53" s="250">
        <f t="shared" si="34"/>
        <v>0</v>
      </c>
      <c r="W53" s="250">
        <f t="shared" si="35"/>
        <v>1</v>
      </c>
      <c r="X53" s="250">
        <f t="shared" si="36"/>
        <v>10</v>
      </c>
      <c r="Y53" s="214"/>
      <c r="Z53" s="214" t="str">
        <f t="shared" si="38"/>
        <v>SAMA</v>
      </c>
      <c r="AA53" s="214" t="str">
        <f t="shared" si="39"/>
        <v>TIDAK SAMA</v>
      </c>
      <c r="AB53" s="246" t="s">
        <v>6070</v>
      </c>
      <c r="AC53" s="247" t="s">
        <v>6071</v>
      </c>
      <c r="AD53" s="249">
        <v>9.0</v>
      </c>
      <c r="AE53" s="281"/>
      <c r="AF53" s="214" t="str">
        <f t="shared" si="40"/>
        <v>SAMA</v>
      </c>
      <c r="AG53" s="214" t="str">
        <f t="shared" si="41"/>
        <v>SAMA</v>
      </c>
      <c r="AH53" s="246" t="s">
        <v>6070</v>
      </c>
      <c r="AI53" s="247" t="s">
        <v>6071</v>
      </c>
      <c r="AJ53" s="250">
        <v>0.0</v>
      </c>
      <c r="AK53" s="214" t="str">
        <f t="shared" si="42"/>
        <v>normal</v>
      </c>
      <c r="AL53" s="250">
        <v>10.0</v>
      </c>
      <c r="AN53" s="246" t="s">
        <v>6070</v>
      </c>
      <c r="AO53" s="300">
        <v>3.1701062E7</v>
      </c>
      <c r="AQ53" s="246" t="s">
        <v>6070</v>
      </c>
      <c r="AR53" s="300">
        <v>3.1701062E7</v>
      </c>
      <c r="AT53" s="385" t="str">
        <f t="shared" si="12"/>
        <v>SAMA</v>
      </c>
    </row>
    <row r="54" ht="15.75" customHeight="1">
      <c r="A54" s="246" t="s">
        <v>6072</v>
      </c>
      <c r="B54" s="296">
        <v>3.1780219E7</v>
      </c>
      <c r="C54" s="246" t="s">
        <v>80</v>
      </c>
      <c r="D54" s="249">
        <v>6.0</v>
      </c>
      <c r="E54" s="262"/>
      <c r="F54" s="262"/>
      <c r="G54" s="262"/>
      <c r="H54" s="262"/>
      <c r="I54" s="251">
        <f t="shared" si="32"/>
        <v>0</v>
      </c>
      <c r="J54" s="252">
        <f t="shared" si="33"/>
        <v>6</v>
      </c>
      <c r="K54" s="214"/>
      <c r="L54" s="253" t="s">
        <v>6072</v>
      </c>
      <c r="M54" s="254">
        <v>4.0</v>
      </c>
      <c r="N54" s="214" t="str">
        <f t="shared" si="43"/>
        <v>Tidak Sama</v>
      </c>
      <c r="O54" s="227"/>
      <c r="P54" s="255"/>
      <c r="Q54" s="250">
        <v>6.0</v>
      </c>
      <c r="R54" s="262"/>
      <c r="S54" s="262"/>
      <c r="T54" s="262"/>
      <c r="U54" s="262"/>
      <c r="V54" s="250">
        <f t="shared" si="34"/>
        <v>0</v>
      </c>
      <c r="W54" s="250">
        <f t="shared" si="35"/>
        <v>6</v>
      </c>
      <c r="X54" s="250">
        <f t="shared" si="36"/>
        <v>0</v>
      </c>
      <c r="Y54" s="214"/>
      <c r="Z54" s="214" t="str">
        <f t="shared" si="38"/>
        <v>SAMA</v>
      </c>
      <c r="AA54" s="214" t="str">
        <f t="shared" si="39"/>
        <v>TIDAK SAMA</v>
      </c>
      <c r="AB54" s="246" t="s">
        <v>6072</v>
      </c>
      <c r="AC54" s="246">
        <v>3.1780209E7</v>
      </c>
      <c r="AD54" s="249">
        <v>4.0</v>
      </c>
      <c r="AE54" s="281"/>
      <c r="AF54" s="214" t="str">
        <f t="shared" si="40"/>
        <v>SAMA</v>
      </c>
      <c r="AG54" s="214" t="str">
        <f t="shared" si="41"/>
        <v>SAMA</v>
      </c>
      <c r="AH54" s="246" t="s">
        <v>6072</v>
      </c>
      <c r="AI54" s="246">
        <v>3.1780209E7</v>
      </c>
      <c r="AJ54" s="250">
        <v>0.0</v>
      </c>
      <c r="AK54" s="214" t="str">
        <f t="shared" si="42"/>
        <v>normal</v>
      </c>
      <c r="AL54" s="250">
        <f>3+8</f>
        <v>11</v>
      </c>
      <c r="AN54" s="246" t="s">
        <v>6072</v>
      </c>
      <c r="AO54" s="296">
        <v>3.1780219E7</v>
      </c>
      <c r="AQ54" s="246" t="s">
        <v>6072</v>
      </c>
      <c r="AR54" s="296">
        <v>3.1780219E7</v>
      </c>
      <c r="AT54" s="385" t="str">
        <f t="shared" si="12"/>
        <v>SAMA</v>
      </c>
    </row>
    <row r="55" ht="15.75" customHeight="1">
      <c r="A55" s="246" t="s">
        <v>6074</v>
      </c>
      <c r="B55" s="302" t="s">
        <v>6363</v>
      </c>
      <c r="C55" s="246" t="s">
        <v>80</v>
      </c>
      <c r="D55" s="249">
        <v>1.0</v>
      </c>
      <c r="E55" s="262"/>
      <c r="F55" s="262"/>
      <c r="G55" s="262"/>
      <c r="H55" s="262"/>
      <c r="I55" s="251">
        <f t="shared" si="32"/>
        <v>0</v>
      </c>
      <c r="J55" s="252">
        <f t="shared" si="33"/>
        <v>1</v>
      </c>
      <c r="K55" s="214"/>
      <c r="L55" s="253" t="s">
        <v>6074</v>
      </c>
      <c r="M55" s="254">
        <v>1.0</v>
      </c>
      <c r="N55" s="214" t="str">
        <f t="shared" si="43"/>
        <v>Sama</v>
      </c>
      <c r="O55" s="227"/>
      <c r="P55" s="255"/>
      <c r="Q55" s="250">
        <v>0.0</v>
      </c>
      <c r="R55" s="262"/>
      <c r="S55" s="262"/>
      <c r="T55" s="262"/>
      <c r="U55" s="262"/>
      <c r="V55" s="250">
        <f t="shared" si="34"/>
        <v>0</v>
      </c>
      <c r="W55" s="250">
        <f t="shared" si="35"/>
        <v>0</v>
      </c>
      <c r="X55" s="250">
        <f t="shared" si="36"/>
        <v>1</v>
      </c>
      <c r="Y55" s="214"/>
      <c r="Z55" s="214" t="str">
        <f t="shared" si="38"/>
        <v>SAMA</v>
      </c>
      <c r="AA55" s="214" t="str">
        <f t="shared" si="39"/>
        <v>TIDAK SAMA</v>
      </c>
      <c r="AB55" s="246" t="s">
        <v>6074</v>
      </c>
      <c r="AC55" s="247" t="s">
        <v>6075</v>
      </c>
      <c r="AD55" s="249">
        <v>1.0</v>
      </c>
      <c r="AE55" s="281"/>
      <c r="AF55" s="214" t="str">
        <f t="shared" si="40"/>
        <v>SAMA</v>
      </c>
      <c r="AG55" s="214" t="str">
        <f t="shared" si="41"/>
        <v>SAMA</v>
      </c>
      <c r="AH55" s="246" t="s">
        <v>6074</v>
      </c>
      <c r="AI55" s="247" t="s">
        <v>6075</v>
      </c>
      <c r="AJ55" s="250">
        <v>0.0</v>
      </c>
      <c r="AK55" s="214" t="str">
        <f t="shared" si="42"/>
        <v>normal</v>
      </c>
      <c r="AL55" s="250">
        <f>4+2</f>
        <v>6</v>
      </c>
      <c r="AN55" s="246" t="s">
        <v>6074</v>
      </c>
      <c r="AO55" s="302" t="s">
        <v>6363</v>
      </c>
      <c r="AQ55" s="246" t="s">
        <v>6074</v>
      </c>
      <c r="AR55" s="302" t="s">
        <v>6363</v>
      </c>
      <c r="AT55" s="385" t="str">
        <f t="shared" si="12"/>
        <v>SAMA</v>
      </c>
    </row>
    <row r="56" ht="15.75" customHeight="1">
      <c r="A56" s="246" t="s">
        <v>7196</v>
      </c>
      <c r="B56" s="300" t="s">
        <v>7301</v>
      </c>
      <c r="C56" s="246" t="s">
        <v>80</v>
      </c>
      <c r="D56" s="249">
        <v>4.0</v>
      </c>
      <c r="E56" s="262"/>
      <c r="F56" s="262"/>
      <c r="G56" s="262"/>
      <c r="H56" s="262"/>
      <c r="I56" s="251">
        <f t="shared" si="32"/>
        <v>0</v>
      </c>
      <c r="J56" s="252">
        <f t="shared" si="33"/>
        <v>4</v>
      </c>
      <c r="K56" s="214"/>
      <c r="L56" s="253" t="s">
        <v>7196</v>
      </c>
      <c r="M56" s="254">
        <v>4.0</v>
      </c>
      <c r="N56" s="214" t="str">
        <f t="shared" si="43"/>
        <v>Sama</v>
      </c>
      <c r="O56" s="227"/>
      <c r="P56" s="255"/>
      <c r="Q56" s="250">
        <v>0.0</v>
      </c>
      <c r="R56" s="262"/>
      <c r="S56" s="262"/>
      <c r="T56" s="262"/>
      <c r="U56" s="262"/>
      <c r="V56" s="250">
        <f t="shared" si="34"/>
        <v>0</v>
      </c>
      <c r="W56" s="250">
        <f t="shared" si="35"/>
        <v>0</v>
      </c>
      <c r="X56" s="250">
        <f t="shared" si="36"/>
        <v>4</v>
      </c>
      <c r="Y56" s="214"/>
      <c r="Z56" s="214" t="str">
        <f t="shared" si="38"/>
        <v>SAMA</v>
      </c>
      <c r="AA56" s="214" t="str">
        <f t="shared" si="39"/>
        <v>TIDAK SAMA</v>
      </c>
      <c r="AB56" s="246" t="s">
        <v>7196</v>
      </c>
      <c r="AC56" s="247" t="s">
        <v>7197</v>
      </c>
      <c r="AD56" s="249">
        <v>4.0</v>
      </c>
      <c r="AE56" s="281"/>
      <c r="AF56" s="214" t="str">
        <f t="shared" si="40"/>
        <v>SAMA</v>
      </c>
      <c r="AG56" s="214" t="str">
        <f t="shared" si="41"/>
        <v>SAMA</v>
      </c>
      <c r="AH56" s="246" t="s">
        <v>7196</v>
      </c>
      <c r="AI56" s="247" t="s">
        <v>7197</v>
      </c>
      <c r="AJ56" s="250">
        <v>0.0</v>
      </c>
      <c r="AK56" s="214" t="str">
        <f t="shared" si="42"/>
        <v>normal</v>
      </c>
      <c r="AL56" s="250">
        <v>2.0</v>
      </c>
      <c r="AN56" s="246" t="s">
        <v>7196</v>
      </c>
      <c r="AO56" s="300" t="s">
        <v>7301</v>
      </c>
      <c r="AQ56" s="246" t="s">
        <v>7196</v>
      </c>
      <c r="AR56" s="302" t="s">
        <v>7302</v>
      </c>
      <c r="AT56" s="385" t="str">
        <f t="shared" si="12"/>
        <v>SAMA</v>
      </c>
    </row>
    <row r="57" ht="15.75" customHeight="1">
      <c r="A57" s="246" t="s">
        <v>6031</v>
      </c>
      <c r="B57" s="302" t="s">
        <v>6032</v>
      </c>
      <c r="C57" s="246"/>
      <c r="D57" s="249"/>
      <c r="E57" s="262"/>
      <c r="F57" s="262"/>
      <c r="G57" s="262"/>
      <c r="H57" s="262"/>
      <c r="I57" s="251"/>
      <c r="J57" s="262"/>
      <c r="K57" s="214"/>
      <c r="L57" s="253"/>
      <c r="M57" s="254"/>
      <c r="N57" s="214"/>
      <c r="O57" s="227"/>
      <c r="P57" s="255"/>
      <c r="Q57" s="250"/>
      <c r="R57" s="262"/>
      <c r="S57" s="262"/>
      <c r="T57" s="262"/>
      <c r="U57" s="262"/>
      <c r="V57" s="250"/>
      <c r="W57" s="250"/>
      <c r="X57" s="250"/>
      <c r="Y57" s="214"/>
      <c r="Z57" s="214"/>
      <c r="AA57" s="214"/>
      <c r="AB57" s="246"/>
      <c r="AC57" s="247"/>
      <c r="AD57" s="249"/>
      <c r="AE57" s="281"/>
      <c r="AF57" s="214"/>
      <c r="AG57" s="214"/>
      <c r="AH57" s="246"/>
      <c r="AI57" s="247"/>
      <c r="AJ57" s="250"/>
      <c r="AK57" s="214"/>
      <c r="AL57" s="250">
        <v>3.0</v>
      </c>
      <c r="AN57" s="246" t="s">
        <v>6031</v>
      </c>
      <c r="AO57" s="302" t="s">
        <v>6032</v>
      </c>
      <c r="AQ57" s="246" t="s">
        <v>6031</v>
      </c>
      <c r="AR57" s="302" t="s">
        <v>6032</v>
      </c>
      <c r="AT57" s="385" t="str">
        <f t="shared" si="12"/>
        <v>SAMA</v>
      </c>
    </row>
    <row r="58" ht="15.75" customHeight="1">
      <c r="A58" s="247" t="s">
        <v>6069</v>
      </c>
      <c r="B58" s="300" t="s">
        <v>492</v>
      </c>
      <c r="C58" s="246" t="s">
        <v>80</v>
      </c>
      <c r="D58" s="249">
        <v>2.0</v>
      </c>
      <c r="E58" s="262"/>
      <c r="F58" s="262"/>
      <c r="G58" s="262"/>
      <c r="H58" s="262"/>
      <c r="I58" s="251">
        <f t="shared" ref="I58:I63" si="44">H58+G58+F58+E58</f>
        <v>0</v>
      </c>
      <c r="J58" s="252">
        <f t="shared" ref="J58:J63" si="45">D58+I58</f>
        <v>2</v>
      </c>
      <c r="K58" s="214"/>
      <c r="L58" s="263" t="s">
        <v>6069</v>
      </c>
      <c r="M58" s="254">
        <v>2.0</v>
      </c>
      <c r="N58" s="214" t="str">
        <f t="shared" ref="N58:N63" si="46">IF(D58=M58,"Sama","Tidak Sama")</f>
        <v>Sama</v>
      </c>
      <c r="O58" s="227"/>
      <c r="P58" s="255"/>
      <c r="Q58" s="250">
        <v>1.0</v>
      </c>
      <c r="R58" s="262"/>
      <c r="S58" s="262"/>
      <c r="T58" s="262"/>
      <c r="U58" s="262"/>
      <c r="V58" s="250">
        <f t="shared" ref="V58:V63" si="47">U58+T58+S58+R58</f>
        <v>0</v>
      </c>
      <c r="W58" s="250">
        <f t="shared" ref="W58:W63" si="48">V58+Q58</f>
        <v>1</v>
      </c>
      <c r="X58" s="250">
        <f t="shared" ref="X58:X63" si="49">J58-W58</f>
        <v>1</v>
      </c>
      <c r="Y58" s="214"/>
      <c r="Z58" s="214" t="str">
        <f t="shared" ref="Z58:Z63" si="50">IF(AB58=A58,"SAMA","TIDAK SAMA")</f>
        <v>SAMA</v>
      </c>
      <c r="AA58" s="214" t="str">
        <f t="shared" ref="AA58:AA63" si="51">IF(B58=AC58,"SAMA","TIDAK SAMA")</f>
        <v>SAMA</v>
      </c>
      <c r="AB58" s="247" t="s">
        <v>6069</v>
      </c>
      <c r="AC58" s="247" t="s">
        <v>492</v>
      </c>
      <c r="AD58" s="249">
        <v>3.0</v>
      </c>
      <c r="AE58" s="281"/>
      <c r="AF58" s="214" t="str">
        <f t="shared" ref="AF58:AF63" si="52">IF(A58=AH58,"SAMA","TIDAK SAMA")</f>
        <v>SAMA</v>
      </c>
      <c r="AG58" s="214" t="str">
        <f t="shared" ref="AG58:AG63" si="53">IF(AC58=AI58,"SAMA","TIDAK")</f>
        <v>SAMA</v>
      </c>
      <c r="AH58" s="247" t="s">
        <v>6069</v>
      </c>
      <c r="AI58" s="247" t="s">
        <v>492</v>
      </c>
      <c r="AJ58" s="250">
        <v>3.0</v>
      </c>
      <c r="AK58" s="214" t="str">
        <f t="shared" ref="AK58:AK63" si="54">IF(X58&lt;0,"tidak normal","normal")</f>
        <v>normal</v>
      </c>
      <c r="AL58" s="250"/>
      <c r="AM58" s="385" t="s">
        <v>864</v>
      </c>
      <c r="AN58" s="247" t="s">
        <v>6069</v>
      </c>
      <c r="AO58" s="300" t="s">
        <v>492</v>
      </c>
      <c r="AQ58" s="247" t="s">
        <v>6069</v>
      </c>
      <c r="AR58" s="300" t="s">
        <v>492</v>
      </c>
      <c r="AT58" s="385" t="str">
        <f t="shared" si="12"/>
        <v>SAMA</v>
      </c>
    </row>
    <row r="59" ht="15.75" customHeight="1">
      <c r="A59" s="247" t="s">
        <v>6069</v>
      </c>
      <c r="B59" s="300" t="s">
        <v>346</v>
      </c>
      <c r="C59" s="246" t="s">
        <v>80</v>
      </c>
      <c r="D59" s="249">
        <v>3.0</v>
      </c>
      <c r="E59" s="262">
        <v>1.0</v>
      </c>
      <c r="F59" s="262"/>
      <c r="G59" s="262"/>
      <c r="H59" s="262"/>
      <c r="I59" s="251">
        <f t="shared" si="44"/>
        <v>1</v>
      </c>
      <c r="J59" s="252">
        <f t="shared" si="45"/>
        <v>4</v>
      </c>
      <c r="K59" s="214"/>
      <c r="L59" s="263" t="s">
        <v>6069</v>
      </c>
      <c r="M59" s="254">
        <v>3.0</v>
      </c>
      <c r="N59" s="214" t="str">
        <f t="shared" si="46"/>
        <v>Sama</v>
      </c>
      <c r="O59" s="227"/>
      <c r="P59" s="255"/>
      <c r="Q59" s="250">
        <v>1.0</v>
      </c>
      <c r="R59" s="262"/>
      <c r="S59" s="262"/>
      <c r="T59" s="262"/>
      <c r="U59" s="262"/>
      <c r="V59" s="250">
        <f t="shared" si="47"/>
        <v>0</v>
      </c>
      <c r="W59" s="250">
        <f t="shared" si="48"/>
        <v>1</v>
      </c>
      <c r="X59" s="250">
        <f t="shared" si="49"/>
        <v>3</v>
      </c>
      <c r="Y59" s="214"/>
      <c r="Z59" s="214" t="str">
        <f t="shared" si="50"/>
        <v>SAMA</v>
      </c>
      <c r="AA59" s="214" t="str">
        <f t="shared" si="51"/>
        <v>SAMA</v>
      </c>
      <c r="AB59" s="247" t="s">
        <v>6069</v>
      </c>
      <c r="AC59" s="247" t="s">
        <v>346</v>
      </c>
      <c r="AD59" s="249">
        <v>3.0</v>
      </c>
      <c r="AE59" s="281"/>
      <c r="AF59" s="214" t="str">
        <f t="shared" si="52"/>
        <v>SAMA</v>
      </c>
      <c r="AG59" s="214" t="str">
        <f t="shared" si="53"/>
        <v>SAMA</v>
      </c>
      <c r="AH59" s="247" t="s">
        <v>6069</v>
      </c>
      <c r="AI59" s="247" t="s">
        <v>346</v>
      </c>
      <c r="AJ59" s="250">
        <v>0.0</v>
      </c>
      <c r="AK59" s="214" t="str">
        <f t="shared" si="54"/>
        <v>normal</v>
      </c>
      <c r="AL59" s="250">
        <v>1.0</v>
      </c>
      <c r="AN59" s="247" t="s">
        <v>6069</v>
      </c>
      <c r="AO59" s="300" t="s">
        <v>346</v>
      </c>
      <c r="AQ59" s="247" t="s">
        <v>6069</v>
      </c>
      <c r="AR59" s="300" t="s">
        <v>346</v>
      </c>
      <c r="AT59" s="385" t="str">
        <f t="shared" si="12"/>
        <v>SAMA</v>
      </c>
    </row>
    <row r="60" ht="15.75" customHeight="1">
      <c r="A60" s="247" t="s">
        <v>6014</v>
      </c>
      <c r="B60" s="300" t="s">
        <v>1916</v>
      </c>
      <c r="C60" s="246" t="s">
        <v>80</v>
      </c>
      <c r="D60" s="249">
        <v>1.0</v>
      </c>
      <c r="E60" s="262"/>
      <c r="F60" s="262"/>
      <c r="G60" s="262"/>
      <c r="H60" s="262"/>
      <c r="I60" s="251">
        <f t="shared" si="44"/>
        <v>0</v>
      </c>
      <c r="J60" s="252">
        <f t="shared" si="45"/>
        <v>1</v>
      </c>
      <c r="K60" s="214"/>
      <c r="L60" s="263" t="s">
        <v>6014</v>
      </c>
      <c r="M60" s="254">
        <v>1.0</v>
      </c>
      <c r="N60" s="214" t="str">
        <f t="shared" si="46"/>
        <v>Sama</v>
      </c>
      <c r="O60" s="227"/>
      <c r="P60" s="255"/>
      <c r="Q60" s="250">
        <v>0.0</v>
      </c>
      <c r="R60" s="262"/>
      <c r="S60" s="262"/>
      <c r="T60" s="262"/>
      <c r="U60" s="262"/>
      <c r="V60" s="250">
        <f t="shared" si="47"/>
        <v>0</v>
      </c>
      <c r="W60" s="250">
        <f t="shared" si="48"/>
        <v>0</v>
      </c>
      <c r="X60" s="250">
        <f t="shared" si="49"/>
        <v>1</v>
      </c>
      <c r="Y60" s="214"/>
      <c r="Z60" s="214" t="str">
        <f t="shared" si="50"/>
        <v>SAMA</v>
      </c>
      <c r="AA60" s="214" t="str">
        <f t="shared" si="51"/>
        <v>SAMA</v>
      </c>
      <c r="AB60" s="247" t="s">
        <v>6014</v>
      </c>
      <c r="AC60" s="247" t="s">
        <v>1916</v>
      </c>
      <c r="AD60" s="249">
        <v>1.0</v>
      </c>
      <c r="AE60" s="281"/>
      <c r="AF60" s="214" t="str">
        <f t="shared" si="52"/>
        <v>SAMA</v>
      </c>
      <c r="AG60" s="214" t="str">
        <f t="shared" si="53"/>
        <v>SAMA</v>
      </c>
      <c r="AH60" s="247" t="s">
        <v>6014</v>
      </c>
      <c r="AI60" s="247" t="s">
        <v>1916</v>
      </c>
      <c r="AJ60" s="250">
        <v>0.0</v>
      </c>
      <c r="AK60" s="214" t="str">
        <f t="shared" si="54"/>
        <v>normal</v>
      </c>
      <c r="AL60" s="250">
        <v>1.0</v>
      </c>
      <c r="AN60" s="247" t="s">
        <v>6014</v>
      </c>
      <c r="AO60" s="300" t="s">
        <v>1916</v>
      </c>
      <c r="AQ60" s="247" t="s">
        <v>6014</v>
      </c>
      <c r="AR60" s="300" t="s">
        <v>1916</v>
      </c>
      <c r="AT60" s="385" t="str">
        <f t="shared" si="12"/>
        <v>SAMA</v>
      </c>
    </row>
    <row r="61" ht="15.75" customHeight="1">
      <c r="A61" s="247" t="s">
        <v>6014</v>
      </c>
      <c r="B61" s="300" t="s">
        <v>6082</v>
      </c>
      <c r="C61" s="246" t="s">
        <v>80</v>
      </c>
      <c r="D61" s="249">
        <v>1.0</v>
      </c>
      <c r="E61" s="262"/>
      <c r="F61" s="262"/>
      <c r="G61" s="262"/>
      <c r="H61" s="262"/>
      <c r="I61" s="251">
        <f t="shared" si="44"/>
        <v>0</v>
      </c>
      <c r="J61" s="252">
        <f t="shared" si="45"/>
        <v>1</v>
      </c>
      <c r="K61" s="214"/>
      <c r="L61" s="263" t="s">
        <v>6014</v>
      </c>
      <c r="M61" s="254">
        <v>1.0</v>
      </c>
      <c r="N61" s="214" t="str">
        <f t="shared" si="46"/>
        <v>Sama</v>
      </c>
      <c r="O61" s="227"/>
      <c r="P61" s="255"/>
      <c r="Q61" s="250">
        <v>0.0</v>
      </c>
      <c r="R61" s="262"/>
      <c r="S61" s="262"/>
      <c r="T61" s="262"/>
      <c r="U61" s="262"/>
      <c r="V61" s="250">
        <f t="shared" si="47"/>
        <v>0</v>
      </c>
      <c r="W61" s="250">
        <f t="shared" si="48"/>
        <v>0</v>
      </c>
      <c r="X61" s="250">
        <f t="shared" si="49"/>
        <v>1</v>
      </c>
      <c r="Y61" s="214"/>
      <c r="Z61" s="214" t="str">
        <f t="shared" si="50"/>
        <v>SAMA</v>
      </c>
      <c r="AA61" s="214" t="str">
        <f t="shared" si="51"/>
        <v>SAMA</v>
      </c>
      <c r="AB61" s="247" t="s">
        <v>6014</v>
      </c>
      <c r="AC61" s="247" t="s">
        <v>6082</v>
      </c>
      <c r="AD61" s="249">
        <v>1.0</v>
      </c>
      <c r="AE61" s="281"/>
      <c r="AF61" s="214" t="str">
        <f t="shared" si="52"/>
        <v>SAMA</v>
      </c>
      <c r="AG61" s="214" t="str">
        <f t="shared" si="53"/>
        <v>SAMA</v>
      </c>
      <c r="AH61" s="247" t="s">
        <v>6014</v>
      </c>
      <c r="AI61" s="247" t="s">
        <v>6082</v>
      </c>
      <c r="AJ61" s="250">
        <v>0.0</v>
      </c>
      <c r="AK61" s="214" t="str">
        <f t="shared" si="54"/>
        <v>normal</v>
      </c>
      <c r="AL61" s="250">
        <v>1.0</v>
      </c>
      <c r="AN61" s="247" t="s">
        <v>6014</v>
      </c>
      <c r="AO61" s="300" t="s">
        <v>6082</v>
      </c>
      <c r="AQ61" s="247" t="s">
        <v>6014</v>
      </c>
      <c r="AR61" s="300" t="s">
        <v>6082</v>
      </c>
      <c r="AT61" s="385" t="str">
        <f t="shared" si="12"/>
        <v>SAMA</v>
      </c>
    </row>
    <row r="62" ht="15.75" customHeight="1">
      <c r="A62" s="247" t="s">
        <v>6014</v>
      </c>
      <c r="B62" s="300" t="s">
        <v>2536</v>
      </c>
      <c r="C62" s="246" t="s">
        <v>80</v>
      </c>
      <c r="D62" s="249">
        <v>2.0</v>
      </c>
      <c r="E62" s="262"/>
      <c r="F62" s="262"/>
      <c r="G62" s="262"/>
      <c r="H62" s="262"/>
      <c r="I62" s="251">
        <f t="shared" si="44"/>
        <v>0</v>
      </c>
      <c r="J62" s="252">
        <f t="shared" si="45"/>
        <v>2</v>
      </c>
      <c r="K62" s="214"/>
      <c r="L62" s="263" t="s">
        <v>6014</v>
      </c>
      <c r="M62" s="254">
        <v>2.0</v>
      </c>
      <c r="N62" s="214" t="str">
        <f t="shared" si="46"/>
        <v>Sama</v>
      </c>
      <c r="O62" s="227"/>
      <c r="P62" s="255"/>
      <c r="Q62" s="250">
        <v>0.0</v>
      </c>
      <c r="R62" s="262"/>
      <c r="S62" s="262"/>
      <c r="T62" s="262"/>
      <c r="U62" s="262"/>
      <c r="V62" s="250">
        <f t="shared" si="47"/>
        <v>0</v>
      </c>
      <c r="W62" s="250">
        <f t="shared" si="48"/>
        <v>0</v>
      </c>
      <c r="X62" s="250">
        <f t="shared" si="49"/>
        <v>2</v>
      </c>
      <c r="Y62" s="214"/>
      <c r="Z62" s="214" t="str">
        <f t="shared" si="50"/>
        <v>SAMA</v>
      </c>
      <c r="AA62" s="214" t="str">
        <f t="shared" si="51"/>
        <v>SAMA</v>
      </c>
      <c r="AB62" s="247" t="s">
        <v>6014</v>
      </c>
      <c r="AC62" s="247" t="s">
        <v>2536</v>
      </c>
      <c r="AD62" s="249">
        <v>2.0</v>
      </c>
      <c r="AE62" s="281"/>
      <c r="AF62" s="214" t="str">
        <f t="shared" si="52"/>
        <v>SAMA</v>
      </c>
      <c r="AG62" s="214" t="str">
        <f t="shared" si="53"/>
        <v>SAMA</v>
      </c>
      <c r="AH62" s="247" t="s">
        <v>6014</v>
      </c>
      <c r="AI62" s="247" t="s">
        <v>2536</v>
      </c>
      <c r="AJ62" s="250">
        <v>0.0</v>
      </c>
      <c r="AK62" s="214" t="str">
        <f t="shared" si="54"/>
        <v>normal</v>
      </c>
      <c r="AL62" s="250">
        <v>1.0</v>
      </c>
      <c r="AN62" s="247" t="s">
        <v>6014</v>
      </c>
      <c r="AO62" s="300" t="s">
        <v>2536</v>
      </c>
      <c r="AQ62" s="247" t="s">
        <v>6014</v>
      </c>
      <c r="AR62" s="300" t="s">
        <v>2536</v>
      </c>
      <c r="AT62" s="385" t="str">
        <f t="shared" si="12"/>
        <v>SAMA</v>
      </c>
    </row>
    <row r="63" ht="15.75" customHeight="1">
      <c r="A63" s="247" t="s">
        <v>6014</v>
      </c>
      <c r="B63" s="300" t="s">
        <v>1283</v>
      </c>
      <c r="C63" s="246" t="s">
        <v>80</v>
      </c>
      <c r="D63" s="249">
        <v>4.0</v>
      </c>
      <c r="E63" s="262"/>
      <c r="F63" s="262"/>
      <c r="G63" s="262"/>
      <c r="H63" s="262"/>
      <c r="I63" s="251">
        <f t="shared" si="44"/>
        <v>0</v>
      </c>
      <c r="J63" s="252">
        <f t="shared" si="45"/>
        <v>4</v>
      </c>
      <c r="K63" s="214"/>
      <c r="L63" s="263" t="s">
        <v>6014</v>
      </c>
      <c r="M63" s="254">
        <v>1.0</v>
      </c>
      <c r="N63" s="214" t="str">
        <f t="shared" si="46"/>
        <v>Tidak Sama</v>
      </c>
      <c r="O63" s="227"/>
      <c r="P63" s="255"/>
      <c r="Q63" s="250">
        <v>0.0</v>
      </c>
      <c r="R63" s="262"/>
      <c r="S63" s="262"/>
      <c r="T63" s="262"/>
      <c r="U63" s="262"/>
      <c r="V63" s="250">
        <f t="shared" si="47"/>
        <v>0</v>
      </c>
      <c r="W63" s="250">
        <f t="shared" si="48"/>
        <v>0</v>
      </c>
      <c r="X63" s="250">
        <f t="shared" si="49"/>
        <v>4</v>
      </c>
      <c r="Y63" s="214"/>
      <c r="Z63" s="214" t="str">
        <f t="shared" si="50"/>
        <v>SAMA</v>
      </c>
      <c r="AA63" s="214" t="str">
        <f t="shared" si="51"/>
        <v>SAMA</v>
      </c>
      <c r="AB63" s="247" t="s">
        <v>6014</v>
      </c>
      <c r="AC63" s="247" t="s">
        <v>1283</v>
      </c>
      <c r="AD63" s="249">
        <v>1.0</v>
      </c>
      <c r="AE63" s="281"/>
      <c r="AF63" s="214" t="str">
        <f t="shared" si="52"/>
        <v>SAMA</v>
      </c>
      <c r="AG63" s="214" t="str">
        <f t="shared" si="53"/>
        <v>SAMA</v>
      </c>
      <c r="AH63" s="247" t="s">
        <v>6014</v>
      </c>
      <c r="AI63" s="247" t="s">
        <v>1283</v>
      </c>
      <c r="AJ63" s="250">
        <v>0.0</v>
      </c>
      <c r="AK63" s="214" t="str">
        <f t="shared" si="54"/>
        <v>normal</v>
      </c>
      <c r="AL63" s="250">
        <v>1.0</v>
      </c>
      <c r="AN63" s="247" t="s">
        <v>6014</v>
      </c>
      <c r="AO63" s="300" t="s">
        <v>1283</v>
      </c>
      <c r="AQ63" s="247" t="s">
        <v>6014</v>
      </c>
      <c r="AR63" s="300" t="s">
        <v>1283</v>
      </c>
      <c r="AT63" s="385" t="str">
        <f t="shared" si="12"/>
        <v>SAMA</v>
      </c>
    </row>
    <row r="64" ht="15.75" customHeight="1">
      <c r="A64" s="247" t="s">
        <v>6094</v>
      </c>
      <c r="B64" s="300"/>
      <c r="C64" s="246"/>
      <c r="D64" s="249"/>
      <c r="E64" s="262"/>
      <c r="F64" s="262"/>
      <c r="G64" s="262"/>
      <c r="H64" s="262"/>
      <c r="I64" s="251"/>
      <c r="J64" s="262"/>
      <c r="K64" s="214"/>
      <c r="L64" s="263"/>
      <c r="M64" s="254"/>
      <c r="N64" s="214"/>
      <c r="O64" s="227"/>
      <c r="P64" s="255"/>
      <c r="Q64" s="250"/>
      <c r="R64" s="262"/>
      <c r="S64" s="262"/>
      <c r="T64" s="262"/>
      <c r="U64" s="262"/>
      <c r="V64" s="250"/>
      <c r="W64" s="250"/>
      <c r="X64" s="250"/>
      <c r="Y64" s="214"/>
      <c r="Z64" s="214"/>
      <c r="AA64" s="214"/>
      <c r="AB64" s="247"/>
      <c r="AC64" s="247"/>
      <c r="AD64" s="249"/>
      <c r="AE64" s="281"/>
      <c r="AF64" s="214"/>
      <c r="AG64" s="214"/>
      <c r="AH64" s="247"/>
      <c r="AI64" s="247"/>
      <c r="AJ64" s="250"/>
      <c r="AK64" s="214"/>
      <c r="AL64" s="250">
        <v>4.0</v>
      </c>
      <c r="AN64" s="247" t="s">
        <v>6094</v>
      </c>
      <c r="AO64" s="300"/>
      <c r="AQ64" s="247" t="s">
        <v>6094</v>
      </c>
      <c r="AR64" s="300"/>
      <c r="AT64" s="385" t="str">
        <f t="shared" si="12"/>
        <v>SAMA</v>
      </c>
    </row>
    <row r="65" ht="15.75" customHeight="1">
      <c r="A65" s="247" t="s">
        <v>6069</v>
      </c>
      <c r="B65" s="300" t="s">
        <v>6073</v>
      </c>
      <c r="C65" s="246" t="s">
        <v>80</v>
      </c>
      <c r="D65" s="249"/>
      <c r="E65" s="262"/>
      <c r="F65" s="262"/>
      <c r="G65" s="262"/>
      <c r="H65" s="262"/>
      <c r="I65" s="251"/>
      <c r="J65" s="262"/>
      <c r="K65" s="214"/>
      <c r="L65" s="263"/>
      <c r="M65" s="254"/>
      <c r="N65" s="214"/>
      <c r="O65" s="227"/>
      <c r="P65" s="255"/>
      <c r="Q65" s="250"/>
      <c r="R65" s="262"/>
      <c r="S65" s="262"/>
      <c r="T65" s="262"/>
      <c r="U65" s="262"/>
      <c r="V65" s="250"/>
      <c r="W65" s="250"/>
      <c r="X65" s="250"/>
      <c r="Y65" s="214"/>
      <c r="Z65" s="214"/>
      <c r="AA65" s="214"/>
      <c r="AB65" s="247"/>
      <c r="AC65" s="247"/>
      <c r="AD65" s="249"/>
      <c r="AE65" s="281"/>
      <c r="AF65" s="214"/>
      <c r="AG65" s="214"/>
      <c r="AH65" s="247"/>
      <c r="AI65" s="247"/>
      <c r="AJ65" s="250"/>
      <c r="AK65" s="214"/>
      <c r="AL65" s="250">
        <v>1.0</v>
      </c>
      <c r="AN65" s="247" t="s">
        <v>6069</v>
      </c>
      <c r="AO65" s="300" t="s">
        <v>6073</v>
      </c>
      <c r="AQ65" s="247" t="s">
        <v>6069</v>
      </c>
      <c r="AR65" s="300" t="s">
        <v>6073</v>
      </c>
      <c r="AT65" s="385" t="str">
        <f t="shared" si="12"/>
        <v>SAMA</v>
      </c>
    </row>
    <row r="66" ht="15.75" customHeight="1">
      <c r="A66" s="247" t="s">
        <v>6014</v>
      </c>
      <c r="B66" s="300" t="s">
        <v>6086</v>
      </c>
      <c r="C66" s="246" t="s">
        <v>80</v>
      </c>
      <c r="D66" s="249">
        <v>1.0</v>
      </c>
      <c r="E66" s="262"/>
      <c r="F66" s="262"/>
      <c r="G66" s="262"/>
      <c r="H66" s="262"/>
      <c r="I66" s="251">
        <f t="shared" ref="I66:I73" si="55">H66+G66+F66+E66</f>
        <v>0</v>
      </c>
      <c r="J66" s="252">
        <f t="shared" ref="J66:J73" si="56">D66+I66</f>
        <v>1</v>
      </c>
      <c r="K66" s="214"/>
      <c r="L66" s="263" t="s">
        <v>6014</v>
      </c>
      <c r="M66" s="254">
        <v>1.0</v>
      </c>
      <c r="N66" s="214" t="str">
        <f>IF(D66=M66,"Sama","Tidak Sama")</f>
        <v>Sama</v>
      </c>
      <c r="O66" s="227"/>
      <c r="P66" s="255"/>
      <c r="Q66" s="250">
        <v>0.0</v>
      </c>
      <c r="R66" s="262"/>
      <c r="S66" s="262"/>
      <c r="T66" s="262"/>
      <c r="U66" s="262"/>
      <c r="V66" s="250">
        <f t="shared" ref="V66:V73" si="57">U66+T66+S66+R66</f>
        <v>0</v>
      </c>
      <c r="W66" s="250">
        <f t="shared" ref="W66:W73" si="58">V66+Q66</f>
        <v>0</v>
      </c>
      <c r="X66" s="250">
        <f t="shared" ref="X66:X73" si="59">J66-W66</f>
        <v>1</v>
      </c>
      <c r="Y66" s="214"/>
      <c r="Z66" s="214" t="str">
        <f>IF(AB66=A66,"SAMA","TIDAK SAMA")</f>
        <v>SAMA</v>
      </c>
      <c r="AA66" s="214" t="str">
        <f>IF(B66=AC66,"SAMA","TIDAK SAMA")</f>
        <v>SAMA</v>
      </c>
      <c r="AB66" s="247" t="s">
        <v>6014</v>
      </c>
      <c r="AC66" s="247" t="s">
        <v>6086</v>
      </c>
      <c r="AD66" s="249">
        <v>1.0</v>
      </c>
      <c r="AE66" s="281"/>
      <c r="AF66" s="214" t="str">
        <f>IF(A66=AH66,"SAMA","TIDAK SAMA")</f>
        <v>SAMA</v>
      </c>
      <c r="AG66" s="214" t="str">
        <f>IF(AC66=AI66,"SAMA","TIDAK")</f>
        <v>SAMA</v>
      </c>
      <c r="AH66" s="247" t="s">
        <v>6014</v>
      </c>
      <c r="AI66" s="247" t="s">
        <v>6086</v>
      </c>
      <c r="AJ66" s="250">
        <v>0.0</v>
      </c>
      <c r="AK66" s="214" t="str">
        <f>IF(X66&lt;0,"tidak normal","normal")</f>
        <v>normal</v>
      </c>
      <c r="AL66" s="250">
        <v>1.0</v>
      </c>
      <c r="AN66" s="247" t="s">
        <v>6014</v>
      </c>
      <c r="AO66" s="300" t="s">
        <v>6086</v>
      </c>
      <c r="AQ66" s="247" t="s">
        <v>6014</v>
      </c>
      <c r="AR66" s="300" t="s">
        <v>6086</v>
      </c>
      <c r="AT66" s="385" t="str">
        <f t="shared" si="12"/>
        <v>SAMA</v>
      </c>
    </row>
    <row r="67" ht="15.75" customHeight="1">
      <c r="A67" s="247" t="s">
        <v>7200</v>
      </c>
      <c r="B67" s="300" t="s">
        <v>4127</v>
      </c>
      <c r="C67" s="246" t="s">
        <v>80</v>
      </c>
      <c r="D67" s="249">
        <v>1.0</v>
      </c>
      <c r="E67" s="262"/>
      <c r="F67" s="262"/>
      <c r="G67" s="262"/>
      <c r="H67" s="262"/>
      <c r="I67" s="251">
        <f t="shared" si="55"/>
        <v>0</v>
      </c>
      <c r="J67" s="252">
        <f t="shared" si="56"/>
        <v>1</v>
      </c>
      <c r="K67" s="214"/>
      <c r="L67" s="263"/>
      <c r="M67" s="254"/>
      <c r="N67" s="214"/>
      <c r="O67" s="227"/>
      <c r="P67" s="255"/>
      <c r="Q67" s="250">
        <v>0.0</v>
      </c>
      <c r="R67" s="262"/>
      <c r="S67" s="262"/>
      <c r="T67" s="262"/>
      <c r="U67" s="262"/>
      <c r="V67" s="250">
        <f t="shared" si="57"/>
        <v>0</v>
      </c>
      <c r="W67" s="250">
        <f t="shared" si="58"/>
        <v>0</v>
      </c>
      <c r="X67" s="250">
        <f t="shared" si="59"/>
        <v>1</v>
      </c>
      <c r="Y67" s="214"/>
      <c r="Z67" s="214"/>
      <c r="AA67" s="214"/>
      <c r="AB67" s="247"/>
      <c r="AC67" s="247"/>
      <c r="AD67" s="249"/>
      <c r="AE67" s="281"/>
      <c r="AF67" s="214"/>
      <c r="AG67" s="214"/>
      <c r="AH67" s="247"/>
      <c r="AI67" s="247"/>
      <c r="AJ67" s="250"/>
      <c r="AK67" s="214"/>
      <c r="AL67" s="250">
        <v>1.0</v>
      </c>
      <c r="AN67" s="247" t="s">
        <v>7200</v>
      </c>
      <c r="AO67" s="300" t="s">
        <v>4127</v>
      </c>
      <c r="AQ67" s="247" t="s">
        <v>7200</v>
      </c>
      <c r="AR67" s="300" t="s">
        <v>4127</v>
      </c>
      <c r="AT67" s="385" t="str">
        <f t="shared" si="12"/>
        <v>SAMA</v>
      </c>
    </row>
    <row r="68" ht="15.75" customHeight="1">
      <c r="A68" s="247" t="s">
        <v>6014</v>
      </c>
      <c r="B68" s="300" t="s">
        <v>2088</v>
      </c>
      <c r="C68" s="246" t="s">
        <v>80</v>
      </c>
      <c r="D68" s="249">
        <v>2.0</v>
      </c>
      <c r="E68" s="262"/>
      <c r="F68" s="262"/>
      <c r="G68" s="262"/>
      <c r="H68" s="262"/>
      <c r="I68" s="251">
        <f t="shared" si="55"/>
        <v>0</v>
      </c>
      <c r="J68" s="252">
        <f t="shared" si="56"/>
        <v>2</v>
      </c>
      <c r="K68" s="214"/>
      <c r="L68" s="263" t="s">
        <v>6014</v>
      </c>
      <c r="M68" s="254">
        <v>2.0</v>
      </c>
      <c r="N68" s="214" t="str">
        <f t="shared" ref="N68:N73" si="60">IF(D68=M68,"Sama","Tidak Sama")</f>
        <v>Sama</v>
      </c>
      <c r="O68" s="227"/>
      <c r="P68" s="255"/>
      <c r="Q68" s="250">
        <v>0.0</v>
      </c>
      <c r="R68" s="262"/>
      <c r="S68" s="262"/>
      <c r="T68" s="262"/>
      <c r="U68" s="262"/>
      <c r="V68" s="250">
        <f t="shared" si="57"/>
        <v>0</v>
      </c>
      <c r="W68" s="250">
        <f t="shared" si="58"/>
        <v>0</v>
      </c>
      <c r="X68" s="250">
        <f t="shared" si="59"/>
        <v>2</v>
      </c>
      <c r="Y68" s="214"/>
      <c r="Z68" s="214" t="str">
        <f t="shared" ref="Z68:Z70" si="61">IF(AB68=A68,"SAMA","TIDAK SAMA")</f>
        <v>SAMA</v>
      </c>
      <c r="AA68" s="214" t="str">
        <f t="shared" ref="AA68:AA70" si="62">IF(B68=AC68,"SAMA","TIDAK SAMA")</f>
        <v>SAMA</v>
      </c>
      <c r="AB68" s="247" t="s">
        <v>6014</v>
      </c>
      <c r="AC68" s="247" t="s">
        <v>2088</v>
      </c>
      <c r="AD68" s="249">
        <v>2.0</v>
      </c>
      <c r="AE68" s="281"/>
      <c r="AF68" s="214" t="str">
        <f t="shared" ref="AF68:AF70" si="63">IF(A68=AH68,"SAMA","TIDAK SAMA")</f>
        <v>SAMA</v>
      </c>
      <c r="AG68" s="214" t="str">
        <f t="shared" ref="AG68:AG70" si="64">IF(AC68=AI68,"SAMA","TIDAK")</f>
        <v>SAMA</v>
      </c>
      <c r="AH68" s="247" t="s">
        <v>6014</v>
      </c>
      <c r="AI68" s="247" t="s">
        <v>2088</v>
      </c>
      <c r="AJ68" s="250">
        <v>1.0</v>
      </c>
      <c r="AK68" s="214" t="str">
        <f t="shared" ref="AK68:AK73" si="65">IF(X68&lt;0,"tidak normal","normal")</f>
        <v>normal</v>
      </c>
      <c r="AL68" s="250">
        <v>2.0</v>
      </c>
      <c r="AN68" s="247" t="s">
        <v>6014</v>
      </c>
      <c r="AO68" s="300" t="s">
        <v>2088</v>
      </c>
      <c r="AQ68" s="247" t="s">
        <v>6014</v>
      </c>
      <c r="AR68" s="300" t="s">
        <v>2088</v>
      </c>
      <c r="AT68" s="385" t="str">
        <f t="shared" si="12"/>
        <v>SAMA</v>
      </c>
    </row>
    <row r="69" ht="15.75" customHeight="1">
      <c r="A69" s="247" t="s">
        <v>6014</v>
      </c>
      <c r="B69" s="300" t="s">
        <v>1366</v>
      </c>
      <c r="C69" s="246" t="s">
        <v>80</v>
      </c>
      <c r="D69" s="249">
        <v>2.0</v>
      </c>
      <c r="E69" s="262"/>
      <c r="F69" s="262"/>
      <c r="G69" s="262"/>
      <c r="H69" s="262"/>
      <c r="I69" s="251">
        <f t="shared" si="55"/>
        <v>0</v>
      </c>
      <c r="J69" s="252">
        <f t="shared" si="56"/>
        <v>2</v>
      </c>
      <c r="K69" s="214"/>
      <c r="L69" s="263" t="s">
        <v>6014</v>
      </c>
      <c r="M69" s="254">
        <v>1.0</v>
      </c>
      <c r="N69" s="214" t="str">
        <f t="shared" si="60"/>
        <v>Tidak Sama</v>
      </c>
      <c r="O69" s="227"/>
      <c r="P69" s="255"/>
      <c r="Q69" s="250">
        <v>0.0</v>
      </c>
      <c r="R69" s="262"/>
      <c r="S69" s="262"/>
      <c r="T69" s="262"/>
      <c r="U69" s="262"/>
      <c r="V69" s="250">
        <f t="shared" si="57"/>
        <v>0</v>
      </c>
      <c r="W69" s="250">
        <f t="shared" si="58"/>
        <v>0</v>
      </c>
      <c r="X69" s="250">
        <f t="shared" si="59"/>
        <v>2</v>
      </c>
      <c r="Y69" s="214"/>
      <c r="Z69" s="214" t="str">
        <f t="shared" si="61"/>
        <v>SAMA</v>
      </c>
      <c r="AA69" s="214" t="str">
        <f t="shared" si="62"/>
        <v>SAMA</v>
      </c>
      <c r="AB69" s="247" t="s">
        <v>6014</v>
      </c>
      <c r="AC69" s="247" t="s">
        <v>1366</v>
      </c>
      <c r="AD69" s="249">
        <v>1.0</v>
      </c>
      <c r="AE69" s="281"/>
      <c r="AF69" s="214" t="str">
        <f t="shared" si="63"/>
        <v>SAMA</v>
      </c>
      <c r="AG69" s="214" t="str">
        <f t="shared" si="64"/>
        <v>SAMA</v>
      </c>
      <c r="AH69" s="247" t="s">
        <v>6014</v>
      </c>
      <c r="AI69" s="247" t="s">
        <v>1366</v>
      </c>
      <c r="AJ69" s="250">
        <v>0.0</v>
      </c>
      <c r="AK69" s="214" t="str">
        <f t="shared" si="65"/>
        <v>normal</v>
      </c>
      <c r="AL69" s="250">
        <v>1.0</v>
      </c>
      <c r="AN69" s="247" t="s">
        <v>6014</v>
      </c>
      <c r="AO69" s="300" t="s">
        <v>1366</v>
      </c>
      <c r="AQ69" s="247" t="s">
        <v>6014</v>
      </c>
      <c r="AR69" s="300" t="s">
        <v>1366</v>
      </c>
      <c r="AT69" s="385" t="str">
        <f t="shared" si="12"/>
        <v>SAMA</v>
      </c>
    </row>
    <row r="70" ht="15.75" customHeight="1">
      <c r="A70" s="247" t="s">
        <v>6014</v>
      </c>
      <c r="B70" s="296" t="s">
        <v>6091</v>
      </c>
      <c r="C70" s="246" t="s">
        <v>80</v>
      </c>
      <c r="D70" s="249">
        <v>1.0</v>
      </c>
      <c r="E70" s="262"/>
      <c r="F70" s="262"/>
      <c r="G70" s="262"/>
      <c r="H70" s="262"/>
      <c r="I70" s="251">
        <f t="shared" si="55"/>
        <v>0</v>
      </c>
      <c r="J70" s="252">
        <f t="shared" si="56"/>
        <v>1</v>
      </c>
      <c r="K70" s="214"/>
      <c r="L70" s="263" t="s">
        <v>6014</v>
      </c>
      <c r="M70" s="254">
        <v>1.0</v>
      </c>
      <c r="N70" s="214" t="str">
        <f t="shared" si="60"/>
        <v>Sama</v>
      </c>
      <c r="O70" s="227"/>
      <c r="P70" s="255"/>
      <c r="Q70" s="250">
        <v>0.0</v>
      </c>
      <c r="R70" s="262"/>
      <c r="S70" s="262"/>
      <c r="T70" s="262"/>
      <c r="U70" s="262"/>
      <c r="V70" s="250">
        <f t="shared" si="57"/>
        <v>0</v>
      </c>
      <c r="W70" s="250">
        <f t="shared" si="58"/>
        <v>0</v>
      </c>
      <c r="X70" s="250">
        <f t="shared" si="59"/>
        <v>1</v>
      </c>
      <c r="Y70" s="214"/>
      <c r="Z70" s="214" t="str">
        <f t="shared" si="61"/>
        <v>SAMA</v>
      </c>
      <c r="AA70" s="214" t="str">
        <f t="shared" si="62"/>
        <v>SAMA</v>
      </c>
      <c r="AB70" s="247" t="s">
        <v>6014</v>
      </c>
      <c r="AC70" s="246" t="s">
        <v>6091</v>
      </c>
      <c r="AD70" s="249">
        <v>1.0</v>
      </c>
      <c r="AE70" s="281"/>
      <c r="AF70" s="214" t="str">
        <f t="shared" si="63"/>
        <v>SAMA</v>
      </c>
      <c r="AG70" s="214" t="str">
        <f t="shared" si="64"/>
        <v>SAMA</v>
      </c>
      <c r="AH70" s="247" t="s">
        <v>6014</v>
      </c>
      <c r="AI70" s="246" t="s">
        <v>6091</v>
      </c>
      <c r="AJ70" s="250">
        <v>0.0</v>
      </c>
      <c r="AK70" s="214" t="str">
        <f t="shared" si="65"/>
        <v>normal</v>
      </c>
      <c r="AL70" s="250">
        <v>2.0</v>
      </c>
      <c r="AN70" s="247" t="s">
        <v>6014</v>
      </c>
      <c r="AO70" s="296" t="s">
        <v>6091</v>
      </c>
      <c r="AQ70" s="247" t="s">
        <v>6014</v>
      </c>
      <c r="AR70" s="296" t="s">
        <v>6091</v>
      </c>
      <c r="AT70" s="385" t="str">
        <f t="shared" si="12"/>
        <v>SAMA</v>
      </c>
    </row>
    <row r="71" ht="15.75" customHeight="1">
      <c r="A71" s="247" t="s">
        <v>6012</v>
      </c>
      <c r="B71" s="296" t="s">
        <v>6013</v>
      </c>
      <c r="C71" s="246" t="s">
        <v>80</v>
      </c>
      <c r="D71" s="249">
        <v>3.0</v>
      </c>
      <c r="E71" s="262"/>
      <c r="F71" s="262"/>
      <c r="G71" s="262"/>
      <c r="H71" s="262"/>
      <c r="I71" s="251">
        <f t="shared" si="55"/>
        <v>0</v>
      </c>
      <c r="J71" s="252">
        <f t="shared" si="56"/>
        <v>3</v>
      </c>
      <c r="K71" s="214"/>
      <c r="L71" s="263" t="s">
        <v>6014</v>
      </c>
      <c r="M71" s="254">
        <v>1.0</v>
      </c>
      <c r="N71" s="214" t="str">
        <f t="shared" si="60"/>
        <v>Tidak Sama</v>
      </c>
      <c r="O71" s="227"/>
      <c r="P71" s="255"/>
      <c r="Q71" s="250">
        <v>0.0</v>
      </c>
      <c r="R71" s="262"/>
      <c r="S71" s="262"/>
      <c r="T71" s="262"/>
      <c r="U71" s="262"/>
      <c r="V71" s="250">
        <f t="shared" si="57"/>
        <v>0</v>
      </c>
      <c r="W71" s="250">
        <f t="shared" si="58"/>
        <v>0</v>
      </c>
      <c r="X71" s="250">
        <f t="shared" si="59"/>
        <v>3</v>
      </c>
      <c r="Y71" s="214"/>
      <c r="Z71" s="214"/>
      <c r="AA71" s="214"/>
      <c r="AB71" s="247"/>
      <c r="AC71" s="247"/>
      <c r="AD71" s="249"/>
      <c r="AE71" s="281"/>
      <c r="AF71" s="214"/>
      <c r="AG71" s="214"/>
      <c r="AH71" s="247"/>
      <c r="AI71" s="247"/>
      <c r="AJ71" s="250"/>
      <c r="AK71" s="214" t="str">
        <f t="shared" si="65"/>
        <v>normal</v>
      </c>
      <c r="AL71" s="250">
        <v>3.0</v>
      </c>
      <c r="AN71" s="247" t="s">
        <v>6012</v>
      </c>
      <c r="AO71" s="296" t="s">
        <v>6013</v>
      </c>
      <c r="AQ71" s="247" t="s">
        <v>6012</v>
      </c>
      <c r="AR71" s="296" t="s">
        <v>6013</v>
      </c>
      <c r="AT71" s="385" t="str">
        <f t="shared" si="12"/>
        <v>SAMA</v>
      </c>
    </row>
    <row r="72" ht="15.75" customHeight="1">
      <c r="A72" s="247" t="s">
        <v>6080</v>
      </c>
      <c r="B72" s="300" t="s">
        <v>6081</v>
      </c>
      <c r="C72" s="246" t="s">
        <v>80</v>
      </c>
      <c r="D72" s="249">
        <v>3.0</v>
      </c>
      <c r="E72" s="249"/>
      <c r="F72" s="249"/>
      <c r="G72" s="249"/>
      <c r="H72" s="249"/>
      <c r="I72" s="251">
        <f t="shared" si="55"/>
        <v>0</v>
      </c>
      <c r="J72" s="252">
        <f t="shared" si="56"/>
        <v>3</v>
      </c>
      <c r="K72" s="214"/>
      <c r="L72" s="263" t="s">
        <v>6080</v>
      </c>
      <c r="M72" s="254">
        <v>1.0</v>
      </c>
      <c r="N72" s="214" t="str">
        <f t="shared" si="60"/>
        <v>Tidak Sama</v>
      </c>
      <c r="O72" s="227"/>
      <c r="P72" s="255"/>
      <c r="Q72" s="250">
        <v>0.0</v>
      </c>
      <c r="R72" s="249"/>
      <c r="S72" s="249"/>
      <c r="T72" s="249"/>
      <c r="U72" s="249"/>
      <c r="V72" s="250">
        <f t="shared" si="57"/>
        <v>0</v>
      </c>
      <c r="W72" s="250">
        <f t="shared" si="58"/>
        <v>0</v>
      </c>
      <c r="X72" s="250">
        <f t="shared" si="59"/>
        <v>3</v>
      </c>
      <c r="Y72" s="214"/>
      <c r="Z72" s="214" t="str">
        <f t="shared" ref="Z72:Z73" si="66">IF(AB72=A72,"SAMA","TIDAK SAMA")</f>
        <v>SAMA</v>
      </c>
      <c r="AA72" s="214" t="str">
        <f t="shared" ref="AA72:AA73" si="67">IF(B72=AC72,"SAMA","TIDAK SAMA")</f>
        <v>SAMA</v>
      </c>
      <c r="AB72" s="247" t="s">
        <v>6080</v>
      </c>
      <c r="AC72" s="247" t="s">
        <v>6081</v>
      </c>
      <c r="AD72" s="249">
        <v>1.0</v>
      </c>
      <c r="AE72" s="281"/>
      <c r="AF72" s="214" t="str">
        <f t="shared" ref="AF72:AF73" si="68">IF(A72=AH72,"SAMA","TIDAK SAMA")</f>
        <v>SAMA</v>
      </c>
      <c r="AG72" s="214" t="str">
        <f t="shared" ref="AG72:AG73" si="69">IF(AC72=AI72,"SAMA","TIDAK")</f>
        <v>SAMA</v>
      </c>
      <c r="AH72" s="247" t="s">
        <v>6080</v>
      </c>
      <c r="AI72" s="247" t="s">
        <v>6081</v>
      </c>
      <c r="AJ72" s="250">
        <v>0.0</v>
      </c>
      <c r="AK72" s="214" t="str">
        <f t="shared" si="65"/>
        <v>normal</v>
      </c>
      <c r="AL72" s="250">
        <v>3.0</v>
      </c>
      <c r="AN72" s="247" t="s">
        <v>6080</v>
      </c>
      <c r="AO72" s="300" t="s">
        <v>6081</v>
      </c>
      <c r="AQ72" s="247" t="s">
        <v>6080</v>
      </c>
      <c r="AR72" s="300" t="s">
        <v>6081</v>
      </c>
      <c r="AT72" s="385" t="str">
        <f t="shared" si="12"/>
        <v>SAMA</v>
      </c>
    </row>
    <row r="73" ht="15.75" customHeight="1">
      <c r="A73" s="371" t="s">
        <v>6080</v>
      </c>
      <c r="B73" s="387" t="s">
        <v>6083</v>
      </c>
      <c r="C73" s="339" t="s">
        <v>80</v>
      </c>
      <c r="D73" s="388">
        <v>1.0</v>
      </c>
      <c r="E73" s="389"/>
      <c r="F73" s="389"/>
      <c r="G73" s="389"/>
      <c r="H73" s="389"/>
      <c r="I73" s="390">
        <f t="shared" si="55"/>
        <v>0</v>
      </c>
      <c r="J73" s="391">
        <f t="shared" si="56"/>
        <v>1</v>
      </c>
      <c r="K73" s="363"/>
      <c r="L73" s="392" t="s">
        <v>6080</v>
      </c>
      <c r="M73" s="393">
        <v>1.0</v>
      </c>
      <c r="N73" s="363" t="str">
        <f t="shared" si="60"/>
        <v>Sama</v>
      </c>
      <c r="O73" s="227"/>
      <c r="P73" s="394"/>
      <c r="Q73" s="395">
        <v>0.0</v>
      </c>
      <c r="R73" s="389"/>
      <c r="S73" s="389"/>
      <c r="T73" s="389"/>
      <c r="U73" s="389"/>
      <c r="V73" s="395">
        <f t="shared" si="57"/>
        <v>0</v>
      </c>
      <c r="W73" s="395">
        <f t="shared" si="58"/>
        <v>0</v>
      </c>
      <c r="X73" s="395">
        <f t="shared" si="59"/>
        <v>1</v>
      </c>
      <c r="Y73" s="363"/>
      <c r="Z73" s="363" t="str">
        <f t="shared" si="66"/>
        <v>SAMA</v>
      </c>
      <c r="AA73" s="363" t="str">
        <f t="shared" si="67"/>
        <v>SAMA</v>
      </c>
      <c r="AB73" s="371" t="s">
        <v>6080</v>
      </c>
      <c r="AC73" s="371" t="s">
        <v>6083</v>
      </c>
      <c r="AD73" s="388">
        <v>1.0</v>
      </c>
      <c r="AE73" s="396"/>
      <c r="AF73" s="363" t="str">
        <f t="shared" si="68"/>
        <v>SAMA</v>
      </c>
      <c r="AG73" s="363" t="str">
        <f t="shared" si="69"/>
        <v>SAMA</v>
      </c>
      <c r="AH73" s="371" t="s">
        <v>6080</v>
      </c>
      <c r="AI73" s="371" t="s">
        <v>6083</v>
      </c>
      <c r="AJ73" s="395">
        <v>0.0</v>
      </c>
      <c r="AK73" s="363" t="str">
        <f t="shared" si="65"/>
        <v>normal</v>
      </c>
      <c r="AL73" s="395"/>
      <c r="AM73" s="385" t="s">
        <v>864</v>
      </c>
      <c r="AN73" s="371" t="s">
        <v>6080</v>
      </c>
      <c r="AO73" s="387" t="s">
        <v>6083</v>
      </c>
      <c r="AQ73" s="247" t="s">
        <v>6080</v>
      </c>
      <c r="AR73" s="300" t="s">
        <v>6083</v>
      </c>
      <c r="AT73" s="385" t="str">
        <f t="shared" si="12"/>
        <v>SAMA</v>
      </c>
    </row>
    <row r="74" ht="15.75" customHeight="1">
      <c r="A74" s="247" t="s">
        <v>6080</v>
      </c>
      <c r="B74" s="300" t="s">
        <v>2534</v>
      </c>
      <c r="C74" s="246" t="s">
        <v>21</v>
      </c>
      <c r="D74" s="249"/>
      <c r="E74" s="262"/>
      <c r="F74" s="262"/>
      <c r="G74" s="262"/>
      <c r="H74" s="262"/>
      <c r="I74" s="251"/>
      <c r="J74" s="262"/>
      <c r="K74" s="214"/>
      <c r="L74" s="263"/>
      <c r="M74" s="254"/>
      <c r="N74" s="214"/>
      <c r="O74" s="227"/>
      <c r="P74" s="255"/>
      <c r="Q74" s="250"/>
      <c r="R74" s="262"/>
      <c r="S74" s="262"/>
      <c r="T74" s="262"/>
      <c r="U74" s="262"/>
      <c r="V74" s="250"/>
      <c r="W74" s="250"/>
      <c r="X74" s="250"/>
      <c r="Y74" s="214"/>
      <c r="Z74" s="214"/>
      <c r="AA74" s="214"/>
      <c r="AB74" s="247"/>
      <c r="AC74" s="247"/>
      <c r="AD74" s="249"/>
      <c r="AE74" s="281"/>
      <c r="AF74" s="214"/>
      <c r="AG74" s="214"/>
      <c r="AH74" s="247"/>
      <c r="AI74" s="247"/>
      <c r="AJ74" s="250"/>
      <c r="AK74" s="214"/>
      <c r="AL74" s="250">
        <v>1.0</v>
      </c>
      <c r="AN74" s="247" t="s">
        <v>6080</v>
      </c>
      <c r="AO74" s="300" t="s">
        <v>2534</v>
      </c>
      <c r="AQ74" s="247" t="s">
        <v>6080</v>
      </c>
      <c r="AR74" s="300" t="s">
        <v>2534</v>
      </c>
      <c r="AT74" s="385" t="str">
        <f t="shared" si="12"/>
        <v>SAMA</v>
      </c>
    </row>
    <row r="75" ht="15.75" customHeight="1">
      <c r="A75" s="247" t="s">
        <v>6080</v>
      </c>
      <c r="B75" s="296" t="s">
        <v>6093</v>
      </c>
      <c r="C75" s="246" t="s">
        <v>80</v>
      </c>
      <c r="D75" s="249">
        <v>1.0</v>
      </c>
      <c r="E75" s="262"/>
      <c r="F75" s="262"/>
      <c r="G75" s="262"/>
      <c r="H75" s="262"/>
      <c r="I75" s="251">
        <f t="shared" ref="I75:I95" si="70">H75+G75+F75+E75</f>
        <v>0</v>
      </c>
      <c r="J75" s="252">
        <f t="shared" ref="J75:J95" si="71">D75+I75</f>
        <v>1</v>
      </c>
      <c r="K75" s="214"/>
      <c r="L75" s="263" t="s">
        <v>6080</v>
      </c>
      <c r="M75" s="254">
        <v>1.0</v>
      </c>
      <c r="N75" s="214" t="str">
        <f t="shared" ref="N75:N86" si="72">IF(D75=M75,"Sama","Tidak Sama")</f>
        <v>Sama</v>
      </c>
      <c r="O75" s="227"/>
      <c r="P75" s="255"/>
      <c r="Q75" s="250">
        <v>1.0</v>
      </c>
      <c r="R75" s="262"/>
      <c r="S75" s="262"/>
      <c r="T75" s="262"/>
      <c r="U75" s="262"/>
      <c r="V75" s="250">
        <f t="shared" ref="V75:V95" si="73">U75+T75+S75+R75</f>
        <v>0</v>
      </c>
      <c r="W75" s="250">
        <f t="shared" ref="W75:W95" si="74">V75+Q75</f>
        <v>1</v>
      </c>
      <c r="X75" s="250">
        <f t="shared" ref="X75:X95" si="75">J75-W75</f>
        <v>0</v>
      </c>
      <c r="Y75" s="214"/>
      <c r="Z75" s="214" t="str">
        <f t="shared" ref="Z75:Z86" si="76">IF(AB75=A75,"SAMA","TIDAK SAMA")</f>
        <v>SAMA</v>
      </c>
      <c r="AA75" s="214" t="str">
        <f t="shared" ref="AA75:AA86" si="77">IF(B75=AC75,"SAMA","TIDAK SAMA")</f>
        <v>SAMA</v>
      </c>
      <c r="AB75" s="247" t="s">
        <v>6080</v>
      </c>
      <c r="AC75" s="246" t="s">
        <v>6093</v>
      </c>
      <c r="AD75" s="249">
        <v>1.0</v>
      </c>
      <c r="AE75" s="281"/>
      <c r="AF75" s="214" t="str">
        <f t="shared" ref="AF75:AF86" si="78">IF(A75=AH75,"SAMA","TIDAK SAMA")</f>
        <v>SAMA</v>
      </c>
      <c r="AG75" s="214" t="str">
        <f t="shared" ref="AG75:AG86" si="79">IF(AC75=AI75,"SAMA","TIDAK")</f>
        <v>SAMA</v>
      </c>
      <c r="AH75" s="247" t="s">
        <v>6080</v>
      </c>
      <c r="AI75" s="246" t="s">
        <v>6093</v>
      </c>
      <c r="AJ75" s="250">
        <v>1.0</v>
      </c>
      <c r="AK75" s="214" t="str">
        <f t="shared" ref="AK75:AK95" si="80">IF(X75&lt;0,"tidak normal","normal")</f>
        <v>normal</v>
      </c>
      <c r="AL75" s="250">
        <v>0.0</v>
      </c>
      <c r="AN75" s="247" t="s">
        <v>6080</v>
      </c>
      <c r="AO75" s="296" t="s">
        <v>6093</v>
      </c>
      <c r="AQ75" s="247" t="s">
        <v>6080</v>
      </c>
      <c r="AR75" s="296" t="s">
        <v>6093</v>
      </c>
      <c r="AT75" s="385" t="str">
        <f t="shared" si="12"/>
        <v>SAMA</v>
      </c>
    </row>
    <row r="76" ht="15.75" customHeight="1">
      <c r="A76" s="247" t="s">
        <v>6050</v>
      </c>
      <c r="B76" s="300" t="s">
        <v>73</v>
      </c>
      <c r="C76" s="246" t="s">
        <v>80</v>
      </c>
      <c r="D76" s="249">
        <v>3.0</v>
      </c>
      <c r="E76" s="262"/>
      <c r="F76" s="262"/>
      <c r="G76" s="262"/>
      <c r="H76" s="262"/>
      <c r="I76" s="251">
        <f t="shared" si="70"/>
        <v>0</v>
      </c>
      <c r="J76" s="252">
        <f t="shared" si="71"/>
        <v>3</v>
      </c>
      <c r="K76" s="214"/>
      <c r="L76" s="263" t="s">
        <v>6050</v>
      </c>
      <c r="M76" s="254">
        <v>2.0</v>
      </c>
      <c r="N76" s="214" t="str">
        <f t="shared" si="72"/>
        <v>Tidak Sama</v>
      </c>
      <c r="O76" s="227"/>
      <c r="P76" s="255"/>
      <c r="Q76" s="250">
        <v>0.0</v>
      </c>
      <c r="R76" s="262"/>
      <c r="S76" s="262"/>
      <c r="T76" s="262"/>
      <c r="U76" s="262"/>
      <c r="V76" s="250">
        <f t="shared" si="73"/>
        <v>0</v>
      </c>
      <c r="W76" s="250">
        <f t="shared" si="74"/>
        <v>0</v>
      </c>
      <c r="X76" s="250">
        <f t="shared" si="75"/>
        <v>3</v>
      </c>
      <c r="Y76" s="214"/>
      <c r="Z76" s="214" t="str">
        <f t="shared" si="76"/>
        <v>SAMA</v>
      </c>
      <c r="AA76" s="214" t="str">
        <f t="shared" si="77"/>
        <v>SAMA</v>
      </c>
      <c r="AB76" s="247" t="s">
        <v>6050</v>
      </c>
      <c r="AC76" s="247" t="s">
        <v>73</v>
      </c>
      <c r="AD76" s="249">
        <v>2.0</v>
      </c>
      <c r="AE76" s="281"/>
      <c r="AF76" s="214" t="str">
        <f t="shared" si="78"/>
        <v>SAMA</v>
      </c>
      <c r="AG76" s="214" t="str">
        <f t="shared" si="79"/>
        <v>SAMA</v>
      </c>
      <c r="AH76" s="247" t="s">
        <v>6050</v>
      </c>
      <c r="AI76" s="247" t="s">
        <v>73</v>
      </c>
      <c r="AJ76" s="250">
        <v>1.0</v>
      </c>
      <c r="AK76" s="214" t="str">
        <f t="shared" si="80"/>
        <v>normal</v>
      </c>
      <c r="AL76" s="250">
        <v>1.0</v>
      </c>
      <c r="AN76" s="247" t="s">
        <v>6050</v>
      </c>
      <c r="AO76" s="300" t="s">
        <v>73</v>
      </c>
      <c r="AQ76" s="247" t="s">
        <v>6050</v>
      </c>
      <c r="AR76" s="300" t="s">
        <v>73</v>
      </c>
      <c r="AT76" s="385" t="str">
        <f t="shared" si="12"/>
        <v>SAMA</v>
      </c>
    </row>
    <row r="77" ht="15.75" customHeight="1">
      <c r="A77" s="247" t="s">
        <v>6050</v>
      </c>
      <c r="B77" s="300" t="s">
        <v>6052</v>
      </c>
      <c r="C77" s="246" t="s">
        <v>80</v>
      </c>
      <c r="D77" s="249">
        <v>2.0</v>
      </c>
      <c r="E77" s="262"/>
      <c r="F77" s="262"/>
      <c r="G77" s="262"/>
      <c r="H77" s="262"/>
      <c r="I77" s="251">
        <f t="shared" si="70"/>
        <v>0</v>
      </c>
      <c r="J77" s="252">
        <f t="shared" si="71"/>
        <v>2</v>
      </c>
      <c r="K77" s="214"/>
      <c r="L77" s="263" t="s">
        <v>6050</v>
      </c>
      <c r="M77" s="254">
        <v>2.0</v>
      </c>
      <c r="N77" s="214" t="str">
        <f t="shared" si="72"/>
        <v>Sama</v>
      </c>
      <c r="O77" s="227"/>
      <c r="P77" s="255"/>
      <c r="Q77" s="250">
        <v>0.0</v>
      </c>
      <c r="R77" s="262"/>
      <c r="S77" s="262"/>
      <c r="T77" s="262"/>
      <c r="U77" s="262"/>
      <c r="V77" s="250">
        <f t="shared" si="73"/>
        <v>0</v>
      </c>
      <c r="W77" s="250">
        <f t="shared" si="74"/>
        <v>0</v>
      </c>
      <c r="X77" s="250">
        <f t="shared" si="75"/>
        <v>2</v>
      </c>
      <c r="Y77" s="214"/>
      <c r="Z77" s="214" t="str">
        <f t="shared" si="76"/>
        <v>SAMA</v>
      </c>
      <c r="AA77" s="214" t="str">
        <f t="shared" si="77"/>
        <v>SAMA</v>
      </c>
      <c r="AB77" s="247" t="s">
        <v>6050</v>
      </c>
      <c r="AC77" s="247" t="s">
        <v>6052</v>
      </c>
      <c r="AD77" s="249">
        <v>2.0</v>
      </c>
      <c r="AE77" s="281"/>
      <c r="AF77" s="214" t="str">
        <f t="shared" si="78"/>
        <v>SAMA</v>
      </c>
      <c r="AG77" s="214" t="str">
        <f t="shared" si="79"/>
        <v>SAMA</v>
      </c>
      <c r="AH77" s="247" t="s">
        <v>6050</v>
      </c>
      <c r="AI77" s="247" t="s">
        <v>6052</v>
      </c>
      <c r="AJ77" s="250">
        <v>0.0</v>
      </c>
      <c r="AK77" s="214" t="str">
        <f t="shared" si="80"/>
        <v>normal</v>
      </c>
      <c r="AL77" s="250"/>
      <c r="AM77" s="385" t="s">
        <v>864</v>
      </c>
      <c r="AN77" s="247" t="s">
        <v>6050</v>
      </c>
      <c r="AO77" s="300" t="s">
        <v>6052</v>
      </c>
      <c r="AQ77" s="247" t="s">
        <v>6050</v>
      </c>
      <c r="AR77" s="300" t="s">
        <v>6052</v>
      </c>
      <c r="AT77" s="385" t="str">
        <f t="shared" si="12"/>
        <v>SAMA</v>
      </c>
    </row>
    <row r="78" ht="15.75" customHeight="1">
      <c r="A78" s="247" t="s">
        <v>4272</v>
      </c>
      <c r="B78" s="300" t="s">
        <v>1989</v>
      </c>
      <c r="C78" s="246" t="s">
        <v>80</v>
      </c>
      <c r="D78" s="249">
        <v>3.0</v>
      </c>
      <c r="E78" s="262"/>
      <c r="F78" s="262"/>
      <c r="G78" s="262"/>
      <c r="H78" s="262"/>
      <c r="I78" s="251">
        <f t="shared" si="70"/>
        <v>0</v>
      </c>
      <c r="J78" s="252">
        <f t="shared" si="71"/>
        <v>3</v>
      </c>
      <c r="K78" s="214"/>
      <c r="L78" s="263" t="s">
        <v>4272</v>
      </c>
      <c r="M78" s="254">
        <v>1.0</v>
      </c>
      <c r="N78" s="214" t="str">
        <f t="shared" si="72"/>
        <v>Tidak Sama</v>
      </c>
      <c r="O78" s="227"/>
      <c r="P78" s="255"/>
      <c r="Q78" s="250">
        <v>1.0</v>
      </c>
      <c r="R78" s="262"/>
      <c r="S78" s="262"/>
      <c r="T78" s="262"/>
      <c r="U78" s="262"/>
      <c r="V78" s="250">
        <f t="shared" si="73"/>
        <v>0</v>
      </c>
      <c r="W78" s="250">
        <f t="shared" si="74"/>
        <v>1</v>
      </c>
      <c r="X78" s="250">
        <f t="shared" si="75"/>
        <v>2</v>
      </c>
      <c r="Y78" s="214"/>
      <c r="Z78" s="214" t="str">
        <f t="shared" si="76"/>
        <v>SAMA</v>
      </c>
      <c r="AA78" s="214" t="str">
        <f t="shared" si="77"/>
        <v>SAMA</v>
      </c>
      <c r="AB78" s="247" t="s">
        <v>4272</v>
      </c>
      <c r="AC78" s="247" t="s">
        <v>1989</v>
      </c>
      <c r="AD78" s="249">
        <v>1.0</v>
      </c>
      <c r="AE78" s="281"/>
      <c r="AF78" s="214" t="str">
        <f t="shared" si="78"/>
        <v>SAMA</v>
      </c>
      <c r="AG78" s="214" t="str">
        <f t="shared" si="79"/>
        <v>SAMA</v>
      </c>
      <c r="AH78" s="247" t="s">
        <v>4272</v>
      </c>
      <c r="AI78" s="247" t="s">
        <v>1989</v>
      </c>
      <c r="AJ78" s="250">
        <v>0.0</v>
      </c>
      <c r="AK78" s="214" t="str">
        <f t="shared" si="80"/>
        <v>normal</v>
      </c>
      <c r="AL78" s="250">
        <v>2.0</v>
      </c>
      <c r="AN78" s="247" t="s">
        <v>4272</v>
      </c>
      <c r="AO78" s="300" t="s">
        <v>1989</v>
      </c>
      <c r="AQ78" s="247" t="s">
        <v>4272</v>
      </c>
      <c r="AR78" s="300" t="s">
        <v>1989</v>
      </c>
      <c r="AT78" s="385" t="str">
        <f t="shared" si="12"/>
        <v>SAMA</v>
      </c>
    </row>
    <row r="79" ht="15.75" customHeight="1">
      <c r="A79" s="247" t="s">
        <v>4272</v>
      </c>
      <c r="B79" s="300" t="s">
        <v>6098</v>
      </c>
      <c r="C79" s="246" t="s">
        <v>80</v>
      </c>
      <c r="D79" s="249">
        <v>1.0</v>
      </c>
      <c r="E79" s="262"/>
      <c r="F79" s="262"/>
      <c r="G79" s="262"/>
      <c r="H79" s="262"/>
      <c r="I79" s="251">
        <f t="shared" si="70"/>
        <v>0</v>
      </c>
      <c r="J79" s="252">
        <f t="shared" si="71"/>
        <v>1</v>
      </c>
      <c r="K79" s="214"/>
      <c r="L79" s="263" t="s">
        <v>4272</v>
      </c>
      <c r="M79" s="254">
        <v>1.0</v>
      </c>
      <c r="N79" s="214" t="str">
        <f t="shared" si="72"/>
        <v>Sama</v>
      </c>
      <c r="O79" s="227"/>
      <c r="P79" s="255"/>
      <c r="Q79" s="250">
        <v>1.0</v>
      </c>
      <c r="R79" s="262"/>
      <c r="S79" s="262"/>
      <c r="T79" s="262"/>
      <c r="U79" s="262"/>
      <c r="V79" s="250">
        <f t="shared" si="73"/>
        <v>0</v>
      </c>
      <c r="W79" s="250">
        <f t="shared" si="74"/>
        <v>1</v>
      </c>
      <c r="X79" s="250">
        <f t="shared" si="75"/>
        <v>0</v>
      </c>
      <c r="Y79" s="214"/>
      <c r="Z79" s="214" t="str">
        <f t="shared" si="76"/>
        <v>SAMA</v>
      </c>
      <c r="AA79" s="214" t="str">
        <f t="shared" si="77"/>
        <v>SAMA</v>
      </c>
      <c r="AB79" s="247" t="s">
        <v>4272</v>
      </c>
      <c r="AC79" s="247" t="s">
        <v>6098</v>
      </c>
      <c r="AD79" s="249">
        <v>1.0</v>
      </c>
      <c r="AE79" s="281"/>
      <c r="AF79" s="214" t="str">
        <f t="shared" si="78"/>
        <v>SAMA</v>
      </c>
      <c r="AG79" s="214" t="str">
        <f t="shared" si="79"/>
        <v>SAMA</v>
      </c>
      <c r="AH79" s="247" t="s">
        <v>4272</v>
      </c>
      <c r="AI79" s="247" t="s">
        <v>6098</v>
      </c>
      <c r="AJ79" s="250">
        <v>0.0</v>
      </c>
      <c r="AK79" s="214" t="str">
        <f t="shared" si="80"/>
        <v>normal</v>
      </c>
      <c r="AL79" s="250">
        <v>0.0</v>
      </c>
      <c r="AN79" s="247" t="s">
        <v>4272</v>
      </c>
      <c r="AO79" s="300" t="s">
        <v>6098</v>
      </c>
      <c r="AQ79" s="247" t="s">
        <v>4272</v>
      </c>
      <c r="AR79" s="300" t="s">
        <v>6098</v>
      </c>
      <c r="AT79" s="385" t="str">
        <f t="shared" si="12"/>
        <v>SAMA</v>
      </c>
    </row>
    <row r="80" ht="15.75" customHeight="1">
      <c r="A80" s="247" t="s">
        <v>4272</v>
      </c>
      <c r="B80" s="300" t="s">
        <v>1289</v>
      </c>
      <c r="C80" s="246" t="s">
        <v>80</v>
      </c>
      <c r="D80" s="249">
        <v>3.0</v>
      </c>
      <c r="E80" s="262"/>
      <c r="F80" s="262"/>
      <c r="G80" s="262"/>
      <c r="H80" s="262"/>
      <c r="I80" s="251">
        <f t="shared" si="70"/>
        <v>0</v>
      </c>
      <c r="J80" s="252">
        <f t="shared" si="71"/>
        <v>3</v>
      </c>
      <c r="K80" s="214"/>
      <c r="L80" s="263" t="s">
        <v>4272</v>
      </c>
      <c r="M80" s="254">
        <v>2.0</v>
      </c>
      <c r="N80" s="214" t="str">
        <f t="shared" si="72"/>
        <v>Tidak Sama</v>
      </c>
      <c r="O80" s="227"/>
      <c r="P80" s="255"/>
      <c r="Q80" s="250">
        <v>2.0</v>
      </c>
      <c r="R80" s="262"/>
      <c r="S80" s="262"/>
      <c r="T80" s="262"/>
      <c r="U80" s="262"/>
      <c r="V80" s="250">
        <f t="shared" si="73"/>
        <v>0</v>
      </c>
      <c r="W80" s="250">
        <f t="shared" si="74"/>
        <v>2</v>
      </c>
      <c r="X80" s="250">
        <f t="shared" si="75"/>
        <v>1</v>
      </c>
      <c r="Y80" s="214"/>
      <c r="Z80" s="214" t="str">
        <f t="shared" si="76"/>
        <v>SAMA</v>
      </c>
      <c r="AA80" s="214" t="str">
        <f t="shared" si="77"/>
        <v>SAMA</v>
      </c>
      <c r="AB80" s="247" t="s">
        <v>4272</v>
      </c>
      <c r="AC80" s="247" t="s">
        <v>1289</v>
      </c>
      <c r="AD80" s="249">
        <v>2.0</v>
      </c>
      <c r="AE80" s="281"/>
      <c r="AF80" s="214" t="str">
        <f t="shared" si="78"/>
        <v>SAMA</v>
      </c>
      <c r="AG80" s="214" t="str">
        <f t="shared" si="79"/>
        <v>SAMA</v>
      </c>
      <c r="AH80" s="247" t="s">
        <v>4272</v>
      </c>
      <c r="AI80" s="247" t="s">
        <v>1289</v>
      </c>
      <c r="AJ80" s="250">
        <v>1.0</v>
      </c>
      <c r="AK80" s="214" t="str">
        <f t="shared" si="80"/>
        <v>normal</v>
      </c>
      <c r="AL80" s="250"/>
      <c r="AM80" s="385" t="s">
        <v>864</v>
      </c>
      <c r="AN80" s="247" t="s">
        <v>4272</v>
      </c>
      <c r="AO80" s="300" t="s">
        <v>1289</v>
      </c>
      <c r="AQ80" s="247" t="s">
        <v>4272</v>
      </c>
      <c r="AR80" s="300" t="s">
        <v>1289</v>
      </c>
      <c r="AT80" s="385" t="str">
        <f t="shared" si="12"/>
        <v>SAMA</v>
      </c>
    </row>
    <row r="81" ht="15.75" customHeight="1">
      <c r="A81" s="247" t="s">
        <v>4272</v>
      </c>
      <c r="B81" s="300" t="s">
        <v>491</v>
      </c>
      <c r="C81" s="246" t="s">
        <v>80</v>
      </c>
      <c r="D81" s="249">
        <v>4.0</v>
      </c>
      <c r="E81" s="262"/>
      <c r="F81" s="262"/>
      <c r="G81" s="262"/>
      <c r="H81" s="262"/>
      <c r="I81" s="251">
        <f t="shared" si="70"/>
        <v>0</v>
      </c>
      <c r="J81" s="252">
        <f t="shared" si="71"/>
        <v>4</v>
      </c>
      <c r="K81" s="214"/>
      <c r="L81" s="263" t="s">
        <v>4272</v>
      </c>
      <c r="M81" s="254">
        <v>1.0</v>
      </c>
      <c r="N81" s="214" t="str">
        <f t="shared" si="72"/>
        <v>Tidak Sama</v>
      </c>
      <c r="O81" s="227"/>
      <c r="P81" s="255"/>
      <c r="Q81" s="250">
        <v>4.0</v>
      </c>
      <c r="R81" s="262"/>
      <c r="S81" s="262"/>
      <c r="T81" s="262"/>
      <c r="U81" s="262"/>
      <c r="V81" s="250">
        <f t="shared" si="73"/>
        <v>0</v>
      </c>
      <c r="W81" s="250">
        <f t="shared" si="74"/>
        <v>4</v>
      </c>
      <c r="X81" s="250">
        <f t="shared" si="75"/>
        <v>0</v>
      </c>
      <c r="Y81" s="214"/>
      <c r="Z81" s="214" t="str">
        <f t="shared" si="76"/>
        <v>TIDAK SAMA</v>
      </c>
      <c r="AA81" s="214" t="str">
        <f t="shared" si="77"/>
        <v>SAMA</v>
      </c>
      <c r="AB81" s="247" t="s">
        <v>6100</v>
      </c>
      <c r="AC81" s="247" t="s">
        <v>491</v>
      </c>
      <c r="AD81" s="249">
        <v>1.0</v>
      </c>
      <c r="AE81" s="281"/>
      <c r="AF81" s="214" t="str">
        <f t="shared" si="78"/>
        <v>SAMA</v>
      </c>
      <c r="AG81" s="214" t="str">
        <f t="shared" si="79"/>
        <v>SAMA</v>
      </c>
      <c r="AH81" s="247" t="s">
        <v>4272</v>
      </c>
      <c r="AI81" s="247" t="s">
        <v>491</v>
      </c>
      <c r="AJ81" s="250">
        <v>1.0</v>
      </c>
      <c r="AK81" s="214" t="str">
        <f t="shared" si="80"/>
        <v>normal</v>
      </c>
      <c r="AL81" s="250">
        <v>0.0</v>
      </c>
      <c r="AN81" s="247" t="s">
        <v>4272</v>
      </c>
      <c r="AO81" s="300" t="s">
        <v>491</v>
      </c>
      <c r="AQ81" s="247" t="s">
        <v>4272</v>
      </c>
      <c r="AR81" s="300" t="s">
        <v>491</v>
      </c>
      <c r="AT81" s="385" t="str">
        <f t="shared" si="12"/>
        <v>SAMA</v>
      </c>
    </row>
    <row r="82" ht="15.75" customHeight="1">
      <c r="A82" s="247" t="s">
        <v>6101</v>
      </c>
      <c r="B82" s="300" t="s">
        <v>1986</v>
      </c>
      <c r="C82" s="246" t="s">
        <v>80</v>
      </c>
      <c r="D82" s="249">
        <v>2.0</v>
      </c>
      <c r="E82" s="262"/>
      <c r="F82" s="262"/>
      <c r="G82" s="262"/>
      <c r="H82" s="262"/>
      <c r="I82" s="251">
        <f t="shared" si="70"/>
        <v>0</v>
      </c>
      <c r="J82" s="252">
        <f t="shared" si="71"/>
        <v>2</v>
      </c>
      <c r="K82" s="214"/>
      <c r="L82" s="263" t="s">
        <v>6101</v>
      </c>
      <c r="M82" s="254">
        <v>2.0</v>
      </c>
      <c r="N82" s="214" t="str">
        <f t="shared" si="72"/>
        <v>Sama</v>
      </c>
      <c r="O82" s="227"/>
      <c r="P82" s="255"/>
      <c r="Q82" s="250">
        <v>1.0</v>
      </c>
      <c r="R82" s="262"/>
      <c r="S82" s="262"/>
      <c r="T82" s="262"/>
      <c r="U82" s="262"/>
      <c r="V82" s="250">
        <f t="shared" si="73"/>
        <v>0</v>
      </c>
      <c r="W82" s="250">
        <f t="shared" si="74"/>
        <v>1</v>
      </c>
      <c r="X82" s="250">
        <f t="shared" si="75"/>
        <v>1</v>
      </c>
      <c r="Y82" s="214"/>
      <c r="Z82" s="214" t="str">
        <f t="shared" si="76"/>
        <v>SAMA</v>
      </c>
      <c r="AA82" s="214" t="str">
        <f t="shared" si="77"/>
        <v>SAMA</v>
      </c>
      <c r="AB82" s="247" t="s">
        <v>6101</v>
      </c>
      <c r="AC82" s="247" t="s">
        <v>1986</v>
      </c>
      <c r="AD82" s="249">
        <v>2.0</v>
      </c>
      <c r="AE82" s="281"/>
      <c r="AF82" s="214" t="str">
        <f t="shared" si="78"/>
        <v>SAMA</v>
      </c>
      <c r="AG82" s="214" t="str">
        <f t="shared" si="79"/>
        <v>SAMA</v>
      </c>
      <c r="AH82" s="247" t="s">
        <v>6101</v>
      </c>
      <c r="AI82" s="247" t="s">
        <v>1986</v>
      </c>
      <c r="AJ82" s="250">
        <v>0.0</v>
      </c>
      <c r="AK82" s="214" t="str">
        <f t="shared" si="80"/>
        <v>normal</v>
      </c>
      <c r="AL82" s="250">
        <v>1.0</v>
      </c>
      <c r="AN82" s="247" t="s">
        <v>6101</v>
      </c>
      <c r="AO82" s="300" t="s">
        <v>1986</v>
      </c>
      <c r="AQ82" s="247" t="s">
        <v>6101</v>
      </c>
      <c r="AR82" s="300" t="s">
        <v>1986</v>
      </c>
      <c r="AT82" s="385" t="str">
        <f t="shared" si="12"/>
        <v>SAMA</v>
      </c>
    </row>
    <row r="83" ht="15.75" customHeight="1">
      <c r="A83" s="247" t="s">
        <v>6101</v>
      </c>
      <c r="B83" s="300" t="s">
        <v>2090</v>
      </c>
      <c r="C83" s="246" t="s">
        <v>80</v>
      </c>
      <c r="D83" s="249">
        <v>1.0</v>
      </c>
      <c r="E83" s="262"/>
      <c r="F83" s="262"/>
      <c r="G83" s="262"/>
      <c r="H83" s="262"/>
      <c r="I83" s="251">
        <f t="shared" si="70"/>
        <v>0</v>
      </c>
      <c r="J83" s="252">
        <f t="shared" si="71"/>
        <v>1</v>
      </c>
      <c r="K83" s="214"/>
      <c r="L83" s="263" t="s">
        <v>6101</v>
      </c>
      <c r="M83" s="254">
        <v>1.0</v>
      </c>
      <c r="N83" s="214" t="str">
        <f t="shared" si="72"/>
        <v>Sama</v>
      </c>
      <c r="O83" s="227"/>
      <c r="P83" s="255"/>
      <c r="Q83" s="250">
        <v>1.0</v>
      </c>
      <c r="R83" s="262"/>
      <c r="S83" s="262"/>
      <c r="T83" s="262"/>
      <c r="U83" s="262"/>
      <c r="V83" s="250">
        <f t="shared" si="73"/>
        <v>0</v>
      </c>
      <c r="W83" s="250">
        <f t="shared" si="74"/>
        <v>1</v>
      </c>
      <c r="X83" s="250">
        <f t="shared" si="75"/>
        <v>0</v>
      </c>
      <c r="Y83" s="214"/>
      <c r="Z83" s="214" t="str">
        <f t="shared" si="76"/>
        <v>SAMA</v>
      </c>
      <c r="AA83" s="214" t="str">
        <f t="shared" si="77"/>
        <v>SAMA</v>
      </c>
      <c r="AB83" s="247" t="s">
        <v>6101</v>
      </c>
      <c r="AC83" s="247" t="s">
        <v>2090</v>
      </c>
      <c r="AD83" s="249">
        <v>1.0</v>
      </c>
      <c r="AE83" s="281"/>
      <c r="AF83" s="214" t="str">
        <f t="shared" si="78"/>
        <v>SAMA</v>
      </c>
      <c r="AG83" s="214" t="str">
        <f t="shared" si="79"/>
        <v>SAMA</v>
      </c>
      <c r="AH83" s="247" t="s">
        <v>6101</v>
      </c>
      <c r="AI83" s="247" t="s">
        <v>2090</v>
      </c>
      <c r="AJ83" s="250">
        <v>3.0</v>
      </c>
      <c r="AK83" s="214" t="str">
        <f t="shared" si="80"/>
        <v>normal</v>
      </c>
      <c r="AL83" s="250">
        <v>0.0</v>
      </c>
      <c r="AN83" s="247" t="s">
        <v>6101</v>
      </c>
      <c r="AO83" s="300" t="s">
        <v>2090</v>
      </c>
      <c r="AQ83" s="247" t="s">
        <v>6101</v>
      </c>
      <c r="AR83" s="300" t="s">
        <v>2090</v>
      </c>
      <c r="AT83" s="385" t="str">
        <f t="shared" si="12"/>
        <v>SAMA</v>
      </c>
    </row>
    <row r="84" ht="15.75" customHeight="1">
      <c r="A84" s="247" t="s">
        <v>6101</v>
      </c>
      <c r="B84" s="300" t="s">
        <v>345</v>
      </c>
      <c r="C84" s="246" t="s">
        <v>80</v>
      </c>
      <c r="D84" s="249">
        <v>3.0</v>
      </c>
      <c r="E84" s="262">
        <v>1.0</v>
      </c>
      <c r="F84" s="262"/>
      <c r="G84" s="262"/>
      <c r="H84" s="262"/>
      <c r="I84" s="251">
        <f t="shared" si="70"/>
        <v>1</v>
      </c>
      <c r="J84" s="252">
        <f t="shared" si="71"/>
        <v>4</v>
      </c>
      <c r="K84" s="214"/>
      <c r="L84" s="263" t="s">
        <v>6101</v>
      </c>
      <c r="M84" s="254">
        <v>2.0</v>
      </c>
      <c r="N84" s="214" t="str">
        <f t="shared" si="72"/>
        <v>Tidak Sama</v>
      </c>
      <c r="O84" s="227"/>
      <c r="P84" s="255"/>
      <c r="Q84" s="250">
        <v>2.0</v>
      </c>
      <c r="R84" s="262"/>
      <c r="S84" s="262"/>
      <c r="T84" s="262"/>
      <c r="U84" s="262"/>
      <c r="V84" s="250">
        <f t="shared" si="73"/>
        <v>0</v>
      </c>
      <c r="W84" s="250">
        <f t="shared" si="74"/>
        <v>2</v>
      </c>
      <c r="X84" s="250">
        <f t="shared" si="75"/>
        <v>2</v>
      </c>
      <c r="Y84" s="214"/>
      <c r="Z84" s="214" t="str">
        <f t="shared" si="76"/>
        <v>SAMA</v>
      </c>
      <c r="AA84" s="214" t="str">
        <f t="shared" si="77"/>
        <v>SAMA</v>
      </c>
      <c r="AB84" s="247" t="s">
        <v>6101</v>
      </c>
      <c r="AC84" s="247" t="s">
        <v>345</v>
      </c>
      <c r="AD84" s="249">
        <v>2.0</v>
      </c>
      <c r="AE84" s="281"/>
      <c r="AF84" s="214" t="str">
        <f t="shared" si="78"/>
        <v>SAMA</v>
      </c>
      <c r="AG84" s="214" t="str">
        <f t="shared" si="79"/>
        <v>SAMA</v>
      </c>
      <c r="AH84" s="247" t="s">
        <v>6101</v>
      </c>
      <c r="AI84" s="247" t="s">
        <v>345</v>
      </c>
      <c r="AJ84" s="250">
        <v>1.0</v>
      </c>
      <c r="AK84" s="214" t="str">
        <f t="shared" si="80"/>
        <v>normal</v>
      </c>
      <c r="AL84" s="250">
        <v>1.0</v>
      </c>
      <c r="AN84" s="247" t="s">
        <v>6101</v>
      </c>
      <c r="AO84" s="300" t="s">
        <v>345</v>
      </c>
      <c r="AQ84" s="247" t="s">
        <v>6101</v>
      </c>
      <c r="AR84" s="300" t="s">
        <v>345</v>
      </c>
      <c r="AT84" s="385" t="str">
        <f t="shared" si="12"/>
        <v>SAMA</v>
      </c>
    </row>
    <row r="85" ht="15.75" customHeight="1">
      <c r="A85" s="247" t="s">
        <v>6101</v>
      </c>
      <c r="B85" s="300" t="s">
        <v>6106</v>
      </c>
      <c r="C85" s="246" t="s">
        <v>80</v>
      </c>
      <c r="D85" s="249">
        <v>1.0</v>
      </c>
      <c r="E85" s="262"/>
      <c r="F85" s="262"/>
      <c r="G85" s="262"/>
      <c r="H85" s="262"/>
      <c r="I85" s="251">
        <f t="shared" si="70"/>
        <v>0</v>
      </c>
      <c r="J85" s="252">
        <f t="shared" si="71"/>
        <v>1</v>
      </c>
      <c r="K85" s="214"/>
      <c r="L85" s="263" t="s">
        <v>6101</v>
      </c>
      <c r="M85" s="254">
        <v>1.0</v>
      </c>
      <c r="N85" s="214" t="str">
        <f t="shared" si="72"/>
        <v>Sama</v>
      </c>
      <c r="O85" s="227"/>
      <c r="P85" s="255"/>
      <c r="Q85" s="250">
        <v>1.0</v>
      </c>
      <c r="R85" s="262"/>
      <c r="S85" s="262"/>
      <c r="T85" s="262"/>
      <c r="U85" s="262"/>
      <c r="V85" s="250">
        <f t="shared" si="73"/>
        <v>0</v>
      </c>
      <c r="W85" s="250">
        <f t="shared" si="74"/>
        <v>1</v>
      </c>
      <c r="X85" s="250">
        <f t="shared" si="75"/>
        <v>0</v>
      </c>
      <c r="Y85" s="214"/>
      <c r="Z85" s="214" t="str">
        <f t="shared" si="76"/>
        <v>SAMA</v>
      </c>
      <c r="AA85" s="214" t="str">
        <f t="shared" si="77"/>
        <v>SAMA</v>
      </c>
      <c r="AB85" s="247" t="s">
        <v>6101</v>
      </c>
      <c r="AC85" s="247" t="s">
        <v>6106</v>
      </c>
      <c r="AD85" s="249">
        <v>1.0</v>
      </c>
      <c r="AE85" s="281"/>
      <c r="AF85" s="214" t="str">
        <f t="shared" si="78"/>
        <v>SAMA</v>
      </c>
      <c r="AG85" s="214" t="str">
        <f t="shared" si="79"/>
        <v>SAMA</v>
      </c>
      <c r="AH85" s="247" t="s">
        <v>6101</v>
      </c>
      <c r="AI85" s="247" t="s">
        <v>6106</v>
      </c>
      <c r="AJ85" s="250">
        <v>0.0</v>
      </c>
      <c r="AK85" s="214" t="str">
        <f t="shared" si="80"/>
        <v>normal</v>
      </c>
      <c r="AL85" s="250">
        <v>0.0</v>
      </c>
      <c r="AN85" s="247" t="s">
        <v>6101</v>
      </c>
      <c r="AO85" s="300" t="s">
        <v>6106</v>
      </c>
      <c r="AQ85" s="247" t="s">
        <v>6101</v>
      </c>
      <c r="AR85" s="300" t="s">
        <v>6106</v>
      </c>
      <c r="AT85" s="385" t="str">
        <f t="shared" si="12"/>
        <v>SAMA</v>
      </c>
    </row>
    <row r="86" ht="15.75" customHeight="1">
      <c r="A86" s="247" t="s">
        <v>6101</v>
      </c>
      <c r="B86" s="296" t="s">
        <v>6108</v>
      </c>
      <c r="C86" s="246" t="s">
        <v>80</v>
      </c>
      <c r="D86" s="249">
        <v>1.0</v>
      </c>
      <c r="E86" s="262"/>
      <c r="F86" s="262"/>
      <c r="G86" s="262"/>
      <c r="H86" s="262"/>
      <c r="I86" s="251">
        <f t="shared" si="70"/>
        <v>0</v>
      </c>
      <c r="J86" s="252">
        <f t="shared" si="71"/>
        <v>1</v>
      </c>
      <c r="K86" s="214"/>
      <c r="L86" s="263" t="s">
        <v>6101</v>
      </c>
      <c r="M86" s="254">
        <v>1.0</v>
      </c>
      <c r="N86" s="214" t="str">
        <f t="shared" si="72"/>
        <v>Sama</v>
      </c>
      <c r="O86" s="227"/>
      <c r="P86" s="255"/>
      <c r="Q86" s="250">
        <v>0.0</v>
      </c>
      <c r="R86" s="262"/>
      <c r="S86" s="262"/>
      <c r="T86" s="262"/>
      <c r="U86" s="262"/>
      <c r="V86" s="250">
        <f t="shared" si="73"/>
        <v>0</v>
      </c>
      <c r="W86" s="250">
        <f t="shared" si="74"/>
        <v>0</v>
      </c>
      <c r="X86" s="250">
        <f t="shared" si="75"/>
        <v>1</v>
      </c>
      <c r="Y86" s="214"/>
      <c r="Z86" s="214" t="str">
        <f t="shared" si="76"/>
        <v>SAMA</v>
      </c>
      <c r="AA86" s="214" t="str">
        <f t="shared" si="77"/>
        <v>SAMA</v>
      </c>
      <c r="AB86" s="247" t="s">
        <v>6101</v>
      </c>
      <c r="AC86" s="246" t="s">
        <v>6108</v>
      </c>
      <c r="AD86" s="249">
        <v>1.0</v>
      </c>
      <c r="AE86" s="281"/>
      <c r="AF86" s="214" t="str">
        <f t="shared" si="78"/>
        <v>SAMA</v>
      </c>
      <c r="AG86" s="214" t="str">
        <f t="shared" si="79"/>
        <v>SAMA</v>
      </c>
      <c r="AH86" s="247" t="s">
        <v>6101</v>
      </c>
      <c r="AI86" s="246" t="s">
        <v>6108</v>
      </c>
      <c r="AJ86" s="250">
        <v>0.0</v>
      </c>
      <c r="AK86" s="214" t="str">
        <f t="shared" si="80"/>
        <v>normal</v>
      </c>
      <c r="AL86" s="250"/>
      <c r="AM86" s="385" t="s">
        <v>864</v>
      </c>
      <c r="AN86" s="247" t="s">
        <v>6101</v>
      </c>
      <c r="AO86" s="296" t="s">
        <v>6108</v>
      </c>
      <c r="AQ86" s="247" t="s">
        <v>6101</v>
      </c>
      <c r="AR86" s="296" t="s">
        <v>6108</v>
      </c>
      <c r="AT86" s="385" t="str">
        <f t="shared" si="12"/>
        <v>SAMA</v>
      </c>
    </row>
    <row r="87" ht="15.75" customHeight="1">
      <c r="A87" s="247" t="s">
        <v>6101</v>
      </c>
      <c r="B87" s="296" t="s">
        <v>7201</v>
      </c>
      <c r="C87" s="246" t="s">
        <v>80</v>
      </c>
      <c r="D87" s="249">
        <v>6.0</v>
      </c>
      <c r="E87" s="262"/>
      <c r="F87" s="262"/>
      <c r="G87" s="262"/>
      <c r="H87" s="262"/>
      <c r="I87" s="251">
        <f t="shared" si="70"/>
        <v>0</v>
      </c>
      <c r="J87" s="252">
        <f t="shared" si="71"/>
        <v>6</v>
      </c>
      <c r="K87" s="214"/>
      <c r="L87" s="263"/>
      <c r="M87" s="254"/>
      <c r="N87" s="214"/>
      <c r="O87" s="227"/>
      <c r="P87" s="255"/>
      <c r="Q87" s="250">
        <v>0.0</v>
      </c>
      <c r="R87" s="262"/>
      <c r="S87" s="262"/>
      <c r="T87" s="262"/>
      <c r="U87" s="262"/>
      <c r="V87" s="250">
        <f t="shared" si="73"/>
        <v>0</v>
      </c>
      <c r="W87" s="250">
        <f t="shared" si="74"/>
        <v>0</v>
      </c>
      <c r="X87" s="250">
        <f t="shared" si="75"/>
        <v>6</v>
      </c>
      <c r="Y87" s="214"/>
      <c r="Z87" s="214"/>
      <c r="AA87" s="214"/>
      <c r="AB87" s="247"/>
      <c r="AC87" s="247"/>
      <c r="AD87" s="249"/>
      <c r="AE87" s="281"/>
      <c r="AF87" s="214"/>
      <c r="AG87" s="214"/>
      <c r="AH87" s="247"/>
      <c r="AI87" s="247"/>
      <c r="AJ87" s="250"/>
      <c r="AK87" s="214" t="str">
        <f t="shared" si="80"/>
        <v>normal</v>
      </c>
      <c r="AL87" s="250">
        <v>3.0</v>
      </c>
      <c r="AN87" s="247" t="s">
        <v>6101</v>
      </c>
      <c r="AO87" s="296" t="s">
        <v>7201</v>
      </c>
      <c r="AQ87" s="247" t="s">
        <v>6101</v>
      </c>
      <c r="AR87" s="296" t="s">
        <v>7201</v>
      </c>
      <c r="AT87" s="385" t="str">
        <f t="shared" si="12"/>
        <v>SAMA</v>
      </c>
    </row>
    <row r="88" ht="15.75" customHeight="1">
      <c r="A88" s="247" t="s">
        <v>6109</v>
      </c>
      <c r="B88" s="300" t="s">
        <v>1284</v>
      </c>
      <c r="C88" s="246" t="s">
        <v>80</v>
      </c>
      <c r="D88" s="249">
        <v>4.0</v>
      </c>
      <c r="E88" s="262"/>
      <c r="F88" s="262"/>
      <c r="G88" s="262"/>
      <c r="H88" s="262"/>
      <c r="I88" s="251">
        <f t="shared" si="70"/>
        <v>0</v>
      </c>
      <c r="J88" s="252">
        <f t="shared" si="71"/>
        <v>4</v>
      </c>
      <c r="K88" s="214"/>
      <c r="L88" s="263" t="s">
        <v>6109</v>
      </c>
      <c r="M88" s="254">
        <v>2.0</v>
      </c>
      <c r="N88" s="214" t="str">
        <f t="shared" ref="N88:N95" si="81">IF(D88=M88,"Sama","Tidak Sama")</f>
        <v>Tidak Sama</v>
      </c>
      <c r="O88" s="227"/>
      <c r="P88" s="255"/>
      <c r="Q88" s="250">
        <v>0.0</v>
      </c>
      <c r="R88" s="262"/>
      <c r="S88" s="262"/>
      <c r="T88" s="262"/>
      <c r="U88" s="262"/>
      <c r="V88" s="250">
        <f t="shared" si="73"/>
        <v>0</v>
      </c>
      <c r="W88" s="250">
        <f t="shared" si="74"/>
        <v>0</v>
      </c>
      <c r="X88" s="250">
        <f t="shared" si="75"/>
        <v>4</v>
      </c>
      <c r="Y88" s="214"/>
      <c r="Z88" s="214" t="str">
        <f t="shared" ref="Z88:Z95" si="82">IF(AB88=A88,"SAMA","TIDAK SAMA")</f>
        <v>SAMA</v>
      </c>
      <c r="AA88" s="214" t="str">
        <f t="shared" ref="AA88:AA95" si="83">IF(B88=AC88,"SAMA","TIDAK SAMA")</f>
        <v>SAMA</v>
      </c>
      <c r="AB88" s="247" t="s">
        <v>6109</v>
      </c>
      <c r="AC88" s="247" t="s">
        <v>1284</v>
      </c>
      <c r="AD88" s="249">
        <v>2.0</v>
      </c>
      <c r="AE88" s="281"/>
      <c r="AF88" s="214" t="str">
        <f t="shared" ref="AF88:AF95" si="84">IF(A88=AH88,"SAMA","TIDAK SAMA")</f>
        <v>SAMA</v>
      </c>
      <c r="AG88" s="214" t="str">
        <f t="shared" ref="AG88:AG95" si="85">IF(AC88=AI88,"SAMA","TIDAK")</f>
        <v>SAMA</v>
      </c>
      <c r="AH88" s="247" t="s">
        <v>6109</v>
      </c>
      <c r="AI88" s="247" t="s">
        <v>1284</v>
      </c>
      <c r="AJ88" s="250">
        <v>0.0</v>
      </c>
      <c r="AK88" s="214" t="str">
        <f t="shared" si="80"/>
        <v>normal</v>
      </c>
      <c r="AL88" s="250">
        <v>2.0</v>
      </c>
      <c r="AN88" s="247" t="s">
        <v>6109</v>
      </c>
      <c r="AO88" s="300" t="s">
        <v>1284</v>
      </c>
      <c r="AQ88" s="247" t="s">
        <v>6109</v>
      </c>
      <c r="AR88" s="300" t="s">
        <v>1284</v>
      </c>
      <c r="AT88" s="385" t="str">
        <f t="shared" si="12"/>
        <v>SAMA</v>
      </c>
    </row>
    <row r="89" ht="15.75" customHeight="1">
      <c r="A89" s="247" t="s">
        <v>6109</v>
      </c>
      <c r="B89" s="300" t="s">
        <v>6110</v>
      </c>
      <c r="C89" s="246" t="s">
        <v>80</v>
      </c>
      <c r="D89" s="249">
        <v>1.0</v>
      </c>
      <c r="E89" s="262"/>
      <c r="F89" s="262"/>
      <c r="G89" s="262"/>
      <c r="H89" s="262"/>
      <c r="I89" s="251">
        <f t="shared" si="70"/>
        <v>0</v>
      </c>
      <c r="J89" s="252">
        <f t="shared" si="71"/>
        <v>1</v>
      </c>
      <c r="K89" s="214"/>
      <c r="L89" s="263" t="s">
        <v>6109</v>
      </c>
      <c r="M89" s="254">
        <v>1.0</v>
      </c>
      <c r="N89" s="214" t="str">
        <f t="shared" si="81"/>
        <v>Sama</v>
      </c>
      <c r="O89" s="227"/>
      <c r="P89" s="255"/>
      <c r="Q89" s="250">
        <v>0.0</v>
      </c>
      <c r="R89" s="262"/>
      <c r="S89" s="262"/>
      <c r="T89" s="262"/>
      <c r="U89" s="262"/>
      <c r="V89" s="250">
        <f t="shared" si="73"/>
        <v>0</v>
      </c>
      <c r="W89" s="250">
        <f t="shared" si="74"/>
        <v>0</v>
      </c>
      <c r="X89" s="250">
        <f t="shared" si="75"/>
        <v>1</v>
      </c>
      <c r="Y89" s="214"/>
      <c r="Z89" s="214" t="str">
        <f t="shared" si="82"/>
        <v>SAMA</v>
      </c>
      <c r="AA89" s="214" t="str">
        <f t="shared" si="83"/>
        <v>SAMA</v>
      </c>
      <c r="AB89" s="247" t="s">
        <v>6109</v>
      </c>
      <c r="AC89" s="247" t="s">
        <v>6110</v>
      </c>
      <c r="AD89" s="249">
        <v>1.0</v>
      </c>
      <c r="AE89" s="281"/>
      <c r="AF89" s="214" t="str">
        <f t="shared" si="84"/>
        <v>SAMA</v>
      </c>
      <c r="AG89" s="214" t="str">
        <f t="shared" si="85"/>
        <v>SAMA</v>
      </c>
      <c r="AH89" s="247" t="s">
        <v>6109</v>
      </c>
      <c r="AI89" s="247" t="s">
        <v>6110</v>
      </c>
      <c r="AJ89" s="250">
        <v>0.0</v>
      </c>
      <c r="AK89" s="214" t="str">
        <f t="shared" si="80"/>
        <v>normal</v>
      </c>
      <c r="AL89" s="250">
        <v>1.0</v>
      </c>
      <c r="AN89" s="247" t="s">
        <v>6109</v>
      </c>
      <c r="AO89" s="300" t="s">
        <v>6110</v>
      </c>
      <c r="AQ89" s="247" t="s">
        <v>6109</v>
      </c>
      <c r="AR89" s="300" t="s">
        <v>6110</v>
      </c>
      <c r="AT89" s="385" t="str">
        <f t="shared" si="12"/>
        <v>SAMA</v>
      </c>
    </row>
    <row r="90" ht="15.75" customHeight="1">
      <c r="A90" s="247" t="s">
        <v>6109</v>
      </c>
      <c r="B90" s="300" t="s">
        <v>6112</v>
      </c>
      <c r="C90" s="246" t="s">
        <v>80</v>
      </c>
      <c r="D90" s="249">
        <v>1.0</v>
      </c>
      <c r="E90" s="262"/>
      <c r="F90" s="262"/>
      <c r="G90" s="262"/>
      <c r="H90" s="262"/>
      <c r="I90" s="251">
        <f t="shared" si="70"/>
        <v>0</v>
      </c>
      <c r="J90" s="252">
        <f t="shared" si="71"/>
        <v>1</v>
      </c>
      <c r="K90" s="214"/>
      <c r="L90" s="263" t="s">
        <v>6109</v>
      </c>
      <c r="M90" s="254">
        <v>1.0</v>
      </c>
      <c r="N90" s="214" t="str">
        <f t="shared" si="81"/>
        <v>Sama</v>
      </c>
      <c r="O90" s="227"/>
      <c r="P90" s="255"/>
      <c r="Q90" s="250">
        <v>0.0</v>
      </c>
      <c r="R90" s="262"/>
      <c r="S90" s="262"/>
      <c r="T90" s="262"/>
      <c r="U90" s="262"/>
      <c r="V90" s="250">
        <f t="shared" si="73"/>
        <v>0</v>
      </c>
      <c r="W90" s="250">
        <f t="shared" si="74"/>
        <v>0</v>
      </c>
      <c r="X90" s="250">
        <f t="shared" si="75"/>
        <v>1</v>
      </c>
      <c r="Y90" s="214"/>
      <c r="Z90" s="214" t="str">
        <f t="shared" si="82"/>
        <v>SAMA</v>
      </c>
      <c r="AA90" s="214" t="str">
        <f t="shared" si="83"/>
        <v>SAMA</v>
      </c>
      <c r="AB90" s="247" t="s">
        <v>6109</v>
      </c>
      <c r="AC90" s="247" t="s">
        <v>6112</v>
      </c>
      <c r="AD90" s="249">
        <v>1.0</v>
      </c>
      <c r="AE90" s="281"/>
      <c r="AF90" s="214" t="str">
        <f t="shared" si="84"/>
        <v>SAMA</v>
      </c>
      <c r="AG90" s="214" t="str">
        <f t="shared" si="85"/>
        <v>SAMA</v>
      </c>
      <c r="AH90" s="247" t="s">
        <v>6109</v>
      </c>
      <c r="AI90" s="247" t="s">
        <v>6112</v>
      </c>
      <c r="AJ90" s="250">
        <v>0.0</v>
      </c>
      <c r="AK90" s="214" t="str">
        <f t="shared" si="80"/>
        <v>normal</v>
      </c>
      <c r="AL90" s="250">
        <v>1.0</v>
      </c>
      <c r="AN90" s="247" t="s">
        <v>6109</v>
      </c>
      <c r="AO90" s="300" t="s">
        <v>6112</v>
      </c>
      <c r="AQ90" s="247" t="s">
        <v>6109</v>
      </c>
      <c r="AR90" s="300" t="s">
        <v>6112</v>
      </c>
      <c r="AT90" s="385" t="str">
        <f t="shared" si="12"/>
        <v>SAMA</v>
      </c>
    </row>
    <row r="91" ht="15.75" customHeight="1">
      <c r="A91" s="247" t="s">
        <v>6109</v>
      </c>
      <c r="B91" s="300" t="s">
        <v>6114</v>
      </c>
      <c r="C91" s="246" t="s">
        <v>80</v>
      </c>
      <c r="D91" s="249">
        <v>1.0</v>
      </c>
      <c r="E91" s="262"/>
      <c r="F91" s="262"/>
      <c r="G91" s="262"/>
      <c r="H91" s="262"/>
      <c r="I91" s="251">
        <f t="shared" si="70"/>
        <v>0</v>
      </c>
      <c r="J91" s="252">
        <f t="shared" si="71"/>
        <v>1</v>
      </c>
      <c r="K91" s="214"/>
      <c r="L91" s="263" t="s">
        <v>6109</v>
      </c>
      <c r="M91" s="254">
        <v>1.0</v>
      </c>
      <c r="N91" s="214" t="str">
        <f t="shared" si="81"/>
        <v>Sama</v>
      </c>
      <c r="O91" s="227"/>
      <c r="P91" s="255"/>
      <c r="Q91" s="250">
        <v>0.0</v>
      </c>
      <c r="R91" s="262"/>
      <c r="S91" s="262"/>
      <c r="T91" s="262"/>
      <c r="U91" s="262"/>
      <c r="V91" s="250">
        <f t="shared" si="73"/>
        <v>0</v>
      </c>
      <c r="W91" s="250">
        <f t="shared" si="74"/>
        <v>0</v>
      </c>
      <c r="X91" s="250">
        <f t="shared" si="75"/>
        <v>1</v>
      </c>
      <c r="Y91" s="214"/>
      <c r="Z91" s="214" t="str">
        <f t="shared" si="82"/>
        <v>SAMA</v>
      </c>
      <c r="AA91" s="214" t="str">
        <f t="shared" si="83"/>
        <v>SAMA</v>
      </c>
      <c r="AB91" s="247" t="s">
        <v>6109</v>
      </c>
      <c r="AC91" s="247" t="s">
        <v>6114</v>
      </c>
      <c r="AD91" s="249">
        <v>1.0</v>
      </c>
      <c r="AE91" s="281"/>
      <c r="AF91" s="214" t="str">
        <f t="shared" si="84"/>
        <v>SAMA</v>
      </c>
      <c r="AG91" s="214" t="str">
        <f t="shared" si="85"/>
        <v>SAMA</v>
      </c>
      <c r="AH91" s="247" t="s">
        <v>6109</v>
      </c>
      <c r="AI91" s="247" t="s">
        <v>6114</v>
      </c>
      <c r="AJ91" s="250">
        <v>0.0</v>
      </c>
      <c r="AK91" s="214" t="str">
        <f t="shared" si="80"/>
        <v>normal</v>
      </c>
      <c r="AL91" s="250">
        <v>1.0</v>
      </c>
      <c r="AM91" s="385" t="s">
        <v>864</v>
      </c>
      <c r="AN91" s="247" t="s">
        <v>6109</v>
      </c>
      <c r="AO91" s="300" t="s">
        <v>6114</v>
      </c>
      <c r="AQ91" s="247" t="s">
        <v>6109</v>
      </c>
      <c r="AR91" s="300" t="s">
        <v>6114</v>
      </c>
      <c r="AT91" s="385" t="str">
        <f t="shared" si="12"/>
        <v>SAMA</v>
      </c>
    </row>
    <row r="92" ht="15.75" customHeight="1">
      <c r="A92" s="247" t="s">
        <v>6109</v>
      </c>
      <c r="B92" s="300" t="s">
        <v>2542</v>
      </c>
      <c r="C92" s="246" t="s">
        <v>80</v>
      </c>
      <c r="D92" s="249">
        <v>3.0</v>
      </c>
      <c r="E92" s="262"/>
      <c r="F92" s="262"/>
      <c r="G92" s="262"/>
      <c r="H92" s="262"/>
      <c r="I92" s="251">
        <f t="shared" si="70"/>
        <v>0</v>
      </c>
      <c r="J92" s="252">
        <f t="shared" si="71"/>
        <v>3</v>
      </c>
      <c r="K92" s="214"/>
      <c r="L92" s="263" t="s">
        <v>6109</v>
      </c>
      <c r="M92" s="254">
        <v>3.0</v>
      </c>
      <c r="N92" s="214" t="str">
        <f t="shared" si="81"/>
        <v>Sama</v>
      </c>
      <c r="O92" s="227"/>
      <c r="P92" s="255"/>
      <c r="Q92" s="250">
        <v>0.0</v>
      </c>
      <c r="R92" s="262"/>
      <c r="S92" s="262"/>
      <c r="T92" s="262"/>
      <c r="U92" s="262"/>
      <c r="V92" s="250">
        <f t="shared" si="73"/>
        <v>0</v>
      </c>
      <c r="W92" s="250">
        <f t="shared" si="74"/>
        <v>0</v>
      </c>
      <c r="X92" s="250">
        <f t="shared" si="75"/>
        <v>3</v>
      </c>
      <c r="Y92" s="214"/>
      <c r="Z92" s="214" t="str">
        <f t="shared" si="82"/>
        <v>SAMA</v>
      </c>
      <c r="AA92" s="214" t="str">
        <f t="shared" si="83"/>
        <v>SAMA</v>
      </c>
      <c r="AB92" s="247" t="s">
        <v>6109</v>
      </c>
      <c r="AC92" s="247" t="s">
        <v>2542</v>
      </c>
      <c r="AD92" s="249">
        <v>3.0</v>
      </c>
      <c r="AE92" s="281"/>
      <c r="AF92" s="214" t="str">
        <f t="shared" si="84"/>
        <v>SAMA</v>
      </c>
      <c r="AG92" s="214" t="str">
        <f t="shared" si="85"/>
        <v>SAMA</v>
      </c>
      <c r="AH92" s="247" t="s">
        <v>6109</v>
      </c>
      <c r="AI92" s="247" t="s">
        <v>2542</v>
      </c>
      <c r="AJ92" s="250">
        <v>1.0</v>
      </c>
      <c r="AK92" s="214" t="str">
        <f t="shared" si="80"/>
        <v>normal</v>
      </c>
      <c r="AL92" s="250">
        <v>4.0</v>
      </c>
      <c r="AN92" s="247" t="s">
        <v>6109</v>
      </c>
      <c r="AO92" s="300" t="s">
        <v>2542</v>
      </c>
      <c r="AQ92" s="247" t="s">
        <v>6109</v>
      </c>
      <c r="AR92" s="300" t="s">
        <v>2542</v>
      </c>
      <c r="AT92" s="385" t="str">
        <f t="shared" si="12"/>
        <v>SAMA</v>
      </c>
    </row>
    <row r="93" ht="15.75" customHeight="1">
      <c r="A93" s="247" t="s">
        <v>6109</v>
      </c>
      <c r="B93" s="300" t="s">
        <v>4146</v>
      </c>
      <c r="C93" s="246" t="s">
        <v>80</v>
      </c>
      <c r="D93" s="249">
        <v>3.0</v>
      </c>
      <c r="E93" s="262"/>
      <c r="F93" s="262"/>
      <c r="G93" s="262"/>
      <c r="H93" s="262"/>
      <c r="I93" s="251">
        <f t="shared" si="70"/>
        <v>0</v>
      </c>
      <c r="J93" s="252">
        <f t="shared" si="71"/>
        <v>3</v>
      </c>
      <c r="K93" s="214"/>
      <c r="L93" s="263" t="s">
        <v>6109</v>
      </c>
      <c r="M93" s="254">
        <v>3.0</v>
      </c>
      <c r="N93" s="214" t="str">
        <f t="shared" si="81"/>
        <v>Sama</v>
      </c>
      <c r="O93" s="227"/>
      <c r="P93" s="255"/>
      <c r="Q93" s="250">
        <v>0.0</v>
      </c>
      <c r="R93" s="262"/>
      <c r="S93" s="262"/>
      <c r="T93" s="262"/>
      <c r="U93" s="262"/>
      <c r="V93" s="250">
        <f t="shared" si="73"/>
        <v>0</v>
      </c>
      <c r="W93" s="250">
        <f t="shared" si="74"/>
        <v>0</v>
      </c>
      <c r="X93" s="250">
        <f t="shared" si="75"/>
        <v>3</v>
      </c>
      <c r="Y93" s="214"/>
      <c r="Z93" s="214" t="str">
        <f t="shared" si="82"/>
        <v>SAMA</v>
      </c>
      <c r="AA93" s="214" t="str">
        <f t="shared" si="83"/>
        <v>SAMA</v>
      </c>
      <c r="AB93" s="247" t="s">
        <v>6109</v>
      </c>
      <c r="AC93" s="247" t="s">
        <v>4146</v>
      </c>
      <c r="AD93" s="249">
        <v>3.0</v>
      </c>
      <c r="AE93" s="281"/>
      <c r="AF93" s="214" t="str">
        <f t="shared" si="84"/>
        <v>SAMA</v>
      </c>
      <c r="AG93" s="214" t="str">
        <f t="shared" si="85"/>
        <v>SAMA</v>
      </c>
      <c r="AH93" s="247" t="s">
        <v>6109</v>
      </c>
      <c r="AI93" s="247" t="s">
        <v>4146</v>
      </c>
      <c r="AJ93" s="250">
        <v>0.0</v>
      </c>
      <c r="AK93" s="214" t="str">
        <f t="shared" si="80"/>
        <v>normal</v>
      </c>
      <c r="AL93" s="250">
        <v>3.0</v>
      </c>
      <c r="AN93" s="247" t="s">
        <v>6109</v>
      </c>
      <c r="AO93" s="300" t="s">
        <v>4146</v>
      </c>
      <c r="AQ93" s="247" t="s">
        <v>6109</v>
      </c>
      <c r="AR93" s="300" t="s">
        <v>4146</v>
      </c>
      <c r="AT93" s="385" t="str">
        <f t="shared" si="12"/>
        <v>SAMA</v>
      </c>
    </row>
    <row r="94" ht="15.75" customHeight="1">
      <c r="A94" s="247" t="s">
        <v>6109</v>
      </c>
      <c r="B94" s="300" t="s">
        <v>6120</v>
      </c>
      <c r="C94" s="246" t="s">
        <v>80</v>
      </c>
      <c r="D94" s="249">
        <v>1.0</v>
      </c>
      <c r="E94" s="262"/>
      <c r="F94" s="262"/>
      <c r="G94" s="262"/>
      <c r="H94" s="262"/>
      <c r="I94" s="251">
        <f t="shared" si="70"/>
        <v>0</v>
      </c>
      <c r="J94" s="252">
        <f t="shared" si="71"/>
        <v>1</v>
      </c>
      <c r="K94" s="214"/>
      <c r="L94" s="263" t="s">
        <v>6109</v>
      </c>
      <c r="M94" s="254">
        <v>1.0</v>
      </c>
      <c r="N94" s="214" t="str">
        <f t="shared" si="81"/>
        <v>Sama</v>
      </c>
      <c r="O94" s="227"/>
      <c r="P94" s="255"/>
      <c r="Q94" s="250">
        <v>0.0</v>
      </c>
      <c r="R94" s="262"/>
      <c r="S94" s="262"/>
      <c r="T94" s="262"/>
      <c r="U94" s="262"/>
      <c r="V94" s="250">
        <f t="shared" si="73"/>
        <v>0</v>
      </c>
      <c r="W94" s="250">
        <f t="shared" si="74"/>
        <v>0</v>
      </c>
      <c r="X94" s="250">
        <f t="shared" si="75"/>
        <v>1</v>
      </c>
      <c r="Y94" s="214"/>
      <c r="Z94" s="214" t="str">
        <f t="shared" si="82"/>
        <v>SAMA</v>
      </c>
      <c r="AA94" s="214" t="str">
        <f t="shared" si="83"/>
        <v>SAMA</v>
      </c>
      <c r="AB94" s="247" t="s">
        <v>6109</v>
      </c>
      <c r="AC94" s="247" t="s">
        <v>6120</v>
      </c>
      <c r="AD94" s="249">
        <v>1.0</v>
      </c>
      <c r="AE94" s="281"/>
      <c r="AF94" s="214" t="str">
        <f t="shared" si="84"/>
        <v>SAMA</v>
      </c>
      <c r="AG94" s="214" t="str">
        <f t="shared" si="85"/>
        <v>SAMA</v>
      </c>
      <c r="AH94" s="247" t="s">
        <v>6109</v>
      </c>
      <c r="AI94" s="247" t="s">
        <v>6120</v>
      </c>
      <c r="AJ94" s="250">
        <v>0.0</v>
      </c>
      <c r="AK94" s="214" t="str">
        <f t="shared" si="80"/>
        <v>normal</v>
      </c>
      <c r="AL94" s="250">
        <v>1.0</v>
      </c>
      <c r="AN94" s="247" t="s">
        <v>6109</v>
      </c>
      <c r="AO94" s="300" t="s">
        <v>6120</v>
      </c>
      <c r="AQ94" s="247" t="s">
        <v>6109</v>
      </c>
      <c r="AR94" s="300" t="s">
        <v>6120</v>
      </c>
      <c r="AT94" s="385" t="str">
        <f t="shared" si="12"/>
        <v>SAMA</v>
      </c>
    </row>
    <row r="95" ht="15.75" customHeight="1">
      <c r="A95" s="247" t="s">
        <v>6109</v>
      </c>
      <c r="B95" s="300" t="s">
        <v>6123</v>
      </c>
      <c r="C95" s="246" t="s">
        <v>80</v>
      </c>
      <c r="D95" s="249">
        <v>1.0</v>
      </c>
      <c r="E95" s="250"/>
      <c r="F95" s="250"/>
      <c r="G95" s="250"/>
      <c r="H95" s="250"/>
      <c r="I95" s="251">
        <f t="shared" si="70"/>
        <v>0</v>
      </c>
      <c r="J95" s="252">
        <f t="shared" si="71"/>
        <v>1</v>
      </c>
      <c r="K95" s="214"/>
      <c r="L95" s="263" t="s">
        <v>6109</v>
      </c>
      <c r="M95" s="254">
        <v>1.0</v>
      </c>
      <c r="N95" s="214" t="str">
        <f t="shared" si="81"/>
        <v>Sama</v>
      </c>
      <c r="O95" s="227"/>
      <c r="P95" s="255"/>
      <c r="Q95" s="250">
        <v>0.0</v>
      </c>
      <c r="R95" s="250"/>
      <c r="S95" s="250"/>
      <c r="T95" s="250"/>
      <c r="U95" s="250"/>
      <c r="V95" s="250">
        <f t="shared" si="73"/>
        <v>0</v>
      </c>
      <c r="W95" s="250">
        <f t="shared" si="74"/>
        <v>0</v>
      </c>
      <c r="X95" s="250">
        <f t="shared" si="75"/>
        <v>1</v>
      </c>
      <c r="Y95" s="214"/>
      <c r="Z95" s="214" t="str">
        <f t="shared" si="82"/>
        <v>SAMA</v>
      </c>
      <c r="AA95" s="214" t="str">
        <f t="shared" si="83"/>
        <v>SAMA</v>
      </c>
      <c r="AB95" s="247" t="s">
        <v>6109</v>
      </c>
      <c r="AC95" s="247" t="s">
        <v>6123</v>
      </c>
      <c r="AD95" s="249">
        <v>1.0</v>
      </c>
      <c r="AE95" s="281"/>
      <c r="AF95" s="214" t="str">
        <f t="shared" si="84"/>
        <v>SAMA</v>
      </c>
      <c r="AG95" s="214" t="str">
        <f t="shared" si="85"/>
        <v>SAMA</v>
      </c>
      <c r="AH95" s="247" t="s">
        <v>6109</v>
      </c>
      <c r="AI95" s="247" t="s">
        <v>6123</v>
      </c>
      <c r="AJ95" s="250">
        <v>0.0</v>
      </c>
      <c r="AK95" s="214" t="str">
        <f t="shared" si="80"/>
        <v>normal</v>
      </c>
      <c r="AL95" s="250">
        <v>1.0</v>
      </c>
      <c r="AN95" s="247" t="s">
        <v>6109</v>
      </c>
      <c r="AO95" s="300" t="s">
        <v>6123</v>
      </c>
      <c r="AQ95" s="247" t="s">
        <v>6109</v>
      </c>
      <c r="AR95" s="300" t="s">
        <v>6123</v>
      </c>
      <c r="AT95" s="385" t="str">
        <f t="shared" si="12"/>
        <v>SAMA</v>
      </c>
    </row>
    <row r="96" ht="15.75" customHeight="1">
      <c r="A96" s="247"/>
      <c r="B96" s="300"/>
      <c r="C96" s="246"/>
      <c r="D96" s="249"/>
      <c r="E96" s="250"/>
      <c r="F96" s="250"/>
      <c r="G96" s="250"/>
      <c r="H96" s="250"/>
      <c r="I96" s="251"/>
      <c r="J96" s="262"/>
      <c r="K96" s="214"/>
      <c r="L96" s="263"/>
      <c r="M96" s="254"/>
      <c r="N96" s="214"/>
      <c r="O96" s="227"/>
      <c r="P96" s="255"/>
      <c r="Q96" s="250"/>
      <c r="R96" s="250"/>
      <c r="S96" s="250"/>
      <c r="T96" s="250"/>
      <c r="U96" s="250"/>
      <c r="V96" s="250"/>
      <c r="W96" s="250"/>
      <c r="X96" s="250"/>
      <c r="Y96" s="214"/>
      <c r="Z96" s="214"/>
      <c r="AA96" s="214"/>
      <c r="AB96" s="247"/>
      <c r="AC96" s="247"/>
      <c r="AD96" s="249"/>
      <c r="AE96" s="281"/>
      <c r="AF96" s="214"/>
      <c r="AG96" s="214"/>
      <c r="AH96" s="247"/>
      <c r="AI96" s="247"/>
      <c r="AJ96" s="250"/>
      <c r="AK96" s="214"/>
      <c r="AL96" s="250"/>
      <c r="AN96" s="247"/>
      <c r="AO96" s="300"/>
      <c r="AQ96" s="247" t="s">
        <v>6109</v>
      </c>
      <c r="AR96" s="296" t="s">
        <v>6125</v>
      </c>
      <c r="AT96" s="385" t="str">
        <f t="shared" si="12"/>
        <v>TIDAK</v>
      </c>
      <c r="AU96" s="385" t="s">
        <v>7300</v>
      </c>
    </row>
    <row r="97" ht="15.75" customHeight="1">
      <c r="A97" s="247" t="s">
        <v>6181</v>
      </c>
      <c r="B97" s="296" t="s">
        <v>6182</v>
      </c>
      <c r="C97" s="246" t="s">
        <v>80</v>
      </c>
      <c r="D97" s="249">
        <v>3.0</v>
      </c>
      <c r="E97" s="262"/>
      <c r="F97" s="262"/>
      <c r="G97" s="262"/>
      <c r="H97" s="262"/>
      <c r="I97" s="251">
        <f t="shared" ref="I97:I100" si="86">H97+G97+F97+E97</f>
        <v>0</v>
      </c>
      <c r="J97" s="252">
        <f t="shared" ref="J97:J100" si="87">D97+I97</f>
        <v>3</v>
      </c>
      <c r="K97" s="214"/>
      <c r="L97" s="263"/>
      <c r="M97" s="254"/>
      <c r="N97" s="214"/>
      <c r="O97" s="227"/>
      <c r="P97" s="255"/>
      <c r="Q97" s="250">
        <v>0.0</v>
      </c>
      <c r="R97" s="262"/>
      <c r="S97" s="262"/>
      <c r="T97" s="262"/>
      <c r="U97" s="262"/>
      <c r="V97" s="250">
        <f t="shared" ref="V97:V100" si="88">U97+T97+S97+R97</f>
        <v>0</v>
      </c>
      <c r="W97" s="250">
        <f t="shared" ref="W97:W100" si="89">V97+Q97</f>
        <v>0</v>
      </c>
      <c r="X97" s="250">
        <f t="shared" ref="X97:X100" si="90">J97-W97</f>
        <v>3</v>
      </c>
      <c r="Y97" s="214"/>
      <c r="Z97" s="214"/>
      <c r="AA97" s="214"/>
      <c r="AB97" s="246"/>
      <c r="AC97" s="246"/>
      <c r="AD97" s="249"/>
      <c r="AE97" s="281"/>
      <c r="AF97" s="214"/>
      <c r="AG97" s="214"/>
      <c r="AH97" s="246"/>
      <c r="AI97" s="246"/>
      <c r="AJ97" s="250"/>
      <c r="AK97" s="214" t="str">
        <f t="shared" ref="AK97:AK100" si="91">IF(X97&lt;0,"tidak normal","normal")</f>
        <v>normal</v>
      </c>
      <c r="AL97" s="250">
        <v>3.0</v>
      </c>
      <c r="AN97" s="247" t="s">
        <v>6181</v>
      </c>
      <c r="AO97" s="296" t="s">
        <v>6182</v>
      </c>
      <c r="AQ97" s="247" t="s">
        <v>6181</v>
      </c>
      <c r="AR97" s="296" t="s">
        <v>6182</v>
      </c>
      <c r="AT97" s="385" t="str">
        <f t="shared" si="12"/>
        <v>SAMA</v>
      </c>
    </row>
    <row r="98" ht="15.75" customHeight="1">
      <c r="A98" s="246" t="s">
        <v>6128</v>
      </c>
      <c r="B98" s="296" t="s">
        <v>980</v>
      </c>
      <c r="C98" s="246" t="s">
        <v>80</v>
      </c>
      <c r="D98" s="249">
        <v>15.0</v>
      </c>
      <c r="E98" s="262"/>
      <c r="F98" s="262"/>
      <c r="G98" s="262"/>
      <c r="H98" s="262"/>
      <c r="I98" s="251">
        <f t="shared" si="86"/>
        <v>0</v>
      </c>
      <c r="J98" s="252">
        <f t="shared" si="87"/>
        <v>15</v>
      </c>
      <c r="K98" s="214"/>
      <c r="L98" s="253" t="s">
        <v>6128</v>
      </c>
      <c r="M98" s="254">
        <v>7.0</v>
      </c>
      <c r="N98" s="214" t="str">
        <f t="shared" ref="N98:N100" si="92">IF(D98=M98,"Sama","Tidak Sama")</f>
        <v>Tidak Sama</v>
      </c>
      <c r="O98" s="227"/>
      <c r="P98" s="255"/>
      <c r="Q98" s="250">
        <v>15.0</v>
      </c>
      <c r="R98" s="262"/>
      <c r="S98" s="262"/>
      <c r="T98" s="262"/>
      <c r="U98" s="262"/>
      <c r="V98" s="250">
        <f t="shared" si="88"/>
        <v>0</v>
      </c>
      <c r="W98" s="250">
        <f t="shared" si="89"/>
        <v>15</v>
      </c>
      <c r="X98" s="250">
        <f t="shared" si="90"/>
        <v>0</v>
      </c>
      <c r="Y98" s="214"/>
      <c r="Z98" s="214" t="str">
        <f t="shared" ref="Z98:Z99" si="93">IF(AB98=A98,"SAMA","TIDAK SAMA")</f>
        <v>SAMA</v>
      </c>
      <c r="AA98" s="214" t="str">
        <f t="shared" ref="AA98:AA99" si="94">IF(B98=AC98,"SAMA","TIDAK SAMA")</f>
        <v>SAMA</v>
      </c>
      <c r="AB98" s="246" t="s">
        <v>6128</v>
      </c>
      <c r="AC98" s="246" t="s">
        <v>980</v>
      </c>
      <c r="AD98" s="249">
        <v>16.0</v>
      </c>
      <c r="AE98" s="281"/>
      <c r="AF98" s="214" t="str">
        <f t="shared" ref="AF98:AF99" si="95">IF(A98=AH98,"SAMA","TIDAK SAMA")</f>
        <v>SAMA</v>
      </c>
      <c r="AG98" s="214" t="str">
        <f t="shared" ref="AG98:AG99" si="96">IF(AC98=AI98,"SAMA","TIDAK")</f>
        <v>SAMA</v>
      </c>
      <c r="AH98" s="246" t="s">
        <v>6128</v>
      </c>
      <c r="AI98" s="246" t="s">
        <v>980</v>
      </c>
      <c r="AJ98" s="250">
        <v>13.0</v>
      </c>
      <c r="AK98" s="214" t="str">
        <f t="shared" si="91"/>
        <v>normal</v>
      </c>
      <c r="AL98" s="250">
        <v>0.0</v>
      </c>
      <c r="AN98" s="246" t="s">
        <v>6128</v>
      </c>
      <c r="AO98" s="296" t="s">
        <v>980</v>
      </c>
      <c r="AQ98" s="246" t="s">
        <v>6128</v>
      </c>
      <c r="AR98" s="296" t="s">
        <v>980</v>
      </c>
      <c r="AT98" s="385" t="str">
        <f t="shared" si="12"/>
        <v>SAMA</v>
      </c>
    </row>
    <row r="99" ht="15.75" customHeight="1">
      <c r="A99" s="246" t="s">
        <v>5981</v>
      </c>
      <c r="B99" s="296" t="s">
        <v>6131</v>
      </c>
      <c r="C99" s="246" t="s">
        <v>80</v>
      </c>
      <c r="D99" s="249">
        <v>4.0</v>
      </c>
      <c r="E99" s="262"/>
      <c r="F99" s="262"/>
      <c r="G99" s="262"/>
      <c r="H99" s="262"/>
      <c r="I99" s="251">
        <f t="shared" si="86"/>
        <v>0</v>
      </c>
      <c r="J99" s="252">
        <f t="shared" si="87"/>
        <v>4</v>
      </c>
      <c r="K99" s="214"/>
      <c r="L99" s="253" t="s">
        <v>5981</v>
      </c>
      <c r="M99" s="254">
        <v>4.0</v>
      </c>
      <c r="N99" s="214" t="str">
        <f t="shared" si="92"/>
        <v>Sama</v>
      </c>
      <c r="O99" s="227"/>
      <c r="P99" s="255"/>
      <c r="Q99" s="250">
        <v>4.0</v>
      </c>
      <c r="R99" s="262"/>
      <c r="S99" s="262"/>
      <c r="T99" s="262"/>
      <c r="U99" s="262"/>
      <c r="V99" s="250">
        <f t="shared" si="88"/>
        <v>0</v>
      </c>
      <c r="W99" s="250">
        <f t="shared" si="89"/>
        <v>4</v>
      </c>
      <c r="X99" s="250">
        <f t="shared" si="90"/>
        <v>0</v>
      </c>
      <c r="Y99" s="214"/>
      <c r="Z99" s="214" t="str">
        <f t="shared" si="93"/>
        <v>SAMA</v>
      </c>
      <c r="AA99" s="214" t="str">
        <f t="shared" si="94"/>
        <v>SAMA</v>
      </c>
      <c r="AB99" s="246" t="s">
        <v>5981</v>
      </c>
      <c r="AC99" s="246" t="s">
        <v>6131</v>
      </c>
      <c r="AD99" s="249">
        <v>4.0</v>
      </c>
      <c r="AE99" s="281"/>
      <c r="AF99" s="214" t="str">
        <f t="shared" si="95"/>
        <v>SAMA</v>
      </c>
      <c r="AG99" s="214" t="str">
        <f t="shared" si="96"/>
        <v>SAMA</v>
      </c>
      <c r="AH99" s="246" t="s">
        <v>5981</v>
      </c>
      <c r="AI99" s="246" t="s">
        <v>6131</v>
      </c>
      <c r="AJ99" s="250">
        <v>8.0</v>
      </c>
      <c r="AK99" s="214" t="str">
        <f t="shared" si="91"/>
        <v>normal</v>
      </c>
      <c r="AL99" s="250">
        <v>0.0</v>
      </c>
      <c r="AN99" s="246" t="s">
        <v>5981</v>
      </c>
      <c r="AO99" s="296" t="s">
        <v>6131</v>
      </c>
      <c r="AQ99" s="246" t="s">
        <v>5981</v>
      </c>
      <c r="AR99" s="296" t="s">
        <v>6131</v>
      </c>
      <c r="AT99" s="385" t="str">
        <f t="shared" si="12"/>
        <v>SAMA</v>
      </c>
    </row>
    <row r="100" ht="15.75" customHeight="1">
      <c r="A100" s="246" t="s">
        <v>7204</v>
      </c>
      <c r="B100" s="296" t="s">
        <v>7205</v>
      </c>
      <c r="C100" s="246" t="s">
        <v>80</v>
      </c>
      <c r="D100" s="249">
        <v>23.0</v>
      </c>
      <c r="E100" s="262"/>
      <c r="F100" s="262"/>
      <c r="G100" s="262"/>
      <c r="H100" s="262"/>
      <c r="I100" s="251">
        <f t="shared" si="86"/>
        <v>0</v>
      </c>
      <c r="J100" s="252">
        <f t="shared" si="87"/>
        <v>23</v>
      </c>
      <c r="K100" s="214"/>
      <c r="L100" s="253" t="s">
        <v>5981</v>
      </c>
      <c r="M100" s="254">
        <v>4.0</v>
      </c>
      <c r="N100" s="214" t="str">
        <f t="shared" si="92"/>
        <v>Tidak Sama</v>
      </c>
      <c r="O100" s="227"/>
      <c r="P100" s="255"/>
      <c r="Q100" s="250">
        <v>13.0</v>
      </c>
      <c r="R100" s="262"/>
      <c r="S100" s="262"/>
      <c r="T100" s="262"/>
      <c r="U100" s="262"/>
      <c r="V100" s="250">
        <f t="shared" si="88"/>
        <v>0</v>
      </c>
      <c r="W100" s="250">
        <f t="shared" si="89"/>
        <v>13</v>
      </c>
      <c r="X100" s="250">
        <f t="shared" si="90"/>
        <v>10</v>
      </c>
      <c r="Y100" s="214"/>
      <c r="Z100" s="214"/>
      <c r="AA100" s="214"/>
      <c r="AB100" s="246"/>
      <c r="AC100" s="246"/>
      <c r="AD100" s="249"/>
      <c r="AE100" s="281"/>
      <c r="AF100" s="214"/>
      <c r="AG100" s="214"/>
      <c r="AH100" s="246"/>
      <c r="AI100" s="246"/>
      <c r="AJ100" s="250"/>
      <c r="AK100" s="214" t="str">
        <f t="shared" si="91"/>
        <v>normal</v>
      </c>
      <c r="AL100" s="250">
        <v>7.0</v>
      </c>
      <c r="AN100" s="246" t="s">
        <v>7204</v>
      </c>
      <c r="AO100" s="296" t="s">
        <v>7205</v>
      </c>
      <c r="AQ100" s="246" t="s">
        <v>7204</v>
      </c>
      <c r="AR100" s="296" t="s">
        <v>7205</v>
      </c>
      <c r="AT100" s="385" t="str">
        <f t="shared" si="12"/>
        <v>SAMA</v>
      </c>
    </row>
    <row r="101" ht="15.75" customHeight="1">
      <c r="A101" s="246"/>
      <c r="B101" s="296"/>
      <c r="C101" s="246"/>
      <c r="D101" s="249"/>
      <c r="E101" s="262"/>
      <c r="F101" s="262"/>
      <c r="G101" s="262"/>
      <c r="H101" s="262"/>
      <c r="I101" s="251"/>
      <c r="J101" s="262"/>
      <c r="K101" s="214"/>
      <c r="L101" s="253"/>
      <c r="M101" s="254"/>
      <c r="N101" s="214"/>
      <c r="O101" s="227"/>
      <c r="P101" s="255"/>
      <c r="Q101" s="250"/>
      <c r="R101" s="262"/>
      <c r="S101" s="262"/>
      <c r="T101" s="262"/>
      <c r="U101" s="262"/>
      <c r="V101" s="250"/>
      <c r="W101" s="250"/>
      <c r="X101" s="250"/>
      <c r="Y101" s="214"/>
      <c r="Z101" s="214"/>
      <c r="AA101" s="214"/>
      <c r="AB101" s="246"/>
      <c r="AC101" s="246"/>
      <c r="AD101" s="249"/>
      <c r="AE101" s="281"/>
      <c r="AF101" s="214"/>
      <c r="AG101" s="214"/>
      <c r="AH101" s="246"/>
      <c r="AI101" s="246"/>
      <c r="AJ101" s="250"/>
      <c r="AK101" s="214"/>
      <c r="AL101" s="250"/>
      <c r="AN101" s="246"/>
      <c r="AO101" s="296"/>
      <c r="AQ101" s="246" t="s">
        <v>6126</v>
      </c>
      <c r="AR101" s="296" t="s">
        <v>812</v>
      </c>
      <c r="AT101" s="385" t="str">
        <f t="shared" si="12"/>
        <v>TIDAK</v>
      </c>
    </row>
    <row r="102" ht="15.75" customHeight="1">
      <c r="A102" s="246" t="s">
        <v>807</v>
      </c>
      <c r="B102" s="296" t="s">
        <v>2684</v>
      </c>
      <c r="C102" s="246" t="s">
        <v>21</v>
      </c>
      <c r="D102" s="249">
        <v>25.0</v>
      </c>
      <c r="E102" s="262"/>
      <c r="F102" s="262"/>
      <c r="G102" s="262"/>
      <c r="H102" s="262"/>
      <c r="I102" s="251">
        <f t="shared" ref="I102:I139" si="97">H102+G102+F102+E102</f>
        <v>0</v>
      </c>
      <c r="J102" s="252">
        <f t="shared" ref="J102:J139" si="98">D102+I102</f>
        <v>25</v>
      </c>
      <c r="K102" s="214"/>
      <c r="L102" s="253"/>
      <c r="M102" s="254"/>
      <c r="N102" s="214"/>
      <c r="O102" s="227"/>
      <c r="P102" s="255"/>
      <c r="Q102" s="250">
        <v>19.0</v>
      </c>
      <c r="R102" s="262"/>
      <c r="S102" s="262"/>
      <c r="T102" s="262"/>
      <c r="U102" s="262"/>
      <c r="V102" s="250">
        <f t="shared" ref="V102:V139" si="99">U102+T102+S102+R102</f>
        <v>0</v>
      </c>
      <c r="W102" s="250">
        <f t="shared" ref="W102:W139" si="100">V102+Q102</f>
        <v>19</v>
      </c>
      <c r="X102" s="250">
        <f t="shared" ref="X102:X139" si="101">J102-W102</f>
        <v>6</v>
      </c>
      <c r="Y102" s="214"/>
      <c r="Z102" s="214" t="str">
        <f>IF(AB102=A102,"SAMA","TIDAK SAMA")</f>
        <v>TIDAK SAMA</v>
      </c>
      <c r="AA102" s="214" t="str">
        <f>IF(B102=AC102,"SAMA","TIDAK SAMA")</f>
        <v>SAMA</v>
      </c>
      <c r="AB102" s="246" t="s">
        <v>6126</v>
      </c>
      <c r="AC102" s="246" t="s">
        <v>2684</v>
      </c>
      <c r="AD102" s="249">
        <v>10.0</v>
      </c>
      <c r="AE102" s="281"/>
      <c r="AF102" s="214" t="str">
        <f>IF(A102=AH102,"SAMA","TIDAK SAMA")</f>
        <v>TIDAK SAMA</v>
      </c>
      <c r="AG102" s="214" t="str">
        <f>IF(AC102=AI102,"SAMA","TIDAK")</f>
        <v>SAMA</v>
      </c>
      <c r="AH102" s="246" t="s">
        <v>6126</v>
      </c>
      <c r="AI102" s="246" t="s">
        <v>2684</v>
      </c>
      <c r="AJ102" s="250">
        <v>3.0</v>
      </c>
      <c r="AK102" s="214" t="str">
        <f t="shared" ref="AK102:AK118" si="102">IF(X102&lt;0,"tidak normal","normal")</f>
        <v>normal</v>
      </c>
      <c r="AL102" s="250">
        <v>8.0</v>
      </c>
      <c r="AN102" s="246" t="s">
        <v>807</v>
      </c>
      <c r="AO102" s="296" t="s">
        <v>2684</v>
      </c>
      <c r="AQ102" s="246" t="s">
        <v>807</v>
      </c>
      <c r="AR102" s="296" t="s">
        <v>2684</v>
      </c>
      <c r="AT102" s="385" t="str">
        <f t="shared" si="12"/>
        <v>SAMA</v>
      </c>
    </row>
    <row r="103" ht="15.75" customHeight="1">
      <c r="A103" s="246" t="s">
        <v>6126</v>
      </c>
      <c r="B103" s="296" t="s">
        <v>808</v>
      </c>
      <c r="C103" s="246" t="s">
        <v>80</v>
      </c>
      <c r="D103" s="249">
        <v>35.0</v>
      </c>
      <c r="E103" s="262"/>
      <c r="F103" s="262"/>
      <c r="G103" s="262"/>
      <c r="H103" s="262"/>
      <c r="I103" s="251">
        <f t="shared" si="97"/>
        <v>0</v>
      </c>
      <c r="J103" s="252">
        <f t="shared" si="98"/>
        <v>35</v>
      </c>
      <c r="K103" s="214"/>
      <c r="L103" s="253" t="s">
        <v>6126</v>
      </c>
      <c r="M103" s="254">
        <v>1.0</v>
      </c>
      <c r="N103" s="214" t="str">
        <f>IF(D103=M103,"Sama","Tidak Sama")</f>
        <v>Tidak Sama</v>
      </c>
      <c r="O103" s="227"/>
      <c r="P103" s="255"/>
      <c r="Q103" s="250">
        <v>18.0</v>
      </c>
      <c r="R103" s="262"/>
      <c r="S103" s="262"/>
      <c r="T103" s="262"/>
      <c r="U103" s="262"/>
      <c r="V103" s="250">
        <f t="shared" si="99"/>
        <v>0</v>
      </c>
      <c r="W103" s="250">
        <f t="shared" si="100"/>
        <v>18</v>
      </c>
      <c r="X103" s="250">
        <f t="shared" si="101"/>
        <v>17</v>
      </c>
      <c r="Y103" s="214"/>
      <c r="Z103" s="214"/>
      <c r="AA103" s="214"/>
      <c r="AB103" s="246"/>
      <c r="AC103" s="246"/>
      <c r="AD103" s="249"/>
      <c r="AE103" s="281"/>
      <c r="AF103" s="214"/>
      <c r="AG103" s="214"/>
      <c r="AH103" s="246"/>
      <c r="AI103" s="246"/>
      <c r="AJ103" s="250"/>
      <c r="AK103" s="214" t="str">
        <f t="shared" si="102"/>
        <v>normal</v>
      </c>
      <c r="AL103" s="250">
        <v>8.0</v>
      </c>
      <c r="AN103" s="246" t="s">
        <v>6126</v>
      </c>
      <c r="AO103" s="296" t="s">
        <v>808</v>
      </c>
      <c r="AQ103" s="246" t="s">
        <v>6126</v>
      </c>
      <c r="AR103" s="296" t="s">
        <v>808</v>
      </c>
      <c r="AT103" s="385" t="str">
        <f t="shared" si="12"/>
        <v>SAMA</v>
      </c>
    </row>
    <row r="104" ht="15.75" customHeight="1">
      <c r="A104" s="246" t="s">
        <v>7206</v>
      </c>
      <c r="B104" s="296" t="s">
        <v>7207</v>
      </c>
      <c r="C104" s="246" t="s">
        <v>80</v>
      </c>
      <c r="D104" s="249">
        <v>4.0</v>
      </c>
      <c r="E104" s="262"/>
      <c r="F104" s="262"/>
      <c r="G104" s="262"/>
      <c r="H104" s="262"/>
      <c r="I104" s="251">
        <f t="shared" si="97"/>
        <v>0</v>
      </c>
      <c r="J104" s="252">
        <f t="shared" si="98"/>
        <v>4</v>
      </c>
      <c r="K104" s="214"/>
      <c r="L104" s="253"/>
      <c r="M104" s="254"/>
      <c r="N104" s="214"/>
      <c r="O104" s="227"/>
      <c r="P104" s="255"/>
      <c r="Q104" s="250">
        <v>4.0</v>
      </c>
      <c r="R104" s="262"/>
      <c r="S104" s="262"/>
      <c r="T104" s="262"/>
      <c r="U104" s="262"/>
      <c r="V104" s="250">
        <f t="shared" si="99"/>
        <v>0</v>
      </c>
      <c r="W104" s="250">
        <f t="shared" si="100"/>
        <v>4</v>
      </c>
      <c r="X104" s="250">
        <f t="shared" si="101"/>
        <v>0</v>
      </c>
      <c r="Y104" s="214"/>
      <c r="Z104" s="214"/>
      <c r="AA104" s="214"/>
      <c r="AB104" s="246"/>
      <c r="AC104" s="246"/>
      <c r="AD104" s="249"/>
      <c r="AE104" s="281"/>
      <c r="AF104" s="214"/>
      <c r="AG104" s="214"/>
      <c r="AH104" s="246"/>
      <c r="AI104" s="246"/>
      <c r="AJ104" s="250"/>
      <c r="AK104" s="214" t="str">
        <f t="shared" si="102"/>
        <v>normal</v>
      </c>
      <c r="AL104" s="250">
        <v>0.0</v>
      </c>
      <c r="AN104" s="246" t="s">
        <v>7206</v>
      </c>
      <c r="AO104" s="296" t="s">
        <v>7207</v>
      </c>
      <c r="AQ104" s="246" t="s">
        <v>7206</v>
      </c>
      <c r="AR104" s="296" t="s">
        <v>7207</v>
      </c>
      <c r="AT104" s="385" t="str">
        <f t="shared" si="12"/>
        <v>SAMA</v>
      </c>
    </row>
    <row r="105" ht="15.75" customHeight="1">
      <c r="A105" s="246" t="s">
        <v>6017</v>
      </c>
      <c r="B105" s="296" t="s">
        <v>1806</v>
      </c>
      <c r="C105" s="246" t="s">
        <v>80</v>
      </c>
      <c r="D105" s="249">
        <v>18.0</v>
      </c>
      <c r="E105" s="262"/>
      <c r="F105" s="262"/>
      <c r="G105" s="262"/>
      <c r="H105" s="262"/>
      <c r="I105" s="251">
        <f t="shared" si="97"/>
        <v>0</v>
      </c>
      <c r="J105" s="252">
        <f t="shared" si="98"/>
        <v>18</v>
      </c>
      <c r="K105" s="214"/>
      <c r="L105" s="253" t="s">
        <v>6017</v>
      </c>
      <c r="M105" s="254">
        <v>4.0</v>
      </c>
      <c r="N105" s="214" t="str">
        <f t="shared" ref="N105:N107" si="103">IF(D105=M105,"Sama","Tidak Sama")</f>
        <v>Tidak Sama</v>
      </c>
      <c r="O105" s="227"/>
      <c r="P105" s="255"/>
      <c r="Q105" s="250">
        <v>10.0</v>
      </c>
      <c r="R105" s="262"/>
      <c r="S105" s="262"/>
      <c r="T105" s="262"/>
      <c r="U105" s="262"/>
      <c r="V105" s="250">
        <f t="shared" si="99"/>
        <v>0</v>
      </c>
      <c r="W105" s="250">
        <f t="shared" si="100"/>
        <v>10</v>
      </c>
      <c r="X105" s="250">
        <f t="shared" si="101"/>
        <v>8</v>
      </c>
      <c r="Y105" s="214"/>
      <c r="Z105" s="214" t="str">
        <f t="shared" ref="Z105:Z107" si="104">IF(AB105=A105,"SAMA","TIDAK SAMA")</f>
        <v>SAMA</v>
      </c>
      <c r="AA105" s="214" t="str">
        <f t="shared" ref="AA105:AA107" si="105">IF(B105=AC105,"SAMA","TIDAK SAMA")</f>
        <v>SAMA</v>
      </c>
      <c r="AB105" s="246" t="s">
        <v>6017</v>
      </c>
      <c r="AC105" s="246" t="s">
        <v>1806</v>
      </c>
      <c r="AD105" s="249">
        <v>16.0</v>
      </c>
      <c r="AE105" s="281"/>
      <c r="AF105" s="214" t="str">
        <f t="shared" ref="AF105:AF107" si="106">IF(A105=AH105,"SAMA","TIDAK SAMA")</f>
        <v>SAMA</v>
      </c>
      <c r="AG105" s="214" t="str">
        <f t="shared" ref="AG105:AG107" si="107">IF(AC105=AI105,"SAMA","TIDAK")</f>
        <v>SAMA</v>
      </c>
      <c r="AH105" s="246" t="s">
        <v>6017</v>
      </c>
      <c r="AI105" s="246" t="s">
        <v>1806</v>
      </c>
      <c r="AJ105" s="250">
        <v>13.0</v>
      </c>
      <c r="AK105" s="214" t="str">
        <f t="shared" si="102"/>
        <v>normal</v>
      </c>
      <c r="AL105" s="250">
        <v>8.0</v>
      </c>
      <c r="AN105" s="246" t="s">
        <v>6017</v>
      </c>
      <c r="AO105" s="296" t="s">
        <v>1806</v>
      </c>
      <c r="AQ105" s="246" t="s">
        <v>6017</v>
      </c>
      <c r="AR105" s="296" t="s">
        <v>1806</v>
      </c>
      <c r="AT105" s="385" t="str">
        <f t="shared" si="12"/>
        <v>SAMA</v>
      </c>
    </row>
    <row r="106" ht="15.75" customHeight="1">
      <c r="A106" s="246" t="s">
        <v>6017</v>
      </c>
      <c r="B106" s="300" t="s">
        <v>6137</v>
      </c>
      <c r="C106" s="246" t="s">
        <v>80</v>
      </c>
      <c r="D106" s="249">
        <v>12.0</v>
      </c>
      <c r="E106" s="262"/>
      <c r="F106" s="262"/>
      <c r="G106" s="262"/>
      <c r="H106" s="262"/>
      <c r="I106" s="251">
        <f t="shared" si="97"/>
        <v>0</v>
      </c>
      <c r="J106" s="252">
        <f t="shared" si="98"/>
        <v>12</v>
      </c>
      <c r="K106" s="214"/>
      <c r="L106" s="253" t="s">
        <v>6017</v>
      </c>
      <c r="M106" s="254">
        <v>3.0</v>
      </c>
      <c r="N106" s="214" t="str">
        <f t="shared" si="103"/>
        <v>Tidak Sama</v>
      </c>
      <c r="O106" s="227"/>
      <c r="P106" s="255"/>
      <c r="Q106" s="250">
        <v>10.0</v>
      </c>
      <c r="R106" s="262"/>
      <c r="S106" s="262"/>
      <c r="T106" s="262"/>
      <c r="U106" s="262"/>
      <c r="V106" s="250">
        <f t="shared" si="99"/>
        <v>0</v>
      </c>
      <c r="W106" s="250">
        <f t="shared" si="100"/>
        <v>10</v>
      </c>
      <c r="X106" s="250">
        <f t="shared" si="101"/>
        <v>2</v>
      </c>
      <c r="Y106" s="214"/>
      <c r="Z106" s="214" t="str">
        <f t="shared" si="104"/>
        <v>SAMA</v>
      </c>
      <c r="AA106" s="214" t="str">
        <f t="shared" si="105"/>
        <v>SAMA</v>
      </c>
      <c r="AB106" s="246" t="s">
        <v>6017</v>
      </c>
      <c r="AC106" s="247" t="s">
        <v>6137</v>
      </c>
      <c r="AD106" s="249">
        <v>15.0</v>
      </c>
      <c r="AE106" s="281"/>
      <c r="AF106" s="214" t="str">
        <f t="shared" si="106"/>
        <v>SAMA</v>
      </c>
      <c r="AG106" s="214" t="str">
        <f t="shared" si="107"/>
        <v>SAMA</v>
      </c>
      <c r="AH106" s="246" t="s">
        <v>6017</v>
      </c>
      <c r="AI106" s="247" t="s">
        <v>6137</v>
      </c>
      <c r="AJ106" s="250">
        <v>12.0</v>
      </c>
      <c r="AK106" s="214" t="str">
        <f t="shared" si="102"/>
        <v>normal</v>
      </c>
      <c r="AL106" s="250">
        <v>3.0</v>
      </c>
      <c r="AN106" s="246" t="s">
        <v>6017</v>
      </c>
      <c r="AO106" s="300" t="s">
        <v>6137</v>
      </c>
      <c r="AQ106" s="246" t="s">
        <v>6017</v>
      </c>
      <c r="AR106" s="300" t="s">
        <v>6137</v>
      </c>
      <c r="AT106" s="385" t="str">
        <f t="shared" si="12"/>
        <v>SAMA</v>
      </c>
    </row>
    <row r="107" ht="15.75" customHeight="1">
      <c r="A107" s="246" t="s">
        <v>6127</v>
      </c>
      <c r="B107" s="296" t="s">
        <v>5527</v>
      </c>
      <c r="C107" s="246" t="s">
        <v>80</v>
      </c>
      <c r="D107" s="249">
        <v>18.0</v>
      </c>
      <c r="E107" s="262"/>
      <c r="F107" s="262"/>
      <c r="G107" s="262"/>
      <c r="H107" s="262"/>
      <c r="I107" s="251">
        <f t="shared" si="97"/>
        <v>0</v>
      </c>
      <c r="J107" s="252">
        <f t="shared" si="98"/>
        <v>18</v>
      </c>
      <c r="K107" s="214"/>
      <c r="L107" s="253" t="s">
        <v>6127</v>
      </c>
      <c r="M107" s="254">
        <v>18.0</v>
      </c>
      <c r="N107" s="214" t="str">
        <f t="shared" si="103"/>
        <v>Sama</v>
      </c>
      <c r="O107" s="227"/>
      <c r="P107" s="255"/>
      <c r="Q107" s="250">
        <v>2.0</v>
      </c>
      <c r="R107" s="262"/>
      <c r="S107" s="262"/>
      <c r="T107" s="262"/>
      <c r="U107" s="262"/>
      <c r="V107" s="250">
        <f t="shared" si="99"/>
        <v>0</v>
      </c>
      <c r="W107" s="250">
        <f t="shared" si="100"/>
        <v>2</v>
      </c>
      <c r="X107" s="250">
        <f t="shared" si="101"/>
        <v>16</v>
      </c>
      <c r="Y107" s="214"/>
      <c r="Z107" s="214" t="str">
        <f t="shared" si="104"/>
        <v>SAMA</v>
      </c>
      <c r="AA107" s="214" t="str">
        <f t="shared" si="105"/>
        <v>SAMA</v>
      </c>
      <c r="AB107" s="246" t="s">
        <v>6127</v>
      </c>
      <c r="AC107" s="246" t="s">
        <v>5527</v>
      </c>
      <c r="AD107" s="249">
        <v>19.0</v>
      </c>
      <c r="AE107" s="281"/>
      <c r="AF107" s="214" t="str">
        <f t="shared" si="106"/>
        <v>SAMA</v>
      </c>
      <c r="AG107" s="214" t="str">
        <f t="shared" si="107"/>
        <v>SAMA</v>
      </c>
      <c r="AH107" s="246" t="s">
        <v>6127</v>
      </c>
      <c r="AI107" s="246" t="s">
        <v>5527</v>
      </c>
      <c r="AJ107" s="250">
        <v>2.0</v>
      </c>
      <c r="AK107" s="214" t="str">
        <f t="shared" si="102"/>
        <v>normal</v>
      </c>
      <c r="AL107" s="250">
        <v>17.0</v>
      </c>
      <c r="AN107" s="246" t="s">
        <v>6127</v>
      </c>
      <c r="AO107" s="296" t="s">
        <v>5527</v>
      </c>
      <c r="AQ107" s="246" t="s">
        <v>6127</v>
      </c>
      <c r="AR107" s="296" t="s">
        <v>5527</v>
      </c>
      <c r="AT107" s="385" t="str">
        <f t="shared" si="12"/>
        <v>SAMA</v>
      </c>
    </row>
    <row r="108" ht="15.75" customHeight="1">
      <c r="A108" s="246" t="s">
        <v>6129</v>
      </c>
      <c r="B108" s="291" t="s">
        <v>6130</v>
      </c>
      <c r="C108" s="246" t="s">
        <v>80</v>
      </c>
      <c r="D108" s="249">
        <v>34.0</v>
      </c>
      <c r="E108" s="262"/>
      <c r="F108" s="262"/>
      <c r="G108" s="262"/>
      <c r="H108" s="262"/>
      <c r="I108" s="251">
        <f t="shared" si="97"/>
        <v>0</v>
      </c>
      <c r="J108" s="252">
        <f t="shared" si="98"/>
        <v>34</v>
      </c>
      <c r="K108" s="214"/>
      <c r="L108" s="253"/>
      <c r="M108" s="254"/>
      <c r="N108" s="214"/>
      <c r="O108" s="227"/>
      <c r="P108" s="255"/>
      <c r="Q108" s="250">
        <v>27.0</v>
      </c>
      <c r="R108" s="262"/>
      <c r="S108" s="262"/>
      <c r="T108" s="262"/>
      <c r="U108" s="262"/>
      <c r="V108" s="250">
        <f t="shared" si="99"/>
        <v>0</v>
      </c>
      <c r="W108" s="250">
        <f t="shared" si="100"/>
        <v>27</v>
      </c>
      <c r="X108" s="250">
        <f t="shared" si="101"/>
        <v>7</v>
      </c>
      <c r="Y108" s="214"/>
      <c r="Z108" s="214"/>
      <c r="AA108" s="214"/>
      <c r="AB108" s="246"/>
      <c r="AC108" s="246"/>
      <c r="AD108" s="249"/>
      <c r="AE108" s="281"/>
      <c r="AF108" s="214"/>
      <c r="AG108" s="214"/>
      <c r="AH108" s="246"/>
      <c r="AI108" s="246"/>
      <c r="AJ108" s="250"/>
      <c r="AK108" s="214" t="str">
        <f t="shared" si="102"/>
        <v>normal</v>
      </c>
      <c r="AL108" s="250"/>
      <c r="AM108" s="385" t="s">
        <v>864</v>
      </c>
      <c r="AN108" s="246" t="s">
        <v>6129</v>
      </c>
      <c r="AO108" s="291" t="s">
        <v>6130</v>
      </c>
      <c r="AQ108" s="246" t="s">
        <v>6129</v>
      </c>
      <c r="AR108" s="291" t="s">
        <v>6130</v>
      </c>
      <c r="AT108" s="385" t="str">
        <f t="shared" si="12"/>
        <v>SAMA</v>
      </c>
    </row>
    <row r="109" ht="15.75" customHeight="1">
      <c r="A109" s="247" t="s">
        <v>6141</v>
      </c>
      <c r="B109" s="300" t="s">
        <v>1280</v>
      </c>
      <c r="C109" s="246" t="s">
        <v>80</v>
      </c>
      <c r="D109" s="249">
        <v>37.0</v>
      </c>
      <c r="E109" s="262"/>
      <c r="F109" s="262"/>
      <c r="G109" s="262"/>
      <c r="H109" s="262"/>
      <c r="I109" s="251">
        <f t="shared" si="97"/>
        <v>0</v>
      </c>
      <c r="J109" s="252">
        <f t="shared" si="98"/>
        <v>37</v>
      </c>
      <c r="K109" s="214"/>
      <c r="L109" s="263" t="s">
        <v>6141</v>
      </c>
      <c r="M109" s="254">
        <v>20.0</v>
      </c>
      <c r="N109" s="214" t="str">
        <f>IF(D109=M109,"Sama","Tidak Sama")</f>
        <v>Tidak Sama</v>
      </c>
      <c r="O109" s="227"/>
      <c r="P109" s="255"/>
      <c r="Q109" s="250">
        <v>37.0</v>
      </c>
      <c r="R109" s="262"/>
      <c r="S109" s="262"/>
      <c r="T109" s="262"/>
      <c r="U109" s="262"/>
      <c r="V109" s="250">
        <f t="shared" si="99"/>
        <v>0</v>
      </c>
      <c r="W109" s="250">
        <f t="shared" si="100"/>
        <v>37</v>
      </c>
      <c r="X109" s="250">
        <f t="shared" si="101"/>
        <v>0</v>
      </c>
      <c r="Y109" s="214"/>
      <c r="Z109" s="214" t="str">
        <f>IF(AB109=A109,"SAMA","TIDAK SAMA")</f>
        <v>SAMA</v>
      </c>
      <c r="AA109" s="214" t="str">
        <f>IF(B109=AC109,"SAMA","TIDAK SAMA")</f>
        <v>SAMA</v>
      </c>
      <c r="AB109" s="247" t="s">
        <v>6141</v>
      </c>
      <c r="AC109" s="247" t="s">
        <v>1280</v>
      </c>
      <c r="AD109" s="249">
        <v>23.0</v>
      </c>
      <c r="AE109" s="281"/>
      <c r="AF109" s="214" t="str">
        <f>IF(A109=AH109,"SAMA","TIDAK SAMA")</f>
        <v>SAMA</v>
      </c>
      <c r="AG109" s="214" t="str">
        <f>IF(AC109=AI109,"SAMA","TIDAK")</f>
        <v>SAMA</v>
      </c>
      <c r="AH109" s="247" t="s">
        <v>6141</v>
      </c>
      <c r="AI109" s="247" t="s">
        <v>1280</v>
      </c>
      <c r="AJ109" s="250">
        <v>20.0</v>
      </c>
      <c r="AK109" s="214" t="str">
        <f t="shared" si="102"/>
        <v>normal</v>
      </c>
      <c r="AL109" s="250">
        <v>0.0</v>
      </c>
      <c r="AN109" s="247" t="s">
        <v>6141</v>
      </c>
      <c r="AO109" s="300" t="s">
        <v>1280</v>
      </c>
      <c r="AQ109" s="247" t="s">
        <v>6141</v>
      </c>
      <c r="AR109" s="300" t="s">
        <v>1280</v>
      </c>
      <c r="AT109" s="385" t="str">
        <f t="shared" si="12"/>
        <v>SAMA</v>
      </c>
    </row>
    <row r="110" ht="15.75" customHeight="1">
      <c r="A110" s="247" t="s">
        <v>7208</v>
      </c>
      <c r="B110" s="247" t="s">
        <v>6198</v>
      </c>
      <c r="C110" s="246" t="s">
        <v>80</v>
      </c>
      <c r="D110" s="249">
        <v>5.0</v>
      </c>
      <c r="E110" s="262"/>
      <c r="F110" s="262"/>
      <c r="G110" s="262"/>
      <c r="H110" s="262"/>
      <c r="I110" s="251">
        <f t="shared" si="97"/>
        <v>0</v>
      </c>
      <c r="J110" s="252">
        <f t="shared" si="98"/>
        <v>5</v>
      </c>
      <c r="K110" s="214"/>
      <c r="L110" s="263"/>
      <c r="M110" s="254"/>
      <c r="N110" s="214"/>
      <c r="O110" s="227"/>
      <c r="P110" s="255"/>
      <c r="Q110" s="250">
        <v>0.0</v>
      </c>
      <c r="R110" s="262"/>
      <c r="S110" s="262"/>
      <c r="T110" s="262"/>
      <c r="U110" s="262"/>
      <c r="V110" s="250">
        <f t="shared" si="99"/>
        <v>0</v>
      </c>
      <c r="W110" s="250">
        <f t="shared" si="100"/>
        <v>0</v>
      </c>
      <c r="X110" s="250">
        <f t="shared" si="101"/>
        <v>5</v>
      </c>
      <c r="Y110" s="214"/>
      <c r="Z110" s="214"/>
      <c r="AA110" s="214"/>
      <c r="AB110" s="247"/>
      <c r="AC110" s="303"/>
      <c r="AD110" s="249"/>
      <c r="AE110" s="281"/>
      <c r="AF110" s="214"/>
      <c r="AG110" s="214"/>
      <c r="AH110" s="247"/>
      <c r="AI110" s="303"/>
      <c r="AJ110" s="250"/>
      <c r="AK110" s="214" t="str">
        <f t="shared" si="102"/>
        <v>normal</v>
      </c>
      <c r="AL110" s="250"/>
      <c r="AM110" s="385" t="s">
        <v>864</v>
      </c>
      <c r="AN110" s="247" t="s">
        <v>7208</v>
      </c>
      <c r="AO110" s="247" t="s">
        <v>6198</v>
      </c>
      <c r="AQ110" s="247" t="s">
        <v>7208</v>
      </c>
      <c r="AR110" s="247" t="s">
        <v>6198</v>
      </c>
      <c r="AT110" s="385" t="str">
        <f t="shared" si="12"/>
        <v>SAMA</v>
      </c>
    </row>
    <row r="111" ht="15.75" customHeight="1">
      <c r="A111" s="247" t="s">
        <v>6139</v>
      </c>
      <c r="B111" s="300" t="s">
        <v>814</v>
      </c>
      <c r="C111" s="246" t="s">
        <v>80</v>
      </c>
      <c r="D111" s="249">
        <v>26.0</v>
      </c>
      <c r="E111" s="262"/>
      <c r="F111" s="262"/>
      <c r="G111" s="262"/>
      <c r="H111" s="262"/>
      <c r="I111" s="251">
        <f t="shared" si="97"/>
        <v>0</v>
      </c>
      <c r="J111" s="252">
        <f t="shared" si="98"/>
        <v>26</v>
      </c>
      <c r="K111" s="214"/>
      <c r="L111" s="263" t="s">
        <v>6139</v>
      </c>
      <c r="M111" s="254">
        <v>5.0</v>
      </c>
      <c r="N111" s="214" t="str">
        <f t="shared" ref="N111:N112" si="108">IF(D111=M111,"Sama","Tidak Sama")</f>
        <v>Tidak Sama</v>
      </c>
      <c r="O111" s="227"/>
      <c r="P111" s="255"/>
      <c r="Q111" s="250">
        <v>20.0</v>
      </c>
      <c r="R111" s="262">
        <v>1.0</v>
      </c>
      <c r="S111" s="262"/>
      <c r="T111" s="262"/>
      <c r="U111" s="262"/>
      <c r="V111" s="250">
        <f t="shared" si="99"/>
        <v>1</v>
      </c>
      <c r="W111" s="250">
        <f t="shared" si="100"/>
        <v>21</v>
      </c>
      <c r="X111" s="250">
        <f t="shared" si="101"/>
        <v>5</v>
      </c>
      <c r="Y111" s="214"/>
      <c r="Z111" s="214" t="str">
        <f t="shared" ref="Z111:Z117" si="109">IF(AB111=A111,"SAMA","TIDAK SAMA")</f>
        <v>SAMA</v>
      </c>
      <c r="AA111" s="214" t="str">
        <f t="shared" ref="AA111:AA118" si="110">IF(B111=AC111,"SAMA","TIDAK SAMA")</f>
        <v>SAMA</v>
      </c>
      <c r="AB111" s="247" t="s">
        <v>6139</v>
      </c>
      <c r="AC111" s="247" t="s">
        <v>814</v>
      </c>
      <c r="AD111" s="249">
        <v>23.0</v>
      </c>
      <c r="AE111" s="281"/>
      <c r="AF111" s="214" t="str">
        <f t="shared" ref="AF111:AF117" si="111">IF(A111=AH111,"SAMA","TIDAK SAMA")</f>
        <v>SAMA</v>
      </c>
      <c r="AG111" s="214" t="str">
        <f t="shared" ref="AG111:AG117" si="112">IF(AC111=AI111,"SAMA","TIDAK")</f>
        <v>SAMA</v>
      </c>
      <c r="AH111" s="247" t="s">
        <v>6139</v>
      </c>
      <c r="AI111" s="247" t="s">
        <v>814</v>
      </c>
      <c r="AJ111" s="250">
        <v>17.0</v>
      </c>
      <c r="AK111" s="214" t="str">
        <f t="shared" si="102"/>
        <v>normal</v>
      </c>
      <c r="AL111" s="250">
        <v>3.0</v>
      </c>
      <c r="AN111" s="247" t="s">
        <v>6139</v>
      </c>
      <c r="AO111" s="300" t="s">
        <v>814</v>
      </c>
      <c r="AQ111" s="247" t="s">
        <v>6139</v>
      </c>
      <c r="AR111" s="300" t="s">
        <v>814</v>
      </c>
      <c r="AT111" s="385" t="str">
        <f t="shared" si="12"/>
        <v>SAMA</v>
      </c>
    </row>
    <row r="112" ht="15.75" customHeight="1">
      <c r="A112" s="246" t="s">
        <v>6085</v>
      </c>
      <c r="B112" s="300" t="s">
        <v>62</v>
      </c>
      <c r="C112" s="246" t="s">
        <v>80</v>
      </c>
      <c r="D112" s="249">
        <v>22.0</v>
      </c>
      <c r="E112" s="262"/>
      <c r="F112" s="262"/>
      <c r="G112" s="262"/>
      <c r="H112" s="262"/>
      <c r="I112" s="251">
        <f t="shared" si="97"/>
        <v>0</v>
      </c>
      <c r="J112" s="252">
        <f t="shared" si="98"/>
        <v>22</v>
      </c>
      <c r="K112" s="214"/>
      <c r="L112" s="253" t="s">
        <v>6085</v>
      </c>
      <c r="M112" s="254">
        <v>17.0</v>
      </c>
      <c r="N112" s="214" t="str">
        <f t="shared" si="108"/>
        <v>Tidak Sama</v>
      </c>
      <c r="O112" s="227"/>
      <c r="P112" s="255"/>
      <c r="Q112" s="250">
        <v>19.0</v>
      </c>
      <c r="R112" s="262"/>
      <c r="S112" s="262"/>
      <c r="T112" s="262"/>
      <c r="U112" s="262"/>
      <c r="V112" s="250">
        <f t="shared" si="99"/>
        <v>0</v>
      </c>
      <c r="W112" s="250">
        <f t="shared" si="100"/>
        <v>19</v>
      </c>
      <c r="X112" s="250">
        <f t="shared" si="101"/>
        <v>3</v>
      </c>
      <c r="Y112" s="214"/>
      <c r="Z112" s="214" t="str">
        <f t="shared" si="109"/>
        <v>SAMA</v>
      </c>
      <c r="AA112" s="214" t="str">
        <f t="shared" si="110"/>
        <v>SAMA</v>
      </c>
      <c r="AB112" s="246" t="s">
        <v>6085</v>
      </c>
      <c r="AC112" s="247" t="s">
        <v>62</v>
      </c>
      <c r="AD112" s="249">
        <v>31.0</v>
      </c>
      <c r="AE112" s="281"/>
      <c r="AF112" s="214" t="str">
        <f t="shared" si="111"/>
        <v>SAMA</v>
      </c>
      <c r="AG112" s="214" t="str">
        <f t="shared" si="112"/>
        <v>SAMA</v>
      </c>
      <c r="AH112" s="246" t="s">
        <v>6085</v>
      </c>
      <c r="AI112" s="247" t="s">
        <v>62</v>
      </c>
      <c r="AJ112" s="250">
        <v>31.0</v>
      </c>
      <c r="AK112" s="214" t="str">
        <f t="shared" si="102"/>
        <v>normal</v>
      </c>
      <c r="AL112" s="250">
        <v>3.0</v>
      </c>
      <c r="AN112" s="246" t="s">
        <v>6085</v>
      </c>
      <c r="AO112" s="300" t="s">
        <v>62</v>
      </c>
      <c r="AQ112" s="246" t="s">
        <v>6085</v>
      </c>
      <c r="AR112" s="300" t="s">
        <v>62</v>
      </c>
      <c r="AT112" s="385" t="str">
        <f t="shared" si="12"/>
        <v>SAMA</v>
      </c>
    </row>
    <row r="113" ht="15.75" customHeight="1">
      <c r="A113" s="246" t="s">
        <v>6085</v>
      </c>
      <c r="B113" s="300" t="s">
        <v>5398</v>
      </c>
      <c r="C113" s="246" t="s">
        <v>80</v>
      </c>
      <c r="D113" s="249">
        <v>11.0</v>
      </c>
      <c r="E113" s="262"/>
      <c r="F113" s="262"/>
      <c r="G113" s="262"/>
      <c r="H113" s="262"/>
      <c r="I113" s="251">
        <f t="shared" si="97"/>
        <v>0</v>
      </c>
      <c r="J113" s="252">
        <f t="shared" si="98"/>
        <v>11</v>
      </c>
      <c r="K113" s="214"/>
      <c r="L113" s="253"/>
      <c r="M113" s="254"/>
      <c r="N113" s="214"/>
      <c r="O113" s="227"/>
      <c r="P113" s="214"/>
      <c r="Q113" s="250">
        <v>1.0</v>
      </c>
      <c r="R113" s="262"/>
      <c r="S113" s="262"/>
      <c r="T113" s="262"/>
      <c r="U113" s="262"/>
      <c r="V113" s="250">
        <f t="shared" si="99"/>
        <v>0</v>
      </c>
      <c r="W113" s="250">
        <f t="shared" si="100"/>
        <v>1</v>
      </c>
      <c r="X113" s="250">
        <f t="shared" si="101"/>
        <v>10</v>
      </c>
      <c r="Y113" s="214"/>
      <c r="Z113" s="214" t="str">
        <f t="shared" si="109"/>
        <v>SAMA</v>
      </c>
      <c r="AA113" s="214" t="str">
        <f t="shared" si="110"/>
        <v>SAMA</v>
      </c>
      <c r="AB113" s="246" t="s">
        <v>6085</v>
      </c>
      <c r="AC113" s="247" t="s">
        <v>5398</v>
      </c>
      <c r="AD113" s="249">
        <v>3.0</v>
      </c>
      <c r="AE113" s="281"/>
      <c r="AF113" s="214" t="str">
        <f t="shared" si="111"/>
        <v>SAMA</v>
      </c>
      <c r="AG113" s="214" t="str">
        <f t="shared" si="112"/>
        <v>SAMA</v>
      </c>
      <c r="AH113" s="246" t="s">
        <v>6085</v>
      </c>
      <c r="AI113" s="247" t="s">
        <v>5398</v>
      </c>
      <c r="AJ113" s="250">
        <v>0.0</v>
      </c>
      <c r="AK113" s="214" t="str">
        <f t="shared" si="102"/>
        <v>normal</v>
      </c>
      <c r="AL113" s="250">
        <v>10.0</v>
      </c>
      <c r="AN113" s="246" t="s">
        <v>6085</v>
      </c>
      <c r="AO113" s="300" t="s">
        <v>5398</v>
      </c>
      <c r="AQ113" s="246" t="s">
        <v>6085</v>
      </c>
      <c r="AR113" s="300" t="s">
        <v>5398</v>
      </c>
      <c r="AT113" s="385" t="str">
        <f t="shared" si="12"/>
        <v>SAMA</v>
      </c>
    </row>
    <row r="114" ht="15.75" customHeight="1">
      <c r="A114" s="246" t="s">
        <v>6085</v>
      </c>
      <c r="B114" s="300" t="s">
        <v>6087</v>
      </c>
      <c r="C114" s="246" t="s">
        <v>80</v>
      </c>
      <c r="D114" s="249">
        <v>2.0</v>
      </c>
      <c r="E114" s="262"/>
      <c r="F114" s="262"/>
      <c r="G114" s="262"/>
      <c r="H114" s="262"/>
      <c r="I114" s="251">
        <f t="shared" si="97"/>
        <v>0</v>
      </c>
      <c r="J114" s="252">
        <f t="shared" si="98"/>
        <v>2</v>
      </c>
      <c r="K114" s="214"/>
      <c r="L114" s="253" t="s">
        <v>6085</v>
      </c>
      <c r="M114" s="254">
        <v>2.0</v>
      </c>
      <c r="N114" s="214" t="str">
        <f>IF(D114=M114,"Sama","Tidak Sama")</f>
        <v>Sama</v>
      </c>
      <c r="O114" s="227"/>
      <c r="P114" s="214"/>
      <c r="Q114" s="250">
        <v>2.0</v>
      </c>
      <c r="R114" s="262"/>
      <c r="S114" s="262"/>
      <c r="T114" s="262"/>
      <c r="U114" s="262"/>
      <c r="V114" s="250">
        <f t="shared" si="99"/>
        <v>0</v>
      </c>
      <c r="W114" s="250">
        <f t="shared" si="100"/>
        <v>2</v>
      </c>
      <c r="X114" s="250">
        <f t="shared" si="101"/>
        <v>0</v>
      </c>
      <c r="Y114" s="214"/>
      <c r="Z114" s="214" t="str">
        <f t="shared" si="109"/>
        <v>SAMA</v>
      </c>
      <c r="AA114" s="214" t="str">
        <f t="shared" si="110"/>
        <v>SAMA</v>
      </c>
      <c r="AB114" s="246" t="s">
        <v>6085</v>
      </c>
      <c r="AC114" s="247" t="s">
        <v>6087</v>
      </c>
      <c r="AD114" s="249">
        <v>2.0</v>
      </c>
      <c r="AE114" s="281"/>
      <c r="AF114" s="214" t="str">
        <f t="shared" si="111"/>
        <v>SAMA</v>
      </c>
      <c r="AG114" s="214" t="str">
        <f t="shared" si="112"/>
        <v>SAMA</v>
      </c>
      <c r="AH114" s="246" t="s">
        <v>6085</v>
      </c>
      <c r="AI114" s="247" t="s">
        <v>6087</v>
      </c>
      <c r="AJ114" s="250">
        <v>2.0</v>
      </c>
      <c r="AK114" s="214" t="str">
        <f t="shared" si="102"/>
        <v>normal</v>
      </c>
      <c r="AL114" s="250">
        <v>0.0</v>
      </c>
      <c r="AN114" s="246" t="s">
        <v>6085</v>
      </c>
      <c r="AO114" s="300" t="s">
        <v>6087</v>
      </c>
      <c r="AQ114" s="246" t="s">
        <v>6085</v>
      </c>
      <c r="AR114" s="300" t="s">
        <v>6087</v>
      </c>
      <c r="AT114" s="385" t="str">
        <f t="shared" si="12"/>
        <v>SAMA</v>
      </c>
    </row>
    <row r="115" ht="15.75" customHeight="1">
      <c r="A115" s="246" t="s">
        <v>6085</v>
      </c>
      <c r="B115" s="300" t="s">
        <v>810</v>
      </c>
      <c r="C115" s="246" t="s">
        <v>80</v>
      </c>
      <c r="D115" s="249">
        <v>27.0</v>
      </c>
      <c r="E115" s="262"/>
      <c r="F115" s="262"/>
      <c r="G115" s="262"/>
      <c r="H115" s="262"/>
      <c r="I115" s="251">
        <f t="shared" si="97"/>
        <v>0</v>
      </c>
      <c r="J115" s="252">
        <f t="shared" si="98"/>
        <v>27</v>
      </c>
      <c r="K115" s="214"/>
      <c r="L115" s="253"/>
      <c r="M115" s="254"/>
      <c r="N115" s="214"/>
      <c r="O115" s="227"/>
      <c r="P115" s="214"/>
      <c r="Q115" s="250">
        <v>27.0</v>
      </c>
      <c r="R115" s="262"/>
      <c r="S115" s="262"/>
      <c r="T115" s="262"/>
      <c r="U115" s="262"/>
      <c r="V115" s="250">
        <f t="shared" si="99"/>
        <v>0</v>
      </c>
      <c r="W115" s="250">
        <f t="shared" si="100"/>
        <v>27</v>
      </c>
      <c r="X115" s="250">
        <f t="shared" si="101"/>
        <v>0</v>
      </c>
      <c r="Y115" s="214"/>
      <c r="Z115" s="214" t="str">
        <f t="shared" si="109"/>
        <v>SAMA</v>
      </c>
      <c r="AA115" s="214" t="str">
        <f t="shared" si="110"/>
        <v>SAMA</v>
      </c>
      <c r="AB115" s="246" t="s">
        <v>6085</v>
      </c>
      <c r="AC115" s="247" t="s">
        <v>810</v>
      </c>
      <c r="AD115" s="249">
        <v>13.0</v>
      </c>
      <c r="AE115" s="281"/>
      <c r="AF115" s="214" t="str">
        <f t="shared" si="111"/>
        <v>SAMA</v>
      </c>
      <c r="AG115" s="214" t="str">
        <f t="shared" si="112"/>
        <v>SAMA</v>
      </c>
      <c r="AH115" s="246" t="s">
        <v>6085</v>
      </c>
      <c r="AI115" s="247" t="s">
        <v>810</v>
      </c>
      <c r="AJ115" s="250">
        <v>7.0</v>
      </c>
      <c r="AK115" s="214" t="str">
        <f t="shared" si="102"/>
        <v>normal</v>
      </c>
      <c r="AL115" s="250">
        <v>0.0</v>
      </c>
      <c r="AN115" s="246" t="s">
        <v>6085</v>
      </c>
      <c r="AO115" s="300" t="s">
        <v>810</v>
      </c>
      <c r="AQ115" s="246" t="s">
        <v>6085</v>
      </c>
      <c r="AR115" s="300" t="s">
        <v>810</v>
      </c>
      <c r="AT115" s="385" t="str">
        <f t="shared" si="12"/>
        <v>SAMA</v>
      </c>
    </row>
    <row r="116" ht="15.75" customHeight="1">
      <c r="A116" s="246" t="s">
        <v>6085</v>
      </c>
      <c r="B116" s="300" t="s">
        <v>63</v>
      </c>
      <c r="C116" s="246" t="s">
        <v>80</v>
      </c>
      <c r="D116" s="249">
        <v>34.0</v>
      </c>
      <c r="E116" s="262"/>
      <c r="F116" s="262"/>
      <c r="G116" s="262"/>
      <c r="H116" s="262"/>
      <c r="I116" s="251">
        <f t="shared" si="97"/>
        <v>0</v>
      </c>
      <c r="J116" s="252">
        <f t="shared" si="98"/>
        <v>34</v>
      </c>
      <c r="K116" s="214"/>
      <c r="L116" s="253"/>
      <c r="M116" s="254"/>
      <c r="N116" s="214"/>
      <c r="O116" s="227"/>
      <c r="P116" s="214"/>
      <c r="Q116" s="250">
        <v>11.0</v>
      </c>
      <c r="R116" s="262"/>
      <c r="S116" s="262"/>
      <c r="T116" s="262"/>
      <c r="U116" s="262"/>
      <c r="V116" s="250">
        <f t="shared" si="99"/>
        <v>0</v>
      </c>
      <c r="W116" s="250">
        <f t="shared" si="100"/>
        <v>11</v>
      </c>
      <c r="X116" s="250">
        <f t="shared" si="101"/>
        <v>23</v>
      </c>
      <c r="Y116" s="214"/>
      <c r="Z116" s="214" t="str">
        <f t="shared" si="109"/>
        <v>SAMA</v>
      </c>
      <c r="AA116" s="214" t="str">
        <f t="shared" si="110"/>
        <v>SAMA</v>
      </c>
      <c r="AB116" s="246" t="s">
        <v>6085</v>
      </c>
      <c r="AC116" s="247" t="s">
        <v>63</v>
      </c>
      <c r="AD116" s="249">
        <v>3.0</v>
      </c>
      <c r="AE116" s="281"/>
      <c r="AF116" s="214" t="str">
        <f t="shared" si="111"/>
        <v>SAMA</v>
      </c>
      <c r="AG116" s="214" t="str">
        <f t="shared" si="112"/>
        <v>SAMA</v>
      </c>
      <c r="AH116" s="246" t="s">
        <v>6085</v>
      </c>
      <c r="AI116" s="247" t="s">
        <v>63</v>
      </c>
      <c r="AJ116" s="250">
        <v>0.0</v>
      </c>
      <c r="AK116" s="214" t="str">
        <f t="shared" si="102"/>
        <v>normal</v>
      </c>
      <c r="AL116" s="250">
        <v>23.0</v>
      </c>
      <c r="AN116" s="246" t="s">
        <v>6085</v>
      </c>
      <c r="AO116" s="300" t="s">
        <v>63</v>
      </c>
      <c r="AQ116" s="246" t="s">
        <v>6085</v>
      </c>
      <c r="AR116" s="300" t="s">
        <v>63</v>
      </c>
      <c r="AT116" s="385" t="str">
        <f t="shared" si="12"/>
        <v>SAMA</v>
      </c>
    </row>
    <row r="117" ht="15.75" customHeight="1">
      <c r="A117" s="247" t="s">
        <v>6158</v>
      </c>
      <c r="B117" s="300" t="s">
        <v>5038</v>
      </c>
      <c r="C117" s="246" t="s">
        <v>80</v>
      </c>
      <c r="D117" s="249">
        <v>32.0</v>
      </c>
      <c r="E117" s="250"/>
      <c r="F117" s="250"/>
      <c r="G117" s="250"/>
      <c r="H117" s="250"/>
      <c r="I117" s="251">
        <f t="shared" si="97"/>
        <v>0</v>
      </c>
      <c r="J117" s="252">
        <f t="shared" si="98"/>
        <v>32</v>
      </c>
      <c r="K117" s="214"/>
      <c r="L117" s="263" t="s">
        <v>6158</v>
      </c>
      <c r="M117" s="254">
        <v>31.0</v>
      </c>
      <c r="N117" s="214" t="str">
        <f t="shared" ref="N117:N118" si="113">IF(D117=M117,"Sama","Tidak Sama")</f>
        <v>Tidak Sama</v>
      </c>
      <c r="O117" s="227"/>
      <c r="P117" s="214"/>
      <c r="Q117" s="250">
        <v>14.0</v>
      </c>
      <c r="R117" s="250"/>
      <c r="S117" s="250"/>
      <c r="T117" s="250"/>
      <c r="U117" s="250"/>
      <c r="V117" s="250">
        <f t="shared" si="99"/>
        <v>0</v>
      </c>
      <c r="W117" s="250">
        <f t="shared" si="100"/>
        <v>14</v>
      </c>
      <c r="X117" s="250">
        <f t="shared" si="101"/>
        <v>18</v>
      </c>
      <c r="Y117" s="214"/>
      <c r="Z117" s="214" t="str">
        <f t="shared" si="109"/>
        <v>SAMA</v>
      </c>
      <c r="AA117" s="214" t="str">
        <f t="shared" si="110"/>
        <v>SAMA</v>
      </c>
      <c r="AB117" s="247" t="s">
        <v>6158</v>
      </c>
      <c r="AC117" s="247" t="s">
        <v>5038</v>
      </c>
      <c r="AD117" s="249">
        <v>34.0</v>
      </c>
      <c r="AE117" s="281"/>
      <c r="AF117" s="214" t="str">
        <f t="shared" si="111"/>
        <v>SAMA</v>
      </c>
      <c r="AG117" s="214" t="str">
        <f t="shared" si="112"/>
        <v>SAMA</v>
      </c>
      <c r="AH117" s="247" t="s">
        <v>6158</v>
      </c>
      <c r="AI117" s="247" t="s">
        <v>5038</v>
      </c>
      <c r="AJ117" s="250">
        <v>11.0</v>
      </c>
      <c r="AK117" s="214" t="str">
        <f t="shared" si="102"/>
        <v>normal</v>
      </c>
      <c r="AL117" s="250">
        <v>20.0</v>
      </c>
      <c r="AN117" s="247" t="s">
        <v>6158</v>
      </c>
      <c r="AO117" s="300" t="s">
        <v>5038</v>
      </c>
      <c r="AQ117" s="247" t="s">
        <v>6158</v>
      </c>
      <c r="AR117" s="300" t="s">
        <v>5038</v>
      </c>
      <c r="AT117" s="385" t="str">
        <f t="shared" si="12"/>
        <v>SAMA</v>
      </c>
    </row>
    <row r="118" ht="15.75" customHeight="1">
      <c r="A118" s="247" t="s">
        <v>7209</v>
      </c>
      <c r="B118" s="300" t="s">
        <v>7210</v>
      </c>
      <c r="C118" s="246" t="s">
        <v>80</v>
      </c>
      <c r="D118" s="249">
        <v>11.0</v>
      </c>
      <c r="E118" s="250"/>
      <c r="F118" s="250"/>
      <c r="G118" s="250"/>
      <c r="H118" s="250"/>
      <c r="I118" s="251">
        <f t="shared" si="97"/>
        <v>0</v>
      </c>
      <c r="J118" s="252">
        <f t="shared" si="98"/>
        <v>11</v>
      </c>
      <c r="K118" s="214"/>
      <c r="L118" s="263" t="s">
        <v>6158</v>
      </c>
      <c r="M118" s="254">
        <v>31.0</v>
      </c>
      <c r="N118" s="214" t="str">
        <f t="shared" si="113"/>
        <v>Tidak Sama</v>
      </c>
      <c r="O118" s="227"/>
      <c r="P118" s="214"/>
      <c r="Q118" s="250">
        <v>7.0</v>
      </c>
      <c r="R118" s="250"/>
      <c r="S118" s="250"/>
      <c r="T118" s="250"/>
      <c r="U118" s="250"/>
      <c r="V118" s="250">
        <f t="shared" si="99"/>
        <v>0</v>
      </c>
      <c r="W118" s="250">
        <f t="shared" si="100"/>
        <v>7</v>
      </c>
      <c r="X118" s="250">
        <f t="shared" si="101"/>
        <v>4</v>
      </c>
      <c r="Y118" s="214"/>
      <c r="Z118" s="214"/>
      <c r="AA118" s="214" t="str">
        <f t="shared" si="110"/>
        <v>TIDAK SAMA</v>
      </c>
      <c r="AB118" s="247"/>
      <c r="AC118" s="247"/>
      <c r="AD118" s="249"/>
      <c r="AE118" s="281"/>
      <c r="AF118" s="214"/>
      <c r="AG118" s="214"/>
      <c r="AH118" s="247"/>
      <c r="AI118" s="247"/>
      <c r="AJ118" s="250"/>
      <c r="AK118" s="214" t="str">
        <f t="shared" si="102"/>
        <v>normal</v>
      </c>
      <c r="AL118" s="250">
        <v>4.0</v>
      </c>
      <c r="AN118" s="247" t="s">
        <v>7209</v>
      </c>
      <c r="AO118" s="300" t="s">
        <v>7210</v>
      </c>
      <c r="AQ118" s="247" t="s">
        <v>7209</v>
      </c>
      <c r="AR118" s="300" t="s">
        <v>7210</v>
      </c>
      <c r="AT118" s="385" t="str">
        <f t="shared" si="12"/>
        <v>SAMA</v>
      </c>
    </row>
    <row r="119" ht="15.75" customHeight="1">
      <c r="A119" s="247" t="s">
        <v>7211</v>
      </c>
      <c r="B119" s="300" t="s">
        <v>5984</v>
      </c>
      <c r="C119" s="246" t="s">
        <v>80</v>
      </c>
      <c r="D119" s="249">
        <v>10.0</v>
      </c>
      <c r="E119" s="250"/>
      <c r="F119" s="250"/>
      <c r="G119" s="250"/>
      <c r="H119" s="250"/>
      <c r="I119" s="251">
        <f t="shared" si="97"/>
        <v>0</v>
      </c>
      <c r="J119" s="252">
        <f t="shared" si="98"/>
        <v>10</v>
      </c>
      <c r="K119" s="214"/>
      <c r="L119" s="263"/>
      <c r="M119" s="254"/>
      <c r="N119" s="214"/>
      <c r="O119" s="227"/>
      <c r="P119" s="214"/>
      <c r="Q119" s="250">
        <v>0.0</v>
      </c>
      <c r="R119" s="250"/>
      <c r="S119" s="250"/>
      <c r="T119" s="250"/>
      <c r="U119" s="250"/>
      <c r="V119" s="250">
        <f t="shared" si="99"/>
        <v>0</v>
      </c>
      <c r="W119" s="250">
        <f t="shared" si="100"/>
        <v>0</v>
      </c>
      <c r="X119" s="250">
        <f t="shared" si="101"/>
        <v>10</v>
      </c>
      <c r="Y119" s="214"/>
      <c r="Z119" s="214"/>
      <c r="AA119" s="214"/>
      <c r="AB119" s="247"/>
      <c r="AC119" s="247"/>
      <c r="AD119" s="249"/>
      <c r="AE119" s="281"/>
      <c r="AF119" s="214"/>
      <c r="AG119" s="214"/>
      <c r="AH119" s="247"/>
      <c r="AI119" s="247"/>
      <c r="AJ119" s="250"/>
      <c r="AK119" s="214"/>
      <c r="AL119" s="250">
        <v>10.0</v>
      </c>
      <c r="AN119" s="247" t="s">
        <v>7211</v>
      </c>
      <c r="AO119" s="300" t="s">
        <v>5984</v>
      </c>
      <c r="AQ119" s="247" t="s">
        <v>7211</v>
      </c>
      <c r="AR119" s="300" t="s">
        <v>5984</v>
      </c>
      <c r="AT119" s="385" t="str">
        <f t="shared" si="12"/>
        <v>SAMA</v>
      </c>
    </row>
    <row r="120" ht="15.75" customHeight="1">
      <c r="A120" s="247" t="s">
        <v>6159</v>
      </c>
      <c r="B120" s="300" t="s">
        <v>6160</v>
      </c>
      <c r="C120" s="246" t="s">
        <v>80</v>
      </c>
      <c r="D120" s="249">
        <v>1.0</v>
      </c>
      <c r="E120" s="250"/>
      <c r="F120" s="250"/>
      <c r="G120" s="250"/>
      <c r="H120" s="250"/>
      <c r="I120" s="251">
        <f t="shared" si="97"/>
        <v>0</v>
      </c>
      <c r="J120" s="252">
        <f t="shared" si="98"/>
        <v>1</v>
      </c>
      <c r="K120" s="214"/>
      <c r="L120" s="263"/>
      <c r="M120" s="254"/>
      <c r="N120" s="214"/>
      <c r="O120" s="227"/>
      <c r="P120" s="214"/>
      <c r="Q120" s="250">
        <v>0.0</v>
      </c>
      <c r="R120" s="250"/>
      <c r="S120" s="250"/>
      <c r="T120" s="250"/>
      <c r="U120" s="250"/>
      <c r="V120" s="250">
        <f t="shared" si="99"/>
        <v>0</v>
      </c>
      <c r="W120" s="250">
        <f t="shared" si="100"/>
        <v>0</v>
      </c>
      <c r="X120" s="250">
        <f t="shared" si="101"/>
        <v>1</v>
      </c>
      <c r="Y120" s="214"/>
      <c r="Z120" s="214" t="str">
        <f t="shared" ref="Z120:Z125" si="114">IF(AB120=A120,"SAMA","TIDAK SAMA")</f>
        <v>SAMA</v>
      </c>
      <c r="AA120" s="214" t="str">
        <f t="shared" ref="AA120:AA125" si="115">IF(B120=AC120,"SAMA","TIDAK SAMA")</f>
        <v>SAMA</v>
      </c>
      <c r="AB120" s="247" t="s">
        <v>6159</v>
      </c>
      <c r="AC120" s="247" t="s">
        <v>6160</v>
      </c>
      <c r="AD120" s="249">
        <v>3.0</v>
      </c>
      <c r="AE120" s="281"/>
      <c r="AF120" s="214" t="str">
        <f t="shared" ref="AF120:AF125" si="116">IF(A120=AH120,"SAMA","TIDAK SAMA")</f>
        <v>SAMA</v>
      </c>
      <c r="AG120" s="214" t="str">
        <f t="shared" ref="AG120:AG125" si="117">IF(AC120=AI120,"SAMA","TIDAK")</f>
        <v>SAMA</v>
      </c>
      <c r="AH120" s="247" t="s">
        <v>6159</v>
      </c>
      <c r="AI120" s="247" t="s">
        <v>6160</v>
      </c>
      <c r="AJ120" s="250">
        <v>0.0</v>
      </c>
      <c r="AK120" s="214" t="str">
        <f t="shared" ref="AK120:AK125" si="118">IF(X120&lt;0,"tidak normal","normal")</f>
        <v>normal</v>
      </c>
      <c r="AL120" s="250"/>
      <c r="AM120" s="385" t="s">
        <v>864</v>
      </c>
      <c r="AN120" s="247" t="s">
        <v>6159</v>
      </c>
      <c r="AO120" s="300" t="s">
        <v>6160</v>
      </c>
      <c r="AQ120" s="247" t="s">
        <v>6159</v>
      </c>
      <c r="AR120" s="300" t="s">
        <v>6160</v>
      </c>
      <c r="AT120" s="385" t="str">
        <f t="shared" si="12"/>
        <v>SAMA</v>
      </c>
    </row>
    <row r="121" ht="15.75" customHeight="1">
      <c r="A121" s="246" t="s">
        <v>3532</v>
      </c>
      <c r="B121" s="296" t="s">
        <v>362</v>
      </c>
      <c r="C121" s="246" t="s">
        <v>80</v>
      </c>
      <c r="D121" s="249">
        <v>62.0</v>
      </c>
      <c r="E121" s="262"/>
      <c r="F121" s="262"/>
      <c r="G121" s="262"/>
      <c r="H121" s="262"/>
      <c r="I121" s="251">
        <f t="shared" si="97"/>
        <v>0</v>
      </c>
      <c r="J121" s="252">
        <f t="shared" si="98"/>
        <v>62</v>
      </c>
      <c r="K121" s="214"/>
      <c r="L121" s="253" t="s">
        <v>3532</v>
      </c>
      <c r="M121" s="254">
        <v>23.0</v>
      </c>
      <c r="N121" s="214" t="str">
        <f t="shared" ref="N121:N125" si="119">IF(D121=M121,"Sama","Tidak Sama")</f>
        <v>Tidak Sama</v>
      </c>
      <c r="O121" s="227"/>
      <c r="P121" s="255"/>
      <c r="Q121" s="250">
        <v>61.0</v>
      </c>
      <c r="R121" s="262">
        <v>1.0</v>
      </c>
      <c r="S121" s="262"/>
      <c r="T121" s="262"/>
      <c r="U121" s="262"/>
      <c r="V121" s="250">
        <f t="shared" si="99"/>
        <v>1</v>
      </c>
      <c r="W121" s="250">
        <f t="shared" si="100"/>
        <v>62</v>
      </c>
      <c r="X121" s="250">
        <f t="shared" si="101"/>
        <v>0</v>
      </c>
      <c r="Y121" s="214"/>
      <c r="Z121" s="214" t="str">
        <f t="shared" si="114"/>
        <v>SAMA</v>
      </c>
      <c r="AA121" s="214" t="str">
        <f t="shared" si="115"/>
        <v>SAMA</v>
      </c>
      <c r="AB121" s="246" t="s">
        <v>3532</v>
      </c>
      <c r="AC121" s="246" t="s">
        <v>362</v>
      </c>
      <c r="AD121" s="249">
        <v>38.0</v>
      </c>
      <c r="AE121" s="281"/>
      <c r="AF121" s="214" t="str">
        <f t="shared" si="116"/>
        <v>SAMA</v>
      </c>
      <c r="AG121" s="214" t="str">
        <f t="shared" si="117"/>
        <v>SAMA</v>
      </c>
      <c r="AH121" s="246" t="s">
        <v>3532</v>
      </c>
      <c r="AI121" s="246" t="s">
        <v>362</v>
      </c>
      <c r="AJ121" s="250">
        <v>26.0</v>
      </c>
      <c r="AK121" s="214" t="str">
        <f t="shared" si="118"/>
        <v>normal</v>
      </c>
      <c r="AL121" s="250">
        <v>5.0</v>
      </c>
      <c r="AN121" s="246" t="s">
        <v>3532</v>
      </c>
      <c r="AO121" s="296" t="s">
        <v>362</v>
      </c>
      <c r="AQ121" s="246" t="s">
        <v>3532</v>
      </c>
      <c r="AR121" s="296" t="s">
        <v>362</v>
      </c>
      <c r="AT121" s="385" t="str">
        <f t="shared" si="12"/>
        <v>SAMA</v>
      </c>
    </row>
    <row r="122" ht="15.75" customHeight="1">
      <c r="A122" s="246" t="s">
        <v>6168</v>
      </c>
      <c r="B122" s="296" t="s">
        <v>1286</v>
      </c>
      <c r="C122" s="248" t="s">
        <v>80</v>
      </c>
      <c r="D122" s="249">
        <v>11.0</v>
      </c>
      <c r="E122" s="250"/>
      <c r="F122" s="250"/>
      <c r="G122" s="250"/>
      <c r="H122" s="250"/>
      <c r="I122" s="251">
        <f t="shared" si="97"/>
        <v>0</v>
      </c>
      <c r="J122" s="252">
        <f t="shared" si="98"/>
        <v>11</v>
      </c>
      <c r="K122" s="214"/>
      <c r="L122" s="253" t="s">
        <v>6168</v>
      </c>
      <c r="M122" s="254">
        <v>10.0</v>
      </c>
      <c r="N122" s="214" t="str">
        <f t="shared" si="119"/>
        <v>Tidak Sama</v>
      </c>
      <c r="O122" s="227"/>
      <c r="P122" s="255"/>
      <c r="Q122" s="250">
        <v>6.0</v>
      </c>
      <c r="R122" s="250"/>
      <c r="S122" s="250"/>
      <c r="T122" s="250"/>
      <c r="U122" s="250"/>
      <c r="V122" s="250">
        <f t="shared" si="99"/>
        <v>0</v>
      </c>
      <c r="W122" s="250">
        <f t="shared" si="100"/>
        <v>6</v>
      </c>
      <c r="X122" s="250">
        <f t="shared" si="101"/>
        <v>5</v>
      </c>
      <c r="Y122" s="214"/>
      <c r="Z122" s="214" t="str">
        <f t="shared" si="114"/>
        <v>SAMA</v>
      </c>
      <c r="AA122" s="214" t="str">
        <f t="shared" si="115"/>
        <v>SAMA</v>
      </c>
      <c r="AB122" s="246" t="s">
        <v>6168</v>
      </c>
      <c r="AC122" s="246" t="s">
        <v>1286</v>
      </c>
      <c r="AD122" s="249">
        <v>11.0</v>
      </c>
      <c r="AE122" s="281"/>
      <c r="AF122" s="214" t="str">
        <f t="shared" si="116"/>
        <v>SAMA</v>
      </c>
      <c r="AG122" s="214" t="str">
        <f t="shared" si="117"/>
        <v>SAMA</v>
      </c>
      <c r="AH122" s="246" t="s">
        <v>6168</v>
      </c>
      <c r="AI122" s="246" t="s">
        <v>1286</v>
      </c>
      <c r="AJ122" s="250">
        <v>5.0</v>
      </c>
      <c r="AK122" s="214" t="str">
        <f t="shared" si="118"/>
        <v>normal</v>
      </c>
      <c r="AL122" s="250">
        <v>5.0</v>
      </c>
      <c r="AN122" s="246" t="s">
        <v>6168</v>
      </c>
      <c r="AO122" s="296" t="s">
        <v>1286</v>
      </c>
      <c r="AQ122" s="246" t="s">
        <v>6168</v>
      </c>
      <c r="AR122" s="296" t="s">
        <v>1286</v>
      </c>
      <c r="AT122" s="385" t="str">
        <f t="shared" si="12"/>
        <v>SAMA</v>
      </c>
    </row>
    <row r="123" ht="15.75" customHeight="1">
      <c r="A123" s="246" t="s">
        <v>6168</v>
      </c>
      <c r="B123" s="296" t="s">
        <v>6171</v>
      </c>
      <c r="C123" s="248" t="s">
        <v>80</v>
      </c>
      <c r="D123" s="249">
        <v>6.0</v>
      </c>
      <c r="E123" s="250"/>
      <c r="F123" s="250"/>
      <c r="G123" s="250"/>
      <c r="H123" s="250"/>
      <c r="I123" s="251">
        <f t="shared" si="97"/>
        <v>0</v>
      </c>
      <c r="J123" s="252">
        <f t="shared" si="98"/>
        <v>6</v>
      </c>
      <c r="K123" s="214"/>
      <c r="L123" s="253" t="s">
        <v>6168</v>
      </c>
      <c r="M123" s="254">
        <v>5.0</v>
      </c>
      <c r="N123" s="214" t="str">
        <f t="shared" si="119"/>
        <v>Tidak Sama</v>
      </c>
      <c r="O123" s="227"/>
      <c r="P123" s="255"/>
      <c r="Q123" s="250">
        <v>3.0</v>
      </c>
      <c r="R123" s="250"/>
      <c r="S123" s="250"/>
      <c r="T123" s="250"/>
      <c r="U123" s="250"/>
      <c r="V123" s="250">
        <f t="shared" si="99"/>
        <v>0</v>
      </c>
      <c r="W123" s="250">
        <f t="shared" si="100"/>
        <v>3</v>
      </c>
      <c r="X123" s="250">
        <f t="shared" si="101"/>
        <v>3</v>
      </c>
      <c r="Y123" s="214"/>
      <c r="Z123" s="214" t="str">
        <f t="shared" si="114"/>
        <v>SAMA</v>
      </c>
      <c r="AA123" s="214" t="str">
        <f t="shared" si="115"/>
        <v>SAMA</v>
      </c>
      <c r="AB123" s="246" t="s">
        <v>6168</v>
      </c>
      <c r="AC123" s="246" t="s">
        <v>6171</v>
      </c>
      <c r="AD123" s="249">
        <v>5.0</v>
      </c>
      <c r="AE123" s="281"/>
      <c r="AF123" s="214" t="str">
        <f t="shared" si="116"/>
        <v>SAMA</v>
      </c>
      <c r="AG123" s="214" t="str">
        <f t="shared" si="117"/>
        <v>SAMA</v>
      </c>
      <c r="AH123" s="246" t="s">
        <v>6168</v>
      </c>
      <c r="AI123" s="246" t="s">
        <v>6171</v>
      </c>
      <c r="AJ123" s="250">
        <v>2.0</v>
      </c>
      <c r="AK123" s="214" t="str">
        <f t="shared" si="118"/>
        <v>normal</v>
      </c>
      <c r="AL123" s="250">
        <v>4.0</v>
      </c>
      <c r="AN123" s="246" t="s">
        <v>6168</v>
      </c>
      <c r="AO123" s="296" t="s">
        <v>6171</v>
      </c>
      <c r="AQ123" s="246" t="s">
        <v>6168</v>
      </c>
      <c r="AR123" s="296" t="s">
        <v>6171</v>
      </c>
      <c r="AT123" s="385" t="str">
        <f t="shared" si="12"/>
        <v>SAMA</v>
      </c>
    </row>
    <row r="124" ht="15.75" customHeight="1">
      <c r="A124" s="246" t="s">
        <v>6124</v>
      </c>
      <c r="B124" s="296" t="s">
        <v>3315</v>
      </c>
      <c r="C124" s="246" t="s">
        <v>80</v>
      </c>
      <c r="D124" s="249">
        <v>17.0</v>
      </c>
      <c r="E124" s="262"/>
      <c r="F124" s="262"/>
      <c r="G124" s="262"/>
      <c r="H124" s="262"/>
      <c r="I124" s="251">
        <f t="shared" si="97"/>
        <v>0</v>
      </c>
      <c r="J124" s="252">
        <f t="shared" si="98"/>
        <v>17</v>
      </c>
      <c r="K124" s="214"/>
      <c r="L124" s="253" t="s">
        <v>6124</v>
      </c>
      <c r="M124" s="254">
        <v>11.0</v>
      </c>
      <c r="N124" s="214" t="str">
        <f t="shared" si="119"/>
        <v>Tidak Sama</v>
      </c>
      <c r="O124" s="227"/>
      <c r="P124" s="255"/>
      <c r="Q124" s="250">
        <v>7.0</v>
      </c>
      <c r="R124" s="262"/>
      <c r="S124" s="262"/>
      <c r="T124" s="262"/>
      <c r="U124" s="262"/>
      <c r="V124" s="250">
        <f t="shared" si="99"/>
        <v>0</v>
      </c>
      <c r="W124" s="250">
        <f t="shared" si="100"/>
        <v>7</v>
      </c>
      <c r="X124" s="250">
        <f t="shared" si="101"/>
        <v>10</v>
      </c>
      <c r="Y124" s="214"/>
      <c r="Z124" s="214" t="str">
        <f t="shared" si="114"/>
        <v>SAMA</v>
      </c>
      <c r="AA124" s="214" t="str">
        <f t="shared" si="115"/>
        <v>SAMA</v>
      </c>
      <c r="AB124" s="246" t="s">
        <v>6124</v>
      </c>
      <c r="AC124" s="246" t="s">
        <v>3315</v>
      </c>
      <c r="AD124" s="249">
        <v>18.0</v>
      </c>
      <c r="AE124" s="281"/>
      <c r="AF124" s="214" t="str">
        <f t="shared" si="116"/>
        <v>SAMA</v>
      </c>
      <c r="AG124" s="214" t="str">
        <f t="shared" si="117"/>
        <v>SAMA</v>
      </c>
      <c r="AH124" s="246" t="s">
        <v>6124</v>
      </c>
      <c r="AI124" s="246" t="s">
        <v>3315</v>
      </c>
      <c r="AJ124" s="250">
        <v>4.0</v>
      </c>
      <c r="AK124" s="214" t="str">
        <f t="shared" si="118"/>
        <v>normal</v>
      </c>
      <c r="AL124" s="250">
        <v>12.0</v>
      </c>
      <c r="AN124" s="246" t="s">
        <v>6124</v>
      </c>
      <c r="AO124" s="296" t="s">
        <v>3315</v>
      </c>
      <c r="AQ124" s="246" t="s">
        <v>6124</v>
      </c>
      <c r="AR124" s="296" t="s">
        <v>3315</v>
      </c>
      <c r="AT124" s="385" t="str">
        <f t="shared" si="12"/>
        <v>SAMA</v>
      </c>
    </row>
    <row r="125" ht="15.75" customHeight="1">
      <c r="A125" s="246" t="s">
        <v>6223</v>
      </c>
      <c r="B125" s="296" t="s">
        <v>7212</v>
      </c>
      <c r="C125" s="246" t="s">
        <v>80</v>
      </c>
      <c r="D125" s="249">
        <v>1.0</v>
      </c>
      <c r="E125" s="262"/>
      <c r="F125" s="262"/>
      <c r="G125" s="262"/>
      <c r="H125" s="262"/>
      <c r="I125" s="251">
        <f t="shared" si="97"/>
        <v>0</v>
      </c>
      <c r="J125" s="252">
        <f t="shared" si="98"/>
        <v>1</v>
      </c>
      <c r="K125" s="214"/>
      <c r="L125" s="253" t="s">
        <v>6124</v>
      </c>
      <c r="M125" s="254">
        <v>11.0</v>
      </c>
      <c r="N125" s="214" t="str">
        <f t="shared" si="119"/>
        <v>Tidak Sama</v>
      </c>
      <c r="O125" s="227"/>
      <c r="P125" s="255"/>
      <c r="Q125" s="250">
        <v>1.0</v>
      </c>
      <c r="R125" s="262"/>
      <c r="S125" s="262"/>
      <c r="T125" s="262"/>
      <c r="U125" s="262"/>
      <c r="V125" s="250">
        <f t="shared" si="99"/>
        <v>0</v>
      </c>
      <c r="W125" s="250">
        <f t="shared" si="100"/>
        <v>1</v>
      </c>
      <c r="X125" s="250">
        <f t="shared" si="101"/>
        <v>0</v>
      </c>
      <c r="Y125" s="214"/>
      <c r="Z125" s="214" t="str">
        <f t="shared" si="114"/>
        <v>TIDAK SAMA</v>
      </c>
      <c r="AA125" s="214" t="str">
        <f t="shared" si="115"/>
        <v>TIDAK SAMA</v>
      </c>
      <c r="AB125" s="246" t="s">
        <v>6124</v>
      </c>
      <c r="AC125" s="246" t="s">
        <v>3315</v>
      </c>
      <c r="AD125" s="249">
        <v>18.0</v>
      </c>
      <c r="AE125" s="281"/>
      <c r="AF125" s="214" t="str">
        <f t="shared" si="116"/>
        <v>TIDAK SAMA</v>
      </c>
      <c r="AG125" s="214" t="str">
        <f t="shared" si="117"/>
        <v>SAMA</v>
      </c>
      <c r="AH125" s="246" t="s">
        <v>6124</v>
      </c>
      <c r="AI125" s="246" t="s">
        <v>3315</v>
      </c>
      <c r="AJ125" s="250">
        <v>4.0</v>
      </c>
      <c r="AK125" s="214" t="str">
        <f t="shared" si="118"/>
        <v>normal</v>
      </c>
      <c r="AL125" s="250">
        <v>0.0</v>
      </c>
      <c r="AN125" s="246" t="s">
        <v>6223</v>
      </c>
      <c r="AO125" s="296" t="s">
        <v>7212</v>
      </c>
      <c r="AQ125" s="246" t="s">
        <v>6223</v>
      </c>
      <c r="AR125" s="296" t="s">
        <v>7212</v>
      </c>
      <c r="AT125" s="385" t="str">
        <f t="shared" si="12"/>
        <v>SAMA</v>
      </c>
    </row>
    <row r="126" ht="15.75" customHeight="1">
      <c r="A126" s="246" t="s">
        <v>6233</v>
      </c>
      <c r="B126" s="296" t="s">
        <v>6234</v>
      </c>
      <c r="C126" s="246" t="s">
        <v>80</v>
      </c>
      <c r="D126" s="249">
        <v>1.0</v>
      </c>
      <c r="E126" s="262"/>
      <c r="F126" s="262"/>
      <c r="G126" s="262"/>
      <c r="H126" s="262"/>
      <c r="I126" s="251">
        <f t="shared" si="97"/>
        <v>0</v>
      </c>
      <c r="J126" s="252">
        <f t="shared" si="98"/>
        <v>1</v>
      </c>
      <c r="K126" s="214"/>
      <c r="L126" s="253"/>
      <c r="M126" s="254"/>
      <c r="N126" s="214"/>
      <c r="O126" s="227"/>
      <c r="P126" s="255"/>
      <c r="Q126" s="250">
        <v>1.0</v>
      </c>
      <c r="R126" s="262"/>
      <c r="S126" s="262"/>
      <c r="T126" s="262"/>
      <c r="U126" s="262"/>
      <c r="V126" s="250">
        <f t="shared" si="99"/>
        <v>0</v>
      </c>
      <c r="W126" s="250">
        <f t="shared" si="100"/>
        <v>1</v>
      </c>
      <c r="X126" s="250">
        <f t="shared" si="101"/>
        <v>0</v>
      </c>
      <c r="Y126" s="214"/>
      <c r="Z126" s="214"/>
      <c r="AA126" s="214"/>
      <c r="AB126" s="246"/>
      <c r="AC126" s="246"/>
      <c r="AD126" s="249"/>
      <c r="AE126" s="281"/>
      <c r="AF126" s="214"/>
      <c r="AG126" s="214"/>
      <c r="AH126" s="246"/>
      <c r="AI126" s="246"/>
      <c r="AJ126" s="250"/>
      <c r="AK126" s="214"/>
      <c r="AL126" s="250">
        <v>0.0</v>
      </c>
      <c r="AN126" s="246" t="s">
        <v>6233</v>
      </c>
      <c r="AO126" s="296" t="s">
        <v>6234</v>
      </c>
      <c r="AQ126" s="246" t="s">
        <v>6233</v>
      </c>
      <c r="AR126" s="296" t="s">
        <v>6234</v>
      </c>
      <c r="AT126" s="385" t="str">
        <f t="shared" si="12"/>
        <v>SAMA</v>
      </c>
    </row>
    <row r="127" ht="15.75" customHeight="1">
      <c r="A127" s="246" t="s">
        <v>271</v>
      </c>
      <c r="B127" s="296" t="s">
        <v>272</v>
      </c>
      <c r="C127" s="246" t="s">
        <v>80</v>
      </c>
      <c r="D127" s="249">
        <v>1.0</v>
      </c>
      <c r="E127" s="262"/>
      <c r="F127" s="262"/>
      <c r="G127" s="262"/>
      <c r="H127" s="262"/>
      <c r="I127" s="251">
        <f t="shared" si="97"/>
        <v>0</v>
      </c>
      <c r="J127" s="252">
        <f t="shared" si="98"/>
        <v>1</v>
      </c>
      <c r="K127" s="214"/>
      <c r="L127" s="253"/>
      <c r="M127" s="254"/>
      <c r="N127" s="214"/>
      <c r="O127" s="227"/>
      <c r="P127" s="255"/>
      <c r="Q127" s="250">
        <v>0.0</v>
      </c>
      <c r="R127" s="262"/>
      <c r="S127" s="262"/>
      <c r="T127" s="262"/>
      <c r="U127" s="262"/>
      <c r="V127" s="250">
        <f t="shared" si="99"/>
        <v>0</v>
      </c>
      <c r="W127" s="250">
        <f t="shared" si="100"/>
        <v>0</v>
      </c>
      <c r="X127" s="250">
        <f t="shared" si="101"/>
        <v>1</v>
      </c>
      <c r="Y127" s="214"/>
      <c r="Z127" s="214"/>
      <c r="AA127" s="214"/>
      <c r="AB127" s="246"/>
      <c r="AC127" s="246"/>
      <c r="AD127" s="249"/>
      <c r="AE127" s="281"/>
      <c r="AF127" s="214"/>
      <c r="AG127" s="214"/>
      <c r="AH127" s="246"/>
      <c r="AI127" s="246"/>
      <c r="AJ127" s="250"/>
      <c r="AK127" s="214"/>
      <c r="AL127" s="250">
        <v>1.0</v>
      </c>
      <c r="AN127" s="246" t="s">
        <v>271</v>
      </c>
      <c r="AO127" s="296" t="s">
        <v>272</v>
      </c>
      <c r="AQ127" s="246" t="s">
        <v>271</v>
      </c>
      <c r="AR127" s="296" t="s">
        <v>272</v>
      </c>
      <c r="AT127" s="385" t="str">
        <f t="shared" si="12"/>
        <v>SAMA</v>
      </c>
    </row>
    <row r="128" ht="15.75" customHeight="1">
      <c r="A128" s="246" t="s">
        <v>4432</v>
      </c>
      <c r="B128" s="296" t="s">
        <v>6107</v>
      </c>
      <c r="C128" s="246" t="s">
        <v>80</v>
      </c>
      <c r="D128" s="249">
        <v>2.0</v>
      </c>
      <c r="E128" s="262"/>
      <c r="F128" s="262"/>
      <c r="G128" s="262"/>
      <c r="H128" s="262"/>
      <c r="I128" s="251">
        <f t="shared" si="97"/>
        <v>0</v>
      </c>
      <c r="J128" s="252">
        <f t="shared" si="98"/>
        <v>2</v>
      </c>
      <c r="K128" s="214"/>
      <c r="L128" s="253" t="s">
        <v>4432</v>
      </c>
      <c r="M128" s="254">
        <v>1.0</v>
      </c>
      <c r="N128" s="214" t="str">
        <f t="shared" ref="N128:N139" si="120">IF(D128=M128,"Sama","Tidak Sama")</f>
        <v>Tidak Sama</v>
      </c>
      <c r="O128" s="227"/>
      <c r="P128" s="255"/>
      <c r="Q128" s="250">
        <v>2.0</v>
      </c>
      <c r="R128" s="262"/>
      <c r="S128" s="262"/>
      <c r="T128" s="262"/>
      <c r="U128" s="262"/>
      <c r="V128" s="250">
        <f t="shared" si="99"/>
        <v>0</v>
      </c>
      <c r="W128" s="250">
        <f t="shared" si="100"/>
        <v>2</v>
      </c>
      <c r="X128" s="250">
        <f t="shared" si="101"/>
        <v>0</v>
      </c>
      <c r="Y128" s="214"/>
      <c r="Z128" s="214" t="str">
        <f t="shared" ref="Z128:Z140" si="121">IF(AB128=A128,"SAMA","TIDAK SAMA")</f>
        <v>SAMA</v>
      </c>
      <c r="AA128" s="214" t="str">
        <f t="shared" ref="AA128:AA140" si="122">IF(B128=AC128,"SAMA","TIDAK SAMA")</f>
        <v>SAMA</v>
      </c>
      <c r="AB128" s="246" t="s">
        <v>4432</v>
      </c>
      <c r="AC128" s="246" t="s">
        <v>6107</v>
      </c>
      <c r="AD128" s="249">
        <v>1.0</v>
      </c>
      <c r="AE128" s="281"/>
      <c r="AF128" s="214" t="str">
        <f t="shared" ref="AF128:AF138" si="123">IF(A128=AH128,"SAMA","TIDAK SAMA")</f>
        <v>SAMA</v>
      </c>
      <c r="AG128" s="214" t="str">
        <f t="shared" ref="AG128:AG138" si="124">IF(AC128=AI128,"SAMA","TIDAK")</f>
        <v>SAMA</v>
      </c>
      <c r="AH128" s="246" t="s">
        <v>4432</v>
      </c>
      <c r="AI128" s="246" t="s">
        <v>6107</v>
      </c>
      <c r="AJ128" s="250">
        <v>1.0</v>
      </c>
      <c r="AK128" s="214" t="str">
        <f t="shared" ref="AK128:AK139" si="125">IF(X128&lt;0,"tidak normal","normal")</f>
        <v>normal</v>
      </c>
      <c r="AL128" s="250">
        <v>0.0</v>
      </c>
      <c r="AN128" s="246" t="s">
        <v>4432</v>
      </c>
      <c r="AO128" s="296" t="s">
        <v>6107</v>
      </c>
      <c r="AQ128" s="246" t="s">
        <v>4432</v>
      </c>
      <c r="AR128" s="296" t="s">
        <v>6107</v>
      </c>
      <c r="AT128" s="385" t="str">
        <f t="shared" si="12"/>
        <v>SAMA</v>
      </c>
    </row>
    <row r="129" ht="15.75" customHeight="1">
      <c r="A129" s="246" t="s">
        <v>4432</v>
      </c>
      <c r="B129" s="300" t="s">
        <v>4540</v>
      </c>
      <c r="C129" s="246" t="s">
        <v>80</v>
      </c>
      <c r="D129" s="249">
        <v>3.0</v>
      </c>
      <c r="E129" s="262"/>
      <c r="F129" s="262"/>
      <c r="G129" s="262"/>
      <c r="H129" s="262"/>
      <c r="I129" s="251">
        <f t="shared" si="97"/>
        <v>0</v>
      </c>
      <c r="J129" s="252">
        <f t="shared" si="98"/>
        <v>3</v>
      </c>
      <c r="K129" s="214"/>
      <c r="L129" s="253" t="s">
        <v>4432</v>
      </c>
      <c r="M129" s="254">
        <v>3.0</v>
      </c>
      <c r="N129" s="214" t="str">
        <f t="shared" si="120"/>
        <v>Sama</v>
      </c>
      <c r="O129" s="227"/>
      <c r="P129" s="255"/>
      <c r="Q129" s="250">
        <v>0.0</v>
      </c>
      <c r="R129" s="262"/>
      <c r="S129" s="262"/>
      <c r="T129" s="262"/>
      <c r="U129" s="262"/>
      <c r="V129" s="250">
        <f t="shared" si="99"/>
        <v>0</v>
      </c>
      <c r="W129" s="250">
        <f t="shared" si="100"/>
        <v>0</v>
      </c>
      <c r="X129" s="250">
        <f t="shared" si="101"/>
        <v>3</v>
      </c>
      <c r="Y129" s="214"/>
      <c r="Z129" s="214" t="str">
        <f t="shared" si="121"/>
        <v>SAMA</v>
      </c>
      <c r="AA129" s="214" t="str">
        <f t="shared" si="122"/>
        <v>SAMA</v>
      </c>
      <c r="AB129" s="246" t="s">
        <v>4432</v>
      </c>
      <c r="AC129" s="247" t="s">
        <v>4540</v>
      </c>
      <c r="AD129" s="249">
        <v>4.0</v>
      </c>
      <c r="AE129" s="281"/>
      <c r="AF129" s="214" t="str">
        <f t="shared" si="123"/>
        <v>SAMA</v>
      </c>
      <c r="AG129" s="214" t="str">
        <f t="shared" si="124"/>
        <v>SAMA</v>
      </c>
      <c r="AH129" s="246" t="s">
        <v>4432</v>
      </c>
      <c r="AI129" s="247" t="s">
        <v>4540</v>
      </c>
      <c r="AJ129" s="250">
        <v>0.0</v>
      </c>
      <c r="AK129" s="214" t="str">
        <f t="shared" si="125"/>
        <v>normal</v>
      </c>
      <c r="AL129" s="250">
        <v>3.0</v>
      </c>
      <c r="AN129" s="246" t="s">
        <v>4432</v>
      </c>
      <c r="AO129" s="300" t="s">
        <v>4540</v>
      </c>
      <c r="AQ129" s="246" t="s">
        <v>4432</v>
      </c>
      <c r="AR129" s="300" t="s">
        <v>4540</v>
      </c>
      <c r="AT129" s="385" t="str">
        <f t="shared" si="12"/>
        <v>SAMA</v>
      </c>
    </row>
    <row r="130" ht="15.75" customHeight="1">
      <c r="A130" s="246" t="s">
        <v>4432</v>
      </c>
      <c r="B130" s="300" t="s">
        <v>4221</v>
      </c>
      <c r="C130" s="246" t="s">
        <v>80</v>
      </c>
      <c r="D130" s="249">
        <v>1.0</v>
      </c>
      <c r="E130" s="262"/>
      <c r="F130" s="262"/>
      <c r="G130" s="262"/>
      <c r="H130" s="262"/>
      <c r="I130" s="251">
        <f t="shared" si="97"/>
        <v>0</v>
      </c>
      <c r="J130" s="252">
        <f t="shared" si="98"/>
        <v>1</v>
      </c>
      <c r="K130" s="214"/>
      <c r="L130" s="253" t="s">
        <v>4432</v>
      </c>
      <c r="M130" s="254">
        <v>1.0</v>
      </c>
      <c r="N130" s="214" t="str">
        <f t="shared" si="120"/>
        <v>Sama</v>
      </c>
      <c r="O130" s="227"/>
      <c r="P130" s="255"/>
      <c r="Q130" s="250">
        <v>1.0</v>
      </c>
      <c r="R130" s="262"/>
      <c r="S130" s="262"/>
      <c r="T130" s="262"/>
      <c r="U130" s="262"/>
      <c r="V130" s="250">
        <f t="shared" si="99"/>
        <v>0</v>
      </c>
      <c r="W130" s="250">
        <f t="shared" si="100"/>
        <v>1</v>
      </c>
      <c r="X130" s="250">
        <f t="shared" si="101"/>
        <v>0</v>
      </c>
      <c r="Y130" s="214"/>
      <c r="Z130" s="214" t="str">
        <f t="shared" si="121"/>
        <v>SAMA</v>
      </c>
      <c r="AA130" s="214" t="str">
        <f t="shared" si="122"/>
        <v>SAMA</v>
      </c>
      <c r="AB130" s="246" t="s">
        <v>4432</v>
      </c>
      <c r="AC130" s="247" t="s">
        <v>4221</v>
      </c>
      <c r="AD130" s="249">
        <v>2.0</v>
      </c>
      <c r="AE130" s="281"/>
      <c r="AF130" s="214" t="str">
        <f t="shared" si="123"/>
        <v>SAMA</v>
      </c>
      <c r="AG130" s="214" t="str">
        <f t="shared" si="124"/>
        <v>SAMA</v>
      </c>
      <c r="AH130" s="246" t="s">
        <v>4432</v>
      </c>
      <c r="AI130" s="247" t="s">
        <v>4221</v>
      </c>
      <c r="AJ130" s="250">
        <v>0.0</v>
      </c>
      <c r="AK130" s="214" t="str">
        <f t="shared" si="125"/>
        <v>normal</v>
      </c>
      <c r="AL130" s="250">
        <v>2.0</v>
      </c>
      <c r="AN130" s="246" t="s">
        <v>4432</v>
      </c>
      <c r="AO130" s="300" t="s">
        <v>4221</v>
      </c>
      <c r="AQ130" s="246" t="s">
        <v>4432</v>
      </c>
      <c r="AR130" s="300" t="s">
        <v>4221</v>
      </c>
      <c r="AT130" s="385" t="str">
        <f t="shared" si="12"/>
        <v>SAMA</v>
      </c>
    </row>
    <row r="131" ht="15.75" customHeight="1">
      <c r="A131" s="246" t="s">
        <v>4432</v>
      </c>
      <c r="B131" s="300" t="s">
        <v>6172</v>
      </c>
      <c r="C131" s="246" t="s">
        <v>80</v>
      </c>
      <c r="D131" s="249">
        <v>1.0</v>
      </c>
      <c r="E131" s="262"/>
      <c r="F131" s="262"/>
      <c r="G131" s="262"/>
      <c r="H131" s="262"/>
      <c r="I131" s="251">
        <f t="shared" si="97"/>
        <v>0</v>
      </c>
      <c r="J131" s="252">
        <f t="shared" si="98"/>
        <v>1</v>
      </c>
      <c r="K131" s="214"/>
      <c r="L131" s="253" t="s">
        <v>4432</v>
      </c>
      <c r="M131" s="254">
        <v>1.0</v>
      </c>
      <c r="N131" s="214" t="str">
        <f t="shared" si="120"/>
        <v>Sama</v>
      </c>
      <c r="O131" s="227"/>
      <c r="P131" s="255"/>
      <c r="Q131" s="250">
        <v>0.0</v>
      </c>
      <c r="R131" s="262"/>
      <c r="S131" s="262"/>
      <c r="T131" s="262"/>
      <c r="U131" s="262"/>
      <c r="V131" s="250">
        <f t="shared" si="99"/>
        <v>0</v>
      </c>
      <c r="W131" s="250">
        <f t="shared" si="100"/>
        <v>0</v>
      </c>
      <c r="X131" s="250">
        <f t="shared" si="101"/>
        <v>1</v>
      </c>
      <c r="Y131" s="214"/>
      <c r="Z131" s="214" t="str">
        <f t="shared" si="121"/>
        <v>SAMA</v>
      </c>
      <c r="AA131" s="214" t="str">
        <f t="shared" si="122"/>
        <v>SAMA</v>
      </c>
      <c r="AB131" s="246" t="s">
        <v>4432</v>
      </c>
      <c r="AC131" s="247" t="s">
        <v>6172</v>
      </c>
      <c r="AD131" s="249">
        <v>1.0</v>
      </c>
      <c r="AE131" s="281"/>
      <c r="AF131" s="214" t="str">
        <f t="shared" si="123"/>
        <v>SAMA</v>
      </c>
      <c r="AG131" s="214" t="str">
        <f t="shared" si="124"/>
        <v>SAMA</v>
      </c>
      <c r="AH131" s="246" t="s">
        <v>4432</v>
      </c>
      <c r="AI131" s="247" t="s">
        <v>6172</v>
      </c>
      <c r="AJ131" s="250">
        <v>0.0</v>
      </c>
      <c r="AK131" s="214" t="str">
        <f t="shared" si="125"/>
        <v>normal</v>
      </c>
      <c r="AL131" s="250">
        <v>1.0</v>
      </c>
      <c r="AN131" s="246" t="s">
        <v>4432</v>
      </c>
      <c r="AO131" s="300" t="s">
        <v>6172</v>
      </c>
      <c r="AQ131" s="246" t="s">
        <v>4432</v>
      </c>
      <c r="AR131" s="300" t="s">
        <v>6172</v>
      </c>
      <c r="AT131" s="385" t="str">
        <f t="shared" si="12"/>
        <v>SAMA</v>
      </c>
    </row>
    <row r="132" ht="15.75" customHeight="1">
      <c r="A132" s="246" t="s">
        <v>4432</v>
      </c>
      <c r="B132" s="300" t="s">
        <v>6111</v>
      </c>
      <c r="C132" s="246" t="s">
        <v>80</v>
      </c>
      <c r="D132" s="249">
        <v>1.0</v>
      </c>
      <c r="E132" s="262"/>
      <c r="F132" s="262"/>
      <c r="G132" s="262"/>
      <c r="H132" s="262"/>
      <c r="I132" s="251">
        <f t="shared" si="97"/>
        <v>0</v>
      </c>
      <c r="J132" s="252">
        <f t="shared" si="98"/>
        <v>1</v>
      </c>
      <c r="K132" s="214"/>
      <c r="L132" s="253" t="s">
        <v>4432</v>
      </c>
      <c r="M132" s="254">
        <v>1.0</v>
      </c>
      <c r="N132" s="214" t="str">
        <f t="shared" si="120"/>
        <v>Sama</v>
      </c>
      <c r="O132" s="227"/>
      <c r="P132" s="255"/>
      <c r="Q132" s="250">
        <v>0.0</v>
      </c>
      <c r="R132" s="262"/>
      <c r="S132" s="262"/>
      <c r="T132" s="262"/>
      <c r="U132" s="262"/>
      <c r="V132" s="250">
        <f t="shared" si="99"/>
        <v>0</v>
      </c>
      <c r="W132" s="250">
        <f t="shared" si="100"/>
        <v>0</v>
      </c>
      <c r="X132" s="250">
        <f t="shared" si="101"/>
        <v>1</v>
      </c>
      <c r="Y132" s="214"/>
      <c r="Z132" s="214" t="str">
        <f t="shared" si="121"/>
        <v>SAMA</v>
      </c>
      <c r="AA132" s="214" t="str">
        <f t="shared" si="122"/>
        <v>SAMA</v>
      </c>
      <c r="AB132" s="246" t="s">
        <v>4432</v>
      </c>
      <c r="AC132" s="247" t="s">
        <v>6111</v>
      </c>
      <c r="AD132" s="249">
        <v>1.0</v>
      </c>
      <c r="AE132" s="281"/>
      <c r="AF132" s="214" t="str">
        <f t="shared" si="123"/>
        <v>SAMA</v>
      </c>
      <c r="AG132" s="214" t="str">
        <f t="shared" si="124"/>
        <v>SAMA</v>
      </c>
      <c r="AH132" s="246" t="s">
        <v>4432</v>
      </c>
      <c r="AI132" s="247" t="s">
        <v>6111</v>
      </c>
      <c r="AJ132" s="250">
        <v>0.0</v>
      </c>
      <c r="AK132" s="214" t="str">
        <f t="shared" si="125"/>
        <v>normal</v>
      </c>
      <c r="AL132" s="250">
        <v>1.0</v>
      </c>
      <c r="AN132" s="246" t="s">
        <v>4432</v>
      </c>
      <c r="AO132" s="300" t="s">
        <v>6111</v>
      </c>
      <c r="AQ132" s="246" t="s">
        <v>4432</v>
      </c>
      <c r="AR132" s="300" t="s">
        <v>6111</v>
      </c>
      <c r="AT132" s="385" t="str">
        <f t="shared" si="12"/>
        <v>SAMA</v>
      </c>
    </row>
    <row r="133" ht="15.75" customHeight="1">
      <c r="A133" s="246" t="s">
        <v>7213</v>
      </c>
      <c r="B133" s="300" t="s">
        <v>6143</v>
      </c>
      <c r="C133" s="246" t="s">
        <v>80</v>
      </c>
      <c r="D133" s="249">
        <v>15.0</v>
      </c>
      <c r="E133" s="262"/>
      <c r="F133" s="262"/>
      <c r="G133" s="262"/>
      <c r="H133" s="262"/>
      <c r="I133" s="251">
        <f t="shared" si="97"/>
        <v>0</v>
      </c>
      <c r="J133" s="252">
        <f t="shared" si="98"/>
        <v>15</v>
      </c>
      <c r="K133" s="214"/>
      <c r="L133" s="253" t="s">
        <v>6142</v>
      </c>
      <c r="M133" s="254">
        <v>8.0</v>
      </c>
      <c r="N133" s="214" t="str">
        <f t="shared" si="120"/>
        <v>Tidak Sama</v>
      </c>
      <c r="O133" s="227"/>
      <c r="P133" s="255"/>
      <c r="Q133" s="250">
        <v>2.0</v>
      </c>
      <c r="R133" s="262"/>
      <c r="S133" s="262"/>
      <c r="T133" s="262"/>
      <c r="U133" s="262"/>
      <c r="V133" s="250">
        <f t="shared" si="99"/>
        <v>0</v>
      </c>
      <c r="W133" s="250">
        <f t="shared" si="100"/>
        <v>2</v>
      </c>
      <c r="X133" s="250">
        <f t="shared" si="101"/>
        <v>13</v>
      </c>
      <c r="Y133" s="214"/>
      <c r="Z133" s="214" t="str">
        <f t="shared" si="121"/>
        <v>TIDAK SAMA</v>
      </c>
      <c r="AA133" s="214" t="str">
        <f t="shared" si="122"/>
        <v>SAMA</v>
      </c>
      <c r="AB133" s="246" t="s">
        <v>6142</v>
      </c>
      <c r="AC133" s="247" t="s">
        <v>6143</v>
      </c>
      <c r="AD133" s="249">
        <v>8.0</v>
      </c>
      <c r="AE133" s="281"/>
      <c r="AF133" s="214" t="str">
        <f t="shared" si="123"/>
        <v>TIDAK SAMA</v>
      </c>
      <c r="AG133" s="214" t="str">
        <f t="shared" si="124"/>
        <v>SAMA</v>
      </c>
      <c r="AH133" s="246" t="s">
        <v>6142</v>
      </c>
      <c r="AI133" s="247" t="s">
        <v>6143</v>
      </c>
      <c r="AJ133" s="250">
        <v>2.0</v>
      </c>
      <c r="AK133" s="214" t="str">
        <f t="shared" si="125"/>
        <v>normal</v>
      </c>
      <c r="AL133" s="250">
        <v>6.0</v>
      </c>
      <c r="AN133" s="246" t="s">
        <v>7213</v>
      </c>
      <c r="AO133" s="300" t="s">
        <v>6143</v>
      </c>
      <c r="AQ133" s="246" t="s">
        <v>7213</v>
      </c>
      <c r="AR133" s="300" t="s">
        <v>6143</v>
      </c>
      <c r="AT133" s="385" t="str">
        <f t="shared" si="12"/>
        <v>SAMA</v>
      </c>
    </row>
    <row r="134" ht="15.75" customHeight="1">
      <c r="A134" s="246" t="s">
        <v>6142</v>
      </c>
      <c r="B134" s="300" t="s">
        <v>6144</v>
      </c>
      <c r="C134" s="246" t="s">
        <v>80</v>
      </c>
      <c r="D134" s="249">
        <v>1.0</v>
      </c>
      <c r="E134" s="262"/>
      <c r="F134" s="262"/>
      <c r="G134" s="262"/>
      <c r="H134" s="262"/>
      <c r="I134" s="251">
        <f t="shared" si="97"/>
        <v>0</v>
      </c>
      <c r="J134" s="252">
        <f t="shared" si="98"/>
        <v>1</v>
      </c>
      <c r="K134" s="214"/>
      <c r="L134" s="253" t="s">
        <v>6142</v>
      </c>
      <c r="M134" s="254">
        <v>1.0</v>
      </c>
      <c r="N134" s="214" t="str">
        <f t="shared" si="120"/>
        <v>Sama</v>
      </c>
      <c r="O134" s="227"/>
      <c r="P134" s="255"/>
      <c r="Q134" s="250">
        <v>0.0</v>
      </c>
      <c r="R134" s="262"/>
      <c r="S134" s="262"/>
      <c r="T134" s="262"/>
      <c r="U134" s="262"/>
      <c r="V134" s="250">
        <f t="shared" si="99"/>
        <v>0</v>
      </c>
      <c r="W134" s="250">
        <f t="shared" si="100"/>
        <v>0</v>
      </c>
      <c r="X134" s="250">
        <f t="shared" si="101"/>
        <v>1</v>
      </c>
      <c r="Y134" s="214"/>
      <c r="Z134" s="214" t="str">
        <f t="shared" si="121"/>
        <v>SAMA</v>
      </c>
      <c r="AA134" s="214" t="str">
        <f t="shared" si="122"/>
        <v>SAMA</v>
      </c>
      <c r="AB134" s="246" t="s">
        <v>6142</v>
      </c>
      <c r="AC134" s="247" t="s">
        <v>6144</v>
      </c>
      <c r="AD134" s="249">
        <v>1.0</v>
      </c>
      <c r="AE134" s="281"/>
      <c r="AF134" s="214" t="str">
        <f t="shared" si="123"/>
        <v>SAMA</v>
      </c>
      <c r="AG134" s="214" t="str">
        <f t="shared" si="124"/>
        <v>SAMA</v>
      </c>
      <c r="AH134" s="246" t="s">
        <v>6142</v>
      </c>
      <c r="AI134" s="247" t="s">
        <v>6144</v>
      </c>
      <c r="AJ134" s="250">
        <v>0.0</v>
      </c>
      <c r="AK134" s="214" t="str">
        <f t="shared" si="125"/>
        <v>normal</v>
      </c>
      <c r="AL134" s="250"/>
      <c r="AM134" s="385" t="s">
        <v>864</v>
      </c>
      <c r="AN134" s="246" t="s">
        <v>6142</v>
      </c>
      <c r="AO134" s="300" t="s">
        <v>6144</v>
      </c>
      <c r="AQ134" s="246" t="s">
        <v>6142</v>
      </c>
      <c r="AR134" s="300" t="s">
        <v>6144</v>
      </c>
      <c r="AT134" s="385" t="str">
        <f t="shared" si="12"/>
        <v>SAMA</v>
      </c>
    </row>
    <row r="135" ht="15.75" customHeight="1">
      <c r="A135" s="246" t="s">
        <v>6142</v>
      </c>
      <c r="B135" s="300" t="s">
        <v>67</v>
      </c>
      <c r="C135" s="246" t="s">
        <v>80</v>
      </c>
      <c r="D135" s="249">
        <v>5.0</v>
      </c>
      <c r="E135" s="262"/>
      <c r="F135" s="262"/>
      <c r="G135" s="262"/>
      <c r="H135" s="262"/>
      <c r="I135" s="251">
        <f t="shared" si="97"/>
        <v>0</v>
      </c>
      <c r="J135" s="252">
        <f t="shared" si="98"/>
        <v>5</v>
      </c>
      <c r="K135" s="214"/>
      <c r="L135" s="253" t="s">
        <v>6142</v>
      </c>
      <c r="M135" s="254">
        <v>1.0</v>
      </c>
      <c r="N135" s="214" t="str">
        <f t="shared" si="120"/>
        <v>Tidak Sama</v>
      </c>
      <c r="O135" s="227"/>
      <c r="P135" s="255"/>
      <c r="Q135" s="250">
        <v>1.0</v>
      </c>
      <c r="R135" s="262"/>
      <c r="S135" s="262"/>
      <c r="T135" s="262"/>
      <c r="U135" s="262"/>
      <c r="V135" s="250">
        <f t="shared" si="99"/>
        <v>0</v>
      </c>
      <c r="W135" s="250">
        <f t="shared" si="100"/>
        <v>1</v>
      </c>
      <c r="X135" s="250">
        <f t="shared" si="101"/>
        <v>4</v>
      </c>
      <c r="Y135" s="214"/>
      <c r="Z135" s="214" t="str">
        <f t="shared" si="121"/>
        <v>SAMA</v>
      </c>
      <c r="AA135" s="214" t="str">
        <f t="shared" si="122"/>
        <v>SAMA</v>
      </c>
      <c r="AB135" s="246" t="s">
        <v>6142</v>
      </c>
      <c r="AC135" s="247" t="s">
        <v>67</v>
      </c>
      <c r="AD135" s="249">
        <v>1.0</v>
      </c>
      <c r="AE135" s="281"/>
      <c r="AF135" s="214" t="str">
        <f t="shared" si="123"/>
        <v>SAMA</v>
      </c>
      <c r="AG135" s="214" t="str">
        <f t="shared" si="124"/>
        <v>SAMA</v>
      </c>
      <c r="AH135" s="246" t="s">
        <v>6142</v>
      </c>
      <c r="AI135" s="247" t="s">
        <v>67</v>
      </c>
      <c r="AJ135" s="250">
        <v>0.0</v>
      </c>
      <c r="AK135" s="214" t="str">
        <f t="shared" si="125"/>
        <v>normal</v>
      </c>
      <c r="AL135" s="250">
        <v>1.0</v>
      </c>
      <c r="AN135" s="246" t="s">
        <v>6142</v>
      </c>
      <c r="AO135" s="300" t="s">
        <v>67</v>
      </c>
      <c r="AQ135" s="246" t="s">
        <v>6142</v>
      </c>
      <c r="AR135" s="300" t="s">
        <v>67</v>
      </c>
      <c r="AT135" s="385" t="str">
        <f t="shared" si="12"/>
        <v>SAMA</v>
      </c>
    </row>
    <row r="136" ht="15.75" customHeight="1">
      <c r="A136" s="246" t="s">
        <v>6142</v>
      </c>
      <c r="B136" s="300" t="s">
        <v>6147</v>
      </c>
      <c r="C136" s="246" t="s">
        <v>80</v>
      </c>
      <c r="D136" s="249">
        <v>5.0</v>
      </c>
      <c r="E136" s="262"/>
      <c r="F136" s="262"/>
      <c r="G136" s="262"/>
      <c r="H136" s="262"/>
      <c r="I136" s="251">
        <f t="shared" si="97"/>
        <v>0</v>
      </c>
      <c r="J136" s="252">
        <f t="shared" si="98"/>
        <v>5</v>
      </c>
      <c r="K136" s="214"/>
      <c r="L136" s="253" t="s">
        <v>6142</v>
      </c>
      <c r="M136" s="254">
        <v>2.0</v>
      </c>
      <c r="N136" s="214" t="str">
        <f t="shared" si="120"/>
        <v>Tidak Sama</v>
      </c>
      <c r="O136" s="227"/>
      <c r="P136" s="255"/>
      <c r="Q136" s="250">
        <v>4.0</v>
      </c>
      <c r="R136" s="262"/>
      <c r="S136" s="262"/>
      <c r="T136" s="262"/>
      <c r="U136" s="262"/>
      <c r="V136" s="250">
        <f t="shared" si="99"/>
        <v>0</v>
      </c>
      <c r="W136" s="250">
        <f t="shared" si="100"/>
        <v>4</v>
      </c>
      <c r="X136" s="250">
        <f t="shared" si="101"/>
        <v>1</v>
      </c>
      <c r="Y136" s="214"/>
      <c r="Z136" s="214" t="str">
        <f t="shared" si="121"/>
        <v>SAMA</v>
      </c>
      <c r="AA136" s="214" t="str">
        <f t="shared" si="122"/>
        <v>SAMA</v>
      </c>
      <c r="AB136" s="246" t="s">
        <v>6142</v>
      </c>
      <c r="AC136" s="247" t="s">
        <v>6147</v>
      </c>
      <c r="AD136" s="249">
        <v>4.0</v>
      </c>
      <c r="AE136" s="281"/>
      <c r="AF136" s="214" t="str">
        <f t="shared" si="123"/>
        <v>SAMA</v>
      </c>
      <c r="AG136" s="214" t="str">
        <f t="shared" si="124"/>
        <v>SAMA</v>
      </c>
      <c r="AH136" s="246" t="s">
        <v>6142</v>
      </c>
      <c r="AI136" s="247" t="s">
        <v>6147</v>
      </c>
      <c r="AJ136" s="250">
        <v>2.0</v>
      </c>
      <c r="AK136" s="214" t="str">
        <f t="shared" si="125"/>
        <v>normal</v>
      </c>
      <c r="AL136" s="250"/>
      <c r="AM136" s="385" t="s">
        <v>864</v>
      </c>
      <c r="AN136" s="246" t="s">
        <v>6142</v>
      </c>
      <c r="AO136" s="300" t="s">
        <v>6147</v>
      </c>
      <c r="AQ136" s="246" t="s">
        <v>6142</v>
      </c>
      <c r="AR136" s="300" t="s">
        <v>6147</v>
      </c>
      <c r="AT136" s="385" t="str">
        <f t="shared" si="12"/>
        <v>SAMA</v>
      </c>
    </row>
    <row r="137" ht="15.75" customHeight="1">
      <c r="A137" s="246" t="s">
        <v>6142</v>
      </c>
      <c r="B137" s="300" t="s">
        <v>987</v>
      </c>
      <c r="C137" s="246" t="s">
        <v>80</v>
      </c>
      <c r="D137" s="249">
        <v>1.0</v>
      </c>
      <c r="E137" s="262"/>
      <c r="F137" s="262"/>
      <c r="G137" s="262"/>
      <c r="H137" s="262"/>
      <c r="I137" s="251">
        <f t="shared" si="97"/>
        <v>0</v>
      </c>
      <c r="J137" s="252">
        <f t="shared" si="98"/>
        <v>1</v>
      </c>
      <c r="K137" s="214"/>
      <c r="L137" s="253" t="s">
        <v>6142</v>
      </c>
      <c r="M137" s="254">
        <v>1.0</v>
      </c>
      <c r="N137" s="214" t="str">
        <f t="shared" si="120"/>
        <v>Sama</v>
      </c>
      <c r="O137" s="227"/>
      <c r="P137" s="255"/>
      <c r="Q137" s="250">
        <v>1.0</v>
      </c>
      <c r="R137" s="262"/>
      <c r="S137" s="262"/>
      <c r="T137" s="262"/>
      <c r="U137" s="262"/>
      <c r="V137" s="250">
        <f t="shared" si="99"/>
        <v>0</v>
      </c>
      <c r="W137" s="250">
        <f t="shared" si="100"/>
        <v>1</v>
      </c>
      <c r="X137" s="250">
        <f t="shared" si="101"/>
        <v>0</v>
      </c>
      <c r="Y137" s="214"/>
      <c r="Z137" s="214" t="str">
        <f t="shared" si="121"/>
        <v>SAMA</v>
      </c>
      <c r="AA137" s="214" t="str">
        <f t="shared" si="122"/>
        <v>SAMA</v>
      </c>
      <c r="AB137" s="246" t="s">
        <v>6142</v>
      </c>
      <c r="AC137" s="247" t="s">
        <v>987</v>
      </c>
      <c r="AD137" s="249">
        <v>1.0</v>
      </c>
      <c r="AE137" s="281"/>
      <c r="AF137" s="214" t="str">
        <f t="shared" si="123"/>
        <v>SAMA</v>
      </c>
      <c r="AG137" s="214" t="str">
        <f t="shared" si="124"/>
        <v>SAMA</v>
      </c>
      <c r="AH137" s="246" t="s">
        <v>6142</v>
      </c>
      <c r="AI137" s="247" t="s">
        <v>987</v>
      </c>
      <c r="AJ137" s="250">
        <v>0.0</v>
      </c>
      <c r="AK137" s="214" t="str">
        <f t="shared" si="125"/>
        <v>normal</v>
      </c>
      <c r="AL137" s="250">
        <v>0.0</v>
      </c>
      <c r="AN137" s="246" t="s">
        <v>6142</v>
      </c>
      <c r="AO137" s="300" t="s">
        <v>987</v>
      </c>
      <c r="AQ137" s="246" t="s">
        <v>6142</v>
      </c>
      <c r="AR137" s="300" t="s">
        <v>987</v>
      </c>
      <c r="AT137" s="385" t="str">
        <f t="shared" si="12"/>
        <v>SAMA</v>
      </c>
    </row>
    <row r="138" ht="15.75" customHeight="1">
      <c r="A138" s="246" t="s">
        <v>6142</v>
      </c>
      <c r="B138" s="300" t="s">
        <v>6148</v>
      </c>
      <c r="C138" s="246" t="s">
        <v>80</v>
      </c>
      <c r="D138" s="249">
        <v>2.0</v>
      </c>
      <c r="E138" s="262"/>
      <c r="F138" s="262"/>
      <c r="G138" s="262"/>
      <c r="H138" s="262"/>
      <c r="I138" s="251">
        <f t="shared" si="97"/>
        <v>0</v>
      </c>
      <c r="J138" s="252">
        <f t="shared" si="98"/>
        <v>2</v>
      </c>
      <c r="K138" s="214"/>
      <c r="L138" s="253" t="s">
        <v>6142</v>
      </c>
      <c r="M138" s="254">
        <v>2.0</v>
      </c>
      <c r="N138" s="214" t="str">
        <f t="shared" si="120"/>
        <v>Sama</v>
      </c>
      <c r="O138" s="227"/>
      <c r="P138" s="255"/>
      <c r="Q138" s="250">
        <v>1.0</v>
      </c>
      <c r="R138" s="262"/>
      <c r="S138" s="262"/>
      <c r="T138" s="262"/>
      <c r="U138" s="262"/>
      <c r="V138" s="250">
        <f t="shared" si="99"/>
        <v>0</v>
      </c>
      <c r="W138" s="250">
        <f t="shared" si="100"/>
        <v>1</v>
      </c>
      <c r="X138" s="250">
        <f t="shared" si="101"/>
        <v>1</v>
      </c>
      <c r="Y138" s="214"/>
      <c r="Z138" s="214" t="str">
        <f t="shared" si="121"/>
        <v>SAMA</v>
      </c>
      <c r="AA138" s="214" t="str">
        <f t="shared" si="122"/>
        <v>SAMA</v>
      </c>
      <c r="AB138" s="246" t="s">
        <v>6142</v>
      </c>
      <c r="AC138" s="247" t="s">
        <v>6148</v>
      </c>
      <c r="AD138" s="249">
        <v>2.0</v>
      </c>
      <c r="AE138" s="281"/>
      <c r="AF138" s="214" t="str">
        <f t="shared" si="123"/>
        <v>SAMA</v>
      </c>
      <c r="AG138" s="214" t="str">
        <f t="shared" si="124"/>
        <v>SAMA</v>
      </c>
      <c r="AH138" s="246" t="s">
        <v>6142</v>
      </c>
      <c r="AI138" s="247" t="s">
        <v>6148</v>
      </c>
      <c r="AJ138" s="250">
        <v>1.0</v>
      </c>
      <c r="AK138" s="214" t="str">
        <f t="shared" si="125"/>
        <v>normal</v>
      </c>
      <c r="AL138" s="250"/>
      <c r="AM138" s="385" t="s">
        <v>864</v>
      </c>
      <c r="AN138" s="246" t="s">
        <v>6142</v>
      </c>
      <c r="AO138" s="300" t="s">
        <v>6148</v>
      </c>
      <c r="AQ138" s="246" t="s">
        <v>6142</v>
      </c>
      <c r="AR138" s="300" t="s">
        <v>6148</v>
      </c>
      <c r="AT138" s="385" t="str">
        <f t="shared" si="12"/>
        <v>SAMA</v>
      </c>
    </row>
    <row r="139" ht="15.75" customHeight="1">
      <c r="A139" s="246" t="s">
        <v>6142</v>
      </c>
      <c r="B139" s="300" t="s">
        <v>6149</v>
      </c>
      <c r="C139" s="246" t="s">
        <v>80</v>
      </c>
      <c r="D139" s="249">
        <v>3.0</v>
      </c>
      <c r="E139" s="262"/>
      <c r="F139" s="262"/>
      <c r="G139" s="262"/>
      <c r="H139" s="262"/>
      <c r="I139" s="251">
        <f t="shared" si="97"/>
        <v>0</v>
      </c>
      <c r="J139" s="252">
        <f t="shared" si="98"/>
        <v>3</v>
      </c>
      <c r="K139" s="214"/>
      <c r="L139" s="253" t="s">
        <v>6142</v>
      </c>
      <c r="M139" s="254">
        <v>2.0</v>
      </c>
      <c r="N139" s="214" t="str">
        <f t="shared" si="120"/>
        <v>Tidak Sama</v>
      </c>
      <c r="O139" s="227"/>
      <c r="P139" s="255"/>
      <c r="Q139" s="250">
        <v>0.0</v>
      </c>
      <c r="R139" s="262"/>
      <c r="S139" s="262"/>
      <c r="T139" s="262"/>
      <c r="U139" s="262"/>
      <c r="V139" s="250">
        <f t="shared" si="99"/>
        <v>0</v>
      </c>
      <c r="W139" s="250">
        <f t="shared" si="100"/>
        <v>0</v>
      </c>
      <c r="X139" s="250">
        <f t="shared" si="101"/>
        <v>3</v>
      </c>
      <c r="Y139" s="214"/>
      <c r="Z139" s="214" t="str">
        <f t="shared" si="121"/>
        <v>TIDAK SAMA</v>
      </c>
      <c r="AA139" s="214" t="str">
        <f t="shared" si="122"/>
        <v>TIDAK SAMA</v>
      </c>
      <c r="AB139" s="246"/>
      <c r="AC139" s="247"/>
      <c r="AD139" s="249"/>
      <c r="AE139" s="281"/>
      <c r="AF139" s="214"/>
      <c r="AG139" s="214"/>
      <c r="AH139" s="246"/>
      <c r="AI139" s="247"/>
      <c r="AJ139" s="250"/>
      <c r="AK139" s="214" t="str">
        <f t="shared" si="125"/>
        <v>normal</v>
      </c>
      <c r="AL139" s="250">
        <v>2.0</v>
      </c>
      <c r="AN139" s="246" t="s">
        <v>6142</v>
      </c>
      <c r="AO139" s="300" t="s">
        <v>6149</v>
      </c>
      <c r="AQ139" s="246" t="s">
        <v>6142</v>
      </c>
      <c r="AR139" s="300" t="s">
        <v>6149</v>
      </c>
      <c r="AT139" s="385" t="str">
        <f t="shared" si="12"/>
        <v>SAMA</v>
      </c>
    </row>
    <row r="140" ht="15.75" customHeight="1">
      <c r="A140" s="246" t="s">
        <v>4220</v>
      </c>
      <c r="B140" s="300" t="s">
        <v>4433</v>
      </c>
      <c r="C140" s="246" t="s">
        <v>80</v>
      </c>
      <c r="D140" s="249"/>
      <c r="E140" s="262"/>
      <c r="F140" s="262"/>
      <c r="G140" s="262"/>
      <c r="H140" s="262"/>
      <c r="I140" s="251"/>
      <c r="J140" s="262"/>
      <c r="K140" s="214"/>
      <c r="L140" s="253"/>
      <c r="M140" s="254"/>
      <c r="N140" s="214"/>
      <c r="O140" s="227"/>
      <c r="P140" s="255"/>
      <c r="Q140" s="250"/>
      <c r="R140" s="262"/>
      <c r="S140" s="262"/>
      <c r="T140" s="262"/>
      <c r="U140" s="262"/>
      <c r="V140" s="250"/>
      <c r="W140" s="250"/>
      <c r="X140" s="250"/>
      <c r="Y140" s="214"/>
      <c r="Z140" s="214" t="str">
        <f t="shared" si="121"/>
        <v>TIDAK SAMA</v>
      </c>
      <c r="AA140" s="214" t="str">
        <f t="shared" si="122"/>
        <v>TIDAK SAMA</v>
      </c>
      <c r="AB140" s="246"/>
      <c r="AC140" s="247"/>
      <c r="AD140" s="249"/>
      <c r="AE140" s="281"/>
      <c r="AF140" s="214"/>
      <c r="AG140" s="214"/>
      <c r="AH140" s="246"/>
      <c r="AI140" s="247"/>
      <c r="AJ140" s="250"/>
      <c r="AK140" s="214"/>
      <c r="AL140" s="250">
        <v>1.0</v>
      </c>
      <c r="AN140" s="246" t="s">
        <v>4220</v>
      </c>
      <c r="AO140" s="300" t="s">
        <v>4433</v>
      </c>
      <c r="AQ140" s="246" t="s">
        <v>4220</v>
      </c>
      <c r="AR140" s="300" t="s">
        <v>4433</v>
      </c>
      <c r="AT140" s="385" t="str">
        <f t="shared" si="12"/>
        <v>SAMA</v>
      </c>
    </row>
    <row r="141" ht="15.75" customHeight="1">
      <c r="A141" s="246" t="s">
        <v>209</v>
      </c>
      <c r="B141" s="300" t="s">
        <v>249</v>
      </c>
      <c r="C141" s="246" t="s">
        <v>80</v>
      </c>
      <c r="D141" s="249">
        <v>2.0</v>
      </c>
      <c r="E141" s="262"/>
      <c r="F141" s="262"/>
      <c r="G141" s="262"/>
      <c r="H141" s="262"/>
      <c r="I141" s="251">
        <f t="shared" ref="I141:I145" si="126">H141+G141+F141+E141</f>
        <v>0</v>
      </c>
      <c r="J141" s="252">
        <f t="shared" ref="J141:J145" si="127">D141+I141</f>
        <v>2</v>
      </c>
      <c r="K141" s="214"/>
      <c r="L141" s="253"/>
      <c r="M141" s="254"/>
      <c r="N141" s="214"/>
      <c r="O141" s="227"/>
      <c r="P141" s="255"/>
      <c r="Q141" s="250">
        <v>0.0</v>
      </c>
      <c r="R141" s="262"/>
      <c r="S141" s="262"/>
      <c r="T141" s="262"/>
      <c r="U141" s="262"/>
      <c r="V141" s="250">
        <f t="shared" ref="V141:V145" si="128">U141+T141+S141+R141</f>
        <v>0</v>
      </c>
      <c r="W141" s="250">
        <f t="shared" ref="W141:W145" si="129">V141+Q141</f>
        <v>0</v>
      </c>
      <c r="X141" s="250">
        <f t="shared" ref="X141:X145" si="130">J141-W141</f>
        <v>2</v>
      </c>
      <c r="Y141" s="214"/>
      <c r="Z141" s="214"/>
      <c r="AA141" s="214"/>
      <c r="AB141" s="246"/>
      <c r="AC141" s="247"/>
      <c r="AD141" s="249"/>
      <c r="AE141" s="281"/>
      <c r="AF141" s="214"/>
      <c r="AG141" s="214"/>
      <c r="AH141" s="246"/>
      <c r="AI141" s="247"/>
      <c r="AJ141" s="250"/>
      <c r="AK141" s="214"/>
      <c r="AL141" s="250">
        <v>2.0</v>
      </c>
      <c r="AN141" s="246" t="s">
        <v>209</v>
      </c>
      <c r="AO141" s="300" t="s">
        <v>249</v>
      </c>
      <c r="AQ141" s="246" t="s">
        <v>209</v>
      </c>
      <c r="AR141" s="300" t="s">
        <v>249</v>
      </c>
      <c r="AT141" s="385" t="str">
        <f t="shared" si="12"/>
        <v>SAMA</v>
      </c>
    </row>
    <row r="142" ht="15.75" customHeight="1">
      <c r="A142" s="246" t="s">
        <v>6133</v>
      </c>
      <c r="B142" s="300" t="s">
        <v>7303</v>
      </c>
      <c r="C142" s="246" t="s">
        <v>80</v>
      </c>
      <c r="D142" s="249">
        <v>6.0</v>
      </c>
      <c r="E142" s="262"/>
      <c r="F142" s="262"/>
      <c r="G142" s="262"/>
      <c r="H142" s="262"/>
      <c r="I142" s="251">
        <f t="shared" si="126"/>
        <v>0</v>
      </c>
      <c r="J142" s="252">
        <f t="shared" si="127"/>
        <v>6</v>
      </c>
      <c r="K142" s="214"/>
      <c r="L142" s="253" t="s">
        <v>6133</v>
      </c>
      <c r="M142" s="254">
        <v>6.0</v>
      </c>
      <c r="N142" s="214" t="str">
        <f>IF(D142=M142,"Sama","Tidak Sama")</f>
        <v>Sama</v>
      </c>
      <c r="O142" s="227"/>
      <c r="P142" s="255"/>
      <c r="Q142" s="250">
        <v>0.0</v>
      </c>
      <c r="R142" s="262"/>
      <c r="S142" s="262"/>
      <c r="T142" s="262"/>
      <c r="U142" s="262"/>
      <c r="V142" s="250">
        <f t="shared" si="128"/>
        <v>0</v>
      </c>
      <c r="W142" s="250">
        <f t="shared" si="129"/>
        <v>0</v>
      </c>
      <c r="X142" s="250">
        <f t="shared" si="130"/>
        <v>6</v>
      </c>
      <c r="Y142" s="214"/>
      <c r="Z142" s="214" t="str">
        <f t="shared" ref="Z142:Z145" si="131">IF(AB142=A142,"SAMA","TIDAK SAMA")</f>
        <v>SAMA</v>
      </c>
      <c r="AA142" s="214" t="str">
        <f t="shared" ref="AA142:AA145" si="132">IF(B142=AC142,"SAMA","TIDAK SAMA")</f>
        <v>TIDAK SAMA</v>
      </c>
      <c r="AB142" s="246" t="s">
        <v>6133</v>
      </c>
      <c r="AC142" s="247" t="s">
        <v>6180</v>
      </c>
      <c r="AD142" s="249">
        <v>6.0</v>
      </c>
      <c r="AE142" s="281"/>
      <c r="AF142" s="214" t="str">
        <f t="shared" ref="AF142:AF145" si="133">IF(A142=AH142,"SAMA","TIDAK SAMA")</f>
        <v>SAMA</v>
      </c>
      <c r="AG142" s="214" t="str">
        <f t="shared" ref="AG142:AG145" si="134">IF(AC142=AI142,"SAMA","TIDAK")</f>
        <v>SAMA</v>
      </c>
      <c r="AH142" s="246" t="s">
        <v>6133</v>
      </c>
      <c r="AI142" s="247" t="s">
        <v>6180</v>
      </c>
      <c r="AJ142" s="250">
        <v>0.0</v>
      </c>
      <c r="AK142" s="214" t="str">
        <f t="shared" ref="AK142:AK145" si="135">IF(X142&lt;0,"tidak normal","normal")</f>
        <v>normal</v>
      </c>
      <c r="AL142" s="250"/>
      <c r="AM142" s="385" t="s">
        <v>864</v>
      </c>
      <c r="AN142" s="246" t="s">
        <v>6133</v>
      </c>
      <c r="AO142" s="300" t="s">
        <v>7303</v>
      </c>
      <c r="AQ142" s="246" t="s">
        <v>6133</v>
      </c>
      <c r="AR142" s="300" t="s">
        <v>7303</v>
      </c>
      <c r="AT142" s="385" t="str">
        <f t="shared" si="12"/>
        <v>SAMA</v>
      </c>
    </row>
    <row r="143" ht="15.75" customHeight="1">
      <c r="A143" s="246" t="s">
        <v>6183</v>
      </c>
      <c r="B143" s="296" t="s">
        <v>6184</v>
      </c>
      <c r="C143" s="246" t="s">
        <v>80</v>
      </c>
      <c r="D143" s="249">
        <v>1.0</v>
      </c>
      <c r="E143" s="262"/>
      <c r="F143" s="262"/>
      <c r="G143" s="262"/>
      <c r="H143" s="262"/>
      <c r="I143" s="251">
        <f t="shared" si="126"/>
        <v>0</v>
      </c>
      <c r="J143" s="252">
        <f t="shared" si="127"/>
        <v>1</v>
      </c>
      <c r="K143" s="214"/>
      <c r="L143" s="253"/>
      <c r="M143" s="254"/>
      <c r="N143" s="214"/>
      <c r="O143" s="227"/>
      <c r="P143" s="255"/>
      <c r="Q143" s="250">
        <v>1.0</v>
      </c>
      <c r="R143" s="262"/>
      <c r="S143" s="262"/>
      <c r="T143" s="262"/>
      <c r="U143" s="262"/>
      <c r="V143" s="250">
        <f t="shared" si="128"/>
        <v>0</v>
      </c>
      <c r="W143" s="250">
        <f t="shared" si="129"/>
        <v>1</v>
      </c>
      <c r="X143" s="250">
        <f t="shared" si="130"/>
        <v>0</v>
      </c>
      <c r="Y143" s="214"/>
      <c r="Z143" s="214" t="str">
        <f t="shared" si="131"/>
        <v>SAMA</v>
      </c>
      <c r="AA143" s="214" t="str">
        <f t="shared" si="132"/>
        <v>SAMA</v>
      </c>
      <c r="AB143" s="246" t="s">
        <v>6183</v>
      </c>
      <c r="AC143" s="246" t="s">
        <v>6184</v>
      </c>
      <c r="AD143" s="249">
        <v>3.0</v>
      </c>
      <c r="AE143" s="281"/>
      <c r="AF143" s="214" t="str">
        <f t="shared" si="133"/>
        <v>SAMA</v>
      </c>
      <c r="AG143" s="214" t="str">
        <f t="shared" si="134"/>
        <v>SAMA</v>
      </c>
      <c r="AH143" s="246" t="s">
        <v>6183</v>
      </c>
      <c r="AI143" s="246" t="s">
        <v>6184</v>
      </c>
      <c r="AJ143" s="250">
        <v>3.0</v>
      </c>
      <c r="AK143" s="214" t="str">
        <f t="shared" si="135"/>
        <v>normal</v>
      </c>
      <c r="AL143" s="250">
        <v>0.0</v>
      </c>
      <c r="AN143" s="246" t="s">
        <v>6183</v>
      </c>
      <c r="AO143" s="296" t="s">
        <v>6184</v>
      </c>
      <c r="AQ143" s="246" t="s">
        <v>6183</v>
      </c>
      <c r="AR143" s="296" t="s">
        <v>6184</v>
      </c>
      <c r="AT143" s="385" t="str">
        <f t="shared" si="12"/>
        <v>SAMA</v>
      </c>
    </row>
    <row r="144" ht="15.75" customHeight="1">
      <c r="A144" s="246" t="s">
        <v>6186</v>
      </c>
      <c r="B144" s="300" t="s">
        <v>76</v>
      </c>
      <c r="C144" s="246" t="s">
        <v>80</v>
      </c>
      <c r="D144" s="249">
        <v>11.0</v>
      </c>
      <c r="E144" s="262">
        <v>1.0</v>
      </c>
      <c r="F144" s="262"/>
      <c r="G144" s="262"/>
      <c r="H144" s="262"/>
      <c r="I144" s="251">
        <f t="shared" si="126"/>
        <v>1</v>
      </c>
      <c r="J144" s="252">
        <f t="shared" si="127"/>
        <v>12</v>
      </c>
      <c r="K144" s="214"/>
      <c r="L144" s="253" t="s">
        <v>6186</v>
      </c>
      <c r="M144" s="254">
        <v>8.0</v>
      </c>
      <c r="N144" s="214" t="str">
        <f t="shared" ref="N144:N145" si="136">IF(D144=M144,"Sama","Tidak Sama")</f>
        <v>Tidak Sama</v>
      </c>
      <c r="O144" s="227"/>
      <c r="P144" s="255"/>
      <c r="Q144" s="250">
        <v>3.0</v>
      </c>
      <c r="R144" s="262"/>
      <c r="S144" s="262"/>
      <c r="T144" s="262"/>
      <c r="U144" s="262"/>
      <c r="V144" s="250">
        <f t="shared" si="128"/>
        <v>0</v>
      </c>
      <c r="W144" s="250">
        <f t="shared" si="129"/>
        <v>3</v>
      </c>
      <c r="X144" s="250">
        <f t="shared" si="130"/>
        <v>9</v>
      </c>
      <c r="Y144" s="214"/>
      <c r="Z144" s="214" t="str">
        <f t="shared" si="131"/>
        <v>SAMA</v>
      </c>
      <c r="AA144" s="214" t="str">
        <f t="shared" si="132"/>
        <v>SAMA</v>
      </c>
      <c r="AB144" s="246" t="s">
        <v>6186</v>
      </c>
      <c r="AC144" s="247" t="s">
        <v>76</v>
      </c>
      <c r="AD144" s="249">
        <v>8.0</v>
      </c>
      <c r="AE144" s="281"/>
      <c r="AF144" s="214" t="str">
        <f t="shared" si="133"/>
        <v>SAMA</v>
      </c>
      <c r="AG144" s="214" t="str">
        <f t="shared" si="134"/>
        <v>SAMA</v>
      </c>
      <c r="AH144" s="246" t="s">
        <v>6186</v>
      </c>
      <c r="AI144" s="247" t="s">
        <v>76</v>
      </c>
      <c r="AJ144" s="250">
        <v>3.0</v>
      </c>
      <c r="AK144" s="214" t="str">
        <f t="shared" si="135"/>
        <v>normal</v>
      </c>
      <c r="AL144" s="250">
        <v>11.0</v>
      </c>
      <c r="AN144" s="246" t="s">
        <v>6186</v>
      </c>
      <c r="AO144" s="300" t="s">
        <v>76</v>
      </c>
      <c r="AQ144" s="246" t="s">
        <v>6186</v>
      </c>
      <c r="AR144" s="300" t="s">
        <v>76</v>
      </c>
      <c r="AT144" s="385" t="str">
        <f t="shared" si="12"/>
        <v>SAMA</v>
      </c>
    </row>
    <row r="145" ht="15.75" customHeight="1">
      <c r="A145" s="246" t="s">
        <v>6186</v>
      </c>
      <c r="B145" s="300" t="s">
        <v>975</v>
      </c>
      <c r="C145" s="246" t="s">
        <v>80</v>
      </c>
      <c r="D145" s="249">
        <v>11.0</v>
      </c>
      <c r="E145" s="262"/>
      <c r="F145" s="262"/>
      <c r="G145" s="262"/>
      <c r="H145" s="262"/>
      <c r="I145" s="251">
        <f t="shared" si="126"/>
        <v>0</v>
      </c>
      <c r="J145" s="252">
        <f t="shared" si="127"/>
        <v>11</v>
      </c>
      <c r="K145" s="214"/>
      <c r="L145" s="253" t="s">
        <v>6186</v>
      </c>
      <c r="M145" s="254">
        <v>2.0</v>
      </c>
      <c r="N145" s="214" t="str">
        <f t="shared" si="136"/>
        <v>Tidak Sama</v>
      </c>
      <c r="O145" s="227"/>
      <c r="P145" s="255"/>
      <c r="Q145" s="250">
        <v>4.0</v>
      </c>
      <c r="R145" s="262"/>
      <c r="S145" s="262"/>
      <c r="T145" s="262"/>
      <c r="U145" s="262"/>
      <c r="V145" s="250">
        <f t="shared" si="128"/>
        <v>0</v>
      </c>
      <c r="W145" s="250">
        <f t="shared" si="129"/>
        <v>4</v>
      </c>
      <c r="X145" s="250">
        <f t="shared" si="130"/>
        <v>7</v>
      </c>
      <c r="Y145" s="214"/>
      <c r="Z145" s="214" t="str">
        <f t="shared" si="131"/>
        <v>SAMA</v>
      </c>
      <c r="AA145" s="214" t="str">
        <f t="shared" si="132"/>
        <v>SAMA</v>
      </c>
      <c r="AB145" s="246" t="s">
        <v>6186</v>
      </c>
      <c r="AC145" s="247" t="s">
        <v>975</v>
      </c>
      <c r="AD145" s="249">
        <v>8.0</v>
      </c>
      <c r="AE145" s="281"/>
      <c r="AF145" s="214" t="str">
        <f t="shared" si="133"/>
        <v>SAMA</v>
      </c>
      <c r="AG145" s="214" t="str">
        <f t="shared" si="134"/>
        <v>SAMA</v>
      </c>
      <c r="AH145" s="246" t="s">
        <v>6186</v>
      </c>
      <c r="AI145" s="247" t="s">
        <v>975</v>
      </c>
      <c r="AJ145" s="250">
        <v>8.0</v>
      </c>
      <c r="AK145" s="214" t="str">
        <f t="shared" si="135"/>
        <v>normal</v>
      </c>
      <c r="AL145" s="250">
        <v>2.0</v>
      </c>
      <c r="AN145" s="246" t="s">
        <v>6186</v>
      </c>
      <c r="AO145" s="300" t="s">
        <v>975</v>
      </c>
      <c r="AQ145" s="246" t="s">
        <v>6186</v>
      </c>
      <c r="AR145" s="300" t="s">
        <v>975</v>
      </c>
      <c r="AT145" s="385" t="str">
        <f t="shared" si="12"/>
        <v>SAMA</v>
      </c>
    </row>
    <row r="146" ht="15.75" customHeight="1">
      <c r="A146" s="246" t="s">
        <v>6037</v>
      </c>
      <c r="B146" s="300" t="s">
        <v>6038</v>
      </c>
      <c r="C146" s="246" t="s">
        <v>80</v>
      </c>
      <c r="D146" s="249"/>
      <c r="E146" s="262"/>
      <c r="F146" s="262"/>
      <c r="G146" s="262"/>
      <c r="H146" s="262"/>
      <c r="I146" s="251"/>
      <c r="J146" s="262"/>
      <c r="K146" s="214"/>
      <c r="L146" s="253"/>
      <c r="M146" s="254"/>
      <c r="N146" s="214"/>
      <c r="O146" s="227"/>
      <c r="P146" s="255"/>
      <c r="Q146" s="250"/>
      <c r="R146" s="262"/>
      <c r="S146" s="262"/>
      <c r="T146" s="262"/>
      <c r="U146" s="262"/>
      <c r="V146" s="250"/>
      <c r="W146" s="250"/>
      <c r="X146" s="250"/>
      <c r="Y146" s="214"/>
      <c r="Z146" s="214"/>
      <c r="AA146" s="214"/>
      <c r="AB146" s="246"/>
      <c r="AC146" s="247"/>
      <c r="AD146" s="249"/>
      <c r="AE146" s="281"/>
      <c r="AF146" s="214"/>
      <c r="AG146" s="214"/>
      <c r="AH146" s="246"/>
      <c r="AI146" s="247"/>
      <c r="AJ146" s="250"/>
      <c r="AK146" s="214"/>
      <c r="AL146" s="250">
        <v>1.0</v>
      </c>
      <c r="AN146" s="246" t="s">
        <v>6037</v>
      </c>
      <c r="AO146" s="300" t="s">
        <v>6038</v>
      </c>
      <c r="AQ146" s="246" t="s">
        <v>6037</v>
      </c>
      <c r="AR146" s="300" t="s">
        <v>6038</v>
      </c>
      <c r="AT146" s="385" t="str">
        <f t="shared" si="12"/>
        <v>SAMA</v>
      </c>
    </row>
    <row r="147" ht="15.75" customHeight="1">
      <c r="A147" s="246" t="s">
        <v>6076</v>
      </c>
      <c r="B147" s="300" t="s">
        <v>2431</v>
      </c>
      <c r="C147" s="246" t="s">
        <v>80</v>
      </c>
      <c r="D147" s="249">
        <v>16.0</v>
      </c>
      <c r="E147" s="262"/>
      <c r="F147" s="262"/>
      <c r="G147" s="262"/>
      <c r="H147" s="262"/>
      <c r="I147" s="251">
        <f t="shared" ref="I147:I164" si="137">H147+G147+F147+E147</f>
        <v>0</v>
      </c>
      <c r="J147" s="252">
        <f t="shared" ref="J147:J164" si="138">D147+I147</f>
        <v>16</v>
      </c>
      <c r="K147" s="214"/>
      <c r="L147" s="253" t="s">
        <v>6076</v>
      </c>
      <c r="M147" s="254">
        <v>7.0</v>
      </c>
      <c r="N147" s="214" t="str">
        <f t="shared" ref="N147:N152" si="139">IF(D147=M147,"Sama","Tidak Sama")</f>
        <v>Tidak Sama</v>
      </c>
      <c r="O147" s="227"/>
      <c r="P147" s="255"/>
      <c r="Q147" s="250">
        <v>1.0</v>
      </c>
      <c r="R147" s="262"/>
      <c r="S147" s="262"/>
      <c r="T147" s="262"/>
      <c r="U147" s="262"/>
      <c r="V147" s="250">
        <f t="shared" ref="V147:V164" si="140">U147+T147+S147+R147</f>
        <v>0</v>
      </c>
      <c r="W147" s="250">
        <f t="shared" ref="W147:W164" si="141">V147+Q147</f>
        <v>1</v>
      </c>
      <c r="X147" s="250">
        <f t="shared" ref="X147:X164" si="142">J147-W147</f>
        <v>15</v>
      </c>
      <c r="Y147" s="214"/>
      <c r="Z147" s="214" t="str">
        <f t="shared" ref="Z147:Z152" si="143">IF(AB147=A147,"SAMA","TIDAK SAMA")</f>
        <v>SAMA</v>
      </c>
      <c r="AA147" s="214" t="str">
        <f t="shared" ref="AA147:AA152" si="144">IF(B147=AC147,"SAMA","TIDAK SAMA")</f>
        <v>SAMA</v>
      </c>
      <c r="AB147" s="246" t="s">
        <v>6076</v>
      </c>
      <c r="AC147" s="247" t="s">
        <v>2431</v>
      </c>
      <c r="AD147" s="249">
        <v>7.0</v>
      </c>
      <c r="AE147" s="281"/>
      <c r="AF147" s="214" t="str">
        <f t="shared" ref="AF147:AF152" si="145">IF(A147=AH147,"SAMA","TIDAK SAMA")</f>
        <v>SAMA</v>
      </c>
      <c r="AG147" s="214" t="str">
        <f t="shared" ref="AG147:AG152" si="146">IF(AC147=AI147,"SAMA","TIDAK")</f>
        <v>SAMA</v>
      </c>
      <c r="AH147" s="246" t="s">
        <v>6076</v>
      </c>
      <c r="AI147" s="247" t="s">
        <v>2431</v>
      </c>
      <c r="AJ147" s="250">
        <v>3.0</v>
      </c>
      <c r="AK147" s="214" t="str">
        <f t="shared" ref="AK147:AK152" si="147">IF(X147&lt;0,"tidak normal","normal")</f>
        <v>normal</v>
      </c>
      <c r="AL147" s="250">
        <v>4.0</v>
      </c>
      <c r="AN147" s="246" t="s">
        <v>6076</v>
      </c>
      <c r="AO147" s="300" t="s">
        <v>2431</v>
      </c>
      <c r="AQ147" s="246" t="s">
        <v>6076</v>
      </c>
      <c r="AR147" s="300" t="s">
        <v>2431</v>
      </c>
      <c r="AT147" s="385" t="str">
        <f t="shared" si="12"/>
        <v>SAMA</v>
      </c>
    </row>
    <row r="148" ht="15.75" customHeight="1">
      <c r="A148" s="246" t="s">
        <v>6076</v>
      </c>
      <c r="B148" s="300" t="s">
        <v>3728</v>
      </c>
      <c r="C148" s="246" t="s">
        <v>80</v>
      </c>
      <c r="D148" s="249">
        <v>4.0</v>
      </c>
      <c r="E148" s="262"/>
      <c r="F148" s="262"/>
      <c r="G148" s="262"/>
      <c r="H148" s="262"/>
      <c r="I148" s="251">
        <f t="shared" si="137"/>
        <v>0</v>
      </c>
      <c r="J148" s="252">
        <f t="shared" si="138"/>
        <v>4</v>
      </c>
      <c r="K148" s="214"/>
      <c r="L148" s="253" t="s">
        <v>6076</v>
      </c>
      <c r="M148" s="254">
        <v>4.0</v>
      </c>
      <c r="N148" s="214" t="str">
        <f t="shared" si="139"/>
        <v>Sama</v>
      </c>
      <c r="O148" s="227"/>
      <c r="P148" s="255"/>
      <c r="Q148" s="250">
        <v>2.0</v>
      </c>
      <c r="R148" s="262"/>
      <c r="S148" s="262"/>
      <c r="T148" s="262"/>
      <c r="U148" s="262"/>
      <c r="V148" s="250">
        <f t="shared" si="140"/>
        <v>0</v>
      </c>
      <c r="W148" s="250">
        <f t="shared" si="141"/>
        <v>2</v>
      </c>
      <c r="X148" s="250">
        <f t="shared" si="142"/>
        <v>2</v>
      </c>
      <c r="Y148" s="214"/>
      <c r="Z148" s="214" t="str">
        <f t="shared" si="143"/>
        <v>SAMA</v>
      </c>
      <c r="AA148" s="214" t="str">
        <f t="shared" si="144"/>
        <v>SAMA</v>
      </c>
      <c r="AB148" s="246" t="s">
        <v>6076</v>
      </c>
      <c r="AC148" s="247" t="s">
        <v>3728</v>
      </c>
      <c r="AD148" s="249">
        <v>6.0</v>
      </c>
      <c r="AE148" s="281"/>
      <c r="AF148" s="214" t="str">
        <f t="shared" si="145"/>
        <v>SAMA</v>
      </c>
      <c r="AG148" s="214" t="str">
        <f t="shared" si="146"/>
        <v>SAMA</v>
      </c>
      <c r="AH148" s="246" t="s">
        <v>6076</v>
      </c>
      <c r="AI148" s="247" t="s">
        <v>3728</v>
      </c>
      <c r="AJ148" s="250">
        <v>3.0</v>
      </c>
      <c r="AK148" s="214" t="str">
        <f t="shared" si="147"/>
        <v>normal</v>
      </c>
      <c r="AL148" s="250">
        <v>5.0</v>
      </c>
      <c r="AN148" s="246" t="s">
        <v>6076</v>
      </c>
      <c r="AO148" s="300" t="s">
        <v>3728</v>
      </c>
      <c r="AQ148" s="246" t="s">
        <v>6076</v>
      </c>
      <c r="AR148" s="300" t="s">
        <v>3728</v>
      </c>
      <c r="AT148" s="385" t="str">
        <f t="shared" si="12"/>
        <v>SAMA</v>
      </c>
    </row>
    <row r="149" ht="15.75" customHeight="1">
      <c r="A149" s="246" t="s">
        <v>6076</v>
      </c>
      <c r="B149" s="300" t="s">
        <v>71</v>
      </c>
      <c r="C149" s="246" t="s">
        <v>80</v>
      </c>
      <c r="D149" s="249">
        <v>6.0</v>
      </c>
      <c r="E149" s="262"/>
      <c r="F149" s="262"/>
      <c r="G149" s="262"/>
      <c r="H149" s="262"/>
      <c r="I149" s="251">
        <f t="shared" si="137"/>
        <v>0</v>
      </c>
      <c r="J149" s="252">
        <f t="shared" si="138"/>
        <v>6</v>
      </c>
      <c r="K149" s="214"/>
      <c r="L149" s="253" t="s">
        <v>6076</v>
      </c>
      <c r="M149" s="254">
        <v>4.0</v>
      </c>
      <c r="N149" s="214" t="str">
        <f t="shared" si="139"/>
        <v>Tidak Sama</v>
      </c>
      <c r="O149" s="227"/>
      <c r="P149" s="255"/>
      <c r="Q149" s="250">
        <v>3.0</v>
      </c>
      <c r="R149" s="262"/>
      <c r="S149" s="262"/>
      <c r="T149" s="262"/>
      <c r="U149" s="262"/>
      <c r="V149" s="250">
        <f t="shared" si="140"/>
        <v>0</v>
      </c>
      <c r="W149" s="250">
        <f t="shared" si="141"/>
        <v>3</v>
      </c>
      <c r="X149" s="250">
        <f t="shared" si="142"/>
        <v>3</v>
      </c>
      <c r="Y149" s="214"/>
      <c r="Z149" s="214" t="str">
        <f t="shared" si="143"/>
        <v>SAMA</v>
      </c>
      <c r="AA149" s="214" t="str">
        <f t="shared" si="144"/>
        <v>SAMA</v>
      </c>
      <c r="AB149" s="246" t="s">
        <v>6076</v>
      </c>
      <c r="AC149" s="247" t="s">
        <v>71</v>
      </c>
      <c r="AD149" s="249">
        <v>4.0</v>
      </c>
      <c r="AE149" s="281"/>
      <c r="AF149" s="214" t="str">
        <f t="shared" si="145"/>
        <v>SAMA</v>
      </c>
      <c r="AG149" s="214" t="str">
        <f t="shared" si="146"/>
        <v>SAMA</v>
      </c>
      <c r="AH149" s="246" t="s">
        <v>6076</v>
      </c>
      <c r="AI149" s="247" t="s">
        <v>71</v>
      </c>
      <c r="AJ149" s="250">
        <v>1.0</v>
      </c>
      <c r="AK149" s="214" t="str">
        <f t="shared" si="147"/>
        <v>normal</v>
      </c>
      <c r="AL149" s="250">
        <v>2.0</v>
      </c>
      <c r="AN149" s="246" t="s">
        <v>6076</v>
      </c>
      <c r="AO149" s="300" t="s">
        <v>71</v>
      </c>
      <c r="AQ149" s="246" t="s">
        <v>6076</v>
      </c>
      <c r="AR149" s="300" t="s">
        <v>71</v>
      </c>
      <c r="AT149" s="385" t="str">
        <f t="shared" si="12"/>
        <v>SAMA</v>
      </c>
    </row>
    <row r="150" ht="15.75" customHeight="1">
      <c r="A150" s="246" t="s">
        <v>6076</v>
      </c>
      <c r="B150" s="300" t="s">
        <v>348</v>
      </c>
      <c r="C150" s="246" t="s">
        <v>80</v>
      </c>
      <c r="D150" s="249">
        <v>5.0</v>
      </c>
      <c r="E150" s="262">
        <v>1.0</v>
      </c>
      <c r="F150" s="262"/>
      <c r="G150" s="262"/>
      <c r="H150" s="262"/>
      <c r="I150" s="251">
        <f t="shared" si="137"/>
        <v>1</v>
      </c>
      <c r="J150" s="252">
        <f t="shared" si="138"/>
        <v>6</v>
      </c>
      <c r="K150" s="214"/>
      <c r="L150" s="253" t="s">
        <v>6076</v>
      </c>
      <c r="M150" s="254">
        <v>1.0</v>
      </c>
      <c r="N150" s="214" t="str">
        <f t="shared" si="139"/>
        <v>Tidak Sama</v>
      </c>
      <c r="O150" s="227"/>
      <c r="P150" s="255"/>
      <c r="Q150" s="250">
        <v>2.0</v>
      </c>
      <c r="R150" s="262"/>
      <c r="S150" s="262"/>
      <c r="T150" s="262"/>
      <c r="U150" s="262"/>
      <c r="V150" s="250">
        <f t="shared" si="140"/>
        <v>0</v>
      </c>
      <c r="W150" s="250">
        <f t="shared" si="141"/>
        <v>2</v>
      </c>
      <c r="X150" s="250">
        <f t="shared" si="142"/>
        <v>4</v>
      </c>
      <c r="Y150" s="214"/>
      <c r="Z150" s="214" t="str">
        <f t="shared" si="143"/>
        <v>SAMA</v>
      </c>
      <c r="AA150" s="214" t="str">
        <f t="shared" si="144"/>
        <v>SAMA</v>
      </c>
      <c r="AB150" s="246" t="s">
        <v>6076</v>
      </c>
      <c r="AC150" s="247" t="s">
        <v>348</v>
      </c>
      <c r="AD150" s="249">
        <v>1.0</v>
      </c>
      <c r="AE150" s="281"/>
      <c r="AF150" s="214" t="str">
        <f t="shared" si="145"/>
        <v>SAMA</v>
      </c>
      <c r="AG150" s="214" t="str">
        <f t="shared" si="146"/>
        <v>SAMA</v>
      </c>
      <c r="AH150" s="246" t="s">
        <v>6076</v>
      </c>
      <c r="AI150" s="247" t="s">
        <v>348</v>
      </c>
      <c r="AJ150" s="250">
        <v>0.0</v>
      </c>
      <c r="AK150" s="214" t="str">
        <f t="shared" si="147"/>
        <v>normal</v>
      </c>
      <c r="AL150" s="250">
        <v>7.0</v>
      </c>
      <c r="AN150" s="246" t="s">
        <v>6076</v>
      </c>
      <c r="AO150" s="300" t="s">
        <v>348</v>
      </c>
      <c r="AQ150" s="246" t="s">
        <v>6076</v>
      </c>
      <c r="AR150" s="300" t="s">
        <v>348</v>
      </c>
      <c r="AT150" s="385" t="str">
        <f t="shared" si="12"/>
        <v>SAMA</v>
      </c>
    </row>
    <row r="151" ht="15.75" customHeight="1">
      <c r="A151" s="246" t="s">
        <v>6135</v>
      </c>
      <c r="B151" s="300" t="s">
        <v>1597</v>
      </c>
      <c r="C151" s="246" t="s">
        <v>80</v>
      </c>
      <c r="D151" s="249">
        <v>8.0</v>
      </c>
      <c r="E151" s="262"/>
      <c r="F151" s="262"/>
      <c r="G151" s="262"/>
      <c r="H151" s="262"/>
      <c r="I151" s="251">
        <f t="shared" si="137"/>
        <v>0</v>
      </c>
      <c r="J151" s="252">
        <f t="shared" si="138"/>
        <v>8</v>
      </c>
      <c r="K151" s="214"/>
      <c r="L151" s="253" t="s">
        <v>6135</v>
      </c>
      <c r="M151" s="254">
        <v>7.0</v>
      </c>
      <c r="N151" s="214" t="str">
        <f t="shared" si="139"/>
        <v>Tidak Sama</v>
      </c>
      <c r="O151" s="227"/>
      <c r="P151" s="255"/>
      <c r="Q151" s="250">
        <v>5.0</v>
      </c>
      <c r="R151" s="262"/>
      <c r="S151" s="262"/>
      <c r="T151" s="262"/>
      <c r="U151" s="262"/>
      <c r="V151" s="250">
        <f t="shared" si="140"/>
        <v>0</v>
      </c>
      <c r="W151" s="250">
        <f t="shared" si="141"/>
        <v>5</v>
      </c>
      <c r="X151" s="250">
        <f t="shared" si="142"/>
        <v>3</v>
      </c>
      <c r="Y151" s="214"/>
      <c r="Z151" s="214" t="str">
        <f t="shared" si="143"/>
        <v>SAMA</v>
      </c>
      <c r="AA151" s="214" t="str">
        <f t="shared" si="144"/>
        <v>SAMA</v>
      </c>
      <c r="AB151" s="246" t="s">
        <v>6135</v>
      </c>
      <c r="AC151" s="247" t="s">
        <v>1597</v>
      </c>
      <c r="AD151" s="249">
        <v>8.0</v>
      </c>
      <c r="AE151" s="281"/>
      <c r="AF151" s="214" t="str">
        <f t="shared" si="145"/>
        <v>SAMA</v>
      </c>
      <c r="AG151" s="214" t="str">
        <f t="shared" si="146"/>
        <v>SAMA</v>
      </c>
      <c r="AH151" s="246" t="s">
        <v>6135</v>
      </c>
      <c r="AI151" s="247" t="s">
        <v>1597</v>
      </c>
      <c r="AJ151" s="250">
        <v>6.0</v>
      </c>
      <c r="AK151" s="214" t="str">
        <f t="shared" si="147"/>
        <v>normal</v>
      </c>
      <c r="AL151" s="250">
        <v>3.0</v>
      </c>
      <c r="AN151" s="246" t="s">
        <v>6135</v>
      </c>
      <c r="AO151" s="300" t="s">
        <v>1597</v>
      </c>
      <c r="AQ151" s="246" t="s">
        <v>6135</v>
      </c>
      <c r="AR151" s="300" t="s">
        <v>1597</v>
      </c>
      <c r="AT151" s="385" t="str">
        <f t="shared" si="12"/>
        <v>SAMA</v>
      </c>
    </row>
    <row r="152" ht="15.75" customHeight="1">
      <c r="A152" s="246" t="s">
        <v>6135</v>
      </c>
      <c r="B152" s="300" t="s">
        <v>4698</v>
      </c>
      <c r="C152" s="246" t="s">
        <v>80</v>
      </c>
      <c r="D152" s="249">
        <v>2.0</v>
      </c>
      <c r="E152" s="262"/>
      <c r="F152" s="262"/>
      <c r="G152" s="262"/>
      <c r="H152" s="262"/>
      <c r="I152" s="251">
        <f t="shared" si="137"/>
        <v>0</v>
      </c>
      <c r="J152" s="252">
        <f t="shared" si="138"/>
        <v>2</v>
      </c>
      <c r="K152" s="214"/>
      <c r="L152" s="253" t="s">
        <v>6135</v>
      </c>
      <c r="M152" s="254">
        <v>1.0</v>
      </c>
      <c r="N152" s="214" t="str">
        <f t="shared" si="139"/>
        <v>Tidak Sama</v>
      </c>
      <c r="O152" s="227"/>
      <c r="P152" s="255"/>
      <c r="Q152" s="250">
        <v>2.0</v>
      </c>
      <c r="R152" s="262"/>
      <c r="S152" s="262"/>
      <c r="T152" s="262"/>
      <c r="U152" s="262"/>
      <c r="V152" s="250">
        <f t="shared" si="140"/>
        <v>0</v>
      </c>
      <c r="W152" s="250">
        <f t="shared" si="141"/>
        <v>2</v>
      </c>
      <c r="X152" s="250">
        <f t="shared" si="142"/>
        <v>0</v>
      </c>
      <c r="Y152" s="214"/>
      <c r="Z152" s="214" t="str">
        <f t="shared" si="143"/>
        <v>SAMA</v>
      </c>
      <c r="AA152" s="214" t="str">
        <f t="shared" si="144"/>
        <v>SAMA</v>
      </c>
      <c r="AB152" s="246" t="s">
        <v>6135</v>
      </c>
      <c r="AC152" s="247" t="s">
        <v>4698</v>
      </c>
      <c r="AD152" s="249">
        <v>3.0</v>
      </c>
      <c r="AE152" s="281"/>
      <c r="AF152" s="214" t="str">
        <f t="shared" si="145"/>
        <v>SAMA</v>
      </c>
      <c r="AG152" s="214" t="str">
        <f t="shared" si="146"/>
        <v>SAMA</v>
      </c>
      <c r="AH152" s="246" t="s">
        <v>6135</v>
      </c>
      <c r="AI152" s="247" t="s">
        <v>4698</v>
      </c>
      <c r="AJ152" s="250">
        <v>2.0</v>
      </c>
      <c r="AK152" s="214" t="str">
        <f t="shared" si="147"/>
        <v>normal</v>
      </c>
      <c r="AL152" s="250">
        <v>0.0</v>
      </c>
      <c r="AN152" s="246" t="s">
        <v>6135</v>
      </c>
      <c r="AO152" s="300" t="s">
        <v>4698</v>
      </c>
      <c r="AQ152" s="246" t="s">
        <v>6135</v>
      </c>
      <c r="AR152" s="300" t="s">
        <v>4698</v>
      </c>
      <c r="AT152" s="385" t="str">
        <f t="shared" si="12"/>
        <v>SAMA</v>
      </c>
    </row>
    <row r="153" ht="15.75" customHeight="1">
      <c r="A153" s="246" t="s">
        <v>6359</v>
      </c>
      <c r="B153" s="300" t="s">
        <v>7218</v>
      </c>
      <c r="C153" s="246" t="s">
        <v>80</v>
      </c>
      <c r="D153" s="249">
        <v>1.0</v>
      </c>
      <c r="E153" s="262"/>
      <c r="F153" s="262"/>
      <c r="G153" s="262"/>
      <c r="H153" s="262"/>
      <c r="I153" s="251">
        <f t="shared" si="137"/>
        <v>0</v>
      </c>
      <c r="J153" s="252">
        <f t="shared" si="138"/>
        <v>1</v>
      </c>
      <c r="K153" s="214"/>
      <c r="L153" s="253"/>
      <c r="M153" s="254"/>
      <c r="N153" s="214"/>
      <c r="O153" s="227"/>
      <c r="P153" s="255"/>
      <c r="Q153" s="250">
        <v>0.0</v>
      </c>
      <c r="R153" s="262"/>
      <c r="S153" s="262"/>
      <c r="T153" s="262"/>
      <c r="U153" s="262"/>
      <c r="V153" s="250">
        <f t="shared" si="140"/>
        <v>0</v>
      </c>
      <c r="W153" s="250">
        <f t="shared" si="141"/>
        <v>0</v>
      </c>
      <c r="X153" s="250">
        <f t="shared" si="142"/>
        <v>1</v>
      </c>
      <c r="Y153" s="214"/>
      <c r="Z153" s="214"/>
      <c r="AA153" s="214"/>
      <c r="AB153" s="246"/>
      <c r="AC153" s="247"/>
      <c r="AD153" s="249"/>
      <c r="AE153" s="281"/>
      <c r="AF153" s="214"/>
      <c r="AG153" s="214"/>
      <c r="AH153" s="246"/>
      <c r="AI153" s="247"/>
      <c r="AJ153" s="250"/>
      <c r="AK153" s="214"/>
      <c r="AL153" s="250">
        <v>1.0</v>
      </c>
      <c r="AN153" s="246" t="s">
        <v>6359</v>
      </c>
      <c r="AO153" s="300" t="s">
        <v>7218</v>
      </c>
      <c r="AQ153" s="246" t="s">
        <v>6359</v>
      </c>
      <c r="AR153" s="300" t="s">
        <v>7218</v>
      </c>
      <c r="AT153" s="385" t="str">
        <f t="shared" si="12"/>
        <v>SAMA</v>
      </c>
    </row>
    <row r="154" ht="15.75" customHeight="1">
      <c r="A154" s="246" t="s">
        <v>6135</v>
      </c>
      <c r="B154" s="300" t="s">
        <v>75</v>
      </c>
      <c r="C154" s="246" t="s">
        <v>80</v>
      </c>
      <c r="D154" s="249">
        <v>9.0</v>
      </c>
      <c r="E154" s="262">
        <v>2.0</v>
      </c>
      <c r="F154" s="262"/>
      <c r="G154" s="262"/>
      <c r="H154" s="262"/>
      <c r="I154" s="251">
        <f t="shared" si="137"/>
        <v>2</v>
      </c>
      <c r="J154" s="252">
        <f t="shared" si="138"/>
        <v>11</v>
      </c>
      <c r="K154" s="214"/>
      <c r="L154" s="253" t="s">
        <v>6135</v>
      </c>
      <c r="M154" s="254">
        <v>1.0</v>
      </c>
      <c r="N154" s="214" t="str">
        <f>IF(D154=M154,"Sama","Tidak Sama")</f>
        <v>Tidak Sama</v>
      </c>
      <c r="O154" s="227"/>
      <c r="P154" s="255"/>
      <c r="Q154" s="250">
        <v>8.0</v>
      </c>
      <c r="R154" s="262">
        <v>1.0</v>
      </c>
      <c r="S154" s="272"/>
      <c r="T154" s="262"/>
      <c r="U154" s="262"/>
      <c r="V154" s="250">
        <f t="shared" si="140"/>
        <v>1</v>
      </c>
      <c r="W154" s="250">
        <f t="shared" si="141"/>
        <v>9</v>
      </c>
      <c r="X154" s="250">
        <f t="shared" si="142"/>
        <v>2</v>
      </c>
      <c r="Y154" s="214"/>
      <c r="Z154" s="214" t="str">
        <f>IF(AB154=A154,"SAMA","TIDAK SAMA")</f>
        <v>SAMA</v>
      </c>
      <c r="AA154" s="214" t="str">
        <f>IF(B154=AC154,"SAMA","TIDAK SAMA")</f>
        <v>SAMA</v>
      </c>
      <c r="AB154" s="246" t="s">
        <v>6135</v>
      </c>
      <c r="AC154" s="247" t="s">
        <v>75</v>
      </c>
      <c r="AD154" s="249">
        <v>16.0</v>
      </c>
      <c r="AE154" s="281"/>
      <c r="AF154" s="214" t="str">
        <f>IF(A154=AH154,"SAMA","TIDAK SAMA")</f>
        <v>SAMA</v>
      </c>
      <c r="AG154" s="214" t="str">
        <f>IF(AC154=AI154,"SAMA","TIDAK")</f>
        <v>SAMA</v>
      </c>
      <c r="AH154" s="246" t="s">
        <v>6135</v>
      </c>
      <c r="AI154" s="247" t="s">
        <v>75</v>
      </c>
      <c r="AJ154" s="250">
        <v>15.0</v>
      </c>
      <c r="AK154" s="214" t="str">
        <f>IF(X154&lt;0,"tidak normal","normal")</f>
        <v>normal</v>
      </c>
      <c r="AL154" s="250">
        <v>2.0</v>
      </c>
      <c r="AN154" s="246" t="s">
        <v>6135</v>
      </c>
      <c r="AO154" s="300" t="s">
        <v>75</v>
      </c>
      <c r="AQ154" s="246" t="s">
        <v>6135</v>
      </c>
      <c r="AR154" s="300" t="s">
        <v>75</v>
      </c>
      <c r="AT154" s="385" t="str">
        <f t="shared" si="12"/>
        <v>SAMA</v>
      </c>
    </row>
    <row r="155" ht="15.75" customHeight="1">
      <c r="A155" s="246" t="s">
        <v>6361</v>
      </c>
      <c r="B155" s="300" t="s">
        <v>7219</v>
      </c>
      <c r="C155" s="246" t="s">
        <v>80</v>
      </c>
      <c r="D155" s="249">
        <v>1.0</v>
      </c>
      <c r="E155" s="262"/>
      <c r="F155" s="262"/>
      <c r="G155" s="262"/>
      <c r="H155" s="262"/>
      <c r="I155" s="251">
        <f t="shared" si="137"/>
        <v>0</v>
      </c>
      <c r="J155" s="252">
        <f t="shared" si="138"/>
        <v>1</v>
      </c>
      <c r="K155" s="214"/>
      <c r="L155" s="253"/>
      <c r="M155" s="254"/>
      <c r="N155" s="214"/>
      <c r="O155" s="227"/>
      <c r="P155" s="255"/>
      <c r="Q155" s="250">
        <v>0.0</v>
      </c>
      <c r="R155" s="262"/>
      <c r="S155" s="272"/>
      <c r="T155" s="262"/>
      <c r="U155" s="262"/>
      <c r="V155" s="250">
        <f t="shared" si="140"/>
        <v>0</v>
      </c>
      <c r="W155" s="250">
        <f t="shared" si="141"/>
        <v>0</v>
      </c>
      <c r="X155" s="250">
        <f t="shared" si="142"/>
        <v>1</v>
      </c>
      <c r="Y155" s="214"/>
      <c r="Z155" s="214"/>
      <c r="AA155" s="214"/>
      <c r="AB155" s="246"/>
      <c r="AC155" s="247"/>
      <c r="AD155" s="249"/>
      <c r="AE155" s="281"/>
      <c r="AF155" s="214"/>
      <c r="AG155" s="214"/>
      <c r="AH155" s="246"/>
      <c r="AI155" s="247"/>
      <c r="AJ155" s="250"/>
      <c r="AK155" s="214"/>
      <c r="AL155" s="250">
        <v>1.0</v>
      </c>
      <c r="AN155" s="246" t="s">
        <v>6361</v>
      </c>
      <c r="AO155" s="300" t="s">
        <v>7219</v>
      </c>
      <c r="AQ155" s="246" t="s">
        <v>6361</v>
      </c>
      <c r="AR155" s="300" t="s">
        <v>7219</v>
      </c>
      <c r="AT155" s="385" t="str">
        <f t="shared" si="12"/>
        <v>SAMA</v>
      </c>
    </row>
    <row r="156" ht="15.75" customHeight="1">
      <c r="A156" s="246" t="s">
        <v>6037</v>
      </c>
      <c r="B156" s="300" t="s">
        <v>6039</v>
      </c>
      <c r="C156" s="246" t="s">
        <v>80</v>
      </c>
      <c r="D156" s="249">
        <v>1.0</v>
      </c>
      <c r="E156" s="262"/>
      <c r="F156" s="262"/>
      <c r="G156" s="262"/>
      <c r="H156" s="262"/>
      <c r="I156" s="251">
        <f t="shared" si="137"/>
        <v>0</v>
      </c>
      <c r="J156" s="252">
        <f t="shared" si="138"/>
        <v>1</v>
      </c>
      <c r="K156" s="214"/>
      <c r="L156" s="253" t="s">
        <v>6037</v>
      </c>
      <c r="M156" s="254">
        <v>1.0</v>
      </c>
      <c r="N156" s="214" t="str">
        <f t="shared" ref="N156:N162" si="148">IF(D156=M156,"Sama","Tidak Sama")</f>
        <v>Sama</v>
      </c>
      <c r="O156" s="227"/>
      <c r="P156" s="255"/>
      <c r="Q156" s="250">
        <v>0.0</v>
      </c>
      <c r="R156" s="262"/>
      <c r="S156" s="262"/>
      <c r="T156" s="262"/>
      <c r="U156" s="262"/>
      <c r="V156" s="250">
        <f t="shared" si="140"/>
        <v>0</v>
      </c>
      <c r="W156" s="250">
        <f t="shared" si="141"/>
        <v>0</v>
      </c>
      <c r="X156" s="250">
        <f t="shared" si="142"/>
        <v>1</v>
      </c>
      <c r="Y156" s="214"/>
      <c r="Z156" s="214" t="str">
        <f t="shared" ref="Z156:Z162" si="149">IF(AB156=A156,"SAMA","TIDAK SAMA")</f>
        <v>SAMA</v>
      </c>
      <c r="AA156" s="214" t="str">
        <f t="shared" ref="AA156:AA162" si="150">IF(B156=AC156,"SAMA","TIDAK SAMA")</f>
        <v>SAMA</v>
      </c>
      <c r="AB156" s="246" t="s">
        <v>6037</v>
      </c>
      <c r="AC156" s="247" t="s">
        <v>6039</v>
      </c>
      <c r="AD156" s="249">
        <v>1.0</v>
      </c>
      <c r="AE156" s="281"/>
      <c r="AF156" s="214" t="str">
        <f t="shared" ref="AF156:AF162" si="151">IF(A156=AH156,"SAMA","TIDAK SAMA")</f>
        <v>SAMA</v>
      </c>
      <c r="AG156" s="214" t="str">
        <f t="shared" ref="AG156:AG162" si="152">IF(AC156=AI156,"SAMA","TIDAK")</f>
        <v>SAMA</v>
      </c>
      <c r="AH156" s="246" t="s">
        <v>6037</v>
      </c>
      <c r="AI156" s="247" t="s">
        <v>6039</v>
      </c>
      <c r="AJ156" s="250">
        <v>0.0</v>
      </c>
      <c r="AK156" s="214" t="str">
        <f t="shared" ref="AK156:AK162" si="153">IF(X156&lt;0,"tidak normal","normal")</f>
        <v>normal</v>
      </c>
      <c r="AL156" s="250">
        <v>1.0</v>
      </c>
      <c r="AN156" s="246" t="s">
        <v>6037</v>
      </c>
      <c r="AO156" s="300" t="s">
        <v>6039</v>
      </c>
      <c r="AQ156" s="246" t="s">
        <v>6037</v>
      </c>
      <c r="AR156" s="300" t="s">
        <v>6039</v>
      </c>
      <c r="AT156" s="385" t="str">
        <f t="shared" si="12"/>
        <v>SAMA</v>
      </c>
    </row>
    <row r="157" ht="15.75" customHeight="1">
      <c r="A157" s="246" t="s">
        <v>6037</v>
      </c>
      <c r="B157" s="300" t="s">
        <v>6040</v>
      </c>
      <c r="C157" s="246" t="s">
        <v>80</v>
      </c>
      <c r="D157" s="249">
        <v>2.0</v>
      </c>
      <c r="E157" s="262"/>
      <c r="F157" s="262"/>
      <c r="G157" s="262"/>
      <c r="H157" s="262"/>
      <c r="I157" s="251">
        <f t="shared" si="137"/>
        <v>0</v>
      </c>
      <c r="J157" s="252">
        <f t="shared" si="138"/>
        <v>2</v>
      </c>
      <c r="K157" s="214"/>
      <c r="L157" s="253" t="s">
        <v>6037</v>
      </c>
      <c r="M157" s="254">
        <v>1.0</v>
      </c>
      <c r="N157" s="214" t="str">
        <f t="shared" si="148"/>
        <v>Tidak Sama</v>
      </c>
      <c r="O157" s="227"/>
      <c r="P157" s="255"/>
      <c r="Q157" s="250">
        <v>0.0</v>
      </c>
      <c r="R157" s="262"/>
      <c r="S157" s="262"/>
      <c r="T157" s="262"/>
      <c r="U157" s="262"/>
      <c r="V157" s="250">
        <f t="shared" si="140"/>
        <v>0</v>
      </c>
      <c r="W157" s="250">
        <f t="shared" si="141"/>
        <v>0</v>
      </c>
      <c r="X157" s="250">
        <f t="shared" si="142"/>
        <v>2</v>
      </c>
      <c r="Y157" s="214"/>
      <c r="Z157" s="214" t="str">
        <f t="shared" si="149"/>
        <v>SAMA</v>
      </c>
      <c r="AA157" s="214" t="str">
        <f t="shared" si="150"/>
        <v>SAMA</v>
      </c>
      <c r="AB157" s="246" t="s">
        <v>6037</v>
      </c>
      <c r="AC157" s="247" t="s">
        <v>6040</v>
      </c>
      <c r="AD157" s="249">
        <v>1.0</v>
      </c>
      <c r="AE157" s="281"/>
      <c r="AF157" s="214" t="str">
        <f t="shared" si="151"/>
        <v>SAMA</v>
      </c>
      <c r="AG157" s="214" t="str">
        <f t="shared" si="152"/>
        <v>SAMA</v>
      </c>
      <c r="AH157" s="246" t="s">
        <v>6037</v>
      </c>
      <c r="AI157" s="247" t="s">
        <v>6040</v>
      </c>
      <c r="AJ157" s="250">
        <v>0.0</v>
      </c>
      <c r="AK157" s="214" t="str">
        <f t="shared" si="153"/>
        <v>normal</v>
      </c>
      <c r="AL157" s="250">
        <v>1.0</v>
      </c>
      <c r="AN157" s="246" t="s">
        <v>6037</v>
      </c>
      <c r="AO157" s="300" t="s">
        <v>6040</v>
      </c>
      <c r="AQ157" s="246" t="s">
        <v>6037</v>
      </c>
      <c r="AR157" s="300" t="s">
        <v>6040</v>
      </c>
      <c r="AT157" s="385" t="str">
        <f t="shared" si="12"/>
        <v>SAMA</v>
      </c>
    </row>
    <row r="158" ht="15.75" customHeight="1">
      <c r="A158" s="246" t="s">
        <v>6037</v>
      </c>
      <c r="B158" s="300" t="s">
        <v>6043</v>
      </c>
      <c r="C158" s="246" t="s">
        <v>80</v>
      </c>
      <c r="D158" s="249">
        <v>2.0</v>
      </c>
      <c r="E158" s="262"/>
      <c r="F158" s="262"/>
      <c r="G158" s="262"/>
      <c r="H158" s="262"/>
      <c r="I158" s="251">
        <f t="shared" si="137"/>
        <v>0</v>
      </c>
      <c r="J158" s="252">
        <f t="shared" si="138"/>
        <v>2</v>
      </c>
      <c r="K158" s="214"/>
      <c r="L158" s="253" t="s">
        <v>6037</v>
      </c>
      <c r="M158" s="254">
        <v>2.0</v>
      </c>
      <c r="N158" s="214" t="str">
        <f t="shared" si="148"/>
        <v>Sama</v>
      </c>
      <c r="O158" s="227"/>
      <c r="P158" s="255"/>
      <c r="Q158" s="250">
        <v>0.0</v>
      </c>
      <c r="R158" s="262"/>
      <c r="S158" s="262"/>
      <c r="T158" s="262"/>
      <c r="U158" s="262"/>
      <c r="V158" s="250">
        <f t="shared" si="140"/>
        <v>0</v>
      </c>
      <c r="W158" s="250">
        <f t="shared" si="141"/>
        <v>0</v>
      </c>
      <c r="X158" s="250">
        <f t="shared" si="142"/>
        <v>2</v>
      </c>
      <c r="Y158" s="214"/>
      <c r="Z158" s="214" t="str">
        <f t="shared" si="149"/>
        <v>SAMA</v>
      </c>
      <c r="AA158" s="214" t="str">
        <f t="shared" si="150"/>
        <v>SAMA</v>
      </c>
      <c r="AB158" s="246" t="s">
        <v>6037</v>
      </c>
      <c r="AC158" s="247" t="s">
        <v>6043</v>
      </c>
      <c r="AD158" s="249">
        <v>2.0</v>
      </c>
      <c r="AE158" s="281"/>
      <c r="AF158" s="214" t="str">
        <f t="shared" si="151"/>
        <v>SAMA</v>
      </c>
      <c r="AG158" s="214" t="str">
        <f t="shared" si="152"/>
        <v>SAMA</v>
      </c>
      <c r="AH158" s="246" t="s">
        <v>6037</v>
      </c>
      <c r="AI158" s="247" t="s">
        <v>6043</v>
      </c>
      <c r="AJ158" s="250">
        <v>0.0</v>
      </c>
      <c r="AK158" s="214" t="str">
        <f t="shared" si="153"/>
        <v>normal</v>
      </c>
      <c r="AL158" s="250"/>
      <c r="AM158" s="385" t="s">
        <v>864</v>
      </c>
      <c r="AN158" s="246" t="s">
        <v>6037</v>
      </c>
      <c r="AO158" s="300" t="s">
        <v>6043</v>
      </c>
      <c r="AQ158" s="246" t="s">
        <v>6037</v>
      </c>
      <c r="AR158" s="300" t="s">
        <v>6043</v>
      </c>
      <c r="AT158" s="385" t="str">
        <f t="shared" si="12"/>
        <v>SAMA</v>
      </c>
    </row>
    <row r="159" ht="15.75" customHeight="1">
      <c r="A159" s="246" t="s">
        <v>3895</v>
      </c>
      <c r="B159" s="300" t="s">
        <v>2548</v>
      </c>
      <c r="C159" s="246" t="s">
        <v>80</v>
      </c>
      <c r="D159" s="249">
        <v>1.0</v>
      </c>
      <c r="E159" s="250"/>
      <c r="F159" s="250"/>
      <c r="G159" s="250"/>
      <c r="H159" s="250"/>
      <c r="I159" s="251">
        <f t="shared" si="137"/>
        <v>0</v>
      </c>
      <c r="J159" s="252">
        <f t="shared" si="138"/>
        <v>1</v>
      </c>
      <c r="K159" s="214"/>
      <c r="L159" s="253" t="s">
        <v>3895</v>
      </c>
      <c r="M159" s="254">
        <v>1.0</v>
      </c>
      <c r="N159" s="214" t="str">
        <f t="shared" si="148"/>
        <v>Sama</v>
      </c>
      <c r="O159" s="227"/>
      <c r="P159" s="255"/>
      <c r="Q159" s="250">
        <v>0.0</v>
      </c>
      <c r="R159" s="250"/>
      <c r="S159" s="250"/>
      <c r="T159" s="250"/>
      <c r="U159" s="250"/>
      <c r="V159" s="250">
        <f t="shared" si="140"/>
        <v>0</v>
      </c>
      <c r="W159" s="250">
        <f t="shared" si="141"/>
        <v>0</v>
      </c>
      <c r="X159" s="250">
        <f t="shared" si="142"/>
        <v>1</v>
      </c>
      <c r="Y159" s="214"/>
      <c r="Z159" s="214" t="str">
        <f t="shared" si="149"/>
        <v>SAMA</v>
      </c>
      <c r="AA159" s="214" t="str">
        <f t="shared" si="150"/>
        <v>SAMA</v>
      </c>
      <c r="AB159" s="246" t="s">
        <v>3895</v>
      </c>
      <c r="AC159" s="247" t="s">
        <v>2548</v>
      </c>
      <c r="AD159" s="249">
        <v>1.0</v>
      </c>
      <c r="AE159" s="281"/>
      <c r="AF159" s="214" t="str">
        <f t="shared" si="151"/>
        <v>SAMA</v>
      </c>
      <c r="AG159" s="214" t="str">
        <f t="shared" si="152"/>
        <v>SAMA</v>
      </c>
      <c r="AH159" s="246" t="s">
        <v>3895</v>
      </c>
      <c r="AI159" s="247" t="s">
        <v>2548</v>
      </c>
      <c r="AJ159" s="250">
        <v>0.0</v>
      </c>
      <c r="AK159" s="214" t="str">
        <f t="shared" si="153"/>
        <v>normal</v>
      </c>
      <c r="AL159" s="250">
        <v>1.0</v>
      </c>
      <c r="AN159" s="246" t="s">
        <v>3895</v>
      </c>
      <c r="AO159" s="300" t="s">
        <v>2548</v>
      </c>
      <c r="AQ159" s="246" t="s">
        <v>3895</v>
      </c>
      <c r="AR159" s="300" t="s">
        <v>2548</v>
      </c>
      <c r="AT159" s="385" t="str">
        <f t="shared" si="12"/>
        <v>SAMA</v>
      </c>
    </row>
    <row r="160" ht="15.75" customHeight="1">
      <c r="A160" s="246" t="s">
        <v>3895</v>
      </c>
      <c r="B160" s="300" t="s">
        <v>3896</v>
      </c>
      <c r="C160" s="246" t="s">
        <v>80</v>
      </c>
      <c r="D160" s="249">
        <v>2.0</v>
      </c>
      <c r="E160" s="250"/>
      <c r="F160" s="250"/>
      <c r="G160" s="250"/>
      <c r="H160" s="250"/>
      <c r="I160" s="251">
        <f t="shared" si="137"/>
        <v>0</v>
      </c>
      <c r="J160" s="252">
        <f t="shared" si="138"/>
        <v>2</v>
      </c>
      <c r="K160" s="214"/>
      <c r="L160" s="253" t="s">
        <v>3895</v>
      </c>
      <c r="M160" s="254">
        <v>1.0</v>
      </c>
      <c r="N160" s="214" t="str">
        <f t="shared" si="148"/>
        <v>Tidak Sama</v>
      </c>
      <c r="O160" s="227"/>
      <c r="P160" s="214"/>
      <c r="Q160" s="250">
        <v>0.0</v>
      </c>
      <c r="R160" s="250"/>
      <c r="S160" s="250"/>
      <c r="T160" s="250"/>
      <c r="U160" s="250"/>
      <c r="V160" s="250">
        <f t="shared" si="140"/>
        <v>0</v>
      </c>
      <c r="W160" s="250">
        <f t="shared" si="141"/>
        <v>0</v>
      </c>
      <c r="X160" s="250">
        <f t="shared" si="142"/>
        <v>2</v>
      </c>
      <c r="Y160" s="214"/>
      <c r="Z160" s="214" t="str">
        <f t="shared" si="149"/>
        <v>SAMA</v>
      </c>
      <c r="AA160" s="214" t="str">
        <f t="shared" si="150"/>
        <v>SAMA</v>
      </c>
      <c r="AB160" s="246" t="s">
        <v>3895</v>
      </c>
      <c r="AC160" s="247" t="s">
        <v>3896</v>
      </c>
      <c r="AD160" s="249">
        <v>1.0</v>
      </c>
      <c r="AE160" s="281"/>
      <c r="AF160" s="214" t="str">
        <f t="shared" si="151"/>
        <v>SAMA</v>
      </c>
      <c r="AG160" s="214" t="str">
        <f t="shared" si="152"/>
        <v>SAMA</v>
      </c>
      <c r="AH160" s="246" t="s">
        <v>3895</v>
      </c>
      <c r="AI160" s="247" t="s">
        <v>3896</v>
      </c>
      <c r="AJ160" s="250">
        <v>0.0</v>
      </c>
      <c r="AK160" s="214" t="str">
        <f t="shared" si="153"/>
        <v>normal</v>
      </c>
      <c r="AL160" s="250">
        <v>1.0</v>
      </c>
      <c r="AN160" s="246" t="s">
        <v>3895</v>
      </c>
      <c r="AO160" s="300" t="s">
        <v>3896</v>
      </c>
      <c r="AQ160" s="246" t="s">
        <v>3895</v>
      </c>
      <c r="AR160" s="300" t="s">
        <v>3896</v>
      </c>
      <c r="AT160" s="385" t="str">
        <f t="shared" si="12"/>
        <v>SAMA</v>
      </c>
    </row>
    <row r="161" ht="15.75" customHeight="1">
      <c r="A161" s="246" t="s">
        <v>3895</v>
      </c>
      <c r="B161" s="300" t="s">
        <v>5475</v>
      </c>
      <c r="C161" s="246" t="s">
        <v>80</v>
      </c>
      <c r="D161" s="249">
        <v>4.0</v>
      </c>
      <c r="E161" s="250"/>
      <c r="F161" s="250"/>
      <c r="G161" s="250"/>
      <c r="H161" s="250"/>
      <c r="I161" s="251">
        <f t="shared" si="137"/>
        <v>0</v>
      </c>
      <c r="J161" s="252">
        <f t="shared" si="138"/>
        <v>4</v>
      </c>
      <c r="K161" s="214"/>
      <c r="L161" s="253" t="s">
        <v>3895</v>
      </c>
      <c r="M161" s="254">
        <v>1.0</v>
      </c>
      <c r="N161" s="214" t="str">
        <f t="shared" si="148"/>
        <v>Tidak Sama</v>
      </c>
      <c r="O161" s="227"/>
      <c r="P161" s="214"/>
      <c r="Q161" s="250">
        <v>0.0</v>
      </c>
      <c r="R161" s="250"/>
      <c r="S161" s="250"/>
      <c r="T161" s="250"/>
      <c r="U161" s="250"/>
      <c r="V161" s="250">
        <f t="shared" si="140"/>
        <v>0</v>
      </c>
      <c r="W161" s="250">
        <f t="shared" si="141"/>
        <v>0</v>
      </c>
      <c r="X161" s="250">
        <f t="shared" si="142"/>
        <v>4</v>
      </c>
      <c r="Y161" s="214"/>
      <c r="Z161" s="214" t="str">
        <f t="shared" si="149"/>
        <v>SAMA</v>
      </c>
      <c r="AA161" s="214" t="str">
        <f t="shared" si="150"/>
        <v>SAMA</v>
      </c>
      <c r="AB161" s="246" t="s">
        <v>3895</v>
      </c>
      <c r="AC161" s="247" t="s">
        <v>5475</v>
      </c>
      <c r="AD161" s="249">
        <v>1.0</v>
      </c>
      <c r="AE161" s="281"/>
      <c r="AF161" s="214" t="str">
        <f t="shared" si="151"/>
        <v>SAMA</v>
      </c>
      <c r="AG161" s="214" t="str">
        <f t="shared" si="152"/>
        <v>SAMA</v>
      </c>
      <c r="AH161" s="246" t="s">
        <v>3895</v>
      </c>
      <c r="AI161" s="247" t="s">
        <v>5475</v>
      </c>
      <c r="AJ161" s="250">
        <v>0.0</v>
      </c>
      <c r="AK161" s="214" t="str">
        <f t="shared" si="153"/>
        <v>normal</v>
      </c>
      <c r="AL161" s="250">
        <v>4.0</v>
      </c>
      <c r="AN161" s="246" t="s">
        <v>3895</v>
      </c>
      <c r="AO161" s="300" t="s">
        <v>5475</v>
      </c>
      <c r="AQ161" s="246" t="s">
        <v>3895</v>
      </c>
      <c r="AR161" s="300" t="s">
        <v>5475</v>
      </c>
      <c r="AT161" s="385" t="str">
        <f t="shared" si="12"/>
        <v>SAMA</v>
      </c>
    </row>
    <row r="162" ht="15.75" customHeight="1">
      <c r="A162" s="246" t="s">
        <v>3895</v>
      </c>
      <c r="B162" s="300" t="s">
        <v>6174</v>
      </c>
      <c r="C162" s="246" t="s">
        <v>80</v>
      </c>
      <c r="D162" s="249">
        <v>2.0</v>
      </c>
      <c r="E162" s="262"/>
      <c r="F162" s="262"/>
      <c r="G162" s="262"/>
      <c r="H162" s="262"/>
      <c r="I162" s="251">
        <f t="shared" si="137"/>
        <v>0</v>
      </c>
      <c r="J162" s="252">
        <f t="shared" si="138"/>
        <v>2</v>
      </c>
      <c r="K162" s="214"/>
      <c r="L162" s="253" t="s">
        <v>3895</v>
      </c>
      <c r="M162" s="254">
        <v>2.0</v>
      </c>
      <c r="N162" s="214" t="str">
        <f t="shared" si="148"/>
        <v>Sama</v>
      </c>
      <c r="O162" s="227"/>
      <c r="P162" s="255"/>
      <c r="Q162" s="250">
        <v>0.0</v>
      </c>
      <c r="R162" s="262"/>
      <c r="S162" s="262"/>
      <c r="T162" s="262"/>
      <c r="U162" s="262"/>
      <c r="V162" s="250">
        <f t="shared" si="140"/>
        <v>0</v>
      </c>
      <c r="W162" s="250">
        <f t="shared" si="141"/>
        <v>0</v>
      </c>
      <c r="X162" s="250">
        <f t="shared" si="142"/>
        <v>2</v>
      </c>
      <c r="Y162" s="214"/>
      <c r="Z162" s="214" t="str">
        <f t="shared" si="149"/>
        <v>SAMA</v>
      </c>
      <c r="AA162" s="214" t="str">
        <f t="shared" si="150"/>
        <v>SAMA</v>
      </c>
      <c r="AB162" s="246" t="s">
        <v>3895</v>
      </c>
      <c r="AC162" s="247" t="s">
        <v>6174</v>
      </c>
      <c r="AD162" s="249">
        <v>2.0</v>
      </c>
      <c r="AE162" s="281"/>
      <c r="AF162" s="214" t="str">
        <f t="shared" si="151"/>
        <v>SAMA</v>
      </c>
      <c r="AG162" s="214" t="str">
        <f t="shared" si="152"/>
        <v>SAMA</v>
      </c>
      <c r="AH162" s="246" t="s">
        <v>3895</v>
      </c>
      <c r="AI162" s="247" t="s">
        <v>6174</v>
      </c>
      <c r="AJ162" s="250">
        <v>0.0</v>
      </c>
      <c r="AK162" s="214" t="str">
        <f t="shared" si="153"/>
        <v>normal</v>
      </c>
      <c r="AL162" s="250">
        <v>2.0</v>
      </c>
      <c r="AN162" s="246" t="s">
        <v>3895</v>
      </c>
      <c r="AO162" s="300" t="s">
        <v>6174</v>
      </c>
      <c r="AQ162" s="246" t="s">
        <v>3895</v>
      </c>
      <c r="AR162" s="300" t="s">
        <v>6174</v>
      </c>
      <c r="AT162" s="385" t="str">
        <f t="shared" si="12"/>
        <v>SAMA</v>
      </c>
    </row>
    <row r="163" ht="15.75" customHeight="1">
      <c r="A163" s="246" t="s">
        <v>3895</v>
      </c>
      <c r="B163" s="300" t="s">
        <v>7220</v>
      </c>
      <c r="C163" s="246" t="s">
        <v>80</v>
      </c>
      <c r="D163" s="249">
        <v>3.0</v>
      </c>
      <c r="E163" s="262"/>
      <c r="F163" s="262"/>
      <c r="G163" s="262"/>
      <c r="H163" s="262"/>
      <c r="I163" s="251">
        <f t="shared" si="137"/>
        <v>0</v>
      </c>
      <c r="J163" s="252">
        <f t="shared" si="138"/>
        <v>3</v>
      </c>
      <c r="K163" s="214"/>
      <c r="L163" s="253"/>
      <c r="M163" s="254"/>
      <c r="N163" s="214"/>
      <c r="O163" s="227"/>
      <c r="P163" s="255"/>
      <c r="Q163" s="250">
        <v>0.0</v>
      </c>
      <c r="R163" s="262"/>
      <c r="S163" s="262"/>
      <c r="T163" s="262"/>
      <c r="U163" s="262"/>
      <c r="V163" s="250">
        <f t="shared" si="140"/>
        <v>0</v>
      </c>
      <c r="W163" s="250">
        <f t="shared" si="141"/>
        <v>0</v>
      </c>
      <c r="X163" s="250">
        <f t="shared" si="142"/>
        <v>3</v>
      </c>
      <c r="Y163" s="214"/>
      <c r="Z163" s="214"/>
      <c r="AA163" s="214"/>
      <c r="AB163" s="246"/>
      <c r="AC163" s="247"/>
      <c r="AD163" s="249"/>
      <c r="AE163" s="281"/>
      <c r="AF163" s="214"/>
      <c r="AG163" s="214"/>
      <c r="AH163" s="246"/>
      <c r="AI163" s="247"/>
      <c r="AJ163" s="250"/>
      <c r="AK163" s="214"/>
      <c r="AL163" s="250">
        <v>3.0</v>
      </c>
      <c r="AN163" s="246" t="s">
        <v>3895</v>
      </c>
      <c r="AO163" s="300" t="s">
        <v>7220</v>
      </c>
      <c r="AQ163" s="246" t="s">
        <v>3895</v>
      </c>
      <c r="AR163" s="300" t="s">
        <v>7220</v>
      </c>
      <c r="AT163" s="385" t="str">
        <f t="shared" si="12"/>
        <v>SAMA</v>
      </c>
    </row>
    <row r="164" ht="15.75" customHeight="1">
      <c r="A164" s="246" t="s">
        <v>3895</v>
      </c>
      <c r="B164" s="300" t="s">
        <v>7221</v>
      </c>
      <c r="C164" s="246" t="s">
        <v>80</v>
      </c>
      <c r="D164" s="249">
        <v>2.0</v>
      </c>
      <c r="E164" s="262"/>
      <c r="F164" s="262"/>
      <c r="G164" s="262"/>
      <c r="H164" s="262"/>
      <c r="I164" s="251">
        <f t="shared" si="137"/>
        <v>0</v>
      </c>
      <c r="J164" s="252">
        <f t="shared" si="138"/>
        <v>2</v>
      </c>
      <c r="K164" s="214"/>
      <c r="L164" s="253"/>
      <c r="M164" s="254"/>
      <c r="N164" s="214"/>
      <c r="O164" s="227"/>
      <c r="P164" s="255"/>
      <c r="Q164" s="250">
        <v>0.0</v>
      </c>
      <c r="R164" s="262"/>
      <c r="S164" s="262"/>
      <c r="T164" s="262"/>
      <c r="U164" s="262"/>
      <c r="V164" s="250">
        <f t="shared" si="140"/>
        <v>0</v>
      </c>
      <c r="W164" s="250">
        <f t="shared" si="141"/>
        <v>0</v>
      </c>
      <c r="X164" s="250">
        <f t="shared" si="142"/>
        <v>2</v>
      </c>
      <c r="Y164" s="214"/>
      <c r="Z164" s="214"/>
      <c r="AA164" s="214"/>
      <c r="AB164" s="246"/>
      <c r="AC164" s="247"/>
      <c r="AD164" s="249"/>
      <c r="AE164" s="281"/>
      <c r="AF164" s="214"/>
      <c r="AG164" s="214"/>
      <c r="AH164" s="246"/>
      <c r="AI164" s="247"/>
      <c r="AJ164" s="250"/>
      <c r="AK164" s="214"/>
      <c r="AL164" s="250">
        <v>2.0</v>
      </c>
      <c r="AN164" s="246" t="s">
        <v>3895</v>
      </c>
      <c r="AO164" s="300" t="s">
        <v>7221</v>
      </c>
      <c r="AQ164" s="246" t="s">
        <v>3895</v>
      </c>
      <c r="AR164" s="300" t="s">
        <v>7221</v>
      </c>
      <c r="AT164" s="385" t="str">
        <f t="shared" si="12"/>
        <v>SAMA</v>
      </c>
    </row>
    <row r="165" ht="15.75" customHeight="1">
      <c r="A165" s="246"/>
      <c r="B165" s="300"/>
      <c r="C165" s="246"/>
      <c r="D165" s="249"/>
      <c r="E165" s="262"/>
      <c r="F165" s="262"/>
      <c r="G165" s="262"/>
      <c r="H165" s="262"/>
      <c r="I165" s="251"/>
      <c r="J165" s="262"/>
      <c r="K165" s="214"/>
      <c r="L165" s="253"/>
      <c r="M165" s="254"/>
      <c r="N165" s="214"/>
      <c r="O165" s="227"/>
      <c r="P165" s="255"/>
      <c r="Q165" s="250"/>
      <c r="R165" s="262"/>
      <c r="S165" s="262"/>
      <c r="T165" s="262"/>
      <c r="U165" s="262"/>
      <c r="V165" s="250"/>
      <c r="W165" s="250"/>
      <c r="X165" s="250"/>
      <c r="Y165" s="214"/>
      <c r="Z165" s="214"/>
      <c r="AA165" s="214"/>
      <c r="AB165" s="246"/>
      <c r="AC165" s="247"/>
      <c r="AD165" s="249"/>
      <c r="AE165" s="281"/>
      <c r="AF165" s="214"/>
      <c r="AG165" s="214"/>
      <c r="AH165" s="246"/>
      <c r="AI165" s="247"/>
      <c r="AJ165" s="250"/>
      <c r="AK165" s="214"/>
      <c r="AL165" s="250"/>
      <c r="AN165" s="246"/>
      <c r="AO165" s="300"/>
      <c r="AQ165" s="246" t="s">
        <v>6078</v>
      </c>
      <c r="AR165" s="296" t="s">
        <v>6203</v>
      </c>
      <c r="AT165" s="385" t="str">
        <f t="shared" si="12"/>
        <v>TIDAK</v>
      </c>
    </row>
    <row r="166" ht="15.75" customHeight="1">
      <c r="A166" s="246"/>
      <c r="B166" s="300"/>
      <c r="C166" s="246"/>
      <c r="D166" s="249"/>
      <c r="E166" s="262"/>
      <c r="F166" s="262"/>
      <c r="G166" s="262"/>
      <c r="H166" s="262"/>
      <c r="I166" s="251"/>
      <c r="J166" s="262"/>
      <c r="K166" s="214"/>
      <c r="L166" s="253"/>
      <c r="M166" s="254"/>
      <c r="N166" s="214"/>
      <c r="O166" s="227"/>
      <c r="P166" s="255"/>
      <c r="Q166" s="250"/>
      <c r="R166" s="262"/>
      <c r="S166" s="262"/>
      <c r="T166" s="262"/>
      <c r="U166" s="262"/>
      <c r="V166" s="250"/>
      <c r="W166" s="250"/>
      <c r="X166" s="250"/>
      <c r="Y166" s="214"/>
      <c r="Z166" s="214"/>
      <c r="AA166" s="214"/>
      <c r="AB166" s="246"/>
      <c r="AC166" s="247"/>
      <c r="AD166" s="249"/>
      <c r="AE166" s="281"/>
      <c r="AF166" s="214"/>
      <c r="AG166" s="214"/>
      <c r="AH166" s="246"/>
      <c r="AI166" s="247"/>
      <c r="AJ166" s="250"/>
      <c r="AK166" s="214"/>
      <c r="AL166" s="250"/>
      <c r="AN166" s="246"/>
      <c r="AO166" s="300"/>
      <c r="AQ166" s="246" t="s">
        <v>6204</v>
      </c>
      <c r="AR166" s="296" t="s">
        <v>6205</v>
      </c>
      <c r="AT166" s="385" t="str">
        <f t="shared" si="12"/>
        <v>TIDAK</v>
      </c>
    </row>
    <row r="167" ht="15.75" customHeight="1">
      <c r="A167" s="246"/>
      <c r="B167" s="300"/>
      <c r="C167" s="246"/>
      <c r="D167" s="249"/>
      <c r="E167" s="262"/>
      <c r="F167" s="262"/>
      <c r="G167" s="262"/>
      <c r="H167" s="262"/>
      <c r="I167" s="251"/>
      <c r="J167" s="262"/>
      <c r="K167" s="214"/>
      <c r="L167" s="253"/>
      <c r="M167" s="254"/>
      <c r="N167" s="214"/>
      <c r="O167" s="227"/>
      <c r="P167" s="255"/>
      <c r="Q167" s="250"/>
      <c r="R167" s="262"/>
      <c r="S167" s="262"/>
      <c r="T167" s="262"/>
      <c r="U167" s="262"/>
      <c r="V167" s="250"/>
      <c r="W167" s="250"/>
      <c r="X167" s="250"/>
      <c r="Y167" s="214"/>
      <c r="Z167" s="214"/>
      <c r="AA167" s="214"/>
      <c r="AB167" s="246"/>
      <c r="AC167" s="247"/>
      <c r="AD167" s="249"/>
      <c r="AE167" s="281"/>
      <c r="AF167" s="214"/>
      <c r="AG167" s="214"/>
      <c r="AH167" s="246"/>
      <c r="AI167" s="247"/>
      <c r="AJ167" s="250"/>
      <c r="AK167" s="214"/>
      <c r="AL167" s="250"/>
      <c r="AN167" s="246"/>
      <c r="AO167" s="300"/>
      <c r="AQ167" s="246" t="s">
        <v>6117</v>
      </c>
      <c r="AR167" s="296" t="s">
        <v>6209</v>
      </c>
      <c r="AT167" s="385" t="str">
        <f t="shared" si="12"/>
        <v>TIDAK</v>
      </c>
    </row>
    <row r="168" ht="15.75" customHeight="1">
      <c r="A168" s="246" t="s">
        <v>6210</v>
      </c>
      <c r="B168" s="296" t="s">
        <v>341</v>
      </c>
      <c r="C168" s="246" t="s">
        <v>80</v>
      </c>
      <c r="D168" s="249">
        <v>9.0</v>
      </c>
      <c r="E168" s="262">
        <v>1.0</v>
      </c>
      <c r="F168" s="262"/>
      <c r="G168" s="262"/>
      <c r="H168" s="262"/>
      <c r="I168" s="251">
        <f t="shared" ref="I168:I171" si="154">H168+G168+F168+E168</f>
        <v>1</v>
      </c>
      <c r="J168" s="252">
        <f t="shared" ref="J168:J171" si="155">D168+I168</f>
        <v>10</v>
      </c>
      <c r="K168" s="214"/>
      <c r="L168" s="253" t="s">
        <v>6210</v>
      </c>
      <c r="M168" s="254">
        <v>4.0</v>
      </c>
      <c r="N168" s="214" t="str">
        <f>IF(D168=M168,"Sama","Tidak Sama")</f>
        <v>Tidak Sama</v>
      </c>
      <c r="O168" s="227"/>
      <c r="P168" s="255"/>
      <c r="Q168" s="250">
        <v>5.0</v>
      </c>
      <c r="R168" s="262"/>
      <c r="S168" s="262"/>
      <c r="T168" s="262"/>
      <c r="U168" s="262"/>
      <c r="V168" s="250">
        <f t="shared" ref="V168:V171" si="156">U168+T168+S168+R168</f>
        <v>0</v>
      </c>
      <c r="W168" s="250">
        <f t="shared" ref="W168:W171" si="157">V168+Q168</f>
        <v>5</v>
      </c>
      <c r="X168" s="250">
        <f t="shared" ref="X168:X171" si="158">J168-W168</f>
        <v>5</v>
      </c>
      <c r="Y168" s="214"/>
      <c r="Z168" s="214" t="str">
        <f>IF(AB168=A168,"SAMA","TIDAK SAMA")</f>
        <v>SAMA</v>
      </c>
      <c r="AA168" s="214" t="str">
        <f>IF(B168=AC168,"SAMA","TIDAK SAMA")</f>
        <v>SAMA</v>
      </c>
      <c r="AB168" s="246" t="s">
        <v>6210</v>
      </c>
      <c r="AC168" s="246" t="s">
        <v>341</v>
      </c>
      <c r="AD168" s="249">
        <v>4.0</v>
      </c>
      <c r="AE168" s="281"/>
      <c r="AF168" s="214" t="str">
        <f>IF(A168=AH168,"SAMA","TIDAK SAMA")</f>
        <v>SAMA</v>
      </c>
      <c r="AG168" s="214" t="str">
        <f>IF(AC168=AI168,"SAMA","TIDAK")</f>
        <v>SAMA</v>
      </c>
      <c r="AH168" s="246" t="s">
        <v>6210</v>
      </c>
      <c r="AI168" s="246" t="s">
        <v>341</v>
      </c>
      <c r="AJ168" s="250">
        <v>3.0</v>
      </c>
      <c r="AK168" s="214" t="str">
        <f>IF(X168&lt;0,"tidak normal","normal")</f>
        <v>normal</v>
      </c>
      <c r="AL168" s="250">
        <v>2.0</v>
      </c>
      <c r="AN168" s="246" t="s">
        <v>6210</v>
      </c>
      <c r="AO168" s="296" t="s">
        <v>341</v>
      </c>
      <c r="AQ168" s="246" t="s">
        <v>6210</v>
      </c>
      <c r="AR168" s="296" t="s">
        <v>341</v>
      </c>
      <c r="AT168" s="385" t="str">
        <f t="shared" si="12"/>
        <v>SAMA</v>
      </c>
    </row>
    <row r="169" ht="15.75" customHeight="1">
      <c r="A169" s="246" t="s">
        <v>6558</v>
      </c>
      <c r="B169" s="296" t="s">
        <v>6559</v>
      </c>
      <c r="C169" s="246" t="s">
        <v>80</v>
      </c>
      <c r="D169" s="249">
        <v>1.0</v>
      </c>
      <c r="E169" s="262"/>
      <c r="F169" s="262"/>
      <c r="G169" s="262"/>
      <c r="H169" s="262"/>
      <c r="I169" s="251">
        <f t="shared" si="154"/>
        <v>0</v>
      </c>
      <c r="J169" s="252">
        <f t="shared" si="155"/>
        <v>1</v>
      </c>
      <c r="K169" s="214"/>
      <c r="L169" s="253"/>
      <c r="M169" s="254"/>
      <c r="N169" s="214"/>
      <c r="O169" s="227"/>
      <c r="P169" s="255"/>
      <c r="Q169" s="250">
        <v>1.0</v>
      </c>
      <c r="R169" s="262"/>
      <c r="S169" s="262"/>
      <c r="T169" s="262"/>
      <c r="U169" s="262"/>
      <c r="V169" s="250">
        <f t="shared" si="156"/>
        <v>0</v>
      </c>
      <c r="W169" s="250">
        <f t="shared" si="157"/>
        <v>1</v>
      </c>
      <c r="X169" s="250">
        <f t="shared" si="158"/>
        <v>0</v>
      </c>
      <c r="Y169" s="214"/>
      <c r="Z169" s="214"/>
      <c r="AA169" s="214"/>
      <c r="AB169" s="246"/>
      <c r="AC169" s="246"/>
      <c r="AD169" s="249"/>
      <c r="AE169" s="281"/>
      <c r="AF169" s="214"/>
      <c r="AG169" s="214"/>
      <c r="AH169" s="246"/>
      <c r="AI169" s="246"/>
      <c r="AJ169" s="250"/>
      <c r="AK169" s="214"/>
      <c r="AL169" s="250">
        <v>0.0</v>
      </c>
      <c r="AN169" s="246" t="s">
        <v>6558</v>
      </c>
      <c r="AO169" s="296" t="s">
        <v>6559</v>
      </c>
      <c r="AQ169" s="246" t="s">
        <v>6558</v>
      </c>
      <c r="AR169" s="296" t="s">
        <v>6559</v>
      </c>
      <c r="AT169" s="385" t="str">
        <f t="shared" si="12"/>
        <v>SAMA</v>
      </c>
    </row>
    <row r="170" ht="15.75" customHeight="1">
      <c r="A170" s="246" t="s">
        <v>6558</v>
      </c>
      <c r="B170" s="296" t="s">
        <v>1987</v>
      </c>
      <c r="C170" s="246" t="s">
        <v>80</v>
      </c>
      <c r="D170" s="249">
        <v>1.0</v>
      </c>
      <c r="E170" s="262"/>
      <c r="F170" s="262"/>
      <c r="G170" s="262"/>
      <c r="H170" s="262"/>
      <c r="I170" s="251">
        <f t="shared" si="154"/>
        <v>0</v>
      </c>
      <c r="J170" s="252">
        <f t="shared" si="155"/>
        <v>1</v>
      </c>
      <c r="K170" s="214"/>
      <c r="L170" s="253"/>
      <c r="M170" s="254"/>
      <c r="N170" s="214"/>
      <c r="O170" s="227"/>
      <c r="P170" s="255"/>
      <c r="Q170" s="250">
        <v>0.0</v>
      </c>
      <c r="R170" s="262"/>
      <c r="S170" s="262"/>
      <c r="T170" s="262"/>
      <c r="U170" s="262"/>
      <c r="V170" s="250">
        <f t="shared" si="156"/>
        <v>0</v>
      </c>
      <c r="W170" s="250">
        <f t="shared" si="157"/>
        <v>0</v>
      </c>
      <c r="X170" s="250">
        <f t="shared" si="158"/>
        <v>1</v>
      </c>
      <c r="Y170" s="214"/>
      <c r="Z170" s="214"/>
      <c r="AA170" s="214"/>
      <c r="AB170" s="246"/>
      <c r="AC170" s="246"/>
      <c r="AD170" s="249"/>
      <c r="AE170" s="281"/>
      <c r="AF170" s="214"/>
      <c r="AG170" s="214"/>
      <c r="AH170" s="246"/>
      <c r="AI170" s="246"/>
      <c r="AJ170" s="250"/>
      <c r="AK170" s="214"/>
      <c r="AL170" s="250">
        <v>1.0</v>
      </c>
      <c r="AN170" s="246" t="s">
        <v>6558</v>
      </c>
      <c r="AO170" s="296" t="s">
        <v>1987</v>
      </c>
      <c r="AQ170" s="246" t="s">
        <v>6558</v>
      </c>
      <c r="AR170" s="296" t="s">
        <v>1987</v>
      </c>
      <c r="AT170" s="385" t="str">
        <f t="shared" si="12"/>
        <v>SAMA</v>
      </c>
    </row>
    <row r="171" ht="15.75" customHeight="1">
      <c r="A171" s="246" t="s">
        <v>5860</v>
      </c>
      <c r="B171" s="296" t="s">
        <v>5861</v>
      </c>
      <c r="C171" s="246" t="s">
        <v>80</v>
      </c>
      <c r="D171" s="249">
        <v>1.0</v>
      </c>
      <c r="E171" s="262"/>
      <c r="F171" s="262"/>
      <c r="G171" s="262"/>
      <c r="H171" s="262"/>
      <c r="I171" s="251">
        <f t="shared" si="154"/>
        <v>0</v>
      </c>
      <c r="J171" s="252">
        <f t="shared" si="155"/>
        <v>1</v>
      </c>
      <c r="K171" s="214"/>
      <c r="L171" s="253"/>
      <c r="M171" s="254"/>
      <c r="N171" s="214"/>
      <c r="O171" s="227"/>
      <c r="P171" s="255"/>
      <c r="Q171" s="250">
        <v>0.0</v>
      </c>
      <c r="R171" s="262"/>
      <c r="S171" s="262"/>
      <c r="T171" s="262"/>
      <c r="U171" s="262"/>
      <c r="V171" s="250">
        <f t="shared" si="156"/>
        <v>0</v>
      </c>
      <c r="W171" s="250">
        <f t="shared" si="157"/>
        <v>0</v>
      </c>
      <c r="X171" s="250">
        <f t="shared" si="158"/>
        <v>1</v>
      </c>
      <c r="Y171" s="214"/>
      <c r="Z171" s="214"/>
      <c r="AA171" s="214"/>
      <c r="AB171" s="246"/>
      <c r="AC171" s="246"/>
      <c r="AD171" s="249"/>
      <c r="AE171" s="281"/>
      <c r="AF171" s="214"/>
      <c r="AG171" s="214"/>
      <c r="AH171" s="246"/>
      <c r="AI171" s="246"/>
      <c r="AJ171" s="250"/>
      <c r="AK171" s="214"/>
      <c r="AL171" s="250">
        <v>1.0</v>
      </c>
      <c r="AN171" s="246" t="s">
        <v>5860</v>
      </c>
      <c r="AO171" s="296" t="s">
        <v>5861</v>
      </c>
      <c r="AQ171" s="246" t="s">
        <v>5860</v>
      </c>
      <c r="AR171" s="296" t="s">
        <v>5861</v>
      </c>
      <c r="AT171" s="385" t="str">
        <f t="shared" si="12"/>
        <v>SAMA</v>
      </c>
    </row>
    <row r="172" ht="15.75" customHeight="1">
      <c r="A172" s="246" t="s">
        <v>7304</v>
      </c>
      <c r="B172" s="296" t="s">
        <v>6162</v>
      </c>
      <c r="C172" s="246" t="s">
        <v>80</v>
      </c>
      <c r="D172" s="249"/>
      <c r="E172" s="262"/>
      <c r="F172" s="262"/>
      <c r="G172" s="262"/>
      <c r="H172" s="262"/>
      <c r="I172" s="251"/>
      <c r="J172" s="262"/>
      <c r="K172" s="214"/>
      <c r="L172" s="253"/>
      <c r="M172" s="254"/>
      <c r="N172" s="214"/>
      <c r="O172" s="227"/>
      <c r="P172" s="255"/>
      <c r="Q172" s="250"/>
      <c r="R172" s="262"/>
      <c r="S172" s="262"/>
      <c r="T172" s="262"/>
      <c r="U172" s="262"/>
      <c r="V172" s="250"/>
      <c r="W172" s="250"/>
      <c r="X172" s="250"/>
      <c r="Y172" s="214"/>
      <c r="Z172" s="214"/>
      <c r="AA172" s="214"/>
      <c r="AB172" s="246"/>
      <c r="AC172" s="246"/>
      <c r="AD172" s="249"/>
      <c r="AE172" s="281"/>
      <c r="AF172" s="214"/>
      <c r="AG172" s="214"/>
      <c r="AH172" s="246"/>
      <c r="AI172" s="246"/>
      <c r="AJ172" s="250"/>
      <c r="AK172" s="214"/>
      <c r="AL172" s="250">
        <v>5.0</v>
      </c>
      <c r="AN172" s="246" t="s">
        <v>7304</v>
      </c>
      <c r="AO172" s="296" t="s">
        <v>6162</v>
      </c>
      <c r="AQ172" s="246" t="s">
        <v>7304</v>
      </c>
      <c r="AR172" s="296" t="s">
        <v>6162</v>
      </c>
      <c r="AT172" s="385" t="str">
        <f t="shared" si="12"/>
        <v>SAMA</v>
      </c>
    </row>
    <row r="173" ht="15.75" customHeight="1">
      <c r="A173" s="246" t="s">
        <v>347</v>
      </c>
      <c r="B173" s="296" t="s">
        <v>4548</v>
      </c>
      <c r="C173" s="246" t="s">
        <v>80</v>
      </c>
      <c r="D173" s="249">
        <v>3.0</v>
      </c>
      <c r="E173" s="262"/>
      <c r="F173" s="262"/>
      <c r="G173" s="262"/>
      <c r="H173" s="262"/>
      <c r="I173" s="251">
        <f t="shared" ref="I173:I188" si="159">H173+G173+F173+E173</f>
        <v>0</v>
      </c>
      <c r="J173" s="252">
        <f t="shared" ref="J173:J188" si="160">D173+I173</f>
        <v>3</v>
      </c>
      <c r="K173" s="214"/>
      <c r="L173" s="253"/>
      <c r="M173" s="254"/>
      <c r="N173" s="214"/>
      <c r="O173" s="227"/>
      <c r="P173" s="255"/>
      <c r="Q173" s="250">
        <v>0.0</v>
      </c>
      <c r="R173" s="262"/>
      <c r="S173" s="262"/>
      <c r="T173" s="262"/>
      <c r="U173" s="262"/>
      <c r="V173" s="250">
        <f t="shared" ref="V173:V188" si="161">U173+T173+S173+R173</f>
        <v>0</v>
      </c>
      <c r="W173" s="250">
        <f t="shared" ref="W173:W188" si="162">V173+Q173</f>
        <v>0</v>
      </c>
      <c r="X173" s="250">
        <f t="shared" ref="X173:X188" si="163">J173-W173</f>
        <v>3</v>
      </c>
      <c r="Y173" s="214"/>
      <c r="Z173" s="214"/>
      <c r="AA173" s="214"/>
      <c r="AB173" s="246"/>
      <c r="AC173" s="247"/>
      <c r="AD173" s="249"/>
      <c r="AE173" s="281"/>
      <c r="AF173" s="214"/>
      <c r="AG173" s="214"/>
      <c r="AH173" s="246"/>
      <c r="AI173" s="247"/>
      <c r="AJ173" s="250"/>
      <c r="AK173" s="214" t="str">
        <f>IF(X173&lt;0,"tidak normal","normal")</f>
        <v>normal</v>
      </c>
      <c r="AL173" s="250">
        <v>3.0</v>
      </c>
      <c r="AN173" s="246" t="s">
        <v>347</v>
      </c>
      <c r="AO173" s="296" t="s">
        <v>4548</v>
      </c>
      <c r="AQ173" s="246" t="s">
        <v>347</v>
      </c>
      <c r="AR173" s="296" t="s">
        <v>4548</v>
      </c>
      <c r="AT173" s="385" t="str">
        <f t="shared" si="12"/>
        <v>SAMA</v>
      </c>
    </row>
    <row r="174" ht="15.75" customHeight="1">
      <c r="A174" s="246" t="s">
        <v>6196</v>
      </c>
      <c r="B174" s="296" t="s">
        <v>2430</v>
      </c>
      <c r="C174" s="246" t="s">
        <v>80</v>
      </c>
      <c r="D174" s="249">
        <v>4.0</v>
      </c>
      <c r="E174" s="262">
        <v>1.0</v>
      </c>
      <c r="F174" s="262"/>
      <c r="G174" s="262"/>
      <c r="H174" s="262"/>
      <c r="I174" s="251">
        <f t="shared" si="159"/>
        <v>1</v>
      </c>
      <c r="J174" s="252">
        <f t="shared" si="160"/>
        <v>5</v>
      </c>
      <c r="K174" s="214"/>
      <c r="L174" s="253"/>
      <c r="M174" s="254"/>
      <c r="N174" s="214"/>
      <c r="O174" s="227"/>
      <c r="P174" s="255"/>
      <c r="Q174" s="250">
        <v>1.0</v>
      </c>
      <c r="R174" s="262"/>
      <c r="S174" s="262"/>
      <c r="T174" s="262"/>
      <c r="U174" s="262"/>
      <c r="V174" s="250">
        <f t="shared" si="161"/>
        <v>0</v>
      </c>
      <c r="W174" s="250">
        <f t="shared" si="162"/>
        <v>1</v>
      </c>
      <c r="X174" s="250">
        <f t="shared" si="163"/>
        <v>4</v>
      </c>
      <c r="Y174" s="214"/>
      <c r="Z174" s="214"/>
      <c r="AA174" s="214"/>
      <c r="AB174" s="246"/>
      <c r="AC174" s="246"/>
      <c r="AD174" s="249"/>
      <c r="AE174" s="281"/>
      <c r="AF174" s="214"/>
      <c r="AG174" s="214"/>
      <c r="AH174" s="246"/>
      <c r="AI174" s="246"/>
      <c r="AJ174" s="250"/>
      <c r="AK174" s="214"/>
      <c r="AL174" s="250">
        <v>6.0</v>
      </c>
      <c r="AN174" s="246" t="s">
        <v>6196</v>
      </c>
      <c r="AO174" s="296" t="s">
        <v>2430</v>
      </c>
      <c r="AQ174" s="246" t="s">
        <v>6196</v>
      </c>
      <c r="AR174" s="296" t="s">
        <v>2430</v>
      </c>
      <c r="AT174" s="385" t="str">
        <f t="shared" si="12"/>
        <v>SAMA</v>
      </c>
    </row>
    <row r="175" ht="15.75" customHeight="1">
      <c r="A175" s="246" t="s">
        <v>7305</v>
      </c>
      <c r="B175" s="296" t="s">
        <v>3893</v>
      </c>
      <c r="C175" s="246" t="s">
        <v>80</v>
      </c>
      <c r="D175" s="249">
        <v>2.0</v>
      </c>
      <c r="E175" s="262"/>
      <c r="F175" s="262"/>
      <c r="G175" s="262"/>
      <c r="H175" s="262"/>
      <c r="I175" s="251">
        <f t="shared" si="159"/>
        <v>0</v>
      </c>
      <c r="J175" s="252">
        <f t="shared" si="160"/>
        <v>2</v>
      </c>
      <c r="K175" s="214"/>
      <c r="L175" s="253"/>
      <c r="M175" s="254"/>
      <c r="N175" s="214"/>
      <c r="O175" s="227"/>
      <c r="P175" s="255"/>
      <c r="Q175" s="250">
        <v>0.0</v>
      </c>
      <c r="R175" s="262"/>
      <c r="S175" s="262"/>
      <c r="T175" s="262"/>
      <c r="U175" s="262"/>
      <c r="V175" s="250">
        <f t="shared" si="161"/>
        <v>0</v>
      </c>
      <c r="W175" s="250">
        <f t="shared" si="162"/>
        <v>0</v>
      </c>
      <c r="X175" s="250">
        <f t="shared" si="163"/>
        <v>2</v>
      </c>
      <c r="Y175" s="214"/>
      <c r="Z175" s="214"/>
      <c r="AA175" s="214"/>
      <c r="AB175" s="246"/>
      <c r="AC175" s="246"/>
      <c r="AD175" s="249"/>
      <c r="AE175" s="281"/>
      <c r="AF175" s="214"/>
      <c r="AG175" s="214"/>
      <c r="AH175" s="246"/>
      <c r="AI175" s="246"/>
      <c r="AJ175" s="250"/>
      <c r="AK175" s="214"/>
      <c r="AL175" s="250">
        <v>2.0</v>
      </c>
      <c r="AN175" s="246" t="s">
        <v>7305</v>
      </c>
      <c r="AO175" s="296" t="s">
        <v>3893</v>
      </c>
      <c r="AQ175" s="246" t="s">
        <v>7305</v>
      </c>
      <c r="AR175" s="296" t="s">
        <v>3893</v>
      </c>
      <c r="AT175" s="385" t="str">
        <f t="shared" si="12"/>
        <v>SAMA</v>
      </c>
    </row>
    <row r="176" ht="15.75" customHeight="1">
      <c r="A176" s="246" t="s">
        <v>6213</v>
      </c>
      <c r="B176" s="300" t="s">
        <v>5604</v>
      </c>
      <c r="C176" s="246" t="s">
        <v>80</v>
      </c>
      <c r="D176" s="249">
        <v>2.0</v>
      </c>
      <c r="E176" s="262"/>
      <c r="F176" s="262"/>
      <c r="G176" s="262"/>
      <c r="H176" s="262"/>
      <c r="I176" s="251">
        <f t="shared" si="159"/>
        <v>0</v>
      </c>
      <c r="J176" s="252">
        <f t="shared" si="160"/>
        <v>2</v>
      </c>
      <c r="K176" s="214"/>
      <c r="L176" s="253" t="s">
        <v>6213</v>
      </c>
      <c r="M176" s="254">
        <v>2.0</v>
      </c>
      <c r="N176" s="214" t="str">
        <f t="shared" ref="N176:N180" si="164">IF(D176=M176,"Sama","Tidak Sama")</f>
        <v>Sama</v>
      </c>
      <c r="O176" s="227"/>
      <c r="P176" s="255"/>
      <c r="Q176" s="250">
        <v>0.0</v>
      </c>
      <c r="R176" s="262"/>
      <c r="S176" s="262"/>
      <c r="T176" s="262"/>
      <c r="U176" s="262"/>
      <c r="V176" s="250">
        <f t="shared" si="161"/>
        <v>0</v>
      </c>
      <c r="W176" s="250">
        <f t="shared" si="162"/>
        <v>0</v>
      </c>
      <c r="X176" s="250">
        <f t="shared" si="163"/>
        <v>2</v>
      </c>
      <c r="Y176" s="214"/>
      <c r="Z176" s="214" t="str">
        <f t="shared" ref="Z176:Z180" si="165">IF(AB176=A176,"SAMA","TIDAK SAMA")</f>
        <v>SAMA</v>
      </c>
      <c r="AA176" s="214" t="str">
        <f t="shared" ref="AA176:AA180" si="166">IF(B176=AC176,"SAMA","TIDAK SAMA")</f>
        <v>SAMA</v>
      </c>
      <c r="AB176" s="246" t="s">
        <v>6213</v>
      </c>
      <c r="AC176" s="247" t="s">
        <v>5604</v>
      </c>
      <c r="AD176" s="249">
        <v>2.0</v>
      </c>
      <c r="AE176" s="281"/>
      <c r="AF176" s="214" t="str">
        <f t="shared" ref="AF176:AF180" si="167">IF(A176=AH176,"SAMA","TIDAK SAMA")</f>
        <v>SAMA</v>
      </c>
      <c r="AG176" s="214" t="str">
        <f t="shared" ref="AG176:AG180" si="168">IF(AC176=AI176,"SAMA","TIDAK")</f>
        <v>SAMA</v>
      </c>
      <c r="AH176" s="246" t="s">
        <v>6213</v>
      </c>
      <c r="AI176" s="247" t="s">
        <v>5604</v>
      </c>
      <c r="AJ176" s="250">
        <v>0.0</v>
      </c>
      <c r="AK176" s="214" t="str">
        <f t="shared" ref="AK176:AK180" si="169">IF(X176&lt;0,"tidak normal","normal")</f>
        <v>normal</v>
      </c>
      <c r="AL176" s="250">
        <v>2.0</v>
      </c>
      <c r="AN176" s="246" t="s">
        <v>6213</v>
      </c>
      <c r="AO176" s="300" t="s">
        <v>5604</v>
      </c>
      <c r="AQ176" s="246" t="s">
        <v>6213</v>
      </c>
      <c r="AR176" s="300" t="s">
        <v>5604</v>
      </c>
      <c r="AT176" s="385" t="str">
        <f t="shared" si="12"/>
        <v>SAMA</v>
      </c>
    </row>
    <row r="177" ht="15.75" customHeight="1">
      <c r="A177" s="246" t="s">
        <v>6213</v>
      </c>
      <c r="B177" s="300" t="s">
        <v>6215</v>
      </c>
      <c r="C177" s="246" t="s">
        <v>80</v>
      </c>
      <c r="D177" s="249">
        <v>1.0</v>
      </c>
      <c r="E177" s="262"/>
      <c r="F177" s="262"/>
      <c r="G177" s="262"/>
      <c r="H177" s="262"/>
      <c r="I177" s="251">
        <f t="shared" si="159"/>
        <v>0</v>
      </c>
      <c r="J177" s="252">
        <f t="shared" si="160"/>
        <v>1</v>
      </c>
      <c r="K177" s="214"/>
      <c r="L177" s="253" t="s">
        <v>6213</v>
      </c>
      <c r="M177" s="254">
        <v>1.0</v>
      </c>
      <c r="N177" s="214" t="str">
        <f t="shared" si="164"/>
        <v>Sama</v>
      </c>
      <c r="O177" s="227"/>
      <c r="P177" s="255"/>
      <c r="Q177" s="250">
        <v>0.0</v>
      </c>
      <c r="R177" s="262"/>
      <c r="S177" s="262"/>
      <c r="T177" s="262"/>
      <c r="U177" s="262"/>
      <c r="V177" s="250">
        <f t="shared" si="161"/>
        <v>0</v>
      </c>
      <c r="W177" s="250">
        <f t="shared" si="162"/>
        <v>0</v>
      </c>
      <c r="X177" s="250">
        <f t="shared" si="163"/>
        <v>1</v>
      </c>
      <c r="Y177" s="214"/>
      <c r="Z177" s="214" t="str">
        <f t="shared" si="165"/>
        <v>SAMA</v>
      </c>
      <c r="AA177" s="214" t="str">
        <f t="shared" si="166"/>
        <v>SAMA</v>
      </c>
      <c r="AB177" s="246" t="s">
        <v>6213</v>
      </c>
      <c r="AC177" s="247" t="s">
        <v>6215</v>
      </c>
      <c r="AD177" s="249">
        <v>1.0</v>
      </c>
      <c r="AE177" s="281"/>
      <c r="AF177" s="214" t="str">
        <f t="shared" si="167"/>
        <v>SAMA</v>
      </c>
      <c r="AG177" s="214" t="str">
        <f t="shared" si="168"/>
        <v>SAMA</v>
      </c>
      <c r="AH177" s="246" t="s">
        <v>6213</v>
      </c>
      <c r="AI177" s="247" t="s">
        <v>6215</v>
      </c>
      <c r="AJ177" s="250">
        <v>0.0</v>
      </c>
      <c r="AK177" s="214" t="str">
        <f t="shared" si="169"/>
        <v>normal</v>
      </c>
      <c r="AL177" s="250">
        <v>2.0</v>
      </c>
      <c r="AN177" s="246" t="s">
        <v>6213</v>
      </c>
      <c r="AO177" s="300" t="s">
        <v>6215</v>
      </c>
      <c r="AQ177" s="246" t="s">
        <v>6213</v>
      </c>
      <c r="AR177" s="300" t="s">
        <v>6215</v>
      </c>
      <c r="AT177" s="385" t="str">
        <f t="shared" si="12"/>
        <v>SAMA</v>
      </c>
    </row>
    <row r="178" ht="15.75" customHeight="1">
      <c r="A178" s="246" t="s">
        <v>6095</v>
      </c>
      <c r="B178" s="300" t="s">
        <v>6096</v>
      </c>
      <c r="C178" s="246" t="s">
        <v>80</v>
      </c>
      <c r="D178" s="249">
        <v>7.0</v>
      </c>
      <c r="E178" s="262"/>
      <c r="F178" s="262"/>
      <c r="G178" s="262"/>
      <c r="H178" s="262"/>
      <c r="I178" s="251">
        <f t="shared" si="159"/>
        <v>0</v>
      </c>
      <c r="J178" s="252">
        <f t="shared" si="160"/>
        <v>7</v>
      </c>
      <c r="K178" s="214"/>
      <c r="L178" s="253" t="s">
        <v>6095</v>
      </c>
      <c r="M178" s="254">
        <v>7.0</v>
      </c>
      <c r="N178" s="214" t="str">
        <f t="shared" si="164"/>
        <v>Sama</v>
      </c>
      <c r="O178" s="227"/>
      <c r="P178" s="255"/>
      <c r="Q178" s="250">
        <v>0.0</v>
      </c>
      <c r="R178" s="262"/>
      <c r="S178" s="262"/>
      <c r="T178" s="262"/>
      <c r="U178" s="262"/>
      <c r="V178" s="250">
        <f t="shared" si="161"/>
        <v>0</v>
      </c>
      <c r="W178" s="250">
        <f t="shared" si="162"/>
        <v>0</v>
      </c>
      <c r="X178" s="250">
        <f t="shared" si="163"/>
        <v>7</v>
      </c>
      <c r="Y178" s="214"/>
      <c r="Z178" s="214" t="str">
        <f t="shared" si="165"/>
        <v>SAMA</v>
      </c>
      <c r="AA178" s="214" t="str">
        <f t="shared" si="166"/>
        <v>SAMA</v>
      </c>
      <c r="AB178" s="246" t="s">
        <v>6095</v>
      </c>
      <c r="AC178" s="247" t="s">
        <v>6096</v>
      </c>
      <c r="AD178" s="249">
        <v>7.0</v>
      </c>
      <c r="AE178" s="281"/>
      <c r="AF178" s="214" t="str">
        <f t="shared" si="167"/>
        <v>SAMA</v>
      </c>
      <c r="AG178" s="214" t="str">
        <f t="shared" si="168"/>
        <v>SAMA</v>
      </c>
      <c r="AH178" s="246" t="s">
        <v>6095</v>
      </c>
      <c r="AI178" s="247" t="s">
        <v>6096</v>
      </c>
      <c r="AJ178" s="250">
        <v>0.0</v>
      </c>
      <c r="AK178" s="214" t="str">
        <f t="shared" si="169"/>
        <v>normal</v>
      </c>
      <c r="AL178" s="250">
        <v>8.0</v>
      </c>
      <c r="AN178" s="246" t="s">
        <v>6095</v>
      </c>
      <c r="AO178" s="300" t="s">
        <v>6096</v>
      </c>
      <c r="AQ178" s="246" t="s">
        <v>6095</v>
      </c>
      <c r="AR178" s="300" t="s">
        <v>6096</v>
      </c>
      <c r="AT178" s="385" t="str">
        <f t="shared" si="12"/>
        <v>SAMA</v>
      </c>
    </row>
    <row r="179" ht="15.75" customHeight="1">
      <c r="A179" s="246" t="s">
        <v>6157</v>
      </c>
      <c r="B179" s="300" t="s">
        <v>4494</v>
      </c>
      <c r="C179" s="246" t="s">
        <v>80</v>
      </c>
      <c r="D179" s="249">
        <v>7.0</v>
      </c>
      <c r="E179" s="262"/>
      <c r="F179" s="262"/>
      <c r="G179" s="262"/>
      <c r="H179" s="262"/>
      <c r="I179" s="251">
        <f t="shared" si="159"/>
        <v>0</v>
      </c>
      <c r="J179" s="252">
        <f t="shared" si="160"/>
        <v>7</v>
      </c>
      <c r="K179" s="214"/>
      <c r="L179" s="253" t="s">
        <v>6157</v>
      </c>
      <c r="M179" s="254">
        <v>7.0</v>
      </c>
      <c r="N179" s="214" t="str">
        <f t="shared" si="164"/>
        <v>Sama</v>
      </c>
      <c r="O179" s="227"/>
      <c r="P179" s="255"/>
      <c r="Q179" s="250">
        <v>0.0</v>
      </c>
      <c r="R179" s="262"/>
      <c r="S179" s="262"/>
      <c r="T179" s="262"/>
      <c r="U179" s="262"/>
      <c r="V179" s="250">
        <f t="shared" si="161"/>
        <v>0</v>
      </c>
      <c r="W179" s="250">
        <f t="shared" si="162"/>
        <v>0</v>
      </c>
      <c r="X179" s="250">
        <f t="shared" si="163"/>
        <v>7</v>
      </c>
      <c r="Y179" s="214"/>
      <c r="Z179" s="214" t="str">
        <f t="shared" si="165"/>
        <v>SAMA</v>
      </c>
      <c r="AA179" s="214" t="str">
        <f t="shared" si="166"/>
        <v>SAMA</v>
      </c>
      <c r="AB179" s="246" t="s">
        <v>6157</v>
      </c>
      <c r="AC179" s="247" t="s">
        <v>4494</v>
      </c>
      <c r="AD179" s="249">
        <v>7.0</v>
      </c>
      <c r="AE179" s="281"/>
      <c r="AF179" s="214" t="str">
        <f t="shared" si="167"/>
        <v>SAMA</v>
      </c>
      <c r="AG179" s="214" t="str">
        <f t="shared" si="168"/>
        <v>SAMA</v>
      </c>
      <c r="AH179" s="246" t="s">
        <v>6157</v>
      </c>
      <c r="AI179" s="247" t="s">
        <v>4494</v>
      </c>
      <c r="AJ179" s="250">
        <v>2.0</v>
      </c>
      <c r="AK179" s="214" t="str">
        <f t="shared" si="169"/>
        <v>normal</v>
      </c>
      <c r="AL179" s="250">
        <v>4.0</v>
      </c>
      <c r="AM179" s="385" t="s">
        <v>864</v>
      </c>
      <c r="AN179" s="246" t="s">
        <v>6157</v>
      </c>
      <c r="AO179" s="300" t="s">
        <v>4494</v>
      </c>
      <c r="AQ179" s="246" t="s">
        <v>6157</v>
      </c>
      <c r="AR179" s="300" t="s">
        <v>4494</v>
      </c>
      <c r="AT179" s="385" t="str">
        <f t="shared" si="12"/>
        <v>SAMA</v>
      </c>
    </row>
    <row r="180" ht="15.75" customHeight="1">
      <c r="A180" s="247" t="s">
        <v>6216</v>
      </c>
      <c r="B180" s="300" t="s">
        <v>6217</v>
      </c>
      <c r="C180" s="248" t="s">
        <v>80</v>
      </c>
      <c r="D180" s="249">
        <v>4.0</v>
      </c>
      <c r="E180" s="250"/>
      <c r="F180" s="250"/>
      <c r="G180" s="250"/>
      <c r="H180" s="250"/>
      <c r="I180" s="251">
        <f t="shared" si="159"/>
        <v>0</v>
      </c>
      <c r="J180" s="252">
        <f t="shared" si="160"/>
        <v>4</v>
      </c>
      <c r="K180" s="214"/>
      <c r="L180" s="263" t="s">
        <v>6216</v>
      </c>
      <c r="M180" s="254">
        <v>4.0</v>
      </c>
      <c r="N180" s="214" t="str">
        <f t="shared" si="164"/>
        <v>Sama</v>
      </c>
      <c r="O180" s="227"/>
      <c r="P180" s="255"/>
      <c r="Q180" s="250">
        <v>0.0</v>
      </c>
      <c r="R180" s="250"/>
      <c r="S180" s="250"/>
      <c r="T180" s="250"/>
      <c r="U180" s="250"/>
      <c r="V180" s="250">
        <f t="shared" si="161"/>
        <v>0</v>
      </c>
      <c r="W180" s="250">
        <f t="shared" si="162"/>
        <v>0</v>
      </c>
      <c r="X180" s="250">
        <f t="shared" si="163"/>
        <v>4</v>
      </c>
      <c r="Y180" s="214"/>
      <c r="Z180" s="214" t="str">
        <f t="shared" si="165"/>
        <v>SAMA</v>
      </c>
      <c r="AA180" s="214" t="str">
        <f t="shared" si="166"/>
        <v>SAMA</v>
      </c>
      <c r="AB180" s="247" t="s">
        <v>6216</v>
      </c>
      <c r="AC180" s="247" t="s">
        <v>6217</v>
      </c>
      <c r="AD180" s="249">
        <v>4.0</v>
      </c>
      <c r="AE180" s="281"/>
      <c r="AF180" s="214" t="str">
        <f t="shared" si="167"/>
        <v>SAMA</v>
      </c>
      <c r="AG180" s="214" t="str">
        <f t="shared" si="168"/>
        <v>SAMA</v>
      </c>
      <c r="AH180" s="247" t="s">
        <v>6216</v>
      </c>
      <c r="AI180" s="247" t="s">
        <v>6217</v>
      </c>
      <c r="AJ180" s="250">
        <v>2.0</v>
      </c>
      <c r="AK180" s="214" t="str">
        <f t="shared" si="169"/>
        <v>normal</v>
      </c>
      <c r="AL180" s="250">
        <v>3.0</v>
      </c>
      <c r="AN180" s="247" t="s">
        <v>6216</v>
      </c>
      <c r="AO180" s="300" t="s">
        <v>6217</v>
      </c>
      <c r="AQ180" s="247" t="s">
        <v>6216</v>
      </c>
      <c r="AR180" s="300" t="s">
        <v>6217</v>
      </c>
      <c r="AT180" s="385" t="str">
        <f t="shared" si="12"/>
        <v>SAMA</v>
      </c>
    </row>
    <row r="181" ht="15.75" customHeight="1">
      <c r="A181" s="247" t="s">
        <v>6213</v>
      </c>
      <c r="B181" s="300" t="s">
        <v>304</v>
      </c>
      <c r="C181" s="248" t="s">
        <v>80</v>
      </c>
      <c r="D181" s="249">
        <v>0.0</v>
      </c>
      <c r="E181" s="250">
        <v>1.0</v>
      </c>
      <c r="F181" s="250"/>
      <c r="G181" s="250"/>
      <c r="H181" s="250"/>
      <c r="I181" s="251">
        <f t="shared" si="159"/>
        <v>1</v>
      </c>
      <c r="J181" s="252">
        <f t="shared" si="160"/>
        <v>1</v>
      </c>
      <c r="K181" s="214"/>
      <c r="L181" s="263"/>
      <c r="M181" s="254"/>
      <c r="N181" s="214"/>
      <c r="O181" s="227"/>
      <c r="P181" s="255"/>
      <c r="Q181" s="250">
        <v>0.0</v>
      </c>
      <c r="R181" s="250">
        <v>1.0</v>
      </c>
      <c r="S181" s="250"/>
      <c r="T181" s="250"/>
      <c r="U181" s="250"/>
      <c r="V181" s="250">
        <f t="shared" si="161"/>
        <v>1</v>
      </c>
      <c r="W181" s="250">
        <f t="shared" si="162"/>
        <v>1</v>
      </c>
      <c r="X181" s="250">
        <f t="shared" si="163"/>
        <v>0</v>
      </c>
      <c r="Y181" s="214"/>
      <c r="Z181" s="214"/>
      <c r="AA181" s="214"/>
      <c r="AB181" s="247"/>
      <c r="AC181" s="247"/>
      <c r="AD181" s="249"/>
      <c r="AE181" s="281"/>
      <c r="AF181" s="214"/>
      <c r="AG181" s="214"/>
      <c r="AH181" s="247"/>
      <c r="AI181" s="247"/>
      <c r="AJ181" s="250"/>
      <c r="AK181" s="214"/>
      <c r="AL181" s="250">
        <v>0.0</v>
      </c>
      <c r="AN181" s="247" t="s">
        <v>6213</v>
      </c>
      <c r="AO181" s="300" t="s">
        <v>304</v>
      </c>
      <c r="AQ181" s="247" t="s">
        <v>6213</v>
      </c>
      <c r="AR181" s="300" t="s">
        <v>304</v>
      </c>
      <c r="AT181" s="385" t="str">
        <f t="shared" si="12"/>
        <v>SAMA</v>
      </c>
    </row>
    <row r="182" ht="15.75" customHeight="1">
      <c r="A182" s="247" t="s">
        <v>78</v>
      </c>
      <c r="B182" s="300" t="s">
        <v>79</v>
      </c>
      <c r="C182" s="248" t="s">
        <v>80</v>
      </c>
      <c r="D182" s="249">
        <v>1.0</v>
      </c>
      <c r="E182" s="250"/>
      <c r="F182" s="250"/>
      <c r="G182" s="250"/>
      <c r="H182" s="250"/>
      <c r="I182" s="251">
        <f t="shared" si="159"/>
        <v>0</v>
      </c>
      <c r="J182" s="252">
        <f t="shared" si="160"/>
        <v>1</v>
      </c>
      <c r="K182" s="214"/>
      <c r="L182" s="263"/>
      <c r="M182" s="254"/>
      <c r="N182" s="214"/>
      <c r="O182" s="227"/>
      <c r="P182" s="255"/>
      <c r="Q182" s="250">
        <v>0.0</v>
      </c>
      <c r="R182" s="250"/>
      <c r="S182" s="250"/>
      <c r="T182" s="250"/>
      <c r="U182" s="250"/>
      <c r="V182" s="250">
        <f t="shared" si="161"/>
        <v>0</v>
      </c>
      <c r="W182" s="250">
        <f t="shared" si="162"/>
        <v>0</v>
      </c>
      <c r="X182" s="250">
        <f t="shared" si="163"/>
        <v>1</v>
      </c>
      <c r="Y182" s="214"/>
      <c r="Z182" s="214"/>
      <c r="AA182" s="214"/>
      <c r="AB182" s="247"/>
      <c r="AC182" s="247"/>
      <c r="AD182" s="249"/>
      <c r="AE182" s="281"/>
      <c r="AF182" s="214"/>
      <c r="AG182" s="214"/>
      <c r="AH182" s="247"/>
      <c r="AI182" s="247"/>
      <c r="AJ182" s="250"/>
      <c r="AK182" s="214"/>
      <c r="AL182" s="250">
        <v>1.0</v>
      </c>
      <c r="AN182" s="247" t="s">
        <v>78</v>
      </c>
      <c r="AO182" s="300" t="s">
        <v>79</v>
      </c>
      <c r="AQ182" s="247" t="s">
        <v>78</v>
      </c>
      <c r="AR182" s="300" t="s">
        <v>79</v>
      </c>
      <c r="AT182" s="385" t="str">
        <f t="shared" si="12"/>
        <v>SAMA</v>
      </c>
    </row>
    <row r="183" ht="15.75" customHeight="1">
      <c r="A183" s="247" t="s">
        <v>81</v>
      </c>
      <c r="B183" s="300" t="s">
        <v>82</v>
      </c>
      <c r="C183" s="248" t="s">
        <v>80</v>
      </c>
      <c r="D183" s="249">
        <v>1.0</v>
      </c>
      <c r="E183" s="250"/>
      <c r="F183" s="250"/>
      <c r="G183" s="250"/>
      <c r="H183" s="250"/>
      <c r="I183" s="251">
        <f t="shared" si="159"/>
        <v>0</v>
      </c>
      <c r="J183" s="252">
        <f t="shared" si="160"/>
        <v>1</v>
      </c>
      <c r="K183" s="214"/>
      <c r="L183" s="263"/>
      <c r="M183" s="254"/>
      <c r="N183" s="214"/>
      <c r="O183" s="227"/>
      <c r="P183" s="255"/>
      <c r="Q183" s="250">
        <v>0.0</v>
      </c>
      <c r="R183" s="250"/>
      <c r="S183" s="250"/>
      <c r="T183" s="250"/>
      <c r="U183" s="250"/>
      <c r="V183" s="250">
        <f t="shared" si="161"/>
        <v>0</v>
      </c>
      <c r="W183" s="250">
        <f t="shared" si="162"/>
        <v>0</v>
      </c>
      <c r="X183" s="250">
        <f t="shared" si="163"/>
        <v>1</v>
      </c>
      <c r="Y183" s="214"/>
      <c r="Z183" s="214"/>
      <c r="AA183" s="214"/>
      <c r="AB183" s="247"/>
      <c r="AC183" s="247"/>
      <c r="AD183" s="249"/>
      <c r="AE183" s="281"/>
      <c r="AF183" s="214"/>
      <c r="AG183" s="214"/>
      <c r="AH183" s="247"/>
      <c r="AI183" s="247"/>
      <c r="AJ183" s="250"/>
      <c r="AK183" s="214"/>
      <c r="AL183" s="250">
        <v>1.0</v>
      </c>
      <c r="AN183" s="247" t="s">
        <v>81</v>
      </c>
      <c r="AO183" s="300" t="s">
        <v>82</v>
      </c>
      <c r="AQ183" s="247" t="s">
        <v>81</v>
      </c>
      <c r="AR183" s="300" t="s">
        <v>82</v>
      </c>
      <c r="AT183" s="385" t="str">
        <f t="shared" si="12"/>
        <v>SAMA</v>
      </c>
    </row>
    <row r="184" ht="15.75" customHeight="1">
      <c r="A184" s="247" t="s">
        <v>81</v>
      </c>
      <c r="B184" s="300" t="s">
        <v>83</v>
      </c>
      <c r="C184" s="248" t="s">
        <v>80</v>
      </c>
      <c r="D184" s="249">
        <v>1.0</v>
      </c>
      <c r="E184" s="250"/>
      <c r="F184" s="250"/>
      <c r="G184" s="250"/>
      <c r="H184" s="250"/>
      <c r="I184" s="251">
        <f t="shared" si="159"/>
        <v>0</v>
      </c>
      <c r="J184" s="252">
        <f t="shared" si="160"/>
        <v>1</v>
      </c>
      <c r="K184" s="214"/>
      <c r="L184" s="263"/>
      <c r="M184" s="254"/>
      <c r="N184" s="214"/>
      <c r="O184" s="227"/>
      <c r="P184" s="255"/>
      <c r="Q184" s="250">
        <v>1.0</v>
      </c>
      <c r="R184" s="250"/>
      <c r="S184" s="250"/>
      <c r="T184" s="250"/>
      <c r="U184" s="250"/>
      <c r="V184" s="250">
        <f t="shared" si="161"/>
        <v>0</v>
      </c>
      <c r="W184" s="250">
        <f t="shared" si="162"/>
        <v>1</v>
      </c>
      <c r="X184" s="250">
        <f t="shared" si="163"/>
        <v>0</v>
      </c>
      <c r="Y184" s="214"/>
      <c r="Z184" s="214"/>
      <c r="AA184" s="214"/>
      <c r="AB184" s="247"/>
      <c r="AC184" s="247"/>
      <c r="AD184" s="249"/>
      <c r="AE184" s="281"/>
      <c r="AF184" s="214"/>
      <c r="AG184" s="214"/>
      <c r="AH184" s="247"/>
      <c r="AI184" s="247"/>
      <c r="AJ184" s="250"/>
      <c r="AK184" s="214"/>
      <c r="AL184" s="250">
        <v>1.0</v>
      </c>
      <c r="AN184" s="247" t="s">
        <v>81</v>
      </c>
      <c r="AO184" s="300" t="s">
        <v>83</v>
      </c>
      <c r="AQ184" s="247" t="s">
        <v>81</v>
      </c>
      <c r="AR184" s="300" t="s">
        <v>83</v>
      </c>
      <c r="AT184" s="385" t="str">
        <f t="shared" si="12"/>
        <v>SAMA</v>
      </c>
    </row>
    <row r="185" ht="15.75" customHeight="1">
      <c r="A185" s="246" t="s">
        <v>78</v>
      </c>
      <c r="B185" s="300" t="s">
        <v>84</v>
      </c>
      <c r="C185" s="248" t="s">
        <v>80</v>
      </c>
      <c r="D185" s="249">
        <v>7.0</v>
      </c>
      <c r="E185" s="262"/>
      <c r="F185" s="262"/>
      <c r="G185" s="262"/>
      <c r="H185" s="262"/>
      <c r="I185" s="251">
        <f t="shared" si="159"/>
        <v>0</v>
      </c>
      <c r="J185" s="252">
        <f t="shared" si="160"/>
        <v>7</v>
      </c>
      <c r="K185" s="214"/>
      <c r="L185" s="253" t="s">
        <v>78</v>
      </c>
      <c r="M185" s="254">
        <v>6.0</v>
      </c>
      <c r="N185" s="214" t="str">
        <f t="shared" ref="N185:N186" si="170">IF(D185=M185,"Sama","Tidak Sama")</f>
        <v>Tidak Sama</v>
      </c>
      <c r="O185" s="227"/>
      <c r="P185" s="255"/>
      <c r="Q185" s="250">
        <v>0.0</v>
      </c>
      <c r="R185" s="262"/>
      <c r="S185" s="262"/>
      <c r="T185" s="262"/>
      <c r="U185" s="262"/>
      <c r="V185" s="250">
        <f t="shared" si="161"/>
        <v>0</v>
      </c>
      <c r="W185" s="250">
        <f t="shared" si="162"/>
        <v>0</v>
      </c>
      <c r="X185" s="250">
        <f t="shared" si="163"/>
        <v>7</v>
      </c>
      <c r="Y185" s="214"/>
      <c r="Z185" s="214" t="str">
        <f t="shared" ref="Z185:Z187" si="171">IF(AB185=A185,"SAMA","TIDAK SAMA")</f>
        <v>SAMA</v>
      </c>
      <c r="AA185" s="214" t="str">
        <f t="shared" ref="AA185:AA187" si="172">IF(B185=AC185,"SAMA","TIDAK SAMA")</f>
        <v>SAMA</v>
      </c>
      <c r="AB185" s="246" t="s">
        <v>78</v>
      </c>
      <c r="AC185" s="247" t="s">
        <v>84</v>
      </c>
      <c r="AD185" s="249">
        <v>6.0</v>
      </c>
      <c r="AE185" s="281"/>
      <c r="AF185" s="214" t="str">
        <f t="shared" ref="AF185:AF187" si="173">IF(A185=AH185,"SAMA","TIDAK SAMA")</f>
        <v>SAMA</v>
      </c>
      <c r="AG185" s="214" t="str">
        <f t="shared" ref="AG185:AG187" si="174">IF(AC185=AI185,"SAMA","TIDAK")</f>
        <v>SAMA</v>
      </c>
      <c r="AH185" s="246" t="s">
        <v>78</v>
      </c>
      <c r="AI185" s="247" t="s">
        <v>84</v>
      </c>
      <c r="AJ185" s="250">
        <v>2.0</v>
      </c>
      <c r="AK185" s="214" t="str">
        <f t="shared" ref="AK185:AK187" si="175">IF(X185&lt;0,"tidak normal","normal")</f>
        <v>normal</v>
      </c>
      <c r="AL185" s="250">
        <v>4.0</v>
      </c>
      <c r="AM185" s="385" t="s">
        <v>864</v>
      </c>
      <c r="AN185" s="246" t="s">
        <v>78</v>
      </c>
      <c r="AO185" s="300" t="s">
        <v>84</v>
      </c>
      <c r="AQ185" s="246" t="s">
        <v>78</v>
      </c>
      <c r="AR185" s="300" t="s">
        <v>84</v>
      </c>
      <c r="AT185" s="385" t="str">
        <f t="shared" si="12"/>
        <v>SAMA</v>
      </c>
    </row>
    <row r="186" ht="15.75" customHeight="1">
      <c r="A186" s="246" t="s">
        <v>6022</v>
      </c>
      <c r="B186" s="300" t="s">
        <v>4020</v>
      </c>
      <c r="C186" s="248" t="s">
        <v>80</v>
      </c>
      <c r="D186" s="249">
        <v>2.0</v>
      </c>
      <c r="E186" s="250"/>
      <c r="F186" s="250"/>
      <c r="G186" s="250"/>
      <c r="H186" s="250"/>
      <c r="I186" s="251">
        <f t="shared" si="159"/>
        <v>0</v>
      </c>
      <c r="J186" s="252">
        <f t="shared" si="160"/>
        <v>2</v>
      </c>
      <c r="K186" s="214"/>
      <c r="L186" s="253" t="s">
        <v>6022</v>
      </c>
      <c r="M186" s="254">
        <v>2.0</v>
      </c>
      <c r="N186" s="214" t="str">
        <f t="shared" si="170"/>
        <v>Sama</v>
      </c>
      <c r="O186" s="227"/>
      <c r="P186" s="214"/>
      <c r="Q186" s="250">
        <v>1.0</v>
      </c>
      <c r="R186" s="250"/>
      <c r="S186" s="250"/>
      <c r="T186" s="250"/>
      <c r="U186" s="250"/>
      <c r="V186" s="250">
        <f t="shared" si="161"/>
        <v>0</v>
      </c>
      <c r="W186" s="250">
        <f t="shared" si="162"/>
        <v>1</v>
      </c>
      <c r="X186" s="250">
        <f t="shared" si="163"/>
        <v>1</v>
      </c>
      <c r="Y186" s="214"/>
      <c r="Z186" s="214" t="str">
        <f t="shared" si="171"/>
        <v>SAMA</v>
      </c>
      <c r="AA186" s="214" t="str">
        <f t="shared" si="172"/>
        <v>SAMA</v>
      </c>
      <c r="AB186" s="246" t="s">
        <v>6022</v>
      </c>
      <c r="AC186" s="247" t="s">
        <v>4020</v>
      </c>
      <c r="AD186" s="249">
        <v>2.0</v>
      </c>
      <c r="AE186" s="281"/>
      <c r="AF186" s="214" t="str">
        <f t="shared" si="173"/>
        <v>SAMA</v>
      </c>
      <c r="AG186" s="214" t="str">
        <f t="shared" si="174"/>
        <v>SAMA</v>
      </c>
      <c r="AH186" s="246" t="s">
        <v>6022</v>
      </c>
      <c r="AI186" s="247" t="s">
        <v>4020</v>
      </c>
      <c r="AJ186" s="250">
        <v>0.0</v>
      </c>
      <c r="AK186" s="214" t="str">
        <f t="shared" si="175"/>
        <v>normal</v>
      </c>
      <c r="AL186" s="250">
        <v>1.0</v>
      </c>
      <c r="AN186" s="246" t="s">
        <v>6022</v>
      </c>
      <c r="AO186" s="300" t="s">
        <v>4020</v>
      </c>
      <c r="AQ186" s="246" t="s">
        <v>6022</v>
      </c>
      <c r="AR186" s="300" t="s">
        <v>4020</v>
      </c>
      <c r="AT186" s="385" t="str">
        <f t="shared" si="12"/>
        <v>SAMA</v>
      </c>
    </row>
    <row r="187" ht="15.75" customHeight="1">
      <c r="A187" s="246" t="s">
        <v>6221</v>
      </c>
      <c r="B187" s="300" t="s">
        <v>2391</v>
      </c>
      <c r="C187" s="248" t="s">
        <v>80</v>
      </c>
      <c r="D187" s="249">
        <v>3.0</v>
      </c>
      <c r="E187" s="250"/>
      <c r="F187" s="250"/>
      <c r="G187" s="250"/>
      <c r="H187" s="250"/>
      <c r="I187" s="251">
        <f t="shared" si="159"/>
        <v>0</v>
      </c>
      <c r="J187" s="252">
        <f t="shared" si="160"/>
        <v>3</v>
      </c>
      <c r="K187" s="214"/>
      <c r="L187" s="253"/>
      <c r="M187" s="254"/>
      <c r="N187" s="214"/>
      <c r="O187" s="227"/>
      <c r="P187" s="214"/>
      <c r="Q187" s="250">
        <v>2.0</v>
      </c>
      <c r="R187" s="250"/>
      <c r="S187" s="250"/>
      <c r="T187" s="250"/>
      <c r="U187" s="250"/>
      <c r="V187" s="250">
        <f t="shared" si="161"/>
        <v>0</v>
      </c>
      <c r="W187" s="250">
        <f t="shared" si="162"/>
        <v>2</v>
      </c>
      <c r="X187" s="250">
        <f t="shared" si="163"/>
        <v>1</v>
      </c>
      <c r="Y187" s="214"/>
      <c r="Z187" s="214" t="str">
        <f t="shared" si="171"/>
        <v>SAMA</v>
      </c>
      <c r="AA187" s="214" t="str">
        <f t="shared" si="172"/>
        <v>SAMA</v>
      </c>
      <c r="AB187" s="246" t="s">
        <v>6221</v>
      </c>
      <c r="AC187" s="247" t="s">
        <v>2391</v>
      </c>
      <c r="AD187" s="249">
        <v>3.0</v>
      </c>
      <c r="AE187" s="281"/>
      <c r="AF187" s="214" t="str">
        <f t="shared" si="173"/>
        <v>SAMA</v>
      </c>
      <c r="AG187" s="214" t="str">
        <f t="shared" si="174"/>
        <v>SAMA</v>
      </c>
      <c r="AH187" s="246" t="s">
        <v>6221</v>
      </c>
      <c r="AI187" s="247" t="s">
        <v>2391</v>
      </c>
      <c r="AJ187" s="250">
        <v>1.0</v>
      </c>
      <c r="AK187" s="214" t="str">
        <f t="shared" si="175"/>
        <v>normal</v>
      </c>
      <c r="AL187" s="250">
        <v>1.0</v>
      </c>
      <c r="AN187" s="246" t="s">
        <v>6221</v>
      </c>
      <c r="AO187" s="300" t="s">
        <v>2391</v>
      </c>
      <c r="AQ187" s="246" t="s">
        <v>6221</v>
      </c>
      <c r="AR187" s="300" t="s">
        <v>2391</v>
      </c>
      <c r="AT187" s="385" t="str">
        <f t="shared" si="12"/>
        <v>SAMA</v>
      </c>
    </row>
    <row r="188" ht="15.75" customHeight="1">
      <c r="A188" s="246" t="s">
        <v>65</v>
      </c>
      <c r="B188" s="300"/>
      <c r="C188" s="248" t="s">
        <v>80</v>
      </c>
      <c r="D188" s="249">
        <v>4.0</v>
      </c>
      <c r="E188" s="250"/>
      <c r="F188" s="250"/>
      <c r="G188" s="250"/>
      <c r="H188" s="250"/>
      <c r="I188" s="251">
        <f t="shared" si="159"/>
        <v>0</v>
      </c>
      <c r="J188" s="252">
        <f t="shared" si="160"/>
        <v>4</v>
      </c>
      <c r="K188" s="214"/>
      <c r="L188" s="253"/>
      <c r="M188" s="254"/>
      <c r="N188" s="214"/>
      <c r="O188" s="227"/>
      <c r="P188" s="214"/>
      <c r="Q188" s="250">
        <v>0.0</v>
      </c>
      <c r="R188" s="250"/>
      <c r="S188" s="250"/>
      <c r="T188" s="250"/>
      <c r="U188" s="250"/>
      <c r="V188" s="250">
        <f t="shared" si="161"/>
        <v>0</v>
      </c>
      <c r="W188" s="250">
        <f t="shared" si="162"/>
        <v>0</v>
      </c>
      <c r="X188" s="250">
        <f t="shared" si="163"/>
        <v>4</v>
      </c>
      <c r="Y188" s="214"/>
      <c r="Z188" s="214"/>
      <c r="AA188" s="214"/>
      <c r="AB188" s="246"/>
      <c r="AC188" s="247"/>
      <c r="AD188" s="249"/>
      <c r="AE188" s="281"/>
      <c r="AF188" s="214"/>
      <c r="AG188" s="214"/>
      <c r="AH188" s="246"/>
      <c r="AI188" s="247"/>
      <c r="AJ188" s="250"/>
      <c r="AK188" s="214"/>
      <c r="AL188" s="250"/>
      <c r="AM188" s="385" t="s">
        <v>864</v>
      </c>
      <c r="AN188" s="246" t="s">
        <v>65</v>
      </c>
      <c r="AO188" s="300"/>
      <c r="AP188" s="385" t="s">
        <v>7306</v>
      </c>
      <c r="AQ188" s="246" t="s">
        <v>65</v>
      </c>
      <c r="AR188" s="300"/>
      <c r="AT188" s="385" t="str">
        <f t="shared" si="12"/>
        <v>SAMA</v>
      </c>
    </row>
    <row r="189" ht="15.75" customHeight="1">
      <c r="A189" s="246" t="s">
        <v>6187</v>
      </c>
      <c r="B189" s="296" t="s">
        <v>6188</v>
      </c>
      <c r="C189" s="246"/>
      <c r="D189" s="249"/>
      <c r="E189" s="262"/>
      <c r="F189" s="262"/>
      <c r="G189" s="262"/>
      <c r="H189" s="262"/>
      <c r="I189" s="251"/>
      <c r="J189" s="262"/>
      <c r="K189" s="214"/>
      <c r="L189" s="253"/>
      <c r="M189" s="254"/>
      <c r="N189" s="214"/>
      <c r="O189" s="227"/>
      <c r="P189" s="255"/>
      <c r="Q189" s="250"/>
      <c r="R189" s="262"/>
      <c r="S189" s="262"/>
      <c r="T189" s="262"/>
      <c r="U189" s="262"/>
      <c r="V189" s="250"/>
      <c r="W189" s="250"/>
      <c r="X189" s="250"/>
      <c r="Y189" s="214"/>
      <c r="Z189" s="214"/>
      <c r="AA189" s="214"/>
      <c r="AB189" s="246"/>
      <c r="AC189" s="246"/>
      <c r="AD189" s="249"/>
      <c r="AE189" s="281"/>
      <c r="AF189" s="214"/>
      <c r="AG189" s="214"/>
      <c r="AH189" s="246"/>
      <c r="AI189" s="246"/>
      <c r="AJ189" s="250"/>
      <c r="AK189" s="214"/>
      <c r="AL189" s="250">
        <v>2.0</v>
      </c>
      <c r="AN189" s="246" t="s">
        <v>6187</v>
      </c>
      <c r="AO189" s="296" t="s">
        <v>6188</v>
      </c>
      <c r="AQ189" s="246" t="s">
        <v>6187</v>
      </c>
      <c r="AR189" s="296" t="s">
        <v>6188</v>
      </c>
      <c r="AT189" s="385" t="str">
        <f t="shared" si="12"/>
        <v>SAMA</v>
      </c>
    </row>
    <row r="190" ht="15.75" customHeight="1">
      <c r="A190" s="246" t="s">
        <v>6226</v>
      </c>
      <c r="B190" s="300" t="s">
        <v>6227</v>
      </c>
      <c r="C190" s="246" t="s">
        <v>80</v>
      </c>
      <c r="D190" s="249">
        <v>1.0</v>
      </c>
      <c r="E190" s="262"/>
      <c r="F190" s="262"/>
      <c r="G190" s="262"/>
      <c r="H190" s="262"/>
      <c r="I190" s="251">
        <f t="shared" ref="I190:I200" si="176">H190+G190+F190+E190</f>
        <v>0</v>
      </c>
      <c r="J190" s="252">
        <f t="shared" ref="J190:J200" si="177">D190+I190</f>
        <v>1</v>
      </c>
      <c r="K190" s="214"/>
      <c r="L190" s="253" t="s">
        <v>6226</v>
      </c>
      <c r="M190" s="254">
        <v>1.0</v>
      </c>
      <c r="N190" s="214" t="str">
        <f t="shared" ref="N190:N200" si="178">IF(D190=M190,"Sama","Tidak Sama")</f>
        <v>Sama</v>
      </c>
      <c r="O190" s="227"/>
      <c r="P190" s="255"/>
      <c r="Q190" s="250">
        <v>0.0</v>
      </c>
      <c r="R190" s="262"/>
      <c r="S190" s="262"/>
      <c r="T190" s="262"/>
      <c r="U190" s="262"/>
      <c r="V190" s="250">
        <f t="shared" ref="V190:V200" si="179">U190+T190+S190+R190</f>
        <v>0</v>
      </c>
      <c r="W190" s="250">
        <f t="shared" ref="W190:W200" si="180">V190+Q190</f>
        <v>0</v>
      </c>
      <c r="X190" s="250">
        <f t="shared" ref="X190:X200" si="181">J190-W190</f>
        <v>1</v>
      </c>
      <c r="Y190" s="214"/>
      <c r="Z190" s="214" t="str">
        <f t="shared" ref="Z190:Z200" si="182">IF(AB190=A190,"SAMA","TIDAK SAMA")</f>
        <v>SAMA</v>
      </c>
      <c r="AA190" s="214" t="str">
        <f t="shared" ref="AA190:AA200" si="183">IF(B190=AC190,"SAMA","TIDAK SAMA")</f>
        <v>SAMA</v>
      </c>
      <c r="AB190" s="246" t="s">
        <v>6226</v>
      </c>
      <c r="AC190" s="247" t="s">
        <v>6227</v>
      </c>
      <c r="AD190" s="249">
        <v>1.0</v>
      </c>
      <c r="AE190" s="281"/>
      <c r="AF190" s="214" t="str">
        <f t="shared" ref="AF190:AF200" si="184">IF(A190=AH190,"SAMA","TIDAK SAMA")</f>
        <v>SAMA</v>
      </c>
      <c r="AG190" s="214" t="str">
        <f t="shared" ref="AG190:AG200" si="185">IF(AC190=AI190,"SAMA","TIDAK")</f>
        <v>SAMA</v>
      </c>
      <c r="AH190" s="246" t="s">
        <v>6226</v>
      </c>
      <c r="AI190" s="247" t="s">
        <v>6227</v>
      </c>
      <c r="AJ190" s="250">
        <v>0.0</v>
      </c>
      <c r="AK190" s="214" t="str">
        <f t="shared" ref="AK190:AK200" si="186">IF(X190&lt;0,"tidak normal","normal")</f>
        <v>normal</v>
      </c>
      <c r="AL190" s="250">
        <v>1.0</v>
      </c>
      <c r="AN190" s="246" t="s">
        <v>6226</v>
      </c>
      <c r="AO190" s="300" t="s">
        <v>6227</v>
      </c>
      <c r="AQ190" s="246" t="s">
        <v>6226</v>
      </c>
      <c r="AR190" s="300" t="s">
        <v>6227</v>
      </c>
      <c r="AT190" s="385" t="str">
        <f t="shared" si="12"/>
        <v>SAMA</v>
      </c>
    </row>
    <row r="191" ht="15.75" customHeight="1">
      <c r="A191" s="246" t="s">
        <v>6102</v>
      </c>
      <c r="B191" s="300">
        <v>2654403.0</v>
      </c>
      <c r="C191" s="246" t="s">
        <v>80</v>
      </c>
      <c r="D191" s="249">
        <v>1.0</v>
      </c>
      <c r="E191" s="262"/>
      <c r="F191" s="262"/>
      <c r="G191" s="262"/>
      <c r="H191" s="262"/>
      <c r="I191" s="251">
        <f t="shared" si="176"/>
        <v>0</v>
      </c>
      <c r="J191" s="252">
        <f t="shared" si="177"/>
        <v>1</v>
      </c>
      <c r="K191" s="214"/>
      <c r="L191" s="253" t="s">
        <v>6102</v>
      </c>
      <c r="M191" s="254">
        <v>1.0</v>
      </c>
      <c r="N191" s="214" t="str">
        <f t="shared" si="178"/>
        <v>Sama</v>
      </c>
      <c r="O191" s="227"/>
      <c r="P191" s="255"/>
      <c r="Q191" s="250">
        <v>0.0</v>
      </c>
      <c r="R191" s="262"/>
      <c r="S191" s="262"/>
      <c r="T191" s="262"/>
      <c r="U191" s="262"/>
      <c r="V191" s="250">
        <f t="shared" si="179"/>
        <v>0</v>
      </c>
      <c r="W191" s="250">
        <f t="shared" si="180"/>
        <v>0</v>
      </c>
      <c r="X191" s="250">
        <f t="shared" si="181"/>
        <v>1</v>
      </c>
      <c r="Y191" s="214"/>
      <c r="Z191" s="214" t="str">
        <f t="shared" si="182"/>
        <v>SAMA</v>
      </c>
      <c r="AA191" s="214" t="str">
        <f t="shared" si="183"/>
        <v>SAMA</v>
      </c>
      <c r="AB191" s="246" t="s">
        <v>6102</v>
      </c>
      <c r="AC191" s="247">
        <v>2654403.0</v>
      </c>
      <c r="AD191" s="249">
        <v>1.0</v>
      </c>
      <c r="AE191" s="281"/>
      <c r="AF191" s="214" t="str">
        <f t="shared" si="184"/>
        <v>SAMA</v>
      </c>
      <c r="AG191" s="214" t="str">
        <f t="shared" si="185"/>
        <v>SAMA</v>
      </c>
      <c r="AH191" s="246" t="s">
        <v>6102</v>
      </c>
      <c r="AI191" s="247">
        <v>2654403.0</v>
      </c>
      <c r="AJ191" s="250">
        <v>0.0</v>
      </c>
      <c r="AK191" s="214" t="str">
        <f t="shared" si="186"/>
        <v>normal</v>
      </c>
      <c r="AL191" s="250">
        <v>1.0</v>
      </c>
      <c r="AN191" s="246" t="s">
        <v>6102</v>
      </c>
      <c r="AO191" s="300">
        <v>2654403.0</v>
      </c>
      <c r="AQ191" s="246" t="s">
        <v>6102</v>
      </c>
      <c r="AR191" s="300">
        <v>2654403.0</v>
      </c>
      <c r="AT191" s="385" t="str">
        <f t="shared" si="12"/>
        <v>SAMA</v>
      </c>
    </row>
    <row r="192" ht="15.75" customHeight="1">
      <c r="A192" s="246" t="s">
        <v>6102</v>
      </c>
      <c r="B192" s="300">
        <v>2654407.0</v>
      </c>
      <c r="C192" s="246" t="s">
        <v>80</v>
      </c>
      <c r="D192" s="249">
        <v>1.0</v>
      </c>
      <c r="E192" s="262"/>
      <c r="F192" s="262"/>
      <c r="G192" s="262"/>
      <c r="H192" s="262"/>
      <c r="I192" s="251">
        <f t="shared" si="176"/>
        <v>0</v>
      </c>
      <c r="J192" s="252">
        <f t="shared" si="177"/>
        <v>1</v>
      </c>
      <c r="K192" s="214"/>
      <c r="L192" s="253" t="s">
        <v>6102</v>
      </c>
      <c r="M192" s="254">
        <v>1.0</v>
      </c>
      <c r="N192" s="214" t="str">
        <f t="shared" si="178"/>
        <v>Sama</v>
      </c>
      <c r="O192" s="227"/>
      <c r="P192" s="255"/>
      <c r="Q192" s="250">
        <v>0.0</v>
      </c>
      <c r="R192" s="262"/>
      <c r="S192" s="262"/>
      <c r="T192" s="262"/>
      <c r="U192" s="262"/>
      <c r="V192" s="250">
        <f t="shared" si="179"/>
        <v>0</v>
      </c>
      <c r="W192" s="250">
        <f t="shared" si="180"/>
        <v>0</v>
      </c>
      <c r="X192" s="250">
        <f t="shared" si="181"/>
        <v>1</v>
      </c>
      <c r="Y192" s="214"/>
      <c r="Z192" s="214" t="str">
        <f t="shared" si="182"/>
        <v>SAMA</v>
      </c>
      <c r="AA192" s="214" t="str">
        <f t="shared" si="183"/>
        <v>SAMA</v>
      </c>
      <c r="AB192" s="246" t="s">
        <v>6102</v>
      </c>
      <c r="AC192" s="247">
        <v>2654407.0</v>
      </c>
      <c r="AD192" s="249">
        <v>1.0</v>
      </c>
      <c r="AE192" s="281"/>
      <c r="AF192" s="214" t="str">
        <f t="shared" si="184"/>
        <v>SAMA</v>
      </c>
      <c r="AG192" s="214" t="str">
        <f t="shared" si="185"/>
        <v>SAMA</v>
      </c>
      <c r="AH192" s="246" t="s">
        <v>6102</v>
      </c>
      <c r="AI192" s="247">
        <v>2654407.0</v>
      </c>
      <c r="AJ192" s="250">
        <v>0.0</v>
      </c>
      <c r="AK192" s="214" t="str">
        <f t="shared" si="186"/>
        <v>normal</v>
      </c>
      <c r="AL192" s="250"/>
      <c r="AM192" s="385" t="s">
        <v>864</v>
      </c>
      <c r="AN192" s="246" t="s">
        <v>6102</v>
      </c>
      <c r="AO192" s="300">
        <v>2654407.0</v>
      </c>
      <c r="AQ192" s="246" t="s">
        <v>6102</v>
      </c>
      <c r="AR192" s="300">
        <v>2654407.0</v>
      </c>
      <c r="AT192" s="385" t="str">
        <f t="shared" si="12"/>
        <v>SAMA</v>
      </c>
    </row>
    <row r="193" ht="15.75" customHeight="1">
      <c r="A193" s="246" t="s">
        <v>6208</v>
      </c>
      <c r="B193" s="300" t="s">
        <v>6207</v>
      </c>
      <c r="C193" s="246" t="s">
        <v>80</v>
      </c>
      <c r="D193" s="249">
        <v>1.0</v>
      </c>
      <c r="E193" s="262"/>
      <c r="F193" s="262"/>
      <c r="G193" s="262"/>
      <c r="H193" s="262"/>
      <c r="I193" s="251">
        <f t="shared" si="176"/>
        <v>0</v>
      </c>
      <c r="J193" s="252">
        <f t="shared" si="177"/>
        <v>1</v>
      </c>
      <c r="K193" s="214"/>
      <c r="L193" s="253" t="s">
        <v>6208</v>
      </c>
      <c r="M193" s="254">
        <v>1.0</v>
      </c>
      <c r="N193" s="214" t="str">
        <f t="shared" si="178"/>
        <v>Sama</v>
      </c>
      <c r="O193" s="227"/>
      <c r="P193" s="255"/>
      <c r="Q193" s="250">
        <v>0.0</v>
      </c>
      <c r="R193" s="262"/>
      <c r="S193" s="262"/>
      <c r="T193" s="262"/>
      <c r="U193" s="262"/>
      <c r="V193" s="250">
        <f t="shared" si="179"/>
        <v>0</v>
      </c>
      <c r="W193" s="250">
        <f t="shared" si="180"/>
        <v>0</v>
      </c>
      <c r="X193" s="250">
        <f t="shared" si="181"/>
        <v>1</v>
      </c>
      <c r="Y193" s="214"/>
      <c r="Z193" s="214" t="str">
        <f t="shared" si="182"/>
        <v>SAMA</v>
      </c>
      <c r="AA193" s="214" t="str">
        <f t="shared" si="183"/>
        <v>SAMA</v>
      </c>
      <c r="AB193" s="246" t="s">
        <v>6208</v>
      </c>
      <c r="AC193" s="247" t="s">
        <v>6207</v>
      </c>
      <c r="AD193" s="249">
        <v>1.0</v>
      </c>
      <c r="AE193" s="281"/>
      <c r="AF193" s="214" t="str">
        <f t="shared" si="184"/>
        <v>SAMA</v>
      </c>
      <c r="AG193" s="214" t="str">
        <f t="shared" si="185"/>
        <v>SAMA</v>
      </c>
      <c r="AH193" s="246" t="s">
        <v>6208</v>
      </c>
      <c r="AI193" s="247" t="s">
        <v>6207</v>
      </c>
      <c r="AJ193" s="250">
        <v>0.0</v>
      </c>
      <c r="AK193" s="214" t="str">
        <f t="shared" si="186"/>
        <v>normal</v>
      </c>
      <c r="AL193" s="250">
        <v>2.0</v>
      </c>
      <c r="AN193" s="246" t="s">
        <v>6208</v>
      </c>
      <c r="AO193" s="300" t="s">
        <v>6207</v>
      </c>
      <c r="AQ193" s="246" t="s">
        <v>6208</v>
      </c>
      <c r="AR193" s="300" t="s">
        <v>6207</v>
      </c>
      <c r="AT193" s="385" t="str">
        <f t="shared" si="12"/>
        <v>SAMA</v>
      </c>
    </row>
    <row r="194" ht="15.75" customHeight="1">
      <c r="A194" s="246" t="s">
        <v>6118</v>
      </c>
      <c r="B194" s="300" t="s">
        <v>6119</v>
      </c>
      <c r="C194" s="246" t="s">
        <v>80</v>
      </c>
      <c r="D194" s="249">
        <v>1.0</v>
      </c>
      <c r="E194" s="262"/>
      <c r="F194" s="262"/>
      <c r="G194" s="262"/>
      <c r="H194" s="262"/>
      <c r="I194" s="251">
        <f t="shared" si="176"/>
        <v>0</v>
      </c>
      <c r="J194" s="252">
        <f t="shared" si="177"/>
        <v>1</v>
      </c>
      <c r="K194" s="214"/>
      <c r="L194" s="253" t="s">
        <v>6118</v>
      </c>
      <c r="M194" s="254">
        <v>1.0</v>
      </c>
      <c r="N194" s="214" t="str">
        <f t="shared" si="178"/>
        <v>Sama</v>
      </c>
      <c r="O194" s="227"/>
      <c r="P194" s="255"/>
      <c r="Q194" s="250">
        <v>0.0</v>
      </c>
      <c r="R194" s="262"/>
      <c r="S194" s="262"/>
      <c r="T194" s="262"/>
      <c r="U194" s="262"/>
      <c r="V194" s="250">
        <f t="shared" si="179"/>
        <v>0</v>
      </c>
      <c r="W194" s="250">
        <f t="shared" si="180"/>
        <v>0</v>
      </c>
      <c r="X194" s="250">
        <f t="shared" si="181"/>
        <v>1</v>
      </c>
      <c r="Y194" s="214"/>
      <c r="Z194" s="214" t="str">
        <f t="shared" si="182"/>
        <v>SAMA</v>
      </c>
      <c r="AA194" s="214" t="str">
        <f t="shared" si="183"/>
        <v>SAMA</v>
      </c>
      <c r="AB194" s="246" t="s">
        <v>6118</v>
      </c>
      <c r="AC194" s="247" t="s">
        <v>6119</v>
      </c>
      <c r="AD194" s="249">
        <v>1.0</v>
      </c>
      <c r="AE194" s="281"/>
      <c r="AF194" s="214" t="str">
        <f t="shared" si="184"/>
        <v>SAMA</v>
      </c>
      <c r="AG194" s="214" t="str">
        <f t="shared" si="185"/>
        <v>SAMA</v>
      </c>
      <c r="AH194" s="246" t="s">
        <v>6118</v>
      </c>
      <c r="AI194" s="247" t="s">
        <v>6119</v>
      </c>
      <c r="AJ194" s="250">
        <v>0.0</v>
      </c>
      <c r="AK194" s="214" t="str">
        <f t="shared" si="186"/>
        <v>normal</v>
      </c>
      <c r="AL194" s="250">
        <v>1.0</v>
      </c>
      <c r="AN194" s="246" t="s">
        <v>6118</v>
      </c>
      <c r="AO194" s="300" t="s">
        <v>6119</v>
      </c>
      <c r="AQ194" s="246" t="s">
        <v>6118</v>
      </c>
      <c r="AR194" s="300" t="s">
        <v>6119</v>
      </c>
      <c r="AT194" s="385" t="str">
        <f t="shared" si="12"/>
        <v>SAMA</v>
      </c>
    </row>
    <row r="195" ht="15.75" customHeight="1">
      <c r="A195" s="246" t="s">
        <v>6229</v>
      </c>
      <c r="B195" s="300" t="s">
        <v>6230</v>
      </c>
      <c r="C195" s="246" t="s">
        <v>80</v>
      </c>
      <c r="D195" s="249">
        <v>1.0</v>
      </c>
      <c r="E195" s="262"/>
      <c r="F195" s="262"/>
      <c r="G195" s="262"/>
      <c r="H195" s="262"/>
      <c r="I195" s="251">
        <f t="shared" si="176"/>
        <v>0</v>
      </c>
      <c r="J195" s="252">
        <f t="shared" si="177"/>
        <v>1</v>
      </c>
      <c r="K195" s="214"/>
      <c r="L195" s="253" t="s">
        <v>6229</v>
      </c>
      <c r="M195" s="254">
        <v>1.0</v>
      </c>
      <c r="N195" s="214" t="str">
        <f t="shared" si="178"/>
        <v>Sama</v>
      </c>
      <c r="O195" s="227"/>
      <c r="P195" s="255"/>
      <c r="Q195" s="250">
        <v>0.0</v>
      </c>
      <c r="R195" s="262"/>
      <c r="S195" s="262"/>
      <c r="T195" s="262"/>
      <c r="U195" s="262"/>
      <c r="V195" s="250">
        <f t="shared" si="179"/>
        <v>0</v>
      </c>
      <c r="W195" s="250">
        <f t="shared" si="180"/>
        <v>0</v>
      </c>
      <c r="X195" s="250">
        <f t="shared" si="181"/>
        <v>1</v>
      </c>
      <c r="Y195" s="214"/>
      <c r="Z195" s="214" t="str">
        <f t="shared" si="182"/>
        <v>SAMA</v>
      </c>
      <c r="AA195" s="214" t="str">
        <f t="shared" si="183"/>
        <v>SAMA</v>
      </c>
      <c r="AB195" s="246" t="s">
        <v>6229</v>
      </c>
      <c r="AC195" s="247" t="s">
        <v>6230</v>
      </c>
      <c r="AD195" s="249">
        <v>1.0</v>
      </c>
      <c r="AE195" s="281"/>
      <c r="AF195" s="214" t="str">
        <f t="shared" si="184"/>
        <v>SAMA</v>
      </c>
      <c r="AG195" s="214" t="str">
        <f t="shared" si="185"/>
        <v>SAMA</v>
      </c>
      <c r="AH195" s="246" t="s">
        <v>6229</v>
      </c>
      <c r="AI195" s="247" t="s">
        <v>6230</v>
      </c>
      <c r="AJ195" s="250">
        <v>0.0</v>
      </c>
      <c r="AK195" s="214" t="str">
        <f t="shared" si="186"/>
        <v>normal</v>
      </c>
      <c r="AL195" s="250"/>
      <c r="AM195" s="385" t="s">
        <v>864</v>
      </c>
      <c r="AN195" s="246" t="s">
        <v>6229</v>
      </c>
      <c r="AO195" s="300" t="s">
        <v>6230</v>
      </c>
      <c r="AQ195" s="246" t="s">
        <v>6229</v>
      </c>
      <c r="AR195" s="300" t="s">
        <v>6230</v>
      </c>
      <c r="AT195" s="385" t="str">
        <f t="shared" si="12"/>
        <v>SAMA</v>
      </c>
    </row>
    <row r="196" ht="15.75" customHeight="1">
      <c r="A196" s="247" t="s">
        <v>6170</v>
      </c>
      <c r="B196" s="300"/>
      <c r="C196" s="246" t="s">
        <v>80</v>
      </c>
      <c r="D196" s="249">
        <v>1.0</v>
      </c>
      <c r="E196" s="262"/>
      <c r="F196" s="262"/>
      <c r="G196" s="262"/>
      <c r="H196" s="262"/>
      <c r="I196" s="251">
        <f t="shared" si="176"/>
        <v>0</v>
      </c>
      <c r="J196" s="252">
        <f t="shared" si="177"/>
        <v>1</v>
      </c>
      <c r="K196" s="214"/>
      <c r="L196" s="263" t="s">
        <v>6170</v>
      </c>
      <c r="M196" s="254">
        <v>1.0</v>
      </c>
      <c r="N196" s="214" t="str">
        <f t="shared" si="178"/>
        <v>Sama</v>
      </c>
      <c r="O196" s="227"/>
      <c r="P196" s="255"/>
      <c r="Q196" s="250">
        <v>0.0</v>
      </c>
      <c r="R196" s="262"/>
      <c r="S196" s="262"/>
      <c r="T196" s="262"/>
      <c r="U196" s="262"/>
      <c r="V196" s="250">
        <f t="shared" si="179"/>
        <v>0</v>
      </c>
      <c r="W196" s="250">
        <f t="shared" si="180"/>
        <v>0</v>
      </c>
      <c r="X196" s="250">
        <f t="shared" si="181"/>
        <v>1</v>
      </c>
      <c r="Y196" s="214"/>
      <c r="Z196" s="214" t="str">
        <f t="shared" si="182"/>
        <v>SAMA</v>
      </c>
      <c r="AA196" s="214" t="str">
        <f t="shared" si="183"/>
        <v>SAMA</v>
      </c>
      <c r="AB196" s="247" t="s">
        <v>6170</v>
      </c>
      <c r="AC196" s="247"/>
      <c r="AD196" s="249">
        <v>1.0</v>
      </c>
      <c r="AE196" s="281"/>
      <c r="AF196" s="214" t="str">
        <f t="shared" si="184"/>
        <v>SAMA</v>
      </c>
      <c r="AG196" s="214" t="str">
        <f t="shared" si="185"/>
        <v>SAMA</v>
      </c>
      <c r="AH196" s="247" t="s">
        <v>6170</v>
      </c>
      <c r="AI196" s="247"/>
      <c r="AJ196" s="250">
        <v>0.0</v>
      </c>
      <c r="AK196" s="214" t="str">
        <f t="shared" si="186"/>
        <v>normal</v>
      </c>
      <c r="AL196" s="250">
        <v>1.0</v>
      </c>
      <c r="AN196" s="247" t="s">
        <v>6170</v>
      </c>
      <c r="AO196" s="300"/>
      <c r="AQ196" s="247" t="s">
        <v>6170</v>
      </c>
      <c r="AR196" s="300"/>
      <c r="AT196" s="385" t="str">
        <f t="shared" si="12"/>
        <v>SAMA</v>
      </c>
    </row>
    <row r="197" ht="15.75" customHeight="1">
      <c r="A197" s="247" t="s">
        <v>6166</v>
      </c>
      <c r="B197" s="300" t="s">
        <v>6167</v>
      </c>
      <c r="C197" s="246" t="s">
        <v>80</v>
      </c>
      <c r="D197" s="249">
        <v>0.0</v>
      </c>
      <c r="E197" s="262"/>
      <c r="F197" s="262"/>
      <c r="G197" s="262"/>
      <c r="H197" s="262"/>
      <c r="I197" s="251">
        <f t="shared" si="176"/>
        <v>0</v>
      </c>
      <c r="J197" s="252">
        <f t="shared" si="177"/>
        <v>0</v>
      </c>
      <c r="K197" s="214"/>
      <c r="L197" s="263" t="s">
        <v>6166</v>
      </c>
      <c r="M197" s="254">
        <v>0.0</v>
      </c>
      <c r="N197" s="214" t="str">
        <f t="shared" si="178"/>
        <v>Sama</v>
      </c>
      <c r="O197" s="227"/>
      <c r="P197" s="255"/>
      <c r="Q197" s="250">
        <v>0.0</v>
      </c>
      <c r="R197" s="262"/>
      <c r="S197" s="262"/>
      <c r="T197" s="262"/>
      <c r="U197" s="262"/>
      <c r="V197" s="250">
        <f t="shared" si="179"/>
        <v>0</v>
      </c>
      <c r="W197" s="250">
        <f t="shared" si="180"/>
        <v>0</v>
      </c>
      <c r="X197" s="250">
        <f t="shared" si="181"/>
        <v>0</v>
      </c>
      <c r="Y197" s="214"/>
      <c r="Z197" s="214" t="str">
        <f t="shared" si="182"/>
        <v>SAMA</v>
      </c>
      <c r="AA197" s="214" t="str">
        <f t="shared" si="183"/>
        <v>SAMA</v>
      </c>
      <c r="AB197" s="247" t="s">
        <v>6166</v>
      </c>
      <c r="AC197" s="247" t="s">
        <v>6167</v>
      </c>
      <c r="AD197" s="249">
        <v>0.0</v>
      </c>
      <c r="AE197" s="281"/>
      <c r="AF197" s="214" t="str">
        <f t="shared" si="184"/>
        <v>SAMA</v>
      </c>
      <c r="AG197" s="214" t="str">
        <f t="shared" si="185"/>
        <v>SAMA</v>
      </c>
      <c r="AH197" s="247" t="s">
        <v>6166</v>
      </c>
      <c r="AI197" s="247" t="s">
        <v>6167</v>
      </c>
      <c r="AJ197" s="250">
        <v>0.0</v>
      </c>
      <c r="AK197" s="214" t="str">
        <f t="shared" si="186"/>
        <v>normal</v>
      </c>
      <c r="AL197" s="250">
        <v>1.0</v>
      </c>
      <c r="AN197" s="247" t="s">
        <v>6166</v>
      </c>
      <c r="AO197" s="300" t="s">
        <v>6167</v>
      </c>
      <c r="AQ197" s="247" t="s">
        <v>6166</v>
      </c>
      <c r="AR197" s="300" t="s">
        <v>6167</v>
      </c>
      <c r="AT197" s="385" t="str">
        <f t="shared" si="12"/>
        <v>SAMA</v>
      </c>
    </row>
    <row r="198" ht="15.75" customHeight="1">
      <c r="A198" s="247" t="s">
        <v>6181</v>
      </c>
      <c r="B198" s="300" t="s">
        <v>6185</v>
      </c>
      <c r="C198" s="246" t="s">
        <v>80</v>
      </c>
      <c r="D198" s="249">
        <v>0.0</v>
      </c>
      <c r="E198" s="262"/>
      <c r="F198" s="262"/>
      <c r="G198" s="262"/>
      <c r="H198" s="262"/>
      <c r="I198" s="251">
        <f t="shared" si="176"/>
        <v>0</v>
      </c>
      <c r="J198" s="252">
        <f t="shared" si="177"/>
        <v>0</v>
      </c>
      <c r="K198" s="214"/>
      <c r="L198" s="263" t="s">
        <v>6181</v>
      </c>
      <c r="M198" s="254">
        <v>0.0</v>
      </c>
      <c r="N198" s="214" t="str">
        <f t="shared" si="178"/>
        <v>Sama</v>
      </c>
      <c r="O198" s="227"/>
      <c r="P198" s="255"/>
      <c r="Q198" s="250">
        <v>0.0</v>
      </c>
      <c r="R198" s="262"/>
      <c r="S198" s="262"/>
      <c r="T198" s="262"/>
      <c r="U198" s="262"/>
      <c r="V198" s="250">
        <f t="shared" si="179"/>
        <v>0</v>
      </c>
      <c r="W198" s="250">
        <f t="shared" si="180"/>
        <v>0</v>
      </c>
      <c r="X198" s="250">
        <f t="shared" si="181"/>
        <v>0</v>
      </c>
      <c r="Y198" s="214"/>
      <c r="Z198" s="214" t="str">
        <f t="shared" si="182"/>
        <v>SAMA</v>
      </c>
      <c r="AA198" s="214" t="str">
        <f t="shared" si="183"/>
        <v>SAMA</v>
      </c>
      <c r="AB198" s="247" t="s">
        <v>6181</v>
      </c>
      <c r="AC198" s="247" t="s">
        <v>6185</v>
      </c>
      <c r="AD198" s="249">
        <v>0.0</v>
      </c>
      <c r="AE198" s="281"/>
      <c r="AF198" s="214" t="str">
        <f t="shared" si="184"/>
        <v>SAMA</v>
      </c>
      <c r="AG198" s="214" t="str">
        <f t="shared" si="185"/>
        <v>SAMA</v>
      </c>
      <c r="AH198" s="247" t="s">
        <v>6181</v>
      </c>
      <c r="AI198" s="247" t="s">
        <v>6185</v>
      </c>
      <c r="AJ198" s="250">
        <v>0.0</v>
      </c>
      <c r="AK198" s="214" t="str">
        <f t="shared" si="186"/>
        <v>normal</v>
      </c>
      <c r="AL198" s="250">
        <v>1.0</v>
      </c>
      <c r="AN198" s="247" t="s">
        <v>6181</v>
      </c>
      <c r="AO198" s="300" t="s">
        <v>6185</v>
      </c>
      <c r="AQ198" s="247" t="s">
        <v>6181</v>
      </c>
      <c r="AR198" s="300" t="s">
        <v>6185</v>
      </c>
      <c r="AT198" s="385" t="str">
        <f t="shared" si="12"/>
        <v>SAMA</v>
      </c>
    </row>
    <row r="199" ht="15.75" customHeight="1">
      <c r="A199" s="247" t="s">
        <v>6189</v>
      </c>
      <c r="B199" s="300" t="s">
        <v>6190</v>
      </c>
      <c r="C199" s="248" t="s">
        <v>80</v>
      </c>
      <c r="D199" s="249">
        <v>1.0</v>
      </c>
      <c r="E199" s="250"/>
      <c r="F199" s="250"/>
      <c r="G199" s="250"/>
      <c r="H199" s="250"/>
      <c r="I199" s="251">
        <f t="shared" si="176"/>
        <v>0</v>
      </c>
      <c r="J199" s="252">
        <f t="shared" si="177"/>
        <v>1</v>
      </c>
      <c r="K199" s="214"/>
      <c r="L199" s="263" t="s">
        <v>6189</v>
      </c>
      <c r="M199" s="254">
        <v>1.0</v>
      </c>
      <c r="N199" s="214" t="str">
        <f t="shared" si="178"/>
        <v>Sama</v>
      </c>
      <c r="O199" s="227"/>
      <c r="P199" s="214"/>
      <c r="Q199" s="250">
        <v>0.0</v>
      </c>
      <c r="R199" s="250"/>
      <c r="S199" s="250"/>
      <c r="T199" s="250"/>
      <c r="U199" s="250"/>
      <c r="V199" s="250">
        <f t="shared" si="179"/>
        <v>0</v>
      </c>
      <c r="W199" s="250">
        <f t="shared" si="180"/>
        <v>0</v>
      </c>
      <c r="X199" s="250">
        <f t="shared" si="181"/>
        <v>1</v>
      </c>
      <c r="Y199" s="214"/>
      <c r="Z199" s="214" t="str">
        <f t="shared" si="182"/>
        <v>SAMA</v>
      </c>
      <c r="AA199" s="214" t="str">
        <f t="shared" si="183"/>
        <v>SAMA</v>
      </c>
      <c r="AB199" s="247" t="s">
        <v>6189</v>
      </c>
      <c r="AC199" s="247" t="s">
        <v>6190</v>
      </c>
      <c r="AD199" s="249">
        <v>1.0</v>
      </c>
      <c r="AE199" s="281"/>
      <c r="AF199" s="214" t="str">
        <f t="shared" si="184"/>
        <v>SAMA</v>
      </c>
      <c r="AG199" s="214" t="str">
        <f t="shared" si="185"/>
        <v>SAMA</v>
      </c>
      <c r="AH199" s="247" t="s">
        <v>6189</v>
      </c>
      <c r="AI199" s="247" t="s">
        <v>6190</v>
      </c>
      <c r="AJ199" s="250">
        <v>1.0</v>
      </c>
      <c r="AK199" s="214" t="str">
        <f t="shared" si="186"/>
        <v>normal</v>
      </c>
      <c r="AL199" s="250">
        <v>1.0</v>
      </c>
      <c r="AN199" s="247" t="s">
        <v>6189</v>
      </c>
      <c r="AO199" s="300" t="s">
        <v>6190</v>
      </c>
      <c r="AQ199" s="247" t="s">
        <v>6189</v>
      </c>
      <c r="AR199" s="300" t="s">
        <v>6190</v>
      </c>
      <c r="AT199" s="385" t="str">
        <f t="shared" si="12"/>
        <v>SAMA</v>
      </c>
    </row>
    <row r="200" ht="15.75" customHeight="1">
      <c r="A200" s="247" t="s">
        <v>6163</v>
      </c>
      <c r="B200" s="300" t="s">
        <v>6164</v>
      </c>
      <c r="C200" s="248" t="s">
        <v>80</v>
      </c>
      <c r="D200" s="249">
        <v>1.0</v>
      </c>
      <c r="E200" s="250"/>
      <c r="F200" s="250"/>
      <c r="G200" s="250"/>
      <c r="H200" s="250"/>
      <c r="I200" s="251">
        <f t="shared" si="176"/>
        <v>0</v>
      </c>
      <c r="J200" s="252">
        <f t="shared" si="177"/>
        <v>1</v>
      </c>
      <c r="K200" s="214"/>
      <c r="L200" s="263" t="s">
        <v>6163</v>
      </c>
      <c r="M200" s="254">
        <v>1.0</v>
      </c>
      <c r="N200" s="214" t="str">
        <f t="shared" si="178"/>
        <v>Sama</v>
      </c>
      <c r="O200" s="227"/>
      <c r="P200" s="255"/>
      <c r="Q200" s="250">
        <v>0.0</v>
      </c>
      <c r="R200" s="250"/>
      <c r="S200" s="250"/>
      <c r="T200" s="250"/>
      <c r="U200" s="250"/>
      <c r="V200" s="250">
        <f t="shared" si="179"/>
        <v>0</v>
      </c>
      <c r="W200" s="250">
        <f t="shared" si="180"/>
        <v>0</v>
      </c>
      <c r="X200" s="250">
        <f t="shared" si="181"/>
        <v>1</v>
      </c>
      <c r="Y200" s="214"/>
      <c r="Z200" s="214" t="str">
        <f t="shared" si="182"/>
        <v>SAMA</v>
      </c>
      <c r="AA200" s="214" t="str">
        <f t="shared" si="183"/>
        <v>SAMA</v>
      </c>
      <c r="AB200" s="247" t="s">
        <v>6163</v>
      </c>
      <c r="AC200" s="247" t="s">
        <v>6164</v>
      </c>
      <c r="AD200" s="249">
        <v>1.0</v>
      </c>
      <c r="AE200" s="281"/>
      <c r="AF200" s="214" t="str">
        <f t="shared" si="184"/>
        <v>SAMA</v>
      </c>
      <c r="AG200" s="214" t="str">
        <f t="shared" si="185"/>
        <v>SAMA</v>
      </c>
      <c r="AH200" s="247" t="s">
        <v>6163</v>
      </c>
      <c r="AI200" s="247" t="s">
        <v>6164</v>
      </c>
      <c r="AJ200" s="250">
        <v>0.0</v>
      </c>
      <c r="AK200" s="214" t="str">
        <f t="shared" si="186"/>
        <v>normal</v>
      </c>
      <c r="AL200" s="250">
        <v>1.0</v>
      </c>
      <c r="AN200" s="247" t="s">
        <v>6163</v>
      </c>
      <c r="AO200" s="300" t="s">
        <v>6164</v>
      </c>
      <c r="AQ200" s="247" t="s">
        <v>6163</v>
      </c>
      <c r="AR200" s="300" t="s">
        <v>6164</v>
      </c>
      <c r="AT200" s="385" t="str">
        <f t="shared" si="12"/>
        <v>SAMA</v>
      </c>
    </row>
    <row r="201" ht="15.75" customHeight="1">
      <c r="A201" s="247"/>
      <c r="B201" s="300"/>
      <c r="C201" s="248"/>
      <c r="D201" s="249"/>
      <c r="E201" s="250"/>
      <c r="F201" s="250"/>
      <c r="G201" s="250"/>
      <c r="H201" s="250"/>
      <c r="I201" s="251"/>
      <c r="J201" s="262"/>
      <c r="K201" s="214"/>
      <c r="L201" s="263"/>
      <c r="M201" s="254"/>
      <c r="N201" s="214"/>
      <c r="O201" s="227"/>
      <c r="P201" s="255"/>
      <c r="Q201" s="250"/>
      <c r="R201" s="250"/>
      <c r="S201" s="250"/>
      <c r="T201" s="250"/>
      <c r="U201" s="250"/>
      <c r="V201" s="250"/>
      <c r="W201" s="250"/>
      <c r="X201" s="250"/>
      <c r="Y201" s="214"/>
      <c r="Z201" s="214"/>
      <c r="AA201" s="214"/>
      <c r="AB201" s="247"/>
      <c r="AC201" s="247"/>
      <c r="AD201" s="249"/>
      <c r="AE201" s="281"/>
      <c r="AF201" s="214"/>
      <c r="AG201" s="214"/>
      <c r="AH201" s="247"/>
      <c r="AI201" s="247"/>
      <c r="AJ201" s="250"/>
      <c r="AK201" s="214"/>
      <c r="AL201" s="250"/>
      <c r="AN201" s="247"/>
      <c r="AO201" s="300"/>
      <c r="AQ201" s="246" t="s">
        <v>3292</v>
      </c>
      <c r="AR201" s="296" t="s">
        <v>7307</v>
      </c>
      <c r="AT201" s="385" t="str">
        <f t="shared" si="12"/>
        <v>TIDAK</v>
      </c>
      <c r="AU201" s="385" t="s">
        <v>7300</v>
      </c>
    </row>
    <row r="202" ht="15.75" customHeight="1">
      <c r="A202" s="246" t="s">
        <v>6235</v>
      </c>
      <c r="B202" s="296"/>
      <c r="C202" s="248" t="s">
        <v>80</v>
      </c>
      <c r="D202" s="249">
        <v>1.0</v>
      </c>
      <c r="E202" s="252"/>
      <c r="F202" s="252"/>
      <c r="G202" s="252"/>
      <c r="H202" s="252"/>
      <c r="I202" s="251">
        <f t="shared" ref="I202:I224" si="187">H202+G202+F202+E202</f>
        <v>0</v>
      </c>
      <c r="J202" s="252">
        <f t="shared" ref="J202:J224" si="188">D202+I202</f>
        <v>1</v>
      </c>
      <c r="K202" s="214"/>
      <c r="L202" s="253" t="s">
        <v>6235</v>
      </c>
      <c r="M202" s="254">
        <v>1.0</v>
      </c>
      <c r="N202" s="214" t="str">
        <f t="shared" ref="N202:N205" si="189">IF(D202=M202,"Sama","Tidak Sama")</f>
        <v>Sama</v>
      </c>
      <c r="O202" s="227"/>
      <c r="P202" s="255"/>
      <c r="Q202" s="250">
        <v>0.0</v>
      </c>
      <c r="R202" s="252"/>
      <c r="S202" s="252"/>
      <c r="T202" s="252"/>
      <c r="U202" s="252"/>
      <c r="V202" s="250">
        <f t="shared" ref="V202:V224" si="190">U202+T202+S202+R202</f>
        <v>0</v>
      </c>
      <c r="W202" s="250">
        <f t="shared" ref="W202:W224" si="191">V202+Q202</f>
        <v>0</v>
      </c>
      <c r="X202" s="250">
        <f t="shared" ref="X202:X224" si="192">J202-W202</f>
        <v>1</v>
      </c>
      <c r="Y202" s="214"/>
      <c r="Z202" s="214" t="str">
        <f t="shared" ref="Z202:Z205" si="193">IF(AB202=A202,"SAMA","TIDAK SAMA")</f>
        <v>SAMA</v>
      </c>
      <c r="AA202" s="214" t="str">
        <f t="shared" ref="AA202:AA205" si="194">IF(B202=AC202,"SAMA","TIDAK SAMA")</f>
        <v>SAMA</v>
      </c>
      <c r="AB202" s="246" t="s">
        <v>6235</v>
      </c>
      <c r="AC202" s="246"/>
      <c r="AD202" s="249">
        <v>1.0</v>
      </c>
      <c r="AE202" s="281"/>
      <c r="AF202" s="214" t="str">
        <f t="shared" ref="AF202:AF205" si="195">IF(A202=AH202,"SAMA","TIDAK SAMA")</f>
        <v>SAMA</v>
      </c>
      <c r="AG202" s="214" t="str">
        <f t="shared" ref="AG202:AG205" si="196">IF(AC202=AI202,"SAMA","TIDAK")</f>
        <v>SAMA</v>
      </c>
      <c r="AH202" s="246" t="s">
        <v>6235</v>
      </c>
      <c r="AI202" s="246"/>
      <c r="AJ202" s="250">
        <v>0.0</v>
      </c>
      <c r="AK202" s="214" t="str">
        <f t="shared" ref="AK202:AK205" si="197">IF(X202&lt;0,"tidak normal","normal")</f>
        <v>normal</v>
      </c>
      <c r="AL202" s="250"/>
      <c r="AM202" s="385" t="s">
        <v>864</v>
      </c>
      <c r="AN202" s="246" t="s">
        <v>6235</v>
      </c>
      <c r="AO202" s="296"/>
      <c r="AQ202" s="246" t="s">
        <v>6235</v>
      </c>
      <c r="AR202" s="296"/>
      <c r="AT202" s="385" t="str">
        <f t="shared" si="12"/>
        <v>SAMA</v>
      </c>
    </row>
    <row r="203" ht="15.75" customHeight="1">
      <c r="A203" s="246" t="s">
        <v>6236</v>
      </c>
      <c r="B203" s="296"/>
      <c r="C203" s="248" t="s">
        <v>80</v>
      </c>
      <c r="D203" s="249">
        <v>4.0</v>
      </c>
      <c r="E203" s="252"/>
      <c r="F203" s="252"/>
      <c r="G203" s="252"/>
      <c r="H203" s="252"/>
      <c r="I203" s="251">
        <f t="shared" si="187"/>
        <v>0</v>
      </c>
      <c r="J203" s="252">
        <f t="shared" si="188"/>
        <v>4</v>
      </c>
      <c r="K203" s="214"/>
      <c r="L203" s="253" t="s">
        <v>6236</v>
      </c>
      <c r="M203" s="254">
        <v>4.0</v>
      </c>
      <c r="N203" s="214" t="str">
        <f t="shared" si="189"/>
        <v>Sama</v>
      </c>
      <c r="O203" s="227"/>
      <c r="P203" s="255"/>
      <c r="Q203" s="250">
        <v>0.0</v>
      </c>
      <c r="R203" s="252"/>
      <c r="S203" s="252"/>
      <c r="T203" s="252"/>
      <c r="U203" s="252"/>
      <c r="V203" s="250">
        <f t="shared" si="190"/>
        <v>0</v>
      </c>
      <c r="W203" s="250">
        <f t="shared" si="191"/>
        <v>0</v>
      </c>
      <c r="X203" s="250">
        <f t="shared" si="192"/>
        <v>4</v>
      </c>
      <c r="Y203" s="214"/>
      <c r="Z203" s="214" t="str">
        <f t="shared" si="193"/>
        <v>SAMA</v>
      </c>
      <c r="AA203" s="214" t="str">
        <f t="shared" si="194"/>
        <v>SAMA</v>
      </c>
      <c r="AB203" s="246" t="s">
        <v>6236</v>
      </c>
      <c r="AC203" s="246"/>
      <c r="AD203" s="249">
        <v>4.0</v>
      </c>
      <c r="AE203" s="281"/>
      <c r="AF203" s="214" t="str">
        <f t="shared" si="195"/>
        <v>SAMA</v>
      </c>
      <c r="AG203" s="214" t="str">
        <f t="shared" si="196"/>
        <v>SAMA</v>
      </c>
      <c r="AH203" s="246" t="s">
        <v>6236</v>
      </c>
      <c r="AI203" s="246"/>
      <c r="AJ203" s="250">
        <v>0.0</v>
      </c>
      <c r="AK203" s="214" t="str">
        <f t="shared" si="197"/>
        <v>normal</v>
      </c>
      <c r="AL203" s="250"/>
      <c r="AM203" s="385" t="s">
        <v>864</v>
      </c>
      <c r="AN203" s="246" t="s">
        <v>6236</v>
      </c>
      <c r="AO203" s="296"/>
      <c r="AQ203" s="246" t="s">
        <v>6236</v>
      </c>
      <c r="AR203" s="296"/>
      <c r="AT203" s="385" t="str">
        <f t="shared" si="12"/>
        <v>SAMA</v>
      </c>
    </row>
    <row r="204" ht="15.75" customHeight="1">
      <c r="A204" s="246" t="s">
        <v>6239</v>
      </c>
      <c r="B204" s="296" t="s">
        <v>6240</v>
      </c>
      <c r="C204" s="246" t="s">
        <v>80</v>
      </c>
      <c r="D204" s="249">
        <v>2.0</v>
      </c>
      <c r="E204" s="262"/>
      <c r="F204" s="262"/>
      <c r="G204" s="262"/>
      <c r="H204" s="262"/>
      <c r="I204" s="251">
        <f t="shared" si="187"/>
        <v>0</v>
      </c>
      <c r="J204" s="252">
        <f t="shared" si="188"/>
        <v>2</v>
      </c>
      <c r="K204" s="214"/>
      <c r="L204" s="253" t="s">
        <v>6239</v>
      </c>
      <c r="M204" s="254">
        <v>2.0</v>
      </c>
      <c r="N204" s="214" t="str">
        <f t="shared" si="189"/>
        <v>Sama</v>
      </c>
      <c r="O204" s="227"/>
      <c r="P204" s="255"/>
      <c r="Q204" s="250">
        <v>0.0</v>
      </c>
      <c r="R204" s="262"/>
      <c r="S204" s="262"/>
      <c r="T204" s="262"/>
      <c r="U204" s="262"/>
      <c r="V204" s="250">
        <f t="shared" si="190"/>
        <v>0</v>
      </c>
      <c r="W204" s="250">
        <f t="shared" si="191"/>
        <v>0</v>
      </c>
      <c r="X204" s="250">
        <f t="shared" si="192"/>
        <v>2</v>
      </c>
      <c r="Y204" s="214"/>
      <c r="Z204" s="214" t="str">
        <f t="shared" si="193"/>
        <v>SAMA</v>
      </c>
      <c r="AA204" s="214" t="str">
        <f t="shared" si="194"/>
        <v>SAMA</v>
      </c>
      <c r="AB204" s="246" t="s">
        <v>6239</v>
      </c>
      <c r="AC204" s="246" t="s">
        <v>6240</v>
      </c>
      <c r="AD204" s="249">
        <v>2.0</v>
      </c>
      <c r="AE204" s="281"/>
      <c r="AF204" s="214" t="str">
        <f t="shared" si="195"/>
        <v>SAMA</v>
      </c>
      <c r="AG204" s="214" t="str">
        <f t="shared" si="196"/>
        <v>SAMA</v>
      </c>
      <c r="AH204" s="246" t="s">
        <v>6239</v>
      </c>
      <c r="AI204" s="246" t="s">
        <v>6240</v>
      </c>
      <c r="AJ204" s="250">
        <v>0.0</v>
      </c>
      <c r="AK204" s="214" t="str">
        <f t="shared" si="197"/>
        <v>normal</v>
      </c>
      <c r="AL204" s="250"/>
      <c r="AM204" s="385" t="s">
        <v>864</v>
      </c>
      <c r="AN204" s="246" t="s">
        <v>6239</v>
      </c>
      <c r="AO204" s="296" t="s">
        <v>6240</v>
      </c>
      <c r="AQ204" s="246" t="s">
        <v>6239</v>
      </c>
      <c r="AR204" s="296" t="s">
        <v>6240</v>
      </c>
      <c r="AT204" s="385" t="str">
        <f t="shared" si="12"/>
        <v>SAMA</v>
      </c>
    </row>
    <row r="205" ht="15.75" customHeight="1">
      <c r="A205" s="246" t="s">
        <v>6044</v>
      </c>
      <c r="B205" s="296" t="s">
        <v>6045</v>
      </c>
      <c r="C205" s="246" t="s">
        <v>80</v>
      </c>
      <c r="D205" s="249">
        <v>1.0</v>
      </c>
      <c r="E205" s="262"/>
      <c r="F205" s="262"/>
      <c r="G205" s="262"/>
      <c r="H205" s="262"/>
      <c r="I205" s="251">
        <f t="shared" si="187"/>
        <v>0</v>
      </c>
      <c r="J205" s="252">
        <f t="shared" si="188"/>
        <v>1</v>
      </c>
      <c r="K205" s="214"/>
      <c r="L205" s="253" t="s">
        <v>6046</v>
      </c>
      <c r="M205" s="254">
        <v>1.0</v>
      </c>
      <c r="N205" s="214" t="str">
        <f t="shared" si="189"/>
        <v>Sama</v>
      </c>
      <c r="O205" s="227"/>
      <c r="P205" s="255"/>
      <c r="Q205" s="250">
        <v>1.0</v>
      </c>
      <c r="R205" s="262"/>
      <c r="S205" s="262"/>
      <c r="T205" s="262"/>
      <c r="U205" s="262"/>
      <c r="V205" s="250">
        <f t="shared" si="190"/>
        <v>0</v>
      </c>
      <c r="W205" s="250">
        <f t="shared" si="191"/>
        <v>1</v>
      </c>
      <c r="X205" s="250">
        <f t="shared" si="192"/>
        <v>0</v>
      </c>
      <c r="Y205" s="214"/>
      <c r="Z205" s="214" t="str">
        <f t="shared" si="193"/>
        <v>TIDAK SAMA</v>
      </c>
      <c r="AA205" s="214" t="str">
        <f t="shared" si="194"/>
        <v>TIDAK SAMA</v>
      </c>
      <c r="AB205" s="246" t="s">
        <v>6046</v>
      </c>
      <c r="AC205" s="246"/>
      <c r="AD205" s="249">
        <v>1.0</v>
      </c>
      <c r="AE205" s="281"/>
      <c r="AF205" s="214" t="str">
        <f t="shared" si="195"/>
        <v>TIDAK SAMA</v>
      </c>
      <c r="AG205" s="214" t="str">
        <f t="shared" si="196"/>
        <v>SAMA</v>
      </c>
      <c r="AH205" s="246" t="s">
        <v>6046</v>
      </c>
      <c r="AI205" s="246"/>
      <c r="AJ205" s="250">
        <v>0.0</v>
      </c>
      <c r="AK205" s="214" t="str">
        <f t="shared" si="197"/>
        <v>normal</v>
      </c>
      <c r="AL205" s="250">
        <v>0.0</v>
      </c>
      <c r="AN205" s="246" t="s">
        <v>6044</v>
      </c>
      <c r="AO205" s="296" t="s">
        <v>6045</v>
      </c>
      <c r="AQ205" s="246" t="s">
        <v>6044</v>
      </c>
      <c r="AR205" s="296" t="s">
        <v>6045</v>
      </c>
      <c r="AT205" s="385" t="str">
        <f t="shared" si="12"/>
        <v>SAMA</v>
      </c>
    </row>
    <row r="206" ht="15.75" customHeight="1">
      <c r="A206" s="246" t="s">
        <v>340</v>
      </c>
      <c r="B206" s="296" t="s">
        <v>329</v>
      </c>
      <c r="C206" s="246" t="s">
        <v>80</v>
      </c>
      <c r="D206" s="249">
        <v>0.0</v>
      </c>
      <c r="E206" s="262">
        <v>2.0</v>
      </c>
      <c r="F206" s="262"/>
      <c r="G206" s="262"/>
      <c r="H206" s="262"/>
      <c r="I206" s="251">
        <f t="shared" si="187"/>
        <v>2</v>
      </c>
      <c r="J206" s="252">
        <f t="shared" si="188"/>
        <v>2</v>
      </c>
      <c r="K206" s="214"/>
      <c r="L206" s="253"/>
      <c r="M206" s="254"/>
      <c r="N206" s="214"/>
      <c r="O206" s="227"/>
      <c r="P206" s="255"/>
      <c r="Q206" s="250">
        <v>0.0</v>
      </c>
      <c r="R206" s="262"/>
      <c r="S206" s="262"/>
      <c r="T206" s="262"/>
      <c r="U206" s="262"/>
      <c r="V206" s="250">
        <f t="shared" si="190"/>
        <v>0</v>
      </c>
      <c r="W206" s="250">
        <f t="shared" si="191"/>
        <v>0</v>
      </c>
      <c r="X206" s="250">
        <f t="shared" si="192"/>
        <v>2</v>
      </c>
      <c r="Y206" s="214"/>
      <c r="Z206" s="214"/>
      <c r="AA206" s="214"/>
      <c r="AB206" s="246"/>
      <c r="AC206" s="246"/>
      <c r="AD206" s="249"/>
      <c r="AE206" s="281"/>
      <c r="AF206" s="214"/>
      <c r="AG206" s="214"/>
      <c r="AH206" s="246"/>
      <c r="AI206" s="246"/>
      <c r="AJ206" s="250"/>
      <c r="AK206" s="214"/>
      <c r="AL206" s="250">
        <v>2.0</v>
      </c>
      <c r="AN206" s="246" t="s">
        <v>340</v>
      </c>
      <c r="AO206" s="296" t="s">
        <v>329</v>
      </c>
      <c r="AQ206" s="246" t="s">
        <v>340</v>
      </c>
      <c r="AR206" s="296" t="s">
        <v>329</v>
      </c>
      <c r="AT206" s="385" t="str">
        <f t="shared" si="12"/>
        <v>SAMA</v>
      </c>
    </row>
    <row r="207" ht="15.75" customHeight="1">
      <c r="A207" s="246" t="s">
        <v>6089</v>
      </c>
      <c r="B207" s="296" t="s">
        <v>6090</v>
      </c>
      <c r="C207" s="246" t="s">
        <v>80</v>
      </c>
      <c r="D207" s="249">
        <v>1.0</v>
      </c>
      <c r="E207" s="262"/>
      <c r="F207" s="262"/>
      <c r="G207" s="262"/>
      <c r="H207" s="262"/>
      <c r="I207" s="251">
        <f t="shared" si="187"/>
        <v>0</v>
      </c>
      <c r="J207" s="252">
        <f t="shared" si="188"/>
        <v>1</v>
      </c>
      <c r="K207" s="214"/>
      <c r="L207" s="253" t="s">
        <v>6089</v>
      </c>
      <c r="M207" s="254">
        <v>1.0</v>
      </c>
      <c r="N207" s="214" t="str">
        <f t="shared" ref="N207:N210" si="198">IF(D207=M207,"Sama","Tidak Sama")</f>
        <v>Sama</v>
      </c>
      <c r="O207" s="227"/>
      <c r="P207" s="255"/>
      <c r="Q207" s="250">
        <v>0.0</v>
      </c>
      <c r="R207" s="262"/>
      <c r="S207" s="262"/>
      <c r="T207" s="262"/>
      <c r="U207" s="262"/>
      <c r="V207" s="250">
        <f t="shared" si="190"/>
        <v>0</v>
      </c>
      <c r="W207" s="250">
        <f t="shared" si="191"/>
        <v>0</v>
      </c>
      <c r="X207" s="250">
        <f t="shared" si="192"/>
        <v>1</v>
      </c>
      <c r="Y207" s="214"/>
      <c r="Z207" s="214" t="str">
        <f t="shared" ref="Z207:Z210" si="199">IF(AB207=A207,"SAMA","TIDAK SAMA")</f>
        <v>SAMA</v>
      </c>
      <c r="AA207" s="214" t="str">
        <f t="shared" ref="AA207:AA210" si="200">IF(B207=AC207,"SAMA","TIDAK SAMA")</f>
        <v>SAMA</v>
      </c>
      <c r="AB207" s="246" t="s">
        <v>6089</v>
      </c>
      <c r="AC207" s="246" t="s">
        <v>6090</v>
      </c>
      <c r="AD207" s="249">
        <v>1.0</v>
      </c>
      <c r="AE207" s="281"/>
      <c r="AF207" s="214" t="str">
        <f t="shared" ref="AF207:AF210" si="201">IF(A207=AH207,"SAMA","TIDAK SAMA")</f>
        <v>SAMA</v>
      </c>
      <c r="AG207" s="214" t="str">
        <f t="shared" ref="AG207:AG210" si="202">IF(AC207=AI207,"SAMA","TIDAK")</f>
        <v>SAMA</v>
      </c>
      <c r="AH207" s="246" t="s">
        <v>6089</v>
      </c>
      <c r="AI207" s="246" t="s">
        <v>6090</v>
      </c>
      <c r="AJ207" s="250">
        <v>0.0</v>
      </c>
      <c r="AK207" s="214" t="str">
        <f t="shared" ref="AK207:AK211" si="203">IF(X207&lt;0,"tidak normal","normal")</f>
        <v>normal</v>
      </c>
      <c r="AL207" s="250"/>
      <c r="AM207" s="385" t="s">
        <v>864</v>
      </c>
      <c r="AN207" s="246" t="s">
        <v>6089</v>
      </c>
      <c r="AO207" s="296" t="s">
        <v>6090</v>
      </c>
      <c r="AQ207" s="246" t="s">
        <v>6089</v>
      </c>
      <c r="AR207" s="296" t="s">
        <v>6090</v>
      </c>
      <c r="AT207" s="385" t="str">
        <f t="shared" si="12"/>
        <v>SAMA</v>
      </c>
    </row>
    <row r="208" ht="15.75" customHeight="1">
      <c r="A208" s="246" t="s">
        <v>6113</v>
      </c>
      <c r="B208" s="296" t="s">
        <v>4057</v>
      </c>
      <c r="C208" s="246" t="s">
        <v>80</v>
      </c>
      <c r="D208" s="249">
        <v>12.0</v>
      </c>
      <c r="E208" s="262"/>
      <c r="F208" s="262"/>
      <c r="G208" s="262"/>
      <c r="H208" s="262"/>
      <c r="I208" s="251">
        <f t="shared" si="187"/>
        <v>0</v>
      </c>
      <c r="J208" s="252">
        <f t="shared" si="188"/>
        <v>12</v>
      </c>
      <c r="K208" s="214"/>
      <c r="L208" s="253" t="s">
        <v>6113</v>
      </c>
      <c r="M208" s="254">
        <v>1.0</v>
      </c>
      <c r="N208" s="214" t="str">
        <f t="shared" si="198"/>
        <v>Tidak Sama</v>
      </c>
      <c r="O208" s="227"/>
      <c r="P208" s="255"/>
      <c r="Q208" s="250">
        <v>2.0</v>
      </c>
      <c r="R208" s="262"/>
      <c r="S208" s="262"/>
      <c r="T208" s="262"/>
      <c r="U208" s="262"/>
      <c r="V208" s="250">
        <f t="shared" si="190"/>
        <v>0</v>
      </c>
      <c r="W208" s="250">
        <f t="shared" si="191"/>
        <v>2</v>
      </c>
      <c r="X208" s="250">
        <f t="shared" si="192"/>
        <v>10</v>
      </c>
      <c r="Y208" s="214"/>
      <c r="Z208" s="214" t="str">
        <f t="shared" si="199"/>
        <v>SAMA</v>
      </c>
      <c r="AA208" s="214" t="str">
        <f t="shared" si="200"/>
        <v>TIDAK SAMA</v>
      </c>
      <c r="AB208" s="246" t="s">
        <v>6113</v>
      </c>
      <c r="AC208" s="246" t="s">
        <v>6244</v>
      </c>
      <c r="AD208" s="249">
        <v>4.0</v>
      </c>
      <c r="AE208" s="281"/>
      <c r="AF208" s="214" t="str">
        <f t="shared" si="201"/>
        <v>SAMA</v>
      </c>
      <c r="AG208" s="214" t="str">
        <f t="shared" si="202"/>
        <v>SAMA</v>
      </c>
      <c r="AH208" s="246" t="s">
        <v>6113</v>
      </c>
      <c r="AI208" s="246" t="s">
        <v>6244</v>
      </c>
      <c r="AJ208" s="250">
        <v>1.0</v>
      </c>
      <c r="AK208" s="214" t="str">
        <f t="shared" si="203"/>
        <v>normal</v>
      </c>
      <c r="AL208" s="250">
        <v>15.0</v>
      </c>
      <c r="AN208" s="246" t="s">
        <v>6113</v>
      </c>
      <c r="AO208" s="296" t="s">
        <v>4057</v>
      </c>
      <c r="AQ208" s="246" t="s">
        <v>6113</v>
      </c>
      <c r="AR208" s="296" t="s">
        <v>4057</v>
      </c>
      <c r="AT208" s="385" t="str">
        <f t="shared" si="12"/>
        <v>SAMA</v>
      </c>
    </row>
    <row r="209" ht="15.75" customHeight="1">
      <c r="A209" s="246" t="s">
        <v>4153</v>
      </c>
      <c r="B209" s="296">
        <v>5833048.0</v>
      </c>
      <c r="C209" s="246" t="s">
        <v>80</v>
      </c>
      <c r="D209" s="249">
        <v>7.0</v>
      </c>
      <c r="E209" s="262"/>
      <c r="F209" s="262"/>
      <c r="G209" s="262"/>
      <c r="H209" s="262"/>
      <c r="I209" s="251">
        <f t="shared" si="187"/>
        <v>0</v>
      </c>
      <c r="J209" s="252">
        <f t="shared" si="188"/>
        <v>7</v>
      </c>
      <c r="K209" s="214"/>
      <c r="L209" s="253" t="s">
        <v>4153</v>
      </c>
      <c r="M209" s="254">
        <v>6.0</v>
      </c>
      <c r="N209" s="214" t="str">
        <f t="shared" si="198"/>
        <v>Tidak Sama</v>
      </c>
      <c r="O209" s="227"/>
      <c r="P209" s="255"/>
      <c r="Q209" s="250">
        <v>2.0</v>
      </c>
      <c r="R209" s="262"/>
      <c r="S209" s="262"/>
      <c r="T209" s="262"/>
      <c r="U209" s="262"/>
      <c r="V209" s="250">
        <f t="shared" si="190"/>
        <v>0</v>
      </c>
      <c r="W209" s="250">
        <f t="shared" si="191"/>
        <v>2</v>
      </c>
      <c r="X209" s="250">
        <f t="shared" si="192"/>
        <v>5</v>
      </c>
      <c r="Y209" s="214"/>
      <c r="Z209" s="214" t="str">
        <f t="shared" si="199"/>
        <v>SAMA</v>
      </c>
      <c r="AA209" s="214" t="str">
        <f t="shared" si="200"/>
        <v>TIDAK SAMA</v>
      </c>
      <c r="AB209" s="246" t="s">
        <v>4153</v>
      </c>
      <c r="AC209" s="246"/>
      <c r="AD209" s="249">
        <v>6.0</v>
      </c>
      <c r="AE209" s="281"/>
      <c r="AF209" s="214" t="str">
        <f t="shared" si="201"/>
        <v>SAMA</v>
      </c>
      <c r="AG209" s="214" t="str">
        <f t="shared" si="202"/>
        <v>SAMA</v>
      </c>
      <c r="AH209" s="246" t="s">
        <v>4153</v>
      </c>
      <c r="AI209" s="246"/>
      <c r="AJ209" s="250">
        <v>0.0</v>
      </c>
      <c r="AK209" s="214" t="str">
        <f t="shared" si="203"/>
        <v>normal</v>
      </c>
      <c r="AL209" s="250"/>
      <c r="AM209" s="385" t="s">
        <v>864</v>
      </c>
      <c r="AN209" s="246" t="s">
        <v>4153</v>
      </c>
      <c r="AO209" s="296">
        <v>5833048.0</v>
      </c>
      <c r="AQ209" s="246" t="s">
        <v>4153</v>
      </c>
      <c r="AR209" s="296">
        <v>5833048.0</v>
      </c>
      <c r="AT209" s="385" t="str">
        <f t="shared" si="12"/>
        <v>SAMA</v>
      </c>
    </row>
    <row r="210" ht="15.75" customHeight="1">
      <c r="A210" s="246" t="s">
        <v>6156</v>
      </c>
      <c r="B210" s="296"/>
      <c r="C210" s="246" t="s">
        <v>80</v>
      </c>
      <c r="D210" s="249">
        <v>4.0</v>
      </c>
      <c r="E210" s="262"/>
      <c r="F210" s="262"/>
      <c r="G210" s="262"/>
      <c r="H210" s="262"/>
      <c r="I210" s="251">
        <f t="shared" si="187"/>
        <v>0</v>
      </c>
      <c r="J210" s="252">
        <f t="shared" si="188"/>
        <v>4</v>
      </c>
      <c r="K210" s="214"/>
      <c r="L210" s="253" t="s">
        <v>6156</v>
      </c>
      <c r="M210" s="254">
        <v>4.0</v>
      </c>
      <c r="N210" s="214" t="str">
        <f t="shared" si="198"/>
        <v>Sama</v>
      </c>
      <c r="O210" s="227"/>
      <c r="P210" s="255"/>
      <c r="Q210" s="250">
        <v>2.0</v>
      </c>
      <c r="R210" s="262"/>
      <c r="S210" s="262"/>
      <c r="T210" s="262"/>
      <c r="U210" s="262"/>
      <c r="V210" s="250">
        <f t="shared" si="190"/>
        <v>0</v>
      </c>
      <c r="W210" s="250">
        <f t="shared" si="191"/>
        <v>2</v>
      </c>
      <c r="X210" s="250">
        <f t="shared" si="192"/>
        <v>2</v>
      </c>
      <c r="Y210" s="214"/>
      <c r="Z210" s="214" t="str">
        <f t="shared" si="199"/>
        <v>SAMA</v>
      </c>
      <c r="AA210" s="214" t="str">
        <f t="shared" si="200"/>
        <v>SAMA</v>
      </c>
      <c r="AB210" s="246" t="s">
        <v>6156</v>
      </c>
      <c r="AC210" s="246"/>
      <c r="AD210" s="249">
        <v>4.0</v>
      </c>
      <c r="AE210" s="281"/>
      <c r="AF210" s="214" t="str">
        <f t="shared" si="201"/>
        <v>SAMA</v>
      </c>
      <c r="AG210" s="214" t="str">
        <f t="shared" si="202"/>
        <v>SAMA</v>
      </c>
      <c r="AH210" s="246" t="s">
        <v>6156</v>
      </c>
      <c r="AI210" s="246"/>
      <c r="AJ210" s="250">
        <v>2.0</v>
      </c>
      <c r="AK210" s="214" t="str">
        <f t="shared" si="203"/>
        <v>normal</v>
      </c>
      <c r="AL210" s="250"/>
      <c r="AM210" s="385" t="s">
        <v>864</v>
      </c>
      <c r="AN210" s="246" t="s">
        <v>6156</v>
      </c>
      <c r="AO210" s="296"/>
      <c r="AQ210" s="246" t="s">
        <v>6156</v>
      </c>
      <c r="AR210" s="296"/>
      <c r="AT210" s="385" t="str">
        <f t="shared" si="12"/>
        <v>SAMA</v>
      </c>
    </row>
    <row r="211" ht="15.75" customHeight="1">
      <c r="A211" s="246" t="s">
        <v>6202</v>
      </c>
      <c r="B211" s="296">
        <v>5833046.0</v>
      </c>
      <c r="C211" s="246" t="s">
        <v>80</v>
      </c>
      <c r="D211" s="249">
        <v>5.0</v>
      </c>
      <c r="E211" s="262"/>
      <c r="F211" s="262"/>
      <c r="G211" s="262"/>
      <c r="H211" s="262"/>
      <c r="I211" s="251">
        <f t="shared" si="187"/>
        <v>0</v>
      </c>
      <c r="J211" s="252">
        <f t="shared" si="188"/>
        <v>5</v>
      </c>
      <c r="K211" s="214"/>
      <c r="L211" s="253"/>
      <c r="M211" s="254"/>
      <c r="N211" s="214"/>
      <c r="O211" s="227"/>
      <c r="P211" s="255"/>
      <c r="Q211" s="250">
        <v>3.0</v>
      </c>
      <c r="R211" s="262"/>
      <c r="S211" s="262"/>
      <c r="T211" s="262"/>
      <c r="U211" s="262"/>
      <c r="V211" s="250">
        <f t="shared" si="190"/>
        <v>0</v>
      </c>
      <c r="W211" s="250">
        <f t="shared" si="191"/>
        <v>3</v>
      </c>
      <c r="X211" s="250">
        <f t="shared" si="192"/>
        <v>2</v>
      </c>
      <c r="Y211" s="214"/>
      <c r="Z211" s="214"/>
      <c r="AA211" s="214"/>
      <c r="AB211" s="246"/>
      <c r="AC211" s="246"/>
      <c r="AD211" s="249"/>
      <c r="AE211" s="281"/>
      <c r="AF211" s="214"/>
      <c r="AG211" s="214"/>
      <c r="AH211" s="246"/>
      <c r="AI211" s="246"/>
      <c r="AJ211" s="250"/>
      <c r="AK211" s="214" t="str">
        <f t="shared" si="203"/>
        <v>normal</v>
      </c>
      <c r="AL211" s="250">
        <f>7+4+4</f>
        <v>15</v>
      </c>
      <c r="AN211" s="246" t="s">
        <v>6202</v>
      </c>
      <c r="AO211" s="296">
        <v>5833046.0</v>
      </c>
      <c r="AQ211" s="246" t="s">
        <v>6202</v>
      </c>
      <c r="AR211" s="296">
        <v>5833046.0</v>
      </c>
      <c r="AT211" s="385" t="str">
        <f t="shared" si="12"/>
        <v>SAMA</v>
      </c>
    </row>
    <row r="212" ht="15.75" customHeight="1">
      <c r="A212" s="246" t="s">
        <v>330</v>
      </c>
      <c r="B212" s="296">
        <v>1.000700909E9</v>
      </c>
      <c r="C212" s="246" t="s">
        <v>80</v>
      </c>
      <c r="D212" s="249">
        <v>0.0</v>
      </c>
      <c r="E212" s="262">
        <v>4.0</v>
      </c>
      <c r="F212" s="262"/>
      <c r="G212" s="262"/>
      <c r="H212" s="262"/>
      <c r="I212" s="251">
        <f t="shared" si="187"/>
        <v>4</v>
      </c>
      <c r="J212" s="252">
        <f t="shared" si="188"/>
        <v>4</v>
      </c>
      <c r="K212" s="214"/>
      <c r="L212" s="253"/>
      <c r="M212" s="254"/>
      <c r="N212" s="214"/>
      <c r="O212" s="227"/>
      <c r="P212" s="255"/>
      <c r="Q212" s="250">
        <v>0.0</v>
      </c>
      <c r="R212" s="262"/>
      <c r="S212" s="262"/>
      <c r="T212" s="262"/>
      <c r="U212" s="262"/>
      <c r="V212" s="250">
        <f t="shared" si="190"/>
        <v>0</v>
      </c>
      <c r="W212" s="250">
        <f t="shared" si="191"/>
        <v>0</v>
      </c>
      <c r="X212" s="250">
        <f t="shared" si="192"/>
        <v>4</v>
      </c>
      <c r="Y212" s="214"/>
      <c r="Z212" s="214"/>
      <c r="AA212" s="214"/>
      <c r="AB212" s="246"/>
      <c r="AC212" s="246"/>
      <c r="AD212" s="249"/>
      <c r="AE212" s="281"/>
      <c r="AF212" s="214"/>
      <c r="AG212" s="214"/>
      <c r="AH212" s="246"/>
      <c r="AI212" s="246"/>
      <c r="AJ212" s="250"/>
      <c r="AK212" s="214"/>
      <c r="AL212" s="250">
        <v>4.0</v>
      </c>
      <c r="AN212" s="246" t="s">
        <v>330</v>
      </c>
      <c r="AO212" s="296">
        <v>1.000700909E9</v>
      </c>
      <c r="AQ212" s="246" t="s">
        <v>330</v>
      </c>
      <c r="AR212" s="296">
        <v>1.000700909E9</v>
      </c>
      <c r="AT212" s="385" t="str">
        <f t="shared" si="12"/>
        <v>SAMA</v>
      </c>
    </row>
    <row r="213" ht="15.75" customHeight="1">
      <c r="A213" s="246" t="s">
        <v>330</v>
      </c>
      <c r="B213" s="296">
        <v>1.3022658E7</v>
      </c>
      <c r="C213" s="246" t="s">
        <v>80</v>
      </c>
      <c r="D213" s="249">
        <v>0.0</v>
      </c>
      <c r="E213" s="262">
        <v>6.0</v>
      </c>
      <c r="F213" s="262"/>
      <c r="G213" s="262"/>
      <c r="H213" s="262"/>
      <c r="I213" s="251">
        <f t="shared" si="187"/>
        <v>6</v>
      </c>
      <c r="J213" s="252">
        <f t="shared" si="188"/>
        <v>6</v>
      </c>
      <c r="K213" s="214"/>
      <c r="L213" s="253"/>
      <c r="M213" s="254"/>
      <c r="N213" s="214"/>
      <c r="O213" s="227"/>
      <c r="P213" s="255"/>
      <c r="Q213" s="250">
        <v>0.0</v>
      </c>
      <c r="R213" s="262"/>
      <c r="S213" s="262"/>
      <c r="T213" s="262"/>
      <c r="U213" s="262"/>
      <c r="V213" s="250">
        <f t="shared" si="190"/>
        <v>0</v>
      </c>
      <c r="W213" s="250">
        <f t="shared" si="191"/>
        <v>0</v>
      </c>
      <c r="X213" s="250">
        <f t="shared" si="192"/>
        <v>6</v>
      </c>
      <c r="Y213" s="214"/>
      <c r="Z213" s="214"/>
      <c r="AA213" s="214"/>
      <c r="AB213" s="246"/>
      <c r="AC213" s="246"/>
      <c r="AD213" s="249"/>
      <c r="AE213" s="281"/>
      <c r="AF213" s="214"/>
      <c r="AG213" s="214"/>
      <c r="AH213" s="246"/>
      <c r="AI213" s="246"/>
      <c r="AJ213" s="250"/>
      <c r="AK213" s="214"/>
      <c r="AL213" s="250">
        <v>6.0</v>
      </c>
      <c r="AN213" s="246" t="s">
        <v>330</v>
      </c>
      <c r="AO213" s="296">
        <v>1.3022658E7</v>
      </c>
      <c r="AQ213" s="246" t="s">
        <v>330</v>
      </c>
      <c r="AR213" s="296">
        <v>1.3022658E7</v>
      </c>
      <c r="AT213" s="385" t="str">
        <f t="shared" si="12"/>
        <v>SAMA</v>
      </c>
    </row>
    <row r="214" ht="15.75" customHeight="1">
      <c r="A214" s="246" t="s">
        <v>5653</v>
      </c>
      <c r="B214" s="296">
        <v>1.3023273E7</v>
      </c>
      <c r="C214" s="246" t="s">
        <v>80</v>
      </c>
      <c r="D214" s="249">
        <v>0.0</v>
      </c>
      <c r="E214" s="262">
        <v>1.0</v>
      </c>
      <c r="F214" s="262"/>
      <c r="G214" s="262"/>
      <c r="H214" s="262"/>
      <c r="I214" s="251">
        <f t="shared" si="187"/>
        <v>1</v>
      </c>
      <c r="J214" s="252">
        <f t="shared" si="188"/>
        <v>1</v>
      </c>
      <c r="K214" s="214"/>
      <c r="L214" s="253"/>
      <c r="M214" s="254"/>
      <c r="N214" s="214"/>
      <c r="O214" s="227"/>
      <c r="P214" s="255"/>
      <c r="Q214" s="250">
        <v>0.0</v>
      </c>
      <c r="R214" s="262"/>
      <c r="S214" s="262"/>
      <c r="T214" s="262"/>
      <c r="U214" s="262"/>
      <c r="V214" s="250">
        <f t="shared" si="190"/>
        <v>0</v>
      </c>
      <c r="W214" s="250">
        <f t="shared" si="191"/>
        <v>0</v>
      </c>
      <c r="X214" s="250">
        <f t="shared" si="192"/>
        <v>1</v>
      </c>
      <c r="Y214" s="214"/>
      <c r="Z214" s="214"/>
      <c r="AA214" s="214"/>
      <c r="AB214" s="246"/>
      <c r="AC214" s="246"/>
      <c r="AD214" s="249"/>
      <c r="AE214" s="281"/>
      <c r="AF214" s="214"/>
      <c r="AG214" s="214"/>
      <c r="AH214" s="246"/>
      <c r="AI214" s="246"/>
      <c r="AJ214" s="250"/>
      <c r="AK214" s="214"/>
      <c r="AL214" s="250">
        <v>1.0</v>
      </c>
      <c r="AN214" s="246" t="s">
        <v>5653</v>
      </c>
      <c r="AO214" s="296">
        <v>1.3023273E7</v>
      </c>
      <c r="AQ214" s="246" t="s">
        <v>5653</v>
      </c>
      <c r="AR214" s="296">
        <v>1.3023273E7</v>
      </c>
      <c r="AT214" s="385" t="str">
        <f t="shared" si="12"/>
        <v>SAMA</v>
      </c>
    </row>
    <row r="215" ht="15.75" customHeight="1">
      <c r="A215" s="246" t="s">
        <v>6034</v>
      </c>
      <c r="B215" s="296"/>
      <c r="C215" s="246" t="s">
        <v>80</v>
      </c>
      <c r="D215" s="249">
        <v>1.0</v>
      </c>
      <c r="E215" s="262"/>
      <c r="F215" s="262"/>
      <c r="G215" s="262"/>
      <c r="H215" s="262"/>
      <c r="I215" s="251">
        <f t="shared" si="187"/>
        <v>0</v>
      </c>
      <c r="J215" s="252">
        <f t="shared" si="188"/>
        <v>1</v>
      </c>
      <c r="K215" s="214"/>
      <c r="L215" s="253" t="s">
        <v>247</v>
      </c>
      <c r="M215" s="254">
        <v>1.0</v>
      </c>
      <c r="N215" s="214" t="str">
        <f>IF(D215=M215,"Sama","Tidak Sama")</f>
        <v>Sama</v>
      </c>
      <c r="O215" s="227"/>
      <c r="P215" s="255"/>
      <c r="Q215" s="250">
        <v>0.0</v>
      </c>
      <c r="R215" s="262"/>
      <c r="S215" s="262"/>
      <c r="T215" s="262"/>
      <c r="U215" s="262"/>
      <c r="V215" s="250">
        <f t="shared" si="190"/>
        <v>0</v>
      </c>
      <c r="W215" s="250">
        <f t="shared" si="191"/>
        <v>0</v>
      </c>
      <c r="X215" s="250">
        <f t="shared" si="192"/>
        <v>1</v>
      </c>
      <c r="Y215" s="214"/>
      <c r="Z215" s="214" t="str">
        <f>IF(AB215=A215,"SAMA","TIDAK SAMA")</f>
        <v>TIDAK SAMA</v>
      </c>
      <c r="AA215" s="214" t="str">
        <f>IF(B215=AC215,"SAMA","TIDAK SAMA")</f>
        <v>SAMA</v>
      </c>
      <c r="AB215" s="246" t="s">
        <v>247</v>
      </c>
      <c r="AC215" s="246"/>
      <c r="AD215" s="249">
        <v>1.0</v>
      </c>
      <c r="AE215" s="281"/>
      <c r="AF215" s="214" t="str">
        <f>IF(A215=AH215,"SAMA","TIDAK SAMA")</f>
        <v>TIDAK SAMA</v>
      </c>
      <c r="AG215" s="214" t="str">
        <f>IF(AC215=AI215,"SAMA","TIDAK")</f>
        <v>SAMA</v>
      </c>
      <c r="AH215" s="246" t="s">
        <v>247</v>
      </c>
      <c r="AI215" s="246"/>
      <c r="AJ215" s="250">
        <v>0.0</v>
      </c>
      <c r="AK215" s="214" t="str">
        <f t="shared" ref="AK215:AK220" si="204">IF(X215&lt;0,"tidak normal","normal")</f>
        <v>normal</v>
      </c>
      <c r="AL215" s="250"/>
      <c r="AM215" s="385" t="s">
        <v>864</v>
      </c>
      <c r="AN215" s="246" t="s">
        <v>6034</v>
      </c>
      <c r="AO215" s="296"/>
      <c r="AQ215" s="246" t="s">
        <v>6034</v>
      </c>
      <c r="AR215" s="296"/>
      <c r="AT215" s="385" t="str">
        <f t="shared" si="12"/>
        <v>SAMA</v>
      </c>
    </row>
    <row r="216" ht="15.75" customHeight="1">
      <c r="A216" s="339" t="s">
        <v>6105</v>
      </c>
      <c r="B216" s="375" t="s">
        <v>7225</v>
      </c>
      <c r="C216" s="246" t="s">
        <v>80</v>
      </c>
      <c r="D216" s="249">
        <v>2.0</v>
      </c>
      <c r="E216" s="262"/>
      <c r="F216" s="262"/>
      <c r="G216" s="262"/>
      <c r="H216" s="262"/>
      <c r="I216" s="251">
        <f t="shared" si="187"/>
        <v>0</v>
      </c>
      <c r="J216" s="252">
        <f t="shared" si="188"/>
        <v>2</v>
      </c>
      <c r="K216" s="214"/>
      <c r="L216" s="253"/>
      <c r="M216" s="254"/>
      <c r="N216" s="214"/>
      <c r="O216" s="227"/>
      <c r="P216" s="255"/>
      <c r="Q216" s="250">
        <v>0.0</v>
      </c>
      <c r="R216" s="262"/>
      <c r="S216" s="262"/>
      <c r="T216" s="262"/>
      <c r="U216" s="262"/>
      <c r="V216" s="250">
        <f t="shared" si="190"/>
        <v>0</v>
      </c>
      <c r="W216" s="250">
        <f t="shared" si="191"/>
        <v>0</v>
      </c>
      <c r="X216" s="250">
        <f t="shared" si="192"/>
        <v>2</v>
      </c>
      <c r="Y216" s="214"/>
      <c r="Z216" s="214"/>
      <c r="AA216" s="214"/>
      <c r="AB216" s="246"/>
      <c r="AC216" s="246"/>
      <c r="AD216" s="249"/>
      <c r="AE216" s="281"/>
      <c r="AF216" s="214"/>
      <c r="AG216" s="214"/>
      <c r="AH216" s="246"/>
      <c r="AI216" s="246"/>
      <c r="AJ216" s="250"/>
      <c r="AK216" s="214" t="str">
        <f t="shared" si="204"/>
        <v>normal</v>
      </c>
      <c r="AL216" s="250">
        <v>2.0</v>
      </c>
      <c r="AN216" s="339" t="s">
        <v>6105</v>
      </c>
      <c r="AO216" s="375" t="s">
        <v>7225</v>
      </c>
      <c r="AQ216" s="339" t="s">
        <v>6105</v>
      </c>
      <c r="AR216" s="375" t="s">
        <v>7225</v>
      </c>
      <c r="AT216" s="385" t="str">
        <f t="shared" si="12"/>
        <v>SAMA</v>
      </c>
    </row>
    <row r="217" ht="15.75" customHeight="1">
      <c r="A217" s="246" t="s">
        <v>6231</v>
      </c>
      <c r="B217" s="296" t="s">
        <v>6232</v>
      </c>
      <c r="C217" s="246" t="s">
        <v>80</v>
      </c>
      <c r="D217" s="249">
        <v>2.0</v>
      </c>
      <c r="E217" s="262"/>
      <c r="F217" s="262"/>
      <c r="G217" s="262"/>
      <c r="H217" s="262"/>
      <c r="I217" s="251">
        <f t="shared" si="187"/>
        <v>0</v>
      </c>
      <c r="J217" s="252">
        <f t="shared" si="188"/>
        <v>2</v>
      </c>
      <c r="K217" s="214"/>
      <c r="L217" s="253" t="s">
        <v>6231</v>
      </c>
      <c r="M217" s="254">
        <v>2.0</v>
      </c>
      <c r="N217" s="214" t="str">
        <f t="shared" ref="N217:N219" si="205">IF(D217=M217,"Sama","Tidak Sama")</f>
        <v>Sama</v>
      </c>
      <c r="O217" s="227"/>
      <c r="P217" s="255"/>
      <c r="Q217" s="250">
        <v>0.0</v>
      </c>
      <c r="R217" s="262"/>
      <c r="S217" s="262"/>
      <c r="T217" s="262"/>
      <c r="U217" s="262"/>
      <c r="V217" s="250">
        <f t="shared" si="190"/>
        <v>0</v>
      </c>
      <c r="W217" s="250">
        <f t="shared" si="191"/>
        <v>0</v>
      </c>
      <c r="X217" s="250">
        <f t="shared" si="192"/>
        <v>2</v>
      </c>
      <c r="Y217" s="214"/>
      <c r="Z217" s="214" t="str">
        <f t="shared" ref="Z217:Z219" si="206">IF(AB217=A217,"SAMA","TIDAK SAMA")</f>
        <v>SAMA</v>
      </c>
      <c r="AA217" s="214" t="str">
        <f t="shared" ref="AA217:AA219" si="207">IF(B217=AC217,"SAMA","TIDAK SAMA")</f>
        <v>SAMA</v>
      </c>
      <c r="AB217" s="246" t="s">
        <v>6231</v>
      </c>
      <c r="AC217" s="246" t="s">
        <v>6232</v>
      </c>
      <c r="AD217" s="249">
        <v>2.0</v>
      </c>
      <c r="AE217" s="281"/>
      <c r="AF217" s="214" t="str">
        <f t="shared" ref="AF217:AF219" si="208">IF(A217=AH217,"SAMA","TIDAK SAMA")</f>
        <v>SAMA</v>
      </c>
      <c r="AG217" s="214" t="str">
        <f t="shared" ref="AG217:AG219" si="209">IF(AC217=AI217,"SAMA","TIDAK")</f>
        <v>SAMA</v>
      </c>
      <c r="AH217" s="246" t="s">
        <v>6231</v>
      </c>
      <c r="AI217" s="246" t="s">
        <v>6232</v>
      </c>
      <c r="AJ217" s="250">
        <v>0.0</v>
      </c>
      <c r="AK217" s="214" t="str">
        <f t="shared" si="204"/>
        <v>normal</v>
      </c>
      <c r="AL217" s="250"/>
      <c r="AM217" s="385" t="s">
        <v>864</v>
      </c>
      <c r="AN217" s="246" t="s">
        <v>6231</v>
      </c>
      <c r="AO217" s="296" t="s">
        <v>6232</v>
      </c>
      <c r="AQ217" s="246" t="s">
        <v>6231</v>
      </c>
      <c r="AR217" s="296" t="s">
        <v>6232</v>
      </c>
      <c r="AT217" s="385" t="str">
        <f t="shared" si="12"/>
        <v>SAMA</v>
      </c>
    </row>
    <row r="218" ht="15.75" customHeight="1">
      <c r="A218" s="246" t="s">
        <v>6255</v>
      </c>
      <c r="B218" s="296" t="s">
        <v>6256</v>
      </c>
      <c r="C218" s="246" t="s">
        <v>80</v>
      </c>
      <c r="D218" s="249">
        <v>2.0</v>
      </c>
      <c r="E218" s="262"/>
      <c r="F218" s="262"/>
      <c r="G218" s="262"/>
      <c r="H218" s="262"/>
      <c r="I218" s="251">
        <f t="shared" si="187"/>
        <v>0</v>
      </c>
      <c r="J218" s="252">
        <f t="shared" si="188"/>
        <v>2</v>
      </c>
      <c r="K218" s="214"/>
      <c r="L218" s="253" t="s">
        <v>6255</v>
      </c>
      <c r="M218" s="254">
        <v>2.0</v>
      </c>
      <c r="N218" s="214" t="str">
        <f t="shared" si="205"/>
        <v>Sama</v>
      </c>
      <c r="O218" s="227"/>
      <c r="P218" s="255"/>
      <c r="Q218" s="250">
        <v>0.0</v>
      </c>
      <c r="R218" s="262"/>
      <c r="S218" s="262"/>
      <c r="T218" s="262"/>
      <c r="U218" s="262"/>
      <c r="V218" s="250">
        <f t="shared" si="190"/>
        <v>0</v>
      </c>
      <c r="W218" s="250">
        <f t="shared" si="191"/>
        <v>0</v>
      </c>
      <c r="X218" s="250">
        <f t="shared" si="192"/>
        <v>2</v>
      </c>
      <c r="Y218" s="214"/>
      <c r="Z218" s="214" t="str">
        <f t="shared" si="206"/>
        <v>SAMA</v>
      </c>
      <c r="AA218" s="214" t="str">
        <f t="shared" si="207"/>
        <v>SAMA</v>
      </c>
      <c r="AB218" s="246" t="s">
        <v>6255</v>
      </c>
      <c r="AC218" s="246" t="s">
        <v>6256</v>
      </c>
      <c r="AD218" s="249">
        <v>2.0</v>
      </c>
      <c r="AE218" s="281"/>
      <c r="AF218" s="214" t="str">
        <f t="shared" si="208"/>
        <v>SAMA</v>
      </c>
      <c r="AG218" s="214" t="str">
        <f t="shared" si="209"/>
        <v>SAMA</v>
      </c>
      <c r="AH218" s="246" t="s">
        <v>6255</v>
      </c>
      <c r="AI218" s="246" t="s">
        <v>6256</v>
      </c>
      <c r="AJ218" s="250">
        <v>0.0</v>
      </c>
      <c r="AK218" s="214" t="str">
        <f t="shared" si="204"/>
        <v>normal</v>
      </c>
      <c r="AL218" s="250"/>
      <c r="AM218" s="385" t="s">
        <v>864</v>
      </c>
      <c r="AN218" s="246" t="s">
        <v>6255</v>
      </c>
      <c r="AO218" s="296" t="s">
        <v>6256</v>
      </c>
      <c r="AQ218" s="246" t="s">
        <v>6255</v>
      </c>
      <c r="AR218" s="296" t="s">
        <v>6256</v>
      </c>
      <c r="AT218" s="385" t="str">
        <f t="shared" si="12"/>
        <v>SAMA</v>
      </c>
    </row>
    <row r="219" ht="15.75" customHeight="1">
      <c r="A219" s="246" t="s">
        <v>6201</v>
      </c>
      <c r="B219" s="296" t="s">
        <v>6200</v>
      </c>
      <c r="C219" s="246" t="s">
        <v>80</v>
      </c>
      <c r="D219" s="249">
        <v>1.0</v>
      </c>
      <c r="E219" s="262"/>
      <c r="F219" s="262"/>
      <c r="G219" s="262"/>
      <c r="H219" s="262"/>
      <c r="I219" s="251">
        <f t="shared" si="187"/>
        <v>0</v>
      </c>
      <c r="J219" s="252">
        <f t="shared" si="188"/>
        <v>1</v>
      </c>
      <c r="K219" s="214"/>
      <c r="L219" s="253" t="s">
        <v>6201</v>
      </c>
      <c r="M219" s="254">
        <v>1.0</v>
      </c>
      <c r="N219" s="214" t="str">
        <f t="shared" si="205"/>
        <v>Sama</v>
      </c>
      <c r="O219" s="227"/>
      <c r="P219" s="214"/>
      <c r="Q219" s="250">
        <v>0.0</v>
      </c>
      <c r="R219" s="262"/>
      <c r="S219" s="262"/>
      <c r="T219" s="262"/>
      <c r="U219" s="262"/>
      <c r="V219" s="250">
        <f t="shared" si="190"/>
        <v>0</v>
      </c>
      <c r="W219" s="250">
        <f t="shared" si="191"/>
        <v>0</v>
      </c>
      <c r="X219" s="250">
        <f t="shared" si="192"/>
        <v>1</v>
      </c>
      <c r="Y219" s="214"/>
      <c r="Z219" s="214" t="str">
        <f t="shared" si="206"/>
        <v>SAMA</v>
      </c>
      <c r="AA219" s="214" t="str">
        <f t="shared" si="207"/>
        <v>SAMA</v>
      </c>
      <c r="AB219" s="246" t="s">
        <v>6201</v>
      </c>
      <c r="AC219" s="246" t="s">
        <v>6200</v>
      </c>
      <c r="AD219" s="249">
        <v>1.0</v>
      </c>
      <c r="AE219" s="281"/>
      <c r="AF219" s="214" t="str">
        <f t="shared" si="208"/>
        <v>SAMA</v>
      </c>
      <c r="AG219" s="214" t="str">
        <f t="shared" si="209"/>
        <v>SAMA</v>
      </c>
      <c r="AH219" s="246" t="s">
        <v>6201</v>
      </c>
      <c r="AI219" s="246" t="s">
        <v>6200</v>
      </c>
      <c r="AJ219" s="250">
        <v>0.0</v>
      </c>
      <c r="AK219" s="214" t="str">
        <f t="shared" si="204"/>
        <v>normal</v>
      </c>
      <c r="AL219" s="250"/>
      <c r="AM219" s="385" t="s">
        <v>864</v>
      </c>
      <c r="AN219" s="246" t="s">
        <v>6201</v>
      </c>
      <c r="AO219" s="296" t="s">
        <v>6200</v>
      </c>
      <c r="AQ219" s="246" t="s">
        <v>6201</v>
      </c>
      <c r="AR219" s="296" t="s">
        <v>6200</v>
      </c>
      <c r="AT219" s="385" t="str">
        <f t="shared" si="12"/>
        <v>SAMA</v>
      </c>
    </row>
    <row r="220" ht="15.75" customHeight="1">
      <c r="A220" s="246" t="s">
        <v>6121</v>
      </c>
      <c r="B220" s="246" t="s">
        <v>6122</v>
      </c>
      <c r="C220" s="246" t="s">
        <v>80</v>
      </c>
      <c r="D220" s="249">
        <v>3.0</v>
      </c>
      <c r="E220" s="262"/>
      <c r="F220" s="262"/>
      <c r="G220" s="262"/>
      <c r="H220" s="262"/>
      <c r="I220" s="251">
        <f t="shared" si="187"/>
        <v>0</v>
      </c>
      <c r="J220" s="252">
        <f t="shared" si="188"/>
        <v>3</v>
      </c>
      <c r="K220" s="214"/>
      <c r="L220" s="253"/>
      <c r="M220" s="254"/>
      <c r="N220" s="214"/>
      <c r="O220" s="227"/>
      <c r="P220" s="214"/>
      <c r="Q220" s="250">
        <v>2.0</v>
      </c>
      <c r="R220" s="262"/>
      <c r="S220" s="262"/>
      <c r="T220" s="262"/>
      <c r="U220" s="262"/>
      <c r="V220" s="250">
        <f t="shared" si="190"/>
        <v>0</v>
      </c>
      <c r="W220" s="250">
        <f t="shared" si="191"/>
        <v>2</v>
      </c>
      <c r="X220" s="250">
        <f t="shared" si="192"/>
        <v>1</v>
      </c>
      <c r="Y220" s="214"/>
      <c r="Z220" s="214"/>
      <c r="AA220" s="214"/>
      <c r="AB220" s="246"/>
      <c r="AC220" s="246"/>
      <c r="AD220" s="249"/>
      <c r="AE220" s="281"/>
      <c r="AF220" s="214"/>
      <c r="AG220" s="214"/>
      <c r="AH220" s="246"/>
      <c r="AI220" s="246"/>
      <c r="AJ220" s="250"/>
      <c r="AK220" s="214" t="str">
        <f t="shared" si="204"/>
        <v>normal</v>
      </c>
      <c r="AL220" s="250"/>
      <c r="AM220" s="385" t="s">
        <v>864</v>
      </c>
      <c r="AN220" s="246" t="s">
        <v>6121</v>
      </c>
      <c r="AO220" s="246" t="s">
        <v>6122</v>
      </c>
      <c r="AQ220" s="246" t="s">
        <v>6121</v>
      </c>
      <c r="AR220" s="246" t="s">
        <v>6122</v>
      </c>
      <c r="AT220" s="385" t="str">
        <f t="shared" si="12"/>
        <v>SAMA</v>
      </c>
    </row>
    <row r="221" ht="15.75" customHeight="1">
      <c r="A221" s="246" t="s">
        <v>6855</v>
      </c>
      <c r="B221" s="246" t="s">
        <v>6856</v>
      </c>
      <c r="C221" s="246" t="s">
        <v>80</v>
      </c>
      <c r="D221" s="249">
        <v>2.0</v>
      </c>
      <c r="E221" s="262"/>
      <c r="F221" s="262"/>
      <c r="G221" s="262"/>
      <c r="H221" s="262"/>
      <c r="I221" s="251">
        <f t="shared" si="187"/>
        <v>0</v>
      </c>
      <c r="J221" s="252">
        <f t="shared" si="188"/>
        <v>2</v>
      </c>
      <c r="K221" s="214"/>
      <c r="L221" s="253"/>
      <c r="M221" s="254"/>
      <c r="N221" s="214"/>
      <c r="O221" s="227"/>
      <c r="P221" s="214"/>
      <c r="Q221" s="250">
        <v>2.0</v>
      </c>
      <c r="R221" s="262"/>
      <c r="S221" s="262"/>
      <c r="T221" s="262"/>
      <c r="U221" s="262"/>
      <c r="V221" s="250">
        <f t="shared" si="190"/>
        <v>0</v>
      </c>
      <c r="W221" s="250">
        <f t="shared" si="191"/>
        <v>2</v>
      </c>
      <c r="X221" s="250">
        <f t="shared" si="192"/>
        <v>0</v>
      </c>
      <c r="Y221" s="214"/>
      <c r="Z221" s="214"/>
      <c r="AA221" s="214"/>
      <c r="AB221" s="246"/>
      <c r="AC221" s="246"/>
      <c r="AD221" s="249"/>
      <c r="AE221" s="281"/>
      <c r="AF221" s="214"/>
      <c r="AG221" s="214"/>
      <c r="AH221" s="246"/>
      <c r="AI221" s="246"/>
      <c r="AJ221" s="250"/>
      <c r="AK221" s="214"/>
      <c r="AL221" s="250">
        <v>0.0</v>
      </c>
      <c r="AN221" s="246" t="s">
        <v>6855</v>
      </c>
      <c r="AO221" s="246" t="s">
        <v>6856</v>
      </c>
      <c r="AQ221" s="246" t="s">
        <v>6855</v>
      </c>
      <c r="AR221" s="246" t="s">
        <v>6856</v>
      </c>
      <c r="AT221" s="385" t="str">
        <f t="shared" si="12"/>
        <v>SAMA</v>
      </c>
    </row>
    <row r="222" ht="15.75" customHeight="1">
      <c r="A222" s="246" t="s">
        <v>32</v>
      </c>
      <c r="B222" s="246" t="s">
        <v>33</v>
      </c>
      <c r="C222" s="246" t="s">
        <v>21</v>
      </c>
      <c r="D222" s="249">
        <v>1.0</v>
      </c>
      <c r="E222" s="262"/>
      <c r="F222" s="262"/>
      <c r="G222" s="262"/>
      <c r="H222" s="262"/>
      <c r="I222" s="251">
        <f t="shared" si="187"/>
        <v>0</v>
      </c>
      <c r="J222" s="252">
        <f t="shared" si="188"/>
        <v>1</v>
      </c>
      <c r="K222" s="214"/>
      <c r="L222" s="253"/>
      <c r="M222" s="254"/>
      <c r="N222" s="214"/>
      <c r="O222" s="227"/>
      <c r="P222" s="214"/>
      <c r="Q222" s="250">
        <v>1.0</v>
      </c>
      <c r="R222" s="262"/>
      <c r="S222" s="262"/>
      <c r="T222" s="262"/>
      <c r="U222" s="262"/>
      <c r="V222" s="250">
        <f t="shared" si="190"/>
        <v>0</v>
      </c>
      <c r="W222" s="250">
        <f t="shared" si="191"/>
        <v>1</v>
      </c>
      <c r="X222" s="250">
        <f t="shared" si="192"/>
        <v>0</v>
      </c>
      <c r="Y222" s="214"/>
      <c r="Z222" s="214"/>
      <c r="AA222" s="214"/>
      <c r="AB222" s="246"/>
      <c r="AC222" s="246"/>
      <c r="AD222" s="249"/>
      <c r="AE222" s="281"/>
      <c r="AF222" s="214"/>
      <c r="AG222" s="214"/>
      <c r="AH222" s="246"/>
      <c r="AI222" s="246"/>
      <c r="AJ222" s="250"/>
      <c r="AK222" s="214"/>
      <c r="AL222" s="250">
        <v>0.0</v>
      </c>
      <c r="AN222" s="246" t="s">
        <v>32</v>
      </c>
      <c r="AO222" s="246" t="s">
        <v>33</v>
      </c>
      <c r="AQ222" s="246" t="s">
        <v>51</v>
      </c>
      <c r="AR222" s="246" t="s">
        <v>52</v>
      </c>
      <c r="AT222" s="385" t="str">
        <f t="shared" si="12"/>
        <v>TIDAK</v>
      </c>
    </row>
    <row r="223" ht="15.75" customHeight="1">
      <c r="A223" s="246" t="s">
        <v>6644</v>
      </c>
      <c r="B223" s="246" t="s">
        <v>6645</v>
      </c>
      <c r="C223" s="246" t="s">
        <v>80</v>
      </c>
      <c r="D223" s="249">
        <v>1.0</v>
      </c>
      <c r="E223" s="262"/>
      <c r="F223" s="262"/>
      <c r="G223" s="262"/>
      <c r="H223" s="262"/>
      <c r="I223" s="251">
        <f t="shared" si="187"/>
        <v>0</v>
      </c>
      <c r="J223" s="252">
        <f t="shared" si="188"/>
        <v>1</v>
      </c>
      <c r="K223" s="214"/>
      <c r="L223" s="253"/>
      <c r="M223" s="254"/>
      <c r="N223" s="214"/>
      <c r="O223" s="227"/>
      <c r="P223" s="214"/>
      <c r="Q223" s="250">
        <v>1.0</v>
      </c>
      <c r="R223" s="262"/>
      <c r="S223" s="262"/>
      <c r="T223" s="262"/>
      <c r="U223" s="262"/>
      <c r="V223" s="250">
        <f t="shared" si="190"/>
        <v>0</v>
      </c>
      <c r="W223" s="250">
        <f t="shared" si="191"/>
        <v>1</v>
      </c>
      <c r="X223" s="250">
        <f t="shared" si="192"/>
        <v>0</v>
      </c>
      <c r="Y223" s="214"/>
      <c r="Z223" s="214"/>
      <c r="AA223" s="214"/>
      <c r="AB223" s="246"/>
      <c r="AC223" s="246"/>
      <c r="AD223" s="249"/>
      <c r="AE223" s="281"/>
      <c r="AF223" s="214"/>
      <c r="AG223" s="214"/>
      <c r="AH223" s="246"/>
      <c r="AI223" s="246"/>
      <c r="AJ223" s="250"/>
      <c r="AK223" s="214" t="str">
        <f>IF(X223&lt;0,"tidak normal","normal")</f>
        <v>normal</v>
      </c>
      <c r="AL223" s="250">
        <v>0.0</v>
      </c>
      <c r="AN223" s="246" t="s">
        <v>6644</v>
      </c>
      <c r="AO223" s="246" t="s">
        <v>6645</v>
      </c>
      <c r="AQ223" s="246" t="s">
        <v>32</v>
      </c>
      <c r="AR223" s="246" t="s">
        <v>33</v>
      </c>
      <c r="AT223" s="385" t="str">
        <f t="shared" si="12"/>
        <v>TIDAK</v>
      </c>
    </row>
    <row r="224" ht="15.75" customHeight="1">
      <c r="A224" s="246" t="s">
        <v>51</v>
      </c>
      <c r="B224" s="246" t="s">
        <v>52</v>
      </c>
      <c r="C224" s="246" t="s">
        <v>80</v>
      </c>
      <c r="D224" s="249">
        <v>1.0</v>
      </c>
      <c r="E224" s="262"/>
      <c r="F224" s="262"/>
      <c r="G224" s="262"/>
      <c r="H224" s="262"/>
      <c r="I224" s="251">
        <f t="shared" si="187"/>
        <v>0</v>
      </c>
      <c r="J224" s="252">
        <f t="shared" si="188"/>
        <v>1</v>
      </c>
      <c r="K224" s="214"/>
      <c r="L224" s="253"/>
      <c r="M224" s="254"/>
      <c r="N224" s="214"/>
      <c r="O224" s="227"/>
      <c r="P224" s="214"/>
      <c r="Q224" s="250">
        <v>0.0</v>
      </c>
      <c r="R224" s="262"/>
      <c r="S224" s="262"/>
      <c r="T224" s="262"/>
      <c r="U224" s="262"/>
      <c r="V224" s="250">
        <f t="shared" si="190"/>
        <v>0</v>
      </c>
      <c r="W224" s="250">
        <f t="shared" si="191"/>
        <v>0</v>
      </c>
      <c r="X224" s="250">
        <f t="shared" si="192"/>
        <v>1</v>
      </c>
      <c r="Y224" s="214"/>
      <c r="Z224" s="214"/>
      <c r="AA224" s="214"/>
      <c r="AB224" s="246"/>
      <c r="AC224" s="246"/>
      <c r="AD224" s="249"/>
      <c r="AE224" s="281"/>
      <c r="AF224" s="214"/>
      <c r="AG224" s="214"/>
      <c r="AH224" s="246"/>
      <c r="AI224" s="246"/>
      <c r="AJ224" s="250"/>
      <c r="AK224" s="214"/>
      <c r="AL224" s="250"/>
      <c r="AN224" s="246" t="s">
        <v>51</v>
      </c>
      <c r="AO224" s="246" t="s">
        <v>52</v>
      </c>
      <c r="AQ224" s="246" t="s">
        <v>6644</v>
      </c>
      <c r="AR224" s="246" t="s">
        <v>6645</v>
      </c>
      <c r="AT224" s="385" t="str">
        <f t="shared" si="12"/>
        <v>TIDAK</v>
      </c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R$4:$AR$224"/>
  <mergeCells count="11">
    <mergeCell ref="R2:V2"/>
    <mergeCell ref="W2:W3"/>
    <mergeCell ref="X2:X3"/>
    <mergeCell ref="AL2:AL3"/>
    <mergeCell ref="A2:A3"/>
    <mergeCell ref="B2:B3"/>
    <mergeCell ref="C2:C3"/>
    <mergeCell ref="D2:D3"/>
    <mergeCell ref="E2:I2"/>
    <mergeCell ref="J2:J3"/>
    <mergeCell ref="Q2:Q3"/>
  </mergeCells>
  <printOptions horizontalCentered="1"/>
  <pageMargins bottom="0.1968503937007874" footer="0.0" header="0.0" left="0.1968503937007874" right="0.1968503937007874" top="0.1968503937007874"/>
  <pageSetup paperSize="9" scale="81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0.0" topLeftCell="G11" activePane="bottomRight" state="frozen"/>
      <selection activeCell="G1" sqref="G1" pane="topRight"/>
      <selection activeCell="A11" sqref="A11" pane="bottomLeft"/>
      <selection activeCell="G11" sqref="G11" pane="bottomRight"/>
    </sheetView>
  </sheetViews>
  <sheetFormatPr customHeight="1" defaultColWidth="14.43" defaultRowHeight="15.0"/>
  <cols>
    <col customWidth="1" min="1" max="1" width="12.71"/>
    <col customWidth="1" min="2" max="2" width="1.71"/>
    <col customWidth="1" min="3" max="3" width="42.86"/>
    <col customWidth="1" min="4" max="4" width="25.0"/>
    <col customWidth="1" hidden="1" min="5" max="5" width="9.71"/>
    <col customWidth="1" hidden="1" min="6" max="6" width="14.14"/>
    <col customWidth="1" min="7" max="7" width="34.43"/>
    <col customWidth="1" min="8" max="8" width="23.86"/>
    <col customWidth="1" min="9" max="9" width="12.71"/>
    <col customWidth="1" min="10" max="10" width="11.57"/>
    <col customWidth="1" min="11" max="11" width="22.57"/>
    <col customWidth="1" min="12" max="12" width="1.86"/>
    <col customWidth="1" min="13" max="26" width="8.71"/>
  </cols>
  <sheetData>
    <row r="1" ht="21.75" customHeight="1">
      <c r="A1" s="4"/>
      <c r="B1" s="2"/>
      <c r="C1" s="3"/>
      <c r="D1" s="4"/>
      <c r="E1" s="4"/>
      <c r="F1" s="4"/>
      <c r="G1" s="4"/>
      <c r="H1" s="4"/>
      <c r="I1" s="2"/>
      <c r="J1" s="4"/>
      <c r="K1" s="4"/>
      <c r="L1" s="4"/>
    </row>
    <row r="2" ht="21.0" customHeight="1">
      <c r="A2" s="4"/>
      <c r="B2" s="2"/>
      <c r="C2" s="6"/>
      <c r="D2" s="4"/>
      <c r="E2" s="4"/>
      <c r="F2" s="4"/>
      <c r="G2" s="4"/>
      <c r="H2" s="4"/>
      <c r="I2" s="2"/>
      <c r="J2" s="4"/>
      <c r="K2" s="4"/>
      <c r="L2" s="4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>
      <c r="A5" s="397" t="s">
        <v>0</v>
      </c>
      <c r="L5" s="12"/>
    </row>
    <row r="6" ht="9.75" customHeight="1">
      <c r="A6" s="114"/>
      <c r="L6" s="14"/>
    </row>
    <row r="7">
      <c r="A7" s="17" t="s">
        <v>1</v>
      </c>
      <c r="B7" s="18" t="s">
        <v>2</v>
      </c>
      <c r="C7" s="17" t="s">
        <v>7308</v>
      </c>
      <c r="D7" s="17"/>
      <c r="E7" s="17"/>
      <c r="F7" s="17"/>
      <c r="G7" s="17"/>
      <c r="H7" s="17"/>
      <c r="I7" s="18"/>
      <c r="J7" s="17"/>
      <c r="K7" s="19"/>
      <c r="L7" s="17"/>
    </row>
    <row r="8">
      <c r="A8" s="17" t="s">
        <v>4</v>
      </c>
      <c r="B8" s="18" t="s">
        <v>2</v>
      </c>
      <c r="C8" s="20" t="s">
        <v>7309</v>
      </c>
      <c r="D8" s="17"/>
      <c r="E8" s="17"/>
      <c r="F8" s="17"/>
      <c r="G8" s="17"/>
      <c r="H8" s="17"/>
      <c r="I8" s="18"/>
      <c r="J8" s="17"/>
      <c r="K8" s="17"/>
      <c r="L8" s="17"/>
    </row>
    <row r="9" ht="18.0" customHeight="1">
      <c r="A9" s="25" t="s">
        <v>6</v>
      </c>
      <c r="B9" s="22" t="s">
        <v>7</v>
      </c>
      <c r="C9" s="23"/>
      <c r="D9" s="24" t="s">
        <v>8</v>
      </c>
      <c r="E9" s="25" t="s">
        <v>7310</v>
      </c>
      <c r="F9" s="25" t="s">
        <v>7311</v>
      </c>
      <c r="G9" s="25" t="s">
        <v>9</v>
      </c>
      <c r="H9" s="25" t="s">
        <v>7312</v>
      </c>
      <c r="I9" s="25" t="s">
        <v>12</v>
      </c>
      <c r="J9" s="25" t="s">
        <v>13</v>
      </c>
      <c r="K9" s="25" t="s">
        <v>3254</v>
      </c>
      <c r="L9" s="25"/>
    </row>
    <row r="10" ht="18.0" customHeight="1">
      <c r="A10" s="25"/>
      <c r="B10" s="25"/>
      <c r="C10" s="25"/>
      <c r="D10" s="24"/>
      <c r="E10" s="25" t="s">
        <v>7313</v>
      </c>
      <c r="F10" s="25" t="s">
        <v>7313</v>
      </c>
      <c r="G10" s="25"/>
      <c r="H10" s="25" t="s">
        <v>3256</v>
      </c>
      <c r="I10" s="25" t="s">
        <v>17</v>
      </c>
      <c r="J10" s="25" t="s">
        <v>17</v>
      </c>
      <c r="K10" s="25"/>
      <c r="L10" s="25"/>
    </row>
    <row r="11" ht="18.0" customHeight="1">
      <c r="A11" s="398">
        <v>45754.0</v>
      </c>
      <c r="B11" s="399"/>
      <c r="C11" s="400" t="s">
        <v>7314</v>
      </c>
      <c r="D11" s="401" t="s">
        <v>19</v>
      </c>
      <c r="E11" s="401"/>
      <c r="F11" s="401"/>
      <c r="G11" s="402" t="s">
        <v>7315</v>
      </c>
      <c r="H11" s="403" t="s">
        <v>7316</v>
      </c>
      <c r="I11" s="403" t="s">
        <v>80</v>
      </c>
      <c r="J11" s="403">
        <v>1.0</v>
      </c>
      <c r="K11" s="404" t="s">
        <v>7317</v>
      </c>
      <c r="L11" s="23"/>
    </row>
    <row r="12" ht="18.0" customHeight="1">
      <c r="A12" s="398">
        <v>45755.0</v>
      </c>
      <c r="B12" s="399"/>
      <c r="C12" s="400" t="s">
        <v>7318</v>
      </c>
      <c r="D12" s="401" t="s">
        <v>19</v>
      </c>
      <c r="E12" s="401"/>
      <c r="F12" s="401"/>
      <c r="G12" s="402" t="s">
        <v>7315</v>
      </c>
      <c r="H12" s="403" t="s">
        <v>7316</v>
      </c>
      <c r="I12" s="403" t="s">
        <v>80</v>
      </c>
      <c r="J12" s="403">
        <v>2.0</v>
      </c>
      <c r="K12" s="404" t="s">
        <v>7319</v>
      </c>
      <c r="L12" s="23"/>
    </row>
    <row r="13" ht="18.0" customHeight="1">
      <c r="A13" s="398">
        <v>45761.0</v>
      </c>
      <c r="B13" s="399"/>
      <c r="C13" s="400" t="s">
        <v>7320</v>
      </c>
      <c r="D13" s="401" t="s">
        <v>19</v>
      </c>
      <c r="E13" s="403"/>
      <c r="F13" s="403"/>
      <c r="G13" s="402" t="s">
        <v>7315</v>
      </c>
      <c r="H13" s="403" t="s">
        <v>7316</v>
      </c>
      <c r="I13" s="403" t="s">
        <v>80</v>
      </c>
      <c r="J13" s="403">
        <v>8.0</v>
      </c>
      <c r="K13" s="404"/>
      <c r="L13" s="405"/>
    </row>
    <row r="14" ht="18.0" customHeight="1">
      <c r="A14" s="398">
        <v>45761.0</v>
      </c>
      <c r="B14" s="399"/>
      <c r="C14" s="400" t="s">
        <v>7321</v>
      </c>
      <c r="D14" s="401" t="s">
        <v>19</v>
      </c>
      <c r="E14" s="403"/>
      <c r="F14" s="403"/>
      <c r="G14" s="402" t="s">
        <v>7322</v>
      </c>
      <c r="H14" s="403" t="s">
        <v>7323</v>
      </c>
      <c r="I14" s="403" t="s">
        <v>80</v>
      </c>
      <c r="J14" s="403">
        <v>2.0</v>
      </c>
      <c r="K14" s="404"/>
      <c r="L14" s="405"/>
    </row>
    <row r="15" ht="18.0" customHeight="1">
      <c r="A15" s="398">
        <v>45761.0</v>
      </c>
      <c r="B15" s="399"/>
      <c r="C15" s="400" t="s">
        <v>7324</v>
      </c>
      <c r="D15" s="401" t="s">
        <v>19</v>
      </c>
      <c r="E15" s="403"/>
      <c r="F15" s="403"/>
      <c r="G15" s="402" t="s">
        <v>7325</v>
      </c>
      <c r="H15" s="403" t="s">
        <v>7326</v>
      </c>
      <c r="I15" s="403" t="s">
        <v>80</v>
      </c>
      <c r="J15" s="403">
        <v>2.0</v>
      </c>
      <c r="K15" s="404"/>
      <c r="L15" s="405"/>
    </row>
    <row r="16" ht="18.0" customHeight="1">
      <c r="A16" s="398">
        <v>45763.0</v>
      </c>
      <c r="B16" s="404"/>
      <c r="C16" s="400" t="s">
        <v>7327</v>
      </c>
      <c r="D16" s="401" t="s">
        <v>19</v>
      </c>
      <c r="E16" s="403"/>
      <c r="F16" s="403"/>
      <c r="G16" s="402" t="s">
        <v>7328</v>
      </c>
      <c r="H16" s="403" t="s">
        <v>7329</v>
      </c>
      <c r="I16" s="403" t="s">
        <v>80</v>
      </c>
      <c r="J16" s="403">
        <v>1.0</v>
      </c>
      <c r="K16" s="404" t="s">
        <v>7330</v>
      </c>
      <c r="L16" s="405"/>
    </row>
    <row r="17" ht="18.0" customHeight="1">
      <c r="A17" s="398">
        <v>45764.0</v>
      </c>
      <c r="B17" s="404"/>
      <c r="C17" s="400" t="s">
        <v>7331</v>
      </c>
      <c r="D17" s="401" t="s">
        <v>19</v>
      </c>
      <c r="E17" s="403"/>
      <c r="F17" s="403"/>
      <c r="G17" s="402" t="s">
        <v>7315</v>
      </c>
      <c r="H17" s="403" t="s">
        <v>7316</v>
      </c>
      <c r="I17" s="403" t="s">
        <v>80</v>
      </c>
      <c r="J17" s="403">
        <v>2.0</v>
      </c>
      <c r="K17" s="404"/>
      <c r="L17" s="405"/>
    </row>
    <row r="18" ht="18.0" customHeight="1">
      <c r="A18" s="398"/>
      <c r="B18" s="404"/>
      <c r="C18" s="405"/>
      <c r="D18" s="401"/>
      <c r="E18" s="403"/>
      <c r="F18" s="403"/>
      <c r="G18" s="402"/>
      <c r="H18" s="403"/>
      <c r="I18" s="403"/>
      <c r="J18" s="403"/>
      <c r="K18" s="404"/>
      <c r="L18" s="405"/>
    </row>
    <row r="19" ht="18.0" customHeight="1">
      <c r="A19" s="398">
        <v>45782.0</v>
      </c>
      <c r="B19" s="404"/>
      <c r="C19" s="400" t="s">
        <v>7332</v>
      </c>
      <c r="D19" s="401" t="s">
        <v>19</v>
      </c>
      <c r="E19" s="403"/>
      <c r="F19" s="403"/>
      <c r="G19" s="402" t="s">
        <v>7333</v>
      </c>
      <c r="H19" s="403" t="s">
        <v>7334</v>
      </c>
      <c r="I19" s="403" t="s">
        <v>80</v>
      </c>
      <c r="J19" s="403">
        <v>2.0</v>
      </c>
      <c r="K19" s="404" t="s">
        <v>2166</v>
      </c>
      <c r="L19" s="23"/>
    </row>
    <row r="20" ht="18.0" customHeight="1">
      <c r="A20" s="398">
        <v>45792.0</v>
      </c>
      <c r="B20" s="404"/>
      <c r="C20" s="400" t="s">
        <v>7335</v>
      </c>
      <c r="D20" s="401" t="s">
        <v>19</v>
      </c>
      <c r="E20" s="403"/>
      <c r="F20" s="403"/>
      <c r="G20" s="402" t="s">
        <v>7336</v>
      </c>
      <c r="H20" s="403" t="s">
        <v>7334</v>
      </c>
      <c r="I20" s="403" t="s">
        <v>80</v>
      </c>
      <c r="J20" s="403">
        <v>8.0</v>
      </c>
      <c r="K20" s="404" t="s">
        <v>197</v>
      </c>
      <c r="L20" s="23"/>
    </row>
    <row r="21" ht="18.0" customHeight="1">
      <c r="A21" s="398"/>
      <c r="B21" s="404"/>
      <c r="C21" s="405"/>
      <c r="D21" s="401"/>
      <c r="E21" s="403"/>
      <c r="F21" s="403"/>
      <c r="G21" s="402"/>
      <c r="H21" s="403"/>
      <c r="I21" s="403"/>
      <c r="J21" s="403"/>
      <c r="K21" s="404"/>
      <c r="L21" s="405"/>
    </row>
    <row r="22" ht="18.0" customHeight="1">
      <c r="A22" s="406">
        <v>45892.0</v>
      </c>
      <c r="B22" s="404"/>
      <c r="C22" s="407" t="s">
        <v>7337</v>
      </c>
      <c r="D22" s="84" t="s">
        <v>60</v>
      </c>
      <c r="E22" s="403"/>
      <c r="F22" s="403"/>
      <c r="G22" s="408" t="s">
        <v>7338</v>
      </c>
      <c r="H22" s="403"/>
      <c r="I22" s="403" t="s">
        <v>80</v>
      </c>
      <c r="J22" s="409">
        <v>2.0</v>
      </c>
      <c r="K22" s="404" t="s">
        <v>197</v>
      </c>
      <c r="L22" s="23"/>
    </row>
    <row r="23" ht="18.0" customHeight="1">
      <c r="A23" s="406">
        <v>45892.0</v>
      </c>
      <c r="B23" s="404"/>
      <c r="C23" s="407" t="s">
        <v>7337</v>
      </c>
      <c r="D23" s="84" t="s">
        <v>60</v>
      </c>
      <c r="E23" s="403"/>
      <c r="F23" s="403"/>
      <c r="G23" s="408" t="s">
        <v>7339</v>
      </c>
      <c r="H23" s="403"/>
      <c r="I23" s="403" t="s">
        <v>80</v>
      </c>
      <c r="J23" s="409">
        <v>2.0</v>
      </c>
      <c r="K23" s="404" t="s">
        <v>197</v>
      </c>
      <c r="L23" s="23"/>
    </row>
    <row r="24" ht="18.0" customHeight="1">
      <c r="A24" s="398"/>
      <c r="B24" s="404"/>
      <c r="C24" s="405"/>
      <c r="D24" s="401"/>
      <c r="E24" s="403"/>
      <c r="F24" s="403"/>
      <c r="G24" s="402"/>
      <c r="H24" s="403"/>
      <c r="I24" s="403"/>
      <c r="J24" s="403"/>
      <c r="K24" s="404"/>
      <c r="L24" s="405"/>
    </row>
    <row r="25" ht="18.0" customHeight="1">
      <c r="A25" s="406">
        <v>45901.0</v>
      </c>
      <c r="B25" s="404"/>
      <c r="C25" s="407" t="s">
        <v>7340</v>
      </c>
      <c r="D25" s="84" t="s">
        <v>60</v>
      </c>
      <c r="E25" s="403"/>
      <c r="F25" s="403"/>
      <c r="G25" s="408" t="s">
        <v>7338</v>
      </c>
      <c r="H25" s="409" t="s">
        <v>7341</v>
      </c>
      <c r="I25" s="403" t="s">
        <v>80</v>
      </c>
      <c r="J25" s="409">
        <v>2.0</v>
      </c>
      <c r="K25" s="404" t="s">
        <v>197</v>
      </c>
      <c r="L25" s="23"/>
    </row>
    <row r="26" ht="18.0" customHeight="1">
      <c r="A26" s="406">
        <v>45901.0</v>
      </c>
      <c r="B26" s="404"/>
      <c r="C26" s="407" t="s">
        <v>7340</v>
      </c>
      <c r="D26" s="84" t="s">
        <v>60</v>
      </c>
      <c r="E26" s="403"/>
      <c r="F26" s="403"/>
      <c r="G26" s="408" t="s">
        <v>7339</v>
      </c>
      <c r="H26" s="409" t="s">
        <v>7334</v>
      </c>
      <c r="I26" s="403" t="s">
        <v>80</v>
      </c>
      <c r="J26" s="409">
        <v>3.0</v>
      </c>
      <c r="K26" s="404" t="s">
        <v>197</v>
      </c>
      <c r="L26" s="23"/>
    </row>
    <row r="27" ht="18.0" customHeight="1">
      <c r="A27" s="398"/>
      <c r="B27" s="404"/>
      <c r="C27" s="405"/>
      <c r="D27" s="401"/>
      <c r="E27" s="403"/>
      <c r="F27" s="403"/>
      <c r="G27" s="402"/>
      <c r="H27" s="403"/>
      <c r="I27" s="403"/>
      <c r="J27" s="403"/>
      <c r="K27" s="404"/>
      <c r="L27" s="405"/>
    </row>
    <row r="28" ht="18.0" customHeight="1">
      <c r="A28" s="406">
        <v>45950.0</v>
      </c>
      <c r="B28" s="404"/>
      <c r="C28" s="407" t="s">
        <v>7342</v>
      </c>
      <c r="D28" s="84" t="s">
        <v>60</v>
      </c>
      <c r="E28" s="403"/>
      <c r="F28" s="403"/>
      <c r="G28" s="408" t="s">
        <v>7338</v>
      </c>
      <c r="H28" s="409"/>
      <c r="I28" s="403" t="s">
        <v>80</v>
      </c>
      <c r="J28" s="409">
        <v>2.0</v>
      </c>
      <c r="K28" s="410" t="s">
        <v>1526</v>
      </c>
      <c r="L28" s="23"/>
    </row>
    <row r="29" ht="18.0" customHeight="1">
      <c r="A29" s="398"/>
      <c r="B29" s="404"/>
      <c r="C29" s="405"/>
      <c r="D29" s="401"/>
      <c r="E29" s="403"/>
      <c r="F29" s="403"/>
      <c r="G29" s="402"/>
      <c r="H29" s="403"/>
      <c r="I29" s="403"/>
      <c r="J29" s="403"/>
      <c r="K29" s="404"/>
      <c r="L29" s="405"/>
    </row>
    <row r="30" ht="18.0" customHeight="1">
      <c r="A30" s="406">
        <v>45974.0</v>
      </c>
      <c r="B30" s="404"/>
      <c r="C30" s="407" t="s">
        <v>7343</v>
      </c>
      <c r="D30" s="84" t="s">
        <v>1316</v>
      </c>
      <c r="E30" s="403"/>
      <c r="F30" s="403"/>
      <c r="G30" s="408" t="s">
        <v>7344</v>
      </c>
      <c r="H30" s="409" t="s">
        <v>7345</v>
      </c>
      <c r="I30" s="403" t="s">
        <v>80</v>
      </c>
      <c r="J30" s="409">
        <v>4.0</v>
      </c>
      <c r="K30" s="410" t="s">
        <v>197</v>
      </c>
      <c r="L30" s="23"/>
    </row>
    <row r="31" ht="18.0" customHeight="1">
      <c r="A31" s="398"/>
      <c r="B31" s="404"/>
      <c r="C31" s="405"/>
      <c r="D31" s="401"/>
      <c r="E31" s="403"/>
      <c r="F31" s="403"/>
      <c r="G31" s="402"/>
      <c r="H31" s="403"/>
      <c r="I31" s="403"/>
      <c r="J31" s="403"/>
      <c r="K31" s="404"/>
      <c r="L31" s="405"/>
    </row>
    <row r="32" ht="18.0" customHeight="1">
      <c r="A32" s="406">
        <v>46001.0</v>
      </c>
      <c r="B32" s="404"/>
      <c r="C32" s="407" t="s">
        <v>7346</v>
      </c>
      <c r="D32" s="84" t="s">
        <v>60</v>
      </c>
      <c r="E32" s="403"/>
      <c r="F32" s="403"/>
      <c r="G32" s="408" t="s">
        <v>7347</v>
      </c>
      <c r="H32" s="409" t="s">
        <v>7348</v>
      </c>
      <c r="I32" s="403" t="s">
        <v>80</v>
      </c>
      <c r="J32" s="409">
        <v>5.0</v>
      </c>
      <c r="K32" s="410" t="s">
        <v>197</v>
      </c>
      <c r="L32" s="23"/>
    </row>
    <row r="33" ht="18.0" customHeight="1">
      <c r="A33" s="398"/>
      <c r="B33" s="404"/>
      <c r="C33" s="405"/>
      <c r="D33" s="401"/>
      <c r="E33" s="403"/>
      <c r="F33" s="403"/>
      <c r="G33" s="402"/>
      <c r="H33" s="403"/>
      <c r="I33" s="403"/>
      <c r="J33" s="403"/>
      <c r="K33" s="404"/>
      <c r="L33" s="405"/>
    </row>
    <row r="34" ht="18.0" customHeight="1">
      <c r="A34" s="406">
        <v>46017.0</v>
      </c>
      <c r="B34" s="404"/>
      <c r="C34" s="407" t="s">
        <v>7349</v>
      </c>
      <c r="D34" s="84" t="s">
        <v>60</v>
      </c>
      <c r="E34" s="403"/>
      <c r="F34" s="403"/>
      <c r="G34" s="408" t="s">
        <v>7347</v>
      </c>
      <c r="H34" s="409" t="s">
        <v>7348</v>
      </c>
      <c r="I34" s="403" t="s">
        <v>80</v>
      </c>
      <c r="J34" s="409">
        <v>6.0</v>
      </c>
      <c r="K34" s="410" t="s">
        <v>197</v>
      </c>
      <c r="L34" s="23"/>
    </row>
    <row r="35" ht="18.0" customHeight="1">
      <c r="A35" s="398"/>
      <c r="B35" s="404"/>
      <c r="C35" s="405"/>
      <c r="D35" s="401"/>
      <c r="E35" s="403"/>
      <c r="F35" s="403"/>
      <c r="G35" s="402"/>
      <c r="H35" s="403"/>
      <c r="I35" s="403"/>
      <c r="J35" s="403"/>
      <c r="K35" s="404"/>
      <c r="L35" s="405"/>
    </row>
    <row r="36" ht="18.0" customHeight="1">
      <c r="A36" s="406">
        <v>46044.0</v>
      </c>
      <c r="B36" s="404"/>
      <c r="C36" s="407" t="s">
        <v>7350</v>
      </c>
      <c r="D36" s="84" t="s">
        <v>1101</v>
      </c>
      <c r="E36" s="403"/>
      <c r="F36" s="403"/>
      <c r="G36" s="408" t="s">
        <v>7347</v>
      </c>
      <c r="H36" s="409" t="s">
        <v>7348</v>
      </c>
      <c r="I36" s="403" t="s">
        <v>80</v>
      </c>
      <c r="J36" s="409">
        <v>4.0</v>
      </c>
      <c r="K36" s="410" t="s">
        <v>197</v>
      </c>
      <c r="L36" s="23"/>
    </row>
    <row r="37" ht="18.0" customHeight="1">
      <c r="A37" s="398"/>
      <c r="B37" s="404"/>
      <c r="C37" s="405"/>
      <c r="D37" s="401"/>
      <c r="E37" s="403"/>
      <c r="F37" s="403"/>
      <c r="G37" s="402"/>
      <c r="H37" s="403"/>
      <c r="I37" s="403"/>
      <c r="J37" s="403"/>
      <c r="K37" s="404"/>
      <c r="L37" s="405"/>
    </row>
    <row r="38" ht="18.0" customHeight="1">
      <c r="A38" s="406">
        <v>46054.0</v>
      </c>
      <c r="B38" s="404"/>
      <c r="C38" s="407" t="s">
        <v>7351</v>
      </c>
      <c r="D38" s="84" t="s">
        <v>7352</v>
      </c>
      <c r="E38" s="403"/>
      <c r="F38" s="403"/>
      <c r="G38" s="408" t="s">
        <v>7339</v>
      </c>
      <c r="H38" s="409" t="s">
        <v>7353</v>
      </c>
      <c r="I38" s="403" t="s">
        <v>80</v>
      </c>
      <c r="J38" s="409">
        <v>1.0</v>
      </c>
      <c r="K38" s="410" t="s">
        <v>7354</v>
      </c>
      <c r="L38" s="23"/>
    </row>
    <row r="39" ht="18.0" customHeight="1">
      <c r="A39" s="398"/>
      <c r="B39" s="404"/>
      <c r="C39" s="405"/>
      <c r="D39" s="401"/>
      <c r="E39" s="403"/>
      <c r="F39" s="403"/>
      <c r="G39" s="402"/>
      <c r="H39" s="403"/>
      <c r="I39" s="403"/>
      <c r="J39" s="403"/>
      <c r="K39" s="404"/>
      <c r="L39" s="405"/>
    </row>
    <row r="40" ht="18.0" customHeight="1">
      <c r="A40" s="406">
        <v>46056.0</v>
      </c>
      <c r="B40" s="404"/>
      <c r="C40" s="407" t="s">
        <v>7355</v>
      </c>
      <c r="D40" s="84" t="s">
        <v>7352</v>
      </c>
      <c r="E40" s="403"/>
      <c r="F40" s="403"/>
      <c r="G40" s="408" t="s">
        <v>7356</v>
      </c>
      <c r="H40" s="409" t="s">
        <v>7334</v>
      </c>
      <c r="I40" s="403" t="s">
        <v>80</v>
      </c>
      <c r="J40" s="409">
        <v>6.0</v>
      </c>
      <c r="K40" s="410" t="s">
        <v>197</v>
      </c>
      <c r="L40" s="23"/>
    </row>
    <row r="41" ht="18.0" customHeight="1">
      <c r="A41" s="398"/>
      <c r="B41" s="404"/>
      <c r="C41" s="405"/>
      <c r="D41" s="401"/>
      <c r="E41" s="403"/>
      <c r="F41" s="403"/>
      <c r="G41" s="402"/>
      <c r="H41" s="403"/>
      <c r="I41" s="403"/>
      <c r="J41" s="403"/>
      <c r="K41" s="404"/>
      <c r="L41" s="405"/>
    </row>
    <row r="42" ht="18.0" customHeight="1">
      <c r="A42" s="406">
        <v>46069.0</v>
      </c>
      <c r="B42" s="404"/>
      <c r="C42" s="407" t="s">
        <v>7357</v>
      </c>
      <c r="D42" s="84" t="s">
        <v>7352</v>
      </c>
      <c r="E42" s="403"/>
      <c r="F42" s="403"/>
      <c r="G42" s="408" t="s">
        <v>7358</v>
      </c>
      <c r="H42" s="409">
        <v>6361824.0</v>
      </c>
      <c r="I42" s="403" t="s">
        <v>80</v>
      </c>
      <c r="J42" s="409">
        <v>4.0</v>
      </c>
      <c r="K42" s="410" t="s">
        <v>197</v>
      </c>
      <c r="L42" s="23"/>
    </row>
    <row r="43" ht="18.0" customHeight="1">
      <c r="A43" s="398"/>
      <c r="B43" s="404"/>
      <c r="C43" s="405"/>
      <c r="D43" s="401"/>
      <c r="E43" s="403"/>
      <c r="F43" s="403"/>
      <c r="G43" s="402"/>
      <c r="H43" s="403"/>
      <c r="I43" s="403"/>
      <c r="J43" s="403"/>
      <c r="K43" s="404"/>
      <c r="L43" s="405"/>
    </row>
    <row r="44" ht="18.0" customHeight="1">
      <c r="A44" s="406">
        <v>46097.0</v>
      </c>
      <c r="B44" s="404"/>
      <c r="C44" s="407" t="s">
        <v>7359</v>
      </c>
      <c r="D44" s="84" t="s">
        <v>7352</v>
      </c>
      <c r="E44" s="403"/>
      <c r="F44" s="403"/>
      <c r="G44" s="408" t="s">
        <v>7356</v>
      </c>
      <c r="H44" s="409">
        <v>6361824.0</v>
      </c>
      <c r="I44" s="403" t="s">
        <v>80</v>
      </c>
      <c r="J44" s="409">
        <v>6.0</v>
      </c>
      <c r="K44" s="410" t="s">
        <v>197</v>
      </c>
      <c r="L44" s="23"/>
    </row>
    <row r="45" ht="18.0" customHeight="1">
      <c r="A45" s="406">
        <v>46097.0</v>
      </c>
      <c r="B45" s="404"/>
      <c r="C45" s="407" t="s">
        <v>7359</v>
      </c>
      <c r="D45" s="84" t="s">
        <v>7352</v>
      </c>
      <c r="E45" s="403"/>
      <c r="F45" s="403"/>
      <c r="G45" s="408" t="s">
        <v>7360</v>
      </c>
      <c r="H45" s="409" t="s">
        <v>7334</v>
      </c>
      <c r="I45" s="403" t="s">
        <v>80</v>
      </c>
      <c r="J45" s="409">
        <v>3.0</v>
      </c>
      <c r="K45" s="410" t="s">
        <v>7361</v>
      </c>
      <c r="L45" s="23"/>
    </row>
    <row r="46" ht="18.0" customHeight="1">
      <c r="A46" s="398"/>
      <c r="B46" s="404"/>
      <c r="C46" s="405"/>
      <c r="D46" s="401"/>
      <c r="E46" s="403"/>
      <c r="F46" s="403"/>
      <c r="G46" s="402"/>
      <c r="H46" s="403"/>
      <c r="I46" s="403"/>
      <c r="J46" s="403"/>
      <c r="K46" s="404"/>
      <c r="L46" s="405"/>
    </row>
    <row r="47" ht="18.0" customHeight="1">
      <c r="A47" s="406">
        <v>46119.0</v>
      </c>
      <c r="B47" s="404"/>
      <c r="C47" s="407" t="s">
        <v>7362</v>
      </c>
      <c r="D47" s="84" t="s">
        <v>7363</v>
      </c>
      <c r="E47" s="403"/>
      <c r="F47" s="403"/>
      <c r="G47" s="408" t="s">
        <v>7356</v>
      </c>
      <c r="H47" s="409" t="s">
        <v>7334</v>
      </c>
      <c r="I47" s="403" t="s">
        <v>80</v>
      </c>
      <c r="J47" s="409">
        <v>12.0</v>
      </c>
      <c r="K47" s="410" t="s">
        <v>7364</v>
      </c>
      <c r="L47" s="23"/>
    </row>
    <row r="48" ht="18.0" customHeight="1">
      <c r="A48" s="398"/>
      <c r="B48" s="404"/>
      <c r="C48" s="405"/>
      <c r="D48" s="401"/>
      <c r="E48" s="403"/>
      <c r="F48" s="403"/>
      <c r="G48" s="402"/>
      <c r="H48" s="403"/>
      <c r="I48" s="403"/>
      <c r="J48" s="403"/>
      <c r="K48" s="404"/>
      <c r="L48" s="405"/>
    </row>
    <row r="49" ht="18.0" customHeight="1">
      <c r="A49" s="406">
        <v>46120.0</v>
      </c>
      <c r="B49" s="404"/>
      <c r="C49" s="407" t="s">
        <v>7365</v>
      </c>
      <c r="D49" s="84" t="s">
        <v>19</v>
      </c>
      <c r="E49" s="403"/>
      <c r="F49" s="403"/>
      <c r="G49" s="408" t="s">
        <v>7366</v>
      </c>
      <c r="H49" s="411" t="s">
        <v>7367</v>
      </c>
      <c r="I49" s="403" t="s">
        <v>80</v>
      </c>
      <c r="J49" s="409">
        <v>2.0</v>
      </c>
      <c r="K49" s="410" t="s">
        <v>7368</v>
      </c>
      <c r="L49" s="23"/>
    </row>
    <row r="50" ht="18.0" customHeight="1">
      <c r="A50" s="398"/>
      <c r="B50" s="404"/>
      <c r="C50" s="405"/>
      <c r="D50" s="401"/>
      <c r="E50" s="403"/>
      <c r="F50" s="403"/>
      <c r="G50" s="402"/>
      <c r="H50" s="234"/>
      <c r="I50" s="403"/>
      <c r="J50" s="403"/>
      <c r="K50" s="404"/>
      <c r="L50" s="405"/>
    </row>
    <row r="51" ht="18.0" customHeight="1">
      <c r="A51" s="406">
        <v>46134.0</v>
      </c>
      <c r="B51" s="404"/>
      <c r="C51" s="407" t="s">
        <v>7369</v>
      </c>
      <c r="D51" s="84" t="s">
        <v>19</v>
      </c>
      <c r="E51" s="403"/>
      <c r="F51" s="403"/>
      <c r="G51" s="408" t="s">
        <v>7339</v>
      </c>
      <c r="H51" s="409" t="s">
        <v>7334</v>
      </c>
      <c r="I51" s="403" t="s">
        <v>80</v>
      </c>
      <c r="J51" s="409">
        <v>8.0</v>
      </c>
      <c r="K51" s="410" t="s">
        <v>7370</v>
      </c>
      <c r="L51" s="23"/>
    </row>
    <row r="52" ht="18.0" customHeight="1">
      <c r="A52" s="398"/>
      <c r="B52" s="404"/>
      <c r="C52" s="405"/>
      <c r="D52" s="401"/>
      <c r="E52" s="403"/>
      <c r="F52" s="403"/>
      <c r="G52" s="402"/>
      <c r="H52" s="403"/>
      <c r="I52" s="403"/>
      <c r="J52" s="403"/>
      <c r="K52" s="404"/>
      <c r="L52" s="405"/>
    </row>
    <row r="53" ht="18.0" customHeight="1">
      <c r="A53" s="406">
        <v>46177.0</v>
      </c>
      <c r="B53" s="404"/>
      <c r="C53" s="407" t="s">
        <v>7371</v>
      </c>
      <c r="D53" s="84" t="s">
        <v>19</v>
      </c>
      <c r="E53" s="403"/>
      <c r="F53" s="403"/>
      <c r="G53" s="408" t="s">
        <v>7356</v>
      </c>
      <c r="H53" s="409" t="s">
        <v>7334</v>
      </c>
      <c r="I53" s="403" t="s">
        <v>80</v>
      </c>
      <c r="J53" s="409">
        <v>2.0</v>
      </c>
      <c r="K53" s="410" t="s">
        <v>456</v>
      </c>
      <c r="L53" s="23"/>
    </row>
    <row r="54" ht="18.0" customHeight="1">
      <c r="A54" s="398"/>
      <c r="B54" s="404"/>
      <c r="C54" s="405"/>
      <c r="D54" s="401"/>
      <c r="E54" s="403"/>
      <c r="F54" s="403"/>
      <c r="G54" s="402"/>
      <c r="H54" s="403"/>
      <c r="I54" s="403"/>
      <c r="J54" s="403"/>
      <c r="K54" s="404"/>
      <c r="L54" s="405"/>
    </row>
    <row r="55" ht="18.0" customHeight="1">
      <c r="A55" s="406">
        <v>46181.0</v>
      </c>
      <c r="B55" s="404"/>
      <c r="C55" s="407" t="s">
        <v>7372</v>
      </c>
      <c r="D55" s="84" t="s">
        <v>19</v>
      </c>
      <c r="E55" s="403"/>
      <c r="F55" s="403"/>
      <c r="G55" s="408" t="s">
        <v>7373</v>
      </c>
      <c r="H55" s="409" t="s">
        <v>7374</v>
      </c>
      <c r="I55" s="403" t="s">
        <v>80</v>
      </c>
      <c r="J55" s="409">
        <v>1.0</v>
      </c>
      <c r="K55" s="410" t="s">
        <v>7375</v>
      </c>
      <c r="L55" s="23"/>
    </row>
    <row r="56" ht="18.0" customHeight="1">
      <c r="A56" s="398"/>
      <c r="B56" s="404"/>
      <c r="C56" s="405"/>
      <c r="D56" s="401"/>
      <c r="E56" s="403"/>
      <c r="F56" s="403"/>
      <c r="G56" s="402"/>
      <c r="H56" s="403"/>
      <c r="I56" s="403"/>
      <c r="J56" s="403"/>
      <c r="K56" s="404"/>
      <c r="L56" s="405"/>
    </row>
    <row r="57" ht="18.0" customHeight="1">
      <c r="A57" s="406">
        <v>46188.0</v>
      </c>
      <c r="B57" s="404"/>
      <c r="C57" s="407" t="s">
        <v>7376</v>
      </c>
      <c r="D57" s="84" t="s">
        <v>1542</v>
      </c>
      <c r="E57" s="403"/>
      <c r="F57" s="403"/>
      <c r="G57" s="408" t="s">
        <v>7366</v>
      </c>
      <c r="H57" s="411" t="s">
        <v>7367</v>
      </c>
      <c r="I57" s="403" t="s">
        <v>80</v>
      </c>
      <c r="J57" s="409">
        <v>2.0</v>
      </c>
      <c r="K57" s="410" t="s">
        <v>988</v>
      </c>
      <c r="L57" s="23"/>
    </row>
    <row r="58" ht="18.0" customHeight="1">
      <c r="A58" s="398"/>
      <c r="B58" s="404"/>
      <c r="C58" s="405"/>
      <c r="D58" s="401"/>
      <c r="E58" s="403"/>
      <c r="F58" s="403"/>
      <c r="G58" s="402"/>
      <c r="H58" s="403"/>
      <c r="I58" s="403"/>
      <c r="J58" s="403"/>
      <c r="K58" s="404"/>
      <c r="L58" s="405"/>
    </row>
    <row r="59" ht="18.0" customHeight="1">
      <c r="A59" s="406">
        <v>46190.0</v>
      </c>
      <c r="B59" s="404"/>
      <c r="C59" s="407" t="s">
        <v>7377</v>
      </c>
      <c r="D59" s="84" t="s">
        <v>1542</v>
      </c>
      <c r="E59" s="403"/>
      <c r="F59" s="403"/>
      <c r="G59" s="408" t="s">
        <v>7356</v>
      </c>
      <c r="H59" s="409" t="s">
        <v>7334</v>
      </c>
      <c r="I59" s="403" t="s">
        <v>80</v>
      </c>
      <c r="J59" s="409">
        <v>2.0</v>
      </c>
      <c r="K59" s="410" t="s">
        <v>446</v>
      </c>
      <c r="L59" s="23"/>
    </row>
    <row r="60" ht="18.0" customHeight="1">
      <c r="A60" s="406">
        <v>46190.0</v>
      </c>
      <c r="B60" s="404"/>
      <c r="C60" s="407" t="s">
        <v>7377</v>
      </c>
      <c r="D60" s="84" t="s">
        <v>1542</v>
      </c>
      <c r="E60" s="403"/>
      <c r="F60" s="403"/>
      <c r="G60" s="408" t="s">
        <v>7356</v>
      </c>
      <c r="H60" s="409" t="s">
        <v>7334</v>
      </c>
      <c r="I60" s="403" t="s">
        <v>80</v>
      </c>
      <c r="J60" s="409">
        <v>1.0</v>
      </c>
      <c r="K60" s="410" t="s">
        <v>7378</v>
      </c>
      <c r="L60" s="23"/>
    </row>
    <row r="61" ht="18.0" customHeight="1">
      <c r="A61" s="398"/>
      <c r="B61" s="404"/>
      <c r="C61" s="405"/>
      <c r="D61" s="401"/>
      <c r="E61" s="403"/>
      <c r="F61" s="403"/>
      <c r="G61" s="402"/>
      <c r="H61" s="403"/>
      <c r="I61" s="403"/>
      <c r="J61" s="403"/>
      <c r="K61" s="404"/>
      <c r="L61" s="405"/>
    </row>
    <row r="62" ht="18.0" customHeight="1">
      <c r="A62" s="406">
        <v>46195.0</v>
      </c>
      <c r="B62" s="404"/>
      <c r="C62" s="407" t="s">
        <v>7379</v>
      </c>
      <c r="D62" s="84" t="s">
        <v>19</v>
      </c>
      <c r="E62" s="403"/>
      <c r="F62" s="403"/>
      <c r="G62" s="408" t="s">
        <v>7366</v>
      </c>
      <c r="H62" s="411" t="s">
        <v>7367</v>
      </c>
      <c r="I62" s="403" t="s">
        <v>80</v>
      </c>
      <c r="J62" s="409">
        <v>2.0</v>
      </c>
      <c r="K62" s="410" t="s">
        <v>3212</v>
      </c>
      <c r="L62" s="23"/>
    </row>
    <row r="63" ht="18.0" customHeight="1">
      <c r="A63" s="398"/>
      <c r="B63" s="404"/>
      <c r="C63" s="405"/>
      <c r="D63" s="401"/>
      <c r="E63" s="403"/>
      <c r="F63" s="403"/>
      <c r="G63" s="402"/>
      <c r="H63" s="403"/>
      <c r="I63" s="403"/>
      <c r="J63" s="403"/>
      <c r="K63" s="404"/>
      <c r="L63" s="405"/>
    </row>
    <row r="64" ht="18.0" customHeight="1">
      <c r="A64" s="398"/>
      <c r="B64" s="404"/>
      <c r="C64" s="405"/>
      <c r="D64" s="401"/>
      <c r="E64" s="403"/>
      <c r="F64" s="403"/>
      <c r="G64" s="402"/>
      <c r="H64" s="403"/>
      <c r="I64" s="403"/>
      <c r="J64" s="403"/>
      <c r="K64" s="404"/>
      <c r="L64" s="405"/>
    </row>
    <row r="65" ht="18.0" customHeight="1">
      <c r="A65" s="398"/>
      <c r="B65" s="404"/>
      <c r="C65" s="405"/>
      <c r="D65" s="401"/>
      <c r="E65" s="403"/>
      <c r="F65" s="403"/>
      <c r="G65" s="402"/>
      <c r="H65" s="403"/>
      <c r="I65" s="403"/>
      <c r="J65" s="403"/>
      <c r="K65" s="404"/>
      <c r="L65" s="405"/>
    </row>
    <row r="66" ht="18.0" customHeight="1">
      <c r="A66" s="398"/>
      <c r="B66" s="404"/>
      <c r="C66" s="405"/>
      <c r="D66" s="401"/>
      <c r="E66" s="403"/>
      <c r="F66" s="403"/>
      <c r="G66" s="402"/>
      <c r="H66" s="403"/>
      <c r="I66" s="403"/>
      <c r="J66" s="403"/>
      <c r="K66" s="404"/>
      <c r="L66" s="405"/>
    </row>
    <row r="67" ht="18.0" customHeight="1">
      <c r="A67" s="398"/>
      <c r="B67" s="404"/>
      <c r="C67" s="405"/>
      <c r="D67" s="401"/>
      <c r="E67" s="403"/>
      <c r="F67" s="403"/>
      <c r="G67" s="402"/>
      <c r="H67" s="403"/>
      <c r="I67" s="403"/>
      <c r="J67" s="403"/>
      <c r="K67" s="404"/>
      <c r="L67" s="405"/>
    </row>
    <row r="68" ht="18.0" customHeight="1">
      <c r="A68" s="398"/>
      <c r="B68" s="404"/>
      <c r="C68" s="405"/>
      <c r="D68" s="401"/>
      <c r="E68" s="403"/>
      <c r="F68" s="403"/>
      <c r="G68" s="402"/>
      <c r="H68" s="403"/>
      <c r="I68" s="403"/>
      <c r="J68" s="403"/>
      <c r="K68" s="404"/>
      <c r="L68" s="405"/>
    </row>
    <row r="69" ht="18.0" customHeight="1">
      <c r="A69" s="398"/>
      <c r="B69" s="404"/>
      <c r="C69" s="405"/>
      <c r="D69" s="401"/>
      <c r="E69" s="403"/>
      <c r="F69" s="403"/>
      <c r="G69" s="402"/>
      <c r="H69" s="403"/>
      <c r="I69" s="403"/>
      <c r="J69" s="403"/>
      <c r="K69" s="404"/>
      <c r="L69" s="405"/>
    </row>
    <row r="70" ht="18.0" customHeight="1">
      <c r="A70" s="398"/>
      <c r="B70" s="404"/>
      <c r="C70" s="405"/>
      <c r="D70" s="401"/>
      <c r="E70" s="403"/>
      <c r="F70" s="403"/>
      <c r="G70" s="402"/>
      <c r="H70" s="403"/>
      <c r="I70" s="403"/>
      <c r="J70" s="403"/>
      <c r="K70" s="404"/>
      <c r="L70" s="405"/>
    </row>
    <row r="71" ht="18.0" customHeight="1">
      <c r="A71" s="398"/>
      <c r="B71" s="404"/>
      <c r="C71" s="405"/>
      <c r="D71" s="401"/>
      <c r="E71" s="403"/>
      <c r="F71" s="403"/>
      <c r="G71" s="402"/>
      <c r="H71" s="403"/>
      <c r="I71" s="403"/>
      <c r="J71" s="403"/>
      <c r="K71" s="404"/>
      <c r="L71" s="405"/>
    </row>
    <row r="72" ht="18.0" customHeight="1">
      <c r="A72" s="398"/>
      <c r="B72" s="404"/>
      <c r="C72" s="405"/>
      <c r="D72" s="401"/>
      <c r="E72" s="403"/>
      <c r="F72" s="403"/>
      <c r="G72" s="402"/>
      <c r="H72" s="403"/>
      <c r="I72" s="403"/>
      <c r="J72" s="403"/>
      <c r="K72" s="404"/>
      <c r="L72" s="405"/>
    </row>
    <row r="73" ht="18.0" customHeight="1">
      <c r="A73" s="398"/>
      <c r="B73" s="404"/>
      <c r="C73" s="405"/>
      <c r="D73" s="401"/>
      <c r="E73" s="403"/>
      <c r="F73" s="403"/>
      <c r="G73" s="402"/>
      <c r="H73" s="403"/>
      <c r="I73" s="403"/>
      <c r="J73" s="403"/>
      <c r="K73" s="404"/>
      <c r="L73" s="405"/>
    </row>
    <row r="74" ht="18.0" customHeight="1">
      <c r="A74" s="398"/>
      <c r="B74" s="404"/>
      <c r="C74" s="405"/>
      <c r="D74" s="401"/>
      <c r="E74" s="403"/>
      <c r="F74" s="403"/>
      <c r="G74" s="402"/>
      <c r="H74" s="403"/>
      <c r="I74" s="403"/>
      <c r="J74" s="403"/>
      <c r="K74" s="404"/>
      <c r="L74" s="405"/>
    </row>
    <row r="75" ht="18.0" customHeight="1">
      <c r="A75" s="398"/>
      <c r="B75" s="404"/>
      <c r="C75" s="405"/>
      <c r="D75" s="401"/>
      <c r="E75" s="403"/>
      <c r="F75" s="403"/>
      <c r="G75" s="402"/>
      <c r="H75" s="403"/>
      <c r="I75" s="403"/>
      <c r="J75" s="403"/>
      <c r="K75" s="404"/>
      <c r="L75" s="405"/>
    </row>
    <row r="76" ht="18.0" customHeight="1">
      <c r="A76" s="398"/>
      <c r="B76" s="404"/>
      <c r="C76" s="405"/>
      <c r="D76" s="401"/>
      <c r="E76" s="403"/>
      <c r="F76" s="403"/>
      <c r="G76" s="402"/>
      <c r="H76" s="403"/>
      <c r="I76" s="403"/>
      <c r="J76" s="403"/>
      <c r="K76" s="404"/>
      <c r="L76" s="405"/>
    </row>
    <row r="77" ht="18.0" customHeight="1">
      <c r="A77" s="398"/>
      <c r="B77" s="404"/>
      <c r="C77" s="405"/>
      <c r="D77" s="401"/>
      <c r="E77" s="403"/>
      <c r="F77" s="403"/>
      <c r="G77" s="402"/>
      <c r="H77" s="403"/>
      <c r="I77" s="403"/>
      <c r="J77" s="403"/>
      <c r="K77" s="404"/>
      <c r="L77" s="405"/>
    </row>
    <row r="78" ht="18.0" customHeight="1">
      <c r="A78" s="398"/>
      <c r="B78" s="404"/>
      <c r="C78" s="405"/>
      <c r="D78" s="401"/>
      <c r="E78" s="403"/>
      <c r="F78" s="403"/>
      <c r="G78" s="402"/>
      <c r="H78" s="403"/>
      <c r="I78" s="403"/>
      <c r="J78" s="403"/>
      <c r="K78" s="404"/>
      <c r="L78" s="405"/>
    </row>
    <row r="79" ht="18.0" customHeight="1">
      <c r="A79" s="398"/>
      <c r="B79" s="404"/>
      <c r="C79" s="405"/>
      <c r="D79" s="401"/>
      <c r="E79" s="403"/>
      <c r="F79" s="403"/>
      <c r="G79" s="402"/>
      <c r="H79" s="403"/>
      <c r="I79" s="403"/>
      <c r="J79" s="403"/>
      <c r="K79" s="404"/>
      <c r="L79" s="405"/>
    </row>
    <row r="80" ht="18.0" customHeight="1">
      <c r="A80" s="398"/>
      <c r="B80" s="404"/>
      <c r="C80" s="405"/>
      <c r="D80" s="401"/>
      <c r="E80" s="403"/>
      <c r="F80" s="403"/>
      <c r="G80" s="402"/>
      <c r="H80" s="403"/>
      <c r="I80" s="403"/>
      <c r="J80" s="403"/>
      <c r="K80" s="404"/>
      <c r="L80" s="405"/>
    </row>
    <row r="81" ht="18.0" customHeight="1">
      <c r="A81" s="398"/>
      <c r="B81" s="404"/>
      <c r="C81" s="405"/>
      <c r="D81" s="401"/>
      <c r="E81" s="403"/>
      <c r="F81" s="403"/>
      <c r="G81" s="402"/>
      <c r="H81" s="403"/>
      <c r="I81" s="403"/>
      <c r="J81" s="403"/>
      <c r="K81" s="404"/>
      <c r="L81" s="405"/>
    </row>
    <row r="82" ht="18.0" customHeight="1">
      <c r="A82" s="398"/>
      <c r="B82" s="404"/>
      <c r="C82" s="405"/>
      <c r="D82" s="401"/>
      <c r="E82" s="403"/>
      <c r="F82" s="403"/>
      <c r="G82" s="402"/>
      <c r="H82" s="403"/>
      <c r="I82" s="403"/>
      <c r="J82" s="403"/>
      <c r="K82" s="404"/>
      <c r="L82" s="405"/>
    </row>
    <row r="83" ht="18.0" customHeight="1">
      <c r="A83" s="398"/>
      <c r="B83" s="404"/>
      <c r="C83" s="405"/>
      <c r="D83" s="401"/>
      <c r="E83" s="403"/>
      <c r="F83" s="403"/>
      <c r="G83" s="402"/>
      <c r="H83" s="403"/>
      <c r="I83" s="403"/>
      <c r="J83" s="403"/>
      <c r="K83" s="404"/>
      <c r="L83" s="405"/>
    </row>
    <row r="84" ht="18.0" customHeight="1">
      <c r="A84" s="398"/>
      <c r="B84" s="404"/>
      <c r="C84" s="405"/>
      <c r="D84" s="401"/>
      <c r="E84" s="403"/>
      <c r="F84" s="403"/>
      <c r="G84" s="402"/>
      <c r="H84" s="403"/>
      <c r="I84" s="403"/>
      <c r="J84" s="403"/>
      <c r="K84" s="404"/>
      <c r="L84" s="405"/>
    </row>
    <row r="85" ht="18.0" customHeight="1">
      <c r="A85" s="398"/>
      <c r="B85" s="404"/>
      <c r="C85" s="405"/>
      <c r="D85" s="401"/>
      <c r="E85" s="403"/>
      <c r="F85" s="403"/>
      <c r="G85" s="402"/>
      <c r="H85" s="403"/>
      <c r="I85" s="403"/>
      <c r="J85" s="403"/>
      <c r="K85" s="404"/>
      <c r="L85" s="405"/>
    </row>
    <row r="86" ht="18.0" customHeight="1">
      <c r="A86" s="398"/>
      <c r="B86" s="404"/>
      <c r="C86" s="405"/>
      <c r="D86" s="401"/>
      <c r="E86" s="403"/>
      <c r="F86" s="403"/>
      <c r="G86" s="402"/>
      <c r="H86" s="403"/>
      <c r="I86" s="403"/>
      <c r="J86" s="403"/>
      <c r="K86" s="404"/>
      <c r="L86" s="405"/>
    </row>
    <row r="87" ht="18.0" customHeight="1">
      <c r="A87" s="398"/>
      <c r="B87" s="404"/>
      <c r="C87" s="405"/>
      <c r="D87" s="401"/>
      <c r="E87" s="403"/>
      <c r="F87" s="403"/>
      <c r="G87" s="402"/>
      <c r="H87" s="403"/>
      <c r="I87" s="403"/>
      <c r="J87" s="403"/>
      <c r="K87" s="404"/>
      <c r="L87" s="405"/>
    </row>
    <row r="88" ht="18.0" customHeight="1">
      <c r="A88" s="398"/>
      <c r="B88" s="404"/>
      <c r="C88" s="405"/>
      <c r="D88" s="401"/>
      <c r="E88" s="403"/>
      <c r="F88" s="403"/>
      <c r="G88" s="402"/>
      <c r="H88" s="403"/>
      <c r="I88" s="403"/>
      <c r="J88" s="403"/>
      <c r="K88" s="404"/>
      <c r="L88" s="405"/>
    </row>
    <row r="89" ht="18.0" customHeight="1">
      <c r="A89" s="398"/>
      <c r="B89" s="404"/>
      <c r="C89" s="405"/>
      <c r="D89" s="401"/>
      <c r="E89" s="403"/>
      <c r="F89" s="403"/>
      <c r="G89" s="402"/>
      <c r="H89" s="403"/>
      <c r="I89" s="403"/>
      <c r="J89" s="403"/>
      <c r="K89" s="404"/>
      <c r="L89" s="405"/>
    </row>
    <row r="90" ht="18.0" customHeight="1">
      <c r="A90" s="398"/>
      <c r="B90" s="404"/>
      <c r="C90" s="405"/>
      <c r="D90" s="401"/>
      <c r="E90" s="403"/>
      <c r="F90" s="403"/>
      <c r="G90" s="402"/>
      <c r="H90" s="403"/>
      <c r="I90" s="403"/>
      <c r="J90" s="403"/>
      <c r="K90" s="404"/>
      <c r="L90" s="405"/>
    </row>
    <row r="91" ht="18.0" customHeight="1">
      <c r="A91" s="398"/>
      <c r="B91" s="404"/>
      <c r="C91" s="405"/>
      <c r="D91" s="401"/>
      <c r="E91" s="403"/>
      <c r="F91" s="403"/>
      <c r="G91" s="402"/>
      <c r="H91" s="403"/>
      <c r="I91" s="403"/>
      <c r="J91" s="403"/>
      <c r="K91" s="404"/>
      <c r="L91" s="405"/>
    </row>
    <row r="92" ht="18.0" customHeight="1">
      <c r="A92" s="398"/>
      <c r="B92" s="404"/>
      <c r="C92" s="405"/>
      <c r="D92" s="401"/>
      <c r="E92" s="403"/>
      <c r="F92" s="403"/>
      <c r="G92" s="402"/>
      <c r="H92" s="403"/>
      <c r="I92" s="403"/>
      <c r="J92" s="403"/>
      <c r="K92" s="404"/>
      <c r="L92" s="405"/>
    </row>
    <row r="93" ht="18.0" customHeight="1">
      <c r="A93" s="398"/>
      <c r="B93" s="404"/>
      <c r="C93" s="405"/>
      <c r="D93" s="401"/>
      <c r="E93" s="403"/>
      <c r="F93" s="403"/>
      <c r="G93" s="402"/>
      <c r="H93" s="403"/>
      <c r="I93" s="403"/>
      <c r="J93" s="403"/>
      <c r="K93" s="404"/>
      <c r="L93" s="405"/>
    </row>
    <row r="94" ht="18.0" customHeight="1">
      <c r="A94" s="398"/>
      <c r="B94" s="404"/>
      <c r="C94" s="405"/>
      <c r="D94" s="401"/>
      <c r="E94" s="403"/>
      <c r="F94" s="403"/>
      <c r="G94" s="402"/>
      <c r="H94" s="403"/>
      <c r="I94" s="403"/>
      <c r="J94" s="403"/>
      <c r="K94" s="404"/>
      <c r="L94" s="405"/>
    </row>
    <row r="95" ht="18.0" customHeight="1">
      <c r="A95" s="398"/>
      <c r="B95" s="404"/>
      <c r="C95" s="405"/>
      <c r="D95" s="401"/>
      <c r="E95" s="403"/>
      <c r="F95" s="403"/>
      <c r="G95" s="402"/>
      <c r="H95" s="403"/>
      <c r="I95" s="403"/>
      <c r="J95" s="403"/>
      <c r="K95" s="404"/>
      <c r="L95" s="405"/>
    </row>
    <row r="96" ht="18.0" customHeight="1">
      <c r="A96" s="398"/>
      <c r="B96" s="404"/>
      <c r="C96" s="405"/>
      <c r="D96" s="401"/>
      <c r="E96" s="403"/>
      <c r="F96" s="403"/>
      <c r="G96" s="402"/>
      <c r="H96" s="403"/>
      <c r="I96" s="403"/>
      <c r="J96" s="403"/>
      <c r="K96" s="404"/>
      <c r="L96" s="405"/>
    </row>
    <row r="97" ht="18.0" customHeight="1">
      <c r="A97" s="398"/>
      <c r="B97" s="404"/>
      <c r="C97" s="405"/>
      <c r="D97" s="401"/>
      <c r="E97" s="403"/>
      <c r="F97" s="403"/>
      <c r="G97" s="402"/>
      <c r="H97" s="403"/>
      <c r="I97" s="403"/>
      <c r="J97" s="403"/>
      <c r="K97" s="404"/>
      <c r="L97" s="405"/>
    </row>
    <row r="98" ht="18.0" customHeight="1">
      <c r="A98" s="398"/>
      <c r="B98" s="404"/>
      <c r="C98" s="405"/>
      <c r="D98" s="401"/>
      <c r="E98" s="403"/>
      <c r="F98" s="403"/>
      <c r="G98" s="402"/>
      <c r="H98" s="403"/>
      <c r="I98" s="403"/>
      <c r="J98" s="403"/>
      <c r="K98" s="404"/>
      <c r="L98" s="405"/>
    </row>
    <row r="99" ht="15.75" customHeight="1">
      <c r="A99" s="412"/>
      <c r="B99" s="366"/>
      <c r="C99" s="214"/>
      <c r="D99" s="337"/>
      <c r="E99" s="366"/>
      <c r="F99" s="366"/>
      <c r="G99" s="366"/>
      <c r="H99" s="215"/>
      <c r="I99" s="214"/>
      <c r="J99" s="366"/>
      <c r="K99" s="214"/>
      <c r="L99" s="215"/>
      <c r="M99" s="214"/>
    </row>
    <row r="100" ht="18.0" customHeight="1">
      <c r="A100" s="413"/>
      <c r="B100" s="413"/>
      <c r="C100" s="414"/>
      <c r="D100" s="414"/>
      <c r="E100" s="414"/>
      <c r="F100" s="414"/>
      <c r="G100" s="414"/>
      <c r="H100" s="414"/>
      <c r="I100" s="413"/>
      <c r="J100" s="415" t="s">
        <v>3236</v>
      </c>
      <c r="L100" s="413"/>
      <c r="M100" s="416"/>
    </row>
    <row r="101" ht="18.0" customHeight="1">
      <c r="A101" s="413"/>
      <c r="B101" s="413"/>
      <c r="C101" s="414"/>
      <c r="D101" s="414"/>
      <c r="E101" s="414"/>
      <c r="F101" s="414"/>
      <c r="G101" s="414"/>
      <c r="H101" s="414"/>
      <c r="I101" s="413"/>
      <c r="J101" s="413"/>
      <c r="K101" s="413"/>
      <c r="L101" s="413"/>
      <c r="M101" s="416"/>
    </row>
    <row r="102" ht="18.0" customHeight="1">
      <c r="A102" s="417"/>
      <c r="B102" s="413" t="s">
        <v>5620</v>
      </c>
      <c r="C102" s="414"/>
      <c r="D102" s="413"/>
      <c r="E102" s="414"/>
      <c r="F102" s="414"/>
      <c r="G102" s="418" t="s">
        <v>5620</v>
      </c>
      <c r="H102" s="413"/>
      <c r="I102" s="413"/>
      <c r="J102" s="413" t="s">
        <v>7128</v>
      </c>
      <c r="L102" s="419"/>
      <c r="M102" s="416"/>
    </row>
    <row r="103" ht="18.0" customHeight="1">
      <c r="A103" s="417"/>
      <c r="B103" s="419"/>
      <c r="C103" s="419"/>
      <c r="D103" s="420"/>
      <c r="E103" s="420"/>
      <c r="F103" s="420"/>
      <c r="G103" s="420"/>
      <c r="H103" s="420"/>
      <c r="I103" s="419"/>
      <c r="J103" s="419"/>
      <c r="K103" s="419"/>
      <c r="L103" s="414"/>
      <c r="M103" s="416"/>
    </row>
    <row r="104" ht="18.0" customHeight="1">
      <c r="A104" s="417"/>
      <c r="B104" s="420"/>
      <c r="C104" s="420"/>
      <c r="D104" s="420"/>
      <c r="E104" s="420"/>
      <c r="F104" s="420"/>
      <c r="G104" s="420"/>
      <c r="H104" s="420"/>
      <c r="I104" s="420"/>
      <c r="J104" s="419"/>
      <c r="K104" s="419"/>
      <c r="L104" s="421"/>
      <c r="M104" s="416"/>
    </row>
    <row r="105" ht="18.0" customHeight="1">
      <c r="A105" s="417"/>
      <c r="B105" s="422"/>
      <c r="C105" s="422"/>
      <c r="D105" s="413"/>
      <c r="E105" s="422"/>
      <c r="F105" s="422"/>
      <c r="G105" s="413"/>
      <c r="H105" s="413"/>
      <c r="I105" s="413"/>
      <c r="J105" s="414"/>
      <c r="K105" s="414"/>
      <c r="L105" s="413"/>
      <c r="M105" s="416"/>
    </row>
    <row r="106" ht="18.0" customHeight="1">
      <c r="A106" s="417"/>
      <c r="B106" s="421" t="s">
        <v>3240</v>
      </c>
      <c r="C106" s="413"/>
      <c r="D106" s="421" t="s">
        <v>3241</v>
      </c>
      <c r="E106" s="413"/>
      <c r="F106" s="413"/>
      <c r="G106" s="108" t="s">
        <v>3242</v>
      </c>
      <c r="H106" s="421"/>
      <c r="I106" s="413"/>
      <c r="J106" s="108" t="s">
        <v>3243</v>
      </c>
      <c r="M106" s="416"/>
    </row>
    <row r="107" ht="19.5" customHeight="1">
      <c r="A107" s="417"/>
      <c r="B107" s="413" t="s">
        <v>3244</v>
      </c>
      <c r="C107" s="414"/>
      <c r="D107" s="423" t="s">
        <v>3245</v>
      </c>
      <c r="E107" s="414"/>
      <c r="F107" s="414"/>
      <c r="G107" s="18" t="s">
        <v>5623</v>
      </c>
      <c r="H107" s="413"/>
      <c r="I107" s="413"/>
      <c r="J107" s="109" t="s">
        <v>7380</v>
      </c>
      <c r="M107" s="416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</sheetData>
  <autoFilter ref="$A$10:$R$98"/>
  <mergeCells count="34">
    <mergeCell ref="A5:K5"/>
    <mergeCell ref="A6:K6"/>
    <mergeCell ref="B9:C9"/>
    <mergeCell ref="K11:L11"/>
    <mergeCell ref="K12:L12"/>
    <mergeCell ref="K19:L19"/>
    <mergeCell ref="K20:L20"/>
    <mergeCell ref="K22:L22"/>
    <mergeCell ref="K23:L23"/>
    <mergeCell ref="K25:L25"/>
    <mergeCell ref="K26:L26"/>
    <mergeCell ref="K28:L28"/>
    <mergeCell ref="K30:L30"/>
    <mergeCell ref="K32:L32"/>
    <mergeCell ref="K34:L34"/>
    <mergeCell ref="K36:L36"/>
    <mergeCell ref="K38:L38"/>
    <mergeCell ref="K40:L40"/>
    <mergeCell ref="K42:L42"/>
    <mergeCell ref="K44:L44"/>
    <mergeCell ref="K45:L45"/>
    <mergeCell ref="K60:L60"/>
    <mergeCell ref="K62:L62"/>
    <mergeCell ref="J100:K100"/>
    <mergeCell ref="J102:K102"/>
    <mergeCell ref="J106:L106"/>
    <mergeCell ref="J107:L107"/>
    <mergeCell ref="K47:L47"/>
    <mergeCell ref="K49:L49"/>
    <mergeCell ref="K51:L51"/>
    <mergeCell ref="K53:L53"/>
    <mergeCell ref="K55:L55"/>
    <mergeCell ref="K57:L57"/>
    <mergeCell ref="K59:L59"/>
  </mergeCells>
  <printOptions horizontalCentered="1"/>
  <pageMargins bottom="0.1968503937007874" footer="0.0" header="0.0" left="0.1968503937007874" right="0.1968503937007874" top="0.1968503937007874"/>
  <pageSetup paperSize="9" scale="75" orientation="landscape"/>
  <headerFooter>
    <oddFooter>&amp;L  Hal :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1.0" topLeftCell="D12" activePane="bottomRight" state="frozen"/>
      <selection activeCell="D1" sqref="D1" pane="topRight"/>
      <selection activeCell="A12" sqref="A12" pane="bottomLeft"/>
      <selection activeCell="D12" sqref="D12" pane="bottomRight"/>
    </sheetView>
  </sheetViews>
  <sheetFormatPr customHeight="1" defaultColWidth="14.43" defaultRowHeight="15.0"/>
  <cols>
    <col customWidth="1" min="1" max="1" width="19.57"/>
    <col customWidth="1" min="2" max="2" width="3.57"/>
    <col customWidth="1" min="3" max="3" width="45.71"/>
    <col customWidth="1" min="4" max="4" width="41.43"/>
    <col customWidth="1" min="5" max="5" width="24.0"/>
    <col customWidth="1" min="6" max="7" width="12.71"/>
    <col customWidth="1" min="8" max="8" width="41.14"/>
    <col customWidth="1" min="9" max="9" width="0.29"/>
    <col customWidth="1" hidden="1" min="10" max="10" width="9.57"/>
    <col customWidth="1" min="11" max="26" width="8.71"/>
  </cols>
  <sheetData>
    <row r="1" ht="21.75" customHeight="1">
      <c r="A1" s="4"/>
      <c r="B1" s="2"/>
      <c r="C1" s="3"/>
      <c r="D1" s="4"/>
      <c r="E1" s="4"/>
      <c r="F1" s="2"/>
      <c r="G1" s="4"/>
    </row>
    <row r="2" ht="21.0" customHeight="1">
      <c r="A2" s="4"/>
      <c r="B2" s="2"/>
      <c r="C2" s="6"/>
      <c r="D2" s="4"/>
      <c r="E2" s="4"/>
      <c r="F2" s="2"/>
      <c r="G2" s="4"/>
    </row>
    <row r="3">
      <c r="A3" s="8"/>
      <c r="B3" s="8"/>
      <c r="C3" s="8"/>
      <c r="D3" s="8"/>
      <c r="E3" s="8"/>
      <c r="F3" s="8"/>
      <c r="G3" s="8"/>
      <c r="H3" s="8"/>
      <c r="I3" s="8"/>
    </row>
    <row r="4" ht="15.0" customHeight="1">
      <c r="A4" s="112"/>
      <c r="B4" s="112"/>
      <c r="C4" s="112"/>
      <c r="D4" s="112"/>
      <c r="E4" s="112"/>
      <c r="F4" s="112"/>
      <c r="G4" s="112"/>
      <c r="H4" s="112"/>
      <c r="I4" s="112"/>
    </row>
    <row r="5">
      <c r="A5" s="424" t="s">
        <v>7381</v>
      </c>
      <c r="I5" s="12"/>
    </row>
    <row r="6" ht="12.0" customHeight="1">
      <c r="A6" s="14"/>
      <c r="B6" s="14"/>
      <c r="C6" s="14"/>
      <c r="D6" s="14"/>
      <c r="E6" s="14"/>
      <c r="F6" s="14"/>
      <c r="G6" s="14"/>
      <c r="H6" s="14"/>
      <c r="I6" s="14"/>
    </row>
    <row r="7">
      <c r="A7" s="17" t="s">
        <v>1</v>
      </c>
      <c r="B7" s="18" t="s">
        <v>2</v>
      </c>
      <c r="C7" s="17" t="s">
        <v>7308</v>
      </c>
      <c r="D7" s="17"/>
      <c r="E7" s="17"/>
      <c r="F7" s="18"/>
      <c r="G7" s="17"/>
      <c r="H7" s="19"/>
      <c r="I7" s="19"/>
      <c r="J7" s="425"/>
      <c r="K7" s="425"/>
      <c r="L7" s="425"/>
      <c r="M7" s="425"/>
      <c r="N7" s="425"/>
      <c r="O7" s="425"/>
      <c r="P7" s="425"/>
      <c r="Q7" s="425"/>
      <c r="R7" s="425"/>
      <c r="S7" s="425"/>
      <c r="T7" s="425"/>
      <c r="U7" s="425"/>
    </row>
    <row r="8">
      <c r="A8" s="17" t="s">
        <v>4</v>
      </c>
      <c r="B8" s="18" t="s">
        <v>2</v>
      </c>
      <c r="C8" s="20" t="s">
        <v>3250</v>
      </c>
      <c r="D8" s="17"/>
      <c r="E8" s="17"/>
      <c r="F8" s="18"/>
      <c r="G8" s="17"/>
      <c r="H8" s="17"/>
      <c r="I8" s="17"/>
      <c r="J8" s="425"/>
      <c r="K8" s="425"/>
      <c r="L8" s="425"/>
      <c r="M8" s="425"/>
      <c r="N8" s="425"/>
      <c r="O8" s="425"/>
      <c r="P8" s="425"/>
      <c r="Q8" s="425"/>
      <c r="R8" s="425"/>
      <c r="S8" s="425"/>
      <c r="T8" s="425"/>
      <c r="U8" s="425"/>
    </row>
    <row r="9" ht="18.0" customHeight="1">
      <c r="A9" s="115" t="s">
        <v>6</v>
      </c>
      <c r="B9" s="116" t="s">
        <v>3251</v>
      </c>
      <c r="C9" s="117"/>
      <c r="D9" s="115" t="s">
        <v>9</v>
      </c>
      <c r="E9" s="25" t="s">
        <v>3252</v>
      </c>
      <c r="F9" s="25" t="s">
        <v>12</v>
      </c>
      <c r="G9" s="25" t="s">
        <v>13</v>
      </c>
      <c r="H9" s="115" t="s">
        <v>3254</v>
      </c>
      <c r="I9" s="426"/>
      <c r="J9" s="425"/>
      <c r="K9" s="425"/>
      <c r="L9" s="425"/>
      <c r="M9" s="425"/>
      <c r="N9" s="425"/>
      <c r="O9" s="425"/>
      <c r="P9" s="425"/>
      <c r="Q9" s="425"/>
      <c r="R9" s="425"/>
      <c r="S9" s="425"/>
      <c r="T9" s="425"/>
      <c r="U9" s="425"/>
    </row>
    <row r="10" ht="18.0" customHeight="1">
      <c r="A10" s="121"/>
      <c r="B10" s="122"/>
      <c r="C10" s="123"/>
      <c r="D10" s="121"/>
      <c r="E10" s="25" t="s">
        <v>3256</v>
      </c>
      <c r="F10" s="25" t="s">
        <v>17</v>
      </c>
      <c r="G10" s="25" t="s">
        <v>17</v>
      </c>
      <c r="H10" s="121"/>
      <c r="I10" s="426"/>
      <c r="J10" s="425"/>
      <c r="K10" s="425"/>
      <c r="L10" s="425"/>
      <c r="M10" s="425"/>
      <c r="N10" s="425"/>
      <c r="O10" s="425"/>
      <c r="P10" s="425"/>
      <c r="Q10" s="425"/>
      <c r="R10" s="425"/>
      <c r="S10" s="425"/>
      <c r="T10" s="425"/>
      <c r="U10" s="425"/>
    </row>
    <row r="11" ht="19.5" customHeight="1">
      <c r="A11" s="427"/>
      <c r="B11" s="428"/>
      <c r="C11" s="428"/>
      <c r="D11" s="428"/>
      <c r="E11" s="428"/>
      <c r="F11" s="428"/>
      <c r="G11" s="428"/>
      <c r="H11" s="428"/>
      <c r="I11" s="429"/>
      <c r="J11" s="425"/>
      <c r="K11" s="425"/>
      <c r="L11" s="425"/>
      <c r="M11" s="425"/>
      <c r="N11" s="425"/>
      <c r="O11" s="425"/>
      <c r="P11" s="425"/>
      <c r="Q11" s="425"/>
      <c r="R11" s="425"/>
      <c r="S11" s="425"/>
      <c r="T11" s="425"/>
      <c r="U11" s="425"/>
    </row>
    <row r="12" ht="19.5" customHeight="1">
      <c r="A12" s="430"/>
      <c r="B12" s="431"/>
      <c r="C12" s="432"/>
      <c r="D12" s="433"/>
      <c r="E12" s="434"/>
      <c r="F12" s="433"/>
      <c r="G12" s="433"/>
      <c r="H12" s="435"/>
      <c r="I12" s="436"/>
      <c r="J12" s="425"/>
      <c r="K12" s="425"/>
      <c r="L12" s="425"/>
      <c r="M12" s="425"/>
      <c r="N12" s="425"/>
      <c r="O12" s="425"/>
      <c r="P12" s="425"/>
      <c r="Q12" s="425"/>
      <c r="R12" s="425"/>
      <c r="S12" s="425"/>
      <c r="T12" s="425"/>
      <c r="U12" s="425"/>
    </row>
    <row r="13" ht="19.5" customHeight="1">
      <c r="A13" s="430">
        <v>45756.0</v>
      </c>
      <c r="B13" s="437"/>
      <c r="C13" s="48" t="s">
        <v>7382</v>
      </c>
      <c r="D13" s="402" t="s">
        <v>7315</v>
      </c>
      <c r="E13" s="403" t="s">
        <v>7316</v>
      </c>
      <c r="F13" s="403" t="s">
        <v>80</v>
      </c>
      <c r="G13" s="403">
        <v>1.0</v>
      </c>
      <c r="H13" s="438" t="s">
        <v>7317</v>
      </c>
      <c r="I13" s="103"/>
      <c r="J13" s="425"/>
      <c r="K13" s="425"/>
      <c r="L13" s="425"/>
      <c r="M13" s="425"/>
      <c r="N13" s="425"/>
      <c r="O13" s="425"/>
      <c r="P13" s="425"/>
      <c r="Q13" s="425"/>
      <c r="R13" s="425"/>
      <c r="S13" s="425"/>
      <c r="T13" s="425"/>
      <c r="U13" s="425"/>
    </row>
    <row r="14" ht="19.5" customHeight="1">
      <c r="A14" s="430">
        <v>45756.0</v>
      </c>
      <c r="B14" s="437"/>
      <c r="C14" s="48" t="s">
        <v>7383</v>
      </c>
      <c r="D14" s="402" t="s">
        <v>7315</v>
      </c>
      <c r="E14" s="403" t="s">
        <v>7316</v>
      </c>
      <c r="F14" s="403" t="s">
        <v>80</v>
      </c>
      <c r="G14" s="403">
        <v>2.0</v>
      </c>
      <c r="H14" s="439" t="s">
        <v>7384</v>
      </c>
      <c r="I14" s="103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</row>
    <row r="15" ht="19.5" customHeight="1">
      <c r="A15" s="430">
        <v>45761.0</v>
      </c>
      <c r="B15" s="437"/>
      <c r="C15" s="48" t="s">
        <v>7385</v>
      </c>
      <c r="D15" s="402" t="s">
        <v>7315</v>
      </c>
      <c r="E15" s="403" t="s">
        <v>7316</v>
      </c>
      <c r="F15" s="403" t="s">
        <v>80</v>
      </c>
      <c r="G15" s="403">
        <v>2.0</v>
      </c>
      <c r="H15" s="439" t="s">
        <v>7386</v>
      </c>
      <c r="I15" s="103"/>
      <c r="J15" s="425"/>
      <c r="K15" s="425"/>
      <c r="L15" s="425"/>
      <c r="M15" s="425"/>
      <c r="N15" s="425"/>
      <c r="O15" s="425"/>
      <c r="P15" s="425"/>
      <c r="Q15" s="425"/>
      <c r="R15" s="425"/>
      <c r="S15" s="425"/>
      <c r="T15" s="425"/>
      <c r="U15" s="425"/>
    </row>
    <row r="16" ht="19.5" customHeight="1">
      <c r="A16" s="430">
        <v>45761.0</v>
      </c>
      <c r="B16" s="437"/>
      <c r="C16" s="48" t="s">
        <v>7387</v>
      </c>
      <c r="D16" s="402" t="s">
        <v>7315</v>
      </c>
      <c r="E16" s="403" t="s">
        <v>7316</v>
      </c>
      <c r="F16" s="403" t="s">
        <v>80</v>
      </c>
      <c r="G16" s="403">
        <v>2.0</v>
      </c>
      <c r="H16" s="439" t="s">
        <v>7388</v>
      </c>
      <c r="I16" s="103"/>
      <c r="J16" s="425"/>
      <c r="K16" s="425"/>
      <c r="L16" s="425"/>
      <c r="M16" s="425"/>
      <c r="N16" s="425"/>
      <c r="O16" s="425"/>
      <c r="P16" s="425"/>
      <c r="Q16" s="425"/>
      <c r="R16" s="425"/>
      <c r="S16" s="425"/>
      <c r="T16" s="425"/>
      <c r="U16" s="425"/>
    </row>
    <row r="17" ht="19.5" customHeight="1">
      <c r="A17" s="430">
        <v>45761.0</v>
      </c>
      <c r="B17" s="437"/>
      <c r="C17" s="48" t="s">
        <v>7389</v>
      </c>
      <c r="D17" s="402" t="s">
        <v>7315</v>
      </c>
      <c r="E17" s="403" t="s">
        <v>7316</v>
      </c>
      <c r="F17" s="403" t="s">
        <v>80</v>
      </c>
      <c r="G17" s="403">
        <v>2.0</v>
      </c>
      <c r="H17" s="439" t="s">
        <v>7390</v>
      </c>
      <c r="I17" s="103"/>
      <c r="J17" s="425"/>
      <c r="K17" s="425"/>
      <c r="L17" s="425"/>
      <c r="M17" s="425"/>
      <c r="N17" s="425"/>
      <c r="O17" s="425"/>
      <c r="P17" s="425"/>
      <c r="Q17" s="425"/>
      <c r="R17" s="425"/>
      <c r="S17" s="425"/>
      <c r="T17" s="425"/>
      <c r="U17" s="425"/>
    </row>
    <row r="18" ht="19.5" customHeight="1">
      <c r="A18" s="430">
        <v>45763.0</v>
      </c>
      <c r="B18" s="437"/>
      <c r="C18" s="48" t="s">
        <v>7391</v>
      </c>
      <c r="D18" s="402" t="s">
        <v>7328</v>
      </c>
      <c r="E18" s="403" t="s">
        <v>7329</v>
      </c>
      <c r="F18" s="49" t="s">
        <v>80</v>
      </c>
      <c r="G18" s="49">
        <v>1.0</v>
      </c>
      <c r="H18" s="48" t="s">
        <v>181</v>
      </c>
      <c r="I18" s="103"/>
      <c r="J18" s="425"/>
      <c r="K18" s="425"/>
      <c r="L18" s="425"/>
      <c r="M18" s="425"/>
      <c r="N18" s="425"/>
      <c r="O18" s="425"/>
      <c r="P18" s="425"/>
      <c r="Q18" s="425"/>
      <c r="R18" s="425"/>
      <c r="S18" s="425"/>
      <c r="T18" s="425"/>
      <c r="U18" s="425"/>
    </row>
    <row r="19" ht="19.5" customHeight="1">
      <c r="A19" s="430">
        <v>45768.0</v>
      </c>
      <c r="B19" s="437"/>
      <c r="C19" s="48" t="s">
        <v>7392</v>
      </c>
      <c r="D19" s="402" t="s">
        <v>7315</v>
      </c>
      <c r="E19" s="403" t="s">
        <v>7316</v>
      </c>
      <c r="F19" s="403" t="s">
        <v>80</v>
      </c>
      <c r="G19" s="403">
        <v>2.0</v>
      </c>
      <c r="H19" s="48" t="s">
        <v>7393</v>
      </c>
      <c r="I19" s="103"/>
      <c r="J19" s="425"/>
      <c r="K19" s="425"/>
      <c r="L19" s="425"/>
      <c r="M19" s="425"/>
      <c r="N19" s="425"/>
      <c r="O19" s="425"/>
      <c r="P19" s="425"/>
      <c r="Q19" s="425"/>
      <c r="R19" s="425"/>
      <c r="S19" s="425"/>
      <c r="T19" s="425"/>
      <c r="U19" s="425"/>
    </row>
    <row r="20" ht="19.5" customHeight="1">
      <c r="A20" s="430">
        <v>45769.0</v>
      </c>
      <c r="B20" s="437"/>
      <c r="C20" s="48" t="s">
        <v>7394</v>
      </c>
      <c r="D20" s="402" t="s">
        <v>7315</v>
      </c>
      <c r="E20" s="403" t="s">
        <v>7316</v>
      </c>
      <c r="F20" s="403" t="s">
        <v>80</v>
      </c>
      <c r="G20" s="403">
        <v>2.0</v>
      </c>
      <c r="H20" s="48" t="s">
        <v>7395</v>
      </c>
      <c r="I20" s="103"/>
      <c r="J20" s="425"/>
      <c r="K20" s="425"/>
      <c r="L20" s="425"/>
      <c r="M20" s="425"/>
      <c r="N20" s="425"/>
      <c r="O20" s="425"/>
      <c r="P20" s="425"/>
      <c r="Q20" s="425"/>
      <c r="R20" s="425"/>
      <c r="S20" s="425"/>
      <c r="T20" s="425"/>
      <c r="U20" s="425"/>
    </row>
    <row r="21" ht="19.5" customHeight="1">
      <c r="A21" s="430"/>
      <c r="B21" s="440"/>
      <c r="C21" s="48"/>
      <c r="D21" s="402"/>
      <c r="E21" s="403"/>
      <c r="F21" s="403"/>
      <c r="G21" s="403"/>
      <c r="H21" s="438"/>
      <c r="I21" s="103"/>
      <c r="J21" s="425"/>
      <c r="K21" s="425"/>
      <c r="L21" s="425"/>
      <c r="M21" s="425"/>
      <c r="N21" s="425"/>
      <c r="O21" s="425"/>
      <c r="P21" s="425"/>
      <c r="Q21" s="425"/>
      <c r="R21" s="425"/>
      <c r="S21" s="425"/>
      <c r="T21" s="425"/>
      <c r="U21" s="425"/>
    </row>
    <row r="22" ht="19.5" customHeight="1">
      <c r="A22" s="430">
        <v>45783.0</v>
      </c>
      <c r="B22" s="440"/>
      <c r="C22" s="48" t="s">
        <v>7396</v>
      </c>
      <c r="D22" s="402" t="s">
        <v>7397</v>
      </c>
      <c r="E22" s="403" t="s">
        <v>7398</v>
      </c>
      <c r="F22" s="403" t="s">
        <v>80</v>
      </c>
      <c r="G22" s="403">
        <v>2.0</v>
      </c>
      <c r="H22" s="438" t="s">
        <v>2166</v>
      </c>
      <c r="I22" s="103"/>
      <c r="J22" s="425"/>
      <c r="K22" s="425"/>
      <c r="L22" s="425"/>
      <c r="M22" s="425"/>
      <c r="N22" s="425"/>
      <c r="O22" s="425"/>
      <c r="P22" s="425"/>
      <c r="Q22" s="425"/>
      <c r="R22" s="425"/>
      <c r="S22" s="425"/>
      <c r="T22" s="425"/>
      <c r="U22" s="425"/>
    </row>
    <row r="23" ht="19.5" customHeight="1">
      <c r="A23" s="430">
        <v>45793.0</v>
      </c>
      <c r="B23" s="440"/>
      <c r="C23" s="48" t="s">
        <v>7399</v>
      </c>
      <c r="D23" s="402" t="s">
        <v>7400</v>
      </c>
      <c r="E23" s="403" t="s">
        <v>7401</v>
      </c>
      <c r="F23" s="403" t="s">
        <v>80</v>
      </c>
      <c r="G23" s="403">
        <v>2.0</v>
      </c>
      <c r="H23" s="438" t="s">
        <v>1144</v>
      </c>
      <c r="I23" s="103"/>
      <c r="J23" s="425"/>
      <c r="K23" s="425"/>
      <c r="L23" s="425"/>
      <c r="M23" s="425"/>
      <c r="N23" s="425"/>
      <c r="O23" s="425"/>
      <c r="P23" s="425"/>
      <c r="Q23" s="425"/>
      <c r="R23" s="425"/>
      <c r="S23" s="425"/>
      <c r="T23" s="425"/>
      <c r="U23" s="425"/>
    </row>
    <row r="24" ht="19.5" customHeight="1">
      <c r="A24" s="430"/>
      <c r="B24" s="5"/>
      <c r="C24" s="48"/>
      <c r="D24" s="402"/>
      <c r="E24" s="403"/>
      <c r="F24" s="403"/>
      <c r="G24" s="403"/>
      <c r="H24" s="441"/>
      <c r="I24" s="103"/>
      <c r="J24" s="425"/>
      <c r="K24" s="425"/>
      <c r="L24" s="425"/>
      <c r="M24" s="425"/>
      <c r="N24" s="425"/>
      <c r="O24" s="425"/>
      <c r="P24" s="425"/>
      <c r="Q24" s="425"/>
      <c r="R24" s="425"/>
      <c r="S24" s="425"/>
      <c r="T24" s="425"/>
      <c r="U24" s="425"/>
    </row>
    <row r="25" ht="19.5" customHeight="1">
      <c r="A25" s="430">
        <v>45829.0</v>
      </c>
      <c r="B25" s="440"/>
      <c r="C25" s="48" t="s">
        <v>7402</v>
      </c>
      <c r="D25" s="402" t="s">
        <v>7400</v>
      </c>
      <c r="E25" s="403" t="s">
        <v>7398</v>
      </c>
      <c r="F25" s="403" t="s">
        <v>80</v>
      </c>
      <c r="G25" s="403">
        <v>1.0</v>
      </c>
      <c r="H25" s="438" t="s">
        <v>1655</v>
      </c>
      <c r="I25" s="103"/>
      <c r="J25" s="425"/>
      <c r="K25" s="425"/>
      <c r="L25" s="425"/>
      <c r="M25" s="425"/>
      <c r="N25" s="425"/>
      <c r="O25" s="425"/>
      <c r="P25" s="425"/>
      <c r="Q25" s="425"/>
      <c r="R25" s="425"/>
      <c r="S25" s="425"/>
      <c r="T25" s="425"/>
      <c r="U25" s="425"/>
    </row>
    <row r="26" ht="19.5" customHeight="1">
      <c r="A26" s="442">
        <v>45830.0</v>
      </c>
      <c r="B26" s="440"/>
      <c r="C26" s="48" t="s">
        <v>7403</v>
      </c>
      <c r="D26" s="402" t="s">
        <v>7400</v>
      </c>
      <c r="E26" s="403" t="s">
        <v>7398</v>
      </c>
      <c r="F26" s="403" t="s">
        <v>80</v>
      </c>
      <c r="G26" s="403">
        <v>2.0</v>
      </c>
      <c r="H26" s="438" t="s">
        <v>642</v>
      </c>
      <c r="I26" s="103"/>
      <c r="J26" s="425"/>
      <c r="K26" s="425"/>
      <c r="L26" s="425"/>
      <c r="M26" s="425"/>
      <c r="N26" s="425"/>
      <c r="O26" s="425"/>
      <c r="P26" s="425"/>
      <c r="Q26" s="425"/>
      <c r="R26" s="425"/>
      <c r="S26" s="425"/>
      <c r="T26" s="425"/>
      <c r="U26" s="425"/>
    </row>
    <row r="27" ht="19.5" customHeight="1">
      <c r="A27" s="442">
        <v>45830.0</v>
      </c>
      <c r="B27" s="440"/>
      <c r="C27" s="48" t="s">
        <v>7404</v>
      </c>
      <c r="D27" s="402" t="s">
        <v>7400</v>
      </c>
      <c r="E27" s="403" t="s">
        <v>7398</v>
      </c>
      <c r="F27" s="403" t="s">
        <v>80</v>
      </c>
      <c r="G27" s="403">
        <v>2.0</v>
      </c>
      <c r="H27" s="438" t="s">
        <v>1337</v>
      </c>
      <c r="I27" s="103"/>
      <c r="J27" s="425"/>
      <c r="K27" s="425"/>
      <c r="L27" s="425"/>
      <c r="M27" s="425"/>
      <c r="N27" s="425"/>
      <c r="O27" s="425"/>
      <c r="P27" s="425"/>
      <c r="Q27" s="425"/>
      <c r="R27" s="425"/>
      <c r="S27" s="425"/>
      <c r="T27" s="425"/>
      <c r="U27" s="425"/>
    </row>
    <row r="28" ht="19.5" customHeight="1">
      <c r="A28" s="430"/>
      <c r="B28" s="443"/>
      <c r="C28" s="48"/>
      <c r="D28" s="402"/>
      <c r="E28" s="403"/>
      <c r="F28" s="403"/>
      <c r="G28" s="403"/>
      <c r="H28" s="441"/>
      <c r="I28" s="103"/>
      <c r="J28" s="425"/>
      <c r="K28" s="425"/>
      <c r="L28" s="425"/>
      <c r="M28" s="425"/>
      <c r="N28" s="425"/>
      <c r="O28" s="425"/>
      <c r="P28" s="425"/>
      <c r="Q28" s="425"/>
      <c r="R28" s="425"/>
      <c r="S28" s="425"/>
      <c r="T28" s="425"/>
      <c r="U28" s="425"/>
    </row>
    <row r="29" ht="19.5" customHeight="1">
      <c r="A29" s="442">
        <v>45901.0</v>
      </c>
      <c r="B29" s="440"/>
      <c r="C29" s="62" t="s">
        <v>7405</v>
      </c>
      <c r="D29" s="408" t="s">
        <v>7406</v>
      </c>
      <c r="E29" s="409" t="s">
        <v>7407</v>
      </c>
      <c r="F29" s="403" t="s">
        <v>80</v>
      </c>
      <c r="G29" s="409">
        <v>1.0</v>
      </c>
      <c r="H29" s="444" t="s">
        <v>1991</v>
      </c>
      <c r="I29" s="103"/>
      <c r="J29" s="425"/>
      <c r="K29" s="425"/>
      <c r="L29" s="425"/>
      <c r="M29" s="425"/>
      <c r="N29" s="425"/>
      <c r="O29" s="425"/>
      <c r="P29" s="425"/>
      <c r="Q29" s="425"/>
      <c r="R29" s="425"/>
      <c r="S29" s="425"/>
      <c r="T29" s="425"/>
      <c r="U29" s="425"/>
    </row>
    <row r="30" ht="19.5" customHeight="1">
      <c r="A30" s="430"/>
      <c r="B30" s="443"/>
      <c r="C30" s="48"/>
      <c r="D30" s="402"/>
      <c r="E30" s="403"/>
      <c r="F30" s="403"/>
      <c r="G30" s="403"/>
      <c r="H30" s="441"/>
      <c r="I30" s="103"/>
      <c r="J30" s="425"/>
      <c r="K30" s="425"/>
      <c r="L30" s="425"/>
      <c r="M30" s="425"/>
      <c r="N30" s="425"/>
      <c r="O30" s="425"/>
      <c r="P30" s="425"/>
      <c r="Q30" s="425"/>
      <c r="R30" s="425"/>
      <c r="S30" s="425"/>
      <c r="T30" s="425"/>
      <c r="U30" s="425"/>
    </row>
    <row r="31" ht="19.5" customHeight="1">
      <c r="A31" s="442">
        <v>45909.0</v>
      </c>
      <c r="B31" s="440"/>
      <c r="C31" s="62" t="s">
        <v>7408</v>
      </c>
      <c r="D31" s="408" t="s">
        <v>7339</v>
      </c>
      <c r="E31" s="409" t="s">
        <v>7334</v>
      </c>
      <c r="F31" s="403" t="s">
        <v>80</v>
      </c>
      <c r="G31" s="409">
        <v>2.0</v>
      </c>
      <c r="H31" s="444" t="s">
        <v>1971</v>
      </c>
      <c r="I31" s="103"/>
      <c r="J31" s="425"/>
      <c r="K31" s="425"/>
      <c r="L31" s="425"/>
      <c r="M31" s="425"/>
      <c r="N31" s="425"/>
      <c r="O31" s="425"/>
      <c r="P31" s="425"/>
      <c r="Q31" s="425"/>
      <c r="R31" s="425"/>
      <c r="S31" s="425"/>
      <c r="T31" s="425"/>
      <c r="U31" s="425"/>
    </row>
    <row r="32" ht="19.5" customHeight="1">
      <c r="A32" s="430"/>
      <c r="B32" s="443"/>
      <c r="C32" s="48"/>
      <c r="D32" s="402"/>
      <c r="E32" s="403"/>
      <c r="F32" s="403"/>
      <c r="G32" s="403"/>
      <c r="H32" s="441"/>
      <c r="I32" s="103"/>
      <c r="J32" s="425"/>
      <c r="K32" s="425"/>
      <c r="L32" s="425"/>
      <c r="M32" s="425"/>
      <c r="N32" s="425"/>
      <c r="O32" s="425"/>
      <c r="P32" s="425"/>
      <c r="Q32" s="425"/>
      <c r="R32" s="425"/>
      <c r="S32" s="425"/>
      <c r="T32" s="425"/>
      <c r="U32" s="425"/>
    </row>
    <row r="33" ht="19.5" customHeight="1">
      <c r="A33" s="442">
        <v>45919.0</v>
      </c>
      <c r="B33" s="440"/>
      <c r="C33" s="62" t="s">
        <v>7409</v>
      </c>
      <c r="D33" s="408" t="s">
        <v>7338</v>
      </c>
      <c r="E33" s="409" t="s">
        <v>7410</v>
      </c>
      <c r="F33" s="403" t="s">
        <v>80</v>
      </c>
      <c r="G33" s="409">
        <v>2.0</v>
      </c>
      <c r="H33" s="444" t="s">
        <v>7411</v>
      </c>
      <c r="I33" s="103"/>
      <c r="J33" s="425"/>
      <c r="K33" s="425"/>
      <c r="L33" s="425"/>
      <c r="M33" s="425"/>
      <c r="N33" s="425"/>
      <c r="O33" s="425"/>
      <c r="P33" s="425"/>
      <c r="Q33" s="425"/>
      <c r="R33" s="425"/>
      <c r="S33" s="425"/>
      <c r="T33" s="425"/>
      <c r="U33" s="425"/>
    </row>
    <row r="34" ht="19.5" customHeight="1">
      <c r="A34" s="430"/>
      <c r="B34" s="443"/>
      <c r="C34" s="48"/>
      <c r="D34" s="402"/>
      <c r="E34" s="403"/>
      <c r="F34" s="403"/>
      <c r="G34" s="403"/>
      <c r="H34" s="441"/>
      <c r="I34" s="103"/>
      <c r="J34" s="425"/>
      <c r="K34" s="425"/>
      <c r="L34" s="425"/>
      <c r="M34" s="425"/>
      <c r="N34" s="425"/>
      <c r="O34" s="425"/>
      <c r="P34" s="425"/>
      <c r="Q34" s="425"/>
      <c r="R34" s="425"/>
      <c r="S34" s="425"/>
      <c r="T34" s="425"/>
      <c r="U34" s="425"/>
    </row>
    <row r="35" ht="19.5" customHeight="1">
      <c r="A35" s="442">
        <v>45938.0</v>
      </c>
      <c r="B35" s="440"/>
      <c r="C35" s="62" t="s">
        <v>7412</v>
      </c>
      <c r="D35" s="408" t="s">
        <v>7347</v>
      </c>
      <c r="E35" s="409" t="s">
        <v>7334</v>
      </c>
      <c r="F35" s="403" t="s">
        <v>80</v>
      </c>
      <c r="G35" s="409">
        <v>1.0</v>
      </c>
      <c r="H35" s="444" t="s">
        <v>7413</v>
      </c>
      <c r="I35" s="103"/>
      <c r="J35" s="425"/>
      <c r="K35" s="425"/>
      <c r="L35" s="425"/>
      <c r="M35" s="425"/>
      <c r="N35" s="425"/>
      <c r="O35" s="425"/>
      <c r="P35" s="425"/>
      <c r="Q35" s="425"/>
      <c r="R35" s="425"/>
      <c r="S35" s="425"/>
      <c r="T35" s="425"/>
      <c r="U35" s="425"/>
    </row>
    <row r="36" ht="19.5" customHeight="1">
      <c r="A36" s="442">
        <v>45941.0</v>
      </c>
      <c r="B36" s="440"/>
      <c r="C36" s="62" t="s">
        <v>7414</v>
      </c>
      <c r="D36" s="408" t="s">
        <v>7339</v>
      </c>
      <c r="E36" s="409" t="s">
        <v>7334</v>
      </c>
      <c r="F36" s="403" t="s">
        <v>80</v>
      </c>
      <c r="G36" s="409">
        <v>1.0</v>
      </c>
      <c r="H36" s="444" t="s">
        <v>4493</v>
      </c>
      <c r="I36" s="103"/>
      <c r="J36" s="425"/>
      <c r="K36" s="425"/>
      <c r="L36" s="425"/>
      <c r="M36" s="425"/>
      <c r="N36" s="425"/>
      <c r="O36" s="425"/>
      <c r="P36" s="425"/>
      <c r="Q36" s="425"/>
      <c r="R36" s="425"/>
      <c r="S36" s="425"/>
      <c r="T36" s="425"/>
      <c r="U36" s="425"/>
    </row>
    <row r="37" ht="19.5" customHeight="1">
      <c r="A37" s="430"/>
      <c r="B37" s="443"/>
      <c r="C37" s="48"/>
      <c r="D37" s="402"/>
      <c r="E37" s="403"/>
      <c r="F37" s="403"/>
      <c r="G37" s="403"/>
      <c r="H37" s="441"/>
      <c r="I37" s="103"/>
      <c r="J37" s="425"/>
      <c r="K37" s="425"/>
      <c r="L37" s="425"/>
      <c r="M37" s="425"/>
      <c r="N37" s="425"/>
      <c r="O37" s="425"/>
      <c r="P37" s="425"/>
      <c r="Q37" s="425"/>
      <c r="R37" s="425"/>
      <c r="S37" s="425"/>
      <c r="T37" s="425"/>
      <c r="U37" s="425"/>
    </row>
    <row r="38" ht="19.5" customHeight="1">
      <c r="A38" s="442">
        <v>45944.0</v>
      </c>
      <c r="B38" s="440"/>
      <c r="C38" s="62" t="s">
        <v>7415</v>
      </c>
      <c r="D38" s="408" t="s">
        <v>7338</v>
      </c>
      <c r="E38" s="409"/>
      <c r="F38" s="403" t="s">
        <v>80</v>
      </c>
      <c r="G38" s="409">
        <v>2.0</v>
      </c>
      <c r="H38" s="444" t="s">
        <v>1176</v>
      </c>
      <c r="I38" s="103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5"/>
    </row>
    <row r="39" ht="19.5" customHeight="1">
      <c r="A39" s="430"/>
      <c r="B39" s="443"/>
      <c r="C39" s="48"/>
      <c r="D39" s="402"/>
      <c r="E39" s="403"/>
      <c r="F39" s="403"/>
      <c r="G39" s="403"/>
      <c r="H39" s="441"/>
      <c r="I39" s="103"/>
      <c r="J39" s="425"/>
      <c r="K39" s="425"/>
      <c r="L39" s="425"/>
      <c r="M39" s="425"/>
      <c r="N39" s="425"/>
      <c r="O39" s="425"/>
      <c r="P39" s="425"/>
      <c r="Q39" s="425"/>
      <c r="R39" s="425"/>
      <c r="S39" s="425"/>
      <c r="T39" s="425"/>
      <c r="U39" s="425"/>
    </row>
    <row r="40" ht="19.5" customHeight="1">
      <c r="A40" s="442">
        <v>45950.0</v>
      </c>
      <c r="B40" s="440"/>
      <c r="C40" s="62" t="s">
        <v>7416</v>
      </c>
      <c r="D40" s="408" t="s">
        <v>7338</v>
      </c>
      <c r="E40" s="409"/>
      <c r="F40" s="403" t="s">
        <v>80</v>
      </c>
      <c r="G40" s="409">
        <v>2.0</v>
      </c>
      <c r="H40" s="444" t="s">
        <v>1526</v>
      </c>
      <c r="I40" s="103"/>
      <c r="J40" s="425"/>
      <c r="K40" s="425"/>
      <c r="L40" s="425"/>
      <c r="M40" s="425"/>
      <c r="N40" s="425"/>
      <c r="O40" s="425"/>
      <c r="P40" s="425"/>
      <c r="Q40" s="425"/>
      <c r="R40" s="425"/>
      <c r="S40" s="425"/>
      <c r="T40" s="425"/>
      <c r="U40" s="425"/>
    </row>
    <row r="41" ht="19.5" customHeight="1">
      <c r="A41" s="430"/>
      <c r="B41" s="443"/>
      <c r="C41" s="48"/>
      <c r="D41" s="402"/>
      <c r="E41" s="403"/>
      <c r="F41" s="403"/>
      <c r="G41" s="403"/>
      <c r="H41" s="441"/>
      <c r="I41" s="103"/>
      <c r="J41" s="425"/>
      <c r="K41" s="425"/>
      <c r="L41" s="425"/>
      <c r="M41" s="425"/>
      <c r="N41" s="425"/>
      <c r="O41" s="425"/>
      <c r="P41" s="425"/>
      <c r="Q41" s="425"/>
      <c r="R41" s="425"/>
      <c r="S41" s="425"/>
      <c r="T41" s="425"/>
      <c r="U41" s="425"/>
    </row>
    <row r="42" ht="19.5" customHeight="1">
      <c r="A42" s="442">
        <v>45988.0</v>
      </c>
      <c r="B42" s="440"/>
      <c r="C42" s="62" t="s">
        <v>7417</v>
      </c>
      <c r="D42" s="408" t="s">
        <v>7339</v>
      </c>
      <c r="E42" s="409" t="s">
        <v>7348</v>
      </c>
      <c r="F42" s="403" t="s">
        <v>80</v>
      </c>
      <c r="G42" s="409">
        <v>2.0</v>
      </c>
      <c r="H42" s="444" t="s">
        <v>2245</v>
      </c>
      <c r="I42" s="103"/>
      <c r="J42" s="425"/>
      <c r="K42" s="445" t="s">
        <v>4626</v>
      </c>
      <c r="L42" s="425"/>
      <c r="M42" s="425"/>
      <c r="N42" s="425"/>
      <c r="O42" s="425"/>
      <c r="P42" s="425"/>
      <c r="Q42" s="425"/>
      <c r="R42" s="425"/>
      <c r="S42" s="425"/>
      <c r="T42" s="425"/>
      <c r="U42" s="425"/>
    </row>
    <row r="43" ht="19.5" customHeight="1">
      <c r="A43" s="430"/>
      <c r="B43" s="443"/>
      <c r="C43" s="48"/>
      <c r="D43" s="402"/>
      <c r="E43" s="403"/>
      <c r="F43" s="403"/>
      <c r="G43" s="403"/>
      <c r="H43" s="441"/>
      <c r="I43" s="103"/>
      <c r="J43" s="425"/>
      <c r="K43" s="425"/>
      <c r="L43" s="425"/>
      <c r="M43" s="425"/>
      <c r="N43" s="425"/>
      <c r="O43" s="425"/>
      <c r="P43" s="425"/>
      <c r="Q43" s="425"/>
      <c r="R43" s="425"/>
      <c r="S43" s="425"/>
      <c r="T43" s="425"/>
      <c r="U43" s="425"/>
    </row>
    <row r="44" ht="19.5" customHeight="1">
      <c r="A44" s="442">
        <v>45995.0</v>
      </c>
      <c r="B44" s="440"/>
      <c r="C44" s="62" t="s">
        <v>7418</v>
      </c>
      <c r="D44" s="408" t="s">
        <v>7344</v>
      </c>
      <c r="E44" s="409" t="s">
        <v>7419</v>
      </c>
      <c r="F44" s="403" t="s">
        <v>80</v>
      </c>
      <c r="G44" s="409">
        <v>2.0</v>
      </c>
      <c r="H44" s="444" t="s">
        <v>1948</v>
      </c>
      <c r="I44" s="103"/>
      <c r="J44" s="425"/>
      <c r="K44" s="445" t="s">
        <v>4626</v>
      </c>
      <c r="L44" s="425"/>
      <c r="M44" s="425"/>
      <c r="N44" s="425"/>
      <c r="O44" s="425"/>
      <c r="P44" s="425"/>
      <c r="Q44" s="425"/>
      <c r="R44" s="425"/>
      <c r="S44" s="425"/>
      <c r="T44" s="425"/>
      <c r="U44" s="425"/>
    </row>
    <row r="45" ht="19.5" customHeight="1">
      <c r="A45" s="430"/>
      <c r="B45" s="443"/>
      <c r="C45" s="48"/>
      <c r="D45" s="402"/>
      <c r="E45" s="403"/>
      <c r="F45" s="403"/>
      <c r="G45" s="403"/>
      <c r="H45" s="441"/>
      <c r="I45" s="103"/>
      <c r="J45" s="425"/>
      <c r="K45" s="425"/>
      <c r="L45" s="425"/>
      <c r="M45" s="425"/>
      <c r="N45" s="425"/>
      <c r="O45" s="425"/>
      <c r="P45" s="425"/>
      <c r="Q45" s="425"/>
      <c r="R45" s="425"/>
      <c r="S45" s="425"/>
      <c r="T45" s="425"/>
      <c r="U45" s="425"/>
    </row>
    <row r="46" ht="19.5" customHeight="1">
      <c r="A46" s="442">
        <v>45999.0</v>
      </c>
      <c r="B46" s="440"/>
      <c r="C46" s="62" t="s">
        <v>7420</v>
      </c>
      <c r="D46" s="408" t="s">
        <v>7344</v>
      </c>
      <c r="E46" s="409" t="s">
        <v>7419</v>
      </c>
      <c r="F46" s="403" t="s">
        <v>80</v>
      </c>
      <c r="G46" s="409">
        <v>1.0</v>
      </c>
      <c r="H46" s="444" t="s">
        <v>7421</v>
      </c>
      <c r="I46" s="103"/>
      <c r="J46" s="425"/>
      <c r="K46" s="445"/>
      <c r="L46" s="425"/>
      <c r="M46" s="425"/>
      <c r="N46" s="425"/>
      <c r="O46" s="425"/>
      <c r="P46" s="425"/>
      <c r="Q46" s="425"/>
      <c r="R46" s="425"/>
      <c r="S46" s="425"/>
      <c r="T46" s="425"/>
      <c r="U46" s="425"/>
    </row>
    <row r="47" ht="19.5" customHeight="1">
      <c r="A47" s="430"/>
      <c r="B47" s="443"/>
      <c r="C47" s="48"/>
      <c r="D47" s="402"/>
      <c r="E47" s="403"/>
      <c r="F47" s="403"/>
      <c r="G47" s="403"/>
      <c r="H47" s="441"/>
      <c r="I47" s="103"/>
      <c r="J47" s="425"/>
      <c r="K47" s="425"/>
      <c r="L47" s="425"/>
      <c r="M47" s="425"/>
      <c r="N47" s="425"/>
      <c r="O47" s="425"/>
      <c r="P47" s="425"/>
      <c r="Q47" s="425"/>
      <c r="R47" s="425"/>
      <c r="S47" s="425"/>
      <c r="T47" s="425"/>
      <c r="U47" s="425"/>
    </row>
    <row r="48" ht="19.5" customHeight="1">
      <c r="A48" s="442">
        <v>46003.0</v>
      </c>
      <c r="B48" s="440"/>
      <c r="C48" s="62" t="s">
        <v>7422</v>
      </c>
      <c r="D48" s="408" t="s">
        <v>7344</v>
      </c>
      <c r="E48" s="409" t="s">
        <v>7419</v>
      </c>
      <c r="F48" s="403" t="s">
        <v>80</v>
      </c>
      <c r="G48" s="409">
        <v>1.0</v>
      </c>
      <c r="H48" s="444" t="s">
        <v>2042</v>
      </c>
      <c r="I48" s="103"/>
      <c r="J48" s="425"/>
      <c r="K48" s="445"/>
      <c r="L48" s="425"/>
      <c r="M48" s="425"/>
      <c r="N48" s="425"/>
      <c r="O48" s="425"/>
      <c r="P48" s="425"/>
      <c r="Q48" s="425"/>
      <c r="R48" s="425"/>
      <c r="S48" s="425"/>
      <c r="T48" s="425"/>
      <c r="U48" s="425"/>
    </row>
    <row r="49" ht="19.5" customHeight="1">
      <c r="A49" s="430"/>
      <c r="B49" s="443"/>
      <c r="C49" s="48"/>
      <c r="D49" s="402"/>
      <c r="E49" s="403"/>
      <c r="F49" s="403"/>
      <c r="G49" s="403"/>
      <c r="H49" s="441"/>
      <c r="I49" s="103"/>
      <c r="J49" s="425"/>
      <c r="K49" s="425"/>
      <c r="L49" s="425"/>
      <c r="M49" s="425"/>
      <c r="N49" s="425"/>
      <c r="O49" s="425"/>
      <c r="P49" s="425"/>
      <c r="Q49" s="425"/>
      <c r="R49" s="425"/>
      <c r="S49" s="425"/>
      <c r="T49" s="425"/>
      <c r="U49" s="425"/>
    </row>
    <row r="50" ht="19.5" customHeight="1">
      <c r="A50" s="442">
        <v>46004.0</v>
      </c>
      <c r="B50" s="440"/>
      <c r="C50" s="62" t="s">
        <v>7423</v>
      </c>
      <c r="D50" s="408" t="s">
        <v>7347</v>
      </c>
      <c r="E50" s="409" t="s">
        <v>7348</v>
      </c>
      <c r="F50" s="403" t="s">
        <v>80</v>
      </c>
      <c r="G50" s="409">
        <v>2.0</v>
      </c>
      <c r="H50" s="444" t="s">
        <v>1971</v>
      </c>
      <c r="I50" s="103"/>
      <c r="J50" s="425"/>
      <c r="K50" s="445"/>
      <c r="L50" s="425"/>
      <c r="M50" s="425"/>
      <c r="N50" s="425"/>
      <c r="O50" s="425"/>
      <c r="P50" s="425"/>
      <c r="Q50" s="425"/>
      <c r="R50" s="425"/>
      <c r="S50" s="425"/>
      <c r="T50" s="425"/>
      <c r="U50" s="425"/>
    </row>
    <row r="51" ht="19.5" customHeight="1">
      <c r="A51" s="430"/>
      <c r="B51" s="443"/>
      <c r="C51" s="48"/>
      <c r="D51" s="402"/>
      <c r="E51" s="403"/>
      <c r="F51" s="403"/>
      <c r="G51" s="403"/>
      <c r="H51" s="441"/>
      <c r="I51" s="103"/>
      <c r="J51" s="425"/>
      <c r="K51" s="425"/>
      <c r="L51" s="425"/>
      <c r="M51" s="425"/>
      <c r="N51" s="425"/>
      <c r="O51" s="425"/>
      <c r="P51" s="425"/>
      <c r="Q51" s="425"/>
      <c r="R51" s="425"/>
      <c r="S51" s="425"/>
      <c r="T51" s="425"/>
      <c r="U51" s="425"/>
    </row>
    <row r="52" ht="19.5" customHeight="1">
      <c r="A52" s="442">
        <v>46005.0</v>
      </c>
      <c r="B52" s="440"/>
      <c r="C52" s="62" t="s">
        <v>7424</v>
      </c>
      <c r="D52" s="408" t="s">
        <v>7347</v>
      </c>
      <c r="E52" s="409" t="s">
        <v>7348</v>
      </c>
      <c r="F52" s="403" t="s">
        <v>80</v>
      </c>
      <c r="G52" s="409">
        <v>1.0</v>
      </c>
      <c r="H52" s="444" t="s">
        <v>7425</v>
      </c>
      <c r="I52" s="103"/>
      <c r="J52" s="425"/>
      <c r="K52" s="445"/>
      <c r="L52" s="425"/>
      <c r="M52" s="425"/>
      <c r="N52" s="425"/>
      <c r="O52" s="425"/>
      <c r="P52" s="425"/>
      <c r="Q52" s="425"/>
      <c r="R52" s="425"/>
      <c r="S52" s="425"/>
      <c r="T52" s="425"/>
      <c r="U52" s="425"/>
    </row>
    <row r="53" ht="19.5" customHeight="1">
      <c r="A53" s="430"/>
      <c r="B53" s="443"/>
      <c r="C53" s="48"/>
      <c r="D53" s="402"/>
      <c r="E53" s="403"/>
      <c r="F53" s="403"/>
      <c r="G53" s="403"/>
      <c r="H53" s="441"/>
      <c r="I53" s="103"/>
      <c r="J53" s="425"/>
      <c r="K53" s="425"/>
      <c r="L53" s="425"/>
      <c r="M53" s="425"/>
      <c r="N53" s="425"/>
      <c r="O53" s="425"/>
      <c r="P53" s="425"/>
      <c r="Q53" s="425"/>
      <c r="R53" s="425"/>
      <c r="S53" s="425"/>
      <c r="T53" s="425"/>
      <c r="U53" s="425"/>
    </row>
    <row r="54" ht="19.5" customHeight="1">
      <c r="A54" s="442">
        <v>46009.0</v>
      </c>
      <c r="B54" s="440"/>
      <c r="C54" s="62" t="s">
        <v>7426</v>
      </c>
      <c r="D54" s="408" t="s">
        <v>7347</v>
      </c>
      <c r="E54" s="409" t="s">
        <v>7348</v>
      </c>
      <c r="F54" s="403" t="s">
        <v>80</v>
      </c>
      <c r="G54" s="409">
        <v>2.0</v>
      </c>
      <c r="H54" s="444" t="s">
        <v>381</v>
      </c>
      <c r="I54" s="103"/>
      <c r="J54" s="425"/>
      <c r="K54" s="445"/>
      <c r="L54" s="425"/>
      <c r="M54" s="425"/>
      <c r="N54" s="425"/>
      <c r="O54" s="425"/>
      <c r="P54" s="425"/>
      <c r="Q54" s="425"/>
      <c r="R54" s="425"/>
      <c r="S54" s="425"/>
      <c r="T54" s="425"/>
      <c r="U54" s="425"/>
    </row>
    <row r="55" ht="19.5" customHeight="1">
      <c r="A55" s="430"/>
      <c r="B55" s="443"/>
      <c r="C55" s="48"/>
      <c r="D55" s="402"/>
      <c r="E55" s="403"/>
      <c r="F55" s="403"/>
      <c r="G55" s="403"/>
      <c r="H55" s="441"/>
      <c r="I55" s="103"/>
      <c r="J55" s="425"/>
      <c r="K55" s="425"/>
      <c r="L55" s="425"/>
      <c r="M55" s="425"/>
      <c r="N55" s="425"/>
      <c r="O55" s="425"/>
      <c r="P55" s="425"/>
      <c r="Q55" s="425"/>
      <c r="R55" s="425"/>
      <c r="S55" s="425"/>
      <c r="T55" s="425"/>
      <c r="U55" s="425"/>
    </row>
    <row r="56" ht="19.5" customHeight="1">
      <c r="A56" s="442">
        <v>46017.0</v>
      </c>
      <c r="B56" s="440"/>
      <c r="C56" s="62" t="s">
        <v>7427</v>
      </c>
      <c r="D56" s="408" t="s">
        <v>7347</v>
      </c>
      <c r="E56" s="409" t="s">
        <v>7348</v>
      </c>
      <c r="F56" s="403" t="s">
        <v>80</v>
      </c>
      <c r="G56" s="409">
        <v>2.0</v>
      </c>
      <c r="H56" s="444" t="s">
        <v>1973</v>
      </c>
      <c r="I56" s="103"/>
      <c r="J56" s="425"/>
      <c r="K56" s="445"/>
      <c r="L56" s="425"/>
      <c r="M56" s="425"/>
      <c r="N56" s="425"/>
      <c r="O56" s="425"/>
      <c r="P56" s="425"/>
      <c r="Q56" s="425"/>
      <c r="R56" s="425"/>
      <c r="S56" s="425"/>
      <c r="T56" s="425"/>
      <c r="U56" s="425"/>
    </row>
    <row r="57" ht="19.5" customHeight="1">
      <c r="A57" s="442"/>
      <c r="B57" s="440"/>
      <c r="C57" s="62"/>
      <c r="D57" s="408"/>
      <c r="E57" s="409"/>
      <c r="F57" s="403"/>
      <c r="G57" s="409"/>
      <c r="H57" s="444"/>
      <c r="I57" s="103"/>
      <c r="J57" s="425"/>
      <c r="K57" s="445"/>
      <c r="L57" s="425"/>
      <c r="M57" s="425"/>
      <c r="N57" s="425"/>
      <c r="O57" s="425"/>
      <c r="P57" s="425"/>
      <c r="Q57" s="425"/>
      <c r="R57" s="425"/>
      <c r="S57" s="425"/>
      <c r="T57" s="425"/>
      <c r="U57" s="425"/>
    </row>
    <row r="58" ht="19.5" customHeight="1">
      <c r="A58" s="442">
        <v>46018.0</v>
      </c>
      <c r="B58" s="440"/>
      <c r="C58" s="62" t="s">
        <v>7428</v>
      </c>
      <c r="D58" s="408" t="s">
        <v>7347</v>
      </c>
      <c r="E58" s="409" t="s">
        <v>7348</v>
      </c>
      <c r="F58" s="403" t="s">
        <v>80</v>
      </c>
      <c r="G58" s="409">
        <v>2.0</v>
      </c>
      <c r="H58" s="444" t="s">
        <v>449</v>
      </c>
      <c r="I58" s="103"/>
      <c r="J58" s="425"/>
      <c r="K58" s="445"/>
      <c r="L58" s="425"/>
      <c r="M58" s="425"/>
      <c r="N58" s="425"/>
      <c r="O58" s="425"/>
      <c r="P58" s="425"/>
      <c r="Q58" s="425"/>
      <c r="R58" s="425"/>
      <c r="S58" s="425"/>
      <c r="T58" s="425"/>
      <c r="U58" s="425"/>
    </row>
    <row r="59" ht="19.5" customHeight="1">
      <c r="A59" s="442"/>
      <c r="B59" s="440"/>
      <c r="C59" s="62"/>
      <c r="D59" s="408"/>
      <c r="E59" s="409"/>
      <c r="F59" s="403"/>
      <c r="G59" s="409"/>
      <c r="H59" s="444"/>
      <c r="I59" s="103"/>
      <c r="J59" s="425"/>
      <c r="K59" s="445"/>
      <c r="L59" s="425"/>
      <c r="M59" s="425"/>
      <c r="N59" s="425"/>
      <c r="O59" s="425"/>
      <c r="P59" s="425"/>
      <c r="Q59" s="425"/>
      <c r="R59" s="425"/>
      <c r="S59" s="425"/>
      <c r="T59" s="425"/>
      <c r="U59" s="425"/>
    </row>
    <row r="60" ht="19.5" customHeight="1">
      <c r="A60" s="442">
        <v>46020.0</v>
      </c>
      <c r="B60" s="440"/>
      <c r="C60" s="62" t="s">
        <v>7429</v>
      </c>
      <c r="D60" s="408" t="s">
        <v>7347</v>
      </c>
      <c r="E60" s="409" t="s">
        <v>7348</v>
      </c>
      <c r="F60" s="403" t="s">
        <v>80</v>
      </c>
      <c r="G60" s="409">
        <v>1.0</v>
      </c>
      <c r="H60" s="444" t="s">
        <v>7430</v>
      </c>
      <c r="I60" s="103"/>
      <c r="J60" s="425"/>
      <c r="K60" s="445"/>
      <c r="L60" s="425"/>
      <c r="M60" s="425"/>
      <c r="N60" s="425"/>
      <c r="O60" s="425"/>
      <c r="P60" s="425"/>
      <c r="Q60" s="425"/>
      <c r="R60" s="425"/>
      <c r="S60" s="425"/>
      <c r="T60" s="425"/>
      <c r="U60" s="425"/>
    </row>
    <row r="61" ht="19.5" customHeight="1">
      <c r="A61" s="442">
        <v>46020.0</v>
      </c>
      <c r="B61" s="440"/>
      <c r="C61" s="62" t="s">
        <v>7429</v>
      </c>
      <c r="D61" s="408" t="s">
        <v>7347</v>
      </c>
      <c r="E61" s="409" t="s">
        <v>7348</v>
      </c>
      <c r="F61" s="403" t="s">
        <v>80</v>
      </c>
      <c r="G61" s="409">
        <v>1.0</v>
      </c>
      <c r="H61" s="444" t="s">
        <v>1397</v>
      </c>
      <c r="I61" s="103"/>
      <c r="J61" s="425"/>
      <c r="K61" s="445"/>
      <c r="L61" s="425"/>
      <c r="M61" s="425"/>
      <c r="N61" s="425"/>
      <c r="O61" s="425"/>
      <c r="P61" s="425"/>
      <c r="Q61" s="425"/>
      <c r="R61" s="425"/>
      <c r="S61" s="425"/>
      <c r="T61" s="425"/>
      <c r="U61" s="425"/>
    </row>
    <row r="62" ht="19.5" customHeight="1">
      <c r="A62" s="442"/>
      <c r="B62" s="440"/>
      <c r="C62" s="62"/>
      <c r="D62" s="408"/>
      <c r="E62" s="409"/>
      <c r="F62" s="403"/>
      <c r="G62" s="409"/>
      <c r="H62" s="444"/>
      <c r="I62" s="103"/>
      <c r="J62" s="425"/>
      <c r="K62" s="445"/>
      <c r="L62" s="425"/>
      <c r="M62" s="425"/>
      <c r="N62" s="425"/>
      <c r="O62" s="425"/>
      <c r="P62" s="425"/>
      <c r="Q62" s="425"/>
      <c r="R62" s="425"/>
      <c r="S62" s="425"/>
      <c r="T62" s="425"/>
      <c r="U62" s="425"/>
    </row>
    <row r="63" ht="19.5" customHeight="1">
      <c r="A63" s="442">
        <v>46020.0</v>
      </c>
      <c r="B63" s="440"/>
      <c r="C63" s="62" t="s">
        <v>7429</v>
      </c>
      <c r="D63" s="408" t="s">
        <v>7347</v>
      </c>
      <c r="E63" s="409" t="s">
        <v>7348</v>
      </c>
      <c r="F63" s="403" t="s">
        <v>80</v>
      </c>
      <c r="G63" s="409">
        <v>1.0</v>
      </c>
      <c r="H63" s="444" t="s">
        <v>1397</v>
      </c>
      <c r="I63" s="103"/>
      <c r="J63" s="425"/>
      <c r="K63" s="445"/>
      <c r="L63" s="425"/>
      <c r="M63" s="425"/>
      <c r="N63" s="425"/>
      <c r="O63" s="425"/>
      <c r="P63" s="425"/>
      <c r="Q63" s="425"/>
      <c r="R63" s="425"/>
      <c r="S63" s="425"/>
      <c r="T63" s="425"/>
      <c r="U63" s="425"/>
    </row>
    <row r="64" ht="19.5" customHeight="1">
      <c r="A64" s="442"/>
      <c r="B64" s="440"/>
      <c r="C64" s="62"/>
      <c r="D64" s="408"/>
      <c r="E64" s="409"/>
      <c r="F64" s="403"/>
      <c r="G64" s="409"/>
      <c r="H64" s="444"/>
      <c r="I64" s="103"/>
      <c r="J64" s="425"/>
      <c r="K64" s="445"/>
      <c r="L64" s="425"/>
      <c r="M64" s="425"/>
      <c r="N64" s="425"/>
      <c r="O64" s="425"/>
      <c r="P64" s="425"/>
      <c r="Q64" s="425"/>
      <c r="R64" s="425"/>
      <c r="S64" s="425"/>
      <c r="T64" s="425"/>
      <c r="U64" s="425"/>
    </row>
    <row r="65" ht="19.5" customHeight="1">
      <c r="A65" s="442">
        <v>46045.0</v>
      </c>
      <c r="B65" s="440"/>
      <c r="C65" s="62" t="s">
        <v>7431</v>
      </c>
      <c r="D65" s="408" t="s">
        <v>7347</v>
      </c>
      <c r="E65" s="409" t="s">
        <v>7348</v>
      </c>
      <c r="F65" s="403" t="s">
        <v>80</v>
      </c>
      <c r="G65" s="409">
        <v>1.0</v>
      </c>
      <c r="H65" s="444" t="s">
        <v>2117</v>
      </c>
      <c r="I65" s="103"/>
      <c r="J65" s="425"/>
      <c r="K65" s="445"/>
      <c r="L65" s="425"/>
      <c r="M65" s="425"/>
      <c r="N65" s="425"/>
      <c r="O65" s="425"/>
      <c r="P65" s="425"/>
      <c r="Q65" s="425"/>
      <c r="R65" s="425"/>
      <c r="S65" s="425"/>
      <c r="T65" s="425"/>
      <c r="U65" s="425"/>
    </row>
    <row r="66" ht="19.5" customHeight="1">
      <c r="A66" s="442"/>
      <c r="B66" s="440"/>
      <c r="C66" s="62"/>
      <c r="D66" s="408"/>
      <c r="E66" s="409"/>
      <c r="F66" s="403"/>
      <c r="G66" s="409"/>
      <c r="H66" s="444"/>
      <c r="I66" s="103"/>
      <c r="J66" s="425"/>
      <c r="K66" s="445"/>
      <c r="L66" s="425"/>
      <c r="M66" s="425"/>
      <c r="N66" s="425"/>
      <c r="O66" s="425"/>
      <c r="P66" s="425"/>
      <c r="Q66" s="425"/>
      <c r="R66" s="425"/>
      <c r="S66" s="425"/>
      <c r="T66" s="425"/>
      <c r="U66" s="425"/>
    </row>
    <row r="67" ht="19.5" customHeight="1">
      <c r="A67" s="442">
        <v>46045.0</v>
      </c>
      <c r="B67" s="440"/>
      <c r="C67" s="62" t="s">
        <v>7432</v>
      </c>
      <c r="D67" s="408" t="s">
        <v>7347</v>
      </c>
      <c r="E67" s="409" t="s">
        <v>7348</v>
      </c>
      <c r="F67" s="403" t="s">
        <v>80</v>
      </c>
      <c r="G67" s="409">
        <v>2.0</v>
      </c>
      <c r="H67" s="444" t="s">
        <v>1041</v>
      </c>
      <c r="I67" s="103"/>
      <c r="J67" s="425"/>
      <c r="K67" s="445"/>
      <c r="L67" s="425"/>
      <c r="M67" s="425"/>
      <c r="N67" s="425"/>
      <c r="O67" s="425"/>
      <c r="P67" s="425"/>
      <c r="Q67" s="425"/>
      <c r="R67" s="425"/>
      <c r="S67" s="425"/>
      <c r="T67" s="425"/>
      <c r="U67" s="425"/>
    </row>
    <row r="68" ht="19.5" customHeight="1">
      <c r="A68" s="442"/>
      <c r="B68" s="440"/>
      <c r="C68" s="62"/>
      <c r="D68" s="408"/>
      <c r="E68" s="409"/>
      <c r="F68" s="403"/>
      <c r="G68" s="409"/>
      <c r="H68" s="444"/>
      <c r="I68" s="103"/>
      <c r="J68" s="425"/>
      <c r="K68" s="445"/>
      <c r="L68" s="425"/>
      <c r="M68" s="425"/>
      <c r="N68" s="425"/>
      <c r="O68" s="425"/>
      <c r="P68" s="425"/>
      <c r="Q68" s="425"/>
      <c r="R68" s="425"/>
      <c r="S68" s="425"/>
      <c r="T68" s="425"/>
      <c r="U68" s="425"/>
    </row>
    <row r="69" ht="19.5" customHeight="1">
      <c r="A69" s="442">
        <v>46054.0</v>
      </c>
      <c r="B69" s="440"/>
      <c r="C69" s="62" t="s">
        <v>7433</v>
      </c>
      <c r="D69" s="408" t="s">
        <v>7339</v>
      </c>
      <c r="E69" s="409" t="s">
        <v>7334</v>
      </c>
      <c r="F69" s="403" t="s">
        <v>80</v>
      </c>
      <c r="G69" s="409">
        <v>1.0</v>
      </c>
      <c r="H69" s="444" t="s">
        <v>7354</v>
      </c>
      <c r="I69" s="103"/>
      <c r="J69" s="425"/>
      <c r="K69" s="445"/>
      <c r="L69" s="425"/>
      <c r="M69" s="425"/>
      <c r="N69" s="425"/>
      <c r="O69" s="425"/>
      <c r="P69" s="425"/>
      <c r="Q69" s="425"/>
      <c r="R69" s="425"/>
      <c r="S69" s="425"/>
      <c r="T69" s="425"/>
      <c r="U69" s="425"/>
    </row>
    <row r="70" ht="19.5" customHeight="1">
      <c r="A70" s="442"/>
      <c r="B70" s="440"/>
      <c r="C70" s="62"/>
      <c r="D70" s="408"/>
      <c r="E70" s="409"/>
      <c r="F70" s="403"/>
      <c r="G70" s="409"/>
      <c r="H70" s="444"/>
      <c r="I70" s="103"/>
      <c r="J70" s="425"/>
      <c r="K70" s="445"/>
      <c r="L70" s="425"/>
      <c r="M70" s="425"/>
      <c r="N70" s="425"/>
      <c r="O70" s="425"/>
      <c r="P70" s="425"/>
      <c r="Q70" s="425"/>
      <c r="R70" s="425"/>
      <c r="S70" s="425"/>
      <c r="T70" s="425"/>
      <c r="U70" s="425"/>
    </row>
    <row r="71" ht="19.5" customHeight="1">
      <c r="A71" s="442">
        <v>46062.0</v>
      </c>
      <c r="B71" s="440"/>
      <c r="C71" s="62" t="s">
        <v>7434</v>
      </c>
      <c r="D71" s="408" t="s">
        <v>7356</v>
      </c>
      <c r="E71" s="409" t="s">
        <v>7334</v>
      </c>
      <c r="F71" s="403" t="s">
        <v>80</v>
      </c>
      <c r="G71" s="409">
        <v>1.0</v>
      </c>
      <c r="H71" s="444" t="s">
        <v>2868</v>
      </c>
      <c r="I71" s="103"/>
      <c r="J71" s="425"/>
      <c r="K71" s="445"/>
      <c r="L71" s="425"/>
      <c r="M71" s="425"/>
      <c r="N71" s="425"/>
      <c r="O71" s="425"/>
      <c r="P71" s="425"/>
      <c r="Q71" s="425"/>
      <c r="R71" s="425"/>
      <c r="S71" s="425"/>
      <c r="T71" s="425"/>
      <c r="U71" s="425"/>
    </row>
    <row r="72" ht="19.5" customHeight="1">
      <c r="A72" s="442"/>
      <c r="B72" s="440"/>
      <c r="C72" s="62"/>
      <c r="D72" s="408"/>
      <c r="E72" s="409"/>
      <c r="F72" s="403"/>
      <c r="G72" s="409"/>
      <c r="H72" s="444"/>
      <c r="I72" s="103"/>
      <c r="J72" s="425"/>
      <c r="K72" s="445"/>
      <c r="L72" s="425"/>
      <c r="M72" s="425"/>
      <c r="N72" s="425"/>
      <c r="O72" s="425"/>
      <c r="P72" s="425"/>
      <c r="Q72" s="425"/>
      <c r="R72" s="425"/>
      <c r="S72" s="425"/>
      <c r="T72" s="425"/>
      <c r="U72" s="425"/>
    </row>
    <row r="73" ht="19.5" customHeight="1">
      <c r="A73" s="442">
        <v>46063.0</v>
      </c>
      <c r="B73" s="440"/>
      <c r="C73" s="62" t="s">
        <v>7435</v>
      </c>
      <c r="D73" s="408" t="s">
        <v>7356</v>
      </c>
      <c r="E73" s="409" t="s">
        <v>7334</v>
      </c>
      <c r="F73" s="403" t="s">
        <v>80</v>
      </c>
      <c r="G73" s="409">
        <v>1.0</v>
      </c>
      <c r="H73" s="444" t="s">
        <v>7436</v>
      </c>
      <c r="I73" s="103"/>
      <c r="J73" s="425"/>
      <c r="K73" s="445"/>
      <c r="L73" s="425"/>
      <c r="M73" s="425"/>
      <c r="N73" s="425"/>
      <c r="O73" s="425"/>
      <c r="P73" s="425"/>
      <c r="Q73" s="425"/>
      <c r="R73" s="425"/>
      <c r="S73" s="425"/>
      <c r="T73" s="425"/>
      <c r="U73" s="425"/>
    </row>
    <row r="74" ht="19.5" customHeight="1">
      <c r="A74" s="442"/>
      <c r="B74" s="440"/>
      <c r="C74" s="62"/>
      <c r="D74" s="408"/>
      <c r="E74" s="409"/>
      <c r="F74" s="403"/>
      <c r="G74" s="409"/>
      <c r="H74" s="444"/>
      <c r="I74" s="103"/>
      <c r="J74" s="425"/>
      <c r="K74" s="445"/>
      <c r="L74" s="425"/>
      <c r="M74" s="425"/>
      <c r="N74" s="425"/>
      <c r="O74" s="425"/>
      <c r="P74" s="425"/>
      <c r="Q74" s="425"/>
      <c r="R74" s="425"/>
      <c r="S74" s="425"/>
      <c r="T74" s="425"/>
      <c r="U74" s="425"/>
    </row>
    <row r="75" ht="19.5" customHeight="1">
      <c r="A75" s="442">
        <v>46076.0</v>
      </c>
      <c r="B75" s="440"/>
      <c r="C75" s="62" t="s">
        <v>7437</v>
      </c>
      <c r="D75" s="408" t="s">
        <v>7356</v>
      </c>
      <c r="E75" s="409" t="s">
        <v>7334</v>
      </c>
      <c r="F75" s="403" t="s">
        <v>80</v>
      </c>
      <c r="G75" s="409">
        <v>1.0</v>
      </c>
      <c r="H75" s="444" t="s">
        <v>2721</v>
      </c>
      <c r="I75" s="103"/>
      <c r="J75" s="425"/>
      <c r="K75" s="445"/>
      <c r="L75" s="425"/>
      <c r="M75" s="425"/>
      <c r="N75" s="425"/>
      <c r="O75" s="425"/>
      <c r="P75" s="425"/>
      <c r="Q75" s="425"/>
      <c r="R75" s="425"/>
      <c r="S75" s="425"/>
      <c r="T75" s="425"/>
      <c r="U75" s="425"/>
    </row>
    <row r="76" ht="19.5" customHeight="1">
      <c r="A76" s="442">
        <v>46076.0</v>
      </c>
      <c r="B76" s="440"/>
      <c r="C76" s="62" t="s">
        <v>7437</v>
      </c>
      <c r="D76" s="408" t="s">
        <v>7356</v>
      </c>
      <c r="E76" s="409" t="s">
        <v>7334</v>
      </c>
      <c r="F76" s="403" t="s">
        <v>80</v>
      </c>
      <c r="G76" s="409">
        <v>1.0</v>
      </c>
      <c r="H76" s="444" t="s">
        <v>2230</v>
      </c>
      <c r="I76" s="103"/>
      <c r="J76" s="425"/>
      <c r="K76" s="445"/>
      <c r="L76" s="425"/>
      <c r="M76" s="425"/>
      <c r="N76" s="425"/>
      <c r="O76" s="425"/>
      <c r="P76" s="425"/>
      <c r="Q76" s="425"/>
      <c r="R76" s="425"/>
      <c r="S76" s="425"/>
      <c r="T76" s="425"/>
      <c r="U76" s="425"/>
    </row>
    <row r="77" ht="19.5" customHeight="1">
      <c r="A77" s="442"/>
      <c r="B77" s="440"/>
      <c r="C77" s="62"/>
      <c r="D77" s="408"/>
      <c r="E77" s="409"/>
      <c r="F77" s="403"/>
      <c r="G77" s="409"/>
      <c r="H77" s="444"/>
      <c r="I77" s="103"/>
      <c r="J77" s="425"/>
      <c r="K77" s="445"/>
      <c r="L77" s="425"/>
      <c r="M77" s="425"/>
      <c r="N77" s="425"/>
      <c r="O77" s="425"/>
      <c r="P77" s="425"/>
      <c r="Q77" s="425"/>
      <c r="R77" s="425"/>
      <c r="S77" s="425"/>
      <c r="T77" s="425"/>
      <c r="U77" s="425"/>
    </row>
    <row r="78" ht="19.5" customHeight="1">
      <c r="A78" s="442">
        <v>46084.0</v>
      </c>
      <c r="B78" s="440"/>
      <c r="C78" s="62" t="s">
        <v>7438</v>
      </c>
      <c r="D78" s="408" t="s">
        <v>7356</v>
      </c>
      <c r="E78" s="409" t="s">
        <v>7334</v>
      </c>
      <c r="F78" s="403" t="s">
        <v>80</v>
      </c>
      <c r="G78" s="409">
        <v>1.0</v>
      </c>
      <c r="H78" s="444" t="s">
        <v>2639</v>
      </c>
      <c r="I78" s="103"/>
      <c r="J78" s="425"/>
      <c r="K78" s="445"/>
      <c r="L78" s="425"/>
      <c r="M78" s="425"/>
      <c r="N78" s="425"/>
      <c r="O78" s="425"/>
      <c r="P78" s="425"/>
      <c r="Q78" s="425"/>
      <c r="R78" s="425"/>
      <c r="S78" s="425"/>
      <c r="T78" s="425"/>
      <c r="U78" s="425"/>
    </row>
    <row r="79" ht="19.5" customHeight="1">
      <c r="A79" s="442"/>
      <c r="B79" s="440"/>
      <c r="C79" s="62"/>
      <c r="D79" s="408"/>
      <c r="E79" s="409"/>
      <c r="F79" s="403"/>
      <c r="G79" s="409"/>
      <c r="H79" s="444"/>
      <c r="I79" s="103"/>
      <c r="J79" s="425"/>
      <c r="K79" s="445"/>
      <c r="L79" s="425"/>
      <c r="M79" s="425"/>
      <c r="N79" s="425"/>
      <c r="O79" s="425"/>
      <c r="P79" s="425"/>
      <c r="Q79" s="425"/>
      <c r="R79" s="425"/>
      <c r="S79" s="425"/>
      <c r="T79" s="425"/>
      <c r="U79" s="425"/>
    </row>
    <row r="80" ht="19.5" customHeight="1">
      <c r="A80" s="442">
        <v>46086.0</v>
      </c>
      <c r="B80" s="440"/>
      <c r="C80" s="62" t="s">
        <v>7439</v>
      </c>
      <c r="D80" s="408" t="s">
        <v>7356</v>
      </c>
      <c r="E80" s="409" t="s">
        <v>7334</v>
      </c>
      <c r="F80" s="403" t="s">
        <v>80</v>
      </c>
      <c r="G80" s="409">
        <v>1.0</v>
      </c>
      <c r="H80" s="444" t="s">
        <v>7440</v>
      </c>
      <c r="I80" s="103"/>
      <c r="J80" s="425"/>
      <c r="K80" s="445"/>
      <c r="L80" s="425"/>
      <c r="M80" s="425"/>
      <c r="N80" s="425"/>
      <c r="O80" s="425"/>
      <c r="P80" s="425"/>
      <c r="Q80" s="425"/>
      <c r="R80" s="425"/>
      <c r="S80" s="425"/>
      <c r="T80" s="425"/>
      <c r="U80" s="425"/>
    </row>
    <row r="81" ht="19.5" customHeight="1">
      <c r="A81" s="442"/>
      <c r="B81" s="440"/>
      <c r="C81" s="62"/>
      <c r="D81" s="408"/>
      <c r="E81" s="409"/>
      <c r="F81" s="403"/>
      <c r="G81" s="409"/>
      <c r="H81" s="444"/>
      <c r="I81" s="103"/>
      <c r="J81" s="425"/>
      <c r="K81" s="445"/>
      <c r="L81" s="425"/>
      <c r="M81" s="425"/>
      <c r="N81" s="425"/>
      <c r="O81" s="425"/>
      <c r="P81" s="425"/>
      <c r="Q81" s="425"/>
      <c r="R81" s="425"/>
      <c r="S81" s="425"/>
      <c r="T81" s="425"/>
      <c r="U81" s="425"/>
    </row>
    <row r="82" ht="19.5" customHeight="1">
      <c r="A82" s="442">
        <v>46098.0</v>
      </c>
      <c r="B82" s="440"/>
      <c r="C82" s="62" t="s">
        <v>7441</v>
      </c>
      <c r="D82" s="408" t="s">
        <v>7360</v>
      </c>
      <c r="E82" s="409" t="s">
        <v>7334</v>
      </c>
      <c r="F82" s="403" t="s">
        <v>80</v>
      </c>
      <c r="G82" s="409">
        <v>3.0</v>
      </c>
      <c r="H82" s="444" t="s">
        <v>7361</v>
      </c>
      <c r="I82" s="103"/>
      <c r="J82" s="425"/>
      <c r="K82" s="445"/>
      <c r="L82" s="425"/>
      <c r="M82" s="425"/>
      <c r="N82" s="425"/>
      <c r="O82" s="425"/>
      <c r="P82" s="425"/>
      <c r="Q82" s="425"/>
      <c r="R82" s="425"/>
      <c r="S82" s="425"/>
      <c r="T82" s="425"/>
      <c r="U82" s="425"/>
    </row>
    <row r="83" ht="19.5" customHeight="1">
      <c r="A83" s="442">
        <v>46098.0</v>
      </c>
      <c r="B83" s="440"/>
      <c r="C83" s="62" t="s">
        <v>7441</v>
      </c>
      <c r="D83" s="408" t="s">
        <v>7356</v>
      </c>
      <c r="E83" s="409">
        <v>6361824.0</v>
      </c>
      <c r="F83" s="403" t="s">
        <v>80</v>
      </c>
      <c r="G83" s="409">
        <v>1.0</v>
      </c>
      <c r="H83" s="444" t="s">
        <v>7442</v>
      </c>
      <c r="I83" s="103"/>
      <c r="J83" s="425"/>
      <c r="K83" s="445"/>
      <c r="L83" s="425"/>
      <c r="M83" s="425"/>
      <c r="N83" s="425"/>
      <c r="O83" s="425"/>
      <c r="P83" s="425"/>
      <c r="Q83" s="425"/>
      <c r="R83" s="425"/>
      <c r="S83" s="425"/>
      <c r="T83" s="425"/>
      <c r="U83" s="425"/>
    </row>
    <row r="84" ht="19.5" customHeight="1">
      <c r="A84" s="442"/>
      <c r="B84" s="440"/>
      <c r="C84" s="62"/>
      <c r="D84" s="446"/>
      <c r="E84" s="447"/>
      <c r="F84" s="234"/>
      <c r="G84" s="447"/>
      <c r="H84" s="444"/>
      <c r="I84" s="103"/>
      <c r="J84" s="425"/>
      <c r="K84" s="445"/>
      <c r="L84" s="425"/>
      <c r="M84" s="425"/>
      <c r="N84" s="425"/>
      <c r="O84" s="425"/>
      <c r="P84" s="425"/>
      <c r="Q84" s="425"/>
      <c r="R84" s="425"/>
      <c r="S84" s="425"/>
      <c r="T84" s="425"/>
      <c r="U84" s="425"/>
    </row>
    <row r="85" ht="19.5" customHeight="1">
      <c r="A85" s="442">
        <v>46108.0</v>
      </c>
      <c r="B85" s="440"/>
      <c r="C85" s="62" t="s">
        <v>7438</v>
      </c>
      <c r="D85" s="408" t="s">
        <v>7356</v>
      </c>
      <c r="E85" s="409">
        <v>6361824.0</v>
      </c>
      <c r="F85" s="403" t="s">
        <v>80</v>
      </c>
      <c r="G85" s="409">
        <v>1.0</v>
      </c>
      <c r="H85" s="444" t="s">
        <v>2459</v>
      </c>
      <c r="I85" s="103"/>
      <c r="J85" s="425"/>
      <c r="K85" s="445"/>
      <c r="L85" s="425"/>
      <c r="M85" s="425"/>
      <c r="N85" s="425"/>
      <c r="O85" s="425"/>
      <c r="P85" s="425"/>
      <c r="Q85" s="425"/>
      <c r="R85" s="425"/>
      <c r="S85" s="425"/>
      <c r="T85" s="425"/>
      <c r="U85" s="425"/>
    </row>
    <row r="86" ht="19.5" customHeight="1">
      <c r="A86" s="442"/>
      <c r="B86" s="440"/>
      <c r="C86" s="62"/>
      <c r="D86" s="446"/>
      <c r="E86" s="447"/>
      <c r="F86" s="234"/>
      <c r="G86" s="447"/>
      <c r="H86" s="444"/>
      <c r="I86" s="103"/>
      <c r="J86" s="425"/>
      <c r="K86" s="445"/>
      <c r="L86" s="425"/>
      <c r="M86" s="425"/>
      <c r="N86" s="425"/>
      <c r="O86" s="425"/>
      <c r="P86" s="425"/>
      <c r="Q86" s="425"/>
      <c r="R86" s="425"/>
      <c r="S86" s="425"/>
      <c r="T86" s="425"/>
      <c r="U86" s="425"/>
    </row>
    <row r="87" ht="19.5" customHeight="1">
      <c r="A87" s="442">
        <v>46112.0</v>
      </c>
      <c r="B87" s="440"/>
      <c r="C87" s="62" t="s">
        <v>7439</v>
      </c>
      <c r="D87" s="408" t="s">
        <v>7356</v>
      </c>
      <c r="E87" s="409">
        <v>6361824.0</v>
      </c>
      <c r="F87" s="403" t="s">
        <v>80</v>
      </c>
      <c r="G87" s="409">
        <v>2.0</v>
      </c>
      <c r="H87" s="444" t="s">
        <v>1569</v>
      </c>
      <c r="I87" s="103"/>
      <c r="J87" s="425"/>
      <c r="K87" s="445"/>
      <c r="L87" s="425"/>
      <c r="M87" s="425"/>
      <c r="N87" s="425"/>
      <c r="O87" s="425"/>
      <c r="P87" s="425"/>
      <c r="Q87" s="425"/>
      <c r="R87" s="425"/>
      <c r="S87" s="425"/>
      <c r="T87" s="425"/>
      <c r="U87" s="425"/>
    </row>
    <row r="88" ht="19.5" customHeight="1">
      <c r="A88" s="442"/>
      <c r="B88" s="440"/>
      <c r="C88" s="62"/>
      <c r="D88" s="446"/>
      <c r="E88" s="447"/>
      <c r="F88" s="234"/>
      <c r="G88" s="447"/>
      <c r="H88" s="444"/>
      <c r="I88" s="103"/>
      <c r="J88" s="425"/>
      <c r="K88" s="445"/>
      <c r="L88" s="425"/>
      <c r="M88" s="425"/>
      <c r="N88" s="425"/>
      <c r="O88" s="425"/>
      <c r="P88" s="425"/>
      <c r="Q88" s="425"/>
      <c r="R88" s="425"/>
      <c r="S88" s="425"/>
      <c r="T88" s="425"/>
      <c r="U88" s="425"/>
    </row>
    <row r="89" ht="19.5" customHeight="1">
      <c r="A89" s="442">
        <v>46116.0</v>
      </c>
      <c r="B89" s="440"/>
      <c r="C89" s="62" t="s">
        <v>7443</v>
      </c>
      <c r="D89" s="408" t="s">
        <v>7356</v>
      </c>
      <c r="E89" s="409" t="s">
        <v>7334</v>
      </c>
      <c r="F89" s="403" t="s">
        <v>80</v>
      </c>
      <c r="G89" s="409">
        <v>1.0</v>
      </c>
      <c r="H89" s="444" t="s">
        <v>5308</v>
      </c>
      <c r="I89" s="103"/>
      <c r="J89" s="425"/>
      <c r="K89" s="445"/>
      <c r="L89" s="425"/>
      <c r="M89" s="425"/>
      <c r="N89" s="425"/>
      <c r="O89" s="425"/>
      <c r="P89" s="425"/>
      <c r="Q89" s="425"/>
      <c r="R89" s="425"/>
      <c r="S89" s="425"/>
      <c r="T89" s="425"/>
      <c r="U89" s="425"/>
    </row>
    <row r="90" ht="19.5" customHeight="1">
      <c r="A90" s="442"/>
      <c r="B90" s="440"/>
      <c r="C90" s="62"/>
      <c r="D90" s="446"/>
      <c r="E90" s="447"/>
      <c r="F90" s="234"/>
      <c r="G90" s="447"/>
      <c r="H90" s="444"/>
      <c r="I90" s="103"/>
      <c r="J90" s="425"/>
      <c r="K90" s="445"/>
      <c r="L90" s="425"/>
      <c r="M90" s="425"/>
      <c r="N90" s="425"/>
      <c r="O90" s="425"/>
      <c r="P90" s="425"/>
      <c r="Q90" s="425"/>
      <c r="R90" s="425"/>
      <c r="S90" s="425"/>
      <c r="T90" s="425"/>
      <c r="U90" s="425"/>
    </row>
    <row r="91" ht="19.5" customHeight="1">
      <c r="A91" s="442">
        <v>46121.0</v>
      </c>
      <c r="B91" s="440"/>
      <c r="C91" s="62" t="s">
        <v>7444</v>
      </c>
      <c r="D91" s="408" t="s">
        <v>7356</v>
      </c>
      <c r="E91" s="409" t="s">
        <v>7334</v>
      </c>
      <c r="F91" s="403" t="s">
        <v>80</v>
      </c>
      <c r="G91" s="409">
        <v>2.0</v>
      </c>
      <c r="H91" s="444" t="s">
        <v>4298</v>
      </c>
      <c r="I91" s="103"/>
      <c r="J91" s="425"/>
      <c r="K91" s="445"/>
      <c r="L91" s="425"/>
      <c r="M91" s="425"/>
      <c r="N91" s="425"/>
      <c r="O91" s="425"/>
      <c r="P91" s="425"/>
      <c r="Q91" s="425"/>
      <c r="R91" s="425"/>
      <c r="S91" s="425"/>
      <c r="T91" s="425"/>
      <c r="U91" s="425"/>
    </row>
    <row r="92" ht="19.5" customHeight="1">
      <c r="A92" s="442">
        <v>46121.0</v>
      </c>
      <c r="B92" s="440"/>
      <c r="C92" s="62" t="s">
        <v>7444</v>
      </c>
      <c r="D92" s="408" t="s">
        <v>7366</v>
      </c>
      <c r="E92" s="411" t="s">
        <v>7367</v>
      </c>
      <c r="F92" s="403" t="s">
        <v>80</v>
      </c>
      <c r="G92" s="409">
        <v>2.0</v>
      </c>
      <c r="H92" s="444" t="s">
        <v>7368</v>
      </c>
      <c r="I92" s="103"/>
      <c r="J92" s="425"/>
      <c r="K92" s="445"/>
      <c r="L92" s="425"/>
      <c r="M92" s="425"/>
      <c r="N92" s="425"/>
      <c r="O92" s="425"/>
      <c r="P92" s="425"/>
      <c r="Q92" s="425"/>
      <c r="R92" s="425"/>
      <c r="S92" s="425"/>
      <c r="T92" s="425"/>
      <c r="U92" s="425"/>
    </row>
    <row r="93" ht="19.5" customHeight="1">
      <c r="A93" s="442"/>
      <c r="B93" s="440"/>
      <c r="C93" s="62"/>
      <c r="D93" s="446"/>
      <c r="E93" s="447"/>
      <c r="F93" s="234"/>
      <c r="G93" s="447"/>
      <c r="H93" s="444"/>
      <c r="I93" s="103"/>
      <c r="J93" s="425"/>
      <c r="K93" s="445"/>
      <c r="L93" s="425"/>
      <c r="M93" s="425"/>
      <c r="N93" s="425"/>
      <c r="O93" s="425"/>
      <c r="P93" s="425"/>
      <c r="Q93" s="425"/>
      <c r="R93" s="425"/>
      <c r="S93" s="425"/>
      <c r="T93" s="425"/>
      <c r="U93" s="425"/>
    </row>
    <row r="94" ht="19.5" customHeight="1">
      <c r="A94" s="442">
        <v>46126.0</v>
      </c>
      <c r="B94" s="440"/>
      <c r="C94" s="62" t="s">
        <v>7445</v>
      </c>
      <c r="D94" s="408" t="s">
        <v>7356</v>
      </c>
      <c r="E94" s="409" t="s">
        <v>7334</v>
      </c>
      <c r="F94" s="403" t="s">
        <v>80</v>
      </c>
      <c r="G94" s="409">
        <v>2.0</v>
      </c>
      <c r="H94" s="444" t="s">
        <v>2712</v>
      </c>
      <c r="I94" s="103"/>
      <c r="J94" s="425"/>
      <c r="K94" s="445"/>
      <c r="L94" s="425"/>
      <c r="M94" s="425"/>
      <c r="N94" s="425"/>
      <c r="O94" s="425"/>
      <c r="P94" s="425"/>
      <c r="Q94" s="425"/>
      <c r="R94" s="425"/>
      <c r="S94" s="425"/>
      <c r="T94" s="425"/>
      <c r="U94" s="425"/>
    </row>
    <row r="95" ht="19.5" customHeight="1">
      <c r="A95" s="442">
        <v>46126.0</v>
      </c>
      <c r="B95" s="440"/>
      <c r="C95" s="62" t="s">
        <v>7445</v>
      </c>
      <c r="D95" s="408" t="s">
        <v>7356</v>
      </c>
      <c r="E95" s="409" t="s">
        <v>7334</v>
      </c>
      <c r="F95" s="403" t="s">
        <v>80</v>
      </c>
      <c r="G95" s="409">
        <v>2.0</v>
      </c>
      <c r="H95" s="444" t="s">
        <v>385</v>
      </c>
      <c r="I95" s="103"/>
      <c r="J95" s="425"/>
      <c r="K95" s="445"/>
      <c r="L95" s="425"/>
      <c r="M95" s="425"/>
      <c r="N95" s="425"/>
      <c r="O95" s="425"/>
      <c r="P95" s="425"/>
      <c r="Q95" s="425"/>
      <c r="R95" s="425"/>
      <c r="S95" s="425"/>
      <c r="T95" s="425"/>
      <c r="U95" s="425"/>
    </row>
    <row r="96" ht="19.5" customHeight="1">
      <c r="A96" s="442">
        <v>46126.0</v>
      </c>
      <c r="B96" s="440"/>
      <c r="C96" s="62" t="s">
        <v>7445</v>
      </c>
      <c r="D96" s="408" t="s">
        <v>7356</v>
      </c>
      <c r="E96" s="409" t="s">
        <v>7334</v>
      </c>
      <c r="F96" s="403" t="s">
        <v>80</v>
      </c>
      <c r="G96" s="409">
        <v>2.0</v>
      </c>
      <c r="H96" s="444" t="s">
        <v>2639</v>
      </c>
      <c r="I96" s="103"/>
      <c r="J96" s="425"/>
      <c r="K96" s="445"/>
      <c r="L96" s="425"/>
      <c r="M96" s="425"/>
      <c r="N96" s="425"/>
      <c r="O96" s="425"/>
      <c r="P96" s="425"/>
      <c r="Q96" s="425"/>
      <c r="R96" s="425"/>
      <c r="S96" s="425"/>
      <c r="T96" s="425"/>
      <c r="U96" s="425"/>
    </row>
    <row r="97" ht="19.5" customHeight="1">
      <c r="A97" s="442">
        <v>46126.0</v>
      </c>
      <c r="B97" s="440"/>
      <c r="C97" s="62" t="s">
        <v>7445</v>
      </c>
      <c r="D97" s="408" t="s">
        <v>7356</v>
      </c>
      <c r="E97" s="409" t="s">
        <v>7334</v>
      </c>
      <c r="F97" s="403" t="s">
        <v>80</v>
      </c>
      <c r="G97" s="409">
        <v>2.0</v>
      </c>
      <c r="H97" s="444" t="s">
        <v>1996</v>
      </c>
      <c r="I97" s="103"/>
      <c r="J97" s="425"/>
      <c r="K97" s="445"/>
      <c r="L97" s="425"/>
      <c r="M97" s="425"/>
      <c r="N97" s="425"/>
      <c r="O97" s="425"/>
      <c r="P97" s="425"/>
      <c r="Q97" s="425"/>
      <c r="R97" s="425"/>
      <c r="S97" s="425"/>
      <c r="T97" s="425"/>
      <c r="U97" s="425"/>
    </row>
    <row r="98" ht="19.5" customHeight="1">
      <c r="A98" s="448">
        <v>46126.0</v>
      </c>
      <c r="B98" s="440"/>
      <c r="C98" s="62" t="s">
        <v>7445</v>
      </c>
      <c r="D98" s="408" t="s">
        <v>7356</v>
      </c>
      <c r="E98" s="409" t="s">
        <v>7334</v>
      </c>
      <c r="F98" s="403" t="s">
        <v>80</v>
      </c>
      <c r="G98" s="409">
        <v>2.0</v>
      </c>
      <c r="H98" s="444" t="s">
        <v>443</v>
      </c>
      <c r="I98" s="103"/>
      <c r="J98" s="425"/>
      <c r="K98" s="445"/>
      <c r="L98" s="425"/>
      <c r="M98" s="425"/>
      <c r="N98" s="425"/>
      <c r="O98" s="425"/>
      <c r="P98" s="425"/>
      <c r="Q98" s="425"/>
      <c r="R98" s="425"/>
      <c r="S98" s="425"/>
      <c r="T98" s="425"/>
      <c r="U98" s="425"/>
    </row>
    <row r="99" ht="19.5" customHeight="1">
      <c r="A99" s="449">
        <v>46126.0</v>
      </c>
      <c r="B99" s="59"/>
      <c r="C99" s="62" t="s">
        <v>7445</v>
      </c>
      <c r="D99" s="408" t="s">
        <v>7356</v>
      </c>
      <c r="E99" s="409" t="s">
        <v>7334</v>
      </c>
      <c r="F99" s="403" t="s">
        <v>80</v>
      </c>
      <c r="G99" s="409">
        <v>2.0</v>
      </c>
      <c r="H99" s="450" t="s">
        <v>1161</v>
      </c>
      <c r="I99" s="103"/>
      <c r="J99" s="425"/>
      <c r="K99" s="445"/>
      <c r="L99" s="425"/>
      <c r="M99" s="425"/>
      <c r="N99" s="425"/>
      <c r="O99" s="425"/>
      <c r="P99" s="425"/>
      <c r="Q99" s="425"/>
      <c r="R99" s="425"/>
      <c r="S99" s="425"/>
      <c r="T99" s="425"/>
      <c r="U99" s="425"/>
    </row>
    <row r="100" ht="19.5" customHeight="1">
      <c r="A100" s="449"/>
      <c r="B100" s="59"/>
      <c r="C100" s="62"/>
      <c r="D100" s="408"/>
      <c r="E100" s="409"/>
      <c r="F100" s="403"/>
      <c r="G100" s="409"/>
      <c r="H100" s="450"/>
      <c r="I100" s="103"/>
      <c r="J100" s="425"/>
      <c r="K100" s="445"/>
      <c r="L100" s="425"/>
      <c r="M100" s="425"/>
      <c r="N100" s="425"/>
      <c r="O100" s="425"/>
      <c r="P100" s="425"/>
      <c r="Q100" s="425"/>
      <c r="R100" s="425"/>
      <c r="S100" s="425"/>
      <c r="T100" s="425"/>
      <c r="U100" s="425"/>
    </row>
    <row r="101" ht="19.5" customHeight="1">
      <c r="A101" s="449">
        <v>46134.0</v>
      </c>
      <c r="B101" s="59"/>
      <c r="C101" s="62" t="s">
        <v>7446</v>
      </c>
      <c r="D101" s="408" t="s">
        <v>7339</v>
      </c>
      <c r="E101" s="409" t="s">
        <v>7334</v>
      </c>
      <c r="F101" s="403" t="s">
        <v>80</v>
      </c>
      <c r="G101" s="409">
        <v>2.0</v>
      </c>
      <c r="H101" s="450" t="s">
        <v>5355</v>
      </c>
      <c r="I101" s="103"/>
      <c r="J101" s="425"/>
      <c r="K101" s="445"/>
      <c r="L101" s="425"/>
      <c r="M101" s="425"/>
      <c r="N101" s="425"/>
      <c r="O101" s="425"/>
      <c r="P101" s="425"/>
      <c r="Q101" s="425"/>
      <c r="R101" s="425"/>
      <c r="S101" s="425"/>
      <c r="T101" s="425"/>
      <c r="U101" s="425"/>
    </row>
    <row r="102" ht="19.5" customHeight="1">
      <c r="A102" s="449"/>
      <c r="B102" s="59"/>
      <c r="C102" s="62"/>
      <c r="D102" s="408"/>
      <c r="E102" s="409"/>
      <c r="F102" s="403"/>
      <c r="G102" s="409"/>
      <c r="H102" s="450"/>
      <c r="I102" s="103"/>
      <c r="J102" s="425"/>
      <c r="K102" s="445"/>
      <c r="L102" s="425"/>
      <c r="M102" s="425"/>
      <c r="N102" s="425"/>
      <c r="O102" s="425"/>
      <c r="P102" s="425"/>
      <c r="Q102" s="425"/>
      <c r="R102" s="425"/>
      <c r="S102" s="425"/>
      <c r="T102" s="425"/>
      <c r="U102" s="425"/>
    </row>
    <row r="103" ht="19.5" customHeight="1">
      <c r="A103" s="449">
        <v>46137.0</v>
      </c>
      <c r="B103" s="59"/>
      <c r="C103" s="62" t="s">
        <v>7447</v>
      </c>
      <c r="D103" s="408" t="s">
        <v>7339</v>
      </c>
      <c r="E103" s="409" t="s">
        <v>7334</v>
      </c>
      <c r="F103" s="403" t="s">
        <v>80</v>
      </c>
      <c r="G103" s="409">
        <v>6.0</v>
      </c>
      <c r="H103" s="450" t="s">
        <v>7448</v>
      </c>
      <c r="I103" s="103"/>
      <c r="J103" s="425"/>
      <c r="K103" s="445"/>
      <c r="L103" s="425"/>
      <c r="M103" s="425"/>
      <c r="N103" s="425"/>
      <c r="O103" s="425"/>
      <c r="P103" s="425"/>
      <c r="Q103" s="425"/>
      <c r="R103" s="425"/>
      <c r="S103" s="425"/>
      <c r="T103" s="425"/>
      <c r="U103" s="425"/>
    </row>
    <row r="104" ht="19.5" customHeight="1">
      <c r="A104" s="449"/>
      <c r="B104" s="59"/>
      <c r="C104" s="62"/>
      <c r="D104" s="408"/>
      <c r="E104" s="409"/>
      <c r="F104" s="403"/>
      <c r="G104" s="409"/>
      <c r="H104" s="450"/>
      <c r="I104" s="103"/>
      <c r="J104" s="425"/>
      <c r="K104" s="445"/>
      <c r="L104" s="425"/>
      <c r="M104" s="425"/>
      <c r="N104" s="425"/>
      <c r="O104" s="425"/>
      <c r="P104" s="425"/>
      <c r="Q104" s="425"/>
      <c r="R104" s="425"/>
      <c r="S104" s="425"/>
      <c r="T104" s="425"/>
      <c r="U104" s="425"/>
    </row>
    <row r="105" ht="19.5" customHeight="1">
      <c r="A105" s="449">
        <v>46176.0</v>
      </c>
      <c r="B105" s="59"/>
      <c r="C105" s="62" t="s">
        <v>7449</v>
      </c>
      <c r="D105" s="408" t="s">
        <v>7356</v>
      </c>
      <c r="E105" s="409" t="s">
        <v>7334</v>
      </c>
      <c r="F105" s="403" t="s">
        <v>80</v>
      </c>
      <c r="G105" s="409">
        <v>2.0</v>
      </c>
      <c r="H105" s="450" t="s">
        <v>1034</v>
      </c>
      <c r="I105" s="103"/>
      <c r="J105" s="425"/>
      <c r="K105" s="445"/>
      <c r="L105" s="425"/>
      <c r="M105" s="425"/>
      <c r="N105" s="425"/>
      <c r="O105" s="425"/>
      <c r="P105" s="425"/>
      <c r="Q105" s="425"/>
      <c r="R105" s="425"/>
      <c r="S105" s="425"/>
      <c r="T105" s="425"/>
      <c r="U105" s="425"/>
    </row>
    <row r="106" ht="19.5" customHeight="1">
      <c r="A106" s="449"/>
      <c r="B106" s="59"/>
      <c r="C106" s="62"/>
      <c r="D106" s="408"/>
      <c r="E106" s="409"/>
      <c r="F106" s="403"/>
      <c r="G106" s="409"/>
      <c r="H106" s="450"/>
      <c r="I106" s="103"/>
      <c r="J106" s="425"/>
      <c r="K106" s="445"/>
      <c r="L106" s="425"/>
      <c r="M106" s="425"/>
      <c r="N106" s="425"/>
      <c r="O106" s="425"/>
      <c r="P106" s="425"/>
      <c r="Q106" s="425"/>
      <c r="R106" s="425"/>
      <c r="S106" s="425"/>
      <c r="T106" s="425"/>
      <c r="U106" s="425"/>
    </row>
    <row r="107" ht="19.5" customHeight="1">
      <c r="A107" s="449">
        <v>46177.0</v>
      </c>
      <c r="B107" s="59"/>
      <c r="C107" s="62" t="s">
        <v>7450</v>
      </c>
      <c r="D107" s="408" t="s">
        <v>7356</v>
      </c>
      <c r="E107" s="409" t="s">
        <v>7334</v>
      </c>
      <c r="F107" s="403" t="s">
        <v>80</v>
      </c>
      <c r="G107" s="409">
        <v>2.0</v>
      </c>
      <c r="H107" s="450" t="s">
        <v>456</v>
      </c>
      <c r="I107" s="103"/>
      <c r="J107" s="425"/>
      <c r="K107" s="445"/>
      <c r="L107" s="425"/>
      <c r="M107" s="425"/>
      <c r="N107" s="425"/>
      <c r="O107" s="425"/>
      <c r="P107" s="425"/>
      <c r="Q107" s="425"/>
      <c r="R107" s="425"/>
      <c r="S107" s="425"/>
      <c r="T107" s="425"/>
      <c r="U107" s="425"/>
    </row>
    <row r="108" ht="19.5" customHeight="1">
      <c r="A108" s="449"/>
      <c r="B108" s="59"/>
      <c r="C108" s="62"/>
      <c r="D108" s="408"/>
      <c r="E108" s="409"/>
      <c r="F108" s="403"/>
      <c r="G108" s="409"/>
      <c r="H108" s="450"/>
      <c r="I108" s="103"/>
      <c r="J108" s="425"/>
      <c r="K108" s="445"/>
      <c r="L108" s="425"/>
      <c r="M108" s="425"/>
      <c r="N108" s="425"/>
      <c r="O108" s="425"/>
      <c r="P108" s="425"/>
      <c r="Q108" s="425"/>
      <c r="R108" s="425"/>
      <c r="S108" s="425"/>
      <c r="T108" s="425"/>
      <c r="U108" s="425"/>
    </row>
    <row r="109" ht="19.5" customHeight="1">
      <c r="A109" s="449">
        <v>46191.0</v>
      </c>
      <c r="B109" s="59"/>
      <c r="C109" s="62" t="s">
        <v>7451</v>
      </c>
      <c r="D109" s="408" t="s">
        <v>7356</v>
      </c>
      <c r="E109" s="409" t="s">
        <v>7334</v>
      </c>
      <c r="F109" s="403" t="s">
        <v>80</v>
      </c>
      <c r="G109" s="409">
        <v>2.0</v>
      </c>
      <c r="H109" s="450" t="s">
        <v>446</v>
      </c>
      <c r="I109" s="103"/>
      <c r="J109" s="425"/>
      <c r="K109" s="445"/>
      <c r="L109" s="425"/>
      <c r="M109" s="425"/>
      <c r="N109" s="425"/>
      <c r="O109" s="425"/>
      <c r="P109" s="425"/>
      <c r="Q109" s="425"/>
      <c r="R109" s="425"/>
      <c r="S109" s="425"/>
      <c r="T109" s="425"/>
      <c r="U109" s="425"/>
    </row>
    <row r="110" ht="19.5" customHeight="1">
      <c r="A110" s="449">
        <v>46191.0</v>
      </c>
      <c r="B110" s="59"/>
      <c r="C110" s="62" t="s">
        <v>7451</v>
      </c>
      <c r="D110" s="408" t="s">
        <v>7356</v>
      </c>
      <c r="E110" s="409" t="s">
        <v>7334</v>
      </c>
      <c r="F110" s="403" t="s">
        <v>80</v>
      </c>
      <c r="G110" s="409">
        <v>2.0</v>
      </c>
      <c r="H110" s="450" t="s">
        <v>3205</v>
      </c>
      <c r="I110" s="103"/>
      <c r="J110" s="425"/>
      <c r="K110" s="445"/>
      <c r="L110" s="425"/>
      <c r="M110" s="425"/>
      <c r="N110" s="425"/>
      <c r="O110" s="425"/>
      <c r="P110" s="425"/>
      <c r="Q110" s="425"/>
      <c r="R110" s="425"/>
      <c r="S110" s="425"/>
      <c r="T110" s="425"/>
      <c r="U110" s="425"/>
    </row>
    <row r="111" ht="19.5" customHeight="1">
      <c r="A111" s="449"/>
      <c r="B111" s="59"/>
      <c r="C111" s="62"/>
      <c r="D111" s="408"/>
      <c r="E111" s="409"/>
      <c r="F111" s="403"/>
      <c r="G111" s="409"/>
      <c r="H111" s="450"/>
      <c r="I111" s="103"/>
      <c r="J111" s="425"/>
      <c r="K111" s="445"/>
      <c r="L111" s="425"/>
      <c r="M111" s="425"/>
      <c r="N111" s="425"/>
      <c r="O111" s="425"/>
      <c r="P111" s="425"/>
      <c r="Q111" s="425"/>
      <c r="R111" s="425"/>
      <c r="S111" s="425"/>
      <c r="T111" s="425"/>
      <c r="U111" s="425"/>
    </row>
    <row r="112" ht="19.5" customHeight="1">
      <c r="A112" s="449">
        <v>46195.0</v>
      </c>
      <c r="B112" s="59"/>
      <c r="C112" s="62" t="s">
        <v>7452</v>
      </c>
      <c r="D112" s="408" t="s">
        <v>7366</v>
      </c>
      <c r="E112" s="411" t="s">
        <v>7367</v>
      </c>
      <c r="F112" s="403" t="s">
        <v>80</v>
      </c>
      <c r="G112" s="409">
        <v>2.0</v>
      </c>
      <c r="H112" s="450" t="s">
        <v>3212</v>
      </c>
      <c r="I112" s="103"/>
      <c r="J112" s="425"/>
      <c r="K112" s="445"/>
      <c r="L112" s="425"/>
      <c r="M112" s="425"/>
      <c r="N112" s="425"/>
      <c r="O112" s="425"/>
      <c r="P112" s="425"/>
      <c r="Q112" s="425"/>
      <c r="R112" s="425"/>
      <c r="S112" s="425"/>
      <c r="T112" s="425"/>
      <c r="U112" s="425"/>
    </row>
    <row r="113" ht="19.5" customHeight="1">
      <c r="A113" s="449"/>
      <c r="B113" s="59"/>
      <c r="C113" s="62"/>
      <c r="D113" s="408"/>
      <c r="E113" s="409"/>
      <c r="F113" s="403"/>
      <c r="G113" s="409"/>
      <c r="H113" s="450"/>
      <c r="I113" s="103"/>
      <c r="J113" s="425"/>
      <c r="K113" s="445"/>
      <c r="L113" s="425"/>
      <c r="M113" s="425"/>
      <c r="N113" s="425"/>
      <c r="O113" s="425"/>
      <c r="P113" s="425"/>
      <c r="Q113" s="425"/>
      <c r="R113" s="425"/>
      <c r="S113" s="425"/>
      <c r="T113" s="425"/>
      <c r="U113" s="425"/>
    </row>
    <row r="114" ht="19.5" customHeight="1">
      <c r="A114" s="449"/>
      <c r="B114" s="59"/>
      <c r="C114" s="62"/>
      <c r="D114" s="408"/>
      <c r="E114" s="409"/>
      <c r="F114" s="403"/>
      <c r="G114" s="409"/>
      <c r="H114" s="450"/>
      <c r="I114" s="103"/>
      <c r="J114" s="425"/>
      <c r="K114" s="445"/>
      <c r="L114" s="425"/>
      <c r="M114" s="425"/>
      <c r="N114" s="425"/>
      <c r="O114" s="425"/>
      <c r="P114" s="425"/>
      <c r="Q114" s="425"/>
      <c r="R114" s="425"/>
      <c r="S114" s="425"/>
      <c r="T114" s="425"/>
      <c r="U114" s="425"/>
    </row>
    <row r="115" ht="19.5" customHeight="1">
      <c r="A115" s="449"/>
      <c r="B115" s="59"/>
      <c r="C115" s="62"/>
      <c r="D115" s="408"/>
      <c r="E115" s="409"/>
      <c r="F115" s="403"/>
      <c r="G115" s="409"/>
      <c r="H115" s="450"/>
      <c r="I115" s="103"/>
      <c r="J115" s="425"/>
      <c r="K115" s="445"/>
      <c r="L115" s="425"/>
      <c r="M115" s="425"/>
      <c r="N115" s="425"/>
      <c r="O115" s="425"/>
      <c r="P115" s="425"/>
      <c r="Q115" s="425"/>
      <c r="R115" s="425"/>
      <c r="S115" s="425"/>
      <c r="T115" s="425"/>
      <c r="U115" s="425"/>
    </row>
    <row r="116" ht="19.5" customHeight="1">
      <c r="A116" s="449"/>
      <c r="B116" s="59"/>
      <c r="C116" s="62"/>
      <c r="D116" s="408"/>
      <c r="E116" s="409"/>
      <c r="F116" s="403"/>
      <c r="G116" s="409"/>
      <c r="H116" s="450"/>
      <c r="I116" s="103"/>
      <c r="J116" s="425"/>
      <c r="K116" s="445"/>
      <c r="L116" s="425"/>
      <c r="M116" s="425"/>
      <c r="N116" s="425"/>
      <c r="O116" s="425"/>
      <c r="P116" s="425"/>
      <c r="Q116" s="425"/>
      <c r="R116" s="425"/>
      <c r="S116" s="425"/>
      <c r="T116" s="425"/>
      <c r="U116" s="425"/>
    </row>
    <row r="117" ht="19.5" customHeight="1">
      <c r="A117" s="451"/>
      <c r="B117" s="452"/>
      <c r="C117" s="452"/>
      <c r="D117" s="452"/>
      <c r="E117" s="452"/>
      <c r="F117" s="453"/>
      <c r="G117" s="454"/>
      <c r="H117" s="415" t="s">
        <v>3236</v>
      </c>
      <c r="I117" s="452"/>
      <c r="J117" s="425"/>
      <c r="K117" s="425"/>
      <c r="L117" s="425"/>
      <c r="M117" s="425"/>
      <c r="N117" s="425"/>
      <c r="O117" s="425"/>
      <c r="P117" s="425"/>
      <c r="Q117" s="425"/>
      <c r="R117" s="425"/>
      <c r="S117" s="425"/>
      <c r="T117" s="425"/>
      <c r="U117" s="425"/>
    </row>
    <row r="118" ht="19.5" customHeight="1">
      <c r="A118" s="451"/>
      <c r="B118" s="452"/>
      <c r="C118" s="452"/>
      <c r="D118" s="452"/>
      <c r="E118" s="452"/>
      <c r="F118" s="453"/>
      <c r="G118" s="454"/>
      <c r="H118" s="413"/>
      <c r="I118" s="452"/>
      <c r="J118" s="425"/>
      <c r="K118" s="425"/>
      <c r="L118" s="425"/>
      <c r="M118" s="425"/>
      <c r="N118" s="425"/>
      <c r="O118" s="425"/>
      <c r="P118" s="425"/>
      <c r="Q118" s="425"/>
      <c r="R118" s="425"/>
      <c r="S118" s="425"/>
      <c r="T118" s="425"/>
      <c r="U118" s="425"/>
    </row>
    <row r="119" ht="19.5" customHeight="1">
      <c r="A119" s="455" t="s">
        <v>5620</v>
      </c>
      <c r="C119" s="456" t="s">
        <v>5620</v>
      </c>
      <c r="E119" s="455"/>
      <c r="H119" s="455" t="s">
        <v>7128</v>
      </c>
      <c r="I119" s="452"/>
      <c r="J119" s="425"/>
      <c r="K119" s="425"/>
      <c r="L119" s="425"/>
      <c r="M119" s="425"/>
      <c r="N119" s="425"/>
      <c r="O119" s="425"/>
      <c r="P119" s="425"/>
      <c r="Q119" s="425"/>
      <c r="R119" s="425"/>
      <c r="S119" s="425"/>
      <c r="T119" s="425"/>
      <c r="U119" s="425"/>
    </row>
    <row r="120" ht="19.5" customHeight="1">
      <c r="A120" s="451"/>
      <c r="B120" s="452"/>
      <c r="C120" s="452"/>
      <c r="D120" s="416"/>
      <c r="E120" s="452"/>
      <c r="F120" s="453"/>
      <c r="G120" s="454"/>
      <c r="H120" s="452"/>
      <c r="I120" s="452"/>
      <c r="J120" s="425"/>
      <c r="K120" s="425"/>
      <c r="L120" s="425"/>
      <c r="M120" s="425"/>
      <c r="N120" s="425"/>
      <c r="O120" s="425"/>
      <c r="P120" s="425"/>
      <c r="Q120" s="425"/>
      <c r="R120" s="425"/>
      <c r="S120" s="425"/>
      <c r="T120" s="425"/>
      <c r="U120" s="425"/>
    </row>
    <row r="121" ht="16.5" customHeight="1">
      <c r="A121" s="451"/>
      <c r="B121" s="452"/>
      <c r="C121" s="452"/>
      <c r="D121" s="452"/>
      <c r="E121" s="452"/>
      <c r="F121" s="453"/>
      <c r="G121" s="454"/>
      <c r="H121" s="452"/>
      <c r="I121" s="413"/>
    </row>
    <row r="122" ht="15.75" customHeight="1">
      <c r="A122" s="413"/>
      <c r="B122" s="413"/>
      <c r="C122" s="414"/>
      <c r="D122" s="414"/>
      <c r="E122" s="414"/>
      <c r="F122" s="413"/>
      <c r="G122" s="414"/>
      <c r="H122" s="416"/>
      <c r="I122" s="455"/>
    </row>
    <row r="123" ht="15.75" customHeight="1">
      <c r="A123" s="416"/>
      <c r="B123" s="416"/>
      <c r="C123" s="416"/>
      <c r="D123" s="416"/>
      <c r="E123" s="416"/>
      <c r="F123" s="416"/>
      <c r="G123" s="416"/>
      <c r="H123" s="416"/>
      <c r="I123" s="455"/>
    </row>
    <row r="124" ht="15.75" customHeight="1">
      <c r="A124" s="457" t="s">
        <v>3240</v>
      </c>
      <c r="C124" s="457" t="s">
        <v>3241</v>
      </c>
      <c r="E124" s="458" t="s">
        <v>3242</v>
      </c>
      <c r="H124" s="108" t="s">
        <v>3243</v>
      </c>
    </row>
    <row r="125" ht="15.75" customHeight="1">
      <c r="A125" s="455" t="s">
        <v>3244</v>
      </c>
      <c r="C125" s="459" t="s">
        <v>3245</v>
      </c>
      <c r="E125" s="455" t="s">
        <v>5623</v>
      </c>
      <c r="H125" s="109" t="s">
        <v>3247</v>
      </c>
    </row>
    <row r="126" ht="15.75" customHeight="1">
      <c r="A126" s="416"/>
      <c r="B126" s="455"/>
      <c r="C126" s="416"/>
      <c r="D126" s="455"/>
      <c r="E126" s="416"/>
      <c r="F126" s="416"/>
      <c r="G126" s="455"/>
      <c r="H126" s="455"/>
      <c r="I126" s="455"/>
    </row>
    <row r="127" ht="15.75" customHeight="1">
      <c r="B127" s="460"/>
      <c r="D127" s="460"/>
      <c r="G127" s="460"/>
      <c r="H127" s="460"/>
      <c r="I127" s="460"/>
    </row>
    <row r="128" ht="15.75" customHeight="1">
      <c r="B128" s="460"/>
      <c r="D128" s="460"/>
      <c r="G128" s="460"/>
      <c r="H128" s="460"/>
      <c r="I128" s="461"/>
    </row>
    <row r="129" ht="15.75" customHeight="1">
      <c r="I129" s="460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</sheetData>
  <autoFilter ref="$A$12:$H$116"/>
  <mergeCells count="17">
    <mergeCell ref="A5:H5"/>
    <mergeCell ref="A9:A10"/>
    <mergeCell ref="B9:C10"/>
    <mergeCell ref="D9:D10"/>
    <mergeCell ref="H9:H10"/>
    <mergeCell ref="B12:C12"/>
    <mergeCell ref="A119:B119"/>
    <mergeCell ref="C125:D125"/>
    <mergeCell ref="E125:G125"/>
    <mergeCell ref="C119:D119"/>
    <mergeCell ref="E119:G119"/>
    <mergeCell ref="A124:B124"/>
    <mergeCell ref="C124:D124"/>
    <mergeCell ref="E124:G124"/>
    <mergeCell ref="H124:J124"/>
    <mergeCell ref="A125:B125"/>
    <mergeCell ref="H125:J125"/>
  </mergeCells>
  <printOptions horizontalCentered="1"/>
  <pageMargins bottom="0.3937007874015748" footer="0.0" header="0.0" left="0.1968503937007874" right="0.1968503937007874" top="0.3937007874015748"/>
  <pageSetup paperSize="9" scale="63" orientation="landscape"/>
  <headerFooter>
    <oddFooter>&amp;L                          Hal :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9.0" topLeftCell="D10" activePane="bottomRight" state="frozen"/>
      <selection activeCell="D1" sqref="D1" pane="topRight"/>
      <selection activeCell="A10" sqref="A10" pane="bottomLeft"/>
      <selection activeCell="D10" sqref="D10" pane="bottomRight"/>
    </sheetView>
  </sheetViews>
  <sheetFormatPr customHeight="1" defaultColWidth="14.43" defaultRowHeight="15.0"/>
  <cols>
    <col customWidth="1" min="1" max="1" width="1.43"/>
    <col customWidth="1" min="2" max="2" width="29.57"/>
    <col customWidth="1" min="3" max="3" width="23.57"/>
    <col customWidth="1" min="4" max="4" width="9.0"/>
    <col customWidth="1" min="5" max="6" width="7.71"/>
    <col customWidth="1" min="7" max="7" width="9.43"/>
    <col customWidth="1" min="8" max="11" width="7.71"/>
    <col customWidth="1" min="12" max="12" width="1.71"/>
    <col customWidth="1" hidden="1" min="13" max="13" width="21.86"/>
    <col customWidth="1" hidden="1" min="14" max="14" width="11.14"/>
    <col customWidth="1" hidden="1" min="15" max="15" width="8.57"/>
    <col customWidth="1" min="16" max="16" width="0.86"/>
    <col customWidth="1" min="17" max="17" width="1.71"/>
    <col customWidth="1" min="18" max="25" width="7.71"/>
    <col customWidth="1" min="26" max="26" width="9.14"/>
  </cols>
  <sheetData>
    <row r="1" ht="21.75" customHeight="1">
      <c r="A1" s="214"/>
      <c r="B1" s="214"/>
      <c r="C1" s="214"/>
      <c r="D1" s="214"/>
      <c r="E1" s="214"/>
      <c r="F1" s="214"/>
      <c r="G1" s="214"/>
      <c r="H1" s="214"/>
      <c r="I1" s="214"/>
      <c r="J1" s="214"/>
      <c r="K1" s="216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</row>
    <row r="2" ht="21.0" customHeight="1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6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</row>
    <row r="3" ht="12.75" customHeight="1">
      <c r="A3" s="214"/>
      <c r="B3" s="217"/>
      <c r="C3" s="217"/>
      <c r="D3" s="217"/>
      <c r="E3" s="217"/>
      <c r="F3" s="217"/>
      <c r="G3" s="217"/>
      <c r="H3" s="217"/>
      <c r="I3" s="217"/>
      <c r="J3" s="217"/>
      <c r="K3" s="219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</row>
    <row r="4" ht="12.75" customHeight="1">
      <c r="A4" s="214"/>
      <c r="B4" s="220"/>
      <c r="Z4" s="214"/>
    </row>
    <row r="5" ht="12.75" customHeight="1">
      <c r="A5" s="214"/>
      <c r="B5" s="220" t="s">
        <v>7453</v>
      </c>
      <c r="Z5" s="214"/>
    </row>
    <row r="6" ht="12.75" customHeight="1">
      <c r="A6" s="214"/>
      <c r="B6" s="221" t="s">
        <v>7454</v>
      </c>
      <c r="Z6" s="214"/>
    </row>
    <row r="7" ht="12.75" customHeight="1">
      <c r="A7" s="214"/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14"/>
    </row>
    <row r="8" ht="12.75" customHeight="1">
      <c r="A8" s="214"/>
      <c r="B8" s="214" t="s">
        <v>7455</v>
      </c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</row>
    <row r="9" ht="15.75" customHeight="1">
      <c r="A9" s="214"/>
      <c r="B9" s="462" t="s">
        <v>5628</v>
      </c>
      <c r="C9" s="225"/>
      <c r="D9" s="225"/>
      <c r="E9" s="225"/>
      <c r="F9" s="225"/>
      <c r="G9" s="225"/>
      <c r="H9" s="225"/>
      <c r="I9" s="225"/>
      <c r="J9" s="225"/>
      <c r="K9" s="226"/>
      <c r="L9" s="214"/>
      <c r="M9" s="214"/>
      <c r="N9" s="214"/>
      <c r="O9" s="214"/>
      <c r="P9" s="227"/>
      <c r="Q9" s="214"/>
      <c r="R9" s="462" t="s">
        <v>7134</v>
      </c>
      <c r="S9" s="225"/>
      <c r="T9" s="225"/>
      <c r="U9" s="225"/>
      <c r="V9" s="225"/>
      <c r="W9" s="225"/>
      <c r="X9" s="225"/>
      <c r="Y9" s="226"/>
      <c r="Z9" s="214"/>
    </row>
    <row r="10" ht="25.5" customHeight="1">
      <c r="A10" s="214"/>
      <c r="B10" s="228" t="s">
        <v>9</v>
      </c>
      <c r="C10" s="230" t="s">
        <v>5630</v>
      </c>
      <c r="D10" s="230" t="s">
        <v>5631</v>
      </c>
      <c r="E10" s="463" t="s">
        <v>5635</v>
      </c>
      <c r="F10" s="367" t="s">
        <v>5633</v>
      </c>
      <c r="G10" s="232"/>
      <c r="H10" s="232"/>
      <c r="I10" s="232"/>
      <c r="J10" s="233"/>
      <c r="K10" s="464" t="s">
        <v>5634</v>
      </c>
      <c r="L10" s="234"/>
      <c r="M10" s="234"/>
      <c r="N10" s="234"/>
      <c r="O10" s="234"/>
      <c r="P10" s="227"/>
      <c r="Q10" s="234"/>
      <c r="R10" s="463" t="s">
        <v>5635</v>
      </c>
      <c r="S10" s="367" t="s">
        <v>5636</v>
      </c>
      <c r="T10" s="232"/>
      <c r="U10" s="232"/>
      <c r="V10" s="232"/>
      <c r="W10" s="233"/>
      <c r="X10" s="464" t="s">
        <v>5634</v>
      </c>
      <c r="Y10" s="465" t="s">
        <v>5637</v>
      </c>
      <c r="Z10" s="214"/>
    </row>
    <row r="11" ht="18.0" customHeight="1">
      <c r="A11" s="214"/>
      <c r="B11" s="466"/>
      <c r="C11" s="466"/>
      <c r="D11" s="466"/>
      <c r="E11" s="467"/>
      <c r="F11" s="244" t="s">
        <v>5638</v>
      </c>
      <c r="G11" s="244" t="s">
        <v>5639</v>
      </c>
      <c r="H11" s="244" t="s">
        <v>5640</v>
      </c>
      <c r="I11" s="244" t="s">
        <v>5641</v>
      </c>
      <c r="J11" s="468" t="s">
        <v>5642</v>
      </c>
      <c r="K11" s="467"/>
      <c r="L11" s="214"/>
      <c r="M11" s="214"/>
      <c r="N11" s="214"/>
      <c r="O11" s="214"/>
      <c r="P11" s="227"/>
      <c r="Q11" s="214"/>
      <c r="R11" s="467"/>
      <c r="S11" s="244" t="s">
        <v>5638</v>
      </c>
      <c r="T11" s="244" t="s">
        <v>5643</v>
      </c>
      <c r="U11" s="244" t="s">
        <v>5640</v>
      </c>
      <c r="V11" s="244" t="s">
        <v>5641</v>
      </c>
      <c r="W11" s="468" t="s">
        <v>5642</v>
      </c>
      <c r="X11" s="467"/>
      <c r="Y11" s="467"/>
      <c r="Z11" s="214"/>
    </row>
    <row r="12" ht="29.25" customHeight="1">
      <c r="A12" s="214"/>
      <c r="B12" s="469"/>
      <c r="C12" s="470"/>
      <c r="D12" s="470"/>
      <c r="E12" s="471"/>
      <c r="F12" s="470"/>
      <c r="G12" s="470"/>
      <c r="H12" s="470"/>
      <c r="I12" s="470"/>
      <c r="J12" s="472"/>
      <c r="K12" s="473"/>
      <c r="L12" s="474"/>
      <c r="M12" s="475"/>
      <c r="N12" s="475"/>
      <c r="O12" s="475"/>
      <c r="P12" s="476"/>
      <c r="Q12" s="474"/>
      <c r="R12" s="471"/>
      <c r="S12" s="470"/>
      <c r="T12" s="470"/>
      <c r="U12" s="470"/>
      <c r="V12" s="470"/>
      <c r="W12" s="472"/>
      <c r="X12" s="473"/>
      <c r="Y12" s="477"/>
      <c r="Z12" s="214"/>
    </row>
    <row r="13" ht="18.0" customHeight="1">
      <c r="A13" s="214"/>
      <c r="B13" s="478" t="s">
        <v>7456</v>
      </c>
      <c r="C13" s="411" t="s">
        <v>7457</v>
      </c>
      <c r="D13" s="479" t="s">
        <v>21</v>
      </c>
      <c r="E13" s="480">
        <v>42.0</v>
      </c>
      <c r="F13" s="481"/>
      <c r="G13" s="481"/>
      <c r="H13" s="481"/>
      <c r="I13" s="481"/>
      <c r="J13" s="482">
        <v>0.0</v>
      </c>
      <c r="K13" s="483">
        <v>42.0</v>
      </c>
      <c r="L13" s="214"/>
      <c r="M13" s="214"/>
      <c r="N13" s="214"/>
      <c r="O13" s="214"/>
      <c r="P13" s="227"/>
      <c r="Q13" s="214"/>
      <c r="R13" s="484">
        <v>42.0</v>
      </c>
      <c r="S13" s="485"/>
      <c r="T13" s="485"/>
      <c r="U13" s="485"/>
      <c r="V13" s="485"/>
      <c r="W13" s="486">
        <v>0.0</v>
      </c>
      <c r="X13" s="487">
        <v>42.0</v>
      </c>
      <c r="Y13" s="488">
        <v>0.0</v>
      </c>
      <c r="Z13" s="214"/>
    </row>
    <row r="14" ht="18.0" customHeight="1">
      <c r="A14" s="214"/>
      <c r="B14" s="478" t="s">
        <v>7458</v>
      </c>
      <c r="C14" s="411" t="s">
        <v>7367</v>
      </c>
      <c r="D14" s="479" t="s">
        <v>21</v>
      </c>
      <c r="E14" s="480">
        <v>2.0</v>
      </c>
      <c r="F14" s="489"/>
      <c r="G14" s="481"/>
      <c r="H14" s="489"/>
      <c r="I14" s="489"/>
      <c r="J14" s="490">
        <f>SUM(F14:I14)</f>
        <v>0</v>
      </c>
      <c r="K14" s="483">
        <v>2.0</v>
      </c>
      <c r="L14" s="214"/>
      <c r="M14" s="214"/>
      <c r="N14" s="214"/>
      <c r="O14" s="214"/>
      <c r="P14" s="227"/>
      <c r="Q14" s="214"/>
      <c r="R14" s="484">
        <v>2.0</v>
      </c>
      <c r="S14" s="491"/>
      <c r="T14" s="485"/>
      <c r="U14" s="492"/>
      <c r="V14" s="491"/>
      <c r="W14" s="493">
        <f>SUM(S14:V14)</f>
        <v>0</v>
      </c>
      <c r="X14" s="487">
        <v>2.0</v>
      </c>
      <c r="Y14" s="494">
        <f t="shared" ref="Y14:Y15" si="1">K14-X14</f>
        <v>0</v>
      </c>
      <c r="Z14" s="214"/>
    </row>
    <row r="15" ht="18.0" customHeight="1">
      <c r="A15" s="214"/>
      <c r="B15" s="478" t="s">
        <v>7459</v>
      </c>
      <c r="C15" s="411" t="s">
        <v>7316</v>
      </c>
      <c r="D15" s="479" t="s">
        <v>80</v>
      </c>
      <c r="E15" s="495">
        <v>0.0</v>
      </c>
      <c r="F15" s="489"/>
      <c r="G15" s="496"/>
      <c r="H15" s="496"/>
      <c r="I15" s="489"/>
      <c r="J15" s="490">
        <v>0.0</v>
      </c>
      <c r="K15" s="497">
        <f>J15+E15</f>
        <v>0</v>
      </c>
      <c r="L15" s="214"/>
      <c r="M15" s="214"/>
      <c r="N15" s="214"/>
      <c r="O15" s="214"/>
      <c r="P15" s="227"/>
      <c r="Q15" s="214"/>
      <c r="R15" s="498">
        <v>0.0</v>
      </c>
      <c r="S15" s="491"/>
      <c r="T15" s="491"/>
      <c r="U15" s="491"/>
      <c r="V15" s="491"/>
      <c r="W15" s="493">
        <v>0.0</v>
      </c>
      <c r="X15" s="499">
        <f t="shared" ref="X15:X16" si="2">W15+R15</f>
        <v>0</v>
      </c>
      <c r="Y15" s="494">
        <f t="shared" si="1"/>
        <v>0</v>
      </c>
      <c r="Z15" s="214"/>
    </row>
    <row r="16" ht="18.0" customHeight="1">
      <c r="A16" s="214"/>
      <c r="B16" s="500" t="s">
        <v>7460</v>
      </c>
      <c r="C16" s="411" t="s">
        <v>7461</v>
      </c>
      <c r="D16" s="479" t="s">
        <v>21</v>
      </c>
      <c r="E16" s="495">
        <v>1.0</v>
      </c>
      <c r="F16" s="489"/>
      <c r="G16" s="496"/>
      <c r="H16" s="496"/>
      <c r="I16" s="489"/>
      <c r="J16" s="490">
        <f t="shared" ref="J16:J19" si="3">SUM(F16:I16)</f>
        <v>0</v>
      </c>
      <c r="K16" s="497">
        <v>1.0</v>
      </c>
      <c r="L16" s="214"/>
      <c r="M16" s="214"/>
      <c r="N16" s="214"/>
      <c r="O16" s="214"/>
      <c r="P16" s="227"/>
      <c r="Q16" s="214"/>
      <c r="R16" s="484">
        <v>1.0</v>
      </c>
      <c r="S16" s="485"/>
      <c r="T16" s="492"/>
      <c r="U16" s="491"/>
      <c r="V16" s="491"/>
      <c r="W16" s="493">
        <f t="shared" ref="W16:W19" si="4">SUM(S16:V16)</f>
        <v>0</v>
      </c>
      <c r="X16" s="499">
        <f t="shared" si="2"/>
        <v>1</v>
      </c>
      <c r="Y16" s="488">
        <v>0.0</v>
      </c>
      <c r="Z16" s="214"/>
    </row>
    <row r="17" ht="18.0" customHeight="1">
      <c r="A17" s="214"/>
      <c r="B17" s="478" t="s">
        <v>7462</v>
      </c>
      <c r="C17" s="411" t="s">
        <v>7463</v>
      </c>
      <c r="D17" s="479" t="s">
        <v>21</v>
      </c>
      <c r="E17" s="480">
        <v>4.0</v>
      </c>
      <c r="F17" s="489"/>
      <c r="G17" s="496"/>
      <c r="H17" s="501"/>
      <c r="I17" s="489"/>
      <c r="J17" s="490">
        <f t="shared" si="3"/>
        <v>0</v>
      </c>
      <c r="K17" s="483">
        <v>4.0</v>
      </c>
      <c r="L17" s="214"/>
      <c r="M17" s="214"/>
      <c r="N17" s="214"/>
      <c r="O17" s="214"/>
      <c r="P17" s="227"/>
      <c r="Q17" s="214"/>
      <c r="R17" s="484">
        <v>4.0</v>
      </c>
      <c r="S17" s="492"/>
      <c r="T17" s="502"/>
      <c r="U17" s="502"/>
      <c r="V17" s="491"/>
      <c r="W17" s="493">
        <f t="shared" si="4"/>
        <v>0</v>
      </c>
      <c r="X17" s="487">
        <v>4.0</v>
      </c>
      <c r="Y17" s="494">
        <f t="shared" ref="Y17:Y18" si="5">K17-X17</f>
        <v>0</v>
      </c>
      <c r="Z17" s="214"/>
    </row>
    <row r="18" ht="18.0" customHeight="1">
      <c r="A18" s="214"/>
      <c r="B18" s="401" t="s">
        <v>7464</v>
      </c>
      <c r="C18" s="403" t="s">
        <v>7465</v>
      </c>
      <c r="D18" s="479" t="s">
        <v>21</v>
      </c>
      <c r="E18" s="495">
        <v>0.0</v>
      </c>
      <c r="F18" s="489"/>
      <c r="G18" s="496"/>
      <c r="H18" s="496"/>
      <c r="I18" s="489"/>
      <c r="J18" s="490">
        <f t="shared" si="3"/>
        <v>0</v>
      </c>
      <c r="K18" s="497">
        <f>J18+E18</f>
        <v>0</v>
      </c>
      <c r="L18" s="214"/>
      <c r="M18" s="214"/>
      <c r="N18" s="214"/>
      <c r="O18" s="214"/>
      <c r="P18" s="227"/>
      <c r="Q18" s="214"/>
      <c r="R18" s="498">
        <v>0.0</v>
      </c>
      <c r="S18" s="491"/>
      <c r="T18" s="491"/>
      <c r="U18" s="491"/>
      <c r="V18" s="491"/>
      <c r="W18" s="493">
        <f t="shared" si="4"/>
        <v>0</v>
      </c>
      <c r="X18" s="499">
        <v>0.0</v>
      </c>
      <c r="Y18" s="494">
        <f t="shared" si="5"/>
        <v>0</v>
      </c>
      <c r="Z18" s="214"/>
    </row>
    <row r="19" ht="18.0" customHeight="1">
      <c r="A19" s="214"/>
      <c r="B19" s="84" t="s">
        <v>7466</v>
      </c>
      <c r="C19" s="503" t="s">
        <v>7334</v>
      </c>
      <c r="D19" s="479" t="s">
        <v>21</v>
      </c>
      <c r="E19" s="480">
        <v>3.0</v>
      </c>
      <c r="F19" s="489"/>
      <c r="G19" s="496"/>
      <c r="H19" s="501"/>
      <c r="I19" s="489"/>
      <c r="J19" s="490">
        <f t="shared" si="3"/>
        <v>0</v>
      </c>
      <c r="K19" s="483">
        <v>3.0</v>
      </c>
      <c r="L19" s="214"/>
      <c r="M19" s="214"/>
      <c r="N19" s="214"/>
      <c r="O19" s="214"/>
      <c r="P19" s="227"/>
      <c r="Q19" s="214"/>
      <c r="R19" s="484">
        <v>3.0</v>
      </c>
      <c r="S19" s="491"/>
      <c r="T19" s="491"/>
      <c r="U19" s="485"/>
      <c r="V19" s="491"/>
      <c r="W19" s="493">
        <f t="shared" si="4"/>
        <v>0</v>
      </c>
      <c r="X19" s="487">
        <v>3.0</v>
      </c>
      <c r="Y19" s="494">
        <v>0.0</v>
      </c>
      <c r="Z19" s="214"/>
    </row>
    <row r="20" ht="18.0" customHeight="1">
      <c r="A20" s="214"/>
      <c r="B20" s="401" t="s">
        <v>7467</v>
      </c>
      <c r="C20" s="403" t="s">
        <v>7329</v>
      </c>
      <c r="D20" s="479" t="s">
        <v>21</v>
      </c>
      <c r="E20" s="495">
        <v>0.0</v>
      </c>
      <c r="F20" s="489"/>
      <c r="G20" s="496"/>
      <c r="H20" s="496"/>
      <c r="I20" s="489"/>
      <c r="J20" s="490">
        <v>0.0</v>
      </c>
      <c r="K20" s="497">
        <f>J20+E20</f>
        <v>0</v>
      </c>
      <c r="L20" s="214"/>
      <c r="M20" s="214"/>
      <c r="N20" s="214"/>
      <c r="O20" s="214"/>
      <c r="P20" s="227"/>
      <c r="Q20" s="214"/>
      <c r="R20" s="498">
        <v>0.0</v>
      </c>
      <c r="S20" s="491"/>
      <c r="T20" s="491"/>
      <c r="U20" s="491"/>
      <c r="V20" s="491"/>
      <c r="W20" s="493">
        <v>0.0</v>
      </c>
      <c r="X20" s="499">
        <f>W20+R20</f>
        <v>0</v>
      </c>
      <c r="Y20" s="494">
        <f>K20-X20</f>
        <v>0</v>
      </c>
      <c r="Z20" s="214"/>
    </row>
    <row r="21" ht="18.0" customHeight="1">
      <c r="A21" s="214"/>
      <c r="B21" s="84" t="s">
        <v>7468</v>
      </c>
      <c r="C21" s="409" t="s">
        <v>7469</v>
      </c>
      <c r="D21" s="504" t="s">
        <v>21</v>
      </c>
      <c r="E21" s="480">
        <v>6.0</v>
      </c>
      <c r="F21" s="481"/>
      <c r="G21" s="489"/>
      <c r="H21" s="489"/>
      <c r="I21" s="481"/>
      <c r="J21" s="482">
        <v>0.0</v>
      </c>
      <c r="K21" s="483">
        <v>6.0</v>
      </c>
      <c r="L21" s="214"/>
      <c r="M21" s="214"/>
      <c r="N21" s="214"/>
      <c r="O21" s="214"/>
      <c r="P21" s="227"/>
      <c r="Q21" s="214"/>
      <c r="R21" s="484">
        <v>6.0</v>
      </c>
      <c r="S21" s="491"/>
      <c r="T21" s="491"/>
      <c r="U21" s="485"/>
      <c r="V21" s="485"/>
      <c r="W21" s="486">
        <v>0.0</v>
      </c>
      <c r="X21" s="487">
        <v>6.0</v>
      </c>
      <c r="Y21" s="488">
        <v>0.0</v>
      </c>
      <c r="Z21" s="214"/>
    </row>
    <row r="22" ht="18.0" customHeight="1">
      <c r="A22" s="214"/>
      <c r="B22" s="84" t="s">
        <v>7470</v>
      </c>
      <c r="C22" s="409" t="s">
        <v>7471</v>
      </c>
      <c r="D22" s="504" t="s">
        <v>21</v>
      </c>
      <c r="E22" s="480">
        <v>14.0</v>
      </c>
      <c r="F22" s="481"/>
      <c r="G22" s="489"/>
      <c r="H22" s="489"/>
      <c r="I22" s="481"/>
      <c r="J22" s="482">
        <v>0.0</v>
      </c>
      <c r="K22" s="483">
        <v>14.0</v>
      </c>
      <c r="L22" s="214"/>
      <c r="M22" s="214"/>
      <c r="N22" s="214"/>
      <c r="O22" s="214"/>
      <c r="P22" s="227"/>
      <c r="Q22" s="214"/>
      <c r="R22" s="484">
        <v>14.0</v>
      </c>
      <c r="S22" s="485"/>
      <c r="T22" s="485"/>
      <c r="U22" s="485"/>
      <c r="V22" s="485"/>
      <c r="W22" s="486">
        <v>0.0</v>
      </c>
      <c r="X22" s="487">
        <v>14.0</v>
      </c>
      <c r="Y22" s="488">
        <v>0.0</v>
      </c>
      <c r="Z22" s="214"/>
    </row>
    <row r="23" ht="18.0" customHeight="1">
      <c r="A23" s="214"/>
      <c r="B23" s="84" t="s">
        <v>7472</v>
      </c>
      <c r="C23" s="409" t="s">
        <v>7473</v>
      </c>
      <c r="D23" s="504" t="s">
        <v>21</v>
      </c>
      <c r="E23" s="480">
        <v>4.0</v>
      </c>
      <c r="F23" s="481"/>
      <c r="G23" s="489"/>
      <c r="H23" s="481"/>
      <c r="I23" s="481"/>
      <c r="J23" s="482">
        <v>0.0</v>
      </c>
      <c r="K23" s="483">
        <v>4.0</v>
      </c>
      <c r="L23" s="214"/>
      <c r="M23" s="214"/>
      <c r="N23" s="214"/>
      <c r="O23" s="214"/>
      <c r="P23" s="227"/>
      <c r="Q23" s="214"/>
      <c r="R23" s="484">
        <v>0.0</v>
      </c>
      <c r="S23" s="491"/>
      <c r="T23" s="491"/>
      <c r="U23" s="485"/>
      <c r="V23" s="485"/>
      <c r="W23" s="486">
        <v>0.0</v>
      </c>
      <c r="X23" s="487">
        <v>0.0</v>
      </c>
      <c r="Y23" s="488">
        <v>4.0</v>
      </c>
      <c r="Z23" s="214"/>
    </row>
    <row r="24" ht="12.75" customHeight="1">
      <c r="A24" s="214"/>
      <c r="B24" s="337"/>
      <c r="C24" s="337"/>
      <c r="D24" s="337"/>
      <c r="E24" s="361"/>
      <c r="F24" s="361"/>
      <c r="G24" s="361"/>
      <c r="H24" s="361"/>
      <c r="I24" s="361"/>
      <c r="J24" s="290"/>
      <c r="K24" s="281"/>
      <c r="L24" s="214"/>
      <c r="M24" s="337"/>
      <c r="N24" s="281"/>
      <c r="O24" s="214"/>
      <c r="P24" s="214"/>
      <c r="Q24" s="214"/>
      <c r="R24" s="361"/>
      <c r="S24" s="361"/>
      <c r="T24" s="361"/>
      <c r="U24" s="361"/>
      <c r="V24" s="361"/>
      <c r="W24" s="264"/>
      <c r="X24" s="264"/>
      <c r="Y24" s="264"/>
      <c r="Z24" s="214"/>
    </row>
    <row r="25" ht="12.75" customHeight="1">
      <c r="A25" s="214"/>
      <c r="B25" s="337"/>
      <c r="C25" s="337"/>
      <c r="D25" s="337"/>
      <c r="E25" s="361"/>
      <c r="F25" s="361"/>
      <c r="G25" s="361"/>
      <c r="H25" s="361"/>
      <c r="I25" s="361"/>
      <c r="J25" s="290"/>
      <c r="K25" s="281"/>
      <c r="L25" s="214"/>
      <c r="M25" s="337"/>
      <c r="N25" s="281"/>
      <c r="O25" s="214"/>
      <c r="P25" s="214"/>
      <c r="Q25" s="214"/>
      <c r="R25" s="361"/>
      <c r="S25" s="361"/>
      <c r="T25" s="361"/>
      <c r="U25" s="361"/>
      <c r="V25" s="415" t="s">
        <v>7474</v>
      </c>
      <c r="Z25" s="214"/>
    </row>
    <row r="26" ht="12.75" customHeight="1">
      <c r="A26" s="214"/>
      <c r="B26" s="337"/>
      <c r="C26" s="337"/>
      <c r="D26" s="337"/>
      <c r="E26" s="361"/>
      <c r="F26" s="361"/>
      <c r="G26" s="361"/>
      <c r="H26" s="361"/>
      <c r="I26" s="361"/>
      <c r="J26" s="290"/>
      <c r="K26" s="281"/>
      <c r="L26" s="214"/>
      <c r="M26" s="337"/>
      <c r="N26" s="281"/>
      <c r="O26" s="214"/>
      <c r="P26" s="214"/>
      <c r="Q26" s="214"/>
      <c r="R26" s="361"/>
      <c r="S26" s="361"/>
      <c r="T26" s="361"/>
      <c r="U26" s="361"/>
      <c r="V26" s="413"/>
      <c r="W26" s="413"/>
      <c r="X26" s="413"/>
      <c r="Y26" s="413"/>
      <c r="Z26" s="214"/>
    </row>
    <row r="27" ht="12.75" customHeight="1">
      <c r="A27" s="214"/>
      <c r="B27" s="413" t="s">
        <v>7475</v>
      </c>
      <c r="C27" s="414"/>
      <c r="D27" s="413" t="s">
        <v>7476</v>
      </c>
      <c r="T27" s="414"/>
      <c r="U27" s="414"/>
      <c r="V27" s="413" t="s">
        <v>7477</v>
      </c>
      <c r="Z27" s="214"/>
    </row>
    <row r="28" ht="12.75" customHeight="1">
      <c r="A28" s="214"/>
      <c r="B28" s="413"/>
      <c r="C28" s="414"/>
      <c r="D28" s="414"/>
      <c r="E28" s="413"/>
      <c r="F28" s="414"/>
      <c r="G28" s="414"/>
      <c r="H28" s="414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14"/>
      <c r="T28" s="414"/>
      <c r="U28" s="414"/>
      <c r="V28" s="414"/>
      <c r="W28" s="413"/>
      <c r="X28" s="414"/>
      <c r="Y28" s="414"/>
      <c r="Z28" s="214"/>
    </row>
    <row r="29" ht="12.75" customHeight="1">
      <c r="A29" s="214"/>
      <c r="B29" s="413"/>
      <c r="C29" s="414"/>
      <c r="D29" s="414"/>
      <c r="E29" s="413"/>
      <c r="F29" s="414"/>
      <c r="G29" s="414"/>
      <c r="H29" s="414"/>
      <c r="I29" s="414"/>
      <c r="J29" s="414"/>
      <c r="K29" s="414"/>
      <c r="L29" s="414"/>
      <c r="M29" s="414"/>
      <c r="N29" s="414"/>
      <c r="O29" s="414"/>
      <c r="P29" s="414"/>
      <c r="Q29" s="414"/>
      <c r="R29" s="414"/>
      <c r="S29" s="414"/>
      <c r="T29" s="414"/>
      <c r="U29" s="414"/>
      <c r="V29" s="414"/>
      <c r="W29" s="413"/>
      <c r="X29" s="414"/>
      <c r="Y29" s="414"/>
      <c r="Z29" s="214"/>
    </row>
    <row r="30" ht="12.75" customHeight="1">
      <c r="A30" s="214"/>
      <c r="B30" s="413"/>
      <c r="C30" s="414"/>
      <c r="D30" s="414"/>
      <c r="E30" s="413"/>
      <c r="F30" s="414"/>
      <c r="G30" s="414"/>
      <c r="H30" s="414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3"/>
      <c r="X30" s="414"/>
      <c r="Y30" s="414"/>
      <c r="Z30" s="214"/>
    </row>
    <row r="31" ht="12.75" customHeight="1">
      <c r="A31" s="214"/>
      <c r="B31" s="413"/>
      <c r="C31" s="414"/>
      <c r="D31" s="414"/>
      <c r="E31" s="413"/>
      <c r="F31" s="414"/>
      <c r="G31" s="414"/>
      <c r="H31" s="414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14"/>
      <c r="T31" s="414"/>
      <c r="U31" s="414"/>
      <c r="V31" s="414"/>
      <c r="W31" s="413"/>
      <c r="X31" s="414"/>
      <c r="Y31" s="414"/>
      <c r="Z31" s="214"/>
    </row>
    <row r="32" ht="12.75" customHeight="1">
      <c r="A32" s="214"/>
      <c r="B32" s="413"/>
      <c r="C32" s="414"/>
      <c r="D32" s="414"/>
      <c r="E32" s="413"/>
      <c r="F32" s="414"/>
      <c r="G32" s="414"/>
      <c r="H32" s="414"/>
      <c r="I32" s="414"/>
      <c r="J32" s="414"/>
      <c r="K32" s="414"/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3"/>
      <c r="X32" s="414"/>
      <c r="Y32" s="414"/>
      <c r="Z32" s="214"/>
    </row>
    <row r="33" ht="12.75" customHeight="1">
      <c r="A33" s="214"/>
      <c r="B33" s="421" t="s">
        <v>7129</v>
      </c>
      <c r="C33" s="414"/>
      <c r="D33" s="421" t="s">
        <v>3240</v>
      </c>
      <c r="H33" s="414"/>
      <c r="I33" s="414"/>
      <c r="J33" s="421" t="s">
        <v>3241</v>
      </c>
      <c r="T33" s="414"/>
      <c r="U33" s="414"/>
      <c r="V33" s="505" t="s">
        <v>3243</v>
      </c>
      <c r="Z33" s="214"/>
    </row>
    <row r="34" ht="12.75" customHeight="1">
      <c r="A34" s="214"/>
      <c r="B34" s="506" t="s">
        <v>7130</v>
      </c>
      <c r="C34" s="507"/>
      <c r="D34" s="506" t="s">
        <v>3244</v>
      </c>
      <c r="H34" s="507"/>
      <c r="I34" s="507"/>
      <c r="J34" s="508" t="s">
        <v>3245</v>
      </c>
      <c r="T34" s="507"/>
      <c r="U34" s="507"/>
      <c r="V34" s="508" t="s">
        <v>3247</v>
      </c>
      <c r="Z34" s="214"/>
    </row>
    <row r="35" ht="12.75" customHeight="1">
      <c r="A35" s="214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</row>
    <row r="36" ht="12.75" customHeight="1">
      <c r="A36" s="214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</row>
    <row r="37" ht="12.75" customHeight="1">
      <c r="A37" s="214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</row>
    <row r="38" ht="12.75" customHeight="1">
      <c r="A38" s="214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</row>
    <row r="39" ht="12.75" customHeight="1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</row>
    <row r="40" ht="12.75" customHeight="1">
      <c r="A40" s="214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</row>
    <row r="41" ht="12.75" customHeight="1">
      <c r="A41" s="214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</row>
    <row r="42" ht="12.75" customHeight="1">
      <c r="A42" s="214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</row>
    <row r="43" ht="12.75" customHeight="1">
      <c r="A43" s="214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</row>
    <row r="44" ht="12.75" customHeight="1">
      <c r="A44" s="214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</row>
    <row r="45" ht="12.75" customHeight="1">
      <c r="A45" s="214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</row>
    <row r="46" ht="12.75" customHeight="1">
      <c r="A46" s="214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</row>
    <row r="47" ht="12.75" customHeight="1">
      <c r="A47" s="214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</row>
    <row r="48" ht="12.75" customHeight="1">
      <c r="A48" s="214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</row>
    <row r="49" ht="12.75" customHeight="1">
      <c r="A49" s="214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</row>
    <row r="50" ht="12.75" customHeight="1">
      <c r="A50" s="214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</row>
    <row r="51" ht="12.75" customHeight="1">
      <c r="A51" s="214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</row>
    <row r="52" ht="12.75" customHeight="1">
      <c r="A52" s="214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</row>
    <row r="53" ht="12.75" customHeight="1">
      <c r="A53" s="214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</row>
    <row r="54" ht="12.75" customHeight="1">
      <c r="A54" s="214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</row>
    <row r="55" ht="12.75" customHeight="1">
      <c r="A55" s="214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</row>
    <row r="56" ht="12.75" customHeight="1">
      <c r="A56" s="214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</row>
    <row r="57" ht="12.75" customHeight="1">
      <c r="A57" s="214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</row>
    <row r="58" ht="12.75" customHeight="1">
      <c r="A58" s="214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  <c r="Y58" s="214"/>
      <c r="Z58" s="214"/>
    </row>
    <row r="59" ht="12.75" customHeight="1">
      <c r="A59" s="214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4"/>
      <c r="Z59" s="214"/>
    </row>
    <row r="60" ht="12.75" customHeight="1">
      <c r="A60" s="214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</row>
    <row r="61" ht="12.75" customHeight="1">
      <c r="A61" s="214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</row>
    <row r="62" ht="12.75" customHeight="1">
      <c r="A62" s="214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</row>
    <row r="63" ht="12.75" customHeight="1">
      <c r="A63" s="214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</row>
    <row r="64" ht="12.75" customHeight="1">
      <c r="A64" s="214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  <c r="Y64" s="214"/>
      <c r="Z64" s="214"/>
    </row>
    <row r="65" ht="12.75" customHeight="1">
      <c r="A65" s="214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  <c r="Y65" s="214"/>
      <c r="Z65" s="214"/>
    </row>
    <row r="66" ht="12.75" customHeight="1">
      <c r="A66" s="214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  <c r="Y66" s="214"/>
      <c r="Z66" s="214"/>
    </row>
    <row r="67" ht="12.75" customHeight="1">
      <c r="A67" s="214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  <c r="Y67" s="214"/>
      <c r="Z67" s="214"/>
    </row>
    <row r="68" ht="12.75" customHeight="1">
      <c r="A68" s="214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  <c r="Y68" s="214"/>
      <c r="Z68" s="214"/>
    </row>
    <row r="69" ht="12.75" customHeight="1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214"/>
      <c r="X69" s="214"/>
      <c r="Y69" s="214"/>
      <c r="Z69" s="214"/>
    </row>
    <row r="70" ht="12.75" customHeight="1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</row>
    <row r="71" ht="12.75" customHeight="1">
      <c r="A71" s="214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</row>
    <row r="72" ht="12.75" customHeight="1">
      <c r="A72" s="214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  <c r="Y72" s="214"/>
      <c r="Z72" s="214"/>
    </row>
    <row r="73" ht="12.75" customHeight="1">
      <c r="A73" s="214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  <c r="Y73" s="214"/>
      <c r="Z73" s="214"/>
    </row>
    <row r="74" ht="12.75" customHeight="1">
      <c r="A74" s="214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14"/>
    </row>
    <row r="75" ht="12.75" customHeight="1">
      <c r="A75" s="214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  <c r="Y75" s="214"/>
      <c r="Z75" s="214"/>
    </row>
    <row r="76" ht="12.75" customHeight="1">
      <c r="A76" s="214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  <c r="Y76" s="214"/>
      <c r="Z76" s="214"/>
    </row>
    <row r="77" ht="12.75" customHeight="1">
      <c r="A77" s="214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  <c r="Y77" s="214"/>
      <c r="Z77" s="214"/>
    </row>
    <row r="78" ht="12.75" customHeight="1">
      <c r="A78" s="214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  <c r="Y78" s="214"/>
      <c r="Z78" s="214"/>
    </row>
    <row r="79" ht="12.75" customHeight="1">
      <c r="A79" s="214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  <c r="Y79" s="214"/>
      <c r="Z79" s="214"/>
    </row>
    <row r="80" ht="12.75" customHeight="1">
      <c r="A80" s="214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  <c r="Y80" s="214"/>
      <c r="Z80" s="214"/>
    </row>
    <row r="81" ht="12.75" customHeight="1">
      <c r="A81" s="214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  <c r="Y81" s="214"/>
      <c r="Z81" s="214"/>
    </row>
    <row r="82" ht="12.75" customHeight="1">
      <c r="A82" s="214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  <c r="Y82" s="214"/>
      <c r="Z82" s="214"/>
    </row>
    <row r="83" ht="12.75" customHeight="1">
      <c r="A83" s="214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</row>
    <row r="84" ht="12.75" customHeight="1">
      <c r="A84" s="214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  <c r="Y84" s="214"/>
      <c r="Z84" s="214"/>
    </row>
    <row r="85" ht="12.75" customHeight="1">
      <c r="A85" s="214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  <c r="X85" s="214"/>
      <c r="Y85" s="214"/>
      <c r="Z85" s="214"/>
    </row>
    <row r="86" ht="12.75" customHeight="1">
      <c r="A86" s="214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  <c r="Y86" s="214"/>
      <c r="Z86" s="214"/>
    </row>
    <row r="87" ht="12.75" customHeight="1">
      <c r="A87" s="214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4"/>
    </row>
    <row r="88" ht="12.75" customHeight="1">
      <c r="A88" s="214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  <c r="Y88" s="214"/>
      <c r="Z88" s="214"/>
    </row>
    <row r="89" ht="12.75" customHeight="1">
      <c r="A89" s="214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  <c r="Y89" s="214"/>
      <c r="Z89" s="214"/>
    </row>
    <row r="90" ht="12.75" customHeight="1">
      <c r="A90" s="214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</row>
    <row r="91" ht="12.75" customHeight="1">
      <c r="A91" s="214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  <c r="Y91" s="214"/>
      <c r="Z91" s="214"/>
    </row>
    <row r="92" ht="12.75" customHeight="1">
      <c r="A92" s="214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</row>
    <row r="93" ht="12.75" customHeight="1">
      <c r="A93" s="214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  <c r="Y93" s="214"/>
      <c r="Z93" s="214"/>
    </row>
    <row r="94" ht="12.75" customHeight="1">
      <c r="A94" s="214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</row>
    <row r="95" ht="12.75" customHeight="1">
      <c r="A95" s="214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  <c r="Y95" s="214"/>
      <c r="Z95" s="214"/>
    </row>
    <row r="96" ht="12.75" customHeight="1">
      <c r="A96" s="214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</row>
    <row r="97" ht="12.75" customHeight="1">
      <c r="A97" s="214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  <c r="Y97" s="214"/>
      <c r="Z97" s="214"/>
    </row>
    <row r="98" ht="12.75" customHeight="1">
      <c r="A98" s="214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  <c r="Y98" s="214"/>
      <c r="Z98" s="214"/>
    </row>
    <row r="99" ht="12.75" customHeight="1">
      <c r="A99" s="214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  <c r="X99" s="214"/>
      <c r="Y99" s="214"/>
      <c r="Z99" s="214"/>
    </row>
    <row r="100" ht="12.75" customHeight="1">
      <c r="A100" s="214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</row>
    <row r="101" ht="12.75" customHeight="1">
      <c r="A101" s="214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</row>
    <row r="102" ht="12.75" customHeight="1">
      <c r="A102" s="214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</row>
    <row r="103" ht="12.75" customHeight="1">
      <c r="A103" s="214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</row>
    <row r="104" ht="12.75" customHeight="1">
      <c r="A104" s="214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</row>
    <row r="105" ht="12.75" customHeight="1">
      <c r="A105" s="214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</row>
    <row r="106" ht="12.75" customHeight="1">
      <c r="A106" s="214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  <c r="Y106" s="214"/>
      <c r="Z106" s="214"/>
    </row>
    <row r="107" ht="12.75" customHeight="1">
      <c r="A107" s="214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  <c r="Y107" s="214"/>
      <c r="Z107" s="214"/>
    </row>
    <row r="108" ht="12.75" customHeight="1">
      <c r="A108" s="214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  <c r="Y108" s="214"/>
      <c r="Z108" s="214"/>
    </row>
    <row r="109" ht="12.75" customHeight="1">
      <c r="A109" s="214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  <c r="Y109" s="214"/>
      <c r="Z109" s="214"/>
    </row>
    <row r="110" ht="12.75" customHeight="1">
      <c r="A110" s="214"/>
      <c r="B110" s="214"/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</row>
    <row r="111" ht="12.75" customHeight="1">
      <c r="A111" s="214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  <c r="Y111" s="214"/>
      <c r="Z111" s="214"/>
    </row>
    <row r="112" ht="12.75" customHeight="1">
      <c r="A112" s="214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  <c r="Y112" s="214"/>
      <c r="Z112" s="214"/>
    </row>
    <row r="113" ht="12.75" customHeight="1">
      <c r="A113" s="214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</row>
    <row r="114" ht="12.75" customHeight="1">
      <c r="A114" s="214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  <c r="Y114" s="214"/>
      <c r="Z114" s="214"/>
    </row>
    <row r="115" ht="12.75" customHeight="1">
      <c r="A115" s="214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  <c r="X115" s="214"/>
      <c r="Y115" s="214"/>
      <c r="Z115" s="214"/>
    </row>
    <row r="116" ht="12.75" customHeight="1">
      <c r="A116" s="214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  <c r="Y116" s="214"/>
      <c r="Z116" s="214"/>
    </row>
    <row r="117" ht="12.75" customHeight="1">
      <c r="A117" s="214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  <c r="W117" s="214"/>
      <c r="X117" s="214"/>
      <c r="Y117" s="214"/>
      <c r="Z117" s="214"/>
    </row>
    <row r="118" ht="12.75" customHeight="1">
      <c r="A118" s="214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</row>
    <row r="119" ht="12.75" customHeight="1">
      <c r="A119" s="214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  <c r="X119" s="214"/>
      <c r="Y119" s="214"/>
      <c r="Z119" s="214"/>
    </row>
    <row r="120" ht="12.75" customHeight="1">
      <c r="A120" s="214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</row>
    <row r="121" ht="12.75" customHeight="1">
      <c r="A121" s="214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  <c r="X121" s="214"/>
      <c r="Y121" s="214"/>
      <c r="Z121" s="214"/>
    </row>
    <row r="122" ht="12.75" customHeight="1">
      <c r="A122" s="214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  <c r="X122" s="214"/>
      <c r="Y122" s="214"/>
      <c r="Z122" s="214"/>
    </row>
    <row r="123" ht="12.75" customHeight="1">
      <c r="A123" s="214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  <c r="X123" s="214"/>
      <c r="Y123" s="214"/>
      <c r="Z123" s="214"/>
    </row>
    <row r="124" ht="12.75" customHeight="1">
      <c r="A124" s="214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214"/>
      <c r="M124" s="214"/>
      <c r="N124" s="214"/>
      <c r="O124" s="214"/>
      <c r="P124" s="214"/>
      <c r="Q124" s="214"/>
      <c r="R124" s="214"/>
      <c r="S124" s="214"/>
      <c r="T124" s="214"/>
      <c r="U124" s="214"/>
      <c r="V124" s="214"/>
      <c r="W124" s="214"/>
      <c r="X124" s="214"/>
      <c r="Y124" s="214"/>
      <c r="Z124" s="214"/>
    </row>
    <row r="125" ht="12.75" customHeight="1">
      <c r="A125" s="214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214"/>
      <c r="X125" s="214"/>
      <c r="Y125" s="214"/>
      <c r="Z125" s="214"/>
    </row>
    <row r="126" ht="12.75" customHeight="1">
      <c r="A126" s="214"/>
      <c r="B126" s="214"/>
      <c r="C126" s="214"/>
      <c r="D126" s="214"/>
      <c r="E126" s="214"/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  <c r="X126" s="214"/>
      <c r="Y126" s="214"/>
      <c r="Z126" s="214"/>
    </row>
    <row r="127" ht="12.75" customHeight="1">
      <c r="A127" s="214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  <c r="Y127" s="214"/>
      <c r="Z127" s="214"/>
    </row>
    <row r="128" ht="12.75" customHeight="1">
      <c r="A128" s="214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  <c r="X128" s="214"/>
      <c r="Y128" s="214"/>
      <c r="Z128" s="214"/>
    </row>
    <row r="129" ht="12.75" customHeight="1">
      <c r="A129" s="214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  <c r="X129" s="214"/>
      <c r="Y129" s="214"/>
      <c r="Z129" s="214"/>
    </row>
    <row r="130" ht="12.75" customHeight="1">
      <c r="A130" s="214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  <c r="X130" s="214"/>
      <c r="Y130" s="214"/>
      <c r="Z130" s="214"/>
    </row>
    <row r="131" ht="12.75" customHeight="1">
      <c r="A131" s="214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  <c r="X131" s="214"/>
      <c r="Y131" s="214"/>
      <c r="Z131" s="214"/>
    </row>
    <row r="132" ht="12.75" customHeight="1">
      <c r="A132" s="214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  <c r="W132" s="214"/>
      <c r="X132" s="214"/>
      <c r="Y132" s="214"/>
      <c r="Z132" s="214"/>
    </row>
    <row r="133" ht="12.75" customHeight="1">
      <c r="A133" s="214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214"/>
      <c r="M133" s="214"/>
      <c r="N133" s="214"/>
      <c r="O133" s="214"/>
      <c r="P133" s="214"/>
      <c r="Q133" s="214"/>
      <c r="R133" s="214"/>
      <c r="S133" s="214"/>
      <c r="T133" s="214"/>
      <c r="U133" s="214"/>
      <c r="V133" s="214"/>
      <c r="W133" s="214"/>
      <c r="X133" s="214"/>
      <c r="Y133" s="214"/>
      <c r="Z133" s="214"/>
    </row>
    <row r="134" ht="12.75" customHeight="1">
      <c r="A134" s="214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  <c r="W134" s="214"/>
      <c r="X134" s="214"/>
      <c r="Y134" s="214"/>
      <c r="Z134" s="214"/>
    </row>
    <row r="135" ht="12.75" customHeight="1">
      <c r="A135" s="214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  <c r="X135" s="214"/>
      <c r="Y135" s="214"/>
      <c r="Z135" s="214"/>
    </row>
    <row r="136" ht="12.75" customHeight="1">
      <c r="A136" s="214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  <c r="W136" s="214"/>
      <c r="X136" s="214"/>
      <c r="Y136" s="214"/>
      <c r="Z136" s="214"/>
    </row>
    <row r="137" ht="12.75" customHeight="1">
      <c r="A137" s="214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4"/>
      <c r="W137" s="214"/>
      <c r="X137" s="214"/>
      <c r="Y137" s="214"/>
      <c r="Z137" s="214"/>
    </row>
    <row r="138" ht="12.75" customHeight="1">
      <c r="A138" s="214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</row>
    <row r="139" ht="12.75" customHeight="1">
      <c r="A139" s="214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</row>
    <row r="140" ht="12.75" customHeight="1">
      <c r="A140" s="214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</row>
    <row r="141" ht="12.75" customHeight="1">
      <c r="A141" s="214"/>
      <c r="B141" s="214"/>
      <c r="C141" s="214"/>
      <c r="D141" s="214"/>
      <c r="E141" s="214"/>
      <c r="F141" s="214"/>
      <c r="G141" s="214"/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  <c r="W141" s="214"/>
      <c r="X141" s="214"/>
      <c r="Y141" s="214"/>
      <c r="Z141" s="214"/>
    </row>
    <row r="142" ht="12.75" customHeight="1">
      <c r="A142" s="214"/>
      <c r="B142" s="214"/>
      <c r="C142" s="214"/>
      <c r="D142" s="214"/>
      <c r="E142" s="214"/>
      <c r="F142" s="214"/>
      <c r="G142" s="214"/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  <c r="W142" s="214"/>
      <c r="X142" s="214"/>
      <c r="Y142" s="214"/>
      <c r="Z142" s="214"/>
    </row>
    <row r="143" ht="12.75" customHeight="1">
      <c r="A143" s="214"/>
      <c r="B143" s="214"/>
      <c r="C143" s="214"/>
      <c r="D143" s="214"/>
      <c r="E143" s="214"/>
      <c r="F143" s="214"/>
      <c r="G143" s="214"/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  <c r="W143" s="214"/>
      <c r="X143" s="214"/>
      <c r="Y143" s="214"/>
      <c r="Z143" s="214"/>
    </row>
    <row r="144" ht="12.75" customHeight="1">
      <c r="A144" s="214"/>
      <c r="B144" s="214"/>
      <c r="C144" s="214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  <c r="W144" s="214"/>
      <c r="X144" s="214"/>
      <c r="Y144" s="214"/>
      <c r="Z144" s="214"/>
    </row>
    <row r="145" ht="12.75" customHeight="1">
      <c r="A145" s="214"/>
      <c r="B145" s="214"/>
      <c r="C145" s="214"/>
      <c r="D145" s="214"/>
      <c r="E145" s="214"/>
      <c r="F145" s="214"/>
      <c r="G145" s="214"/>
      <c r="H145" s="214"/>
      <c r="I145" s="214"/>
      <c r="J145" s="214"/>
      <c r="K145" s="214"/>
      <c r="L145" s="214"/>
      <c r="M145" s="214"/>
      <c r="N145" s="214"/>
      <c r="O145" s="214"/>
      <c r="P145" s="214"/>
      <c r="Q145" s="214"/>
      <c r="R145" s="214"/>
      <c r="S145" s="214"/>
      <c r="T145" s="214"/>
      <c r="U145" s="214"/>
      <c r="V145" s="214"/>
      <c r="W145" s="214"/>
      <c r="X145" s="214"/>
      <c r="Y145" s="214"/>
      <c r="Z145" s="214"/>
    </row>
    <row r="146" ht="12.75" customHeight="1">
      <c r="A146" s="214"/>
      <c r="B146" s="214"/>
      <c r="C146" s="214"/>
      <c r="D146" s="214"/>
      <c r="E146" s="214"/>
      <c r="F146" s="214"/>
      <c r="G146" s="214"/>
      <c r="H146" s="214"/>
      <c r="I146" s="214"/>
      <c r="J146" s="214"/>
      <c r="K146" s="214"/>
      <c r="L146" s="214"/>
      <c r="M146" s="214"/>
      <c r="N146" s="214"/>
      <c r="O146" s="214"/>
      <c r="P146" s="214"/>
      <c r="Q146" s="214"/>
      <c r="R146" s="214"/>
      <c r="S146" s="214"/>
      <c r="T146" s="214"/>
      <c r="U146" s="214"/>
      <c r="V146" s="214"/>
      <c r="W146" s="214"/>
      <c r="X146" s="214"/>
      <c r="Y146" s="214"/>
      <c r="Z146" s="214"/>
    </row>
    <row r="147" ht="12.75" customHeight="1">
      <c r="A147" s="214"/>
      <c r="B147" s="214"/>
      <c r="C147" s="214"/>
      <c r="D147" s="214"/>
      <c r="E147" s="214"/>
      <c r="F147" s="214"/>
      <c r="G147" s="214"/>
      <c r="H147" s="214"/>
      <c r="I147" s="214"/>
      <c r="J147" s="214"/>
      <c r="K147" s="214"/>
      <c r="L147" s="214"/>
      <c r="M147" s="214"/>
      <c r="N147" s="214"/>
      <c r="O147" s="214"/>
      <c r="P147" s="214"/>
      <c r="Q147" s="214"/>
      <c r="R147" s="214"/>
      <c r="S147" s="214"/>
      <c r="T147" s="214"/>
      <c r="U147" s="214"/>
      <c r="V147" s="214"/>
      <c r="W147" s="214"/>
      <c r="X147" s="214"/>
      <c r="Y147" s="214"/>
      <c r="Z147" s="214"/>
    </row>
    <row r="148" ht="12.75" customHeight="1">
      <c r="A148" s="214"/>
      <c r="B148" s="214"/>
      <c r="C148" s="214"/>
      <c r="D148" s="214"/>
      <c r="E148" s="214"/>
      <c r="F148" s="214"/>
      <c r="G148" s="214"/>
      <c r="H148" s="214"/>
      <c r="I148" s="214"/>
      <c r="J148" s="214"/>
      <c r="K148" s="214"/>
      <c r="L148" s="214"/>
      <c r="M148" s="214"/>
      <c r="N148" s="214"/>
      <c r="O148" s="214"/>
      <c r="P148" s="214"/>
      <c r="Q148" s="214"/>
      <c r="R148" s="214"/>
      <c r="S148" s="214"/>
      <c r="T148" s="214"/>
      <c r="U148" s="214"/>
      <c r="V148" s="214"/>
      <c r="W148" s="214"/>
      <c r="X148" s="214"/>
      <c r="Y148" s="214"/>
      <c r="Z148" s="214"/>
    </row>
    <row r="149" ht="12.75" customHeight="1">
      <c r="A149" s="214"/>
      <c r="B149" s="214"/>
      <c r="C149" s="214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14"/>
      <c r="V149" s="214"/>
      <c r="W149" s="214"/>
      <c r="X149" s="214"/>
      <c r="Y149" s="214"/>
      <c r="Z149" s="214"/>
    </row>
    <row r="150" ht="12.75" customHeight="1">
      <c r="A150" s="214"/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214"/>
      <c r="M150" s="214"/>
      <c r="N150" s="214"/>
      <c r="O150" s="214"/>
      <c r="P150" s="214"/>
      <c r="Q150" s="214"/>
      <c r="R150" s="214"/>
      <c r="S150" s="214"/>
      <c r="T150" s="214"/>
      <c r="U150" s="214"/>
      <c r="V150" s="214"/>
      <c r="W150" s="214"/>
      <c r="X150" s="214"/>
      <c r="Y150" s="214"/>
      <c r="Z150" s="214"/>
    </row>
    <row r="151" ht="12.75" customHeight="1">
      <c r="A151" s="214"/>
      <c r="B151" s="214"/>
      <c r="C151" s="214"/>
      <c r="D151" s="214"/>
      <c r="E151" s="214"/>
      <c r="F151" s="214"/>
      <c r="G151" s="214"/>
      <c r="H151" s="214"/>
      <c r="I151" s="214"/>
      <c r="J151" s="214"/>
      <c r="K151" s="214"/>
      <c r="L151" s="214"/>
      <c r="M151" s="214"/>
      <c r="N151" s="214"/>
      <c r="O151" s="214"/>
      <c r="P151" s="214"/>
      <c r="Q151" s="214"/>
      <c r="R151" s="214"/>
      <c r="S151" s="214"/>
      <c r="T151" s="214"/>
      <c r="U151" s="214"/>
      <c r="V151" s="214"/>
      <c r="W151" s="214"/>
      <c r="X151" s="214"/>
      <c r="Y151" s="214"/>
      <c r="Z151" s="214"/>
    </row>
    <row r="152" ht="12.75" customHeight="1">
      <c r="A152" s="214"/>
      <c r="B152" s="214"/>
      <c r="C152" s="214"/>
      <c r="D152" s="214"/>
      <c r="E152" s="214"/>
      <c r="F152" s="214"/>
      <c r="G152" s="214"/>
      <c r="H152" s="214"/>
      <c r="I152" s="214"/>
      <c r="J152" s="214"/>
      <c r="K152" s="214"/>
      <c r="L152" s="214"/>
      <c r="M152" s="214"/>
      <c r="N152" s="214"/>
      <c r="O152" s="214"/>
      <c r="P152" s="214"/>
      <c r="Q152" s="214"/>
      <c r="R152" s="214"/>
      <c r="S152" s="214"/>
      <c r="T152" s="214"/>
      <c r="U152" s="214"/>
      <c r="V152" s="214"/>
      <c r="W152" s="214"/>
      <c r="X152" s="214"/>
      <c r="Y152" s="214"/>
      <c r="Z152" s="214"/>
    </row>
    <row r="153" ht="12.75" customHeight="1">
      <c r="A153" s="214"/>
      <c r="B153" s="214"/>
      <c r="C153" s="214"/>
      <c r="D153" s="214"/>
      <c r="E153" s="214"/>
      <c r="F153" s="214"/>
      <c r="G153" s="214"/>
      <c r="H153" s="214"/>
      <c r="I153" s="214"/>
      <c r="J153" s="214"/>
      <c r="K153" s="214"/>
      <c r="L153" s="214"/>
      <c r="M153" s="214"/>
      <c r="N153" s="214"/>
      <c r="O153" s="214"/>
      <c r="P153" s="214"/>
      <c r="Q153" s="214"/>
      <c r="R153" s="214"/>
      <c r="S153" s="214"/>
      <c r="T153" s="214"/>
      <c r="U153" s="214"/>
      <c r="V153" s="214"/>
      <c r="W153" s="214"/>
      <c r="X153" s="214"/>
      <c r="Y153" s="214"/>
      <c r="Z153" s="214"/>
    </row>
    <row r="154" ht="12.75" customHeight="1">
      <c r="A154" s="214"/>
      <c r="B154" s="214"/>
      <c r="C154" s="214"/>
      <c r="D154" s="214"/>
      <c r="E154" s="214"/>
      <c r="F154" s="214"/>
      <c r="G154" s="214"/>
      <c r="H154" s="214"/>
      <c r="I154" s="214"/>
      <c r="J154" s="214"/>
      <c r="K154" s="214"/>
      <c r="L154" s="214"/>
      <c r="M154" s="214"/>
      <c r="N154" s="214"/>
      <c r="O154" s="214"/>
      <c r="P154" s="214"/>
      <c r="Q154" s="214"/>
      <c r="R154" s="214"/>
      <c r="S154" s="214"/>
      <c r="T154" s="214"/>
      <c r="U154" s="214"/>
      <c r="V154" s="214"/>
      <c r="W154" s="214"/>
      <c r="X154" s="214"/>
      <c r="Y154" s="214"/>
      <c r="Z154" s="214"/>
    </row>
    <row r="155" ht="12.75" customHeight="1">
      <c r="A155" s="214"/>
      <c r="B155" s="214"/>
      <c r="C155" s="214"/>
      <c r="D155" s="214"/>
      <c r="E155" s="214"/>
      <c r="F155" s="214"/>
      <c r="G155" s="214"/>
      <c r="H155" s="214"/>
      <c r="I155" s="214"/>
      <c r="J155" s="214"/>
      <c r="K155" s="214"/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  <c r="W155" s="214"/>
      <c r="X155" s="214"/>
      <c r="Y155" s="214"/>
      <c r="Z155" s="214"/>
    </row>
    <row r="156" ht="12.75" customHeight="1">
      <c r="A156" s="214"/>
      <c r="B156" s="214"/>
      <c r="C156" s="214"/>
      <c r="D156" s="214"/>
      <c r="E156" s="214"/>
      <c r="F156" s="214"/>
      <c r="G156" s="214"/>
      <c r="H156" s="214"/>
      <c r="I156" s="214"/>
      <c r="J156" s="214"/>
      <c r="K156" s="214"/>
      <c r="L156" s="214"/>
      <c r="M156" s="214"/>
      <c r="N156" s="214"/>
      <c r="O156" s="214"/>
      <c r="P156" s="214"/>
      <c r="Q156" s="214"/>
      <c r="R156" s="214"/>
      <c r="S156" s="214"/>
      <c r="T156" s="214"/>
      <c r="U156" s="214"/>
      <c r="V156" s="214"/>
      <c r="W156" s="214"/>
      <c r="X156" s="214"/>
      <c r="Y156" s="214"/>
      <c r="Z156" s="214"/>
    </row>
    <row r="157" ht="12.75" customHeight="1">
      <c r="A157" s="214"/>
      <c r="B157" s="214"/>
      <c r="C157" s="214"/>
      <c r="D157" s="214"/>
      <c r="E157" s="214"/>
      <c r="F157" s="214"/>
      <c r="G157" s="214"/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  <c r="W157" s="214"/>
      <c r="X157" s="214"/>
      <c r="Y157" s="214"/>
      <c r="Z157" s="214"/>
    </row>
    <row r="158" ht="12.75" customHeight="1">
      <c r="A158" s="214"/>
      <c r="B158" s="214"/>
      <c r="C158" s="214"/>
      <c r="D158" s="214"/>
      <c r="E158" s="214"/>
      <c r="F158" s="214"/>
      <c r="G158" s="214"/>
      <c r="H158" s="214"/>
      <c r="I158" s="214"/>
      <c r="J158" s="214"/>
      <c r="K158" s="214"/>
      <c r="L158" s="214"/>
      <c r="M158" s="214"/>
      <c r="N158" s="214"/>
      <c r="O158" s="214"/>
      <c r="P158" s="214"/>
      <c r="Q158" s="214"/>
      <c r="R158" s="214"/>
      <c r="S158" s="214"/>
      <c r="T158" s="214"/>
      <c r="U158" s="214"/>
      <c r="V158" s="214"/>
      <c r="W158" s="214"/>
      <c r="X158" s="214"/>
      <c r="Y158" s="214"/>
      <c r="Z158" s="214"/>
    </row>
    <row r="159" ht="12.75" customHeight="1">
      <c r="A159" s="214"/>
      <c r="B159" s="214"/>
      <c r="C159" s="214"/>
      <c r="D159" s="214"/>
      <c r="E159" s="214"/>
      <c r="F159" s="214"/>
      <c r="G159" s="214"/>
      <c r="H159" s="214"/>
      <c r="I159" s="214"/>
      <c r="J159" s="214"/>
      <c r="K159" s="214"/>
      <c r="L159" s="214"/>
      <c r="M159" s="214"/>
      <c r="N159" s="214"/>
      <c r="O159" s="214"/>
      <c r="P159" s="214"/>
      <c r="Q159" s="214"/>
      <c r="R159" s="214"/>
      <c r="S159" s="214"/>
      <c r="T159" s="214"/>
      <c r="U159" s="214"/>
      <c r="V159" s="214"/>
      <c r="W159" s="214"/>
      <c r="X159" s="214"/>
      <c r="Y159" s="214"/>
      <c r="Z159" s="214"/>
    </row>
    <row r="160" ht="12.75" customHeight="1">
      <c r="A160" s="214"/>
      <c r="B160" s="214"/>
      <c r="C160" s="214"/>
      <c r="D160" s="214"/>
      <c r="E160" s="214"/>
      <c r="F160" s="214"/>
      <c r="G160" s="214"/>
      <c r="H160" s="214"/>
      <c r="I160" s="214"/>
      <c r="J160" s="214"/>
      <c r="K160" s="214"/>
      <c r="L160" s="214"/>
      <c r="M160" s="214"/>
      <c r="N160" s="214"/>
      <c r="O160" s="214"/>
      <c r="P160" s="214"/>
      <c r="Q160" s="214"/>
      <c r="R160" s="214"/>
      <c r="S160" s="214"/>
      <c r="T160" s="214"/>
      <c r="U160" s="214"/>
      <c r="V160" s="214"/>
      <c r="W160" s="214"/>
      <c r="X160" s="214"/>
      <c r="Y160" s="214"/>
      <c r="Z160" s="214"/>
    </row>
    <row r="161" ht="12.75" customHeight="1">
      <c r="A161" s="214"/>
      <c r="B161" s="214"/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  <c r="W161" s="214"/>
      <c r="X161" s="214"/>
      <c r="Y161" s="214"/>
      <c r="Z161" s="214"/>
    </row>
    <row r="162" ht="12.75" customHeight="1">
      <c r="A162" s="214"/>
      <c r="B162" s="214"/>
      <c r="C162" s="214"/>
      <c r="D162" s="214"/>
      <c r="E162" s="214"/>
      <c r="F162" s="214"/>
      <c r="G162" s="214"/>
      <c r="H162" s="214"/>
      <c r="I162" s="214"/>
      <c r="J162" s="214"/>
      <c r="K162" s="214"/>
      <c r="L162" s="214"/>
      <c r="M162" s="214"/>
      <c r="N162" s="214"/>
      <c r="O162" s="214"/>
      <c r="P162" s="214"/>
      <c r="Q162" s="214"/>
      <c r="R162" s="214"/>
      <c r="S162" s="214"/>
      <c r="T162" s="214"/>
      <c r="U162" s="214"/>
      <c r="V162" s="214"/>
      <c r="W162" s="214"/>
      <c r="X162" s="214"/>
      <c r="Y162" s="214"/>
      <c r="Z162" s="214"/>
    </row>
    <row r="163" ht="12.75" customHeight="1">
      <c r="A163" s="214"/>
      <c r="B163" s="214"/>
      <c r="C163" s="214"/>
      <c r="D163" s="214"/>
      <c r="E163" s="214"/>
      <c r="F163" s="214"/>
      <c r="G163" s="214"/>
      <c r="H163" s="214"/>
      <c r="I163" s="214"/>
      <c r="J163" s="214"/>
      <c r="K163" s="214"/>
      <c r="L163" s="214"/>
      <c r="M163" s="214"/>
      <c r="N163" s="214"/>
      <c r="O163" s="214"/>
      <c r="P163" s="214"/>
      <c r="Q163" s="214"/>
      <c r="R163" s="214"/>
      <c r="S163" s="214"/>
      <c r="T163" s="214"/>
      <c r="U163" s="214"/>
      <c r="V163" s="214"/>
      <c r="W163" s="214"/>
      <c r="X163" s="214"/>
      <c r="Y163" s="214"/>
      <c r="Z163" s="214"/>
    </row>
    <row r="164" ht="12.75" customHeight="1">
      <c r="A164" s="214"/>
      <c r="B164" s="214"/>
      <c r="C164" s="214"/>
      <c r="D164" s="214"/>
      <c r="E164" s="214"/>
      <c r="F164" s="214"/>
      <c r="G164" s="214"/>
      <c r="H164" s="214"/>
      <c r="I164" s="214"/>
      <c r="J164" s="214"/>
      <c r="K164" s="214"/>
      <c r="L164" s="214"/>
      <c r="M164" s="214"/>
      <c r="N164" s="214"/>
      <c r="O164" s="214"/>
      <c r="P164" s="214"/>
      <c r="Q164" s="214"/>
      <c r="R164" s="214"/>
      <c r="S164" s="214"/>
      <c r="T164" s="214"/>
      <c r="U164" s="214"/>
      <c r="V164" s="214"/>
      <c r="W164" s="214"/>
      <c r="X164" s="214"/>
      <c r="Y164" s="214"/>
      <c r="Z164" s="214"/>
    </row>
    <row r="165" ht="12.75" customHeight="1">
      <c r="A165" s="214"/>
      <c r="B165" s="214"/>
      <c r="C165" s="214"/>
      <c r="D165" s="214"/>
      <c r="E165" s="214"/>
      <c r="F165" s="214"/>
      <c r="G165" s="214"/>
      <c r="H165" s="214"/>
      <c r="I165" s="214"/>
      <c r="J165" s="214"/>
      <c r="K165" s="214"/>
      <c r="L165" s="214"/>
      <c r="M165" s="214"/>
      <c r="N165" s="214"/>
      <c r="O165" s="214"/>
      <c r="P165" s="214"/>
      <c r="Q165" s="214"/>
      <c r="R165" s="214"/>
      <c r="S165" s="214"/>
      <c r="T165" s="214"/>
      <c r="U165" s="214"/>
      <c r="V165" s="214"/>
      <c r="W165" s="214"/>
      <c r="X165" s="214"/>
      <c r="Y165" s="214"/>
      <c r="Z165" s="214"/>
    </row>
    <row r="166" ht="12.75" customHeight="1">
      <c r="A166" s="214"/>
      <c r="B166" s="214"/>
      <c r="C166" s="214"/>
      <c r="D166" s="214"/>
      <c r="E166" s="214"/>
      <c r="F166" s="214"/>
      <c r="G166" s="214"/>
      <c r="H166" s="214"/>
      <c r="I166" s="214"/>
      <c r="J166" s="214"/>
      <c r="K166" s="214"/>
      <c r="L166" s="214"/>
      <c r="M166" s="214"/>
      <c r="N166" s="214"/>
      <c r="O166" s="214"/>
      <c r="P166" s="214"/>
      <c r="Q166" s="214"/>
      <c r="R166" s="214"/>
      <c r="S166" s="214"/>
      <c r="T166" s="214"/>
      <c r="U166" s="214"/>
      <c r="V166" s="214"/>
      <c r="W166" s="214"/>
      <c r="X166" s="214"/>
      <c r="Y166" s="214"/>
      <c r="Z166" s="214"/>
    </row>
    <row r="167" ht="12.75" customHeight="1">
      <c r="A167" s="214"/>
      <c r="B167" s="214"/>
      <c r="C167" s="214"/>
      <c r="D167" s="214"/>
      <c r="E167" s="214"/>
      <c r="F167" s="214"/>
      <c r="G167" s="214"/>
      <c r="H167" s="214"/>
      <c r="I167" s="214"/>
      <c r="J167" s="214"/>
      <c r="K167" s="214"/>
      <c r="L167" s="214"/>
      <c r="M167" s="214"/>
      <c r="N167" s="214"/>
      <c r="O167" s="214"/>
      <c r="P167" s="214"/>
      <c r="Q167" s="214"/>
      <c r="R167" s="214"/>
      <c r="S167" s="214"/>
      <c r="T167" s="214"/>
      <c r="U167" s="214"/>
      <c r="V167" s="214"/>
      <c r="W167" s="214"/>
      <c r="X167" s="214"/>
      <c r="Y167" s="214"/>
      <c r="Z167" s="214"/>
    </row>
    <row r="168" ht="12.75" customHeight="1">
      <c r="A168" s="214"/>
      <c r="B168" s="214"/>
      <c r="C168" s="214"/>
      <c r="D168" s="214"/>
      <c r="E168" s="214"/>
      <c r="F168" s="214"/>
      <c r="G168" s="214"/>
      <c r="H168" s="214"/>
      <c r="I168" s="214"/>
      <c r="J168" s="214"/>
      <c r="K168" s="214"/>
      <c r="L168" s="214"/>
      <c r="M168" s="214"/>
      <c r="N168" s="214"/>
      <c r="O168" s="214"/>
      <c r="P168" s="214"/>
      <c r="Q168" s="214"/>
      <c r="R168" s="214"/>
      <c r="S168" s="214"/>
      <c r="T168" s="214"/>
      <c r="U168" s="214"/>
      <c r="V168" s="214"/>
      <c r="W168" s="214"/>
      <c r="X168" s="214"/>
      <c r="Y168" s="214"/>
      <c r="Z168" s="214"/>
    </row>
    <row r="169" ht="12.75" customHeight="1">
      <c r="A169" s="214"/>
      <c r="B169" s="214"/>
      <c r="C169" s="214"/>
      <c r="D169" s="214"/>
      <c r="E169" s="214"/>
      <c r="F169" s="214"/>
      <c r="G169" s="214"/>
      <c r="H169" s="214"/>
      <c r="I169" s="214"/>
      <c r="J169" s="214"/>
      <c r="K169" s="214"/>
      <c r="L169" s="214"/>
      <c r="M169" s="214"/>
      <c r="N169" s="214"/>
      <c r="O169" s="214"/>
      <c r="P169" s="214"/>
      <c r="Q169" s="214"/>
      <c r="R169" s="214"/>
      <c r="S169" s="214"/>
      <c r="T169" s="214"/>
      <c r="U169" s="214"/>
      <c r="V169" s="214"/>
      <c r="W169" s="214"/>
      <c r="X169" s="214"/>
      <c r="Y169" s="214"/>
      <c r="Z169" s="214"/>
    </row>
    <row r="170" ht="12.75" customHeight="1">
      <c r="A170" s="214"/>
      <c r="B170" s="214"/>
      <c r="C170" s="214"/>
      <c r="D170" s="214"/>
      <c r="E170" s="214"/>
      <c r="F170" s="214"/>
      <c r="G170" s="214"/>
      <c r="H170" s="214"/>
      <c r="I170" s="214"/>
      <c r="J170" s="214"/>
      <c r="K170" s="214"/>
      <c r="L170" s="214"/>
      <c r="M170" s="214"/>
      <c r="N170" s="214"/>
      <c r="O170" s="214"/>
      <c r="P170" s="214"/>
      <c r="Q170" s="214"/>
      <c r="R170" s="214"/>
      <c r="S170" s="214"/>
      <c r="T170" s="214"/>
      <c r="U170" s="214"/>
      <c r="V170" s="214"/>
      <c r="W170" s="214"/>
      <c r="X170" s="214"/>
      <c r="Y170" s="214"/>
      <c r="Z170" s="214"/>
    </row>
    <row r="171" ht="12.75" customHeight="1">
      <c r="A171" s="214"/>
      <c r="B171" s="214"/>
      <c r="C171" s="214"/>
      <c r="D171" s="214"/>
      <c r="E171" s="214"/>
      <c r="F171" s="214"/>
      <c r="G171" s="214"/>
      <c r="H171" s="214"/>
      <c r="I171" s="214"/>
      <c r="J171" s="214"/>
      <c r="K171" s="214"/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  <c r="W171" s="214"/>
      <c r="X171" s="214"/>
      <c r="Y171" s="214"/>
      <c r="Z171" s="214"/>
    </row>
    <row r="172" ht="12.75" customHeight="1">
      <c r="A172" s="214"/>
      <c r="B172" s="214"/>
      <c r="C172" s="214"/>
      <c r="D172" s="214"/>
      <c r="E172" s="214"/>
      <c r="F172" s="214"/>
      <c r="G172" s="214"/>
      <c r="H172" s="214"/>
      <c r="I172" s="214"/>
      <c r="J172" s="214"/>
      <c r="K172" s="214"/>
      <c r="L172" s="214"/>
      <c r="M172" s="214"/>
      <c r="N172" s="214"/>
      <c r="O172" s="214"/>
      <c r="P172" s="214"/>
      <c r="Q172" s="214"/>
      <c r="R172" s="214"/>
      <c r="S172" s="214"/>
      <c r="T172" s="214"/>
      <c r="U172" s="214"/>
      <c r="V172" s="214"/>
      <c r="W172" s="214"/>
      <c r="X172" s="214"/>
      <c r="Y172" s="214"/>
      <c r="Z172" s="214"/>
    </row>
    <row r="173" ht="12.75" customHeight="1">
      <c r="A173" s="214"/>
      <c r="B173" s="214"/>
      <c r="C173" s="214"/>
      <c r="D173" s="214"/>
      <c r="E173" s="214"/>
      <c r="F173" s="214"/>
      <c r="G173" s="214"/>
      <c r="H173" s="214"/>
      <c r="I173" s="214"/>
      <c r="J173" s="214"/>
      <c r="K173" s="214"/>
      <c r="L173" s="214"/>
      <c r="M173" s="214"/>
      <c r="N173" s="214"/>
      <c r="O173" s="214"/>
      <c r="P173" s="214"/>
      <c r="Q173" s="214"/>
      <c r="R173" s="214"/>
      <c r="S173" s="214"/>
      <c r="T173" s="214"/>
      <c r="U173" s="214"/>
      <c r="V173" s="214"/>
      <c r="W173" s="214"/>
      <c r="X173" s="214"/>
      <c r="Y173" s="214"/>
      <c r="Z173" s="214"/>
    </row>
    <row r="174" ht="12.75" customHeight="1">
      <c r="A174" s="214"/>
      <c r="B174" s="214"/>
      <c r="C174" s="214"/>
      <c r="D174" s="214"/>
      <c r="E174" s="214"/>
      <c r="F174" s="214"/>
      <c r="G174" s="214"/>
      <c r="H174" s="214"/>
      <c r="I174" s="214"/>
      <c r="J174" s="214"/>
      <c r="K174" s="214"/>
      <c r="L174" s="214"/>
      <c r="M174" s="214"/>
      <c r="N174" s="214"/>
      <c r="O174" s="214"/>
      <c r="P174" s="214"/>
      <c r="Q174" s="214"/>
      <c r="R174" s="214"/>
      <c r="S174" s="214"/>
      <c r="T174" s="214"/>
      <c r="U174" s="214"/>
      <c r="V174" s="214"/>
      <c r="W174" s="214"/>
      <c r="X174" s="214"/>
      <c r="Y174" s="214"/>
      <c r="Z174" s="214"/>
    </row>
    <row r="175" ht="12.75" customHeight="1">
      <c r="A175" s="214"/>
      <c r="B175" s="214"/>
      <c r="C175" s="214"/>
      <c r="D175" s="214"/>
      <c r="E175" s="214"/>
      <c r="F175" s="214"/>
      <c r="G175" s="214"/>
      <c r="H175" s="214"/>
      <c r="I175" s="214"/>
      <c r="J175" s="214"/>
      <c r="K175" s="214"/>
      <c r="L175" s="214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  <c r="X175" s="214"/>
      <c r="Y175" s="214"/>
      <c r="Z175" s="214"/>
    </row>
    <row r="176" ht="12.75" customHeight="1">
      <c r="A176" s="214"/>
      <c r="B176" s="214"/>
      <c r="C176" s="214"/>
      <c r="D176" s="214"/>
      <c r="E176" s="214"/>
      <c r="F176" s="214"/>
      <c r="G176" s="214"/>
      <c r="H176" s="214"/>
      <c r="I176" s="214"/>
      <c r="J176" s="214"/>
      <c r="K176" s="214"/>
      <c r="L176" s="214"/>
      <c r="M176" s="214"/>
      <c r="N176" s="214"/>
      <c r="O176" s="214"/>
      <c r="P176" s="214"/>
      <c r="Q176" s="214"/>
      <c r="R176" s="214"/>
      <c r="S176" s="214"/>
      <c r="T176" s="214"/>
      <c r="U176" s="214"/>
      <c r="V176" s="214"/>
      <c r="W176" s="214"/>
      <c r="X176" s="214"/>
      <c r="Y176" s="214"/>
      <c r="Z176" s="214"/>
    </row>
    <row r="177" ht="12.75" customHeight="1">
      <c r="A177" s="214"/>
      <c r="B177" s="214"/>
      <c r="C177" s="214"/>
      <c r="D177" s="214"/>
      <c r="E177" s="214"/>
      <c r="F177" s="214"/>
      <c r="G177" s="214"/>
      <c r="H177" s="214"/>
      <c r="I177" s="214"/>
      <c r="J177" s="214"/>
      <c r="K177" s="214"/>
      <c r="L177" s="214"/>
      <c r="M177" s="214"/>
      <c r="N177" s="214"/>
      <c r="O177" s="214"/>
      <c r="P177" s="214"/>
      <c r="Q177" s="214"/>
      <c r="R177" s="214"/>
      <c r="S177" s="214"/>
      <c r="T177" s="214"/>
      <c r="U177" s="214"/>
      <c r="V177" s="214"/>
      <c r="W177" s="214"/>
      <c r="X177" s="214"/>
      <c r="Y177" s="214"/>
      <c r="Z177" s="214"/>
    </row>
    <row r="178" ht="12.75" customHeight="1">
      <c r="A178" s="214"/>
      <c r="B178" s="214"/>
      <c r="C178" s="214"/>
      <c r="D178" s="214"/>
      <c r="E178" s="214"/>
      <c r="F178" s="214"/>
      <c r="G178" s="214"/>
      <c r="H178" s="214"/>
      <c r="I178" s="214"/>
      <c r="J178" s="214"/>
      <c r="K178" s="214"/>
      <c r="L178" s="214"/>
      <c r="M178" s="214"/>
      <c r="N178" s="214"/>
      <c r="O178" s="214"/>
      <c r="P178" s="214"/>
      <c r="Q178" s="214"/>
      <c r="R178" s="214"/>
      <c r="S178" s="214"/>
      <c r="T178" s="214"/>
      <c r="U178" s="214"/>
      <c r="V178" s="214"/>
      <c r="W178" s="214"/>
      <c r="X178" s="214"/>
      <c r="Y178" s="214"/>
      <c r="Z178" s="214"/>
    </row>
    <row r="179" ht="12.75" customHeight="1">
      <c r="A179" s="214"/>
      <c r="B179" s="214"/>
      <c r="C179" s="214"/>
      <c r="D179" s="214"/>
      <c r="E179" s="214"/>
      <c r="F179" s="214"/>
      <c r="G179" s="214"/>
      <c r="H179" s="214"/>
      <c r="I179" s="214"/>
      <c r="J179" s="214"/>
      <c r="K179" s="214"/>
      <c r="L179" s="214"/>
      <c r="M179" s="214"/>
      <c r="N179" s="214"/>
      <c r="O179" s="214"/>
      <c r="P179" s="214"/>
      <c r="Q179" s="214"/>
      <c r="R179" s="214"/>
      <c r="S179" s="214"/>
      <c r="T179" s="214"/>
      <c r="U179" s="214"/>
      <c r="V179" s="214"/>
      <c r="W179" s="214"/>
      <c r="X179" s="214"/>
      <c r="Y179" s="214"/>
      <c r="Z179" s="214"/>
    </row>
    <row r="180" ht="12.75" customHeight="1">
      <c r="A180" s="214"/>
      <c r="B180" s="214"/>
      <c r="C180" s="214"/>
      <c r="D180" s="214"/>
      <c r="E180" s="214"/>
      <c r="F180" s="214"/>
      <c r="G180" s="214"/>
      <c r="H180" s="214"/>
      <c r="I180" s="214"/>
      <c r="J180" s="214"/>
      <c r="K180" s="214"/>
      <c r="L180" s="214"/>
      <c r="M180" s="214"/>
      <c r="N180" s="214"/>
      <c r="O180" s="214"/>
      <c r="P180" s="214"/>
      <c r="Q180" s="214"/>
      <c r="R180" s="214"/>
      <c r="S180" s="214"/>
      <c r="T180" s="214"/>
      <c r="U180" s="214"/>
      <c r="V180" s="214"/>
      <c r="W180" s="214"/>
      <c r="X180" s="214"/>
      <c r="Y180" s="214"/>
      <c r="Z180" s="214"/>
    </row>
    <row r="181" ht="12.75" customHeight="1">
      <c r="A181" s="214"/>
      <c r="B181" s="214"/>
      <c r="C181" s="214"/>
      <c r="D181" s="214"/>
      <c r="E181" s="214"/>
      <c r="F181" s="214"/>
      <c r="G181" s="214"/>
      <c r="H181" s="214"/>
      <c r="I181" s="214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  <c r="Y181" s="214"/>
      <c r="Z181" s="214"/>
    </row>
    <row r="182" ht="12.75" customHeight="1">
      <c r="A182" s="214"/>
      <c r="B182" s="214"/>
      <c r="C182" s="214"/>
      <c r="D182" s="214"/>
      <c r="E182" s="214"/>
      <c r="F182" s="214"/>
      <c r="G182" s="214"/>
      <c r="H182" s="214"/>
      <c r="I182" s="214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  <c r="Y182" s="214"/>
      <c r="Z182" s="214"/>
    </row>
    <row r="183" ht="12.75" customHeight="1">
      <c r="A183" s="214"/>
      <c r="B183" s="214"/>
      <c r="C183" s="214"/>
      <c r="D183" s="214"/>
      <c r="E183" s="214"/>
      <c r="F183" s="214"/>
      <c r="G183" s="214"/>
      <c r="H183" s="214"/>
      <c r="I183" s="214"/>
      <c r="J183" s="214"/>
      <c r="K183" s="214"/>
      <c r="L183" s="214"/>
      <c r="M183" s="214"/>
      <c r="N183" s="214"/>
      <c r="O183" s="214"/>
      <c r="P183" s="214"/>
      <c r="Q183" s="214"/>
      <c r="R183" s="214"/>
      <c r="S183" s="214"/>
      <c r="T183" s="214"/>
      <c r="U183" s="214"/>
      <c r="V183" s="214"/>
      <c r="W183" s="214"/>
      <c r="X183" s="214"/>
      <c r="Y183" s="214"/>
      <c r="Z183" s="214"/>
    </row>
    <row r="184" ht="12.75" customHeight="1">
      <c r="A184" s="214"/>
      <c r="B184" s="214"/>
      <c r="C184" s="214"/>
      <c r="D184" s="214"/>
      <c r="E184" s="214"/>
      <c r="F184" s="214"/>
      <c r="G184" s="214"/>
      <c r="H184" s="214"/>
      <c r="I184" s="214"/>
      <c r="J184" s="214"/>
      <c r="K184" s="214"/>
      <c r="L184" s="214"/>
      <c r="M184" s="214"/>
      <c r="N184" s="214"/>
      <c r="O184" s="214"/>
      <c r="P184" s="214"/>
      <c r="Q184" s="214"/>
      <c r="R184" s="214"/>
      <c r="S184" s="214"/>
      <c r="T184" s="214"/>
      <c r="U184" s="214"/>
      <c r="V184" s="214"/>
      <c r="W184" s="214"/>
      <c r="X184" s="214"/>
      <c r="Y184" s="214"/>
      <c r="Z184" s="214"/>
    </row>
    <row r="185" ht="12.75" customHeight="1">
      <c r="A185" s="214"/>
      <c r="B185" s="214"/>
      <c r="C185" s="214"/>
      <c r="D185" s="214"/>
      <c r="E185" s="214"/>
      <c r="F185" s="214"/>
      <c r="G185" s="214"/>
      <c r="H185" s="214"/>
      <c r="I185" s="214"/>
      <c r="J185" s="214"/>
      <c r="K185" s="214"/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  <c r="X185" s="214"/>
      <c r="Y185" s="214"/>
      <c r="Z185" s="214"/>
    </row>
    <row r="186" ht="12.75" customHeight="1">
      <c r="A186" s="214"/>
      <c r="B186" s="214"/>
      <c r="C186" s="214"/>
      <c r="D186" s="214"/>
      <c r="E186" s="214"/>
      <c r="F186" s="214"/>
      <c r="G186" s="214"/>
      <c r="H186" s="214"/>
      <c r="I186" s="214"/>
      <c r="J186" s="214"/>
      <c r="K186" s="214"/>
      <c r="L186" s="214"/>
      <c r="M186" s="214"/>
      <c r="N186" s="214"/>
      <c r="O186" s="214"/>
      <c r="P186" s="214"/>
      <c r="Q186" s="214"/>
      <c r="R186" s="214"/>
      <c r="S186" s="214"/>
      <c r="T186" s="214"/>
      <c r="U186" s="214"/>
      <c r="V186" s="214"/>
      <c r="W186" s="214"/>
      <c r="X186" s="214"/>
      <c r="Y186" s="214"/>
      <c r="Z186" s="214"/>
    </row>
    <row r="187" ht="12.75" customHeight="1">
      <c r="A187" s="214"/>
      <c r="B187" s="214"/>
      <c r="C187" s="214"/>
      <c r="D187" s="214"/>
      <c r="E187" s="214"/>
      <c r="F187" s="214"/>
      <c r="G187" s="214"/>
      <c r="H187" s="214"/>
      <c r="I187" s="214"/>
      <c r="J187" s="214"/>
      <c r="K187" s="214"/>
      <c r="L187" s="214"/>
      <c r="M187" s="214"/>
      <c r="N187" s="214"/>
      <c r="O187" s="214"/>
      <c r="P187" s="214"/>
      <c r="Q187" s="214"/>
      <c r="R187" s="214"/>
      <c r="S187" s="214"/>
      <c r="T187" s="214"/>
      <c r="U187" s="214"/>
      <c r="V187" s="214"/>
      <c r="W187" s="214"/>
      <c r="X187" s="214"/>
      <c r="Y187" s="214"/>
      <c r="Z187" s="214"/>
    </row>
    <row r="188" ht="12.75" customHeight="1">
      <c r="A188" s="214"/>
      <c r="B188" s="214"/>
      <c r="C188" s="214"/>
      <c r="D188" s="214"/>
      <c r="E188" s="214"/>
      <c r="F188" s="214"/>
      <c r="G188" s="214"/>
      <c r="H188" s="214"/>
      <c r="I188" s="214"/>
      <c r="J188" s="214"/>
      <c r="K188" s="214"/>
      <c r="L188" s="214"/>
      <c r="M188" s="214"/>
      <c r="N188" s="214"/>
      <c r="O188" s="214"/>
      <c r="P188" s="214"/>
      <c r="Q188" s="214"/>
      <c r="R188" s="214"/>
      <c r="S188" s="214"/>
      <c r="T188" s="214"/>
      <c r="U188" s="214"/>
      <c r="V188" s="214"/>
      <c r="W188" s="214"/>
      <c r="X188" s="214"/>
      <c r="Y188" s="214"/>
      <c r="Z188" s="214"/>
    </row>
    <row r="189" ht="12.75" customHeight="1">
      <c r="A189" s="214"/>
      <c r="B189" s="214"/>
      <c r="C189" s="214"/>
      <c r="D189" s="214"/>
      <c r="E189" s="214"/>
      <c r="F189" s="214"/>
      <c r="G189" s="214"/>
      <c r="H189" s="214"/>
      <c r="I189" s="214"/>
      <c r="J189" s="214"/>
      <c r="K189" s="214"/>
      <c r="L189" s="214"/>
      <c r="M189" s="214"/>
      <c r="N189" s="214"/>
      <c r="O189" s="214"/>
      <c r="P189" s="214"/>
      <c r="Q189" s="214"/>
      <c r="R189" s="214"/>
      <c r="S189" s="214"/>
      <c r="T189" s="214"/>
      <c r="U189" s="214"/>
      <c r="V189" s="214"/>
      <c r="W189" s="214"/>
      <c r="X189" s="214"/>
      <c r="Y189" s="214"/>
      <c r="Z189" s="214"/>
    </row>
    <row r="190" ht="12.75" customHeight="1">
      <c r="A190" s="214"/>
      <c r="B190" s="214"/>
      <c r="C190" s="214"/>
      <c r="D190" s="214"/>
      <c r="E190" s="214"/>
      <c r="F190" s="214"/>
      <c r="G190" s="214"/>
      <c r="H190" s="214"/>
      <c r="I190" s="214"/>
      <c r="J190" s="214"/>
      <c r="K190" s="214"/>
      <c r="L190" s="214"/>
      <c r="M190" s="214"/>
      <c r="N190" s="214"/>
      <c r="O190" s="214"/>
      <c r="P190" s="214"/>
      <c r="Q190" s="214"/>
      <c r="R190" s="214"/>
      <c r="S190" s="214"/>
      <c r="T190" s="214"/>
      <c r="U190" s="214"/>
      <c r="V190" s="214"/>
      <c r="W190" s="214"/>
      <c r="X190" s="214"/>
      <c r="Y190" s="214"/>
      <c r="Z190" s="214"/>
    </row>
    <row r="191" ht="12.75" customHeight="1">
      <c r="A191" s="214"/>
      <c r="B191" s="214"/>
      <c r="C191" s="214"/>
      <c r="D191" s="214"/>
      <c r="E191" s="214"/>
      <c r="F191" s="214"/>
      <c r="G191" s="214"/>
      <c r="H191" s="214"/>
      <c r="I191" s="214"/>
      <c r="J191" s="214"/>
      <c r="K191" s="214"/>
      <c r="L191" s="214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  <c r="W191" s="214"/>
      <c r="X191" s="214"/>
      <c r="Y191" s="214"/>
      <c r="Z191" s="214"/>
    </row>
    <row r="192" ht="12.75" customHeight="1">
      <c r="A192" s="214"/>
      <c r="B192" s="214"/>
      <c r="C192" s="214"/>
      <c r="D192" s="214"/>
      <c r="E192" s="214"/>
      <c r="F192" s="214"/>
      <c r="G192" s="214"/>
      <c r="H192" s="214"/>
      <c r="I192" s="214"/>
      <c r="J192" s="214"/>
      <c r="K192" s="214"/>
      <c r="L192" s="214"/>
      <c r="M192" s="214"/>
      <c r="N192" s="214"/>
      <c r="O192" s="214"/>
      <c r="P192" s="214"/>
      <c r="Q192" s="214"/>
      <c r="R192" s="214"/>
      <c r="S192" s="214"/>
      <c r="T192" s="214"/>
      <c r="U192" s="214"/>
      <c r="V192" s="214"/>
      <c r="W192" s="214"/>
      <c r="X192" s="214"/>
      <c r="Y192" s="214"/>
      <c r="Z192" s="214"/>
    </row>
    <row r="193" ht="12.75" customHeight="1">
      <c r="A193" s="214"/>
      <c r="B193" s="214"/>
      <c r="C193" s="214"/>
      <c r="D193" s="214"/>
      <c r="E193" s="214"/>
      <c r="F193" s="214"/>
      <c r="G193" s="214"/>
      <c r="H193" s="214"/>
      <c r="I193" s="214"/>
      <c r="J193" s="214"/>
      <c r="K193" s="214"/>
      <c r="L193" s="214"/>
      <c r="M193" s="214"/>
      <c r="N193" s="214"/>
      <c r="O193" s="214"/>
      <c r="P193" s="214"/>
      <c r="Q193" s="214"/>
      <c r="R193" s="214"/>
      <c r="S193" s="214"/>
      <c r="T193" s="214"/>
      <c r="U193" s="214"/>
      <c r="V193" s="214"/>
      <c r="W193" s="214"/>
      <c r="X193" s="214"/>
      <c r="Y193" s="214"/>
      <c r="Z193" s="214"/>
    </row>
    <row r="194" ht="12.75" customHeight="1">
      <c r="A194" s="214"/>
      <c r="B194" s="214"/>
      <c r="C194" s="214"/>
      <c r="D194" s="214"/>
      <c r="E194" s="214"/>
      <c r="F194" s="214"/>
      <c r="G194" s="214"/>
      <c r="H194" s="214"/>
      <c r="I194" s="214"/>
      <c r="J194" s="214"/>
      <c r="K194" s="214"/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  <c r="X194" s="214"/>
      <c r="Y194" s="214"/>
      <c r="Z194" s="214"/>
    </row>
    <row r="195" ht="12.75" customHeight="1">
      <c r="A195" s="214"/>
      <c r="B195" s="214"/>
      <c r="C195" s="214"/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</row>
    <row r="196" ht="12.75" customHeight="1">
      <c r="A196" s="214"/>
      <c r="B196" s="214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</row>
    <row r="197" ht="12.75" customHeight="1">
      <c r="A197" s="214"/>
      <c r="B197" s="214"/>
      <c r="C197" s="214"/>
      <c r="D197" s="214"/>
      <c r="E197" s="214"/>
      <c r="F197" s="214"/>
      <c r="G197" s="214"/>
      <c r="H197" s="214"/>
      <c r="I197" s="214"/>
      <c r="J197" s="214"/>
      <c r="K197" s="214"/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  <c r="X197" s="214"/>
      <c r="Y197" s="214"/>
      <c r="Z197" s="214"/>
    </row>
    <row r="198" ht="12.75" customHeight="1">
      <c r="A198" s="214"/>
      <c r="B198" s="214"/>
      <c r="C198" s="214"/>
      <c r="D198" s="214"/>
      <c r="E198" s="214"/>
      <c r="F198" s="214"/>
      <c r="G198" s="214"/>
      <c r="H198" s="214"/>
      <c r="I198" s="214"/>
      <c r="J198" s="214"/>
      <c r="K198" s="214"/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  <c r="X198" s="214"/>
      <c r="Y198" s="214"/>
      <c r="Z198" s="214"/>
    </row>
    <row r="199" ht="12.75" customHeight="1">
      <c r="A199" s="214"/>
      <c r="B199" s="214"/>
      <c r="C199" s="214"/>
      <c r="D199" s="214"/>
      <c r="E199" s="214"/>
      <c r="F199" s="214"/>
      <c r="G199" s="214"/>
      <c r="H199" s="214"/>
      <c r="I199" s="214"/>
      <c r="J199" s="214"/>
      <c r="K199" s="214"/>
      <c r="L199" s="214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  <c r="W199" s="214"/>
      <c r="X199" s="214"/>
      <c r="Y199" s="214"/>
      <c r="Z199" s="214"/>
    </row>
    <row r="200" ht="12.75" customHeight="1">
      <c r="A200" s="214"/>
      <c r="B200" s="214"/>
      <c r="C200" s="214"/>
      <c r="D200" s="214"/>
      <c r="E200" s="214"/>
      <c r="F200" s="214"/>
      <c r="G200" s="214"/>
      <c r="H200" s="214"/>
      <c r="I200" s="214"/>
      <c r="J200" s="214"/>
      <c r="K200" s="214"/>
      <c r="L200" s="214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  <c r="W200" s="214"/>
      <c r="X200" s="214"/>
      <c r="Y200" s="214"/>
      <c r="Z200" s="214"/>
    </row>
    <row r="201" ht="12.75" customHeight="1">
      <c r="A201" s="214"/>
      <c r="B201" s="214"/>
      <c r="C201" s="214"/>
      <c r="D201" s="214"/>
      <c r="E201" s="214"/>
      <c r="F201" s="214"/>
      <c r="G201" s="214"/>
      <c r="H201" s="214"/>
      <c r="I201" s="214"/>
      <c r="J201" s="214"/>
      <c r="K201" s="214"/>
      <c r="L201" s="214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  <c r="W201" s="214"/>
      <c r="X201" s="214"/>
      <c r="Y201" s="214"/>
      <c r="Z201" s="214"/>
    </row>
    <row r="202" ht="12.75" customHeight="1">
      <c r="A202" s="214"/>
      <c r="B202" s="214"/>
      <c r="C202" s="214"/>
      <c r="D202" s="214"/>
      <c r="E202" s="214"/>
      <c r="F202" s="214"/>
      <c r="G202" s="214"/>
      <c r="H202" s="214"/>
      <c r="I202" s="214"/>
      <c r="J202" s="214"/>
      <c r="K202" s="214"/>
      <c r="L202" s="214"/>
      <c r="M202" s="214"/>
      <c r="N202" s="214"/>
      <c r="O202" s="214"/>
      <c r="P202" s="214"/>
      <c r="Q202" s="214"/>
      <c r="R202" s="214"/>
      <c r="S202" s="214"/>
      <c r="T202" s="214"/>
      <c r="U202" s="214"/>
      <c r="V202" s="214"/>
      <c r="W202" s="214"/>
      <c r="X202" s="214"/>
      <c r="Y202" s="214"/>
      <c r="Z202" s="214"/>
    </row>
    <row r="203" ht="12.75" customHeight="1">
      <c r="A203" s="214"/>
      <c r="B203" s="214"/>
      <c r="C203" s="214"/>
      <c r="D203" s="214"/>
      <c r="E203" s="214"/>
      <c r="F203" s="214"/>
      <c r="G203" s="214"/>
      <c r="H203" s="214"/>
      <c r="I203" s="214"/>
      <c r="J203" s="214"/>
      <c r="K203" s="214"/>
      <c r="L203" s="214"/>
      <c r="M203" s="214"/>
      <c r="N203" s="214"/>
      <c r="O203" s="214"/>
      <c r="P203" s="214"/>
      <c r="Q203" s="214"/>
      <c r="R203" s="214"/>
      <c r="S203" s="214"/>
      <c r="T203" s="214"/>
      <c r="U203" s="214"/>
      <c r="V203" s="214"/>
      <c r="W203" s="214"/>
      <c r="X203" s="214"/>
      <c r="Y203" s="214"/>
      <c r="Z203" s="214"/>
    </row>
    <row r="204" ht="12.75" customHeight="1">
      <c r="A204" s="214"/>
      <c r="B204" s="214"/>
      <c r="C204" s="214"/>
      <c r="D204" s="214"/>
      <c r="E204" s="214"/>
      <c r="F204" s="214"/>
      <c r="G204" s="214"/>
      <c r="H204" s="214"/>
      <c r="I204" s="214"/>
      <c r="J204" s="214"/>
      <c r="K204" s="214"/>
      <c r="L204" s="214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  <c r="W204" s="214"/>
      <c r="X204" s="214"/>
      <c r="Y204" s="214"/>
      <c r="Z204" s="214"/>
    </row>
    <row r="205" ht="12.75" customHeight="1">
      <c r="A205" s="214"/>
      <c r="B205" s="214"/>
      <c r="C205" s="214"/>
      <c r="D205" s="214"/>
      <c r="E205" s="214"/>
      <c r="F205" s="214"/>
      <c r="G205" s="214"/>
      <c r="H205" s="214"/>
      <c r="I205" s="214"/>
      <c r="J205" s="214"/>
      <c r="K205" s="214"/>
      <c r="L205" s="214"/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  <c r="W205" s="214"/>
      <c r="X205" s="214"/>
      <c r="Y205" s="214"/>
      <c r="Z205" s="214"/>
    </row>
    <row r="206" ht="12.75" customHeight="1">
      <c r="A206" s="214"/>
      <c r="B206" s="214"/>
      <c r="C206" s="214"/>
      <c r="D206" s="214"/>
      <c r="E206" s="214"/>
      <c r="F206" s="214"/>
      <c r="G206" s="214"/>
      <c r="H206" s="214"/>
      <c r="I206" s="214"/>
      <c r="J206" s="214"/>
      <c r="K206" s="214"/>
      <c r="L206" s="214"/>
      <c r="M206" s="214"/>
      <c r="N206" s="214"/>
      <c r="O206" s="214"/>
      <c r="P206" s="214"/>
      <c r="Q206" s="214"/>
      <c r="R206" s="214"/>
      <c r="S206" s="214"/>
      <c r="T206" s="214"/>
      <c r="U206" s="214"/>
      <c r="V206" s="214"/>
      <c r="W206" s="214"/>
      <c r="X206" s="214"/>
      <c r="Y206" s="214"/>
      <c r="Z206" s="214"/>
    </row>
    <row r="207" ht="12.75" customHeight="1">
      <c r="A207" s="214"/>
      <c r="B207" s="214"/>
      <c r="C207" s="214"/>
      <c r="D207" s="214"/>
      <c r="E207" s="214"/>
      <c r="F207" s="214"/>
      <c r="G207" s="214"/>
      <c r="H207" s="214"/>
      <c r="I207" s="214"/>
      <c r="J207" s="214"/>
      <c r="K207" s="214"/>
      <c r="L207" s="214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  <c r="W207" s="214"/>
      <c r="X207" s="214"/>
      <c r="Y207" s="214"/>
      <c r="Z207" s="214"/>
    </row>
    <row r="208" ht="12.75" customHeight="1">
      <c r="A208" s="214"/>
      <c r="B208" s="214"/>
      <c r="C208" s="214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  <c r="Y208" s="214"/>
      <c r="Z208" s="214"/>
    </row>
    <row r="209" ht="12.75" customHeight="1">
      <c r="A209" s="214"/>
      <c r="B209" s="214"/>
      <c r="C209" s="214"/>
      <c r="D209" s="214"/>
      <c r="E209" s="214"/>
      <c r="F209" s="214"/>
      <c r="G209" s="214"/>
      <c r="H209" s="214"/>
      <c r="I209" s="214"/>
      <c r="J209" s="214"/>
      <c r="K209" s="214"/>
      <c r="L209" s="214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  <c r="W209" s="214"/>
      <c r="X209" s="214"/>
      <c r="Y209" s="214"/>
      <c r="Z209" s="214"/>
    </row>
    <row r="210" ht="12.75" customHeight="1">
      <c r="A210" s="214"/>
      <c r="B210" s="214"/>
      <c r="C210" s="214"/>
      <c r="D210" s="214"/>
      <c r="E210" s="214"/>
      <c r="F210" s="214"/>
      <c r="G210" s="214"/>
      <c r="H210" s="214"/>
      <c r="I210" s="214"/>
      <c r="J210" s="214"/>
      <c r="K210" s="214"/>
      <c r="L210" s="214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  <c r="W210" s="214"/>
      <c r="X210" s="214"/>
      <c r="Y210" s="214"/>
      <c r="Z210" s="214"/>
    </row>
    <row r="211" ht="12.75" customHeight="1">
      <c r="A211" s="214"/>
      <c r="B211" s="214"/>
      <c r="C211" s="214"/>
      <c r="D211" s="214"/>
      <c r="E211" s="214"/>
      <c r="F211" s="214"/>
      <c r="G211" s="214"/>
      <c r="H211" s="214"/>
      <c r="I211" s="214"/>
      <c r="J211" s="214"/>
      <c r="K211" s="214"/>
      <c r="L211" s="214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  <c r="W211" s="214"/>
      <c r="X211" s="214"/>
      <c r="Y211" s="214"/>
      <c r="Z211" s="214"/>
    </row>
    <row r="212" ht="12.75" customHeight="1">
      <c r="A212" s="214"/>
      <c r="B212" s="214"/>
      <c r="C212" s="214"/>
      <c r="D212" s="214"/>
      <c r="E212" s="214"/>
      <c r="F212" s="214"/>
      <c r="G212" s="214"/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14"/>
      <c r="X212" s="214"/>
      <c r="Y212" s="214"/>
      <c r="Z212" s="214"/>
    </row>
    <row r="213" ht="12.75" customHeight="1">
      <c r="A213" s="214"/>
      <c r="B213" s="214"/>
      <c r="C213" s="214"/>
      <c r="D213" s="214"/>
      <c r="E213" s="214"/>
      <c r="F213" s="214"/>
      <c r="G213" s="214"/>
      <c r="H213" s="214"/>
      <c r="I213" s="214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  <c r="Y213" s="214"/>
      <c r="Z213" s="214"/>
    </row>
    <row r="214" ht="12.75" customHeight="1">
      <c r="A214" s="214"/>
      <c r="B214" s="214"/>
      <c r="C214" s="214"/>
      <c r="D214" s="214"/>
      <c r="E214" s="214"/>
      <c r="F214" s="214"/>
      <c r="G214" s="214"/>
      <c r="H214" s="214"/>
      <c r="I214" s="214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  <c r="Y214" s="214"/>
      <c r="Z214" s="214"/>
    </row>
    <row r="215" ht="12.75" customHeight="1">
      <c r="A215" s="214"/>
      <c r="B215" s="214"/>
      <c r="C215" s="214"/>
      <c r="D215" s="214"/>
      <c r="E215" s="214"/>
      <c r="F215" s="214"/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14"/>
      <c r="X215" s="214"/>
      <c r="Y215" s="214"/>
      <c r="Z215" s="214"/>
    </row>
    <row r="216" ht="12.75" customHeight="1">
      <c r="A216" s="214"/>
      <c r="B216" s="214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  <c r="W216" s="214"/>
      <c r="X216" s="214"/>
      <c r="Y216" s="214"/>
      <c r="Z216" s="214"/>
    </row>
    <row r="217" ht="12.75" customHeight="1">
      <c r="A217" s="214"/>
      <c r="B217" s="214"/>
      <c r="C217" s="214"/>
      <c r="D217" s="214"/>
      <c r="E217" s="214"/>
      <c r="F217" s="214"/>
      <c r="G217" s="214"/>
      <c r="H217" s="214"/>
      <c r="I217" s="214"/>
      <c r="J217" s="214"/>
      <c r="K217" s="214"/>
      <c r="L217" s="214"/>
      <c r="M217" s="214"/>
      <c r="N217" s="214"/>
      <c r="O217" s="214"/>
      <c r="P217" s="214"/>
      <c r="Q217" s="214"/>
      <c r="R217" s="214"/>
      <c r="S217" s="214"/>
      <c r="T217" s="214"/>
      <c r="U217" s="214"/>
      <c r="V217" s="214"/>
      <c r="W217" s="214"/>
      <c r="X217" s="214"/>
      <c r="Y217" s="214"/>
      <c r="Z217" s="214"/>
    </row>
    <row r="218" ht="12.75" customHeight="1">
      <c r="A218" s="214"/>
      <c r="B218" s="214"/>
      <c r="C218" s="214"/>
      <c r="D218" s="214"/>
      <c r="E218" s="214"/>
      <c r="F218" s="214"/>
      <c r="G218" s="214"/>
      <c r="H218" s="214"/>
      <c r="I218" s="214"/>
      <c r="J218" s="214"/>
      <c r="K218" s="214"/>
      <c r="L218" s="214"/>
      <c r="M218" s="214"/>
      <c r="N218" s="214"/>
      <c r="O218" s="214"/>
      <c r="P218" s="214"/>
      <c r="Q218" s="214"/>
      <c r="R218" s="214"/>
      <c r="S218" s="214"/>
      <c r="T218" s="214"/>
      <c r="U218" s="214"/>
      <c r="V218" s="214"/>
      <c r="W218" s="214"/>
      <c r="X218" s="214"/>
      <c r="Y218" s="214"/>
      <c r="Z218" s="214"/>
    </row>
    <row r="219" ht="12.75" customHeight="1">
      <c r="A219" s="214"/>
      <c r="B219" s="214"/>
      <c r="C219" s="214"/>
      <c r="D219" s="214"/>
      <c r="E219" s="214"/>
      <c r="F219" s="214"/>
      <c r="G219" s="214"/>
      <c r="H219" s="214"/>
      <c r="I219" s="214"/>
      <c r="J219" s="214"/>
      <c r="K219" s="214"/>
      <c r="L219" s="214"/>
      <c r="M219" s="214"/>
      <c r="N219" s="214"/>
      <c r="O219" s="214"/>
      <c r="P219" s="214"/>
      <c r="Q219" s="214"/>
      <c r="R219" s="214"/>
      <c r="S219" s="214"/>
      <c r="T219" s="214"/>
      <c r="U219" s="214"/>
      <c r="V219" s="214"/>
      <c r="W219" s="214"/>
      <c r="X219" s="214"/>
      <c r="Y219" s="214"/>
      <c r="Z219" s="214"/>
    </row>
    <row r="220" ht="12.75" customHeight="1">
      <c r="A220" s="214"/>
      <c r="B220" s="214"/>
      <c r="C220" s="214"/>
      <c r="D220" s="214"/>
      <c r="E220" s="214"/>
      <c r="F220" s="214"/>
      <c r="G220" s="214"/>
      <c r="H220" s="214"/>
      <c r="I220" s="214"/>
      <c r="J220" s="214"/>
      <c r="K220" s="214"/>
      <c r="L220" s="214"/>
      <c r="M220" s="214"/>
      <c r="N220" s="214"/>
      <c r="O220" s="214"/>
      <c r="P220" s="214"/>
      <c r="Q220" s="214"/>
      <c r="R220" s="214"/>
      <c r="S220" s="214"/>
      <c r="T220" s="214"/>
      <c r="U220" s="214"/>
      <c r="V220" s="214"/>
      <c r="W220" s="214"/>
      <c r="X220" s="214"/>
      <c r="Y220" s="214"/>
      <c r="Z220" s="214"/>
    </row>
    <row r="221" ht="12.75" customHeight="1">
      <c r="A221" s="214"/>
      <c r="B221" s="214"/>
      <c r="C221" s="214"/>
      <c r="D221" s="214"/>
      <c r="E221" s="214"/>
      <c r="F221" s="214"/>
      <c r="G221" s="214"/>
      <c r="H221" s="214"/>
      <c r="I221" s="214"/>
      <c r="J221" s="214"/>
      <c r="K221" s="214"/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  <c r="W221" s="214"/>
      <c r="X221" s="214"/>
      <c r="Y221" s="214"/>
      <c r="Z221" s="214"/>
    </row>
    <row r="222" ht="12.75" customHeight="1">
      <c r="A222" s="214"/>
      <c r="B222" s="214"/>
      <c r="C222" s="214"/>
      <c r="D222" s="214"/>
      <c r="E222" s="214"/>
      <c r="F222" s="214"/>
      <c r="G222" s="214"/>
      <c r="H222" s="214"/>
      <c r="I222" s="214"/>
      <c r="J222" s="214"/>
      <c r="K222" s="214"/>
      <c r="L222" s="214"/>
      <c r="M222" s="214"/>
      <c r="N222" s="214"/>
      <c r="O222" s="214"/>
      <c r="P222" s="214"/>
      <c r="Q222" s="214"/>
      <c r="R222" s="214"/>
      <c r="S222" s="214"/>
      <c r="T222" s="214"/>
      <c r="U222" s="214"/>
      <c r="V222" s="214"/>
      <c r="W222" s="214"/>
      <c r="X222" s="214"/>
      <c r="Y222" s="214"/>
      <c r="Z222" s="214"/>
    </row>
    <row r="223" ht="12.75" customHeight="1">
      <c r="A223" s="214"/>
      <c r="B223" s="214"/>
      <c r="C223" s="214"/>
      <c r="D223" s="214"/>
      <c r="E223" s="214"/>
      <c r="F223" s="214"/>
      <c r="G223" s="214"/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  <c r="W223" s="214"/>
      <c r="X223" s="214"/>
      <c r="Y223" s="214"/>
      <c r="Z223" s="214"/>
    </row>
    <row r="224" ht="12.75" customHeight="1">
      <c r="A224" s="214"/>
      <c r="B224" s="214"/>
      <c r="C224" s="214"/>
      <c r="D224" s="214"/>
      <c r="E224" s="214"/>
      <c r="F224" s="214"/>
      <c r="G224" s="214"/>
      <c r="H224" s="214"/>
      <c r="I224" s="214"/>
      <c r="J224" s="214"/>
      <c r="K224" s="214"/>
      <c r="L224" s="214"/>
      <c r="M224" s="214"/>
      <c r="N224" s="214"/>
      <c r="O224" s="214"/>
      <c r="P224" s="214"/>
      <c r="Q224" s="214"/>
      <c r="R224" s="214"/>
      <c r="S224" s="214"/>
      <c r="T224" s="214"/>
      <c r="U224" s="214"/>
      <c r="V224" s="214"/>
      <c r="W224" s="214"/>
      <c r="X224" s="214"/>
      <c r="Y224" s="214"/>
      <c r="Z224" s="214"/>
    </row>
    <row r="225" ht="12.75" customHeight="1">
      <c r="A225" s="214"/>
      <c r="B225" s="214"/>
      <c r="C225" s="214"/>
      <c r="D225" s="214"/>
      <c r="E225" s="214"/>
      <c r="F225" s="214"/>
      <c r="G225" s="214"/>
      <c r="H225" s="214"/>
      <c r="I225" s="214"/>
      <c r="J225" s="214"/>
      <c r="K225" s="214"/>
      <c r="L225" s="214"/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  <c r="W225" s="214"/>
      <c r="X225" s="214"/>
      <c r="Y225" s="214"/>
      <c r="Z225" s="214"/>
    </row>
    <row r="226" ht="12.75" customHeight="1">
      <c r="A226" s="214"/>
      <c r="B226" s="214"/>
      <c r="C226" s="214"/>
      <c r="D226" s="214"/>
      <c r="E226" s="214"/>
      <c r="F226" s="214"/>
      <c r="G226" s="214"/>
      <c r="H226" s="214"/>
      <c r="I226" s="214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  <c r="Y226" s="214"/>
      <c r="Z226" s="214"/>
    </row>
    <row r="227" ht="12.75" customHeight="1">
      <c r="A227" s="214"/>
      <c r="B227" s="214"/>
      <c r="C227" s="214"/>
      <c r="D227" s="214"/>
      <c r="E227" s="214"/>
      <c r="F227" s="214"/>
      <c r="G227" s="214"/>
      <c r="H227" s="214"/>
      <c r="I227" s="214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  <c r="Y227" s="214"/>
      <c r="Z227" s="214"/>
    </row>
    <row r="228" ht="12.75" customHeight="1">
      <c r="A228" s="214"/>
      <c r="B228" s="214"/>
      <c r="C228" s="214"/>
      <c r="D228" s="214"/>
      <c r="E228" s="214"/>
      <c r="F228" s="214"/>
      <c r="G228" s="214"/>
      <c r="H228" s="214"/>
      <c r="I228" s="214"/>
      <c r="J228" s="214"/>
      <c r="K228" s="214"/>
      <c r="L228" s="214"/>
      <c r="M228" s="214"/>
      <c r="N228" s="214"/>
      <c r="O228" s="214"/>
      <c r="P228" s="214"/>
      <c r="Q228" s="214"/>
      <c r="R228" s="214"/>
      <c r="S228" s="214"/>
      <c r="T228" s="214"/>
      <c r="U228" s="214"/>
      <c r="V228" s="214"/>
      <c r="W228" s="214"/>
      <c r="X228" s="214"/>
      <c r="Y228" s="214"/>
      <c r="Z228" s="214"/>
    </row>
    <row r="229" ht="12.75" customHeight="1">
      <c r="A229" s="214"/>
      <c r="B229" s="214"/>
      <c r="C229" s="214"/>
      <c r="D229" s="214"/>
      <c r="E229" s="214"/>
      <c r="F229" s="214"/>
      <c r="G229" s="214"/>
      <c r="H229" s="214"/>
      <c r="I229" s="214"/>
      <c r="J229" s="214"/>
      <c r="K229" s="214"/>
      <c r="L229" s="214"/>
      <c r="M229" s="214"/>
      <c r="N229" s="214"/>
      <c r="O229" s="214"/>
      <c r="P229" s="214"/>
      <c r="Q229" s="214"/>
      <c r="R229" s="214"/>
      <c r="S229" s="214"/>
      <c r="T229" s="214"/>
      <c r="U229" s="214"/>
      <c r="V229" s="214"/>
      <c r="W229" s="214"/>
      <c r="X229" s="214"/>
      <c r="Y229" s="214"/>
      <c r="Z229" s="214"/>
    </row>
    <row r="230" ht="12.75" customHeight="1">
      <c r="A230" s="214"/>
      <c r="B230" s="214"/>
      <c r="C230" s="214"/>
      <c r="D230" s="214"/>
      <c r="E230" s="214"/>
      <c r="F230" s="214"/>
      <c r="G230" s="214"/>
      <c r="H230" s="214"/>
      <c r="I230" s="214"/>
      <c r="J230" s="214"/>
      <c r="K230" s="214"/>
      <c r="L230" s="214"/>
      <c r="M230" s="214"/>
      <c r="N230" s="214"/>
      <c r="O230" s="214"/>
      <c r="P230" s="214"/>
      <c r="Q230" s="214"/>
      <c r="R230" s="214"/>
      <c r="S230" s="214"/>
      <c r="T230" s="214"/>
      <c r="U230" s="214"/>
      <c r="V230" s="214"/>
      <c r="W230" s="214"/>
      <c r="X230" s="214"/>
      <c r="Y230" s="214"/>
      <c r="Z230" s="214"/>
    </row>
    <row r="231" ht="12.75" customHeight="1">
      <c r="A231" s="214"/>
      <c r="B231" s="214"/>
      <c r="C231" s="214"/>
      <c r="D231" s="214"/>
      <c r="E231" s="214"/>
      <c r="F231" s="214"/>
      <c r="G231" s="214"/>
      <c r="H231" s="214"/>
      <c r="I231" s="214"/>
      <c r="J231" s="214"/>
      <c r="K231" s="214"/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  <c r="W231" s="214"/>
      <c r="X231" s="214"/>
      <c r="Y231" s="214"/>
      <c r="Z231" s="214"/>
    </row>
    <row r="232" ht="12.75" customHeight="1">
      <c r="A232" s="214"/>
      <c r="B232" s="214"/>
      <c r="C232" s="214"/>
      <c r="D232" s="214"/>
      <c r="E232" s="214"/>
      <c r="F232" s="214"/>
      <c r="G232" s="214"/>
      <c r="H232" s="214"/>
      <c r="I232" s="214"/>
      <c r="J232" s="214"/>
      <c r="K232" s="214"/>
      <c r="L232" s="214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  <c r="W232" s="214"/>
      <c r="X232" s="214"/>
      <c r="Y232" s="214"/>
      <c r="Z232" s="214"/>
    </row>
    <row r="233" ht="12.75" customHeight="1">
      <c r="A233" s="214"/>
      <c r="B233" s="214"/>
      <c r="C233" s="214"/>
      <c r="D233" s="214"/>
      <c r="E233" s="214"/>
      <c r="F233" s="214"/>
      <c r="G233" s="214"/>
      <c r="H233" s="214"/>
      <c r="I233" s="214"/>
      <c r="J233" s="214"/>
      <c r="K233" s="214"/>
      <c r="L233" s="214"/>
      <c r="M233" s="214"/>
      <c r="N233" s="214"/>
      <c r="O233" s="214"/>
      <c r="P233" s="214"/>
      <c r="Q233" s="214"/>
      <c r="R233" s="214"/>
      <c r="S233" s="214"/>
      <c r="T233" s="214"/>
      <c r="U233" s="214"/>
      <c r="V233" s="214"/>
      <c r="W233" s="214"/>
      <c r="X233" s="214"/>
      <c r="Y233" s="214"/>
      <c r="Z233" s="214"/>
    </row>
    <row r="234" ht="12.75" customHeight="1">
      <c r="A234" s="214"/>
      <c r="B234" s="214"/>
      <c r="C234" s="214"/>
      <c r="D234" s="214"/>
      <c r="E234" s="214"/>
      <c r="F234" s="214"/>
      <c r="G234" s="214"/>
      <c r="H234" s="214"/>
      <c r="I234" s="214"/>
      <c r="J234" s="214"/>
      <c r="K234" s="214"/>
      <c r="L234" s="214"/>
      <c r="M234" s="214"/>
      <c r="N234" s="214"/>
      <c r="O234" s="214"/>
      <c r="P234" s="214"/>
      <c r="Q234" s="214"/>
      <c r="R234" s="214"/>
      <c r="S234" s="214"/>
      <c r="T234" s="214"/>
      <c r="U234" s="214"/>
      <c r="V234" s="214"/>
      <c r="W234" s="214"/>
      <c r="X234" s="214"/>
      <c r="Y234" s="214"/>
      <c r="Z234" s="214"/>
    </row>
    <row r="235" ht="12.75" customHeight="1">
      <c r="A235" s="214"/>
      <c r="B235" s="214"/>
      <c r="C235" s="214"/>
      <c r="D235" s="214"/>
      <c r="E235" s="214"/>
      <c r="F235" s="214"/>
      <c r="G235" s="214"/>
      <c r="H235" s="214"/>
      <c r="I235" s="214"/>
      <c r="J235" s="214"/>
      <c r="K235" s="214"/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  <c r="X235" s="214"/>
      <c r="Y235" s="214"/>
      <c r="Z235" s="214"/>
    </row>
    <row r="236" ht="12.75" customHeight="1">
      <c r="A236" s="214"/>
      <c r="B236" s="214"/>
      <c r="C236" s="214"/>
      <c r="D236" s="214"/>
      <c r="E236" s="214"/>
      <c r="F236" s="214"/>
      <c r="G236" s="214"/>
      <c r="H236" s="214"/>
      <c r="I236" s="214"/>
      <c r="J236" s="214"/>
      <c r="K236" s="214"/>
      <c r="L236" s="214"/>
      <c r="M236" s="214"/>
      <c r="N236" s="214"/>
      <c r="O236" s="214"/>
      <c r="P236" s="214"/>
      <c r="Q236" s="214"/>
      <c r="R236" s="214"/>
      <c r="S236" s="214"/>
      <c r="T236" s="214"/>
      <c r="U236" s="214"/>
      <c r="V236" s="214"/>
      <c r="W236" s="214"/>
      <c r="X236" s="214"/>
      <c r="Y236" s="214"/>
      <c r="Z236" s="214"/>
    </row>
    <row r="237" ht="12.75" customHeight="1">
      <c r="A237" s="214"/>
      <c r="B237" s="214"/>
      <c r="C237" s="214"/>
      <c r="D237" s="214"/>
      <c r="E237" s="214"/>
      <c r="F237" s="214"/>
      <c r="G237" s="214"/>
      <c r="H237" s="214"/>
      <c r="I237" s="214"/>
      <c r="J237" s="214"/>
      <c r="K237" s="214"/>
      <c r="L237" s="214"/>
      <c r="M237" s="214"/>
      <c r="N237" s="214"/>
      <c r="O237" s="214"/>
      <c r="P237" s="214"/>
      <c r="Q237" s="214"/>
      <c r="R237" s="214"/>
      <c r="S237" s="214"/>
      <c r="T237" s="214"/>
      <c r="U237" s="214"/>
      <c r="V237" s="214"/>
      <c r="W237" s="214"/>
      <c r="X237" s="214"/>
      <c r="Y237" s="214"/>
      <c r="Z237" s="214"/>
    </row>
    <row r="238" ht="12.75" customHeight="1">
      <c r="A238" s="214"/>
      <c r="B238" s="214"/>
      <c r="C238" s="214"/>
      <c r="D238" s="214"/>
      <c r="E238" s="214"/>
      <c r="F238" s="214"/>
      <c r="G238" s="214"/>
      <c r="H238" s="214"/>
      <c r="I238" s="214"/>
      <c r="J238" s="214"/>
      <c r="K238" s="214"/>
      <c r="L238" s="214"/>
      <c r="M238" s="214"/>
      <c r="N238" s="214"/>
      <c r="O238" s="214"/>
      <c r="P238" s="214"/>
      <c r="Q238" s="214"/>
      <c r="R238" s="214"/>
      <c r="S238" s="214"/>
      <c r="T238" s="214"/>
      <c r="U238" s="214"/>
      <c r="V238" s="214"/>
      <c r="W238" s="214"/>
      <c r="X238" s="214"/>
      <c r="Y238" s="214"/>
      <c r="Z238" s="214"/>
    </row>
    <row r="239" ht="12.75" customHeight="1">
      <c r="A239" s="214"/>
      <c r="B239" s="214"/>
      <c r="C239" s="214"/>
      <c r="D239" s="214"/>
      <c r="E239" s="214"/>
      <c r="F239" s="214"/>
      <c r="G239" s="214"/>
      <c r="H239" s="214"/>
      <c r="I239" s="214"/>
      <c r="J239" s="214"/>
      <c r="K239" s="214"/>
      <c r="L239" s="214"/>
      <c r="M239" s="214"/>
      <c r="N239" s="214"/>
      <c r="O239" s="214"/>
      <c r="P239" s="214"/>
      <c r="Q239" s="214"/>
      <c r="R239" s="214"/>
      <c r="S239" s="214"/>
      <c r="T239" s="214"/>
      <c r="U239" s="214"/>
      <c r="V239" s="214"/>
      <c r="W239" s="214"/>
      <c r="X239" s="214"/>
      <c r="Y239" s="214"/>
      <c r="Z239" s="214"/>
    </row>
    <row r="240" ht="12.75" customHeight="1">
      <c r="A240" s="214"/>
      <c r="B240" s="214"/>
      <c r="C240" s="214"/>
      <c r="D240" s="214"/>
      <c r="E240" s="214"/>
      <c r="F240" s="214"/>
      <c r="G240" s="214"/>
      <c r="H240" s="214"/>
      <c r="I240" s="214"/>
      <c r="J240" s="214"/>
      <c r="K240" s="214"/>
      <c r="L240" s="214"/>
      <c r="M240" s="214"/>
      <c r="N240" s="214"/>
      <c r="O240" s="214"/>
      <c r="P240" s="214"/>
      <c r="Q240" s="214"/>
      <c r="R240" s="214"/>
      <c r="S240" s="214"/>
      <c r="T240" s="214"/>
      <c r="U240" s="214"/>
      <c r="V240" s="214"/>
      <c r="W240" s="214"/>
      <c r="X240" s="214"/>
      <c r="Y240" s="214"/>
      <c r="Z240" s="214"/>
    </row>
    <row r="241" ht="12.75" customHeight="1">
      <c r="A241" s="214"/>
      <c r="B241" s="214"/>
      <c r="C241" s="214"/>
      <c r="D241" s="214"/>
      <c r="E241" s="214"/>
      <c r="F241" s="214"/>
      <c r="G241" s="214"/>
      <c r="H241" s="214"/>
      <c r="I241" s="214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  <c r="Y241" s="214"/>
      <c r="Z241" s="214"/>
    </row>
    <row r="242" ht="12.75" customHeight="1">
      <c r="A242" s="214"/>
      <c r="B242" s="214"/>
      <c r="C242" s="214"/>
      <c r="D242" s="214"/>
      <c r="E242" s="214"/>
      <c r="F242" s="214"/>
      <c r="G242" s="214"/>
      <c r="H242" s="214"/>
      <c r="I242" s="214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  <c r="Y242" s="214"/>
      <c r="Z242" s="214"/>
    </row>
    <row r="243" ht="12.75" customHeight="1">
      <c r="A243" s="214"/>
      <c r="B243" s="214"/>
      <c r="C243" s="214"/>
      <c r="D243" s="214"/>
      <c r="E243" s="214"/>
      <c r="F243" s="214"/>
      <c r="G243" s="214"/>
      <c r="H243" s="214"/>
      <c r="I243" s="214"/>
      <c r="J243" s="214"/>
      <c r="K243" s="214"/>
      <c r="L243" s="214"/>
      <c r="M243" s="214"/>
      <c r="N243" s="214"/>
      <c r="O243" s="214"/>
      <c r="P243" s="214"/>
      <c r="Q243" s="214"/>
      <c r="R243" s="214"/>
      <c r="S243" s="214"/>
      <c r="T243" s="214"/>
      <c r="U243" s="214"/>
      <c r="V243" s="214"/>
      <c r="W243" s="214"/>
      <c r="X243" s="214"/>
      <c r="Y243" s="214"/>
      <c r="Z243" s="214"/>
    </row>
    <row r="244" ht="12.75" customHeight="1">
      <c r="A244" s="214"/>
      <c r="B244" s="214"/>
      <c r="C244" s="214"/>
      <c r="D244" s="214"/>
      <c r="E244" s="214"/>
      <c r="F244" s="214"/>
      <c r="G244" s="214"/>
      <c r="H244" s="214"/>
      <c r="I244" s="214"/>
      <c r="J244" s="214"/>
      <c r="K244" s="214"/>
      <c r="L244" s="214"/>
      <c r="M244" s="214"/>
      <c r="N244" s="214"/>
      <c r="O244" s="214"/>
      <c r="P244" s="214"/>
      <c r="Q244" s="214"/>
      <c r="R244" s="214"/>
      <c r="S244" s="214"/>
      <c r="T244" s="214"/>
      <c r="U244" s="214"/>
      <c r="V244" s="214"/>
      <c r="W244" s="214"/>
      <c r="X244" s="214"/>
      <c r="Y244" s="214"/>
      <c r="Z244" s="214"/>
    </row>
    <row r="245" ht="12.75" customHeight="1">
      <c r="A245" s="214"/>
      <c r="B245" s="214"/>
      <c r="C245" s="214"/>
      <c r="D245" s="214"/>
      <c r="E245" s="214"/>
      <c r="F245" s="214"/>
      <c r="G245" s="214"/>
      <c r="H245" s="214"/>
      <c r="I245" s="214"/>
      <c r="J245" s="214"/>
      <c r="K245" s="214"/>
      <c r="L245" s="214"/>
      <c r="M245" s="214"/>
      <c r="N245" s="214"/>
      <c r="O245" s="214"/>
      <c r="P245" s="214"/>
      <c r="Q245" s="214"/>
      <c r="R245" s="214"/>
      <c r="S245" s="214"/>
      <c r="T245" s="214"/>
      <c r="U245" s="214"/>
      <c r="V245" s="214"/>
      <c r="W245" s="214"/>
      <c r="X245" s="214"/>
      <c r="Y245" s="214"/>
      <c r="Z245" s="214"/>
    </row>
    <row r="246" ht="12.75" customHeight="1">
      <c r="A246" s="214"/>
      <c r="B246" s="214"/>
      <c r="C246" s="214"/>
      <c r="D246" s="214"/>
      <c r="E246" s="214"/>
      <c r="F246" s="214"/>
      <c r="G246" s="214"/>
      <c r="H246" s="214"/>
      <c r="I246" s="214"/>
      <c r="J246" s="214"/>
      <c r="K246" s="214"/>
      <c r="L246" s="214"/>
      <c r="M246" s="214"/>
      <c r="N246" s="214"/>
      <c r="O246" s="214"/>
      <c r="P246" s="214"/>
      <c r="Q246" s="214"/>
      <c r="R246" s="214"/>
      <c r="S246" s="214"/>
      <c r="T246" s="214"/>
      <c r="U246" s="214"/>
      <c r="V246" s="214"/>
      <c r="W246" s="214"/>
      <c r="X246" s="214"/>
      <c r="Y246" s="214"/>
      <c r="Z246" s="214"/>
    </row>
    <row r="247" ht="12.75" customHeight="1">
      <c r="A247" s="214"/>
      <c r="B247" s="214"/>
      <c r="C247" s="214"/>
      <c r="D247" s="214"/>
      <c r="E247" s="214"/>
      <c r="F247" s="214"/>
      <c r="G247" s="214"/>
      <c r="H247" s="214"/>
      <c r="I247" s="214"/>
      <c r="J247" s="214"/>
      <c r="K247" s="214"/>
      <c r="L247" s="214"/>
      <c r="M247" s="214"/>
      <c r="N247" s="214"/>
      <c r="O247" s="214"/>
      <c r="P247" s="214"/>
      <c r="Q247" s="214"/>
      <c r="R247" s="214"/>
      <c r="S247" s="214"/>
      <c r="T247" s="214"/>
      <c r="U247" s="214"/>
      <c r="V247" s="214"/>
      <c r="W247" s="214"/>
      <c r="X247" s="214"/>
      <c r="Y247" s="214"/>
      <c r="Z247" s="214"/>
    </row>
    <row r="248" ht="12.75" customHeight="1">
      <c r="A248" s="214"/>
      <c r="B248" s="214"/>
      <c r="C248" s="214"/>
      <c r="D248" s="214"/>
      <c r="E248" s="214"/>
      <c r="F248" s="214"/>
      <c r="G248" s="214"/>
      <c r="H248" s="214"/>
      <c r="I248" s="214"/>
      <c r="J248" s="214"/>
      <c r="K248" s="214"/>
      <c r="L248" s="214"/>
      <c r="M248" s="214"/>
      <c r="N248" s="214"/>
      <c r="O248" s="214"/>
      <c r="P248" s="214"/>
      <c r="Q248" s="214"/>
      <c r="R248" s="214"/>
      <c r="S248" s="214"/>
      <c r="T248" s="214"/>
      <c r="U248" s="214"/>
      <c r="V248" s="214"/>
      <c r="W248" s="214"/>
      <c r="X248" s="214"/>
      <c r="Y248" s="214"/>
      <c r="Z248" s="214"/>
    </row>
    <row r="249" ht="12.75" customHeight="1">
      <c r="A249" s="214"/>
      <c r="B249" s="214"/>
      <c r="C249" s="214"/>
      <c r="D249" s="214"/>
      <c r="E249" s="214"/>
      <c r="F249" s="214"/>
      <c r="G249" s="214"/>
      <c r="H249" s="214"/>
      <c r="I249" s="214"/>
      <c r="J249" s="214"/>
      <c r="K249" s="214"/>
      <c r="L249" s="214"/>
      <c r="M249" s="214"/>
      <c r="N249" s="214"/>
      <c r="O249" s="214"/>
      <c r="P249" s="214"/>
      <c r="Q249" s="214"/>
      <c r="R249" s="214"/>
      <c r="S249" s="214"/>
      <c r="T249" s="214"/>
      <c r="U249" s="214"/>
      <c r="V249" s="214"/>
      <c r="W249" s="214"/>
      <c r="X249" s="214"/>
      <c r="Y249" s="214"/>
      <c r="Z249" s="214"/>
    </row>
    <row r="250" ht="12.75" customHeight="1">
      <c r="A250" s="214"/>
      <c r="B250" s="214"/>
      <c r="C250" s="214"/>
      <c r="D250" s="214"/>
      <c r="E250" s="214"/>
      <c r="F250" s="214"/>
      <c r="G250" s="214"/>
      <c r="H250" s="214"/>
      <c r="I250" s="214"/>
      <c r="J250" s="214"/>
      <c r="K250" s="214"/>
      <c r="L250" s="214"/>
      <c r="M250" s="214"/>
      <c r="N250" s="214"/>
      <c r="O250" s="214"/>
      <c r="P250" s="214"/>
      <c r="Q250" s="214"/>
      <c r="R250" s="214"/>
      <c r="S250" s="214"/>
      <c r="T250" s="214"/>
      <c r="U250" s="214"/>
      <c r="V250" s="214"/>
      <c r="W250" s="214"/>
      <c r="X250" s="214"/>
      <c r="Y250" s="214"/>
      <c r="Z250" s="214"/>
    </row>
    <row r="251" ht="12.75" customHeight="1">
      <c r="A251" s="214"/>
      <c r="B251" s="214"/>
      <c r="C251" s="214"/>
      <c r="D251" s="214"/>
      <c r="E251" s="214"/>
      <c r="F251" s="214"/>
      <c r="G251" s="214"/>
      <c r="H251" s="214"/>
      <c r="I251" s="214"/>
      <c r="J251" s="214"/>
      <c r="K251" s="214"/>
      <c r="L251" s="214"/>
      <c r="M251" s="214"/>
      <c r="N251" s="214"/>
      <c r="O251" s="214"/>
      <c r="P251" s="214"/>
      <c r="Q251" s="214"/>
      <c r="R251" s="214"/>
      <c r="S251" s="214"/>
      <c r="T251" s="214"/>
      <c r="U251" s="214"/>
      <c r="V251" s="214"/>
      <c r="W251" s="214"/>
      <c r="X251" s="214"/>
      <c r="Y251" s="214"/>
      <c r="Z251" s="214"/>
    </row>
    <row r="252" ht="12.75" customHeight="1">
      <c r="A252" s="214"/>
      <c r="B252" s="214"/>
      <c r="C252" s="214"/>
      <c r="D252" s="214"/>
      <c r="E252" s="214"/>
      <c r="F252" s="214"/>
      <c r="G252" s="214"/>
      <c r="H252" s="214"/>
      <c r="I252" s="214"/>
      <c r="J252" s="214"/>
      <c r="K252" s="214"/>
      <c r="L252" s="214"/>
      <c r="M252" s="214"/>
      <c r="N252" s="214"/>
      <c r="O252" s="214"/>
      <c r="P252" s="214"/>
      <c r="Q252" s="214"/>
      <c r="R252" s="214"/>
      <c r="S252" s="214"/>
      <c r="T252" s="214"/>
      <c r="U252" s="214"/>
      <c r="V252" s="214"/>
      <c r="W252" s="214"/>
      <c r="X252" s="214"/>
      <c r="Y252" s="214"/>
      <c r="Z252" s="214"/>
    </row>
    <row r="253" ht="12.75" customHeight="1">
      <c r="A253" s="214"/>
      <c r="B253" s="214"/>
      <c r="C253" s="214"/>
      <c r="D253" s="214"/>
      <c r="E253" s="214"/>
      <c r="F253" s="214"/>
      <c r="G253" s="214"/>
      <c r="H253" s="214"/>
      <c r="I253" s="214"/>
      <c r="J253" s="214"/>
      <c r="K253" s="214"/>
      <c r="L253" s="214"/>
      <c r="M253" s="214"/>
      <c r="N253" s="214"/>
      <c r="O253" s="214"/>
      <c r="P253" s="214"/>
      <c r="Q253" s="214"/>
      <c r="R253" s="214"/>
      <c r="S253" s="214"/>
      <c r="T253" s="214"/>
      <c r="U253" s="214"/>
      <c r="V253" s="214"/>
      <c r="W253" s="214"/>
      <c r="X253" s="214"/>
      <c r="Y253" s="214"/>
      <c r="Z253" s="214"/>
    </row>
    <row r="254" ht="12.75" customHeight="1">
      <c r="A254" s="214"/>
      <c r="B254" s="214"/>
      <c r="C254" s="214"/>
      <c r="D254" s="214"/>
      <c r="E254" s="214"/>
      <c r="F254" s="214"/>
      <c r="G254" s="214"/>
      <c r="H254" s="214"/>
      <c r="I254" s="214"/>
      <c r="J254" s="214"/>
      <c r="K254" s="214"/>
      <c r="L254" s="214"/>
      <c r="M254" s="214"/>
      <c r="N254" s="214"/>
      <c r="O254" s="214"/>
      <c r="P254" s="214"/>
      <c r="Q254" s="214"/>
      <c r="R254" s="214"/>
      <c r="S254" s="214"/>
      <c r="T254" s="214"/>
      <c r="U254" s="214"/>
      <c r="V254" s="214"/>
      <c r="W254" s="214"/>
      <c r="X254" s="214"/>
      <c r="Y254" s="214"/>
      <c r="Z254" s="214"/>
    </row>
    <row r="255" ht="12.75" customHeight="1">
      <c r="A255" s="214"/>
      <c r="B255" s="214"/>
      <c r="C255" s="214"/>
      <c r="D255" s="214"/>
      <c r="E255" s="214"/>
      <c r="F255" s="214"/>
      <c r="G255" s="214"/>
      <c r="H255" s="214"/>
      <c r="I255" s="214"/>
      <c r="J255" s="214"/>
      <c r="K255" s="214"/>
      <c r="L255" s="214"/>
      <c r="M255" s="214"/>
      <c r="N255" s="214"/>
      <c r="O255" s="214"/>
      <c r="P255" s="214"/>
      <c r="Q255" s="214"/>
      <c r="R255" s="214"/>
      <c r="S255" s="214"/>
      <c r="T255" s="214"/>
      <c r="U255" s="214"/>
      <c r="V255" s="214"/>
      <c r="W255" s="214"/>
      <c r="X255" s="214"/>
      <c r="Y255" s="214"/>
      <c r="Z255" s="214"/>
    </row>
    <row r="256" ht="12.75" customHeight="1">
      <c r="A256" s="214"/>
      <c r="B256" s="214"/>
      <c r="C256" s="214"/>
      <c r="D256" s="214"/>
      <c r="E256" s="214"/>
      <c r="F256" s="214"/>
      <c r="G256" s="214"/>
      <c r="H256" s="214"/>
      <c r="I256" s="214"/>
      <c r="J256" s="214"/>
      <c r="K256" s="214"/>
      <c r="L256" s="214"/>
      <c r="M256" s="214"/>
      <c r="N256" s="214"/>
      <c r="O256" s="214"/>
      <c r="P256" s="214"/>
      <c r="Q256" s="214"/>
      <c r="R256" s="214"/>
      <c r="S256" s="214"/>
      <c r="T256" s="214"/>
      <c r="U256" s="214"/>
      <c r="V256" s="214"/>
      <c r="W256" s="214"/>
      <c r="X256" s="214"/>
      <c r="Y256" s="214"/>
      <c r="Z256" s="214"/>
    </row>
    <row r="257" ht="12.75" customHeight="1">
      <c r="A257" s="214"/>
      <c r="B257" s="214"/>
      <c r="C257" s="214"/>
      <c r="D257" s="214"/>
      <c r="E257" s="214"/>
      <c r="F257" s="214"/>
      <c r="G257" s="214"/>
      <c r="H257" s="214"/>
      <c r="I257" s="214"/>
      <c r="J257" s="214"/>
      <c r="K257" s="214"/>
      <c r="L257" s="214"/>
      <c r="M257" s="214"/>
      <c r="N257" s="214"/>
      <c r="O257" s="214"/>
      <c r="P257" s="214"/>
      <c r="Q257" s="214"/>
      <c r="R257" s="214"/>
      <c r="S257" s="214"/>
      <c r="T257" s="214"/>
      <c r="U257" s="214"/>
      <c r="V257" s="214"/>
      <c r="W257" s="214"/>
      <c r="X257" s="214"/>
      <c r="Y257" s="214"/>
      <c r="Z257" s="214"/>
    </row>
    <row r="258" ht="12.75" customHeight="1">
      <c r="A258" s="214"/>
      <c r="B258" s="214"/>
      <c r="C258" s="214"/>
      <c r="D258" s="214"/>
      <c r="E258" s="214"/>
      <c r="F258" s="214"/>
      <c r="G258" s="214"/>
      <c r="H258" s="214"/>
      <c r="I258" s="214"/>
      <c r="J258" s="214"/>
      <c r="K258" s="214"/>
      <c r="L258" s="214"/>
      <c r="M258" s="214"/>
      <c r="N258" s="214"/>
      <c r="O258" s="214"/>
      <c r="P258" s="214"/>
      <c r="Q258" s="214"/>
      <c r="R258" s="214"/>
      <c r="S258" s="214"/>
      <c r="T258" s="214"/>
      <c r="U258" s="214"/>
      <c r="V258" s="214"/>
      <c r="W258" s="214"/>
      <c r="X258" s="214"/>
      <c r="Y258" s="214"/>
      <c r="Z258" s="214"/>
    </row>
    <row r="259" ht="12.75" customHeight="1">
      <c r="A259" s="214"/>
      <c r="B259" s="214"/>
      <c r="C259" s="214"/>
      <c r="D259" s="214"/>
      <c r="E259" s="214"/>
      <c r="F259" s="214"/>
      <c r="G259" s="214"/>
      <c r="H259" s="214"/>
      <c r="I259" s="214"/>
      <c r="J259" s="214"/>
      <c r="K259" s="214"/>
      <c r="L259" s="214"/>
      <c r="M259" s="214"/>
      <c r="N259" s="214"/>
      <c r="O259" s="214"/>
      <c r="P259" s="214"/>
      <c r="Q259" s="214"/>
      <c r="R259" s="214"/>
      <c r="S259" s="214"/>
      <c r="T259" s="214"/>
      <c r="U259" s="214"/>
      <c r="V259" s="214"/>
      <c r="W259" s="214"/>
      <c r="X259" s="214"/>
      <c r="Y259" s="214"/>
      <c r="Z259" s="214"/>
    </row>
    <row r="260" ht="12.75" customHeight="1">
      <c r="A260" s="214"/>
      <c r="B260" s="214"/>
      <c r="C260" s="214"/>
      <c r="D260" s="214"/>
      <c r="E260" s="214"/>
      <c r="F260" s="214"/>
      <c r="G260" s="214"/>
      <c r="H260" s="214"/>
      <c r="I260" s="214"/>
      <c r="J260" s="214"/>
      <c r="K260" s="214"/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  <c r="W260" s="214"/>
      <c r="X260" s="214"/>
      <c r="Y260" s="214"/>
      <c r="Z260" s="214"/>
    </row>
    <row r="261" ht="12.75" customHeight="1">
      <c r="A261" s="214"/>
      <c r="B261" s="214"/>
      <c r="C261" s="214"/>
      <c r="D261" s="214"/>
      <c r="E261" s="214"/>
      <c r="F261" s="214"/>
      <c r="G261" s="214"/>
      <c r="H261" s="214"/>
      <c r="I261" s="214"/>
      <c r="J261" s="214"/>
      <c r="K261" s="214"/>
      <c r="L261" s="214"/>
      <c r="M261" s="214"/>
      <c r="N261" s="214"/>
      <c r="O261" s="214"/>
      <c r="P261" s="214"/>
      <c r="Q261" s="214"/>
      <c r="R261" s="214"/>
      <c r="S261" s="214"/>
      <c r="T261" s="214"/>
      <c r="U261" s="214"/>
      <c r="V261" s="214"/>
      <c r="W261" s="214"/>
      <c r="X261" s="214"/>
      <c r="Y261" s="214"/>
      <c r="Z261" s="214"/>
    </row>
    <row r="262" ht="12.75" customHeight="1">
      <c r="A262" s="214"/>
      <c r="B262" s="214"/>
      <c r="C262" s="214"/>
      <c r="D262" s="214"/>
      <c r="E262" s="214"/>
      <c r="F262" s="214"/>
      <c r="G262" s="214"/>
      <c r="H262" s="214"/>
      <c r="I262" s="214"/>
      <c r="J262" s="214"/>
      <c r="K262" s="214"/>
      <c r="L262" s="214"/>
      <c r="M262" s="214"/>
      <c r="N262" s="214"/>
      <c r="O262" s="214"/>
      <c r="P262" s="214"/>
      <c r="Q262" s="214"/>
      <c r="R262" s="214"/>
      <c r="S262" s="214"/>
      <c r="T262" s="214"/>
      <c r="U262" s="214"/>
      <c r="V262" s="214"/>
      <c r="W262" s="214"/>
      <c r="X262" s="214"/>
      <c r="Y262" s="214"/>
      <c r="Z262" s="214"/>
    </row>
    <row r="263" ht="12.75" customHeight="1">
      <c r="A263" s="214"/>
      <c r="B263" s="214"/>
      <c r="C263" s="214"/>
      <c r="D263" s="214"/>
      <c r="E263" s="214"/>
      <c r="F263" s="214"/>
      <c r="G263" s="214"/>
      <c r="H263" s="214"/>
      <c r="I263" s="214"/>
      <c r="J263" s="214"/>
      <c r="K263" s="214"/>
      <c r="L263" s="214"/>
      <c r="M263" s="214"/>
      <c r="N263" s="214"/>
      <c r="O263" s="214"/>
      <c r="P263" s="214"/>
      <c r="Q263" s="214"/>
      <c r="R263" s="214"/>
      <c r="S263" s="214"/>
      <c r="T263" s="214"/>
      <c r="U263" s="214"/>
      <c r="V263" s="214"/>
      <c r="W263" s="214"/>
      <c r="X263" s="214"/>
      <c r="Y263" s="214"/>
      <c r="Z263" s="214"/>
    </row>
    <row r="264" ht="12.75" customHeight="1">
      <c r="A264" s="214"/>
      <c r="B264" s="214"/>
      <c r="C264" s="214"/>
      <c r="D264" s="214"/>
      <c r="E264" s="214"/>
      <c r="F264" s="214"/>
      <c r="G264" s="214"/>
      <c r="H264" s="214"/>
      <c r="I264" s="214"/>
      <c r="J264" s="214"/>
      <c r="K264" s="214"/>
      <c r="L264" s="214"/>
      <c r="M264" s="214"/>
      <c r="N264" s="214"/>
      <c r="O264" s="214"/>
      <c r="P264" s="214"/>
      <c r="Q264" s="214"/>
      <c r="R264" s="214"/>
      <c r="S264" s="214"/>
      <c r="T264" s="214"/>
      <c r="U264" s="214"/>
      <c r="V264" s="214"/>
      <c r="W264" s="214"/>
      <c r="X264" s="214"/>
      <c r="Y264" s="214"/>
      <c r="Z264" s="214"/>
    </row>
    <row r="265" ht="12.75" customHeight="1">
      <c r="A265" s="214"/>
      <c r="B265" s="214"/>
      <c r="C265" s="214"/>
      <c r="D265" s="214"/>
      <c r="E265" s="214"/>
      <c r="F265" s="214"/>
      <c r="G265" s="214"/>
      <c r="H265" s="214"/>
      <c r="I265" s="214"/>
      <c r="J265" s="214"/>
      <c r="K265" s="214"/>
      <c r="L265" s="214"/>
      <c r="M265" s="214"/>
      <c r="N265" s="214"/>
      <c r="O265" s="214"/>
      <c r="P265" s="214"/>
      <c r="Q265" s="214"/>
      <c r="R265" s="214"/>
      <c r="S265" s="214"/>
      <c r="T265" s="214"/>
      <c r="U265" s="214"/>
      <c r="V265" s="214"/>
      <c r="W265" s="214"/>
      <c r="X265" s="214"/>
      <c r="Y265" s="214"/>
      <c r="Z265" s="214"/>
    </row>
    <row r="266" ht="12.75" customHeight="1">
      <c r="A266" s="214"/>
      <c r="B266" s="214"/>
      <c r="C266" s="214"/>
      <c r="D266" s="214"/>
      <c r="E266" s="214"/>
      <c r="F266" s="214"/>
      <c r="G266" s="214"/>
      <c r="H266" s="214"/>
      <c r="I266" s="214"/>
      <c r="J266" s="214"/>
      <c r="K266" s="214"/>
      <c r="L266" s="214"/>
      <c r="M266" s="214"/>
      <c r="N266" s="214"/>
      <c r="O266" s="214"/>
      <c r="P266" s="214"/>
      <c r="Q266" s="214"/>
      <c r="R266" s="214"/>
      <c r="S266" s="214"/>
      <c r="T266" s="214"/>
      <c r="U266" s="214"/>
      <c r="V266" s="214"/>
      <c r="W266" s="214"/>
      <c r="X266" s="214"/>
      <c r="Y266" s="214"/>
      <c r="Z266" s="214"/>
    </row>
    <row r="267" ht="12.75" customHeight="1">
      <c r="A267" s="214"/>
      <c r="B267" s="214"/>
      <c r="C267" s="214"/>
      <c r="D267" s="214"/>
      <c r="E267" s="214"/>
      <c r="F267" s="214"/>
      <c r="G267" s="214"/>
      <c r="H267" s="214"/>
      <c r="I267" s="214"/>
      <c r="J267" s="214"/>
      <c r="K267" s="214"/>
      <c r="L267" s="214"/>
      <c r="M267" s="214"/>
      <c r="N267" s="214"/>
      <c r="O267" s="214"/>
      <c r="P267" s="214"/>
      <c r="Q267" s="214"/>
      <c r="R267" s="214"/>
      <c r="S267" s="214"/>
      <c r="T267" s="214"/>
      <c r="U267" s="214"/>
      <c r="V267" s="214"/>
      <c r="W267" s="214"/>
      <c r="X267" s="214"/>
      <c r="Y267" s="214"/>
      <c r="Z267" s="214"/>
    </row>
    <row r="268" ht="12.75" customHeight="1">
      <c r="A268" s="214"/>
      <c r="B268" s="214"/>
      <c r="C268" s="214"/>
      <c r="D268" s="214"/>
      <c r="E268" s="214"/>
      <c r="F268" s="214"/>
      <c r="G268" s="214"/>
      <c r="H268" s="214"/>
      <c r="I268" s="214"/>
      <c r="J268" s="214"/>
      <c r="K268" s="214"/>
      <c r="L268" s="214"/>
      <c r="M268" s="214"/>
      <c r="N268" s="214"/>
      <c r="O268" s="214"/>
      <c r="P268" s="214"/>
      <c r="Q268" s="214"/>
      <c r="R268" s="214"/>
      <c r="S268" s="214"/>
      <c r="T268" s="214"/>
      <c r="U268" s="214"/>
      <c r="V268" s="214"/>
      <c r="W268" s="214"/>
      <c r="X268" s="214"/>
      <c r="Y268" s="214"/>
      <c r="Z268" s="214"/>
    </row>
    <row r="269" ht="12.75" customHeight="1">
      <c r="A269" s="214"/>
      <c r="B269" s="214"/>
      <c r="C269" s="214"/>
      <c r="D269" s="214"/>
      <c r="E269" s="214"/>
      <c r="F269" s="214"/>
      <c r="G269" s="214"/>
      <c r="H269" s="214"/>
      <c r="I269" s="214"/>
      <c r="J269" s="214"/>
      <c r="K269" s="214"/>
      <c r="L269" s="214"/>
      <c r="M269" s="214"/>
      <c r="N269" s="214"/>
      <c r="O269" s="214"/>
      <c r="P269" s="214"/>
      <c r="Q269" s="214"/>
      <c r="R269" s="214"/>
      <c r="S269" s="214"/>
      <c r="T269" s="214"/>
      <c r="U269" s="214"/>
      <c r="V269" s="214"/>
      <c r="W269" s="214"/>
      <c r="X269" s="214"/>
      <c r="Y269" s="214"/>
      <c r="Z269" s="214"/>
    </row>
    <row r="270" ht="12.75" customHeight="1">
      <c r="A270" s="214"/>
      <c r="B270" s="214"/>
      <c r="C270" s="214"/>
      <c r="D270" s="214"/>
      <c r="E270" s="214"/>
      <c r="F270" s="214"/>
      <c r="G270" s="214"/>
      <c r="H270" s="214"/>
      <c r="I270" s="214"/>
      <c r="J270" s="214"/>
      <c r="K270" s="214"/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  <c r="W270" s="214"/>
      <c r="X270" s="214"/>
      <c r="Y270" s="214"/>
      <c r="Z270" s="214"/>
    </row>
    <row r="271" ht="12.75" customHeight="1">
      <c r="A271" s="214"/>
      <c r="B271" s="214"/>
      <c r="C271" s="214"/>
      <c r="D271" s="214"/>
      <c r="E271" s="214"/>
      <c r="F271" s="214"/>
      <c r="G271" s="214"/>
      <c r="H271" s="214"/>
      <c r="I271" s="214"/>
      <c r="J271" s="214"/>
      <c r="K271" s="214"/>
      <c r="L271" s="214"/>
      <c r="M271" s="214"/>
      <c r="N271" s="214"/>
      <c r="O271" s="214"/>
      <c r="P271" s="214"/>
      <c r="Q271" s="214"/>
      <c r="R271" s="214"/>
      <c r="S271" s="214"/>
      <c r="T271" s="214"/>
      <c r="U271" s="214"/>
      <c r="V271" s="214"/>
      <c r="W271" s="214"/>
      <c r="X271" s="214"/>
      <c r="Y271" s="214"/>
      <c r="Z271" s="214"/>
    </row>
    <row r="272" ht="12.75" customHeight="1">
      <c r="A272" s="214"/>
      <c r="B272" s="214"/>
      <c r="C272" s="214"/>
      <c r="D272" s="214"/>
      <c r="E272" s="214"/>
      <c r="F272" s="214"/>
      <c r="G272" s="214"/>
      <c r="H272" s="214"/>
      <c r="I272" s="214"/>
      <c r="J272" s="214"/>
      <c r="K272" s="214"/>
      <c r="L272" s="214"/>
      <c r="M272" s="214"/>
      <c r="N272" s="214"/>
      <c r="O272" s="214"/>
      <c r="P272" s="214"/>
      <c r="Q272" s="214"/>
      <c r="R272" s="214"/>
      <c r="S272" s="214"/>
      <c r="T272" s="214"/>
      <c r="U272" s="214"/>
      <c r="V272" s="214"/>
      <c r="W272" s="214"/>
      <c r="X272" s="214"/>
      <c r="Y272" s="214"/>
      <c r="Z272" s="214"/>
    </row>
    <row r="273" ht="12.75" customHeight="1">
      <c r="A273" s="214"/>
      <c r="B273" s="214"/>
      <c r="C273" s="214"/>
      <c r="D273" s="214"/>
      <c r="E273" s="214"/>
      <c r="F273" s="214"/>
      <c r="G273" s="214"/>
      <c r="H273" s="214"/>
      <c r="I273" s="214"/>
      <c r="J273" s="214"/>
      <c r="K273" s="214"/>
      <c r="L273" s="214"/>
      <c r="M273" s="214"/>
      <c r="N273" s="214"/>
      <c r="O273" s="214"/>
      <c r="P273" s="214"/>
      <c r="Q273" s="214"/>
      <c r="R273" s="214"/>
      <c r="S273" s="214"/>
      <c r="T273" s="214"/>
      <c r="U273" s="214"/>
      <c r="V273" s="214"/>
      <c r="W273" s="214"/>
      <c r="X273" s="214"/>
      <c r="Y273" s="214"/>
      <c r="Z273" s="214"/>
    </row>
    <row r="274" ht="12.75" customHeight="1">
      <c r="A274" s="214"/>
      <c r="B274" s="214"/>
      <c r="C274" s="214"/>
      <c r="D274" s="214"/>
      <c r="E274" s="214"/>
      <c r="F274" s="214"/>
      <c r="G274" s="214"/>
      <c r="H274" s="214"/>
      <c r="I274" s="214"/>
      <c r="J274" s="214"/>
      <c r="K274" s="214"/>
      <c r="L274" s="214"/>
      <c r="M274" s="214"/>
      <c r="N274" s="214"/>
      <c r="O274" s="214"/>
      <c r="P274" s="214"/>
      <c r="Q274" s="214"/>
      <c r="R274" s="214"/>
      <c r="S274" s="214"/>
      <c r="T274" s="214"/>
      <c r="U274" s="214"/>
      <c r="V274" s="214"/>
      <c r="W274" s="214"/>
      <c r="X274" s="214"/>
      <c r="Y274" s="214"/>
      <c r="Z274" s="214"/>
    </row>
    <row r="275" ht="12.75" customHeight="1">
      <c r="A275" s="214"/>
      <c r="B275" s="214"/>
      <c r="C275" s="214"/>
      <c r="D275" s="214"/>
      <c r="E275" s="214"/>
      <c r="F275" s="214"/>
      <c r="G275" s="214"/>
      <c r="H275" s="214"/>
      <c r="I275" s="214"/>
      <c r="J275" s="214"/>
      <c r="K275" s="214"/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  <c r="X275" s="214"/>
      <c r="Y275" s="214"/>
      <c r="Z275" s="214"/>
    </row>
    <row r="276" ht="12.75" customHeight="1">
      <c r="A276" s="214"/>
      <c r="B276" s="214"/>
      <c r="C276" s="214"/>
      <c r="D276" s="214"/>
      <c r="E276" s="214"/>
      <c r="F276" s="214"/>
      <c r="G276" s="214"/>
      <c r="H276" s="214"/>
      <c r="I276" s="214"/>
      <c r="J276" s="214"/>
      <c r="K276" s="214"/>
      <c r="L276" s="214"/>
      <c r="M276" s="214"/>
      <c r="N276" s="214"/>
      <c r="O276" s="214"/>
      <c r="P276" s="214"/>
      <c r="Q276" s="214"/>
      <c r="R276" s="214"/>
      <c r="S276" s="214"/>
      <c r="T276" s="214"/>
      <c r="U276" s="214"/>
      <c r="V276" s="214"/>
      <c r="W276" s="214"/>
      <c r="X276" s="214"/>
      <c r="Y276" s="214"/>
      <c r="Z276" s="214"/>
    </row>
    <row r="277" ht="12.75" customHeight="1">
      <c r="A277" s="214"/>
      <c r="B277" s="214"/>
      <c r="C277" s="214"/>
      <c r="D277" s="214"/>
      <c r="E277" s="214"/>
      <c r="F277" s="214"/>
      <c r="G277" s="214"/>
      <c r="H277" s="214"/>
      <c r="I277" s="214"/>
      <c r="J277" s="214"/>
      <c r="K277" s="214"/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  <c r="W277" s="214"/>
      <c r="X277" s="214"/>
      <c r="Y277" s="214"/>
      <c r="Z277" s="214"/>
    </row>
    <row r="278" ht="12.75" customHeight="1">
      <c r="A278" s="214"/>
      <c r="B278" s="214"/>
      <c r="C278" s="214"/>
      <c r="D278" s="214"/>
      <c r="E278" s="214"/>
      <c r="F278" s="214"/>
      <c r="G278" s="214"/>
      <c r="H278" s="214"/>
      <c r="I278" s="214"/>
      <c r="J278" s="214"/>
      <c r="K278" s="214"/>
      <c r="L278" s="214"/>
      <c r="M278" s="214"/>
      <c r="N278" s="214"/>
      <c r="O278" s="214"/>
      <c r="P278" s="214"/>
      <c r="Q278" s="214"/>
      <c r="R278" s="214"/>
      <c r="S278" s="214"/>
      <c r="T278" s="214"/>
      <c r="U278" s="214"/>
      <c r="V278" s="214"/>
      <c r="W278" s="214"/>
      <c r="X278" s="214"/>
      <c r="Y278" s="214"/>
      <c r="Z278" s="214"/>
    </row>
    <row r="279" ht="12.75" customHeight="1">
      <c r="A279" s="214"/>
      <c r="B279" s="214"/>
      <c r="C279" s="214"/>
      <c r="D279" s="214"/>
      <c r="E279" s="214"/>
      <c r="F279" s="214"/>
      <c r="G279" s="214"/>
      <c r="H279" s="214"/>
      <c r="I279" s="214"/>
      <c r="J279" s="214"/>
      <c r="K279" s="214"/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  <c r="W279" s="214"/>
      <c r="X279" s="214"/>
      <c r="Y279" s="214"/>
      <c r="Z279" s="214"/>
    </row>
    <row r="280" ht="12.75" customHeight="1">
      <c r="A280" s="214"/>
      <c r="B280" s="214"/>
      <c r="C280" s="214"/>
      <c r="D280" s="214"/>
      <c r="E280" s="214"/>
      <c r="F280" s="214"/>
      <c r="G280" s="214"/>
      <c r="H280" s="214"/>
      <c r="I280" s="214"/>
      <c r="J280" s="214"/>
      <c r="K280" s="214"/>
      <c r="L280" s="214"/>
      <c r="M280" s="214"/>
      <c r="N280" s="214"/>
      <c r="O280" s="214"/>
      <c r="P280" s="214"/>
      <c r="Q280" s="214"/>
      <c r="R280" s="214"/>
      <c r="S280" s="214"/>
      <c r="T280" s="214"/>
      <c r="U280" s="214"/>
      <c r="V280" s="214"/>
      <c r="W280" s="214"/>
      <c r="X280" s="214"/>
      <c r="Y280" s="214"/>
      <c r="Z280" s="214"/>
    </row>
    <row r="281" ht="12.75" customHeight="1">
      <c r="A281" s="214"/>
      <c r="B281" s="214"/>
      <c r="C281" s="214"/>
      <c r="D281" s="214"/>
      <c r="E281" s="214"/>
      <c r="F281" s="214"/>
      <c r="G281" s="214"/>
      <c r="H281" s="214"/>
      <c r="I281" s="214"/>
      <c r="J281" s="214"/>
      <c r="K281" s="214"/>
      <c r="L281" s="214"/>
      <c r="M281" s="214"/>
      <c r="N281" s="214"/>
      <c r="O281" s="214"/>
      <c r="P281" s="214"/>
      <c r="Q281" s="214"/>
      <c r="R281" s="214"/>
      <c r="S281" s="214"/>
      <c r="T281" s="214"/>
      <c r="U281" s="214"/>
      <c r="V281" s="214"/>
      <c r="W281" s="214"/>
      <c r="X281" s="214"/>
      <c r="Y281" s="214"/>
      <c r="Z281" s="214"/>
    </row>
    <row r="282" ht="12.75" customHeight="1">
      <c r="A282" s="214"/>
      <c r="B282" s="214"/>
      <c r="C282" s="214"/>
      <c r="D282" s="214"/>
      <c r="E282" s="214"/>
      <c r="F282" s="214"/>
      <c r="G282" s="214"/>
      <c r="H282" s="214"/>
      <c r="I282" s="214"/>
      <c r="J282" s="214"/>
      <c r="K282" s="214"/>
      <c r="L282" s="214"/>
      <c r="M282" s="214"/>
      <c r="N282" s="214"/>
      <c r="O282" s="214"/>
      <c r="P282" s="214"/>
      <c r="Q282" s="214"/>
      <c r="R282" s="214"/>
      <c r="S282" s="214"/>
      <c r="T282" s="214"/>
      <c r="U282" s="214"/>
      <c r="V282" s="214"/>
      <c r="W282" s="214"/>
      <c r="X282" s="214"/>
      <c r="Y282" s="214"/>
      <c r="Z282" s="214"/>
    </row>
    <row r="283" ht="12.75" customHeight="1">
      <c r="A283" s="214"/>
      <c r="B283" s="214"/>
      <c r="C283" s="214"/>
      <c r="D283" s="214"/>
      <c r="E283" s="214"/>
      <c r="F283" s="214"/>
      <c r="G283" s="214"/>
      <c r="H283" s="214"/>
      <c r="I283" s="214"/>
      <c r="J283" s="214"/>
      <c r="K283" s="214"/>
      <c r="L283" s="214"/>
      <c r="M283" s="214"/>
      <c r="N283" s="214"/>
      <c r="O283" s="214"/>
      <c r="P283" s="214"/>
      <c r="Q283" s="214"/>
      <c r="R283" s="214"/>
      <c r="S283" s="214"/>
      <c r="T283" s="214"/>
      <c r="U283" s="214"/>
      <c r="V283" s="214"/>
      <c r="W283" s="214"/>
      <c r="X283" s="214"/>
      <c r="Y283" s="214"/>
      <c r="Z283" s="214"/>
    </row>
    <row r="284" ht="12.75" customHeight="1">
      <c r="A284" s="214"/>
      <c r="B284" s="214"/>
      <c r="C284" s="214"/>
      <c r="D284" s="214"/>
      <c r="E284" s="214"/>
      <c r="F284" s="214"/>
      <c r="G284" s="214"/>
      <c r="H284" s="214"/>
      <c r="I284" s="214"/>
      <c r="J284" s="214"/>
      <c r="K284" s="214"/>
      <c r="L284" s="214"/>
      <c r="M284" s="214"/>
      <c r="N284" s="214"/>
      <c r="O284" s="214"/>
      <c r="P284" s="214"/>
      <c r="Q284" s="214"/>
      <c r="R284" s="214"/>
      <c r="S284" s="214"/>
      <c r="T284" s="214"/>
      <c r="U284" s="214"/>
      <c r="V284" s="214"/>
      <c r="W284" s="214"/>
      <c r="X284" s="214"/>
      <c r="Y284" s="214"/>
      <c r="Z284" s="214"/>
    </row>
    <row r="285" ht="12.75" customHeight="1">
      <c r="A285" s="214"/>
      <c r="B285" s="214"/>
      <c r="C285" s="214"/>
      <c r="D285" s="214"/>
      <c r="E285" s="214"/>
      <c r="F285" s="214"/>
      <c r="G285" s="214"/>
      <c r="H285" s="214"/>
      <c r="I285" s="214"/>
      <c r="J285" s="214"/>
      <c r="K285" s="214"/>
      <c r="L285" s="214"/>
      <c r="M285" s="214"/>
      <c r="N285" s="214"/>
      <c r="O285" s="214"/>
      <c r="P285" s="214"/>
      <c r="Q285" s="214"/>
      <c r="R285" s="214"/>
      <c r="S285" s="214"/>
      <c r="T285" s="214"/>
      <c r="U285" s="214"/>
      <c r="V285" s="214"/>
      <c r="W285" s="214"/>
      <c r="X285" s="214"/>
      <c r="Y285" s="214"/>
      <c r="Z285" s="214"/>
    </row>
    <row r="286" ht="12.75" customHeight="1">
      <c r="A286" s="214"/>
      <c r="B286" s="214"/>
      <c r="C286" s="214"/>
      <c r="D286" s="214"/>
      <c r="E286" s="214"/>
      <c r="F286" s="214"/>
      <c r="G286" s="214"/>
      <c r="H286" s="214"/>
      <c r="I286" s="214"/>
      <c r="J286" s="214"/>
      <c r="K286" s="214"/>
      <c r="L286" s="214"/>
      <c r="M286" s="214"/>
      <c r="N286" s="214"/>
      <c r="O286" s="214"/>
      <c r="P286" s="214"/>
      <c r="Q286" s="214"/>
      <c r="R286" s="214"/>
      <c r="S286" s="214"/>
      <c r="T286" s="214"/>
      <c r="U286" s="214"/>
      <c r="V286" s="214"/>
      <c r="W286" s="214"/>
      <c r="X286" s="214"/>
      <c r="Y286" s="214"/>
      <c r="Z286" s="214"/>
    </row>
    <row r="287" ht="12.75" customHeight="1">
      <c r="A287" s="214"/>
      <c r="B287" s="214"/>
      <c r="C287" s="214"/>
      <c r="D287" s="214"/>
      <c r="E287" s="214"/>
      <c r="F287" s="214"/>
      <c r="G287" s="214"/>
      <c r="H287" s="214"/>
      <c r="I287" s="214"/>
      <c r="J287" s="214"/>
      <c r="K287" s="214"/>
      <c r="L287" s="214"/>
      <c r="M287" s="214"/>
      <c r="N287" s="214"/>
      <c r="O287" s="214"/>
      <c r="P287" s="214"/>
      <c r="Q287" s="214"/>
      <c r="R287" s="214"/>
      <c r="S287" s="214"/>
      <c r="T287" s="214"/>
      <c r="U287" s="214"/>
      <c r="V287" s="214"/>
      <c r="W287" s="214"/>
      <c r="X287" s="214"/>
      <c r="Y287" s="214"/>
      <c r="Z287" s="214"/>
    </row>
    <row r="288" ht="12.75" customHeight="1">
      <c r="A288" s="214"/>
      <c r="B288" s="214"/>
      <c r="C288" s="214"/>
      <c r="D288" s="214"/>
      <c r="E288" s="214"/>
      <c r="F288" s="214"/>
      <c r="G288" s="214"/>
      <c r="H288" s="214"/>
      <c r="I288" s="214"/>
      <c r="J288" s="214"/>
      <c r="K288" s="214"/>
      <c r="L288" s="214"/>
      <c r="M288" s="214"/>
      <c r="N288" s="214"/>
      <c r="O288" s="214"/>
      <c r="P288" s="214"/>
      <c r="Q288" s="214"/>
      <c r="R288" s="214"/>
      <c r="S288" s="214"/>
      <c r="T288" s="214"/>
      <c r="U288" s="214"/>
      <c r="V288" s="214"/>
      <c r="W288" s="214"/>
      <c r="X288" s="214"/>
      <c r="Y288" s="214"/>
      <c r="Z288" s="214"/>
    </row>
    <row r="289" ht="12.75" customHeight="1">
      <c r="A289" s="214"/>
      <c r="B289" s="214"/>
      <c r="C289" s="214"/>
      <c r="D289" s="214"/>
      <c r="E289" s="214"/>
      <c r="F289" s="214"/>
      <c r="G289" s="214"/>
      <c r="H289" s="214"/>
      <c r="I289" s="214"/>
      <c r="J289" s="214"/>
      <c r="K289" s="214"/>
      <c r="L289" s="214"/>
      <c r="M289" s="214"/>
      <c r="N289" s="214"/>
      <c r="O289" s="214"/>
      <c r="P289" s="214"/>
      <c r="Q289" s="214"/>
      <c r="R289" s="214"/>
      <c r="S289" s="214"/>
      <c r="T289" s="214"/>
      <c r="U289" s="214"/>
      <c r="V289" s="214"/>
      <c r="W289" s="214"/>
      <c r="X289" s="214"/>
      <c r="Y289" s="214"/>
      <c r="Z289" s="214"/>
    </row>
    <row r="290" ht="12.75" customHeight="1">
      <c r="A290" s="214"/>
      <c r="B290" s="214"/>
      <c r="C290" s="214"/>
      <c r="D290" s="214"/>
      <c r="E290" s="214"/>
      <c r="F290" s="214"/>
      <c r="G290" s="214"/>
      <c r="H290" s="214"/>
      <c r="I290" s="214"/>
      <c r="J290" s="214"/>
      <c r="K290" s="214"/>
      <c r="L290" s="214"/>
      <c r="M290" s="214"/>
      <c r="N290" s="214"/>
      <c r="O290" s="214"/>
      <c r="P290" s="214"/>
      <c r="Q290" s="214"/>
      <c r="R290" s="214"/>
      <c r="S290" s="214"/>
      <c r="T290" s="214"/>
      <c r="U290" s="214"/>
      <c r="V290" s="214"/>
      <c r="W290" s="214"/>
      <c r="X290" s="214"/>
      <c r="Y290" s="214"/>
      <c r="Z290" s="214"/>
    </row>
    <row r="291" ht="12.75" customHeight="1">
      <c r="A291" s="214"/>
      <c r="B291" s="214"/>
      <c r="C291" s="214"/>
      <c r="D291" s="214"/>
      <c r="E291" s="214"/>
      <c r="F291" s="214"/>
      <c r="G291" s="214"/>
      <c r="H291" s="214"/>
      <c r="I291" s="214"/>
      <c r="J291" s="214"/>
      <c r="K291" s="214"/>
      <c r="L291" s="214"/>
      <c r="M291" s="214"/>
      <c r="N291" s="214"/>
      <c r="O291" s="214"/>
      <c r="P291" s="214"/>
      <c r="Q291" s="214"/>
      <c r="R291" s="214"/>
      <c r="S291" s="214"/>
      <c r="T291" s="214"/>
      <c r="U291" s="214"/>
      <c r="V291" s="214"/>
      <c r="W291" s="214"/>
      <c r="X291" s="214"/>
      <c r="Y291" s="214"/>
      <c r="Z291" s="214"/>
    </row>
    <row r="292" ht="12.75" customHeight="1">
      <c r="A292" s="214"/>
      <c r="B292" s="214"/>
      <c r="C292" s="214"/>
      <c r="D292" s="214"/>
      <c r="E292" s="214"/>
      <c r="F292" s="214"/>
      <c r="G292" s="214"/>
      <c r="H292" s="214"/>
      <c r="I292" s="214"/>
      <c r="J292" s="214"/>
      <c r="K292" s="214"/>
      <c r="L292" s="214"/>
      <c r="M292" s="214"/>
      <c r="N292" s="214"/>
      <c r="O292" s="214"/>
      <c r="P292" s="214"/>
      <c r="Q292" s="214"/>
      <c r="R292" s="214"/>
      <c r="S292" s="214"/>
      <c r="T292" s="214"/>
      <c r="U292" s="214"/>
      <c r="V292" s="214"/>
      <c r="W292" s="214"/>
      <c r="X292" s="214"/>
      <c r="Y292" s="214"/>
      <c r="Z292" s="214"/>
    </row>
    <row r="293" ht="12.75" customHeight="1">
      <c r="A293" s="214"/>
      <c r="B293" s="214"/>
      <c r="C293" s="214"/>
      <c r="D293" s="214"/>
      <c r="E293" s="214"/>
      <c r="F293" s="214"/>
      <c r="G293" s="214"/>
      <c r="H293" s="214"/>
      <c r="I293" s="214"/>
      <c r="J293" s="214"/>
      <c r="K293" s="214"/>
      <c r="L293" s="214"/>
      <c r="M293" s="214"/>
      <c r="N293" s="214"/>
      <c r="O293" s="214"/>
      <c r="P293" s="214"/>
      <c r="Q293" s="214"/>
      <c r="R293" s="214"/>
      <c r="S293" s="214"/>
      <c r="T293" s="214"/>
      <c r="U293" s="214"/>
      <c r="V293" s="214"/>
      <c r="W293" s="214"/>
      <c r="X293" s="214"/>
      <c r="Y293" s="214"/>
      <c r="Z293" s="214"/>
    </row>
    <row r="294" ht="12.75" customHeight="1">
      <c r="A294" s="214"/>
      <c r="B294" s="214"/>
      <c r="C294" s="214"/>
      <c r="D294" s="214"/>
      <c r="E294" s="214"/>
      <c r="F294" s="214"/>
      <c r="G294" s="214"/>
      <c r="H294" s="214"/>
      <c r="I294" s="214"/>
      <c r="J294" s="214"/>
      <c r="K294" s="214"/>
      <c r="L294" s="214"/>
      <c r="M294" s="214"/>
      <c r="N294" s="214"/>
      <c r="O294" s="214"/>
      <c r="P294" s="214"/>
      <c r="Q294" s="214"/>
      <c r="R294" s="214"/>
      <c r="S294" s="214"/>
      <c r="T294" s="214"/>
      <c r="U294" s="214"/>
      <c r="V294" s="214"/>
      <c r="W294" s="214"/>
      <c r="X294" s="214"/>
      <c r="Y294" s="214"/>
      <c r="Z294" s="214"/>
    </row>
    <row r="295" ht="12.75" customHeight="1">
      <c r="A295" s="214"/>
      <c r="B295" s="214"/>
      <c r="C295" s="214"/>
      <c r="D295" s="214"/>
      <c r="E295" s="214"/>
      <c r="F295" s="214"/>
      <c r="G295" s="214"/>
      <c r="H295" s="214"/>
      <c r="I295" s="214"/>
      <c r="J295" s="214"/>
      <c r="K295" s="214"/>
      <c r="L295" s="214"/>
      <c r="M295" s="214"/>
      <c r="N295" s="214"/>
      <c r="O295" s="214"/>
      <c r="P295" s="214"/>
      <c r="Q295" s="214"/>
      <c r="R295" s="214"/>
      <c r="S295" s="214"/>
      <c r="T295" s="214"/>
      <c r="U295" s="214"/>
      <c r="V295" s="214"/>
      <c r="W295" s="214"/>
      <c r="X295" s="214"/>
      <c r="Y295" s="214"/>
      <c r="Z295" s="214"/>
    </row>
    <row r="296" ht="12.75" customHeight="1">
      <c r="A296" s="214"/>
      <c r="B296" s="214"/>
      <c r="C296" s="214"/>
      <c r="D296" s="214"/>
      <c r="E296" s="214"/>
      <c r="F296" s="214"/>
      <c r="G296" s="214"/>
      <c r="H296" s="214"/>
      <c r="I296" s="214"/>
      <c r="J296" s="214"/>
      <c r="K296" s="214"/>
      <c r="L296" s="214"/>
      <c r="M296" s="214"/>
      <c r="N296" s="214"/>
      <c r="O296" s="214"/>
      <c r="P296" s="214"/>
      <c r="Q296" s="214"/>
      <c r="R296" s="214"/>
      <c r="S296" s="214"/>
      <c r="T296" s="214"/>
      <c r="U296" s="214"/>
      <c r="V296" s="214"/>
      <c r="W296" s="214"/>
      <c r="X296" s="214"/>
      <c r="Y296" s="214"/>
      <c r="Z296" s="214"/>
    </row>
    <row r="297" ht="12.75" customHeight="1">
      <c r="A297" s="214"/>
      <c r="B297" s="214"/>
      <c r="C297" s="214"/>
      <c r="D297" s="214"/>
      <c r="E297" s="214"/>
      <c r="F297" s="214"/>
      <c r="G297" s="214"/>
      <c r="H297" s="214"/>
      <c r="I297" s="214"/>
      <c r="J297" s="214"/>
      <c r="K297" s="214"/>
      <c r="L297" s="214"/>
      <c r="M297" s="214"/>
      <c r="N297" s="214"/>
      <c r="O297" s="214"/>
      <c r="P297" s="214"/>
      <c r="Q297" s="214"/>
      <c r="R297" s="214"/>
      <c r="S297" s="214"/>
      <c r="T297" s="214"/>
      <c r="U297" s="214"/>
      <c r="V297" s="214"/>
      <c r="W297" s="214"/>
      <c r="X297" s="214"/>
      <c r="Y297" s="214"/>
      <c r="Z297" s="214"/>
    </row>
    <row r="298" ht="12.75" customHeight="1">
      <c r="A298" s="214"/>
      <c r="B298" s="214"/>
      <c r="C298" s="214"/>
      <c r="D298" s="214"/>
      <c r="E298" s="214"/>
      <c r="F298" s="214"/>
      <c r="G298" s="214"/>
      <c r="H298" s="214"/>
      <c r="I298" s="214"/>
      <c r="J298" s="214"/>
      <c r="K298" s="214"/>
      <c r="L298" s="214"/>
      <c r="M298" s="214"/>
      <c r="N298" s="214"/>
      <c r="O298" s="214"/>
      <c r="P298" s="214"/>
      <c r="Q298" s="214"/>
      <c r="R298" s="214"/>
      <c r="S298" s="214"/>
      <c r="T298" s="214"/>
      <c r="U298" s="214"/>
      <c r="V298" s="214"/>
      <c r="W298" s="214"/>
      <c r="X298" s="214"/>
      <c r="Y298" s="214"/>
      <c r="Z298" s="214"/>
    </row>
    <row r="299" ht="12.75" customHeight="1">
      <c r="A299" s="214"/>
      <c r="B299" s="214"/>
      <c r="C299" s="214"/>
      <c r="D299" s="214"/>
      <c r="E299" s="214"/>
      <c r="F299" s="214"/>
      <c r="G299" s="214"/>
      <c r="H299" s="214"/>
      <c r="I299" s="214"/>
      <c r="J299" s="214"/>
      <c r="K299" s="214"/>
      <c r="L299" s="214"/>
      <c r="M299" s="214"/>
      <c r="N299" s="214"/>
      <c r="O299" s="214"/>
      <c r="P299" s="214"/>
      <c r="Q299" s="214"/>
      <c r="R299" s="214"/>
      <c r="S299" s="214"/>
      <c r="T299" s="214"/>
      <c r="U299" s="214"/>
      <c r="V299" s="214"/>
      <c r="W299" s="214"/>
      <c r="X299" s="214"/>
      <c r="Y299" s="214"/>
      <c r="Z299" s="214"/>
    </row>
    <row r="300" ht="12.75" customHeight="1">
      <c r="A300" s="214"/>
      <c r="B300" s="214"/>
      <c r="C300" s="214"/>
      <c r="D300" s="214"/>
      <c r="E300" s="214"/>
      <c r="F300" s="214"/>
      <c r="G300" s="214"/>
      <c r="H300" s="214"/>
      <c r="I300" s="214"/>
      <c r="J300" s="214"/>
      <c r="K300" s="214"/>
      <c r="L300" s="214"/>
      <c r="M300" s="214"/>
      <c r="N300" s="214"/>
      <c r="O300" s="214"/>
      <c r="P300" s="214"/>
      <c r="Q300" s="214"/>
      <c r="R300" s="214"/>
      <c r="S300" s="214"/>
      <c r="T300" s="214"/>
      <c r="U300" s="214"/>
      <c r="V300" s="214"/>
      <c r="W300" s="214"/>
      <c r="X300" s="214"/>
      <c r="Y300" s="214"/>
      <c r="Z300" s="214"/>
    </row>
    <row r="301" ht="12.75" customHeight="1">
      <c r="A301" s="214"/>
      <c r="B301" s="214"/>
      <c r="C301" s="214"/>
      <c r="D301" s="214"/>
      <c r="E301" s="214"/>
      <c r="F301" s="214"/>
      <c r="G301" s="214"/>
      <c r="H301" s="214"/>
      <c r="I301" s="214"/>
      <c r="J301" s="214"/>
      <c r="K301" s="214"/>
      <c r="L301" s="214"/>
      <c r="M301" s="214"/>
      <c r="N301" s="214"/>
      <c r="O301" s="214"/>
      <c r="P301" s="214"/>
      <c r="Q301" s="214"/>
      <c r="R301" s="214"/>
      <c r="S301" s="214"/>
      <c r="T301" s="214"/>
      <c r="U301" s="214"/>
      <c r="V301" s="214"/>
      <c r="W301" s="214"/>
      <c r="X301" s="214"/>
      <c r="Y301" s="214"/>
      <c r="Z301" s="214"/>
    </row>
    <row r="302" ht="12.75" customHeight="1">
      <c r="A302" s="214"/>
      <c r="B302" s="214"/>
      <c r="C302" s="214"/>
      <c r="D302" s="214"/>
      <c r="E302" s="214"/>
      <c r="F302" s="214"/>
      <c r="G302" s="214"/>
      <c r="H302" s="214"/>
      <c r="I302" s="214"/>
      <c r="J302" s="214"/>
      <c r="K302" s="214"/>
      <c r="L302" s="214"/>
      <c r="M302" s="214"/>
      <c r="N302" s="214"/>
      <c r="O302" s="214"/>
      <c r="P302" s="214"/>
      <c r="Q302" s="214"/>
      <c r="R302" s="214"/>
      <c r="S302" s="214"/>
      <c r="T302" s="214"/>
      <c r="U302" s="214"/>
      <c r="V302" s="214"/>
      <c r="W302" s="214"/>
      <c r="X302" s="214"/>
      <c r="Y302" s="214"/>
      <c r="Z302" s="214"/>
    </row>
    <row r="303" ht="12.75" customHeight="1">
      <c r="A303" s="214"/>
      <c r="B303" s="214"/>
      <c r="C303" s="214"/>
      <c r="D303" s="214"/>
      <c r="E303" s="214"/>
      <c r="F303" s="214"/>
      <c r="G303" s="214"/>
      <c r="H303" s="214"/>
      <c r="I303" s="214"/>
      <c r="J303" s="214"/>
      <c r="K303" s="214"/>
      <c r="L303" s="214"/>
      <c r="M303" s="214"/>
      <c r="N303" s="214"/>
      <c r="O303" s="214"/>
      <c r="P303" s="214"/>
      <c r="Q303" s="214"/>
      <c r="R303" s="214"/>
      <c r="S303" s="214"/>
      <c r="T303" s="214"/>
      <c r="U303" s="214"/>
      <c r="V303" s="214"/>
      <c r="W303" s="214"/>
      <c r="X303" s="214"/>
      <c r="Y303" s="214"/>
      <c r="Z303" s="214"/>
    </row>
    <row r="304" ht="12.75" customHeight="1">
      <c r="A304" s="214"/>
      <c r="B304" s="214"/>
      <c r="C304" s="214"/>
      <c r="D304" s="214"/>
      <c r="E304" s="214"/>
      <c r="F304" s="214"/>
      <c r="G304" s="214"/>
      <c r="H304" s="214"/>
      <c r="I304" s="214"/>
      <c r="J304" s="214"/>
      <c r="K304" s="214"/>
      <c r="L304" s="214"/>
      <c r="M304" s="214"/>
      <c r="N304" s="214"/>
      <c r="O304" s="214"/>
      <c r="P304" s="214"/>
      <c r="Q304" s="214"/>
      <c r="R304" s="214"/>
      <c r="S304" s="214"/>
      <c r="T304" s="214"/>
      <c r="U304" s="214"/>
      <c r="V304" s="214"/>
      <c r="W304" s="214"/>
      <c r="X304" s="214"/>
      <c r="Y304" s="214"/>
      <c r="Z304" s="214"/>
    </row>
    <row r="305" ht="12.75" customHeight="1">
      <c r="A305" s="214"/>
      <c r="B305" s="214"/>
      <c r="C305" s="214"/>
      <c r="D305" s="214"/>
      <c r="E305" s="214"/>
      <c r="F305" s="214"/>
      <c r="G305" s="214"/>
      <c r="H305" s="214"/>
      <c r="I305" s="214"/>
      <c r="J305" s="214"/>
      <c r="K305" s="214"/>
      <c r="L305" s="214"/>
      <c r="M305" s="214"/>
      <c r="N305" s="214"/>
      <c r="O305" s="214"/>
      <c r="P305" s="214"/>
      <c r="Q305" s="214"/>
      <c r="R305" s="214"/>
      <c r="S305" s="214"/>
      <c r="T305" s="214"/>
      <c r="U305" s="214"/>
      <c r="V305" s="214"/>
      <c r="W305" s="214"/>
      <c r="X305" s="214"/>
      <c r="Y305" s="214"/>
      <c r="Z305" s="214"/>
    </row>
    <row r="306" ht="12.75" customHeight="1">
      <c r="A306" s="214"/>
      <c r="B306" s="214"/>
      <c r="C306" s="214"/>
      <c r="D306" s="214"/>
      <c r="E306" s="214"/>
      <c r="F306" s="214"/>
      <c r="G306" s="214"/>
      <c r="H306" s="214"/>
      <c r="I306" s="214"/>
      <c r="J306" s="214"/>
      <c r="K306" s="214"/>
      <c r="L306" s="214"/>
      <c r="M306" s="214"/>
      <c r="N306" s="214"/>
      <c r="O306" s="214"/>
      <c r="P306" s="214"/>
      <c r="Q306" s="214"/>
      <c r="R306" s="214"/>
      <c r="S306" s="214"/>
      <c r="T306" s="214"/>
      <c r="U306" s="214"/>
      <c r="V306" s="214"/>
      <c r="W306" s="214"/>
      <c r="X306" s="214"/>
      <c r="Y306" s="214"/>
      <c r="Z306" s="214"/>
    </row>
    <row r="307" ht="12.75" customHeight="1">
      <c r="A307" s="214"/>
      <c r="B307" s="214"/>
      <c r="C307" s="214"/>
      <c r="D307" s="214"/>
      <c r="E307" s="214"/>
      <c r="F307" s="214"/>
      <c r="G307" s="214"/>
      <c r="H307" s="214"/>
      <c r="I307" s="214"/>
      <c r="J307" s="214"/>
      <c r="K307" s="214"/>
      <c r="L307" s="214"/>
      <c r="M307" s="214"/>
      <c r="N307" s="214"/>
      <c r="O307" s="214"/>
      <c r="P307" s="214"/>
      <c r="Q307" s="214"/>
      <c r="R307" s="214"/>
      <c r="S307" s="214"/>
      <c r="T307" s="214"/>
      <c r="U307" s="214"/>
      <c r="V307" s="214"/>
      <c r="W307" s="214"/>
      <c r="X307" s="214"/>
      <c r="Y307" s="214"/>
      <c r="Z307" s="214"/>
    </row>
    <row r="308" ht="12.75" customHeight="1">
      <c r="A308" s="214"/>
      <c r="B308" s="214"/>
      <c r="C308" s="214"/>
      <c r="D308" s="214"/>
      <c r="E308" s="214"/>
      <c r="F308" s="214"/>
      <c r="G308" s="214"/>
      <c r="H308" s="214"/>
      <c r="I308" s="214"/>
      <c r="J308" s="214"/>
      <c r="K308" s="214"/>
      <c r="L308" s="214"/>
      <c r="M308" s="214"/>
      <c r="N308" s="214"/>
      <c r="O308" s="214"/>
      <c r="P308" s="214"/>
      <c r="Q308" s="214"/>
      <c r="R308" s="214"/>
      <c r="S308" s="214"/>
      <c r="T308" s="214"/>
      <c r="U308" s="214"/>
      <c r="V308" s="214"/>
      <c r="W308" s="214"/>
      <c r="X308" s="214"/>
      <c r="Y308" s="214"/>
      <c r="Z308" s="214"/>
    </row>
    <row r="309" ht="12.75" customHeight="1">
      <c r="A309" s="214"/>
      <c r="B309" s="214"/>
      <c r="C309" s="214"/>
      <c r="D309" s="214"/>
      <c r="E309" s="214"/>
      <c r="F309" s="214"/>
      <c r="G309" s="214"/>
      <c r="H309" s="214"/>
      <c r="I309" s="214"/>
      <c r="J309" s="214"/>
      <c r="K309" s="214"/>
      <c r="L309" s="214"/>
      <c r="M309" s="214"/>
      <c r="N309" s="214"/>
      <c r="O309" s="214"/>
      <c r="P309" s="214"/>
      <c r="Q309" s="214"/>
      <c r="R309" s="214"/>
      <c r="S309" s="214"/>
      <c r="T309" s="214"/>
      <c r="U309" s="214"/>
      <c r="V309" s="214"/>
      <c r="W309" s="214"/>
      <c r="X309" s="214"/>
      <c r="Y309" s="214"/>
      <c r="Z309" s="214"/>
    </row>
    <row r="310" ht="12.75" customHeight="1">
      <c r="A310" s="214"/>
      <c r="B310" s="214"/>
      <c r="C310" s="214"/>
      <c r="D310" s="214"/>
      <c r="E310" s="214"/>
      <c r="F310" s="214"/>
      <c r="G310" s="214"/>
      <c r="H310" s="214"/>
      <c r="I310" s="214"/>
      <c r="J310" s="214"/>
      <c r="K310" s="214"/>
      <c r="L310" s="214"/>
      <c r="M310" s="214"/>
      <c r="N310" s="214"/>
      <c r="O310" s="214"/>
      <c r="P310" s="214"/>
      <c r="Q310" s="214"/>
      <c r="R310" s="214"/>
      <c r="S310" s="214"/>
      <c r="T310" s="214"/>
      <c r="U310" s="214"/>
      <c r="V310" s="214"/>
      <c r="W310" s="214"/>
      <c r="X310" s="214"/>
      <c r="Y310" s="214"/>
      <c r="Z310" s="214"/>
    </row>
    <row r="311" ht="12.75" customHeight="1">
      <c r="A311" s="214"/>
      <c r="B311" s="214"/>
      <c r="C311" s="214"/>
      <c r="D311" s="214"/>
      <c r="E311" s="214"/>
      <c r="F311" s="214"/>
      <c r="G311" s="214"/>
      <c r="H311" s="214"/>
      <c r="I311" s="214"/>
      <c r="J311" s="214"/>
      <c r="K311" s="214"/>
      <c r="L311" s="214"/>
      <c r="M311" s="214"/>
      <c r="N311" s="214"/>
      <c r="O311" s="214"/>
      <c r="P311" s="214"/>
      <c r="Q311" s="214"/>
      <c r="R311" s="214"/>
      <c r="S311" s="214"/>
      <c r="T311" s="214"/>
      <c r="U311" s="214"/>
      <c r="V311" s="214"/>
      <c r="W311" s="214"/>
      <c r="X311" s="214"/>
      <c r="Y311" s="214"/>
      <c r="Z311" s="214"/>
    </row>
    <row r="312" ht="12.75" customHeight="1">
      <c r="A312" s="214"/>
      <c r="B312" s="214"/>
      <c r="C312" s="214"/>
      <c r="D312" s="214"/>
      <c r="E312" s="214"/>
      <c r="F312" s="214"/>
      <c r="G312" s="214"/>
      <c r="H312" s="214"/>
      <c r="I312" s="214"/>
      <c r="J312" s="214"/>
      <c r="K312" s="214"/>
      <c r="L312" s="214"/>
      <c r="M312" s="214"/>
      <c r="N312" s="214"/>
      <c r="O312" s="214"/>
      <c r="P312" s="214"/>
      <c r="Q312" s="214"/>
      <c r="R312" s="214"/>
      <c r="S312" s="214"/>
      <c r="T312" s="214"/>
      <c r="U312" s="214"/>
      <c r="V312" s="214"/>
      <c r="W312" s="214"/>
      <c r="X312" s="214"/>
      <c r="Y312" s="214"/>
      <c r="Z312" s="214"/>
    </row>
    <row r="313" ht="12.75" customHeight="1">
      <c r="A313" s="214"/>
      <c r="B313" s="214"/>
      <c r="C313" s="214"/>
      <c r="D313" s="214"/>
      <c r="E313" s="214"/>
      <c r="F313" s="214"/>
      <c r="G313" s="214"/>
      <c r="H313" s="214"/>
      <c r="I313" s="214"/>
      <c r="J313" s="214"/>
      <c r="K313" s="214"/>
      <c r="L313" s="214"/>
      <c r="M313" s="214"/>
      <c r="N313" s="214"/>
      <c r="O313" s="214"/>
      <c r="P313" s="214"/>
      <c r="Q313" s="214"/>
      <c r="R313" s="214"/>
      <c r="S313" s="214"/>
      <c r="T313" s="214"/>
      <c r="U313" s="214"/>
      <c r="V313" s="214"/>
      <c r="W313" s="214"/>
      <c r="X313" s="214"/>
      <c r="Y313" s="214"/>
      <c r="Z313" s="214"/>
    </row>
    <row r="314" ht="12.75" customHeight="1">
      <c r="A314" s="214"/>
      <c r="B314" s="214"/>
      <c r="C314" s="214"/>
      <c r="D314" s="214"/>
      <c r="E314" s="214"/>
      <c r="F314" s="214"/>
      <c r="G314" s="214"/>
      <c r="H314" s="214"/>
      <c r="I314" s="214"/>
      <c r="J314" s="214"/>
      <c r="K314" s="214"/>
      <c r="L314" s="214"/>
      <c r="M314" s="214"/>
      <c r="N314" s="214"/>
      <c r="O314" s="214"/>
      <c r="P314" s="214"/>
      <c r="Q314" s="214"/>
      <c r="R314" s="214"/>
      <c r="S314" s="214"/>
      <c r="T314" s="214"/>
      <c r="U314" s="214"/>
      <c r="V314" s="214"/>
      <c r="W314" s="214"/>
      <c r="X314" s="214"/>
      <c r="Y314" s="214"/>
      <c r="Z314" s="214"/>
    </row>
    <row r="315" ht="12.75" customHeight="1">
      <c r="A315" s="214"/>
      <c r="B315" s="214"/>
      <c r="C315" s="214"/>
      <c r="D315" s="214"/>
      <c r="E315" s="214"/>
      <c r="F315" s="214"/>
      <c r="G315" s="214"/>
      <c r="H315" s="214"/>
      <c r="I315" s="214"/>
      <c r="J315" s="214"/>
      <c r="K315" s="214"/>
      <c r="L315" s="214"/>
      <c r="M315" s="214"/>
      <c r="N315" s="214"/>
      <c r="O315" s="214"/>
      <c r="P315" s="214"/>
      <c r="Q315" s="214"/>
      <c r="R315" s="214"/>
      <c r="S315" s="214"/>
      <c r="T315" s="214"/>
      <c r="U315" s="214"/>
      <c r="V315" s="214"/>
      <c r="W315" s="214"/>
      <c r="X315" s="214"/>
      <c r="Y315" s="214"/>
      <c r="Z315" s="214"/>
    </row>
    <row r="316" ht="12.75" customHeight="1">
      <c r="A316" s="214"/>
      <c r="B316" s="214"/>
      <c r="C316" s="214"/>
      <c r="D316" s="214"/>
      <c r="E316" s="214"/>
      <c r="F316" s="214"/>
      <c r="G316" s="214"/>
      <c r="H316" s="214"/>
      <c r="I316" s="214"/>
      <c r="J316" s="214"/>
      <c r="K316" s="214"/>
      <c r="L316" s="214"/>
      <c r="M316" s="214"/>
      <c r="N316" s="214"/>
      <c r="O316" s="214"/>
      <c r="P316" s="214"/>
      <c r="Q316" s="214"/>
      <c r="R316" s="214"/>
      <c r="S316" s="214"/>
      <c r="T316" s="214"/>
      <c r="U316" s="214"/>
      <c r="V316" s="214"/>
      <c r="W316" s="214"/>
      <c r="X316" s="214"/>
      <c r="Y316" s="214"/>
      <c r="Z316" s="214"/>
    </row>
    <row r="317" ht="12.75" customHeight="1">
      <c r="A317" s="214"/>
      <c r="B317" s="214"/>
      <c r="C317" s="214"/>
      <c r="D317" s="214"/>
      <c r="E317" s="214"/>
      <c r="F317" s="214"/>
      <c r="G317" s="214"/>
      <c r="H317" s="214"/>
      <c r="I317" s="214"/>
      <c r="J317" s="214"/>
      <c r="K317" s="214"/>
      <c r="L317" s="214"/>
      <c r="M317" s="214"/>
      <c r="N317" s="214"/>
      <c r="O317" s="214"/>
      <c r="P317" s="214"/>
      <c r="Q317" s="214"/>
      <c r="R317" s="214"/>
      <c r="S317" s="214"/>
      <c r="T317" s="214"/>
      <c r="U317" s="214"/>
      <c r="V317" s="214"/>
      <c r="W317" s="214"/>
      <c r="X317" s="214"/>
      <c r="Y317" s="214"/>
      <c r="Z317" s="214"/>
    </row>
    <row r="318" ht="12.75" customHeight="1">
      <c r="A318" s="214"/>
      <c r="B318" s="214"/>
      <c r="C318" s="214"/>
      <c r="D318" s="214"/>
      <c r="E318" s="214"/>
      <c r="F318" s="214"/>
      <c r="G318" s="214"/>
      <c r="H318" s="214"/>
      <c r="I318" s="214"/>
      <c r="J318" s="214"/>
      <c r="K318" s="214"/>
      <c r="L318" s="214"/>
      <c r="M318" s="214"/>
      <c r="N318" s="214"/>
      <c r="O318" s="214"/>
      <c r="P318" s="214"/>
      <c r="Q318" s="214"/>
      <c r="R318" s="214"/>
      <c r="S318" s="214"/>
      <c r="T318" s="214"/>
      <c r="U318" s="214"/>
      <c r="V318" s="214"/>
      <c r="W318" s="214"/>
      <c r="X318" s="214"/>
      <c r="Y318" s="214"/>
      <c r="Z318" s="214"/>
    </row>
    <row r="319" ht="12.75" customHeight="1">
      <c r="A319" s="214"/>
      <c r="B319" s="214"/>
      <c r="C319" s="214"/>
      <c r="D319" s="214"/>
      <c r="E319" s="214"/>
      <c r="F319" s="214"/>
      <c r="G319" s="214"/>
      <c r="H319" s="214"/>
      <c r="I319" s="214"/>
      <c r="J319" s="214"/>
      <c r="K319" s="214"/>
      <c r="L319" s="214"/>
      <c r="M319" s="214"/>
      <c r="N319" s="214"/>
      <c r="O319" s="214"/>
      <c r="P319" s="214"/>
      <c r="Q319" s="214"/>
      <c r="R319" s="214"/>
      <c r="S319" s="214"/>
      <c r="T319" s="214"/>
      <c r="U319" s="214"/>
      <c r="V319" s="214"/>
      <c r="W319" s="214"/>
      <c r="X319" s="214"/>
      <c r="Y319" s="214"/>
      <c r="Z319" s="214"/>
    </row>
    <row r="320" ht="12.75" customHeight="1">
      <c r="A320" s="214"/>
      <c r="B320" s="214"/>
      <c r="C320" s="214"/>
      <c r="D320" s="214"/>
      <c r="E320" s="214"/>
      <c r="F320" s="214"/>
      <c r="G320" s="214"/>
      <c r="H320" s="214"/>
      <c r="I320" s="214"/>
      <c r="J320" s="214"/>
      <c r="K320" s="214"/>
      <c r="L320" s="214"/>
      <c r="M320" s="214"/>
      <c r="N320" s="214"/>
      <c r="O320" s="214"/>
      <c r="P320" s="214"/>
      <c r="Q320" s="214"/>
      <c r="R320" s="214"/>
      <c r="S320" s="214"/>
      <c r="T320" s="214"/>
      <c r="U320" s="214"/>
      <c r="V320" s="214"/>
      <c r="W320" s="214"/>
      <c r="X320" s="214"/>
      <c r="Y320" s="214"/>
      <c r="Z320" s="214"/>
    </row>
    <row r="321" ht="12.75" customHeight="1">
      <c r="A321" s="214"/>
      <c r="B321" s="214"/>
      <c r="C321" s="214"/>
      <c r="D321" s="214"/>
      <c r="E321" s="214"/>
      <c r="F321" s="214"/>
      <c r="G321" s="214"/>
      <c r="H321" s="214"/>
      <c r="I321" s="214"/>
      <c r="J321" s="214"/>
      <c r="K321" s="214"/>
      <c r="L321" s="214"/>
      <c r="M321" s="214"/>
      <c r="N321" s="214"/>
      <c r="O321" s="214"/>
      <c r="P321" s="214"/>
      <c r="Q321" s="214"/>
      <c r="R321" s="214"/>
      <c r="S321" s="214"/>
      <c r="T321" s="214"/>
      <c r="U321" s="214"/>
      <c r="V321" s="214"/>
      <c r="W321" s="214"/>
      <c r="X321" s="214"/>
      <c r="Y321" s="214"/>
      <c r="Z321" s="214"/>
    </row>
    <row r="322" ht="12.75" customHeight="1">
      <c r="A322" s="214"/>
      <c r="B322" s="214"/>
      <c r="C322" s="214"/>
      <c r="D322" s="214"/>
      <c r="E322" s="214"/>
      <c r="F322" s="214"/>
      <c r="G322" s="214"/>
      <c r="H322" s="214"/>
      <c r="I322" s="214"/>
      <c r="J322" s="214"/>
      <c r="K322" s="214"/>
      <c r="L322" s="214"/>
      <c r="M322" s="214"/>
      <c r="N322" s="214"/>
      <c r="O322" s="214"/>
      <c r="P322" s="214"/>
      <c r="Q322" s="214"/>
      <c r="R322" s="214"/>
      <c r="S322" s="214"/>
      <c r="T322" s="214"/>
      <c r="U322" s="214"/>
      <c r="V322" s="214"/>
      <c r="W322" s="214"/>
      <c r="X322" s="214"/>
      <c r="Y322" s="214"/>
      <c r="Z322" s="214"/>
    </row>
    <row r="323" ht="12.75" customHeight="1">
      <c r="A323" s="214"/>
      <c r="B323" s="214"/>
      <c r="C323" s="214"/>
      <c r="D323" s="214"/>
      <c r="E323" s="214"/>
      <c r="F323" s="214"/>
      <c r="G323" s="214"/>
      <c r="H323" s="214"/>
      <c r="I323" s="214"/>
      <c r="J323" s="214"/>
      <c r="K323" s="214"/>
      <c r="L323" s="214"/>
      <c r="M323" s="214"/>
      <c r="N323" s="214"/>
      <c r="O323" s="214"/>
      <c r="P323" s="214"/>
      <c r="Q323" s="214"/>
      <c r="R323" s="214"/>
      <c r="S323" s="214"/>
      <c r="T323" s="214"/>
      <c r="U323" s="214"/>
      <c r="V323" s="214"/>
      <c r="W323" s="214"/>
      <c r="X323" s="214"/>
      <c r="Y323" s="214"/>
      <c r="Z323" s="214"/>
    </row>
    <row r="324" ht="12.75" customHeight="1">
      <c r="A324" s="214"/>
      <c r="B324" s="214"/>
      <c r="C324" s="214"/>
      <c r="D324" s="214"/>
      <c r="E324" s="214"/>
      <c r="F324" s="214"/>
      <c r="G324" s="214"/>
      <c r="H324" s="214"/>
      <c r="I324" s="214"/>
      <c r="J324" s="214"/>
      <c r="K324" s="214"/>
      <c r="L324" s="214"/>
      <c r="M324" s="214"/>
      <c r="N324" s="214"/>
      <c r="O324" s="214"/>
      <c r="P324" s="214"/>
      <c r="Q324" s="214"/>
      <c r="R324" s="214"/>
      <c r="S324" s="214"/>
      <c r="T324" s="214"/>
      <c r="U324" s="214"/>
      <c r="V324" s="214"/>
      <c r="W324" s="214"/>
      <c r="X324" s="214"/>
      <c r="Y324" s="214"/>
      <c r="Z324" s="214"/>
    </row>
    <row r="325" ht="12.75" customHeight="1">
      <c r="A325" s="214"/>
      <c r="B325" s="214"/>
      <c r="C325" s="214"/>
      <c r="D325" s="214"/>
      <c r="E325" s="214"/>
      <c r="F325" s="214"/>
      <c r="G325" s="214"/>
      <c r="H325" s="214"/>
      <c r="I325" s="214"/>
      <c r="J325" s="214"/>
      <c r="K325" s="214"/>
      <c r="L325" s="214"/>
      <c r="M325" s="214"/>
      <c r="N325" s="214"/>
      <c r="O325" s="214"/>
      <c r="P325" s="214"/>
      <c r="Q325" s="214"/>
      <c r="R325" s="214"/>
      <c r="S325" s="214"/>
      <c r="T325" s="214"/>
      <c r="U325" s="214"/>
      <c r="V325" s="214"/>
      <c r="W325" s="214"/>
      <c r="X325" s="214"/>
      <c r="Y325" s="214"/>
      <c r="Z325" s="214"/>
    </row>
    <row r="326" ht="12.75" customHeight="1">
      <c r="A326" s="214"/>
      <c r="B326" s="214"/>
      <c r="C326" s="214"/>
      <c r="D326" s="214"/>
      <c r="E326" s="214"/>
      <c r="F326" s="214"/>
      <c r="G326" s="214"/>
      <c r="H326" s="214"/>
      <c r="I326" s="214"/>
      <c r="J326" s="214"/>
      <c r="K326" s="214"/>
      <c r="L326" s="214"/>
      <c r="M326" s="214"/>
      <c r="N326" s="214"/>
      <c r="O326" s="214"/>
      <c r="P326" s="214"/>
      <c r="Q326" s="214"/>
      <c r="R326" s="214"/>
      <c r="S326" s="214"/>
      <c r="T326" s="214"/>
      <c r="U326" s="214"/>
      <c r="V326" s="214"/>
      <c r="W326" s="214"/>
      <c r="X326" s="214"/>
      <c r="Y326" s="214"/>
      <c r="Z326" s="214"/>
    </row>
    <row r="327" ht="12.75" customHeight="1">
      <c r="A327" s="214"/>
      <c r="B327" s="214"/>
      <c r="C327" s="214"/>
      <c r="D327" s="214"/>
      <c r="E327" s="214"/>
      <c r="F327" s="214"/>
      <c r="G327" s="214"/>
      <c r="H327" s="214"/>
      <c r="I327" s="214"/>
      <c r="J327" s="214"/>
      <c r="K327" s="214"/>
      <c r="L327" s="214"/>
      <c r="M327" s="214"/>
      <c r="N327" s="214"/>
      <c r="O327" s="214"/>
      <c r="P327" s="214"/>
      <c r="Q327" s="214"/>
      <c r="R327" s="214"/>
      <c r="S327" s="214"/>
      <c r="T327" s="214"/>
      <c r="U327" s="214"/>
      <c r="V327" s="214"/>
      <c r="W327" s="214"/>
      <c r="X327" s="214"/>
      <c r="Y327" s="214"/>
      <c r="Z327" s="214"/>
    </row>
    <row r="328" ht="12.75" customHeight="1">
      <c r="A328" s="214"/>
      <c r="B328" s="214"/>
      <c r="C328" s="214"/>
      <c r="D328" s="214"/>
      <c r="E328" s="214"/>
      <c r="F328" s="214"/>
      <c r="G328" s="214"/>
      <c r="H328" s="214"/>
      <c r="I328" s="214"/>
      <c r="J328" s="214"/>
      <c r="K328" s="214"/>
      <c r="L328" s="214"/>
      <c r="M328" s="214"/>
      <c r="N328" s="214"/>
      <c r="O328" s="214"/>
      <c r="P328" s="214"/>
      <c r="Q328" s="214"/>
      <c r="R328" s="214"/>
      <c r="S328" s="214"/>
      <c r="T328" s="214"/>
      <c r="U328" s="214"/>
      <c r="V328" s="214"/>
      <c r="W328" s="214"/>
      <c r="X328" s="214"/>
      <c r="Y328" s="214"/>
      <c r="Z328" s="214"/>
    </row>
    <row r="329" ht="12.75" customHeight="1">
      <c r="A329" s="214"/>
      <c r="B329" s="214"/>
      <c r="C329" s="214"/>
      <c r="D329" s="214"/>
      <c r="E329" s="214"/>
      <c r="F329" s="214"/>
      <c r="G329" s="214"/>
      <c r="H329" s="214"/>
      <c r="I329" s="214"/>
      <c r="J329" s="214"/>
      <c r="K329" s="214"/>
      <c r="L329" s="214"/>
      <c r="M329" s="214"/>
      <c r="N329" s="214"/>
      <c r="O329" s="214"/>
      <c r="P329" s="214"/>
      <c r="Q329" s="214"/>
      <c r="R329" s="214"/>
      <c r="S329" s="214"/>
      <c r="T329" s="214"/>
      <c r="U329" s="214"/>
      <c r="V329" s="214"/>
      <c r="W329" s="214"/>
      <c r="X329" s="214"/>
      <c r="Y329" s="214"/>
      <c r="Z329" s="214"/>
    </row>
    <row r="330" ht="12.75" customHeight="1">
      <c r="A330" s="214"/>
      <c r="B330" s="214"/>
      <c r="C330" s="214"/>
      <c r="D330" s="214"/>
      <c r="E330" s="214"/>
      <c r="F330" s="214"/>
      <c r="G330" s="214"/>
      <c r="H330" s="214"/>
      <c r="I330" s="214"/>
      <c r="J330" s="214"/>
      <c r="K330" s="214"/>
      <c r="L330" s="214"/>
      <c r="M330" s="214"/>
      <c r="N330" s="214"/>
      <c r="O330" s="214"/>
      <c r="P330" s="214"/>
      <c r="Q330" s="214"/>
      <c r="R330" s="214"/>
      <c r="S330" s="214"/>
      <c r="T330" s="214"/>
      <c r="U330" s="214"/>
      <c r="V330" s="214"/>
      <c r="W330" s="214"/>
      <c r="X330" s="214"/>
      <c r="Y330" s="214"/>
      <c r="Z330" s="214"/>
    </row>
    <row r="331" ht="12.75" customHeight="1">
      <c r="A331" s="214"/>
      <c r="B331" s="214"/>
      <c r="C331" s="214"/>
      <c r="D331" s="214"/>
      <c r="E331" s="214"/>
      <c r="F331" s="214"/>
      <c r="G331" s="214"/>
      <c r="H331" s="214"/>
      <c r="I331" s="214"/>
      <c r="J331" s="214"/>
      <c r="K331" s="214"/>
      <c r="L331" s="214"/>
      <c r="M331" s="214"/>
      <c r="N331" s="214"/>
      <c r="O331" s="214"/>
      <c r="P331" s="214"/>
      <c r="Q331" s="214"/>
      <c r="R331" s="214"/>
      <c r="S331" s="214"/>
      <c r="T331" s="214"/>
      <c r="U331" s="214"/>
      <c r="V331" s="214"/>
      <c r="W331" s="214"/>
      <c r="X331" s="214"/>
      <c r="Y331" s="214"/>
      <c r="Z331" s="214"/>
    </row>
    <row r="332" ht="12.75" customHeight="1">
      <c r="A332" s="214"/>
      <c r="B332" s="214"/>
      <c r="C332" s="214"/>
      <c r="D332" s="214"/>
      <c r="E332" s="214"/>
      <c r="F332" s="214"/>
      <c r="G332" s="214"/>
      <c r="H332" s="214"/>
      <c r="I332" s="214"/>
      <c r="J332" s="214"/>
      <c r="K332" s="214"/>
      <c r="L332" s="214"/>
      <c r="M332" s="214"/>
      <c r="N332" s="214"/>
      <c r="O332" s="214"/>
      <c r="P332" s="214"/>
      <c r="Q332" s="214"/>
      <c r="R332" s="214"/>
      <c r="S332" s="214"/>
      <c r="T332" s="214"/>
      <c r="U332" s="214"/>
      <c r="V332" s="214"/>
      <c r="W332" s="214"/>
      <c r="X332" s="214"/>
      <c r="Y332" s="214"/>
      <c r="Z332" s="214"/>
    </row>
    <row r="333" ht="12.75" customHeight="1">
      <c r="A333" s="214"/>
      <c r="B333" s="214"/>
      <c r="C333" s="214"/>
      <c r="D333" s="214"/>
      <c r="E333" s="214"/>
      <c r="F333" s="214"/>
      <c r="G333" s="214"/>
      <c r="H333" s="214"/>
      <c r="I333" s="214"/>
      <c r="J333" s="214"/>
      <c r="K333" s="214"/>
      <c r="L333" s="214"/>
      <c r="M333" s="214"/>
      <c r="N333" s="214"/>
      <c r="O333" s="214"/>
      <c r="P333" s="214"/>
      <c r="Q333" s="214"/>
      <c r="R333" s="214"/>
      <c r="S333" s="214"/>
      <c r="T333" s="214"/>
      <c r="U333" s="214"/>
      <c r="V333" s="214"/>
      <c r="W333" s="214"/>
      <c r="X333" s="214"/>
      <c r="Y333" s="214"/>
      <c r="Z333" s="214"/>
    </row>
    <row r="334" ht="12.75" customHeight="1">
      <c r="A334" s="214"/>
      <c r="B334" s="214"/>
      <c r="C334" s="214"/>
      <c r="D334" s="214"/>
      <c r="E334" s="214"/>
      <c r="F334" s="214"/>
      <c r="G334" s="214"/>
      <c r="H334" s="214"/>
      <c r="I334" s="214"/>
      <c r="J334" s="214"/>
      <c r="K334" s="214"/>
      <c r="L334" s="214"/>
      <c r="M334" s="214"/>
      <c r="N334" s="214"/>
      <c r="O334" s="214"/>
      <c r="P334" s="214"/>
      <c r="Q334" s="214"/>
      <c r="R334" s="214"/>
      <c r="S334" s="214"/>
      <c r="T334" s="214"/>
      <c r="U334" s="214"/>
      <c r="V334" s="214"/>
      <c r="W334" s="214"/>
      <c r="X334" s="214"/>
      <c r="Y334" s="214"/>
      <c r="Z334" s="214"/>
    </row>
    <row r="335" ht="12.75" customHeight="1">
      <c r="A335" s="214"/>
      <c r="B335" s="214"/>
      <c r="C335" s="214"/>
      <c r="D335" s="214"/>
      <c r="E335" s="214"/>
      <c r="F335" s="214"/>
      <c r="G335" s="214"/>
      <c r="H335" s="214"/>
      <c r="I335" s="214"/>
      <c r="J335" s="214"/>
      <c r="K335" s="214"/>
      <c r="L335" s="214"/>
      <c r="M335" s="214"/>
      <c r="N335" s="214"/>
      <c r="O335" s="214"/>
      <c r="P335" s="214"/>
      <c r="Q335" s="214"/>
      <c r="R335" s="214"/>
      <c r="S335" s="214"/>
      <c r="T335" s="214"/>
      <c r="U335" s="214"/>
      <c r="V335" s="214"/>
      <c r="W335" s="214"/>
      <c r="X335" s="214"/>
      <c r="Y335" s="214"/>
      <c r="Z335" s="214"/>
    </row>
    <row r="336" ht="12.75" customHeight="1">
      <c r="A336" s="214"/>
      <c r="B336" s="214"/>
      <c r="C336" s="214"/>
      <c r="D336" s="214"/>
      <c r="E336" s="214"/>
      <c r="F336" s="214"/>
      <c r="G336" s="214"/>
      <c r="H336" s="214"/>
      <c r="I336" s="214"/>
      <c r="J336" s="214"/>
      <c r="K336" s="214"/>
      <c r="L336" s="214"/>
      <c r="M336" s="214"/>
      <c r="N336" s="214"/>
      <c r="O336" s="214"/>
      <c r="P336" s="214"/>
      <c r="Q336" s="214"/>
      <c r="R336" s="214"/>
      <c r="S336" s="214"/>
      <c r="T336" s="214"/>
      <c r="U336" s="214"/>
      <c r="V336" s="214"/>
      <c r="W336" s="214"/>
      <c r="X336" s="214"/>
      <c r="Y336" s="214"/>
      <c r="Z336" s="214"/>
    </row>
    <row r="337" ht="12.75" customHeight="1">
      <c r="A337" s="214"/>
      <c r="B337" s="214"/>
      <c r="C337" s="214"/>
      <c r="D337" s="214"/>
      <c r="E337" s="214"/>
      <c r="F337" s="214"/>
      <c r="G337" s="214"/>
      <c r="H337" s="214"/>
      <c r="I337" s="214"/>
      <c r="J337" s="214"/>
      <c r="K337" s="214"/>
      <c r="L337" s="214"/>
      <c r="M337" s="214"/>
      <c r="N337" s="214"/>
      <c r="O337" s="214"/>
      <c r="P337" s="214"/>
      <c r="Q337" s="214"/>
      <c r="R337" s="214"/>
      <c r="S337" s="214"/>
      <c r="T337" s="214"/>
      <c r="U337" s="214"/>
      <c r="V337" s="214"/>
      <c r="W337" s="214"/>
      <c r="X337" s="214"/>
      <c r="Y337" s="214"/>
      <c r="Z337" s="214"/>
    </row>
    <row r="338" ht="12.75" customHeight="1">
      <c r="A338" s="214"/>
      <c r="B338" s="214"/>
      <c r="C338" s="214"/>
      <c r="D338" s="214"/>
      <c r="E338" s="214"/>
      <c r="F338" s="214"/>
      <c r="G338" s="214"/>
      <c r="H338" s="214"/>
      <c r="I338" s="214"/>
      <c r="J338" s="214"/>
      <c r="K338" s="214"/>
      <c r="L338" s="214"/>
      <c r="M338" s="214"/>
      <c r="N338" s="214"/>
      <c r="O338" s="214"/>
      <c r="P338" s="214"/>
      <c r="Q338" s="214"/>
      <c r="R338" s="214"/>
      <c r="S338" s="214"/>
      <c r="T338" s="214"/>
      <c r="U338" s="214"/>
      <c r="V338" s="214"/>
      <c r="W338" s="214"/>
      <c r="X338" s="214"/>
      <c r="Y338" s="214"/>
      <c r="Z338" s="214"/>
    </row>
    <row r="339" ht="12.75" customHeight="1">
      <c r="A339" s="214"/>
      <c r="B339" s="214"/>
      <c r="C339" s="214"/>
      <c r="D339" s="214"/>
      <c r="E339" s="214"/>
      <c r="F339" s="214"/>
      <c r="G339" s="214"/>
      <c r="H339" s="214"/>
      <c r="I339" s="214"/>
      <c r="J339" s="214"/>
      <c r="K339" s="214"/>
      <c r="L339" s="214"/>
      <c r="M339" s="214"/>
      <c r="N339" s="214"/>
      <c r="O339" s="214"/>
      <c r="P339" s="214"/>
      <c r="Q339" s="214"/>
      <c r="R339" s="214"/>
      <c r="S339" s="214"/>
      <c r="T339" s="214"/>
      <c r="U339" s="214"/>
      <c r="V339" s="214"/>
      <c r="W339" s="214"/>
      <c r="X339" s="214"/>
      <c r="Y339" s="214"/>
      <c r="Z339" s="214"/>
    </row>
    <row r="340" ht="12.75" customHeight="1">
      <c r="A340" s="214"/>
      <c r="B340" s="214"/>
      <c r="C340" s="214"/>
      <c r="D340" s="214"/>
      <c r="E340" s="214"/>
      <c r="F340" s="214"/>
      <c r="G340" s="214"/>
      <c r="H340" s="214"/>
      <c r="I340" s="214"/>
      <c r="J340" s="214"/>
      <c r="K340" s="214"/>
      <c r="L340" s="214"/>
      <c r="M340" s="214"/>
      <c r="N340" s="214"/>
      <c r="O340" s="214"/>
      <c r="P340" s="214"/>
      <c r="Q340" s="214"/>
      <c r="R340" s="214"/>
      <c r="S340" s="214"/>
      <c r="T340" s="214"/>
      <c r="U340" s="214"/>
      <c r="V340" s="214"/>
      <c r="W340" s="214"/>
      <c r="X340" s="214"/>
      <c r="Y340" s="214"/>
      <c r="Z340" s="214"/>
    </row>
    <row r="341" ht="12.75" customHeight="1">
      <c r="A341" s="214"/>
      <c r="B341" s="214"/>
      <c r="C341" s="214"/>
      <c r="D341" s="214"/>
      <c r="E341" s="214"/>
      <c r="F341" s="214"/>
      <c r="G341" s="214"/>
      <c r="H341" s="214"/>
      <c r="I341" s="214"/>
      <c r="J341" s="214"/>
      <c r="K341" s="214"/>
      <c r="L341" s="214"/>
      <c r="M341" s="214"/>
      <c r="N341" s="214"/>
      <c r="O341" s="214"/>
      <c r="P341" s="214"/>
      <c r="Q341" s="214"/>
      <c r="R341" s="214"/>
      <c r="S341" s="214"/>
      <c r="T341" s="214"/>
      <c r="U341" s="214"/>
      <c r="V341" s="214"/>
      <c r="W341" s="214"/>
      <c r="X341" s="214"/>
      <c r="Y341" s="214"/>
      <c r="Z341" s="214"/>
    </row>
    <row r="342" ht="12.75" customHeight="1">
      <c r="A342" s="214"/>
      <c r="B342" s="214"/>
      <c r="C342" s="214"/>
      <c r="D342" s="214"/>
      <c r="E342" s="214"/>
      <c r="F342" s="214"/>
      <c r="G342" s="214"/>
      <c r="H342" s="214"/>
      <c r="I342" s="214"/>
      <c r="J342" s="214"/>
      <c r="K342" s="214"/>
      <c r="L342" s="214"/>
      <c r="M342" s="214"/>
      <c r="N342" s="214"/>
      <c r="O342" s="214"/>
      <c r="P342" s="214"/>
      <c r="Q342" s="214"/>
      <c r="R342" s="214"/>
      <c r="S342" s="214"/>
      <c r="T342" s="214"/>
      <c r="U342" s="214"/>
      <c r="V342" s="214"/>
      <c r="W342" s="214"/>
      <c r="X342" s="214"/>
      <c r="Y342" s="214"/>
      <c r="Z342" s="214"/>
    </row>
    <row r="343" ht="12.75" customHeight="1">
      <c r="A343" s="214"/>
      <c r="B343" s="214"/>
      <c r="C343" s="214"/>
      <c r="D343" s="214"/>
      <c r="E343" s="214"/>
      <c r="F343" s="214"/>
      <c r="G343" s="214"/>
      <c r="H343" s="214"/>
      <c r="I343" s="214"/>
      <c r="J343" s="214"/>
      <c r="K343" s="214"/>
      <c r="L343" s="214"/>
      <c r="M343" s="214"/>
      <c r="N343" s="214"/>
      <c r="O343" s="214"/>
      <c r="P343" s="214"/>
      <c r="Q343" s="214"/>
      <c r="R343" s="214"/>
      <c r="S343" s="214"/>
      <c r="T343" s="214"/>
      <c r="U343" s="214"/>
      <c r="V343" s="214"/>
      <c r="W343" s="214"/>
      <c r="X343" s="214"/>
      <c r="Y343" s="214"/>
      <c r="Z343" s="214"/>
    </row>
    <row r="344" ht="12.75" customHeight="1">
      <c r="A344" s="214"/>
      <c r="B344" s="214"/>
      <c r="C344" s="214"/>
      <c r="D344" s="214"/>
      <c r="E344" s="214"/>
      <c r="F344" s="214"/>
      <c r="G344" s="214"/>
      <c r="H344" s="214"/>
      <c r="I344" s="214"/>
      <c r="J344" s="214"/>
      <c r="K344" s="214"/>
      <c r="L344" s="214"/>
      <c r="M344" s="214"/>
      <c r="N344" s="214"/>
      <c r="O344" s="214"/>
      <c r="P344" s="214"/>
      <c r="Q344" s="214"/>
      <c r="R344" s="214"/>
      <c r="S344" s="214"/>
      <c r="T344" s="214"/>
      <c r="U344" s="214"/>
      <c r="V344" s="214"/>
      <c r="W344" s="214"/>
      <c r="X344" s="214"/>
      <c r="Y344" s="214"/>
      <c r="Z344" s="214"/>
    </row>
    <row r="345" ht="12.75" customHeight="1">
      <c r="A345" s="214"/>
      <c r="B345" s="214"/>
      <c r="C345" s="214"/>
      <c r="D345" s="214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</row>
    <row r="346" ht="12.75" customHeight="1">
      <c r="A346" s="214"/>
      <c r="B346" s="214"/>
      <c r="C346" s="214"/>
      <c r="D346" s="214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</row>
    <row r="347" ht="12.75" customHeight="1">
      <c r="A347" s="214"/>
      <c r="B347" s="214"/>
      <c r="C347" s="214"/>
      <c r="D347" s="214"/>
      <c r="E347" s="214"/>
      <c r="F347" s="214"/>
      <c r="G347" s="214"/>
      <c r="H347" s="214"/>
      <c r="I347" s="214"/>
      <c r="J347" s="214"/>
      <c r="K347" s="214"/>
      <c r="L347" s="214"/>
      <c r="M347" s="214"/>
      <c r="N347" s="214"/>
      <c r="O347" s="214"/>
      <c r="P347" s="214"/>
      <c r="Q347" s="214"/>
      <c r="R347" s="214"/>
      <c r="S347" s="214"/>
      <c r="T347" s="214"/>
      <c r="U347" s="214"/>
      <c r="V347" s="214"/>
      <c r="W347" s="214"/>
      <c r="X347" s="214"/>
      <c r="Y347" s="214"/>
      <c r="Z347" s="214"/>
    </row>
    <row r="348" ht="12.75" customHeight="1">
      <c r="A348" s="214"/>
      <c r="B348" s="214"/>
      <c r="C348" s="214"/>
      <c r="D348" s="214"/>
      <c r="E348" s="214"/>
      <c r="F348" s="214"/>
      <c r="G348" s="214"/>
      <c r="H348" s="214"/>
      <c r="I348" s="214"/>
      <c r="J348" s="214"/>
      <c r="K348" s="214"/>
      <c r="L348" s="214"/>
      <c r="M348" s="214"/>
      <c r="N348" s="214"/>
      <c r="O348" s="214"/>
      <c r="P348" s="214"/>
      <c r="Q348" s="214"/>
      <c r="R348" s="214"/>
      <c r="S348" s="214"/>
      <c r="T348" s="214"/>
      <c r="U348" s="214"/>
      <c r="V348" s="214"/>
      <c r="W348" s="214"/>
      <c r="X348" s="214"/>
      <c r="Y348" s="214"/>
      <c r="Z348" s="214"/>
    </row>
    <row r="349" ht="12.75" customHeight="1">
      <c r="A349" s="214"/>
      <c r="B349" s="214"/>
      <c r="C349" s="214"/>
      <c r="D349" s="214"/>
      <c r="E349" s="214"/>
      <c r="F349" s="214"/>
      <c r="G349" s="214"/>
      <c r="H349" s="214"/>
      <c r="I349" s="214"/>
      <c r="J349" s="214"/>
      <c r="K349" s="214"/>
      <c r="L349" s="214"/>
      <c r="M349" s="214"/>
      <c r="N349" s="214"/>
      <c r="O349" s="214"/>
      <c r="P349" s="214"/>
      <c r="Q349" s="214"/>
      <c r="R349" s="214"/>
      <c r="S349" s="214"/>
      <c r="T349" s="214"/>
      <c r="U349" s="214"/>
      <c r="V349" s="214"/>
      <c r="W349" s="214"/>
      <c r="X349" s="214"/>
      <c r="Y349" s="214"/>
      <c r="Z349" s="214"/>
    </row>
    <row r="350" ht="12.75" customHeight="1">
      <c r="A350" s="214"/>
      <c r="B350" s="214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  <c r="P350" s="214"/>
      <c r="Q350" s="214"/>
      <c r="R350" s="214"/>
      <c r="S350" s="214"/>
      <c r="T350" s="214"/>
      <c r="U350" s="214"/>
      <c r="V350" s="214"/>
      <c r="W350" s="214"/>
      <c r="X350" s="214"/>
      <c r="Y350" s="214"/>
      <c r="Z350" s="214"/>
    </row>
    <row r="351" ht="12.75" customHeight="1">
      <c r="A351" s="214"/>
      <c r="B351" s="214"/>
      <c r="C351" s="214"/>
      <c r="D351" s="214"/>
      <c r="E351" s="214"/>
      <c r="F351" s="214"/>
      <c r="G351" s="214"/>
      <c r="H351" s="214"/>
      <c r="I351" s="214"/>
      <c r="J351" s="214"/>
      <c r="K351" s="214"/>
      <c r="L351" s="214"/>
      <c r="M351" s="214"/>
      <c r="N351" s="214"/>
      <c r="O351" s="214"/>
      <c r="P351" s="214"/>
      <c r="Q351" s="214"/>
      <c r="R351" s="214"/>
      <c r="S351" s="214"/>
      <c r="T351" s="214"/>
      <c r="U351" s="214"/>
      <c r="V351" s="214"/>
      <c r="W351" s="214"/>
      <c r="X351" s="214"/>
      <c r="Y351" s="214"/>
      <c r="Z351" s="214"/>
    </row>
    <row r="352" ht="12.75" customHeight="1">
      <c r="A352" s="214"/>
      <c r="B352" s="214"/>
      <c r="C352" s="214"/>
      <c r="D352" s="214"/>
      <c r="E352" s="214"/>
      <c r="F352" s="214"/>
      <c r="G352" s="214"/>
      <c r="H352" s="214"/>
      <c r="I352" s="214"/>
      <c r="J352" s="214"/>
      <c r="K352" s="214"/>
      <c r="L352" s="214"/>
      <c r="M352" s="214"/>
      <c r="N352" s="214"/>
      <c r="O352" s="214"/>
      <c r="P352" s="214"/>
      <c r="Q352" s="214"/>
      <c r="R352" s="214"/>
      <c r="S352" s="214"/>
      <c r="T352" s="214"/>
      <c r="U352" s="214"/>
      <c r="V352" s="214"/>
      <c r="W352" s="214"/>
      <c r="X352" s="214"/>
      <c r="Y352" s="214"/>
      <c r="Z352" s="214"/>
    </row>
    <row r="353" ht="12.75" customHeight="1">
      <c r="A353" s="214"/>
      <c r="B353" s="214"/>
      <c r="C353" s="214"/>
      <c r="D353" s="214"/>
      <c r="E353" s="214"/>
      <c r="F353" s="214"/>
      <c r="G353" s="214"/>
      <c r="H353" s="214"/>
      <c r="I353" s="214"/>
      <c r="J353" s="214"/>
      <c r="K353" s="214"/>
      <c r="L353" s="214"/>
      <c r="M353" s="214"/>
      <c r="N353" s="214"/>
      <c r="O353" s="214"/>
      <c r="P353" s="214"/>
      <c r="Q353" s="214"/>
      <c r="R353" s="214"/>
      <c r="S353" s="214"/>
      <c r="T353" s="214"/>
      <c r="U353" s="214"/>
      <c r="V353" s="214"/>
      <c r="W353" s="214"/>
      <c r="X353" s="214"/>
      <c r="Y353" s="214"/>
      <c r="Z353" s="214"/>
    </row>
    <row r="354" ht="12.75" customHeight="1">
      <c r="A354" s="214"/>
      <c r="B354" s="214"/>
      <c r="C354" s="214"/>
      <c r="D354" s="214"/>
      <c r="E354" s="214"/>
      <c r="F354" s="214"/>
      <c r="G354" s="214"/>
      <c r="H354" s="214"/>
      <c r="I354" s="214"/>
      <c r="J354" s="214"/>
      <c r="K354" s="214"/>
      <c r="L354" s="214"/>
      <c r="M354" s="214"/>
      <c r="N354" s="214"/>
      <c r="O354" s="214"/>
      <c r="P354" s="214"/>
      <c r="Q354" s="214"/>
      <c r="R354" s="214"/>
      <c r="S354" s="214"/>
      <c r="T354" s="214"/>
      <c r="U354" s="214"/>
      <c r="V354" s="214"/>
      <c r="W354" s="214"/>
      <c r="X354" s="214"/>
      <c r="Y354" s="214"/>
      <c r="Z354" s="214"/>
    </row>
    <row r="355" ht="12.75" customHeight="1">
      <c r="A355" s="214"/>
      <c r="B355" s="214"/>
      <c r="C355" s="214"/>
      <c r="D355" s="214"/>
      <c r="E355" s="214"/>
      <c r="F355" s="214"/>
      <c r="G355" s="214"/>
      <c r="H355" s="214"/>
      <c r="I355" s="214"/>
      <c r="J355" s="214"/>
      <c r="K355" s="214"/>
      <c r="L355" s="214"/>
      <c r="M355" s="214"/>
      <c r="N355" s="214"/>
      <c r="O355" s="214"/>
      <c r="P355" s="214"/>
      <c r="Q355" s="214"/>
      <c r="R355" s="214"/>
      <c r="S355" s="214"/>
      <c r="T355" s="214"/>
      <c r="U355" s="214"/>
      <c r="V355" s="214"/>
      <c r="W355" s="214"/>
      <c r="X355" s="214"/>
      <c r="Y355" s="214"/>
      <c r="Z355" s="214"/>
    </row>
    <row r="356" ht="12.75" customHeight="1">
      <c r="A356" s="214"/>
      <c r="B356" s="214"/>
      <c r="C356" s="214"/>
      <c r="D356" s="214"/>
      <c r="E356" s="214"/>
      <c r="F356" s="214"/>
      <c r="G356" s="214"/>
      <c r="H356" s="214"/>
      <c r="I356" s="214"/>
      <c r="J356" s="214"/>
      <c r="K356" s="214"/>
      <c r="L356" s="214"/>
      <c r="M356" s="214"/>
      <c r="N356" s="214"/>
      <c r="O356" s="214"/>
      <c r="P356" s="214"/>
      <c r="Q356" s="214"/>
      <c r="R356" s="214"/>
      <c r="S356" s="214"/>
      <c r="T356" s="214"/>
      <c r="U356" s="214"/>
      <c r="V356" s="214"/>
      <c r="W356" s="214"/>
      <c r="X356" s="214"/>
      <c r="Y356" s="214"/>
      <c r="Z356" s="214"/>
    </row>
    <row r="357" ht="12.75" customHeight="1">
      <c r="A357" s="214"/>
      <c r="B357" s="214"/>
      <c r="C357" s="214"/>
      <c r="D357" s="214"/>
      <c r="E357" s="214"/>
      <c r="F357" s="214"/>
      <c r="G357" s="214"/>
      <c r="H357" s="214"/>
      <c r="I357" s="214"/>
      <c r="J357" s="214"/>
      <c r="K357" s="214"/>
      <c r="L357" s="214"/>
      <c r="M357" s="214"/>
      <c r="N357" s="214"/>
      <c r="O357" s="214"/>
      <c r="P357" s="214"/>
      <c r="Q357" s="214"/>
      <c r="R357" s="214"/>
      <c r="S357" s="214"/>
      <c r="T357" s="214"/>
      <c r="U357" s="214"/>
      <c r="V357" s="214"/>
      <c r="W357" s="214"/>
      <c r="X357" s="214"/>
      <c r="Y357" s="214"/>
      <c r="Z357" s="214"/>
    </row>
    <row r="358" ht="12.75" customHeight="1">
      <c r="A358" s="214"/>
      <c r="B358" s="214"/>
      <c r="C358" s="214"/>
      <c r="D358" s="214"/>
      <c r="E358" s="214"/>
      <c r="F358" s="214"/>
      <c r="G358" s="214"/>
      <c r="H358" s="214"/>
      <c r="I358" s="214"/>
      <c r="J358" s="214"/>
      <c r="K358" s="214"/>
      <c r="L358" s="214"/>
      <c r="M358" s="214"/>
      <c r="N358" s="214"/>
      <c r="O358" s="214"/>
      <c r="P358" s="214"/>
      <c r="Q358" s="214"/>
      <c r="R358" s="214"/>
      <c r="S358" s="214"/>
      <c r="T358" s="214"/>
      <c r="U358" s="214"/>
      <c r="V358" s="214"/>
      <c r="W358" s="214"/>
      <c r="X358" s="214"/>
      <c r="Y358" s="214"/>
      <c r="Z358" s="214"/>
    </row>
    <row r="359" ht="12.75" customHeight="1">
      <c r="A359" s="214"/>
      <c r="B359" s="214"/>
      <c r="C359" s="214"/>
      <c r="D359" s="214"/>
      <c r="E359" s="214"/>
      <c r="F359" s="214"/>
      <c r="G359" s="214"/>
      <c r="H359" s="214"/>
      <c r="I359" s="214"/>
      <c r="J359" s="214"/>
      <c r="K359" s="214"/>
      <c r="L359" s="214"/>
      <c r="M359" s="214"/>
      <c r="N359" s="214"/>
      <c r="O359" s="214"/>
      <c r="P359" s="214"/>
      <c r="Q359" s="214"/>
      <c r="R359" s="214"/>
      <c r="S359" s="214"/>
      <c r="T359" s="214"/>
      <c r="U359" s="214"/>
      <c r="V359" s="214"/>
      <c r="W359" s="214"/>
      <c r="X359" s="214"/>
      <c r="Y359" s="214"/>
      <c r="Z359" s="214"/>
    </row>
    <row r="360" ht="12.75" customHeight="1">
      <c r="A360" s="214"/>
      <c r="B360" s="214"/>
      <c r="C360" s="214"/>
      <c r="D360" s="214"/>
      <c r="E360" s="214"/>
      <c r="F360" s="214"/>
      <c r="G360" s="214"/>
      <c r="H360" s="214"/>
      <c r="I360" s="214"/>
      <c r="J360" s="214"/>
      <c r="K360" s="214"/>
      <c r="L360" s="214"/>
      <c r="M360" s="214"/>
      <c r="N360" s="214"/>
      <c r="O360" s="214"/>
      <c r="P360" s="214"/>
      <c r="Q360" s="214"/>
      <c r="R360" s="214"/>
      <c r="S360" s="214"/>
      <c r="T360" s="214"/>
      <c r="U360" s="214"/>
      <c r="V360" s="214"/>
      <c r="W360" s="214"/>
      <c r="X360" s="214"/>
      <c r="Y360" s="214"/>
      <c r="Z360" s="214"/>
    </row>
    <row r="361" ht="12.75" customHeight="1">
      <c r="A361" s="214"/>
      <c r="B361" s="214"/>
      <c r="C361" s="214"/>
      <c r="D361" s="214"/>
      <c r="E361" s="214"/>
      <c r="F361" s="214"/>
      <c r="G361" s="214"/>
      <c r="H361" s="214"/>
      <c r="I361" s="214"/>
      <c r="J361" s="214"/>
      <c r="K361" s="214"/>
      <c r="L361" s="214"/>
      <c r="M361" s="214"/>
      <c r="N361" s="214"/>
      <c r="O361" s="214"/>
      <c r="P361" s="214"/>
      <c r="Q361" s="214"/>
      <c r="R361" s="214"/>
      <c r="S361" s="214"/>
      <c r="T361" s="214"/>
      <c r="U361" s="214"/>
      <c r="V361" s="214"/>
      <c r="W361" s="214"/>
      <c r="X361" s="214"/>
      <c r="Y361" s="214"/>
      <c r="Z361" s="214"/>
    </row>
    <row r="362" ht="12.75" customHeight="1">
      <c r="A362" s="214"/>
      <c r="B362" s="214"/>
      <c r="C362" s="214"/>
      <c r="D362" s="214"/>
      <c r="E362" s="214"/>
      <c r="F362" s="214"/>
      <c r="G362" s="214"/>
      <c r="H362" s="214"/>
      <c r="I362" s="214"/>
      <c r="J362" s="214"/>
      <c r="K362" s="214"/>
      <c r="L362" s="214"/>
      <c r="M362" s="214"/>
      <c r="N362" s="214"/>
      <c r="O362" s="214"/>
      <c r="P362" s="214"/>
      <c r="Q362" s="214"/>
      <c r="R362" s="214"/>
      <c r="S362" s="214"/>
      <c r="T362" s="214"/>
      <c r="U362" s="214"/>
      <c r="V362" s="214"/>
      <c r="W362" s="214"/>
      <c r="X362" s="214"/>
      <c r="Y362" s="214"/>
      <c r="Z362" s="214"/>
    </row>
    <row r="363" ht="12.75" customHeight="1">
      <c r="A363" s="214"/>
      <c r="B363" s="214"/>
      <c r="C363" s="214"/>
      <c r="D363" s="214"/>
      <c r="E363" s="214"/>
      <c r="F363" s="214"/>
      <c r="G363" s="214"/>
      <c r="H363" s="214"/>
      <c r="I363" s="214"/>
      <c r="J363" s="214"/>
      <c r="K363" s="214"/>
      <c r="L363" s="214"/>
      <c r="M363" s="214"/>
      <c r="N363" s="214"/>
      <c r="O363" s="214"/>
      <c r="P363" s="214"/>
      <c r="Q363" s="214"/>
      <c r="R363" s="214"/>
      <c r="S363" s="214"/>
      <c r="T363" s="214"/>
      <c r="U363" s="214"/>
      <c r="V363" s="214"/>
      <c r="W363" s="214"/>
      <c r="X363" s="214"/>
      <c r="Y363" s="214"/>
      <c r="Z363" s="214"/>
    </row>
    <row r="364" ht="12.75" customHeight="1">
      <c r="A364" s="214"/>
      <c r="B364" s="214"/>
      <c r="C364" s="214"/>
      <c r="D364" s="214"/>
      <c r="E364" s="214"/>
      <c r="F364" s="214"/>
      <c r="G364" s="214"/>
      <c r="H364" s="214"/>
      <c r="I364" s="214"/>
      <c r="J364" s="214"/>
      <c r="K364" s="214"/>
      <c r="L364" s="214"/>
      <c r="M364" s="214"/>
      <c r="N364" s="214"/>
      <c r="O364" s="214"/>
      <c r="P364" s="214"/>
      <c r="Q364" s="214"/>
      <c r="R364" s="214"/>
      <c r="S364" s="214"/>
      <c r="T364" s="214"/>
      <c r="U364" s="214"/>
      <c r="V364" s="214"/>
      <c r="W364" s="214"/>
      <c r="X364" s="214"/>
      <c r="Y364" s="214"/>
      <c r="Z364" s="214"/>
    </row>
    <row r="365" ht="12.75" customHeight="1">
      <c r="A365" s="214"/>
      <c r="B365" s="214"/>
      <c r="C365" s="214"/>
      <c r="D365" s="214"/>
      <c r="E365" s="214"/>
      <c r="F365" s="214"/>
      <c r="G365" s="214"/>
      <c r="H365" s="214"/>
      <c r="I365" s="214"/>
      <c r="J365" s="214"/>
      <c r="K365" s="214"/>
      <c r="L365" s="214"/>
      <c r="M365" s="214"/>
      <c r="N365" s="214"/>
      <c r="O365" s="214"/>
      <c r="P365" s="214"/>
      <c r="Q365" s="214"/>
      <c r="R365" s="214"/>
      <c r="S365" s="214"/>
      <c r="T365" s="214"/>
      <c r="U365" s="214"/>
      <c r="V365" s="214"/>
      <c r="W365" s="214"/>
      <c r="X365" s="214"/>
      <c r="Y365" s="214"/>
      <c r="Z365" s="214"/>
    </row>
    <row r="366" ht="12.75" customHeight="1">
      <c r="A366" s="214"/>
      <c r="B366" s="214"/>
      <c r="C366" s="214"/>
      <c r="D366" s="214"/>
      <c r="E366" s="214"/>
      <c r="F366" s="214"/>
      <c r="G366" s="214"/>
      <c r="H366" s="214"/>
      <c r="I366" s="214"/>
      <c r="J366" s="214"/>
      <c r="K366" s="214"/>
      <c r="L366" s="214"/>
      <c r="M366" s="214"/>
      <c r="N366" s="214"/>
      <c r="O366" s="214"/>
      <c r="P366" s="214"/>
      <c r="Q366" s="214"/>
      <c r="R366" s="214"/>
      <c r="S366" s="214"/>
      <c r="T366" s="214"/>
      <c r="U366" s="214"/>
      <c r="V366" s="214"/>
      <c r="W366" s="214"/>
      <c r="X366" s="214"/>
      <c r="Y366" s="214"/>
      <c r="Z366" s="214"/>
    </row>
    <row r="367" ht="12.75" customHeight="1">
      <c r="A367" s="214"/>
      <c r="B367" s="214"/>
      <c r="C367" s="214"/>
      <c r="D367" s="214"/>
      <c r="E367" s="214"/>
      <c r="F367" s="214"/>
      <c r="G367" s="214"/>
      <c r="H367" s="214"/>
      <c r="I367" s="214"/>
      <c r="J367" s="214"/>
      <c r="K367" s="214"/>
      <c r="L367" s="214"/>
      <c r="M367" s="214"/>
      <c r="N367" s="214"/>
      <c r="O367" s="214"/>
      <c r="P367" s="214"/>
      <c r="Q367" s="214"/>
      <c r="R367" s="214"/>
      <c r="S367" s="214"/>
      <c r="T367" s="214"/>
      <c r="U367" s="214"/>
      <c r="V367" s="214"/>
      <c r="W367" s="214"/>
      <c r="X367" s="214"/>
      <c r="Y367" s="214"/>
      <c r="Z367" s="214"/>
    </row>
    <row r="368" ht="12.75" customHeight="1">
      <c r="A368" s="214"/>
      <c r="B368" s="214"/>
      <c r="C368" s="214"/>
      <c r="D368" s="214"/>
      <c r="E368" s="214"/>
      <c r="F368" s="214"/>
      <c r="G368" s="214"/>
      <c r="H368" s="214"/>
      <c r="I368" s="214"/>
      <c r="J368" s="214"/>
      <c r="K368" s="214"/>
      <c r="L368" s="214"/>
      <c r="M368" s="214"/>
      <c r="N368" s="214"/>
      <c r="O368" s="214"/>
      <c r="P368" s="214"/>
      <c r="Q368" s="214"/>
      <c r="R368" s="214"/>
      <c r="S368" s="214"/>
      <c r="T368" s="214"/>
      <c r="U368" s="214"/>
      <c r="V368" s="214"/>
      <c r="W368" s="214"/>
      <c r="X368" s="214"/>
      <c r="Y368" s="214"/>
      <c r="Z368" s="214"/>
    </row>
    <row r="369" ht="12.75" customHeight="1">
      <c r="A369" s="214"/>
      <c r="B369" s="214"/>
      <c r="C369" s="214"/>
      <c r="D369" s="214"/>
      <c r="E369" s="214"/>
      <c r="F369" s="214"/>
      <c r="G369" s="214"/>
      <c r="H369" s="214"/>
      <c r="I369" s="214"/>
      <c r="J369" s="214"/>
      <c r="K369" s="214"/>
      <c r="L369" s="214"/>
      <c r="M369" s="214"/>
      <c r="N369" s="214"/>
      <c r="O369" s="214"/>
      <c r="P369" s="214"/>
      <c r="Q369" s="214"/>
      <c r="R369" s="214"/>
      <c r="S369" s="214"/>
      <c r="T369" s="214"/>
      <c r="U369" s="214"/>
      <c r="V369" s="214"/>
      <c r="W369" s="214"/>
      <c r="X369" s="214"/>
      <c r="Y369" s="214"/>
      <c r="Z369" s="214"/>
    </row>
    <row r="370" ht="12.75" customHeight="1">
      <c r="A370" s="214"/>
      <c r="B370" s="214"/>
      <c r="C370" s="214"/>
      <c r="D370" s="214"/>
      <c r="E370" s="214"/>
      <c r="F370" s="214"/>
      <c r="G370" s="214"/>
      <c r="H370" s="214"/>
      <c r="I370" s="214"/>
      <c r="J370" s="214"/>
      <c r="K370" s="214"/>
      <c r="L370" s="214"/>
      <c r="M370" s="214"/>
      <c r="N370" s="214"/>
      <c r="O370" s="214"/>
      <c r="P370" s="214"/>
      <c r="Q370" s="214"/>
      <c r="R370" s="214"/>
      <c r="S370" s="214"/>
      <c r="T370" s="214"/>
      <c r="U370" s="214"/>
      <c r="V370" s="214"/>
      <c r="W370" s="214"/>
      <c r="X370" s="214"/>
      <c r="Y370" s="214"/>
      <c r="Z370" s="214"/>
    </row>
    <row r="371" ht="12.75" customHeight="1">
      <c r="A371" s="214"/>
      <c r="B371" s="214"/>
      <c r="C371" s="214"/>
      <c r="D371" s="214"/>
      <c r="E371" s="214"/>
      <c r="F371" s="214"/>
      <c r="G371" s="214"/>
      <c r="H371" s="214"/>
      <c r="I371" s="214"/>
      <c r="J371" s="214"/>
      <c r="K371" s="214"/>
      <c r="L371" s="214"/>
      <c r="M371" s="214"/>
      <c r="N371" s="214"/>
      <c r="O371" s="214"/>
      <c r="P371" s="214"/>
      <c r="Q371" s="214"/>
      <c r="R371" s="214"/>
      <c r="S371" s="214"/>
      <c r="T371" s="214"/>
      <c r="U371" s="214"/>
      <c r="V371" s="214"/>
      <c r="W371" s="214"/>
      <c r="X371" s="214"/>
      <c r="Y371" s="214"/>
      <c r="Z371" s="214"/>
    </row>
    <row r="372" ht="12.75" customHeight="1">
      <c r="A372" s="214"/>
      <c r="B372" s="214"/>
      <c r="C372" s="214"/>
      <c r="D372" s="214"/>
      <c r="E372" s="214"/>
      <c r="F372" s="214"/>
      <c r="G372" s="214"/>
      <c r="H372" s="214"/>
      <c r="I372" s="214"/>
      <c r="J372" s="214"/>
      <c r="K372" s="214"/>
      <c r="L372" s="214"/>
      <c r="M372" s="214"/>
      <c r="N372" s="214"/>
      <c r="O372" s="214"/>
      <c r="P372" s="214"/>
      <c r="Q372" s="214"/>
      <c r="R372" s="214"/>
      <c r="S372" s="214"/>
      <c r="T372" s="214"/>
      <c r="U372" s="214"/>
      <c r="V372" s="214"/>
      <c r="W372" s="214"/>
      <c r="X372" s="214"/>
      <c r="Y372" s="214"/>
      <c r="Z372" s="214"/>
    </row>
    <row r="373" ht="12.75" customHeight="1">
      <c r="A373" s="214"/>
      <c r="B373" s="214"/>
      <c r="C373" s="214"/>
      <c r="D373" s="214"/>
      <c r="E373" s="214"/>
      <c r="F373" s="214"/>
      <c r="G373" s="214"/>
      <c r="H373" s="214"/>
      <c r="I373" s="214"/>
      <c r="J373" s="214"/>
      <c r="K373" s="214"/>
      <c r="L373" s="214"/>
      <c r="M373" s="214"/>
      <c r="N373" s="214"/>
      <c r="O373" s="214"/>
      <c r="P373" s="214"/>
      <c r="Q373" s="214"/>
      <c r="R373" s="214"/>
      <c r="S373" s="214"/>
      <c r="T373" s="214"/>
      <c r="U373" s="214"/>
      <c r="V373" s="214"/>
      <c r="W373" s="214"/>
      <c r="X373" s="214"/>
      <c r="Y373" s="214"/>
      <c r="Z373" s="214"/>
    </row>
    <row r="374" ht="12.75" customHeight="1">
      <c r="A374" s="214"/>
      <c r="B374" s="214"/>
      <c r="C374" s="214"/>
      <c r="D374" s="214"/>
      <c r="E374" s="214"/>
      <c r="F374" s="214"/>
      <c r="G374" s="214"/>
      <c r="H374" s="214"/>
      <c r="I374" s="214"/>
      <c r="J374" s="214"/>
      <c r="K374" s="214"/>
      <c r="L374" s="214"/>
      <c r="M374" s="214"/>
      <c r="N374" s="214"/>
      <c r="O374" s="214"/>
      <c r="P374" s="214"/>
      <c r="Q374" s="214"/>
      <c r="R374" s="214"/>
      <c r="S374" s="214"/>
      <c r="T374" s="214"/>
      <c r="U374" s="214"/>
      <c r="V374" s="214"/>
      <c r="W374" s="214"/>
      <c r="X374" s="214"/>
      <c r="Y374" s="214"/>
      <c r="Z374" s="214"/>
    </row>
    <row r="375" ht="12.75" customHeight="1">
      <c r="A375" s="214"/>
      <c r="B375" s="214"/>
      <c r="C375" s="214"/>
      <c r="D375" s="214"/>
      <c r="E375" s="214"/>
      <c r="F375" s="214"/>
      <c r="G375" s="214"/>
      <c r="H375" s="214"/>
      <c r="I375" s="214"/>
      <c r="J375" s="214"/>
      <c r="K375" s="214"/>
      <c r="L375" s="214"/>
      <c r="M375" s="214"/>
      <c r="N375" s="214"/>
      <c r="O375" s="214"/>
      <c r="P375" s="214"/>
      <c r="Q375" s="214"/>
      <c r="R375" s="214"/>
      <c r="S375" s="214"/>
      <c r="T375" s="214"/>
      <c r="U375" s="214"/>
      <c r="V375" s="214"/>
      <c r="W375" s="214"/>
      <c r="X375" s="214"/>
      <c r="Y375" s="214"/>
      <c r="Z375" s="214"/>
    </row>
    <row r="376" ht="12.75" customHeight="1">
      <c r="A376" s="214"/>
      <c r="B376" s="214"/>
      <c r="C376" s="214"/>
      <c r="D376" s="214"/>
      <c r="E376" s="214"/>
      <c r="F376" s="214"/>
      <c r="G376" s="214"/>
      <c r="H376" s="214"/>
      <c r="I376" s="214"/>
      <c r="J376" s="214"/>
      <c r="K376" s="214"/>
      <c r="L376" s="214"/>
      <c r="M376" s="214"/>
      <c r="N376" s="214"/>
      <c r="O376" s="214"/>
      <c r="P376" s="214"/>
      <c r="Q376" s="214"/>
      <c r="R376" s="214"/>
      <c r="S376" s="214"/>
      <c r="T376" s="214"/>
      <c r="U376" s="214"/>
      <c r="V376" s="214"/>
      <c r="W376" s="214"/>
      <c r="X376" s="214"/>
      <c r="Y376" s="214"/>
      <c r="Z376" s="214"/>
    </row>
    <row r="377" ht="12.75" customHeight="1">
      <c r="A377" s="214"/>
      <c r="B377" s="214"/>
      <c r="C377" s="214"/>
      <c r="D377" s="214"/>
      <c r="E377" s="214"/>
      <c r="F377" s="214"/>
      <c r="G377" s="214"/>
      <c r="H377" s="214"/>
      <c r="I377" s="214"/>
      <c r="J377" s="214"/>
      <c r="K377" s="214"/>
      <c r="L377" s="214"/>
      <c r="M377" s="214"/>
      <c r="N377" s="214"/>
      <c r="O377" s="214"/>
      <c r="P377" s="214"/>
      <c r="Q377" s="214"/>
      <c r="R377" s="214"/>
      <c r="S377" s="214"/>
      <c r="T377" s="214"/>
      <c r="U377" s="214"/>
      <c r="V377" s="214"/>
      <c r="W377" s="214"/>
      <c r="X377" s="214"/>
      <c r="Y377" s="214"/>
      <c r="Z377" s="214"/>
    </row>
    <row r="378" ht="12.75" customHeight="1">
      <c r="A378" s="214"/>
      <c r="B378" s="214"/>
      <c r="C378" s="214"/>
      <c r="D378" s="214"/>
      <c r="E378" s="214"/>
      <c r="F378" s="214"/>
      <c r="G378" s="214"/>
      <c r="H378" s="214"/>
      <c r="I378" s="214"/>
      <c r="J378" s="214"/>
      <c r="K378" s="214"/>
      <c r="L378" s="214"/>
      <c r="M378" s="214"/>
      <c r="N378" s="214"/>
      <c r="O378" s="214"/>
      <c r="P378" s="214"/>
      <c r="Q378" s="214"/>
      <c r="R378" s="214"/>
      <c r="S378" s="214"/>
      <c r="T378" s="214"/>
      <c r="U378" s="214"/>
      <c r="V378" s="214"/>
      <c r="W378" s="214"/>
      <c r="X378" s="214"/>
      <c r="Y378" s="214"/>
      <c r="Z378" s="214"/>
    </row>
    <row r="379" ht="12.75" customHeight="1">
      <c r="A379" s="214"/>
      <c r="B379" s="214"/>
      <c r="C379" s="214"/>
      <c r="D379" s="214"/>
      <c r="E379" s="214"/>
      <c r="F379" s="214"/>
      <c r="G379" s="214"/>
      <c r="H379" s="214"/>
      <c r="I379" s="214"/>
      <c r="J379" s="214"/>
      <c r="K379" s="214"/>
      <c r="L379" s="214"/>
      <c r="M379" s="214"/>
      <c r="N379" s="214"/>
      <c r="O379" s="214"/>
      <c r="P379" s="214"/>
      <c r="Q379" s="214"/>
      <c r="R379" s="214"/>
      <c r="S379" s="214"/>
      <c r="T379" s="214"/>
      <c r="U379" s="214"/>
      <c r="V379" s="214"/>
      <c r="W379" s="214"/>
      <c r="X379" s="214"/>
      <c r="Y379" s="214"/>
      <c r="Z379" s="214"/>
    </row>
    <row r="380" ht="12.75" customHeight="1">
      <c r="A380" s="214"/>
      <c r="B380" s="214"/>
      <c r="C380" s="214"/>
      <c r="D380" s="214"/>
      <c r="E380" s="214"/>
      <c r="F380" s="214"/>
      <c r="G380" s="214"/>
      <c r="H380" s="214"/>
      <c r="I380" s="214"/>
      <c r="J380" s="214"/>
      <c r="K380" s="214"/>
      <c r="L380" s="214"/>
      <c r="M380" s="214"/>
      <c r="N380" s="214"/>
      <c r="O380" s="214"/>
      <c r="P380" s="214"/>
      <c r="Q380" s="214"/>
      <c r="R380" s="214"/>
      <c r="S380" s="214"/>
      <c r="T380" s="214"/>
      <c r="U380" s="214"/>
      <c r="V380" s="214"/>
      <c r="W380" s="214"/>
      <c r="X380" s="214"/>
      <c r="Y380" s="214"/>
      <c r="Z380" s="214"/>
    </row>
    <row r="381" ht="12.75" customHeight="1">
      <c r="A381" s="214"/>
      <c r="B381" s="214"/>
      <c r="C381" s="214"/>
      <c r="D381" s="214"/>
      <c r="E381" s="214"/>
      <c r="F381" s="214"/>
      <c r="G381" s="214"/>
      <c r="H381" s="214"/>
      <c r="I381" s="214"/>
      <c r="J381" s="214"/>
      <c r="K381" s="214"/>
      <c r="L381" s="214"/>
      <c r="M381" s="214"/>
      <c r="N381" s="214"/>
      <c r="O381" s="214"/>
      <c r="P381" s="214"/>
      <c r="Q381" s="214"/>
      <c r="R381" s="214"/>
      <c r="S381" s="214"/>
      <c r="T381" s="214"/>
      <c r="U381" s="214"/>
      <c r="V381" s="214"/>
      <c r="W381" s="214"/>
      <c r="X381" s="214"/>
      <c r="Y381" s="214"/>
      <c r="Z381" s="214"/>
    </row>
    <row r="382" ht="12.75" customHeight="1">
      <c r="A382" s="214"/>
      <c r="B382" s="214"/>
      <c r="C382" s="214"/>
      <c r="D382" s="214"/>
      <c r="E382" s="214"/>
      <c r="F382" s="214"/>
      <c r="G382" s="214"/>
      <c r="H382" s="214"/>
      <c r="I382" s="214"/>
      <c r="J382" s="214"/>
      <c r="K382" s="214"/>
      <c r="L382" s="214"/>
      <c r="M382" s="214"/>
      <c r="N382" s="214"/>
      <c r="O382" s="214"/>
      <c r="P382" s="214"/>
      <c r="Q382" s="214"/>
      <c r="R382" s="214"/>
      <c r="S382" s="214"/>
      <c r="T382" s="214"/>
      <c r="U382" s="214"/>
      <c r="V382" s="214"/>
      <c r="W382" s="214"/>
      <c r="X382" s="214"/>
      <c r="Y382" s="214"/>
      <c r="Z382" s="214"/>
    </row>
    <row r="383" ht="12.75" customHeight="1">
      <c r="A383" s="214"/>
      <c r="B383" s="214"/>
      <c r="C383" s="214"/>
      <c r="D383" s="214"/>
      <c r="E383" s="214"/>
      <c r="F383" s="214"/>
      <c r="G383" s="214"/>
      <c r="H383" s="214"/>
      <c r="I383" s="214"/>
      <c r="J383" s="214"/>
      <c r="K383" s="214"/>
      <c r="L383" s="214"/>
      <c r="M383" s="214"/>
      <c r="N383" s="214"/>
      <c r="O383" s="214"/>
      <c r="P383" s="214"/>
      <c r="Q383" s="214"/>
      <c r="R383" s="214"/>
      <c r="S383" s="214"/>
      <c r="T383" s="214"/>
      <c r="U383" s="214"/>
      <c r="V383" s="214"/>
      <c r="W383" s="214"/>
      <c r="X383" s="214"/>
      <c r="Y383" s="214"/>
      <c r="Z383" s="214"/>
    </row>
    <row r="384" ht="12.75" customHeight="1">
      <c r="A384" s="214"/>
      <c r="B384" s="214"/>
      <c r="C384" s="214"/>
      <c r="D384" s="214"/>
      <c r="E384" s="214"/>
      <c r="F384" s="214"/>
      <c r="G384" s="214"/>
      <c r="H384" s="214"/>
      <c r="I384" s="214"/>
      <c r="J384" s="214"/>
      <c r="K384" s="214"/>
      <c r="L384" s="214"/>
      <c r="M384" s="214"/>
      <c r="N384" s="214"/>
      <c r="O384" s="214"/>
      <c r="P384" s="214"/>
      <c r="Q384" s="214"/>
      <c r="R384" s="214"/>
      <c r="S384" s="214"/>
      <c r="T384" s="214"/>
      <c r="U384" s="214"/>
      <c r="V384" s="214"/>
      <c r="W384" s="214"/>
      <c r="X384" s="214"/>
      <c r="Y384" s="214"/>
      <c r="Z384" s="214"/>
    </row>
    <row r="385" ht="12.75" customHeight="1">
      <c r="A385" s="214"/>
      <c r="B385" s="214"/>
      <c r="C385" s="214"/>
      <c r="D385" s="214"/>
      <c r="E385" s="214"/>
      <c r="F385" s="214"/>
      <c r="G385" s="214"/>
      <c r="H385" s="214"/>
      <c r="I385" s="214"/>
      <c r="J385" s="214"/>
      <c r="K385" s="214"/>
      <c r="L385" s="214"/>
      <c r="M385" s="214"/>
      <c r="N385" s="214"/>
      <c r="O385" s="214"/>
      <c r="P385" s="214"/>
      <c r="Q385" s="214"/>
      <c r="R385" s="214"/>
      <c r="S385" s="214"/>
      <c r="T385" s="214"/>
      <c r="U385" s="214"/>
      <c r="V385" s="214"/>
      <c r="W385" s="214"/>
      <c r="X385" s="214"/>
      <c r="Y385" s="214"/>
      <c r="Z385" s="214"/>
    </row>
    <row r="386" ht="12.75" customHeight="1">
      <c r="A386" s="214"/>
      <c r="B386" s="214"/>
      <c r="C386" s="214"/>
      <c r="D386" s="214"/>
      <c r="E386" s="214"/>
      <c r="F386" s="214"/>
      <c r="G386" s="214"/>
      <c r="H386" s="214"/>
      <c r="I386" s="214"/>
      <c r="J386" s="214"/>
      <c r="K386" s="214"/>
      <c r="L386" s="214"/>
      <c r="M386" s="214"/>
      <c r="N386" s="214"/>
      <c r="O386" s="214"/>
      <c r="P386" s="214"/>
      <c r="Q386" s="214"/>
      <c r="R386" s="214"/>
      <c r="S386" s="214"/>
      <c r="T386" s="214"/>
      <c r="U386" s="214"/>
      <c r="V386" s="214"/>
      <c r="W386" s="214"/>
      <c r="X386" s="214"/>
      <c r="Y386" s="214"/>
      <c r="Z386" s="214"/>
    </row>
    <row r="387" ht="12.75" customHeight="1">
      <c r="A387" s="214"/>
      <c r="B387" s="214"/>
      <c r="C387" s="214"/>
      <c r="D387" s="214"/>
      <c r="E387" s="214"/>
      <c r="F387" s="214"/>
      <c r="G387" s="214"/>
      <c r="H387" s="214"/>
      <c r="I387" s="214"/>
      <c r="J387" s="214"/>
      <c r="K387" s="214"/>
      <c r="L387" s="214"/>
      <c r="M387" s="214"/>
      <c r="N387" s="214"/>
      <c r="O387" s="214"/>
      <c r="P387" s="214"/>
      <c r="Q387" s="214"/>
      <c r="R387" s="214"/>
      <c r="S387" s="214"/>
      <c r="T387" s="214"/>
      <c r="U387" s="214"/>
      <c r="V387" s="214"/>
      <c r="W387" s="214"/>
      <c r="X387" s="214"/>
      <c r="Y387" s="214"/>
      <c r="Z387" s="214"/>
    </row>
    <row r="388" ht="12.75" customHeight="1">
      <c r="A388" s="214"/>
      <c r="B388" s="214"/>
      <c r="C388" s="214"/>
      <c r="D388" s="214"/>
      <c r="E388" s="214"/>
      <c r="F388" s="214"/>
      <c r="G388" s="214"/>
      <c r="H388" s="214"/>
      <c r="I388" s="214"/>
      <c r="J388" s="214"/>
      <c r="K388" s="214"/>
      <c r="L388" s="214"/>
      <c r="M388" s="214"/>
      <c r="N388" s="214"/>
      <c r="O388" s="214"/>
      <c r="P388" s="214"/>
      <c r="Q388" s="214"/>
      <c r="R388" s="214"/>
      <c r="S388" s="214"/>
      <c r="T388" s="214"/>
      <c r="U388" s="214"/>
      <c r="V388" s="214"/>
      <c r="W388" s="214"/>
      <c r="X388" s="214"/>
      <c r="Y388" s="214"/>
      <c r="Z388" s="214"/>
    </row>
    <row r="389" ht="12.75" customHeight="1">
      <c r="A389" s="214"/>
      <c r="B389" s="214"/>
      <c r="C389" s="214"/>
      <c r="D389" s="214"/>
      <c r="E389" s="214"/>
      <c r="F389" s="214"/>
      <c r="G389" s="214"/>
      <c r="H389" s="214"/>
      <c r="I389" s="214"/>
      <c r="J389" s="214"/>
      <c r="K389" s="214"/>
      <c r="L389" s="214"/>
      <c r="M389" s="214"/>
      <c r="N389" s="214"/>
      <c r="O389" s="214"/>
      <c r="P389" s="214"/>
      <c r="Q389" s="214"/>
      <c r="R389" s="214"/>
      <c r="S389" s="214"/>
      <c r="T389" s="214"/>
      <c r="U389" s="214"/>
      <c r="V389" s="214"/>
      <c r="W389" s="214"/>
      <c r="X389" s="214"/>
      <c r="Y389" s="214"/>
      <c r="Z389" s="214"/>
    </row>
    <row r="390" ht="12.75" customHeight="1">
      <c r="A390" s="214"/>
      <c r="B390" s="214"/>
      <c r="C390" s="214"/>
      <c r="D390" s="214"/>
      <c r="E390" s="214"/>
      <c r="F390" s="214"/>
      <c r="G390" s="214"/>
      <c r="H390" s="214"/>
      <c r="I390" s="214"/>
      <c r="J390" s="214"/>
      <c r="K390" s="214"/>
      <c r="L390" s="214"/>
      <c r="M390" s="214"/>
      <c r="N390" s="214"/>
      <c r="O390" s="214"/>
      <c r="P390" s="214"/>
      <c r="Q390" s="214"/>
      <c r="R390" s="214"/>
      <c r="S390" s="214"/>
      <c r="T390" s="214"/>
      <c r="U390" s="214"/>
      <c r="V390" s="214"/>
      <c r="W390" s="214"/>
      <c r="X390" s="214"/>
      <c r="Y390" s="214"/>
      <c r="Z390" s="214"/>
    </row>
    <row r="391" ht="12.75" customHeight="1">
      <c r="A391" s="214"/>
      <c r="B391" s="214"/>
      <c r="C391" s="214"/>
      <c r="D391" s="214"/>
      <c r="E391" s="214"/>
      <c r="F391" s="214"/>
      <c r="G391" s="214"/>
      <c r="H391" s="214"/>
      <c r="I391" s="214"/>
      <c r="J391" s="214"/>
      <c r="K391" s="214"/>
      <c r="L391" s="214"/>
      <c r="M391" s="214"/>
      <c r="N391" s="214"/>
      <c r="O391" s="214"/>
      <c r="P391" s="214"/>
      <c r="Q391" s="214"/>
      <c r="R391" s="214"/>
      <c r="S391" s="214"/>
      <c r="T391" s="214"/>
      <c r="U391" s="214"/>
      <c r="V391" s="214"/>
      <c r="W391" s="214"/>
      <c r="X391" s="214"/>
      <c r="Y391" s="214"/>
      <c r="Z391" s="214"/>
    </row>
    <row r="392" ht="12.75" customHeight="1">
      <c r="A392" s="214"/>
      <c r="B392" s="214"/>
      <c r="C392" s="214"/>
      <c r="D392" s="214"/>
      <c r="E392" s="214"/>
      <c r="F392" s="214"/>
      <c r="G392" s="214"/>
      <c r="H392" s="214"/>
      <c r="I392" s="214"/>
      <c r="J392" s="214"/>
      <c r="K392" s="214"/>
      <c r="L392" s="214"/>
      <c r="M392" s="214"/>
      <c r="N392" s="214"/>
      <c r="O392" s="214"/>
      <c r="P392" s="214"/>
      <c r="Q392" s="214"/>
      <c r="R392" s="214"/>
      <c r="S392" s="214"/>
      <c r="T392" s="214"/>
      <c r="U392" s="214"/>
      <c r="V392" s="214"/>
      <c r="W392" s="214"/>
      <c r="X392" s="214"/>
      <c r="Y392" s="214"/>
      <c r="Z392" s="214"/>
    </row>
    <row r="393" ht="12.75" customHeight="1">
      <c r="A393" s="214"/>
      <c r="B393" s="214"/>
      <c r="C393" s="214"/>
      <c r="D393" s="214"/>
      <c r="E393" s="214"/>
      <c r="F393" s="214"/>
      <c r="G393" s="214"/>
      <c r="H393" s="214"/>
      <c r="I393" s="214"/>
      <c r="J393" s="214"/>
      <c r="K393" s="214"/>
      <c r="L393" s="214"/>
      <c r="M393" s="214"/>
      <c r="N393" s="214"/>
      <c r="O393" s="214"/>
      <c r="P393" s="214"/>
      <c r="Q393" s="214"/>
      <c r="R393" s="214"/>
      <c r="S393" s="214"/>
      <c r="T393" s="214"/>
      <c r="U393" s="214"/>
      <c r="V393" s="214"/>
      <c r="W393" s="214"/>
      <c r="X393" s="214"/>
      <c r="Y393" s="214"/>
      <c r="Z393" s="214"/>
    </row>
    <row r="394" ht="12.75" customHeight="1">
      <c r="A394" s="214"/>
      <c r="B394" s="214"/>
      <c r="C394" s="214"/>
      <c r="D394" s="214"/>
      <c r="E394" s="214"/>
      <c r="F394" s="214"/>
      <c r="G394" s="214"/>
      <c r="H394" s="214"/>
      <c r="I394" s="214"/>
      <c r="J394" s="214"/>
      <c r="K394" s="214"/>
      <c r="L394" s="214"/>
      <c r="M394" s="214"/>
      <c r="N394" s="214"/>
      <c r="O394" s="214"/>
      <c r="P394" s="214"/>
      <c r="Q394" s="214"/>
      <c r="R394" s="214"/>
      <c r="S394" s="214"/>
      <c r="T394" s="214"/>
      <c r="U394" s="214"/>
      <c r="V394" s="214"/>
      <c r="W394" s="214"/>
      <c r="X394" s="214"/>
      <c r="Y394" s="214"/>
      <c r="Z394" s="214"/>
    </row>
    <row r="395" ht="12.75" customHeight="1">
      <c r="A395" s="214"/>
      <c r="B395" s="214"/>
      <c r="C395" s="214"/>
      <c r="D395" s="214"/>
      <c r="E395" s="214"/>
      <c r="F395" s="214"/>
      <c r="G395" s="214"/>
      <c r="H395" s="214"/>
      <c r="I395" s="214"/>
      <c r="J395" s="214"/>
      <c r="K395" s="214"/>
      <c r="L395" s="214"/>
      <c r="M395" s="214"/>
      <c r="N395" s="214"/>
      <c r="O395" s="214"/>
      <c r="P395" s="214"/>
      <c r="Q395" s="214"/>
      <c r="R395" s="214"/>
      <c r="S395" s="214"/>
      <c r="T395" s="214"/>
      <c r="U395" s="214"/>
      <c r="V395" s="214"/>
      <c r="W395" s="214"/>
      <c r="X395" s="214"/>
      <c r="Y395" s="214"/>
      <c r="Z395" s="214"/>
    </row>
    <row r="396" ht="12.75" customHeight="1">
      <c r="A396" s="214"/>
      <c r="B396" s="214"/>
      <c r="C396" s="214"/>
      <c r="D396" s="214"/>
      <c r="E396" s="214"/>
      <c r="F396" s="214"/>
      <c r="G396" s="214"/>
      <c r="H396" s="214"/>
      <c r="I396" s="214"/>
      <c r="J396" s="214"/>
      <c r="K396" s="214"/>
      <c r="L396" s="214"/>
      <c r="M396" s="214"/>
      <c r="N396" s="214"/>
      <c r="O396" s="214"/>
      <c r="P396" s="214"/>
      <c r="Q396" s="214"/>
      <c r="R396" s="214"/>
      <c r="S396" s="214"/>
      <c r="T396" s="214"/>
      <c r="U396" s="214"/>
      <c r="V396" s="214"/>
      <c r="W396" s="214"/>
      <c r="X396" s="214"/>
      <c r="Y396" s="214"/>
      <c r="Z396" s="214"/>
    </row>
    <row r="397" ht="12.75" customHeight="1">
      <c r="A397" s="214"/>
      <c r="B397" s="214"/>
      <c r="C397" s="214"/>
      <c r="D397" s="214"/>
      <c r="E397" s="214"/>
      <c r="F397" s="214"/>
      <c r="G397" s="214"/>
      <c r="H397" s="214"/>
      <c r="I397" s="214"/>
      <c r="J397" s="214"/>
      <c r="K397" s="214"/>
      <c r="L397" s="214"/>
      <c r="M397" s="214"/>
      <c r="N397" s="214"/>
      <c r="O397" s="214"/>
      <c r="P397" s="214"/>
      <c r="Q397" s="214"/>
      <c r="R397" s="214"/>
      <c r="S397" s="214"/>
      <c r="T397" s="214"/>
      <c r="U397" s="214"/>
      <c r="V397" s="214"/>
      <c r="W397" s="214"/>
      <c r="X397" s="214"/>
      <c r="Y397" s="214"/>
      <c r="Z397" s="214"/>
    </row>
    <row r="398" ht="12.75" customHeight="1">
      <c r="A398" s="214"/>
      <c r="B398" s="214"/>
      <c r="C398" s="214"/>
      <c r="D398" s="214"/>
      <c r="E398" s="214"/>
      <c r="F398" s="214"/>
      <c r="G398" s="214"/>
      <c r="H398" s="214"/>
      <c r="I398" s="214"/>
      <c r="J398" s="214"/>
      <c r="K398" s="214"/>
      <c r="L398" s="214"/>
      <c r="M398" s="214"/>
      <c r="N398" s="214"/>
      <c r="O398" s="214"/>
      <c r="P398" s="214"/>
      <c r="Q398" s="214"/>
      <c r="R398" s="214"/>
      <c r="S398" s="214"/>
      <c r="T398" s="214"/>
      <c r="U398" s="214"/>
      <c r="V398" s="214"/>
      <c r="W398" s="214"/>
      <c r="X398" s="214"/>
      <c r="Y398" s="214"/>
      <c r="Z398" s="214"/>
    </row>
    <row r="399" ht="12.75" customHeight="1">
      <c r="A399" s="214"/>
      <c r="B399" s="214"/>
      <c r="C399" s="214"/>
      <c r="D399" s="214"/>
      <c r="E399" s="214"/>
      <c r="F399" s="214"/>
      <c r="G399" s="214"/>
      <c r="H399" s="214"/>
      <c r="I399" s="214"/>
      <c r="J399" s="214"/>
      <c r="K399" s="214"/>
      <c r="L399" s="214"/>
      <c r="M399" s="214"/>
      <c r="N399" s="214"/>
      <c r="O399" s="214"/>
      <c r="P399" s="214"/>
      <c r="Q399" s="214"/>
      <c r="R399" s="214"/>
      <c r="S399" s="214"/>
      <c r="T399" s="214"/>
      <c r="U399" s="214"/>
      <c r="V399" s="214"/>
      <c r="W399" s="214"/>
      <c r="X399" s="214"/>
      <c r="Y399" s="214"/>
      <c r="Z399" s="214"/>
    </row>
    <row r="400" ht="12.75" customHeight="1">
      <c r="A400" s="214"/>
      <c r="B400" s="214"/>
      <c r="C400" s="214"/>
      <c r="D400" s="214"/>
      <c r="E400" s="214"/>
      <c r="F400" s="214"/>
      <c r="G400" s="214"/>
      <c r="H400" s="214"/>
      <c r="I400" s="214"/>
      <c r="J400" s="214"/>
      <c r="K400" s="214"/>
      <c r="L400" s="214"/>
      <c r="M400" s="214"/>
      <c r="N400" s="214"/>
      <c r="O400" s="214"/>
      <c r="P400" s="214"/>
      <c r="Q400" s="214"/>
      <c r="R400" s="214"/>
      <c r="S400" s="214"/>
      <c r="T400" s="214"/>
      <c r="U400" s="214"/>
      <c r="V400" s="214"/>
      <c r="W400" s="214"/>
      <c r="X400" s="214"/>
      <c r="Y400" s="214"/>
      <c r="Z400" s="214"/>
    </row>
    <row r="401" ht="12.75" customHeight="1">
      <c r="A401" s="214"/>
      <c r="B401" s="214"/>
      <c r="C401" s="214"/>
      <c r="D401" s="214"/>
      <c r="E401" s="214"/>
      <c r="F401" s="214"/>
      <c r="G401" s="214"/>
      <c r="H401" s="214"/>
      <c r="I401" s="214"/>
      <c r="J401" s="214"/>
      <c r="K401" s="214"/>
      <c r="L401" s="214"/>
      <c r="M401" s="214"/>
      <c r="N401" s="214"/>
      <c r="O401" s="214"/>
      <c r="P401" s="214"/>
      <c r="Q401" s="214"/>
      <c r="R401" s="214"/>
      <c r="S401" s="214"/>
      <c r="T401" s="214"/>
      <c r="U401" s="214"/>
      <c r="V401" s="214"/>
      <c r="W401" s="214"/>
      <c r="X401" s="214"/>
      <c r="Y401" s="214"/>
      <c r="Z401" s="214"/>
    </row>
    <row r="402" ht="12.75" customHeight="1">
      <c r="A402" s="214"/>
      <c r="B402" s="214"/>
      <c r="C402" s="214"/>
      <c r="D402" s="214"/>
      <c r="E402" s="214"/>
      <c r="F402" s="214"/>
      <c r="G402" s="214"/>
      <c r="H402" s="214"/>
      <c r="I402" s="214"/>
      <c r="J402" s="214"/>
      <c r="K402" s="214"/>
      <c r="L402" s="214"/>
      <c r="M402" s="214"/>
      <c r="N402" s="214"/>
      <c r="O402" s="214"/>
      <c r="P402" s="214"/>
      <c r="Q402" s="214"/>
      <c r="R402" s="214"/>
      <c r="S402" s="214"/>
      <c r="T402" s="214"/>
      <c r="U402" s="214"/>
      <c r="V402" s="214"/>
      <c r="W402" s="214"/>
      <c r="X402" s="214"/>
      <c r="Y402" s="214"/>
      <c r="Z402" s="214"/>
    </row>
    <row r="403" ht="12.75" customHeight="1">
      <c r="A403" s="214"/>
      <c r="B403" s="214"/>
      <c r="C403" s="214"/>
      <c r="D403" s="214"/>
      <c r="E403" s="214"/>
      <c r="F403" s="214"/>
      <c r="G403" s="214"/>
      <c r="H403" s="214"/>
      <c r="I403" s="214"/>
      <c r="J403" s="214"/>
      <c r="K403" s="214"/>
      <c r="L403" s="214"/>
      <c r="M403" s="214"/>
      <c r="N403" s="214"/>
      <c r="O403" s="214"/>
      <c r="P403" s="214"/>
      <c r="Q403" s="214"/>
      <c r="R403" s="214"/>
      <c r="S403" s="214"/>
      <c r="T403" s="214"/>
      <c r="U403" s="214"/>
      <c r="V403" s="214"/>
      <c r="W403" s="214"/>
      <c r="X403" s="214"/>
      <c r="Y403" s="214"/>
      <c r="Z403" s="214"/>
    </row>
    <row r="404" ht="12.75" customHeight="1">
      <c r="A404" s="214"/>
      <c r="B404" s="214"/>
      <c r="C404" s="214"/>
      <c r="D404" s="214"/>
      <c r="E404" s="214"/>
      <c r="F404" s="214"/>
      <c r="G404" s="214"/>
      <c r="H404" s="214"/>
      <c r="I404" s="214"/>
      <c r="J404" s="214"/>
      <c r="K404" s="214"/>
      <c r="L404" s="214"/>
      <c r="M404" s="214"/>
      <c r="N404" s="214"/>
      <c r="O404" s="214"/>
      <c r="P404" s="214"/>
      <c r="Q404" s="214"/>
      <c r="R404" s="214"/>
      <c r="S404" s="214"/>
      <c r="T404" s="214"/>
      <c r="U404" s="214"/>
      <c r="V404" s="214"/>
      <c r="W404" s="214"/>
      <c r="X404" s="214"/>
      <c r="Y404" s="214"/>
      <c r="Z404" s="214"/>
    </row>
    <row r="405" ht="12.75" customHeight="1">
      <c r="A405" s="214"/>
      <c r="B405" s="214"/>
      <c r="C405" s="214"/>
      <c r="D405" s="214"/>
      <c r="E405" s="214"/>
      <c r="F405" s="214"/>
      <c r="G405" s="214"/>
      <c r="H405" s="214"/>
      <c r="I405" s="214"/>
      <c r="J405" s="214"/>
      <c r="K405" s="214"/>
      <c r="L405" s="214"/>
      <c r="M405" s="214"/>
      <c r="N405" s="214"/>
      <c r="O405" s="214"/>
      <c r="P405" s="214"/>
      <c r="Q405" s="214"/>
      <c r="R405" s="214"/>
      <c r="S405" s="214"/>
      <c r="T405" s="214"/>
      <c r="U405" s="214"/>
      <c r="V405" s="214"/>
      <c r="W405" s="214"/>
      <c r="X405" s="214"/>
      <c r="Y405" s="214"/>
      <c r="Z405" s="214"/>
    </row>
    <row r="406" ht="12.75" customHeight="1">
      <c r="A406" s="214"/>
      <c r="B406" s="214"/>
      <c r="C406" s="214"/>
      <c r="D406" s="214"/>
      <c r="E406" s="214"/>
      <c r="F406" s="214"/>
      <c r="G406" s="214"/>
      <c r="H406" s="214"/>
      <c r="I406" s="214"/>
      <c r="J406" s="214"/>
      <c r="K406" s="214"/>
      <c r="L406" s="214"/>
      <c r="M406" s="214"/>
      <c r="N406" s="214"/>
      <c r="O406" s="214"/>
      <c r="P406" s="214"/>
      <c r="Q406" s="214"/>
      <c r="R406" s="214"/>
      <c r="S406" s="214"/>
      <c r="T406" s="214"/>
      <c r="U406" s="214"/>
      <c r="V406" s="214"/>
      <c r="W406" s="214"/>
      <c r="X406" s="214"/>
      <c r="Y406" s="214"/>
      <c r="Z406" s="214"/>
    </row>
    <row r="407" ht="12.75" customHeight="1">
      <c r="A407" s="214"/>
      <c r="B407" s="214"/>
      <c r="C407" s="214"/>
      <c r="D407" s="214"/>
      <c r="E407" s="214"/>
      <c r="F407" s="214"/>
      <c r="G407" s="214"/>
      <c r="H407" s="214"/>
      <c r="I407" s="214"/>
      <c r="J407" s="214"/>
      <c r="K407" s="214"/>
      <c r="L407" s="214"/>
      <c r="M407" s="214"/>
      <c r="N407" s="214"/>
      <c r="O407" s="214"/>
      <c r="P407" s="214"/>
      <c r="Q407" s="214"/>
      <c r="R407" s="214"/>
      <c r="S407" s="214"/>
      <c r="T407" s="214"/>
      <c r="U407" s="214"/>
      <c r="V407" s="214"/>
      <c r="W407" s="214"/>
      <c r="X407" s="214"/>
      <c r="Y407" s="214"/>
      <c r="Z407" s="214"/>
    </row>
    <row r="408" ht="12.75" customHeight="1">
      <c r="A408" s="214"/>
      <c r="B408" s="214"/>
      <c r="C408" s="214"/>
      <c r="D408" s="214"/>
      <c r="E408" s="214"/>
      <c r="F408" s="214"/>
      <c r="G408" s="214"/>
      <c r="H408" s="214"/>
      <c r="I408" s="214"/>
      <c r="J408" s="214"/>
      <c r="K408" s="214"/>
      <c r="L408" s="214"/>
      <c r="M408" s="214"/>
      <c r="N408" s="214"/>
      <c r="O408" s="214"/>
      <c r="P408" s="214"/>
      <c r="Q408" s="214"/>
      <c r="R408" s="214"/>
      <c r="S408" s="214"/>
      <c r="T408" s="214"/>
      <c r="U408" s="214"/>
      <c r="V408" s="214"/>
      <c r="W408" s="214"/>
      <c r="X408" s="214"/>
      <c r="Y408" s="214"/>
      <c r="Z408" s="214"/>
    </row>
    <row r="409" ht="12.75" customHeight="1">
      <c r="A409" s="214"/>
      <c r="B409" s="214"/>
      <c r="C409" s="214"/>
      <c r="D409" s="214"/>
      <c r="E409" s="214"/>
      <c r="F409" s="214"/>
      <c r="G409" s="214"/>
      <c r="H409" s="214"/>
      <c r="I409" s="214"/>
      <c r="J409" s="214"/>
      <c r="K409" s="214"/>
      <c r="L409" s="214"/>
      <c r="M409" s="214"/>
      <c r="N409" s="214"/>
      <c r="O409" s="214"/>
      <c r="P409" s="214"/>
      <c r="Q409" s="214"/>
      <c r="R409" s="214"/>
      <c r="S409" s="214"/>
      <c r="T409" s="214"/>
      <c r="U409" s="214"/>
      <c r="V409" s="214"/>
      <c r="W409" s="214"/>
      <c r="X409" s="214"/>
      <c r="Y409" s="214"/>
      <c r="Z409" s="214"/>
    </row>
    <row r="410" ht="12.75" customHeight="1">
      <c r="A410" s="214"/>
      <c r="B410" s="214"/>
      <c r="C410" s="214"/>
      <c r="D410" s="214"/>
      <c r="E410" s="214"/>
      <c r="F410" s="214"/>
      <c r="G410" s="214"/>
      <c r="H410" s="214"/>
      <c r="I410" s="214"/>
      <c r="J410" s="214"/>
      <c r="K410" s="214"/>
      <c r="L410" s="214"/>
      <c r="M410" s="214"/>
      <c r="N410" s="214"/>
      <c r="O410" s="214"/>
      <c r="P410" s="214"/>
      <c r="Q410" s="214"/>
      <c r="R410" s="214"/>
      <c r="S410" s="214"/>
      <c r="T410" s="214"/>
      <c r="U410" s="214"/>
      <c r="V410" s="214"/>
      <c r="W410" s="214"/>
      <c r="X410" s="214"/>
      <c r="Y410" s="214"/>
      <c r="Z410" s="214"/>
    </row>
    <row r="411" ht="12.75" customHeight="1">
      <c r="A411" s="214"/>
      <c r="B411" s="214"/>
      <c r="C411" s="214"/>
      <c r="D411" s="214"/>
      <c r="E411" s="214"/>
      <c r="F411" s="214"/>
      <c r="G411" s="214"/>
      <c r="H411" s="214"/>
      <c r="I411" s="214"/>
      <c r="J411" s="214"/>
      <c r="K411" s="214"/>
      <c r="L411" s="214"/>
      <c r="M411" s="214"/>
      <c r="N411" s="214"/>
      <c r="O411" s="214"/>
      <c r="P411" s="214"/>
      <c r="Q411" s="214"/>
      <c r="R411" s="214"/>
      <c r="S411" s="214"/>
      <c r="T411" s="214"/>
      <c r="U411" s="214"/>
      <c r="V411" s="214"/>
      <c r="W411" s="214"/>
      <c r="X411" s="214"/>
      <c r="Y411" s="214"/>
      <c r="Z411" s="214"/>
    </row>
    <row r="412" ht="12.75" customHeight="1">
      <c r="A412" s="214"/>
      <c r="B412" s="214"/>
      <c r="C412" s="214"/>
      <c r="D412" s="214"/>
      <c r="E412" s="214"/>
      <c r="F412" s="214"/>
      <c r="G412" s="214"/>
      <c r="H412" s="214"/>
      <c r="I412" s="214"/>
      <c r="J412" s="214"/>
      <c r="K412" s="214"/>
      <c r="L412" s="214"/>
      <c r="M412" s="214"/>
      <c r="N412" s="214"/>
      <c r="O412" s="214"/>
      <c r="P412" s="214"/>
      <c r="Q412" s="214"/>
      <c r="R412" s="214"/>
      <c r="S412" s="214"/>
      <c r="T412" s="214"/>
      <c r="U412" s="214"/>
      <c r="V412" s="214"/>
      <c r="W412" s="214"/>
      <c r="X412" s="214"/>
      <c r="Y412" s="214"/>
      <c r="Z412" s="214"/>
    </row>
    <row r="413" ht="12.75" customHeight="1">
      <c r="A413" s="214"/>
      <c r="B413" s="214"/>
      <c r="C413" s="214"/>
      <c r="D413" s="214"/>
      <c r="E413" s="214"/>
      <c r="F413" s="214"/>
      <c r="G413" s="214"/>
      <c r="H413" s="214"/>
      <c r="I413" s="214"/>
      <c r="J413" s="214"/>
      <c r="K413" s="214"/>
      <c r="L413" s="214"/>
      <c r="M413" s="214"/>
      <c r="N413" s="214"/>
      <c r="O413" s="214"/>
      <c r="P413" s="214"/>
      <c r="Q413" s="214"/>
      <c r="R413" s="214"/>
      <c r="S413" s="214"/>
      <c r="T413" s="214"/>
      <c r="U413" s="214"/>
      <c r="V413" s="214"/>
      <c r="W413" s="214"/>
      <c r="X413" s="214"/>
      <c r="Y413" s="214"/>
      <c r="Z413" s="214"/>
    </row>
    <row r="414" ht="12.75" customHeight="1">
      <c r="A414" s="214"/>
      <c r="B414" s="214"/>
      <c r="C414" s="214"/>
      <c r="D414" s="214"/>
      <c r="E414" s="214"/>
      <c r="F414" s="214"/>
      <c r="G414" s="214"/>
      <c r="H414" s="214"/>
      <c r="I414" s="214"/>
      <c r="J414" s="214"/>
      <c r="K414" s="214"/>
      <c r="L414" s="214"/>
      <c r="M414" s="214"/>
      <c r="N414" s="214"/>
      <c r="O414" s="214"/>
      <c r="P414" s="214"/>
      <c r="Q414" s="214"/>
      <c r="R414" s="214"/>
      <c r="S414" s="214"/>
      <c r="T414" s="214"/>
      <c r="U414" s="214"/>
      <c r="V414" s="214"/>
      <c r="W414" s="214"/>
      <c r="X414" s="214"/>
      <c r="Y414" s="214"/>
      <c r="Z414" s="214"/>
    </row>
    <row r="415" ht="12.75" customHeight="1">
      <c r="A415" s="214"/>
      <c r="B415" s="214"/>
      <c r="C415" s="214"/>
      <c r="D415" s="214"/>
      <c r="E415" s="214"/>
      <c r="F415" s="214"/>
      <c r="G415" s="214"/>
      <c r="H415" s="214"/>
      <c r="I415" s="214"/>
      <c r="J415" s="214"/>
      <c r="K415" s="214"/>
      <c r="L415" s="214"/>
      <c r="M415" s="214"/>
      <c r="N415" s="214"/>
      <c r="O415" s="214"/>
      <c r="P415" s="214"/>
      <c r="Q415" s="214"/>
      <c r="R415" s="214"/>
      <c r="S415" s="214"/>
      <c r="T415" s="214"/>
      <c r="U415" s="214"/>
      <c r="V415" s="214"/>
      <c r="W415" s="214"/>
      <c r="X415" s="214"/>
      <c r="Y415" s="214"/>
      <c r="Z415" s="214"/>
    </row>
    <row r="416" ht="12.75" customHeight="1">
      <c r="A416" s="214"/>
      <c r="B416" s="214"/>
      <c r="C416" s="214"/>
      <c r="D416" s="214"/>
      <c r="E416" s="214"/>
      <c r="F416" s="214"/>
      <c r="G416" s="214"/>
      <c r="H416" s="214"/>
      <c r="I416" s="214"/>
      <c r="J416" s="214"/>
      <c r="K416" s="214"/>
      <c r="L416" s="214"/>
      <c r="M416" s="214"/>
      <c r="N416" s="214"/>
      <c r="O416" s="214"/>
      <c r="P416" s="214"/>
      <c r="Q416" s="214"/>
      <c r="R416" s="214"/>
      <c r="S416" s="214"/>
      <c r="T416" s="214"/>
      <c r="U416" s="214"/>
      <c r="V416" s="214"/>
      <c r="W416" s="214"/>
      <c r="X416" s="214"/>
      <c r="Y416" s="214"/>
      <c r="Z416" s="214"/>
    </row>
    <row r="417" ht="12.75" customHeight="1">
      <c r="A417" s="214"/>
      <c r="B417" s="214"/>
      <c r="C417" s="214"/>
      <c r="D417" s="214"/>
      <c r="E417" s="214"/>
      <c r="F417" s="214"/>
      <c r="G417" s="214"/>
      <c r="H417" s="214"/>
      <c r="I417" s="214"/>
      <c r="J417" s="214"/>
      <c r="K417" s="214"/>
      <c r="L417" s="214"/>
      <c r="M417" s="214"/>
      <c r="N417" s="214"/>
      <c r="O417" s="214"/>
      <c r="P417" s="214"/>
      <c r="Q417" s="214"/>
      <c r="R417" s="214"/>
      <c r="S417" s="214"/>
      <c r="T417" s="214"/>
      <c r="U417" s="214"/>
      <c r="V417" s="214"/>
      <c r="W417" s="214"/>
      <c r="X417" s="214"/>
      <c r="Y417" s="214"/>
      <c r="Z417" s="214"/>
    </row>
    <row r="418" ht="12.75" customHeight="1">
      <c r="A418" s="214"/>
      <c r="B418" s="214"/>
      <c r="C418" s="214"/>
      <c r="D418" s="214"/>
      <c r="E418" s="214"/>
      <c r="F418" s="214"/>
      <c r="G418" s="214"/>
      <c r="H418" s="214"/>
      <c r="I418" s="214"/>
      <c r="J418" s="214"/>
      <c r="K418" s="214"/>
      <c r="L418" s="214"/>
      <c r="M418" s="214"/>
      <c r="N418" s="214"/>
      <c r="O418" s="214"/>
      <c r="P418" s="214"/>
      <c r="Q418" s="214"/>
      <c r="R418" s="214"/>
      <c r="S418" s="214"/>
      <c r="T418" s="214"/>
      <c r="U418" s="214"/>
      <c r="V418" s="214"/>
      <c r="W418" s="214"/>
      <c r="X418" s="214"/>
      <c r="Y418" s="214"/>
      <c r="Z418" s="214"/>
    </row>
    <row r="419" ht="12.75" customHeight="1">
      <c r="A419" s="214"/>
      <c r="B419" s="214"/>
      <c r="C419" s="214"/>
      <c r="D419" s="214"/>
      <c r="E419" s="214"/>
      <c r="F419" s="214"/>
      <c r="G419" s="214"/>
      <c r="H419" s="214"/>
      <c r="I419" s="214"/>
      <c r="J419" s="214"/>
      <c r="K419" s="214"/>
      <c r="L419" s="214"/>
      <c r="M419" s="214"/>
      <c r="N419" s="214"/>
      <c r="O419" s="214"/>
      <c r="P419" s="214"/>
      <c r="Q419" s="214"/>
      <c r="R419" s="214"/>
      <c r="S419" s="214"/>
      <c r="T419" s="214"/>
      <c r="U419" s="214"/>
      <c r="V419" s="214"/>
      <c r="W419" s="214"/>
      <c r="X419" s="214"/>
      <c r="Y419" s="214"/>
      <c r="Z419" s="214"/>
    </row>
    <row r="420" ht="12.75" customHeight="1">
      <c r="A420" s="214"/>
      <c r="B420" s="214"/>
      <c r="C420" s="214"/>
      <c r="D420" s="214"/>
      <c r="E420" s="214"/>
      <c r="F420" s="214"/>
      <c r="G420" s="214"/>
      <c r="H420" s="214"/>
      <c r="I420" s="214"/>
      <c r="J420" s="214"/>
      <c r="K420" s="214"/>
      <c r="L420" s="214"/>
      <c r="M420" s="214"/>
      <c r="N420" s="214"/>
      <c r="O420" s="214"/>
      <c r="P420" s="214"/>
      <c r="Q420" s="214"/>
      <c r="R420" s="214"/>
      <c r="S420" s="214"/>
      <c r="T420" s="214"/>
      <c r="U420" s="214"/>
      <c r="V420" s="214"/>
      <c r="W420" s="214"/>
      <c r="X420" s="214"/>
      <c r="Y420" s="214"/>
      <c r="Z420" s="214"/>
    </row>
    <row r="421" ht="12.75" customHeight="1">
      <c r="A421" s="214"/>
      <c r="B421" s="214"/>
      <c r="C421" s="214"/>
      <c r="D421" s="214"/>
      <c r="E421" s="214"/>
      <c r="F421" s="214"/>
      <c r="G421" s="214"/>
      <c r="H421" s="214"/>
      <c r="I421" s="214"/>
      <c r="J421" s="214"/>
      <c r="K421" s="214"/>
      <c r="L421" s="214"/>
      <c r="M421" s="214"/>
      <c r="N421" s="214"/>
      <c r="O421" s="214"/>
      <c r="P421" s="214"/>
      <c r="Q421" s="214"/>
      <c r="R421" s="214"/>
      <c r="S421" s="214"/>
      <c r="T421" s="214"/>
      <c r="U421" s="214"/>
      <c r="V421" s="214"/>
      <c r="W421" s="214"/>
      <c r="X421" s="214"/>
      <c r="Y421" s="214"/>
      <c r="Z421" s="214"/>
    </row>
    <row r="422" ht="12.75" customHeight="1">
      <c r="A422" s="214"/>
      <c r="B422" s="214"/>
      <c r="C422" s="214"/>
      <c r="D422" s="214"/>
      <c r="E422" s="214"/>
      <c r="F422" s="214"/>
      <c r="G422" s="214"/>
      <c r="H422" s="214"/>
      <c r="I422" s="214"/>
      <c r="J422" s="214"/>
      <c r="K422" s="214"/>
      <c r="L422" s="214"/>
      <c r="M422" s="214"/>
      <c r="N422" s="214"/>
      <c r="O422" s="214"/>
      <c r="P422" s="214"/>
      <c r="Q422" s="214"/>
      <c r="R422" s="214"/>
      <c r="S422" s="214"/>
      <c r="T422" s="214"/>
      <c r="U422" s="214"/>
      <c r="V422" s="214"/>
      <c r="W422" s="214"/>
      <c r="X422" s="214"/>
      <c r="Y422" s="214"/>
      <c r="Z422" s="214"/>
    </row>
    <row r="423" ht="12.75" customHeight="1">
      <c r="A423" s="214"/>
      <c r="B423" s="214"/>
      <c r="C423" s="214"/>
      <c r="D423" s="214"/>
      <c r="E423" s="214"/>
      <c r="F423" s="214"/>
      <c r="G423" s="214"/>
      <c r="H423" s="214"/>
      <c r="I423" s="214"/>
      <c r="J423" s="214"/>
      <c r="K423" s="214"/>
      <c r="L423" s="214"/>
      <c r="M423" s="214"/>
      <c r="N423" s="214"/>
      <c r="O423" s="214"/>
      <c r="P423" s="214"/>
      <c r="Q423" s="214"/>
      <c r="R423" s="214"/>
      <c r="S423" s="214"/>
      <c r="T423" s="214"/>
      <c r="U423" s="214"/>
      <c r="V423" s="214"/>
      <c r="W423" s="214"/>
      <c r="X423" s="214"/>
      <c r="Y423" s="214"/>
      <c r="Z423" s="214"/>
    </row>
    <row r="424" ht="12.75" customHeight="1">
      <c r="A424" s="214"/>
      <c r="B424" s="214"/>
      <c r="C424" s="214"/>
      <c r="D424" s="214"/>
      <c r="E424" s="214"/>
      <c r="F424" s="214"/>
      <c r="G424" s="214"/>
      <c r="H424" s="214"/>
      <c r="I424" s="214"/>
      <c r="J424" s="214"/>
      <c r="K424" s="214"/>
      <c r="L424" s="214"/>
      <c r="M424" s="214"/>
      <c r="N424" s="214"/>
      <c r="O424" s="214"/>
      <c r="P424" s="214"/>
      <c r="Q424" s="214"/>
      <c r="R424" s="214"/>
      <c r="S424" s="214"/>
      <c r="T424" s="214"/>
      <c r="U424" s="214"/>
      <c r="V424" s="214"/>
      <c r="W424" s="214"/>
      <c r="X424" s="214"/>
      <c r="Y424" s="214"/>
      <c r="Z424" s="214"/>
    </row>
    <row r="425" ht="12.75" customHeight="1">
      <c r="A425" s="214"/>
      <c r="B425" s="214"/>
      <c r="C425" s="214"/>
      <c r="D425" s="214"/>
      <c r="E425" s="214"/>
      <c r="F425" s="214"/>
      <c r="G425" s="214"/>
      <c r="H425" s="214"/>
      <c r="I425" s="214"/>
      <c r="J425" s="214"/>
      <c r="K425" s="214"/>
      <c r="L425" s="214"/>
      <c r="M425" s="214"/>
      <c r="N425" s="214"/>
      <c r="O425" s="214"/>
      <c r="P425" s="214"/>
      <c r="Q425" s="214"/>
      <c r="R425" s="214"/>
      <c r="S425" s="214"/>
      <c r="T425" s="214"/>
      <c r="U425" s="214"/>
      <c r="V425" s="214"/>
      <c r="W425" s="214"/>
      <c r="X425" s="214"/>
      <c r="Y425" s="214"/>
      <c r="Z425" s="214"/>
    </row>
    <row r="426" ht="12.75" customHeight="1">
      <c r="A426" s="214"/>
      <c r="B426" s="214"/>
      <c r="C426" s="214"/>
      <c r="D426" s="214"/>
      <c r="E426" s="214"/>
      <c r="F426" s="214"/>
      <c r="G426" s="214"/>
      <c r="H426" s="214"/>
      <c r="I426" s="214"/>
      <c r="J426" s="214"/>
      <c r="K426" s="214"/>
      <c r="L426" s="214"/>
      <c r="M426" s="214"/>
      <c r="N426" s="214"/>
      <c r="O426" s="214"/>
      <c r="P426" s="214"/>
      <c r="Q426" s="214"/>
      <c r="R426" s="214"/>
      <c r="S426" s="214"/>
      <c r="T426" s="214"/>
      <c r="U426" s="214"/>
      <c r="V426" s="214"/>
      <c r="W426" s="214"/>
      <c r="X426" s="214"/>
      <c r="Y426" s="214"/>
      <c r="Z426" s="214"/>
    </row>
    <row r="427" ht="12.75" customHeight="1">
      <c r="A427" s="214"/>
      <c r="B427" s="214"/>
      <c r="C427" s="214"/>
      <c r="D427" s="214"/>
      <c r="E427" s="214"/>
      <c r="F427" s="214"/>
      <c r="G427" s="214"/>
      <c r="H427" s="214"/>
      <c r="I427" s="214"/>
      <c r="J427" s="214"/>
      <c r="K427" s="214"/>
      <c r="L427" s="214"/>
      <c r="M427" s="214"/>
      <c r="N427" s="214"/>
      <c r="O427" s="214"/>
      <c r="P427" s="214"/>
      <c r="Q427" s="214"/>
      <c r="R427" s="214"/>
      <c r="S427" s="214"/>
      <c r="T427" s="214"/>
      <c r="U427" s="214"/>
      <c r="V427" s="214"/>
      <c r="W427" s="214"/>
      <c r="X427" s="214"/>
      <c r="Y427" s="214"/>
      <c r="Z427" s="214"/>
    </row>
    <row r="428" ht="12.75" customHeight="1">
      <c r="A428" s="214"/>
      <c r="B428" s="214"/>
      <c r="C428" s="214"/>
      <c r="D428" s="214"/>
      <c r="E428" s="214"/>
      <c r="F428" s="214"/>
      <c r="G428" s="214"/>
      <c r="H428" s="214"/>
      <c r="I428" s="214"/>
      <c r="J428" s="214"/>
      <c r="K428" s="214"/>
      <c r="L428" s="214"/>
      <c r="M428" s="214"/>
      <c r="N428" s="214"/>
      <c r="O428" s="214"/>
      <c r="P428" s="214"/>
      <c r="Q428" s="214"/>
      <c r="R428" s="214"/>
      <c r="S428" s="214"/>
      <c r="T428" s="214"/>
      <c r="U428" s="214"/>
      <c r="V428" s="214"/>
      <c r="W428" s="214"/>
      <c r="X428" s="214"/>
      <c r="Y428" s="214"/>
      <c r="Z428" s="214"/>
    </row>
    <row r="429" ht="12.75" customHeight="1">
      <c r="A429" s="214"/>
      <c r="B429" s="214"/>
      <c r="C429" s="214"/>
      <c r="D429" s="214"/>
      <c r="E429" s="214"/>
      <c r="F429" s="214"/>
      <c r="G429" s="214"/>
      <c r="H429" s="214"/>
      <c r="I429" s="214"/>
      <c r="J429" s="214"/>
      <c r="K429" s="214"/>
      <c r="L429" s="214"/>
      <c r="M429" s="214"/>
      <c r="N429" s="214"/>
      <c r="O429" s="214"/>
      <c r="P429" s="214"/>
      <c r="Q429" s="214"/>
      <c r="R429" s="214"/>
      <c r="S429" s="214"/>
      <c r="T429" s="214"/>
      <c r="U429" s="214"/>
      <c r="V429" s="214"/>
      <c r="W429" s="214"/>
      <c r="X429" s="214"/>
      <c r="Y429" s="214"/>
      <c r="Z429" s="214"/>
    </row>
    <row r="430" ht="12.75" customHeight="1">
      <c r="A430" s="214"/>
      <c r="B430" s="214"/>
      <c r="C430" s="214"/>
      <c r="D430" s="214"/>
      <c r="E430" s="214"/>
      <c r="F430" s="214"/>
      <c r="G430" s="214"/>
      <c r="H430" s="214"/>
      <c r="I430" s="214"/>
      <c r="J430" s="214"/>
      <c r="K430" s="214"/>
      <c r="L430" s="214"/>
      <c r="M430" s="214"/>
      <c r="N430" s="214"/>
      <c r="O430" s="214"/>
      <c r="P430" s="214"/>
      <c r="Q430" s="214"/>
      <c r="R430" s="214"/>
      <c r="S430" s="214"/>
      <c r="T430" s="214"/>
      <c r="U430" s="214"/>
      <c r="V430" s="214"/>
      <c r="W430" s="214"/>
      <c r="X430" s="214"/>
      <c r="Y430" s="214"/>
      <c r="Z430" s="214"/>
    </row>
    <row r="431" ht="12.75" customHeight="1">
      <c r="A431" s="214"/>
      <c r="B431" s="214"/>
      <c r="C431" s="214"/>
      <c r="D431" s="214"/>
      <c r="E431" s="214"/>
      <c r="F431" s="214"/>
      <c r="G431" s="214"/>
      <c r="H431" s="214"/>
      <c r="I431" s="214"/>
      <c r="J431" s="214"/>
      <c r="K431" s="214"/>
      <c r="L431" s="214"/>
      <c r="M431" s="214"/>
      <c r="N431" s="214"/>
      <c r="O431" s="214"/>
      <c r="P431" s="214"/>
      <c r="Q431" s="214"/>
      <c r="R431" s="214"/>
      <c r="S431" s="214"/>
      <c r="T431" s="214"/>
      <c r="U431" s="214"/>
      <c r="V431" s="214"/>
      <c r="W431" s="214"/>
      <c r="X431" s="214"/>
      <c r="Y431" s="214"/>
      <c r="Z431" s="214"/>
    </row>
    <row r="432" ht="12.75" customHeight="1">
      <c r="A432" s="214"/>
      <c r="B432" s="214"/>
      <c r="C432" s="214"/>
      <c r="D432" s="214"/>
      <c r="E432" s="214"/>
      <c r="F432" s="214"/>
      <c r="G432" s="214"/>
      <c r="H432" s="214"/>
      <c r="I432" s="214"/>
      <c r="J432" s="214"/>
      <c r="K432" s="214"/>
      <c r="L432" s="214"/>
      <c r="M432" s="214"/>
      <c r="N432" s="214"/>
      <c r="O432" s="214"/>
      <c r="P432" s="214"/>
      <c r="Q432" s="214"/>
      <c r="R432" s="214"/>
      <c r="S432" s="214"/>
      <c r="T432" s="214"/>
      <c r="U432" s="214"/>
      <c r="V432" s="214"/>
      <c r="W432" s="214"/>
      <c r="X432" s="214"/>
      <c r="Y432" s="214"/>
      <c r="Z432" s="214"/>
    </row>
    <row r="433" ht="12.75" customHeight="1">
      <c r="A433" s="214"/>
      <c r="B433" s="214"/>
      <c r="C433" s="214"/>
      <c r="D433" s="214"/>
      <c r="E433" s="214"/>
      <c r="F433" s="214"/>
      <c r="G433" s="214"/>
      <c r="H433" s="214"/>
      <c r="I433" s="214"/>
      <c r="J433" s="214"/>
      <c r="K433" s="214"/>
      <c r="L433" s="214"/>
      <c r="M433" s="214"/>
      <c r="N433" s="214"/>
      <c r="O433" s="214"/>
      <c r="P433" s="214"/>
      <c r="Q433" s="214"/>
      <c r="R433" s="214"/>
      <c r="S433" s="214"/>
      <c r="T433" s="214"/>
      <c r="U433" s="214"/>
      <c r="V433" s="214"/>
      <c r="W433" s="214"/>
      <c r="X433" s="214"/>
      <c r="Y433" s="214"/>
      <c r="Z433" s="214"/>
    </row>
    <row r="434" ht="12.75" customHeight="1">
      <c r="A434" s="214"/>
      <c r="B434" s="214"/>
      <c r="C434" s="214"/>
      <c r="D434" s="214"/>
      <c r="E434" s="214"/>
      <c r="F434" s="214"/>
      <c r="G434" s="214"/>
      <c r="H434" s="214"/>
      <c r="I434" s="214"/>
      <c r="J434" s="214"/>
      <c r="K434" s="214"/>
      <c r="L434" s="214"/>
      <c r="M434" s="214"/>
      <c r="N434" s="214"/>
      <c r="O434" s="214"/>
      <c r="P434" s="214"/>
      <c r="Q434" s="214"/>
      <c r="R434" s="214"/>
      <c r="S434" s="214"/>
      <c r="T434" s="214"/>
      <c r="U434" s="214"/>
      <c r="V434" s="214"/>
      <c r="W434" s="214"/>
      <c r="X434" s="214"/>
      <c r="Y434" s="214"/>
      <c r="Z434" s="214"/>
    </row>
    <row r="435" ht="12.75" customHeight="1">
      <c r="A435" s="214"/>
      <c r="B435" s="214"/>
      <c r="C435" s="214"/>
      <c r="D435" s="214"/>
      <c r="E435" s="214"/>
      <c r="F435" s="214"/>
      <c r="G435" s="214"/>
      <c r="H435" s="214"/>
      <c r="I435" s="214"/>
      <c r="J435" s="214"/>
      <c r="K435" s="214"/>
      <c r="L435" s="214"/>
      <c r="M435" s="214"/>
      <c r="N435" s="214"/>
      <c r="O435" s="214"/>
      <c r="P435" s="214"/>
      <c r="Q435" s="214"/>
      <c r="R435" s="214"/>
      <c r="S435" s="214"/>
      <c r="T435" s="214"/>
      <c r="U435" s="214"/>
      <c r="V435" s="214"/>
      <c r="W435" s="214"/>
      <c r="X435" s="214"/>
      <c r="Y435" s="214"/>
      <c r="Z435" s="214"/>
    </row>
    <row r="436" ht="12.75" customHeight="1">
      <c r="A436" s="214"/>
      <c r="B436" s="214"/>
      <c r="C436" s="214"/>
      <c r="D436" s="214"/>
      <c r="E436" s="214"/>
      <c r="F436" s="214"/>
      <c r="G436" s="214"/>
      <c r="H436" s="214"/>
      <c r="I436" s="214"/>
      <c r="J436" s="214"/>
      <c r="K436" s="214"/>
      <c r="L436" s="214"/>
      <c r="M436" s="214"/>
      <c r="N436" s="214"/>
      <c r="O436" s="214"/>
      <c r="P436" s="214"/>
      <c r="Q436" s="214"/>
      <c r="R436" s="214"/>
      <c r="S436" s="214"/>
      <c r="T436" s="214"/>
      <c r="U436" s="214"/>
      <c r="V436" s="214"/>
      <c r="W436" s="214"/>
      <c r="X436" s="214"/>
      <c r="Y436" s="214"/>
      <c r="Z436" s="214"/>
    </row>
    <row r="437" ht="12.75" customHeight="1">
      <c r="A437" s="214"/>
      <c r="B437" s="214"/>
      <c r="C437" s="214"/>
      <c r="D437" s="214"/>
      <c r="E437" s="214"/>
      <c r="F437" s="214"/>
      <c r="G437" s="214"/>
      <c r="H437" s="214"/>
      <c r="I437" s="214"/>
      <c r="J437" s="214"/>
      <c r="K437" s="214"/>
      <c r="L437" s="214"/>
      <c r="M437" s="214"/>
      <c r="N437" s="214"/>
      <c r="O437" s="214"/>
      <c r="P437" s="214"/>
      <c r="Q437" s="214"/>
      <c r="R437" s="214"/>
      <c r="S437" s="214"/>
      <c r="T437" s="214"/>
      <c r="U437" s="214"/>
      <c r="V437" s="214"/>
      <c r="W437" s="214"/>
      <c r="X437" s="214"/>
      <c r="Y437" s="214"/>
      <c r="Z437" s="214"/>
    </row>
    <row r="438" ht="12.75" customHeight="1">
      <c r="A438" s="214"/>
      <c r="B438" s="214"/>
      <c r="C438" s="214"/>
      <c r="D438" s="214"/>
      <c r="E438" s="214"/>
      <c r="F438" s="214"/>
      <c r="G438" s="214"/>
      <c r="H438" s="214"/>
      <c r="I438" s="214"/>
      <c r="J438" s="214"/>
      <c r="K438" s="214"/>
      <c r="L438" s="214"/>
      <c r="M438" s="214"/>
      <c r="N438" s="214"/>
      <c r="O438" s="214"/>
      <c r="P438" s="214"/>
      <c r="Q438" s="214"/>
      <c r="R438" s="214"/>
      <c r="S438" s="214"/>
      <c r="T438" s="214"/>
      <c r="U438" s="214"/>
      <c r="V438" s="214"/>
      <c r="W438" s="214"/>
      <c r="X438" s="214"/>
      <c r="Y438" s="214"/>
      <c r="Z438" s="214"/>
    </row>
    <row r="439" ht="12.75" customHeight="1">
      <c r="A439" s="214"/>
      <c r="B439" s="214"/>
      <c r="C439" s="214"/>
      <c r="D439" s="214"/>
      <c r="E439" s="214"/>
      <c r="F439" s="214"/>
      <c r="G439" s="214"/>
      <c r="H439" s="214"/>
      <c r="I439" s="214"/>
      <c r="J439" s="214"/>
      <c r="K439" s="214"/>
      <c r="L439" s="214"/>
      <c r="M439" s="214"/>
      <c r="N439" s="214"/>
      <c r="O439" s="214"/>
      <c r="P439" s="214"/>
      <c r="Q439" s="214"/>
      <c r="R439" s="214"/>
      <c r="S439" s="214"/>
      <c r="T439" s="214"/>
      <c r="U439" s="214"/>
      <c r="V439" s="214"/>
      <c r="W439" s="214"/>
      <c r="X439" s="214"/>
      <c r="Y439" s="214"/>
      <c r="Z439" s="214"/>
    </row>
    <row r="440" ht="12.75" customHeight="1">
      <c r="A440" s="214"/>
      <c r="B440" s="214"/>
      <c r="C440" s="214"/>
      <c r="D440" s="214"/>
      <c r="E440" s="214"/>
      <c r="F440" s="214"/>
      <c r="G440" s="214"/>
      <c r="H440" s="214"/>
      <c r="I440" s="214"/>
      <c r="J440" s="214"/>
      <c r="K440" s="214"/>
      <c r="L440" s="214"/>
      <c r="M440" s="214"/>
      <c r="N440" s="214"/>
      <c r="O440" s="214"/>
      <c r="P440" s="214"/>
      <c r="Q440" s="214"/>
      <c r="R440" s="214"/>
      <c r="S440" s="214"/>
      <c r="T440" s="214"/>
      <c r="U440" s="214"/>
      <c r="V440" s="214"/>
      <c r="W440" s="214"/>
      <c r="X440" s="214"/>
      <c r="Y440" s="214"/>
      <c r="Z440" s="214"/>
    </row>
    <row r="441" ht="12.75" customHeight="1">
      <c r="A441" s="214"/>
      <c r="B441" s="214"/>
      <c r="C441" s="214"/>
      <c r="D441" s="214"/>
      <c r="E441" s="214"/>
      <c r="F441" s="214"/>
      <c r="G441" s="214"/>
      <c r="H441" s="214"/>
      <c r="I441" s="214"/>
      <c r="J441" s="214"/>
      <c r="K441" s="214"/>
      <c r="L441" s="214"/>
      <c r="M441" s="214"/>
      <c r="N441" s="214"/>
      <c r="O441" s="214"/>
      <c r="P441" s="214"/>
      <c r="Q441" s="214"/>
      <c r="R441" s="214"/>
      <c r="S441" s="214"/>
      <c r="T441" s="214"/>
      <c r="U441" s="214"/>
      <c r="V441" s="214"/>
      <c r="W441" s="214"/>
      <c r="X441" s="214"/>
      <c r="Y441" s="214"/>
      <c r="Z441" s="214"/>
    </row>
    <row r="442" ht="12.75" customHeight="1">
      <c r="A442" s="214"/>
      <c r="B442" s="214"/>
      <c r="C442" s="214"/>
      <c r="D442" s="214"/>
      <c r="E442" s="214"/>
      <c r="F442" s="214"/>
      <c r="G442" s="214"/>
      <c r="H442" s="214"/>
      <c r="I442" s="214"/>
      <c r="J442" s="214"/>
      <c r="K442" s="214"/>
      <c r="L442" s="214"/>
      <c r="M442" s="214"/>
      <c r="N442" s="214"/>
      <c r="O442" s="214"/>
      <c r="P442" s="214"/>
      <c r="Q442" s="214"/>
      <c r="R442" s="214"/>
      <c r="S442" s="214"/>
      <c r="T442" s="214"/>
      <c r="U442" s="214"/>
      <c r="V442" s="214"/>
      <c r="W442" s="214"/>
      <c r="X442" s="214"/>
      <c r="Y442" s="214"/>
      <c r="Z442" s="214"/>
    </row>
    <row r="443" ht="12.75" customHeight="1">
      <c r="A443" s="214"/>
      <c r="B443" s="214"/>
      <c r="C443" s="214"/>
      <c r="D443" s="214"/>
      <c r="E443" s="214"/>
      <c r="F443" s="214"/>
      <c r="G443" s="214"/>
      <c r="H443" s="214"/>
      <c r="I443" s="214"/>
      <c r="J443" s="214"/>
      <c r="K443" s="214"/>
      <c r="L443" s="214"/>
      <c r="M443" s="214"/>
      <c r="N443" s="214"/>
      <c r="O443" s="214"/>
      <c r="P443" s="214"/>
      <c r="Q443" s="214"/>
      <c r="R443" s="214"/>
      <c r="S443" s="214"/>
      <c r="T443" s="214"/>
      <c r="U443" s="214"/>
      <c r="V443" s="214"/>
      <c r="W443" s="214"/>
      <c r="X443" s="214"/>
      <c r="Y443" s="214"/>
      <c r="Z443" s="214"/>
    </row>
    <row r="444" ht="12.75" customHeight="1">
      <c r="A444" s="214"/>
      <c r="B444" s="214"/>
      <c r="C444" s="214"/>
      <c r="D444" s="214"/>
      <c r="E444" s="214"/>
      <c r="F444" s="214"/>
      <c r="G444" s="214"/>
      <c r="H444" s="214"/>
      <c r="I444" s="214"/>
      <c r="J444" s="214"/>
      <c r="K444" s="214"/>
      <c r="L444" s="214"/>
      <c r="M444" s="214"/>
      <c r="N444" s="214"/>
      <c r="O444" s="214"/>
      <c r="P444" s="214"/>
      <c r="Q444" s="214"/>
      <c r="R444" s="214"/>
      <c r="S444" s="214"/>
      <c r="T444" s="214"/>
      <c r="U444" s="214"/>
      <c r="V444" s="214"/>
      <c r="W444" s="214"/>
      <c r="X444" s="214"/>
      <c r="Y444" s="214"/>
      <c r="Z444" s="214"/>
    </row>
    <row r="445" ht="12.75" customHeight="1">
      <c r="A445" s="214"/>
      <c r="B445" s="214"/>
      <c r="C445" s="214"/>
      <c r="D445" s="214"/>
      <c r="E445" s="214"/>
      <c r="F445" s="214"/>
      <c r="G445" s="214"/>
      <c r="H445" s="214"/>
      <c r="I445" s="214"/>
      <c r="J445" s="214"/>
      <c r="K445" s="214"/>
      <c r="L445" s="214"/>
      <c r="M445" s="214"/>
      <c r="N445" s="214"/>
      <c r="O445" s="214"/>
      <c r="P445" s="214"/>
      <c r="Q445" s="214"/>
      <c r="R445" s="214"/>
      <c r="S445" s="214"/>
      <c r="T445" s="214"/>
      <c r="U445" s="214"/>
      <c r="V445" s="214"/>
      <c r="W445" s="214"/>
      <c r="X445" s="214"/>
      <c r="Y445" s="214"/>
      <c r="Z445" s="214"/>
    </row>
    <row r="446" ht="12.75" customHeight="1">
      <c r="A446" s="214"/>
      <c r="B446" s="214"/>
      <c r="C446" s="214"/>
      <c r="D446" s="214"/>
      <c r="E446" s="214"/>
      <c r="F446" s="214"/>
      <c r="G446" s="214"/>
      <c r="H446" s="214"/>
      <c r="I446" s="214"/>
      <c r="J446" s="214"/>
      <c r="K446" s="214"/>
      <c r="L446" s="214"/>
      <c r="M446" s="214"/>
      <c r="N446" s="214"/>
      <c r="O446" s="214"/>
      <c r="P446" s="214"/>
      <c r="Q446" s="214"/>
      <c r="R446" s="214"/>
      <c r="S446" s="214"/>
      <c r="T446" s="214"/>
      <c r="U446" s="214"/>
      <c r="V446" s="214"/>
      <c r="W446" s="214"/>
      <c r="X446" s="214"/>
      <c r="Y446" s="214"/>
      <c r="Z446" s="214"/>
    </row>
    <row r="447" ht="12.75" customHeight="1">
      <c r="A447" s="214"/>
      <c r="B447" s="214"/>
      <c r="C447" s="214"/>
      <c r="D447" s="214"/>
      <c r="E447" s="214"/>
      <c r="F447" s="214"/>
      <c r="G447" s="214"/>
      <c r="H447" s="214"/>
      <c r="I447" s="214"/>
      <c r="J447" s="214"/>
      <c r="K447" s="214"/>
      <c r="L447" s="214"/>
      <c r="M447" s="214"/>
      <c r="N447" s="214"/>
      <c r="O447" s="214"/>
      <c r="P447" s="214"/>
      <c r="Q447" s="214"/>
      <c r="R447" s="214"/>
      <c r="S447" s="214"/>
      <c r="T447" s="214"/>
      <c r="U447" s="214"/>
      <c r="V447" s="214"/>
      <c r="W447" s="214"/>
      <c r="X447" s="214"/>
      <c r="Y447" s="214"/>
      <c r="Z447" s="214"/>
    </row>
    <row r="448" ht="12.75" customHeight="1">
      <c r="A448" s="214"/>
      <c r="B448" s="214"/>
      <c r="C448" s="214"/>
      <c r="D448" s="214"/>
      <c r="E448" s="214"/>
      <c r="F448" s="214"/>
      <c r="G448" s="214"/>
      <c r="H448" s="214"/>
      <c r="I448" s="214"/>
      <c r="J448" s="214"/>
      <c r="K448" s="214"/>
      <c r="L448" s="214"/>
      <c r="M448" s="214"/>
      <c r="N448" s="214"/>
      <c r="O448" s="214"/>
      <c r="P448" s="214"/>
      <c r="Q448" s="214"/>
      <c r="R448" s="214"/>
      <c r="S448" s="214"/>
      <c r="T448" s="214"/>
      <c r="U448" s="214"/>
      <c r="V448" s="214"/>
      <c r="W448" s="214"/>
      <c r="X448" s="214"/>
      <c r="Y448" s="214"/>
      <c r="Z448" s="214"/>
    </row>
    <row r="449" ht="12.75" customHeight="1">
      <c r="A449" s="214"/>
      <c r="B449" s="214"/>
      <c r="C449" s="214"/>
      <c r="D449" s="214"/>
      <c r="E449" s="214"/>
      <c r="F449" s="214"/>
      <c r="G449" s="214"/>
      <c r="H449" s="214"/>
      <c r="I449" s="214"/>
      <c r="J449" s="214"/>
      <c r="K449" s="214"/>
      <c r="L449" s="214"/>
      <c r="M449" s="214"/>
      <c r="N449" s="214"/>
      <c r="O449" s="214"/>
      <c r="P449" s="214"/>
      <c r="Q449" s="214"/>
      <c r="R449" s="214"/>
      <c r="S449" s="214"/>
      <c r="T449" s="214"/>
      <c r="U449" s="214"/>
      <c r="V449" s="214"/>
      <c r="W449" s="214"/>
      <c r="X449" s="214"/>
      <c r="Y449" s="214"/>
      <c r="Z449" s="214"/>
    </row>
    <row r="450" ht="12.75" customHeight="1">
      <c r="A450" s="214"/>
      <c r="B450" s="214"/>
      <c r="C450" s="214"/>
      <c r="D450" s="214"/>
      <c r="E450" s="214"/>
      <c r="F450" s="214"/>
      <c r="G450" s="214"/>
      <c r="H450" s="214"/>
      <c r="I450" s="214"/>
      <c r="J450" s="214"/>
      <c r="K450" s="214"/>
      <c r="L450" s="214"/>
      <c r="M450" s="214"/>
      <c r="N450" s="214"/>
      <c r="O450" s="214"/>
      <c r="P450" s="214"/>
      <c r="Q450" s="214"/>
      <c r="R450" s="214"/>
      <c r="S450" s="214"/>
      <c r="T450" s="214"/>
      <c r="U450" s="214"/>
      <c r="V450" s="214"/>
      <c r="W450" s="214"/>
      <c r="X450" s="214"/>
      <c r="Y450" s="214"/>
      <c r="Z450" s="214"/>
    </row>
    <row r="451" ht="12.75" customHeight="1">
      <c r="A451" s="214"/>
      <c r="B451" s="214"/>
      <c r="C451" s="214"/>
      <c r="D451" s="214"/>
      <c r="E451" s="214"/>
      <c r="F451" s="214"/>
      <c r="G451" s="214"/>
      <c r="H451" s="214"/>
      <c r="I451" s="214"/>
      <c r="J451" s="214"/>
      <c r="K451" s="214"/>
      <c r="L451" s="214"/>
      <c r="M451" s="214"/>
      <c r="N451" s="214"/>
      <c r="O451" s="214"/>
      <c r="P451" s="214"/>
      <c r="Q451" s="214"/>
      <c r="R451" s="214"/>
      <c r="S451" s="214"/>
      <c r="T451" s="214"/>
      <c r="U451" s="214"/>
      <c r="V451" s="214"/>
      <c r="W451" s="214"/>
      <c r="X451" s="214"/>
      <c r="Y451" s="214"/>
      <c r="Z451" s="214"/>
    </row>
    <row r="452" ht="12.75" customHeight="1">
      <c r="A452" s="214"/>
      <c r="B452" s="214"/>
      <c r="C452" s="214"/>
      <c r="D452" s="214"/>
      <c r="E452" s="214"/>
      <c r="F452" s="214"/>
      <c r="G452" s="214"/>
      <c r="H452" s="214"/>
      <c r="I452" s="214"/>
      <c r="J452" s="214"/>
      <c r="K452" s="214"/>
      <c r="L452" s="214"/>
      <c r="M452" s="214"/>
      <c r="N452" s="214"/>
      <c r="O452" s="214"/>
      <c r="P452" s="214"/>
      <c r="Q452" s="214"/>
      <c r="R452" s="214"/>
      <c r="S452" s="214"/>
      <c r="T452" s="214"/>
      <c r="U452" s="214"/>
      <c r="V452" s="214"/>
      <c r="W452" s="214"/>
      <c r="X452" s="214"/>
      <c r="Y452" s="214"/>
      <c r="Z452" s="214"/>
    </row>
    <row r="453" ht="12.75" customHeight="1">
      <c r="A453" s="214"/>
      <c r="B453" s="214"/>
      <c r="C453" s="214"/>
      <c r="D453" s="214"/>
      <c r="E453" s="214"/>
      <c r="F453" s="214"/>
      <c r="G453" s="214"/>
      <c r="H453" s="214"/>
      <c r="I453" s="214"/>
      <c r="J453" s="214"/>
      <c r="K453" s="214"/>
      <c r="L453" s="214"/>
      <c r="M453" s="214"/>
      <c r="N453" s="214"/>
      <c r="O453" s="214"/>
      <c r="P453" s="214"/>
      <c r="Q453" s="214"/>
      <c r="R453" s="214"/>
      <c r="S453" s="214"/>
      <c r="T453" s="214"/>
      <c r="U453" s="214"/>
      <c r="V453" s="214"/>
      <c r="W453" s="214"/>
      <c r="X453" s="214"/>
      <c r="Y453" s="214"/>
      <c r="Z453" s="214"/>
    </row>
    <row r="454" ht="12.75" customHeight="1">
      <c r="A454" s="214"/>
      <c r="B454" s="214"/>
      <c r="C454" s="214"/>
      <c r="D454" s="214"/>
      <c r="E454" s="214"/>
      <c r="F454" s="214"/>
      <c r="G454" s="214"/>
      <c r="H454" s="214"/>
      <c r="I454" s="214"/>
      <c r="J454" s="214"/>
      <c r="K454" s="214"/>
      <c r="L454" s="214"/>
      <c r="M454" s="214"/>
      <c r="N454" s="214"/>
      <c r="O454" s="214"/>
      <c r="P454" s="214"/>
      <c r="Q454" s="214"/>
      <c r="R454" s="214"/>
      <c r="S454" s="214"/>
      <c r="T454" s="214"/>
      <c r="U454" s="214"/>
      <c r="V454" s="214"/>
      <c r="W454" s="214"/>
      <c r="X454" s="214"/>
      <c r="Y454" s="214"/>
      <c r="Z454" s="214"/>
    </row>
    <row r="455" ht="12.75" customHeight="1">
      <c r="A455" s="214"/>
      <c r="B455" s="214"/>
      <c r="C455" s="214"/>
      <c r="D455" s="214"/>
      <c r="E455" s="214"/>
      <c r="F455" s="214"/>
      <c r="G455" s="214"/>
      <c r="H455" s="214"/>
      <c r="I455" s="214"/>
      <c r="J455" s="214"/>
      <c r="K455" s="214"/>
      <c r="L455" s="214"/>
      <c r="M455" s="214"/>
      <c r="N455" s="214"/>
      <c r="O455" s="214"/>
      <c r="P455" s="214"/>
      <c r="Q455" s="214"/>
      <c r="R455" s="214"/>
      <c r="S455" s="214"/>
      <c r="T455" s="214"/>
      <c r="U455" s="214"/>
      <c r="V455" s="214"/>
      <c r="W455" s="214"/>
      <c r="X455" s="214"/>
      <c r="Y455" s="214"/>
      <c r="Z455" s="214"/>
    </row>
    <row r="456" ht="12.75" customHeight="1">
      <c r="A456" s="214"/>
      <c r="B456" s="214"/>
      <c r="C456" s="214"/>
      <c r="D456" s="214"/>
      <c r="E456" s="214"/>
      <c r="F456" s="214"/>
      <c r="G456" s="214"/>
      <c r="H456" s="214"/>
      <c r="I456" s="214"/>
      <c r="J456" s="214"/>
      <c r="K456" s="214"/>
      <c r="L456" s="214"/>
      <c r="M456" s="214"/>
      <c r="N456" s="214"/>
      <c r="O456" s="214"/>
      <c r="P456" s="214"/>
      <c r="Q456" s="214"/>
      <c r="R456" s="214"/>
      <c r="S456" s="214"/>
      <c r="T456" s="214"/>
      <c r="U456" s="214"/>
      <c r="V456" s="214"/>
      <c r="W456" s="214"/>
      <c r="X456" s="214"/>
      <c r="Y456" s="214"/>
      <c r="Z456" s="214"/>
    </row>
    <row r="457" ht="12.75" customHeight="1">
      <c r="A457" s="214"/>
      <c r="B457" s="214"/>
      <c r="C457" s="214"/>
      <c r="D457" s="214"/>
      <c r="E457" s="214"/>
      <c r="F457" s="214"/>
      <c r="G457" s="214"/>
      <c r="H457" s="214"/>
      <c r="I457" s="214"/>
      <c r="J457" s="214"/>
      <c r="K457" s="214"/>
      <c r="L457" s="214"/>
      <c r="M457" s="214"/>
      <c r="N457" s="214"/>
      <c r="O457" s="214"/>
      <c r="P457" s="214"/>
      <c r="Q457" s="214"/>
      <c r="R457" s="214"/>
      <c r="S457" s="214"/>
      <c r="T457" s="214"/>
      <c r="U457" s="214"/>
      <c r="V457" s="214"/>
      <c r="W457" s="214"/>
      <c r="X457" s="214"/>
      <c r="Y457" s="214"/>
      <c r="Z457" s="214"/>
    </row>
    <row r="458" ht="12.75" customHeight="1">
      <c r="A458" s="214"/>
      <c r="B458" s="214"/>
      <c r="C458" s="214"/>
      <c r="D458" s="214"/>
      <c r="E458" s="214"/>
      <c r="F458" s="214"/>
      <c r="G458" s="214"/>
      <c r="H458" s="214"/>
      <c r="I458" s="214"/>
      <c r="J458" s="214"/>
      <c r="K458" s="214"/>
      <c r="L458" s="214"/>
      <c r="M458" s="214"/>
      <c r="N458" s="214"/>
      <c r="O458" s="214"/>
      <c r="P458" s="214"/>
      <c r="Q458" s="214"/>
      <c r="R458" s="214"/>
      <c r="S458" s="214"/>
      <c r="T458" s="214"/>
      <c r="U458" s="214"/>
      <c r="V458" s="214"/>
      <c r="W458" s="214"/>
      <c r="X458" s="214"/>
      <c r="Y458" s="214"/>
      <c r="Z458" s="214"/>
    </row>
    <row r="459" ht="12.75" customHeight="1">
      <c r="A459" s="214"/>
      <c r="B459" s="214"/>
      <c r="C459" s="214"/>
      <c r="D459" s="214"/>
      <c r="E459" s="214"/>
      <c r="F459" s="214"/>
      <c r="G459" s="214"/>
      <c r="H459" s="214"/>
      <c r="I459" s="214"/>
      <c r="J459" s="214"/>
      <c r="K459" s="214"/>
      <c r="L459" s="214"/>
      <c r="M459" s="214"/>
      <c r="N459" s="214"/>
      <c r="O459" s="214"/>
      <c r="P459" s="214"/>
      <c r="Q459" s="214"/>
      <c r="R459" s="214"/>
      <c r="S459" s="214"/>
      <c r="T459" s="214"/>
      <c r="U459" s="214"/>
      <c r="V459" s="214"/>
      <c r="W459" s="214"/>
      <c r="X459" s="214"/>
      <c r="Y459" s="214"/>
      <c r="Z459" s="214"/>
    </row>
    <row r="460" ht="12.75" customHeight="1">
      <c r="A460" s="214"/>
      <c r="B460" s="214"/>
      <c r="C460" s="214"/>
      <c r="D460" s="214"/>
      <c r="E460" s="214"/>
      <c r="F460" s="214"/>
      <c r="G460" s="214"/>
      <c r="H460" s="214"/>
      <c r="I460" s="214"/>
      <c r="J460" s="214"/>
      <c r="K460" s="214"/>
      <c r="L460" s="214"/>
      <c r="M460" s="214"/>
      <c r="N460" s="214"/>
      <c r="O460" s="214"/>
      <c r="P460" s="214"/>
      <c r="Q460" s="214"/>
      <c r="R460" s="214"/>
      <c r="S460" s="214"/>
      <c r="T460" s="214"/>
      <c r="U460" s="214"/>
      <c r="V460" s="214"/>
      <c r="W460" s="214"/>
      <c r="X460" s="214"/>
      <c r="Y460" s="214"/>
      <c r="Z460" s="214"/>
    </row>
    <row r="461" ht="12.75" customHeight="1">
      <c r="A461" s="214"/>
      <c r="B461" s="214"/>
      <c r="C461" s="214"/>
      <c r="D461" s="214"/>
      <c r="E461" s="214"/>
      <c r="F461" s="214"/>
      <c r="G461" s="214"/>
      <c r="H461" s="214"/>
      <c r="I461" s="214"/>
      <c r="J461" s="214"/>
      <c r="K461" s="214"/>
      <c r="L461" s="214"/>
      <c r="M461" s="214"/>
      <c r="N461" s="214"/>
      <c r="O461" s="214"/>
      <c r="P461" s="214"/>
      <c r="Q461" s="214"/>
      <c r="R461" s="214"/>
      <c r="S461" s="214"/>
      <c r="T461" s="214"/>
      <c r="U461" s="214"/>
      <c r="V461" s="214"/>
      <c r="W461" s="214"/>
      <c r="X461" s="214"/>
      <c r="Y461" s="214"/>
      <c r="Z461" s="214"/>
    </row>
    <row r="462" ht="12.75" customHeight="1">
      <c r="A462" s="214"/>
      <c r="B462" s="214"/>
      <c r="C462" s="214"/>
      <c r="D462" s="214"/>
      <c r="E462" s="214"/>
      <c r="F462" s="214"/>
      <c r="G462" s="214"/>
      <c r="H462" s="214"/>
      <c r="I462" s="214"/>
      <c r="J462" s="214"/>
      <c r="K462" s="214"/>
      <c r="L462" s="214"/>
      <c r="M462" s="214"/>
      <c r="N462" s="214"/>
      <c r="O462" s="214"/>
      <c r="P462" s="214"/>
      <c r="Q462" s="214"/>
      <c r="R462" s="214"/>
      <c r="S462" s="214"/>
      <c r="T462" s="214"/>
      <c r="U462" s="214"/>
      <c r="V462" s="214"/>
      <c r="W462" s="214"/>
      <c r="X462" s="214"/>
      <c r="Y462" s="214"/>
      <c r="Z462" s="214"/>
    </row>
    <row r="463" ht="12.75" customHeight="1">
      <c r="A463" s="214"/>
      <c r="B463" s="214"/>
      <c r="C463" s="214"/>
      <c r="D463" s="214"/>
      <c r="E463" s="214"/>
      <c r="F463" s="214"/>
      <c r="G463" s="214"/>
      <c r="H463" s="214"/>
      <c r="I463" s="214"/>
      <c r="J463" s="214"/>
      <c r="K463" s="214"/>
      <c r="L463" s="214"/>
      <c r="M463" s="214"/>
      <c r="N463" s="214"/>
      <c r="O463" s="214"/>
      <c r="P463" s="214"/>
      <c r="Q463" s="214"/>
      <c r="R463" s="214"/>
      <c r="S463" s="214"/>
      <c r="T463" s="214"/>
      <c r="U463" s="214"/>
      <c r="V463" s="214"/>
      <c r="W463" s="214"/>
      <c r="X463" s="214"/>
      <c r="Y463" s="214"/>
      <c r="Z463" s="214"/>
    </row>
    <row r="464" ht="12.75" customHeight="1">
      <c r="A464" s="214"/>
      <c r="B464" s="214"/>
      <c r="C464" s="214"/>
      <c r="D464" s="214"/>
      <c r="E464" s="214"/>
      <c r="F464" s="214"/>
      <c r="G464" s="214"/>
      <c r="H464" s="214"/>
      <c r="I464" s="214"/>
      <c r="J464" s="214"/>
      <c r="K464" s="214"/>
      <c r="L464" s="214"/>
      <c r="M464" s="214"/>
      <c r="N464" s="214"/>
      <c r="O464" s="214"/>
      <c r="P464" s="214"/>
      <c r="Q464" s="214"/>
      <c r="R464" s="214"/>
      <c r="S464" s="214"/>
      <c r="T464" s="214"/>
      <c r="U464" s="214"/>
      <c r="V464" s="214"/>
      <c r="W464" s="214"/>
      <c r="X464" s="214"/>
      <c r="Y464" s="214"/>
      <c r="Z464" s="214"/>
    </row>
    <row r="465" ht="12.75" customHeight="1">
      <c r="A465" s="214"/>
      <c r="B465" s="214"/>
      <c r="C465" s="214"/>
      <c r="D465" s="214"/>
      <c r="E465" s="214"/>
      <c r="F465" s="214"/>
      <c r="G465" s="214"/>
      <c r="H465" s="214"/>
      <c r="I465" s="214"/>
      <c r="J465" s="214"/>
      <c r="K465" s="214"/>
      <c r="L465" s="214"/>
      <c r="M465" s="214"/>
      <c r="N465" s="214"/>
      <c r="O465" s="214"/>
      <c r="P465" s="214"/>
      <c r="Q465" s="214"/>
      <c r="R465" s="214"/>
      <c r="S465" s="214"/>
      <c r="T465" s="214"/>
      <c r="U465" s="214"/>
      <c r="V465" s="214"/>
      <c r="W465" s="214"/>
      <c r="X465" s="214"/>
      <c r="Y465" s="214"/>
      <c r="Z465" s="214"/>
    </row>
    <row r="466" ht="12.75" customHeight="1">
      <c r="A466" s="214"/>
      <c r="B466" s="214"/>
      <c r="C466" s="214"/>
      <c r="D466" s="214"/>
      <c r="E466" s="214"/>
      <c r="F466" s="214"/>
      <c r="G466" s="214"/>
      <c r="H466" s="214"/>
      <c r="I466" s="214"/>
      <c r="J466" s="214"/>
      <c r="K466" s="214"/>
      <c r="L466" s="214"/>
      <c r="M466" s="214"/>
      <c r="N466" s="214"/>
      <c r="O466" s="214"/>
      <c r="P466" s="214"/>
      <c r="Q466" s="214"/>
      <c r="R466" s="214"/>
      <c r="S466" s="214"/>
      <c r="T466" s="214"/>
      <c r="U466" s="214"/>
      <c r="V466" s="214"/>
      <c r="W466" s="214"/>
      <c r="X466" s="214"/>
      <c r="Y466" s="214"/>
      <c r="Z466" s="214"/>
    </row>
    <row r="467" ht="12.75" customHeight="1">
      <c r="A467" s="214"/>
      <c r="B467" s="214"/>
      <c r="C467" s="214"/>
      <c r="D467" s="214"/>
      <c r="E467" s="214"/>
      <c r="F467" s="214"/>
      <c r="G467" s="214"/>
      <c r="H467" s="214"/>
      <c r="I467" s="214"/>
      <c r="J467" s="214"/>
      <c r="K467" s="214"/>
      <c r="L467" s="214"/>
      <c r="M467" s="214"/>
      <c r="N467" s="214"/>
      <c r="O467" s="214"/>
      <c r="P467" s="214"/>
      <c r="Q467" s="214"/>
      <c r="R467" s="214"/>
      <c r="S467" s="214"/>
      <c r="T467" s="214"/>
      <c r="U467" s="214"/>
      <c r="V467" s="214"/>
      <c r="W467" s="214"/>
      <c r="X467" s="214"/>
      <c r="Y467" s="214"/>
      <c r="Z467" s="214"/>
    </row>
    <row r="468" ht="12.75" customHeight="1">
      <c r="A468" s="214"/>
      <c r="B468" s="214"/>
      <c r="C468" s="214"/>
      <c r="D468" s="214"/>
      <c r="E468" s="214"/>
      <c r="F468" s="214"/>
      <c r="G468" s="214"/>
      <c r="H468" s="214"/>
      <c r="I468" s="214"/>
      <c r="J468" s="214"/>
      <c r="K468" s="214"/>
      <c r="L468" s="214"/>
      <c r="M468" s="214"/>
      <c r="N468" s="214"/>
      <c r="O468" s="214"/>
      <c r="P468" s="214"/>
      <c r="Q468" s="214"/>
      <c r="R468" s="214"/>
      <c r="S468" s="214"/>
      <c r="T468" s="214"/>
      <c r="U468" s="214"/>
      <c r="V468" s="214"/>
      <c r="W468" s="214"/>
      <c r="X468" s="214"/>
      <c r="Y468" s="214"/>
      <c r="Z468" s="214"/>
    </row>
    <row r="469" ht="12.75" customHeight="1">
      <c r="A469" s="214"/>
      <c r="B469" s="214"/>
      <c r="C469" s="214"/>
      <c r="D469" s="214"/>
      <c r="E469" s="214"/>
      <c r="F469" s="214"/>
      <c r="G469" s="214"/>
      <c r="H469" s="214"/>
      <c r="I469" s="214"/>
      <c r="J469" s="214"/>
      <c r="K469" s="214"/>
      <c r="L469" s="214"/>
      <c r="M469" s="214"/>
      <c r="N469" s="214"/>
      <c r="O469" s="214"/>
      <c r="P469" s="214"/>
      <c r="Q469" s="214"/>
      <c r="R469" s="214"/>
      <c r="S469" s="214"/>
      <c r="T469" s="214"/>
      <c r="U469" s="214"/>
      <c r="V469" s="214"/>
      <c r="W469" s="214"/>
      <c r="X469" s="214"/>
      <c r="Y469" s="214"/>
      <c r="Z469" s="214"/>
    </row>
    <row r="470" ht="12.75" customHeight="1">
      <c r="A470" s="214"/>
      <c r="B470" s="214"/>
      <c r="C470" s="214"/>
      <c r="D470" s="214"/>
      <c r="E470" s="214"/>
      <c r="F470" s="214"/>
      <c r="G470" s="214"/>
      <c r="H470" s="214"/>
      <c r="I470" s="214"/>
      <c r="J470" s="214"/>
      <c r="K470" s="214"/>
      <c r="L470" s="214"/>
      <c r="M470" s="214"/>
      <c r="N470" s="214"/>
      <c r="O470" s="214"/>
      <c r="P470" s="214"/>
      <c r="Q470" s="214"/>
      <c r="R470" s="214"/>
      <c r="S470" s="214"/>
      <c r="T470" s="214"/>
      <c r="U470" s="214"/>
      <c r="V470" s="214"/>
      <c r="W470" s="214"/>
      <c r="X470" s="214"/>
      <c r="Y470" s="214"/>
      <c r="Z470" s="214"/>
    </row>
    <row r="471" ht="12.75" customHeight="1">
      <c r="A471" s="214"/>
      <c r="B471" s="214"/>
      <c r="C471" s="214"/>
      <c r="D471" s="214"/>
      <c r="E471" s="214"/>
      <c r="F471" s="214"/>
      <c r="G471" s="214"/>
      <c r="H471" s="214"/>
      <c r="I471" s="214"/>
      <c r="J471" s="214"/>
      <c r="K471" s="214"/>
      <c r="L471" s="214"/>
      <c r="M471" s="214"/>
      <c r="N471" s="214"/>
      <c r="O471" s="214"/>
      <c r="P471" s="214"/>
      <c r="Q471" s="214"/>
      <c r="R471" s="214"/>
      <c r="S471" s="214"/>
      <c r="T471" s="214"/>
      <c r="U471" s="214"/>
      <c r="V471" s="214"/>
      <c r="W471" s="214"/>
      <c r="X471" s="214"/>
      <c r="Y471" s="214"/>
      <c r="Z471" s="214"/>
    </row>
    <row r="472" ht="12.75" customHeight="1">
      <c r="A472" s="214"/>
      <c r="B472" s="214"/>
      <c r="C472" s="214"/>
      <c r="D472" s="214"/>
      <c r="E472" s="214"/>
      <c r="F472" s="214"/>
      <c r="G472" s="214"/>
      <c r="H472" s="214"/>
      <c r="I472" s="214"/>
      <c r="J472" s="214"/>
      <c r="K472" s="214"/>
      <c r="L472" s="214"/>
      <c r="M472" s="214"/>
      <c r="N472" s="214"/>
      <c r="O472" s="214"/>
      <c r="P472" s="214"/>
      <c r="Q472" s="214"/>
      <c r="R472" s="214"/>
      <c r="S472" s="214"/>
      <c r="T472" s="214"/>
      <c r="U472" s="214"/>
      <c r="V472" s="214"/>
      <c r="W472" s="214"/>
      <c r="X472" s="214"/>
      <c r="Y472" s="214"/>
      <c r="Z472" s="214"/>
    </row>
    <row r="473" ht="12.75" customHeight="1">
      <c r="A473" s="214"/>
      <c r="B473" s="214"/>
      <c r="C473" s="214"/>
      <c r="D473" s="214"/>
      <c r="E473" s="214"/>
      <c r="F473" s="214"/>
      <c r="G473" s="214"/>
      <c r="H473" s="214"/>
      <c r="I473" s="214"/>
      <c r="J473" s="214"/>
      <c r="K473" s="214"/>
      <c r="L473" s="214"/>
      <c r="M473" s="214"/>
      <c r="N473" s="214"/>
      <c r="O473" s="214"/>
      <c r="P473" s="214"/>
      <c r="Q473" s="214"/>
      <c r="R473" s="214"/>
      <c r="S473" s="214"/>
      <c r="T473" s="214"/>
      <c r="U473" s="214"/>
      <c r="V473" s="214"/>
      <c r="W473" s="214"/>
      <c r="X473" s="214"/>
      <c r="Y473" s="214"/>
      <c r="Z473" s="214"/>
    </row>
    <row r="474" ht="12.75" customHeight="1">
      <c r="A474" s="214"/>
      <c r="B474" s="214"/>
      <c r="C474" s="214"/>
      <c r="D474" s="214"/>
      <c r="E474" s="214"/>
      <c r="F474" s="214"/>
      <c r="G474" s="214"/>
      <c r="H474" s="214"/>
      <c r="I474" s="214"/>
      <c r="J474" s="214"/>
      <c r="K474" s="214"/>
      <c r="L474" s="214"/>
      <c r="M474" s="214"/>
      <c r="N474" s="214"/>
      <c r="O474" s="214"/>
      <c r="P474" s="214"/>
      <c r="Q474" s="214"/>
      <c r="R474" s="214"/>
      <c r="S474" s="214"/>
      <c r="T474" s="214"/>
      <c r="U474" s="214"/>
      <c r="V474" s="214"/>
      <c r="W474" s="214"/>
      <c r="X474" s="214"/>
      <c r="Y474" s="214"/>
      <c r="Z474" s="214"/>
    </row>
    <row r="475" ht="12.75" customHeight="1">
      <c r="A475" s="214"/>
      <c r="B475" s="214"/>
      <c r="C475" s="214"/>
      <c r="D475" s="214"/>
      <c r="E475" s="214"/>
      <c r="F475" s="214"/>
      <c r="G475" s="214"/>
      <c r="H475" s="214"/>
      <c r="I475" s="214"/>
      <c r="J475" s="214"/>
      <c r="K475" s="214"/>
      <c r="L475" s="214"/>
      <c r="M475" s="214"/>
      <c r="N475" s="214"/>
      <c r="O475" s="214"/>
      <c r="P475" s="214"/>
      <c r="Q475" s="214"/>
      <c r="R475" s="214"/>
      <c r="S475" s="214"/>
      <c r="T475" s="214"/>
      <c r="U475" s="214"/>
      <c r="V475" s="214"/>
      <c r="W475" s="214"/>
      <c r="X475" s="214"/>
      <c r="Y475" s="214"/>
      <c r="Z475" s="214"/>
    </row>
    <row r="476" ht="12.75" customHeight="1">
      <c r="A476" s="214"/>
      <c r="B476" s="214"/>
      <c r="C476" s="214"/>
      <c r="D476" s="214"/>
      <c r="E476" s="214"/>
      <c r="F476" s="214"/>
      <c r="G476" s="214"/>
      <c r="H476" s="214"/>
      <c r="I476" s="214"/>
      <c r="J476" s="214"/>
      <c r="K476" s="214"/>
      <c r="L476" s="214"/>
      <c r="M476" s="214"/>
      <c r="N476" s="214"/>
      <c r="O476" s="214"/>
      <c r="P476" s="214"/>
      <c r="Q476" s="214"/>
      <c r="R476" s="214"/>
      <c r="S476" s="214"/>
      <c r="T476" s="214"/>
      <c r="U476" s="214"/>
      <c r="V476" s="214"/>
      <c r="W476" s="214"/>
      <c r="X476" s="214"/>
      <c r="Y476" s="214"/>
      <c r="Z476" s="214"/>
    </row>
    <row r="477" ht="12.75" customHeight="1">
      <c r="A477" s="214"/>
      <c r="B477" s="214"/>
      <c r="C477" s="214"/>
      <c r="D477" s="214"/>
      <c r="E477" s="214"/>
      <c r="F477" s="214"/>
      <c r="G477" s="214"/>
      <c r="H477" s="214"/>
      <c r="I477" s="214"/>
      <c r="J477" s="214"/>
      <c r="K477" s="214"/>
      <c r="L477" s="214"/>
      <c r="M477" s="214"/>
      <c r="N477" s="214"/>
      <c r="O477" s="214"/>
      <c r="P477" s="214"/>
      <c r="Q477" s="214"/>
      <c r="R477" s="214"/>
      <c r="S477" s="214"/>
      <c r="T477" s="214"/>
      <c r="U477" s="214"/>
      <c r="V477" s="214"/>
      <c r="W477" s="214"/>
      <c r="X477" s="214"/>
      <c r="Y477" s="214"/>
      <c r="Z477" s="214"/>
    </row>
    <row r="478" ht="12.75" customHeight="1">
      <c r="A478" s="214"/>
      <c r="B478" s="214"/>
      <c r="C478" s="214"/>
      <c r="D478" s="214"/>
      <c r="E478" s="214"/>
      <c r="F478" s="214"/>
      <c r="G478" s="214"/>
      <c r="H478" s="214"/>
      <c r="I478" s="214"/>
      <c r="J478" s="214"/>
      <c r="K478" s="214"/>
      <c r="L478" s="214"/>
      <c r="M478" s="214"/>
      <c r="N478" s="214"/>
      <c r="O478" s="214"/>
      <c r="P478" s="214"/>
      <c r="Q478" s="214"/>
      <c r="R478" s="214"/>
      <c r="S478" s="214"/>
      <c r="T478" s="214"/>
      <c r="U478" s="214"/>
      <c r="V478" s="214"/>
      <c r="W478" s="214"/>
      <c r="X478" s="214"/>
      <c r="Y478" s="214"/>
      <c r="Z478" s="214"/>
    </row>
    <row r="479" ht="12.75" customHeight="1">
      <c r="A479" s="214"/>
      <c r="B479" s="214"/>
      <c r="C479" s="214"/>
      <c r="D479" s="214"/>
      <c r="E479" s="214"/>
      <c r="F479" s="214"/>
      <c r="G479" s="214"/>
      <c r="H479" s="214"/>
      <c r="I479" s="214"/>
      <c r="J479" s="214"/>
      <c r="K479" s="214"/>
      <c r="L479" s="214"/>
      <c r="M479" s="214"/>
      <c r="N479" s="214"/>
      <c r="O479" s="214"/>
      <c r="P479" s="214"/>
      <c r="Q479" s="214"/>
      <c r="R479" s="214"/>
      <c r="S479" s="214"/>
      <c r="T479" s="214"/>
      <c r="U479" s="214"/>
      <c r="V479" s="214"/>
      <c r="W479" s="214"/>
      <c r="X479" s="214"/>
      <c r="Y479" s="214"/>
      <c r="Z479" s="214"/>
    </row>
    <row r="480" ht="12.75" customHeight="1">
      <c r="A480" s="214"/>
      <c r="B480" s="214"/>
      <c r="C480" s="214"/>
      <c r="D480" s="214"/>
      <c r="E480" s="214"/>
      <c r="F480" s="214"/>
      <c r="G480" s="214"/>
      <c r="H480" s="214"/>
      <c r="I480" s="214"/>
      <c r="J480" s="214"/>
      <c r="K480" s="214"/>
      <c r="L480" s="214"/>
      <c r="M480" s="214"/>
      <c r="N480" s="214"/>
      <c r="O480" s="214"/>
      <c r="P480" s="214"/>
      <c r="Q480" s="214"/>
      <c r="R480" s="214"/>
      <c r="S480" s="214"/>
      <c r="T480" s="214"/>
      <c r="U480" s="214"/>
      <c r="V480" s="214"/>
      <c r="W480" s="214"/>
      <c r="X480" s="214"/>
      <c r="Y480" s="214"/>
      <c r="Z480" s="214"/>
    </row>
    <row r="481" ht="12.75" customHeight="1">
      <c r="A481" s="214"/>
      <c r="B481" s="214"/>
      <c r="C481" s="214"/>
      <c r="D481" s="214"/>
      <c r="E481" s="214"/>
      <c r="F481" s="214"/>
      <c r="G481" s="214"/>
      <c r="H481" s="214"/>
      <c r="I481" s="214"/>
      <c r="J481" s="214"/>
      <c r="K481" s="214"/>
      <c r="L481" s="214"/>
      <c r="M481" s="214"/>
      <c r="N481" s="214"/>
      <c r="O481" s="214"/>
      <c r="P481" s="214"/>
      <c r="Q481" s="214"/>
      <c r="R481" s="214"/>
      <c r="S481" s="214"/>
      <c r="T481" s="214"/>
      <c r="U481" s="214"/>
      <c r="V481" s="214"/>
      <c r="W481" s="214"/>
      <c r="X481" s="214"/>
      <c r="Y481" s="214"/>
      <c r="Z481" s="214"/>
    </row>
    <row r="482" ht="12.75" customHeight="1">
      <c r="A482" s="214"/>
      <c r="B482" s="214"/>
      <c r="C482" s="214"/>
      <c r="D482" s="214"/>
      <c r="E482" s="214"/>
      <c r="F482" s="214"/>
      <c r="G482" s="214"/>
      <c r="H482" s="214"/>
      <c r="I482" s="214"/>
      <c r="J482" s="214"/>
      <c r="K482" s="214"/>
      <c r="L482" s="214"/>
      <c r="M482" s="214"/>
      <c r="N482" s="214"/>
      <c r="O482" s="214"/>
      <c r="P482" s="214"/>
      <c r="Q482" s="214"/>
      <c r="R482" s="214"/>
      <c r="S482" s="214"/>
      <c r="T482" s="214"/>
      <c r="U482" s="214"/>
      <c r="V482" s="214"/>
      <c r="W482" s="214"/>
      <c r="X482" s="214"/>
      <c r="Y482" s="214"/>
      <c r="Z482" s="214"/>
    </row>
    <row r="483" ht="12.75" customHeight="1">
      <c r="A483" s="214"/>
      <c r="B483" s="214"/>
      <c r="C483" s="214"/>
      <c r="D483" s="214"/>
      <c r="E483" s="214"/>
      <c r="F483" s="214"/>
      <c r="G483" s="214"/>
      <c r="H483" s="214"/>
      <c r="I483" s="214"/>
      <c r="J483" s="214"/>
      <c r="K483" s="214"/>
      <c r="L483" s="214"/>
      <c r="M483" s="214"/>
      <c r="N483" s="214"/>
      <c r="O483" s="214"/>
      <c r="P483" s="214"/>
      <c r="Q483" s="214"/>
      <c r="R483" s="214"/>
      <c r="S483" s="214"/>
      <c r="T483" s="214"/>
      <c r="U483" s="214"/>
      <c r="V483" s="214"/>
      <c r="W483" s="214"/>
      <c r="X483" s="214"/>
      <c r="Y483" s="214"/>
      <c r="Z483" s="214"/>
    </row>
    <row r="484" ht="12.75" customHeight="1">
      <c r="A484" s="214"/>
      <c r="B484" s="214"/>
      <c r="C484" s="214"/>
      <c r="D484" s="214"/>
      <c r="E484" s="214"/>
      <c r="F484" s="214"/>
      <c r="G484" s="214"/>
      <c r="H484" s="214"/>
      <c r="I484" s="214"/>
      <c r="J484" s="214"/>
      <c r="K484" s="214"/>
      <c r="L484" s="214"/>
      <c r="M484" s="214"/>
      <c r="N484" s="214"/>
      <c r="O484" s="214"/>
      <c r="P484" s="214"/>
      <c r="Q484" s="214"/>
      <c r="R484" s="214"/>
      <c r="S484" s="214"/>
      <c r="T484" s="214"/>
      <c r="U484" s="214"/>
      <c r="V484" s="214"/>
      <c r="W484" s="214"/>
      <c r="X484" s="214"/>
      <c r="Y484" s="214"/>
      <c r="Z484" s="214"/>
    </row>
    <row r="485" ht="12.75" customHeight="1">
      <c r="A485" s="214"/>
      <c r="B485" s="214"/>
      <c r="C485" s="214"/>
      <c r="D485" s="214"/>
      <c r="E485" s="214"/>
      <c r="F485" s="214"/>
      <c r="G485" s="214"/>
      <c r="H485" s="214"/>
      <c r="I485" s="214"/>
      <c r="J485" s="214"/>
      <c r="K485" s="214"/>
      <c r="L485" s="214"/>
      <c r="M485" s="214"/>
      <c r="N485" s="214"/>
      <c r="O485" s="214"/>
      <c r="P485" s="214"/>
      <c r="Q485" s="214"/>
      <c r="R485" s="214"/>
      <c r="S485" s="214"/>
      <c r="T485" s="214"/>
      <c r="U485" s="214"/>
      <c r="V485" s="214"/>
      <c r="W485" s="214"/>
      <c r="X485" s="214"/>
      <c r="Y485" s="214"/>
      <c r="Z485" s="214"/>
    </row>
    <row r="486" ht="12.75" customHeight="1">
      <c r="A486" s="214"/>
      <c r="B486" s="214"/>
      <c r="C486" s="214"/>
      <c r="D486" s="214"/>
      <c r="E486" s="214"/>
      <c r="F486" s="214"/>
      <c r="G486" s="214"/>
      <c r="H486" s="214"/>
      <c r="I486" s="214"/>
      <c r="J486" s="214"/>
      <c r="K486" s="214"/>
      <c r="L486" s="214"/>
      <c r="M486" s="214"/>
      <c r="N486" s="214"/>
      <c r="O486" s="214"/>
      <c r="P486" s="214"/>
      <c r="Q486" s="214"/>
      <c r="R486" s="214"/>
      <c r="S486" s="214"/>
      <c r="T486" s="214"/>
      <c r="U486" s="214"/>
      <c r="V486" s="214"/>
      <c r="W486" s="214"/>
      <c r="X486" s="214"/>
      <c r="Y486" s="214"/>
      <c r="Z486" s="214"/>
    </row>
    <row r="487" ht="12.75" customHeight="1">
      <c r="A487" s="214"/>
      <c r="B487" s="214"/>
      <c r="C487" s="214"/>
      <c r="D487" s="214"/>
      <c r="E487" s="214"/>
      <c r="F487" s="214"/>
      <c r="G487" s="214"/>
      <c r="H487" s="214"/>
      <c r="I487" s="214"/>
      <c r="J487" s="214"/>
      <c r="K487" s="214"/>
      <c r="L487" s="214"/>
      <c r="M487" s="214"/>
      <c r="N487" s="214"/>
      <c r="O487" s="214"/>
      <c r="P487" s="214"/>
      <c r="Q487" s="214"/>
      <c r="R487" s="214"/>
      <c r="S487" s="214"/>
      <c r="T487" s="214"/>
      <c r="U487" s="214"/>
      <c r="V487" s="214"/>
      <c r="W487" s="214"/>
      <c r="X487" s="214"/>
      <c r="Y487" s="214"/>
      <c r="Z487" s="214"/>
    </row>
    <row r="488" ht="12.75" customHeight="1">
      <c r="A488" s="214"/>
      <c r="B488" s="214"/>
      <c r="C488" s="214"/>
      <c r="D488" s="214"/>
      <c r="E488" s="214"/>
      <c r="F488" s="214"/>
      <c r="G488" s="214"/>
      <c r="H488" s="214"/>
      <c r="I488" s="214"/>
      <c r="J488" s="214"/>
      <c r="K488" s="214"/>
      <c r="L488" s="214"/>
      <c r="M488" s="214"/>
      <c r="N488" s="214"/>
      <c r="O488" s="214"/>
      <c r="P488" s="214"/>
      <c r="Q488" s="214"/>
      <c r="R488" s="214"/>
      <c r="S488" s="214"/>
      <c r="T488" s="214"/>
      <c r="U488" s="214"/>
      <c r="V488" s="214"/>
      <c r="W488" s="214"/>
      <c r="X488" s="214"/>
      <c r="Y488" s="214"/>
      <c r="Z488" s="214"/>
    </row>
    <row r="489" ht="12.75" customHeight="1">
      <c r="A489" s="214"/>
      <c r="B489" s="214"/>
      <c r="C489" s="214"/>
      <c r="D489" s="214"/>
      <c r="E489" s="214"/>
      <c r="F489" s="214"/>
      <c r="G489" s="214"/>
      <c r="H489" s="214"/>
      <c r="I489" s="214"/>
      <c r="J489" s="214"/>
      <c r="K489" s="214"/>
      <c r="L489" s="214"/>
      <c r="M489" s="214"/>
      <c r="N489" s="214"/>
      <c r="O489" s="214"/>
      <c r="P489" s="214"/>
      <c r="Q489" s="214"/>
      <c r="R489" s="214"/>
      <c r="S489" s="214"/>
      <c r="T489" s="214"/>
      <c r="U489" s="214"/>
      <c r="V489" s="214"/>
      <c r="W489" s="214"/>
      <c r="X489" s="214"/>
      <c r="Y489" s="214"/>
      <c r="Z489" s="214"/>
    </row>
    <row r="490" ht="12.75" customHeight="1">
      <c r="A490" s="214"/>
      <c r="B490" s="214"/>
      <c r="C490" s="214"/>
      <c r="D490" s="214"/>
      <c r="E490" s="214"/>
      <c r="F490" s="214"/>
      <c r="G490" s="214"/>
      <c r="H490" s="214"/>
      <c r="I490" s="214"/>
      <c r="J490" s="214"/>
      <c r="K490" s="214"/>
      <c r="L490" s="214"/>
      <c r="M490" s="214"/>
      <c r="N490" s="214"/>
      <c r="O490" s="214"/>
      <c r="P490" s="214"/>
      <c r="Q490" s="214"/>
      <c r="R490" s="214"/>
      <c r="S490" s="214"/>
      <c r="T490" s="214"/>
      <c r="U490" s="214"/>
      <c r="V490" s="214"/>
      <c r="W490" s="214"/>
      <c r="X490" s="214"/>
      <c r="Y490" s="214"/>
      <c r="Z490" s="214"/>
    </row>
    <row r="491" ht="12.75" customHeight="1">
      <c r="A491" s="214"/>
      <c r="B491" s="214"/>
      <c r="C491" s="214"/>
      <c r="D491" s="214"/>
      <c r="E491" s="214"/>
      <c r="F491" s="214"/>
      <c r="G491" s="214"/>
      <c r="H491" s="214"/>
      <c r="I491" s="214"/>
      <c r="J491" s="214"/>
      <c r="K491" s="214"/>
      <c r="L491" s="214"/>
      <c r="M491" s="214"/>
      <c r="N491" s="214"/>
      <c r="O491" s="214"/>
      <c r="P491" s="214"/>
      <c r="Q491" s="214"/>
      <c r="R491" s="214"/>
      <c r="S491" s="214"/>
      <c r="T491" s="214"/>
      <c r="U491" s="214"/>
      <c r="V491" s="214"/>
      <c r="W491" s="214"/>
      <c r="X491" s="214"/>
      <c r="Y491" s="214"/>
      <c r="Z491" s="214"/>
    </row>
    <row r="492" ht="12.75" customHeight="1">
      <c r="A492" s="214"/>
      <c r="B492" s="214"/>
      <c r="C492" s="214"/>
      <c r="D492" s="214"/>
      <c r="E492" s="214"/>
      <c r="F492" s="214"/>
      <c r="G492" s="214"/>
      <c r="H492" s="214"/>
      <c r="I492" s="214"/>
      <c r="J492" s="214"/>
      <c r="K492" s="214"/>
      <c r="L492" s="214"/>
      <c r="M492" s="214"/>
      <c r="N492" s="214"/>
      <c r="O492" s="214"/>
      <c r="P492" s="214"/>
      <c r="Q492" s="214"/>
      <c r="R492" s="214"/>
      <c r="S492" s="214"/>
      <c r="T492" s="214"/>
      <c r="U492" s="214"/>
      <c r="V492" s="214"/>
      <c r="W492" s="214"/>
      <c r="X492" s="214"/>
      <c r="Y492" s="214"/>
      <c r="Z492" s="214"/>
    </row>
    <row r="493" ht="12.75" customHeight="1">
      <c r="A493" s="214"/>
      <c r="B493" s="214"/>
      <c r="C493" s="214"/>
      <c r="D493" s="214"/>
      <c r="E493" s="214"/>
      <c r="F493" s="214"/>
      <c r="G493" s="214"/>
      <c r="H493" s="214"/>
      <c r="I493" s="214"/>
      <c r="J493" s="214"/>
      <c r="K493" s="214"/>
      <c r="L493" s="214"/>
      <c r="M493" s="214"/>
      <c r="N493" s="214"/>
      <c r="O493" s="214"/>
      <c r="P493" s="214"/>
      <c r="Q493" s="214"/>
      <c r="R493" s="214"/>
      <c r="S493" s="214"/>
      <c r="T493" s="214"/>
      <c r="U493" s="214"/>
      <c r="V493" s="214"/>
      <c r="W493" s="214"/>
      <c r="X493" s="214"/>
      <c r="Y493" s="214"/>
      <c r="Z493" s="214"/>
    </row>
    <row r="494" ht="12.75" customHeight="1">
      <c r="A494" s="214"/>
      <c r="B494" s="214"/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</row>
    <row r="495" ht="12.75" customHeight="1">
      <c r="A495" s="214"/>
      <c r="B495" s="214"/>
      <c r="C495" s="214"/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</row>
    <row r="496" ht="12.75" customHeight="1">
      <c r="A496" s="214"/>
      <c r="B496" s="214"/>
      <c r="C496" s="214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  <c r="Y496" s="214"/>
      <c r="Z496" s="214"/>
    </row>
    <row r="497" ht="12.75" customHeight="1">
      <c r="A497" s="214"/>
      <c r="B497" s="214"/>
      <c r="C497" s="214"/>
      <c r="D497" s="214"/>
      <c r="E497" s="214"/>
      <c r="F497" s="214"/>
      <c r="G497" s="214"/>
      <c r="H497" s="214"/>
      <c r="I497" s="214"/>
      <c r="J497" s="214"/>
      <c r="K497" s="214"/>
      <c r="L497" s="214"/>
      <c r="M497" s="214"/>
      <c r="N497" s="214"/>
      <c r="O497" s="214"/>
      <c r="P497" s="214"/>
      <c r="Q497" s="214"/>
      <c r="R497" s="214"/>
      <c r="S497" s="214"/>
      <c r="T497" s="214"/>
      <c r="U497" s="214"/>
      <c r="V497" s="214"/>
      <c r="W497" s="214"/>
      <c r="X497" s="214"/>
      <c r="Y497" s="214"/>
      <c r="Z497" s="214"/>
    </row>
    <row r="498" ht="12.75" customHeight="1">
      <c r="A498" s="214"/>
      <c r="B498" s="214"/>
      <c r="C498" s="214"/>
      <c r="D498" s="214"/>
      <c r="E498" s="214"/>
      <c r="F498" s="214"/>
      <c r="G498" s="214"/>
      <c r="H498" s="214"/>
      <c r="I498" s="214"/>
      <c r="J498" s="214"/>
      <c r="K498" s="214"/>
      <c r="L498" s="214"/>
      <c r="M498" s="214"/>
      <c r="N498" s="214"/>
      <c r="O498" s="214"/>
      <c r="P498" s="214"/>
      <c r="Q498" s="214"/>
      <c r="R498" s="214"/>
      <c r="S498" s="214"/>
      <c r="T498" s="214"/>
      <c r="U498" s="214"/>
      <c r="V498" s="214"/>
      <c r="W498" s="214"/>
      <c r="X498" s="214"/>
      <c r="Y498" s="214"/>
      <c r="Z498" s="214"/>
    </row>
    <row r="499" ht="12.75" customHeight="1">
      <c r="A499" s="214"/>
      <c r="B499" s="214"/>
      <c r="C499" s="214"/>
      <c r="D499" s="214"/>
      <c r="E499" s="214"/>
      <c r="F499" s="214"/>
      <c r="G499" s="214"/>
      <c r="H499" s="214"/>
      <c r="I499" s="214"/>
      <c r="J499" s="214"/>
      <c r="K499" s="214"/>
      <c r="L499" s="214"/>
      <c r="M499" s="214"/>
      <c r="N499" s="214"/>
      <c r="O499" s="214"/>
      <c r="P499" s="214"/>
      <c r="Q499" s="214"/>
      <c r="R499" s="214"/>
      <c r="S499" s="214"/>
      <c r="T499" s="214"/>
      <c r="U499" s="214"/>
      <c r="V499" s="214"/>
      <c r="W499" s="214"/>
      <c r="X499" s="214"/>
      <c r="Y499" s="214"/>
      <c r="Z499" s="214"/>
    </row>
    <row r="500" ht="12.75" customHeight="1">
      <c r="A500" s="214"/>
      <c r="B500" s="214"/>
      <c r="C500" s="214"/>
      <c r="D500" s="214"/>
      <c r="E500" s="214"/>
      <c r="F500" s="214"/>
      <c r="G500" s="214"/>
      <c r="H500" s="214"/>
      <c r="I500" s="214"/>
      <c r="J500" s="214"/>
      <c r="K500" s="214"/>
      <c r="L500" s="214"/>
      <c r="M500" s="214"/>
      <c r="N500" s="214"/>
      <c r="O500" s="214"/>
      <c r="P500" s="214"/>
      <c r="Q500" s="214"/>
      <c r="R500" s="214"/>
      <c r="S500" s="214"/>
      <c r="T500" s="214"/>
      <c r="U500" s="214"/>
      <c r="V500" s="214"/>
      <c r="W500" s="214"/>
      <c r="X500" s="214"/>
      <c r="Y500" s="214"/>
      <c r="Z500" s="214"/>
    </row>
    <row r="501" ht="12.75" customHeight="1">
      <c r="A501" s="214"/>
      <c r="B501" s="214"/>
      <c r="C501" s="214"/>
      <c r="D501" s="214"/>
      <c r="E501" s="214"/>
      <c r="F501" s="214"/>
      <c r="G501" s="214"/>
      <c r="H501" s="214"/>
      <c r="I501" s="214"/>
      <c r="J501" s="214"/>
      <c r="K501" s="214"/>
      <c r="L501" s="214"/>
      <c r="M501" s="214"/>
      <c r="N501" s="214"/>
      <c r="O501" s="214"/>
      <c r="P501" s="214"/>
      <c r="Q501" s="214"/>
      <c r="R501" s="214"/>
      <c r="S501" s="214"/>
      <c r="T501" s="214"/>
      <c r="U501" s="214"/>
      <c r="V501" s="214"/>
      <c r="W501" s="214"/>
      <c r="X501" s="214"/>
      <c r="Y501" s="214"/>
      <c r="Z501" s="214"/>
    </row>
    <row r="502" ht="12.75" customHeight="1">
      <c r="A502" s="214"/>
      <c r="B502" s="214"/>
      <c r="C502" s="214"/>
      <c r="D502" s="214"/>
      <c r="E502" s="214"/>
      <c r="F502" s="214"/>
      <c r="G502" s="214"/>
      <c r="H502" s="214"/>
      <c r="I502" s="214"/>
      <c r="J502" s="214"/>
      <c r="K502" s="214"/>
      <c r="L502" s="214"/>
      <c r="M502" s="214"/>
      <c r="N502" s="214"/>
      <c r="O502" s="214"/>
      <c r="P502" s="214"/>
      <c r="Q502" s="214"/>
      <c r="R502" s="214"/>
      <c r="S502" s="214"/>
      <c r="T502" s="214"/>
      <c r="U502" s="214"/>
      <c r="V502" s="214"/>
      <c r="W502" s="214"/>
      <c r="X502" s="214"/>
      <c r="Y502" s="214"/>
      <c r="Z502" s="214"/>
    </row>
    <row r="503" ht="12.75" customHeight="1">
      <c r="A503" s="214"/>
      <c r="B503" s="214"/>
      <c r="C503" s="214"/>
      <c r="D503" s="214"/>
      <c r="E503" s="214"/>
      <c r="F503" s="214"/>
      <c r="G503" s="214"/>
      <c r="H503" s="214"/>
      <c r="I503" s="214"/>
      <c r="J503" s="214"/>
      <c r="K503" s="214"/>
      <c r="L503" s="214"/>
      <c r="M503" s="214"/>
      <c r="N503" s="214"/>
      <c r="O503" s="214"/>
      <c r="P503" s="214"/>
      <c r="Q503" s="214"/>
      <c r="R503" s="214"/>
      <c r="S503" s="214"/>
      <c r="T503" s="214"/>
      <c r="U503" s="214"/>
      <c r="V503" s="214"/>
      <c r="W503" s="214"/>
      <c r="X503" s="214"/>
      <c r="Y503" s="214"/>
      <c r="Z503" s="214"/>
    </row>
    <row r="504" ht="12.75" customHeight="1">
      <c r="A504" s="214"/>
      <c r="B504" s="214"/>
      <c r="C504" s="214"/>
      <c r="D504" s="214"/>
      <c r="E504" s="214"/>
      <c r="F504" s="214"/>
      <c r="G504" s="214"/>
      <c r="H504" s="214"/>
      <c r="I504" s="214"/>
      <c r="J504" s="214"/>
      <c r="K504" s="214"/>
      <c r="L504" s="214"/>
      <c r="M504" s="214"/>
      <c r="N504" s="214"/>
      <c r="O504" s="214"/>
      <c r="P504" s="214"/>
      <c r="Q504" s="214"/>
      <c r="R504" s="214"/>
      <c r="S504" s="214"/>
      <c r="T504" s="214"/>
      <c r="U504" s="214"/>
      <c r="V504" s="214"/>
      <c r="W504" s="214"/>
      <c r="X504" s="214"/>
      <c r="Y504" s="214"/>
      <c r="Z504" s="214"/>
    </row>
    <row r="505" ht="12.75" customHeight="1">
      <c r="A505" s="214"/>
      <c r="B505" s="214"/>
      <c r="C505" s="214"/>
      <c r="D505" s="214"/>
      <c r="E505" s="214"/>
      <c r="F505" s="214"/>
      <c r="G505" s="214"/>
      <c r="H505" s="214"/>
      <c r="I505" s="214"/>
      <c r="J505" s="214"/>
      <c r="K505" s="214"/>
      <c r="L505" s="214"/>
      <c r="M505" s="214"/>
      <c r="N505" s="214"/>
      <c r="O505" s="214"/>
      <c r="P505" s="214"/>
      <c r="Q505" s="214"/>
      <c r="R505" s="214"/>
      <c r="S505" s="214"/>
      <c r="T505" s="214"/>
      <c r="U505" s="214"/>
      <c r="V505" s="214"/>
      <c r="W505" s="214"/>
      <c r="X505" s="214"/>
      <c r="Y505" s="214"/>
      <c r="Z505" s="214"/>
    </row>
    <row r="506" ht="12.75" customHeight="1">
      <c r="A506" s="214"/>
      <c r="B506" s="214"/>
      <c r="C506" s="214"/>
      <c r="D506" s="214"/>
      <c r="E506" s="214"/>
      <c r="F506" s="214"/>
      <c r="G506" s="214"/>
      <c r="H506" s="214"/>
      <c r="I506" s="214"/>
      <c r="J506" s="214"/>
      <c r="K506" s="214"/>
      <c r="L506" s="214"/>
      <c r="M506" s="214"/>
      <c r="N506" s="214"/>
      <c r="O506" s="214"/>
      <c r="P506" s="214"/>
      <c r="Q506" s="214"/>
      <c r="R506" s="214"/>
      <c r="S506" s="214"/>
      <c r="T506" s="214"/>
      <c r="U506" s="214"/>
      <c r="V506" s="214"/>
      <c r="W506" s="214"/>
      <c r="X506" s="214"/>
      <c r="Y506" s="214"/>
      <c r="Z506" s="214"/>
    </row>
    <row r="507" ht="12.75" customHeight="1">
      <c r="A507" s="214"/>
      <c r="B507" s="214"/>
      <c r="C507" s="214"/>
      <c r="D507" s="214"/>
      <c r="E507" s="214"/>
      <c r="F507" s="214"/>
      <c r="G507" s="214"/>
      <c r="H507" s="214"/>
      <c r="I507" s="214"/>
      <c r="J507" s="214"/>
      <c r="K507" s="214"/>
      <c r="L507" s="214"/>
      <c r="M507" s="214"/>
      <c r="N507" s="214"/>
      <c r="O507" s="214"/>
      <c r="P507" s="214"/>
      <c r="Q507" s="214"/>
      <c r="R507" s="214"/>
      <c r="S507" s="214"/>
      <c r="T507" s="214"/>
      <c r="U507" s="214"/>
      <c r="V507" s="214"/>
      <c r="W507" s="214"/>
      <c r="X507" s="214"/>
      <c r="Y507" s="214"/>
      <c r="Z507" s="214"/>
    </row>
    <row r="508" ht="12.75" customHeight="1">
      <c r="A508" s="214"/>
      <c r="B508" s="214"/>
      <c r="C508" s="214"/>
      <c r="D508" s="214"/>
      <c r="E508" s="214"/>
      <c r="F508" s="214"/>
      <c r="G508" s="214"/>
      <c r="H508" s="214"/>
      <c r="I508" s="214"/>
      <c r="J508" s="214"/>
      <c r="K508" s="214"/>
      <c r="L508" s="214"/>
      <c r="M508" s="214"/>
      <c r="N508" s="214"/>
      <c r="O508" s="214"/>
      <c r="P508" s="214"/>
      <c r="Q508" s="214"/>
      <c r="R508" s="214"/>
      <c r="S508" s="214"/>
      <c r="T508" s="214"/>
      <c r="U508" s="214"/>
      <c r="V508" s="214"/>
      <c r="W508" s="214"/>
      <c r="X508" s="214"/>
      <c r="Y508" s="214"/>
      <c r="Z508" s="214"/>
    </row>
    <row r="509" ht="12.75" customHeight="1">
      <c r="A509" s="214"/>
      <c r="B509" s="214"/>
      <c r="C509" s="214"/>
      <c r="D509" s="214"/>
      <c r="E509" s="214"/>
      <c r="F509" s="214"/>
      <c r="G509" s="214"/>
      <c r="H509" s="214"/>
      <c r="I509" s="214"/>
      <c r="J509" s="214"/>
      <c r="K509" s="214"/>
      <c r="L509" s="214"/>
      <c r="M509" s="214"/>
      <c r="N509" s="214"/>
      <c r="O509" s="214"/>
      <c r="P509" s="214"/>
      <c r="Q509" s="214"/>
      <c r="R509" s="214"/>
      <c r="S509" s="214"/>
      <c r="T509" s="214"/>
      <c r="U509" s="214"/>
      <c r="V509" s="214"/>
      <c r="W509" s="214"/>
      <c r="X509" s="214"/>
      <c r="Y509" s="214"/>
      <c r="Z509" s="214"/>
    </row>
    <row r="510" ht="12.75" customHeight="1">
      <c r="A510" s="214"/>
      <c r="B510" s="214"/>
      <c r="C510" s="214"/>
      <c r="D510" s="214"/>
      <c r="E510" s="214"/>
      <c r="F510" s="214"/>
      <c r="G510" s="214"/>
      <c r="H510" s="214"/>
      <c r="I510" s="214"/>
      <c r="J510" s="214"/>
      <c r="K510" s="214"/>
      <c r="L510" s="214"/>
      <c r="M510" s="214"/>
      <c r="N510" s="214"/>
      <c r="O510" s="214"/>
      <c r="P510" s="214"/>
      <c r="Q510" s="214"/>
      <c r="R510" s="214"/>
      <c r="S510" s="214"/>
      <c r="T510" s="214"/>
      <c r="U510" s="214"/>
      <c r="V510" s="214"/>
      <c r="W510" s="214"/>
      <c r="X510" s="214"/>
      <c r="Y510" s="214"/>
      <c r="Z510" s="214"/>
    </row>
    <row r="511" ht="12.75" customHeight="1">
      <c r="A511" s="214"/>
      <c r="B511" s="214"/>
      <c r="C511" s="214"/>
      <c r="D511" s="214"/>
      <c r="E511" s="214"/>
      <c r="F511" s="214"/>
      <c r="G511" s="214"/>
      <c r="H511" s="214"/>
      <c r="I511" s="214"/>
      <c r="J511" s="214"/>
      <c r="K511" s="214"/>
      <c r="L511" s="214"/>
      <c r="M511" s="214"/>
      <c r="N511" s="214"/>
      <c r="O511" s="214"/>
      <c r="P511" s="214"/>
      <c r="Q511" s="214"/>
      <c r="R511" s="214"/>
      <c r="S511" s="214"/>
      <c r="T511" s="214"/>
      <c r="U511" s="214"/>
      <c r="V511" s="214"/>
      <c r="W511" s="214"/>
      <c r="X511" s="214"/>
      <c r="Y511" s="214"/>
      <c r="Z511" s="214"/>
    </row>
    <row r="512" ht="12.75" customHeight="1">
      <c r="A512" s="214"/>
      <c r="B512" s="214"/>
      <c r="C512" s="214"/>
      <c r="D512" s="214"/>
      <c r="E512" s="214"/>
      <c r="F512" s="214"/>
      <c r="G512" s="214"/>
      <c r="H512" s="214"/>
      <c r="I512" s="214"/>
      <c r="J512" s="214"/>
      <c r="K512" s="214"/>
      <c r="L512" s="214"/>
      <c r="M512" s="214"/>
      <c r="N512" s="214"/>
      <c r="O512" s="214"/>
      <c r="P512" s="214"/>
      <c r="Q512" s="214"/>
      <c r="R512" s="214"/>
      <c r="S512" s="214"/>
      <c r="T512" s="214"/>
      <c r="U512" s="214"/>
      <c r="V512" s="214"/>
      <c r="W512" s="214"/>
      <c r="X512" s="214"/>
      <c r="Y512" s="214"/>
      <c r="Z512" s="214"/>
    </row>
    <row r="513" ht="12.75" customHeight="1">
      <c r="A513" s="214"/>
      <c r="B513" s="214"/>
      <c r="C513" s="214"/>
      <c r="D513" s="214"/>
      <c r="E513" s="214"/>
      <c r="F513" s="214"/>
      <c r="G513" s="214"/>
      <c r="H513" s="214"/>
      <c r="I513" s="214"/>
      <c r="J513" s="214"/>
      <c r="K513" s="214"/>
      <c r="L513" s="214"/>
      <c r="M513" s="214"/>
      <c r="N513" s="214"/>
      <c r="O513" s="214"/>
      <c r="P513" s="214"/>
      <c r="Q513" s="214"/>
      <c r="R513" s="214"/>
      <c r="S513" s="214"/>
      <c r="T513" s="214"/>
      <c r="U513" s="214"/>
      <c r="V513" s="214"/>
      <c r="W513" s="214"/>
      <c r="X513" s="214"/>
      <c r="Y513" s="214"/>
      <c r="Z513" s="214"/>
    </row>
    <row r="514" ht="12.75" customHeight="1">
      <c r="A514" s="214"/>
      <c r="B514" s="214"/>
      <c r="C514" s="214"/>
      <c r="D514" s="214"/>
      <c r="E514" s="214"/>
      <c r="F514" s="214"/>
      <c r="G514" s="214"/>
      <c r="H514" s="214"/>
      <c r="I514" s="214"/>
      <c r="J514" s="214"/>
      <c r="K514" s="214"/>
      <c r="L514" s="214"/>
      <c r="M514" s="214"/>
      <c r="N514" s="214"/>
      <c r="O514" s="214"/>
      <c r="P514" s="214"/>
      <c r="Q514" s="214"/>
      <c r="R514" s="214"/>
      <c r="S514" s="214"/>
      <c r="T514" s="214"/>
      <c r="U514" s="214"/>
      <c r="V514" s="214"/>
      <c r="W514" s="214"/>
      <c r="X514" s="214"/>
      <c r="Y514" s="214"/>
      <c r="Z514" s="214"/>
    </row>
    <row r="515" ht="12.75" customHeight="1">
      <c r="A515" s="214"/>
      <c r="B515" s="214"/>
      <c r="C515" s="214"/>
      <c r="D515" s="214"/>
      <c r="E515" s="214"/>
      <c r="F515" s="214"/>
      <c r="G515" s="214"/>
      <c r="H515" s="214"/>
      <c r="I515" s="214"/>
      <c r="J515" s="214"/>
      <c r="K515" s="214"/>
      <c r="L515" s="214"/>
      <c r="M515" s="214"/>
      <c r="N515" s="214"/>
      <c r="O515" s="214"/>
      <c r="P515" s="214"/>
      <c r="Q515" s="214"/>
      <c r="R515" s="214"/>
      <c r="S515" s="214"/>
      <c r="T515" s="214"/>
      <c r="U515" s="214"/>
      <c r="V515" s="214"/>
      <c r="W515" s="214"/>
      <c r="X515" s="214"/>
      <c r="Y515" s="214"/>
      <c r="Z515" s="214"/>
    </row>
    <row r="516" ht="12.75" customHeight="1">
      <c r="A516" s="214"/>
      <c r="B516" s="214"/>
      <c r="C516" s="214"/>
      <c r="D516" s="214"/>
      <c r="E516" s="214"/>
      <c r="F516" s="214"/>
      <c r="G516" s="214"/>
      <c r="H516" s="214"/>
      <c r="I516" s="214"/>
      <c r="J516" s="214"/>
      <c r="K516" s="214"/>
      <c r="L516" s="214"/>
      <c r="M516" s="214"/>
      <c r="N516" s="214"/>
      <c r="O516" s="214"/>
      <c r="P516" s="214"/>
      <c r="Q516" s="214"/>
      <c r="R516" s="214"/>
      <c r="S516" s="214"/>
      <c r="T516" s="214"/>
      <c r="U516" s="214"/>
      <c r="V516" s="214"/>
      <c r="W516" s="214"/>
      <c r="X516" s="214"/>
      <c r="Y516" s="214"/>
      <c r="Z516" s="214"/>
    </row>
    <row r="517" ht="12.75" customHeight="1">
      <c r="A517" s="214"/>
      <c r="B517" s="214"/>
      <c r="C517" s="214"/>
      <c r="D517" s="214"/>
      <c r="E517" s="214"/>
      <c r="F517" s="214"/>
      <c r="G517" s="214"/>
      <c r="H517" s="214"/>
      <c r="I517" s="214"/>
      <c r="J517" s="214"/>
      <c r="K517" s="214"/>
      <c r="L517" s="214"/>
      <c r="M517" s="214"/>
      <c r="N517" s="214"/>
      <c r="O517" s="214"/>
      <c r="P517" s="214"/>
      <c r="Q517" s="214"/>
      <c r="R517" s="214"/>
      <c r="S517" s="214"/>
      <c r="T517" s="214"/>
      <c r="U517" s="214"/>
      <c r="V517" s="214"/>
      <c r="W517" s="214"/>
      <c r="X517" s="214"/>
      <c r="Y517" s="214"/>
      <c r="Z517" s="214"/>
    </row>
    <row r="518" ht="12.75" customHeight="1">
      <c r="A518" s="214"/>
      <c r="B518" s="214"/>
      <c r="C518" s="214"/>
      <c r="D518" s="214"/>
      <c r="E518" s="214"/>
      <c r="F518" s="214"/>
      <c r="G518" s="214"/>
      <c r="H518" s="214"/>
      <c r="I518" s="214"/>
      <c r="J518" s="214"/>
      <c r="K518" s="214"/>
      <c r="L518" s="214"/>
      <c r="M518" s="214"/>
      <c r="N518" s="214"/>
      <c r="O518" s="214"/>
      <c r="P518" s="214"/>
      <c r="Q518" s="214"/>
      <c r="R518" s="214"/>
      <c r="S518" s="214"/>
      <c r="T518" s="214"/>
      <c r="U518" s="214"/>
      <c r="V518" s="214"/>
      <c r="W518" s="214"/>
      <c r="X518" s="214"/>
      <c r="Y518" s="214"/>
      <c r="Z518" s="214"/>
    </row>
    <row r="519" ht="12.75" customHeight="1">
      <c r="A519" s="214"/>
      <c r="B519" s="214"/>
      <c r="C519" s="214"/>
      <c r="D519" s="214"/>
      <c r="E519" s="214"/>
      <c r="F519" s="214"/>
      <c r="G519" s="214"/>
      <c r="H519" s="214"/>
      <c r="I519" s="214"/>
      <c r="J519" s="214"/>
      <c r="K519" s="214"/>
      <c r="L519" s="214"/>
      <c r="M519" s="214"/>
      <c r="N519" s="214"/>
      <c r="O519" s="214"/>
      <c r="P519" s="214"/>
      <c r="Q519" s="214"/>
      <c r="R519" s="214"/>
      <c r="S519" s="214"/>
      <c r="T519" s="214"/>
      <c r="U519" s="214"/>
      <c r="V519" s="214"/>
      <c r="W519" s="214"/>
      <c r="X519" s="214"/>
      <c r="Y519" s="214"/>
      <c r="Z519" s="214"/>
    </row>
    <row r="520" ht="12.75" customHeight="1">
      <c r="A520" s="214"/>
      <c r="B520" s="214"/>
      <c r="C520" s="214"/>
      <c r="D520" s="214"/>
      <c r="E520" s="214"/>
      <c r="F520" s="214"/>
      <c r="G520" s="214"/>
      <c r="H520" s="214"/>
      <c r="I520" s="214"/>
      <c r="J520" s="214"/>
      <c r="K520" s="214"/>
      <c r="L520" s="214"/>
      <c r="M520" s="214"/>
      <c r="N520" s="214"/>
      <c r="O520" s="214"/>
      <c r="P520" s="214"/>
      <c r="Q520" s="214"/>
      <c r="R520" s="214"/>
      <c r="S520" s="214"/>
      <c r="T520" s="214"/>
      <c r="U520" s="214"/>
      <c r="V520" s="214"/>
      <c r="W520" s="214"/>
      <c r="X520" s="214"/>
      <c r="Y520" s="214"/>
      <c r="Z520" s="214"/>
    </row>
    <row r="521" ht="12.75" customHeight="1">
      <c r="A521" s="214"/>
      <c r="B521" s="214"/>
      <c r="C521" s="214"/>
      <c r="D521" s="214"/>
      <c r="E521" s="214"/>
      <c r="F521" s="214"/>
      <c r="G521" s="214"/>
      <c r="H521" s="214"/>
      <c r="I521" s="214"/>
      <c r="J521" s="214"/>
      <c r="K521" s="214"/>
      <c r="L521" s="214"/>
      <c r="M521" s="214"/>
      <c r="N521" s="214"/>
      <c r="O521" s="214"/>
      <c r="P521" s="214"/>
      <c r="Q521" s="214"/>
      <c r="R521" s="214"/>
      <c r="S521" s="214"/>
      <c r="T521" s="214"/>
      <c r="U521" s="214"/>
      <c r="V521" s="214"/>
      <c r="W521" s="214"/>
      <c r="X521" s="214"/>
      <c r="Y521" s="214"/>
      <c r="Z521" s="214"/>
    </row>
    <row r="522" ht="12.75" customHeight="1">
      <c r="A522" s="214"/>
      <c r="B522" s="214"/>
      <c r="C522" s="214"/>
      <c r="D522" s="214"/>
      <c r="E522" s="214"/>
      <c r="F522" s="214"/>
      <c r="G522" s="214"/>
      <c r="H522" s="214"/>
      <c r="I522" s="214"/>
      <c r="J522" s="214"/>
      <c r="K522" s="214"/>
      <c r="L522" s="214"/>
      <c r="M522" s="214"/>
      <c r="N522" s="214"/>
      <c r="O522" s="214"/>
      <c r="P522" s="214"/>
      <c r="Q522" s="214"/>
      <c r="R522" s="214"/>
      <c r="S522" s="214"/>
      <c r="T522" s="214"/>
      <c r="U522" s="214"/>
      <c r="V522" s="214"/>
      <c r="W522" s="214"/>
      <c r="X522" s="214"/>
      <c r="Y522" s="214"/>
      <c r="Z522" s="214"/>
    </row>
    <row r="523" ht="12.75" customHeight="1">
      <c r="A523" s="214"/>
      <c r="B523" s="214"/>
      <c r="C523" s="214"/>
      <c r="D523" s="214"/>
      <c r="E523" s="214"/>
      <c r="F523" s="214"/>
      <c r="G523" s="214"/>
      <c r="H523" s="214"/>
      <c r="I523" s="214"/>
      <c r="J523" s="214"/>
      <c r="K523" s="214"/>
      <c r="L523" s="214"/>
      <c r="M523" s="214"/>
      <c r="N523" s="214"/>
      <c r="O523" s="214"/>
      <c r="P523" s="214"/>
      <c r="Q523" s="214"/>
      <c r="R523" s="214"/>
      <c r="S523" s="214"/>
      <c r="T523" s="214"/>
      <c r="U523" s="214"/>
      <c r="V523" s="214"/>
      <c r="W523" s="214"/>
      <c r="X523" s="214"/>
      <c r="Y523" s="214"/>
      <c r="Z523" s="214"/>
    </row>
    <row r="524" ht="12.75" customHeight="1">
      <c r="A524" s="214"/>
      <c r="B524" s="214"/>
      <c r="C524" s="214"/>
      <c r="D524" s="214"/>
      <c r="E524" s="214"/>
      <c r="F524" s="214"/>
      <c r="G524" s="214"/>
      <c r="H524" s="214"/>
      <c r="I524" s="214"/>
      <c r="J524" s="214"/>
      <c r="K524" s="214"/>
      <c r="L524" s="214"/>
      <c r="M524" s="214"/>
      <c r="N524" s="214"/>
      <c r="O524" s="214"/>
      <c r="P524" s="214"/>
      <c r="Q524" s="214"/>
      <c r="R524" s="214"/>
      <c r="S524" s="214"/>
      <c r="T524" s="214"/>
      <c r="U524" s="214"/>
      <c r="V524" s="214"/>
      <c r="W524" s="214"/>
      <c r="X524" s="214"/>
      <c r="Y524" s="214"/>
      <c r="Z524" s="214"/>
    </row>
    <row r="525" ht="12.75" customHeight="1">
      <c r="A525" s="214"/>
      <c r="B525" s="214"/>
      <c r="C525" s="214"/>
      <c r="D525" s="214"/>
      <c r="E525" s="214"/>
      <c r="F525" s="214"/>
      <c r="G525" s="214"/>
      <c r="H525" s="214"/>
      <c r="I525" s="214"/>
      <c r="J525" s="214"/>
      <c r="K525" s="214"/>
      <c r="L525" s="214"/>
      <c r="M525" s="214"/>
      <c r="N525" s="214"/>
      <c r="O525" s="214"/>
      <c r="P525" s="214"/>
      <c r="Q525" s="214"/>
      <c r="R525" s="214"/>
      <c r="S525" s="214"/>
      <c r="T525" s="214"/>
      <c r="U525" s="214"/>
      <c r="V525" s="214"/>
      <c r="W525" s="214"/>
      <c r="X525" s="214"/>
      <c r="Y525" s="214"/>
      <c r="Z525" s="214"/>
    </row>
    <row r="526" ht="12.75" customHeight="1">
      <c r="A526" s="214"/>
      <c r="B526" s="214"/>
      <c r="C526" s="214"/>
      <c r="D526" s="214"/>
      <c r="E526" s="214"/>
      <c r="F526" s="214"/>
      <c r="G526" s="214"/>
      <c r="H526" s="214"/>
      <c r="I526" s="214"/>
      <c r="J526" s="214"/>
      <c r="K526" s="214"/>
      <c r="L526" s="214"/>
      <c r="M526" s="214"/>
      <c r="N526" s="214"/>
      <c r="O526" s="214"/>
      <c r="P526" s="214"/>
      <c r="Q526" s="214"/>
      <c r="R526" s="214"/>
      <c r="S526" s="214"/>
      <c r="T526" s="214"/>
      <c r="U526" s="214"/>
      <c r="V526" s="214"/>
      <c r="W526" s="214"/>
      <c r="X526" s="214"/>
      <c r="Y526" s="214"/>
      <c r="Z526" s="214"/>
    </row>
    <row r="527" ht="12.75" customHeight="1">
      <c r="A527" s="214"/>
      <c r="B527" s="214"/>
      <c r="C527" s="214"/>
      <c r="D527" s="214"/>
      <c r="E527" s="214"/>
      <c r="F527" s="214"/>
      <c r="G527" s="214"/>
      <c r="H527" s="214"/>
      <c r="I527" s="214"/>
      <c r="J527" s="214"/>
      <c r="K527" s="214"/>
      <c r="L527" s="214"/>
      <c r="M527" s="214"/>
      <c r="N527" s="214"/>
      <c r="O527" s="214"/>
      <c r="P527" s="214"/>
      <c r="Q527" s="214"/>
      <c r="R527" s="214"/>
      <c r="S527" s="214"/>
      <c r="T527" s="214"/>
      <c r="U527" s="214"/>
      <c r="V527" s="214"/>
      <c r="W527" s="214"/>
      <c r="X527" s="214"/>
      <c r="Y527" s="214"/>
      <c r="Z527" s="214"/>
    </row>
    <row r="528" ht="12.75" customHeight="1">
      <c r="A528" s="214"/>
      <c r="B528" s="214"/>
      <c r="C528" s="214"/>
      <c r="D528" s="214"/>
      <c r="E528" s="214"/>
      <c r="F528" s="214"/>
      <c r="G528" s="214"/>
      <c r="H528" s="214"/>
      <c r="I528" s="214"/>
      <c r="J528" s="214"/>
      <c r="K528" s="214"/>
      <c r="L528" s="214"/>
      <c r="M528" s="214"/>
      <c r="N528" s="214"/>
      <c r="O528" s="214"/>
      <c r="P528" s="214"/>
      <c r="Q528" s="214"/>
      <c r="R528" s="214"/>
      <c r="S528" s="214"/>
      <c r="T528" s="214"/>
      <c r="U528" s="214"/>
      <c r="V528" s="214"/>
      <c r="W528" s="214"/>
      <c r="X528" s="214"/>
      <c r="Y528" s="214"/>
      <c r="Z528" s="214"/>
    </row>
    <row r="529" ht="12.75" customHeight="1">
      <c r="A529" s="214"/>
      <c r="B529" s="214"/>
      <c r="C529" s="214"/>
      <c r="D529" s="214"/>
      <c r="E529" s="214"/>
      <c r="F529" s="214"/>
      <c r="G529" s="214"/>
      <c r="H529" s="214"/>
      <c r="I529" s="214"/>
      <c r="J529" s="214"/>
      <c r="K529" s="214"/>
      <c r="L529" s="214"/>
      <c r="M529" s="214"/>
      <c r="N529" s="214"/>
      <c r="O529" s="214"/>
      <c r="P529" s="214"/>
      <c r="Q529" s="214"/>
      <c r="R529" s="214"/>
      <c r="S529" s="214"/>
      <c r="T529" s="214"/>
      <c r="U529" s="214"/>
      <c r="V529" s="214"/>
      <c r="W529" s="214"/>
      <c r="X529" s="214"/>
      <c r="Y529" s="214"/>
      <c r="Z529" s="214"/>
    </row>
    <row r="530" ht="12.75" customHeight="1">
      <c r="A530" s="214"/>
      <c r="B530" s="214"/>
      <c r="C530" s="214"/>
      <c r="D530" s="214"/>
      <c r="E530" s="214"/>
      <c r="F530" s="214"/>
      <c r="G530" s="214"/>
      <c r="H530" s="214"/>
      <c r="I530" s="214"/>
      <c r="J530" s="214"/>
      <c r="K530" s="214"/>
      <c r="L530" s="214"/>
      <c r="M530" s="214"/>
      <c r="N530" s="214"/>
      <c r="O530" s="214"/>
      <c r="P530" s="214"/>
      <c r="Q530" s="214"/>
      <c r="R530" s="214"/>
      <c r="S530" s="214"/>
      <c r="T530" s="214"/>
      <c r="U530" s="214"/>
      <c r="V530" s="214"/>
      <c r="W530" s="214"/>
      <c r="X530" s="214"/>
      <c r="Y530" s="214"/>
      <c r="Z530" s="214"/>
    </row>
    <row r="531" ht="12.75" customHeight="1">
      <c r="A531" s="214"/>
      <c r="B531" s="214"/>
      <c r="C531" s="214"/>
      <c r="D531" s="214"/>
      <c r="E531" s="214"/>
      <c r="F531" s="214"/>
      <c r="G531" s="214"/>
      <c r="H531" s="214"/>
      <c r="I531" s="214"/>
      <c r="J531" s="214"/>
      <c r="K531" s="214"/>
      <c r="L531" s="214"/>
      <c r="M531" s="214"/>
      <c r="N531" s="214"/>
      <c r="O531" s="214"/>
      <c r="P531" s="214"/>
      <c r="Q531" s="214"/>
      <c r="R531" s="214"/>
      <c r="S531" s="214"/>
      <c r="T531" s="214"/>
      <c r="U531" s="214"/>
      <c r="V531" s="214"/>
      <c r="W531" s="214"/>
      <c r="X531" s="214"/>
      <c r="Y531" s="214"/>
      <c r="Z531" s="214"/>
    </row>
    <row r="532" ht="12.75" customHeight="1">
      <c r="A532" s="214"/>
      <c r="B532" s="214"/>
      <c r="C532" s="214"/>
      <c r="D532" s="214"/>
      <c r="E532" s="214"/>
      <c r="F532" s="214"/>
      <c r="G532" s="214"/>
      <c r="H532" s="214"/>
      <c r="I532" s="214"/>
      <c r="J532" s="214"/>
      <c r="K532" s="214"/>
      <c r="L532" s="214"/>
      <c r="M532" s="214"/>
      <c r="N532" s="214"/>
      <c r="O532" s="214"/>
      <c r="P532" s="214"/>
      <c r="Q532" s="214"/>
      <c r="R532" s="214"/>
      <c r="S532" s="214"/>
      <c r="T532" s="214"/>
      <c r="U532" s="214"/>
      <c r="V532" s="214"/>
      <c r="W532" s="214"/>
      <c r="X532" s="214"/>
      <c r="Y532" s="214"/>
      <c r="Z532" s="214"/>
    </row>
    <row r="533" ht="12.75" customHeight="1">
      <c r="A533" s="214"/>
      <c r="B533" s="214"/>
      <c r="C533" s="214"/>
      <c r="D533" s="214"/>
      <c r="E533" s="214"/>
      <c r="F533" s="214"/>
      <c r="G533" s="214"/>
      <c r="H533" s="214"/>
      <c r="I533" s="214"/>
      <c r="J533" s="214"/>
      <c r="K533" s="214"/>
      <c r="L533" s="214"/>
      <c r="M533" s="214"/>
      <c r="N533" s="214"/>
      <c r="O533" s="214"/>
      <c r="P533" s="214"/>
      <c r="Q533" s="214"/>
      <c r="R533" s="214"/>
      <c r="S533" s="214"/>
      <c r="T533" s="214"/>
      <c r="U533" s="214"/>
      <c r="V533" s="214"/>
      <c r="W533" s="214"/>
      <c r="X533" s="214"/>
      <c r="Y533" s="214"/>
      <c r="Z533" s="214"/>
    </row>
    <row r="534" ht="12.75" customHeight="1">
      <c r="A534" s="214"/>
      <c r="B534" s="214"/>
      <c r="C534" s="214"/>
      <c r="D534" s="214"/>
      <c r="E534" s="214"/>
      <c r="F534" s="214"/>
      <c r="G534" s="214"/>
      <c r="H534" s="214"/>
      <c r="I534" s="214"/>
      <c r="J534" s="214"/>
      <c r="K534" s="214"/>
      <c r="L534" s="214"/>
      <c r="M534" s="214"/>
      <c r="N534" s="214"/>
      <c r="O534" s="214"/>
      <c r="P534" s="214"/>
      <c r="Q534" s="214"/>
      <c r="R534" s="214"/>
      <c r="S534" s="214"/>
      <c r="T534" s="214"/>
      <c r="U534" s="214"/>
      <c r="V534" s="214"/>
      <c r="W534" s="214"/>
      <c r="X534" s="214"/>
      <c r="Y534" s="214"/>
      <c r="Z534" s="214"/>
    </row>
    <row r="535" ht="12.75" customHeight="1">
      <c r="A535" s="214"/>
      <c r="B535" s="214"/>
      <c r="C535" s="214"/>
      <c r="D535" s="214"/>
      <c r="E535" s="214"/>
      <c r="F535" s="214"/>
      <c r="G535" s="214"/>
      <c r="H535" s="214"/>
      <c r="I535" s="214"/>
      <c r="J535" s="214"/>
      <c r="K535" s="214"/>
      <c r="L535" s="214"/>
      <c r="M535" s="214"/>
      <c r="N535" s="214"/>
      <c r="O535" s="214"/>
      <c r="P535" s="214"/>
      <c r="Q535" s="214"/>
      <c r="R535" s="214"/>
      <c r="S535" s="214"/>
      <c r="T535" s="214"/>
      <c r="U535" s="214"/>
      <c r="V535" s="214"/>
      <c r="W535" s="214"/>
      <c r="X535" s="214"/>
      <c r="Y535" s="214"/>
      <c r="Z535" s="214"/>
    </row>
    <row r="536" ht="12.75" customHeight="1">
      <c r="A536" s="214"/>
      <c r="B536" s="214"/>
      <c r="C536" s="214"/>
      <c r="D536" s="214"/>
      <c r="E536" s="214"/>
      <c r="F536" s="214"/>
      <c r="G536" s="214"/>
      <c r="H536" s="214"/>
      <c r="I536" s="214"/>
      <c r="J536" s="214"/>
      <c r="K536" s="214"/>
      <c r="L536" s="214"/>
      <c r="M536" s="214"/>
      <c r="N536" s="214"/>
      <c r="O536" s="214"/>
      <c r="P536" s="214"/>
      <c r="Q536" s="214"/>
      <c r="R536" s="214"/>
      <c r="S536" s="214"/>
      <c r="T536" s="214"/>
      <c r="U536" s="214"/>
      <c r="V536" s="214"/>
      <c r="W536" s="214"/>
      <c r="X536" s="214"/>
      <c r="Y536" s="214"/>
      <c r="Z536" s="214"/>
    </row>
    <row r="537" ht="12.75" customHeight="1">
      <c r="A537" s="214"/>
      <c r="B537" s="214"/>
      <c r="C537" s="214"/>
      <c r="D537" s="214"/>
      <c r="E537" s="214"/>
      <c r="F537" s="214"/>
      <c r="G537" s="214"/>
      <c r="H537" s="214"/>
      <c r="I537" s="214"/>
      <c r="J537" s="214"/>
      <c r="K537" s="214"/>
      <c r="L537" s="214"/>
      <c r="M537" s="214"/>
      <c r="N537" s="214"/>
      <c r="O537" s="214"/>
      <c r="P537" s="214"/>
      <c r="Q537" s="214"/>
      <c r="R537" s="214"/>
      <c r="S537" s="214"/>
      <c r="T537" s="214"/>
      <c r="U537" s="214"/>
      <c r="V537" s="214"/>
      <c r="W537" s="214"/>
      <c r="X537" s="214"/>
      <c r="Y537" s="214"/>
      <c r="Z537" s="214"/>
    </row>
    <row r="538" ht="12.75" customHeight="1">
      <c r="A538" s="214"/>
      <c r="B538" s="214"/>
      <c r="C538" s="214"/>
      <c r="D538" s="214"/>
      <c r="E538" s="214"/>
      <c r="F538" s="214"/>
      <c r="G538" s="214"/>
      <c r="H538" s="214"/>
      <c r="I538" s="214"/>
      <c r="J538" s="214"/>
      <c r="K538" s="214"/>
      <c r="L538" s="214"/>
      <c r="M538" s="214"/>
      <c r="N538" s="214"/>
      <c r="O538" s="214"/>
      <c r="P538" s="214"/>
      <c r="Q538" s="214"/>
      <c r="R538" s="214"/>
      <c r="S538" s="214"/>
      <c r="T538" s="214"/>
      <c r="U538" s="214"/>
      <c r="V538" s="214"/>
      <c r="W538" s="214"/>
      <c r="X538" s="214"/>
      <c r="Y538" s="214"/>
      <c r="Z538" s="214"/>
    </row>
    <row r="539" ht="12.75" customHeight="1">
      <c r="A539" s="214"/>
      <c r="B539" s="214"/>
      <c r="C539" s="214"/>
      <c r="D539" s="214"/>
      <c r="E539" s="214"/>
      <c r="F539" s="214"/>
      <c r="G539" s="214"/>
      <c r="H539" s="214"/>
      <c r="I539" s="214"/>
      <c r="J539" s="214"/>
      <c r="K539" s="214"/>
      <c r="L539" s="214"/>
      <c r="M539" s="214"/>
      <c r="N539" s="214"/>
      <c r="O539" s="214"/>
      <c r="P539" s="214"/>
      <c r="Q539" s="214"/>
      <c r="R539" s="214"/>
      <c r="S539" s="214"/>
      <c r="T539" s="214"/>
      <c r="U539" s="214"/>
      <c r="V539" s="214"/>
      <c r="W539" s="214"/>
      <c r="X539" s="214"/>
      <c r="Y539" s="214"/>
      <c r="Z539" s="214"/>
    </row>
    <row r="540" ht="12.75" customHeight="1">
      <c r="A540" s="214"/>
      <c r="B540" s="214"/>
      <c r="C540" s="214"/>
      <c r="D540" s="214"/>
      <c r="E540" s="214"/>
      <c r="F540" s="214"/>
      <c r="G540" s="214"/>
      <c r="H540" s="214"/>
      <c r="I540" s="214"/>
      <c r="J540" s="214"/>
      <c r="K540" s="214"/>
      <c r="L540" s="214"/>
      <c r="M540" s="214"/>
      <c r="N540" s="214"/>
      <c r="O540" s="214"/>
      <c r="P540" s="214"/>
      <c r="Q540" s="214"/>
      <c r="R540" s="214"/>
      <c r="S540" s="214"/>
      <c r="T540" s="214"/>
      <c r="U540" s="214"/>
      <c r="V540" s="214"/>
      <c r="W540" s="214"/>
      <c r="X540" s="214"/>
      <c r="Y540" s="214"/>
      <c r="Z540" s="214"/>
    </row>
    <row r="541" ht="12.75" customHeight="1">
      <c r="A541" s="214"/>
      <c r="B541" s="214"/>
      <c r="C541" s="214"/>
      <c r="D541" s="214"/>
      <c r="E541" s="214"/>
      <c r="F541" s="214"/>
      <c r="G541" s="214"/>
      <c r="H541" s="214"/>
      <c r="I541" s="214"/>
      <c r="J541" s="214"/>
      <c r="K541" s="214"/>
      <c r="L541" s="214"/>
      <c r="M541" s="214"/>
      <c r="N541" s="214"/>
      <c r="O541" s="214"/>
      <c r="P541" s="214"/>
      <c r="Q541" s="214"/>
      <c r="R541" s="214"/>
      <c r="S541" s="214"/>
      <c r="T541" s="214"/>
      <c r="U541" s="214"/>
      <c r="V541" s="214"/>
      <c r="W541" s="214"/>
      <c r="X541" s="214"/>
      <c r="Y541" s="214"/>
      <c r="Z541" s="214"/>
    </row>
    <row r="542" ht="12.75" customHeight="1">
      <c r="A542" s="214"/>
      <c r="B542" s="214"/>
      <c r="C542" s="214"/>
      <c r="D542" s="214"/>
      <c r="E542" s="214"/>
      <c r="F542" s="214"/>
      <c r="G542" s="214"/>
      <c r="H542" s="214"/>
      <c r="I542" s="214"/>
      <c r="J542" s="214"/>
      <c r="K542" s="214"/>
      <c r="L542" s="214"/>
      <c r="M542" s="214"/>
      <c r="N542" s="214"/>
      <c r="O542" s="214"/>
      <c r="P542" s="214"/>
      <c r="Q542" s="214"/>
      <c r="R542" s="214"/>
      <c r="S542" s="214"/>
      <c r="T542" s="214"/>
      <c r="U542" s="214"/>
      <c r="V542" s="214"/>
      <c r="W542" s="214"/>
      <c r="X542" s="214"/>
      <c r="Y542" s="214"/>
      <c r="Z542" s="214"/>
    </row>
    <row r="543" ht="12.75" customHeight="1">
      <c r="A543" s="214"/>
      <c r="B543" s="214"/>
      <c r="C543" s="214"/>
      <c r="D543" s="214"/>
      <c r="E543" s="214"/>
      <c r="F543" s="214"/>
      <c r="G543" s="214"/>
      <c r="H543" s="214"/>
      <c r="I543" s="214"/>
      <c r="J543" s="214"/>
      <c r="K543" s="214"/>
      <c r="L543" s="214"/>
      <c r="M543" s="214"/>
      <c r="N543" s="214"/>
      <c r="O543" s="214"/>
      <c r="P543" s="214"/>
      <c r="Q543" s="214"/>
      <c r="R543" s="214"/>
      <c r="S543" s="214"/>
      <c r="T543" s="214"/>
      <c r="U543" s="214"/>
      <c r="V543" s="214"/>
      <c r="W543" s="214"/>
      <c r="X543" s="214"/>
      <c r="Y543" s="214"/>
      <c r="Z543" s="214"/>
    </row>
    <row r="544" ht="12.75" customHeight="1">
      <c r="A544" s="214"/>
      <c r="B544" s="214"/>
      <c r="C544" s="214"/>
      <c r="D544" s="214"/>
      <c r="E544" s="214"/>
      <c r="F544" s="214"/>
      <c r="G544" s="214"/>
      <c r="H544" s="214"/>
      <c r="I544" s="214"/>
      <c r="J544" s="214"/>
      <c r="K544" s="214"/>
      <c r="L544" s="214"/>
      <c r="M544" s="214"/>
      <c r="N544" s="214"/>
      <c r="O544" s="214"/>
      <c r="P544" s="214"/>
      <c r="Q544" s="214"/>
      <c r="R544" s="214"/>
      <c r="S544" s="214"/>
      <c r="T544" s="214"/>
      <c r="U544" s="214"/>
      <c r="V544" s="214"/>
      <c r="W544" s="214"/>
      <c r="X544" s="214"/>
      <c r="Y544" s="214"/>
      <c r="Z544" s="214"/>
    </row>
    <row r="545" ht="12.75" customHeight="1">
      <c r="A545" s="214"/>
      <c r="B545" s="214"/>
      <c r="C545" s="214"/>
      <c r="D545" s="214"/>
      <c r="E545" s="214"/>
      <c r="F545" s="214"/>
      <c r="G545" s="214"/>
      <c r="H545" s="214"/>
      <c r="I545" s="214"/>
      <c r="J545" s="214"/>
      <c r="K545" s="214"/>
      <c r="L545" s="214"/>
      <c r="M545" s="214"/>
      <c r="N545" s="214"/>
      <c r="O545" s="214"/>
      <c r="P545" s="214"/>
      <c r="Q545" s="214"/>
      <c r="R545" s="214"/>
      <c r="S545" s="214"/>
      <c r="T545" s="214"/>
      <c r="U545" s="214"/>
      <c r="V545" s="214"/>
      <c r="W545" s="214"/>
      <c r="X545" s="214"/>
      <c r="Y545" s="214"/>
      <c r="Z545" s="214"/>
    </row>
    <row r="546" ht="12.75" customHeight="1">
      <c r="A546" s="214"/>
      <c r="B546" s="214"/>
      <c r="C546" s="214"/>
      <c r="D546" s="214"/>
      <c r="E546" s="214"/>
      <c r="F546" s="214"/>
      <c r="G546" s="214"/>
      <c r="H546" s="214"/>
      <c r="I546" s="214"/>
      <c r="J546" s="214"/>
      <c r="K546" s="214"/>
      <c r="L546" s="214"/>
      <c r="M546" s="214"/>
      <c r="N546" s="214"/>
      <c r="O546" s="214"/>
      <c r="P546" s="214"/>
      <c r="Q546" s="214"/>
      <c r="R546" s="214"/>
      <c r="S546" s="214"/>
      <c r="T546" s="214"/>
      <c r="U546" s="214"/>
      <c r="V546" s="214"/>
      <c r="W546" s="214"/>
      <c r="X546" s="214"/>
      <c r="Y546" s="214"/>
      <c r="Z546" s="214"/>
    </row>
    <row r="547" ht="12.75" customHeight="1">
      <c r="A547" s="214"/>
      <c r="B547" s="214"/>
      <c r="C547" s="214"/>
      <c r="D547" s="214"/>
      <c r="E547" s="214"/>
      <c r="F547" s="214"/>
      <c r="G547" s="214"/>
      <c r="H547" s="214"/>
      <c r="I547" s="214"/>
      <c r="J547" s="214"/>
      <c r="K547" s="214"/>
      <c r="L547" s="214"/>
      <c r="M547" s="214"/>
      <c r="N547" s="214"/>
      <c r="O547" s="214"/>
      <c r="P547" s="214"/>
      <c r="Q547" s="214"/>
      <c r="R547" s="214"/>
      <c r="S547" s="214"/>
      <c r="T547" s="214"/>
      <c r="U547" s="214"/>
      <c r="V547" s="214"/>
      <c r="W547" s="214"/>
      <c r="X547" s="214"/>
      <c r="Y547" s="214"/>
      <c r="Z547" s="214"/>
    </row>
    <row r="548" ht="12.75" customHeight="1">
      <c r="A548" s="214"/>
      <c r="B548" s="214"/>
      <c r="C548" s="214"/>
      <c r="D548" s="214"/>
      <c r="E548" s="214"/>
      <c r="F548" s="214"/>
      <c r="G548" s="214"/>
      <c r="H548" s="214"/>
      <c r="I548" s="214"/>
      <c r="J548" s="214"/>
      <c r="K548" s="214"/>
      <c r="L548" s="214"/>
      <c r="M548" s="214"/>
      <c r="N548" s="214"/>
      <c r="O548" s="214"/>
      <c r="P548" s="214"/>
      <c r="Q548" s="214"/>
      <c r="R548" s="214"/>
      <c r="S548" s="214"/>
      <c r="T548" s="214"/>
      <c r="U548" s="214"/>
      <c r="V548" s="214"/>
      <c r="W548" s="214"/>
      <c r="X548" s="214"/>
      <c r="Y548" s="214"/>
      <c r="Z548" s="214"/>
    </row>
    <row r="549" ht="12.75" customHeight="1">
      <c r="A549" s="214"/>
      <c r="B549" s="214"/>
      <c r="C549" s="214"/>
      <c r="D549" s="214"/>
      <c r="E549" s="214"/>
      <c r="F549" s="214"/>
      <c r="G549" s="214"/>
      <c r="H549" s="214"/>
      <c r="I549" s="214"/>
      <c r="J549" s="214"/>
      <c r="K549" s="214"/>
      <c r="L549" s="214"/>
      <c r="M549" s="214"/>
      <c r="N549" s="214"/>
      <c r="O549" s="214"/>
      <c r="P549" s="214"/>
      <c r="Q549" s="214"/>
      <c r="R549" s="214"/>
      <c r="S549" s="214"/>
      <c r="T549" s="214"/>
      <c r="U549" s="214"/>
      <c r="V549" s="214"/>
      <c r="W549" s="214"/>
      <c r="X549" s="214"/>
      <c r="Y549" s="214"/>
      <c r="Z549" s="214"/>
    </row>
    <row r="550" ht="12.75" customHeight="1">
      <c r="A550" s="214"/>
      <c r="B550" s="214"/>
      <c r="C550" s="214"/>
      <c r="D550" s="214"/>
      <c r="E550" s="214"/>
      <c r="F550" s="214"/>
      <c r="G550" s="214"/>
      <c r="H550" s="214"/>
      <c r="I550" s="214"/>
      <c r="J550" s="214"/>
      <c r="K550" s="214"/>
      <c r="L550" s="214"/>
      <c r="M550" s="214"/>
      <c r="N550" s="214"/>
      <c r="O550" s="214"/>
      <c r="P550" s="214"/>
      <c r="Q550" s="214"/>
      <c r="R550" s="214"/>
      <c r="S550" s="214"/>
      <c r="T550" s="214"/>
      <c r="U550" s="214"/>
      <c r="V550" s="214"/>
      <c r="W550" s="214"/>
      <c r="X550" s="214"/>
      <c r="Y550" s="214"/>
      <c r="Z550" s="214"/>
    </row>
    <row r="551" ht="12.75" customHeight="1">
      <c r="A551" s="214"/>
      <c r="B551" s="214"/>
      <c r="C551" s="214"/>
      <c r="D551" s="214"/>
      <c r="E551" s="214"/>
      <c r="F551" s="214"/>
      <c r="G551" s="214"/>
      <c r="H551" s="214"/>
      <c r="I551" s="214"/>
      <c r="J551" s="214"/>
      <c r="K551" s="214"/>
      <c r="L551" s="214"/>
      <c r="M551" s="214"/>
      <c r="N551" s="214"/>
      <c r="O551" s="214"/>
      <c r="P551" s="214"/>
      <c r="Q551" s="214"/>
      <c r="R551" s="214"/>
      <c r="S551" s="214"/>
      <c r="T551" s="214"/>
      <c r="U551" s="214"/>
      <c r="V551" s="214"/>
      <c r="W551" s="214"/>
      <c r="X551" s="214"/>
      <c r="Y551" s="214"/>
      <c r="Z551" s="214"/>
    </row>
    <row r="552" ht="12.75" customHeight="1">
      <c r="A552" s="214"/>
      <c r="B552" s="214"/>
      <c r="C552" s="214"/>
      <c r="D552" s="214"/>
      <c r="E552" s="214"/>
      <c r="F552" s="214"/>
      <c r="G552" s="214"/>
      <c r="H552" s="214"/>
      <c r="I552" s="214"/>
      <c r="J552" s="214"/>
      <c r="K552" s="214"/>
      <c r="L552" s="214"/>
      <c r="M552" s="214"/>
      <c r="N552" s="214"/>
      <c r="O552" s="214"/>
      <c r="P552" s="214"/>
      <c r="Q552" s="214"/>
      <c r="R552" s="214"/>
      <c r="S552" s="214"/>
      <c r="T552" s="214"/>
      <c r="U552" s="214"/>
      <c r="V552" s="214"/>
      <c r="W552" s="214"/>
      <c r="X552" s="214"/>
      <c r="Y552" s="214"/>
      <c r="Z552" s="214"/>
    </row>
    <row r="553" ht="12.75" customHeight="1">
      <c r="A553" s="214"/>
      <c r="B553" s="214"/>
      <c r="C553" s="214"/>
      <c r="D553" s="214"/>
      <c r="E553" s="214"/>
      <c r="F553" s="214"/>
      <c r="G553" s="214"/>
      <c r="H553" s="214"/>
      <c r="I553" s="214"/>
      <c r="J553" s="214"/>
      <c r="K553" s="214"/>
      <c r="L553" s="214"/>
      <c r="M553" s="214"/>
      <c r="N553" s="214"/>
      <c r="O553" s="214"/>
      <c r="P553" s="214"/>
      <c r="Q553" s="214"/>
      <c r="R553" s="214"/>
      <c r="S553" s="214"/>
      <c r="T553" s="214"/>
      <c r="U553" s="214"/>
      <c r="V553" s="214"/>
      <c r="W553" s="214"/>
      <c r="X553" s="214"/>
      <c r="Y553" s="214"/>
      <c r="Z553" s="214"/>
    </row>
    <row r="554" ht="12.75" customHeight="1">
      <c r="A554" s="214"/>
      <c r="B554" s="214"/>
      <c r="C554" s="214"/>
      <c r="D554" s="214"/>
      <c r="E554" s="214"/>
      <c r="F554" s="214"/>
      <c r="G554" s="214"/>
      <c r="H554" s="214"/>
      <c r="I554" s="214"/>
      <c r="J554" s="214"/>
      <c r="K554" s="214"/>
      <c r="L554" s="214"/>
      <c r="M554" s="214"/>
      <c r="N554" s="214"/>
      <c r="O554" s="214"/>
      <c r="P554" s="214"/>
      <c r="Q554" s="214"/>
      <c r="R554" s="214"/>
      <c r="S554" s="214"/>
      <c r="T554" s="214"/>
      <c r="U554" s="214"/>
      <c r="V554" s="214"/>
      <c r="W554" s="214"/>
      <c r="X554" s="214"/>
      <c r="Y554" s="214"/>
      <c r="Z554" s="214"/>
    </row>
    <row r="555" ht="12.75" customHeight="1">
      <c r="A555" s="214"/>
      <c r="B555" s="214"/>
      <c r="C555" s="214"/>
      <c r="D555" s="214"/>
      <c r="E555" s="214"/>
      <c r="F555" s="214"/>
      <c r="G555" s="214"/>
      <c r="H555" s="214"/>
      <c r="I555" s="214"/>
      <c r="J555" s="214"/>
      <c r="K555" s="214"/>
      <c r="L555" s="214"/>
      <c r="M555" s="214"/>
      <c r="N555" s="214"/>
      <c r="O555" s="214"/>
      <c r="P555" s="214"/>
      <c r="Q555" s="214"/>
      <c r="R555" s="214"/>
      <c r="S555" s="214"/>
      <c r="T555" s="214"/>
      <c r="U555" s="214"/>
      <c r="V555" s="214"/>
      <c r="W555" s="214"/>
      <c r="X555" s="214"/>
      <c r="Y555" s="214"/>
      <c r="Z555" s="214"/>
    </row>
    <row r="556" ht="12.75" customHeight="1">
      <c r="A556" s="214"/>
      <c r="B556" s="214"/>
      <c r="C556" s="214"/>
      <c r="D556" s="214"/>
      <c r="E556" s="214"/>
      <c r="F556" s="214"/>
      <c r="G556" s="214"/>
      <c r="H556" s="214"/>
      <c r="I556" s="214"/>
      <c r="J556" s="214"/>
      <c r="K556" s="214"/>
      <c r="L556" s="214"/>
      <c r="M556" s="214"/>
      <c r="N556" s="214"/>
      <c r="O556" s="214"/>
      <c r="P556" s="214"/>
      <c r="Q556" s="214"/>
      <c r="R556" s="214"/>
      <c r="S556" s="214"/>
      <c r="T556" s="214"/>
      <c r="U556" s="214"/>
      <c r="V556" s="214"/>
      <c r="W556" s="214"/>
      <c r="X556" s="214"/>
      <c r="Y556" s="214"/>
      <c r="Z556" s="214"/>
    </row>
    <row r="557" ht="12.75" customHeight="1">
      <c r="A557" s="214"/>
      <c r="B557" s="214"/>
      <c r="C557" s="214"/>
      <c r="D557" s="214"/>
      <c r="E557" s="214"/>
      <c r="F557" s="214"/>
      <c r="G557" s="214"/>
      <c r="H557" s="214"/>
      <c r="I557" s="214"/>
      <c r="J557" s="214"/>
      <c r="K557" s="214"/>
      <c r="L557" s="214"/>
      <c r="M557" s="214"/>
      <c r="N557" s="214"/>
      <c r="O557" s="214"/>
      <c r="P557" s="214"/>
      <c r="Q557" s="214"/>
      <c r="R557" s="214"/>
      <c r="S557" s="214"/>
      <c r="T557" s="214"/>
      <c r="U557" s="214"/>
      <c r="V557" s="214"/>
      <c r="W557" s="214"/>
      <c r="X557" s="214"/>
      <c r="Y557" s="214"/>
      <c r="Z557" s="214"/>
    </row>
    <row r="558" ht="12.75" customHeight="1">
      <c r="A558" s="214"/>
      <c r="B558" s="214"/>
      <c r="C558" s="214"/>
      <c r="D558" s="214"/>
      <c r="E558" s="214"/>
      <c r="F558" s="214"/>
      <c r="G558" s="214"/>
      <c r="H558" s="214"/>
      <c r="I558" s="214"/>
      <c r="J558" s="214"/>
      <c r="K558" s="214"/>
      <c r="L558" s="214"/>
      <c r="M558" s="214"/>
      <c r="N558" s="214"/>
      <c r="O558" s="214"/>
      <c r="P558" s="214"/>
      <c r="Q558" s="214"/>
      <c r="R558" s="214"/>
      <c r="S558" s="214"/>
      <c r="T558" s="214"/>
      <c r="U558" s="214"/>
      <c r="V558" s="214"/>
      <c r="W558" s="214"/>
      <c r="X558" s="214"/>
      <c r="Y558" s="214"/>
      <c r="Z558" s="214"/>
    </row>
    <row r="559" ht="12.75" customHeight="1">
      <c r="A559" s="214"/>
      <c r="B559" s="214"/>
      <c r="C559" s="214"/>
      <c r="D559" s="214"/>
      <c r="E559" s="214"/>
      <c r="F559" s="214"/>
      <c r="G559" s="214"/>
      <c r="H559" s="214"/>
      <c r="I559" s="214"/>
      <c r="J559" s="214"/>
      <c r="K559" s="214"/>
      <c r="L559" s="214"/>
      <c r="M559" s="214"/>
      <c r="N559" s="214"/>
      <c r="O559" s="214"/>
      <c r="P559" s="214"/>
      <c r="Q559" s="214"/>
      <c r="R559" s="214"/>
      <c r="S559" s="214"/>
      <c r="T559" s="214"/>
      <c r="U559" s="214"/>
      <c r="V559" s="214"/>
      <c r="W559" s="214"/>
      <c r="X559" s="214"/>
      <c r="Y559" s="214"/>
      <c r="Z559" s="214"/>
    </row>
    <row r="560" ht="12.75" customHeight="1">
      <c r="A560" s="214"/>
      <c r="B560" s="214"/>
      <c r="C560" s="214"/>
      <c r="D560" s="214"/>
      <c r="E560" s="214"/>
      <c r="F560" s="214"/>
      <c r="G560" s="214"/>
      <c r="H560" s="214"/>
      <c r="I560" s="214"/>
      <c r="J560" s="214"/>
      <c r="K560" s="214"/>
      <c r="L560" s="214"/>
      <c r="M560" s="214"/>
      <c r="N560" s="214"/>
      <c r="O560" s="214"/>
      <c r="P560" s="214"/>
      <c r="Q560" s="214"/>
      <c r="R560" s="214"/>
      <c r="S560" s="214"/>
      <c r="T560" s="214"/>
      <c r="U560" s="214"/>
      <c r="V560" s="214"/>
      <c r="W560" s="214"/>
      <c r="X560" s="214"/>
      <c r="Y560" s="214"/>
      <c r="Z560" s="214"/>
    </row>
    <row r="561" ht="12.75" customHeight="1">
      <c r="A561" s="214"/>
      <c r="B561" s="214"/>
      <c r="C561" s="214"/>
      <c r="D561" s="214"/>
      <c r="E561" s="214"/>
      <c r="F561" s="214"/>
      <c r="G561" s="214"/>
      <c r="H561" s="214"/>
      <c r="I561" s="214"/>
      <c r="J561" s="214"/>
      <c r="K561" s="214"/>
      <c r="L561" s="214"/>
      <c r="M561" s="214"/>
      <c r="N561" s="214"/>
      <c r="O561" s="214"/>
      <c r="P561" s="214"/>
      <c r="Q561" s="214"/>
      <c r="R561" s="214"/>
      <c r="S561" s="214"/>
      <c r="T561" s="214"/>
      <c r="U561" s="214"/>
      <c r="V561" s="214"/>
      <c r="W561" s="214"/>
      <c r="X561" s="214"/>
      <c r="Y561" s="214"/>
      <c r="Z561" s="214"/>
    </row>
    <row r="562" ht="12.75" customHeight="1">
      <c r="A562" s="214"/>
      <c r="B562" s="214"/>
      <c r="C562" s="214"/>
      <c r="D562" s="214"/>
      <c r="E562" s="214"/>
      <c r="F562" s="214"/>
      <c r="G562" s="214"/>
      <c r="H562" s="214"/>
      <c r="I562" s="214"/>
      <c r="J562" s="214"/>
      <c r="K562" s="214"/>
      <c r="L562" s="214"/>
      <c r="M562" s="214"/>
      <c r="N562" s="214"/>
      <c r="O562" s="214"/>
      <c r="P562" s="214"/>
      <c r="Q562" s="214"/>
      <c r="R562" s="214"/>
      <c r="S562" s="214"/>
      <c r="T562" s="214"/>
      <c r="U562" s="214"/>
      <c r="V562" s="214"/>
      <c r="W562" s="214"/>
      <c r="X562" s="214"/>
      <c r="Y562" s="214"/>
      <c r="Z562" s="214"/>
    </row>
    <row r="563" ht="12.75" customHeight="1">
      <c r="A563" s="214"/>
      <c r="B563" s="214"/>
      <c r="C563" s="214"/>
      <c r="D563" s="214"/>
      <c r="E563" s="214"/>
      <c r="F563" s="214"/>
      <c r="G563" s="214"/>
      <c r="H563" s="214"/>
      <c r="I563" s="214"/>
      <c r="J563" s="214"/>
      <c r="K563" s="214"/>
      <c r="L563" s="214"/>
      <c r="M563" s="214"/>
      <c r="N563" s="214"/>
      <c r="O563" s="214"/>
      <c r="P563" s="214"/>
      <c r="Q563" s="214"/>
      <c r="R563" s="214"/>
      <c r="S563" s="214"/>
      <c r="T563" s="214"/>
      <c r="U563" s="214"/>
      <c r="V563" s="214"/>
      <c r="W563" s="214"/>
      <c r="X563" s="214"/>
      <c r="Y563" s="214"/>
      <c r="Z563" s="214"/>
    </row>
    <row r="564" ht="12.75" customHeight="1">
      <c r="A564" s="214"/>
      <c r="B564" s="214"/>
      <c r="C564" s="214"/>
      <c r="D564" s="214"/>
      <c r="E564" s="214"/>
      <c r="F564" s="214"/>
      <c r="G564" s="214"/>
      <c r="H564" s="214"/>
      <c r="I564" s="214"/>
      <c r="J564" s="214"/>
      <c r="K564" s="214"/>
      <c r="L564" s="214"/>
      <c r="M564" s="214"/>
      <c r="N564" s="214"/>
      <c r="O564" s="214"/>
      <c r="P564" s="214"/>
      <c r="Q564" s="214"/>
      <c r="R564" s="214"/>
      <c r="S564" s="214"/>
      <c r="T564" s="214"/>
      <c r="U564" s="214"/>
      <c r="V564" s="214"/>
      <c r="W564" s="214"/>
      <c r="X564" s="214"/>
      <c r="Y564" s="214"/>
      <c r="Z564" s="214"/>
    </row>
    <row r="565" ht="12.75" customHeight="1">
      <c r="A565" s="214"/>
      <c r="B565" s="214"/>
      <c r="C565" s="214"/>
      <c r="D565" s="214"/>
      <c r="E565" s="214"/>
      <c r="F565" s="214"/>
      <c r="G565" s="214"/>
      <c r="H565" s="214"/>
      <c r="I565" s="214"/>
      <c r="J565" s="214"/>
      <c r="K565" s="214"/>
      <c r="L565" s="214"/>
      <c r="M565" s="214"/>
      <c r="N565" s="214"/>
      <c r="O565" s="214"/>
      <c r="P565" s="214"/>
      <c r="Q565" s="214"/>
      <c r="R565" s="214"/>
      <c r="S565" s="214"/>
      <c r="T565" s="214"/>
      <c r="U565" s="214"/>
      <c r="V565" s="214"/>
      <c r="W565" s="214"/>
      <c r="X565" s="214"/>
      <c r="Y565" s="214"/>
      <c r="Z565" s="214"/>
    </row>
    <row r="566" ht="12.75" customHeight="1">
      <c r="A566" s="214"/>
      <c r="B566" s="214"/>
      <c r="C566" s="214"/>
      <c r="D566" s="214"/>
      <c r="E566" s="214"/>
      <c r="F566" s="214"/>
      <c r="G566" s="214"/>
      <c r="H566" s="214"/>
      <c r="I566" s="214"/>
      <c r="J566" s="214"/>
      <c r="K566" s="214"/>
      <c r="L566" s="214"/>
      <c r="M566" s="214"/>
      <c r="N566" s="214"/>
      <c r="O566" s="214"/>
      <c r="P566" s="214"/>
      <c r="Q566" s="214"/>
      <c r="R566" s="214"/>
      <c r="S566" s="214"/>
      <c r="T566" s="214"/>
      <c r="U566" s="214"/>
      <c r="V566" s="214"/>
      <c r="W566" s="214"/>
      <c r="X566" s="214"/>
      <c r="Y566" s="214"/>
      <c r="Z566" s="214"/>
    </row>
    <row r="567" ht="12.75" customHeight="1">
      <c r="A567" s="214"/>
      <c r="B567" s="214"/>
      <c r="C567" s="214"/>
      <c r="D567" s="214"/>
      <c r="E567" s="214"/>
      <c r="F567" s="214"/>
      <c r="G567" s="214"/>
      <c r="H567" s="214"/>
      <c r="I567" s="214"/>
      <c r="J567" s="214"/>
      <c r="K567" s="214"/>
      <c r="L567" s="214"/>
      <c r="M567" s="214"/>
      <c r="N567" s="214"/>
      <c r="O567" s="214"/>
      <c r="P567" s="214"/>
      <c r="Q567" s="214"/>
      <c r="R567" s="214"/>
      <c r="S567" s="214"/>
      <c r="T567" s="214"/>
      <c r="U567" s="214"/>
      <c r="V567" s="214"/>
      <c r="W567" s="214"/>
      <c r="X567" s="214"/>
      <c r="Y567" s="214"/>
      <c r="Z567" s="214"/>
    </row>
    <row r="568" ht="12.75" customHeight="1">
      <c r="A568" s="214"/>
      <c r="B568" s="214"/>
      <c r="C568" s="214"/>
      <c r="D568" s="214"/>
      <c r="E568" s="214"/>
      <c r="F568" s="214"/>
      <c r="G568" s="214"/>
      <c r="H568" s="214"/>
      <c r="I568" s="214"/>
      <c r="J568" s="214"/>
      <c r="K568" s="214"/>
      <c r="L568" s="214"/>
      <c r="M568" s="214"/>
      <c r="N568" s="214"/>
      <c r="O568" s="214"/>
      <c r="P568" s="214"/>
      <c r="Q568" s="214"/>
      <c r="R568" s="214"/>
      <c r="S568" s="214"/>
      <c r="T568" s="214"/>
      <c r="U568" s="214"/>
      <c r="V568" s="214"/>
      <c r="W568" s="214"/>
      <c r="X568" s="214"/>
      <c r="Y568" s="214"/>
      <c r="Z568" s="214"/>
    </row>
    <row r="569" ht="12.75" customHeight="1">
      <c r="A569" s="214"/>
      <c r="B569" s="214"/>
      <c r="C569" s="214"/>
      <c r="D569" s="214"/>
      <c r="E569" s="214"/>
      <c r="F569" s="214"/>
      <c r="G569" s="214"/>
      <c r="H569" s="214"/>
      <c r="I569" s="214"/>
      <c r="J569" s="214"/>
      <c r="K569" s="214"/>
      <c r="L569" s="214"/>
      <c r="M569" s="214"/>
      <c r="N569" s="214"/>
      <c r="O569" s="214"/>
      <c r="P569" s="214"/>
      <c r="Q569" s="214"/>
      <c r="R569" s="214"/>
      <c r="S569" s="214"/>
      <c r="T569" s="214"/>
      <c r="U569" s="214"/>
      <c r="V569" s="214"/>
      <c r="W569" s="214"/>
      <c r="X569" s="214"/>
      <c r="Y569" s="214"/>
      <c r="Z569" s="214"/>
    </row>
    <row r="570" ht="12.75" customHeight="1">
      <c r="A570" s="214"/>
      <c r="B570" s="214"/>
      <c r="C570" s="214"/>
      <c r="D570" s="214"/>
      <c r="E570" s="214"/>
      <c r="F570" s="214"/>
      <c r="G570" s="214"/>
      <c r="H570" s="214"/>
      <c r="I570" s="214"/>
      <c r="J570" s="214"/>
      <c r="K570" s="214"/>
      <c r="L570" s="214"/>
      <c r="M570" s="214"/>
      <c r="N570" s="214"/>
      <c r="O570" s="214"/>
      <c r="P570" s="214"/>
      <c r="Q570" s="214"/>
      <c r="R570" s="214"/>
      <c r="S570" s="214"/>
      <c r="T570" s="214"/>
      <c r="U570" s="214"/>
      <c r="V570" s="214"/>
      <c r="W570" s="214"/>
      <c r="X570" s="214"/>
      <c r="Y570" s="214"/>
      <c r="Z570" s="214"/>
    </row>
    <row r="571" ht="12.75" customHeight="1">
      <c r="A571" s="214"/>
      <c r="B571" s="214"/>
      <c r="C571" s="214"/>
      <c r="D571" s="214"/>
      <c r="E571" s="214"/>
      <c r="F571" s="214"/>
      <c r="G571" s="214"/>
      <c r="H571" s="214"/>
      <c r="I571" s="214"/>
      <c r="J571" s="214"/>
      <c r="K571" s="214"/>
      <c r="L571" s="214"/>
      <c r="M571" s="214"/>
      <c r="N571" s="214"/>
      <c r="O571" s="214"/>
      <c r="P571" s="214"/>
      <c r="Q571" s="214"/>
      <c r="R571" s="214"/>
      <c r="S571" s="214"/>
      <c r="T571" s="214"/>
      <c r="U571" s="214"/>
      <c r="V571" s="214"/>
      <c r="W571" s="214"/>
      <c r="X571" s="214"/>
      <c r="Y571" s="214"/>
      <c r="Z571" s="214"/>
    </row>
    <row r="572" ht="12.75" customHeight="1">
      <c r="A572" s="214"/>
      <c r="B572" s="214"/>
      <c r="C572" s="214"/>
      <c r="D572" s="214"/>
      <c r="E572" s="214"/>
      <c r="F572" s="214"/>
      <c r="G572" s="214"/>
      <c r="H572" s="214"/>
      <c r="I572" s="214"/>
      <c r="J572" s="214"/>
      <c r="K572" s="214"/>
      <c r="L572" s="214"/>
      <c r="M572" s="214"/>
      <c r="N572" s="214"/>
      <c r="O572" s="214"/>
      <c r="P572" s="214"/>
      <c r="Q572" s="214"/>
      <c r="R572" s="214"/>
      <c r="S572" s="214"/>
      <c r="T572" s="214"/>
      <c r="U572" s="214"/>
      <c r="V572" s="214"/>
      <c r="W572" s="214"/>
      <c r="X572" s="214"/>
      <c r="Y572" s="214"/>
      <c r="Z572" s="214"/>
    </row>
    <row r="573" ht="12.75" customHeight="1">
      <c r="A573" s="214"/>
      <c r="B573" s="214"/>
      <c r="C573" s="214"/>
      <c r="D573" s="214"/>
      <c r="E573" s="214"/>
      <c r="F573" s="214"/>
      <c r="G573" s="214"/>
      <c r="H573" s="214"/>
      <c r="I573" s="214"/>
      <c r="J573" s="214"/>
      <c r="K573" s="214"/>
      <c r="L573" s="214"/>
      <c r="M573" s="214"/>
      <c r="N573" s="214"/>
      <c r="O573" s="214"/>
      <c r="P573" s="214"/>
      <c r="Q573" s="214"/>
      <c r="R573" s="214"/>
      <c r="S573" s="214"/>
      <c r="T573" s="214"/>
      <c r="U573" s="214"/>
      <c r="V573" s="214"/>
      <c r="W573" s="214"/>
      <c r="X573" s="214"/>
      <c r="Y573" s="214"/>
      <c r="Z573" s="214"/>
    </row>
    <row r="574" ht="12.75" customHeight="1">
      <c r="A574" s="214"/>
      <c r="B574" s="214"/>
      <c r="C574" s="214"/>
      <c r="D574" s="214"/>
      <c r="E574" s="214"/>
      <c r="F574" s="214"/>
      <c r="G574" s="214"/>
      <c r="H574" s="214"/>
      <c r="I574" s="214"/>
      <c r="J574" s="214"/>
      <c r="K574" s="214"/>
      <c r="L574" s="214"/>
      <c r="M574" s="214"/>
      <c r="N574" s="214"/>
      <c r="O574" s="214"/>
      <c r="P574" s="214"/>
      <c r="Q574" s="214"/>
      <c r="R574" s="214"/>
      <c r="S574" s="214"/>
      <c r="T574" s="214"/>
      <c r="U574" s="214"/>
      <c r="V574" s="214"/>
      <c r="W574" s="214"/>
      <c r="X574" s="214"/>
      <c r="Y574" s="214"/>
      <c r="Z574" s="214"/>
    </row>
    <row r="575" ht="12.75" customHeight="1">
      <c r="A575" s="214"/>
      <c r="B575" s="214"/>
      <c r="C575" s="214"/>
      <c r="D575" s="214"/>
      <c r="E575" s="214"/>
      <c r="F575" s="214"/>
      <c r="G575" s="214"/>
      <c r="H575" s="214"/>
      <c r="I575" s="214"/>
      <c r="J575" s="214"/>
      <c r="K575" s="214"/>
      <c r="L575" s="214"/>
      <c r="M575" s="214"/>
      <c r="N575" s="214"/>
      <c r="O575" s="214"/>
      <c r="P575" s="214"/>
      <c r="Q575" s="214"/>
      <c r="R575" s="214"/>
      <c r="S575" s="214"/>
      <c r="T575" s="214"/>
      <c r="U575" s="214"/>
      <c r="V575" s="214"/>
      <c r="W575" s="214"/>
      <c r="X575" s="214"/>
      <c r="Y575" s="214"/>
      <c r="Z575" s="214"/>
    </row>
    <row r="576" ht="12.75" customHeight="1">
      <c r="A576" s="214"/>
      <c r="B576" s="214"/>
      <c r="C576" s="214"/>
      <c r="D576" s="214"/>
      <c r="E576" s="214"/>
      <c r="F576" s="214"/>
      <c r="G576" s="214"/>
      <c r="H576" s="214"/>
      <c r="I576" s="214"/>
      <c r="J576" s="214"/>
      <c r="K576" s="214"/>
      <c r="L576" s="214"/>
      <c r="M576" s="214"/>
      <c r="N576" s="214"/>
      <c r="O576" s="214"/>
      <c r="P576" s="214"/>
      <c r="Q576" s="214"/>
      <c r="R576" s="214"/>
      <c r="S576" s="214"/>
      <c r="T576" s="214"/>
      <c r="U576" s="214"/>
      <c r="V576" s="214"/>
      <c r="W576" s="214"/>
      <c r="X576" s="214"/>
      <c r="Y576" s="214"/>
      <c r="Z576" s="214"/>
    </row>
    <row r="577" ht="12.75" customHeight="1">
      <c r="A577" s="214"/>
      <c r="B577" s="214"/>
      <c r="C577" s="214"/>
      <c r="D577" s="214"/>
      <c r="E577" s="214"/>
      <c r="F577" s="214"/>
      <c r="G577" s="214"/>
      <c r="H577" s="214"/>
      <c r="I577" s="214"/>
      <c r="J577" s="214"/>
      <c r="K577" s="214"/>
      <c r="L577" s="214"/>
      <c r="M577" s="214"/>
      <c r="N577" s="214"/>
      <c r="O577" s="214"/>
      <c r="P577" s="214"/>
      <c r="Q577" s="214"/>
      <c r="R577" s="214"/>
      <c r="S577" s="214"/>
      <c r="T577" s="214"/>
      <c r="U577" s="214"/>
      <c r="V577" s="214"/>
      <c r="W577" s="214"/>
      <c r="X577" s="214"/>
      <c r="Y577" s="214"/>
      <c r="Z577" s="214"/>
    </row>
    <row r="578" ht="12.75" customHeight="1">
      <c r="A578" s="214"/>
      <c r="B578" s="214"/>
      <c r="C578" s="214"/>
      <c r="D578" s="214"/>
      <c r="E578" s="214"/>
      <c r="F578" s="214"/>
      <c r="G578" s="214"/>
      <c r="H578" s="214"/>
      <c r="I578" s="214"/>
      <c r="J578" s="214"/>
      <c r="K578" s="214"/>
      <c r="L578" s="214"/>
      <c r="M578" s="214"/>
      <c r="N578" s="214"/>
      <c r="O578" s="214"/>
      <c r="P578" s="214"/>
      <c r="Q578" s="214"/>
      <c r="R578" s="214"/>
      <c r="S578" s="214"/>
      <c r="T578" s="214"/>
      <c r="U578" s="214"/>
      <c r="V578" s="214"/>
      <c r="W578" s="214"/>
      <c r="X578" s="214"/>
      <c r="Y578" s="214"/>
      <c r="Z578" s="214"/>
    </row>
    <row r="579" ht="12.75" customHeight="1">
      <c r="A579" s="214"/>
      <c r="B579" s="214"/>
      <c r="C579" s="214"/>
      <c r="D579" s="214"/>
      <c r="E579" s="214"/>
      <c r="F579" s="214"/>
      <c r="G579" s="214"/>
      <c r="H579" s="214"/>
      <c r="I579" s="214"/>
      <c r="J579" s="214"/>
      <c r="K579" s="214"/>
      <c r="L579" s="214"/>
      <c r="M579" s="214"/>
      <c r="N579" s="214"/>
      <c r="O579" s="214"/>
      <c r="P579" s="214"/>
      <c r="Q579" s="214"/>
      <c r="R579" s="214"/>
      <c r="S579" s="214"/>
      <c r="T579" s="214"/>
      <c r="U579" s="214"/>
      <c r="V579" s="214"/>
      <c r="W579" s="214"/>
      <c r="X579" s="214"/>
      <c r="Y579" s="214"/>
      <c r="Z579" s="214"/>
    </row>
    <row r="580" ht="12.75" customHeight="1">
      <c r="A580" s="214"/>
      <c r="B580" s="214"/>
      <c r="C580" s="214"/>
      <c r="D580" s="214"/>
      <c r="E580" s="214"/>
      <c r="F580" s="214"/>
      <c r="G580" s="214"/>
      <c r="H580" s="214"/>
      <c r="I580" s="214"/>
      <c r="J580" s="214"/>
      <c r="K580" s="214"/>
      <c r="L580" s="214"/>
      <c r="M580" s="214"/>
      <c r="N580" s="214"/>
      <c r="O580" s="214"/>
      <c r="P580" s="214"/>
      <c r="Q580" s="214"/>
      <c r="R580" s="214"/>
      <c r="S580" s="214"/>
      <c r="T580" s="214"/>
      <c r="U580" s="214"/>
      <c r="V580" s="214"/>
      <c r="W580" s="214"/>
      <c r="X580" s="214"/>
      <c r="Y580" s="214"/>
      <c r="Z580" s="214"/>
    </row>
    <row r="581" ht="12.75" customHeight="1">
      <c r="A581" s="214"/>
      <c r="B581" s="214"/>
      <c r="C581" s="214"/>
      <c r="D581" s="214"/>
      <c r="E581" s="214"/>
      <c r="F581" s="214"/>
      <c r="G581" s="214"/>
      <c r="H581" s="214"/>
      <c r="I581" s="214"/>
      <c r="J581" s="214"/>
      <c r="K581" s="214"/>
      <c r="L581" s="214"/>
      <c r="M581" s="214"/>
      <c r="N581" s="214"/>
      <c r="O581" s="214"/>
      <c r="P581" s="214"/>
      <c r="Q581" s="214"/>
      <c r="R581" s="214"/>
      <c r="S581" s="214"/>
      <c r="T581" s="214"/>
      <c r="U581" s="214"/>
      <c r="V581" s="214"/>
      <c r="W581" s="214"/>
      <c r="X581" s="214"/>
      <c r="Y581" s="214"/>
      <c r="Z581" s="214"/>
    </row>
    <row r="582" ht="12.75" customHeight="1">
      <c r="A582" s="214"/>
      <c r="B582" s="214"/>
      <c r="C582" s="214"/>
      <c r="D582" s="214"/>
      <c r="E582" s="214"/>
      <c r="F582" s="214"/>
      <c r="G582" s="214"/>
      <c r="H582" s="214"/>
      <c r="I582" s="214"/>
      <c r="J582" s="214"/>
      <c r="K582" s="214"/>
      <c r="L582" s="214"/>
      <c r="M582" s="214"/>
      <c r="N582" s="214"/>
      <c r="O582" s="214"/>
      <c r="P582" s="214"/>
      <c r="Q582" s="214"/>
      <c r="R582" s="214"/>
      <c r="S582" s="214"/>
      <c r="T582" s="214"/>
      <c r="U582" s="214"/>
      <c r="V582" s="214"/>
      <c r="W582" s="214"/>
      <c r="X582" s="214"/>
      <c r="Y582" s="214"/>
      <c r="Z582" s="214"/>
    </row>
    <row r="583" ht="12.75" customHeight="1">
      <c r="A583" s="214"/>
      <c r="B583" s="214"/>
      <c r="C583" s="214"/>
      <c r="D583" s="214"/>
      <c r="E583" s="214"/>
      <c r="F583" s="214"/>
      <c r="G583" s="214"/>
      <c r="H583" s="214"/>
      <c r="I583" s="214"/>
      <c r="J583" s="214"/>
      <c r="K583" s="214"/>
      <c r="L583" s="214"/>
      <c r="M583" s="214"/>
      <c r="N583" s="214"/>
      <c r="O583" s="214"/>
      <c r="P583" s="214"/>
      <c r="Q583" s="214"/>
      <c r="R583" s="214"/>
      <c r="S583" s="214"/>
      <c r="T583" s="214"/>
      <c r="U583" s="214"/>
      <c r="V583" s="214"/>
      <c r="W583" s="214"/>
      <c r="X583" s="214"/>
      <c r="Y583" s="214"/>
      <c r="Z583" s="214"/>
    </row>
    <row r="584" ht="12.75" customHeight="1">
      <c r="A584" s="214"/>
      <c r="B584" s="214"/>
      <c r="C584" s="214"/>
      <c r="D584" s="214"/>
      <c r="E584" s="214"/>
      <c r="F584" s="214"/>
      <c r="G584" s="214"/>
      <c r="H584" s="214"/>
      <c r="I584" s="214"/>
      <c r="J584" s="214"/>
      <c r="K584" s="214"/>
      <c r="L584" s="214"/>
      <c r="M584" s="214"/>
      <c r="N584" s="214"/>
      <c r="O584" s="214"/>
      <c r="P584" s="214"/>
      <c r="Q584" s="214"/>
      <c r="R584" s="214"/>
      <c r="S584" s="214"/>
      <c r="T584" s="214"/>
      <c r="U584" s="214"/>
      <c r="V584" s="214"/>
      <c r="W584" s="214"/>
      <c r="X584" s="214"/>
      <c r="Y584" s="214"/>
      <c r="Z584" s="214"/>
    </row>
    <row r="585" ht="12.75" customHeight="1">
      <c r="A585" s="214"/>
      <c r="B585" s="214"/>
      <c r="C585" s="214"/>
      <c r="D585" s="214"/>
      <c r="E585" s="214"/>
      <c r="F585" s="214"/>
      <c r="G585" s="214"/>
      <c r="H585" s="214"/>
      <c r="I585" s="214"/>
      <c r="J585" s="214"/>
      <c r="K585" s="214"/>
      <c r="L585" s="214"/>
      <c r="M585" s="214"/>
      <c r="N585" s="214"/>
      <c r="O585" s="214"/>
      <c r="P585" s="214"/>
      <c r="Q585" s="214"/>
      <c r="R585" s="214"/>
      <c r="S585" s="214"/>
      <c r="T585" s="214"/>
      <c r="U585" s="214"/>
      <c r="V585" s="214"/>
      <c r="W585" s="214"/>
      <c r="X585" s="214"/>
      <c r="Y585" s="214"/>
      <c r="Z585" s="214"/>
    </row>
    <row r="586" ht="12.75" customHeight="1">
      <c r="A586" s="214"/>
      <c r="B586" s="214"/>
      <c r="C586" s="214"/>
      <c r="D586" s="214"/>
      <c r="E586" s="214"/>
      <c r="F586" s="214"/>
      <c r="G586" s="214"/>
      <c r="H586" s="214"/>
      <c r="I586" s="214"/>
      <c r="J586" s="214"/>
      <c r="K586" s="214"/>
      <c r="L586" s="214"/>
      <c r="M586" s="214"/>
      <c r="N586" s="214"/>
      <c r="O586" s="214"/>
      <c r="P586" s="214"/>
      <c r="Q586" s="214"/>
      <c r="R586" s="214"/>
      <c r="S586" s="214"/>
      <c r="T586" s="214"/>
      <c r="U586" s="214"/>
      <c r="V586" s="214"/>
      <c r="W586" s="214"/>
      <c r="X586" s="214"/>
      <c r="Y586" s="214"/>
      <c r="Z586" s="214"/>
    </row>
    <row r="587" ht="12.75" customHeight="1">
      <c r="A587" s="214"/>
      <c r="B587" s="214"/>
      <c r="C587" s="214"/>
      <c r="D587" s="214"/>
      <c r="E587" s="214"/>
      <c r="F587" s="214"/>
      <c r="G587" s="214"/>
      <c r="H587" s="214"/>
      <c r="I587" s="214"/>
      <c r="J587" s="214"/>
      <c r="K587" s="214"/>
      <c r="L587" s="214"/>
      <c r="M587" s="214"/>
      <c r="N587" s="214"/>
      <c r="O587" s="214"/>
      <c r="P587" s="214"/>
      <c r="Q587" s="214"/>
      <c r="R587" s="214"/>
      <c r="S587" s="214"/>
      <c r="T587" s="214"/>
      <c r="U587" s="214"/>
      <c r="V587" s="214"/>
      <c r="W587" s="214"/>
      <c r="X587" s="214"/>
      <c r="Y587" s="214"/>
      <c r="Z587" s="214"/>
    </row>
    <row r="588" ht="12.75" customHeight="1">
      <c r="A588" s="214"/>
      <c r="B588" s="214"/>
      <c r="C588" s="214"/>
      <c r="D588" s="214"/>
      <c r="E588" s="214"/>
      <c r="F588" s="214"/>
      <c r="G588" s="214"/>
      <c r="H588" s="214"/>
      <c r="I588" s="214"/>
      <c r="J588" s="214"/>
      <c r="K588" s="214"/>
      <c r="L588" s="214"/>
      <c r="M588" s="214"/>
      <c r="N588" s="214"/>
      <c r="O588" s="214"/>
      <c r="P588" s="214"/>
      <c r="Q588" s="214"/>
      <c r="R588" s="214"/>
      <c r="S588" s="214"/>
      <c r="T588" s="214"/>
      <c r="U588" s="214"/>
      <c r="V588" s="214"/>
      <c r="W588" s="214"/>
      <c r="X588" s="214"/>
      <c r="Y588" s="214"/>
      <c r="Z588" s="214"/>
    </row>
    <row r="589" ht="12.75" customHeight="1">
      <c r="A589" s="214"/>
      <c r="B589" s="214"/>
      <c r="C589" s="214"/>
      <c r="D589" s="214"/>
      <c r="E589" s="214"/>
      <c r="F589" s="214"/>
      <c r="G589" s="214"/>
      <c r="H589" s="214"/>
      <c r="I589" s="214"/>
      <c r="J589" s="214"/>
      <c r="K589" s="214"/>
      <c r="L589" s="214"/>
      <c r="M589" s="214"/>
      <c r="N589" s="214"/>
      <c r="O589" s="214"/>
      <c r="P589" s="214"/>
      <c r="Q589" s="214"/>
      <c r="R589" s="214"/>
      <c r="S589" s="214"/>
      <c r="T589" s="214"/>
      <c r="U589" s="214"/>
      <c r="V589" s="214"/>
      <c r="W589" s="214"/>
      <c r="X589" s="214"/>
      <c r="Y589" s="214"/>
      <c r="Z589" s="214"/>
    </row>
    <row r="590" ht="12.75" customHeight="1">
      <c r="A590" s="214"/>
      <c r="B590" s="214"/>
      <c r="C590" s="214"/>
      <c r="D590" s="214"/>
      <c r="E590" s="214"/>
      <c r="F590" s="214"/>
      <c r="G590" s="214"/>
      <c r="H590" s="214"/>
      <c r="I590" s="214"/>
      <c r="J590" s="214"/>
      <c r="K590" s="214"/>
      <c r="L590" s="214"/>
      <c r="M590" s="214"/>
      <c r="N590" s="214"/>
      <c r="O590" s="214"/>
      <c r="P590" s="214"/>
      <c r="Q590" s="214"/>
      <c r="R590" s="214"/>
      <c r="S590" s="214"/>
      <c r="T590" s="214"/>
      <c r="U590" s="214"/>
      <c r="V590" s="214"/>
      <c r="W590" s="214"/>
      <c r="X590" s="214"/>
      <c r="Y590" s="214"/>
      <c r="Z590" s="214"/>
    </row>
    <row r="591" ht="12.75" customHeight="1">
      <c r="A591" s="214"/>
      <c r="B591" s="214"/>
      <c r="C591" s="214"/>
      <c r="D591" s="214"/>
      <c r="E591" s="214"/>
      <c r="F591" s="214"/>
      <c r="G591" s="214"/>
      <c r="H591" s="214"/>
      <c r="I591" s="214"/>
      <c r="J591" s="214"/>
      <c r="K591" s="214"/>
      <c r="L591" s="214"/>
      <c r="M591" s="214"/>
      <c r="N591" s="214"/>
      <c r="O591" s="214"/>
      <c r="P591" s="214"/>
      <c r="Q591" s="214"/>
      <c r="R591" s="214"/>
      <c r="S591" s="214"/>
      <c r="T591" s="214"/>
      <c r="U591" s="214"/>
      <c r="V591" s="214"/>
      <c r="W591" s="214"/>
      <c r="X591" s="214"/>
      <c r="Y591" s="214"/>
      <c r="Z591" s="214"/>
    </row>
    <row r="592" ht="12.75" customHeight="1">
      <c r="A592" s="214"/>
      <c r="B592" s="214"/>
      <c r="C592" s="214"/>
      <c r="D592" s="214"/>
      <c r="E592" s="214"/>
      <c r="F592" s="214"/>
      <c r="G592" s="214"/>
      <c r="H592" s="214"/>
      <c r="I592" s="214"/>
      <c r="J592" s="214"/>
      <c r="K592" s="214"/>
      <c r="L592" s="214"/>
      <c r="M592" s="214"/>
      <c r="N592" s="214"/>
      <c r="O592" s="214"/>
      <c r="P592" s="214"/>
      <c r="Q592" s="214"/>
      <c r="R592" s="214"/>
      <c r="S592" s="214"/>
      <c r="T592" s="214"/>
      <c r="U592" s="214"/>
      <c r="V592" s="214"/>
      <c r="W592" s="214"/>
      <c r="X592" s="214"/>
      <c r="Y592" s="214"/>
      <c r="Z592" s="214"/>
    </row>
    <row r="593" ht="12.75" customHeight="1">
      <c r="A593" s="214"/>
      <c r="B593" s="214"/>
      <c r="C593" s="214"/>
      <c r="D593" s="214"/>
      <c r="E593" s="214"/>
      <c r="F593" s="214"/>
      <c r="G593" s="214"/>
      <c r="H593" s="214"/>
      <c r="I593" s="214"/>
      <c r="J593" s="214"/>
      <c r="K593" s="214"/>
      <c r="L593" s="214"/>
      <c r="M593" s="214"/>
      <c r="N593" s="214"/>
      <c r="O593" s="214"/>
      <c r="P593" s="214"/>
      <c r="Q593" s="214"/>
      <c r="R593" s="214"/>
      <c r="S593" s="214"/>
      <c r="T593" s="214"/>
      <c r="U593" s="214"/>
      <c r="V593" s="214"/>
      <c r="W593" s="214"/>
      <c r="X593" s="214"/>
      <c r="Y593" s="214"/>
      <c r="Z593" s="214"/>
    </row>
    <row r="594" ht="12.75" customHeight="1">
      <c r="A594" s="214"/>
      <c r="B594" s="214"/>
      <c r="C594" s="214"/>
      <c r="D594" s="214"/>
      <c r="E594" s="214"/>
      <c r="F594" s="214"/>
      <c r="G594" s="214"/>
      <c r="H594" s="214"/>
      <c r="I594" s="214"/>
      <c r="J594" s="214"/>
      <c r="K594" s="214"/>
      <c r="L594" s="214"/>
      <c r="M594" s="214"/>
      <c r="N594" s="214"/>
      <c r="O594" s="214"/>
      <c r="P594" s="214"/>
      <c r="Q594" s="214"/>
      <c r="R594" s="214"/>
      <c r="S594" s="214"/>
      <c r="T594" s="214"/>
      <c r="U594" s="214"/>
      <c r="V594" s="214"/>
      <c r="W594" s="214"/>
      <c r="X594" s="214"/>
      <c r="Y594" s="214"/>
      <c r="Z594" s="214"/>
    </row>
    <row r="595" ht="12.75" customHeight="1">
      <c r="A595" s="214"/>
      <c r="B595" s="214"/>
      <c r="C595" s="214"/>
      <c r="D595" s="214"/>
      <c r="E595" s="214"/>
      <c r="F595" s="214"/>
      <c r="G595" s="214"/>
      <c r="H595" s="214"/>
      <c r="I595" s="214"/>
      <c r="J595" s="214"/>
      <c r="K595" s="214"/>
      <c r="L595" s="214"/>
      <c r="M595" s="214"/>
      <c r="N595" s="214"/>
      <c r="O595" s="214"/>
      <c r="P595" s="214"/>
      <c r="Q595" s="214"/>
      <c r="R595" s="214"/>
      <c r="S595" s="214"/>
      <c r="T595" s="214"/>
      <c r="U595" s="214"/>
      <c r="V595" s="214"/>
      <c r="W595" s="214"/>
      <c r="X595" s="214"/>
      <c r="Y595" s="214"/>
      <c r="Z595" s="214"/>
    </row>
    <row r="596" ht="12.75" customHeight="1">
      <c r="A596" s="214"/>
      <c r="B596" s="214"/>
      <c r="C596" s="214"/>
      <c r="D596" s="214"/>
      <c r="E596" s="214"/>
      <c r="F596" s="214"/>
      <c r="G596" s="214"/>
      <c r="H596" s="214"/>
      <c r="I596" s="214"/>
      <c r="J596" s="214"/>
      <c r="K596" s="214"/>
      <c r="L596" s="214"/>
      <c r="M596" s="214"/>
      <c r="N596" s="214"/>
      <c r="O596" s="214"/>
      <c r="P596" s="214"/>
      <c r="Q596" s="214"/>
      <c r="R596" s="214"/>
      <c r="S596" s="214"/>
      <c r="T596" s="214"/>
      <c r="U596" s="214"/>
      <c r="V596" s="214"/>
      <c r="W596" s="214"/>
      <c r="X596" s="214"/>
      <c r="Y596" s="214"/>
      <c r="Z596" s="214"/>
    </row>
    <row r="597" ht="12.75" customHeight="1">
      <c r="A597" s="214"/>
      <c r="B597" s="214"/>
      <c r="C597" s="214"/>
      <c r="D597" s="214"/>
      <c r="E597" s="214"/>
      <c r="F597" s="214"/>
      <c r="G597" s="214"/>
      <c r="H597" s="214"/>
      <c r="I597" s="214"/>
      <c r="J597" s="214"/>
      <c r="K597" s="214"/>
      <c r="L597" s="214"/>
      <c r="M597" s="214"/>
      <c r="N597" s="214"/>
      <c r="O597" s="214"/>
      <c r="P597" s="214"/>
      <c r="Q597" s="214"/>
      <c r="R597" s="214"/>
      <c r="S597" s="214"/>
      <c r="T597" s="214"/>
      <c r="U597" s="214"/>
      <c r="V597" s="214"/>
      <c r="W597" s="214"/>
      <c r="X597" s="214"/>
      <c r="Y597" s="214"/>
      <c r="Z597" s="214"/>
    </row>
    <row r="598" ht="12.75" customHeight="1">
      <c r="A598" s="214"/>
      <c r="B598" s="214"/>
      <c r="C598" s="214"/>
      <c r="D598" s="214"/>
      <c r="E598" s="214"/>
      <c r="F598" s="214"/>
      <c r="G598" s="214"/>
      <c r="H598" s="214"/>
      <c r="I598" s="214"/>
      <c r="J598" s="214"/>
      <c r="K598" s="214"/>
      <c r="L598" s="214"/>
      <c r="M598" s="214"/>
      <c r="N598" s="214"/>
      <c r="O598" s="214"/>
      <c r="P598" s="214"/>
      <c r="Q598" s="214"/>
      <c r="R598" s="214"/>
      <c r="S598" s="214"/>
      <c r="T598" s="214"/>
      <c r="U598" s="214"/>
      <c r="V598" s="214"/>
      <c r="W598" s="214"/>
      <c r="X598" s="214"/>
      <c r="Y598" s="214"/>
      <c r="Z598" s="214"/>
    </row>
    <row r="599" ht="12.75" customHeight="1">
      <c r="A599" s="214"/>
      <c r="B599" s="214"/>
      <c r="C599" s="214"/>
      <c r="D599" s="214"/>
      <c r="E599" s="214"/>
      <c r="F599" s="214"/>
      <c r="G599" s="214"/>
      <c r="H599" s="214"/>
      <c r="I599" s="214"/>
      <c r="J599" s="214"/>
      <c r="K599" s="214"/>
      <c r="L599" s="214"/>
      <c r="M599" s="214"/>
      <c r="N599" s="214"/>
      <c r="O599" s="214"/>
      <c r="P599" s="214"/>
      <c r="Q599" s="214"/>
      <c r="R599" s="214"/>
      <c r="S599" s="214"/>
      <c r="T599" s="214"/>
      <c r="U599" s="214"/>
      <c r="V599" s="214"/>
      <c r="W599" s="214"/>
      <c r="X599" s="214"/>
      <c r="Y599" s="214"/>
      <c r="Z599" s="214"/>
    </row>
    <row r="600" ht="12.75" customHeight="1">
      <c r="A600" s="214"/>
      <c r="B600" s="214"/>
      <c r="C600" s="214"/>
      <c r="D600" s="214"/>
      <c r="E600" s="214"/>
      <c r="F600" s="214"/>
      <c r="G600" s="214"/>
      <c r="H600" s="214"/>
      <c r="I600" s="214"/>
      <c r="J600" s="214"/>
      <c r="K600" s="214"/>
      <c r="L600" s="214"/>
      <c r="M600" s="214"/>
      <c r="N600" s="214"/>
      <c r="O600" s="214"/>
      <c r="P600" s="214"/>
      <c r="Q600" s="214"/>
      <c r="R600" s="214"/>
      <c r="S600" s="214"/>
      <c r="T600" s="214"/>
      <c r="U600" s="214"/>
      <c r="V600" s="214"/>
      <c r="W600" s="214"/>
      <c r="X600" s="214"/>
      <c r="Y600" s="214"/>
      <c r="Z600" s="214"/>
    </row>
    <row r="601" ht="12.75" customHeight="1">
      <c r="A601" s="214"/>
      <c r="B601" s="214"/>
      <c r="C601" s="214"/>
      <c r="D601" s="214"/>
      <c r="E601" s="214"/>
      <c r="F601" s="214"/>
      <c r="G601" s="214"/>
      <c r="H601" s="214"/>
      <c r="I601" s="214"/>
      <c r="J601" s="214"/>
      <c r="K601" s="214"/>
      <c r="L601" s="214"/>
      <c r="M601" s="214"/>
      <c r="N601" s="214"/>
      <c r="O601" s="214"/>
      <c r="P601" s="214"/>
      <c r="Q601" s="214"/>
      <c r="R601" s="214"/>
      <c r="S601" s="214"/>
      <c r="T601" s="214"/>
      <c r="U601" s="214"/>
      <c r="V601" s="214"/>
      <c r="W601" s="214"/>
      <c r="X601" s="214"/>
      <c r="Y601" s="214"/>
      <c r="Z601" s="214"/>
    </row>
    <row r="602" ht="12.75" customHeight="1">
      <c r="A602" s="214"/>
      <c r="B602" s="214"/>
      <c r="C602" s="214"/>
      <c r="D602" s="214"/>
      <c r="E602" s="214"/>
      <c r="F602" s="214"/>
      <c r="G602" s="214"/>
      <c r="H602" s="214"/>
      <c r="I602" s="214"/>
      <c r="J602" s="214"/>
      <c r="K602" s="214"/>
      <c r="L602" s="214"/>
      <c r="M602" s="214"/>
      <c r="N602" s="214"/>
      <c r="O602" s="214"/>
      <c r="P602" s="214"/>
      <c r="Q602" s="214"/>
      <c r="R602" s="214"/>
      <c r="S602" s="214"/>
      <c r="T602" s="214"/>
      <c r="U602" s="214"/>
      <c r="V602" s="214"/>
      <c r="W602" s="214"/>
      <c r="X602" s="214"/>
      <c r="Y602" s="214"/>
      <c r="Z602" s="214"/>
    </row>
    <row r="603" ht="12.75" customHeight="1">
      <c r="A603" s="214"/>
      <c r="B603" s="214"/>
      <c r="C603" s="214"/>
      <c r="D603" s="214"/>
      <c r="E603" s="214"/>
      <c r="F603" s="214"/>
      <c r="G603" s="214"/>
      <c r="H603" s="214"/>
      <c r="I603" s="214"/>
      <c r="J603" s="214"/>
      <c r="K603" s="214"/>
      <c r="L603" s="214"/>
      <c r="M603" s="214"/>
      <c r="N603" s="214"/>
      <c r="O603" s="214"/>
      <c r="P603" s="214"/>
      <c r="Q603" s="214"/>
      <c r="R603" s="214"/>
      <c r="S603" s="214"/>
      <c r="T603" s="214"/>
      <c r="U603" s="214"/>
      <c r="V603" s="214"/>
      <c r="W603" s="214"/>
      <c r="X603" s="214"/>
      <c r="Y603" s="214"/>
      <c r="Z603" s="214"/>
    </row>
    <row r="604" ht="12.75" customHeight="1">
      <c r="A604" s="214"/>
      <c r="B604" s="214"/>
      <c r="C604" s="214"/>
      <c r="D604" s="214"/>
      <c r="E604" s="214"/>
      <c r="F604" s="214"/>
      <c r="G604" s="214"/>
      <c r="H604" s="214"/>
      <c r="I604" s="214"/>
      <c r="J604" s="214"/>
      <c r="K604" s="214"/>
      <c r="L604" s="214"/>
      <c r="M604" s="214"/>
      <c r="N604" s="214"/>
      <c r="O604" s="214"/>
      <c r="P604" s="214"/>
      <c r="Q604" s="214"/>
      <c r="R604" s="214"/>
      <c r="S604" s="214"/>
      <c r="T604" s="214"/>
      <c r="U604" s="214"/>
      <c r="V604" s="214"/>
      <c r="W604" s="214"/>
      <c r="X604" s="214"/>
      <c r="Y604" s="214"/>
      <c r="Z604" s="214"/>
    </row>
    <row r="605" ht="12.75" customHeight="1">
      <c r="A605" s="214"/>
      <c r="B605" s="214"/>
      <c r="C605" s="214"/>
      <c r="D605" s="214"/>
      <c r="E605" s="214"/>
      <c r="F605" s="214"/>
      <c r="G605" s="214"/>
      <c r="H605" s="214"/>
      <c r="I605" s="214"/>
      <c r="J605" s="214"/>
      <c r="K605" s="214"/>
      <c r="L605" s="214"/>
      <c r="M605" s="214"/>
      <c r="N605" s="214"/>
      <c r="O605" s="214"/>
      <c r="P605" s="214"/>
      <c r="Q605" s="214"/>
      <c r="R605" s="214"/>
      <c r="S605" s="214"/>
      <c r="T605" s="214"/>
      <c r="U605" s="214"/>
      <c r="V605" s="214"/>
      <c r="W605" s="214"/>
      <c r="X605" s="214"/>
      <c r="Y605" s="214"/>
      <c r="Z605" s="214"/>
    </row>
    <row r="606" ht="12.75" customHeight="1">
      <c r="A606" s="214"/>
      <c r="B606" s="214"/>
      <c r="C606" s="214"/>
      <c r="D606" s="214"/>
      <c r="E606" s="214"/>
      <c r="F606" s="214"/>
      <c r="G606" s="214"/>
      <c r="H606" s="214"/>
      <c r="I606" s="214"/>
      <c r="J606" s="214"/>
      <c r="K606" s="214"/>
      <c r="L606" s="214"/>
      <c r="M606" s="214"/>
      <c r="N606" s="214"/>
      <c r="O606" s="214"/>
      <c r="P606" s="214"/>
      <c r="Q606" s="214"/>
      <c r="R606" s="214"/>
      <c r="S606" s="214"/>
      <c r="T606" s="214"/>
      <c r="U606" s="214"/>
      <c r="V606" s="214"/>
      <c r="W606" s="214"/>
      <c r="X606" s="214"/>
      <c r="Y606" s="214"/>
      <c r="Z606" s="214"/>
    </row>
    <row r="607" ht="12.75" customHeight="1">
      <c r="A607" s="214"/>
      <c r="B607" s="214"/>
      <c r="C607" s="214"/>
      <c r="D607" s="214"/>
      <c r="E607" s="214"/>
      <c r="F607" s="214"/>
      <c r="G607" s="214"/>
      <c r="H607" s="214"/>
      <c r="I607" s="214"/>
      <c r="J607" s="214"/>
      <c r="K607" s="214"/>
      <c r="L607" s="214"/>
      <c r="M607" s="214"/>
      <c r="N607" s="214"/>
      <c r="O607" s="214"/>
      <c r="P607" s="214"/>
      <c r="Q607" s="214"/>
      <c r="R607" s="214"/>
      <c r="S607" s="214"/>
      <c r="T607" s="214"/>
      <c r="U607" s="214"/>
      <c r="V607" s="214"/>
      <c r="W607" s="214"/>
      <c r="X607" s="214"/>
      <c r="Y607" s="214"/>
      <c r="Z607" s="214"/>
    </row>
    <row r="608" ht="12.75" customHeight="1">
      <c r="A608" s="214"/>
      <c r="B608" s="214"/>
      <c r="C608" s="214"/>
      <c r="D608" s="214"/>
      <c r="E608" s="214"/>
      <c r="F608" s="214"/>
      <c r="G608" s="214"/>
      <c r="H608" s="214"/>
      <c r="I608" s="214"/>
      <c r="J608" s="214"/>
      <c r="K608" s="214"/>
      <c r="L608" s="214"/>
      <c r="M608" s="214"/>
      <c r="N608" s="214"/>
      <c r="O608" s="214"/>
      <c r="P608" s="214"/>
      <c r="Q608" s="214"/>
      <c r="R608" s="214"/>
      <c r="S608" s="214"/>
      <c r="T608" s="214"/>
      <c r="U608" s="214"/>
      <c r="V608" s="214"/>
      <c r="W608" s="214"/>
      <c r="X608" s="214"/>
      <c r="Y608" s="214"/>
      <c r="Z608" s="214"/>
    </row>
    <row r="609" ht="12.75" customHeight="1">
      <c r="A609" s="214"/>
      <c r="B609" s="214"/>
      <c r="C609" s="214"/>
      <c r="D609" s="214"/>
      <c r="E609" s="214"/>
      <c r="F609" s="214"/>
      <c r="G609" s="214"/>
      <c r="H609" s="214"/>
      <c r="I609" s="214"/>
      <c r="J609" s="214"/>
      <c r="K609" s="214"/>
      <c r="L609" s="214"/>
      <c r="M609" s="214"/>
      <c r="N609" s="214"/>
      <c r="O609" s="214"/>
      <c r="P609" s="214"/>
      <c r="Q609" s="214"/>
      <c r="R609" s="214"/>
      <c r="S609" s="214"/>
      <c r="T609" s="214"/>
      <c r="U609" s="214"/>
      <c r="V609" s="214"/>
      <c r="W609" s="214"/>
      <c r="X609" s="214"/>
      <c r="Y609" s="214"/>
      <c r="Z609" s="214"/>
    </row>
    <row r="610" ht="12.75" customHeight="1">
      <c r="A610" s="214"/>
      <c r="B610" s="214"/>
      <c r="C610" s="214"/>
      <c r="D610" s="214"/>
      <c r="E610" s="214"/>
      <c r="F610" s="214"/>
      <c r="G610" s="214"/>
      <c r="H610" s="214"/>
      <c r="I610" s="214"/>
      <c r="J610" s="214"/>
      <c r="K610" s="214"/>
      <c r="L610" s="214"/>
      <c r="M610" s="214"/>
      <c r="N610" s="214"/>
      <c r="O610" s="214"/>
      <c r="P610" s="214"/>
      <c r="Q610" s="214"/>
      <c r="R610" s="214"/>
      <c r="S610" s="214"/>
      <c r="T610" s="214"/>
      <c r="U610" s="214"/>
      <c r="V610" s="214"/>
      <c r="W610" s="214"/>
      <c r="X610" s="214"/>
      <c r="Y610" s="214"/>
      <c r="Z610" s="214"/>
    </row>
    <row r="611" ht="12.75" customHeight="1">
      <c r="A611" s="214"/>
      <c r="B611" s="214"/>
      <c r="C611" s="214"/>
      <c r="D611" s="214"/>
      <c r="E611" s="214"/>
      <c r="F611" s="214"/>
      <c r="G611" s="214"/>
      <c r="H611" s="214"/>
      <c r="I611" s="214"/>
      <c r="J611" s="214"/>
      <c r="K611" s="214"/>
      <c r="L611" s="214"/>
      <c r="M611" s="214"/>
      <c r="N611" s="214"/>
      <c r="O611" s="214"/>
      <c r="P611" s="214"/>
      <c r="Q611" s="214"/>
      <c r="R611" s="214"/>
      <c r="S611" s="214"/>
      <c r="T611" s="214"/>
      <c r="U611" s="214"/>
      <c r="V611" s="214"/>
      <c r="W611" s="214"/>
      <c r="X611" s="214"/>
      <c r="Y611" s="214"/>
      <c r="Z611" s="214"/>
    </row>
    <row r="612" ht="12.75" customHeight="1">
      <c r="A612" s="214"/>
      <c r="B612" s="214"/>
      <c r="C612" s="214"/>
      <c r="D612" s="214"/>
      <c r="E612" s="214"/>
      <c r="F612" s="214"/>
      <c r="G612" s="214"/>
      <c r="H612" s="214"/>
      <c r="I612" s="214"/>
      <c r="J612" s="214"/>
      <c r="K612" s="214"/>
      <c r="L612" s="214"/>
      <c r="M612" s="214"/>
      <c r="N612" s="214"/>
      <c r="O612" s="214"/>
      <c r="P612" s="214"/>
      <c r="Q612" s="214"/>
      <c r="R612" s="214"/>
      <c r="S612" s="214"/>
      <c r="T612" s="214"/>
      <c r="U612" s="214"/>
      <c r="V612" s="214"/>
      <c r="W612" s="214"/>
      <c r="X612" s="214"/>
      <c r="Y612" s="214"/>
      <c r="Z612" s="214"/>
    </row>
    <row r="613" ht="12.75" customHeight="1">
      <c r="A613" s="214"/>
      <c r="B613" s="214"/>
      <c r="C613" s="214"/>
      <c r="D613" s="214"/>
      <c r="E613" s="214"/>
      <c r="F613" s="214"/>
      <c r="G613" s="214"/>
      <c r="H613" s="214"/>
      <c r="I613" s="214"/>
      <c r="J613" s="214"/>
      <c r="K613" s="214"/>
      <c r="L613" s="214"/>
      <c r="M613" s="214"/>
      <c r="N613" s="214"/>
      <c r="O613" s="214"/>
      <c r="P613" s="214"/>
      <c r="Q613" s="214"/>
      <c r="R613" s="214"/>
      <c r="S613" s="214"/>
      <c r="T613" s="214"/>
      <c r="U613" s="214"/>
      <c r="V613" s="214"/>
      <c r="W613" s="214"/>
      <c r="X613" s="214"/>
      <c r="Y613" s="214"/>
      <c r="Z613" s="214"/>
    </row>
    <row r="614" ht="12.75" customHeight="1">
      <c r="A614" s="214"/>
      <c r="B614" s="214"/>
      <c r="C614" s="214"/>
      <c r="D614" s="214"/>
      <c r="E614" s="214"/>
      <c r="F614" s="214"/>
      <c r="G614" s="214"/>
      <c r="H614" s="214"/>
      <c r="I614" s="214"/>
      <c r="J614" s="214"/>
      <c r="K614" s="214"/>
      <c r="L614" s="214"/>
      <c r="M614" s="214"/>
      <c r="N614" s="214"/>
      <c r="O614" s="214"/>
      <c r="P614" s="214"/>
      <c r="Q614" s="214"/>
      <c r="R614" s="214"/>
      <c r="S614" s="214"/>
      <c r="T614" s="214"/>
      <c r="U614" s="214"/>
      <c r="V614" s="214"/>
      <c r="W614" s="214"/>
      <c r="X614" s="214"/>
      <c r="Y614" s="214"/>
      <c r="Z614" s="214"/>
    </row>
    <row r="615" ht="12.75" customHeight="1">
      <c r="A615" s="214"/>
      <c r="B615" s="214"/>
      <c r="C615" s="214"/>
      <c r="D615" s="214"/>
      <c r="E615" s="214"/>
      <c r="F615" s="214"/>
      <c r="G615" s="214"/>
      <c r="H615" s="214"/>
      <c r="I615" s="214"/>
      <c r="J615" s="214"/>
      <c r="K615" s="214"/>
      <c r="L615" s="214"/>
      <c r="M615" s="214"/>
      <c r="N615" s="214"/>
      <c r="O615" s="214"/>
      <c r="P615" s="214"/>
      <c r="Q615" s="214"/>
      <c r="R615" s="214"/>
      <c r="S615" s="214"/>
      <c r="T615" s="214"/>
      <c r="U615" s="214"/>
      <c r="V615" s="214"/>
      <c r="W615" s="214"/>
      <c r="X615" s="214"/>
      <c r="Y615" s="214"/>
      <c r="Z615" s="214"/>
    </row>
    <row r="616" ht="12.75" customHeight="1">
      <c r="A616" s="214"/>
      <c r="B616" s="214"/>
      <c r="C616" s="214"/>
      <c r="D616" s="214"/>
      <c r="E616" s="214"/>
      <c r="F616" s="214"/>
      <c r="G616" s="214"/>
      <c r="H616" s="214"/>
      <c r="I616" s="214"/>
      <c r="J616" s="214"/>
      <c r="K616" s="214"/>
      <c r="L616" s="214"/>
      <c r="M616" s="214"/>
      <c r="N616" s="214"/>
      <c r="O616" s="214"/>
      <c r="P616" s="214"/>
      <c r="Q616" s="214"/>
      <c r="R616" s="214"/>
      <c r="S616" s="214"/>
      <c r="T616" s="214"/>
      <c r="U616" s="214"/>
      <c r="V616" s="214"/>
      <c r="W616" s="214"/>
      <c r="X616" s="214"/>
      <c r="Y616" s="214"/>
      <c r="Z616" s="214"/>
    </row>
    <row r="617" ht="12.75" customHeight="1">
      <c r="A617" s="214"/>
      <c r="B617" s="214"/>
      <c r="C617" s="214"/>
      <c r="D617" s="214"/>
      <c r="E617" s="214"/>
      <c r="F617" s="214"/>
      <c r="G617" s="214"/>
      <c r="H617" s="214"/>
      <c r="I617" s="214"/>
      <c r="J617" s="214"/>
      <c r="K617" s="214"/>
      <c r="L617" s="214"/>
      <c r="M617" s="214"/>
      <c r="N617" s="214"/>
      <c r="O617" s="214"/>
      <c r="P617" s="214"/>
      <c r="Q617" s="214"/>
      <c r="R617" s="214"/>
      <c r="S617" s="214"/>
      <c r="T617" s="214"/>
      <c r="U617" s="214"/>
      <c r="V617" s="214"/>
      <c r="W617" s="214"/>
      <c r="X617" s="214"/>
      <c r="Y617" s="214"/>
      <c r="Z617" s="214"/>
    </row>
    <row r="618" ht="12.75" customHeight="1">
      <c r="A618" s="214"/>
      <c r="B618" s="214"/>
      <c r="C618" s="214"/>
      <c r="D618" s="214"/>
      <c r="E618" s="214"/>
      <c r="F618" s="214"/>
      <c r="G618" s="214"/>
      <c r="H618" s="214"/>
      <c r="I618" s="214"/>
      <c r="J618" s="214"/>
      <c r="K618" s="214"/>
      <c r="L618" s="214"/>
      <c r="M618" s="214"/>
      <c r="N618" s="214"/>
      <c r="O618" s="214"/>
      <c r="P618" s="214"/>
      <c r="Q618" s="214"/>
      <c r="R618" s="214"/>
      <c r="S618" s="214"/>
      <c r="T618" s="214"/>
      <c r="U618" s="214"/>
      <c r="V618" s="214"/>
      <c r="W618" s="214"/>
      <c r="X618" s="214"/>
      <c r="Y618" s="214"/>
      <c r="Z618" s="214"/>
    </row>
    <row r="619" ht="12.75" customHeight="1">
      <c r="A619" s="214"/>
      <c r="B619" s="214"/>
      <c r="C619" s="214"/>
      <c r="D619" s="214"/>
      <c r="E619" s="214"/>
      <c r="F619" s="214"/>
      <c r="G619" s="214"/>
      <c r="H619" s="214"/>
      <c r="I619" s="214"/>
      <c r="J619" s="214"/>
      <c r="K619" s="214"/>
      <c r="L619" s="214"/>
      <c r="M619" s="214"/>
      <c r="N619" s="214"/>
      <c r="O619" s="214"/>
      <c r="P619" s="214"/>
      <c r="Q619" s="214"/>
      <c r="R619" s="214"/>
      <c r="S619" s="214"/>
      <c r="T619" s="214"/>
      <c r="U619" s="214"/>
      <c r="V619" s="214"/>
      <c r="W619" s="214"/>
      <c r="X619" s="214"/>
      <c r="Y619" s="214"/>
      <c r="Z619" s="214"/>
    </row>
    <row r="620" ht="12.75" customHeight="1">
      <c r="A620" s="214"/>
      <c r="B620" s="214"/>
      <c r="C620" s="214"/>
      <c r="D620" s="214"/>
      <c r="E620" s="214"/>
      <c r="F620" s="214"/>
      <c r="G620" s="214"/>
      <c r="H620" s="214"/>
      <c r="I620" s="214"/>
      <c r="J620" s="214"/>
      <c r="K620" s="214"/>
      <c r="L620" s="214"/>
      <c r="M620" s="214"/>
      <c r="N620" s="214"/>
      <c r="O620" s="214"/>
      <c r="P620" s="214"/>
      <c r="Q620" s="214"/>
      <c r="R620" s="214"/>
      <c r="S620" s="214"/>
      <c r="T620" s="214"/>
      <c r="U620" s="214"/>
      <c r="V620" s="214"/>
      <c r="W620" s="214"/>
      <c r="X620" s="214"/>
      <c r="Y620" s="214"/>
      <c r="Z620" s="214"/>
    </row>
    <row r="621" ht="12.75" customHeight="1">
      <c r="A621" s="214"/>
      <c r="B621" s="214"/>
      <c r="C621" s="214"/>
      <c r="D621" s="214"/>
      <c r="E621" s="214"/>
      <c r="F621" s="214"/>
      <c r="G621" s="214"/>
      <c r="H621" s="214"/>
      <c r="I621" s="214"/>
      <c r="J621" s="214"/>
      <c r="K621" s="214"/>
      <c r="L621" s="214"/>
      <c r="M621" s="214"/>
      <c r="N621" s="214"/>
      <c r="O621" s="214"/>
      <c r="P621" s="214"/>
      <c r="Q621" s="214"/>
      <c r="R621" s="214"/>
      <c r="S621" s="214"/>
      <c r="T621" s="214"/>
      <c r="U621" s="214"/>
      <c r="V621" s="214"/>
      <c r="W621" s="214"/>
      <c r="X621" s="214"/>
      <c r="Y621" s="214"/>
      <c r="Z621" s="214"/>
    </row>
    <row r="622" ht="12.75" customHeight="1">
      <c r="A622" s="214"/>
      <c r="B622" s="214"/>
      <c r="C622" s="214"/>
      <c r="D622" s="214"/>
      <c r="E622" s="214"/>
      <c r="F622" s="214"/>
      <c r="G622" s="214"/>
      <c r="H622" s="214"/>
      <c r="I622" s="214"/>
      <c r="J622" s="214"/>
      <c r="K622" s="214"/>
      <c r="L622" s="214"/>
      <c r="M622" s="214"/>
      <c r="N622" s="214"/>
      <c r="O622" s="214"/>
      <c r="P622" s="214"/>
      <c r="Q622" s="214"/>
      <c r="R622" s="214"/>
      <c r="S622" s="214"/>
      <c r="T622" s="214"/>
      <c r="U622" s="214"/>
      <c r="V622" s="214"/>
      <c r="W622" s="214"/>
      <c r="X622" s="214"/>
      <c r="Y622" s="214"/>
      <c r="Z622" s="214"/>
    </row>
    <row r="623" ht="12.75" customHeight="1">
      <c r="A623" s="214"/>
      <c r="B623" s="214"/>
      <c r="C623" s="214"/>
      <c r="D623" s="214"/>
      <c r="E623" s="214"/>
      <c r="F623" s="214"/>
      <c r="G623" s="214"/>
      <c r="H623" s="214"/>
      <c r="I623" s="214"/>
      <c r="J623" s="214"/>
      <c r="K623" s="214"/>
      <c r="L623" s="214"/>
      <c r="M623" s="214"/>
      <c r="N623" s="214"/>
      <c r="O623" s="214"/>
      <c r="P623" s="214"/>
      <c r="Q623" s="214"/>
      <c r="R623" s="214"/>
      <c r="S623" s="214"/>
      <c r="T623" s="214"/>
      <c r="U623" s="214"/>
      <c r="V623" s="214"/>
      <c r="W623" s="214"/>
      <c r="X623" s="214"/>
      <c r="Y623" s="214"/>
      <c r="Z623" s="214"/>
    </row>
    <row r="624" ht="12.75" customHeight="1">
      <c r="A624" s="214"/>
      <c r="B624" s="214"/>
      <c r="C624" s="214"/>
      <c r="D624" s="214"/>
      <c r="E624" s="214"/>
      <c r="F624" s="214"/>
      <c r="G624" s="214"/>
      <c r="H624" s="214"/>
      <c r="I624" s="214"/>
      <c r="J624" s="214"/>
      <c r="K624" s="214"/>
      <c r="L624" s="214"/>
      <c r="M624" s="214"/>
      <c r="N624" s="214"/>
      <c r="O624" s="214"/>
      <c r="P624" s="214"/>
      <c r="Q624" s="214"/>
      <c r="R624" s="214"/>
      <c r="S624" s="214"/>
      <c r="T624" s="214"/>
      <c r="U624" s="214"/>
      <c r="V624" s="214"/>
      <c r="W624" s="214"/>
      <c r="X624" s="214"/>
      <c r="Y624" s="214"/>
      <c r="Z624" s="214"/>
    </row>
    <row r="625" ht="12.75" customHeight="1">
      <c r="A625" s="214"/>
      <c r="B625" s="214"/>
      <c r="C625" s="214"/>
      <c r="D625" s="214"/>
      <c r="E625" s="214"/>
      <c r="F625" s="214"/>
      <c r="G625" s="214"/>
      <c r="H625" s="214"/>
      <c r="I625" s="214"/>
      <c r="J625" s="214"/>
      <c r="K625" s="214"/>
      <c r="L625" s="214"/>
      <c r="M625" s="214"/>
      <c r="N625" s="214"/>
      <c r="O625" s="214"/>
      <c r="P625" s="214"/>
      <c r="Q625" s="214"/>
      <c r="R625" s="214"/>
      <c r="S625" s="214"/>
      <c r="T625" s="214"/>
      <c r="U625" s="214"/>
      <c r="V625" s="214"/>
      <c r="W625" s="214"/>
      <c r="X625" s="214"/>
      <c r="Y625" s="214"/>
      <c r="Z625" s="214"/>
    </row>
    <row r="626" ht="12.75" customHeight="1">
      <c r="A626" s="214"/>
      <c r="B626" s="214"/>
      <c r="C626" s="214"/>
      <c r="D626" s="214"/>
      <c r="E626" s="214"/>
      <c r="F626" s="214"/>
      <c r="G626" s="214"/>
      <c r="H626" s="214"/>
      <c r="I626" s="214"/>
      <c r="J626" s="214"/>
      <c r="K626" s="214"/>
      <c r="L626" s="214"/>
      <c r="M626" s="214"/>
      <c r="N626" s="214"/>
      <c r="O626" s="214"/>
      <c r="P626" s="214"/>
      <c r="Q626" s="214"/>
      <c r="R626" s="214"/>
      <c r="S626" s="214"/>
      <c r="T626" s="214"/>
      <c r="U626" s="214"/>
      <c r="V626" s="214"/>
      <c r="W626" s="214"/>
      <c r="X626" s="214"/>
      <c r="Y626" s="214"/>
      <c r="Z626" s="214"/>
    </row>
    <row r="627" ht="12.75" customHeight="1">
      <c r="A627" s="214"/>
      <c r="B627" s="214"/>
      <c r="C627" s="214"/>
      <c r="D627" s="214"/>
      <c r="E627" s="214"/>
      <c r="F627" s="214"/>
      <c r="G627" s="214"/>
      <c r="H627" s="214"/>
      <c r="I627" s="214"/>
      <c r="J627" s="214"/>
      <c r="K627" s="214"/>
      <c r="L627" s="214"/>
      <c r="M627" s="214"/>
      <c r="N627" s="214"/>
      <c r="O627" s="214"/>
      <c r="P627" s="214"/>
      <c r="Q627" s="214"/>
      <c r="R627" s="214"/>
      <c r="S627" s="214"/>
      <c r="T627" s="214"/>
      <c r="U627" s="214"/>
      <c r="V627" s="214"/>
      <c r="W627" s="214"/>
      <c r="X627" s="214"/>
      <c r="Y627" s="214"/>
      <c r="Z627" s="214"/>
    </row>
    <row r="628" ht="12.75" customHeight="1">
      <c r="A628" s="214"/>
      <c r="B628" s="214"/>
      <c r="C628" s="214"/>
      <c r="D628" s="214"/>
      <c r="E628" s="214"/>
      <c r="F628" s="214"/>
      <c r="G628" s="214"/>
      <c r="H628" s="214"/>
      <c r="I628" s="214"/>
      <c r="J628" s="214"/>
      <c r="K628" s="214"/>
      <c r="L628" s="214"/>
      <c r="M628" s="214"/>
      <c r="N628" s="214"/>
      <c r="O628" s="214"/>
      <c r="P628" s="214"/>
      <c r="Q628" s="214"/>
      <c r="R628" s="214"/>
      <c r="S628" s="214"/>
      <c r="T628" s="214"/>
      <c r="U628" s="214"/>
      <c r="V628" s="214"/>
      <c r="W628" s="214"/>
      <c r="X628" s="214"/>
      <c r="Y628" s="214"/>
      <c r="Z628" s="214"/>
    </row>
    <row r="629" ht="12.75" customHeight="1">
      <c r="A629" s="214"/>
      <c r="B629" s="214"/>
      <c r="C629" s="214"/>
      <c r="D629" s="214"/>
      <c r="E629" s="214"/>
      <c r="F629" s="214"/>
      <c r="G629" s="214"/>
      <c r="H629" s="214"/>
      <c r="I629" s="214"/>
      <c r="J629" s="214"/>
      <c r="K629" s="214"/>
      <c r="L629" s="214"/>
      <c r="M629" s="214"/>
      <c r="N629" s="214"/>
      <c r="O629" s="214"/>
      <c r="P629" s="214"/>
      <c r="Q629" s="214"/>
      <c r="R629" s="214"/>
      <c r="S629" s="214"/>
      <c r="T629" s="214"/>
      <c r="U629" s="214"/>
      <c r="V629" s="214"/>
      <c r="W629" s="214"/>
      <c r="X629" s="214"/>
      <c r="Y629" s="214"/>
      <c r="Z629" s="214"/>
    </row>
    <row r="630" ht="12.75" customHeight="1">
      <c r="A630" s="214"/>
      <c r="B630" s="214"/>
      <c r="C630" s="214"/>
      <c r="D630" s="214"/>
      <c r="E630" s="214"/>
      <c r="F630" s="214"/>
      <c r="G630" s="214"/>
      <c r="H630" s="214"/>
      <c r="I630" s="214"/>
      <c r="J630" s="214"/>
      <c r="K630" s="214"/>
      <c r="L630" s="214"/>
      <c r="M630" s="214"/>
      <c r="N630" s="214"/>
      <c r="O630" s="214"/>
      <c r="P630" s="214"/>
      <c r="Q630" s="214"/>
      <c r="R630" s="214"/>
      <c r="S630" s="214"/>
      <c r="T630" s="214"/>
      <c r="U630" s="214"/>
      <c r="V630" s="214"/>
      <c r="W630" s="214"/>
      <c r="X630" s="214"/>
      <c r="Y630" s="214"/>
      <c r="Z630" s="214"/>
    </row>
    <row r="631" ht="12.75" customHeight="1">
      <c r="A631" s="214"/>
      <c r="B631" s="214"/>
      <c r="C631" s="214"/>
      <c r="D631" s="214"/>
      <c r="E631" s="214"/>
      <c r="F631" s="214"/>
      <c r="G631" s="214"/>
      <c r="H631" s="214"/>
      <c r="I631" s="214"/>
      <c r="J631" s="214"/>
      <c r="K631" s="214"/>
      <c r="L631" s="214"/>
      <c r="M631" s="214"/>
      <c r="N631" s="214"/>
      <c r="O631" s="214"/>
      <c r="P631" s="214"/>
      <c r="Q631" s="214"/>
      <c r="R631" s="214"/>
      <c r="S631" s="214"/>
      <c r="T631" s="214"/>
      <c r="U631" s="214"/>
      <c r="V631" s="214"/>
      <c r="W631" s="214"/>
      <c r="X631" s="214"/>
      <c r="Y631" s="214"/>
      <c r="Z631" s="214"/>
    </row>
    <row r="632" ht="12.75" customHeight="1">
      <c r="A632" s="214"/>
      <c r="B632" s="214"/>
      <c r="C632" s="214"/>
      <c r="D632" s="214"/>
      <c r="E632" s="214"/>
      <c r="F632" s="214"/>
      <c r="G632" s="214"/>
      <c r="H632" s="214"/>
      <c r="I632" s="214"/>
      <c r="J632" s="214"/>
      <c r="K632" s="214"/>
      <c r="L632" s="214"/>
      <c r="M632" s="214"/>
      <c r="N632" s="214"/>
      <c r="O632" s="214"/>
      <c r="P632" s="214"/>
      <c r="Q632" s="214"/>
      <c r="R632" s="214"/>
      <c r="S632" s="214"/>
      <c r="T632" s="214"/>
      <c r="U632" s="214"/>
      <c r="V632" s="214"/>
      <c r="W632" s="214"/>
      <c r="X632" s="214"/>
      <c r="Y632" s="214"/>
      <c r="Z632" s="214"/>
    </row>
    <row r="633" ht="12.75" customHeight="1">
      <c r="A633" s="214"/>
      <c r="B633" s="214"/>
      <c r="C633" s="214"/>
      <c r="D633" s="214"/>
      <c r="E633" s="214"/>
      <c r="F633" s="214"/>
      <c r="G633" s="214"/>
      <c r="H633" s="214"/>
      <c r="I633" s="214"/>
      <c r="J633" s="214"/>
      <c r="K633" s="214"/>
      <c r="L633" s="214"/>
      <c r="M633" s="214"/>
      <c r="N633" s="214"/>
      <c r="O633" s="214"/>
      <c r="P633" s="214"/>
      <c r="Q633" s="214"/>
      <c r="R633" s="214"/>
      <c r="S633" s="214"/>
      <c r="T633" s="214"/>
      <c r="U633" s="214"/>
      <c r="V633" s="214"/>
      <c r="W633" s="214"/>
      <c r="X633" s="214"/>
      <c r="Y633" s="214"/>
      <c r="Z633" s="214"/>
    </row>
    <row r="634" ht="12.75" customHeight="1">
      <c r="A634" s="214"/>
      <c r="B634" s="214"/>
      <c r="C634" s="214"/>
      <c r="D634" s="214"/>
      <c r="E634" s="214"/>
      <c r="F634" s="214"/>
      <c r="G634" s="214"/>
      <c r="H634" s="214"/>
      <c r="I634" s="214"/>
      <c r="J634" s="214"/>
      <c r="K634" s="214"/>
      <c r="L634" s="214"/>
      <c r="M634" s="214"/>
      <c r="N634" s="214"/>
      <c r="O634" s="214"/>
      <c r="P634" s="214"/>
      <c r="Q634" s="214"/>
      <c r="R634" s="214"/>
      <c r="S634" s="214"/>
      <c r="T634" s="214"/>
      <c r="U634" s="214"/>
      <c r="V634" s="214"/>
      <c r="W634" s="214"/>
      <c r="X634" s="214"/>
      <c r="Y634" s="214"/>
      <c r="Z634" s="214"/>
    </row>
    <row r="635" ht="12.75" customHeight="1">
      <c r="A635" s="214"/>
      <c r="B635" s="214"/>
      <c r="C635" s="214"/>
      <c r="D635" s="214"/>
      <c r="E635" s="214"/>
      <c r="F635" s="214"/>
      <c r="G635" s="214"/>
      <c r="H635" s="214"/>
      <c r="I635" s="214"/>
      <c r="J635" s="214"/>
      <c r="K635" s="214"/>
      <c r="L635" s="214"/>
      <c r="M635" s="214"/>
      <c r="N635" s="214"/>
      <c r="O635" s="214"/>
      <c r="P635" s="214"/>
      <c r="Q635" s="214"/>
      <c r="R635" s="214"/>
      <c r="S635" s="214"/>
      <c r="T635" s="214"/>
      <c r="U635" s="214"/>
      <c r="V635" s="214"/>
      <c r="W635" s="214"/>
      <c r="X635" s="214"/>
      <c r="Y635" s="214"/>
      <c r="Z635" s="214"/>
    </row>
    <row r="636" ht="12.75" customHeight="1">
      <c r="A636" s="214"/>
      <c r="B636" s="214"/>
      <c r="C636" s="214"/>
      <c r="D636" s="214"/>
      <c r="E636" s="214"/>
      <c r="F636" s="214"/>
      <c r="G636" s="214"/>
      <c r="H636" s="214"/>
      <c r="I636" s="214"/>
      <c r="J636" s="214"/>
      <c r="K636" s="214"/>
      <c r="L636" s="214"/>
      <c r="M636" s="214"/>
      <c r="N636" s="214"/>
      <c r="O636" s="214"/>
      <c r="P636" s="214"/>
      <c r="Q636" s="214"/>
      <c r="R636" s="214"/>
      <c r="S636" s="214"/>
      <c r="T636" s="214"/>
      <c r="U636" s="214"/>
      <c r="V636" s="214"/>
      <c r="W636" s="214"/>
      <c r="X636" s="214"/>
      <c r="Y636" s="214"/>
      <c r="Z636" s="214"/>
    </row>
    <row r="637" ht="12.75" customHeight="1">
      <c r="A637" s="214"/>
      <c r="B637" s="214"/>
      <c r="C637" s="214"/>
      <c r="D637" s="214"/>
      <c r="E637" s="214"/>
      <c r="F637" s="214"/>
      <c r="G637" s="214"/>
      <c r="H637" s="214"/>
      <c r="I637" s="214"/>
      <c r="J637" s="214"/>
      <c r="K637" s="214"/>
      <c r="L637" s="214"/>
      <c r="M637" s="214"/>
      <c r="N637" s="214"/>
      <c r="O637" s="214"/>
      <c r="P637" s="214"/>
      <c r="Q637" s="214"/>
      <c r="R637" s="214"/>
      <c r="S637" s="214"/>
      <c r="T637" s="214"/>
      <c r="U637" s="214"/>
      <c r="V637" s="214"/>
      <c r="W637" s="214"/>
      <c r="X637" s="214"/>
      <c r="Y637" s="214"/>
      <c r="Z637" s="214"/>
    </row>
    <row r="638" ht="12.75" customHeight="1">
      <c r="A638" s="214"/>
      <c r="B638" s="214"/>
      <c r="C638" s="214"/>
      <c r="D638" s="214"/>
      <c r="E638" s="214"/>
      <c r="F638" s="214"/>
      <c r="G638" s="214"/>
      <c r="H638" s="214"/>
      <c r="I638" s="214"/>
      <c r="J638" s="214"/>
      <c r="K638" s="214"/>
      <c r="L638" s="214"/>
      <c r="M638" s="214"/>
      <c r="N638" s="214"/>
      <c r="O638" s="214"/>
      <c r="P638" s="214"/>
      <c r="Q638" s="214"/>
      <c r="R638" s="214"/>
      <c r="S638" s="214"/>
      <c r="T638" s="214"/>
      <c r="U638" s="214"/>
      <c r="V638" s="214"/>
      <c r="W638" s="214"/>
      <c r="X638" s="214"/>
      <c r="Y638" s="214"/>
      <c r="Z638" s="214"/>
    </row>
    <row r="639" ht="12.75" customHeight="1">
      <c r="A639" s="214"/>
      <c r="B639" s="214"/>
      <c r="C639" s="214"/>
      <c r="D639" s="214"/>
      <c r="E639" s="214"/>
      <c r="F639" s="214"/>
      <c r="G639" s="214"/>
      <c r="H639" s="214"/>
      <c r="I639" s="214"/>
      <c r="J639" s="214"/>
      <c r="K639" s="214"/>
      <c r="L639" s="214"/>
      <c r="M639" s="214"/>
      <c r="N639" s="214"/>
      <c r="O639" s="214"/>
      <c r="P639" s="214"/>
      <c r="Q639" s="214"/>
      <c r="R639" s="214"/>
      <c r="S639" s="214"/>
      <c r="T639" s="214"/>
      <c r="U639" s="214"/>
      <c r="V639" s="214"/>
      <c r="W639" s="214"/>
      <c r="X639" s="214"/>
      <c r="Y639" s="214"/>
      <c r="Z639" s="214"/>
    </row>
    <row r="640" ht="12.75" customHeight="1">
      <c r="A640" s="214"/>
      <c r="B640" s="214"/>
      <c r="C640" s="214"/>
      <c r="D640" s="214"/>
      <c r="E640" s="214"/>
      <c r="F640" s="214"/>
      <c r="G640" s="214"/>
      <c r="H640" s="214"/>
      <c r="I640" s="214"/>
      <c r="J640" s="214"/>
      <c r="K640" s="214"/>
      <c r="L640" s="214"/>
      <c r="M640" s="214"/>
      <c r="N640" s="214"/>
      <c r="O640" s="214"/>
      <c r="P640" s="214"/>
      <c r="Q640" s="214"/>
      <c r="R640" s="214"/>
      <c r="S640" s="214"/>
      <c r="T640" s="214"/>
      <c r="U640" s="214"/>
      <c r="V640" s="214"/>
      <c r="W640" s="214"/>
      <c r="X640" s="214"/>
      <c r="Y640" s="214"/>
      <c r="Z640" s="214"/>
    </row>
    <row r="641" ht="12.75" customHeight="1">
      <c r="A641" s="214"/>
      <c r="B641" s="214"/>
      <c r="C641" s="214"/>
      <c r="D641" s="214"/>
      <c r="E641" s="214"/>
      <c r="F641" s="214"/>
      <c r="G641" s="214"/>
      <c r="H641" s="214"/>
      <c r="I641" s="214"/>
      <c r="J641" s="214"/>
      <c r="K641" s="214"/>
      <c r="L641" s="214"/>
      <c r="M641" s="214"/>
      <c r="N641" s="214"/>
      <c r="O641" s="214"/>
      <c r="P641" s="214"/>
      <c r="Q641" s="214"/>
      <c r="R641" s="214"/>
      <c r="S641" s="214"/>
      <c r="T641" s="214"/>
      <c r="U641" s="214"/>
      <c r="V641" s="214"/>
      <c r="W641" s="214"/>
      <c r="X641" s="214"/>
      <c r="Y641" s="214"/>
      <c r="Z641" s="214"/>
    </row>
    <row r="642" ht="12.75" customHeight="1">
      <c r="A642" s="214"/>
      <c r="B642" s="214"/>
      <c r="C642" s="214"/>
      <c r="D642" s="214"/>
      <c r="E642" s="214"/>
      <c r="F642" s="214"/>
      <c r="G642" s="214"/>
      <c r="H642" s="214"/>
      <c r="I642" s="214"/>
      <c r="J642" s="214"/>
      <c r="K642" s="214"/>
      <c r="L642" s="214"/>
      <c r="M642" s="214"/>
      <c r="N642" s="214"/>
      <c r="O642" s="214"/>
      <c r="P642" s="214"/>
      <c r="Q642" s="214"/>
      <c r="R642" s="214"/>
      <c r="S642" s="214"/>
      <c r="T642" s="214"/>
      <c r="U642" s="214"/>
      <c r="V642" s="214"/>
      <c r="W642" s="214"/>
      <c r="X642" s="214"/>
      <c r="Y642" s="214"/>
      <c r="Z642" s="214"/>
    </row>
    <row r="643" ht="12.75" customHeight="1">
      <c r="A643" s="214"/>
      <c r="B643" s="214"/>
      <c r="C643" s="214"/>
      <c r="D643" s="214"/>
      <c r="E643" s="214"/>
      <c r="F643" s="214"/>
      <c r="G643" s="214"/>
      <c r="H643" s="214"/>
      <c r="I643" s="214"/>
      <c r="J643" s="214"/>
      <c r="K643" s="214"/>
      <c r="L643" s="214"/>
      <c r="M643" s="214"/>
      <c r="N643" s="214"/>
      <c r="O643" s="214"/>
      <c r="P643" s="214"/>
      <c r="Q643" s="214"/>
      <c r="R643" s="214"/>
      <c r="S643" s="214"/>
      <c r="T643" s="214"/>
      <c r="U643" s="214"/>
      <c r="V643" s="214"/>
      <c r="W643" s="214"/>
      <c r="X643" s="214"/>
      <c r="Y643" s="214"/>
      <c r="Z643" s="214"/>
    </row>
    <row r="644" ht="12.75" customHeight="1">
      <c r="A644" s="214"/>
      <c r="B644" s="214"/>
      <c r="C644" s="214"/>
      <c r="D644" s="214"/>
      <c r="E644" s="214"/>
      <c r="F644" s="214"/>
      <c r="G644" s="214"/>
      <c r="H644" s="214"/>
      <c r="I644" s="214"/>
      <c r="J644" s="214"/>
      <c r="K644" s="214"/>
      <c r="L644" s="214"/>
      <c r="M644" s="214"/>
      <c r="N644" s="214"/>
      <c r="O644" s="214"/>
      <c r="P644" s="214"/>
      <c r="Q644" s="214"/>
      <c r="R644" s="214"/>
      <c r="S644" s="214"/>
      <c r="T644" s="214"/>
      <c r="U644" s="214"/>
      <c r="V644" s="214"/>
      <c r="W644" s="214"/>
      <c r="X644" s="214"/>
      <c r="Y644" s="214"/>
      <c r="Z644" s="214"/>
    </row>
    <row r="645" ht="12.75" customHeight="1">
      <c r="A645" s="214"/>
      <c r="B645" s="214"/>
      <c r="C645" s="214"/>
      <c r="D645" s="214"/>
      <c r="E645" s="214"/>
      <c r="F645" s="214"/>
      <c r="G645" s="214"/>
      <c r="H645" s="214"/>
      <c r="I645" s="214"/>
      <c r="J645" s="214"/>
      <c r="K645" s="214"/>
      <c r="L645" s="214"/>
      <c r="M645" s="214"/>
      <c r="N645" s="214"/>
      <c r="O645" s="214"/>
      <c r="P645" s="214"/>
      <c r="Q645" s="214"/>
      <c r="R645" s="214"/>
      <c r="S645" s="214"/>
      <c r="T645" s="214"/>
      <c r="U645" s="214"/>
      <c r="V645" s="214"/>
      <c r="W645" s="214"/>
      <c r="X645" s="214"/>
      <c r="Y645" s="214"/>
      <c r="Z645" s="214"/>
    </row>
    <row r="646" ht="12.75" customHeight="1">
      <c r="A646" s="214"/>
      <c r="B646" s="214"/>
      <c r="C646" s="214"/>
      <c r="D646" s="214"/>
      <c r="E646" s="214"/>
      <c r="F646" s="214"/>
      <c r="G646" s="214"/>
      <c r="H646" s="214"/>
      <c r="I646" s="214"/>
      <c r="J646" s="214"/>
      <c r="K646" s="214"/>
      <c r="L646" s="214"/>
      <c r="M646" s="214"/>
      <c r="N646" s="214"/>
      <c r="O646" s="214"/>
      <c r="P646" s="214"/>
      <c r="Q646" s="214"/>
      <c r="R646" s="214"/>
      <c r="S646" s="214"/>
      <c r="T646" s="214"/>
      <c r="U646" s="214"/>
      <c r="V646" s="214"/>
      <c r="W646" s="214"/>
      <c r="X646" s="214"/>
      <c r="Y646" s="214"/>
      <c r="Z646" s="214"/>
    </row>
    <row r="647" ht="12.75" customHeight="1">
      <c r="A647" s="214"/>
      <c r="B647" s="214"/>
      <c r="C647" s="214"/>
      <c r="D647" s="214"/>
      <c r="E647" s="214"/>
      <c r="F647" s="214"/>
      <c r="G647" s="214"/>
      <c r="H647" s="214"/>
      <c r="I647" s="214"/>
      <c r="J647" s="214"/>
      <c r="K647" s="214"/>
      <c r="L647" s="214"/>
      <c r="M647" s="214"/>
      <c r="N647" s="214"/>
      <c r="O647" s="214"/>
      <c r="P647" s="214"/>
      <c r="Q647" s="214"/>
      <c r="R647" s="214"/>
      <c r="S647" s="214"/>
      <c r="T647" s="214"/>
      <c r="U647" s="214"/>
      <c r="V647" s="214"/>
      <c r="W647" s="214"/>
      <c r="X647" s="214"/>
      <c r="Y647" s="214"/>
      <c r="Z647" s="214"/>
    </row>
    <row r="648" ht="12.75" customHeight="1">
      <c r="A648" s="214"/>
      <c r="B648" s="214"/>
      <c r="C648" s="214"/>
      <c r="D648" s="214"/>
      <c r="E648" s="214"/>
      <c r="F648" s="214"/>
      <c r="G648" s="214"/>
      <c r="H648" s="214"/>
      <c r="I648" s="214"/>
      <c r="J648" s="214"/>
      <c r="K648" s="214"/>
      <c r="L648" s="214"/>
      <c r="M648" s="214"/>
      <c r="N648" s="214"/>
      <c r="O648" s="214"/>
      <c r="P648" s="214"/>
      <c r="Q648" s="214"/>
      <c r="R648" s="214"/>
      <c r="S648" s="214"/>
      <c r="T648" s="214"/>
      <c r="U648" s="214"/>
      <c r="V648" s="214"/>
      <c r="W648" s="214"/>
      <c r="X648" s="214"/>
      <c r="Y648" s="214"/>
      <c r="Z648" s="214"/>
    </row>
    <row r="649" ht="12.75" customHeight="1">
      <c r="A649" s="214"/>
      <c r="B649" s="214"/>
      <c r="C649" s="214"/>
      <c r="D649" s="214"/>
      <c r="E649" s="214"/>
      <c r="F649" s="214"/>
      <c r="G649" s="214"/>
      <c r="H649" s="214"/>
      <c r="I649" s="214"/>
      <c r="J649" s="214"/>
      <c r="K649" s="214"/>
      <c r="L649" s="214"/>
      <c r="M649" s="214"/>
      <c r="N649" s="214"/>
      <c r="O649" s="214"/>
      <c r="P649" s="214"/>
      <c r="Q649" s="214"/>
      <c r="R649" s="214"/>
      <c r="S649" s="214"/>
      <c r="T649" s="214"/>
      <c r="U649" s="214"/>
      <c r="V649" s="214"/>
      <c r="W649" s="214"/>
      <c r="X649" s="214"/>
      <c r="Y649" s="214"/>
      <c r="Z649" s="214"/>
    </row>
    <row r="650" ht="12.75" customHeight="1">
      <c r="A650" s="214"/>
      <c r="B650" s="214"/>
      <c r="C650" s="214"/>
      <c r="D650" s="214"/>
      <c r="E650" s="214"/>
      <c r="F650" s="214"/>
      <c r="G650" s="214"/>
      <c r="H650" s="214"/>
      <c r="I650" s="214"/>
      <c r="J650" s="214"/>
      <c r="K650" s="214"/>
      <c r="L650" s="214"/>
      <c r="M650" s="214"/>
      <c r="N650" s="214"/>
      <c r="O650" s="214"/>
      <c r="P650" s="214"/>
      <c r="Q650" s="214"/>
      <c r="R650" s="214"/>
      <c r="S650" s="214"/>
      <c r="T650" s="214"/>
      <c r="U650" s="214"/>
      <c r="V650" s="214"/>
      <c r="W650" s="214"/>
      <c r="X650" s="214"/>
      <c r="Y650" s="214"/>
      <c r="Z650" s="214"/>
    </row>
    <row r="651" ht="12.75" customHeight="1">
      <c r="A651" s="214"/>
      <c r="B651" s="214"/>
      <c r="C651" s="214"/>
      <c r="D651" s="214"/>
      <c r="E651" s="214"/>
      <c r="F651" s="214"/>
      <c r="G651" s="214"/>
      <c r="H651" s="214"/>
      <c r="I651" s="214"/>
      <c r="J651" s="214"/>
      <c r="K651" s="214"/>
      <c r="L651" s="214"/>
      <c r="M651" s="214"/>
      <c r="N651" s="214"/>
      <c r="O651" s="214"/>
      <c r="P651" s="214"/>
      <c r="Q651" s="214"/>
      <c r="R651" s="214"/>
      <c r="S651" s="214"/>
      <c r="T651" s="214"/>
      <c r="U651" s="214"/>
      <c r="V651" s="214"/>
      <c r="W651" s="214"/>
      <c r="X651" s="214"/>
      <c r="Y651" s="214"/>
      <c r="Z651" s="214"/>
    </row>
    <row r="652" ht="12.75" customHeight="1">
      <c r="A652" s="214"/>
      <c r="B652" s="214"/>
      <c r="C652" s="214"/>
      <c r="D652" s="214"/>
      <c r="E652" s="214"/>
      <c r="F652" s="214"/>
      <c r="G652" s="214"/>
      <c r="H652" s="214"/>
      <c r="I652" s="214"/>
      <c r="J652" s="214"/>
      <c r="K652" s="214"/>
      <c r="L652" s="214"/>
      <c r="M652" s="214"/>
      <c r="N652" s="214"/>
      <c r="O652" s="214"/>
      <c r="P652" s="214"/>
      <c r="Q652" s="214"/>
      <c r="R652" s="214"/>
      <c r="S652" s="214"/>
      <c r="T652" s="214"/>
      <c r="U652" s="214"/>
      <c r="V652" s="214"/>
      <c r="W652" s="214"/>
      <c r="X652" s="214"/>
      <c r="Y652" s="214"/>
      <c r="Z652" s="214"/>
    </row>
    <row r="653" ht="12.75" customHeight="1">
      <c r="A653" s="214"/>
      <c r="B653" s="214"/>
      <c r="C653" s="214"/>
      <c r="D653" s="214"/>
      <c r="E653" s="214"/>
      <c r="F653" s="214"/>
      <c r="G653" s="214"/>
      <c r="H653" s="214"/>
      <c r="I653" s="214"/>
      <c r="J653" s="214"/>
      <c r="K653" s="214"/>
      <c r="L653" s="214"/>
      <c r="M653" s="214"/>
      <c r="N653" s="214"/>
      <c r="O653" s="214"/>
      <c r="P653" s="214"/>
      <c r="Q653" s="214"/>
      <c r="R653" s="214"/>
      <c r="S653" s="214"/>
      <c r="T653" s="214"/>
      <c r="U653" s="214"/>
      <c r="V653" s="214"/>
      <c r="W653" s="214"/>
      <c r="X653" s="214"/>
      <c r="Y653" s="214"/>
      <c r="Z653" s="214"/>
    </row>
    <row r="654" ht="12.75" customHeight="1">
      <c r="A654" s="214"/>
      <c r="B654" s="214"/>
      <c r="C654" s="214"/>
      <c r="D654" s="214"/>
      <c r="E654" s="214"/>
      <c r="F654" s="214"/>
      <c r="G654" s="214"/>
      <c r="H654" s="214"/>
      <c r="I654" s="214"/>
      <c r="J654" s="214"/>
      <c r="K654" s="214"/>
      <c r="L654" s="214"/>
      <c r="M654" s="214"/>
      <c r="N654" s="214"/>
      <c r="O654" s="214"/>
      <c r="P654" s="214"/>
      <c r="Q654" s="214"/>
      <c r="R654" s="214"/>
      <c r="S654" s="214"/>
      <c r="T654" s="214"/>
      <c r="U654" s="214"/>
      <c r="V654" s="214"/>
      <c r="W654" s="214"/>
      <c r="X654" s="214"/>
      <c r="Y654" s="214"/>
      <c r="Z654" s="214"/>
    </row>
    <row r="655" ht="12.75" customHeight="1">
      <c r="A655" s="214"/>
      <c r="B655" s="214"/>
      <c r="C655" s="214"/>
      <c r="D655" s="214"/>
      <c r="E655" s="214"/>
      <c r="F655" s="214"/>
      <c r="G655" s="214"/>
      <c r="H655" s="214"/>
      <c r="I655" s="214"/>
      <c r="J655" s="214"/>
      <c r="K655" s="214"/>
      <c r="L655" s="214"/>
      <c r="M655" s="214"/>
      <c r="N655" s="214"/>
      <c r="O655" s="214"/>
      <c r="P655" s="214"/>
      <c r="Q655" s="214"/>
      <c r="R655" s="214"/>
      <c r="S655" s="214"/>
      <c r="T655" s="214"/>
      <c r="U655" s="214"/>
      <c r="V655" s="214"/>
      <c r="W655" s="214"/>
      <c r="X655" s="214"/>
      <c r="Y655" s="214"/>
      <c r="Z655" s="214"/>
    </row>
    <row r="656" ht="12.75" customHeight="1">
      <c r="A656" s="214"/>
      <c r="B656" s="214"/>
      <c r="C656" s="214"/>
      <c r="D656" s="214"/>
      <c r="E656" s="214"/>
      <c r="F656" s="214"/>
      <c r="G656" s="214"/>
      <c r="H656" s="214"/>
      <c r="I656" s="214"/>
      <c r="J656" s="214"/>
      <c r="K656" s="214"/>
      <c r="L656" s="214"/>
      <c r="M656" s="214"/>
      <c r="N656" s="214"/>
      <c r="O656" s="214"/>
      <c r="P656" s="214"/>
      <c r="Q656" s="214"/>
      <c r="R656" s="214"/>
      <c r="S656" s="214"/>
      <c r="T656" s="214"/>
      <c r="U656" s="214"/>
      <c r="V656" s="214"/>
      <c r="W656" s="214"/>
      <c r="X656" s="214"/>
      <c r="Y656" s="214"/>
      <c r="Z656" s="214"/>
    </row>
    <row r="657" ht="12.75" customHeight="1">
      <c r="A657" s="214"/>
      <c r="B657" s="214"/>
      <c r="C657" s="214"/>
      <c r="D657" s="214"/>
      <c r="E657" s="214"/>
      <c r="F657" s="214"/>
      <c r="G657" s="214"/>
      <c r="H657" s="214"/>
      <c r="I657" s="214"/>
      <c r="J657" s="214"/>
      <c r="K657" s="214"/>
      <c r="L657" s="214"/>
      <c r="M657" s="214"/>
      <c r="N657" s="214"/>
      <c r="O657" s="214"/>
      <c r="P657" s="214"/>
      <c r="Q657" s="214"/>
      <c r="R657" s="214"/>
      <c r="S657" s="214"/>
      <c r="T657" s="214"/>
      <c r="U657" s="214"/>
      <c r="V657" s="214"/>
      <c r="W657" s="214"/>
      <c r="X657" s="214"/>
      <c r="Y657" s="214"/>
      <c r="Z657" s="214"/>
    </row>
    <row r="658" ht="12.75" customHeight="1">
      <c r="A658" s="214"/>
      <c r="B658" s="214"/>
      <c r="C658" s="214"/>
      <c r="D658" s="214"/>
      <c r="E658" s="214"/>
      <c r="F658" s="214"/>
      <c r="G658" s="214"/>
      <c r="H658" s="214"/>
      <c r="I658" s="214"/>
      <c r="J658" s="214"/>
      <c r="K658" s="214"/>
      <c r="L658" s="214"/>
      <c r="M658" s="214"/>
      <c r="N658" s="214"/>
      <c r="O658" s="214"/>
      <c r="P658" s="214"/>
      <c r="Q658" s="214"/>
      <c r="R658" s="214"/>
      <c r="S658" s="214"/>
      <c r="T658" s="214"/>
      <c r="U658" s="214"/>
      <c r="V658" s="214"/>
      <c r="W658" s="214"/>
      <c r="X658" s="214"/>
      <c r="Y658" s="214"/>
      <c r="Z658" s="214"/>
    </row>
    <row r="659" ht="12.75" customHeight="1">
      <c r="A659" s="214"/>
      <c r="B659" s="214"/>
      <c r="C659" s="214"/>
      <c r="D659" s="214"/>
      <c r="E659" s="214"/>
      <c r="F659" s="214"/>
      <c r="G659" s="214"/>
      <c r="H659" s="214"/>
      <c r="I659" s="214"/>
      <c r="J659" s="214"/>
      <c r="K659" s="214"/>
      <c r="L659" s="214"/>
      <c r="M659" s="214"/>
      <c r="N659" s="214"/>
      <c r="O659" s="214"/>
      <c r="P659" s="214"/>
      <c r="Q659" s="214"/>
      <c r="R659" s="214"/>
      <c r="S659" s="214"/>
      <c r="T659" s="214"/>
      <c r="U659" s="214"/>
      <c r="V659" s="214"/>
      <c r="W659" s="214"/>
      <c r="X659" s="214"/>
      <c r="Y659" s="214"/>
      <c r="Z659" s="214"/>
    </row>
    <row r="660" ht="12.75" customHeight="1">
      <c r="A660" s="214"/>
      <c r="B660" s="214"/>
      <c r="C660" s="214"/>
      <c r="D660" s="214"/>
      <c r="E660" s="214"/>
      <c r="F660" s="214"/>
      <c r="G660" s="214"/>
      <c r="H660" s="214"/>
      <c r="I660" s="214"/>
      <c r="J660" s="214"/>
      <c r="K660" s="214"/>
      <c r="L660" s="214"/>
      <c r="M660" s="214"/>
      <c r="N660" s="214"/>
      <c r="O660" s="214"/>
      <c r="P660" s="214"/>
      <c r="Q660" s="214"/>
      <c r="R660" s="214"/>
      <c r="S660" s="214"/>
      <c r="T660" s="214"/>
      <c r="U660" s="214"/>
      <c r="V660" s="214"/>
      <c r="W660" s="214"/>
      <c r="X660" s="214"/>
      <c r="Y660" s="214"/>
      <c r="Z660" s="214"/>
    </row>
    <row r="661" ht="12.75" customHeight="1">
      <c r="A661" s="214"/>
      <c r="B661" s="214"/>
      <c r="C661" s="214"/>
      <c r="D661" s="214"/>
      <c r="E661" s="214"/>
      <c r="F661" s="214"/>
      <c r="G661" s="214"/>
      <c r="H661" s="214"/>
      <c r="I661" s="214"/>
      <c r="J661" s="214"/>
      <c r="K661" s="214"/>
      <c r="L661" s="214"/>
      <c r="M661" s="214"/>
      <c r="N661" s="214"/>
      <c r="O661" s="214"/>
      <c r="P661" s="214"/>
      <c r="Q661" s="214"/>
      <c r="R661" s="214"/>
      <c r="S661" s="214"/>
      <c r="T661" s="214"/>
      <c r="U661" s="214"/>
      <c r="V661" s="214"/>
      <c r="W661" s="214"/>
      <c r="X661" s="214"/>
      <c r="Y661" s="214"/>
      <c r="Z661" s="214"/>
    </row>
    <row r="662" ht="12.75" customHeight="1">
      <c r="A662" s="214"/>
      <c r="B662" s="214"/>
      <c r="C662" s="214"/>
      <c r="D662" s="214"/>
      <c r="E662" s="214"/>
      <c r="F662" s="214"/>
      <c r="G662" s="214"/>
      <c r="H662" s="214"/>
      <c r="I662" s="214"/>
      <c r="J662" s="214"/>
      <c r="K662" s="214"/>
      <c r="L662" s="214"/>
      <c r="M662" s="214"/>
      <c r="N662" s="214"/>
      <c r="O662" s="214"/>
      <c r="P662" s="214"/>
      <c r="Q662" s="214"/>
      <c r="R662" s="214"/>
      <c r="S662" s="214"/>
      <c r="T662" s="214"/>
      <c r="U662" s="214"/>
      <c r="V662" s="214"/>
      <c r="W662" s="214"/>
      <c r="X662" s="214"/>
      <c r="Y662" s="214"/>
      <c r="Z662" s="214"/>
    </row>
    <row r="663" ht="12.75" customHeight="1">
      <c r="A663" s="214"/>
      <c r="B663" s="214"/>
      <c r="C663" s="214"/>
      <c r="D663" s="214"/>
      <c r="E663" s="214"/>
      <c r="F663" s="214"/>
      <c r="G663" s="214"/>
      <c r="H663" s="214"/>
      <c r="I663" s="214"/>
      <c r="J663" s="214"/>
      <c r="K663" s="214"/>
      <c r="L663" s="214"/>
      <c r="M663" s="214"/>
      <c r="N663" s="214"/>
      <c r="O663" s="214"/>
      <c r="P663" s="214"/>
      <c r="Q663" s="214"/>
      <c r="R663" s="214"/>
      <c r="S663" s="214"/>
      <c r="T663" s="214"/>
      <c r="U663" s="214"/>
      <c r="V663" s="214"/>
      <c r="W663" s="214"/>
      <c r="X663" s="214"/>
      <c r="Y663" s="214"/>
      <c r="Z663" s="214"/>
    </row>
    <row r="664" ht="12.75" customHeight="1">
      <c r="A664" s="214"/>
      <c r="B664" s="214"/>
      <c r="C664" s="214"/>
      <c r="D664" s="214"/>
      <c r="E664" s="214"/>
      <c r="F664" s="214"/>
      <c r="G664" s="214"/>
      <c r="H664" s="214"/>
      <c r="I664" s="214"/>
      <c r="J664" s="214"/>
      <c r="K664" s="214"/>
      <c r="L664" s="214"/>
      <c r="M664" s="214"/>
      <c r="N664" s="214"/>
      <c r="O664" s="214"/>
      <c r="P664" s="214"/>
      <c r="Q664" s="214"/>
      <c r="R664" s="214"/>
      <c r="S664" s="214"/>
      <c r="T664" s="214"/>
      <c r="U664" s="214"/>
      <c r="V664" s="214"/>
      <c r="W664" s="214"/>
      <c r="X664" s="214"/>
      <c r="Y664" s="214"/>
      <c r="Z664" s="214"/>
    </row>
    <row r="665" ht="12.75" customHeight="1">
      <c r="A665" s="214"/>
      <c r="B665" s="214"/>
      <c r="C665" s="214"/>
      <c r="D665" s="214"/>
      <c r="E665" s="214"/>
      <c r="F665" s="214"/>
      <c r="G665" s="214"/>
      <c r="H665" s="214"/>
      <c r="I665" s="214"/>
      <c r="J665" s="214"/>
      <c r="K665" s="214"/>
      <c r="L665" s="214"/>
      <c r="M665" s="214"/>
      <c r="N665" s="214"/>
      <c r="O665" s="214"/>
      <c r="P665" s="214"/>
      <c r="Q665" s="214"/>
      <c r="R665" s="214"/>
      <c r="S665" s="214"/>
      <c r="T665" s="214"/>
      <c r="U665" s="214"/>
      <c r="V665" s="214"/>
      <c r="W665" s="214"/>
      <c r="X665" s="214"/>
      <c r="Y665" s="214"/>
      <c r="Z665" s="214"/>
    </row>
    <row r="666" ht="12.75" customHeight="1">
      <c r="A666" s="214"/>
      <c r="B666" s="214"/>
      <c r="C666" s="214"/>
      <c r="D666" s="214"/>
      <c r="E666" s="214"/>
      <c r="F666" s="214"/>
      <c r="G666" s="214"/>
      <c r="H666" s="214"/>
      <c r="I666" s="214"/>
      <c r="J666" s="214"/>
      <c r="K666" s="214"/>
      <c r="L666" s="214"/>
      <c r="M666" s="214"/>
      <c r="N666" s="214"/>
      <c r="O666" s="214"/>
      <c r="P666" s="214"/>
      <c r="Q666" s="214"/>
      <c r="R666" s="214"/>
      <c r="S666" s="214"/>
      <c r="T666" s="214"/>
      <c r="U666" s="214"/>
      <c r="V666" s="214"/>
      <c r="W666" s="214"/>
      <c r="X666" s="214"/>
      <c r="Y666" s="214"/>
      <c r="Z666" s="214"/>
    </row>
    <row r="667" ht="12.75" customHeight="1">
      <c r="A667" s="214"/>
      <c r="B667" s="214"/>
      <c r="C667" s="214"/>
      <c r="D667" s="214"/>
      <c r="E667" s="214"/>
      <c r="F667" s="214"/>
      <c r="G667" s="214"/>
      <c r="H667" s="214"/>
      <c r="I667" s="214"/>
      <c r="J667" s="214"/>
      <c r="K667" s="214"/>
      <c r="L667" s="214"/>
      <c r="M667" s="214"/>
      <c r="N667" s="214"/>
      <c r="O667" s="214"/>
      <c r="P667" s="214"/>
      <c r="Q667" s="214"/>
      <c r="R667" s="214"/>
      <c r="S667" s="214"/>
      <c r="T667" s="214"/>
      <c r="U667" s="214"/>
      <c r="V667" s="214"/>
      <c r="W667" s="214"/>
      <c r="X667" s="214"/>
      <c r="Y667" s="214"/>
      <c r="Z667" s="214"/>
    </row>
    <row r="668" ht="12.75" customHeight="1">
      <c r="A668" s="214"/>
      <c r="B668" s="214"/>
      <c r="C668" s="214"/>
      <c r="D668" s="214"/>
      <c r="E668" s="214"/>
      <c r="F668" s="214"/>
      <c r="G668" s="214"/>
      <c r="H668" s="214"/>
      <c r="I668" s="214"/>
      <c r="J668" s="214"/>
      <c r="K668" s="214"/>
      <c r="L668" s="214"/>
      <c r="M668" s="214"/>
      <c r="N668" s="214"/>
      <c r="O668" s="214"/>
      <c r="P668" s="214"/>
      <c r="Q668" s="214"/>
      <c r="R668" s="214"/>
      <c r="S668" s="214"/>
      <c r="T668" s="214"/>
      <c r="U668" s="214"/>
      <c r="V668" s="214"/>
      <c r="W668" s="214"/>
      <c r="X668" s="214"/>
      <c r="Y668" s="214"/>
      <c r="Z668" s="214"/>
    </row>
    <row r="669" ht="12.75" customHeight="1">
      <c r="A669" s="214"/>
      <c r="B669" s="214"/>
      <c r="C669" s="214"/>
      <c r="D669" s="214"/>
      <c r="E669" s="214"/>
      <c r="F669" s="214"/>
      <c r="G669" s="214"/>
      <c r="H669" s="214"/>
      <c r="I669" s="214"/>
      <c r="J669" s="214"/>
      <c r="K669" s="214"/>
      <c r="L669" s="214"/>
      <c r="M669" s="214"/>
      <c r="N669" s="214"/>
      <c r="O669" s="214"/>
      <c r="P669" s="214"/>
      <c r="Q669" s="214"/>
      <c r="R669" s="214"/>
      <c r="S669" s="214"/>
      <c r="T669" s="214"/>
      <c r="U669" s="214"/>
      <c r="V669" s="214"/>
      <c r="W669" s="214"/>
      <c r="X669" s="214"/>
      <c r="Y669" s="214"/>
      <c r="Z669" s="214"/>
    </row>
    <row r="670" ht="12.75" customHeight="1">
      <c r="A670" s="214"/>
      <c r="B670" s="214"/>
      <c r="C670" s="214"/>
      <c r="D670" s="214"/>
      <c r="E670" s="214"/>
      <c r="F670" s="214"/>
      <c r="G670" s="214"/>
      <c r="H670" s="214"/>
      <c r="I670" s="214"/>
      <c r="J670" s="214"/>
      <c r="K670" s="214"/>
      <c r="L670" s="214"/>
      <c r="M670" s="214"/>
      <c r="N670" s="214"/>
      <c r="O670" s="214"/>
      <c r="P670" s="214"/>
      <c r="Q670" s="214"/>
      <c r="R670" s="214"/>
      <c r="S670" s="214"/>
      <c r="T670" s="214"/>
      <c r="U670" s="214"/>
      <c r="V670" s="214"/>
      <c r="W670" s="214"/>
      <c r="X670" s="214"/>
      <c r="Y670" s="214"/>
      <c r="Z670" s="214"/>
    </row>
    <row r="671" ht="12.75" customHeight="1">
      <c r="A671" s="214"/>
      <c r="B671" s="214"/>
      <c r="C671" s="214"/>
      <c r="D671" s="214"/>
      <c r="E671" s="214"/>
      <c r="F671" s="214"/>
      <c r="G671" s="214"/>
      <c r="H671" s="214"/>
      <c r="I671" s="214"/>
      <c r="J671" s="214"/>
      <c r="K671" s="214"/>
      <c r="L671" s="214"/>
      <c r="M671" s="214"/>
      <c r="N671" s="214"/>
      <c r="O671" s="214"/>
      <c r="P671" s="214"/>
      <c r="Q671" s="214"/>
      <c r="R671" s="214"/>
      <c r="S671" s="214"/>
      <c r="T671" s="214"/>
      <c r="U671" s="214"/>
      <c r="V671" s="214"/>
      <c r="W671" s="214"/>
      <c r="X671" s="214"/>
      <c r="Y671" s="214"/>
      <c r="Z671" s="214"/>
    </row>
    <row r="672" ht="12.75" customHeight="1">
      <c r="A672" s="214"/>
      <c r="B672" s="214"/>
      <c r="C672" s="214"/>
      <c r="D672" s="214"/>
      <c r="E672" s="214"/>
      <c r="F672" s="214"/>
      <c r="G672" s="214"/>
      <c r="H672" s="214"/>
      <c r="I672" s="214"/>
      <c r="J672" s="214"/>
      <c r="K672" s="214"/>
      <c r="L672" s="214"/>
      <c r="M672" s="214"/>
      <c r="N672" s="214"/>
      <c r="O672" s="214"/>
      <c r="P672" s="214"/>
      <c r="Q672" s="214"/>
      <c r="R672" s="214"/>
      <c r="S672" s="214"/>
      <c r="T672" s="214"/>
      <c r="U672" s="214"/>
      <c r="V672" s="214"/>
      <c r="W672" s="214"/>
      <c r="X672" s="214"/>
      <c r="Y672" s="214"/>
      <c r="Z672" s="214"/>
    </row>
    <row r="673" ht="12.75" customHeight="1">
      <c r="A673" s="214"/>
      <c r="B673" s="214"/>
      <c r="C673" s="214"/>
      <c r="D673" s="214"/>
      <c r="E673" s="214"/>
      <c r="F673" s="214"/>
      <c r="G673" s="214"/>
      <c r="H673" s="214"/>
      <c r="I673" s="214"/>
      <c r="J673" s="214"/>
      <c r="K673" s="214"/>
      <c r="L673" s="214"/>
      <c r="M673" s="214"/>
      <c r="N673" s="214"/>
      <c r="O673" s="214"/>
      <c r="P673" s="214"/>
      <c r="Q673" s="214"/>
      <c r="R673" s="214"/>
      <c r="S673" s="214"/>
      <c r="T673" s="214"/>
      <c r="U673" s="214"/>
      <c r="V673" s="214"/>
      <c r="W673" s="214"/>
      <c r="X673" s="214"/>
      <c r="Y673" s="214"/>
      <c r="Z673" s="214"/>
    </row>
    <row r="674" ht="12.75" customHeight="1">
      <c r="A674" s="214"/>
      <c r="B674" s="214"/>
      <c r="C674" s="214"/>
      <c r="D674" s="214"/>
      <c r="E674" s="214"/>
      <c r="F674" s="214"/>
      <c r="G674" s="214"/>
      <c r="H674" s="214"/>
      <c r="I674" s="214"/>
      <c r="J674" s="214"/>
      <c r="K674" s="214"/>
      <c r="L674" s="214"/>
      <c r="M674" s="214"/>
      <c r="N674" s="214"/>
      <c r="O674" s="214"/>
      <c r="P674" s="214"/>
      <c r="Q674" s="214"/>
      <c r="R674" s="214"/>
      <c r="S674" s="214"/>
      <c r="T674" s="214"/>
      <c r="U674" s="214"/>
      <c r="V674" s="214"/>
      <c r="W674" s="214"/>
      <c r="X674" s="214"/>
      <c r="Y674" s="214"/>
      <c r="Z674" s="214"/>
    </row>
    <row r="675" ht="12.75" customHeight="1">
      <c r="A675" s="214"/>
      <c r="B675" s="214"/>
      <c r="C675" s="214"/>
      <c r="D675" s="214"/>
      <c r="E675" s="214"/>
      <c r="F675" s="214"/>
      <c r="G675" s="214"/>
      <c r="H675" s="214"/>
      <c r="I675" s="214"/>
      <c r="J675" s="214"/>
      <c r="K675" s="214"/>
      <c r="L675" s="214"/>
      <c r="M675" s="214"/>
      <c r="N675" s="214"/>
      <c r="O675" s="214"/>
      <c r="P675" s="214"/>
      <c r="Q675" s="214"/>
      <c r="R675" s="214"/>
      <c r="S675" s="214"/>
      <c r="T675" s="214"/>
      <c r="U675" s="214"/>
      <c r="V675" s="214"/>
      <c r="W675" s="214"/>
      <c r="X675" s="214"/>
      <c r="Y675" s="214"/>
      <c r="Z675" s="214"/>
    </row>
    <row r="676" ht="12.75" customHeight="1">
      <c r="A676" s="214"/>
      <c r="B676" s="214"/>
      <c r="C676" s="214"/>
      <c r="D676" s="214"/>
      <c r="E676" s="214"/>
      <c r="F676" s="214"/>
      <c r="G676" s="214"/>
      <c r="H676" s="214"/>
      <c r="I676" s="214"/>
      <c r="J676" s="214"/>
      <c r="K676" s="214"/>
      <c r="L676" s="214"/>
      <c r="M676" s="214"/>
      <c r="N676" s="214"/>
      <c r="O676" s="214"/>
      <c r="P676" s="214"/>
      <c r="Q676" s="214"/>
      <c r="R676" s="214"/>
      <c r="S676" s="214"/>
      <c r="T676" s="214"/>
      <c r="U676" s="214"/>
      <c r="V676" s="214"/>
      <c r="W676" s="214"/>
      <c r="X676" s="214"/>
      <c r="Y676" s="214"/>
      <c r="Z676" s="214"/>
    </row>
    <row r="677" ht="12.75" customHeight="1">
      <c r="A677" s="214"/>
      <c r="B677" s="214"/>
      <c r="C677" s="214"/>
      <c r="D677" s="214"/>
      <c r="E677" s="214"/>
      <c r="F677" s="214"/>
      <c r="G677" s="214"/>
      <c r="H677" s="214"/>
      <c r="I677" s="214"/>
      <c r="J677" s="214"/>
      <c r="K677" s="214"/>
      <c r="L677" s="214"/>
      <c r="M677" s="214"/>
      <c r="N677" s="214"/>
      <c r="O677" s="214"/>
      <c r="P677" s="214"/>
      <c r="Q677" s="214"/>
      <c r="R677" s="214"/>
      <c r="S677" s="214"/>
      <c r="T677" s="214"/>
      <c r="U677" s="214"/>
      <c r="V677" s="214"/>
      <c r="W677" s="214"/>
      <c r="X677" s="214"/>
      <c r="Y677" s="214"/>
      <c r="Z677" s="214"/>
    </row>
    <row r="678" ht="12.75" customHeight="1">
      <c r="A678" s="214"/>
      <c r="B678" s="214"/>
      <c r="C678" s="214"/>
      <c r="D678" s="214"/>
      <c r="E678" s="214"/>
      <c r="F678" s="214"/>
      <c r="G678" s="214"/>
      <c r="H678" s="214"/>
      <c r="I678" s="214"/>
      <c r="J678" s="214"/>
      <c r="K678" s="214"/>
      <c r="L678" s="214"/>
      <c r="M678" s="214"/>
      <c r="N678" s="214"/>
      <c r="O678" s="214"/>
      <c r="P678" s="214"/>
      <c r="Q678" s="214"/>
      <c r="R678" s="214"/>
      <c r="S678" s="214"/>
      <c r="T678" s="214"/>
      <c r="U678" s="214"/>
      <c r="V678" s="214"/>
      <c r="W678" s="214"/>
      <c r="X678" s="214"/>
      <c r="Y678" s="214"/>
      <c r="Z678" s="214"/>
    </row>
    <row r="679" ht="12.75" customHeight="1">
      <c r="A679" s="214"/>
      <c r="B679" s="214"/>
      <c r="C679" s="214"/>
      <c r="D679" s="214"/>
      <c r="E679" s="214"/>
      <c r="F679" s="214"/>
      <c r="G679" s="214"/>
      <c r="H679" s="214"/>
      <c r="I679" s="214"/>
      <c r="J679" s="214"/>
      <c r="K679" s="214"/>
      <c r="L679" s="214"/>
      <c r="M679" s="214"/>
      <c r="N679" s="214"/>
      <c r="O679" s="214"/>
      <c r="P679" s="214"/>
      <c r="Q679" s="214"/>
      <c r="R679" s="214"/>
      <c r="S679" s="214"/>
      <c r="T679" s="214"/>
      <c r="U679" s="214"/>
      <c r="V679" s="214"/>
      <c r="W679" s="214"/>
      <c r="X679" s="214"/>
      <c r="Y679" s="214"/>
      <c r="Z679" s="214"/>
    </row>
    <row r="680" ht="12.75" customHeight="1">
      <c r="A680" s="214"/>
      <c r="B680" s="214"/>
      <c r="C680" s="214"/>
      <c r="D680" s="214"/>
      <c r="E680" s="214"/>
      <c r="F680" s="214"/>
      <c r="G680" s="214"/>
      <c r="H680" s="214"/>
      <c r="I680" s="214"/>
      <c r="J680" s="214"/>
      <c r="K680" s="214"/>
      <c r="L680" s="214"/>
      <c r="M680" s="214"/>
      <c r="N680" s="214"/>
      <c r="O680" s="214"/>
      <c r="P680" s="214"/>
      <c r="Q680" s="214"/>
      <c r="R680" s="214"/>
      <c r="S680" s="214"/>
      <c r="T680" s="214"/>
      <c r="U680" s="214"/>
      <c r="V680" s="214"/>
      <c r="W680" s="214"/>
      <c r="X680" s="214"/>
      <c r="Y680" s="214"/>
      <c r="Z680" s="214"/>
    </row>
    <row r="681" ht="12.75" customHeight="1">
      <c r="A681" s="214"/>
      <c r="B681" s="214"/>
      <c r="C681" s="214"/>
      <c r="D681" s="214"/>
      <c r="E681" s="214"/>
      <c r="F681" s="214"/>
      <c r="G681" s="214"/>
      <c r="H681" s="214"/>
      <c r="I681" s="214"/>
      <c r="J681" s="214"/>
      <c r="K681" s="214"/>
      <c r="L681" s="214"/>
      <c r="M681" s="214"/>
      <c r="N681" s="214"/>
      <c r="O681" s="214"/>
      <c r="P681" s="214"/>
      <c r="Q681" s="214"/>
      <c r="R681" s="214"/>
      <c r="S681" s="214"/>
      <c r="T681" s="214"/>
      <c r="U681" s="214"/>
      <c r="V681" s="214"/>
      <c r="W681" s="214"/>
      <c r="X681" s="214"/>
      <c r="Y681" s="214"/>
      <c r="Z681" s="214"/>
    </row>
    <row r="682" ht="12.75" customHeight="1">
      <c r="A682" s="214"/>
      <c r="B682" s="214"/>
      <c r="C682" s="214"/>
      <c r="D682" s="214"/>
      <c r="E682" s="214"/>
      <c r="F682" s="214"/>
      <c r="G682" s="214"/>
      <c r="H682" s="214"/>
      <c r="I682" s="214"/>
      <c r="J682" s="214"/>
      <c r="K682" s="214"/>
      <c r="L682" s="214"/>
      <c r="M682" s="214"/>
      <c r="N682" s="214"/>
      <c r="O682" s="214"/>
      <c r="P682" s="214"/>
      <c r="Q682" s="214"/>
      <c r="R682" s="214"/>
      <c r="S682" s="214"/>
      <c r="T682" s="214"/>
      <c r="U682" s="214"/>
      <c r="V682" s="214"/>
      <c r="W682" s="214"/>
      <c r="X682" s="214"/>
      <c r="Y682" s="214"/>
      <c r="Z682" s="214"/>
    </row>
    <row r="683" ht="12.75" customHeight="1">
      <c r="A683" s="214"/>
      <c r="B683" s="214"/>
      <c r="C683" s="214"/>
      <c r="D683" s="214"/>
      <c r="E683" s="214"/>
      <c r="F683" s="214"/>
      <c r="G683" s="214"/>
      <c r="H683" s="214"/>
      <c r="I683" s="214"/>
      <c r="J683" s="214"/>
      <c r="K683" s="214"/>
      <c r="L683" s="214"/>
      <c r="M683" s="214"/>
      <c r="N683" s="214"/>
      <c r="O683" s="214"/>
      <c r="P683" s="214"/>
      <c r="Q683" s="214"/>
      <c r="R683" s="214"/>
      <c r="S683" s="214"/>
      <c r="T683" s="214"/>
      <c r="U683" s="214"/>
      <c r="V683" s="214"/>
      <c r="W683" s="214"/>
      <c r="X683" s="214"/>
      <c r="Y683" s="214"/>
      <c r="Z683" s="214"/>
    </row>
    <row r="684" ht="12.75" customHeight="1">
      <c r="A684" s="214"/>
      <c r="B684" s="214"/>
      <c r="C684" s="214"/>
      <c r="D684" s="214"/>
      <c r="E684" s="214"/>
      <c r="F684" s="214"/>
      <c r="G684" s="214"/>
      <c r="H684" s="214"/>
      <c r="I684" s="214"/>
      <c r="J684" s="214"/>
      <c r="K684" s="214"/>
      <c r="L684" s="214"/>
      <c r="M684" s="214"/>
      <c r="N684" s="214"/>
      <c r="O684" s="214"/>
      <c r="P684" s="214"/>
      <c r="Q684" s="214"/>
      <c r="R684" s="214"/>
      <c r="S684" s="214"/>
      <c r="T684" s="214"/>
      <c r="U684" s="214"/>
      <c r="V684" s="214"/>
      <c r="W684" s="214"/>
      <c r="X684" s="214"/>
      <c r="Y684" s="214"/>
      <c r="Z684" s="214"/>
    </row>
    <row r="685" ht="12.75" customHeight="1">
      <c r="A685" s="214"/>
      <c r="B685" s="214"/>
      <c r="C685" s="214"/>
      <c r="D685" s="214"/>
      <c r="E685" s="214"/>
      <c r="F685" s="214"/>
      <c r="G685" s="214"/>
      <c r="H685" s="214"/>
      <c r="I685" s="214"/>
      <c r="J685" s="214"/>
      <c r="K685" s="214"/>
      <c r="L685" s="214"/>
      <c r="M685" s="214"/>
      <c r="N685" s="214"/>
      <c r="O685" s="214"/>
      <c r="P685" s="214"/>
      <c r="Q685" s="214"/>
      <c r="R685" s="214"/>
      <c r="S685" s="214"/>
      <c r="T685" s="214"/>
      <c r="U685" s="214"/>
      <c r="V685" s="214"/>
      <c r="W685" s="214"/>
      <c r="X685" s="214"/>
      <c r="Y685" s="214"/>
      <c r="Z685" s="214"/>
    </row>
    <row r="686" ht="12.75" customHeight="1">
      <c r="A686" s="214"/>
      <c r="B686" s="214"/>
      <c r="C686" s="214"/>
      <c r="D686" s="214"/>
      <c r="E686" s="214"/>
      <c r="F686" s="214"/>
      <c r="G686" s="214"/>
      <c r="H686" s="214"/>
      <c r="I686" s="214"/>
      <c r="J686" s="214"/>
      <c r="K686" s="214"/>
      <c r="L686" s="214"/>
      <c r="M686" s="214"/>
      <c r="N686" s="214"/>
      <c r="O686" s="214"/>
      <c r="P686" s="214"/>
      <c r="Q686" s="214"/>
      <c r="R686" s="214"/>
      <c r="S686" s="214"/>
      <c r="T686" s="214"/>
      <c r="U686" s="214"/>
      <c r="V686" s="214"/>
      <c r="W686" s="214"/>
      <c r="X686" s="214"/>
      <c r="Y686" s="214"/>
      <c r="Z686" s="214"/>
    </row>
    <row r="687" ht="12.75" customHeight="1">
      <c r="A687" s="214"/>
      <c r="B687" s="214"/>
      <c r="C687" s="214"/>
      <c r="D687" s="214"/>
      <c r="E687" s="214"/>
      <c r="F687" s="214"/>
      <c r="G687" s="214"/>
      <c r="H687" s="214"/>
      <c r="I687" s="214"/>
      <c r="J687" s="214"/>
      <c r="K687" s="214"/>
      <c r="L687" s="214"/>
      <c r="M687" s="214"/>
      <c r="N687" s="214"/>
      <c r="O687" s="214"/>
      <c r="P687" s="214"/>
      <c r="Q687" s="214"/>
      <c r="R687" s="214"/>
      <c r="S687" s="214"/>
      <c r="T687" s="214"/>
      <c r="U687" s="214"/>
      <c r="V687" s="214"/>
      <c r="W687" s="214"/>
      <c r="X687" s="214"/>
      <c r="Y687" s="214"/>
      <c r="Z687" s="214"/>
    </row>
    <row r="688" ht="12.75" customHeight="1">
      <c r="A688" s="214"/>
      <c r="B688" s="214"/>
      <c r="C688" s="214"/>
      <c r="D688" s="214"/>
      <c r="E688" s="214"/>
      <c r="F688" s="214"/>
      <c r="G688" s="214"/>
      <c r="H688" s="214"/>
      <c r="I688" s="214"/>
      <c r="J688" s="214"/>
      <c r="K688" s="214"/>
      <c r="L688" s="214"/>
      <c r="M688" s="214"/>
      <c r="N688" s="214"/>
      <c r="O688" s="214"/>
      <c r="P688" s="214"/>
      <c r="Q688" s="214"/>
      <c r="R688" s="214"/>
      <c r="S688" s="214"/>
      <c r="T688" s="214"/>
      <c r="U688" s="214"/>
      <c r="V688" s="214"/>
      <c r="W688" s="214"/>
      <c r="X688" s="214"/>
      <c r="Y688" s="214"/>
      <c r="Z688" s="214"/>
    </row>
    <row r="689" ht="12.75" customHeight="1">
      <c r="A689" s="214"/>
      <c r="B689" s="214"/>
      <c r="C689" s="214"/>
      <c r="D689" s="214"/>
      <c r="E689" s="214"/>
      <c r="F689" s="214"/>
      <c r="G689" s="214"/>
      <c r="H689" s="214"/>
      <c r="I689" s="214"/>
      <c r="J689" s="214"/>
      <c r="K689" s="214"/>
      <c r="L689" s="214"/>
      <c r="M689" s="214"/>
      <c r="N689" s="214"/>
      <c r="O689" s="214"/>
      <c r="P689" s="214"/>
      <c r="Q689" s="214"/>
      <c r="R689" s="214"/>
      <c r="S689" s="214"/>
      <c r="T689" s="214"/>
      <c r="U689" s="214"/>
      <c r="V689" s="214"/>
      <c r="W689" s="214"/>
      <c r="X689" s="214"/>
      <c r="Y689" s="214"/>
      <c r="Z689" s="214"/>
    </row>
    <row r="690" ht="12.75" customHeight="1">
      <c r="A690" s="214"/>
      <c r="B690" s="214"/>
      <c r="C690" s="214"/>
      <c r="D690" s="214"/>
      <c r="E690" s="214"/>
      <c r="F690" s="214"/>
      <c r="G690" s="214"/>
      <c r="H690" s="214"/>
      <c r="I690" s="214"/>
      <c r="J690" s="214"/>
      <c r="K690" s="214"/>
      <c r="L690" s="214"/>
      <c r="M690" s="214"/>
      <c r="N690" s="214"/>
      <c r="O690" s="214"/>
      <c r="P690" s="214"/>
      <c r="Q690" s="214"/>
      <c r="R690" s="214"/>
      <c r="S690" s="214"/>
      <c r="T690" s="214"/>
      <c r="U690" s="214"/>
      <c r="V690" s="214"/>
      <c r="W690" s="214"/>
      <c r="X690" s="214"/>
      <c r="Y690" s="214"/>
      <c r="Z690" s="214"/>
    </row>
    <row r="691" ht="12.75" customHeight="1">
      <c r="A691" s="214"/>
      <c r="B691" s="214"/>
      <c r="C691" s="214"/>
      <c r="D691" s="214"/>
      <c r="E691" s="214"/>
      <c r="F691" s="214"/>
      <c r="G691" s="214"/>
      <c r="H691" s="214"/>
      <c r="I691" s="214"/>
      <c r="J691" s="214"/>
      <c r="K691" s="214"/>
      <c r="L691" s="214"/>
      <c r="M691" s="214"/>
      <c r="N691" s="214"/>
      <c r="O691" s="214"/>
      <c r="P691" s="214"/>
      <c r="Q691" s="214"/>
      <c r="R691" s="214"/>
      <c r="S691" s="214"/>
      <c r="T691" s="214"/>
      <c r="U691" s="214"/>
      <c r="V691" s="214"/>
      <c r="W691" s="214"/>
      <c r="X691" s="214"/>
      <c r="Y691" s="214"/>
      <c r="Z691" s="214"/>
    </row>
    <row r="692" ht="12.75" customHeight="1">
      <c r="A692" s="214"/>
      <c r="B692" s="214"/>
      <c r="C692" s="214"/>
      <c r="D692" s="214"/>
      <c r="E692" s="214"/>
      <c r="F692" s="214"/>
      <c r="G692" s="214"/>
      <c r="H692" s="214"/>
      <c r="I692" s="214"/>
      <c r="J692" s="214"/>
      <c r="K692" s="214"/>
      <c r="L692" s="214"/>
      <c r="M692" s="214"/>
      <c r="N692" s="214"/>
      <c r="O692" s="214"/>
      <c r="P692" s="214"/>
      <c r="Q692" s="214"/>
      <c r="R692" s="214"/>
      <c r="S692" s="214"/>
      <c r="T692" s="214"/>
      <c r="U692" s="214"/>
      <c r="V692" s="214"/>
      <c r="W692" s="214"/>
      <c r="X692" s="214"/>
      <c r="Y692" s="214"/>
      <c r="Z692" s="214"/>
    </row>
    <row r="693" ht="12.75" customHeight="1">
      <c r="A693" s="214"/>
      <c r="B693" s="214"/>
      <c r="C693" s="214"/>
      <c r="D693" s="214"/>
      <c r="E693" s="214"/>
      <c r="F693" s="214"/>
      <c r="G693" s="214"/>
      <c r="H693" s="214"/>
      <c r="I693" s="214"/>
      <c r="J693" s="214"/>
      <c r="K693" s="214"/>
      <c r="L693" s="214"/>
      <c r="M693" s="214"/>
      <c r="N693" s="214"/>
      <c r="O693" s="214"/>
      <c r="P693" s="214"/>
      <c r="Q693" s="214"/>
      <c r="R693" s="214"/>
      <c r="S693" s="214"/>
      <c r="T693" s="214"/>
      <c r="U693" s="214"/>
      <c r="V693" s="214"/>
      <c r="W693" s="214"/>
      <c r="X693" s="214"/>
      <c r="Y693" s="214"/>
      <c r="Z693" s="214"/>
    </row>
    <row r="694" ht="12.75" customHeight="1">
      <c r="A694" s="214"/>
      <c r="B694" s="214"/>
      <c r="C694" s="214"/>
      <c r="D694" s="214"/>
      <c r="E694" s="214"/>
      <c r="F694" s="214"/>
      <c r="G694" s="214"/>
      <c r="H694" s="214"/>
      <c r="I694" s="214"/>
      <c r="J694" s="214"/>
      <c r="K694" s="214"/>
      <c r="L694" s="214"/>
      <c r="M694" s="214"/>
      <c r="N694" s="214"/>
      <c r="O694" s="214"/>
      <c r="P694" s="214"/>
      <c r="Q694" s="214"/>
      <c r="R694" s="214"/>
      <c r="S694" s="214"/>
      <c r="T694" s="214"/>
      <c r="U694" s="214"/>
      <c r="V694" s="214"/>
      <c r="W694" s="214"/>
      <c r="X694" s="214"/>
      <c r="Y694" s="214"/>
      <c r="Z694" s="214"/>
    </row>
    <row r="695" ht="12.75" customHeight="1">
      <c r="A695" s="214"/>
      <c r="B695" s="214"/>
      <c r="C695" s="214"/>
      <c r="D695" s="214"/>
      <c r="E695" s="214"/>
      <c r="F695" s="214"/>
      <c r="G695" s="214"/>
      <c r="H695" s="214"/>
      <c r="I695" s="214"/>
      <c r="J695" s="214"/>
      <c r="K695" s="214"/>
      <c r="L695" s="214"/>
      <c r="M695" s="214"/>
      <c r="N695" s="214"/>
      <c r="O695" s="214"/>
      <c r="P695" s="214"/>
      <c r="Q695" s="214"/>
      <c r="R695" s="214"/>
      <c r="S695" s="214"/>
      <c r="T695" s="214"/>
      <c r="U695" s="214"/>
      <c r="V695" s="214"/>
      <c r="W695" s="214"/>
      <c r="X695" s="214"/>
      <c r="Y695" s="214"/>
      <c r="Z695" s="214"/>
    </row>
    <row r="696" ht="12.75" customHeight="1">
      <c r="A696" s="214"/>
      <c r="B696" s="214"/>
      <c r="C696" s="214"/>
      <c r="D696" s="214"/>
      <c r="E696" s="214"/>
      <c r="F696" s="214"/>
      <c r="G696" s="214"/>
      <c r="H696" s="214"/>
      <c r="I696" s="214"/>
      <c r="J696" s="214"/>
      <c r="K696" s="214"/>
      <c r="L696" s="214"/>
      <c r="M696" s="214"/>
      <c r="N696" s="214"/>
      <c r="O696" s="214"/>
      <c r="P696" s="214"/>
      <c r="Q696" s="214"/>
      <c r="R696" s="214"/>
      <c r="S696" s="214"/>
      <c r="T696" s="214"/>
      <c r="U696" s="214"/>
      <c r="V696" s="214"/>
      <c r="W696" s="214"/>
      <c r="X696" s="214"/>
      <c r="Y696" s="214"/>
      <c r="Z696" s="214"/>
    </row>
    <row r="697" ht="12.75" customHeight="1">
      <c r="A697" s="214"/>
      <c r="B697" s="214"/>
      <c r="C697" s="214"/>
      <c r="D697" s="214"/>
      <c r="E697" s="214"/>
      <c r="F697" s="214"/>
      <c r="G697" s="214"/>
      <c r="H697" s="214"/>
      <c r="I697" s="214"/>
      <c r="J697" s="214"/>
      <c r="K697" s="214"/>
      <c r="L697" s="214"/>
      <c r="M697" s="214"/>
      <c r="N697" s="214"/>
      <c r="O697" s="214"/>
      <c r="P697" s="214"/>
      <c r="Q697" s="214"/>
      <c r="R697" s="214"/>
      <c r="S697" s="214"/>
      <c r="T697" s="214"/>
      <c r="U697" s="214"/>
      <c r="V697" s="214"/>
      <c r="W697" s="214"/>
      <c r="X697" s="214"/>
      <c r="Y697" s="214"/>
      <c r="Z697" s="214"/>
    </row>
    <row r="698" ht="12.75" customHeight="1">
      <c r="A698" s="214"/>
      <c r="B698" s="214"/>
      <c r="C698" s="214"/>
      <c r="D698" s="214"/>
      <c r="E698" s="214"/>
      <c r="F698" s="214"/>
      <c r="G698" s="214"/>
      <c r="H698" s="214"/>
      <c r="I698" s="214"/>
      <c r="J698" s="214"/>
      <c r="K698" s="214"/>
      <c r="L698" s="214"/>
      <c r="M698" s="214"/>
      <c r="N698" s="214"/>
      <c r="O698" s="214"/>
      <c r="P698" s="214"/>
      <c r="Q698" s="214"/>
      <c r="R698" s="214"/>
      <c r="S698" s="214"/>
      <c r="T698" s="214"/>
      <c r="U698" s="214"/>
      <c r="V698" s="214"/>
      <c r="W698" s="214"/>
      <c r="X698" s="214"/>
      <c r="Y698" s="214"/>
      <c r="Z698" s="214"/>
    </row>
    <row r="699" ht="12.75" customHeight="1">
      <c r="A699" s="214"/>
      <c r="B699" s="214"/>
      <c r="C699" s="214"/>
      <c r="D699" s="214"/>
      <c r="E699" s="214"/>
      <c r="F699" s="214"/>
      <c r="G699" s="214"/>
      <c r="H699" s="214"/>
      <c r="I699" s="214"/>
      <c r="J699" s="214"/>
      <c r="K699" s="214"/>
      <c r="L699" s="214"/>
      <c r="M699" s="214"/>
      <c r="N699" s="214"/>
      <c r="O699" s="214"/>
      <c r="P699" s="214"/>
      <c r="Q699" s="214"/>
      <c r="R699" s="214"/>
      <c r="S699" s="214"/>
      <c r="T699" s="214"/>
      <c r="U699" s="214"/>
      <c r="V699" s="214"/>
      <c r="W699" s="214"/>
      <c r="X699" s="214"/>
      <c r="Y699" s="214"/>
      <c r="Z699" s="214"/>
    </row>
    <row r="700" ht="12.75" customHeight="1">
      <c r="A700" s="214"/>
      <c r="B700" s="214"/>
      <c r="C700" s="214"/>
      <c r="D700" s="214"/>
      <c r="E700" s="214"/>
      <c r="F700" s="214"/>
      <c r="G700" s="214"/>
      <c r="H700" s="214"/>
      <c r="I700" s="214"/>
      <c r="J700" s="214"/>
      <c r="K700" s="214"/>
      <c r="L700" s="214"/>
      <c r="M700" s="214"/>
      <c r="N700" s="214"/>
      <c r="O700" s="214"/>
      <c r="P700" s="214"/>
      <c r="Q700" s="214"/>
      <c r="R700" s="214"/>
      <c r="S700" s="214"/>
      <c r="T700" s="214"/>
      <c r="U700" s="214"/>
      <c r="V700" s="214"/>
      <c r="W700" s="214"/>
      <c r="X700" s="214"/>
      <c r="Y700" s="214"/>
      <c r="Z700" s="214"/>
    </row>
    <row r="701" ht="12.75" customHeight="1">
      <c r="A701" s="214"/>
      <c r="B701" s="214"/>
      <c r="C701" s="214"/>
      <c r="D701" s="214"/>
      <c r="E701" s="214"/>
      <c r="F701" s="214"/>
      <c r="G701" s="214"/>
      <c r="H701" s="214"/>
      <c r="I701" s="214"/>
      <c r="J701" s="214"/>
      <c r="K701" s="214"/>
      <c r="L701" s="214"/>
      <c r="M701" s="214"/>
      <c r="N701" s="214"/>
      <c r="O701" s="214"/>
      <c r="P701" s="214"/>
      <c r="Q701" s="214"/>
      <c r="R701" s="214"/>
      <c r="S701" s="214"/>
      <c r="T701" s="214"/>
      <c r="U701" s="214"/>
      <c r="V701" s="214"/>
      <c r="W701" s="214"/>
      <c r="X701" s="214"/>
      <c r="Y701" s="214"/>
      <c r="Z701" s="214"/>
    </row>
    <row r="702" ht="12.75" customHeight="1">
      <c r="A702" s="214"/>
      <c r="B702" s="214"/>
      <c r="C702" s="214"/>
      <c r="D702" s="214"/>
      <c r="E702" s="214"/>
      <c r="F702" s="214"/>
      <c r="G702" s="214"/>
      <c r="H702" s="214"/>
      <c r="I702" s="214"/>
      <c r="J702" s="214"/>
      <c r="K702" s="214"/>
      <c r="L702" s="214"/>
      <c r="M702" s="214"/>
      <c r="N702" s="214"/>
      <c r="O702" s="214"/>
      <c r="P702" s="214"/>
      <c r="Q702" s="214"/>
      <c r="R702" s="214"/>
      <c r="S702" s="214"/>
      <c r="T702" s="214"/>
      <c r="U702" s="214"/>
      <c r="V702" s="214"/>
      <c r="W702" s="214"/>
      <c r="X702" s="214"/>
      <c r="Y702" s="214"/>
      <c r="Z702" s="214"/>
    </row>
    <row r="703" ht="12.75" customHeight="1">
      <c r="A703" s="214"/>
      <c r="B703" s="214"/>
      <c r="C703" s="214"/>
      <c r="D703" s="214"/>
      <c r="E703" s="214"/>
      <c r="F703" s="214"/>
      <c r="G703" s="214"/>
      <c r="H703" s="214"/>
      <c r="I703" s="214"/>
      <c r="J703" s="214"/>
      <c r="K703" s="214"/>
      <c r="L703" s="214"/>
      <c r="M703" s="214"/>
      <c r="N703" s="214"/>
      <c r="O703" s="214"/>
      <c r="P703" s="214"/>
      <c r="Q703" s="214"/>
      <c r="R703" s="214"/>
      <c r="S703" s="214"/>
      <c r="T703" s="214"/>
      <c r="U703" s="214"/>
      <c r="V703" s="214"/>
      <c r="W703" s="214"/>
      <c r="X703" s="214"/>
      <c r="Y703" s="214"/>
      <c r="Z703" s="214"/>
    </row>
    <row r="704" ht="12.75" customHeight="1">
      <c r="A704" s="214"/>
      <c r="B704" s="214"/>
      <c r="C704" s="214"/>
      <c r="D704" s="214"/>
      <c r="E704" s="214"/>
      <c r="F704" s="214"/>
      <c r="G704" s="214"/>
      <c r="H704" s="214"/>
      <c r="I704" s="214"/>
      <c r="J704" s="214"/>
      <c r="K704" s="214"/>
      <c r="L704" s="214"/>
      <c r="M704" s="214"/>
      <c r="N704" s="214"/>
      <c r="O704" s="214"/>
      <c r="P704" s="214"/>
      <c r="Q704" s="214"/>
      <c r="R704" s="214"/>
      <c r="S704" s="214"/>
      <c r="T704" s="214"/>
      <c r="U704" s="214"/>
      <c r="V704" s="214"/>
      <c r="W704" s="214"/>
      <c r="X704" s="214"/>
      <c r="Y704" s="214"/>
      <c r="Z704" s="214"/>
    </row>
    <row r="705" ht="12.75" customHeight="1">
      <c r="A705" s="214"/>
      <c r="B705" s="214"/>
      <c r="C705" s="214"/>
      <c r="D705" s="214"/>
      <c r="E705" s="214"/>
      <c r="F705" s="214"/>
      <c r="G705" s="214"/>
      <c r="H705" s="214"/>
      <c r="I705" s="214"/>
      <c r="J705" s="214"/>
      <c r="K705" s="214"/>
      <c r="L705" s="214"/>
      <c r="M705" s="214"/>
      <c r="N705" s="214"/>
      <c r="O705" s="214"/>
      <c r="P705" s="214"/>
      <c r="Q705" s="214"/>
      <c r="R705" s="214"/>
      <c r="S705" s="214"/>
      <c r="T705" s="214"/>
      <c r="U705" s="214"/>
      <c r="V705" s="214"/>
      <c r="W705" s="214"/>
      <c r="X705" s="214"/>
      <c r="Y705" s="214"/>
      <c r="Z705" s="214"/>
    </row>
    <row r="706" ht="12.75" customHeight="1">
      <c r="A706" s="214"/>
      <c r="B706" s="214"/>
      <c r="C706" s="214"/>
      <c r="D706" s="214"/>
      <c r="E706" s="214"/>
      <c r="F706" s="214"/>
      <c r="G706" s="214"/>
      <c r="H706" s="214"/>
      <c r="I706" s="214"/>
      <c r="J706" s="214"/>
      <c r="K706" s="214"/>
      <c r="L706" s="214"/>
      <c r="M706" s="214"/>
      <c r="N706" s="214"/>
      <c r="O706" s="214"/>
      <c r="P706" s="214"/>
      <c r="Q706" s="214"/>
      <c r="R706" s="214"/>
      <c r="S706" s="214"/>
      <c r="T706" s="214"/>
      <c r="U706" s="214"/>
      <c r="V706" s="214"/>
      <c r="W706" s="214"/>
      <c r="X706" s="214"/>
      <c r="Y706" s="214"/>
      <c r="Z706" s="214"/>
    </row>
    <row r="707" ht="12.75" customHeight="1">
      <c r="A707" s="214"/>
      <c r="B707" s="214"/>
      <c r="C707" s="214"/>
      <c r="D707" s="214"/>
      <c r="E707" s="214"/>
      <c r="F707" s="214"/>
      <c r="G707" s="214"/>
      <c r="H707" s="214"/>
      <c r="I707" s="214"/>
      <c r="J707" s="214"/>
      <c r="K707" s="214"/>
      <c r="L707" s="214"/>
      <c r="M707" s="214"/>
      <c r="N707" s="214"/>
      <c r="O707" s="214"/>
      <c r="P707" s="214"/>
      <c r="Q707" s="214"/>
      <c r="R707" s="214"/>
      <c r="S707" s="214"/>
      <c r="T707" s="214"/>
      <c r="U707" s="214"/>
      <c r="V707" s="214"/>
      <c r="W707" s="214"/>
      <c r="X707" s="214"/>
      <c r="Y707" s="214"/>
      <c r="Z707" s="214"/>
    </row>
    <row r="708" ht="12.75" customHeight="1">
      <c r="A708" s="214"/>
      <c r="B708" s="214"/>
      <c r="C708" s="214"/>
      <c r="D708" s="214"/>
      <c r="E708" s="214"/>
      <c r="F708" s="214"/>
      <c r="G708" s="214"/>
      <c r="H708" s="214"/>
      <c r="I708" s="214"/>
      <c r="J708" s="214"/>
      <c r="K708" s="214"/>
      <c r="L708" s="214"/>
      <c r="M708" s="214"/>
      <c r="N708" s="214"/>
      <c r="O708" s="214"/>
      <c r="P708" s="214"/>
      <c r="Q708" s="214"/>
      <c r="R708" s="214"/>
      <c r="S708" s="214"/>
      <c r="T708" s="214"/>
      <c r="U708" s="214"/>
      <c r="V708" s="214"/>
      <c r="W708" s="214"/>
      <c r="X708" s="214"/>
      <c r="Y708" s="214"/>
      <c r="Z708" s="214"/>
    </row>
    <row r="709" ht="12.75" customHeight="1">
      <c r="A709" s="214"/>
      <c r="B709" s="214"/>
      <c r="C709" s="214"/>
      <c r="D709" s="214"/>
      <c r="E709" s="214"/>
      <c r="F709" s="214"/>
      <c r="G709" s="214"/>
      <c r="H709" s="214"/>
      <c r="I709" s="214"/>
      <c r="J709" s="214"/>
      <c r="K709" s="214"/>
      <c r="L709" s="214"/>
      <c r="M709" s="214"/>
      <c r="N709" s="214"/>
      <c r="O709" s="214"/>
      <c r="P709" s="214"/>
      <c r="Q709" s="214"/>
      <c r="R709" s="214"/>
      <c r="S709" s="214"/>
      <c r="T709" s="214"/>
      <c r="U709" s="214"/>
      <c r="V709" s="214"/>
      <c r="W709" s="214"/>
      <c r="X709" s="214"/>
      <c r="Y709" s="214"/>
      <c r="Z709" s="214"/>
    </row>
    <row r="710" ht="12.75" customHeight="1">
      <c r="A710" s="214"/>
      <c r="B710" s="214"/>
      <c r="C710" s="214"/>
      <c r="D710" s="214"/>
      <c r="E710" s="214"/>
      <c r="F710" s="214"/>
      <c r="G710" s="214"/>
      <c r="H710" s="214"/>
      <c r="I710" s="214"/>
      <c r="J710" s="214"/>
      <c r="K710" s="214"/>
      <c r="L710" s="214"/>
      <c r="M710" s="214"/>
      <c r="N710" s="214"/>
      <c r="O710" s="214"/>
      <c r="P710" s="214"/>
      <c r="Q710" s="214"/>
      <c r="R710" s="214"/>
      <c r="S710" s="214"/>
      <c r="T710" s="214"/>
      <c r="U710" s="214"/>
      <c r="V710" s="214"/>
      <c r="W710" s="214"/>
      <c r="X710" s="214"/>
      <c r="Y710" s="214"/>
      <c r="Z710" s="214"/>
    </row>
    <row r="711" ht="12.75" customHeight="1">
      <c r="A711" s="214"/>
      <c r="B711" s="214"/>
      <c r="C711" s="214"/>
      <c r="D711" s="214"/>
      <c r="E711" s="214"/>
      <c r="F711" s="214"/>
      <c r="G711" s="214"/>
      <c r="H711" s="214"/>
      <c r="I711" s="214"/>
      <c r="J711" s="214"/>
      <c r="K711" s="214"/>
      <c r="L711" s="214"/>
      <c r="M711" s="214"/>
      <c r="N711" s="214"/>
      <c r="O711" s="214"/>
      <c r="P711" s="214"/>
      <c r="Q711" s="214"/>
      <c r="R711" s="214"/>
      <c r="S711" s="214"/>
      <c r="T711" s="214"/>
      <c r="U711" s="214"/>
      <c r="V711" s="214"/>
      <c r="W711" s="214"/>
      <c r="X711" s="214"/>
      <c r="Y711" s="214"/>
      <c r="Z711" s="214"/>
    </row>
    <row r="712" ht="12.75" customHeight="1">
      <c r="A712" s="214"/>
      <c r="B712" s="214"/>
      <c r="C712" s="214"/>
      <c r="D712" s="214"/>
      <c r="E712" s="214"/>
      <c r="F712" s="214"/>
      <c r="G712" s="214"/>
      <c r="H712" s="214"/>
      <c r="I712" s="214"/>
      <c r="J712" s="214"/>
      <c r="K712" s="214"/>
      <c r="L712" s="214"/>
      <c r="M712" s="214"/>
      <c r="N712" s="214"/>
      <c r="O712" s="214"/>
      <c r="P712" s="214"/>
      <c r="Q712" s="214"/>
      <c r="R712" s="214"/>
      <c r="S712" s="214"/>
      <c r="T712" s="214"/>
      <c r="U712" s="214"/>
      <c r="V712" s="214"/>
      <c r="W712" s="214"/>
      <c r="X712" s="214"/>
      <c r="Y712" s="214"/>
      <c r="Z712" s="214"/>
    </row>
    <row r="713" ht="12.75" customHeight="1">
      <c r="A713" s="214"/>
      <c r="B713" s="214"/>
      <c r="C713" s="214"/>
      <c r="D713" s="214"/>
      <c r="E713" s="214"/>
      <c r="F713" s="214"/>
      <c r="G713" s="214"/>
      <c r="H713" s="214"/>
      <c r="I713" s="214"/>
      <c r="J713" s="214"/>
      <c r="K713" s="214"/>
      <c r="L713" s="214"/>
      <c r="M713" s="214"/>
      <c r="N713" s="214"/>
      <c r="O713" s="214"/>
      <c r="P713" s="214"/>
      <c r="Q713" s="214"/>
      <c r="R713" s="214"/>
      <c r="S713" s="214"/>
      <c r="T713" s="214"/>
      <c r="U713" s="214"/>
      <c r="V713" s="214"/>
      <c r="W713" s="214"/>
      <c r="X713" s="214"/>
      <c r="Y713" s="214"/>
      <c r="Z713" s="214"/>
    </row>
    <row r="714" ht="12.75" customHeight="1">
      <c r="A714" s="214"/>
      <c r="B714" s="214"/>
      <c r="C714" s="214"/>
      <c r="D714" s="214"/>
      <c r="E714" s="214"/>
      <c r="F714" s="214"/>
      <c r="G714" s="214"/>
      <c r="H714" s="214"/>
      <c r="I714" s="214"/>
      <c r="J714" s="214"/>
      <c r="K714" s="214"/>
      <c r="L714" s="214"/>
      <c r="M714" s="214"/>
      <c r="N714" s="214"/>
      <c r="O714" s="214"/>
      <c r="P714" s="214"/>
      <c r="Q714" s="214"/>
      <c r="R714" s="214"/>
      <c r="S714" s="214"/>
      <c r="T714" s="214"/>
      <c r="U714" s="214"/>
      <c r="V714" s="214"/>
      <c r="W714" s="214"/>
      <c r="X714" s="214"/>
      <c r="Y714" s="214"/>
      <c r="Z714" s="214"/>
    </row>
    <row r="715" ht="12.75" customHeight="1">
      <c r="A715" s="214"/>
      <c r="B715" s="214"/>
      <c r="C715" s="214"/>
      <c r="D715" s="214"/>
      <c r="E715" s="214"/>
      <c r="F715" s="214"/>
      <c r="G715" s="214"/>
      <c r="H715" s="214"/>
      <c r="I715" s="214"/>
      <c r="J715" s="214"/>
      <c r="K715" s="214"/>
      <c r="L715" s="214"/>
      <c r="M715" s="214"/>
      <c r="N715" s="214"/>
      <c r="O715" s="214"/>
      <c r="P715" s="214"/>
      <c r="Q715" s="214"/>
      <c r="R715" s="214"/>
      <c r="S715" s="214"/>
      <c r="T715" s="214"/>
      <c r="U715" s="214"/>
      <c r="V715" s="214"/>
      <c r="W715" s="214"/>
      <c r="X715" s="214"/>
      <c r="Y715" s="214"/>
      <c r="Z715" s="214"/>
    </row>
    <row r="716" ht="12.75" customHeight="1">
      <c r="A716" s="214"/>
      <c r="B716" s="214"/>
      <c r="C716" s="214"/>
      <c r="D716" s="214"/>
      <c r="E716" s="214"/>
      <c r="F716" s="214"/>
      <c r="G716" s="214"/>
      <c r="H716" s="214"/>
      <c r="I716" s="214"/>
      <c r="J716" s="214"/>
      <c r="K716" s="214"/>
      <c r="L716" s="214"/>
      <c r="M716" s="214"/>
      <c r="N716" s="214"/>
      <c r="O716" s="214"/>
      <c r="P716" s="214"/>
      <c r="Q716" s="214"/>
      <c r="R716" s="214"/>
      <c r="S716" s="214"/>
      <c r="T716" s="214"/>
      <c r="U716" s="214"/>
      <c r="V716" s="214"/>
      <c r="W716" s="214"/>
      <c r="X716" s="214"/>
      <c r="Y716" s="214"/>
      <c r="Z716" s="214"/>
    </row>
    <row r="717" ht="12.75" customHeight="1">
      <c r="A717" s="214"/>
      <c r="B717" s="214"/>
      <c r="C717" s="214"/>
      <c r="D717" s="214"/>
      <c r="E717" s="214"/>
      <c r="F717" s="214"/>
      <c r="G717" s="214"/>
      <c r="H717" s="214"/>
      <c r="I717" s="214"/>
      <c r="J717" s="214"/>
      <c r="K717" s="214"/>
      <c r="L717" s="214"/>
      <c r="M717" s="214"/>
      <c r="N717" s="214"/>
      <c r="O717" s="214"/>
      <c r="P717" s="214"/>
      <c r="Q717" s="214"/>
      <c r="R717" s="214"/>
      <c r="S717" s="214"/>
      <c r="T717" s="214"/>
      <c r="U717" s="214"/>
      <c r="V717" s="214"/>
      <c r="W717" s="214"/>
      <c r="X717" s="214"/>
      <c r="Y717" s="214"/>
      <c r="Z717" s="214"/>
    </row>
    <row r="718" ht="12.75" customHeight="1">
      <c r="A718" s="214"/>
      <c r="B718" s="214"/>
      <c r="C718" s="214"/>
      <c r="D718" s="214"/>
      <c r="E718" s="214"/>
      <c r="F718" s="214"/>
      <c r="G718" s="214"/>
      <c r="H718" s="214"/>
      <c r="I718" s="214"/>
      <c r="J718" s="214"/>
      <c r="K718" s="214"/>
      <c r="L718" s="214"/>
      <c r="M718" s="214"/>
      <c r="N718" s="214"/>
      <c r="O718" s="214"/>
      <c r="P718" s="214"/>
      <c r="Q718" s="214"/>
      <c r="R718" s="214"/>
      <c r="S718" s="214"/>
      <c r="T718" s="214"/>
      <c r="U718" s="214"/>
      <c r="V718" s="214"/>
      <c r="W718" s="214"/>
      <c r="X718" s="214"/>
      <c r="Y718" s="214"/>
      <c r="Z718" s="214"/>
    </row>
    <row r="719" ht="12.75" customHeight="1">
      <c r="A719" s="214"/>
      <c r="B719" s="214"/>
      <c r="C719" s="214"/>
      <c r="D719" s="214"/>
      <c r="E719" s="214"/>
      <c r="F719" s="214"/>
      <c r="G719" s="214"/>
      <c r="H719" s="214"/>
      <c r="I719" s="214"/>
      <c r="J719" s="214"/>
      <c r="K719" s="214"/>
      <c r="L719" s="214"/>
      <c r="M719" s="214"/>
      <c r="N719" s="214"/>
      <c r="O719" s="214"/>
      <c r="P719" s="214"/>
      <c r="Q719" s="214"/>
      <c r="R719" s="214"/>
      <c r="S719" s="214"/>
      <c r="T719" s="214"/>
      <c r="U719" s="214"/>
      <c r="V719" s="214"/>
      <c r="W719" s="214"/>
      <c r="X719" s="214"/>
      <c r="Y719" s="214"/>
      <c r="Z719" s="214"/>
    </row>
    <row r="720" ht="12.75" customHeight="1">
      <c r="A720" s="214"/>
      <c r="B720" s="214"/>
      <c r="C720" s="214"/>
      <c r="D720" s="214"/>
      <c r="E720" s="214"/>
      <c r="F720" s="214"/>
      <c r="G720" s="214"/>
      <c r="H720" s="214"/>
      <c r="I720" s="214"/>
      <c r="J720" s="214"/>
      <c r="K720" s="214"/>
      <c r="L720" s="214"/>
      <c r="M720" s="214"/>
      <c r="N720" s="214"/>
      <c r="O720" s="214"/>
      <c r="P720" s="214"/>
      <c r="Q720" s="214"/>
      <c r="R720" s="214"/>
      <c r="S720" s="214"/>
      <c r="T720" s="214"/>
      <c r="U720" s="214"/>
      <c r="V720" s="214"/>
      <c r="W720" s="214"/>
      <c r="X720" s="214"/>
      <c r="Y720" s="214"/>
      <c r="Z720" s="214"/>
    </row>
    <row r="721" ht="12.75" customHeight="1">
      <c r="A721" s="214"/>
      <c r="B721" s="214"/>
      <c r="C721" s="214"/>
      <c r="D721" s="214"/>
      <c r="E721" s="214"/>
      <c r="F721" s="214"/>
      <c r="G721" s="214"/>
      <c r="H721" s="214"/>
      <c r="I721" s="214"/>
      <c r="J721" s="214"/>
      <c r="K721" s="214"/>
      <c r="L721" s="214"/>
      <c r="M721" s="214"/>
      <c r="N721" s="214"/>
      <c r="O721" s="214"/>
      <c r="P721" s="214"/>
      <c r="Q721" s="214"/>
      <c r="R721" s="214"/>
      <c r="S721" s="214"/>
      <c r="T721" s="214"/>
      <c r="U721" s="214"/>
      <c r="V721" s="214"/>
      <c r="W721" s="214"/>
      <c r="X721" s="214"/>
      <c r="Y721" s="214"/>
      <c r="Z721" s="214"/>
    </row>
    <row r="722" ht="12.75" customHeight="1">
      <c r="A722" s="214"/>
      <c r="B722" s="214"/>
      <c r="C722" s="214"/>
      <c r="D722" s="214"/>
      <c r="E722" s="214"/>
      <c r="F722" s="214"/>
      <c r="G722" s="214"/>
      <c r="H722" s="214"/>
      <c r="I722" s="214"/>
      <c r="J722" s="214"/>
      <c r="K722" s="214"/>
      <c r="L722" s="214"/>
      <c r="M722" s="214"/>
      <c r="N722" s="214"/>
      <c r="O722" s="214"/>
      <c r="P722" s="214"/>
      <c r="Q722" s="214"/>
      <c r="R722" s="214"/>
      <c r="S722" s="214"/>
      <c r="T722" s="214"/>
      <c r="U722" s="214"/>
      <c r="V722" s="214"/>
      <c r="W722" s="214"/>
      <c r="X722" s="214"/>
      <c r="Y722" s="214"/>
      <c r="Z722" s="214"/>
    </row>
    <row r="723" ht="12.75" customHeight="1">
      <c r="A723" s="214"/>
      <c r="B723" s="214"/>
      <c r="C723" s="214"/>
      <c r="D723" s="214"/>
      <c r="E723" s="214"/>
      <c r="F723" s="214"/>
      <c r="G723" s="214"/>
      <c r="H723" s="214"/>
      <c r="I723" s="214"/>
      <c r="J723" s="214"/>
      <c r="K723" s="214"/>
      <c r="L723" s="214"/>
      <c r="M723" s="214"/>
      <c r="N723" s="214"/>
      <c r="O723" s="214"/>
      <c r="P723" s="214"/>
      <c r="Q723" s="214"/>
      <c r="R723" s="214"/>
      <c r="S723" s="214"/>
      <c r="T723" s="214"/>
      <c r="U723" s="214"/>
      <c r="V723" s="214"/>
      <c r="W723" s="214"/>
      <c r="X723" s="214"/>
      <c r="Y723" s="214"/>
      <c r="Z723" s="214"/>
    </row>
    <row r="724" ht="12.75" customHeight="1">
      <c r="A724" s="214"/>
      <c r="B724" s="214"/>
      <c r="C724" s="214"/>
      <c r="D724" s="214"/>
      <c r="E724" s="214"/>
      <c r="F724" s="214"/>
      <c r="G724" s="214"/>
      <c r="H724" s="214"/>
      <c r="I724" s="214"/>
      <c r="J724" s="214"/>
      <c r="K724" s="214"/>
      <c r="L724" s="214"/>
      <c r="M724" s="214"/>
      <c r="N724" s="214"/>
      <c r="O724" s="214"/>
      <c r="P724" s="214"/>
      <c r="Q724" s="214"/>
      <c r="R724" s="214"/>
      <c r="S724" s="214"/>
      <c r="T724" s="214"/>
      <c r="U724" s="214"/>
      <c r="V724" s="214"/>
      <c r="W724" s="214"/>
      <c r="X724" s="214"/>
      <c r="Y724" s="214"/>
      <c r="Z724" s="214"/>
    </row>
    <row r="725" ht="12.75" customHeight="1">
      <c r="A725" s="214"/>
      <c r="B725" s="214"/>
      <c r="C725" s="214"/>
      <c r="D725" s="214"/>
      <c r="E725" s="214"/>
      <c r="F725" s="214"/>
      <c r="G725" s="214"/>
      <c r="H725" s="214"/>
      <c r="I725" s="214"/>
      <c r="J725" s="214"/>
      <c r="K725" s="214"/>
      <c r="L725" s="214"/>
      <c r="M725" s="214"/>
      <c r="N725" s="214"/>
      <c r="O725" s="214"/>
      <c r="P725" s="214"/>
      <c r="Q725" s="214"/>
      <c r="R725" s="214"/>
      <c r="S725" s="214"/>
      <c r="T725" s="214"/>
      <c r="U725" s="214"/>
      <c r="V725" s="214"/>
      <c r="W725" s="214"/>
      <c r="X725" s="214"/>
      <c r="Y725" s="214"/>
      <c r="Z725" s="214"/>
    </row>
    <row r="726" ht="12.75" customHeight="1">
      <c r="A726" s="214"/>
      <c r="B726" s="214"/>
      <c r="C726" s="214"/>
      <c r="D726" s="214"/>
      <c r="E726" s="214"/>
      <c r="F726" s="214"/>
      <c r="G726" s="214"/>
      <c r="H726" s="214"/>
      <c r="I726" s="214"/>
      <c r="J726" s="214"/>
      <c r="K726" s="214"/>
      <c r="L726" s="214"/>
      <c r="M726" s="214"/>
      <c r="N726" s="214"/>
      <c r="O726" s="214"/>
      <c r="P726" s="214"/>
      <c r="Q726" s="214"/>
      <c r="R726" s="214"/>
      <c r="S726" s="214"/>
      <c r="T726" s="214"/>
      <c r="U726" s="214"/>
      <c r="V726" s="214"/>
      <c r="W726" s="214"/>
      <c r="X726" s="214"/>
      <c r="Y726" s="214"/>
      <c r="Z726" s="214"/>
    </row>
    <row r="727" ht="12.75" customHeight="1">
      <c r="A727" s="214"/>
      <c r="B727" s="214"/>
      <c r="C727" s="214"/>
      <c r="D727" s="214"/>
      <c r="E727" s="214"/>
      <c r="F727" s="214"/>
      <c r="G727" s="214"/>
      <c r="H727" s="214"/>
      <c r="I727" s="214"/>
      <c r="J727" s="214"/>
      <c r="K727" s="214"/>
      <c r="L727" s="214"/>
      <c r="M727" s="214"/>
      <c r="N727" s="214"/>
      <c r="O727" s="214"/>
      <c r="P727" s="214"/>
      <c r="Q727" s="214"/>
      <c r="R727" s="214"/>
      <c r="S727" s="214"/>
      <c r="T727" s="214"/>
      <c r="U727" s="214"/>
      <c r="V727" s="214"/>
      <c r="W727" s="214"/>
      <c r="X727" s="214"/>
      <c r="Y727" s="214"/>
      <c r="Z727" s="214"/>
    </row>
    <row r="728" ht="12.75" customHeight="1">
      <c r="A728" s="214"/>
      <c r="B728" s="214"/>
      <c r="C728" s="214"/>
      <c r="D728" s="214"/>
      <c r="E728" s="214"/>
      <c r="F728" s="214"/>
      <c r="G728" s="214"/>
      <c r="H728" s="214"/>
      <c r="I728" s="214"/>
      <c r="J728" s="214"/>
      <c r="K728" s="214"/>
      <c r="L728" s="214"/>
      <c r="M728" s="214"/>
      <c r="N728" s="214"/>
      <c r="O728" s="214"/>
      <c r="P728" s="214"/>
      <c r="Q728" s="214"/>
      <c r="R728" s="214"/>
      <c r="S728" s="214"/>
      <c r="T728" s="214"/>
      <c r="U728" s="214"/>
      <c r="V728" s="214"/>
      <c r="W728" s="214"/>
      <c r="X728" s="214"/>
      <c r="Y728" s="214"/>
      <c r="Z728" s="214"/>
    </row>
    <row r="729" ht="12.75" customHeight="1">
      <c r="A729" s="214"/>
      <c r="B729" s="214"/>
      <c r="C729" s="214"/>
      <c r="D729" s="214"/>
      <c r="E729" s="214"/>
      <c r="F729" s="214"/>
      <c r="G729" s="214"/>
      <c r="H729" s="214"/>
      <c r="I729" s="214"/>
      <c r="J729" s="214"/>
      <c r="K729" s="214"/>
      <c r="L729" s="214"/>
      <c r="M729" s="214"/>
      <c r="N729" s="214"/>
      <c r="O729" s="214"/>
      <c r="P729" s="214"/>
      <c r="Q729" s="214"/>
      <c r="R729" s="214"/>
      <c r="S729" s="214"/>
      <c r="T729" s="214"/>
      <c r="U729" s="214"/>
      <c r="V729" s="214"/>
      <c r="W729" s="214"/>
      <c r="X729" s="214"/>
      <c r="Y729" s="214"/>
      <c r="Z729" s="214"/>
    </row>
    <row r="730" ht="12.75" customHeight="1">
      <c r="A730" s="214"/>
      <c r="B730" s="214"/>
      <c r="C730" s="214"/>
      <c r="D730" s="214"/>
      <c r="E730" s="214"/>
      <c r="F730" s="214"/>
      <c r="G730" s="214"/>
      <c r="H730" s="214"/>
      <c r="I730" s="214"/>
      <c r="J730" s="214"/>
      <c r="K730" s="214"/>
      <c r="L730" s="214"/>
      <c r="M730" s="214"/>
      <c r="N730" s="214"/>
      <c r="O730" s="214"/>
      <c r="P730" s="214"/>
      <c r="Q730" s="214"/>
      <c r="R730" s="214"/>
      <c r="S730" s="214"/>
      <c r="T730" s="214"/>
      <c r="U730" s="214"/>
      <c r="V730" s="214"/>
      <c r="W730" s="214"/>
      <c r="X730" s="214"/>
      <c r="Y730" s="214"/>
      <c r="Z730" s="214"/>
    </row>
    <row r="731" ht="12.75" customHeight="1">
      <c r="A731" s="214"/>
      <c r="B731" s="214"/>
      <c r="C731" s="214"/>
      <c r="D731" s="214"/>
      <c r="E731" s="214"/>
      <c r="F731" s="214"/>
      <c r="G731" s="214"/>
      <c r="H731" s="214"/>
      <c r="I731" s="214"/>
      <c r="J731" s="214"/>
      <c r="K731" s="214"/>
      <c r="L731" s="214"/>
      <c r="M731" s="214"/>
      <c r="N731" s="214"/>
      <c r="O731" s="214"/>
      <c r="P731" s="214"/>
      <c r="Q731" s="214"/>
      <c r="R731" s="214"/>
      <c r="S731" s="214"/>
      <c r="T731" s="214"/>
      <c r="U731" s="214"/>
      <c r="V731" s="214"/>
      <c r="W731" s="214"/>
      <c r="X731" s="214"/>
      <c r="Y731" s="214"/>
      <c r="Z731" s="214"/>
    </row>
    <row r="732" ht="12.75" customHeight="1">
      <c r="A732" s="214"/>
      <c r="B732" s="214"/>
      <c r="C732" s="214"/>
      <c r="D732" s="214"/>
      <c r="E732" s="214"/>
      <c r="F732" s="214"/>
      <c r="G732" s="214"/>
      <c r="H732" s="214"/>
      <c r="I732" s="214"/>
      <c r="J732" s="214"/>
      <c r="K732" s="214"/>
      <c r="L732" s="214"/>
      <c r="M732" s="214"/>
      <c r="N732" s="214"/>
      <c r="O732" s="214"/>
      <c r="P732" s="214"/>
      <c r="Q732" s="214"/>
      <c r="R732" s="214"/>
      <c r="S732" s="214"/>
      <c r="T732" s="214"/>
      <c r="U732" s="214"/>
      <c r="V732" s="214"/>
      <c r="W732" s="214"/>
      <c r="X732" s="214"/>
      <c r="Y732" s="214"/>
      <c r="Z732" s="214"/>
    </row>
    <row r="733" ht="12.75" customHeight="1">
      <c r="A733" s="214"/>
      <c r="B733" s="214"/>
      <c r="C733" s="214"/>
      <c r="D733" s="214"/>
      <c r="E733" s="214"/>
      <c r="F733" s="214"/>
      <c r="G733" s="214"/>
      <c r="H733" s="214"/>
      <c r="I733" s="214"/>
      <c r="J733" s="214"/>
      <c r="K733" s="214"/>
      <c r="L733" s="214"/>
      <c r="M733" s="214"/>
      <c r="N733" s="214"/>
      <c r="O733" s="214"/>
      <c r="P733" s="214"/>
      <c r="Q733" s="214"/>
      <c r="R733" s="214"/>
      <c r="S733" s="214"/>
      <c r="T733" s="214"/>
      <c r="U733" s="214"/>
      <c r="V733" s="214"/>
      <c r="W733" s="214"/>
      <c r="X733" s="214"/>
      <c r="Y733" s="214"/>
      <c r="Z733" s="214"/>
    </row>
    <row r="734" ht="12.75" customHeight="1">
      <c r="A734" s="214"/>
      <c r="B734" s="214"/>
      <c r="C734" s="214"/>
      <c r="D734" s="214"/>
      <c r="E734" s="214"/>
      <c r="F734" s="214"/>
      <c r="G734" s="214"/>
      <c r="H734" s="214"/>
      <c r="I734" s="214"/>
      <c r="J734" s="214"/>
      <c r="K734" s="214"/>
      <c r="L734" s="214"/>
      <c r="M734" s="214"/>
      <c r="N734" s="214"/>
      <c r="O734" s="214"/>
      <c r="P734" s="214"/>
      <c r="Q734" s="214"/>
      <c r="R734" s="214"/>
      <c r="S734" s="214"/>
      <c r="T734" s="214"/>
      <c r="U734" s="214"/>
      <c r="V734" s="214"/>
      <c r="W734" s="214"/>
      <c r="X734" s="214"/>
      <c r="Y734" s="214"/>
      <c r="Z734" s="214"/>
    </row>
    <row r="735" ht="12.75" customHeight="1">
      <c r="A735" s="214"/>
      <c r="B735" s="214"/>
      <c r="C735" s="214"/>
      <c r="D735" s="214"/>
      <c r="E735" s="214"/>
      <c r="F735" s="214"/>
      <c r="G735" s="214"/>
      <c r="H735" s="214"/>
      <c r="I735" s="214"/>
      <c r="J735" s="214"/>
      <c r="K735" s="214"/>
      <c r="L735" s="214"/>
      <c r="M735" s="214"/>
      <c r="N735" s="214"/>
      <c r="O735" s="214"/>
      <c r="P735" s="214"/>
      <c r="Q735" s="214"/>
      <c r="R735" s="214"/>
      <c r="S735" s="214"/>
      <c r="T735" s="214"/>
      <c r="U735" s="214"/>
      <c r="V735" s="214"/>
      <c r="W735" s="214"/>
      <c r="X735" s="214"/>
      <c r="Y735" s="214"/>
      <c r="Z735" s="214"/>
    </row>
    <row r="736" ht="12.75" customHeight="1">
      <c r="A736" s="214"/>
      <c r="B736" s="214"/>
      <c r="C736" s="214"/>
      <c r="D736" s="214"/>
      <c r="E736" s="214"/>
      <c r="F736" s="214"/>
      <c r="G736" s="214"/>
      <c r="H736" s="214"/>
      <c r="I736" s="214"/>
      <c r="J736" s="214"/>
      <c r="K736" s="214"/>
      <c r="L736" s="214"/>
      <c r="M736" s="214"/>
      <c r="N736" s="214"/>
      <c r="O736" s="214"/>
      <c r="P736" s="214"/>
      <c r="Q736" s="214"/>
      <c r="R736" s="214"/>
      <c r="S736" s="214"/>
      <c r="T736" s="214"/>
      <c r="U736" s="214"/>
      <c r="V736" s="214"/>
      <c r="W736" s="214"/>
      <c r="X736" s="214"/>
      <c r="Y736" s="214"/>
      <c r="Z736" s="214"/>
    </row>
    <row r="737" ht="12.75" customHeight="1">
      <c r="A737" s="214"/>
      <c r="B737" s="214"/>
      <c r="C737" s="214"/>
      <c r="D737" s="214"/>
      <c r="E737" s="214"/>
      <c r="F737" s="214"/>
      <c r="G737" s="214"/>
      <c r="H737" s="214"/>
      <c r="I737" s="214"/>
      <c r="J737" s="214"/>
      <c r="K737" s="214"/>
      <c r="L737" s="214"/>
      <c r="M737" s="214"/>
      <c r="N737" s="214"/>
      <c r="O737" s="214"/>
      <c r="P737" s="214"/>
      <c r="Q737" s="214"/>
      <c r="R737" s="214"/>
      <c r="S737" s="214"/>
      <c r="T737" s="214"/>
      <c r="U737" s="214"/>
      <c r="V737" s="214"/>
      <c r="W737" s="214"/>
      <c r="X737" s="214"/>
      <c r="Y737" s="214"/>
      <c r="Z737" s="214"/>
    </row>
    <row r="738" ht="12.75" customHeight="1">
      <c r="A738" s="214"/>
      <c r="B738" s="214"/>
      <c r="C738" s="214"/>
      <c r="D738" s="214"/>
      <c r="E738" s="214"/>
      <c r="F738" s="214"/>
      <c r="G738" s="214"/>
      <c r="H738" s="214"/>
      <c r="I738" s="214"/>
      <c r="J738" s="214"/>
      <c r="K738" s="214"/>
      <c r="L738" s="214"/>
      <c r="M738" s="214"/>
      <c r="N738" s="214"/>
      <c r="O738" s="214"/>
      <c r="P738" s="214"/>
      <c r="Q738" s="214"/>
      <c r="R738" s="214"/>
      <c r="S738" s="214"/>
      <c r="T738" s="214"/>
      <c r="U738" s="214"/>
      <c r="V738" s="214"/>
      <c r="W738" s="214"/>
      <c r="X738" s="214"/>
      <c r="Y738" s="214"/>
      <c r="Z738" s="214"/>
    </row>
    <row r="739" ht="12.75" customHeight="1">
      <c r="A739" s="214"/>
      <c r="B739" s="214"/>
      <c r="C739" s="214"/>
      <c r="D739" s="214"/>
      <c r="E739" s="214"/>
      <c r="F739" s="214"/>
      <c r="G739" s="214"/>
      <c r="H739" s="214"/>
      <c r="I739" s="214"/>
      <c r="J739" s="214"/>
      <c r="K739" s="214"/>
      <c r="L739" s="214"/>
      <c r="M739" s="214"/>
      <c r="N739" s="214"/>
      <c r="O739" s="214"/>
      <c r="P739" s="214"/>
      <c r="Q739" s="214"/>
      <c r="R739" s="214"/>
      <c r="S739" s="214"/>
      <c r="T739" s="214"/>
      <c r="U739" s="214"/>
      <c r="V739" s="214"/>
      <c r="W739" s="214"/>
      <c r="X739" s="214"/>
      <c r="Y739" s="214"/>
      <c r="Z739" s="214"/>
    </row>
    <row r="740" ht="12.75" customHeight="1">
      <c r="A740" s="214"/>
      <c r="B740" s="214"/>
      <c r="C740" s="214"/>
      <c r="D740" s="214"/>
      <c r="E740" s="214"/>
      <c r="F740" s="214"/>
      <c r="G740" s="214"/>
      <c r="H740" s="214"/>
      <c r="I740" s="214"/>
      <c r="J740" s="214"/>
      <c r="K740" s="214"/>
      <c r="L740" s="214"/>
      <c r="M740" s="214"/>
      <c r="N740" s="214"/>
      <c r="O740" s="214"/>
      <c r="P740" s="214"/>
      <c r="Q740" s="214"/>
      <c r="R740" s="214"/>
      <c r="S740" s="214"/>
      <c r="T740" s="214"/>
      <c r="U740" s="214"/>
      <c r="V740" s="214"/>
      <c r="W740" s="214"/>
      <c r="X740" s="214"/>
      <c r="Y740" s="214"/>
      <c r="Z740" s="214"/>
    </row>
    <row r="741" ht="12.75" customHeight="1">
      <c r="A741" s="214"/>
      <c r="B741" s="214"/>
      <c r="C741" s="214"/>
      <c r="D741" s="214"/>
      <c r="E741" s="214"/>
      <c r="F741" s="214"/>
      <c r="G741" s="214"/>
      <c r="H741" s="214"/>
      <c r="I741" s="214"/>
      <c r="J741" s="214"/>
      <c r="K741" s="214"/>
      <c r="L741" s="214"/>
      <c r="M741" s="214"/>
      <c r="N741" s="214"/>
      <c r="O741" s="214"/>
      <c r="P741" s="214"/>
      <c r="Q741" s="214"/>
      <c r="R741" s="214"/>
      <c r="S741" s="214"/>
      <c r="T741" s="214"/>
      <c r="U741" s="214"/>
      <c r="V741" s="214"/>
      <c r="W741" s="214"/>
      <c r="X741" s="214"/>
      <c r="Y741" s="214"/>
      <c r="Z741" s="214"/>
    </row>
    <row r="742" ht="12.75" customHeight="1">
      <c r="A742" s="214"/>
      <c r="B742" s="214"/>
      <c r="C742" s="214"/>
      <c r="D742" s="214"/>
      <c r="E742" s="214"/>
      <c r="F742" s="214"/>
      <c r="G742" s="214"/>
      <c r="H742" s="214"/>
      <c r="I742" s="214"/>
      <c r="J742" s="214"/>
      <c r="K742" s="214"/>
      <c r="L742" s="214"/>
      <c r="M742" s="214"/>
      <c r="N742" s="214"/>
      <c r="O742" s="214"/>
      <c r="P742" s="214"/>
      <c r="Q742" s="214"/>
      <c r="R742" s="214"/>
      <c r="S742" s="214"/>
      <c r="T742" s="214"/>
      <c r="U742" s="214"/>
      <c r="V742" s="214"/>
      <c r="W742" s="214"/>
      <c r="X742" s="214"/>
      <c r="Y742" s="214"/>
      <c r="Z742" s="214"/>
    </row>
    <row r="743" ht="12.75" customHeight="1">
      <c r="A743" s="214"/>
      <c r="B743" s="214"/>
      <c r="C743" s="214"/>
      <c r="D743" s="214"/>
      <c r="E743" s="214"/>
      <c r="F743" s="214"/>
      <c r="G743" s="214"/>
      <c r="H743" s="214"/>
      <c r="I743" s="214"/>
      <c r="J743" s="214"/>
      <c r="K743" s="214"/>
      <c r="L743" s="214"/>
      <c r="M743" s="214"/>
      <c r="N743" s="214"/>
      <c r="O743" s="214"/>
      <c r="P743" s="214"/>
      <c r="Q743" s="214"/>
      <c r="R743" s="214"/>
      <c r="S743" s="214"/>
      <c r="T743" s="214"/>
      <c r="U743" s="214"/>
      <c r="V743" s="214"/>
      <c r="W743" s="214"/>
      <c r="X743" s="214"/>
      <c r="Y743" s="214"/>
      <c r="Z743" s="214"/>
    </row>
    <row r="744" ht="12.75" customHeight="1">
      <c r="A744" s="214"/>
      <c r="B744" s="214"/>
      <c r="C744" s="214"/>
      <c r="D744" s="214"/>
      <c r="E744" s="214"/>
      <c r="F744" s="214"/>
      <c r="G744" s="214"/>
      <c r="H744" s="214"/>
      <c r="I744" s="214"/>
      <c r="J744" s="214"/>
      <c r="K744" s="214"/>
      <c r="L744" s="214"/>
      <c r="M744" s="214"/>
      <c r="N744" s="214"/>
      <c r="O744" s="214"/>
      <c r="P744" s="214"/>
      <c r="Q744" s="214"/>
      <c r="R744" s="214"/>
      <c r="S744" s="214"/>
      <c r="T744" s="214"/>
      <c r="U744" s="214"/>
      <c r="V744" s="214"/>
      <c r="W744" s="214"/>
      <c r="X744" s="214"/>
      <c r="Y744" s="214"/>
      <c r="Z744" s="214"/>
    </row>
    <row r="745" ht="12.75" customHeight="1">
      <c r="A745" s="214"/>
      <c r="B745" s="214"/>
      <c r="C745" s="214"/>
      <c r="D745" s="214"/>
      <c r="E745" s="214"/>
      <c r="F745" s="214"/>
      <c r="G745" s="214"/>
      <c r="H745" s="214"/>
      <c r="I745" s="214"/>
      <c r="J745" s="214"/>
      <c r="K745" s="214"/>
      <c r="L745" s="214"/>
      <c r="M745" s="214"/>
      <c r="N745" s="214"/>
      <c r="O745" s="214"/>
      <c r="P745" s="214"/>
      <c r="Q745" s="214"/>
      <c r="R745" s="214"/>
      <c r="S745" s="214"/>
      <c r="T745" s="214"/>
      <c r="U745" s="214"/>
      <c r="V745" s="214"/>
      <c r="W745" s="214"/>
      <c r="X745" s="214"/>
      <c r="Y745" s="214"/>
      <c r="Z745" s="214"/>
    </row>
    <row r="746" ht="12.75" customHeight="1">
      <c r="A746" s="214"/>
      <c r="B746" s="214"/>
      <c r="C746" s="214"/>
      <c r="D746" s="214"/>
      <c r="E746" s="214"/>
      <c r="F746" s="214"/>
      <c r="G746" s="214"/>
      <c r="H746" s="214"/>
      <c r="I746" s="214"/>
      <c r="J746" s="214"/>
      <c r="K746" s="214"/>
      <c r="L746" s="214"/>
      <c r="M746" s="214"/>
      <c r="N746" s="214"/>
      <c r="O746" s="214"/>
      <c r="P746" s="214"/>
      <c r="Q746" s="214"/>
      <c r="R746" s="214"/>
      <c r="S746" s="214"/>
      <c r="T746" s="214"/>
      <c r="U746" s="214"/>
      <c r="V746" s="214"/>
      <c r="W746" s="214"/>
      <c r="X746" s="214"/>
      <c r="Y746" s="214"/>
      <c r="Z746" s="214"/>
    </row>
    <row r="747" ht="12.75" customHeight="1">
      <c r="A747" s="214"/>
      <c r="B747" s="214"/>
      <c r="C747" s="214"/>
      <c r="D747" s="214"/>
      <c r="E747" s="214"/>
      <c r="F747" s="214"/>
      <c r="G747" s="214"/>
      <c r="H747" s="214"/>
      <c r="I747" s="214"/>
      <c r="J747" s="214"/>
      <c r="K747" s="214"/>
      <c r="L747" s="214"/>
      <c r="M747" s="214"/>
      <c r="N747" s="214"/>
      <c r="O747" s="214"/>
      <c r="P747" s="214"/>
      <c r="Q747" s="214"/>
      <c r="R747" s="214"/>
      <c r="S747" s="214"/>
      <c r="T747" s="214"/>
      <c r="U747" s="214"/>
      <c r="V747" s="214"/>
      <c r="W747" s="214"/>
      <c r="X747" s="214"/>
      <c r="Y747" s="214"/>
      <c r="Z747" s="214"/>
    </row>
    <row r="748" ht="12.75" customHeight="1">
      <c r="A748" s="214"/>
      <c r="B748" s="214"/>
      <c r="C748" s="214"/>
      <c r="D748" s="214"/>
      <c r="E748" s="214"/>
      <c r="F748" s="214"/>
      <c r="G748" s="214"/>
      <c r="H748" s="214"/>
      <c r="I748" s="214"/>
      <c r="J748" s="214"/>
      <c r="K748" s="214"/>
      <c r="L748" s="214"/>
      <c r="M748" s="214"/>
      <c r="N748" s="214"/>
      <c r="O748" s="214"/>
      <c r="P748" s="214"/>
      <c r="Q748" s="214"/>
      <c r="R748" s="214"/>
      <c r="S748" s="214"/>
      <c r="T748" s="214"/>
      <c r="U748" s="214"/>
      <c r="V748" s="214"/>
      <c r="W748" s="214"/>
      <c r="X748" s="214"/>
      <c r="Y748" s="214"/>
      <c r="Z748" s="214"/>
    </row>
    <row r="749" ht="12.75" customHeight="1">
      <c r="A749" s="214"/>
      <c r="B749" s="214"/>
      <c r="C749" s="214"/>
      <c r="D749" s="214"/>
      <c r="E749" s="214"/>
      <c r="F749" s="214"/>
      <c r="G749" s="214"/>
      <c r="H749" s="214"/>
      <c r="I749" s="214"/>
      <c r="J749" s="214"/>
      <c r="K749" s="214"/>
      <c r="L749" s="214"/>
      <c r="M749" s="214"/>
      <c r="N749" s="214"/>
      <c r="O749" s="214"/>
      <c r="P749" s="214"/>
      <c r="Q749" s="214"/>
      <c r="R749" s="214"/>
      <c r="S749" s="214"/>
      <c r="T749" s="214"/>
      <c r="U749" s="214"/>
      <c r="V749" s="214"/>
      <c r="W749" s="214"/>
      <c r="X749" s="214"/>
      <c r="Y749" s="214"/>
      <c r="Z749" s="214"/>
    </row>
    <row r="750" ht="12.75" customHeight="1">
      <c r="A750" s="214"/>
      <c r="B750" s="214"/>
      <c r="C750" s="214"/>
      <c r="D750" s="214"/>
      <c r="E750" s="214"/>
      <c r="F750" s="214"/>
      <c r="G750" s="214"/>
      <c r="H750" s="214"/>
      <c r="I750" s="214"/>
      <c r="J750" s="214"/>
      <c r="K750" s="214"/>
      <c r="L750" s="214"/>
      <c r="M750" s="214"/>
      <c r="N750" s="214"/>
      <c r="O750" s="214"/>
      <c r="P750" s="214"/>
      <c r="Q750" s="214"/>
      <c r="R750" s="214"/>
      <c r="S750" s="214"/>
      <c r="T750" s="214"/>
      <c r="U750" s="214"/>
      <c r="V750" s="214"/>
      <c r="W750" s="214"/>
      <c r="X750" s="214"/>
      <c r="Y750" s="214"/>
      <c r="Z750" s="214"/>
    </row>
    <row r="751" ht="12.75" customHeight="1">
      <c r="A751" s="214"/>
      <c r="B751" s="214"/>
      <c r="C751" s="214"/>
      <c r="D751" s="214"/>
      <c r="E751" s="214"/>
      <c r="F751" s="214"/>
      <c r="G751" s="214"/>
      <c r="H751" s="214"/>
      <c r="I751" s="214"/>
      <c r="J751" s="214"/>
      <c r="K751" s="214"/>
      <c r="L751" s="214"/>
      <c r="M751" s="214"/>
      <c r="N751" s="214"/>
      <c r="O751" s="214"/>
      <c r="P751" s="214"/>
      <c r="Q751" s="214"/>
      <c r="R751" s="214"/>
      <c r="S751" s="214"/>
      <c r="T751" s="214"/>
      <c r="U751" s="214"/>
      <c r="V751" s="214"/>
      <c r="W751" s="214"/>
      <c r="X751" s="214"/>
      <c r="Y751" s="214"/>
      <c r="Z751" s="214"/>
    </row>
    <row r="752" ht="12.75" customHeight="1">
      <c r="A752" s="214"/>
      <c r="B752" s="214"/>
      <c r="C752" s="214"/>
      <c r="D752" s="214"/>
      <c r="E752" s="214"/>
      <c r="F752" s="214"/>
      <c r="G752" s="214"/>
      <c r="H752" s="214"/>
      <c r="I752" s="214"/>
      <c r="J752" s="214"/>
      <c r="K752" s="214"/>
      <c r="L752" s="214"/>
      <c r="M752" s="214"/>
      <c r="N752" s="214"/>
      <c r="O752" s="214"/>
      <c r="P752" s="214"/>
      <c r="Q752" s="214"/>
      <c r="R752" s="214"/>
      <c r="S752" s="214"/>
      <c r="T752" s="214"/>
      <c r="U752" s="214"/>
      <c r="V752" s="214"/>
      <c r="W752" s="214"/>
      <c r="X752" s="214"/>
      <c r="Y752" s="214"/>
      <c r="Z752" s="214"/>
    </row>
    <row r="753" ht="12.75" customHeight="1">
      <c r="A753" s="214"/>
      <c r="B753" s="214"/>
      <c r="C753" s="214"/>
      <c r="D753" s="214"/>
      <c r="E753" s="214"/>
      <c r="F753" s="214"/>
      <c r="G753" s="214"/>
      <c r="H753" s="214"/>
      <c r="I753" s="214"/>
      <c r="J753" s="214"/>
      <c r="K753" s="214"/>
      <c r="L753" s="214"/>
      <c r="M753" s="214"/>
      <c r="N753" s="214"/>
      <c r="O753" s="214"/>
      <c r="P753" s="214"/>
      <c r="Q753" s="214"/>
      <c r="R753" s="214"/>
      <c r="S753" s="214"/>
      <c r="T753" s="214"/>
      <c r="U753" s="214"/>
      <c r="V753" s="214"/>
      <c r="W753" s="214"/>
      <c r="X753" s="214"/>
      <c r="Y753" s="214"/>
      <c r="Z753" s="214"/>
    </row>
    <row r="754" ht="12.75" customHeight="1">
      <c r="A754" s="214"/>
      <c r="B754" s="214"/>
      <c r="C754" s="214"/>
      <c r="D754" s="214"/>
      <c r="E754" s="214"/>
      <c r="F754" s="214"/>
      <c r="G754" s="214"/>
      <c r="H754" s="214"/>
      <c r="I754" s="214"/>
      <c r="J754" s="214"/>
      <c r="K754" s="214"/>
      <c r="L754" s="214"/>
      <c r="M754" s="214"/>
      <c r="N754" s="214"/>
      <c r="O754" s="214"/>
      <c r="P754" s="214"/>
      <c r="Q754" s="214"/>
      <c r="R754" s="214"/>
      <c r="S754" s="214"/>
      <c r="T754" s="214"/>
      <c r="U754" s="214"/>
      <c r="V754" s="214"/>
      <c r="W754" s="214"/>
      <c r="X754" s="214"/>
      <c r="Y754" s="214"/>
      <c r="Z754" s="214"/>
    </row>
    <row r="755" ht="12.75" customHeight="1">
      <c r="A755" s="214"/>
      <c r="B755" s="214"/>
      <c r="C755" s="214"/>
      <c r="D755" s="214"/>
      <c r="E755" s="214"/>
      <c r="F755" s="214"/>
      <c r="G755" s="214"/>
      <c r="H755" s="214"/>
      <c r="I755" s="214"/>
      <c r="J755" s="214"/>
      <c r="K755" s="214"/>
      <c r="L755" s="214"/>
      <c r="M755" s="214"/>
      <c r="N755" s="214"/>
      <c r="O755" s="214"/>
      <c r="P755" s="214"/>
      <c r="Q755" s="214"/>
      <c r="R755" s="214"/>
      <c r="S755" s="214"/>
      <c r="T755" s="214"/>
      <c r="U755" s="214"/>
      <c r="V755" s="214"/>
      <c r="W755" s="214"/>
      <c r="X755" s="214"/>
      <c r="Y755" s="214"/>
      <c r="Z755" s="214"/>
    </row>
    <row r="756" ht="12.75" customHeight="1">
      <c r="A756" s="214"/>
      <c r="B756" s="214"/>
      <c r="C756" s="214"/>
      <c r="D756" s="214"/>
      <c r="E756" s="214"/>
      <c r="F756" s="214"/>
      <c r="G756" s="214"/>
      <c r="H756" s="214"/>
      <c r="I756" s="214"/>
      <c r="J756" s="214"/>
      <c r="K756" s="214"/>
      <c r="L756" s="214"/>
      <c r="M756" s="214"/>
      <c r="N756" s="214"/>
      <c r="O756" s="214"/>
      <c r="P756" s="214"/>
      <c r="Q756" s="214"/>
      <c r="R756" s="214"/>
      <c r="S756" s="214"/>
      <c r="T756" s="214"/>
      <c r="U756" s="214"/>
      <c r="V756" s="214"/>
      <c r="W756" s="214"/>
      <c r="X756" s="214"/>
      <c r="Y756" s="214"/>
      <c r="Z756" s="214"/>
    </row>
    <row r="757" ht="12.75" customHeight="1">
      <c r="A757" s="214"/>
      <c r="B757" s="214"/>
      <c r="C757" s="214"/>
      <c r="D757" s="214"/>
      <c r="E757" s="214"/>
      <c r="F757" s="214"/>
      <c r="G757" s="214"/>
      <c r="H757" s="214"/>
      <c r="I757" s="214"/>
      <c r="J757" s="214"/>
      <c r="K757" s="214"/>
      <c r="L757" s="214"/>
      <c r="M757" s="214"/>
      <c r="N757" s="214"/>
      <c r="O757" s="214"/>
      <c r="P757" s="214"/>
      <c r="Q757" s="214"/>
      <c r="R757" s="214"/>
      <c r="S757" s="214"/>
      <c r="T757" s="214"/>
      <c r="U757" s="214"/>
      <c r="V757" s="214"/>
      <c r="W757" s="214"/>
      <c r="X757" s="214"/>
      <c r="Y757" s="214"/>
      <c r="Z757" s="214"/>
    </row>
    <row r="758" ht="12.75" customHeight="1">
      <c r="A758" s="214"/>
      <c r="B758" s="214"/>
      <c r="C758" s="214"/>
      <c r="D758" s="214"/>
      <c r="E758" s="214"/>
      <c r="F758" s="214"/>
      <c r="G758" s="214"/>
      <c r="H758" s="214"/>
      <c r="I758" s="214"/>
      <c r="J758" s="214"/>
      <c r="K758" s="214"/>
      <c r="L758" s="214"/>
      <c r="M758" s="214"/>
      <c r="N758" s="214"/>
      <c r="O758" s="214"/>
      <c r="P758" s="214"/>
      <c r="Q758" s="214"/>
      <c r="R758" s="214"/>
      <c r="S758" s="214"/>
      <c r="T758" s="214"/>
      <c r="U758" s="214"/>
      <c r="V758" s="214"/>
      <c r="W758" s="214"/>
      <c r="X758" s="214"/>
      <c r="Y758" s="214"/>
      <c r="Z758" s="214"/>
    </row>
    <row r="759" ht="12.75" customHeight="1">
      <c r="A759" s="214"/>
      <c r="B759" s="214"/>
      <c r="C759" s="214"/>
      <c r="D759" s="214"/>
      <c r="E759" s="214"/>
      <c r="F759" s="214"/>
      <c r="G759" s="214"/>
      <c r="H759" s="214"/>
      <c r="I759" s="214"/>
      <c r="J759" s="214"/>
      <c r="K759" s="214"/>
      <c r="L759" s="214"/>
      <c r="M759" s="214"/>
      <c r="N759" s="214"/>
      <c r="O759" s="214"/>
      <c r="P759" s="214"/>
      <c r="Q759" s="214"/>
      <c r="R759" s="214"/>
      <c r="S759" s="214"/>
      <c r="T759" s="214"/>
      <c r="U759" s="214"/>
      <c r="V759" s="214"/>
      <c r="W759" s="214"/>
      <c r="X759" s="214"/>
      <c r="Y759" s="214"/>
      <c r="Z759" s="214"/>
    </row>
    <row r="760" ht="12.75" customHeight="1">
      <c r="A760" s="214"/>
      <c r="B760" s="214"/>
      <c r="C760" s="214"/>
      <c r="D760" s="214"/>
      <c r="E760" s="214"/>
      <c r="F760" s="214"/>
      <c r="G760" s="214"/>
      <c r="H760" s="214"/>
      <c r="I760" s="214"/>
      <c r="J760" s="214"/>
      <c r="K760" s="214"/>
      <c r="L760" s="214"/>
      <c r="M760" s="214"/>
      <c r="N760" s="214"/>
      <c r="O760" s="214"/>
      <c r="P760" s="214"/>
      <c r="Q760" s="214"/>
      <c r="R760" s="214"/>
      <c r="S760" s="214"/>
      <c r="T760" s="214"/>
      <c r="U760" s="214"/>
      <c r="V760" s="214"/>
      <c r="W760" s="214"/>
      <c r="X760" s="214"/>
      <c r="Y760" s="214"/>
      <c r="Z760" s="214"/>
    </row>
    <row r="761" ht="12.75" customHeight="1">
      <c r="A761" s="214"/>
      <c r="B761" s="214"/>
      <c r="C761" s="214"/>
      <c r="D761" s="214"/>
      <c r="E761" s="214"/>
      <c r="F761" s="214"/>
      <c r="G761" s="214"/>
      <c r="H761" s="214"/>
      <c r="I761" s="214"/>
      <c r="J761" s="214"/>
      <c r="K761" s="214"/>
      <c r="L761" s="214"/>
      <c r="M761" s="214"/>
      <c r="N761" s="214"/>
      <c r="O761" s="214"/>
      <c r="P761" s="214"/>
      <c r="Q761" s="214"/>
      <c r="R761" s="214"/>
      <c r="S761" s="214"/>
      <c r="T761" s="214"/>
      <c r="U761" s="214"/>
      <c r="V761" s="214"/>
      <c r="W761" s="214"/>
      <c r="X761" s="214"/>
      <c r="Y761" s="214"/>
      <c r="Z761" s="214"/>
    </row>
    <row r="762" ht="12.75" customHeight="1">
      <c r="A762" s="214"/>
      <c r="B762" s="214"/>
      <c r="C762" s="214"/>
      <c r="D762" s="214"/>
      <c r="E762" s="214"/>
      <c r="F762" s="214"/>
      <c r="G762" s="214"/>
      <c r="H762" s="214"/>
      <c r="I762" s="214"/>
      <c r="J762" s="214"/>
      <c r="K762" s="214"/>
      <c r="L762" s="214"/>
      <c r="M762" s="214"/>
      <c r="N762" s="214"/>
      <c r="O762" s="214"/>
      <c r="P762" s="214"/>
      <c r="Q762" s="214"/>
      <c r="R762" s="214"/>
      <c r="S762" s="214"/>
      <c r="T762" s="214"/>
      <c r="U762" s="214"/>
      <c r="V762" s="214"/>
      <c r="W762" s="214"/>
      <c r="X762" s="214"/>
      <c r="Y762" s="214"/>
      <c r="Z762" s="214"/>
    </row>
    <row r="763" ht="12.75" customHeight="1">
      <c r="A763" s="214"/>
      <c r="B763" s="214"/>
      <c r="C763" s="214"/>
      <c r="D763" s="214"/>
      <c r="E763" s="214"/>
      <c r="F763" s="214"/>
      <c r="G763" s="214"/>
      <c r="H763" s="214"/>
      <c r="I763" s="214"/>
      <c r="J763" s="214"/>
      <c r="K763" s="214"/>
      <c r="L763" s="214"/>
      <c r="M763" s="214"/>
      <c r="N763" s="214"/>
      <c r="O763" s="214"/>
      <c r="P763" s="214"/>
      <c r="Q763" s="214"/>
      <c r="R763" s="214"/>
      <c r="S763" s="214"/>
      <c r="T763" s="214"/>
      <c r="U763" s="214"/>
      <c r="V763" s="214"/>
      <c r="W763" s="214"/>
      <c r="X763" s="214"/>
      <c r="Y763" s="214"/>
      <c r="Z763" s="214"/>
    </row>
    <row r="764" ht="12.75" customHeight="1">
      <c r="A764" s="214"/>
      <c r="B764" s="214"/>
      <c r="C764" s="214"/>
      <c r="D764" s="214"/>
      <c r="E764" s="214"/>
      <c r="F764" s="214"/>
      <c r="G764" s="214"/>
      <c r="H764" s="214"/>
      <c r="I764" s="214"/>
      <c r="J764" s="214"/>
      <c r="K764" s="214"/>
      <c r="L764" s="214"/>
      <c r="M764" s="214"/>
      <c r="N764" s="214"/>
      <c r="O764" s="214"/>
      <c r="P764" s="214"/>
      <c r="Q764" s="214"/>
      <c r="R764" s="214"/>
      <c r="S764" s="214"/>
      <c r="T764" s="214"/>
      <c r="U764" s="214"/>
      <c r="V764" s="214"/>
      <c r="W764" s="214"/>
      <c r="X764" s="214"/>
      <c r="Y764" s="214"/>
      <c r="Z764" s="214"/>
    </row>
    <row r="765" ht="12.75" customHeight="1">
      <c r="A765" s="214"/>
      <c r="B765" s="214"/>
      <c r="C765" s="214"/>
      <c r="D765" s="214"/>
      <c r="E765" s="214"/>
      <c r="F765" s="214"/>
      <c r="G765" s="214"/>
      <c r="H765" s="214"/>
      <c r="I765" s="214"/>
      <c r="J765" s="214"/>
      <c r="K765" s="214"/>
      <c r="L765" s="214"/>
      <c r="M765" s="214"/>
      <c r="N765" s="214"/>
      <c r="O765" s="214"/>
      <c r="P765" s="214"/>
      <c r="Q765" s="214"/>
      <c r="R765" s="214"/>
      <c r="S765" s="214"/>
      <c r="T765" s="214"/>
      <c r="U765" s="214"/>
      <c r="V765" s="214"/>
      <c r="W765" s="214"/>
      <c r="X765" s="214"/>
      <c r="Y765" s="214"/>
      <c r="Z765" s="214"/>
    </row>
    <row r="766" ht="12.75" customHeight="1">
      <c r="A766" s="214"/>
      <c r="B766" s="214"/>
      <c r="C766" s="214"/>
      <c r="D766" s="214"/>
      <c r="E766" s="214"/>
      <c r="F766" s="214"/>
      <c r="G766" s="214"/>
      <c r="H766" s="214"/>
      <c r="I766" s="214"/>
      <c r="J766" s="214"/>
      <c r="K766" s="214"/>
      <c r="L766" s="214"/>
      <c r="M766" s="214"/>
      <c r="N766" s="214"/>
      <c r="O766" s="214"/>
      <c r="P766" s="214"/>
      <c r="Q766" s="214"/>
      <c r="R766" s="214"/>
      <c r="S766" s="214"/>
      <c r="T766" s="214"/>
      <c r="U766" s="214"/>
      <c r="V766" s="214"/>
      <c r="W766" s="214"/>
      <c r="X766" s="214"/>
      <c r="Y766" s="214"/>
      <c r="Z766" s="214"/>
    </row>
    <row r="767" ht="12.75" customHeight="1">
      <c r="A767" s="214"/>
      <c r="B767" s="214"/>
      <c r="C767" s="214"/>
      <c r="D767" s="214"/>
      <c r="E767" s="214"/>
      <c r="F767" s="214"/>
      <c r="G767" s="214"/>
      <c r="H767" s="214"/>
      <c r="I767" s="214"/>
      <c r="J767" s="214"/>
      <c r="K767" s="214"/>
      <c r="L767" s="214"/>
      <c r="M767" s="214"/>
      <c r="N767" s="214"/>
      <c r="O767" s="214"/>
      <c r="P767" s="214"/>
      <c r="Q767" s="214"/>
      <c r="R767" s="214"/>
      <c r="S767" s="214"/>
      <c r="T767" s="214"/>
      <c r="U767" s="214"/>
      <c r="V767" s="214"/>
      <c r="W767" s="214"/>
      <c r="X767" s="214"/>
      <c r="Y767" s="214"/>
      <c r="Z767" s="214"/>
    </row>
    <row r="768" ht="12.75" customHeight="1">
      <c r="A768" s="214"/>
      <c r="B768" s="214"/>
      <c r="C768" s="214"/>
      <c r="D768" s="214"/>
      <c r="E768" s="214"/>
      <c r="F768" s="214"/>
      <c r="G768" s="214"/>
      <c r="H768" s="214"/>
      <c r="I768" s="214"/>
      <c r="J768" s="214"/>
      <c r="K768" s="214"/>
      <c r="L768" s="214"/>
      <c r="M768" s="214"/>
      <c r="N768" s="214"/>
      <c r="O768" s="214"/>
      <c r="P768" s="214"/>
      <c r="Q768" s="214"/>
      <c r="R768" s="214"/>
      <c r="S768" s="214"/>
      <c r="T768" s="214"/>
      <c r="U768" s="214"/>
      <c r="V768" s="214"/>
      <c r="W768" s="214"/>
      <c r="X768" s="214"/>
      <c r="Y768" s="214"/>
      <c r="Z768" s="214"/>
    </row>
    <row r="769" ht="12.75" customHeight="1">
      <c r="A769" s="214"/>
      <c r="B769" s="214"/>
      <c r="C769" s="214"/>
      <c r="D769" s="214"/>
      <c r="E769" s="214"/>
      <c r="F769" s="214"/>
      <c r="G769" s="214"/>
      <c r="H769" s="214"/>
      <c r="I769" s="214"/>
      <c r="J769" s="214"/>
      <c r="K769" s="214"/>
      <c r="L769" s="214"/>
      <c r="M769" s="214"/>
      <c r="N769" s="214"/>
      <c r="O769" s="214"/>
      <c r="P769" s="214"/>
      <c r="Q769" s="214"/>
      <c r="R769" s="214"/>
      <c r="S769" s="214"/>
      <c r="T769" s="214"/>
      <c r="U769" s="214"/>
      <c r="V769" s="214"/>
      <c r="W769" s="214"/>
      <c r="X769" s="214"/>
      <c r="Y769" s="214"/>
      <c r="Z769" s="214"/>
    </row>
    <row r="770" ht="12.75" customHeight="1">
      <c r="A770" s="214"/>
      <c r="B770" s="214"/>
      <c r="C770" s="214"/>
      <c r="D770" s="214"/>
      <c r="E770" s="214"/>
      <c r="F770" s="214"/>
      <c r="G770" s="214"/>
      <c r="H770" s="214"/>
      <c r="I770" s="214"/>
      <c r="J770" s="214"/>
      <c r="K770" s="214"/>
      <c r="L770" s="214"/>
      <c r="M770" s="214"/>
      <c r="N770" s="214"/>
      <c r="O770" s="214"/>
      <c r="P770" s="214"/>
      <c r="Q770" s="214"/>
      <c r="R770" s="214"/>
      <c r="S770" s="214"/>
      <c r="T770" s="214"/>
      <c r="U770" s="214"/>
      <c r="V770" s="214"/>
      <c r="W770" s="214"/>
      <c r="X770" s="214"/>
      <c r="Y770" s="214"/>
      <c r="Z770" s="214"/>
    </row>
    <row r="771" ht="12.75" customHeight="1">
      <c r="A771" s="214"/>
      <c r="B771" s="214"/>
      <c r="C771" s="214"/>
      <c r="D771" s="214"/>
      <c r="E771" s="214"/>
      <c r="F771" s="214"/>
      <c r="G771" s="214"/>
      <c r="H771" s="214"/>
      <c r="I771" s="214"/>
      <c r="J771" s="214"/>
      <c r="K771" s="214"/>
      <c r="L771" s="214"/>
      <c r="M771" s="214"/>
      <c r="N771" s="214"/>
      <c r="O771" s="214"/>
      <c r="P771" s="214"/>
      <c r="Q771" s="214"/>
      <c r="R771" s="214"/>
      <c r="S771" s="214"/>
      <c r="T771" s="214"/>
      <c r="U771" s="214"/>
      <c r="V771" s="214"/>
      <c r="W771" s="214"/>
      <c r="X771" s="214"/>
      <c r="Y771" s="214"/>
      <c r="Z771" s="214"/>
    </row>
    <row r="772" ht="12.75" customHeight="1">
      <c r="A772" s="214"/>
      <c r="B772" s="214"/>
      <c r="C772" s="214"/>
      <c r="D772" s="214"/>
      <c r="E772" s="214"/>
      <c r="F772" s="214"/>
      <c r="G772" s="214"/>
      <c r="H772" s="214"/>
      <c r="I772" s="214"/>
      <c r="J772" s="214"/>
      <c r="K772" s="214"/>
      <c r="L772" s="214"/>
      <c r="M772" s="214"/>
      <c r="N772" s="214"/>
      <c r="O772" s="214"/>
      <c r="P772" s="214"/>
      <c r="Q772" s="214"/>
      <c r="R772" s="214"/>
      <c r="S772" s="214"/>
      <c r="T772" s="214"/>
      <c r="U772" s="214"/>
      <c r="V772" s="214"/>
      <c r="W772" s="214"/>
      <c r="X772" s="214"/>
      <c r="Y772" s="214"/>
      <c r="Z772" s="214"/>
    </row>
    <row r="773" ht="12.75" customHeight="1">
      <c r="A773" s="214"/>
      <c r="B773" s="214"/>
      <c r="C773" s="214"/>
      <c r="D773" s="214"/>
      <c r="E773" s="214"/>
      <c r="F773" s="214"/>
      <c r="G773" s="214"/>
      <c r="H773" s="214"/>
      <c r="I773" s="214"/>
      <c r="J773" s="214"/>
      <c r="K773" s="214"/>
      <c r="L773" s="214"/>
      <c r="M773" s="214"/>
      <c r="N773" s="214"/>
      <c r="O773" s="214"/>
      <c r="P773" s="214"/>
      <c r="Q773" s="214"/>
      <c r="R773" s="214"/>
      <c r="S773" s="214"/>
      <c r="T773" s="214"/>
      <c r="U773" s="214"/>
      <c r="V773" s="214"/>
      <c r="W773" s="214"/>
      <c r="X773" s="214"/>
      <c r="Y773" s="214"/>
      <c r="Z773" s="214"/>
    </row>
    <row r="774" ht="12.75" customHeight="1">
      <c r="A774" s="214"/>
      <c r="B774" s="214"/>
      <c r="C774" s="214"/>
      <c r="D774" s="214"/>
      <c r="E774" s="214"/>
      <c r="F774" s="214"/>
      <c r="G774" s="214"/>
      <c r="H774" s="214"/>
      <c r="I774" s="214"/>
      <c r="J774" s="214"/>
      <c r="K774" s="214"/>
      <c r="L774" s="214"/>
      <c r="M774" s="214"/>
      <c r="N774" s="214"/>
      <c r="O774" s="214"/>
      <c r="P774" s="214"/>
      <c r="Q774" s="214"/>
      <c r="R774" s="214"/>
      <c r="S774" s="214"/>
      <c r="T774" s="214"/>
      <c r="U774" s="214"/>
      <c r="V774" s="214"/>
      <c r="W774" s="214"/>
      <c r="X774" s="214"/>
      <c r="Y774" s="214"/>
      <c r="Z774" s="214"/>
    </row>
    <row r="775" ht="12.75" customHeight="1">
      <c r="A775" s="214"/>
      <c r="B775" s="214"/>
      <c r="C775" s="214"/>
      <c r="D775" s="214"/>
      <c r="E775" s="214"/>
      <c r="F775" s="214"/>
      <c r="G775" s="214"/>
      <c r="H775" s="214"/>
      <c r="I775" s="214"/>
      <c r="J775" s="214"/>
      <c r="K775" s="214"/>
      <c r="L775" s="214"/>
      <c r="M775" s="214"/>
      <c r="N775" s="214"/>
      <c r="O775" s="214"/>
      <c r="P775" s="214"/>
      <c r="Q775" s="214"/>
      <c r="R775" s="214"/>
      <c r="S775" s="214"/>
      <c r="T775" s="214"/>
      <c r="U775" s="214"/>
      <c r="V775" s="214"/>
      <c r="W775" s="214"/>
      <c r="X775" s="214"/>
      <c r="Y775" s="214"/>
      <c r="Z775" s="214"/>
    </row>
    <row r="776" ht="12.75" customHeight="1">
      <c r="A776" s="214"/>
      <c r="B776" s="214"/>
      <c r="C776" s="214"/>
      <c r="D776" s="214"/>
      <c r="E776" s="214"/>
      <c r="F776" s="214"/>
      <c r="G776" s="214"/>
      <c r="H776" s="214"/>
      <c r="I776" s="214"/>
      <c r="J776" s="214"/>
      <c r="K776" s="214"/>
      <c r="L776" s="214"/>
      <c r="M776" s="214"/>
      <c r="N776" s="214"/>
      <c r="O776" s="214"/>
      <c r="P776" s="214"/>
      <c r="Q776" s="214"/>
      <c r="R776" s="214"/>
      <c r="S776" s="214"/>
      <c r="T776" s="214"/>
      <c r="U776" s="214"/>
      <c r="V776" s="214"/>
      <c r="W776" s="214"/>
      <c r="X776" s="214"/>
      <c r="Y776" s="214"/>
      <c r="Z776" s="214"/>
    </row>
    <row r="777" ht="12.75" customHeight="1">
      <c r="A777" s="214"/>
      <c r="B777" s="214"/>
      <c r="C777" s="214"/>
      <c r="D777" s="214"/>
      <c r="E777" s="214"/>
      <c r="F777" s="214"/>
      <c r="G777" s="214"/>
      <c r="H777" s="214"/>
      <c r="I777" s="214"/>
      <c r="J777" s="214"/>
      <c r="K777" s="214"/>
      <c r="L777" s="214"/>
      <c r="M777" s="214"/>
      <c r="N777" s="214"/>
      <c r="O777" s="214"/>
      <c r="P777" s="214"/>
      <c r="Q777" s="214"/>
      <c r="R777" s="214"/>
      <c r="S777" s="214"/>
      <c r="T777" s="214"/>
      <c r="U777" s="214"/>
      <c r="V777" s="214"/>
      <c r="W777" s="214"/>
      <c r="X777" s="214"/>
      <c r="Y777" s="214"/>
      <c r="Z777" s="214"/>
    </row>
    <row r="778" ht="12.75" customHeight="1">
      <c r="A778" s="214"/>
      <c r="B778" s="214"/>
      <c r="C778" s="214"/>
      <c r="D778" s="214"/>
      <c r="E778" s="214"/>
      <c r="F778" s="214"/>
      <c r="G778" s="214"/>
      <c r="H778" s="214"/>
      <c r="I778" s="214"/>
      <c r="J778" s="214"/>
      <c r="K778" s="214"/>
      <c r="L778" s="214"/>
      <c r="M778" s="214"/>
      <c r="N778" s="214"/>
      <c r="O778" s="214"/>
      <c r="P778" s="214"/>
      <c r="Q778" s="214"/>
      <c r="R778" s="214"/>
      <c r="S778" s="214"/>
      <c r="T778" s="214"/>
      <c r="U778" s="214"/>
      <c r="V778" s="214"/>
      <c r="W778" s="214"/>
      <c r="X778" s="214"/>
      <c r="Y778" s="214"/>
      <c r="Z778" s="214"/>
    </row>
    <row r="779" ht="12.75" customHeight="1">
      <c r="A779" s="214"/>
      <c r="B779" s="214"/>
      <c r="C779" s="214"/>
      <c r="D779" s="214"/>
      <c r="E779" s="214"/>
      <c r="F779" s="214"/>
      <c r="G779" s="214"/>
      <c r="H779" s="214"/>
      <c r="I779" s="214"/>
      <c r="J779" s="214"/>
      <c r="K779" s="214"/>
      <c r="L779" s="214"/>
      <c r="M779" s="214"/>
      <c r="N779" s="214"/>
      <c r="O779" s="214"/>
      <c r="P779" s="214"/>
      <c r="Q779" s="214"/>
      <c r="R779" s="214"/>
      <c r="S779" s="214"/>
      <c r="T779" s="214"/>
      <c r="U779" s="214"/>
      <c r="V779" s="214"/>
      <c r="W779" s="214"/>
      <c r="X779" s="214"/>
      <c r="Y779" s="214"/>
      <c r="Z779" s="214"/>
    </row>
    <row r="780" ht="12.75" customHeight="1">
      <c r="A780" s="214"/>
      <c r="B780" s="214"/>
      <c r="C780" s="214"/>
      <c r="D780" s="214"/>
      <c r="E780" s="214"/>
      <c r="F780" s="214"/>
      <c r="G780" s="214"/>
      <c r="H780" s="214"/>
      <c r="I780" s="214"/>
      <c r="J780" s="214"/>
      <c r="K780" s="214"/>
      <c r="L780" s="214"/>
      <c r="M780" s="214"/>
      <c r="N780" s="214"/>
      <c r="O780" s="214"/>
      <c r="P780" s="214"/>
      <c r="Q780" s="214"/>
      <c r="R780" s="214"/>
      <c r="S780" s="214"/>
      <c r="T780" s="214"/>
      <c r="U780" s="214"/>
      <c r="V780" s="214"/>
      <c r="W780" s="214"/>
      <c r="X780" s="214"/>
      <c r="Y780" s="214"/>
      <c r="Z780" s="214"/>
    </row>
    <row r="781" ht="12.75" customHeight="1">
      <c r="A781" s="214"/>
      <c r="B781" s="214"/>
      <c r="C781" s="214"/>
      <c r="D781" s="214"/>
      <c r="E781" s="214"/>
      <c r="F781" s="214"/>
      <c r="G781" s="214"/>
      <c r="H781" s="214"/>
      <c r="I781" s="214"/>
      <c r="J781" s="214"/>
      <c r="K781" s="214"/>
      <c r="L781" s="214"/>
      <c r="M781" s="214"/>
      <c r="N781" s="214"/>
      <c r="O781" s="214"/>
      <c r="P781" s="214"/>
      <c r="Q781" s="214"/>
      <c r="R781" s="214"/>
      <c r="S781" s="214"/>
      <c r="T781" s="214"/>
      <c r="U781" s="214"/>
      <c r="V781" s="214"/>
      <c r="W781" s="214"/>
      <c r="X781" s="214"/>
      <c r="Y781" s="214"/>
      <c r="Z781" s="214"/>
    </row>
    <row r="782" ht="12.75" customHeight="1">
      <c r="A782" s="214"/>
      <c r="B782" s="214"/>
      <c r="C782" s="214"/>
      <c r="D782" s="214"/>
      <c r="E782" s="214"/>
      <c r="F782" s="214"/>
      <c r="G782" s="214"/>
      <c r="H782" s="214"/>
      <c r="I782" s="214"/>
      <c r="J782" s="214"/>
      <c r="K782" s="214"/>
      <c r="L782" s="214"/>
      <c r="M782" s="214"/>
      <c r="N782" s="214"/>
      <c r="O782" s="214"/>
      <c r="P782" s="214"/>
      <c r="Q782" s="214"/>
      <c r="R782" s="214"/>
      <c r="S782" s="214"/>
      <c r="T782" s="214"/>
      <c r="U782" s="214"/>
      <c r="V782" s="214"/>
      <c r="W782" s="214"/>
      <c r="X782" s="214"/>
      <c r="Y782" s="214"/>
      <c r="Z782" s="214"/>
    </row>
    <row r="783" ht="12.75" customHeight="1">
      <c r="A783" s="214"/>
      <c r="B783" s="214"/>
      <c r="C783" s="214"/>
      <c r="D783" s="214"/>
      <c r="E783" s="214"/>
      <c r="F783" s="214"/>
      <c r="G783" s="214"/>
      <c r="H783" s="214"/>
      <c r="I783" s="214"/>
      <c r="J783" s="214"/>
      <c r="K783" s="214"/>
      <c r="L783" s="214"/>
      <c r="M783" s="214"/>
      <c r="N783" s="214"/>
      <c r="O783" s="214"/>
      <c r="P783" s="214"/>
      <c r="Q783" s="214"/>
      <c r="R783" s="214"/>
      <c r="S783" s="214"/>
      <c r="T783" s="214"/>
      <c r="U783" s="214"/>
      <c r="V783" s="214"/>
      <c r="W783" s="214"/>
      <c r="X783" s="214"/>
      <c r="Y783" s="214"/>
      <c r="Z783" s="214"/>
    </row>
    <row r="784" ht="12.75" customHeight="1">
      <c r="A784" s="214"/>
      <c r="B784" s="214"/>
      <c r="C784" s="214"/>
      <c r="D784" s="214"/>
      <c r="E784" s="214"/>
      <c r="F784" s="214"/>
      <c r="G784" s="214"/>
      <c r="H784" s="214"/>
      <c r="I784" s="214"/>
      <c r="J784" s="214"/>
      <c r="K784" s="214"/>
      <c r="L784" s="214"/>
      <c r="M784" s="214"/>
      <c r="N784" s="214"/>
      <c r="O784" s="214"/>
      <c r="P784" s="214"/>
      <c r="Q784" s="214"/>
      <c r="R784" s="214"/>
      <c r="S784" s="214"/>
      <c r="T784" s="214"/>
      <c r="U784" s="214"/>
      <c r="V784" s="214"/>
      <c r="W784" s="214"/>
      <c r="X784" s="214"/>
      <c r="Y784" s="214"/>
      <c r="Z784" s="214"/>
    </row>
    <row r="785" ht="12.75" customHeight="1">
      <c r="A785" s="214"/>
      <c r="B785" s="214"/>
      <c r="C785" s="214"/>
      <c r="D785" s="214"/>
      <c r="E785" s="214"/>
      <c r="F785" s="214"/>
      <c r="G785" s="214"/>
      <c r="H785" s="214"/>
      <c r="I785" s="214"/>
      <c r="J785" s="214"/>
      <c r="K785" s="214"/>
      <c r="L785" s="214"/>
      <c r="M785" s="214"/>
      <c r="N785" s="214"/>
      <c r="O785" s="214"/>
      <c r="P785" s="214"/>
      <c r="Q785" s="214"/>
      <c r="R785" s="214"/>
      <c r="S785" s="214"/>
      <c r="T785" s="214"/>
      <c r="U785" s="214"/>
      <c r="V785" s="214"/>
      <c r="W785" s="214"/>
      <c r="X785" s="214"/>
      <c r="Y785" s="214"/>
      <c r="Z785" s="214"/>
    </row>
    <row r="786" ht="12.75" customHeight="1">
      <c r="A786" s="214"/>
      <c r="B786" s="214"/>
      <c r="C786" s="214"/>
      <c r="D786" s="214"/>
      <c r="E786" s="214"/>
      <c r="F786" s="214"/>
      <c r="G786" s="214"/>
      <c r="H786" s="214"/>
      <c r="I786" s="214"/>
      <c r="J786" s="214"/>
      <c r="K786" s="214"/>
      <c r="L786" s="214"/>
      <c r="M786" s="214"/>
      <c r="N786" s="214"/>
      <c r="O786" s="214"/>
      <c r="P786" s="214"/>
      <c r="Q786" s="214"/>
      <c r="R786" s="214"/>
      <c r="S786" s="214"/>
      <c r="T786" s="214"/>
      <c r="U786" s="214"/>
      <c r="V786" s="214"/>
      <c r="W786" s="214"/>
      <c r="X786" s="214"/>
      <c r="Y786" s="214"/>
      <c r="Z786" s="214"/>
    </row>
    <row r="787" ht="12.75" customHeight="1">
      <c r="A787" s="214"/>
      <c r="B787" s="214"/>
      <c r="C787" s="214"/>
      <c r="D787" s="214"/>
      <c r="E787" s="214"/>
      <c r="F787" s="214"/>
      <c r="G787" s="214"/>
      <c r="H787" s="214"/>
      <c r="I787" s="214"/>
      <c r="J787" s="214"/>
      <c r="K787" s="214"/>
      <c r="L787" s="214"/>
      <c r="M787" s="214"/>
      <c r="N787" s="214"/>
      <c r="O787" s="214"/>
      <c r="P787" s="214"/>
      <c r="Q787" s="214"/>
      <c r="R787" s="214"/>
      <c r="S787" s="214"/>
      <c r="T787" s="214"/>
      <c r="U787" s="214"/>
      <c r="V787" s="214"/>
      <c r="W787" s="214"/>
      <c r="X787" s="214"/>
      <c r="Y787" s="214"/>
      <c r="Z787" s="214"/>
    </row>
    <row r="788" ht="12.75" customHeight="1">
      <c r="A788" s="214"/>
      <c r="B788" s="214"/>
      <c r="C788" s="214"/>
      <c r="D788" s="214"/>
      <c r="E788" s="214"/>
      <c r="F788" s="214"/>
      <c r="G788" s="214"/>
      <c r="H788" s="214"/>
      <c r="I788" s="214"/>
      <c r="J788" s="214"/>
      <c r="K788" s="214"/>
      <c r="L788" s="214"/>
      <c r="M788" s="214"/>
      <c r="N788" s="214"/>
      <c r="O788" s="214"/>
      <c r="P788" s="214"/>
      <c r="Q788" s="214"/>
      <c r="R788" s="214"/>
      <c r="S788" s="214"/>
      <c r="T788" s="214"/>
      <c r="U788" s="214"/>
      <c r="V788" s="214"/>
      <c r="W788" s="214"/>
      <c r="X788" s="214"/>
      <c r="Y788" s="214"/>
      <c r="Z788" s="214"/>
    </row>
    <row r="789" ht="12.75" customHeight="1">
      <c r="A789" s="214"/>
      <c r="B789" s="214"/>
      <c r="C789" s="214"/>
      <c r="D789" s="214"/>
      <c r="E789" s="214"/>
      <c r="F789" s="214"/>
      <c r="G789" s="214"/>
      <c r="H789" s="214"/>
      <c r="I789" s="214"/>
      <c r="J789" s="214"/>
      <c r="K789" s="214"/>
      <c r="L789" s="214"/>
      <c r="M789" s="214"/>
      <c r="N789" s="214"/>
      <c r="O789" s="214"/>
      <c r="P789" s="214"/>
      <c r="Q789" s="214"/>
      <c r="R789" s="214"/>
      <c r="S789" s="214"/>
      <c r="T789" s="214"/>
      <c r="U789" s="214"/>
      <c r="V789" s="214"/>
      <c r="W789" s="214"/>
      <c r="X789" s="214"/>
      <c r="Y789" s="214"/>
      <c r="Z789" s="214"/>
    </row>
    <row r="790" ht="12.75" customHeight="1">
      <c r="A790" s="214"/>
      <c r="B790" s="214"/>
      <c r="C790" s="214"/>
      <c r="D790" s="214"/>
      <c r="E790" s="214"/>
      <c r="F790" s="214"/>
      <c r="G790" s="214"/>
      <c r="H790" s="214"/>
      <c r="I790" s="214"/>
      <c r="J790" s="214"/>
      <c r="K790" s="214"/>
      <c r="L790" s="214"/>
      <c r="M790" s="214"/>
      <c r="N790" s="214"/>
      <c r="O790" s="214"/>
      <c r="P790" s="214"/>
      <c r="Q790" s="214"/>
      <c r="R790" s="214"/>
      <c r="S790" s="214"/>
      <c r="T790" s="214"/>
      <c r="U790" s="214"/>
      <c r="V790" s="214"/>
      <c r="W790" s="214"/>
      <c r="X790" s="214"/>
      <c r="Y790" s="214"/>
      <c r="Z790" s="214"/>
    </row>
    <row r="791" ht="12.75" customHeight="1">
      <c r="A791" s="214"/>
      <c r="B791" s="214"/>
      <c r="C791" s="214"/>
      <c r="D791" s="214"/>
      <c r="E791" s="214"/>
      <c r="F791" s="214"/>
      <c r="G791" s="214"/>
      <c r="H791" s="214"/>
      <c r="I791" s="214"/>
      <c r="J791" s="214"/>
      <c r="K791" s="214"/>
      <c r="L791" s="214"/>
      <c r="M791" s="214"/>
      <c r="N791" s="214"/>
      <c r="O791" s="214"/>
      <c r="P791" s="214"/>
      <c r="Q791" s="214"/>
      <c r="R791" s="214"/>
      <c r="S791" s="214"/>
      <c r="T791" s="214"/>
      <c r="U791" s="214"/>
      <c r="V791" s="214"/>
      <c r="W791" s="214"/>
      <c r="X791" s="214"/>
      <c r="Y791" s="214"/>
      <c r="Z791" s="214"/>
    </row>
    <row r="792" ht="12.75" customHeight="1">
      <c r="A792" s="214"/>
      <c r="B792" s="214"/>
      <c r="C792" s="214"/>
      <c r="D792" s="214"/>
      <c r="E792" s="214"/>
      <c r="F792" s="214"/>
      <c r="G792" s="214"/>
      <c r="H792" s="214"/>
      <c r="I792" s="214"/>
      <c r="J792" s="214"/>
      <c r="K792" s="214"/>
      <c r="L792" s="214"/>
      <c r="M792" s="214"/>
      <c r="N792" s="214"/>
      <c r="O792" s="214"/>
      <c r="P792" s="214"/>
      <c r="Q792" s="214"/>
      <c r="R792" s="214"/>
      <c r="S792" s="214"/>
      <c r="T792" s="214"/>
      <c r="U792" s="214"/>
      <c r="V792" s="214"/>
      <c r="W792" s="214"/>
      <c r="X792" s="214"/>
      <c r="Y792" s="214"/>
      <c r="Z792" s="214"/>
    </row>
    <row r="793" ht="12.75" customHeight="1">
      <c r="A793" s="214"/>
      <c r="B793" s="214"/>
      <c r="C793" s="214"/>
      <c r="D793" s="214"/>
      <c r="E793" s="214"/>
      <c r="F793" s="214"/>
      <c r="G793" s="214"/>
      <c r="H793" s="214"/>
      <c r="I793" s="214"/>
      <c r="J793" s="214"/>
      <c r="K793" s="214"/>
      <c r="L793" s="214"/>
      <c r="M793" s="214"/>
      <c r="N793" s="214"/>
      <c r="O793" s="214"/>
      <c r="P793" s="214"/>
      <c r="Q793" s="214"/>
      <c r="R793" s="214"/>
      <c r="S793" s="214"/>
      <c r="T793" s="214"/>
      <c r="U793" s="214"/>
      <c r="V793" s="214"/>
      <c r="W793" s="214"/>
      <c r="X793" s="214"/>
      <c r="Y793" s="214"/>
      <c r="Z793" s="214"/>
    </row>
    <row r="794" ht="12.75" customHeight="1">
      <c r="A794" s="214"/>
      <c r="B794" s="214"/>
      <c r="C794" s="214"/>
      <c r="D794" s="214"/>
      <c r="E794" s="214"/>
      <c r="F794" s="214"/>
      <c r="G794" s="214"/>
      <c r="H794" s="214"/>
      <c r="I794" s="214"/>
      <c r="J794" s="214"/>
      <c r="K794" s="214"/>
      <c r="L794" s="214"/>
      <c r="M794" s="214"/>
      <c r="N794" s="214"/>
      <c r="O794" s="214"/>
      <c r="P794" s="214"/>
      <c r="Q794" s="214"/>
      <c r="R794" s="214"/>
      <c r="S794" s="214"/>
      <c r="T794" s="214"/>
      <c r="U794" s="214"/>
      <c r="V794" s="214"/>
      <c r="W794" s="214"/>
      <c r="X794" s="214"/>
      <c r="Y794" s="214"/>
      <c r="Z794" s="214"/>
    </row>
    <row r="795" ht="12.75" customHeight="1">
      <c r="A795" s="214"/>
      <c r="B795" s="214"/>
      <c r="C795" s="214"/>
      <c r="D795" s="214"/>
      <c r="E795" s="214"/>
      <c r="F795" s="214"/>
      <c r="G795" s="214"/>
      <c r="H795" s="214"/>
      <c r="I795" s="214"/>
      <c r="J795" s="214"/>
      <c r="K795" s="214"/>
      <c r="L795" s="214"/>
      <c r="M795" s="214"/>
      <c r="N795" s="214"/>
      <c r="O795" s="214"/>
      <c r="P795" s="214"/>
      <c r="Q795" s="214"/>
      <c r="R795" s="214"/>
      <c r="S795" s="214"/>
      <c r="T795" s="214"/>
      <c r="U795" s="214"/>
      <c r="V795" s="214"/>
      <c r="W795" s="214"/>
      <c r="X795" s="214"/>
      <c r="Y795" s="214"/>
      <c r="Z795" s="214"/>
    </row>
    <row r="796" ht="12.75" customHeight="1">
      <c r="A796" s="214"/>
      <c r="B796" s="214"/>
      <c r="C796" s="214"/>
      <c r="D796" s="214"/>
      <c r="E796" s="214"/>
      <c r="F796" s="214"/>
      <c r="G796" s="214"/>
      <c r="H796" s="214"/>
      <c r="I796" s="214"/>
      <c r="J796" s="214"/>
      <c r="K796" s="214"/>
      <c r="L796" s="214"/>
      <c r="M796" s="214"/>
      <c r="N796" s="214"/>
      <c r="O796" s="214"/>
      <c r="P796" s="214"/>
      <c r="Q796" s="214"/>
      <c r="R796" s="214"/>
      <c r="S796" s="214"/>
      <c r="T796" s="214"/>
      <c r="U796" s="214"/>
      <c r="V796" s="214"/>
      <c r="W796" s="214"/>
      <c r="X796" s="214"/>
      <c r="Y796" s="214"/>
      <c r="Z796" s="214"/>
    </row>
    <row r="797" ht="12.75" customHeight="1">
      <c r="A797" s="214"/>
      <c r="B797" s="214"/>
      <c r="C797" s="214"/>
      <c r="D797" s="214"/>
      <c r="E797" s="214"/>
      <c r="F797" s="214"/>
      <c r="G797" s="214"/>
      <c r="H797" s="214"/>
      <c r="I797" s="214"/>
      <c r="J797" s="214"/>
      <c r="K797" s="214"/>
      <c r="L797" s="214"/>
      <c r="M797" s="214"/>
      <c r="N797" s="214"/>
      <c r="O797" s="214"/>
      <c r="P797" s="214"/>
      <c r="Q797" s="214"/>
      <c r="R797" s="214"/>
      <c r="S797" s="214"/>
      <c r="T797" s="214"/>
      <c r="U797" s="214"/>
      <c r="V797" s="214"/>
      <c r="W797" s="214"/>
      <c r="X797" s="214"/>
      <c r="Y797" s="214"/>
      <c r="Z797" s="214"/>
    </row>
    <row r="798" ht="12.75" customHeight="1">
      <c r="A798" s="214"/>
      <c r="B798" s="214"/>
      <c r="C798" s="214"/>
      <c r="D798" s="214"/>
      <c r="E798" s="214"/>
      <c r="F798" s="214"/>
      <c r="G798" s="214"/>
      <c r="H798" s="214"/>
      <c r="I798" s="214"/>
      <c r="J798" s="214"/>
      <c r="K798" s="214"/>
      <c r="L798" s="214"/>
      <c r="M798" s="214"/>
      <c r="N798" s="214"/>
      <c r="O798" s="214"/>
      <c r="P798" s="214"/>
      <c r="Q798" s="214"/>
      <c r="R798" s="214"/>
      <c r="S798" s="214"/>
      <c r="T798" s="214"/>
      <c r="U798" s="214"/>
      <c r="V798" s="214"/>
      <c r="W798" s="214"/>
      <c r="X798" s="214"/>
      <c r="Y798" s="214"/>
      <c r="Z798" s="214"/>
    </row>
    <row r="799" ht="12.75" customHeight="1">
      <c r="A799" s="214"/>
      <c r="B799" s="214"/>
      <c r="C799" s="214"/>
      <c r="D799" s="214"/>
      <c r="E799" s="214"/>
      <c r="F799" s="214"/>
      <c r="G799" s="214"/>
      <c r="H799" s="214"/>
      <c r="I799" s="214"/>
      <c r="J799" s="214"/>
      <c r="K799" s="214"/>
      <c r="L799" s="214"/>
      <c r="M799" s="214"/>
      <c r="N799" s="214"/>
      <c r="O799" s="214"/>
      <c r="P799" s="214"/>
      <c r="Q799" s="214"/>
      <c r="R799" s="214"/>
      <c r="S799" s="214"/>
      <c r="T799" s="214"/>
      <c r="U799" s="214"/>
      <c r="V799" s="214"/>
      <c r="W799" s="214"/>
      <c r="X799" s="214"/>
      <c r="Y799" s="214"/>
      <c r="Z799" s="214"/>
    </row>
    <row r="800" ht="12.75" customHeight="1">
      <c r="A800" s="214"/>
      <c r="B800" s="214"/>
      <c r="C800" s="214"/>
      <c r="D800" s="214"/>
      <c r="E800" s="214"/>
      <c r="F800" s="214"/>
      <c r="G800" s="214"/>
      <c r="H800" s="214"/>
      <c r="I800" s="214"/>
      <c r="J800" s="214"/>
      <c r="K800" s="214"/>
      <c r="L800" s="214"/>
      <c r="M800" s="214"/>
      <c r="N800" s="214"/>
      <c r="O800" s="214"/>
      <c r="P800" s="214"/>
      <c r="Q800" s="214"/>
      <c r="R800" s="214"/>
      <c r="S800" s="214"/>
      <c r="T800" s="214"/>
      <c r="U800" s="214"/>
      <c r="V800" s="214"/>
      <c r="W800" s="214"/>
      <c r="X800" s="214"/>
      <c r="Y800" s="214"/>
      <c r="Z800" s="214"/>
    </row>
    <row r="801" ht="12.75" customHeight="1">
      <c r="A801" s="214"/>
      <c r="B801" s="214"/>
      <c r="C801" s="214"/>
      <c r="D801" s="214"/>
      <c r="E801" s="214"/>
      <c r="F801" s="214"/>
      <c r="G801" s="214"/>
      <c r="H801" s="214"/>
      <c r="I801" s="214"/>
      <c r="J801" s="214"/>
      <c r="K801" s="214"/>
      <c r="L801" s="214"/>
      <c r="M801" s="214"/>
      <c r="N801" s="214"/>
      <c r="O801" s="214"/>
      <c r="P801" s="214"/>
      <c r="Q801" s="214"/>
      <c r="R801" s="214"/>
      <c r="S801" s="214"/>
      <c r="T801" s="214"/>
      <c r="U801" s="214"/>
      <c r="V801" s="214"/>
      <c r="W801" s="214"/>
      <c r="X801" s="214"/>
      <c r="Y801" s="214"/>
      <c r="Z801" s="214"/>
    </row>
    <row r="802" ht="12.75" customHeight="1">
      <c r="A802" s="214"/>
      <c r="B802" s="214"/>
      <c r="C802" s="214"/>
      <c r="D802" s="214"/>
      <c r="E802" s="214"/>
      <c r="F802" s="214"/>
      <c r="G802" s="214"/>
      <c r="H802" s="214"/>
      <c r="I802" s="214"/>
      <c r="J802" s="214"/>
      <c r="K802" s="214"/>
      <c r="L802" s="214"/>
      <c r="M802" s="214"/>
      <c r="N802" s="214"/>
      <c r="O802" s="214"/>
      <c r="P802" s="214"/>
      <c r="Q802" s="214"/>
      <c r="R802" s="214"/>
      <c r="S802" s="214"/>
      <c r="T802" s="214"/>
      <c r="U802" s="214"/>
      <c r="V802" s="214"/>
      <c r="W802" s="214"/>
      <c r="X802" s="214"/>
      <c r="Y802" s="214"/>
      <c r="Z802" s="214"/>
    </row>
    <row r="803" ht="12.75" customHeight="1">
      <c r="A803" s="214"/>
      <c r="B803" s="214"/>
      <c r="C803" s="214"/>
      <c r="D803" s="214"/>
      <c r="E803" s="214"/>
      <c r="F803" s="214"/>
      <c r="G803" s="214"/>
      <c r="H803" s="214"/>
      <c r="I803" s="214"/>
      <c r="J803" s="214"/>
      <c r="K803" s="214"/>
      <c r="L803" s="214"/>
      <c r="M803" s="214"/>
      <c r="N803" s="214"/>
      <c r="O803" s="214"/>
      <c r="P803" s="214"/>
      <c r="Q803" s="214"/>
      <c r="R803" s="214"/>
      <c r="S803" s="214"/>
      <c r="T803" s="214"/>
      <c r="U803" s="214"/>
      <c r="V803" s="214"/>
      <c r="W803" s="214"/>
      <c r="X803" s="214"/>
      <c r="Y803" s="214"/>
      <c r="Z803" s="214"/>
    </row>
    <row r="804" ht="12.75" customHeight="1">
      <c r="A804" s="214"/>
      <c r="B804" s="214"/>
      <c r="C804" s="214"/>
      <c r="D804" s="214"/>
      <c r="E804" s="214"/>
      <c r="F804" s="214"/>
      <c r="G804" s="214"/>
      <c r="H804" s="214"/>
      <c r="I804" s="214"/>
      <c r="J804" s="214"/>
      <c r="K804" s="214"/>
      <c r="L804" s="214"/>
      <c r="M804" s="214"/>
      <c r="N804" s="214"/>
      <c r="O804" s="214"/>
      <c r="P804" s="214"/>
      <c r="Q804" s="214"/>
      <c r="R804" s="214"/>
      <c r="S804" s="214"/>
      <c r="T804" s="214"/>
      <c r="U804" s="214"/>
      <c r="V804" s="214"/>
      <c r="W804" s="214"/>
      <c r="X804" s="214"/>
      <c r="Y804" s="214"/>
      <c r="Z804" s="214"/>
    </row>
    <row r="805" ht="12.75" customHeight="1">
      <c r="A805" s="214"/>
      <c r="B805" s="214"/>
      <c r="C805" s="214"/>
      <c r="D805" s="214"/>
      <c r="E805" s="214"/>
      <c r="F805" s="214"/>
      <c r="G805" s="214"/>
      <c r="H805" s="214"/>
      <c r="I805" s="214"/>
      <c r="J805" s="214"/>
      <c r="K805" s="214"/>
      <c r="L805" s="214"/>
      <c r="M805" s="214"/>
      <c r="N805" s="214"/>
      <c r="O805" s="214"/>
      <c r="P805" s="214"/>
      <c r="Q805" s="214"/>
      <c r="R805" s="214"/>
      <c r="S805" s="214"/>
      <c r="T805" s="214"/>
      <c r="U805" s="214"/>
      <c r="V805" s="214"/>
      <c r="W805" s="214"/>
      <c r="X805" s="214"/>
      <c r="Y805" s="214"/>
      <c r="Z805" s="214"/>
    </row>
    <row r="806" ht="12.75" customHeight="1">
      <c r="A806" s="214"/>
      <c r="B806" s="214"/>
      <c r="C806" s="214"/>
      <c r="D806" s="214"/>
      <c r="E806" s="214"/>
      <c r="F806" s="214"/>
      <c r="G806" s="214"/>
      <c r="H806" s="214"/>
      <c r="I806" s="214"/>
      <c r="J806" s="214"/>
      <c r="K806" s="214"/>
      <c r="L806" s="214"/>
      <c r="M806" s="214"/>
      <c r="N806" s="214"/>
      <c r="O806" s="214"/>
      <c r="P806" s="214"/>
      <c r="Q806" s="214"/>
      <c r="R806" s="214"/>
      <c r="S806" s="214"/>
      <c r="T806" s="214"/>
      <c r="U806" s="214"/>
      <c r="V806" s="214"/>
      <c r="W806" s="214"/>
      <c r="X806" s="214"/>
      <c r="Y806" s="214"/>
      <c r="Z806" s="214"/>
    </row>
    <row r="807" ht="12.75" customHeight="1">
      <c r="A807" s="214"/>
      <c r="B807" s="214"/>
      <c r="C807" s="214"/>
      <c r="D807" s="214"/>
      <c r="E807" s="214"/>
      <c r="F807" s="214"/>
      <c r="G807" s="214"/>
      <c r="H807" s="214"/>
      <c r="I807" s="214"/>
      <c r="J807" s="214"/>
      <c r="K807" s="214"/>
      <c r="L807" s="214"/>
      <c r="M807" s="214"/>
      <c r="N807" s="214"/>
      <c r="O807" s="214"/>
      <c r="P807" s="214"/>
      <c r="Q807" s="214"/>
      <c r="R807" s="214"/>
      <c r="S807" s="214"/>
      <c r="T807" s="214"/>
      <c r="U807" s="214"/>
      <c r="V807" s="214"/>
      <c r="W807" s="214"/>
      <c r="X807" s="214"/>
      <c r="Y807" s="214"/>
      <c r="Z807" s="214"/>
    </row>
    <row r="808" ht="12.75" customHeight="1">
      <c r="A808" s="214"/>
      <c r="B808" s="214"/>
      <c r="C808" s="214"/>
      <c r="D808" s="214"/>
      <c r="E808" s="214"/>
      <c r="F808" s="214"/>
      <c r="G808" s="214"/>
      <c r="H808" s="214"/>
      <c r="I808" s="214"/>
      <c r="J808" s="214"/>
      <c r="K808" s="214"/>
      <c r="L808" s="214"/>
      <c r="M808" s="214"/>
      <c r="N808" s="214"/>
      <c r="O808" s="214"/>
      <c r="P808" s="214"/>
      <c r="Q808" s="214"/>
      <c r="R808" s="214"/>
      <c r="S808" s="214"/>
      <c r="T808" s="214"/>
      <c r="U808" s="214"/>
      <c r="V808" s="214"/>
      <c r="W808" s="214"/>
      <c r="X808" s="214"/>
      <c r="Y808" s="214"/>
      <c r="Z808" s="214"/>
    </row>
    <row r="809" ht="12.75" customHeight="1">
      <c r="A809" s="214"/>
      <c r="B809" s="214"/>
      <c r="C809" s="214"/>
      <c r="D809" s="214"/>
      <c r="E809" s="214"/>
      <c r="F809" s="214"/>
      <c r="G809" s="214"/>
      <c r="H809" s="214"/>
      <c r="I809" s="214"/>
      <c r="J809" s="214"/>
      <c r="K809" s="214"/>
      <c r="L809" s="214"/>
      <c r="M809" s="214"/>
      <c r="N809" s="214"/>
      <c r="O809" s="214"/>
      <c r="P809" s="214"/>
      <c r="Q809" s="214"/>
      <c r="R809" s="214"/>
      <c r="S809" s="214"/>
      <c r="T809" s="214"/>
      <c r="U809" s="214"/>
      <c r="V809" s="214"/>
      <c r="W809" s="214"/>
      <c r="X809" s="214"/>
      <c r="Y809" s="214"/>
      <c r="Z809" s="214"/>
    </row>
    <row r="810" ht="12.75" customHeight="1">
      <c r="A810" s="214"/>
      <c r="B810" s="214"/>
      <c r="C810" s="214"/>
      <c r="D810" s="214"/>
      <c r="E810" s="214"/>
      <c r="F810" s="214"/>
      <c r="G810" s="214"/>
      <c r="H810" s="214"/>
      <c r="I810" s="214"/>
      <c r="J810" s="214"/>
      <c r="K810" s="214"/>
      <c r="L810" s="214"/>
      <c r="M810" s="214"/>
      <c r="N810" s="214"/>
      <c r="O810" s="214"/>
      <c r="P810" s="214"/>
      <c r="Q810" s="214"/>
      <c r="R810" s="214"/>
      <c r="S810" s="214"/>
      <c r="T810" s="214"/>
      <c r="U810" s="214"/>
      <c r="V810" s="214"/>
      <c r="W810" s="214"/>
      <c r="X810" s="214"/>
      <c r="Y810" s="214"/>
      <c r="Z810" s="214"/>
    </row>
    <row r="811" ht="12.75" customHeight="1">
      <c r="A811" s="214"/>
      <c r="B811" s="214"/>
      <c r="C811" s="214"/>
      <c r="D811" s="214"/>
      <c r="E811" s="214"/>
      <c r="F811" s="214"/>
      <c r="G811" s="214"/>
      <c r="H811" s="214"/>
      <c r="I811" s="214"/>
      <c r="J811" s="214"/>
      <c r="K811" s="214"/>
      <c r="L811" s="214"/>
      <c r="M811" s="214"/>
      <c r="N811" s="214"/>
      <c r="O811" s="214"/>
      <c r="P811" s="214"/>
      <c r="Q811" s="214"/>
      <c r="R811" s="214"/>
      <c r="S811" s="214"/>
      <c r="T811" s="214"/>
      <c r="U811" s="214"/>
      <c r="V811" s="214"/>
      <c r="W811" s="214"/>
      <c r="X811" s="214"/>
      <c r="Y811" s="214"/>
      <c r="Z811" s="214"/>
    </row>
    <row r="812" ht="12.75" customHeight="1">
      <c r="A812" s="214"/>
      <c r="B812" s="214"/>
      <c r="C812" s="214"/>
      <c r="D812" s="214"/>
      <c r="E812" s="214"/>
      <c r="F812" s="214"/>
      <c r="G812" s="214"/>
      <c r="H812" s="214"/>
      <c r="I812" s="214"/>
      <c r="J812" s="214"/>
      <c r="K812" s="214"/>
      <c r="L812" s="214"/>
      <c r="M812" s="214"/>
      <c r="N812" s="214"/>
      <c r="O812" s="214"/>
      <c r="P812" s="214"/>
      <c r="Q812" s="214"/>
      <c r="R812" s="214"/>
      <c r="S812" s="214"/>
      <c r="T812" s="214"/>
      <c r="U812" s="214"/>
      <c r="V812" s="214"/>
      <c r="W812" s="214"/>
      <c r="X812" s="214"/>
      <c r="Y812" s="214"/>
      <c r="Z812" s="214"/>
    </row>
    <row r="813" ht="12.75" customHeight="1">
      <c r="A813" s="214"/>
      <c r="B813" s="214"/>
      <c r="C813" s="214"/>
      <c r="D813" s="214"/>
      <c r="E813" s="214"/>
      <c r="F813" s="214"/>
      <c r="G813" s="214"/>
      <c r="H813" s="214"/>
      <c r="I813" s="214"/>
      <c r="J813" s="214"/>
      <c r="K813" s="214"/>
      <c r="L813" s="214"/>
      <c r="M813" s="214"/>
      <c r="N813" s="214"/>
      <c r="O813" s="214"/>
      <c r="P813" s="214"/>
      <c r="Q813" s="214"/>
      <c r="R813" s="214"/>
      <c r="S813" s="214"/>
      <c r="T813" s="214"/>
      <c r="U813" s="214"/>
      <c r="V813" s="214"/>
      <c r="W813" s="214"/>
      <c r="X813" s="214"/>
      <c r="Y813" s="214"/>
      <c r="Z813" s="214"/>
    </row>
    <row r="814" ht="12.75" customHeight="1">
      <c r="A814" s="214"/>
      <c r="B814" s="214"/>
      <c r="C814" s="214"/>
      <c r="D814" s="214"/>
      <c r="E814" s="214"/>
      <c r="F814" s="214"/>
      <c r="G814" s="214"/>
      <c r="H814" s="214"/>
      <c r="I814" s="214"/>
      <c r="J814" s="214"/>
      <c r="K814" s="214"/>
      <c r="L814" s="214"/>
      <c r="M814" s="214"/>
      <c r="N814" s="214"/>
      <c r="O814" s="214"/>
      <c r="P814" s="214"/>
      <c r="Q814" s="214"/>
      <c r="R814" s="214"/>
      <c r="S814" s="214"/>
      <c r="T814" s="214"/>
      <c r="U814" s="214"/>
      <c r="V814" s="214"/>
      <c r="W814" s="214"/>
      <c r="X814" s="214"/>
      <c r="Y814" s="214"/>
      <c r="Z814" s="214"/>
    </row>
    <row r="815" ht="12.75" customHeight="1">
      <c r="A815" s="214"/>
      <c r="B815" s="214"/>
      <c r="C815" s="214"/>
      <c r="D815" s="214"/>
      <c r="E815" s="214"/>
      <c r="F815" s="214"/>
      <c r="G815" s="214"/>
      <c r="H815" s="214"/>
      <c r="I815" s="214"/>
      <c r="J815" s="214"/>
      <c r="K815" s="214"/>
      <c r="L815" s="214"/>
      <c r="M815" s="214"/>
      <c r="N815" s="214"/>
      <c r="O815" s="214"/>
      <c r="P815" s="214"/>
      <c r="Q815" s="214"/>
      <c r="R815" s="214"/>
      <c r="S815" s="214"/>
      <c r="T815" s="214"/>
      <c r="U815" s="214"/>
      <c r="V815" s="214"/>
      <c r="W815" s="214"/>
      <c r="X815" s="214"/>
      <c r="Y815" s="214"/>
      <c r="Z815" s="214"/>
    </row>
    <row r="816" ht="12.75" customHeight="1">
      <c r="A816" s="214"/>
      <c r="B816" s="214"/>
      <c r="C816" s="214"/>
      <c r="D816" s="214"/>
      <c r="E816" s="214"/>
      <c r="F816" s="214"/>
      <c r="G816" s="214"/>
      <c r="H816" s="214"/>
      <c r="I816" s="214"/>
      <c r="J816" s="214"/>
      <c r="K816" s="214"/>
      <c r="L816" s="214"/>
      <c r="M816" s="214"/>
      <c r="N816" s="214"/>
      <c r="O816" s="214"/>
      <c r="P816" s="214"/>
      <c r="Q816" s="214"/>
      <c r="R816" s="214"/>
      <c r="S816" s="214"/>
      <c r="T816" s="214"/>
      <c r="U816" s="214"/>
      <c r="V816" s="214"/>
      <c r="W816" s="214"/>
      <c r="X816" s="214"/>
      <c r="Y816" s="214"/>
      <c r="Z816" s="214"/>
    </row>
    <row r="817" ht="12.75" customHeight="1">
      <c r="A817" s="214"/>
      <c r="B817" s="214"/>
      <c r="C817" s="214"/>
      <c r="D817" s="214"/>
      <c r="E817" s="214"/>
      <c r="F817" s="214"/>
      <c r="G817" s="214"/>
      <c r="H817" s="214"/>
      <c r="I817" s="214"/>
      <c r="J817" s="214"/>
      <c r="K817" s="214"/>
      <c r="L817" s="214"/>
      <c r="M817" s="214"/>
      <c r="N817" s="214"/>
      <c r="O817" s="214"/>
      <c r="P817" s="214"/>
      <c r="Q817" s="214"/>
      <c r="R817" s="214"/>
      <c r="S817" s="214"/>
      <c r="T817" s="214"/>
      <c r="U817" s="214"/>
      <c r="V817" s="214"/>
      <c r="W817" s="214"/>
      <c r="X817" s="214"/>
      <c r="Y817" s="214"/>
      <c r="Z817" s="214"/>
    </row>
    <row r="818" ht="12.75" customHeight="1">
      <c r="A818" s="214"/>
      <c r="B818" s="214"/>
      <c r="C818" s="214"/>
      <c r="D818" s="214"/>
      <c r="E818" s="214"/>
      <c r="F818" s="214"/>
      <c r="G818" s="214"/>
      <c r="H818" s="214"/>
      <c r="I818" s="214"/>
      <c r="J818" s="214"/>
      <c r="K818" s="214"/>
      <c r="L818" s="214"/>
      <c r="M818" s="214"/>
      <c r="N818" s="214"/>
      <c r="O818" s="214"/>
      <c r="P818" s="214"/>
      <c r="Q818" s="214"/>
      <c r="R818" s="214"/>
      <c r="S818" s="214"/>
      <c r="T818" s="214"/>
      <c r="U818" s="214"/>
      <c r="V818" s="214"/>
      <c r="W818" s="214"/>
      <c r="X818" s="214"/>
      <c r="Y818" s="214"/>
      <c r="Z818" s="214"/>
    </row>
    <row r="819" ht="12.75" customHeight="1">
      <c r="A819" s="214"/>
      <c r="B819" s="214"/>
      <c r="C819" s="214"/>
      <c r="D819" s="214"/>
      <c r="E819" s="214"/>
      <c r="F819" s="214"/>
      <c r="G819" s="214"/>
      <c r="H819" s="214"/>
      <c r="I819" s="214"/>
      <c r="J819" s="214"/>
      <c r="K819" s="214"/>
      <c r="L819" s="214"/>
      <c r="M819" s="214"/>
      <c r="N819" s="214"/>
      <c r="O819" s="214"/>
      <c r="P819" s="214"/>
      <c r="Q819" s="214"/>
      <c r="R819" s="214"/>
      <c r="S819" s="214"/>
      <c r="T819" s="214"/>
      <c r="U819" s="214"/>
      <c r="V819" s="214"/>
      <c r="W819" s="214"/>
      <c r="X819" s="214"/>
      <c r="Y819" s="214"/>
      <c r="Z819" s="214"/>
    </row>
    <row r="820" ht="12.75" customHeight="1">
      <c r="A820" s="214"/>
      <c r="B820" s="214"/>
      <c r="C820" s="214"/>
      <c r="D820" s="214"/>
      <c r="E820" s="214"/>
      <c r="F820" s="214"/>
      <c r="G820" s="214"/>
      <c r="H820" s="214"/>
      <c r="I820" s="214"/>
      <c r="J820" s="214"/>
      <c r="K820" s="214"/>
      <c r="L820" s="214"/>
      <c r="M820" s="214"/>
      <c r="N820" s="214"/>
      <c r="O820" s="214"/>
      <c r="P820" s="214"/>
      <c r="Q820" s="214"/>
      <c r="R820" s="214"/>
      <c r="S820" s="214"/>
      <c r="T820" s="214"/>
      <c r="U820" s="214"/>
      <c r="V820" s="214"/>
      <c r="W820" s="214"/>
      <c r="X820" s="214"/>
      <c r="Y820" s="214"/>
      <c r="Z820" s="214"/>
    </row>
    <row r="821" ht="12.75" customHeight="1">
      <c r="A821" s="214"/>
      <c r="B821" s="214"/>
      <c r="C821" s="214"/>
      <c r="D821" s="214"/>
      <c r="E821" s="214"/>
      <c r="F821" s="214"/>
      <c r="G821" s="214"/>
      <c r="H821" s="214"/>
      <c r="I821" s="214"/>
      <c r="J821" s="214"/>
      <c r="K821" s="214"/>
      <c r="L821" s="214"/>
      <c r="M821" s="214"/>
      <c r="N821" s="214"/>
      <c r="O821" s="214"/>
      <c r="P821" s="214"/>
      <c r="Q821" s="214"/>
      <c r="R821" s="214"/>
      <c r="S821" s="214"/>
      <c r="T821" s="214"/>
      <c r="U821" s="214"/>
      <c r="V821" s="214"/>
      <c r="W821" s="214"/>
      <c r="X821" s="214"/>
      <c r="Y821" s="214"/>
      <c r="Z821" s="214"/>
    </row>
    <row r="822" ht="12.75" customHeight="1">
      <c r="A822" s="214"/>
      <c r="B822" s="214"/>
      <c r="C822" s="214"/>
      <c r="D822" s="214"/>
      <c r="E822" s="214"/>
      <c r="F822" s="214"/>
      <c r="G822" s="214"/>
      <c r="H822" s="214"/>
      <c r="I822" s="214"/>
      <c r="J822" s="214"/>
      <c r="K822" s="214"/>
      <c r="L822" s="214"/>
      <c r="M822" s="214"/>
      <c r="N822" s="214"/>
      <c r="O822" s="214"/>
      <c r="P822" s="214"/>
      <c r="Q822" s="214"/>
      <c r="R822" s="214"/>
      <c r="S822" s="214"/>
      <c r="T822" s="214"/>
      <c r="U822" s="214"/>
      <c r="V822" s="214"/>
      <c r="W822" s="214"/>
      <c r="X822" s="214"/>
      <c r="Y822" s="214"/>
      <c r="Z822" s="214"/>
    </row>
    <row r="823" ht="12.75" customHeight="1">
      <c r="A823" s="214"/>
      <c r="B823" s="214"/>
      <c r="C823" s="214"/>
      <c r="D823" s="214"/>
      <c r="E823" s="214"/>
      <c r="F823" s="214"/>
      <c r="G823" s="214"/>
      <c r="H823" s="214"/>
      <c r="I823" s="214"/>
      <c r="J823" s="214"/>
      <c r="K823" s="214"/>
      <c r="L823" s="214"/>
      <c r="M823" s="214"/>
      <c r="N823" s="214"/>
      <c r="O823" s="214"/>
      <c r="P823" s="214"/>
      <c r="Q823" s="214"/>
      <c r="R823" s="214"/>
      <c r="S823" s="214"/>
      <c r="T823" s="214"/>
      <c r="U823" s="214"/>
      <c r="V823" s="214"/>
      <c r="W823" s="214"/>
      <c r="X823" s="214"/>
      <c r="Y823" s="214"/>
      <c r="Z823" s="214"/>
    </row>
    <row r="824" ht="12.75" customHeight="1">
      <c r="A824" s="214"/>
      <c r="B824" s="214"/>
      <c r="C824" s="214"/>
      <c r="D824" s="214"/>
      <c r="E824" s="214"/>
      <c r="F824" s="214"/>
      <c r="G824" s="214"/>
      <c r="H824" s="214"/>
      <c r="I824" s="214"/>
      <c r="J824" s="214"/>
      <c r="K824" s="214"/>
      <c r="L824" s="214"/>
      <c r="M824" s="214"/>
      <c r="N824" s="214"/>
      <c r="O824" s="214"/>
      <c r="P824" s="214"/>
      <c r="Q824" s="214"/>
      <c r="R824" s="214"/>
      <c r="S824" s="214"/>
      <c r="T824" s="214"/>
      <c r="U824" s="214"/>
      <c r="V824" s="214"/>
      <c r="W824" s="214"/>
      <c r="X824" s="214"/>
      <c r="Y824" s="214"/>
      <c r="Z824" s="214"/>
    </row>
    <row r="825" ht="12.75" customHeight="1">
      <c r="A825" s="214"/>
      <c r="B825" s="214"/>
      <c r="C825" s="214"/>
      <c r="D825" s="214"/>
      <c r="E825" s="214"/>
      <c r="F825" s="214"/>
      <c r="G825" s="214"/>
      <c r="H825" s="214"/>
      <c r="I825" s="214"/>
      <c r="J825" s="214"/>
      <c r="K825" s="214"/>
      <c r="L825" s="214"/>
      <c r="M825" s="214"/>
      <c r="N825" s="214"/>
      <c r="O825" s="214"/>
      <c r="P825" s="214"/>
      <c r="Q825" s="214"/>
      <c r="R825" s="214"/>
      <c r="S825" s="214"/>
      <c r="T825" s="214"/>
      <c r="U825" s="214"/>
      <c r="V825" s="214"/>
      <c r="W825" s="214"/>
      <c r="X825" s="214"/>
      <c r="Y825" s="214"/>
      <c r="Z825" s="214"/>
    </row>
    <row r="826" ht="12.75" customHeight="1">
      <c r="A826" s="214"/>
      <c r="B826" s="214"/>
      <c r="C826" s="214"/>
      <c r="D826" s="214"/>
      <c r="E826" s="214"/>
      <c r="F826" s="214"/>
      <c r="G826" s="214"/>
      <c r="H826" s="214"/>
      <c r="I826" s="214"/>
      <c r="J826" s="214"/>
      <c r="K826" s="214"/>
      <c r="L826" s="214"/>
      <c r="M826" s="214"/>
      <c r="N826" s="214"/>
      <c r="O826" s="214"/>
      <c r="P826" s="214"/>
      <c r="Q826" s="214"/>
      <c r="R826" s="214"/>
      <c r="S826" s="214"/>
      <c r="T826" s="214"/>
      <c r="U826" s="214"/>
      <c r="V826" s="214"/>
      <c r="W826" s="214"/>
      <c r="X826" s="214"/>
      <c r="Y826" s="214"/>
      <c r="Z826" s="214"/>
    </row>
    <row r="827" ht="12.75" customHeight="1">
      <c r="A827" s="214"/>
      <c r="B827" s="214"/>
      <c r="C827" s="214"/>
      <c r="D827" s="214"/>
      <c r="E827" s="214"/>
      <c r="F827" s="214"/>
      <c r="G827" s="214"/>
      <c r="H827" s="214"/>
      <c r="I827" s="214"/>
      <c r="J827" s="214"/>
      <c r="K827" s="214"/>
      <c r="L827" s="214"/>
      <c r="M827" s="214"/>
      <c r="N827" s="214"/>
      <c r="O827" s="214"/>
      <c r="P827" s="214"/>
      <c r="Q827" s="214"/>
      <c r="R827" s="214"/>
      <c r="S827" s="214"/>
      <c r="T827" s="214"/>
      <c r="U827" s="214"/>
      <c r="V827" s="214"/>
      <c r="W827" s="214"/>
      <c r="X827" s="214"/>
      <c r="Y827" s="214"/>
      <c r="Z827" s="214"/>
    </row>
    <row r="828" ht="12.75" customHeight="1">
      <c r="A828" s="214"/>
      <c r="B828" s="214"/>
      <c r="C828" s="214"/>
      <c r="D828" s="214"/>
      <c r="E828" s="214"/>
      <c r="F828" s="214"/>
      <c r="G828" s="214"/>
      <c r="H828" s="214"/>
      <c r="I828" s="214"/>
      <c r="J828" s="214"/>
      <c r="K828" s="214"/>
      <c r="L828" s="214"/>
      <c r="M828" s="214"/>
      <c r="N828" s="214"/>
      <c r="O828" s="214"/>
      <c r="P828" s="214"/>
      <c r="Q828" s="214"/>
      <c r="R828" s="214"/>
      <c r="S828" s="214"/>
      <c r="T828" s="214"/>
      <c r="U828" s="214"/>
      <c r="V828" s="214"/>
      <c r="W828" s="214"/>
      <c r="X828" s="214"/>
      <c r="Y828" s="214"/>
      <c r="Z828" s="214"/>
    </row>
    <row r="829" ht="12.75" customHeight="1">
      <c r="A829" s="214"/>
      <c r="B829" s="214"/>
      <c r="C829" s="214"/>
      <c r="D829" s="214"/>
      <c r="E829" s="214"/>
      <c r="F829" s="214"/>
      <c r="G829" s="214"/>
      <c r="H829" s="214"/>
      <c r="I829" s="214"/>
      <c r="J829" s="214"/>
      <c r="K829" s="214"/>
      <c r="L829" s="214"/>
      <c r="M829" s="214"/>
      <c r="N829" s="214"/>
      <c r="O829" s="214"/>
      <c r="P829" s="214"/>
      <c r="Q829" s="214"/>
      <c r="R829" s="214"/>
      <c r="S829" s="214"/>
      <c r="T829" s="214"/>
      <c r="U829" s="214"/>
      <c r="V829" s="214"/>
      <c r="W829" s="214"/>
      <c r="X829" s="214"/>
      <c r="Y829" s="214"/>
      <c r="Z829" s="214"/>
    </row>
    <row r="830" ht="12.75" customHeight="1">
      <c r="A830" s="214"/>
      <c r="B830" s="214"/>
      <c r="C830" s="214"/>
      <c r="D830" s="214"/>
      <c r="E830" s="214"/>
      <c r="F830" s="214"/>
      <c r="G830" s="214"/>
      <c r="H830" s="214"/>
      <c r="I830" s="214"/>
      <c r="J830" s="214"/>
      <c r="K830" s="214"/>
      <c r="L830" s="214"/>
      <c r="M830" s="214"/>
      <c r="N830" s="214"/>
      <c r="O830" s="214"/>
      <c r="P830" s="214"/>
      <c r="Q830" s="214"/>
      <c r="R830" s="214"/>
      <c r="S830" s="214"/>
      <c r="T830" s="214"/>
      <c r="U830" s="214"/>
      <c r="V830" s="214"/>
      <c r="W830" s="214"/>
      <c r="X830" s="214"/>
      <c r="Y830" s="214"/>
      <c r="Z830" s="214"/>
    </row>
    <row r="831" ht="12.75" customHeight="1">
      <c r="A831" s="214"/>
      <c r="B831" s="214"/>
      <c r="C831" s="214"/>
      <c r="D831" s="214"/>
      <c r="E831" s="214"/>
      <c r="F831" s="214"/>
      <c r="G831" s="214"/>
      <c r="H831" s="214"/>
      <c r="I831" s="214"/>
      <c r="J831" s="214"/>
      <c r="K831" s="214"/>
      <c r="L831" s="214"/>
      <c r="M831" s="214"/>
      <c r="N831" s="214"/>
      <c r="O831" s="214"/>
      <c r="P831" s="214"/>
      <c r="Q831" s="214"/>
      <c r="R831" s="214"/>
      <c r="S831" s="214"/>
      <c r="T831" s="214"/>
      <c r="U831" s="214"/>
      <c r="V831" s="214"/>
      <c r="W831" s="214"/>
      <c r="X831" s="214"/>
      <c r="Y831" s="214"/>
      <c r="Z831" s="214"/>
    </row>
    <row r="832" ht="12.75" customHeight="1">
      <c r="A832" s="214"/>
      <c r="B832" s="214"/>
      <c r="C832" s="214"/>
      <c r="D832" s="214"/>
      <c r="E832" s="214"/>
      <c r="F832" s="214"/>
      <c r="G832" s="214"/>
      <c r="H832" s="214"/>
      <c r="I832" s="214"/>
      <c r="J832" s="214"/>
      <c r="K832" s="214"/>
      <c r="L832" s="214"/>
      <c r="M832" s="214"/>
      <c r="N832" s="214"/>
      <c r="O832" s="214"/>
      <c r="P832" s="214"/>
      <c r="Q832" s="214"/>
      <c r="R832" s="214"/>
      <c r="S832" s="214"/>
      <c r="T832" s="214"/>
      <c r="U832" s="214"/>
      <c r="V832" s="214"/>
      <c r="W832" s="214"/>
      <c r="X832" s="214"/>
      <c r="Y832" s="214"/>
      <c r="Z832" s="214"/>
    </row>
    <row r="833" ht="12.75" customHeight="1">
      <c r="A833" s="214"/>
      <c r="B833" s="214"/>
      <c r="C833" s="214"/>
      <c r="D833" s="214"/>
      <c r="E833" s="214"/>
      <c r="F833" s="214"/>
      <c r="G833" s="214"/>
      <c r="H833" s="214"/>
      <c r="I833" s="214"/>
      <c r="J833" s="214"/>
      <c r="K833" s="214"/>
      <c r="L833" s="214"/>
      <c r="M833" s="214"/>
      <c r="N833" s="214"/>
      <c r="O833" s="214"/>
      <c r="P833" s="214"/>
      <c r="Q833" s="214"/>
      <c r="R833" s="214"/>
      <c r="S833" s="214"/>
      <c r="T833" s="214"/>
      <c r="U833" s="214"/>
      <c r="V833" s="214"/>
      <c r="W833" s="214"/>
      <c r="X833" s="214"/>
      <c r="Y833" s="214"/>
      <c r="Z833" s="214"/>
    </row>
    <row r="834" ht="12.75" customHeight="1">
      <c r="A834" s="214"/>
      <c r="B834" s="214"/>
      <c r="C834" s="214"/>
      <c r="D834" s="214"/>
      <c r="E834" s="214"/>
      <c r="F834" s="214"/>
      <c r="G834" s="214"/>
      <c r="H834" s="214"/>
      <c r="I834" s="214"/>
      <c r="J834" s="214"/>
      <c r="K834" s="214"/>
      <c r="L834" s="214"/>
      <c r="M834" s="214"/>
      <c r="N834" s="214"/>
      <c r="O834" s="214"/>
      <c r="P834" s="214"/>
      <c r="Q834" s="214"/>
      <c r="R834" s="214"/>
      <c r="S834" s="214"/>
      <c r="T834" s="214"/>
      <c r="U834" s="214"/>
      <c r="V834" s="214"/>
      <c r="W834" s="214"/>
      <c r="X834" s="214"/>
      <c r="Y834" s="214"/>
      <c r="Z834" s="214"/>
    </row>
    <row r="835" ht="12.75" customHeight="1">
      <c r="A835" s="214"/>
      <c r="B835" s="214"/>
      <c r="C835" s="214"/>
      <c r="D835" s="214"/>
      <c r="E835" s="214"/>
      <c r="F835" s="214"/>
      <c r="G835" s="214"/>
      <c r="H835" s="214"/>
      <c r="I835" s="214"/>
      <c r="J835" s="214"/>
      <c r="K835" s="214"/>
      <c r="L835" s="214"/>
      <c r="M835" s="214"/>
      <c r="N835" s="214"/>
      <c r="O835" s="214"/>
      <c r="P835" s="214"/>
      <c r="Q835" s="214"/>
      <c r="R835" s="214"/>
      <c r="S835" s="214"/>
      <c r="T835" s="214"/>
      <c r="U835" s="214"/>
      <c r="V835" s="214"/>
      <c r="W835" s="214"/>
      <c r="X835" s="214"/>
      <c r="Y835" s="214"/>
      <c r="Z835" s="214"/>
    </row>
    <row r="836" ht="12.75" customHeight="1">
      <c r="A836" s="214"/>
      <c r="B836" s="214"/>
      <c r="C836" s="214"/>
      <c r="D836" s="214"/>
      <c r="E836" s="214"/>
      <c r="F836" s="214"/>
      <c r="G836" s="214"/>
      <c r="H836" s="214"/>
      <c r="I836" s="214"/>
      <c r="J836" s="214"/>
      <c r="K836" s="214"/>
      <c r="L836" s="214"/>
      <c r="M836" s="214"/>
      <c r="N836" s="214"/>
      <c r="O836" s="214"/>
      <c r="P836" s="214"/>
      <c r="Q836" s="214"/>
      <c r="R836" s="214"/>
      <c r="S836" s="214"/>
      <c r="T836" s="214"/>
      <c r="U836" s="214"/>
      <c r="V836" s="214"/>
      <c r="W836" s="214"/>
      <c r="X836" s="214"/>
      <c r="Y836" s="214"/>
      <c r="Z836" s="214"/>
    </row>
    <row r="837" ht="12.75" customHeight="1">
      <c r="A837" s="214"/>
      <c r="B837" s="214"/>
      <c r="C837" s="214"/>
      <c r="D837" s="214"/>
      <c r="E837" s="214"/>
      <c r="F837" s="214"/>
      <c r="G837" s="214"/>
      <c r="H837" s="214"/>
      <c r="I837" s="214"/>
      <c r="J837" s="214"/>
      <c r="K837" s="214"/>
      <c r="L837" s="214"/>
      <c r="M837" s="214"/>
      <c r="N837" s="214"/>
      <c r="O837" s="214"/>
      <c r="P837" s="214"/>
      <c r="Q837" s="214"/>
      <c r="R837" s="214"/>
      <c r="S837" s="214"/>
      <c r="T837" s="214"/>
      <c r="U837" s="214"/>
      <c r="V837" s="214"/>
      <c r="W837" s="214"/>
      <c r="X837" s="214"/>
      <c r="Y837" s="214"/>
      <c r="Z837" s="214"/>
    </row>
    <row r="838" ht="12.75" customHeight="1">
      <c r="A838" s="214"/>
      <c r="B838" s="214"/>
      <c r="C838" s="214"/>
      <c r="D838" s="214"/>
      <c r="E838" s="214"/>
      <c r="F838" s="214"/>
      <c r="G838" s="214"/>
      <c r="H838" s="214"/>
      <c r="I838" s="214"/>
      <c r="J838" s="214"/>
      <c r="K838" s="214"/>
      <c r="L838" s="214"/>
      <c r="M838" s="214"/>
      <c r="N838" s="214"/>
      <c r="O838" s="214"/>
      <c r="P838" s="214"/>
      <c r="Q838" s="214"/>
      <c r="R838" s="214"/>
      <c r="S838" s="214"/>
      <c r="T838" s="214"/>
      <c r="U838" s="214"/>
      <c r="V838" s="214"/>
      <c r="W838" s="214"/>
      <c r="X838" s="214"/>
      <c r="Y838" s="214"/>
      <c r="Z838" s="214"/>
    </row>
    <row r="839" ht="12.75" customHeight="1">
      <c r="A839" s="214"/>
      <c r="B839" s="214"/>
      <c r="C839" s="214"/>
      <c r="D839" s="214"/>
      <c r="E839" s="214"/>
      <c r="F839" s="214"/>
      <c r="G839" s="214"/>
      <c r="H839" s="214"/>
      <c r="I839" s="214"/>
      <c r="J839" s="214"/>
      <c r="K839" s="214"/>
      <c r="L839" s="214"/>
      <c r="M839" s="214"/>
      <c r="N839" s="214"/>
      <c r="O839" s="214"/>
      <c r="P839" s="214"/>
      <c r="Q839" s="214"/>
      <c r="R839" s="214"/>
      <c r="S839" s="214"/>
      <c r="T839" s="214"/>
      <c r="U839" s="214"/>
      <c r="V839" s="214"/>
      <c r="W839" s="214"/>
      <c r="X839" s="214"/>
      <c r="Y839" s="214"/>
      <c r="Z839" s="214"/>
    </row>
    <row r="840" ht="12.75" customHeight="1">
      <c r="A840" s="214"/>
      <c r="B840" s="214"/>
      <c r="C840" s="214"/>
      <c r="D840" s="214"/>
      <c r="E840" s="214"/>
      <c r="F840" s="214"/>
      <c r="G840" s="214"/>
      <c r="H840" s="214"/>
      <c r="I840" s="214"/>
      <c r="J840" s="214"/>
      <c r="K840" s="214"/>
      <c r="L840" s="214"/>
      <c r="M840" s="214"/>
      <c r="N840" s="214"/>
      <c r="O840" s="214"/>
      <c r="P840" s="214"/>
      <c r="Q840" s="214"/>
      <c r="R840" s="214"/>
      <c r="S840" s="214"/>
      <c r="T840" s="214"/>
      <c r="U840" s="214"/>
      <c r="V840" s="214"/>
      <c r="W840" s="214"/>
      <c r="X840" s="214"/>
      <c r="Y840" s="214"/>
      <c r="Z840" s="214"/>
    </row>
    <row r="841" ht="12.75" customHeight="1">
      <c r="A841" s="214"/>
      <c r="B841" s="214"/>
      <c r="C841" s="214"/>
      <c r="D841" s="214"/>
      <c r="E841" s="214"/>
      <c r="F841" s="214"/>
      <c r="G841" s="214"/>
      <c r="H841" s="214"/>
      <c r="I841" s="214"/>
      <c r="J841" s="214"/>
      <c r="K841" s="214"/>
      <c r="L841" s="214"/>
      <c r="M841" s="214"/>
      <c r="N841" s="214"/>
      <c r="O841" s="214"/>
      <c r="P841" s="214"/>
      <c r="Q841" s="214"/>
      <c r="R841" s="214"/>
      <c r="S841" s="214"/>
      <c r="T841" s="214"/>
      <c r="U841" s="214"/>
      <c r="V841" s="214"/>
      <c r="W841" s="214"/>
      <c r="X841" s="214"/>
      <c r="Y841" s="214"/>
      <c r="Z841" s="214"/>
    </row>
    <row r="842" ht="12.75" customHeight="1">
      <c r="A842" s="214"/>
      <c r="B842" s="214"/>
      <c r="C842" s="214"/>
      <c r="D842" s="214"/>
      <c r="E842" s="214"/>
      <c r="F842" s="214"/>
      <c r="G842" s="214"/>
      <c r="H842" s="214"/>
      <c r="I842" s="214"/>
      <c r="J842" s="214"/>
      <c r="K842" s="214"/>
      <c r="L842" s="214"/>
      <c r="M842" s="214"/>
      <c r="N842" s="214"/>
      <c r="O842" s="214"/>
      <c r="P842" s="214"/>
      <c r="Q842" s="214"/>
      <c r="R842" s="214"/>
      <c r="S842" s="214"/>
      <c r="T842" s="214"/>
      <c r="U842" s="214"/>
      <c r="V842" s="214"/>
      <c r="W842" s="214"/>
      <c r="X842" s="214"/>
      <c r="Y842" s="214"/>
      <c r="Z842" s="214"/>
    </row>
    <row r="843" ht="12.75" customHeight="1">
      <c r="A843" s="214"/>
      <c r="B843" s="214"/>
      <c r="C843" s="214"/>
      <c r="D843" s="214"/>
      <c r="E843" s="214"/>
      <c r="F843" s="214"/>
      <c r="G843" s="214"/>
      <c r="H843" s="214"/>
      <c r="I843" s="214"/>
      <c r="J843" s="214"/>
      <c r="K843" s="214"/>
      <c r="L843" s="214"/>
      <c r="M843" s="214"/>
      <c r="N843" s="214"/>
      <c r="O843" s="214"/>
      <c r="P843" s="214"/>
      <c r="Q843" s="214"/>
      <c r="R843" s="214"/>
      <c r="S843" s="214"/>
      <c r="T843" s="214"/>
      <c r="U843" s="214"/>
      <c r="V843" s="214"/>
      <c r="W843" s="214"/>
      <c r="X843" s="214"/>
      <c r="Y843" s="214"/>
      <c r="Z843" s="214"/>
    </row>
    <row r="844" ht="12.75" customHeight="1">
      <c r="A844" s="214"/>
      <c r="B844" s="214"/>
      <c r="C844" s="214"/>
      <c r="D844" s="214"/>
      <c r="E844" s="214"/>
      <c r="F844" s="214"/>
      <c r="G844" s="214"/>
      <c r="H844" s="214"/>
      <c r="I844" s="214"/>
      <c r="J844" s="214"/>
      <c r="K844" s="214"/>
      <c r="L844" s="214"/>
      <c r="M844" s="214"/>
      <c r="N844" s="214"/>
      <c r="O844" s="214"/>
      <c r="P844" s="214"/>
      <c r="Q844" s="214"/>
      <c r="R844" s="214"/>
      <c r="S844" s="214"/>
      <c r="T844" s="214"/>
      <c r="U844" s="214"/>
      <c r="V844" s="214"/>
      <c r="W844" s="214"/>
      <c r="X844" s="214"/>
      <c r="Y844" s="214"/>
      <c r="Z844" s="214"/>
    </row>
    <row r="845" ht="12.75" customHeight="1">
      <c r="A845" s="214"/>
      <c r="B845" s="214"/>
      <c r="C845" s="214"/>
      <c r="D845" s="214"/>
      <c r="E845" s="214"/>
      <c r="F845" s="214"/>
      <c r="G845" s="214"/>
      <c r="H845" s="214"/>
      <c r="I845" s="214"/>
      <c r="J845" s="214"/>
      <c r="K845" s="214"/>
      <c r="L845" s="214"/>
      <c r="M845" s="214"/>
      <c r="N845" s="214"/>
      <c r="O845" s="214"/>
      <c r="P845" s="214"/>
      <c r="Q845" s="214"/>
      <c r="R845" s="214"/>
      <c r="S845" s="214"/>
      <c r="T845" s="214"/>
      <c r="U845" s="214"/>
      <c r="V845" s="214"/>
      <c r="W845" s="214"/>
      <c r="X845" s="214"/>
      <c r="Y845" s="214"/>
      <c r="Z845" s="214"/>
    </row>
    <row r="846" ht="12.75" customHeight="1">
      <c r="A846" s="214"/>
      <c r="B846" s="214"/>
      <c r="C846" s="214"/>
      <c r="D846" s="214"/>
      <c r="E846" s="214"/>
      <c r="F846" s="214"/>
      <c r="G846" s="214"/>
      <c r="H846" s="214"/>
      <c r="I846" s="214"/>
      <c r="J846" s="214"/>
      <c r="K846" s="214"/>
      <c r="L846" s="214"/>
      <c r="M846" s="214"/>
      <c r="N846" s="214"/>
      <c r="O846" s="214"/>
      <c r="P846" s="214"/>
      <c r="Q846" s="214"/>
      <c r="R846" s="214"/>
      <c r="S846" s="214"/>
      <c r="T846" s="214"/>
      <c r="U846" s="214"/>
      <c r="V846" s="214"/>
      <c r="W846" s="214"/>
      <c r="X846" s="214"/>
      <c r="Y846" s="214"/>
      <c r="Z846" s="214"/>
    </row>
    <row r="847" ht="12.75" customHeight="1">
      <c r="A847" s="214"/>
      <c r="B847" s="214"/>
      <c r="C847" s="214"/>
      <c r="D847" s="214"/>
      <c r="E847" s="214"/>
      <c r="F847" s="214"/>
      <c r="G847" s="214"/>
      <c r="H847" s="214"/>
      <c r="I847" s="214"/>
      <c r="J847" s="214"/>
      <c r="K847" s="214"/>
      <c r="L847" s="214"/>
      <c r="M847" s="214"/>
      <c r="N847" s="214"/>
      <c r="O847" s="214"/>
      <c r="P847" s="214"/>
      <c r="Q847" s="214"/>
      <c r="R847" s="214"/>
      <c r="S847" s="214"/>
      <c r="T847" s="214"/>
      <c r="U847" s="214"/>
      <c r="V847" s="214"/>
      <c r="W847" s="214"/>
      <c r="X847" s="214"/>
      <c r="Y847" s="214"/>
      <c r="Z847" s="214"/>
    </row>
    <row r="848" ht="12.75" customHeight="1">
      <c r="A848" s="214"/>
      <c r="B848" s="214"/>
      <c r="C848" s="214"/>
      <c r="D848" s="214"/>
      <c r="E848" s="214"/>
      <c r="F848" s="214"/>
      <c r="G848" s="214"/>
      <c r="H848" s="214"/>
      <c r="I848" s="214"/>
      <c r="J848" s="214"/>
      <c r="K848" s="214"/>
      <c r="L848" s="214"/>
      <c r="M848" s="214"/>
      <c r="N848" s="214"/>
      <c r="O848" s="214"/>
      <c r="P848" s="214"/>
      <c r="Q848" s="214"/>
      <c r="R848" s="214"/>
      <c r="S848" s="214"/>
      <c r="T848" s="214"/>
      <c r="U848" s="214"/>
      <c r="V848" s="214"/>
      <c r="W848" s="214"/>
      <c r="X848" s="214"/>
      <c r="Y848" s="214"/>
      <c r="Z848" s="214"/>
    </row>
    <row r="849" ht="12.75" customHeight="1">
      <c r="A849" s="214"/>
      <c r="B849" s="214"/>
      <c r="C849" s="214"/>
      <c r="D849" s="214"/>
      <c r="E849" s="214"/>
      <c r="F849" s="214"/>
      <c r="G849" s="214"/>
      <c r="H849" s="214"/>
      <c r="I849" s="214"/>
      <c r="J849" s="214"/>
      <c r="K849" s="214"/>
      <c r="L849" s="214"/>
      <c r="M849" s="214"/>
      <c r="N849" s="214"/>
      <c r="O849" s="214"/>
      <c r="P849" s="214"/>
      <c r="Q849" s="214"/>
      <c r="R849" s="214"/>
      <c r="S849" s="214"/>
      <c r="T849" s="214"/>
      <c r="U849" s="214"/>
      <c r="V849" s="214"/>
      <c r="W849" s="214"/>
      <c r="X849" s="214"/>
      <c r="Y849" s="214"/>
      <c r="Z849" s="214"/>
    </row>
    <row r="850" ht="12.75" customHeight="1">
      <c r="A850" s="214"/>
      <c r="B850" s="214"/>
      <c r="C850" s="214"/>
      <c r="D850" s="214"/>
      <c r="E850" s="214"/>
      <c r="F850" s="214"/>
      <c r="G850" s="214"/>
      <c r="H850" s="214"/>
      <c r="I850" s="214"/>
      <c r="J850" s="214"/>
      <c r="K850" s="214"/>
      <c r="L850" s="214"/>
      <c r="M850" s="214"/>
      <c r="N850" s="214"/>
      <c r="O850" s="214"/>
      <c r="P850" s="214"/>
      <c r="Q850" s="214"/>
      <c r="R850" s="214"/>
      <c r="S850" s="214"/>
      <c r="T850" s="214"/>
      <c r="U850" s="214"/>
      <c r="V850" s="214"/>
      <c r="W850" s="214"/>
      <c r="X850" s="214"/>
      <c r="Y850" s="214"/>
      <c r="Z850" s="214"/>
    </row>
    <row r="851" ht="12.75" customHeight="1">
      <c r="A851" s="214"/>
      <c r="B851" s="214"/>
      <c r="C851" s="214"/>
      <c r="D851" s="214"/>
      <c r="E851" s="214"/>
      <c r="F851" s="214"/>
      <c r="G851" s="214"/>
      <c r="H851" s="214"/>
      <c r="I851" s="214"/>
      <c r="J851" s="214"/>
      <c r="K851" s="214"/>
      <c r="L851" s="214"/>
      <c r="M851" s="214"/>
      <c r="N851" s="214"/>
      <c r="O851" s="214"/>
      <c r="P851" s="214"/>
      <c r="Q851" s="214"/>
      <c r="R851" s="214"/>
      <c r="S851" s="214"/>
      <c r="T851" s="214"/>
      <c r="U851" s="214"/>
      <c r="V851" s="214"/>
      <c r="W851" s="214"/>
      <c r="X851" s="214"/>
      <c r="Y851" s="214"/>
      <c r="Z851" s="214"/>
    </row>
    <row r="852" ht="12.75" customHeight="1">
      <c r="A852" s="214"/>
      <c r="B852" s="214"/>
      <c r="C852" s="214"/>
      <c r="D852" s="214"/>
      <c r="E852" s="214"/>
      <c r="F852" s="214"/>
      <c r="G852" s="214"/>
      <c r="H852" s="214"/>
      <c r="I852" s="214"/>
      <c r="J852" s="214"/>
      <c r="K852" s="214"/>
      <c r="L852" s="214"/>
      <c r="M852" s="214"/>
      <c r="N852" s="214"/>
      <c r="O852" s="214"/>
      <c r="P852" s="214"/>
      <c r="Q852" s="214"/>
      <c r="R852" s="214"/>
      <c r="S852" s="214"/>
      <c r="T852" s="214"/>
      <c r="U852" s="214"/>
      <c r="V852" s="214"/>
      <c r="W852" s="214"/>
      <c r="X852" s="214"/>
      <c r="Y852" s="214"/>
      <c r="Z852" s="214"/>
    </row>
    <row r="853" ht="12.75" customHeight="1">
      <c r="A853" s="214"/>
      <c r="B853" s="214"/>
      <c r="C853" s="214"/>
      <c r="D853" s="214"/>
      <c r="E853" s="214"/>
      <c r="F853" s="214"/>
      <c r="G853" s="214"/>
      <c r="H853" s="214"/>
      <c r="I853" s="214"/>
      <c r="J853" s="214"/>
      <c r="K853" s="214"/>
      <c r="L853" s="214"/>
      <c r="M853" s="214"/>
      <c r="N853" s="214"/>
      <c r="O853" s="214"/>
      <c r="P853" s="214"/>
      <c r="Q853" s="214"/>
      <c r="R853" s="214"/>
      <c r="S853" s="214"/>
      <c r="T853" s="214"/>
      <c r="U853" s="214"/>
      <c r="V853" s="214"/>
      <c r="W853" s="214"/>
      <c r="X853" s="214"/>
      <c r="Y853" s="214"/>
      <c r="Z853" s="214"/>
    </row>
    <row r="854" ht="12.75" customHeight="1">
      <c r="A854" s="214"/>
      <c r="B854" s="214"/>
      <c r="C854" s="214"/>
      <c r="D854" s="214"/>
      <c r="E854" s="214"/>
      <c r="F854" s="214"/>
      <c r="G854" s="214"/>
      <c r="H854" s="214"/>
      <c r="I854" s="214"/>
      <c r="J854" s="214"/>
      <c r="K854" s="214"/>
      <c r="L854" s="214"/>
      <c r="M854" s="214"/>
      <c r="N854" s="214"/>
      <c r="O854" s="214"/>
      <c r="P854" s="214"/>
      <c r="Q854" s="214"/>
      <c r="R854" s="214"/>
      <c r="S854" s="214"/>
      <c r="T854" s="214"/>
      <c r="U854" s="214"/>
      <c r="V854" s="214"/>
      <c r="W854" s="214"/>
      <c r="X854" s="214"/>
      <c r="Y854" s="214"/>
      <c r="Z854" s="214"/>
    </row>
    <row r="855" ht="12.75" customHeight="1">
      <c r="A855" s="214"/>
      <c r="B855" s="214"/>
      <c r="C855" s="214"/>
      <c r="D855" s="214"/>
      <c r="E855" s="214"/>
      <c r="F855" s="214"/>
      <c r="G855" s="214"/>
      <c r="H855" s="214"/>
      <c r="I855" s="214"/>
      <c r="J855" s="214"/>
      <c r="K855" s="214"/>
      <c r="L855" s="214"/>
      <c r="M855" s="214"/>
      <c r="N855" s="214"/>
      <c r="O855" s="214"/>
      <c r="P855" s="214"/>
      <c r="Q855" s="214"/>
      <c r="R855" s="214"/>
      <c r="S855" s="214"/>
      <c r="T855" s="214"/>
      <c r="U855" s="214"/>
      <c r="V855" s="214"/>
      <c r="W855" s="214"/>
      <c r="X855" s="214"/>
      <c r="Y855" s="214"/>
      <c r="Z855" s="214"/>
    </row>
    <row r="856" ht="12.75" customHeight="1">
      <c r="A856" s="214"/>
      <c r="B856" s="214"/>
      <c r="C856" s="214"/>
      <c r="D856" s="214"/>
      <c r="E856" s="214"/>
      <c r="F856" s="214"/>
      <c r="G856" s="214"/>
      <c r="H856" s="214"/>
      <c r="I856" s="214"/>
      <c r="J856" s="214"/>
      <c r="K856" s="214"/>
      <c r="L856" s="214"/>
      <c r="M856" s="214"/>
      <c r="N856" s="214"/>
      <c r="O856" s="214"/>
      <c r="P856" s="214"/>
      <c r="Q856" s="214"/>
      <c r="R856" s="214"/>
      <c r="S856" s="214"/>
      <c r="T856" s="214"/>
      <c r="U856" s="214"/>
      <c r="V856" s="214"/>
      <c r="W856" s="214"/>
      <c r="X856" s="214"/>
      <c r="Y856" s="214"/>
      <c r="Z856" s="214"/>
    </row>
    <row r="857" ht="12.75" customHeight="1">
      <c r="A857" s="214"/>
      <c r="B857" s="214"/>
      <c r="C857" s="214"/>
      <c r="D857" s="214"/>
      <c r="E857" s="214"/>
      <c r="F857" s="214"/>
      <c r="G857" s="214"/>
      <c r="H857" s="214"/>
      <c r="I857" s="214"/>
      <c r="J857" s="214"/>
      <c r="K857" s="214"/>
      <c r="L857" s="214"/>
      <c r="M857" s="214"/>
      <c r="N857" s="214"/>
      <c r="O857" s="214"/>
      <c r="P857" s="214"/>
      <c r="Q857" s="214"/>
      <c r="R857" s="214"/>
      <c r="S857" s="214"/>
      <c r="T857" s="214"/>
      <c r="U857" s="214"/>
      <c r="V857" s="214"/>
      <c r="W857" s="214"/>
      <c r="X857" s="214"/>
      <c r="Y857" s="214"/>
      <c r="Z857" s="214"/>
    </row>
    <row r="858" ht="12.75" customHeight="1">
      <c r="A858" s="214"/>
      <c r="B858" s="214"/>
      <c r="C858" s="214"/>
      <c r="D858" s="214"/>
      <c r="E858" s="214"/>
      <c r="F858" s="214"/>
      <c r="G858" s="214"/>
      <c r="H858" s="214"/>
      <c r="I858" s="214"/>
      <c r="J858" s="214"/>
      <c r="K858" s="214"/>
      <c r="L858" s="214"/>
      <c r="M858" s="214"/>
      <c r="N858" s="214"/>
      <c r="O858" s="214"/>
      <c r="P858" s="214"/>
      <c r="Q858" s="214"/>
      <c r="R858" s="214"/>
      <c r="S858" s="214"/>
      <c r="T858" s="214"/>
      <c r="U858" s="214"/>
      <c r="V858" s="214"/>
      <c r="W858" s="214"/>
      <c r="X858" s="214"/>
      <c r="Y858" s="214"/>
      <c r="Z858" s="214"/>
    </row>
    <row r="859" ht="12.75" customHeight="1">
      <c r="A859" s="214"/>
      <c r="B859" s="214"/>
      <c r="C859" s="214"/>
      <c r="D859" s="214"/>
      <c r="E859" s="214"/>
      <c r="F859" s="214"/>
      <c r="G859" s="214"/>
      <c r="H859" s="214"/>
      <c r="I859" s="214"/>
      <c r="J859" s="214"/>
      <c r="K859" s="214"/>
      <c r="L859" s="214"/>
      <c r="M859" s="214"/>
      <c r="N859" s="214"/>
      <c r="O859" s="214"/>
      <c r="P859" s="214"/>
      <c r="Q859" s="214"/>
      <c r="R859" s="214"/>
      <c r="S859" s="214"/>
      <c r="T859" s="214"/>
      <c r="U859" s="214"/>
      <c r="V859" s="214"/>
      <c r="W859" s="214"/>
      <c r="X859" s="214"/>
      <c r="Y859" s="214"/>
      <c r="Z859" s="214"/>
    </row>
    <row r="860" ht="12.75" customHeight="1">
      <c r="A860" s="214"/>
      <c r="B860" s="214"/>
      <c r="C860" s="214"/>
      <c r="D860" s="214"/>
      <c r="E860" s="214"/>
      <c r="F860" s="214"/>
      <c r="G860" s="214"/>
      <c r="H860" s="214"/>
      <c r="I860" s="214"/>
      <c r="J860" s="214"/>
      <c r="K860" s="214"/>
      <c r="L860" s="214"/>
      <c r="M860" s="214"/>
      <c r="N860" s="214"/>
      <c r="O860" s="214"/>
      <c r="P860" s="214"/>
      <c r="Q860" s="214"/>
      <c r="R860" s="214"/>
      <c r="S860" s="214"/>
      <c r="T860" s="214"/>
      <c r="U860" s="214"/>
      <c r="V860" s="214"/>
      <c r="W860" s="214"/>
      <c r="X860" s="214"/>
      <c r="Y860" s="214"/>
      <c r="Z860" s="214"/>
    </row>
    <row r="861" ht="12.75" customHeight="1">
      <c r="A861" s="214"/>
      <c r="B861" s="214"/>
      <c r="C861" s="214"/>
      <c r="D861" s="214"/>
      <c r="E861" s="214"/>
      <c r="F861" s="214"/>
      <c r="G861" s="214"/>
      <c r="H861" s="214"/>
      <c r="I861" s="214"/>
      <c r="J861" s="214"/>
      <c r="K861" s="214"/>
      <c r="L861" s="214"/>
      <c r="M861" s="214"/>
      <c r="N861" s="214"/>
      <c r="O861" s="214"/>
      <c r="P861" s="214"/>
      <c r="Q861" s="214"/>
      <c r="R861" s="214"/>
      <c r="S861" s="214"/>
      <c r="T861" s="214"/>
      <c r="U861" s="214"/>
      <c r="V861" s="214"/>
      <c r="W861" s="214"/>
      <c r="X861" s="214"/>
      <c r="Y861" s="214"/>
      <c r="Z861" s="214"/>
    </row>
    <row r="862" ht="12.75" customHeight="1">
      <c r="A862" s="214"/>
      <c r="B862" s="214"/>
      <c r="C862" s="214"/>
      <c r="D862" s="214"/>
      <c r="E862" s="214"/>
      <c r="F862" s="214"/>
      <c r="G862" s="214"/>
      <c r="H862" s="214"/>
      <c r="I862" s="214"/>
      <c r="J862" s="214"/>
      <c r="K862" s="214"/>
      <c r="L862" s="214"/>
      <c r="M862" s="214"/>
      <c r="N862" s="214"/>
      <c r="O862" s="214"/>
      <c r="P862" s="214"/>
      <c r="Q862" s="214"/>
      <c r="R862" s="214"/>
      <c r="S862" s="214"/>
      <c r="T862" s="214"/>
      <c r="U862" s="214"/>
      <c r="V862" s="214"/>
      <c r="W862" s="214"/>
      <c r="X862" s="214"/>
      <c r="Y862" s="214"/>
      <c r="Z862" s="214"/>
    </row>
    <row r="863" ht="12.75" customHeight="1">
      <c r="A863" s="214"/>
      <c r="B863" s="214"/>
      <c r="C863" s="214"/>
      <c r="D863" s="214"/>
      <c r="E863" s="214"/>
      <c r="F863" s="214"/>
      <c r="G863" s="214"/>
      <c r="H863" s="214"/>
      <c r="I863" s="214"/>
      <c r="J863" s="214"/>
      <c r="K863" s="214"/>
      <c r="L863" s="214"/>
      <c r="M863" s="214"/>
      <c r="N863" s="214"/>
      <c r="O863" s="214"/>
      <c r="P863" s="214"/>
      <c r="Q863" s="214"/>
      <c r="R863" s="214"/>
      <c r="S863" s="214"/>
      <c r="T863" s="214"/>
      <c r="U863" s="214"/>
      <c r="V863" s="214"/>
      <c r="W863" s="214"/>
      <c r="X863" s="214"/>
      <c r="Y863" s="214"/>
      <c r="Z863" s="214"/>
    </row>
    <row r="864" ht="12.75" customHeight="1">
      <c r="A864" s="214"/>
      <c r="B864" s="214"/>
      <c r="C864" s="214"/>
      <c r="D864" s="214"/>
      <c r="E864" s="214"/>
      <c r="F864" s="214"/>
      <c r="G864" s="214"/>
      <c r="H864" s="214"/>
      <c r="I864" s="214"/>
      <c r="J864" s="214"/>
      <c r="K864" s="214"/>
      <c r="L864" s="214"/>
      <c r="M864" s="214"/>
      <c r="N864" s="214"/>
      <c r="O864" s="214"/>
      <c r="P864" s="214"/>
      <c r="Q864" s="214"/>
      <c r="R864" s="214"/>
      <c r="S864" s="214"/>
      <c r="T864" s="214"/>
      <c r="U864" s="214"/>
      <c r="V864" s="214"/>
      <c r="W864" s="214"/>
      <c r="X864" s="214"/>
      <c r="Y864" s="214"/>
      <c r="Z864" s="214"/>
    </row>
    <row r="865" ht="12.75" customHeight="1">
      <c r="A865" s="214"/>
      <c r="B865" s="214"/>
      <c r="C865" s="214"/>
      <c r="D865" s="214"/>
      <c r="E865" s="214"/>
      <c r="F865" s="214"/>
      <c r="G865" s="214"/>
      <c r="H865" s="214"/>
      <c r="I865" s="214"/>
      <c r="J865" s="214"/>
      <c r="K865" s="214"/>
      <c r="L865" s="214"/>
      <c r="M865" s="214"/>
      <c r="N865" s="214"/>
      <c r="O865" s="214"/>
      <c r="P865" s="214"/>
      <c r="Q865" s="214"/>
      <c r="R865" s="214"/>
      <c r="S865" s="214"/>
      <c r="T865" s="214"/>
      <c r="U865" s="214"/>
      <c r="V865" s="214"/>
      <c r="W865" s="214"/>
      <c r="X865" s="214"/>
      <c r="Y865" s="214"/>
      <c r="Z865" s="214"/>
    </row>
    <row r="866" ht="12.75" customHeight="1">
      <c r="A866" s="214"/>
      <c r="B866" s="214"/>
      <c r="C866" s="214"/>
      <c r="D866" s="214"/>
      <c r="E866" s="214"/>
      <c r="F866" s="214"/>
      <c r="G866" s="214"/>
      <c r="H866" s="214"/>
      <c r="I866" s="214"/>
      <c r="J866" s="214"/>
      <c r="K866" s="214"/>
      <c r="L866" s="214"/>
      <c r="M866" s="214"/>
      <c r="N866" s="214"/>
      <c r="O866" s="214"/>
      <c r="P866" s="214"/>
      <c r="Q866" s="214"/>
      <c r="R866" s="214"/>
      <c r="S866" s="214"/>
      <c r="T866" s="214"/>
      <c r="U866" s="214"/>
      <c r="V866" s="214"/>
      <c r="W866" s="214"/>
      <c r="X866" s="214"/>
      <c r="Y866" s="214"/>
      <c r="Z866" s="214"/>
    </row>
    <row r="867" ht="12.75" customHeight="1">
      <c r="A867" s="214"/>
      <c r="B867" s="214"/>
      <c r="C867" s="214"/>
      <c r="D867" s="214"/>
      <c r="E867" s="214"/>
      <c r="F867" s="214"/>
      <c r="G867" s="214"/>
      <c r="H867" s="214"/>
      <c r="I867" s="214"/>
      <c r="J867" s="214"/>
      <c r="K867" s="214"/>
      <c r="L867" s="214"/>
      <c r="M867" s="214"/>
      <c r="N867" s="214"/>
      <c r="O867" s="214"/>
      <c r="P867" s="214"/>
      <c r="Q867" s="214"/>
      <c r="R867" s="214"/>
      <c r="S867" s="214"/>
      <c r="T867" s="214"/>
      <c r="U867" s="214"/>
      <c r="V867" s="214"/>
      <c r="W867" s="214"/>
      <c r="X867" s="214"/>
      <c r="Y867" s="214"/>
      <c r="Z867" s="214"/>
    </row>
    <row r="868" ht="12.75" customHeight="1">
      <c r="A868" s="214"/>
      <c r="B868" s="214"/>
      <c r="C868" s="214"/>
      <c r="D868" s="214"/>
      <c r="E868" s="214"/>
      <c r="F868" s="214"/>
      <c r="G868" s="214"/>
      <c r="H868" s="214"/>
      <c r="I868" s="214"/>
      <c r="J868" s="214"/>
      <c r="K868" s="214"/>
      <c r="L868" s="214"/>
      <c r="M868" s="214"/>
      <c r="N868" s="214"/>
      <c r="O868" s="214"/>
      <c r="P868" s="214"/>
      <c r="Q868" s="214"/>
      <c r="R868" s="214"/>
      <c r="S868" s="214"/>
      <c r="T868" s="214"/>
      <c r="U868" s="214"/>
      <c r="V868" s="214"/>
      <c r="W868" s="214"/>
      <c r="X868" s="214"/>
      <c r="Y868" s="214"/>
      <c r="Z868" s="214"/>
    </row>
    <row r="869" ht="12.75" customHeight="1">
      <c r="A869" s="214"/>
      <c r="B869" s="214"/>
      <c r="C869" s="214"/>
      <c r="D869" s="214"/>
      <c r="E869" s="214"/>
      <c r="F869" s="214"/>
      <c r="G869" s="214"/>
      <c r="H869" s="214"/>
      <c r="I869" s="214"/>
      <c r="J869" s="214"/>
      <c r="K869" s="214"/>
      <c r="L869" s="214"/>
      <c r="M869" s="214"/>
      <c r="N869" s="214"/>
      <c r="O869" s="214"/>
      <c r="P869" s="214"/>
      <c r="Q869" s="214"/>
      <c r="R869" s="214"/>
      <c r="S869" s="214"/>
      <c r="T869" s="214"/>
      <c r="U869" s="214"/>
      <c r="V869" s="214"/>
      <c r="W869" s="214"/>
      <c r="X869" s="214"/>
      <c r="Y869" s="214"/>
      <c r="Z869" s="214"/>
    </row>
    <row r="870" ht="12.75" customHeight="1">
      <c r="A870" s="214"/>
      <c r="B870" s="214"/>
      <c r="C870" s="214"/>
      <c r="D870" s="214"/>
      <c r="E870" s="214"/>
      <c r="F870" s="214"/>
      <c r="G870" s="214"/>
      <c r="H870" s="214"/>
      <c r="I870" s="214"/>
      <c r="J870" s="214"/>
      <c r="K870" s="214"/>
      <c r="L870" s="214"/>
      <c r="M870" s="214"/>
      <c r="N870" s="214"/>
      <c r="O870" s="214"/>
      <c r="P870" s="214"/>
      <c r="Q870" s="214"/>
      <c r="R870" s="214"/>
      <c r="S870" s="214"/>
      <c r="T870" s="214"/>
      <c r="U870" s="214"/>
      <c r="V870" s="214"/>
      <c r="W870" s="214"/>
      <c r="X870" s="214"/>
      <c r="Y870" s="214"/>
      <c r="Z870" s="214"/>
    </row>
    <row r="871" ht="12.75" customHeight="1">
      <c r="A871" s="214"/>
      <c r="B871" s="214"/>
      <c r="C871" s="214"/>
      <c r="D871" s="214"/>
      <c r="E871" s="214"/>
      <c r="F871" s="214"/>
      <c r="G871" s="214"/>
      <c r="H871" s="214"/>
      <c r="I871" s="214"/>
      <c r="J871" s="214"/>
      <c r="K871" s="214"/>
      <c r="L871" s="214"/>
      <c r="M871" s="214"/>
      <c r="N871" s="214"/>
      <c r="O871" s="214"/>
      <c r="P871" s="214"/>
      <c r="Q871" s="214"/>
      <c r="R871" s="214"/>
      <c r="S871" s="214"/>
      <c r="T871" s="214"/>
      <c r="U871" s="214"/>
      <c r="V871" s="214"/>
      <c r="W871" s="214"/>
      <c r="X871" s="214"/>
      <c r="Y871" s="214"/>
      <c r="Z871" s="214"/>
    </row>
    <row r="872" ht="12.75" customHeight="1">
      <c r="A872" s="214"/>
      <c r="B872" s="214"/>
      <c r="C872" s="214"/>
      <c r="D872" s="214"/>
      <c r="E872" s="214"/>
      <c r="F872" s="214"/>
      <c r="G872" s="214"/>
      <c r="H872" s="214"/>
      <c r="I872" s="214"/>
      <c r="J872" s="214"/>
      <c r="K872" s="214"/>
      <c r="L872" s="214"/>
      <c r="M872" s="214"/>
      <c r="N872" s="214"/>
      <c r="O872" s="214"/>
      <c r="P872" s="214"/>
      <c r="Q872" s="214"/>
      <c r="R872" s="214"/>
      <c r="S872" s="214"/>
      <c r="T872" s="214"/>
      <c r="U872" s="214"/>
      <c r="V872" s="214"/>
      <c r="W872" s="214"/>
      <c r="X872" s="214"/>
      <c r="Y872" s="214"/>
      <c r="Z872" s="214"/>
    </row>
    <row r="873" ht="12.75" customHeight="1">
      <c r="A873" s="214"/>
      <c r="B873" s="214"/>
      <c r="C873" s="214"/>
      <c r="D873" s="214"/>
      <c r="E873" s="214"/>
      <c r="F873" s="214"/>
      <c r="G873" s="214"/>
      <c r="H873" s="214"/>
      <c r="I873" s="214"/>
      <c r="J873" s="214"/>
      <c r="K873" s="214"/>
      <c r="L873" s="214"/>
      <c r="M873" s="214"/>
      <c r="N873" s="214"/>
      <c r="O873" s="214"/>
      <c r="P873" s="214"/>
      <c r="Q873" s="214"/>
      <c r="R873" s="214"/>
      <c r="S873" s="214"/>
      <c r="T873" s="214"/>
      <c r="U873" s="214"/>
      <c r="V873" s="214"/>
      <c r="W873" s="214"/>
      <c r="X873" s="214"/>
      <c r="Y873" s="214"/>
      <c r="Z873" s="214"/>
    </row>
    <row r="874" ht="12.75" customHeight="1">
      <c r="A874" s="214"/>
      <c r="B874" s="214"/>
      <c r="C874" s="214"/>
      <c r="D874" s="214"/>
      <c r="E874" s="214"/>
      <c r="F874" s="214"/>
      <c r="G874" s="214"/>
      <c r="H874" s="214"/>
      <c r="I874" s="214"/>
      <c r="J874" s="214"/>
      <c r="K874" s="214"/>
      <c r="L874" s="214"/>
      <c r="M874" s="214"/>
      <c r="N874" s="214"/>
      <c r="O874" s="214"/>
      <c r="P874" s="214"/>
      <c r="Q874" s="214"/>
      <c r="R874" s="214"/>
      <c r="S874" s="214"/>
      <c r="T874" s="214"/>
      <c r="U874" s="214"/>
      <c r="V874" s="214"/>
      <c r="W874" s="214"/>
      <c r="X874" s="214"/>
      <c r="Y874" s="214"/>
      <c r="Z874" s="214"/>
    </row>
    <row r="875" ht="12.75" customHeight="1">
      <c r="A875" s="214"/>
      <c r="B875" s="214"/>
      <c r="C875" s="214"/>
      <c r="D875" s="214"/>
      <c r="E875" s="214"/>
      <c r="F875" s="214"/>
      <c r="G875" s="214"/>
      <c r="H875" s="214"/>
      <c r="I875" s="214"/>
      <c r="J875" s="214"/>
      <c r="K875" s="214"/>
      <c r="L875" s="214"/>
      <c r="M875" s="214"/>
      <c r="N875" s="214"/>
      <c r="O875" s="214"/>
      <c r="P875" s="214"/>
      <c r="Q875" s="214"/>
      <c r="R875" s="214"/>
      <c r="S875" s="214"/>
      <c r="T875" s="214"/>
      <c r="U875" s="214"/>
      <c r="V875" s="214"/>
      <c r="W875" s="214"/>
      <c r="X875" s="214"/>
      <c r="Y875" s="214"/>
      <c r="Z875" s="214"/>
    </row>
    <row r="876" ht="12.75" customHeight="1">
      <c r="A876" s="214"/>
      <c r="B876" s="214"/>
      <c r="C876" s="214"/>
      <c r="D876" s="214"/>
      <c r="E876" s="214"/>
      <c r="F876" s="214"/>
      <c r="G876" s="214"/>
      <c r="H876" s="214"/>
      <c r="I876" s="214"/>
      <c r="J876" s="214"/>
      <c r="K876" s="214"/>
      <c r="L876" s="214"/>
      <c r="M876" s="214"/>
      <c r="N876" s="214"/>
      <c r="O876" s="214"/>
      <c r="P876" s="214"/>
      <c r="Q876" s="214"/>
      <c r="R876" s="214"/>
      <c r="S876" s="214"/>
      <c r="T876" s="214"/>
      <c r="U876" s="214"/>
      <c r="V876" s="214"/>
      <c r="W876" s="214"/>
      <c r="X876" s="214"/>
      <c r="Y876" s="214"/>
      <c r="Z876" s="214"/>
    </row>
    <row r="877" ht="12.75" customHeight="1">
      <c r="A877" s="214"/>
      <c r="B877" s="214"/>
      <c r="C877" s="214"/>
      <c r="D877" s="214"/>
      <c r="E877" s="214"/>
      <c r="F877" s="214"/>
      <c r="G877" s="214"/>
      <c r="H877" s="214"/>
      <c r="I877" s="214"/>
      <c r="J877" s="214"/>
      <c r="K877" s="214"/>
      <c r="L877" s="214"/>
      <c r="M877" s="214"/>
      <c r="N877" s="214"/>
      <c r="O877" s="214"/>
      <c r="P877" s="214"/>
      <c r="Q877" s="214"/>
      <c r="R877" s="214"/>
      <c r="S877" s="214"/>
      <c r="T877" s="214"/>
      <c r="U877" s="214"/>
      <c r="V877" s="214"/>
      <c r="W877" s="214"/>
      <c r="X877" s="214"/>
      <c r="Y877" s="214"/>
      <c r="Z877" s="214"/>
    </row>
    <row r="878" ht="12.75" customHeight="1">
      <c r="A878" s="214"/>
      <c r="B878" s="214"/>
      <c r="C878" s="214"/>
      <c r="D878" s="214"/>
      <c r="E878" s="214"/>
      <c r="F878" s="214"/>
      <c r="G878" s="214"/>
      <c r="H878" s="214"/>
      <c r="I878" s="214"/>
      <c r="J878" s="214"/>
      <c r="K878" s="214"/>
      <c r="L878" s="214"/>
      <c r="M878" s="214"/>
      <c r="N878" s="214"/>
      <c r="O878" s="214"/>
      <c r="P878" s="214"/>
      <c r="Q878" s="214"/>
      <c r="R878" s="214"/>
      <c r="S878" s="214"/>
      <c r="T878" s="214"/>
      <c r="U878" s="214"/>
      <c r="V878" s="214"/>
      <c r="W878" s="214"/>
      <c r="X878" s="214"/>
      <c r="Y878" s="214"/>
      <c r="Z878" s="214"/>
    </row>
    <row r="879" ht="12.75" customHeight="1">
      <c r="A879" s="214"/>
      <c r="B879" s="214"/>
      <c r="C879" s="214"/>
      <c r="D879" s="214"/>
      <c r="E879" s="214"/>
      <c r="F879" s="214"/>
      <c r="G879" s="214"/>
      <c r="H879" s="214"/>
      <c r="I879" s="214"/>
      <c r="J879" s="214"/>
      <c r="K879" s="214"/>
      <c r="L879" s="214"/>
      <c r="M879" s="214"/>
      <c r="N879" s="214"/>
      <c r="O879" s="214"/>
      <c r="P879" s="214"/>
      <c r="Q879" s="214"/>
      <c r="R879" s="214"/>
      <c r="S879" s="214"/>
      <c r="T879" s="214"/>
      <c r="U879" s="214"/>
      <c r="V879" s="214"/>
      <c r="W879" s="214"/>
      <c r="X879" s="214"/>
      <c r="Y879" s="214"/>
      <c r="Z879" s="214"/>
    </row>
    <row r="880" ht="12.75" customHeight="1">
      <c r="A880" s="214"/>
      <c r="B880" s="214"/>
      <c r="C880" s="214"/>
      <c r="D880" s="214"/>
      <c r="E880" s="214"/>
      <c r="F880" s="214"/>
      <c r="G880" s="214"/>
      <c r="H880" s="214"/>
      <c r="I880" s="214"/>
      <c r="J880" s="214"/>
      <c r="K880" s="214"/>
      <c r="L880" s="214"/>
      <c r="M880" s="214"/>
      <c r="N880" s="214"/>
      <c r="O880" s="214"/>
      <c r="P880" s="214"/>
      <c r="Q880" s="214"/>
      <c r="R880" s="214"/>
      <c r="S880" s="214"/>
      <c r="T880" s="214"/>
      <c r="U880" s="214"/>
      <c r="V880" s="214"/>
      <c r="W880" s="214"/>
      <c r="X880" s="214"/>
      <c r="Y880" s="214"/>
      <c r="Z880" s="214"/>
    </row>
    <row r="881" ht="12.75" customHeight="1">
      <c r="A881" s="214"/>
      <c r="B881" s="214"/>
      <c r="C881" s="214"/>
      <c r="D881" s="214"/>
      <c r="E881" s="214"/>
      <c r="F881" s="214"/>
      <c r="G881" s="214"/>
      <c r="H881" s="214"/>
      <c r="I881" s="214"/>
      <c r="J881" s="214"/>
      <c r="K881" s="214"/>
      <c r="L881" s="214"/>
      <c r="M881" s="214"/>
      <c r="N881" s="214"/>
      <c r="O881" s="214"/>
      <c r="P881" s="214"/>
      <c r="Q881" s="214"/>
      <c r="R881" s="214"/>
      <c r="S881" s="214"/>
      <c r="T881" s="214"/>
      <c r="U881" s="214"/>
      <c r="V881" s="214"/>
      <c r="W881" s="214"/>
      <c r="X881" s="214"/>
      <c r="Y881" s="214"/>
      <c r="Z881" s="214"/>
    </row>
    <row r="882" ht="12.75" customHeight="1">
      <c r="A882" s="214"/>
      <c r="B882" s="214"/>
      <c r="C882" s="214"/>
      <c r="D882" s="214"/>
      <c r="E882" s="214"/>
      <c r="F882" s="214"/>
      <c r="G882" s="214"/>
      <c r="H882" s="214"/>
      <c r="I882" s="214"/>
      <c r="J882" s="214"/>
      <c r="K882" s="214"/>
      <c r="L882" s="214"/>
      <c r="M882" s="214"/>
      <c r="N882" s="214"/>
      <c r="O882" s="214"/>
      <c r="P882" s="214"/>
      <c r="Q882" s="214"/>
      <c r="R882" s="214"/>
      <c r="S882" s="214"/>
      <c r="T882" s="214"/>
      <c r="U882" s="214"/>
      <c r="V882" s="214"/>
      <c r="W882" s="214"/>
      <c r="X882" s="214"/>
      <c r="Y882" s="214"/>
      <c r="Z882" s="214"/>
    </row>
    <row r="883" ht="12.75" customHeight="1">
      <c r="A883" s="214"/>
      <c r="B883" s="214"/>
      <c r="C883" s="214"/>
      <c r="D883" s="214"/>
      <c r="E883" s="214"/>
      <c r="F883" s="214"/>
      <c r="G883" s="214"/>
      <c r="H883" s="214"/>
      <c r="I883" s="214"/>
      <c r="J883" s="214"/>
      <c r="K883" s="214"/>
      <c r="L883" s="214"/>
      <c r="M883" s="214"/>
      <c r="N883" s="214"/>
      <c r="O883" s="214"/>
      <c r="P883" s="214"/>
      <c r="Q883" s="214"/>
      <c r="R883" s="214"/>
      <c r="S883" s="214"/>
      <c r="T883" s="214"/>
      <c r="U883" s="214"/>
      <c r="V883" s="214"/>
      <c r="W883" s="214"/>
      <c r="X883" s="214"/>
      <c r="Y883" s="214"/>
      <c r="Z883" s="214"/>
    </row>
    <row r="884" ht="12.75" customHeight="1">
      <c r="A884" s="214"/>
      <c r="B884" s="214"/>
      <c r="C884" s="214"/>
      <c r="D884" s="214"/>
      <c r="E884" s="214"/>
      <c r="F884" s="214"/>
      <c r="G884" s="214"/>
      <c r="H884" s="214"/>
      <c r="I884" s="214"/>
      <c r="J884" s="214"/>
      <c r="K884" s="214"/>
      <c r="L884" s="214"/>
      <c r="M884" s="214"/>
      <c r="N884" s="214"/>
      <c r="O884" s="214"/>
      <c r="P884" s="214"/>
      <c r="Q884" s="214"/>
      <c r="R884" s="214"/>
      <c r="S884" s="214"/>
      <c r="T884" s="214"/>
      <c r="U884" s="214"/>
      <c r="V884" s="214"/>
      <c r="W884" s="214"/>
      <c r="X884" s="214"/>
      <c r="Y884" s="214"/>
      <c r="Z884" s="214"/>
    </row>
    <row r="885" ht="12.75" customHeight="1">
      <c r="A885" s="214"/>
      <c r="B885" s="214"/>
      <c r="C885" s="214"/>
      <c r="D885" s="214"/>
      <c r="E885" s="214"/>
      <c r="F885" s="214"/>
      <c r="G885" s="214"/>
      <c r="H885" s="214"/>
      <c r="I885" s="214"/>
      <c r="J885" s="214"/>
      <c r="K885" s="214"/>
      <c r="L885" s="214"/>
      <c r="M885" s="214"/>
      <c r="N885" s="214"/>
      <c r="O885" s="214"/>
      <c r="P885" s="214"/>
      <c r="Q885" s="214"/>
      <c r="R885" s="214"/>
      <c r="S885" s="214"/>
      <c r="T885" s="214"/>
      <c r="U885" s="214"/>
      <c r="V885" s="214"/>
      <c r="W885" s="214"/>
      <c r="X885" s="214"/>
      <c r="Y885" s="214"/>
      <c r="Z885" s="214"/>
    </row>
    <row r="886" ht="12.75" customHeight="1">
      <c r="A886" s="214"/>
      <c r="B886" s="214"/>
      <c r="C886" s="214"/>
      <c r="D886" s="214"/>
      <c r="E886" s="214"/>
      <c r="F886" s="214"/>
      <c r="G886" s="214"/>
      <c r="H886" s="214"/>
      <c r="I886" s="214"/>
      <c r="J886" s="214"/>
      <c r="K886" s="214"/>
      <c r="L886" s="214"/>
      <c r="M886" s="214"/>
      <c r="N886" s="214"/>
      <c r="O886" s="214"/>
      <c r="P886" s="214"/>
      <c r="Q886" s="214"/>
      <c r="R886" s="214"/>
      <c r="S886" s="214"/>
      <c r="T886" s="214"/>
      <c r="U886" s="214"/>
      <c r="V886" s="214"/>
      <c r="W886" s="214"/>
      <c r="X886" s="214"/>
      <c r="Y886" s="214"/>
      <c r="Z886" s="214"/>
    </row>
    <row r="887" ht="12.75" customHeight="1">
      <c r="A887" s="214"/>
      <c r="B887" s="214"/>
      <c r="C887" s="214"/>
      <c r="D887" s="214"/>
      <c r="E887" s="214"/>
      <c r="F887" s="214"/>
      <c r="G887" s="214"/>
      <c r="H887" s="214"/>
      <c r="I887" s="214"/>
      <c r="J887" s="214"/>
      <c r="K887" s="214"/>
      <c r="L887" s="214"/>
      <c r="M887" s="214"/>
      <c r="N887" s="214"/>
      <c r="O887" s="214"/>
      <c r="P887" s="214"/>
      <c r="Q887" s="214"/>
      <c r="R887" s="214"/>
      <c r="S887" s="214"/>
      <c r="T887" s="214"/>
      <c r="U887" s="214"/>
      <c r="V887" s="214"/>
      <c r="W887" s="214"/>
      <c r="X887" s="214"/>
      <c r="Y887" s="214"/>
      <c r="Z887" s="214"/>
    </row>
    <row r="888" ht="12.75" customHeight="1">
      <c r="A888" s="214"/>
      <c r="B888" s="214"/>
      <c r="C888" s="214"/>
      <c r="D888" s="214"/>
      <c r="E888" s="214"/>
      <c r="F888" s="214"/>
      <c r="G888" s="214"/>
      <c r="H888" s="214"/>
      <c r="I888" s="214"/>
      <c r="J888" s="214"/>
      <c r="K888" s="214"/>
      <c r="L888" s="214"/>
      <c r="M888" s="214"/>
      <c r="N888" s="214"/>
      <c r="O888" s="214"/>
      <c r="P888" s="214"/>
      <c r="Q888" s="214"/>
      <c r="R888" s="214"/>
      <c r="S888" s="214"/>
      <c r="T888" s="214"/>
      <c r="U888" s="214"/>
      <c r="V888" s="214"/>
      <c r="W888" s="214"/>
      <c r="X888" s="214"/>
      <c r="Y888" s="214"/>
      <c r="Z888" s="214"/>
    </row>
    <row r="889" ht="12.75" customHeight="1">
      <c r="A889" s="214"/>
      <c r="B889" s="214"/>
      <c r="C889" s="214"/>
      <c r="D889" s="214"/>
      <c r="E889" s="214"/>
      <c r="F889" s="214"/>
      <c r="G889" s="214"/>
      <c r="H889" s="214"/>
      <c r="I889" s="214"/>
      <c r="J889" s="214"/>
      <c r="K889" s="214"/>
      <c r="L889" s="214"/>
      <c r="M889" s="214"/>
      <c r="N889" s="214"/>
      <c r="O889" s="214"/>
      <c r="P889" s="214"/>
      <c r="Q889" s="214"/>
      <c r="R889" s="214"/>
      <c r="S889" s="214"/>
      <c r="T889" s="214"/>
      <c r="U889" s="214"/>
      <c r="V889" s="214"/>
      <c r="W889" s="214"/>
      <c r="X889" s="214"/>
      <c r="Y889" s="214"/>
      <c r="Z889" s="214"/>
    </row>
    <row r="890" ht="12.75" customHeight="1">
      <c r="A890" s="214"/>
      <c r="B890" s="214"/>
      <c r="C890" s="214"/>
      <c r="D890" s="214"/>
      <c r="E890" s="214"/>
      <c r="F890" s="214"/>
      <c r="G890" s="214"/>
      <c r="H890" s="214"/>
      <c r="I890" s="214"/>
      <c r="J890" s="214"/>
      <c r="K890" s="214"/>
      <c r="L890" s="214"/>
      <c r="M890" s="214"/>
      <c r="N890" s="214"/>
      <c r="O890" s="214"/>
      <c r="P890" s="214"/>
      <c r="Q890" s="214"/>
      <c r="R890" s="214"/>
      <c r="S890" s="214"/>
      <c r="T890" s="214"/>
      <c r="U890" s="214"/>
      <c r="V890" s="214"/>
      <c r="W890" s="214"/>
      <c r="X890" s="214"/>
      <c r="Y890" s="214"/>
      <c r="Z890" s="214"/>
    </row>
    <row r="891" ht="12.75" customHeight="1">
      <c r="A891" s="214"/>
      <c r="B891" s="214"/>
      <c r="C891" s="214"/>
      <c r="D891" s="214"/>
      <c r="E891" s="214"/>
      <c r="F891" s="214"/>
      <c r="G891" s="214"/>
      <c r="H891" s="214"/>
      <c r="I891" s="214"/>
      <c r="J891" s="214"/>
      <c r="K891" s="214"/>
      <c r="L891" s="214"/>
      <c r="M891" s="214"/>
      <c r="N891" s="214"/>
      <c r="O891" s="214"/>
      <c r="P891" s="214"/>
      <c r="Q891" s="214"/>
      <c r="R891" s="214"/>
      <c r="S891" s="214"/>
      <c r="T891" s="214"/>
      <c r="U891" s="214"/>
      <c r="V891" s="214"/>
      <c r="W891" s="214"/>
      <c r="X891" s="214"/>
      <c r="Y891" s="214"/>
      <c r="Z891" s="214"/>
    </row>
    <row r="892" ht="12.75" customHeight="1">
      <c r="A892" s="214"/>
      <c r="B892" s="214"/>
      <c r="C892" s="214"/>
      <c r="D892" s="214"/>
      <c r="E892" s="214"/>
      <c r="F892" s="214"/>
      <c r="G892" s="214"/>
      <c r="H892" s="214"/>
      <c r="I892" s="214"/>
      <c r="J892" s="214"/>
      <c r="K892" s="214"/>
      <c r="L892" s="214"/>
      <c r="M892" s="214"/>
      <c r="N892" s="214"/>
      <c r="O892" s="214"/>
      <c r="P892" s="214"/>
      <c r="Q892" s="214"/>
      <c r="R892" s="214"/>
      <c r="S892" s="214"/>
      <c r="T892" s="214"/>
      <c r="U892" s="214"/>
      <c r="V892" s="214"/>
      <c r="W892" s="214"/>
      <c r="X892" s="214"/>
      <c r="Y892" s="214"/>
      <c r="Z892" s="214"/>
    </row>
    <row r="893" ht="12.75" customHeight="1">
      <c r="A893" s="214"/>
      <c r="B893" s="214"/>
      <c r="C893" s="214"/>
      <c r="D893" s="214"/>
      <c r="E893" s="214"/>
      <c r="F893" s="214"/>
      <c r="G893" s="214"/>
      <c r="H893" s="214"/>
      <c r="I893" s="214"/>
      <c r="J893" s="214"/>
      <c r="K893" s="214"/>
      <c r="L893" s="214"/>
      <c r="M893" s="214"/>
      <c r="N893" s="214"/>
      <c r="O893" s="214"/>
      <c r="P893" s="214"/>
      <c r="Q893" s="214"/>
      <c r="R893" s="214"/>
      <c r="S893" s="214"/>
      <c r="T893" s="214"/>
      <c r="U893" s="214"/>
      <c r="V893" s="214"/>
      <c r="W893" s="214"/>
      <c r="X893" s="214"/>
      <c r="Y893" s="214"/>
      <c r="Z893" s="214"/>
    </row>
    <row r="894" ht="12.75" customHeight="1">
      <c r="A894" s="214"/>
      <c r="B894" s="214"/>
      <c r="C894" s="214"/>
      <c r="D894" s="214"/>
      <c r="E894" s="214"/>
      <c r="F894" s="214"/>
      <c r="G894" s="214"/>
      <c r="H894" s="214"/>
      <c r="I894" s="214"/>
      <c r="J894" s="214"/>
      <c r="K894" s="214"/>
      <c r="L894" s="214"/>
      <c r="M894" s="214"/>
      <c r="N894" s="214"/>
      <c r="O894" s="214"/>
      <c r="P894" s="214"/>
      <c r="Q894" s="214"/>
      <c r="R894" s="214"/>
      <c r="S894" s="214"/>
      <c r="T894" s="214"/>
      <c r="U894" s="214"/>
      <c r="V894" s="214"/>
      <c r="W894" s="214"/>
      <c r="X894" s="214"/>
      <c r="Y894" s="214"/>
      <c r="Z894" s="214"/>
    </row>
    <row r="895" ht="12.75" customHeight="1">
      <c r="A895" s="214"/>
      <c r="B895" s="214"/>
      <c r="C895" s="214"/>
      <c r="D895" s="214"/>
      <c r="E895" s="214"/>
      <c r="F895" s="214"/>
      <c r="G895" s="214"/>
      <c r="H895" s="214"/>
      <c r="I895" s="214"/>
      <c r="J895" s="214"/>
      <c r="K895" s="214"/>
      <c r="L895" s="214"/>
      <c r="M895" s="214"/>
      <c r="N895" s="214"/>
      <c r="O895" s="214"/>
      <c r="P895" s="214"/>
      <c r="Q895" s="214"/>
      <c r="R895" s="214"/>
      <c r="S895" s="214"/>
      <c r="T895" s="214"/>
      <c r="U895" s="214"/>
      <c r="V895" s="214"/>
      <c r="W895" s="214"/>
      <c r="X895" s="214"/>
      <c r="Y895" s="214"/>
      <c r="Z895" s="214"/>
    </row>
    <row r="896" ht="12.75" customHeight="1">
      <c r="A896" s="214"/>
      <c r="B896" s="214"/>
      <c r="C896" s="214"/>
      <c r="D896" s="214"/>
      <c r="E896" s="214"/>
      <c r="F896" s="214"/>
      <c r="G896" s="214"/>
      <c r="H896" s="214"/>
      <c r="I896" s="214"/>
      <c r="J896" s="214"/>
      <c r="K896" s="214"/>
      <c r="L896" s="214"/>
      <c r="M896" s="214"/>
      <c r="N896" s="214"/>
      <c r="O896" s="214"/>
      <c r="P896" s="214"/>
      <c r="Q896" s="214"/>
      <c r="R896" s="214"/>
      <c r="S896" s="214"/>
      <c r="T896" s="214"/>
      <c r="U896" s="214"/>
      <c r="V896" s="214"/>
      <c r="W896" s="214"/>
      <c r="X896" s="214"/>
      <c r="Y896" s="214"/>
      <c r="Z896" s="214"/>
    </row>
    <row r="897" ht="12.75" customHeight="1">
      <c r="A897" s="214"/>
      <c r="B897" s="214"/>
      <c r="C897" s="214"/>
      <c r="D897" s="214"/>
      <c r="E897" s="214"/>
      <c r="F897" s="214"/>
      <c r="G897" s="214"/>
      <c r="H897" s="214"/>
      <c r="I897" s="214"/>
      <c r="J897" s="214"/>
      <c r="K897" s="214"/>
      <c r="L897" s="214"/>
      <c r="M897" s="214"/>
      <c r="N897" s="214"/>
      <c r="O897" s="214"/>
      <c r="P897" s="214"/>
      <c r="Q897" s="214"/>
      <c r="R897" s="214"/>
      <c r="S897" s="214"/>
      <c r="T897" s="214"/>
      <c r="U897" s="214"/>
      <c r="V897" s="214"/>
      <c r="W897" s="214"/>
      <c r="X897" s="214"/>
      <c r="Y897" s="214"/>
      <c r="Z897" s="214"/>
    </row>
    <row r="898" ht="12.75" customHeight="1">
      <c r="A898" s="214"/>
      <c r="B898" s="214"/>
      <c r="C898" s="214"/>
      <c r="D898" s="214"/>
      <c r="E898" s="214"/>
      <c r="F898" s="214"/>
      <c r="G898" s="214"/>
      <c r="H898" s="214"/>
      <c r="I898" s="214"/>
      <c r="J898" s="214"/>
      <c r="K898" s="214"/>
      <c r="L898" s="214"/>
      <c r="M898" s="214"/>
      <c r="N898" s="214"/>
      <c r="O898" s="214"/>
      <c r="P898" s="214"/>
      <c r="Q898" s="214"/>
      <c r="R898" s="214"/>
      <c r="S898" s="214"/>
      <c r="T898" s="214"/>
      <c r="U898" s="214"/>
      <c r="V898" s="214"/>
      <c r="W898" s="214"/>
      <c r="X898" s="214"/>
      <c r="Y898" s="214"/>
      <c r="Z898" s="214"/>
    </row>
    <row r="899" ht="12.75" customHeight="1">
      <c r="A899" s="214"/>
      <c r="B899" s="214"/>
      <c r="C899" s="214"/>
      <c r="D899" s="214"/>
      <c r="E899" s="214"/>
      <c r="F899" s="214"/>
      <c r="G899" s="214"/>
      <c r="H899" s="214"/>
      <c r="I899" s="214"/>
      <c r="J899" s="214"/>
      <c r="K899" s="214"/>
      <c r="L899" s="214"/>
      <c r="M899" s="214"/>
      <c r="N899" s="214"/>
      <c r="O899" s="214"/>
      <c r="P899" s="214"/>
      <c r="Q899" s="214"/>
      <c r="R899" s="214"/>
      <c r="S899" s="214"/>
      <c r="T899" s="214"/>
      <c r="U899" s="214"/>
      <c r="V899" s="214"/>
      <c r="W899" s="214"/>
      <c r="X899" s="214"/>
      <c r="Y899" s="214"/>
      <c r="Z899" s="214"/>
    </row>
    <row r="900" ht="12.75" customHeight="1">
      <c r="A900" s="214"/>
      <c r="B900" s="214"/>
      <c r="C900" s="214"/>
      <c r="D900" s="214"/>
      <c r="E900" s="214"/>
      <c r="F900" s="214"/>
      <c r="G900" s="214"/>
      <c r="H900" s="214"/>
      <c r="I900" s="214"/>
      <c r="J900" s="214"/>
      <c r="K900" s="214"/>
      <c r="L900" s="214"/>
      <c r="M900" s="214"/>
      <c r="N900" s="214"/>
      <c r="O900" s="214"/>
      <c r="P900" s="214"/>
      <c r="Q900" s="214"/>
      <c r="R900" s="214"/>
      <c r="S900" s="214"/>
      <c r="T900" s="214"/>
      <c r="U900" s="214"/>
      <c r="V900" s="214"/>
      <c r="W900" s="214"/>
      <c r="X900" s="214"/>
      <c r="Y900" s="214"/>
      <c r="Z900" s="214"/>
    </row>
    <row r="901" ht="12.75" customHeight="1">
      <c r="A901" s="214"/>
      <c r="B901" s="214"/>
      <c r="C901" s="214"/>
      <c r="D901" s="214"/>
      <c r="E901" s="214"/>
      <c r="F901" s="214"/>
      <c r="G901" s="214"/>
      <c r="H901" s="214"/>
      <c r="I901" s="214"/>
      <c r="J901" s="214"/>
      <c r="K901" s="214"/>
      <c r="L901" s="214"/>
      <c r="M901" s="214"/>
      <c r="N901" s="214"/>
      <c r="O901" s="214"/>
      <c r="P901" s="214"/>
      <c r="Q901" s="214"/>
      <c r="R901" s="214"/>
      <c r="S901" s="214"/>
      <c r="T901" s="214"/>
      <c r="U901" s="214"/>
      <c r="V901" s="214"/>
      <c r="W901" s="214"/>
      <c r="X901" s="214"/>
      <c r="Y901" s="214"/>
      <c r="Z901" s="214"/>
    </row>
    <row r="902" ht="12.75" customHeight="1">
      <c r="A902" s="214"/>
      <c r="B902" s="214"/>
      <c r="C902" s="214"/>
      <c r="D902" s="214"/>
      <c r="E902" s="214"/>
      <c r="F902" s="214"/>
      <c r="G902" s="214"/>
      <c r="H902" s="214"/>
      <c r="I902" s="214"/>
      <c r="J902" s="214"/>
      <c r="K902" s="214"/>
      <c r="L902" s="214"/>
      <c r="M902" s="214"/>
      <c r="N902" s="214"/>
      <c r="O902" s="214"/>
      <c r="P902" s="214"/>
      <c r="Q902" s="214"/>
      <c r="R902" s="214"/>
      <c r="S902" s="214"/>
      <c r="T902" s="214"/>
      <c r="U902" s="214"/>
      <c r="V902" s="214"/>
      <c r="W902" s="214"/>
      <c r="X902" s="214"/>
      <c r="Y902" s="214"/>
      <c r="Z902" s="214"/>
    </row>
    <row r="903" ht="12.75" customHeight="1">
      <c r="A903" s="214"/>
      <c r="B903" s="214"/>
      <c r="C903" s="214"/>
      <c r="D903" s="214"/>
      <c r="E903" s="214"/>
      <c r="F903" s="214"/>
      <c r="G903" s="214"/>
      <c r="H903" s="214"/>
      <c r="I903" s="214"/>
      <c r="J903" s="214"/>
      <c r="K903" s="214"/>
      <c r="L903" s="214"/>
      <c r="M903" s="214"/>
      <c r="N903" s="214"/>
      <c r="O903" s="214"/>
      <c r="P903" s="214"/>
      <c r="Q903" s="214"/>
      <c r="R903" s="214"/>
      <c r="S903" s="214"/>
      <c r="T903" s="214"/>
      <c r="U903" s="214"/>
      <c r="V903" s="214"/>
      <c r="W903" s="214"/>
      <c r="X903" s="214"/>
      <c r="Y903" s="214"/>
      <c r="Z903" s="214"/>
    </row>
    <row r="904" ht="12.75" customHeight="1">
      <c r="A904" s="214"/>
      <c r="B904" s="214"/>
      <c r="C904" s="214"/>
      <c r="D904" s="214"/>
      <c r="E904" s="214"/>
      <c r="F904" s="214"/>
      <c r="G904" s="214"/>
      <c r="H904" s="214"/>
      <c r="I904" s="214"/>
      <c r="J904" s="214"/>
      <c r="K904" s="214"/>
      <c r="L904" s="214"/>
      <c r="M904" s="214"/>
      <c r="N904" s="214"/>
      <c r="O904" s="214"/>
      <c r="P904" s="214"/>
      <c r="Q904" s="214"/>
      <c r="R904" s="214"/>
      <c r="S904" s="214"/>
      <c r="T904" s="214"/>
      <c r="U904" s="214"/>
      <c r="V904" s="214"/>
      <c r="W904" s="214"/>
      <c r="X904" s="214"/>
      <c r="Y904" s="214"/>
      <c r="Z904" s="214"/>
    </row>
    <row r="905" ht="12.75" customHeight="1">
      <c r="A905" s="214"/>
      <c r="B905" s="214"/>
      <c r="C905" s="214"/>
      <c r="D905" s="214"/>
      <c r="E905" s="214"/>
      <c r="F905" s="214"/>
      <c r="G905" s="214"/>
      <c r="H905" s="214"/>
      <c r="I905" s="214"/>
      <c r="J905" s="214"/>
      <c r="K905" s="214"/>
      <c r="L905" s="214"/>
      <c r="M905" s="214"/>
      <c r="N905" s="214"/>
      <c r="O905" s="214"/>
      <c r="P905" s="214"/>
      <c r="Q905" s="214"/>
      <c r="R905" s="214"/>
      <c r="S905" s="214"/>
      <c r="T905" s="214"/>
      <c r="U905" s="214"/>
      <c r="V905" s="214"/>
      <c r="W905" s="214"/>
      <c r="X905" s="214"/>
      <c r="Y905" s="214"/>
      <c r="Z905" s="214"/>
    </row>
    <row r="906" ht="12.75" customHeight="1">
      <c r="A906" s="214"/>
      <c r="B906" s="214"/>
      <c r="C906" s="214"/>
      <c r="D906" s="214"/>
      <c r="E906" s="214"/>
      <c r="F906" s="214"/>
      <c r="G906" s="214"/>
      <c r="H906" s="214"/>
      <c r="I906" s="214"/>
      <c r="J906" s="214"/>
      <c r="K906" s="214"/>
      <c r="L906" s="214"/>
      <c r="M906" s="214"/>
      <c r="N906" s="214"/>
      <c r="O906" s="214"/>
      <c r="P906" s="214"/>
      <c r="Q906" s="214"/>
      <c r="R906" s="214"/>
      <c r="S906" s="214"/>
      <c r="T906" s="214"/>
      <c r="U906" s="214"/>
      <c r="V906" s="214"/>
      <c r="W906" s="214"/>
      <c r="X906" s="214"/>
      <c r="Y906" s="214"/>
      <c r="Z906" s="214"/>
    </row>
    <row r="907" ht="12.75" customHeight="1">
      <c r="A907" s="214"/>
      <c r="B907" s="214"/>
      <c r="C907" s="214"/>
      <c r="D907" s="214"/>
      <c r="E907" s="214"/>
      <c r="F907" s="214"/>
      <c r="G907" s="214"/>
      <c r="H907" s="214"/>
      <c r="I907" s="214"/>
      <c r="J907" s="214"/>
      <c r="K907" s="214"/>
      <c r="L907" s="214"/>
      <c r="M907" s="214"/>
      <c r="N907" s="214"/>
      <c r="O907" s="214"/>
      <c r="P907" s="214"/>
      <c r="Q907" s="214"/>
      <c r="R907" s="214"/>
      <c r="S907" s="214"/>
      <c r="T907" s="214"/>
      <c r="U907" s="214"/>
      <c r="V907" s="214"/>
      <c r="W907" s="214"/>
      <c r="X907" s="214"/>
      <c r="Y907" s="214"/>
      <c r="Z907" s="214"/>
    </row>
    <row r="908" ht="12.75" customHeight="1">
      <c r="A908" s="214"/>
      <c r="B908" s="214"/>
      <c r="C908" s="214"/>
      <c r="D908" s="214"/>
      <c r="E908" s="214"/>
      <c r="F908" s="214"/>
      <c r="G908" s="214"/>
      <c r="H908" s="214"/>
      <c r="I908" s="214"/>
      <c r="J908" s="214"/>
      <c r="K908" s="214"/>
      <c r="L908" s="214"/>
      <c r="M908" s="214"/>
      <c r="N908" s="214"/>
      <c r="O908" s="214"/>
      <c r="P908" s="214"/>
      <c r="Q908" s="214"/>
      <c r="R908" s="214"/>
      <c r="S908" s="214"/>
      <c r="T908" s="214"/>
      <c r="U908" s="214"/>
      <c r="V908" s="214"/>
      <c r="W908" s="214"/>
      <c r="X908" s="214"/>
      <c r="Y908" s="214"/>
      <c r="Z908" s="214"/>
    </row>
    <row r="909" ht="12.75" customHeight="1">
      <c r="A909" s="214"/>
      <c r="B909" s="214"/>
      <c r="C909" s="214"/>
      <c r="D909" s="214"/>
      <c r="E909" s="214"/>
      <c r="F909" s="214"/>
      <c r="G909" s="214"/>
      <c r="H909" s="214"/>
      <c r="I909" s="214"/>
      <c r="J909" s="214"/>
      <c r="K909" s="214"/>
      <c r="L909" s="214"/>
      <c r="M909" s="214"/>
      <c r="N909" s="214"/>
      <c r="O909" s="214"/>
      <c r="P909" s="214"/>
      <c r="Q909" s="214"/>
      <c r="R909" s="214"/>
      <c r="S909" s="214"/>
      <c r="T909" s="214"/>
      <c r="U909" s="214"/>
      <c r="V909" s="214"/>
      <c r="W909" s="214"/>
      <c r="X909" s="214"/>
      <c r="Y909" s="214"/>
      <c r="Z909" s="214"/>
    </row>
    <row r="910" ht="12.75" customHeight="1">
      <c r="A910" s="214"/>
      <c r="B910" s="214"/>
      <c r="C910" s="214"/>
      <c r="D910" s="214"/>
      <c r="E910" s="214"/>
      <c r="F910" s="214"/>
      <c r="G910" s="214"/>
      <c r="H910" s="214"/>
      <c r="I910" s="214"/>
      <c r="J910" s="214"/>
      <c r="K910" s="214"/>
      <c r="L910" s="214"/>
      <c r="M910" s="214"/>
      <c r="N910" s="214"/>
      <c r="O910" s="214"/>
      <c r="P910" s="214"/>
      <c r="Q910" s="214"/>
      <c r="R910" s="214"/>
      <c r="S910" s="214"/>
      <c r="T910" s="214"/>
      <c r="U910" s="214"/>
      <c r="V910" s="214"/>
      <c r="W910" s="214"/>
      <c r="X910" s="214"/>
      <c r="Y910" s="214"/>
      <c r="Z910" s="214"/>
    </row>
    <row r="911" ht="12.75" customHeight="1">
      <c r="A911" s="214"/>
      <c r="B911" s="214"/>
      <c r="C911" s="214"/>
      <c r="D911" s="214"/>
      <c r="E911" s="214"/>
      <c r="F911" s="214"/>
      <c r="G911" s="214"/>
      <c r="H911" s="214"/>
      <c r="I911" s="214"/>
      <c r="J911" s="214"/>
      <c r="K911" s="214"/>
      <c r="L911" s="214"/>
      <c r="M911" s="214"/>
      <c r="N911" s="214"/>
      <c r="O911" s="214"/>
      <c r="P911" s="214"/>
      <c r="Q911" s="214"/>
      <c r="R911" s="214"/>
      <c r="S911" s="214"/>
      <c r="T911" s="214"/>
      <c r="U911" s="214"/>
      <c r="V911" s="214"/>
      <c r="W911" s="214"/>
      <c r="X911" s="214"/>
      <c r="Y911" s="214"/>
      <c r="Z911" s="214"/>
    </row>
    <row r="912" ht="12.75" customHeight="1">
      <c r="A912" s="214"/>
      <c r="B912" s="214"/>
      <c r="C912" s="214"/>
      <c r="D912" s="214"/>
      <c r="E912" s="214"/>
      <c r="F912" s="214"/>
      <c r="G912" s="214"/>
      <c r="H912" s="214"/>
      <c r="I912" s="214"/>
      <c r="J912" s="214"/>
      <c r="K912" s="214"/>
      <c r="L912" s="214"/>
      <c r="M912" s="214"/>
      <c r="N912" s="214"/>
      <c r="O912" s="214"/>
      <c r="P912" s="214"/>
      <c r="Q912" s="214"/>
      <c r="R912" s="214"/>
      <c r="S912" s="214"/>
      <c r="T912" s="214"/>
      <c r="U912" s="214"/>
      <c r="V912" s="214"/>
      <c r="W912" s="214"/>
      <c r="X912" s="214"/>
      <c r="Y912" s="214"/>
      <c r="Z912" s="214"/>
    </row>
    <row r="913" ht="12.75" customHeight="1">
      <c r="A913" s="214"/>
      <c r="B913" s="214"/>
      <c r="C913" s="214"/>
      <c r="D913" s="214"/>
      <c r="E913" s="214"/>
      <c r="F913" s="214"/>
      <c r="G913" s="214"/>
      <c r="H913" s="214"/>
      <c r="I913" s="214"/>
      <c r="J913" s="214"/>
      <c r="K913" s="214"/>
      <c r="L913" s="214"/>
      <c r="M913" s="214"/>
      <c r="N913" s="214"/>
      <c r="O913" s="214"/>
      <c r="P913" s="214"/>
      <c r="Q913" s="214"/>
      <c r="R913" s="214"/>
      <c r="S913" s="214"/>
      <c r="T913" s="214"/>
      <c r="U913" s="214"/>
      <c r="V913" s="214"/>
      <c r="W913" s="214"/>
      <c r="X913" s="214"/>
      <c r="Y913" s="214"/>
      <c r="Z913" s="214"/>
    </row>
    <row r="914" ht="12.75" customHeight="1">
      <c r="A914" s="214"/>
      <c r="B914" s="214"/>
      <c r="C914" s="214"/>
      <c r="D914" s="214"/>
      <c r="E914" s="214"/>
      <c r="F914" s="214"/>
      <c r="G914" s="214"/>
      <c r="H914" s="214"/>
      <c r="I914" s="214"/>
      <c r="J914" s="214"/>
      <c r="K914" s="214"/>
      <c r="L914" s="214"/>
      <c r="M914" s="214"/>
      <c r="N914" s="214"/>
      <c r="O914" s="214"/>
      <c r="P914" s="214"/>
      <c r="Q914" s="214"/>
      <c r="R914" s="214"/>
      <c r="S914" s="214"/>
      <c r="T914" s="214"/>
      <c r="U914" s="214"/>
      <c r="V914" s="214"/>
      <c r="W914" s="214"/>
      <c r="X914" s="214"/>
      <c r="Y914" s="214"/>
      <c r="Z914" s="214"/>
    </row>
    <row r="915" ht="12.75" customHeight="1">
      <c r="A915" s="214"/>
      <c r="B915" s="214"/>
      <c r="C915" s="214"/>
      <c r="D915" s="214"/>
      <c r="E915" s="214"/>
      <c r="F915" s="214"/>
      <c r="G915" s="214"/>
      <c r="H915" s="214"/>
      <c r="I915" s="214"/>
      <c r="J915" s="214"/>
      <c r="K915" s="214"/>
      <c r="L915" s="214"/>
      <c r="M915" s="214"/>
      <c r="N915" s="214"/>
      <c r="O915" s="214"/>
      <c r="P915" s="214"/>
      <c r="Q915" s="214"/>
      <c r="R915" s="214"/>
      <c r="S915" s="214"/>
      <c r="T915" s="214"/>
      <c r="U915" s="214"/>
      <c r="V915" s="214"/>
      <c r="W915" s="214"/>
      <c r="X915" s="214"/>
      <c r="Y915" s="214"/>
      <c r="Z915" s="214"/>
    </row>
    <row r="916" ht="12.75" customHeight="1">
      <c r="A916" s="214"/>
      <c r="B916" s="214"/>
      <c r="C916" s="214"/>
      <c r="D916" s="214"/>
      <c r="E916" s="214"/>
      <c r="F916" s="214"/>
      <c r="G916" s="214"/>
      <c r="H916" s="214"/>
      <c r="I916" s="214"/>
      <c r="J916" s="214"/>
      <c r="K916" s="214"/>
      <c r="L916" s="214"/>
      <c r="M916" s="214"/>
      <c r="N916" s="214"/>
      <c r="O916" s="214"/>
      <c r="P916" s="214"/>
      <c r="Q916" s="214"/>
      <c r="R916" s="214"/>
      <c r="S916" s="214"/>
      <c r="T916" s="214"/>
      <c r="U916" s="214"/>
      <c r="V916" s="214"/>
      <c r="W916" s="214"/>
      <c r="X916" s="214"/>
      <c r="Y916" s="214"/>
      <c r="Z916" s="214"/>
    </row>
    <row r="917" ht="12.75" customHeight="1">
      <c r="A917" s="214"/>
      <c r="B917" s="214"/>
      <c r="C917" s="214"/>
      <c r="D917" s="214"/>
      <c r="E917" s="214"/>
      <c r="F917" s="214"/>
      <c r="G917" s="214"/>
      <c r="H917" s="214"/>
      <c r="I917" s="214"/>
      <c r="J917" s="214"/>
      <c r="K917" s="214"/>
      <c r="L917" s="214"/>
      <c r="M917" s="214"/>
      <c r="N917" s="214"/>
      <c r="O917" s="214"/>
      <c r="P917" s="214"/>
      <c r="Q917" s="214"/>
      <c r="R917" s="214"/>
      <c r="S917" s="214"/>
      <c r="T917" s="214"/>
      <c r="U917" s="214"/>
      <c r="V917" s="214"/>
      <c r="W917" s="214"/>
      <c r="X917" s="214"/>
      <c r="Y917" s="214"/>
      <c r="Z917" s="214"/>
    </row>
    <row r="918" ht="12.75" customHeight="1">
      <c r="A918" s="214"/>
      <c r="B918" s="214"/>
      <c r="C918" s="214"/>
      <c r="D918" s="214"/>
      <c r="E918" s="214"/>
      <c r="F918" s="214"/>
      <c r="G918" s="214"/>
      <c r="H918" s="214"/>
      <c r="I918" s="214"/>
      <c r="J918" s="214"/>
      <c r="K918" s="214"/>
      <c r="L918" s="214"/>
      <c r="M918" s="214"/>
      <c r="N918" s="214"/>
      <c r="O918" s="214"/>
      <c r="P918" s="214"/>
      <c r="Q918" s="214"/>
      <c r="R918" s="214"/>
      <c r="S918" s="214"/>
      <c r="T918" s="214"/>
      <c r="U918" s="214"/>
      <c r="V918" s="214"/>
      <c r="W918" s="214"/>
      <c r="X918" s="214"/>
      <c r="Y918" s="214"/>
      <c r="Z918" s="214"/>
    </row>
    <row r="919" ht="12.75" customHeight="1">
      <c r="A919" s="214"/>
      <c r="B919" s="214"/>
      <c r="C919" s="214"/>
      <c r="D919" s="214"/>
      <c r="E919" s="214"/>
      <c r="F919" s="214"/>
      <c r="G919" s="214"/>
      <c r="H919" s="214"/>
      <c r="I919" s="214"/>
      <c r="J919" s="214"/>
      <c r="K919" s="214"/>
      <c r="L919" s="214"/>
      <c r="M919" s="214"/>
      <c r="N919" s="214"/>
      <c r="O919" s="214"/>
      <c r="P919" s="214"/>
      <c r="Q919" s="214"/>
      <c r="R919" s="214"/>
      <c r="S919" s="214"/>
      <c r="T919" s="214"/>
      <c r="U919" s="214"/>
      <c r="V919" s="214"/>
      <c r="W919" s="214"/>
      <c r="X919" s="214"/>
      <c r="Y919" s="214"/>
      <c r="Z919" s="214"/>
    </row>
    <row r="920" ht="12.75" customHeight="1">
      <c r="A920" s="214"/>
      <c r="B920" s="214"/>
      <c r="C920" s="214"/>
      <c r="D920" s="214"/>
      <c r="E920" s="214"/>
      <c r="F920" s="214"/>
      <c r="G920" s="214"/>
      <c r="H920" s="214"/>
      <c r="I920" s="214"/>
      <c r="J920" s="214"/>
      <c r="K920" s="214"/>
      <c r="L920" s="214"/>
      <c r="M920" s="214"/>
      <c r="N920" s="214"/>
      <c r="O920" s="214"/>
      <c r="P920" s="214"/>
      <c r="Q920" s="214"/>
      <c r="R920" s="214"/>
      <c r="S920" s="214"/>
      <c r="T920" s="214"/>
      <c r="U920" s="214"/>
      <c r="V920" s="214"/>
      <c r="W920" s="214"/>
      <c r="X920" s="214"/>
      <c r="Y920" s="214"/>
      <c r="Z920" s="214"/>
    </row>
    <row r="921" ht="12.75" customHeight="1">
      <c r="A921" s="214"/>
      <c r="B921" s="214"/>
      <c r="C921" s="214"/>
      <c r="D921" s="214"/>
      <c r="E921" s="214"/>
      <c r="F921" s="214"/>
      <c r="G921" s="214"/>
      <c r="H921" s="214"/>
      <c r="I921" s="214"/>
      <c r="J921" s="214"/>
      <c r="K921" s="214"/>
      <c r="L921" s="214"/>
      <c r="M921" s="214"/>
      <c r="N921" s="214"/>
      <c r="O921" s="214"/>
      <c r="P921" s="214"/>
      <c r="Q921" s="214"/>
      <c r="R921" s="214"/>
      <c r="S921" s="214"/>
      <c r="T921" s="214"/>
      <c r="U921" s="214"/>
      <c r="V921" s="214"/>
      <c r="W921" s="214"/>
      <c r="X921" s="214"/>
      <c r="Y921" s="214"/>
      <c r="Z921" s="214"/>
    </row>
    <row r="922" ht="12.75" customHeight="1">
      <c r="A922" s="214"/>
      <c r="B922" s="214"/>
      <c r="C922" s="214"/>
      <c r="D922" s="214"/>
      <c r="E922" s="214"/>
      <c r="F922" s="214"/>
      <c r="G922" s="214"/>
      <c r="H922" s="214"/>
      <c r="I922" s="214"/>
      <c r="J922" s="214"/>
      <c r="K922" s="214"/>
      <c r="L922" s="214"/>
      <c r="M922" s="214"/>
      <c r="N922" s="214"/>
      <c r="O922" s="214"/>
      <c r="P922" s="214"/>
      <c r="Q922" s="214"/>
      <c r="R922" s="214"/>
      <c r="S922" s="214"/>
      <c r="T922" s="214"/>
      <c r="U922" s="214"/>
      <c r="V922" s="214"/>
      <c r="W922" s="214"/>
      <c r="X922" s="214"/>
      <c r="Y922" s="214"/>
      <c r="Z922" s="214"/>
    </row>
    <row r="923" ht="12.75" customHeight="1">
      <c r="A923" s="214"/>
      <c r="B923" s="214"/>
      <c r="C923" s="214"/>
      <c r="D923" s="214"/>
      <c r="E923" s="214"/>
      <c r="F923" s="214"/>
      <c r="G923" s="214"/>
      <c r="H923" s="214"/>
      <c r="I923" s="214"/>
      <c r="J923" s="214"/>
      <c r="K923" s="214"/>
      <c r="L923" s="214"/>
      <c r="M923" s="214"/>
      <c r="N923" s="214"/>
      <c r="O923" s="214"/>
      <c r="P923" s="214"/>
      <c r="Q923" s="214"/>
      <c r="R923" s="214"/>
      <c r="S923" s="214"/>
      <c r="T923" s="214"/>
      <c r="U923" s="214"/>
      <c r="V923" s="214"/>
      <c r="W923" s="214"/>
      <c r="X923" s="214"/>
      <c r="Y923" s="214"/>
      <c r="Z923" s="214"/>
    </row>
    <row r="924" ht="12.75" customHeight="1">
      <c r="A924" s="214"/>
      <c r="B924" s="214"/>
      <c r="C924" s="214"/>
      <c r="D924" s="214"/>
      <c r="E924" s="214"/>
      <c r="F924" s="214"/>
      <c r="G924" s="214"/>
      <c r="H924" s="214"/>
      <c r="I924" s="214"/>
      <c r="J924" s="214"/>
      <c r="K924" s="214"/>
      <c r="L924" s="214"/>
      <c r="M924" s="214"/>
      <c r="N924" s="214"/>
      <c r="O924" s="214"/>
      <c r="P924" s="214"/>
      <c r="Q924" s="214"/>
      <c r="R924" s="214"/>
      <c r="S924" s="214"/>
      <c r="T924" s="214"/>
      <c r="U924" s="214"/>
      <c r="V924" s="214"/>
      <c r="W924" s="214"/>
      <c r="X924" s="214"/>
      <c r="Y924" s="214"/>
      <c r="Z924" s="214"/>
    </row>
    <row r="925" ht="12.75" customHeight="1">
      <c r="A925" s="214"/>
      <c r="B925" s="214"/>
      <c r="C925" s="214"/>
      <c r="D925" s="214"/>
      <c r="E925" s="214"/>
      <c r="F925" s="214"/>
      <c r="G925" s="214"/>
      <c r="H925" s="214"/>
      <c r="I925" s="214"/>
      <c r="J925" s="214"/>
      <c r="K925" s="214"/>
      <c r="L925" s="214"/>
      <c r="M925" s="214"/>
      <c r="N925" s="214"/>
      <c r="O925" s="214"/>
      <c r="P925" s="214"/>
      <c r="Q925" s="214"/>
      <c r="R925" s="214"/>
      <c r="S925" s="214"/>
      <c r="T925" s="214"/>
      <c r="U925" s="214"/>
      <c r="V925" s="214"/>
      <c r="W925" s="214"/>
      <c r="X925" s="214"/>
      <c r="Y925" s="214"/>
      <c r="Z925" s="214"/>
    </row>
    <row r="926" ht="12.75" customHeight="1">
      <c r="A926" s="214"/>
      <c r="B926" s="214"/>
      <c r="C926" s="214"/>
      <c r="D926" s="214"/>
      <c r="E926" s="214"/>
      <c r="F926" s="214"/>
      <c r="G926" s="214"/>
      <c r="H926" s="214"/>
      <c r="I926" s="214"/>
      <c r="J926" s="214"/>
      <c r="K926" s="214"/>
      <c r="L926" s="214"/>
      <c r="M926" s="214"/>
      <c r="N926" s="214"/>
      <c r="O926" s="214"/>
      <c r="P926" s="214"/>
      <c r="Q926" s="214"/>
      <c r="R926" s="214"/>
      <c r="S926" s="214"/>
      <c r="T926" s="214"/>
      <c r="U926" s="214"/>
      <c r="V926" s="214"/>
      <c r="W926" s="214"/>
      <c r="X926" s="214"/>
      <c r="Y926" s="214"/>
      <c r="Z926" s="214"/>
    </row>
    <row r="927" ht="12.75" customHeight="1">
      <c r="A927" s="214"/>
      <c r="B927" s="214"/>
      <c r="C927" s="214"/>
      <c r="D927" s="214"/>
      <c r="E927" s="214"/>
      <c r="F927" s="214"/>
      <c r="G927" s="214"/>
      <c r="H927" s="214"/>
      <c r="I927" s="214"/>
      <c r="J927" s="214"/>
      <c r="K927" s="214"/>
      <c r="L927" s="214"/>
      <c r="M927" s="214"/>
      <c r="N927" s="214"/>
      <c r="O927" s="214"/>
      <c r="P927" s="214"/>
      <c r="Q927" s="214"/>
      <c r="R927" s="214"/>
      <c r="S927" s="214"/>
      <c r="T927" s="214"/>
      <c r="U927" s="214"/>
      <c r="V927" s="214"/>
      <c r="W927" s="214"/>
      <c r="X927" s="214"/>
      <c r="Y927" s="214"/>
      <c r="Z927" s="214"/>
    </row>
    <row r="928" ht="12.75" customHeight="1">
      <c r="A928" s="214"/>
      <c r="B928" s="214"/>
      <c r="C928" s="214"/>
      <c r="D928" s="214"/>
      <c r="E928" s="214"/>
      <c r="F928" s="214"/>
      <c r="G928" s="214"/>
      <c r="H928" s="214"/>
      <c r="I928" s="214"/>
      <c r="J928" s="214"/>
      <c r="K928" s="214"/>
      <c r="L928" s="214"/>
      <c r="M928" s="214"/>
      <c r="N928" s="214"/>
      <c r="O928" s="214"/>
      <c r="P928" s="214"/>
      <c r="Q928" s="214"/>
      <c r="R928" s="214"/>
      <c r="S928" s="214"/>
      <c r="T928" s="214"/>
      <c r="U928" s="214"/>
      <c r="V928" s="214"/>
      <c r="W928" s="214"/>
      <c r="X928" s="214"/>
      <c r="Y928" s="214"/>
      <c r="Z928" s="214"/>
    </row>
    <row r="929" ht="12.75" customHeight="1">
      <c r="A929" s="214"/>
      <c r="B929" s="214"/>
      <c r="C929" s="214"/>
      <c r="D929" s="214"/>
      <c r="E929" s="214"/>
      <c r="F929" s="214"/>
      <c r="G929" s="214"/>
      <c r="H929" s="214"/>
      <c r="I929" s="214"/>
      <c r="J929" s="214"/>
      <c r="K929" s="214"/>
      <c r="L929" s="214"/>
      <c r="M929" s="214"/>
      <c r="N929" s="214"/>
      <c r="O929" s="214"/>
      <c r="P929" s="214"/>
      <c r="Q929" s="214"/>
      <c r="R929" s="214"/>
      <c r="S929" s="214"/>
      <c r="T929" s="214"/>
      <c r="U929" s="214"/>
      <c r="V929" s="214"/>
      <c r="W929" s="214"/>
      <c r="X929" s="214"/>
      <c r="Y929" s="214"/>
      <c r="Z929" s="214"/>
    </row>
    <row r="930" ht="12.75" customHeight="1">
      <c r="A930" s="214"/>
      <c r="B930" s="214"/>
      <c r="C930" s="214"/>
      <c r="D930" s="214"/>
      <c r="E930" s="214"/>
      <c r="F930" s="214"/>
      <c r="G930" s="214"/>
      <c r="H930" s="214"/>
      <c r="I930" s="214"/>
      <c r="J930" s="214"/>
      <c r="K930" s="214"/>
      <c r="L930" s="214"/>
      <c r="M930" s="214"/>
      <c r="N930" s="214"/>
      <c r="O930" s="214"/>
      <c r="P930" s="214"/>
      <c r="Q930" s="214"/>
      <c r="R930" s="214"/>
      <c r="S930" s="214"/>
      <c r="T930" s="214"/>
      <c r="U930" s="214"/>
      <c r="V930" s="214"/>
      <c r="W930" s="214"/>
      <c r="X930" s="214"/>
      <c r="Y930" s="214"/>
      <c r="Z930" s="214"/>
    </row>
    <row r="931" ht="12.75" customHeight="1">
      <c r="A931" s="214"/>
      <c r="B931" s="214"/>
      <c r="C931" s="214"/>
      <c r="D931" s="214"/>
      <c r="E931" s="214"/>
      <c r="F931" s="214"/>
      <c r="G931" s="214"/>
      <c r="H931" s="214"/>
      <c r="I931" s="214"/>
      <c r="J931" s="214"/>
      <c r="K931" s="214"/>
      <c r="L931" s="214"/>
      <c r="M931" s="214"/>
      <c r="N931" s="214"/>
      <c r="O931" s="214"/>
      <c r="P931" s="214"/>
      <c r="Q931" s="214"/>
      <c r="R931" s="214"/>
      <c r="S931" s="214"/>
      <c r="T931" s="214"/>
      <c r="U931" s="214"/>
      <c r="V931" s="214"/>
      <c r="W931" s="214"/>
      <c r="X931" s="214"/>
      <c r="Y931" s="214"/>
      <c r="Z931" s="214"/>
    </row>
    <row r="932" ht="12.75" customHeight="1">
      <c r="A932" s="214"/>
      <c r="B932" s="214"/>
      <c r="C932" s="214"/>
      <c r="D932" s="214"/>
      <c r="E932" s="214"/>
      <c r="F932" s="214"/>
      <c r="G932" s="214"/>
      <c r="H932" s="214"/>
      <c r="I932" s="214"/>
      <c r="J932" s="214"/>
      <c r="K932" s="214"/>
      <c r="L932" s="214"/>
      <c r="M932" s="214"/>
      <c r="N932" s="214"/>
      <c r="O932" s="214"/>
      <c r="P932" s="214"/>
      <c r="Q932" s="214"/>
      <c r="R932" s="214"/>
      <c r="S932" s="214"/>
      <c r="T932" s="214"/>
      <c r="U932" s="214"/>
      <c r="V932" s="214"/>
      <c r="W932" s="214"/>
      <c r="X932" s="214"/>
      <c r="Y932" s="214"/>
      <c r="Z932" s="214"/>
    </row>
    <row r="933" ht="12.75" customHeight="1">
      <c r="A933" s="214"/>
      <c r="B933" s="214"/>
      <c r="C933" s="214"/>
      <c r="D933" s="214"/>
      <c r="E933" s="214"/>
      <c r="F933" s="214"/>
      <c r="G933" s="214"/>
      <c r="H933" s="214"/>
      <c r="I933" s="214"/>
      <c r="J933" s="214"/>
      <c r="K933" s="214"/>
      <c r="L933" s="214"/>
      <c r="M933" s="214"/>
      <c r="N933" s="214"/>
      <c r="O933" s="214"/>
      <c r="P933" s="214"/>
      <c r="Q933" s="214"/>
      <c r="R933" s="214"/>
      <c r="S933" s="214"/>
      <c r="T933" s="214"/>
      <c r="U933" s="214"/>
      <c r="V933" s="214"/>
      <c r="W933" s="214"/>
      <c r="X933" s="214"/>
      <c r="Y933" s="214"/>
      <c r="Z933" s="214"/>
    </row>
    <row r="934" ht="12.75" customHeight="1">
      <c r="A934" s="214"/>
      <c r="B934" s="214"/>
      <c r="C934" s="214"/>
      <c r="D934" s="214"/>
      <c r="E934" s="214"/>
      <c r="F934" s="214"/>
      <c r="G934" s="214"/>
      <c r="H934" s="214"/>
      <c r="I934" s="214"/>
      <c r="J934" s="214"/>
      <c r="K934" s="214"/>
      <c r="L934" s="214"/>
      <c r="M934" s="214"/>
      <c r="N934" s="214"/>
      <c r="O934" s="214"/>
      <c r="P934" s="214"/>
      <c r="Q934" s="214"/>
      <c r="R934" s="214"/>
      <c r="S934" s="214"/>
      <c r="T934" s="214"/>
      <c r="U934" s="214"/>
      <c r="V934" s="214"/>
      <c r="W934" s="214"/>
      <c r="X934" s="214"/>
      <c r="Y934" s="214"/>
      <c r="Z934" s="214"/>
    </row>
    <row r="935" ht="12.75" customHeight="1">
      <c r="A935" s="214"/>
      <c r="B935" s="214"/>
      <c r="C935" s="214"/>
      <c r="D935" s="214"/>
      <c r="E935" s="214"/>
      <c r="F935" s="214"/>
      <c r="G935" s="214"/>
      <c r="H935" s="214"/>
      <c r="I935" s="214"/>
      <c r="J935" s="214"/>
      <c r="K935" s="214"/>
      <c r="L935" s="214"/>
      <c r="M935" s="214"/>
      <c r="N935" s="214"/>
      <c r="O935" s="214"/>
      <c r="P935" s="214"/>
      <c r="Q935" s="214"/>
      <c r="R935" s="214"/>
      <c r="S935" s="214"/>
      <c r="T935" s="214"/>
      <c r="U935" s="214"/>
      <c r="V935" s="214"/>
      <c r="W935" s="214"/>
      <c r="X935" s="214"/>
      <c r="Y935" s="214"/>
      <c r="Z935" s="214"/>
    </row>
    <row r="936" ht="12.75" customHeight="1">
      <c r="A936" s="214"/>
      <c r="B936" s="214"/>
      <c r="C936" s="214"/>
      <c r="D936" s="214"/>
      <c r="E936" s="214"/>
      <c r="F936" s="214"/>
      <c r="G936" s="214"/>
      <c r="H936" s="214"/>
      <c r="I936" s="214"/>
      <c r="J936" s="214"/>
      <c r="K936" s="214"/>
      <c r="L936" s="214"/>
      <c r="M936" s="214"/>
      <c r="N936" s="214"/>
      <c r="O936" s="214"/>
      <c r="P936" s="214"/>
      <c r="Q936" s="214"/>
      <c r="R936" s="214"/>
      <c r="S936" s="214"/>
      <c r="T936" s="214"/>
      <c r="U936" s="214"/>
      <c r="V936" s="214"/>
      <c r="W936" s="214"/>
      <c r="X936" s="214"/>
      <c r="Y936" s="214"/>
      <c r="Z936" s="214"/>
    </row>
    <row r="937" ht="12.75" customHeight="1">
      <c r="A937" s="214"/>
      <c r="B937" s="214"/>
      <c r="C937" s="214"/>
      <c r="D937" s="214"/>
      <c r="E937" s="214"/>
      <c r="F937" s="214"/>
      <c r="G937" s="214"/>
      <c r="H937" s="214"/>
      <c r="I937" s="214"/>
      <c r="J937" s="214"/>
      <c r="K937" s="214"/>
      <c r="L937" s="214"/>
      <c r="M937" s="214"/>
      <c r="N937" s="214"/>
      <c r="O937" s="214"/>
      <c r="P937" s="214"/>
      <c r="Q937" s="214"/>
      <c r="R937" s="214"/>
      <c r="S937" s="214"/>
      <c r="T937" s="214"/>
      <c r="U937" s="214"/>
      <c r="V937" s="214"/>
      <c r="W937" s="214"/>
      <c r="X937" s="214"/>
      <c r="Y937" s="214"/>
      <c r="Z937" s="214"/>
    </row>
    <row r="938" ht="12.75" customHeight="1">
      <c r="A938" s="214"/>
      <c r="B938" s="214"/>
      <c r="C938" s="214"/>
      <c r="D938" s="214"/>
      <c r="E938" s="214"/>
      <c r="F938" s="214"/>
      <c r="G938" s="214"/>
      <c r="H938" s="214"/>
      <c r="I938" s="214"/>
      <c r="J938" s="214"/>
      <c r="K938" s="214"/>
      <c r="L938" s="214"/>
      <c r="M938" s="214"/>
      <c r="N938" s="214"/>
      <c r="O938" s="214"/>
      <c r="P938" s="214"/>
      <c r="Q938" s="214"/>
      <c r="R938" s="214"/>
      <c r="S938" s="214"/>
      <c r="T938" s="214"/>
      <c r="U938" s="214"/>
      <c r="V938" s="214"/>
      <c r="W938" s="214"/>
      <c r="X938" s="214"/>
      <c r="Y938" s="214"/>
      <c r="Z938" s="214"/>
    </row>
    <row r="939" ht="12.75" customHeight="1">
      <c r="A939" s="214"/>
      <c r="B939" s="214"/>
      <c r="C939" s="214"/>
      <c r="D939" s="214"/>
      <c r="E939" s="214"/>
      <c r="F939" s="214"/>
      <c r="G939" s="214"/>
      <c r="H939" s="214"/>
      <c r="I939" s="214"/>
      <c r="J939" s="214"/>
      <c r="K939" s="214"/>
      <c r="L939" s="214"/>
      <c r="M939" s="214"/>
      <c r="N939" s="214"/>
      <c r="O939" s="214"/>
      <c r="P939" s="214"/>
      <c r="Q939" s="214"/>
      <c r="R939" s="214"/>
      <c r="S939" s="214"/>
      <c r="T939" s="214"/>
      <c r="U939" s="214"/>
      <c r="V939" s="214"/>
      <c r="W939" s="214"/>
      <c r="X939" s="214"/>
      <c r="Y939" s="214"/>
      <c r="Z939" s="214"/>
    </row>
    <row r="940" ht="12.75" customHeight="1">
      <c r="A940" s="214"/>
      <c r="B940" s="214"/>
      <c r="C940" s="214"/>
      <c r="D940" s="214"/>
      <c r="E940" s="214"/>
      <c r="F940" s="214"/>
      <c r="G940" s="214"/>
      <c r="H940" s="214"/>
      <c r="I940" s="214"/>
      <c r="J940" s="214"/>
      <c r="K940" s="214"/>
      <c r="L940" s="214"/>
      <c r="M940" s="214"/>
      <c r="N940" s="214"/>
      <c r="O940" s="214"/>
      <c r="P940" s="214"/>
      <c r="Q940" s="214"/>
      <c r="R940" s="214"/>
      <c r="S940" s="214"/>
      <c r="T940" s="214"/>
      <c r="U940" s="214"/>
      <c r="V940" s="214"/>
      <c r="W940" s="214"/>
      <c r="X940" s="214"/>
      <c r="Y940" s="214"/>
      <c r="Z940" s="214"/>
    </row>
    <row r="941" ht="12.75" customHeight="1">
      <c r="A941" s="214"/>
      <c r="B941" s="214"/>
      <c r="C941" s="214"/>
      <c r="D941" s="214"/>
      <c r="E941" s="214"/>
      <c r="F941" s="214"/>
      <c r="G941" s="214"/>
      <c r="H941" s="214"/>
      <c r="I941" s="214"/>
      <c r="J941" s="214"/>
      <c r="K941" s="214"/>
      <c r="L941" s="214"/>
      <c r="M941" s="214"/>
      <c r="N941" s="214"/>
      <c r="O941" s="214"/>
      <c r="P941" s="214"/>
      <c r="Q941" s="214"/>
      <c r="R941" s="214"/>
      <c r="S941" s="214"/>
      <c r="T941" s="214"/>
      <c r="U941" s="214"/>
      <c r="V941" s="214"/>
      <c r="W941" s="214"/>
      <c r="X941" s="214"/>
      <c r="Y941" s="214"/>
      <c r="Z941" s="214"/>
    </row>
    <row r="942" ht="12.75" customHeight="1">
      <c r="A942" s="214"/>
      <c r="B942" s="214"/>
      <c r="C942" s="214"/>
      <c r="D942" s="214"/>
      <c r="E942" s="214"/>
      <c r="F942" s="214"/>
      <c r="G942" s="214"/>
      <c r="H942" s="214"/>
      <c r="I942" s="214"/>
      <c r="J942" s="214"/>
      <c r="K942" s="214"/>
      <c r="L942" s="214"/>
      <c r="M942" s="214"/>
      <c r="N942" s="214"/>
      <c r="O942" s="214"/>
      <c r="P942" s="214"/>
      <c r="Q942" s="214"/>
      <c r="R942" s="214"/>
      <c r="S942" s="214"/>
      <c r="T942" s="214"/>
      <c r="U942" s="214"/>
      <c r="V942" s="214"/>
      <c r="W942" s="214"/>
      <c r="X942" s="214"/>
      <c r="Y942" s="214"/>
      <c r="Z942" s="214"/>
    </row>
    <row r="943" ht="12.75" customHeight="1">
      <c r="A943" s="214"/>
      <c r="B943" s="214"/>
      <c r="C943" s="214"/>
      <c r="D943" s="214"/>
      <c r="E943" s="214"/>
      <c r="F943" s="214"/>
      <c r="G943" s="214"/>
      <c r="H943" s="214"/>
      <c r="I943" s="214"/>
      <c r="J943" s="214"/>
      <c r="K943" s="214"/>
      <c r="L943" s="214"/>
      <c r="M943" s="214"/>
      <c r="N943" s="214"/>
      <c r="O943" s="214"/>
      <c r="P943" s="214"/>
      <c r="Q943" s="214"/>
      <c r="R943" s="214"/>
      <c r="S943" s="214"/>
      <c r="T943" s="214"/>
      <c r="U943" s="214"/>
      <c r="V943" s="214"/>
      <c r="W943" s="214"/>
      <c r="X943" s="214"/>
      <c r="Y943" s="214"/>
      <c r="Z943" s="214"/>
    </row>
    <row r="944" ht="12.75" customHeight="1">
      <c r="A944" s="214"/>
      <c r="B944" s="214"/>
      <c r="C944" s="214"/>
      <c r="D944" s="214"/>
      <c r="E944" s="214"/>
      <c r="F944" s="214"/>
      <c r="G944" s="214"/>
      <c r="H944" s="214"/>
      <c r="I944" s="214"/>
      <c r="J944" s="214"/>
      <c r="K944" s="214"/>
      <c r="L944" s="214"/>
      <c r="M944" s="214"/>
      <c r="N944" s="214"/>
      <c r="O944" s="214"/>
      <c r="P944" s="214"/>
      <c r="Q944" s="214"/>
      <c r="R944" s="214"/>
      <c r="S944" s="214"/>
      <c r="T944" s="214"/>
      <c r="U944" s="214"/>
      <c r="V944" s="214"/>
      <c r="W944" s="214"/>
      <c r="X944" s="214"/>
      <c r="Y944" s="214"/>
      <c r="Z944" s="214"/>
    </row>
    <row r="945" ht="12.75" customHeight="1">
      <c r="A945" s="214"/>
      <c r="B945" s="214"/>
      <c r="C945" s="214"/>
      <c r="D945" s="214"/>
      <c r="E945" s="214"/>
      <c r="F945" s="214"/>
      <c r="G945" s="214"/>
      <c r="H945" s="214"/>
      <c r="I945" s="214"/>
      <c r="J945" s="214"/>
      <c r="K945" s="214"/>
      <c r="L945" s="214"/>
      <c r="M945" s="214"/>
      <c r="N945" s="214"/>
      <c r="O945" s="214"/>
      <c r="P945" s="214"/>
      <c r="Q945" s="214"/>
      <c r="R945" s="214"/>
      <c r="S945" s="214"/>
      <c r="T945" s="214"/>
      <c r="U945" s="214"/>
      <c r="V945" s="214"/>
      <c r="W945" s="214"/>
      <c r="X945" s="214"/>
      <c r="Y945" s="214"/>
      <c r="Z945" s="214"/>
    </row>
    <row r="946" ht="12.75" customHeight="1">
      <c r="A946" s="214"/>
      <c r="B946" s="214"/>
      <c r="C946" s="214"/>
      <c r="D946" s="214"/>
      <c r="E946" s="214"/>
      <c r="F946" s="214"/>
      <c r="G946" s="214"/>
      <c r="H946" s="214"/>
      <c r="I946" s="214"/>
      <c r="J946" s="214"/>
      <c r="K946" s="214"/>
      <c r="L946" s="214"/>
      <c r="M946" s="214"/>
      <c r="N946" s="214"/>
      <c r="O946" s="214"/>
      <c r="P946" s="214"/>
      <c r="Q946" s="214"/>
      <c r="R946" s="214"/>
      <c r="S946" s="214"/>
      <c r="T946" s="214"/>
      <c r="U946" s="214"/>
      <c r="V946" s="214"/>
      <c r="W946" s="214"/>
      <c r="X946" s="214"/>
      <c r="Y946" s="214"/>
      <c r="Z946" s="214"/>
    </row>
    <row r="947" ht="12.75" customHeight="1">
      <c r="A947" s="214"/>
      <c r="B947" s="214"/>
      <c r="C947" s="214"/>
      <c r="D947" s="214"/>
      <c r="E947" s="214"/>
      <c r="F947" s="214"/>
      <c r="G947" s="214"/>
      <c r="H947" s="214"/>
      <c r="I947" s="214"/>
      <c r="J947" s="214"/>
      <c r="K947" s="214"/>
      <c r="L947" s="214"/>
      <c r="M947" s="214"/>
      <c r="N947" s="214"/>
      <c r="O947" s="214"/>
      <c r="P947" s="214"/>
      <c r="Q947" s="214"/>
      <c r="R947" s="214"/>
      <c r="S947" s="214"/>
      <c r="T947" s="214"/>
      <c r="U947" s="214"/>
      <c r="V947" s="214"/>
      <c r="W947" s="214"/>
      <c r="X947" s="214"/>
      <c r="Y947" s="214"/>
      <c r="Z947" s="214"/>
    </row>
    <row r="948" ht="12.75" customHeight="1">
      <c r="A948" s="214"/>
      <c r="B948" s="214"/>
      <c r="C948" s="214"/>
      <c r="D948" s="214"/>
      <c r="E948" s="214"/>
      <c r="F948" s="214"/>
      <c r="G948" s="214"/>
      <c r="H948" s="214"/>
      <c r="I948" s="214"/>
      <c r="J948" s="214"/>
      <c r="K948" s="214"/>
      <c r="L948" s="214"/>
      <c r="M948" s="214"/>
      <c r="N948" s="214"/>
      <c r="O948" s="214"/>
      <c r="P948" s="214"/>
      <c r="Q948" s="214"/>
      <c r="R948" s="214"/>
      <c r="S948" s="214"/>
      <c r="T948" s="214"/>
      <c r="U948" s="214"/>
      <c r="V948" s="214"/>
      <c r="W948" s="214"/>
      <c r="X948" s="214"/>
      <c r="Y948" s="214"/>
      <c r="Z948" s="214"/>
    </row>
    <row r="949" ht="12.75" customHeight="1">
      <c r="A949" s="214"/>
      <c r="B949" s="214"/>
      <c r="C949" s="214"/>
      <c r="D949" s="214"/>
      <c r="E949" s="214"/>
      <c r="F949" s="214"/>
      <c r="G949" s="214"/>
      <c r="H949" s="214"/>
      <c r="I949" s="214"/>
      <c r="J949" s="214"/>
      <c r="K949" s="214"/>
      <c r="L949" s="214"/>
      <c r="M949" s="214"/>
      <c r="N949" s="214"/>
      <c r="O949" s="214"/>
      <c r="P949" s="214"/>
      <c r="Q949" s="214"/>
      <c r="R949" s="214"/>
      <c r="S949" s="214"/>
      <c r="T949" s="214"/>
      <c r="U949" s="214"/>
      <c r="V949" s="214"/>
      <c r="W949" s="214"/>
      <c r="X949" s="214"/>
      <c r="Y949" s="214"/>
      <c r="Z949" s="214"/>
    </row>
    <row r="950" ht="12.75" customHeight="1">
      <c r="A950" s="214"/>
      <c r="B950" s="214"/>
      <c r="C950" s="214"/>
      <c r="D950" s="214"/>
      <c r="E950" s="214"/>
      <c r="F950" s="214"/>
      <c r="G950" s="214"/>
      <c r="H950" s="214"/>
      <c r="I950" s="214"/>
      <c r="J950" s="214"/>
      <c r="K950" s="214"/>
      <c r="L950" s="214"/>
      <c r="M950" s="214"/>
      <c r="N950" s="214"/>
      <c r="O950" s="214"/>
      <c r="P950" s="214"/>
      <c r="Q950" s="214"/>
      <c r="R950" s="214"/>
      <c r="S950" s="214"/>
      <c r="T950" s="214"/>
      <c r="U950" s="214"/>
      <c r="V950" s="214"/>
      <c r="W950" s="214"/>
      <c r="X950" s="214"/>
      <c r="Y950" s="214"/>
      <c r="Z950" s="214"/>
    </row>
    <row r="951" ht="12.75" customHeight="1">
      <c r="A951" s="214"/>
      <c r="B951" s="214"/>
      <c r="C951" s="214"/>
      <c r="D951" s="214"/>
      <c r="E951" s="214"/>
      <c r="F951" s="214"/>
      <c r="G951" s="214"/>
      <c r="H951" s="214"/>
      <c r="I951" s="214"/>
      <c r="J951" s="214"/>
      <c r="K951" s="214"/>
      <c r="L951" s="214"/>
      <c r="M951" s="214"/>
      <c r="N951" s="214"/>
      <c r="O951" s="214"/>
      <c r="P951" s="214"/>
      <c r="Q951" s="214"/>
      <c r="R951" s="214"/>
      <c r="S951" s="214"/>
      <c r="T951" s="214"/>
      <c r="U951" s="214"/>
      <c r="V951" s="214"/>
      <c r="W951" s="214"/>
      <c r="X951" s="214"/>
      <c r="Y951" s="214"/>
      <c r="Z951" s="214"/>
    </row>
    <row r="952" ht="12.75" customHeight="1">
      <c r="A952" s="214"/>
      <c r="B952" s="214"/>
      <c r="C952" s="214"/>
      <c r="D952" s="214"/>
      <c r="E952" s="214"/>
      <c r="F952" s="214"/>
      <c r="G952" s="214"/>
      <c r="H952" s="214"/>
      <c r="I952" s="214"/>
      <c r="J952" s="214"/>
      <c r="K952" s="214"/>
      <c r="L952" s="214"/>
      <c r="M952" s="214"/>
      <c r="N952" s="214"/>
      <c r="O952" s="214"/>
      <c r="P952" s="214"/>
      <c r="Q952" s="214"/>
      <c r="R952" s="214"/>
      <c r="S952" s="214"/>
      <c r="T952" s="214"/>
      <c r="U952" s="214"/>
      <c r="V952" s="214"/>
      <c r="W952" s="214"/>
      <c r="X952" s="214"/>
      <c r="Y952" s="214"/>
      <c r="Z952" s="214"/>
    </row>
    <row r="953" ht="12.75" customHeight="1">
      <c r="A953" s="214"/>
      <c r="B953" s="214"/>
      <c r="C953" s="214"/>
      <c r="D953" s="214"/>
      <c r="E953" s="214"/>
      <c r="F953" s="214"/>
      <c r="G953" s="214"/>
      <c r="H953" s="214"/>
      <c r="I953" s="214"/>
      <c r="J953" s="214"/>
      <c r="K953" s="214"/>
      <c r="L953" s="214"/>
      <c r="M953" s="214"/>
      <c r="N953" s="214"/>
      <c r="O953" s="214"/>
      <c r="P953" s="214"/>
      <c r="Q953" s="214"/>
      <c r="R953" s="214"/>
      <c r="S953" s="214"/>
      <c r="T953" s="214"/>
      <c r="U953" s="214"/>
      <c r="V953" s="214"/>
      <c r="W953" s="214"/>
      <c r="X953" s="214"/>
      <c r="Y953" s="214"/>
      <c r="Z953" s="214"/>
    </row>
    <row r="954" ht="12.75" customHeight="1">
      <c r="A954" s="214"/>
      <c r="B954" s="214"/>
      <c r="C954" s="214"/>
      <c r="D954" s="214"/>
      <c r="E954" s="214"/>
      <c r="F954" s="214"/>
      <c r="G954" s="214"/>
      <c r="H954" s="214"/>
      <c r="I954" s="214"/>
      <c r="J954" s="214"/>
      <c r="K954" s="214"/>
      <c r="L954" s="214"/>
      <c r="M954" s="214"/>
      <c r="N954" s="214"/>
      <c r="O954" s="214"/>
      <c r="P954" s="214"/>
      <c r="Q954" s="214"/>
      <c r="R954" s="214"/>
      <c r="S954" s="214"/>
      <c r="T954" s="214"/>
      <c r="U954" s="214"/>
      <c r="V954" s="214"/>
      <c r="W954" s="214"/>
      <c r="X954" s="214"/>
      <c r="Y954" s="214"/>
      <c r="Z954" s="214"/>
    </row>
    <row r="955" ht="12.75" customHeight="1">
      <c r="A955" s="214"/>
      <c r="B955" s="214"/>
      <c r="C955" s="214"/>
      <c r="D955" s="214"/>
      <c r="E955" s="214"/>
      <c r="F955" s="214"/>
      <c r="G955" s="214"/>
      <c r="H955" s="214"/>
      <c r="I955" s="214"/>
      <c r="J955" s="214"/>
      <c r="K955" s="214"/>
      <c r="L955" s="214"/>
      <c r="M955" s="214"/>
      <c r="N955" s="214"/>
      <c r="O955" s="214"/>
      <c r="P955" s="214"/>
      <c r="Q955" s="214"/>
      <c r="R955" s="214"/>
      <c r="S955" s="214"/>
      <c r="T955" s="214"/>
      <c r="U955" s="214"/>
      <c r="V955" s="214"/>
      <c r="W955" s="214"/>
      <c r="X955" s="214"/>
      <c r="Y955" s="214"/>
      <c r="Z955" s="214"/>
    </row>
    <row r="956" ht="12.75" customHeight="1">
      <c r="A956" s="214"/>
      <c r="B956" s="214"/>
      <c r="C956" s="214"/>
      <c r="D956" s="214"/>
      <c r="E956" s="214"/>
      <c r="F956" s="214"/>
      <c r="G956" s="214"/>
      <c r="H956" s="214"/>
      <c r="I956" s="214"/>
      <c r="J956" s="214"/>
      <c r="K956" s="214"/>
      <c r="L956" s="214"/>
      <c r="M956" s="214"/>
      <c r="N956" s="214"/>
      <c r="O956" s="214"/>
      <c r="P956" s="214"/>
      <c r="Q956" s="214"/>
      <c r="R956" s="214"/>
      <c r="S956" s="214"/>
      <c r="T956" s="214"/>
      <c r="U956" s="214"/>
      <c r="V956" s="214"/>
      <c r="W956" s="214"/>
      <c r="X956" s="214"/>
      <c r="Y956" s="214"/>
      <c r="Z956" s="214"/>
    </row>
    <row r="957" ht="12.75" customHeight="1">
      <c r="A957" s="214"/>
      <c r="B957" s="214"/>
      <c r="C957" s="214"/>
      <c r="D957" s="214"/>
      <c r="E957" s="214"/>
      <c r="F957" s="214"/>
      <c r="G957" s="214"/>
      <c r="H957" s="214"/>
      <c r="I957" s="214"/>
      <c r="J957" s="214"/>
      <c r="K957" s="214"/>
      <c r="L957" s="214"/>
      <c r="M957" s="214"/>
      <c r="N957" s="214"/>
      <c r="O957" s="214"/>
      <c r="P957" s="214"/>
      <c r="Q957" s="214"/>
      <c r="R957" s="214"/>
      <c r="S957" s="214"/>
      <c r="T957" s="214"/>
      <c r="U957" s="214"/>
      <c r="V957" s="214"/>
      <c r="W957" s="214"/>
      <c r="X957" s="214"/>
      <c r="Y957" s="214"/>
      <c r="Z957" s="214"/>
    </row>
    <row r="958" ht="12.75" customHeight="1">
      <c r="A958" s="214"/>
      <c r="B958" s="214"/>
      <c r="C958" s="214"/>
      <c r="D958" s="214"/>
      <c r="E958" s="214"/>
      <c r="F958" s="214"/>
      <c r="G958" s="214"/>
      <c r="H958" s="214"/>
      <c r="I958" s="214"/>
      <c r="J958" s="214"/>
      <c r="K958" s="214"/>
      <c r="L958" s="214"/>
      <c r="M958" s="214"/>
      <c r="N958" s="214"/>
      <c r="O958" s="214"/>
      <c r="P958" s="214"/>
      <c r="Q958" s="214"/>
      <c r="R958" s="214"/>
      <c r="S958" s="214"/>
      <c r="T958" s="214"/>
      <c r="U958" s="214"/>
      <c r="V958" s="214"/>
      <c r="W958" s="214"/>
      <c r="X958" s="214"/>
      <c r="Y958" s="214"/>
      <c r="Z958" s="214"/>
    </row>
    <row r="959" ht="12.75" customHeight="1">
      <c r="A959" s="214"/>
      <c r="B959" s="214"/>
      <c r="C959" s="214"/>
      <c r="D959" s="214"/>
      <c r="E959" s="214"/>
      <c r="F959" s="214"/>
      <c r="G959" s="214"/>
      <c r="H959" s="214"/>
      <c r="I959" s="214"/>
      <c r="J959" s="214"/>
      <c r="K959" s="214"/>
      <c r="L959" s="214"/>
      <c r="M959" s="214"/>
      <c r="N959" s="214"/>
      <c r="O959" s="214"/>
      <c r="P959" s="214"/>
      <c r="Q959" s="214"/>
      <c r="R959" s="214"/>
      <c r="S959" s="214"/>
      <c r="T959" s="214"/>
      <c r="U959" s="214"/>
      <c r="V959" s="214"/>
      <c r="W959" s="214"/>
      <c r="X959" s="214"/>
      <c r="Y959" s="214"/>
      <c r="Z959" s="214"/>
    </row>
    <row r="960" ht="12.75" customHeight="1">
      <c r="A960" s="214"/>
      <c r="B960" s="214"/>
      <c r="C960" s="214"/>
      <c r="D960" s="214"/>
      <c r="E960" s="214"/>
      <c r="F960" s="214"/>
      <c r="G960" s="214"/>
      <c r="H960" s="214"/>
      <c r="I960" s="214"/>
      <c r="J960" s="214"/>
      <c r="K960" s="214"/>
      <c r="L960" s="214"/>
      <c r="M960" s="214"/>
      <c r="N960" s="214"/>
      <c r="O960" s="214"/>
      <c r="P960" s="214"/>
      <c r="Q960" s="214"/>
      <c r="R960" s="214"/>
      <c r="S960" s="214"/>
      <c r="T960" s="214"/>
      <c r="U960" s="214"/>
      <c r="V960" s="214"/>
      <c r="W960" s="214"/>
      <c r="X960" s="214"/>
      <c r="Y960" s="214"/>
      <c r="Z960" s="214"/>
    </row>
    <row r="961" ht="12.75" customHeight="1">
      <c r="A961" s="214"/>
      <c r="B961" s="214"/>
      <c r="C961" s="214"/>
      <c r="D961" s="214"/>
      <c r="E961" s="214"/>
      <c r="F961" s="214"/>
      <c r="G961" s="214"/>
      <c r="H961" s="214"/>
      <c r="I961" s="214"/>
      <c r="J961" s="214"/>
      <c r="K961" s="214"/>
      <c r="L961" s="214"/>
      <c r="M961" s="214"/>
      <c r="N961" s="214"/>
      <c r="O961" s="214"/>
      <c r="P961" s="214"/>
      <c r="Q961" s="214"/>
      <c r="R961" s="214"/>
      <c r="S961" s="214"/>
      <c r="T961" s="214"/>
      <c r="U961" s="214"/>
      <c r="V961" s="214"/>
      <c r="W961" s="214"/>
      <c r="X961" s="214"/>
      <c r="Y961" s="214"/>
      <c r="Z961" s="214"/>
    </row>
    <row r="962" ht="12.75" customHeight="1">
      <c r="A962" s="214"/>
      <c r="B962" s="214"/>
      <c r="C962" s="214"/>
      <c r="D962" s="214"/>
      <c r="E962" s="214"/>
      <c r="F962" s="214"/>
      <c r="G962" s="214"/>
      <c r="H962" s="214"/>
      <c r="I962" s="214"/>
      <c r="J962" s="214"/>
      <c r="K962" s="214"/>
      <c r="L962" s="214"/>
      <c r="M962" s="214"/>
      <c r="N962" s="214"/>
      <c r="O962" s="214"/>
      <c r="P962" s="214"/>
      <c r="Q962" s="214"/>
      <c r="R962" s="214"/>
      <c r="S962" s="214"/>
      <c r="T962" s="214"/>
      <c r="U962" s="214"/>
      <c r="V962" s="214"/>
      <c r="W962" s="214"/>
      <c r="X962" s="214"/>
      <c r="Y962" s="214"/>
      <c r="Z962" s="214"/>
    </row>
    <row r="963" ht="12.75" customHeight="1">
      <c r="A963" s="214"/>
      <c r="B963" s="214"/>
      <c r="C963" s="214"/>
      <c r="D963" s="214"/>
      <c r="E963" s="214"/>
      <c r="F963" s="214"/>
      <c r="G963" s="214"/>
      <c r="H963" s="214"/>
      <c r="I963" s="214"/>
      <c r="J963" s="214"/>
      <c r="K963" s="214"/>
      <c r="L963" s="214"/>
      <c r="M963" s="214"/>
      <c r="N963" s="214"/>
      <c r="O963" s="214"/>
      <c r="P963" s="214"/>
      <c r="Q963" s="214"/>
      <c r="R963" s="214"/>
      <c r="S963" s="214"/>
      <c r="T963" s="214"/>
      <c r="U963" s="214"/>
      <c r="V963" s="214"/>
      <c r="W963" s="214"/>
      <c r="X963" s="214"/>
      <c r="Y963" s="214"/>
      <c r="Z963" s="214"/>
    </row>
    <row r="964" ht="12.75" customHeight="1">
      <c r="A964" s="214"/>
      <c r="B964" s="214"/>
      <c r="C964" s="214"/>
      <c r="D964" s="214"/>
      <c r="E964" s="214"/>
      <c r="F964" s="214"/>
      <c r="G964" s="214"/>
      <c r="H964" s="214"/>
      <c r="I964" s="214"/>
      <c r="J964" s="214"/>
      <c r="K964" s="214"/>
      <c r="L964" s="214"/>
      <c r="M964" s="214"/>
      <c r="N964" s="214"/>
      <c r="O964" s="214"/>
      <c r="P964" s="214"/>
      <c r="Q964" s="214"/>
      <c r="R964" s="214"/>
      <c r="S964" s="214"/>
      <c r="T964" s="214"/>
      <c r="U964" s="214"/>
      <c r="V964" s="214"/>
      <c r="W964" s="214"/>
      <c r="X964" s="214"/>
      <c r="Y964" s="214"/>
      <c r="Z964" s="214"/>
    </row>
    <row r="965" ht="12.75" customHeight="1">
      <c r="A965" s="214"/>
      <c r="B965" s="214"/>
      <c r="C965" s="214"/>
      <c r="D965" s="214"/>
      <c r="E965" s="214"/>
      <c r="F965" s="214"/>
      <c r="G965" s="214"/>
      <c r="H965" s="214"/>
      <c r="I965" s="214"/>
      <c r="J965" s="214"/>
      <c r="K965" s="214"/>
      <c r="L965" s="214"/>
      <c r="M965" s="214"/>
      <c r="N965" s="214"/>
      <c r="O965" s="214"/>
      <c r="P965" s="214"/>
      <c r="Q965" s="214"/>
      <c r="R965" s="214"/>
      <c r="S965" s="214"/>
      <c r="T965" s="214"/>
      <c r="U965" s="214"/>
      <c r="V965" s="214"/>
      <c r="W965" s="214"/>
      <c r="X965" s="214"/>
      <c r="Y965" s="214"/>
      <c r="Z965" s="214"/>
    </row>
    <row r="966" ht="12.75" customHeight="1">
      <c r="A966" s="214"/>
      <c r="B966" s="214"/>
      <c r="C966" s="214"/>
      <c r="D966" s="214"/>
      <c r="E966" s="214"/>
      <c r="F966" s="214"/>
      <c r="G966" s="214"/>
      <c r="H966" s="214"/>
      <c r="I966" s="214"/>
      <c r="J966" s="214"/>
      <c r="K966" s="214"/>
      <c r="L966" s="214"/>
      <c r="M966" s="214"/>
      <c r="N966" s="214"/>
      <c r="O966" s="214"/>
      <c r="P966" s="214"/>
      <c r="Q966" s="214"/>
      <c r="R966" s="214"/>
      <c r="S966" s="214"/>
      <c r="T966" s="214"/>
      <c r="U966" s="214"/>
      <c r="V966" s="214"/>
      <c r="W966" s="214"/>
      <c r="X966" s="214"/>
      <c r="Y966" s="214"/>
      <c r="Z966" s="214"/>
    </row>
    <row r="967" ht="12.75" customHeight="1">
      <c r="A967" s="214"/>
      <c r="B967" s="214"/>
      <c r="C967" s="214"/>
      <c r="D967" s="214"/>
      <c r="E967" s="214"/>
      <c r="F967" s="214"/>
      <c r="G967" s="214"/>
      <c r="H967" s="214"/>
      <c r="I967" s="214"/>
      <c r="J967" s="214"/>
      <c r="K967" s="214"/>
      <c r="L967" s="214"/>
      <c r="M967" s="214"/>
      <c r="N967" s="214"/>
      <c r="O967" s="214"/>
      <c r="P967" s="214"/>
      <c r="Q967" s="214"/>
      <c r="R967" s="214"/>
      <c r="S967" s="214"/>
      <c r="T967" s="214"/>
      <c r="U967" s="214"/>
      <c r="V967" s="214"/>
      <c r="W967" s="214"/>
      <c r="X967" s="214"/>
      <c r="Y967" s="214"/>
      <c r="Z967" s="214"/>
    </row>
    <row r="968" ht="12.75" customHeight="1">
      <c r="A968" s="214"/>
      <c r="B968" s="214"/>
      <c r="C968" s="214"/>
      <c r="D968" s="214"/>
      <c r="E968" s="214"/>
      <c r="F968" s="214"/>
      <c r="G968" s="214"/>
      <c r="H968" s="214"/>
      <c r="I968" s="214"/>
      <c r="J968" s="214"/>
      <c r="K968" s="214"/>
      <c r="L968" s="214"/>
      <c r="M968" s="214"/>
      <c r="N968" s="214"/>
      <c r="O968" s="214"/>
      <c r="P968" s="214"/>
      <c r="Q968" s="214"/>
      <c r="R968" s="214"/>
      <c r="S968" s="214"/>
      <c r="T968" s="214"/>
      <c r="U968" s="214"/>
      <c r="V968" s="214"/>
      <c r="W968" s="214"/>
      <c r="X968" s="214"/>
      <c r="Y968" s="214"/>
      <c r="Z968" s="214"/>
    </row>
    <row r="969" ht="12.75" customHeight="1">
      <c r="A969" s="214"/>
      <c r="B969" s="214"/>
      <c r="C969" s="214"/>
      <c r="D969" s="214"/>
      <c r="E969" s="214"/>
      <c r="F969" s="214"/>
      <c r="G969" s="214"/>
      <c r="H969" s="214"/>
      <c r="I969" s="214"/>
      <c r="J969" s="214"/>
      <c r="K969" s="214"/>
      <c r="L969" s="214"/>
      <c r="M969" s="214"/>
      <c r="N969" s="214"/>
      <c r="O969" s="214"/>
      <c r="P969" s="214"/>
      <c r="Q969" s="214"/>
      <c r="R969" s="214"/>
      <c r="S969" s="214"/>
      <c r="T969" s="214"/>
      <c r="U969" s="214"/>
      <c r="V969" s="214"/>
      <c r="W969" s="214"/>
      <c r="X969" s="214"/>
      <c r="Y969" s="214"/>
      <c r="Z969" s="214"/>
    </row>
    <row r="970" ht="12.75" customHeight="1">
      <c r="A970" s="214"/>
      <c r="B970" s="214"/>
      <c r="C970" s="214"/>
      <c r="D970" s="214"/>
      <c r="E970" s="214"/>
      <c r="F970" s="214"/>
      <c r="G970" s="214"/>
      <c r="H970" s="214"/>
      <c r="I970" s="214"/>
      <c r="J970" s="214"/>
      <c r="K970" s="214"/>
      <c r="L970" s="214"/>
      <c r="M970" s="214"/>
      <c r="N970" s="214"/>
      <c r="O970" s="214"/>
      <c r="P970" s="214"/>
      <c r="Q970" s="214"/>
      <c r="R970" s="214"/>
      <c r="S970" s="214"/>
      <c r="T970" s="214"/>
      <c r="U970" s="214"/>
      <c r="V970" s="214"/>
      <c r="W970" s="214"/>
      <c r="X970" s="214"/>
      <c r="Y970" s="214"/>
      <c r="Z970" s="214"/>
    </row>
    <row r="971" ht="12.75" customHeight="1">
      <c r="A971" s="214"/>
      <c r="B971" s="214"/>
      <c r="C971" s="214"/>
      <c r="D971" s="214"/>
      <c r="E971" s="214"/>
      <c r="F971" s="214"/>
      <c r="G971" s="214"/>
      <c r="H971" s="214"/>
      <c r="I971" s="214"/>
      <c r="J971" s="214"/>
      <c r="K971" s="214"/>
      <c r="L971" s="214"/>
      <c r="M971" s="214"/>
      <c r="N971" s="214"/>
      <c r="O971" s="214"/>
      <c r="P971" s="214"/>
      <c r="Q971" s="214"/>
      <c r="R971" s="214"/>
      <c r="S971" s="214"/>
      <c r="T971" s="214"/>
      <c r="U971" s="214"/>
      <c r="V971" s="214"/>
      <c r="W971" s="214"/>
      <c r="X971" s="214"/>
      <c r="Y971" s="214"/>
      <c r="Z971" s="214"/>
    </row>
    <row r="972" ht="12.75" customHeight="1">
      <c r="A972" s="214"/>
      <c r="B972" s="214"/>
      <c r="C972" s="214"/>
      <c r="D972" s="214"/>
      <c r="E972" s="214"/>
      <c r="F972" s="214"/>
      <c r="G972" s="214"/>
      <c r="H972" s="214"/>
      <c r="I972" s="214"/>
      <c r="J972" s="214"/>
      <c r="K972" s="214"/>
      <c r="L972" s="214"/>
      <c r="M972" s="214"/>
      <c r="N972" s="214"/>
      <c r="O972" s="214"/>
      <c r="P972" s="214"/>
      <c r="Q972" s="214"/>
      <c r="R972" s="214"/>
      <c r="S972" s="214"/>
      <c r="T972" s="214"/>
      <c r="U972" s="214"/>
      <c r="V972" s="214"/>
      <c r="W972" s="214"/>
      <c r="X972" s="214"/>
      <c r="Y972" s="214"/>
      <c r="Z972" s="214"/>
    </row>
    <row r="973" ht="12.75" customHeight="1">
      <c r="A973" s="214"/>
      <c r="B973" s="214"/>
      <c r="C973" s="214"/>
      <c r="D973" s="214"/>
      <c r="E973" s="214"/>
      <c r="F973" s="214"/>
      <c r="G973" s="214"/>
      <c r="H973" s="214"/>
      <c r="I973" s="214"/>
      <c r="J973" s="214"/>
      <c r="K973" s="214"/>
      <c r="L973" s="214"/>
      <c r="M973" s="214"/>
      <c r="N973" s="214"/>
      <c r="O973" s="214"/>
      <c r="P973" s="214"/>
      <c r="Q973" s="214"/>
      <c r="R973" s="214"/>
      <c r="S973" s="214"/>
      <c r="T973" s="214"/>
      <c r="U973" s="214"/>
      <c r="V973" s="214"/>
      <c r="W973" s="214"/>
      <c r="X973" s="214"/>
      <c r="Y973" s="214"/>
      <c r="Z973" s="214"/>
    </row>
    <row r="974" ht="12.75" customHeight="1">
      <c r="A974" s="214"/>
      <c r="B974" s="214"/>
      <c r="C974" s="214"/>
      <c r="D974" s="214"/>
      <c r="E974" s="214"/>
      <c r="F974" s="214"/>
      <c r="G974" s="214"/>
      <c r="H974" s="214"/>
      <c r="I974" s="214"/>
      <c r="J974" s="214"/>
      <c r="K974" s="214"/>
      <c r="L974" s="214"/>
      <c r="M974" s="214"/>
      <c r="N974" s="214"/>
      <c r="O974" s="214"/>
      <c r="P974" s="214"/>
      <c r="Q974" s="214"/>
      <c r="R974" s="214"/>
      <c r="S974" s="214"/>
      <c r="T974" s="214"/>
      <c r="U974" s="214"/>
      <c r="V974" s="214"/>
      <c r="W974" s="214"/>
      <c r="X974" s="214"/>
      <c r="Y974" s="214"/>
      <c r="Z974" s="214"/>
    </row>
    <row r="975" ht="12.75" customHeight="1">
      <c r="A975" s="214"/>
      <c r="B975" s="214"/>
      <c r="C975" s="214"/>
      <c r="D975" s="214"/>
      <c r="E975" s="214"/>
      <c r="F975" s="214"/>
      <c r="G975" s="214"/>
      <c r="H975" s="214"/>
      <c r="I975" s="214"/>
      <c r="J975" s="214"/>
      <c r="K975" s="214"/>
      <c r="L975" s="214"/>
      <c r="M975" s="214"/>
      <c r="N975" s="214"/>
      <c r="O975" s="214"/>
      <c r="P975" s="214"/>
      <c r="Q975" s="214"/>
      <c r="R975" s="214"/>
      <c r="S975" s="214"/>
      <c r="T975" s="214"/>
      <c r="U975" s="214"/>
      <c r="V975" s="214"/>
      <c r="W975" s="214"/>
      <c r="X975" s="214"/>
      <c r="Y975" s="214"/>
      <c r="Z975" s="214"/>
    </row>
    <row r="976" ht="12.75" customHeight="1">
      <c r="A976" s="214"/>
      <c r="B976" s="214"/>
      <c r="C976" s="214"/>
      <c r="D976" s="214"/>
      <c r="E976" s="214"/>
      <c r="F976" s="214"/>
      <c r="G976" s="214"/>
      <c r="H976" s="214"/>
      <c r="I976" s="214"/>
      <c r="J976" s="214"/>
      <c r="K976" s="214"/>
      <c r="L976" s="214"/>
      <c r="M976" s="214"/>
      <c r="N976" s="214"/>
      <c r="O976" s="214"/>
      <c r="P976" s="214"/>
      <c r="Q976" s="214"/>
      <c r="R976" s="214"/>
      <c r="S976" s="214"/>
      <c r="T976" s="214"/>
      <c r="U976" s="214"/>
      <c r="V976" s="214"/>
      <c r="W976" s="214"/>
      <c r="X976" s="214"/>
      <c r="Y976" s="214"/>
      <c r="Z976" s="214"/>
    </row>
    <row r="977" ht="12.75" customHeight="1">
      <c r="A977" s="214"/>
      <c r="B977" s="214"/>
      <c r="C977" s="214"/>
      <c r="D977" s="214"/>
      <c r="E977" s="214"/>
      <c r="F977" s="214"/>
      <c r="G977" s="214"/>
      <c r="H977" s="214"/>
      <c r="I977" s="214"/>
      <c r="J977" s="214"/>
      <c r="K977" s="214"/>
      <c r="L977" s="214"/>
      <c r="M977" s="214"/>
      <c r="N977" s="214"/>
      <c r="O977" s="214"/>
      <c r="P977" s="214"/>
      <c r="Q977" s="214"/>
      <c r="R977" s="214"/>
      <c r="S977" s="214"/>
      <c r="T977" s="214"/>
      <c r="U977" s="214"/>
      <c r="V977" s="214"/>
      <c r="W977" s="214"/>
      <c r="X977" s="214"/>
      <c r="Y977" s="214"/>
      <c r="Z977" s="214"/>
    </row>
    <row r="978" ht="12.75" customHeight="1">
      <c r="A978" s="214"/>
      <c r="B978" s="214"/>
      <c r="C978" s="214"/>
      <c r="D978" s="214"/>
      <c r="E978" s="214"/>
      <c r="F978" s="214"/>
      <c r="G978" s="214"/>
      <c r="H978" s="214"/>
      <c r="I978" s="214"/>
      <c r="J978" s="214"/>
      <c r="K978" s="214"/>
      <c r="L978" s="214"/>
      <c r="M978" s="214"/>
      <c r="N978" s="214"/>
      <c r="O978" s="214"/>
      <c r="P978" s="214"/>
      <c r="Q978" s="214"/>
      <c r="R978" s="214"/>
      <c r="S978" s="214"/>
      <c r="T978" s="214"/>
      <c r="U978" s="214"/>
      <c r="V978" s="214"/>
      <c r="W978" s="214"/>
      <c r="X978" s="214"/>
      <c r="Y978" s="214"/>
      <c r="Z978" s="214"/>
    </row>
    <row r="979" ht="12.75" customHeight="1">
      <c r="A979" s="214"/>
      <c r="B979" s="214"/>
      <c r="C979" s="214"/>
      <c r="D979" s="214"/>
      <c r="E979" s="214"/>
      <c r="F979" s="214"/>
      <c r="G979" s="214"/>
      <c r="H979" s="214"/>
      <c r="I979" s="214"/>
      <c r="J979" s="214"/>
      <c r="K979" s="214"/>
      <c r="L979" s="214"/>
      <c r="M979" s="214"/>
      <c r="N979" s="214"/>
      <c r="O979" s="214"/>
      <c r="P979" s="214"/>
      <c r="Q979" s="214"/>
      <c r="R979" s="214"/>
      <c r="S979" s="214"/>
      <c r="T979" s="214"/>
      <c r="U979" s="214"/>
      <c r="V979" s="214"/>
      <c r="W979" s="214"/>
      <c r="X979" s="214"/>
      <c r="Y979" s="214"/>
      <c r="Z979" s="214"/>
    </row>
    <row r="980" ht="12.75" customHeight="1">
      <c r="A980" s="214"/>
      <c r="B980" s="214"/>
      <c r="C980" s="214"/>
      <c r="D980" s="214"/>
      <c r="E980" s="214"/>
      <c r="F980" s="214"/>
      <c r="G980" s="214"/>
      <c r="H980" s="214"/>
      <c r="I980" s="214"/>
      <c r="J980" s="214"/>
      <c r="K980" s="214"/>
      <c r="L980" s="214"/>
      <c r="M980" s="214"/>
      <c r="N980" s="214"/>
      <c r="O980" s="214"/>
      <c r="P980" s="214"/>
      <c r="Q980" s="214"/>
      <c r="R980" s="214"/>
      <c r="S980" s="214"/>
      <c r="T980" s="214"/>
      <c r="U980" s="214"/>
      <c r="V980" s="214"/>
      <c r="W980" s="214"/>
      <c r="X980" s="214"/>
      <c r="Y980" s="214"/>
      <c r="Z980" s="214"/>
    </row>
    <row r="981" ht="12.75" customHeight="1">
      <c r="A981" s="214"/>
      <c r="B981" s="214"/>
      <c r="C981" s="214"/>
      <c r="D981" s="214"/>
      <c r="E981" s="214"/>
      <c r="F981" s="214"/>
      <c r="G981" s="214"/>
      <c r="H981" s="214"/>
      <c r="I981" s="214"/>
      <c r="J981" s="214"/>
      <c r="K981" s="214"/>
      <c r="L981" s="214"/>
      <c r="M981" s="214"/>
      <c r="N981" s="214"/>
      <c r="O981" s="214"/>
      <c r="P981" s="214"/>
      <c r="Q981" s="214"/>
      <c r="R981" s="214"/>
      <c r="S981" s="214"/>
      <c r="T981" s="214"/>
      <c r="U981" s="214"/>
      <c r="V981" s="214"/>
      <c r="W981" s="214"/>
      <c r="X981" s="214"/>
      <c r="Y981" s="214"/>
      <c r="Z981" s="214"/>
    </row>
    <row r="982" ht="12.75" customHeight="1">
      <c r="A982" s="214"/>
      <c r="B982" s="214"/>
      <c r="C982" s="214"/>
      <c r="D982" s="214"/>
      <c r="E982" s="214"/>
      <c r="F982" s="214"/>
      <c r="G982" s="214"/>
      <c r="H982" s="214"/>
      <c r="I982" s="214"/>
      <c r="J982" s="214"/>
      <c r="K982" s="214"/>
      <c r="L982" s="214"/>
      <c r="M982" s="214"/>
      <c r="N982" s="214"/>
      <c r="O982" s="214"/>
      <c r="P982" s="214"/>
      <c r="Q982" s="214"/>
      <c r="R982" s="214"/>
      <c r="S982" s="214"/>
      <c r="T982" s="214"/>
      <c r="U982" s="214"/>
      <c r="V982" s="214"/>
      <c r="W982" s="214"/>
      <c r="X982" s="214"/>
      <c r="Y982" s="214"/>
      <c r="Z982" s="214"/>
    </row>
    <row r="983" ht="12.75" customHeight="1">
      <c r="A983" s="214"/>
      <c r="B983" s="214"/>
      <c r="C983" s="214"/>
      <c r="D983" s="214"/>
      <c r="E983" s="214"/>
      <c r="F983" s="214"/>
      <c r="G983" s="214"/>
      <c r="H983" s="214"/>
      <c r="I983" s="214"/>
      <c r="J983" s="214"/>
      <c r="K983" s="214"/>
      <c r="L983" s="214"/>
      <c r="M983" s="214"/>
      <c r="N983" s="214"/>
      <c r="O983" s="214"/>
      <c r="P983" s="214"/>
      <c r="Q983" s="214"/>
      <c r="R983" s="214"/>
      <c r="S983" s="214"/>
      <c r="T983" s="214"/>
      <c r="U983" s="214"/>
      <c r="V983" s="214"/>
      <c r="W983" s="214"/>
      <c r="X983" s="214"/>
      <c r="Y983" s="214"/>
      <c r="Z983" s="214"/>
    </row>
    <row r="984" ht="12.75" customHeight="1">
      <c r="A984" s="214"/>
      <c r="B984" s="214"/>
      <c r="C984" s="214"/>
      <c r="D984" s="214"/>
      <c r="E984" s="214"/>
      <c r="F984" s="214"/>
      <c r="G984" s="214"/>
      <c r="H984" s="214"/>
      <c r="I984" s="214"/>
      <c r="J984" s="214"/>
      <c r="K984" s="214"/>
      <c r="L984" s="214"/>
      <c r="M984" s="214"/>
      <c r="N984" s="214"/>
      <c r="O984" s="214"/>
      <c r="P984" s="214"/>
      <c r="Q984" s="214"/>
      <c r="R984" s="214"/>
      <c r="S984" s="214"/>
      <c r="T984" s="214"/>
      <c r="U984" s="214"/>
      <c r="V984" s="214"/>
      <c r="W984" s="214"/>
      <c r="X984" s="214"/>
      <c r="Y984" s="214"/>
      <c r="Z984" s="214"/>
    </row>
    <row r="985" ht="12.75" customHeight="1">
      <c r="A985" s="214"/>
      <c r="B985" s="214"/>
      <c r="C985" s="214"/>
      <c r="D985" s="214"/>
      <c r="E985" s="214"/>
      <c r="F985" s="214"/>
      <c r="G985" s="214"/>
      <c r="H985" s="214"/>
      <c r="I985" s="214"/>
      <c r="J985" s="214"/>
      <c r="K985" s="214"/>
      <c r="L985" s="214"/>
      <c r="M985" s="214"/>
      <c r="N985" s="214"/>
      <c r="O985" s="214"/>
      <c r="P985" s="214"/>
      <c r="Q985" s="214"/>
      <c r="R985" s="214"/>
      <c r="S985" s="214"/>
      <c r="T985" s="214"/>
      <c r="U985" s="214"/>
      <c r="V985" s="214"/>
      <c r="W985" s="214"/>
      <c r="X985" s="214"/>
      <c r="Y985" s="214"/>
      <c r="Z985" s="214"/>
    </row>
    <row r="986" ht="12.75" customHeight="1">
      <c r="A986" s="214"/>
      <c r="B986" s="214"/>
      <c r="C986" s="214"/>
      <c r="D986" s="214"/>
      <c r="E986" s="214"/>
      <c r="F986" s="214"/>
      <c r="G986" s="214"/>
      <c r="H986" s="214"/>
      <c r="I986" s="214"/>
      <c r="J986" s="214"/>
      <c r="K986" s="214"/>
      <c r="L986" s="214"/>
      <c r="M986" s="214"/>
      <c r="N986" s="214"/>
      <c r="O986" s="214"/>
      <c r="P986" s="214"/>
      <c r="Q986" s="214"/>
      <c r="R986" s="214"/>
      <c r="S986" s="214"/>
      <c r="T986" s="214"/>
      <c r="U986" s="214"/>
      <c r="V986" s="214"/>
      <c r="W986" s="214"/>
      <c r="X986" s="214"/>
      <c r="Y986" s="214"/>
      <c r="Z986" s="214"/>
    </row>
    <row r="987" ht="12.75" customHeight="1">
      <c r="A987" s="214"/>
      <c r="B987" s="214"/>
      <c r="C987" s="214"/>
      <c r="D987" s="214"/>
      <c r="E987" s="214"/>
      <c r="F987" s="214"/>
      <c r="G987" s="214"/>
      <c r="H987" s="214"/>
      <c r="I987" s="214"/>
      <c r="J987" s="214"/>
      <c r="K987" s="214"/>
      <c r="L987" s="214"/>
      <c r="M987" s="214"/>
      <c r="N987" s="214"/>
      <c r="O987" s="214"/>
      <c r="P987" s="214"/>
      <c r="Q987" s="214"/>
      <c r="R987" s="214"/>
      <c r="S987" s="214"/>
      <c r="T987" s="214"/>
      <c r="U987" s="214"/>
      <c r="V987" s="214"/>
      <c r="W987" s="214"/>
      <c r="X987" s="214"/>
      <c r="Y987" s="214"/>
      <c r="Z987" s="214"/>
    </row>
    <row r="988" ht="12.75" customHeight="1">
      <c r="A988" s="214"/>
      <c r="B988" s="214"/>
      <c r="C988" s="214"/>
      <c r="D988" s="214"/>
      <c r="E988" s="214"/>
      <c r="F988" s="214"/>
      <c r="G988" s="214"/>
      <c r="H988" s="214"/>
      <c r="I988" s="214"/>
      <c r="J988" s="214"/>
      <c r="K988" s="214"/>
      <c r="L988" s="214"/>
      <c r="M988" s="214"/>
      <c r="N988" s="214"/>
      <c r="O988" s="214"/>
      <c r="P988" s="214"/>
      <c r="Q988" s="214"/>
      <c r="R988" s="214"/>
      <c r="S988" s="214"/>
      <c r="T988" s="214"/>
      <c r="U988" s="214"/>
      <c r="V988" s="214"/>
      <c r="W988" s="214"/>
      <c r="X988" s="214"/>
      <c r="Y988" s="214"/>
      <c r="Z988" s="214"/>
    </row>
    <row r="989" ht="12.75" customHeight="1">
      <c r="A989" s="214"/>
      <c r="B989" s="214"/>
      <c r="C989" s="214"/>
      <c r="D989" s="214"/>
      <c r="E989" s="214"/>
      <c r="F989" s="214"/>
      <c r="G989" s="214"/>
      <c r="H989" s="214"/>
      <c r="I989" s="214"/>
      <c r="J989" s="214"/>
      <c r="K989" s="214"/>
      <c r="L989" s="214"/>
      <c r="M989" s="214"/>
      <c r="N989" s="214"/>
      <c r="O989" s="214"/>
      <c r="P989" s="214"/>
      <c r="Q989" s="214"/>
      <c r="R989" s="214"/>
      <c r="S989" s="214"/>
      <c r="T989" s="214"/>
      <c r="U989" s="214"/>
      <c r="V989" s="214"/>
      <c r="W989" s="214"/>
      <c r="X989" s="214"/>
      <c r="Y989" s="214"/>
      <c r="Z989" s="214"/>
    </row>
    <row r="990" ht="12.75" customHeight="1">
      <c r="A990" s="214"/>
      <c r="B990" s="214"/>
      <c r="C990" s="214"/>
      <c r="D990" s="214"/>
      <c r="E990" s="214"/>
      <c r="F990" s="214"/>
      <c r="G990" s="214"/>
      <c r="H990" s="214"/>
      <c r="I990" s="214"/>
      <c r="J990" s="214"/>
      <c r="K990" s="214"/>
      <c r="L990" s="214"/>
      <c r="M990" s="214"/>
      <c r="N990" s="214"/>
      <c r="O990" s="214"/>
      <c r="P990" s="214"/>
      <c r="Q990" s="214"/>
      <c r="R990" s="214"/>
      <c r="S990" s="214"/>
      <c r="T990" s="214"/>
      <c r="U990" s="214"/>
      <c r="V990" s="214"/>
      <c r="W990" s="214"/>
      <c r="X990" s="214"/>
      <c r="Y990" s="214"/>
      <c r="Z990" s="214"/>
    </row>
    <row r="991" ht="12.75" customHeight="1">
      <c r="A991" s="214"/>
      <c r="B991" s="214"/>
      <c r="C991" s="214"/>
      <c r="D991" s="214"/>
      <c r="E991" s="214"/>
      <c r="F991" s="214"/>
      <c r="G991" s="214"/>
      <c r="H991" s="214"/>
      <c r="I991" s="214"/>
      <c r="J991" s="214"/>
      <c r="K991" s="214"/>
      <c r="L991" s="214"/>
      <c r="M991" s="214"/>
      <c r="N991" s="214"/>
      <c r="O991" s="214"/>
      <c r="P991" s="214"/>
      <c r="Q991" s="214"/>
      <c r="R991" s="214"/>
      <c r="S991" s="214"/>
      <c r="T991" s="214"/>
      <c r="U991" s="214"/>
      <c r="V991" s="214"/>
      <c r="W991" s="214"/>
      <c r="X991" s="214"/>
      <c r="Y991" s="214"/>
      <c r="Z991" s="214"/>
    </row>
    <row r="992" ht="12.75" customHeight="1">
      <c r="A992" s="214"/>
      <c r="B992" s="214"/>
      <c r="C992" s="214"/>
      <c r="D992" s="214"/>
      <c r="E992" s="214"/>
      <c r="F992" s="214"/>
      <c r="G992" s="214"/>
      <c r="H992" s="214"/>
      <c r="I992" s="214"/>
      <c r="J992" s="214"/>
      <c r="K992" s="214"/>
      <c r="L992" s="214"/>
      <c r="M992" s="214"/>
      <c r="N992" s="214"/>
      <c r="O992" s="214"/>
      <c r="P992" s="214"/>
      <c r="Q992" s="214"/>
      <c r="R992" s="214"/>
      <c r="S992" s="214"/>
      <c r="T992" s="214"/>
      <c r="U992" s="214"/>
      <c r="V992" s="214"/>
      <c r="W992" s="214"/>
      <c r="X992" s="214"/>
      <c r="Y992" s="214"/>
      <c r="Z992" s="214"/>
    </row>
    <row r="993" ht="12.75" customHeight="1">
      <c r="A993" s="214"/>
      <c r="B993" s="214"/>
      <c r="C993" s="214"/>
      <c r="D993" s="214"/>
      <c r="E993" s="214"/>
      <c r="F993" s="214"/>
      <c r="G993" s="214"/>
      <c r="H993" s="214"/>
      <c r="I993" s="214"/>
      <c r="J993" s="214"/>
      <c r="K993" s="214"/>
      <c r="L993" s="214"/>
      <c r="M993" s="214"/>
      <c r="N993" s="214"/>
      <c r="O993" s="214"/>
      <c r="P993" s="214"/>
      <c r="Q993" s="214"/>
      <c r="R993" s="214"/>
      <c r="S993" s="214"/>
      <c r="T993" s="214"/>
      <c r="U993" s="214"/>
      <c r="V993" s="214"/>
      <c r="W993" s="214"/>
      <c r="X993" s="214"/>
      <c r="Y993" s="214"/>
      <c r="Z993" s="214"/>
    </row>
    <row r="994" ht="12.75" customHeight="1">
      <c r="A994" s="214"/>
      <c r="B994" s="214"/>
      <c r="C994" s="214"/>
      <c r="D994" s="214"/>
      <c r="E994" s="214"/>
      <c r="F994" s="214"/>
      <c r="G994" s="214"/>
      <c r="H994" s="214"/>
      <c r="I994" s="214"/>
      <c r="J994" s="214"/>
      <c r="K994" s="214"/>
      <c r="L994" s="214"/>
      <c r="M994" s="214"/>
      <c r="N994" s="214"/>
      <c r="O994" s="214"/>
      <c r="P994" s="214"/>
      <c r="Q994" s="214"/>
      <c r="R994" s="214"/>
      <c r="S994" s="214"/>
      <c r="T994" s="214"/>
      <c r="U994" s="214"/>
      <c r="V994" s="214"/>
      <c r="W994" s="214"/>
      <c r="X994" s="214"/>
      <c r="Y994" s="214"/>
      <c r="Z994" s="214"/>
    </row>
    <row r="995" ht="12.75" customHeight="1">
      <c r="A995" s="214"/>
      <c r="B995" s="214"/>
      <c r="C995" s="214"/>
      <c r="D995" s="214"/>
      <c r="E995" s="214"/>
      <c r="F995" s="214"/>
      <c r="G995" s="214"/>
      <c r="H995" s="214"/>
      <c r="I995" s="214"/>
      <c r="J995" s="214"/>
      <c r="K995" s="214"/>
      <c r="L995" s="214"/>
      <c r="M995" s="214"/>
      <c r="N995" s="214"/>
      <c r="O995" s="214"/>
      <c r="P995" s="214"/>
      <c r="Q995" s="214"/>
      <c r="R995" s="214"/>
      <c r="S995" s="214"/>
      <c r="T995" s="214"/>
      <c r="U995" s="214"/>
      <c r="V995" s="214"/>
      <c r="W995" s="214"/>
      <c r="X995" s="214"/>
      <c r="Y995" s="214"/>
      <c r="Z995" s="214"/>
    </row>
    <row r="996" ht="12.75" customHeight="1">
      <c r="A996" s="214"/>
      <c r="B996" s="214"/>
      <c r="C996" s="214"/>
      <c r="D996" s="214"/>
      <c r="E996" s="214"/>
      <c r="F996" s="214"/>
      <c r="G996" s="214"/>
      <c r="H996" s="214"/>
      <c r="I996" s="214"/>
      <c r="J996" s="214"/>
      <c r="K996" s="214"/>
      <c r="L996" s="214"/>
      <c r="M996" s="214"/>
      <c r="N996" s="214"/>
      <c r="O996" s="214"/>
      <c r="P996" s="214"/>
      <c r="Q996" s="214"/>
      <c r="R996" s="214"/>
      <c r="S996" s="214"/>
      <c r="T996" s="214"/>
      <c r="U996" s="214"/>
      <c r="V996" s="214"/>
      <c r="W996" s="214"/>
      <c r="X996" s="214"/>
      <c r="Y996" s="214"/>
      <c r="Z996" s="214"/>
    </row>
    <row r="997" ht="12.75" customHeight="1">
      <c r="A997" s="214"/>
      <c r="B997" s="214"/>
      <c r="C997" s="214"/>
      <c r="D997" s="214"/>
      <c r="E997" s="214"/>
      <c r="F997" s="214"/>
      <c r="G997" s="214"/>
      <c r="H997" s="214"/>
      <c r="I997" s="214"/>
      <c r="J997" s="214"/>
      <c r="K997" s="214"/>
      <c r="L997" s="214"/>
      <c r="M997" s="214"/>
      <c r="N997" s="214"/>
      <c r="O997" s="214"/>
      <c r="P997" s="214"/>
      <c r="Q997" s="214"/>
      <c r="R997" s="214"/>
      <c r="S997" s="214"/>
      <c r="T997" s="214"/>
      <c r="U997" s="214"/>
      <c r="V997" s="214"/>
      <c r="W997" s="214"/>
      <c r="X997" s="214"/>
      <c r="Y997" s="214"/>
      <c r="Z997" s="214"/>
    </row>
    <row r="998" ht="12.75" customHeight="1">
      <c r="A998" s="214"/>
      <c r="B998" s="214"/>
      <c r="C998" s="214"/>
      <c r="D998" s="214"/>
      <c r="E998" s="214"/>
      <c r="F998" s="214"/>
      <c r="G998" s="214"/>
      <c r="H998" s="214"/>
      <c r="I998" s="214"/>
      <c r="J998" s="214"/>
      <c r="K998" s="214"/>
      <c r="L998" s="214"/>
      <c r="M998" s="214"/>
      <c r="N998" s="214"/>
      <c r="O998" s="214"/>
      <c r="P998" s="214"/>
      <c r="Q998" s="214"/>
      <c r="R998" s="214"/>
      <c r="S998" s="214"/>
      <c r="T998" s="214"/>
      <c r="U998" s="214"/>
      <c r="V998" s="214"/>
      <c r="W998" s="214"/>
      <c r="X998" s="214"/>
      <c r="Y998" s="214"/>
      <c r="Z998" s="214"/>
    </row>
    <row r="999" ht="12.75" customHeight="1">
      <c r="A999" s="214"/>
      <c r="B999" s="214"/>
      <c r="C999" s="214"/>
      <c r="D999" s="214"/>
      <c r="E999" s="214"/>
      <c r="F999" s="214"/>
      <c r="G999" s="214"/>
      <c r="H999" s="214"/>
      <c r="I999" s="214"/>
      <c r="J999" s="214"/>
      <c r="K999" s="214"/>
      <c r="L999" s="214"/>
      <c r="M999" s="214"/>
      <c r="N999" s="214"/>
      <c r="O999" s="214"/>
      <c r="P999" s="214"/>
      <c r="Q999" s="214"/>
      <c r="R999" s="214"/>
      <c r="S999" s="214"/>
      <c r="T999" s="214"/>
      <c r="U999" s="214"/>
      <c r="V999" s="214"/>
      <c r="W999" s="214"/>
      <c r="X999" s="214"/>
      <c r="Y999" s="214"/>
      <c r="Z999" s="214"/>
    </row>
    <row r="1000" ht="12.75" customHeight="1">
      <c r="A1000" s="214"/>
      <c r="B1000" s="214"/>
      <c r="C1000" s="214"/>
      <c r="D1000" s="214"/>
      <c r="E1000" s="214"/>
      <c r="F1000" s="214"/>
      <c r="G1000" s="214"/>
      <c r="H1000" s="214"/>
      <c r="I1000" s="214"/>
      <c r="J1000" s="214"/>
      <c r="K1000" s="214"/>
      <c r="L1000" s="214"/>
      <c r="M1000" s="214"/>
      <c r="N1000" s="214"/>
      <c r="O1000" s="214"/>
      <c r="P1000" s="214"/>
      <c r="Q1000" s="214"/>
      <c r="R1000" s="214"/>
      <c r="S1000" s="214"/>
      <c r="T1000" s="214"/>
      <c r="U1000" s="214"/>
      <c r="V1000" s="214"/>
      <c r="W1000" s="214"/>
      <c r="X1000" s="214"/>
      <c r="Y1000" s="214"/>
      <c r="Z1000" s="214"/>
    </row>
    <row r="1001" ht="12.75" customHeight="1">
      <c r="A1001" s="214"/>
      <c r="B1001" s="214"/>
      <c r="C1001" s="214"/>
      <c r="D1001" s="214"/>
      <c r="E1001" s="214"/>
      <c r="F1001" s="214"/>
      <c r="G1001" s="214"/>
      <c r="H1001" s="214"/>
      <c r="I1001" s="214"/>
      <c r="J1001" s="214"/>
      <c r="K1001" s="214"/>
      <c r="L1001" s="214"/>
      <c r="M1001" s="214"/>
      <c r="N1001" s="214"/>
      <c r="O1001" s="214"/>
      <c r="P1001" s="214"/>
      <c r="Q1001" s="214"/>
      <c r="R1001" s="214"/>
      <c r="S1001" s="214"/>
      <c r="T1001" s="214"/>
      <c r="U1001" s="214"/>
      <c r="V1001" s="214"/>
      <c r="W1001" s="214"/>
      <c r="X1001" s="214"/>
      <c r="Y1001" s="214"/>
      <c r="Z1001" s="214"/>
    </row>
    <row r="1002" ht="12.75" customHeight="1">
      <c r="A1002" s="214"/>
      <c r="B1002" s="214"/>
      <c r="C1002" s="214"/>
      <c r="D1002" s="214"/>
      <c r="E1002" s="214"/>
      <c r="F1002" s="214"/>
      <c r="G1002" s="214"/>
      <c r="H1002" s="214"/>
      <c r="I1002" s="214"/>
      <c r="J1002" s="214"/>
      <c r="K1002" s="214"/>
      <c r="L1002" s="214"/>
      <c r="M1002" s="214"/>
      <c r="N1002" s="214"/>
      <c r="O1002" s="214"/>
      <c r="P1002" s="214"/>
      <c r="Q1002" s="214"/>
      <c r="R1002" s="214"/>
      <c r="S1002" s="214"/>
      <c r="T1002" s="214"/>
      <c r="U1002" s="214"/>
      <c r="V1002" s="214"/>
      <c r="W1002" s="214"/>
      <c r="X1002" s="214"/>
      <c r="Y1002" s="214"/>
      <c r="Z1002" s="214"/>
    </row>
  </sheetData>
  <mergeCells count="24">
    <mergeCell ref="D10:D11"/>
    <mergeCell ref="E10:E11"/>
    <mergeCell ref="D33:G33"/>
    <mergeCell ref="D34:G34"/>
    <mergeCell ref="F10:J10"/>
    <mergeCell ref="K10:K11"/>
    <mergeCell ref="D27:S27"/>
    <mergeCell ref="J33:S33"/>
    <mergeCell ref="J34:S34"/>
    <mergeCell ref="R9:Y9"/>
    <mergeCell ref="S10:W10"/>
    <mergeCell ref="X10:X11"/>
    <mergeCell ref="Y10:Y11"/>
    <mergeCell ref="V25:Y25"/>
    <mergeCell ref="V27:Y27"/>
    <mergeCell ref="V33:Y33"/>
    <mergeCell ref="V34:Y34"/>
    <mergeCell ref="B4:Y4"/>
    <mergeCell ref="B5:Y5"/>
    <mergeCell ref="B6:Y6"/>
    <mergeCell ref="B9:K9"/>
    <mergeCell ref="B10:B11"/>
    <mergeCell ref="C10:C11"/>
    <mergeCell ref="R10:R11"/>
  </mergeCells>
  <printOptions horizontalCentered="1"/>
  <pageMargins bottom="0.3937007874015748" footer="0.0" header="0.0" left="0.3937007874015748" right="0.0" top="0.5905511811023623"/>
  <pageSetup paperSize="9" scale="69" orientation="landscape"/>
  <headerFooter>
    <oddFooter>&amp;L Hal :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.43"/>
    <col customWidth="1" min="3" max="3" width="38.14"/>
    <col customWidth="1" min="4" max="4" width="31.86"/>
    <col customWidth="1" hidden="1" min="5" max="5" width="9.71"/>
    <col customWidth="1" hidden="1" min="6" max="6" width="14.14"/>
    <col customWidth="1" min="7" max="7" width="56.86"/>
    <col customWidth="1" min="8" max="8" width="24.0"/>
    <col customWidth="1" min="9" max="9" width="12.71"/>
    <col customWidth="1" min="10" max="10" width="11.57"/>
    <col customWidth="1" min="11" max="11" width="27.29"/>
    <col customWidth="1" hidden="1" min="12" max="12" width="1.29"/>
    <col customWidth="1" min="13" max="26" width="8.71"/>
  </cols>
  <sheetData>
    <row r="1" ht="21.75" customHeight="1">
      <c r="A1" s="4"/>
      <c r="B1" s="2"/>
      <c r="C1" s="3"/>
      <c r="D1" s="4"/>
      <c r="E1" s="4"/>
      <c r="F1" s="4"/>
      <c r="G1" s="4"/>
      <c r="H1" s="4"/>
      <c r="I1" s="2"/>
      <c r="J1" s="4"/>
      <c r="K1" s="4"/>
      <c r="L1" s="4"/>
    </row>
    <row r="2" ht="21.0" customHeight="1">
      <c r="A2" s="4"/>
      <c r="B2" s="2"/>
      <c r="C2" s="6"/>
      <c r="D2" s="4"/>
      <c r="E2" s="4"/>
      <c r="F2" s="4"/>
      <c r="G2" s="4"/>
      <c r="H2" s="4"/>
      <c r="I2" s="2"/>
      <c r="J2" s="4"/>
      <c r="K2" s="4"/>
      <c r="L2" s="4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>
      <c r="A5" s="113" t="s">
        <v>7478</v>
      </c>
      <c r="L5" s="12"/>
    </row>
    <row r="6">
      <c r="A6" s="114"/>
      <c r="L6" s="14"/>
    </row>
    <row r="7">
      <c r="A7" s="414" t="s">
        <v>1</v>
      </c>
      <c r="B7" s="413" t="s">
        <v>2</v>
      </c>
      <c r="C7" s="414" t="s">
        <v>7308</v>
      </c>
      <c r="D7" s="414"/>
      <c r="E7" s="414"/>
      <c r="F7" s="414"/>
      <c r="G7" s="414"/>
      <c r="H7" s="414"/>
      <c r="I7" s="413"/>
      <c r="J7" s="414"/>
      <c r="K7" s="509"/>
      <c r="L7" s="414"/>
    </row>
    <row r="8">
      <c r="A8" s="414" t="s">
        <v>4</v>
      </c>
      <c r="B8" s="413" t="s">
        <v>2</v>
      </c>
      <c r="C8" s="510" t="s">
        <v>7479</v>
      </c>
      <c r="D8" s="414"/>
      <c r="E8" s="414"/>
      <c r="F8" s="414"/>
      <c r="G8" s="414"/>
      <c r="H8" s="414"/>
      <c r="I8" s="413"/>
      <c r="J8" s="414"/>
      <c r="K8" s="414"/>
      <c r="L8" s="414"/>
    </row>
    <row r="9" ht="18.0" customHeight="1">
      <c r="A9" s="511" t="s">
        <v>6</v>
      </c>
      <c r="B9" s="512" t="s">
        <v>7</v>
      </c>
      <c r="C9" s="23"/>
      <c r="D9" s="513" t="s">
        <v>8</v>
      </c>
      <c r="E9" s="511" t="s">
        <v>7310</v>
      </c>
      <c r="F9" s="511" t="s">
        <v>7311</v>
      </c>
      <c r="G9" s="514" t="s">
        <v>9</v>
      </c>
      <c r="H9" s="515" t="s">
        <v>10</v>
      </c>
      <c r="I9" s="515" t="s">
        <v>12</v>
      </c>
      <c r="J9" s="515" t="s">
        <v>13</v>
      </c>
      <c r="K9" s="511" t="s">
        <v>3254</v>
      </c>
      <c r="L9" s="511"/>
    </row>
    <row r="10" ht="18.0" customHeight="1">
      <c r="A10" s="511"/>
      <c r="B10" s="511"/>
      <c r="C10" s="511"/>
      <c r="D10" s="513"/>
      <c r="E10" s="511" t="s">
        <v>7313</v>
      </c>
      <c r="F10" s="511" t="s">
        <v>7313</v>
      </c>
      <c r="G10" s="516"/>
      <c r="H10" s="517" t="s">
        <v>16</v>
      </c>
      <c r="I10" s="518" t="s">
        <v>17</v>
      </c>
      <c r="J10" s="517" t="s">
        <v>17</v>
      </c>
      <c r="K10" s="511"/>
      <c r="L10" s="511"/>
    </row>
    <row r="11" ht="18.0" customHeight="1">
      <c r="A11" s="519"/>
      <c r="B11" s="520"/>
      <c r="C11" s="521"/>
      <c r="D11" s="357"/>
      <c r="E11" s="522"/>
      <c r="F11" s="522"/>
      <c r="G11" s="523"/>
      <c r="H11" s="524"/>
      <c r="I11" s="525"/>
      <c r="J11" s="522"/>
      <c r="K11" s="526"/>
      <c r="L11" s="527"/>
    </row>
    <row r="12" ht="18.0" customHeight="1">
      <c r="A12" s="528">
        <v>45742.0</v>
      </c>
      <c r="B12" s="529"/>
      <c r="C12" s="529" t="s">
        <v>7314</v>
      </c>
      <c r="D12" s="132"/>
      <c r="E12" s="131"/>
      <c r="F12" s="131"/>
      <c r="G12" s="530" t="s">
        <v>7480</v>
      </c>
      <c r="H12" s="131"/>
      <c r="I12" s="131" t="s">
        <v>80</v>
      </c>
      <c r="J12" s="131">
        <v>2.0</v>
      </c>
      <c r="K12" s="531" t="s">
        <v>7481</v>
      </c>
      <c r="L12" s="23"/>
      <c r="M12" s="532"/>
      <c r="N12" s="532"/>
      <c r="O12" s="532"/>
      <c r="P12" s="532"/>
      <c r="Q12" s="532"/>
      <c r="R12" s="532"/>
      <c r="S12" s="532"/>
      <c r="T12" s="532"/>
      <c r="U12" s="532"/>
      <c r="V12" s="532"/>
      <c r="W12" s="532"/>
      <c r="X12" s="532"/>
      <c r="Y12" s="532"/>
      <c r="Z12" s="532"/>
    </row>
    <row r="13" ht="18.0" customHeight="1">
      <c r="A13" s="528">
        <v>45742.0</v>
      </c>
      <c r="B13" s="529"/>
      <c r="C13" s="529" t="s">
        <v>7318</v>
      </c>
      <c r="D13" s="132" t="s">
        <v>891</v>
      </c>
      <c r="E13" s="131"/>
      <c r="F13" s="131"/>
      <c r="G13" s="530" t="s">
        <v>7482</v>
      </c>
      <c r="H13" s="131"/>
      <c r="I13" s="131" t="s">
        <v>80</v>
      </c>
      <c r="J13" s="131">
        <v>7.0</v>
      </c>
      <c r="K13" s="533"/>
      <c r="L13" s="533"/>
      <c r="M13" s="532"/>
      <c r="N13" s="532"/>
      <c r="O13" s="532"/>
      <c r="P13" s="532"/>
      <c r="Q13" s="532"/>
      <c r="R13" s="532"/>
      <c r="S13" s="532"/>
      <c r="T13" s="532"/>
      <c r="U13" s="532"/>
      <c r="V13" s="532"/>
      <c r="W13" s="532"/>
      <c r="X13" s="532"/>
      <c r="Y13" s="532"/>
      <c r="Z13" s="532"/>
    </row>
    <row r="14" ht="18.0" customHeight="1">
      <c r="A14" s="528">
        <v>45742.0</v>
      </c>
      <c r="B14" s="529"/>
      <c r="C14" s="529" t="s">
        <v>7320</v>
      </c>
      <c r="D14" s="132" t="s">
        <v>891</v>
      </c>
      <c r="E14" s="131"/>
      <c r="F14" s="131"/>
      <c r="G14" s="530" t="s">
        <v>7483</v>
      </c>
      <c r="H14" s="131"/>
      <c r="I14" s="131" t="s">
        <v>80</v>
      </c>
      <c r="J14" s="131">
        <v>6.0</v>
      </c>
      <c r="K14" s="533"/>
      <c r="L14" s="533"/>
      <c r="M14" s="532"/>
      <c r="N14" s="532"/>
      <c r="O14" s="532"/>
      <c r="P14" s="532"/>
      <c r="Q14" s="532"/>
      <c r="R14" s="532"/>
      <c r="S14" s="532"/>
      <c r="T14" s="532"/>
      <c r="U14" s="532"/>
      <c r="V14" s="532"/>
      <c r="W14" s="532"/>
      <c r="X14" s="532"/>
      <c r="Y14" s="532"/>
      <c r="Z14" s="532"/>
    </row>
    <row r="15" ht="18.0" customHeight="1">
      <c r="A15" s="528">
        <v>45742.0</v>
      </c>
      <c r="B15" s="529"/>
      <c r="C15" s="529" t="s">
        <v>7321</v>
      </c>
      <c r="D15" s="132" t="s">
        <v>891</v>
      </c>
      <c r="E15" s="131"/>
      <c r="F15" s="131"/>
      <c r="G15" s="530" t="s">
        <v>7484</v>
      </c>
      <c r="H15" s="131"/>
      <c r="I15" s="131" t="s">
        <v>80</v>
      </c>
      <c r="J15" s="131">
        <v>7.0</v>
      </c>
      <c r="K15" s="533"/>
      <c r="L15" s="533"/>
      <c r="M15" s="532"/>
      <c r="N15" s="532"/>
      <c r="O15" s="532"/>
      <c r="P15" s="532"/>
      <c r="Q15" s="532"/>
      <c r="R15" s="532"/>
      <c r="S15" s="532"/>
      <c r="T15" s="532"/>
      <c r="U15" s="532"/>
      <c r="V15" s="532"/>
      <c r="W15" s="532"/>
      <c r="X15" s="532"/>
      <c r="Y15" s="532"/>
      <c r="Z15" s="532"/>
    </row>
    <row r="16" ht="18.0" customHeight="1">
      <c r="A16" s="528">
        <v>45754.0</v>
      </c>
      <c r="B16" s="529"/>
      <c r="C16" s="132" t="s">
        <v>7324</v>
      </c>
      <c r="D16" s="132" t="s">
        <v>7485</v>
      </c>
      <c r="E16" s="131"/>
      <c r="F16" s="131"/>
      <c r="G16" s="530" t="s">
        <v>7486</v>
      </c>
      <c r="H16" s="131"/>
      <c r="I16" s="131" t="s">
        <v>80</v>
      </c>
      <c r="J16" s="131">
        <v>8.0</v>
      </c>
      <c r="K16" s="533"/>
      <c r="L16" s="533"/>
      <c r="M16" s="532"/>
      <c r="N16" s="532"/>
      <c r="O16" s="532"/>
      <c r="P16" s="532"/>
      <c r="Q16" s="532"/>
      <c r="R16" s="532"/>
      <c r="S16" s="532"/>
      <c r="T16" s="532"/>
      <c r="U16" s="532"/>
      <c r="V16" s="532"/>
      <c r="W16" s="532"/>
      <c r="X16" s="532"/>
      <c r="Y16" s="532"/>
      <c r="Z16" s="532"/>
    </row>
    <row r="17" ht="18.0" customHeight="1">
      <c r="A17" s="528">
        <v>45761.0</v>
      </c>
      <c r="B17" s="529"/>
      <c r="C17" s="132" t="s">
        <v>7327</v>
      </c>
      <c r="D17" s="132" t="s">
        <v>19</v>
      </c>
      <c r="E17" s="131"/>
      <c r="F17" s="131"/>
      <c r="G17" s="530" t="s">
        <v>7487</v>
      </c>
      <c r="H17" s="131"/>
      <c r="I17" s="131" t="s">
        <v>104</v>
      </c>
      <c r="J17" s="131">
        <v>4.0</v>
      </c>
      <c r="K17" s="533"/>
      <c r="L17" s="533"/>
      <c r="M17" s="532"/>
      <c r="N17" s="532"/>
      <c r="O17" s="532"/>
      <c r="P17" s="532"/>
      <c r="Q17" s="532"/>
      <c r="R17" s="532"/>
      <c r="S17" s="532"/>
      <c r="T17" s="532"/>
      <c r="U17" s="532"/>
      <c r="V17" s="532"/>
      <c r="W17" s="532"/>
      <c r="X17" s="532"/>
      <c r="Y17" s="532"/>
      <c r="Z17" s="532"/>
    </row>
    <row r="18" ht="18.0" customHeight="1">
      <c r="A18" s="528"/>
      <c r="B18" s="529"/>
      <c r="C18" s="132"/>
      <c r="D18" s="132"/>
      <c r="E18" s="131"/>
      <c r="F18" s="131"/>
      <c r="G18" s="530"/>
      <c r="H18" s="131"/>
      <c r="I18" s="131"/>
      <c r="J18" s="131"/>
      <c r="K18" s="533"/>
      <c r="L18" s="533"/>
      <c r="M18" s="532"/>
      <c r="N18" s="532"/>
      <c r="O18" s="532"/>
      <c r="P18" s="532"/>
      <c r="Q18" s="532"/>
      <c r="R18" s="532"/>
      <c r="S18" s="532"/>
      <c r="T18" s="532"/>
      <c r="U18" s="532"/>
      <c r="V18" s="532"/>
      <c r="W18" s="532"/>
      <c r="X18" s="532"/>
      <c r="Y18" s="532"/>
      <c r="Z18" s="532"/>
    </row>
    <row r="19" ht="18.0" customHeight="1">
      <c r="A19" s="528">
        <v>45765.0</v>
      </c>
      <c r="B19" s="529"/>
      <c r="C19" s="529" t="s">
        <v>7488</v>
      </c>
      <c r="D19" s="132" t="s">
        <v>7489</v>
      </c>
      <c r="E19" s="131"/>
      <c r="F19" s="131"/>
      <c r="G19" s="132" t="s">
        <v>7490</v>
      </c>
      <c r="H19" s="534" t="s">
        <v>7491</v>
      </c>
      <c r="I19" s="131"/>
      <c r="J19" s="131">
        <v>4.0</v>
      </c>
      <c r="K19" s="533"/>
      <c r="L19" s="533"/>
      <c r="M19" s="532"/>
      <c r="N19" s="532"/>
      <c r="O19" s="532"/>
      <c r="P19" s="532"/>
      <c r="Q19" s="532"/>
      <c r="R19" s="532"/>
      <c r="S19" s="532"/>
      <c r="T19" s="532"/>
      <c r="U19" s="532"/>
      <c r="V19" s="532"/>
      <c r="W19" s="532"/>
      <c r="X19" s="532"/>
      <c r="Y19" s="532"/>
      <c r="Z19" s="532"/>
    </row>
    <row r="20" ht="18.0" customHeight="1">
      <c r="A20" s="528">
        <v>45765.0</v>
      </c>
      <c r="B20" s="529"/>
      <c r="C20" s="529" t="s">
        <v>7492</v>
      </c>
      <c r="D20" s="132" t="s">
        <v>7489</v>
      </c>
      <c r="E20" s="131"/>
      <c r="F20" s="131"/>
      <c r="G20" s="132" t="s">
        <v>7493</v>
      </c>
      <c r="H20" s="534" t="s">
        <v>7494</v>
      </c>
      <c r="I20" s="131"/>
      <c r="J20" s="131">
        <v>4.0</v>
      </c>
      <c r="K20" s="533"/>
      <c r="L20" s="533"/>
      <c r="M20" s="532"/>
      <c r="N20" s="532"/>
      <c r="O20" s="532"/>
      <c r="P20" s="532"/>
      <c r="Q20" s="532"/>
      <c r="R20" s="532"/>
      <c r="S20" s="532"/>
      <c r="T20" s="532"/>
      <c r="U20" s="532"/>
      <c r="V20" s="532"/>
      <c r="W20" s="532"/>
      <c r="X20" s="532"/>
      <c r="Y20" s="532"/>
      <c r="Z20" s="532"/>
    </row>
    <row r="21" ht="18.0" customHeight="1">
      <c r="A21" s="528">
        <v>45765.0</v>
      </c>
      <c r="B21" s="529"/>
      <c r="C21" s="529" t="s">
        <v>7495</v>
      </c>
      <c r="D21" s="132" t="s">
        <v>7489</v>
      </c>
      <c r="E21" s="131"/>
      <c r="F21" s="131"/>
      <c r="G21" s="132" t="s">
        <v>7496</v>
      </c>
      <c r="H21" s="132"/>
      <c r="I21" s="529"/>
      <c r="J21" s="131">
        <v>2.0</v>
      </c>
      <c r="K21" s="533"/>
      <c r="L21" s="533"/>
      <c r="M21" s="532"/>
      <c r="N21" s="532"/>
      <c r="O21" s="532"/>
      <c r="P21" s="532"/>
      <c r="Q21" s="532"/>
      <c r="R21" s="532"/>
      <c r="S21" s="532"/>
      <c r="T21" s="532"/>
      <c r="U21" s="532"/>
      <c r="V21" s="532"/>
      <c r="W21" s="532"/>
      <c r="X21" s="532"/>
      <c r="Y21" s="532"/>
      <c r="Z21" s="532"/>
    </row>
    <row r="22" ht="18.0" customHeight="1">
      <c r="A22" s="528">
        <v>45772.0</v>
      </c>
      <c r="B22" s="529"/>
      <c r="C22" s="529" t="s">
        <v>7497</v>
      </c>
      <c r="D22" s="132" t="s">
        <v>7489</v>
      </c>
      <c r="E22" s="131"/>
      <c r="F22" s="131"/>
      <c r="G22" s="132" t="s">
        <v>7498</v>
      </c>
      <c r="H22" s="132"/>
      <c r="I22" s="131" t="s">
        <v>101</v>
      </c>
      <c r="J22" s="131">
        <v>2.0</v>
      </c>
      <c r="K22" s="533"/>
      <c r="L22" s="533"/>
      <c r="M22" s="532"/>
      <c r="N22" s="532"/>
      <c r="O22" s="532"/>
      <c r="P22" s="532"/>
      <c r="Q22" s="532"/>
      <c r="R22" s="532"/>
      <c r="S22" s="532"/>
      <c r="T22" s="532"/>
      <c r="U22" s="532"/>
      <c r="V22" s="532"/>
      <c r="W22" s="532"/>
      <c r="X22" s="532"/>
      <c r="Y22" s="532"/>
      <c r="Z22" s="532"/>
    </row>
    <row r="23" ht="18.0" customHeight="1">
      <c r="A23" s="528"/>
      <c r="B23" s="529"/>
      <c r="C23" s="529"/>
      <c r="D23" s="132"/>
      <c r="E23" s="131"/>
      <c r="F23" s="131"/>
      <c r="G23" s="530"/>
      <c r="H23" s="533"/>
      <c r="I23" s="131"/>
      <c r="J23" s="131"/>
      <c r="K23" s="533"/>
      <c r="L23" s="533"/>
      <c r="M23" s="532"/>
      <c r="N23" s="532"/>
      <c r="O23" s="532"/>
      <c r="P23" s="532"/>
      <c r="Q23" s="532"/>
      <c r="R23" s="532"/>
      <c r="S23" s="532"/>
      <c r="T23" s="532"/>
      <c r="U23" s="532"/>
      <c r="V23" s="532"/>
      <c r="W23" s="532"/>
      <c r="X23" s="532"/>
      <c r="Y23" s="532"/>
      <c r="Z23" s="532"/>
    </row>
    <row r="24" ht="18.0" customHeight="1">
      <c r="A24" s="528">
        <v>45775.0</v>
      </c>
      <c r="B24" s="529"/>
      <c r="C24" s="529" t="s">
        <v>7332</v>
      </c>
      <c r="D24" s="132" t="s">
        <v>301</v>
      </c>
      <c r="E24" s="131"/>
      <c r="F24" s="131"/>
      <c r="G24" s="530" t="s">
        <v>7499</v>
      </c>
      <c r="H24" s="533"/>
      <c r="I24" s="131" t="s">
        <v>101</v>
      </c>
      <c r="J24" s="131">
        <v>2.0</v>
      </c>
      <c r="K24" s="533"/>
      <c r="L24" s="533"/>
      <c r="M24" s="532"/>
      <c r="N24" s="532"/>
      <c r="O24" s="532"/>
      <c r="P24" s="532"/>
      <c r="Q24" s="532"/>
      <c r="R24" s="532"/>
      <c r="S24" s="532"/>
      <c r="T24" s="532"/>
      <c r="U24" s="532"/>
      <c r="V24" s="532"/>
      <c r="W24" s="532"/>
      <c r="X24" s="532"/>
      <c r="Y24" s="532"/>
      <c r="Z24" s="532"/>
    </row>
    <row r="25" ht="18.0" customHeight="1">
      <c r="A25" s="528">
        <v>45777.0</v>
      </c>
      <c r="B25" s="529"/>
      <c r="C25" s="529" t="s">
        <v>7335</v>
      </c>
      <c r="D25" s="132" t="s">
        <v>7500</v>
      </c>
      <c r="E25" s="131"/>
      <c r="F25" s="131"/>
      <c r="G25" s="530" t="s">
        <v>7501</v>
      </c>
      <c r="H25" s="533"/>
      <c r="I25" s="131" t="s">
        <v>101</v>
      </c>
      <c r="J25" s="131">
        <v>4.0</v>
      </c>
      <c r="K25" s="533"/>
      <c r="L25" s="533"/>
      <c r="M25" s="532"/>
      <c r="N25" s="532"/>
      <c r="O25" s="532"/>
      <c r="P25" s="532"/>
      <c r="Q25" s="532"/>
      <c r="R25" s="532"/>
      <c r="S25" s="532"/>
      <c r="T25" s="532"/>
      <c r="U25" s="532"/>
      <c r="V25" s="532"/>
      <c r="W25" s="532"/>
      <c r="X25" s="532"/>
      <c r="Y25" s="532"/>
      <c r="Z25" s="532"/>
    </row>
    <row r="26" ht="18.0" customHeight="1">
      <c r="A26" s="528">
        <v>45777.0</v>
      </c>
      <c r="B26" s="529"/>
      <c r="C26" s="529" t="s">
        <v>7502</v>
      </c>
      <c r="D26" s="132" t="s">
        <v>7500</v>
      </c>
      <c r="E26" s="131"/>
      <c r="F26" s="131"/>
      <c r="G26" s="530" t="s">
        <v>7503</v>
      </c>
      <c r="H26" s="533"/>
      <c r="I26" s="131" t="s">
        <v>101</v>
      </c>
      <c r="J26" s="131">
        <v>4.0</v>
      </c>
      <c r="K26" s="533"/>
      <c r="L26" s="533"/>
      <c r="M26" s="532"/>
      <c r="N26" s="532"/>
      <c r="O26" s="532"/>
      <c r="P26" s="532"/>
      <c r="Q26" s="532"/>
      <c r="R26" s="532"/>
      <c r="S26" s="532"/>
      <c r="T26" s="532"/>
      <c r="U26" s="532"/>
      <c r="V26" s="532"/>
      <c r="W26" s="532"/>
      <c r="X26" s="532"/>
      <c r="Y26" s="532"/>
      <c r="Z26" s="532"/>
    </row>
    <row r="27" ht="18.0" customHeight="1">
      <c r="A27" s="528">
        <v>45777.0</v>
      </c>
      <c r="B27" s="529"/>
      <c r="C27" s="529" t="s">
        <v>7504</v>
      </c>
      <c r="D27" s="132" t="s">
        <v>7500</v>
      </c>
      <c r="E27" s="131"/>
      <c r="F27" s="131"/>
      <c r="G27" s="530" t="s">
        <v>7499</v>
      </c>
      <c r="H27" s="533"/>
      <c r="I27" s="131" t="s">
        <v>101</v>
      </c>
      <c r="J27" s="131">
        <v>4.0</v>
      </c>
      <c r="K27" s="533"/>
      <c r="L27" s="533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Y27" s="532"/>
      <c r="Z27" s="532"/>
    </row>
    <row r="28" ht="18.0" customHeight="1">
      <c r="A28" s="528">
        <v>45782.0</v>
      </c>
      <c r="B28" s="529"/>
      <c r="C28" s="132" t="s">
        <v>7505</v>
      </c>
      <c r="D28" s="132" t="s">
        <v>7506</v>
      </c>
      <c r="E28" s="131"/>
      <c r="F28" s="131"/>
      <c r="G28" s="530" t="s">
        <v>7507</v>
      </c>
      <c r="H28" s="533"/>
      <c r="I28" s="131" t="s">
        <v>80</v>
      </c>
      <c r="J28" s="131">
        <v>10.0</v>
      </c>
      <c r="K28" s="533"/>
      <c r="L28" s="533"/>
      <c r="M28" s="532"/>
      <c r="N28" s="532"/>
      <c r="O28" s="532"/>
      <c r="P28" s="532"/>
      <c r="Q28" s="532"/>
      <c r="R28" s="532"/>
      <c r="S28" s="532"/>
      <c r="T28" s="532"/>
      <c r="U28" s="532"/>
      <c r="V28" s="532"/>
      <c r="W28" s="532"/>
      <c r="X28" s="532"/>
      <c r="Y28" s="532"/>
      <c r="Z28" s="532"/>
    </row>
    <row r="29" ht="18.0" customHeight="1">
      <c r="A29" s="528">
        <v>45779.0</v>
      </c>
      <c r="B29" s="529"/>
      <c r="C29" s="132" t="s">
        <v>7508</v>
      </c>
      <c r="D29" s="132" t="s">
        <v>7509</v>
      </c>
      <c r="E29" s="131"/>
      <c r="F29" s="131"/>
      <c r="G29" s="530" t="s">
        <v>7510</v>
      </c>
      <c r="H29" s="533"/>
      <c r="I29" s="131" t="s">
        <v>80</v>
      </c>
      <c r="J29" s="131">
        <v>3.0</v>
      </c>
      <c r="K29" s="533"/>
      <c r="L29" s="533"/>
      <c r="M29" s="532"/>
      <c r="N29" s="532"/>
      <c r="O29" s="532"/>
      <c r="P29" s="532"/>
      <c r="Q29" s="532"/>
      <c r="R29" s="532"/>
      <c r="S29" s="532"/>
      <c r="T29" s="532"/>
      <c r="U29" s="532"/>
      <c r="V29" s="532"/>
      <c r="W29" s="532"/>
      <c r="X29" s="532"/>
      <c r="Y29" s="532"/>
      <c r="Z29" s="532"/>
    </row>
    <row r="30" ht="18.0" customHeight="1">
      <c r="A30" s="528">
        <v>45779.0</v>
      </c>
      <c r="B30" s="529"/>
      <c r="C30" s="132" t="s">
        <v>7511</v>
      </c>
      <c r="D30" s="132" t="s">
        <v>7509</v>
      </c>
      <c r="E30" s="131"/>
      <c r="F30" s="131"/>
      <c r="G30" s="530" t="s">
        <v>7512</v>
      </c>
      <c r="H30" s="533"/>
      <c r="I30" s="131" t="s">
        <v>80</v>
      </c>
      <c r="J30" s="131">
        <v>3.0</v>
      </c>
      <c r="K30" s="533"/>
      <c r="L30" s="533"/>
      <c r="M30" s="532"/>
      <c r="N30" s="532"/>
      <c r="O30" s="532"/>
      <c r="P30" s="532"/>
      <c r="Q30" s="532"/>
      <c r="R30" s="532"/>
      <c r="S30" s="532"/>
      <c r="T30" s="532"/>
      <c r="U30" s="532"/>
      <c r="V30" s="532"/>
      <c r="W30" s="532"/>
      <c r="X30" s="532"/>
      <c r="Y30" s="532"/>
      <c r="Z30" s="532"/>
    </row>
    <row r="31" ht="18.0" customHeight="1">
      <c r="A31" s="528">
        <v>45779.0</v>
      </c>
      <c r="B31" s="529"/>
      <c r="C31" s="529" t="s">
        <v>7513</v>
      </c>
      <c r="D31" s="132" t="s">
        <v>7509</v>
      </c>
      <c r="E31" s="131"/>
      <c r="F31" s="131"/>
      <c r="G31" s="530" t="s">
        <v>7514</v>
      </c>
      <c r="H31" s="533"/>
      <c r="I31" s="131" t="s">
        <v>80</v>
      </c>
      <c r="J31" s="131">
        <v>3.0</v>
      </c>
      <c r="K31" s="533"/>
      <c r="L31" s="533"/>
      <c r="M31" s="532"/>
      <c r="N31" s="532"/>
      <c r="O31" s="532"/>
      <c r="P31" s="532"/>
      <c r="Q31" s="532"/>
      <c r="R31" s="532"/>
      <c r="S31" s="532"/>
      <c r="T31" s="532"/>
      <c r="U31" s="532"/>
      <c r="V31" s="532"/>
      <c r="W31" s="532"/>
      <c r="X31" s="532"/>
      <c r="Y31" s="532"/>
      <c r="Z31" s="532"/>
    </row>
    <row r="32" ht="18.0" customHeight="1">
      <c r="A32" s="528">
        <v>45779.0</v>
      </c>
      <c r="B32" s="529"/>
      <c r="C32" s="529" t="s">
        <v>7515</v>
      </c>
      <c r="D32" s="132" t="s">
        <v>7509</v>
      </c>
      <c r="E32" s="131"/>
      <c r="F32" s="131"/>
      <c r="G32" s="530" t="s">
        <v>7516</v>
      </c>
      <c r="H32" s="533"/>
      <c r="I32" s="131" t="s">
        <v>80</v>
      </c>
      <c r="J32" s="131">
        <v>6.0</v>
      </c>
      <c r="K32" s="533"/>
      <c r="L32" s="533"/>
      <c r="M32" s="532"/>
      <c r="N32" s="532"/>
      <c r="O32" s="532"/>
      <c r="P32" s="532"/>
      <c r="Q32" s="532"/>
      <c r="R32" s="532"/>
      <c r="S32" s="532"/>
      <c r="T32" s="532"/>
      <c r="U32" s="532"/>
      <c r="V32" s="532"/>
      <c r="W32" s="532"/>
      <c r="X32" s="532"/>
      <c r="Y32" s="532"/>
      <c r="Z32" s="532"/>
    </row>
    <row r="33" ht="18.0" customHeight="1">
      <c r="A33" s="528">
        <v>45779.0</v>
      </c>
      <c r="B33" s="529"/>
      <c r="C33" s="529" t="s">
        <v>7517</v>
      </c>
      <c r="D33" s="132" t="s">
        <v>7509</v>
      </c>
      <c r="E33" s="131"/>
      <c r="F33" s="131"/>
      <c r="G33" s="530" t="s">
        <v>7518</v>
      </c>
      <c r="H33" s="533"/>
      <c r="I33" s="131" t="s">
        <v>80</v>
      </c>
      <c r="J33" s="131">
        <v>3.0</v>
      </c>
      <c r="K33" s="533"/>
      <c r="L33" s="533"/>
      <c r="M33" s="532"/>
      <c r="N33" s="532"/>
      <c r="O33" s="532"/>
      <c r="P33" s="532"/>
      <c r="Q33" s="532"/>
      <c r="R33" s="532"/>
      <c r="S33" s="532"/>
      <c r="T33" s="532"/>
      <c r="U33" s="532"/>
      <c r="V33" s="532"/>
      <c r="W33" s="532"/>
      <c r="X33" s="532"/>
      <c r="Y33" s="532"/>
      <c r="Z33" s="532"/>
    </row>
    <row r="34" ht="18.0" customHeight="1">
      <c r="A34" s="528">
        <v>45779.0</v>
      </c>
      <c r="B34" s="529"/>
      <c r="C34" s="529" t="s">
        <v>7519</v>
      </c>
      <c r="D34" s="132" t="s">
        <v>7509</v>
      </c>
      <c r="E34" s="131"/>
      <c r="F34" s="131"/>
      <c r="G34" s="530" t="s">
        <v>7520</v>
      </c>
      <c r="H34" s="533"/>
      <c r="I34" s="131" t="s">
        <v>80</v>
      </c>
      <c r="J34" s="131">
        <v>2.0</v>
      </c>
      <c r="K34" s="533"/>
      <c r="L34" s="533"/>
      <c r="M34" s="532"/>
      <c r="N34" s="532"/>
      <c r="O34" s="532"/>
      <c r="P34" s="532"/>
      <c r="Q34" s="532"/>
      <c r="R34" s="532"/>
      <c r="S34" s="532"/>
      <c r="T34" s="532"/>
      <c r="U34" s="532"/>
      <c r="V34" s="532"/>
      <c r="W34" s="532"/>
      <c r="X34" s="532"/>
      <c r="Y34" s="532"/>
      <c r="Z34" s="532"/>
    </row>
    <row r="35" ht="18.0" customHeight="1">
      <c r="A35" s="528">
        <v>45779.0</v>
      </c>
      <c r="B35" s="529"/>
      <c r="C35" s="529" t="s">
        <v>7521</v>
      </c>
      <c r="D35" s="132" t="s">
        <v>7509</v>
      </c>
      <c r="E35" s="131"/>
      <c r="F35" s="131"/>
      <c r="G35" s="530" t="s">
        <v>7522</v>
      </c>
      <c r="H35" s="533"/>
      <c r="I35" s="131" t="s">
        <v>80</v>
      </c>
      <c r="J35" s="131">
        <v>2.0</v>
      </c>
      <c r="K35" s="533"/>
      <c r="L35" s="533"/>
      <c r="M35" s="532"/>
      <c r="N35" s="532"/>
      <c r="O35" s="532"/>
      <c r="P35" s="532"/>
      <c r="Q35" s="532"/>
      <c r="R35" s="532"/>
      <c r="S35" s="532"/>
      <c r="T35" s="532"/>
      <c r="U35" s="532"/>
      <c r="V35" s="532"/>
      <c r="W35" s="532"/>
      <c r="X35" s="532"/>
      <c r="Y35" s="532"/>
      <c r="Z35" s="532"/>
    </row>
    <row r="36" ht="18.0" customHeight="1">
      <c r="A36" s="528">
        <v>45779.0</v>
      </c>
      <c r="B36" s="529"/>
      <c r="C36" s="529" t="s">
        <v>7523</v>
      </c>
      <c r="D36" s="132" t="s">
        <v>7509</v>
      </c>
      <c r="E36" s="131"/>
      <c r="F36" s="131"/>
      <c r="G36" s="530" t="s">
        <v>7524</v>
      </c>
      <c r="H36" s="533"/>
      <c r="I36" s="131" t="s">
        <v>80</v>
      </c>
      <c r="J36" s="131">
        <v>4.0</v>
      </c>
      <c r="K36" s="533"/>
      <c r="L36" s="533"/>
      <c r="M36" s="532"/>
      <c r="N36" s="532"/>
      <c r="O36" s="532"/>
      <c r="P36" s="532"/>
      <c r="Q36" s="532"/>
      <c r="R36" s="532"/>
      <c r="S36" s="532"/>
      <c r="T36" s="532"/>
      <c r="U36" s="532"/>
      <c r="V36" s="532"/>
      <c r="W36" s="532"/>
      <c r="X36" s="532"/>
      <c r="Y36" s="532"/>
      <c r="Z36" s="532"/>
    </row>
    <row r="37" ht="18.0" customHeight="1">
      <c r="A37" s="528">
        <v>45779.0</v>
      </c>
      <c r="B37" s="529"/>
      <c r="C37" s="529" t="s">
        <v>7525</v>
      </c>
      <c r="D37" s="132" t="s">
        <v>7509</v>
      </c>
      <c r="E37" s="131"/>
      <c r="F37" s="131"/>
      <c r="G37" s="530" t="s">
        <v>7526</v>
      </c>
      <c r="H37" s="533"/>
      <c r="I37" s="131" t="s">
        <v>80</v>
      </c>
      <c r="J37" s="131">
        <v>13.0</v>
      </c>
      <c r="K37" s="533"/>
      <c r="L37" s="533"/>
      <c r="M37" s="532"/>
      <c r="N37" s="532"/>
      <c r="O37" s="532"/>
      <c r="P37" s="532"/>
      <c r="Q37" s="532"/>
      <c r="R37" s="532"/>
      <c r="S37" s="532"/>
      <c r="T37" s="532"/>
      <c r="U37" s="532"/>
      <c r="V37" s="532"/>
      <c r="W37" s="532"/>
      <c r="X37" s="532"/>
      <c r="Y37" s="532"/>
      <c r="Z37" s="532"/>
    </row>
    <row r="38" ht="18.0" customHeight="1">
      <c r="A38" s="528">
        <v>45784.0</v>
      </c>
      <c r="B38" s="529"/>
      <c r="C38" s="529" t="s">
        <v>7527</v>
      </c>
      <c r="D38" s="132" t="s">
        <v>7528</v>
      </c>
      <c r="E38" s="131"/>
      <c r="F38" s="131"/>
      <c r="G38" s="530" t="s">
        <v>7510</v>
      </c>
      <c r="H38" s="533"/>
      <c r="I38" s="131" t="s">
        <v>80</v>
      </c>
      <c r="J38" s="131">
        <v>3.0</v>
      </c>
      <c r="K38" s="533"/>
      <c r="L38" s="533"/>
      <c r="M38" s="532"/>
      <c r="N38" s="532"/>
      <c r="O38" s="532"/>
      <c r="P38" s="532"/>
      <c r="Q38" s="532"/>
      <c r="R38" s="532"/>
      <c r="S38" s="532"/>
      <c r="T38" s="532"/>
      <c r="U38" s="532"/>
      <c r="V38" s="532"/>
      <c r="W38" s="532"/>
      <c r="X38" s="532"/>
      <c r="Y38" s="532"/>
      <c r="Z38" s="532"/>
    </row>
    <row r="39" ht="18.0" customHeight="1">
      <c r="A39" s="528">
        <v>45784.0</v>
      </c>
      <c r="B39" s="529"/>
      <c r="C39" s="529" t="s">
        <v>7529</v>
      </c>
      <c r="D39" s="132" t="s">
        <v>7528</v>
      </c>
      <c r="E39" s="131"/>
      <c r="F39" s="131"/>
      <c r="G39" s="530" t="s">
        <v>7530</v>
      </c>
      <c r="H39" s="533"/>
      <c r="I39" s="131" t="s">
        <v>80</v>
      </c>
      <c r="J39" s="131">
        <v>3.0</v>
      </c>
      <c r="K39" s="533"/>
      <c r="L39" s="533"/>
      <c r="M39" s="532"/>
      <c r="N39" s="532"/>
      <c r="O39" s="532"/>
      <c r="P39" s="532"/>
      <c r="Q39" s="532"/>
      <c r="R39" s="532"/>
      <c r="S39" s="532"/>
      <c r="T39" s="532"/>
      <c r="U39" s="532"/>
      <c r="V39" s="532"/>
      <c r="W39" s="532"/>
      <c r="X39" s="532"/>
      <c r="Y39" s="532"/>
      <c r="Z39" s="532"/>
    </row>
    <row r="40" ht="18.0" customHeight="1">
      <c r="A40" s="528">
        <v>45784.0</v>
      </c>
      <c r="B40" s="529"/>
      <c r="C40" s="529" t="s">
        <v>7531</v>
      </c>
      <c r="D40" s="132" t="s">
        <v>7528</v>
      </c>
      <c r="E40" s="131"/>
      <c r="F40" s="131"/>
      <c r="G40" s="530" t="s">
        <v>7514</v>
      </c>
      <c r="H40" s="533"/>
      <c r="I40" s="131" t="s">
        <v>80</v>
      </c>
      <c r="J40" s="131">
        <v>3.0</v>
      </c>
      <c r="K40" s="533"/>
      <c r="L40" s="533"/>
      <c r="M40" s="532"/>
      <c r="N40" s="532"/>
      <c r="O40" s="532"/>
      <c r="P40" s="532"/>
      <c r="Q40" s="532"/>
      <c r="R40" s="532"/>
      <c r="S40" s="532"/>
      <c r="T40" s="532"/>
      <c r="U40" s="532"/>
      <c r="V40" s="532"/>
      <c r="W40" s="532"/>
      <c r="X40" s="532"/>
      <c r="Y40" s="532"/>
      <c r="Z40" s="532"/>
    </row>
    <row r="41" ht="18.0" customHeight="1">
      <c r="A41" s="528">
        <v>45784.0</v>
      </c>
      <c r="B41" s="529"/>
      <c r="C41" s="529" t="s">
        <v>7532</v>
      </c>
      <c r="D41" s="132" t="s">
        <v>7528</v>
      </c>
      <c r="E41" s="131"/>
      <c r="F41" s="131"/>
      <c r="G41" s="530" t="s">
        <v>7533</v>
      </c>
      <c r="H41" s="533"/>
      <c r="I41" s="131" t="s">
        <v>80</v>
      </c>
      <c r="J41" s="131">
        <v>2.0</v>
      </c>
      <c r="K41" s="533"/>
      <c r="L41" s="533"/>
      <c r="M41" s="532"/>
      <c r="N41" s="532"/>
      <c r="O41" s="532"/>
      <c r="P41" s="532"/>
      <c r="Q41" s="532"/>
      <c r="R41" s="532"/>
      <c r="S41" s="532"/>
      <c r="T41" s="532"/>
      <c r="U41" s="532"/>
      <c r="V41" s="532"/>
      <c r="W41" s="532"/>
      <c r="X41" s="532"/>
      <c r="Y41" s="532"/>
      <c r="Z41" s="532"/>
    </row>
    <row r="42" ht="18.0" customHeight="1">
      <c r="A42" s="528">
        <v>45784.0</v>
      </c>
      <c r="B42" s="529"/>
      <c r="C42" s="529" t="s">
        <v>7534</v>
      </c>
      <c r="D42" s="132" t="s">
        <v>7528</v>
      </c>
      <c r="E42" s="131"/>
      <c r="F42" s="131"/>
      <c r="G42" s="530" t="s">
        <v>7535</v>
      </c>
      <c r="H42" s="533"/>
      <c r="I42" s="131" t="s">
        <v>80</v>
      </c>
      <c r="J42" s="131">
        <v>2.0</v>
      </c>
      <c r="K42" s="533"/>
      <c r="L42" s="533"/>
      <c r="M42" s="532"/>
      <c r="N42" s="532"/>
      <c r="O42" s="532"/>
      <c r="P42" s="532"/>
      <c r="Q42" s="532"/>
      <c r="R42" s="532"/>
      <c r="S42" s="532"/>
      <c r="T42" s="532"/>
      <c r="U42" s="532"/>
      <c r="V42" s="532"/>
      <c r="W42" s="532"/>
      <c r="X42" s="532"/>
      <c r="Y42" s="532"/>
      <c r="Z42" s="532"/>
    </row>
    <row r="43" ht="18.0" customHeight="1">
      <c r="A43" s="528">
        <v>45788.0</v>
      </c>
      <c r="B43" s="529"/>
      <c r="C43" s="529" t="s">
        <v>7536</v>
      </c>
      <c r="D43" s="132" t="s">
        <v>7500</v>
      </c>
      <c r="E43" s="131"/>
      <c r="F43" s="131"/>
      <c r="G43" s="530" t="s">
        <v>7537</v>
      </c>
      <c r="H43" s="533"/>
      <c r="I43" s="131" t="s">
        <v>80</v>
      </c>
      <c r="J43" s="131">
        <v>8.0</v>
      </c>
      <c r="K43" s="533"/>
      <c r="L43" s="533"/>
      <c r="M43" s="532"/>
      <c r="N43" s="532"/>
      <c r="O43" s="532"/>
      <c r="P43" s="532"/>
      <c r="Q43" s="532"/>
      <c r="R43" s="532"/>
      <c r="S43" s="532"/>
      <c r="T43" s="532"/>
      <c r="U43" s="532"/>
      <c r="V43" s="532"/>
      <c r="W43" s="532"/>
      <c r="X43" s="532"/>
      <c r="Y43" s="532"/>
      <c r="Z43" s="532"/>
    </row>
    <row r="44" ht="18.0" customHeight="1">
      <c r="A44" s="528">
        <v>45788.0</v>
      </c>
      <c r="B44" s="529"/>
      <c r="C44" s="529" t="s">
        <v>7538</v>
      </c>
      <c r="D44" s="132" t="s">
        <v>7500</v>
      </c>
      <c r="E44" s="131"/>
      <c r="F44" s="131"/>
      <c r="G44" s="530" t="s">
        <v>7539</v>
      </c>
      <c r="H44" s="533"/>
      <c r="I44" s="131" t="s">
        <v>80</v>
      </c>
      <c r="J44" s="131">
        <v>8.0</v>
      </c>
      <c r="K44" s="533"/>
      <c r="L44" s="533"/>
      <c r="M44" s="532"/>
      <c r="N44" s="532"/>
      <c r="O44" s="532"/>
      <c r="P44" s="532"/>
      <c r="Q44" s="532"/>
      <c r="R44" s="532"/>
      <c r="S44" s="532"/>
      <c r="T44" s="532"/>
      <c r="U44" s="532"/>
      <c r="V44" s="532"/>
      <c r="W44" s="532"/>
      <c r="X44" s="532"/>
      <c r="Y44" s="532"/>
      <c r="Z44" s="532"/>
    </row>
    <row r="45" ht="18.0" customHeight="1">
      <c r="A45" s="528">
        <v>45788.0</v>
      </c>
      <c r="B45" s="529"/>
      <c r="C45" s="131" t="s">
        <v>7540</v>
      </c>
      <c r="D45" s="132" t="s">
        <v>7500</v>
      </c>
      <c r="E45" s="131"/>
      <c r="F45" s="131"/>
      <c r="G45" s="530" t="s">
        <v>7541</v>
      </c>
      <c r="H45" s="533"/>
      <c r="I45" s="131" t="s">
        <v>80</v>
      </c>
      <c r="J45" s="131">
        <v>8.0</v>
      </c>
      <c r="K45" s="533"/>
      <c r="L45" s="533"/>
      <c r="M45" s="532"/>
      <c r="N45" s="532"/>
      <c r="O45" s="532"/>
      <c r="P45" s="532"/>
      <c r="Q45" s="532"/>
      <c r="R45" s="532"/>
      <c r="S45" s="532"/>
      <c r="T45" s="532"/>
      <c r="U45" s="532"/>
      <c r="V45" s="532"/>
      <c r="W45" s="532"/>
      <c r="X45" s="532"/>
      <c r="Y45" s="532"/>
      <c r="Z45" s="532"/>
    </row>
    <row r="46" ht="18.0" customHeight="1">
      <c r="A46" s="528"/>
      <c r="B46" s="529"/>
      <c r="C46" s="529"/>
      <c r="D46" s="132"/>
      <c r="E46" s="131"/>
      <c r="F46" s="131"/>
      <c r="G46" s="530"/>
      <c r="H46" s="533"/>
      <c r="I46" s="131"/>
      <c r="J46" s="131"/>
      <c r="K46" s="533"/>
      <c r="L46" s="533"/>
      <c r="M46" s="532"/>
      <c r="N46" s="532"/>
      <c r="O46" s="532"/>
      <c r="P46" s="532"/>
      <c r="Q46" s="532"/>
      <c r="R46" s="532"/>
      <c r="S46" s="532"/>
      <c r="T46" s="532"/>
      <c r="U46" s="532"/>
      <c r="V46" s="532"/>
      <c r="W46" s="532"/>
      <c r="X46" s="532"/>
      <c r="Y46" s="532"/>
      <c r="Z46" s="532"/>
    </row>
    <row r="47" ht="18.0" customHeight="1">
      <c r="A47" s="528">
        <v>45818.0</v>
      </c>
      <c r="B47" s="529"/>
      <c r="C47" s="529" t="s">
        <v>7542</v>
      </c>
      <c r="D47" s="132" t="s">
        <v>7509</v>
      </c>
      <c r="E47" s="131"/>
      <c r="F47" s="131"/>
      <c r="G47" s="530" t="s">
        <v>7514</v>
      </c>
      <c r="H47" s="533"/>
      <c r="I47" s="131" t="s">
        <v>80</v>
      </c>
      <c r="J47" s="131">
        <v>7.0</v>
      </c>
      <c r="K47" s="535" t="s">
        <v>1214</v>
      </c>
      <c r="L47" s="23"/>
      <c r="M47" s="532"/>
      <c r="N47" s="532"/>
      <c r="O47" s="532"/>
      <c r="P47" s="532"/>
      <c r="Q47" s="532"/>
      <c r="R47" s="532"/>
      <c r="S47" s="532"/>
      <c r="T47" s="532"/>
      <c r="U47" s="532"/>
      <c r="V47" s="532"/>
      <c r="W47" s="532"/>
      <c r="X47" s="532"/>
      <c r="Y47" s="532"/>
      <c r="Z47" s="532"/>
    </row>
    <row r="48" ht="18.0" customHeight="1">
      <c r="A48" s="528">
        <v>45818.0</v>
      </c>
      <c r="B48" s="529"/>
      <c r="C48" s="529" t="s">
        <v>7542</v>
      </c>
      <c r="D48" s="132" t="s">
        <v>7509</v>
      </c>
      <c r="E48" s="131"/>
      <c r="F48" s="131"/>
      <c r="G48" s="530" t="s">
        <v>7510</v>
      </c>
      <c r="H48" s="533"/>
      <c r="I48" s="131" t="s">
        <v>80</v>
      </c>
      <c r="J48" s="131">
        <v>3.0</v>
      </c>
      <c r="K48" s="535" t="s">
        <v>1214</v>
      </c>
      <c r="L48" s="23"/>
      <c r="M48" s="532"/>
      <c r="N48" s="532"/>
      <c r="O48" s="532"/>
      <c r="P48" s="532"/>
      <c r="Q48" s="532"/>
      <c r="R48" s="532"/>
      <c r="S48" s="532"/>
      <c r="T48" s="532"/>
      <c r="U48" s="532"/>
      <c r="V48" s="532"/>
      <c r="W48" s="532"/>
      <c r="X48" s="532"/>
      <c r="Y48" s="532"/>
      <c r="Z48" s="532"/>
    </row>
    <row r="49" ht="18.0" customHeight="1">
      <c r="A49" s="528">
        <v>45818.0</v>
      </c>
      <c r="B49" s="529"/>
      <c r="C49" s="529" t="s">
        <v>7542</v>
      </c>
      <c r="D49" s="132" t="s">
        <v>7509</v>
      </c>
      <c r="E49" s="131"/>
      <c r="F49" s="131"/>
      <c r="G49" s="530" t="s">
        <v>7530</v>
      </c>
      <c r="H49" s="533"/>
      <c r="I49" s="131" t="s">
        <v>80</v>
      </c>
      <c r="J49" s="131">
        <v>2.0</v>
      </c>
      <c r="K49" s="535" t="s">
        <v>1214</v>
      </c>
      <c r="L49" s="23"/>
      <c r="M49" s="532"/>
      <c r="N49" s="532"/>
      <c r="O49" s="532"/>
      <c r="P49" s="532"/>
      <c r="Q49" s="532"/>
      <c r="R49" s="532"/>
      <c r="S49" s="532"/>
      <c r="T49" s="532"/>
      <c r="U49" s="532"/>
      <c r="V49" s="532"/>
      <c r="W49" s="532"/>
      <c r="X49" s="532"/>
      <c r="Y49" s="532"/>
      <c r="Z49" s="532"/>
    </row>
    <row r="50" ht="18.0" customHeight="1">
      <c r="A50" s="528">
        <v>45818.0</v>
      </c>
      <c r="B50" s="529"/>
      <c r="C50" s="529" t="s">
        <v>7542</v>
      </c>
      <c r="D50" s="132" t="s">
        <v>7509</v>
      </c>
      <c r="E50" s="131"/>
      <c r="F50" s="131"/>
      <c r="G50" s="530" t="s">
        <v>7543</v>
      </c>
      <c r="H50" s="533"/>
      <c r="I50" s="131" t="s">
        <v>80</v>
      </c>
      <c r="J50" s="131">
        <v>2.0</v>
      </c>
      <c r="K50" s="535" t="s">
        <v>1214</v>
      </c>
      <c r="L50" s="23"/>
      <c r="M50" s="532"/>
      <c r="N50" s="532"/>
      <c r="O50" s="532"/>
      <c r="P50" s="532"/>
      <c r="Q50" s="532"/>
      <c r="R50" s="532"/>
      <c r="S50" s="532"/>
      <c r="T50" s="532"/>
      <c r="U50" s="532"/>
      <c r="V50" s="532"/>
      <c r="W50" s="532"/>
      <c r="X50" s="532"/>
      <c r="Y50" s="532"/>
      <c r="Z50" s="532"/>
    </row>
    <row r="51" ht="18.0" customHeight="1">
      <c r="A51" s="528"/>
      <c r="B51" s="529"/>
      <c r="C51" s="529"/>
      <c r="D51" s="132"/>
      <c r="E51" s="131"/>
      <c r="F51" s="131"/>
      <c r="G51" s="530"/>
      <c r="H51" s="533"/>
      <c r="I51" s="131"/>
      <c r="J51" s="131"/>
      <c r="K51" s="533"/>
      <c r="L51" s="533"/>
      <c r="M51" s="532"/>
      <c r="N51" s="532"/>
      <c r="O51" s="532"/>
      <c r="P51" s="532"/>
      <c r="Q51" s="532"/>
      <c r="R51" s="532"/>
      <c r="S51" s="532"/>
      <c r="T51" s="532"/>
      <c r="U51" s="532"/>
      <c r="V51" s="532"/>
      <c r="W51" s="532"/>
      <c r="X51" s="532"/>
      <c r="Y51" s="532"/>
      <c r="Z51" s="532"/>
    </row>
    <row r="52" ht="18.0" customHeight="1">
      <c r="A52" s="536">
        <v>45856.0</v>
      </c>
      <c r="B52" s="529"/>
      <c r="C52" s="537" t="s">
        <v>7544</v>
      </c>
      <c r="D52" s="132" t="s">
        <v>7509</v>
      </c>
      <c r="E52" s="131"/>
      <c r="F52" s="131"/>
      <c r="G52" s="538" t="s">
        <v>7545</v>
      </c>
      <c r="H52" s="533"/>
      <c r="I52" s="135" t="s">
        <v>502</v>
      </c>
      <c r="J52" s="135">
        <v>15.0</v>
      </c>
      <c r="K52" s="535" t="s">
        <v>1214</v>
      </c>
      <c r="L52" s="23"/>
      <c r="M52" s="532"/>
      <c r="N52" s="532"/>
      <c r="O52" s="532"/>
      <c r="P52" s="532"/>
      <c r="Q52" s="532"/>
      <c r="R52" s="532"/>
      <c r="S52" s="532"/>
      <c r="T52" s="532"/>
      <c r="U52" s="532"/>
      <c r="V52" s="532"/>
      <c r="W52" s="532"/>
      <c r="X52" s="532"/>
      <c r="Y52" s="532"/>
      <c r="Z52" s="532"/>
    </row>
    <row r="53" ht="18.0" customHeight="1">
      <c r="A53" s="528"/>
      <c r="B53" s="529"/>
      <c r="C53" s="529"/>
      <c r="D53" s="132"/>
      <c r="E53" s="131"/>
      <c r="F53" s="131"/>
      <c r="G53" s="530"/>
      <c r="H53" s="533"/>
      <c r="I53" s="131"/>
      <c r="J53" s="131"/>
      <c r="K53" s="533"/>
      <c r="L53" s="533"/>
      <c r="M53" s="532"/>
      <c r="N53" s="532"/>
      <c r="O53" s="532"/>
      <c r="P53" s="532"/>
      <c r="Q53" s="532"/>
      <c r="R53" s="532"/>
      <c r="S53" s="532"/>
      <c r="T53" s="532"/>
      <c r="U53" s="532"/>
      <c r="V53" s="532"/>
      <c r="W53" s="532"/>
      <c r="X53" s="532"/>
      <c r="Y53" s="532"/>
      <c r="Z53" s="532"/>
    </row>
    <row r="54" ht="18.0" customHeight="1">
      <c r="A54" s="536">
        <v>45862.0</v>
      </c>
      <c r="B54" s="529"/>
      <c r="C54" s="537" t="s">
        <v>7546</v>
      </c>
      <c r="D54" s="81" t="s">
        <v>7547</v>
      </c>
      <c r="E54" s="131"/>
      <c r="F54" s="131"/>
      <c r="G54" s="538" t="s">
        <v>7548</v>
      </c>
      <c r="H54" s="533"/>
      <c r="I54" s="135" t="s">
        <v>104</v>
      </c>
      <c r="J54" s="135">
        <v>3.0</v>
      </c>
      <c r="K54" s="535" t="s">
        <v>1214</v>
      </c>
      <c r="L54" s="23"/>
      <c r="M54" s="532"/>
      <c r="N54" s="532"/>
      <c r="O54" s="532"/>
      <c r="P54" s="532"/>
      <c r="Q54" s="532"/>
      <c r="R54" s="532"/>
      <c r="S54" s="532"/>
      <c r="T54" s="532"/>
      <c r="U54" s="532"/>
      <c r="V54" s="532"/>
      <c r="W54" s="532"/>
      <c r="X54" s="532"/>
      <c r="Y54" s="532"/>
      <c r="Z54" s="532"/>
    </row>
    <row r="55" ht="18.0" customHeight="1">
      <c r="A55" s="528"/>
      <c r="B55" s="529"/>
      <c r="C55" s="529"/>
      <c r="D55" s="132"/>
      <c r="E55" s="131"/>
      <c r="F55" s="131"/>
      <c r="G55" s="530"/>
      <c r="H55" s="533"/>
      <c r="I55" s="131"/>
      <c r="J55" s="131"/>
      <c r="K55" s="533"/>
      <c r="L55" s="533"/>
      <c r="M55" s="532"/>
      <c r="N55" s="532"/>
      <c r="O55" s="532"/>
      <c r="P55" s="532"/>
      <c r="Q55" s="532"/>
      <c r="R55" s="532"/>
      <c r="S55" s="532"/>
      <c r="T55" s="532"/>
      <c r="U55" s="532"/>
      <c r="V55" s="532"/>
      <c r="W55" s="532"/>
      <c r="X55" s="532"/>
      <c r="Y55" s="532"/>
      <c r="Z55" s="532"/>
    </row>
    <row r="56" ht="18.0" customHeight="1">
      <c r="A56" s="536">
        <v>45888.0</v>
      </c>
      <c r="B56" s="529"/>
      <c r="C56" s="537" t="s">
        <v>7337</v>
      </c>
      <c r="D56" s="81" t="s">
        <v>19</v>
      </c>
      <c r="E56" s="131"/>
      <c r="F56" s="131"/>
      <c r="G56" s="538" t="s">
        <v>7549</v>
      </c>
      <c r="H56" s="533"/>
      <c r="I56" s="135" t="s">
        <v>104</v>
      </c>
      <c r="J56" s="135">
        <v>8.0</v>
      </c>
      <c r="K56" s="539" t="s">
        <v>7550</v>
      </c>
      <c r="L56" s="23"/>
      <c r="M56" s="540">
        <v>266.0</v>
      </c>
      <c r="N56" s="532"/>
      <c r="O56" s="532"/>
      <c r="P56" s="532"/>
      <c r="Q56" s="532"/>
      <c r="R56" s="532"/>
      <c r="S56" s="532"/>
      <c r="T56" s="532"/>
      <c r="U56" s="532"/>
      <c r="V56" s="532"/>
      <c r="W56" s="532"/>
      <c r="X56" s="532"/>
      <c r="Y56" s="532"/>
      <c r="Z56" s="532"/>
    </row>
    <row r="57" ht="18.0" customHeight="1">
      <c r="A57" s="536">
        <v>45888.0</v>
      </c>
      <c r="B57" s="529"/>
      <c r="C57" s="537" t="s">
        <v>7551</v>
      </c>
      <c r="D57" s="81" t="s">
        <v>19</v>
      </c>
      <c r="E57" s="131"/>
      <c r="F57" s="131"/>
      <c r="G57" s="538" t="s">
        <v>7552</v>
      </c>
      <c r="H57" s="533"/>
      <c r="I57" s="135" t="s">
        <v>104</v>
      </c>
      <c r="J57" s="135">
        <v>1.0</v>
      </c>
      <c r="K57" s="539" t="s">
        <v>7550</v>
      </c>
      <c r="L57" s="23"/>
      <c r="M57" s="540">
        <v>266.0</v>
      </c>
      <c r="N57" s="532"/>
      <c r="O57" s="532"/>
      <c r="P57" s="532"/>
      <c r="Q57" s="532"/>
      <c r="R57" s="532"/>
      <c r="S57" s="532"/>
      <c r="T57" s="532"/>
      <c r="U57" s="532"/>
      <c r="V57" s="532"/>
      <c r="W57" s="532"/>
      <c r="X57" s="532"/>
      <c r="Y57" s="532"/>
      <c r="Z57" s="532"/>
    </row>
    <row r="58" ht="18.0" customHeight="1">
      <c r="A58" s="528"/>
      <c r="B58" s="529"/>
      <c r="C58" s="529"/>
      <c r="D58" s="132"/>
      <c r="E58" s="131"/>
      <c r="F58" s="131"/>
      <c r="G58" s="530"/>
      <c r="H58" s="533"/>
      <c r="I58" s="131"/>
      <c r="J58" s="131"/>
      <c r="K58" s="533"/>
      <c r="L58" s="533"/>
      <c r="M58" s="532"/>
      <c r="N58" s="532"/>
      <c r="O58" s="532"/>
      <c r="P58" s="532"/>
      <c r="Q58" s="532"/>
      <c r="R58" s="532"/>
      <c r="S58" s="532"/>
      <c r="T58" s="532"/>
      <c r="U58" s="532"/>
      <c r="V58" s="532"/>
      <c r="W58" s="532"/>
      <c r="X58" s="532"/>
      <c r="Y58" s="532"/>
      <c r="Z58" s="532"/>
    </row>
    <row r="59" ht="18.0" customHeight="1">
      <c r="A59" s="536">
        <v>45905.0</v>
      </c>
      <c r="B59" s="529"/>
      <c r="C59" s="537" t="s">
        <v>7340</v>
      </c>
      <c r="D59" s="81" t="s">
        <v>7509</v>
      </c>
      <c r="E59" s="131"/>
      <c r="F59" s="131"/>
      <c r="G59" s="538" t="s">
        <v>7552</v>
      </c>
      <c r="H59" s="533"/>
      <c r="I59" s="135" t="s">
        <v>104</v>
      </c>
      <c r="J59" s="135">
        <v>6.0</v>
      </c>
      <c r="K59" s="539" t="s">
        <v>1214</v>
      </c>
      <c r="L59" s="23"/>
      <c r="M59" s="540"/>
      <c r="N59" s="532"/>
      <c r="O59" s="532"/>
      <c r="P59" s="532"/>
      <c r="Q59" s="532"/>
      <c r="R59" s="532"/>
      <c r="S59" s="532"/>
      <c r="T59" s="532"/>
      <c r="U59" s="532"/>
      <c r="V59" s="532"/>
      <c r="W59" s="532"/>
      <c r="X59" s="532"/>
      <c r="Y59" s="532"/>
      <c r="Z59" s="532"/>
    </row>
    <row r="60" ht="18.0" customHeight="1">
      <c r="A60" s="536">
        <v>45905.0</v>
      </c>
      <c r="B60" s="529"/>
      <c r="C60" s="537" t="s">
        <v>7340</v>
      </c>
      <c r="D60" s="81" t="s">
        <v>7509</v>
      </c>
      <c r="E60" s="131"/>
      <c r="F60" s="131"/>
      <c r="G60" s="538" t="s">
        <v>7549</v>
      </c>
      <c r="H60" s="533"/>
      <c r="I60" s="135" t="s">
        <v>104</v>
      </c>
      <c r="J60" s="135">
        <v>6.0</v>
      </c>
      <c r="K60" s="539" t="s">
        <v>1214</v>
      </c>
      <c r="L60" s="23"/>
      <c r="M60" s="540"/>
      <c r="N60" s="532"/>
      <c r="O60" s="532"/>
      <c r="P60" s="532"/>
      <c r="Q60" s="532"/>
      <c r="R60" s="532"/>
      <c r="S60" s="532"/>
      <c r="T60" s="532"/>
      <c r="U60" s="532"/>
      <c r="V60" s="532"/>
      <c r="W60" s="532"/>
      <c r="X60" s="532"/>
      <c r="Y60" s="532"/>
      <c r="Z60" s="532"/>
    </row>
    <row r="61" ht="18.0" customHeight="1">
      <c r="A61" s="536">
        <v>45905.0</v>
      </c>
      <c r="B61" s="529"/>
      <c r="C61" s="537" t="s">
        <v>7340</v>
      </c>
      <c r="D61" s="81" t="s">
        <v>7509</v>
      </c>
      <c r="E61" s="131"/>
      <c r="F61" s="131"/>
      <c r="G61" s="538" t="s">
        <v>7553</v>
      </c>
      <c r="H61" s="533"/>
      <c r="I61" s="135" t="s">
        <v>104</v>
      </c>
      <c r="J61" s="135">
        <v>8.0</v>
      </c>
      <c r="K61" s="539" t="s">
        <v>1214</v>
      </c>
      <c r="L61" s="23"/>
      <c r="M61" s="540"/>
      <c r="N61" s="532"/>
      <c r="O61" s="532"/>
      <c r="P61" s="532"/>
      <c r="Q61" s="532"/>
      <c r="R61" s="532"/>
      <c r="S61" s="532"/>
      <c r="T61" s="532"/>
      <c r="U61" s="532"/>
      <c r="V61" s="532"/>
      <c r="W61" s="532"/>
      <c r="X61" s="532"/>
      <c r="Y61" s="532"/>
      <c r="Z61" s="532"/>
    </row>
    <row r="62" ht="18.0" customHeight="1">
      <c r="A62" s="536">
        <v>45905.0</v>
      </c>
      <c r="B62" s="529"/>
      <c r="C62" s="537" t="s">
        <v>7340</v>
      </c>
      <c r="D62" s="81" t="s">
        <v>7509</v>
      </c>
      <c r="E62" s="131"/>
      <c r="F62" s="131"/>
      <c r="G62" s="538" t="s">
        <v>7554</v>
      </c>
      <c r="H62" s="533"/>
      <c r="I62" s="135" t="s">
        <v>104</v>
      </c>
      <c r="J62" s="135">
        <v>8.0</v>
      </c>
      <c r="K62" s="539" t="s">
        <v>1214</v>
      </c>
      <c r="L62" s="23"/>
      <c r="M62" s="540"/>
      <c r="N62" s="532"/>
      <c r="O62" s="532"/>
      <c r="P62" s="532"/>
      <c r="Q62" s="532"/>
      <c r="R62" s="532"/>
      <c r="S62" s="532"/>
      <c r="T62" s="532"/>
      <c r="U62" s="532"/>
      <c r="V62" s="532"/>
      <c r="W62" s="532"/>
      <c r="X62" s="532"/>
      <c r="Y62" s="532"/>
      <c r="Z62" s="532"/>
    </row>
    <row r="63" ht="18.0" customHeight="1">
      <c r="A63" s="536">
        <v>45905.0</v>
      </c>
      <c r="B63" s="529"/>
      <c r="C63" s="537" t="s">
        <v>7340</v>
      </c>
      <c r="D63" s="81" t="s">
        <v>7509</v>
      </c>
      <c r="E63" s="131"/>
      <c r="F63" s="131"/>
      <c r="G63" s="538" t="s">
        <v>7555</v>
      </c>
      <c r="H63" s="533"/>
      <c r="I63" s="135" t="s">
        <v>104</v>
      </c>
      <c r="J63" s="135">
        <v>8.0</v>
      </c>
      <c r="K63" s="539" t="s">
        <v>1214</v>
      </c>
      <c r="L63" s="23"/>
      <c r="M63" s="540"/>
      <c r="N63" s="532"/>
      <c r="O63" s="532"/>
      <c r="P63" s="532"/>
      <c r="Q63" s="532"/>
      <c r="R63" s="532"/>
      <c r="S63" s="532"/>
      <c r="T63" s="532"/>
      <c r="U63" s="532"/>
      <c r="V63" s="532"/>
      <c r="W63" s="532"/>
      <c r="X63" s="532"/>
      <c r="Y63" s="532"/>
      <c r="Z63" s="532"/>
    </row>
    <row r="64" ht="18.0" customHeight="1">
      <c r="A64" s="528"/>
      <c r="B64" s="529"/>
      <c r="C64" s="529"/>
      <c r="D64" s="132"/>
      <c r="E64" s="131"/>
      <c r="F64" s="131"/>
      <c r="G64" s="530"/>
      <c r="H64" s="533"/>
      <c r="I64" s="131"/>
      <c r="J64" s="131"/>
      <c r="K64" s="533"/>
      <c r="L64" s="533"/>
      <c r="M64" s="532"/>
      <c r="N64" s="532"/>
      <c r="O64" s="532"/>
      <c r="P64" s="532"/>
      <c r="Q64" s="532"/>
      <c r="R64" s="532"/>
      <c r="S64" s="532"/>
      <c r="T64" s="532"/>
      <c r="U64" s="532"/>
      <c r="V64" s="532"/>
      <c r="W64" s="532"/>
      <c r="X64" s="532"/>
      <c r="Y64" s="532"/>
      <c r="Z64" s="532"/>
    </row>
    <row r="65" ht="18.0" customHeight="1">
      <c r="A65" s="536">
        <v>45925.0</v>
      </c>
      <c r="B65" s="529"/>
      <c r="C65" s="537" t="s">
        <v>7342</v>
      </c>
      <c r="D65" s="81" t="s">
        <v>7556</v>
      </c>
      <c r="E65" s="131"/>
      <c r="F65" s="131"/>
      <c r="G65" s="538" t="s">
        <v>7557</v>
      </c>
      <c r="H65" s="533"/>
      <c r="I65" s="135" t="s">
        <v>359</v>
      </c>
      <c r="J65" s="135">
        <v>14.0</v>
      </c>
      <c r="K65" s="539" t="s">
        <v>4438</v>
      </c>
      <c r="L65" s="23"/>
      <c r="M65" s="540">
        <v>306.0</v>
      </c>
      <c r="N65" s="532"/>
      <c r="O65" s="532"/>
      <c r="P65" s="532"/>
      <c r="Q65" s="532"/>
      <c r="R65" s="532"/>
      <c r="S65" s="532"/>
      <c r="T65" s="532"/>
      <c r="U65" s="532"/>
      <c r="V65" s="532"/>
      <c r="W65" s="532"/>
      <c r="X65" s="532"/>
      <c r="Y65" s="532"/>
      <c r="Z65" s="532"/>
    </row>
    <row r="66" ht="18.0" customHeight="1">
      <c r="A66" s="528"/>
      <c r="B66" s="529"/>
      <c r="C66" s="529"/>
      <c r="D66" s="132"/>
      <c r="E66" s="131"/>
      <c r="F66" s="131"/>
      <c r="G66" s="530"/>
      <c r="H66" s="533"/>
      <c r="I66" s="131"/>
      <c r="J66" s="131"/>
      <c r="K66" s="533"/>
      <c r="L66" s="533"/>
      <c r="M66" s="532"/>
      <c r="N66" s="532"/>
      <c r="O66" s="532"/>
      <c r="P66" s="532"/>
      <c r="Q66" s="532"/>
      <c r="R66" s="532"/>
      <c r="S66" s="532"/>
      <c r="T66" s="532"/>
      <c r="U66" s="532"/>
      <c r="V66" s="532"/>
      <c r="W66" s="532"/>
      <c r="X66" s="532"/>
      <c r="Y66" s="532"/>
      <c r="Z66" s="532"/>
    </row>
    <row r="67" ht="18.0" customHeight="1">
      <c r="A67" s="536">
        <v>45947.0</v>
      </c>
      <c r="B67" s="529"/>
      <c r="C67" s="537" t="s">
        <v>7558</v>
      </c>
      <c r="D67" s="81" t="s">
        <v>7509</v>
      </c>
      <c r="E67" s="131"/>
      <c r="F67" s="131"/>
      <c r="G67" s="538" t="s">
        <v>7553</v>
      </c>
      <c r="H67" s="533"/>
      <c r="I67" s="135" t="s">
        <v>359</v>
      </c>
      <c r="J67" s="135">
        <v>12.0</v>
      </c>
      <c r="K67" s="539" t="s">
        <v>197</v>
      </c>
      <c r="L67" s="23"/>
      <c r="M67" s="540"/>
      <c r="N67" s="532"/>
      <c r="O67" s="532"/>
      <c r="P67" s="532"/>
      <c r="Q67" s="532"/>
      <c r="R67" s="532"/>
      <c r="S67" s="532"/>
      <c r="T67" s="532"/>
      <c r="U67" s="532"/>
      <c r="V67" s="532"/>
      <c r="W67" s="532"/>
      <c r="X67" s="532"/>
      <c r="Y67" s="532"/>
      <c r="Z67" s="532"/>
    </row>
    <row r="68" ht="18.0" customHeight="1">
      <c r="A68" s="528"/>
      <c r="B68" s="529"/>
      <c r="C68" s="529"/>
      <c r="D68" s="132"/>
      <c r="E68" s="131"/>
      <c r="F68" s="131"/>
      <c r="G68" s="530"/>
      <c r="H68" s="533"/>
      <c r="I68" s="131"/>
      <c r="J68" s="131"/>
      <c r="K68" s="533"/>
      <c r="L68" s="533"/>
      <c r="M68" s="532"/>
      <c r="N68" s="532"/>
      <c r="O68" s="532"/>
      <c r="P68" s="532"/>
      <c r="Q68" s="532"/>
      <c r="R68" s="532"/>
      <c r="S68" s="532"/>
      <c r="T68" s="532"/>
      <c r="U68" s="532"/>
      <c r="V68" s="532"/>
      <c r="W68" s="532"/>
      <c r="X68" s="532"/>
      <c r="Y68" s="532"/>
      <c r="Z68" s="532"/>
    </row>
    <row r="69" ht="18.0" customHeight="1">
      <c r="A69" s="536">
        <v>45955.0</v>
      </c>
      <c r="B69" s="529"/>
      <c r="C69" s="537" t="s">
        <v>7559</v>
      </c>
      <c r="D69" s="81" t="s">
        <v>19</v>
      </c>
      <c r="E69" s="131"/>
      <c r="F69" s="131"/>
      <c r="G69" s="538" t="s">
        <v>7560</v>
      </c>
      <c r="H69" s="533"/>
      <c r="I69" s="135" t="s">
        <v>104</v>
      </c>
      <c r="J69" s="135">
        <v>2.0</v>
      </c>
      <c r="K69" s="539" t="s">
        <v>1727</v>
      </c>
      <c r="L69" s="23"/>
      <c r="M69" s="540">
        <v>359.0</v>
      </c>
      <c r="N69" s="532"/>
      <c r="O69" s="532"/>
      <c r="P69" s="532"/>
      <c r="Q69" s="532"/>
      <c r="R69" s="532"/>
      <c r="S69" s="532"/>
      <c r="T69" s="532"/>
      <c r="U69" s="532"/>
      <c r="V69" s="532"/>
      <c r="W69" s="532"/>
      <c r="X69" s="532"/>
      <c r="Y69" s="532"/>
      <c r="Z69" s="532"/>
    </row>
    <row r="70" ht="18.0" customHeight="1">
      <c r="A70" s="528"/>
      <c r="B70" s="529"/>
      <c r="C70" s="529"/>
      <c r="D70" s="132"/>
      <c r="E70" s="131"/>
      <c r="F70" s="131"/>
      <c r="G70" s="530"/>
      <c r="H70" s="533"/>
      <c r="I70" s="131"/>
      <c r="J70" s="131"/>
      <c r="K70" s="533"/>
      <c r="L70" s="533"/>
      <c r="M70" s="532"/>
      <c r="N70" s="532"/>
      <c r="O70" s="532"/>
      <c r="P70" s="532"/>
      <c r="Q70" s="532"/>
      <c r="R70" s="532"/>
      <c r="S70" s="532"/>
      <c r="T70" s="532"/>
      <c r="U70" s="532"/>
      <c r="V70" s="532"/>
      <c r="W70" s="532"/>
      <c r="X70" s="532"/>
      <c r="Y70" s="532"/>
      <c r="Z70" s="532"/>
    </row>
    <row r="71" ht="18.0" customHeight="1">
      <c r="A71" s="536">
        <v>45974.0</v>
      </c>
      <c r="B71" s="529"/>
      <c r="C71" s="537" t="s">
        <v>7343</v>
      </c>
      <c r="D71" s="81" t="s">
        <v>7509</v>
      </c>
      <c r="E71" s="131"/>
      <c r="F71" s="131"/>
      <c r="G71" s="538" t="s">
        <v>7561</v>
      </c>
      <c r="H71" s="533"/>
      <c r="I71" s="135" t="s">
        <v>104</v>
      </c>
      <c r="J71" s="135">
        <v>12.0</v>
      </c>
      <c r="K71" s="539" t="s">
        <v>197</v>
      </c>
      <c r="L71" s="23"/>
      <c r="M71" s="540"/>
      <c r="N71" s="532"/>
      <c r="O71" s="532"/>
      <c r="P71" s="532"/>
      <c r="Q71" s="532"/>
      <c r="R71" s="532"/>
      <c r="S71" s="532"/>
      <c r="T71" s="532"/>
      <c r="U71" s="532"/>
      <c r="V71" s="532"/>
      <c r="W71" s="532"/>
      <c r="X71" s="532"/>
      <c r="Y71" s="532"/>
      <c r="Z71" s="532"/>
    </row>
    <row r="72" ht="18.0" customHeight="1">
      <c r="A72" s="528"/>
      <c r="B72" s="529"/>
      <c r="C72" s="529"/>
      <c r="D72" s="132"/>
      <c r="E72" s="131"/>
      <c r="F72" s="131"/>
      <c r="G72" s="530"/>
      <c r="H72" s="533"/>
      <c r="I72" s="131"/>
      <c r="J72" s="131"/>
      <c r="K72" s="533"/>
      <c r="L72" s="533"/>
      <c r="M72" s="532"/>
      <c r="N72" s="532"/>
      <c r="O72" s="532"/>
      <c r="P72" s="532"/>
      <c r="Q72" s="532"/>
      <c r="R72" s="532"/>
      <c r="S72" s="532"/>
      <c r="T72" s="532"/>
      <c r="U72" s="532"/>
      <c r="V72" s="532"/>
      <c r="W72" s="532"/>
      <c r="X72" s="532"/>
      <c r="Y72" s="532"/>
      <c r="Z72" s="532"/>
    </row>
    <row r="73" ht="18.0" customHeight="1">
      <c r="A73" s="536">
        <v>45975.0</v>
      </c>
      <c r="B73" s="529"/>
      <c r="C73" s="537" t="s">
        <v>7562</v>
      </c>
      <c r="D73" s="81" t="s">
        <v>19</v>
      </c>
      <c r="E73" s="131"/>
      <c r="F73" s="131"/>
      <c r="G73" s="538" t="s">
        <v>7563</v>
      </c>
      <c r="H73" s="533"/>
      <c r="I73" s="135" t="s">
        <v>104</v>
      </c>
      <c r="J73" s="135">
        <v>2.0</v>
      </c>
      <c r="K73" s="539" t="s">
        <v>1041</v>
      </c>
      <c r="L73" s="23"/>
      <c r="M73" s="540">
        <v>378.0</v>
      </c>
      <c r="N73" s="532"/>
      <c r="O73" s="532"/>
      <c r="P73" s="532"/>
      <c r="Q73" s="532"/>
      <c r="R73" s="532"/>
      <c r="S73" s="532"/>
      <c r="T73" s="532"/>
      <c r="U73" s="532"/>
      <c r="V73" s="532"/>
      <c r="W73" s="532"/>
      <c r="X73" s="532"/>
      <c r="Y73" s="532"/>
      <c r="Z73" s="532"/>
    </row>
    <row r="74" ht="18.0" customHeight="1">
      <c r="A74" s="528"/>
      <c r="B74" s="529"/>
      <c r="C74" s="529"/>
      <c r="D74" s="132"/>
      <c r="E74" s="131"/>
      <c r="F74" s="131"/>
      <c r="G74" s="530"/>
      <c r="H74" s="533"/>
      <c r="I74" s="131"/>
      <c r="J74" s="131"/>
      <c r="K74" s="533"/>
      <c r="L74" s="533"/>
      <c r="M74" s="532"/>
      <c r="N74" s="532"/>
      <c r="O74" s="532"/>
      <c r="P74" s="532"/>
      <c r="Q74" s="532"/>
      <c r="R74" s="532"/>
      <c r="S74" s="532"/>
      <c r="T74" s="532"/>
      <c r="U74" s="532"/>
      <c r="V74" s="532"/>
      <c r="W74" s="532"/>
      <c r="X74" s="532"/>
      <c r="Y74" s="532"/>
      <c r="Z74" s="532"/>
    </row>
    <row r="75" ht="18.0" customHeight="1">
      <c r="A75" s="536">
        <v>45975.0</v>
      </c>
      <c r="B75" s="529"/>
      <c r="C75" s="537" t="s">
        <v>7564</v>
      </c>
      <c r="D75" s="81" t="s">
        <v>7565</v>
      </c>
      <c r="E75" s="131"/>
      <c r="F75" s="131"/>
      <c r="G75" s="538" t="s">
        <v>7566</v>
      </c>
      <c r="H75" s="533"/>
      <c r="I75" s="135" t="s">
        <v>104</v>
      </c>
      <c r="J75" s="135">
        <v>21.0</v>
      </c>
      <c r="K75" s="539" t="s">
        <v>197</v>
      </c>
      <c r="L75" s="23"/>
      <c r="M75" s="540"/>
      <c r="N75" s="532"/>
      <c r="O75" s="532"/>
      <c r="P75" s="532"/>
      <c r="Q75" s="532"/>
      <c r="R75" s="532"/>
      <c r="S75" s="532"/>
      <c r="T75" s="532"/>
      <c r="U75" s="532"/>
      <c r="V75" s="532"/>
      <c r="W75" s="532"/>
      <c r="X75" s="532"/>
      <c r="Y75" s="532"/>
      <c r="Z75" s="532"/>
    </row>
    <row r="76" ht="18.0" customHeight="1">
      <c r="A76" s="528"/>
      <c r="B76" s="529"/>
      <c r="C76" s="529"/>
      <c r="D76" s="132"/>
      <c r="E76" s="131"/>
      <c r="F76" s="131"/>
      <c r="G76" s="530"/>
      <c r="H76" s="533"/>
      <c r="I76" s="131"/>
      <c r="J76" s="131"/>
      <c r="K76" s="533"/>
      <c r="L76" s="533"/>
      <c r="M76" s="532"/>
      <c r="N76" s="532"/>
      <c r="O76" s="532"/>
      <c r="P76" s="532"/>
      <c r="Q76" s="532"/>
      <c r="R76" s="532"/>
      <c r="S76" s="532"/>
      <c r="T76" s="532"/>
      <c r="U76" s="532"/>
      <c r="V76" s="532"/>
      <c r="W76" s="532"/>
      <c r="X76" s="532"/>
      <c r="Y76" s="532"/>
      <c r="Z76" s="532"/>
    </row>
    <row r="77" ht="18.0" customHeight="1">
      <c r="A77" s="536">
        <v>45981.0</v>
      </c>
      <c r="B77" s="529"/>
      <c r="C77" s="537" t="s">
        <v>7567</v>
      </c>
      <c r="D77" s="81" t="s">
        <v>7565</v>
      </c>
      <c r="E77" s="131"/>
      <c r="F77" s="131"/>
      <c r="G77" s="538" t="s">
        <v>7549</v>
      </c>
      <c r="H77" s="533"/>
      <c r="I77" s="135" t="s">
        <v>502</v>
      </c>
      <c r="J77" s="135">
        <v>10.0</v>
      </c>
      <c r="K77" s="539" t="s">
        <v>1966</v>
      </c>
      <c r="L77" s="23"/>
      <c r="M77" s="540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</row>
    <row r="78" ht="18.0" customHeight="1">
      <c r="A78" s="536">
        <v>45981.0</v>
      </c>
      <c r="B78" s="529"/>
      <c r="C78" s="537" t="s">
        <v>7567</v>
      </c>
      <c r="D78" s="81" t="s">
        <v>7509</v>
      </c>
      <c r="E78" s="131"/>
      <c r="F78" s="131"/>
      <c r="G78" s="538" t="s">
        <v>7560</v>
      </c>
      <c r="H78" s="533"/>
      <c r="I78" s="135" t="s">
        <v>104</v>
      </c>
      <c r="J78" s="135">
        <v>6.0</v>
      </c>
      <c r="K78" s="539" t="s">
        <v>1966</v>
      </c>
      <c r="L78" s="23"/>
      <c r="M78" s="540"/>
      <c r="N78" s="532"/>
      <c r="O78" s="532"/>
      <c r="P78" s="532"/>
      <c r="Q78" s="532"/>
      <c r="R78" s="532"/>
      <c r="S78" s="532"/>
      <c r="T78" s="532"/>
      <c r="U78" s="532"/>
      <c r="V78" s="532"/>
      <c r="W78" s="532"/>
      <c r="X78" s="532"/>
      <c r="Y78" s="532"/>
      <c r="Z78" s="532"/>
    </row>
    <row r="79" ht="18.0" customHeight="1">
      <c r="A79" s="536">
        <v>45981.0</v>
      </c>
      <c r="B79" s="529"/>
      <c r="C79" s="537" t="s">
        <v>7567</v>
      </c>
      <c r="D79" s="81" t="s">
        <v>7509</v>
      </c>
      <c r="E79" s="131"/>
      <c r="F79" s="131"/>
      <c r="G79" s="538" t="s">
        <v>7568</v>
      </c>
      <c r="H79" s="533"/>
      <c r="I79" s="135" t="s">
        <v>104</v>
      </c>
      <c r="J79" s="135">
        <v>4.0</v>
      </c>
      <c r="K79" s="539" t="s">
        <v>1966</v>
      </c>
      <c r="L79" s="23"/>
      <c r="M79" s="540"/>
      <c r="N79" s="532"/>
      <c r="O79" s="532"/>
      <c r="P79" s="532"/>
      <c r="Q79" s="532"/>
      <c r="R79" s="532"/>
      <c r="S79" s="532"/>
      <c r="T79" s="532"/>
      <c r="U79" s="532"/>
      <c r="V79" s="532"/>
      <c r="W79" s="532"/>
      <c r="X79" s="532"/>
      <c r="Y79" s="532"/>
      <c r="Z79" s="532"/>
    </row>
    <row r="80" ht="18.0" customHeight="1">
      <c r="A80" s="528"/>
      <c r="B80" s="529"/>
      <c r="C80" s="529"/>
      <c r="D80" s="132"/>
      <c r="E80" s="131"/>
      <c r="F80" s="131"/>
      <c r="G80" s="530"/>
      <c r="H80" s="533"/>
      <c r="I80" s="131"/>
      <c r="J80" s="131"/>
      <c r="K80" s="533"/>
      <c r="L80" s="533"/>
      <c r="M80" s="532"/>
      <c r="N80" s="532"/>
      <c r="O80" s="532"/>
      <c r="P80" s="532"/>
      <c r="Q80" s="532"/>
      <c r="R80" s="532"/>
      <c r="S80" s="532"/>
      <c r="T80" s="532"/>
      <c r="U80" s="532"/>
      <c r="V80" s="532"/>
      <c r="W80" s="532"/>
      <c r="X80" s="532"/>
      <c r="Y80" s="532"/>
      <c r="Z80" s="532"/>
    </row>
    <row r="81" ht="18.0" customHeight="1">
      <c r="A81" s="536">
        <v>45982.0</v>
      </c>
      <c r="B81" s="529"/>
      <c r="C81" s="537" t="s">
        <v>7569</v>
      </c>
      <c r="D81" s="81" t="s">
        <v>7570</v>
      </c>
      <c r="E81" s="131"/>
      <c r="F81" s="131"/>
      <c r="G81" s="538" t="s">
        <v>7549</v>
      </c>
      <c r="H81" s="533"/>
      <c r="I81" s="135" t="s">
        <v>502</v>
      </c>
      <c r="J81" s="135">
        <v>16.0</v>
      </c>
      <c r="K81" s="539" t="s">
        <v>1966</v>
      </c>
      <c r="L81" s="23"/>
      <c r="M81" s="540"/>
      <c r="N81" s="532"/>
      <c r="O81" s="532"/>
      <c r="P81" s="532"/>
      <c r="Q81" s="532"/>
      <c r="R81" s="532"/>
      <c r="S81" s="532"/>
      <c r="T81" s="532"/>
      <c r="U81" s="532"/>
      <c r="V81" s="532"/>
      <c r="W81" s="532"/>
      <c r="X81" s="532"/>
      <c r="Y81" s="532"/>
      <c r="Z81" s="532"/>
    </row>
    <row r="82" ht="18.0" customHeight="1">
      <c r="A82" s="536">
        <v>45982.0</v>
      </c>
      <c r="B82" s="529"/>
      <c r="C82" s="537" t="s">
        <v>7569</v>
      </c>
      <c r="D82" s="81" t="s">
        <v>7570</v>
      </c>
      <c r="E82" s="131"/>
      <c r="F82" s="131"/>
      <c r="G82" s="538" t="s">
        <v>7560</v>
      </c>
      <c r="H82" s="533"/>
      <c r="I82" s="135" t="s">
        <v>502</v>
      </c>
      <c r="J82" s="135">
        <v>4.0</v>
      </c>
      <c r="K82" s="539" t="s">
        <v>1966</v>
      </c>
      <c r="L82" s="23"/>
      <c r="M82" s="540"/>
      <c r="N82" s="532"/>
      <c r="O82" s="532"/>
      <c r="P82" s="532"/>
      <c r="Q82" s="532"/>
      <c r="R82" s="532"/>
      <c r="S82" s="532"/>
      <c r="T82" s="532"/>
      <c r="U82" s="532"/>
      <c r="V82" s="532"/>
      <c r="W82" s="532"/>
      <c r="X82" s="532"/>
      <c r="Y82" s="532"/>
      <c r="Z82" s="532"/>
    </row>
    <row r="83" ht="18.0" customHeight="1">
      <c r="A83" s="528"/>
      <c r="B83" s="529"/>
      <c r="C83" s="529"/>
      <c r="D83" s="132"/>
      <c r="E83" s="131"/>
      <c r="F83" s="131"/>
      <c r="G83" s="530"/>
      <c r="H83" s="533"/>
      <c r="I83" s="131"/>
      <c r="J83" s="131"/>
      <c r="K83" s="533"/>
      <c r="L83" s="533"/>
      <c r="M83" s="532"/>
      <c r="N83" s="532"/>
      <c r="O83" s="532"/>
      <c r="P83" s="532"/>
      <c r="Q83" s="532"/>
      <c r="R83" s="532"/>
      <c r="S83" s="532"/>
      <c r="T83" s="532"/>
      <c r="U83" s="532"/>
      <c r="V83" s="532"/>
      <c r="W83" s="532"/>
      <c r="X83" s="532"/>
      <c r="Y83" s="532"/>
      <c r="Z83" s="532"/>
    </row>
    <row r="84" ht="18.0" customHeight="1">
      <c r="A84" s="536">
        <v>45983.0</v>
      </c>
      <c r="B84" s="529"/>
      <c r="C84" s="537" t="s">
        <v>7571</v>
      </c>
      <c r="D84" s="81" t="s">
        <v>7509</v>
      </c>
      <c r="E84" s="131"/>
      <c r="F84" s="131"/>
      <c r="G84" s="538" t="s">
        <v>7568</v>
      </c>
      <c r="H84" s="533"/>
      <c r="I84" s="135" t="s">
        <v>104</v>
      </c>
      <c r="J84" s="135">
        <v>5.0</v>
      </c>
      <c r="K84" s="539" t="s">
        <v>1966</v>
      </c>
      <c r="L84" s="23"/>
      <c r="M84" s="540"/>
      <c r="N84" s="532"/>
      <c r="O84" s="532"/>
      <c r="P84" s="532"/>
      <c r="Q84" s="532"/>
      <c r="R84" s="532"/>
      <c r="S84" s="532"/>
      <c r="T84" s="532"/>
      <c r="U84" s="532"/>
      <c r="V84" s="532"/>
      <c r="W84" s="532"/>
      <c r="X84" s="532"/>
      <c r="Y84" s="532"/>
      <c r="Z84" s="532"/>
    </row>
    <row r="85" ht="18.0" customHeight="1">
      <c r="A85" s="536">
        <v>45983.0</v>
      </c>
      <c r="B85" s="529"/>
      <c r="C85" s="537" t="s">
        <v>7571</v>
      </c>
      <c r="D85" s="81" t="s">
        <v>7509</v>
      </c>
      <c r="E85" s="131"/>
      <c r="F85" s="131"/>
      <c r="G85" s="538" t="s">
        <v>7553</v>
      </c>
      <c r="H85" s="533"/>
      <c r="I85" s="135" t="s">
        <v>502</v>
      </c>
      <c r="J85" s="135">
        <v>5.0</v>
      </c>
      <c r="K85" s="539" t="s">
        <v>1966</v>
      </c>
      <c r="L85" s="23"/>
      <c r="M85" s="540"/>
      <c r="N85" s="532"/>
      <c r="O85" s="532"/>
      <c r="P85" s="532"/>
      <c r="Q85" s="532"/>
      <c r="R85" s="532"/>
      <c r="S85" s="532"/>
      <c r="T85" s="532"/>
      <c r="U85" s="532"/>
      <c r="V85" s="532"/>
      <c r="W85" s="532"/>
      <c r="X85" s="532"/>
      <c r="Y85" s="532"/>
      <c r="Z85" s="532"/>
    </row>
    <row r="86" ht="18.0" customHeight="1">
      <c r="A86" s="536">
        <v>45983.0</v>
      </c>
      <c r="B86" s="529"/>
      <c r="C86" s="537" t="s">
        <v>7571</v>
      </c>
      <c r="D86" s="81" t="s">
        <v>7509</v>
      </c>
      <c r="E86" s="131"/>
      <c r="F86" s="131"/>
      <c r="G86" s="538" t="s">
        <v>7561</v>
      </c>
      <c r="H86" s="533"/>
      <c r="I86" s="135" t="s">
        <v>104</v>
      </c>
      <c r="J86" s="135">
        <v>5.0</v>
      </c>
      <c r="K86" s="539" t="s">
        <v>1966</v>
      </c>
      <c r="L86" s="23"/>
      <c r="M86" s="540"/>
      <c r="N86" s="532"/>
      <c r="O86" s="532"/>
      <c r="P86" s="532"/>
      <c r="Q86" s="532"/>
      <c r="R86" s="532"/>
      <c r="S86" s="532"/>
      <c r="T86" s="532"/>
      <c r="U86" s="532"/>
      <c r="V86" s="532"/>
      <c r="W86" s="532"/>
      <c r="X86" s="532"/>
      <c r="Y86" s="532"/>
      <c r="Z86" s="532"/>
    </row>
    <row r="87" ht="18.0" customHeight="1">
      <c r="A87" s="536">
        <v>45983.0</v>
      </c>
      <c r="B87" s="529"/>
      <c r="C87" s="537" t="s">
        <v>7571</v>
      </c>
      <c r="D87" s="81" t="s">
        <v>7509</v>
      </c>
      <c r="E87" s="131"/>
      <c r="F87" s="131"/>
      <c r="G87" s="538" t="s">
        <v>7560</v>
      </c>
      <c r="H87" s="533"/>
      <c r="I87" s="135" t="s">
        <v>104</v>
      </c>
      <c r="J87" s="135">
        <v>5.0</v>
      </c>
      <c r="K87" s="539" t="s">
        <v>1966</v>
      </c>
      <c r="L87" s="23"/>
      <c r="M87" s="540"/>
      <c r="N87" s="532"/>
      <c r="O87" s="532"/>
      <c r="P87" s="532"/>
      <c r="Q87" s="532"/>
      <c r="R87" s="532"/>
      <c r="S87" s="532"/>
      <c r="T87" s="532"/>
      <c r="U87" s="532"/>
      <c r="V87" s="532"/>
      <c r="W87" s="532"/>
      <c r="X87" s="532"/>
      <c r="Y87" s="532"/>
      <c r="Z87" s="532"/>
    </row>
    <row r="88" ht="18.0" customHeight="1">
      <c r="A88" s="528"/>
      <c r="B88" s="529"/>
      <c r="C88" s="529"/>
      <c r="D88" s="132"/>
      <c r="E88" s="131"/>
      <c r="F88" s="131"/>
      <c r="G88" s="530"/>
      <c r="H88" s="533"/>
      <c r="I88" s="131"/>
      <c r="J88" s="131"/>
      <c r="K88" s="533"/>
      <c r="L88" s="533"/>
      <c r="M88" s="532"/>
      <c r="N88" s="532"/>
      <c r="O88" s="532"/>
      <c r="P88" s="532"/>
      <c r="Q88" s="532"/>
      <c r="R88" s="532"/>
      <c r="S88" s="532"/>
      <c r="T88" s="532"/>
      <c r="U88" s="532"/>
      <c r="V88" s="532"/>
      <c r="W88" s="532"/>
      <c r="X88" s="532"/>
      <c r="Y88" s="532"/>
      <c r="Z88" s="532"/>
    </row>
    <row r="89" ht="18.0" customHeight="1">
      <c r="A89" s="536">
        <v>45994.0</v>
      </c>
      <c r="B89" s="529"/>
      <c r="C89" s="537" t="s">
        <v>7572</v>
      </c>
      <c r="D89" s="81" t="s">
        <v>7573</v>
      </c>
      <c r="E89" s="131"/>
      <c r="F89" s="131"/>
      <c r="G89" s="538" t="s">
        <v>7561</v>
      </c>
      <c r="H89" s="533"/>
      <c r="I89" s="135" t="s">
        <v>104</v>
      </c>
      <c r="J89" s="135">
        <v>4.0</v>
      </c>
      <c r="K89" s="539" t="s">
        <v>197</v>
      </c>
      <c r="L89" s="23"/>
      <c r="M89" s="540"/>
      <c r="N89" s="532"/>
      <c r="O89" s="532"/>
      <c r="P89" s="532"/>
      <c r="Q89" s="532"/>
      <c r="R89" s="532"/>
      <c r="S89" s="532"/>
      <c r="T89" s="532"/>
      <c r="U89" s="532"/>
      <c r="V89" s="532"/>
      <c r="W89" s="532"/>
      <c r="X89" s="532"/>
      <c r="Y89" s="532"/>
      <c r="Z89" s="532"/>
    </row>
    <row r="90" ht="18.0" customHeight="1">
      <c r="A90" s="528"/>
      <c r="B90" s="529"/>
      <c r="C90" s="529"/>
      <c r="D90" s="132"/>
      <c r="E90" s="131"/>
      <c r="F90" s="131"/>
      <c r="G90" s="530"/>
      <c r="H90" s="533"/>
      <c r="I90" s="131"/>
      <c r="J90" s="131"/>
      <c r="K90" s="533"/>
      <c r="L90" s="533"/>
      <c r="M90" s="532"/>
      <c r="N90" s="532"/>
      <c r="O90" s="532"/>
      <c r="P90" s="532"/>
      <c r="Q90" s="532"/>
      <c r="R90" s="532"/>
      <c r="S90" s="532"/>
      <c r="T90" s="532"/>
      <c r="U90" s="532"/>
      <c r="V90" s="532"/>
      <c r="W90" s="532"/>
      <c r="X90" s="532"/>
      <c r="Y90" s="532"/>
      <c r="Z90" s="532"/>
    </row>
    <row r="91" ht="18.0" customHeight="1">
      <c r="A91" s="536">
        <v>46031.0</v>
      </c>
      <c r="B91" s="529"/>
      <c r="C91" s="537" t="s">
        <v>7349</v>
      </c>
      <c r="D91" s="81" t="s">
        <v>7574</v>
      </c>
      <c r="E91" s="131"/>
      <c r="F91" s="131"/>
      <c r="G91" s="538" t="s">
        <v>7561</v>
      </c>
      <c r="H91" s="533"/>
      <c r="I91" s="135" t="s">
        <v>104</v>
      </c>
      <c r="J91" s="135">
        <v>19.0</v>
      </c>
      <c r="K91" s="539" t="s">
        <v>197</v>
      </c>
      <c r="L91" s="23"/>
      <c r="M91" s="540"/>
      <c r="N91" s="532"/>
      <c r="O91" s="532"/>
      <c r="P91" s="532"/>
      <c r="Q91" s="532"/>
      <c r="R91" s="532"/>
      <c r="S91" s="532"/>
      <c r="T91" s="532"/>
      <c r="U91" s="532"/>
      <c r="V91" s="532"/>
      <c r="W91" s="532"/>
      <c r="X91" s="532"/>
      <c r="Y91" s="532"/>
      <c r="Z91" s="532"/>
    </row>
    <row r="92" ht="18.0" customHeight="1">
      <c r="A92" s="536">
        <v>46031.0</v>
      </c>
      <c r="B92" s="529"/>
      <c r="C92" s="537" t="s">
        <v>7349</v>
      </c>
      <c r="D92" s="81" t="s">
        <v>7574</v>
      </c>
      <c r="E92" s="131"/>
      <c r="F92" s="131"/>
      <c r="G92" s="538" t="s">
        <v>7549</v>
      </c>
      <c r="H92" s="533"/>
      <c r="I92" s="135" t="s">
        <v>104</v>
      </c>
      <c r="J92" s="135">
        <v>8.0</v>
      </c>
      <c r="K92" s="539" t="s">
        <v>197</v>
      </c>
      <c r="L92" s="23"/>
      <c r="M92" s="540"/>
      <c r="N92" s="532"/>
      <c r="O92" s="532"/>
      <c r="P92" s="532"/>
      <c r="Q92" s="532"/>
      <c r="R92" s="532"/>
      <c r="S92" s="532"/>
      <c r="T92" s="532"/>
      <c r="U92" s="532"/>
      <c r="V92" s="532"/>
      <c r="W92" s="532"/>
      <c r="X92" s="532"/>
      <c r="Y92" s="532"/>
      <c r="Z92" s="532"/>
    </row>
    <row r="93" ht="18.0" customHeight="1">
      <c r="A93" s="536">
        <v>46031.0</v>
      </c>
      <c r="B93" s="529"/>
      <c r="C93" s="537" t="s">
        <v>7349</v>
      </c>
      <c r="D93" s="81" t="s">
        <v>7574</v>
      </c>
      <c r="E93" s="131"/>
      <c r="F93" s="131"/>
      <c r="G93" s="538" t="s">
        <v>7568</v>
      </c>
      <c r="H93" s="533"/>
      <c r="I93" s="135" t="s">
        <v>104</v>
      </c>
      <c r="J93" s="135">
        <v>3.0</v>
      </c>
      <c r="K93" s="539" t="s">
        <v>197</v>
      </c>
      <c r="L93" s="23"/>
      <c r="M93" s="540"/>
      <c r="N93" s="532"/>
      <c r="O93" s="532"/>
      <c r="P93" s="532"/>
      <c r="Q93" s="532"/>
      <c r="R93" s="532"/>
      <c r="S93" s="532"/>
      <c r="T93" s="532"/>
      <c r="U93" s="532"/>
      <c r="V93" s="532"/>
      <c r="W93" s="532"/>
      <c r="X93" s="532"/>
      <c r="Y93" s="532"/>
      <c r="Z93" s="532"/>
    </row>
    <row r="94" ht="18.0" customHeight="1">
      <c r="A94" s="536">
        <v>46031.0</v>
      </c>
      <c r="B94" s="529"/>
      <c r="C94" s="537" t="s">
        <v>7349</v>
      </c>
      <c r="D94" s="81" t="s">
        <v>7574</v>
      </c>
      <c r="E94" s="131"/>
      <c r="F94" s="131"/>
      <c r="G94" s="538" t="s">
        <v>7560</v>
      </c>
      <c r="H94" s="533"/>
      <c r="I94" s="135" t="s">
        <v>104</v>
      </c>
      <c r="J94" s="135">
        <v>5.0</v>
      </c>
      <c r="K94" s="539" t="s">
        <v>197</v>
      </c>
      <c r="L94" s="23"/>
      <c r="M94" s="540"/>
      <c r="N94" s="532"/>
      <c r="O94" s="532"/>
      <c r="P94" s="532"/>
      <c r="Q94" s="532"/>
      <c r="R94" s="532"/>
      <c r="S94" s="532"/>
      <c r="T94" s="532"/>
      <c r="U94" s="532"/>
      <c r="V94" s="532"/>
      <c r="W94" s="532"/>
      <c r="X94" s="532"/>
      <c r="Y94" s="532"/>
      <c r="Z94" s="532"/>
    </row>
    <row r="95" ht="18.0" customHeight="1">
      <c r="A95" s="528"/>
      <c r="B95" s="529"/>
      <c r="C95" s="529"/>
      <c r="D95" s="132"/>
      <c r="E95" s="131"/>
      <c r="F95" s="131"/>
      <c r="G95" s="530"/>
      <c r="H95" s="533"/>
      <c r="I95" s="131"/>
      <c r="J95" s="131"/>
      <c r="K95" s="533"/>
      <c r="L95" s="533"/>
      <c r="M95" s="532"/>
      <c r="N95" s="532"/>
      <c r="O95" s="532"/>
      <c r="P95" s="532"/>
      <c r="Q95" s="532"/>
      <c r="R95" s="532"/>
      <c r="S95" s="532"/>
      <c r="T95" s="532"/>
      <c r="U95" s="532"/>
      <c r="V95" s="532"/>
      <c r="W95" s="532"/>
      <c r="X95" s="532"/>
      <c r="Y95" s="532"/>
      <c r="Z95" s="532"/>
    </row>
    <row r="96" ht="18.0" customHeight="1">
      <c r="A96" s="536">
        <v>46032.0</v>
      </c>
      <c r="B96" s="529"/>
      <c r="C96" s="537" t="s">
        <v>7350</v>
      </c>
      <c r="D96" s="81" t="s">
        <v>7565</v>
      </c>
      <c r="E96" s="131"/>
      <c r="F96" s="131"/>
      <c r="G96" s="538" t="s">
        <v>7561</v>
      </c>
      <c r="H96" s="533"/>
      <c r="I96" s="135" t="s">
        <v>104</v>
      </c>
      <c r="J96" s="135">
        <v>22.0</v>
      </c>
      <c r="K96" s="539" t="s">
        <v>197</v>
      </c>
      <c r="L96" s="23"/>
      <c r="M96" s="540"/>
      <c r="N96" s="532"/>
      <c r="O96" s="532"/>
      <c r="P96" s="532"/>
      <c r="Q96" s="532"/>
      <c r="R96" s="532"/>
      <c r="S96" s="532"/>
      <c r="T96" s="532"/>
      <c r="U96" s="532"/>
      <c r="V96" s="532"/>
      <c r="W96" s="532"/>
      <c r="X96" s="532"/>
      <c r="Y96" s="532"/>
      <c r="Z96" s="532"/>
    </row>
    <row r="97" ht="18.0" customHeight="1">
      <c r="A97" s="528"/>
      <c r="B97" s="529"/>
      <c r="C97" s="529"/>
      <c r="D97" s="132"/>
      <c r="E97" s="131"/>
      <c r="F97" s="131"/>
      <c r="G97" s="530"/>
      <c r="H97" s="533"/>
      <c r="I97" s="131"/>
      <c r="J97" s="131"/>
      <c r="K97" s="533"/>
      <c r="L97" s="533"/>
      <c r="M97" s="532"/>
      <c r="N97" s="532"/>
      <c r="O97" s="532"/>
      <c r="P97" s="532"/>
      <c r="Q97" s="532"/>
      <c r="R97" s="532"/>
      <c r="S97" s="532"/>
      <c r="T97" s="532"/>
      <c r="U97" s="532"/>
      <c r="V97" s="532"/>
      <c r="W97" s="532"/>
      <c r="X97" s="532"/>
      <c r="Y97" s="532"/>
      <c r="Z97" s="532"/>
    </row>
    <row r="98" ht="18.0" customHeight="1">
      <c r="A98" s="536">
        <v>46032.0</v>
      </c>
      <c r="B98" s="529"/>
      <c r="C98" s="537" t="s">
        <v>7575</v>
      </c>
      <c r="D98" s="81" t="s">
        <v>7509</v>
      </c>
      <c r="E98" s="131"/>
      <c r="F98" s="131"/>
      <c r="G98" s="538" t="s">
        <v>7561</v>
      </c>
      <c r="H98" s="533"/>
      <c r="I98" s="135" t="s">
        <v>104</v>
      </c>
      <c r="J98" s="135">
        <v>12.0</v>
      </c>
      <c r="K98" s="539" t="s">
        <v>197</v>
      </c>
      <c r="L98" s="23"/>
      <c r="M98" s="540"/>
      <c r="N98" s="532"/>
      <c r="O98" s="532"/>
      <c r="P98" s="532"/>
      <c r="Q98" s="532"/>
      <c r="R98" s="532"/>
      <c r="S98" s="532"/>
      <c r="T98" s="532"/>
      <c r="U98" s="532"/>
      <c r="V98" s="532"/>
      <c r="W98" s="532"/>
      <c r="X98" s="532"/>
      <c r="Y98" s="532"/>
      <c r="Z98" s="532"/>
    </row>
    <row r="99" ht="18.0" customHeight="1">
      <c r="A99" s="528"/>
      <c r="B99" s="529"/>
      <c r="C99" s="529"/>
      <c r="D99" s="132"/>
      <c r="E99" s="131"/>
      <c r="F99" s="131"/>
      <c r="G99" s="530"/>
      <c r="H99" s="533"/>
      <c r="I99" s="131"/>
      <c r="J99" s="131"/>
      <c r="K99" s="533"/>
      <c r="L99" s="533"/>
      <c r="M99" s="532"/>
      <c r="N99" s="532"/>
      <c r="O99" s="532"/>
      <c r="P99" s="532"/>
      <c r="Q99" s="532"/>
      <c r="R99" s="532"/>
      <c r="S99" s="532"/>
      <c r="T99" s="532"/>
      <c r="U99" s="532"/>
      <c r="V99" s="532"/>
      <c r="W99" s="532"/>
      <c r="X99" s="532"/>
      <c r="Y99" s="532"/>
      <c r="Z99" s="532"/>
    </row>
    <row r="100" ht="18.0" customHeight="1">
      <c r="A100" s="536">
        <v>46034.0</v>
      </c>
      <c r="B100" s="529"/>
      <c r="C100" s="537" t="s">
        <v>7576</v>
      </c>
      <c r="D100" s="81" t="s">
        <v>2297</v>
      </c>
      <c r="E100" s="131"/>
      <c r="F100" s="131"/>
      <c r="G100" s="538" t="s">
        <v>7561</v>
      </c>
      <c r="H100" s="533"/>
      <c r="I100" s="135" t="s">
        <v>104</v>
      </c>
      <c r="J100" s="135">
        <v>16.0</v>
      </c>
      <c r="K100" s="539" t="s">
        <v>197</v>
      </c>
      <c r="L100" s="23"/>
      <c r="M100" s="540"/>
      <c r="N100" s="532"/>
      <c r="O100" s="532"/>
      <c r="P100" s="532"/>
      <c r="Q100" s="532"/>
      <c r="R100" s="532"/>
      <c r="S100" s="532"/>
      <c r="T100" s="532"/>
      <c r="U100" s="532"/>
      <c r="V100" s="532"/>
      <c r="W100" s="532"/>
      <c r="X100" s="532"/>
      <c r="Y100" s="532"/>
      <c r="Z100" s="532"/>
    </row>
    <row r="101" ht="18.0" customHeight="1">
      <c r="A101" s="528"/>
      <c r="B101" s="529"/>
      <c r="C101" s="529"/>
      <c r="D101" s="132"/>
      <c r="E101" s="131"/>
      <c r="F101" s="131"/>
      <c r="G101" s="530"/>
      <c r="H101" s="533"/>
      <c r="I101" s="131"/>
      <c r="J101" s="131"/>
      <c r="K101" s="533"/>
      <c r="L101" s="533"/>
      <c r="M101" s="532"/>
      <c r="N101" s="532"/>
      <c r="O101" s="532"/>
      <c r="P101" s="532"/>
      <c r="Q101" s="532"/>
      <c r="R101" s="532"/>
      <c r="S101" s="532"/>
      <c r="T101" s="532"/>
      <c r="U101" s="532"/>
      <c r="V101" s="532"/>
      <c r="W101" s="532"/>
      <c r="X101" s="532"/>
      <c r="Y101" s="532"/>
      <c r="Z101" s="532"/>
    </row>
    <row r="102" ht="18.0" customHeight="1">
      <c r="A102" s="536">
        <v>46037.0</v>
      </c>
      <c r="B102" s="529"/>
      <c r="C102" s="537" t="s">
        <v>7577</v>
      </c>
      <c r="D102" s="81" t="s">
        <v>7565</v>
      </c>
      <c r="E102" s="131"/>
      <c r="F102" s="131"/>
      <c r="G102" s="538" t="s">
        <v>7561</v>
      </c>
      <c r="H102" s="533"/>
      <c r="I102" s="135" t="s">
        <v>104</v>
      </c>
      <c r="J102" s="135">
        <v>11.0</v>
      </c>
      <c r="K102" s="539" t="s">
        <v>197</v>
      </c>
      <c r="L102" s="23"/>
      <c r="M102" s="540"/>
      <c r="N102" s="532"/>
      <c r="O102" s="532"/>
      <c r="P102" s="532"/>
      <c r="Q102" s="532"/>
      <c r="R102" s="532"/>
      <c r="S102" s="532"/>
      <c r="T102" s="532"/>
      <c r="U102" s="532"/>
      <c r="V102" s="532"/>
      <c r="W102" s="532"/>
      <c r="X102" s="532"/>
      <c r="Y102" s="532"/>
      <c r="Z102" s="532"/>
    </row>
    <row r="103" ht="18.0" customHeight="1">
      <c r="A103" s="528"/>
      <c r="B103" s="529"/>
      <c r="C103" s="529"/>
      <c r="D103" s="132"/>
      <c r="E103" s="131"/>
      <c r="F103" s="131"/>
      <c r="G103" s="530"/>
      <c r="H103" s="533"/>
      <c r="I103" s="131"/>
      <c r="J103" s="131"/>
      <c r="K103" s="533"/>
      <c r="L103" s="533"/>
      <c r="M103" s="532"/>
      <c r="N103" s="532"/>
      <c r="O103" s="532"/>
      <c r="P103" s="532"/>
      <c r="Q103" s="532"/>
      <c r="R103" s="532"/>
      <c r="S103" s="532"/>
      <c r="T103" s="532"/>
      <c r="U103" s="532"/>
      <c r="V103" s="532"/>
      <c r="W103" s="532"/>
      <c r="X103" s="532"/>
      <c r="Y103" s="532"/>
      <c r="Z103" s="532"/>
    </row>
    <row r="104" ht="18.0" customHeight="1">
      <c r="A104" s="536">
        <v>46037.0</v>
      </c>
      <c r="B104" s="529"/>
      <c r="C104" s="537" t="s">
        <v>7578</v>
      </c>
      <c r="D104" s="81" t="s">
        <v>7579</v>
      </c>
      <c r="E104" s="131"/>
      <c r="F104" s="131"/>
      <c r="G104" s="538" t="s">
        <v>7580</v>
      </c>
      <c r="H104" s="533"/>
      <c r="I104" s="135" t="s">
        <v>104</v>
      </c>
      <c r="J104" s="135">
        <v>69.0</v>
      </c>
      <c r="K104" s="539" t="s">
        <v>197</v>
      </c>
      <c r="L104" s="23"/>
      <c r="M104" s="540"/>
      <c r="N104" s="532"/>
      <c r="O104" s="532"/>
      <c r="P104" s="532"/>
      <c r="Q104" s="532"/>
      <c r="R104" s="532"/>
      <c r="S104" s="532"/>
      <c r="T104" s="532"/>
      <c r="U104" s="532"/>
      <c r="V104" s="532"/>
      <c r="W104" s="532"/>
      <c r="X104" s="532"/>
      <c r="Y104" s="532"/>
      <c r="Z104" s="532"/>
    </row>
    <row r="105" ht="18.0" customHeight="1">
      <c r="A105" s="528"/>
      <c r="B105" s="529"/>
      <c r="C105" s="529"/>
      <c r="D105" s="132"/>
      <c r="E105" s="131"/>
      <c r="F105" s="131"/>
      <c r="G105" s="530"/>
      <c r="H105" s="533"/>
      <c r="I105" s="131"/>
      <c r="J105" s="131"/>
      <c r="K105" s="533"/>
      <c r="L105" s="533"/>
      <c r="M105" s="532"/>
      <c r="N105" s="532"/>
      <c r="O105" s="532"/>
      <c r="P105" s="532"/>
      <c r="Q105" s="532"/>
      <c r="R105" s="532"/>
      <c r="S105" s="532"/>
      <c r="T105" s="532"/>
      <c r="U105" s="532"/>
      <c r="V105" s="532"/>
      <c r="W105" s="532"/>
      <c r="X105" s="532"/>
      <c r="Y105" s="532"/>
      <c r="Z105" s="532"/>
    </row>
    <row r="106" ht="18.0" customHeight="1">
      <c r="A106" s="536">
        <v>46059.0</v>
      </c>
      <c r="B106" s="529"/>
      <c r="C106" s="537" t="s">
        <v>7351</v>
      </c>
      <c r="D106" s="81" t="s">
        <v>2944</v>
      </c>
      <c r="E106" s="131"/>
      <c r="F106" s="131"/>
      <c r="G106" s="538" t="s">
        <v>7581</v>
      </c>
      <c r="H106" s="533"/>
      <c r="I106" s="135" t="s">
        <v>104</v>
      </c>
      <c r="J106" s="135">
        <v>4.0</v>
      </c>
      <c r="K106" s="539" t="s">
        <v>7582</v>
      </c>
      <c r="L106" s="23"/>
      <c r="M106" s="540"/>
      <c r="N106" s="532"/>
      <c r="O106" s="532"/>
      <c r="P106" s="532"/>
      <c r="Q106" s="532"/>
      <c r="R106" s="532"/>
      <c r="S106" s="532"/>
      <c r="T106" s="532"/>
      <c r="U106" s="532"/>
      <c r="V106" s="532"/>
      <c r="W106" s="532"/>
      <c r="X106" s="532"/>
      <c r="Y106" s="532"/>
      <c r="Z106" s="532"/>
    </row>
    <row r="107" ht="18.0" customHeight="1">
      <c r="A107" s="536">
        <v>46059.0</v>
      </c>
      <c r="B107" s="529"/>
      <c r="C107" s="537" t="s">
        <v>7351</v>
      </c>
      <c r="D107" s="81" t="s">
        <v>2944</v>
      </c>
      <c r="E107" s="131"/>
      <c r="F107" s="131"/>
      <c r="G107" s="538" t="s">
        <v>7583</v>
      </c>
      <c r="H107" s="533"/>
      <c r="I107" s="135" t="s">
        <v>104</v>
      </c>
      <c r="J107" s="135">
        <v>4.0</v>
      </c>
      <c r="K107" s="539" t="s">
        <v>7582</v>
      </c>
      <c r="L107" s="23"/>
      <c r="M107" s="540"/>
      <c r="N107" s="532"/>
      <c r="O107" s="532"/>
      <c r="P107" s="532"/>
      <c r="Q107" s="532"/>
      <c r="R107" s="532"/>
      <c r="S107" s="532"/>
      <c r="T107" s="532"/>
      <c r="U107" s="532"/>
      <c r="V107" s="532"/>
      <c r="W107" s="532"/>
      <c r="X107" s="532"/>
      <c r="Y107" s="532"/>
      <c r="Z107" s="532"/>
    </row>
    <row r="108" ht="18.0" customHeight="1">
      <c r="A108" s="528"/>
      <c r="B108" s="529"/>
      <c r="C108" s="529"/>
      <c r="D108" s="132"/>
      <c r="E108" s="131"/>
      <c r="F108" s="131"/>
      <c r="G108" s="530"/>
      <c r="H108" s="533"/>
      <c r="I108" s="131"/>
      <c r="J108" s="131"/>
      <c r="K108" s="533"/>
      <c r="L108" s="533"/>
      <c r="M108" s="532"/>
      <c r="N108" s="532"/>
      <c r="O108" s="532"/>
      <c r="P108" s="532"/>
      <c r="Q108" s="532"/>
      <c r="R108" s="532"/>
      <c r="S108" s="532"/>
      <c r="T108" s="532"/>
      <c r="U108" s="532"/>
      <c r="V108" s="532"/>
      <c r="W108" s="532"/>
      <c r="X108" s="532"/>
      <c r="Y108" s="532"/>
      <c r="Z108" s="532"/>
    </row>
    <row r="109" ht="18.0" customHeight="1">
      <c r="A109" s="536">
        <v>46066.0</v>
      </c>
      <c r="B109" s="529"/>
      <c r="C109" s="537" t="s">
        <v>7355</v>
      </c>
      <c r="D109" s="81" t="s">
        <v>2944</v>
      </c>
      <c r="E109" s="131"/>
      <c r="F109" s="131"/>
      <c r="G109" s="538" t="s">
        <v>7584</v>
      </c>
      <c r="H109" s="533"/>
      <c r="I109" s="135" t="s">
        <v>104</v>
      </c>
      <c r="J109" s="135">
        <v>2.0</v>
      </c>
      <c r="K109" s="539" t="s">
        <v>197</v>
      </c>
      <c r="L109" s="23"/>
      <c r="M109" s="540"/>
      <c r="N109" s="532"/>
      <c r="O109" s="532"/>
      <c r="P109" s="532"/>
      <c r="Q109" s="532"/>
      <c r="R109" s="532"/>
      <c r="S109" s="532"/>
      <c r="T109" s="532"/>
      <c r="U109" s="532"/>
      <c r="V109" s="532"/>
      <c r="W109" s="532"/>
      <c r="X109" s="532"/>
      <c r="Y109" s="532"/>
      <c r="Z109" s="532"/>
    </row>
    <row r="110" ht="18.0" customHeight="1">
      <c r="A110" s="528"/>
      <c r="B110" s="529"/>
      <c r="C110" s="529"/>
      <c r="D110" s="132"/>
      <c r="E110" s="131"/>
      <c r="F110" s="131"/>
      <c r="G110" s="530"/>
      <c r="H110" s="533"/>
      <c r="I110" s="131"/>
      <c r="J110" s="131"/>
      <c r="K110" s="533"/>
      <c r="L110" s="533"/>
      <c r="M110" s="532"/>
      <c r="N110" s="532"/>
      <c r="O110" s="532"/>
      <c r="P110" s="532"/>
      <c r="Q110" s="532"/>
      <c r="R110" s="532"/>
      <c r="S110" s="532"/>
      <c r="T110" s="532"/>
      <c r="U110" s="532"/>
      <c r="V110" s="532"/>
      <c r="W110" s="532"/>
      <c r="X110" s="532"/>
      <c r="Y110" s="532"/>
      <c r="Z110" s="532"/>
    </row>
    <row r="111" ht="18.0" customHeight="1">
      <c r="A111" s="536">
        <v>46066.0</v>
      </c>
      <c r="B111" s="529"/>
      <c r="C111" s="537" t="s">
        <v>7357</v>
      </c>
      <c r="D111" s="81" t="s">
        <v>2944</v>
      </c>
      <c r="E111" s="131"/>
      <c r="F111" s="131"/>
      <c r="G111" s="538" t="s">
        <v>7585</v>
      </c>
      <c r="H111" s="533"/>
      <c r="I111" s="135" t="s">
        <v>104</v>
      </c>
      <c r="J111" s="135">
        <v>2.0</v>
      </c>
      <c r="K111" s="539" t="s">
        <v>197</v>
      </c>
      <c r="L111" s="23"/>
      <c r="M111" s="540"/>
      <c r="N111" s="532"/>
      <c r="O111" s="532"/>
      <c r="P111" s="532"/>
      <c r="Q111" s="532"/>
      <c r="R111" s="532"/>
      <c r="S111" s="532"/>
      <c r="T111" s="532"/>
      <c r="U111" s="532"/>
      <c r="V111" s="532"/>
      <c r="W111" s="532"/>
      <c r="X111" s="532"/>
      <c r="Y111" s="532"/>
      <c r="Z111" s="532"/>
    </row>
    <row r="112" ht="18.0" customHeight="1">
      <c r="A112" s="528"/>
      <c r="B112" s="529"/>
      <c r="C112" s="529"/>
      <c r="D112" s="132"/>
      <c r="E112" s="131"/>
      <c r="F112" s="131"/>
      <c r="G112" s="530"/>
      <c r="H112" s="533"/>
      <c r="I112" s="131"/>
      <c r="J112" s="131"/>
      <c r="K112" s="533"/>
      <c r="L112" s="533"/>
      <c r="M112" s="532"/>
      <c r="N112" s="532"/>
      <c r="O112" s="532"/>
      <c r="P112" s="532"/>
      <c r="Q112" s="532"/>
      <c r="R112" s="532"/>
      <c r="S112" s="532"/>
      <c r="T112" s="532"/>
      <c r="U112" s="532"/>
      <c r="V112" s="532"/>
      <c r="W112" s="532"/>
      <c r="X112" s="532"/>
      <c r="Y112" s="532"/>
      <c r="Z112" s="532"/>
    </row>
    <row r="113" ht="18.0" customHeight="1">
      <c r="A113" s="536">
        <v>46082.0</v>
      </c>
      <c r="B113" s="529"/>
      <c r="C113" s="537" t="s">
        <v>7359</v>
      </c>
      <c r="D113" s="81" t="s">
        <v>7586</v>
      </c>
      <c r="E113" s="131"/>
      <c r="F113" s="131"/>
      <c r="G113" s="538" t="s">
        <v>7587</v>
      </c>
      <c r="H113" s="533"/>
      <c r="I113" s="135" t="s">
        <v>104</v>
      </c>
      <c r="J113" s="135">
        <v>6.0</v>
      </c>
      <c r="K113" s="539" t="s">
        <v>197</v>
      </c>
      <c r="L113" s="23"/>
      <c r="M113" s="540"/>
      <c r="N113" s="532"/>
      <c r="O113" s="532"/>
      <c r="P113" s="532"/>
      <c r="Q113" s="532"/>
      <c r="R113" s="532"/>
      <c r="S113" s="532"/>
      <c r="T113" s="532"/>
      <c r="U113" s="532"/>
      <c r="V113" s="532"/>
      <c r="W113" s="532"/>
      <c r="X113" s="532"/>
      <c r="Y113" s="532"/>
      <c r="Z113" s="532"/>
    </row>
    <row r="114" ht="18.0" customHeight="1">
      <c r="A114" s="536">
        <v>46082.0</v>
      </c>
      <c r="B114" s="529"/>
      <c r="C114" s="537" t="s">
        <v>7359</v>
      </c>
      <c r="D114" s="81" t="s">
        <v>7586</v>
      </c>
      <c r="E114" s="131"/>
      <c r="F114" s="131"/>
      <c r="G114" s="538" t="s">
        <v>7557</v>
      </c>
      <c r="H114" s="533"/>
      <c r="I114" s="135" t="s">
        <v>104</v>
      </c>
      <c r="J114" s="135">
        <v>6.0</v>
      </c>
      <c r="K114" s="539" t="s">
        <v>197</v>
      </c>
      <c r="L114" s="23"/>
      <c r="M114" s="540"/>
      <c r="N114" s="532"/>
      <c r="O114" s="532"/>
      <c r="P114" s="532"/>
      <c r="Q114" s="532"/>
      <c r="R114" s="532"/>
      <c r="S114" s="532"/>
      <c r="T114" s="532"/>
      <c r="U114" s="532"/>
      <c r="V114" s="532"/>
      <c r="W114" s="532"/>
      <c r="X114" s="532"/>
      <c r="Y114" s="532"/>
      <c r="Z114" s="532"/>
    </row>
    <row r="115" ht="18.0" customHeight="1">
      <c r="A115" s="536">
        <v>46082.0</v>
      </c>
      <c r="B115" s="529"/>
      <c r="C115" s="537" t="s">
        <v>7359</v>
      </c>
      <c r="D115" s="81" t="s">
        <v>7586</v>
      </c>
      <c r="E115" s="131"/>
      <c r="F115" s="131"/>
      <c r="G115" s="538" t="s">
        <v>7561</v>
      </c>
      <c r="H115" s="533"/>
      <c r="I115" s="135" t="s">
        <v>104</v>
      </c>
      <c r="J115" s="135">
        <v>3.0</v>
      </c>
      <c r="K115" s="539" t="s">
        <v>197</v>
      </c>
      <c r="L115" s="23"/>
      <c r="M115" s="540"/>
      <c r="N115" s="532"/>
      <c r="O115" s="532"/>
      <c r="P115" s="532"/>
      <c r="Q115" s="532"/>
      <c r="R115" s="532"/>
      <c r="S115" s="532"/>
      <c r="T115" s="532"/>
      <c r="U115" s="532"/>
      <c r="V115" s="532"/>
      <c r="W115" s="532"/>
      <c r="X115" s="532"/>
      <c r="Y115" s="532"/>
      <c r="Z115" s="532"/>
    </row>
    <row r="116" ht="18.0" customHeight="1">
      <c r="A116" s="536">
        <v>46082.0</v>
      </c>
      <c r="B116" s="529"/>
      <c r="C116" s="537" t="s">
        <v>7359</v>
      </c>
      <c r="D116" s="81" t="s">
        <v>7586</v>
      </c>
      <c r="E116" s="131"/>
      <c r="F116" s="131"/>
      <c r="G116" s="538" t="s">
        <v>7549</v>
      </c>
      <c r="H116" s="533"/>
      <c r="I116" s="135" t="s">
        <v>104</v>
      </c>
      <c r="J116" s="135">
        <v>4.0</v>
      </c>
      <c r="K116" s="539" t="s">
        <v>197</v>
      </c>
      <c r="L116" s="23"/>
      <c r="M116" s="540"/>
      <c r="N116" s="532"/>
      <c r="O116" s="532"/>
      <c r="P116" s="532"/>
      <c r="Q116" s="532"/>
      <c r="R116" s="532"/>
      <c r="S116" s="532"/>
      <c r="T116" s="532"/>
      <c r="U116" s="532"/>
      <c r="V116" s="532"/>
      <c r="W116" s="532"/>
      <c r="X116" s="532"/>
      <c r="Y116" s="532"/>
      <c r="Z116" s="532"/>
    </row>
    <row r="117" ht="18.0" customHeight="1">
      <c r="A117" s="536"/>
      <c r="B117" s="529"/>
      <c r="C117" s="537"/>
      <c r="D117" s="81"/>
      <c r="E117" s="131"/>
      <c r="F117" s="131"/>
      <c r="G117" s="538"/>
      <c r="H117" s="533"/>
      <c r="I117" s="135"/>
      <c r="J117" s="135"/>
      <c r="K117" s="541"/>
      <c r="L117" s="541"/>
      <c r="M117" s="540"/>
      <c r="N117" s="532"/>
      <c r="O117" s="532"/>
      <c r="P117" s="532"/>
      <c r="Q117" s="532"/>
      <c r="R117" s="532"/>
      <c r="S117" s="532"/>
      <c r="T117" s="532"/>
      <c r="U117" s="532"/>
      <c r="V117" s="532"/>
      <c r="W117" s="532"/>
      <c r="X117" s="532"/>
      <c r="Y117" s="532"/>
      <c r="Z117" s="532"/>
    </row>
    <row r="118" ht="18.0" customHeight="1">
      <c r="A118" s="536"/>
      <c r="B118" s="529"/>
      <c r="C118" s="537"/>
      <c r="D118" s="81"/>
      <c r="E118" s="131"/>
      <c r="F118" s="131"/>
      <c r="G118" s="538"/>
      <c r="H118" s="533"/>
      <c r="I118" s="135"/>
      <c r="J118" s="135"/>
      <c r="K118" s="541"/>
      <c r="L118" s="541"/>
      <c r="M118" s="540"/>
      <c r="N118" s="532"/>
      <c r="O118" s="532"/>
      <c r="P118" s="532"/>
      <c r="Q118" s="532"/>
      <c r="R118" s="532"/>
      <c r="S118" s="532"/>
      <c r="T118" s="532"/>
      <c r="U118" s="532"/>
      <c r="V118" s="532"/>
      <c r="W118" s="532"/>
      <c r="X118" s="532"/>
      <c r="Y118" s="532"/>
      <c r="Z118" s="532"/>
    </row>
    <row r="119" ht="18.0" customHeight="1">
      <c r="A119" s="536">
        <v>46091.0</v>
      </c>
      <c r="B119" s="529"/>
      <c r="C119" s="537" t="s">
        <v>7359</v>
      </c>
      <c r="D119" s="81" t="s">
        <v>1542</v>
      </c>
      <c r="E119" s="131"/>
      <c r="F119" s="131"/>
      <c r="G119" s="538" t="s">
        <v>7588</v>
      </c>
      <c r="H119" s="533"/>
      <c r="I119" s="135" t="s">
        <v>104</v>
      </c>
      <c r="J119" s="135">
        <v>2.0</v>
      </c>
      <c r="K119" s="539" t="s">
        <v>7589</v>
      </c>
      <c r="L119" s="23"/>
      <c r="M119" s="540"/>
      <c r="N119" s="532"/>
      <c r="O119" s="532"/>
      <c r="P119" s="532"/>
      <c r="Q119" s="532"/>
      <c r="R119" s="532"/>
      <c r="S119" s="532"/>
      <c r="T119" s="532"/>
      <c r="U119" s="532"/>
      <c r="V119" s="532"/>
      <c r="W119" s="532"/>
      <c r="X119" s="532"/>
      <c r="Y119" s="532"/>
      <c r="Z119" s="532"/>
    </row>
    <row r="120" ht="18.0" customHeight="1">
      <c r="A120" s="528"/>
      <c r="B120" s="529"/>
      <c r="C120" s="529"/>
      <c r="D120" s="132"/>
      <c r="E120" s="131"/>
      <c r="F120" s="131"/>
      <c r="G120" s="530"/>
      <c r="H120" s="533"/>
      <c r="I120" s="131"/>
      <c r="J120" s="131"/>
      <c r="K120" s="533"/>
      <c r="L120" s="533"/>
      <c r="M120" s="532"/>
      <c r="N120" s="532"/>
      <c r="O120" s="532"/>
      <c r="P120" s="532"/>
      <c r="Q120" s="532"/>
      <c r="R120" s="532"/>
      <c r="S120" s="532"/>
      <c r="T120" s="532"/>
      <c r="U120" s="532"/>
      <c r="V120" s="532"/>
      <c r="W120" s="532"/>
      <c r="X120" s="532"/>
      <c r="Y120" s="532"/>
      <c r="Z120" s="532"/>
    </row>
    <row r="121" ht="18.0" customHeight="1">
      <c r="A121" s="536">
        <v>46127.0</v>
      </c>
      <c r="B121" s="529"/>
      <c r="C121" s="537" t="s">
        <v>7362</v>
      </c>
      <c r="D121" s="81" t="s">
        <v>19</v>
      </c>
      <c r="E121" s="131"/>
      <c r="F121" s="131"/>
      <c r="G121" s="538" t="s">
        <v>7590</v>
      </c>
      <c r="H121" s="533"/>
      <c r="I121" s="135" t="s">
        <v>104</v>
      </c>
      <c r="J121" s="135">
        <v>2.0</v>
      </c>
      <c r="K121" s="539" t="s">
        <v>2699</v>
      </c>
      <c r="L121" s="23"/>
      <c r="M121" s="540"/>
      <c r="N121" s="532"/>
      <c r="O121" s="532"/>
      <c r="P121" s="532"/>
      <c r="Q121" s="532"/>
      <c r="R121" s="532"/>
      <c r="S121" s="532"/>
      <c r="T121" s="532"/>
      <c r="U121" s="532"/>
      <c r="V121" s="532"/>
      <c r="W121" s="532"/>
      <c r="X121" s="532"/>
      <c r="Y121" s="532"/>
      <c r="Z121" s="532"/>
    </row>
    <row r="122" ht="18.0" customHeight="1">
      <c r="A122" s="528"/>
      <c r="B122" s="529"/>
      <c r="C122" s="529"/>
      <c r="D122" s="132"/>
      <c r="E122" s="131"/>
      <c r="F122" s="131"/>
      <c r="G122" s="530"/>
      <c r="H122" s="533"/>
      <c r="I122" s="131"/>
      <c r="J122" s="131"/>
      <c r="K122" s="533"/>
      <c r="L122" s="533"/>
      <c r="M122" s="532"/>
      <c r="N122" s="532"/>
      <c r="O122" s="532"/>
      <c r="P122" s="532"/>
      <c r="Q122" s="532"/>
      <c r="R122" s="532"/>
      <c r="S122" s="532"/>
      <c r="T122" s="532"/>
      <c r="U122" s="532"/>
      <c r="V122" s="532"/>
      <c r="W122" s="532"/>
      <c r="X122" s="532"/>
      <c r="Y122" s="532"/>
      <c r="Z122" s="532"/>
    </row>
    <row r="123" ht="18.0" customHeight="1">
      <c r="A123" s="536">
        <v>46128.0</v>
      </c>
      <c r="B123" s="529"/>
      <c r="C123" s="537" t="s">
        <v>7365</v>
      </c>
      <c r="D123" s="81" t="s">
        <v>19</v>
      </c>
      <c r="E123" s="131"/>
      <c r="F123" s="131"/>
      <c r="G123" s="538" t="s">
        <v>7591</v>
      </c>
      <c r="H123" s="533"/>
      <c r="I123" s="135" t="s">
        <v>104</v>
      </c>
      <c r="J123" s="135">
        <v>2.0</v>
      </c>
      <c r="K123" s="539" t="s">
        <v>7592</v>
      </c>
      <c r="L123" s="23"/>
      <c r="M123" s="540"/>
      <c r="N123" s="532"/>
      <c r="O123" s="532"/>
      <c r="P123" s="532"/>
      <c r="Q123" s="532"/>
      <c r="R123" s="532"/>
      <c r="S123" s="532"/>
      <c r="T123" s="532"/>
      <c r="U123" s="532"/>
      <c r="V123" s="532"/>
      <c r="W123" s="532"/>
      <c r="X123" s="532"/>
      <c r="Y123" s="532"/>
      <c r="Z123" s="532"/>
    </row>
    <row r="124" ht="18.0" customHeight="1">
      <c r="A124" s="528"/>
      <c r="B124" s="529"/>
      <c r="C124" s="529"/>
      <c r="D124" s="132"/>
      <c r="E124" s="131"/>
      <c r="F124" s="131"/>
      <c r="G124" s="530"/>
      <c r="H124" s="533"/>
      <c r="I124" s="131"/>
      <c r="J124" s="131"/>
      <c r="K124" s="533"/>
      <c r="L124" s="533"/>
      <c r="M124" s="532"/>
      <c r="N124" s="532"/>
      <c r="O124" s="532"/>
      <c r="P124" s="532"/>
      <c r="Q124" s="532"/>
      <c r="R124" s="532"/>
      <c r="S124" s="532"/>
      <c r="T124" s="532"/>
      <c r="U124" s="532"/>
      <c r="V124" s="532"/>
      <c r="W124" s="532"/>
      <c r="X124" s="532"/>
      <c r="Y124" s="532"/>
      <c r="Z124" s="532"/>
    </row>
    <row r="125" ht="18.0" customHeight="1">
      <c r="A125" s="536">
        <v>46129.0</v>
      </c>
      <c r="B125" s="529"/>
      <c r="C125" s="537" t="s">
        <v>7369</v>
      </c>
      <c r="D125" s="81" t="s">
        <v>19</v>
      </c>
      <c r="E125" s="131"/>
      <c r="F125" s="131"/>
      <c r="G125" s="538" t="s">
        <v>7593</v>
      </c>
      <c r="H125" s="533"/>
      <c r="I125" s="135" t="s">
        <v>104</v>
      </c>
      <c r="J125" s="135">
        <v>4.0</v>
      </c>
      <c r="K125" s="539" t="s">
        <v>2272</v>
      </c>
      <c r="L125" s="23"/>
      <c r="M125" s="540"/>
      <c r="N125" s="532"/>
      <c r="O125" s="532"/>
      <c r="P125" s="532"/>
      <c r="Q125" s="532"/>
      <c r="R125" s="532"/>
      <c r="S125" s="532"/>
      <c r="T125" s="532"/>
      <c r="U125" s="532"/>
      <c r="V125" s="532"/>
      <c r="W125" s="532"/>
      <c r="X125" s="532"/>
      <c r="Y125" s="532"/>
      <c r="Z125" s="532"/>
    </row>
    <row r="126" ht="18.0" customHeight="1">
      <c r="A126" s="536">
        <v>46129.0</v>
      </c>
      <c r="B126" s="529"/>
      <c r="C126" s="537" t="s">
        <v>7369</v>
      </c>
      <c r="D126" s="81" t="s">
        <v>19</v>
      </c>
      <c r="E126" s="131"/>
      <c r="F126" s="131"/>
      <c r="G126" s="538" t="s">
        <v>7594</v>
      </c>
      <c r="H126" s="533"/>
      <c r="I126" s="135" t="s">
        <v>104</v>
      </c>
      <c r="J126" s="135">
        <v>1.0</v>
      </c>
      <c r="K126" s="539" t="s">
        <v>2272</v>
      </c>
      <c r="L126" s="23"/>
      <c r="M126" s="540"/>
      <c r="N126" s="532"/>
      <c r="O126" s="532"/>
      <c r="P126" s="532"/>
      <c r="Q126" s="532"/>
      <c r="R126" s="532"/>
      <c r="S126" s="532"/>
      <c r="T126" s="532"/>
      <c r="U126" s="532"/>
      <c r="V126" s="532"/>
      <c r="W126" s="532"/>
      <c r="X126" s="532"/>
      <c r="Y126" s="532"/>
      <c r="Z126" s="532"/>
    </row>
    <row r="127" ht="18.0" customHeight="1">
      <c r="A127" s="528"/>
      <c r="B127" s="529"/>
      <c r="C127" s="529"/>
      <c r="D127" s="132"/>
      <c r="E127" s="131"/>
      <c r="F127" s="131"/>
      <c r="G127" s="530"/>
      <c r="H127" s="533"/>
      <c r="I127" s="131"/>
      <c r="J127" s="131"/>
      <c r="K127" s="533"/>
      <c r="L127" s="533"/>
      <c r="M127" s="532"/>
      <c r="N127" s="532"/>
      <c r="O127" s="532"/>
      <c r="P127" s="532"/>
      <c r="Q127" s="532"/>
      <c r="R127" s="532"/>
      <c r="S127" s="532"/>
      <c r="T127" s="532"/>
      <c r="U127" s="532"/>
      <c r="V127" s="532"/>
      <c r="W127" s="532"/>
      <c r="X127" s="532"/>
      <c r="Y127" s="532"/>
      <c r="Z127" s="532"/>
    </row>
    <row r="128" ht="18.0" customHeight="1">
      <c r="A128" s="536">
        <v>46130.0</v>
      </c>
      <c r="B128" s="529"/>
      <c r="C128" s="537" t="s">
        <v>7595</v>
      </c>
      <c r="D128" s="81" t="s">
        <v>2944</v>
      </c>
      <c r="E128" s="131"/>
      <c r="F128" s="131"/>
      <c r="G128" s="538" t="s">
        <v>7596</v>
      </c>
      <c r="H128" s="533"/>
      <c r="I128" s="135" t="s">
        <v>104</v>
      </c>
      <c r="J128" s="135">
        <v>6.0</v>
      </c>
      <c r="K128" s="539" t="s">
        <v>197</v>
      </c>
      <c r="L128" s="23"/>
      <c r="M128" s="540"/>
      <c r="N128" s="532"/>
      <c r="O128" s="532"/>
      <c r="P128" s="532"/>
      <c r="Q128" s="532"/>
      <c r="R128" s="532"/>
      <c r="S128" s="532"/>
      <c r="T128" s="532"/>
      <c r="U128" s="532"/>
      <c r="V128" s="532"/>
      <c r="W128" s="532"/>
      <c r="X128" s="532"/>
      <c r="Y128" s="532"/>
      <c r="Z128" s="532"/>
    </row>
    <row r="129" ht="18.0" customHeight="1">
      <c r="A129" s="536">
        <v>46130.0</v>
      </c>
      <c r="B129" s="529"/>
      <c r="C129" s="537" t="s">
        <v>7595</v>
      </c>
      <c r="D129" s="81" t="s">
        <v>2944</v>
      </c>
      <c r="E129" s="131"/>
      <c r="F129" s="131"/>
      <c r="G129" s="538" t="s">
        <v>7597</v>
      </c>
      <c r="H129" s="533"/>
      <c r="I129" s="135" t="s">
        <v>104</v>
      </c>
      <c r="J129" s="135">
        <v>5.0</v>
      </c>
      <c r="K129" s="539" t="s">
        <v>197</v>
      </c>
      <c r="L129" s="23"/>
      <c r="M129" s="540"/>
      <c r="N129" s="532"/>
      <c r="O129" s="532"/>
      <c r="P129" s="532"/>
      <c r="Q129" s="532"/>
      <c r="R129" s="532"/>
      <c r="S129" s="532"/>
      <c r="T129" s="532"/>
      <c r="U129" s="532"/>
      <c r="V129" s="532"/>
      <c r="W129" s="532"/>
      <c r="X129" s="532"/>
      <c r="Y129" s="532"/>
      <c r="Z129" s="532"/>
    </row>
    <row r="130" ht="18.0" customHeight="1">
      <c r="A130" s="528"/>
      <c r="B130" s="529"/>
      <c r="C130" s="529"/>
      <c r="D130" s="132"/>
      <c r="E130" s="131"/>
      <c r="F130" s="131"/>
      <c r="G130" s="530"/>
      <c r="H130" s="533"/>
      <c r="I130" s="131"/>
      <c r="J130" s="131"/>
      <c r="K130" s="533"/>
      <c r="L130" s="533"/>
      <c r="M130" s="532"/>
      <c r="N130" s="532"/>
      <c r="O130" s="532"/>
      <c r="P130" s="532"/>
      <c r="Q130" s="532"/>
      <c r="R130" s="532"/>
      <c r="S130" s="532"/>
      <c r="T130" s="532"/>
      <c r="U130" s="532"/>
      <c r="V130" s="532"/>
      <c r="W130" s="532"/>
      <c r="X130" s="532"/>
      <c r="Y130" s="532"/>
      <c r="Z130" s="532"/>
    </row>
    <row r="131" ht="18.0" customHeight="1">
      <c r="A131" s="536">
        <v>46134.0</v>
      </c>
      <c r="B131" s="529"/>
      <c r="C131" s="537" t="s">
        <v>7598</v>
      </c>
      <c r="D131" s="81" t="s">
        <v>19</v>
      </c>
      <c r="E131" s="131"/>
      <c r="F131" s="131"/>
      <c r="G131" s="538" t="s">
        <v>7599</v>
      </c>
      <c r="H131" s="533"/>
      <c r="I131" s="135" t="s">
        <v>104</v>
      </c>
      <c r="J131" s="135">
        <v>2.0</v>
      </c>
      <c r="K131" s="539" t="s">
        <v>7600</v>
      </c>
      <c r="L131" s="23"/>
      <c r="M131" s="540"/>
      <c r="N131" s="532"/>
      <c r="O131" s="532"/>
      <c r="P131" s="532"/>
      <c r="Q131" s="532"/>
      <c r="R131" s="532"/>
      <c r="S131" s="532"/>
      <c r="T131" s="532"/>
      <c r="U131" s="532"/>
      <c r="V131" s="532"/>
      <c r="W131" s="532"/>
      <c r="X131" s="532"/>
      <c r="Y131" s="532"/>
      <c r="Z131" s="532"/>
    </row>
    <row r="132" ht="18.0" customHeight="1">
      <c r="A132" s="536">
        <v>46134.0</v>
      </c>
      <c r="B132" s="529"/>
      <c r="C132" s="537" t="s">
        <v>7598</v>
      </c>
      <c r="D132" s="81" t="s">
        <v>19</v>
      </c>
      <c r="E132" s="131"/>
      <c r="F132" s="131"/>
      <c r="G132" s="538" t="s">
        <v>7601</v>
      </c>
      <c r="H132" s="533"/>
      <c r="I132" s="135" t="s">
        <v>104</v>
      </c>
      <c r="J132" s="135">
        <v>1.0</v>
      </c>
      <c r="K132" s="539" t="s">
        <v>7602</v>
      </c>
      <c r="L132" s="23"/>
      <c r="M132" s="540"/>
      <c r="N132" s="532"/>
      <c r="O132" s="532"/>
      <c r="P132" s="532"/>
      <c r="Q132" s="532"/>
      <c r="R132" s="532"/>
      <c r="S132" s="532"/>
      <c r="T132" s="532"/>
      <c r="U132" s="532"/>
      <c r="V132" s="532"/>
      <c r="W132" s="532"/>
      <c r="X132" s="532"/>
      <c r="Y132" s="532"/>
      <c r="Z132" s="532"/>
    </row>
    <row r="133" ht="18.0" customHeight="1">
      <c r="A133" s="528"/>
      <c r="B133" s="529"/>
      <c r="C133" s="529"/>
      <c r="D133" s="132"/>
      <c r="E133" s="131"/>
      <c r="F133" s="131"/>
      <c r="G133" s="530"/>
      <c r="H133" s="533"/>
      <c r="I133" s="131"/>
      <c r="J133" s="131"/>
      <c r="K133" s="533"/>
      <c r="L133" s="533"/>
      <c r="M133" s="532"/>
      <c r="N133" s="532"/>
      <c r="O133" s="532"/>
      <c r="P133" s="532"/>
      <c r="Q133" s="532"/>
      <c r="R133" s="532"/>
      <c r="S133" s="532"/>
      <c r="T133" s="532"/>
      <c r="U133" s="532"/>
      <c r="V133" s="532"/>
      <c r="W133" s="532"/>
      <c r="X133" s="532"/>
      <c r="Y133" s="532"/>
      <c r="Z133" s="532"/>
    </row>
    <row r="134" ht="18.0" customHeight="1">
      <c r="A134" s="536">
        <v>46135.0</v>
      </c>
      <c r="B134" s="529"/>
      <c r="C134" s="537" t="s">
        <v>7598</v>
      </c>
      <c r="D134" s="81" t="s">
        <v>19</v>
      </c>
      <c r="E134" s="131"/>
      <c r="F134" s="131"/>
      <c r="G134" s="538" t="s">
        <v>7603</v>
      </c>
      <c r="H134" s="533"/>
      <c r="I134" s="135" t="s">
        <v>104</v>
      </c>
      <c r="J134" s="135">
        <v>2.0</v>
      </c>
      <c r="K134" s="539" t="s">
        <v>7604</v>
      </c>
      <c r="L134" s="23"/>
      <c r="M134" s="540"/>
      <c r="N134" s="532"/>
      <c r="O134" s="532"/>
      <c r="P134" s="532"/>
      <c r="Q134" s="532"/>
      <c r="R134" s="532"/>
      <c r="S134" s="532"/>
      <c r="T134" s="532"/>
      <c r="U134" s="532"/>
      <c r="V134" s="532"/>
      <c r="W134" s="532"/>
      <c r="X134" s="532"/>
      <c r="Y134" s="532"/>
      <c r="Z134" s="532"/>
    </row>
    <row r="135" ht="18.0" customHeight="1">
      <c r="A135" s="536">
        <v>46135.0</v>
      </c>
      <c r="B135" s="529"/>
      <c r="C135" s="537" t="s">
        <v>7598</v>
      </c>
      <c r="D135" s="81" t="s">
        <v>19</v>
      </c>
      <c r="E135" s="131"/>
      <c r="F135" s="131"/>
      <c r="G135" s="538" t="s">
        <v>7590</v>
      </c>
      <c r="H135" s="533"/>
      <c r="I135" s="135" t="s">
        <v>104</v>
      </c>
      <c r="J135" s="135">
        <v>2.0</v>
      </c>
      <c r="K135" s="539" t="s">
        <v>7605</v>
      </c>
      <c r="L135" s="23"/>
      <c r="M135" s="540"/>
      <c r="N135" s="532"/>
      <c r="O135" s="532"/>
      <c r="P135" s="532"/>
      <c r="Q135" s="532"/>
      <c r="R135" s="532"/>
      <c r="S135" s="532"/>
      <c r="T135" s="532"/>
      <c r="U135" s="532"/>
      <c r="V135" s="532"/>
      <c r="W135" s="532"/>
      <c r="X135" s="532"/>
      <c r="Y135" s="532"/>
      <c r="Z135" s="532"/>
    </row>
    <row r="136" ht="18.0" customHeight="1">
      <c r="A136" s="528"/>
      <c r="B136" s="529"/>
      <c r="C136" s="529"/>
      <c r="D136" s="132"/>
      <c r="E136" s="131"/>
      <c r="F136" s="131"/>
      <c r="G136" s="530"/>
      <c r="H136" s="533"/>
      <c r="I136" s="131"/>
      <c r="J136" s="131"/>
      <c r="K136" s="533"/>
      <c r="L136" s="533"/>
      <c r="M136" s="532"/>
      <c r="N136" s="532"/>
      <c r="O136" s="532"/>
      <c r="P136" s="532"/>
      <c r="Q136" s="532"/>
      <c r="R136" s="532"/>
      <c r="S136" s="532"/>
      <c r="T136" s="532"/>
      <c r="U136" s="532"/>
      <c r="V136" s="532"/>
      <c r="W136" s="532"/>
      <c r="X136" s="532"/>
      <c r="Y136" s="532"/>
      <c r="Z136" s="532"/>
    </row>
    <row r="137" ht="18.0" customHeight="1">
      <c r="A137" s="536">
        <v>46157.0</v>
      </c>
      <c r="B137" s="529"/>
      <c r="C137" s="537" t="s">
        <v>7598</v>
      </c>
      <c r="D137" s="81" t="s">
        <v>7606</v>
      </c>
      <c r="E137" s="131"/>
      <c r="F137" s="131"/>
      <c r="G137" s="538" t="s">
        <v>7607</v>
      </c>
      <c r="H137" s="533"/>
      <c r="I137" s="135" t="s">
        <v>104</v>
      </c>
      <c r="J137" s="135">
        <v>2.0</v>
      </c>
      <c r="K137" s="539" t="s">
        <v>7608</v>
      </c>
      <c r="L137" s="23"/>
      <c r="M137" s="540"/>
      <c r="N137" s="532"/>
      <c r="O137" s="532"/>
      <c r="P137" s="532"/>
      <c r="Q137" s="532"/>
      <c r="R137" s="532"/>
      <c r="S137" s="532"/>
      <c r="T137" s="532"/>
      <c r="U137" s="532"/>
      <c r="V137" s="532"/>
      <c r="W137" s="532"/>
      <c r="X137" s="532"/>
      <c r="Y137" s="532"/>
      <c r="Z137" s="532"/>
    </row>
    <row r="138" ht="18.0" customHeight="1">
      <c r="A138" s="528"/>
      <c r="B138" s="529"/>
      <c r="C138" s="529"/>
      <c r="D138" s="132"/>
      <c r="E138" s="131"/>
      <c r="F138" s="131"/>
      <c r="G138" s="530"/>
      <c r="H138" s="533"/>
      <c r="I138" s="131"/>
      <c r="J138" s="131"/>
      <c r="K138" s="533"/>
      <c r="L138" s="533"/>
      <c r="M138" s="532"/>
      <c r="N138" s="532"/>
      <c r="O138" s="532"/>
      <c r="P138" s="532"/>
      <c r="Q138" s="532"/>
      <c r="R138" s="532"/>
      <c r="S138" s="532"/>
      <c r="T138" s="532"/>
      <c r="U138" s="532"/>
      <c r="V138" s="532"/>
      <c r="W138" s="532"/>
      <c r="X138" s="532"/>
      <c r="Y138" s="532"/>
      <c r="Z138" s="532"/>
    </row>
    <row r="139" ht="18.0" customHeight="1">
      <c r="A139" s="536">
        <v>46166.0</v>
      </c>
      <c r="B139" s="529"/>
      <c r="C139" s="537" t="s">
        <v>7598</v>
      </c>
      <c r="D139" s="81" t="s">
        <v>2944</v>
      </c>
      <c r="E139" s="131"/>
      <c r="F139" s="131"/>
      <c r="G139" s="538" t="s">
        <v>7597</v>
      </c>
      <c r="H139" s="533"/>
      <c r="I139" s="135" t="s">
        <v>104</v>
      </c>
      <c r="J139" s="135">
        <v>27.0</v>
      </c>
      <c r="K139" s="539" t="s">
        <v>3143</v>
      </c>
      <c r="L139" s="23"/>
      <c r="M139" s="540"/>
      <c r="N139" s="532"/>
      <c r="O139" s="532"/>
      <c r="P139" s="532"/>
      <c r="Q139" s="532"/>
      <c r="R139" s="532"/>
      <c r="S139" s="532"/>
      <c r="T139" s="532"/>
      <c r="U139" s="532"/>
      <c r="V139" s="532"/>
      <c r="W139" s="532"/>
      <c r="X139" s="532"/>
      <c r="Y139" s="532"/>
      <c r="Z139" s="532"/>
    </row>
    <row r="140" ht="18.0" customHeight="1">
      <c r="A140" s="528"/>
      <c r="B140" s="529"/>
      <c r="C140" s="529"/>
      <c r="D140" s="132"/>
      <c r="E140" s="131"/>
      <c r="F140" s="131"/>
      <c r="G140" s="530"/>
      <c r="H140" s="533"/>
      <c r="I140" s="131"/>
      <c r="J140" s="131"/>
      <c r="K140" s="533"/>
      <c r="L140" s="533"/>
      <c r="M140" s="532"/>
      <c r="N140" s="532"/>
      <c r="O140" s="532"/>
      <c r="P140" s="532"/>
      <c r="Q140" s="532"/>
      <c r="R140" s="532"/>
      <c r="S140" s="532"/>
      <c r="T140" s="532"/>
      <c r="U140" s="532"/>
      <c r="V140" s="532"/>
      <c r="W140" s="532"/>
      <c r="X140" s="532"/>
      <c r="Y140" s="532"/>
      <c r="Z140" s="532"/>
    </row>
    <row r="141" ht="18.0" customHeight="1">
      <c r="A141" s="536">
        <v>46168.0</v>
      </c>
      <c r="B141" s="529"/>
      <c r="C141" s="537" t="s">
        <v>7598</v>
      </c>
      <c r="D141" s="81" t="s">
        <v>2944</v>
      </c>
      <c r="E141" s="131"/>
      <c r="F141" s="131"/>
      <c r="G141" s="538" t="s">
        <v>7596</v>
      </c>
      <c r="H141" s="533"/>
      <c r="I141" s="135" t="s">
        <v>104</v>
      </c>
      <c r="J141" s="135">
        <v>8.0</v>
      </c>
      <c r="K141" s="539" t="s">
        <v>3143</v>
      </c>
      <c r="L141" s="23"/>
      <c r="M141" s="540"/>
      <c r="N141" s="532"/>
      <c r="O141" s="532"/>
      <c r="P141" s="532"/>
      <c r="Q141" s="532"/>
      <c r="R141" s="532"/>
      <c r="S141" s="532"/>
      <c r="T141" s="532"/>
      <c r="U141" s="532"/>
      <c r="V141" s="532"/>
      <c r="W141" s="532"/>
      <c r="X141" s="532"/>
      <c r="Y141" s="532"/>
      <c r="Z141" s="532"/>
    </row>
    <row r="142" ht="18.0" customHeight="1">
      <c r="A142" s="536">
        <v>46168.0</v>
      </c>
      <c r="B142" s="529"/>
      <c r="C142" s="537" t="s">
        <v>7598</v>
      </c>
      <c r="D142" s="81" t="s">
        <v>2944</v>
      </c>
      <c r="E142" s="131"/>
      <c r="F142" s="131"/>
      <c r="G142" s="538" t="s">
        <v>7609</v>
      </c>
      <c r="H142" s="533"/>
      <c r="I142" s="135" t="s">
        <v>104</v>
      </c>
      <c r="J142" s="135">
        <v>3.0</v>
      </c>
      <c r="K142" s="539" t="s">
        <v>3143</v>
      </c>
      <c r="L142" s="23"/>
      <c r="M142" s="540"/>
      <c r="N142" s="532"/>
      <c r="O142" s="532"/>
      <c r="P142" s="532"/>
      <c r="Q142" s="532"/>
      <c r="R142" s="532"/>
      <c r="S142" s="532"/>
      <c r="T142" s="532"/>
      <c r="U142" s="532"/>
      <c r="V142" s="532"/>
      <c r="W142" s="532"/>
      <c r="X142" s="532"/>
      <c r="Y142" s="532"/>
      <c r="Z142" s="532"/>
    </row>
    <row r="143" ht="18.0" customHeight="1">
      <c r="A143" s="536">
        <v>46168.0</v>
      </c>
      <c r="B143" s="529"/>
      <c r="C143" s="537" t="s">
        <v>7598</v>
      </c>
      <c r="D143" s="81" t="s">
        <v>2944</v>
      </c>
      <c r="E143" s="131"/>
      <c r="F143" s="131"/>
      <c r="G143" s="538" t="s">
        <v>7597</v>
      </c>
      <c r="H143" s="533"/>
      <c r="I143" s="135" t="s">
        <v>104</v>
      </c>
      <c r="J143" s="135">
        <v>10.0</v>
      </c>
      <c r="K143" s="539" t="s">
        <v>3143</v>
      </c>
      <c r="L143" s="23"/>
      <c r="M143" s="540"/>
      <c r="N143" s="532"/>
      <c r="O143" s="532"/>
      <c r="P143" s="532"/>
      <c r="Q143" s="532"/>
      <c r="R143" s="532"/>
      <c r="S143" s="532"/>
      <c r="T143" s="532"/>
      <c r="U143" s="532"/>
      <c r="V143" s="532"/>
      <c r="W143" s="532"/>
      <c r="X143" s="532"/>
      <c r="Y143" s="532"/>
      <c r="Z143" s="532"/>
    </row>
    <row r="144" ht="18.0" customHeight="1">
      <c r="A144" s="536">
        <v>46168.0</v>
      </c>
      <c r="B144" s="529"/>
      <c r="C144" s="537" t="s">
        <v>7598</v>
      </c>
      <c r="D144" s="81" t="s">
        <v>2944</v>
      </c>
      <c r="E144" s="131"/>
      <c r="F144" s="131"/>
      <c r="G144" s="538" t="s">
        <v>7609</v>
      </c>
      <c r="H144" s="533"/>
      <c r="I144" s="135" t="s">
        <v>104</v>
      </c>
      <c r="J144" s="135">
        <v>4.0</v>
      </c>
      <c r="K144" s="539" t="s">
        <v>3143</v>
      </c>
      <c r="L144" s="23"/>
      <c r="M144" s="540"/>
      <c r="N144" s="532"/>
      <c r="O144" s="532"/>
      <c r="P144" s="532"/>
      <c r="Q144" s="532"/>
      <c r="R144" s="532"/>
      <c r="S144" s="532"/>
      <c r="T144" s="532"/>
      <c r="U144" s="532"/>
      <c r="V144" s="532"/>
      <c r="W144" s="532"/>
      <c r="X144" s="532"/>
      <c r="Y144" s="532"/>
      <c r="Z144" s="532"/>
    </row>
    <row r="145" ht="18.0" customHeight="1">
      <c r="A145" s="536">
        <v>46168.0</v>
      </c>
      <c r="B145" s="529"/>
      <c r="C145" s="537" t="s">
        <v>7598</v>
      </c>
      <c r="D145" s="81" t="s">
        <v>2944</v>
      </c>
      <c r="E145" s="131"/>
      <c r="F145" s="131"/>
      <c r="G145" s="538" t="s">
        <v>7610</v>
      </c>
      <c r="H145" s="533"/>
      <c r="I145" s="135" t="s">
        <v>104</v>
      </c>
      <c r="J145" s="135">
        <v>4.0</v>
      </c>
      <c r="K145" s="539" t="s">
        <v>3143</v>
      </c>
      <c r="L145" s="23"/>
      <c r="M145" s="540"/>
      <c r="N145" s="532"/>
      <c r="O145" s="532"/>
      <c r="P145" s="532"/>
      <c r="Q145" s="532"/>
      <c r="R145" s="532"/>
      <c r="S145" s="532"/>
      <c r="T145" s="532"/>
      <c r="U145" s="532"/>
      <c r="V145" s="532"/>
      <c r="W145" s="532"/>
      <c r="X145" s="532"/>
      <c r="Y145" s="532"/>
      <c r="Z145" s="532"/>
    </row>
    <row r="146" ht="18.0" customHeight="1">
      <c r="A146" s="536">
        <v>46168.0</v>
      </c>
      <c r="B146" s="529"/>
      <c r="C146" s="537" t="s">
        <v>7598</v>
      </c>
      <c r="D146" s="81" t="s">
        <v>2944</v>
      </c>
      <c r="E146" s="131"/>
      <c r="F146" s="131"/>
      <c r="G146" s="538" t="s">
        <v>7611</v>
      </c>
      <c r="H146" s="533"/>
      <c r="I146" s="135" t="s">
        <v>104</v>
      </c>
      <c r="J146" s="135">
        <v>8.0</v>
      </c>
      <c r="K146" s="539" t="s">
        <v>3143</v>
      </c>
      <c r="L146" s="23"/>
      <c r="M146" s="540"/>
      <c r="N146" s="532"/>
      <c r="O146" s="532"/>
      <c r="P146" s="532"/>
      <c r="Q146" s="532"/>
      <c r="R146" s="532"/>
      <c r="S146" s="532"/>
      <c r="T146" s="532"/>
      <c r="U146" s="532"/>
      <c r="V146" s="532"/>
      <c r="W146" s="532"/>
      <c r="X146" s="532"/>
      <c r="Y146" s="532"/>
      <c r="Z146" s="532"/>
    </row>
    <row r="147" ht="18.0" customHeight="1">
      <c r="A147" s="528"/>
      <c r="B147" s="529"/>
      <c r="C147" s="529"/>
      <c r="D147" s="132"/>
      <c r="E147" s="131"/>
      <c r="F147" s="131"/>
      <c r="G147" s="530"/>
      <c r="H147" s="533"/>
      <c r="I147" s="131"/>
      <c r="J147" s="131"/>
      <c r="K147" s="533"/>
      <c r="L147" s="533"/>
      <c r="M147" s="532"/>
      <c r="N147" s="532"/>
      <c r="O147" s="532"/>
      <c r="P147" s="532"/>
      <c r="Q147" s="532"/>
      <c r="R147" s="532"/>
      <c r="S147" s="532"/>
      <c r="T147" s="532"/>
      <c r="U147" s="532"/>
      <c r="V147" s="532"/>
      <c r="W147" s="532"/>
      <c r="X147" s="532"/>
      <c r="Y147" s="532"/>
      <c r="Z147" s="532"/>
    </row>
    <row r="148" ht="18.0" customHeight="1">
      <c r="A148" s="536">
        <v>46183.0</v>
      </c>
      <c r="B148" s="529"/>
      <c r="C148" s="537" t="s">
        <v>7598</v>
      </c>
      <c r="D148" s="81" t="s">
        <v>60</v>
      </c>
      <c r="E148" s="131"/>
      <c r="F148" s="131"/>
      <c r="G148" s="538" t="s">
        <v>7612</v>
      </c>
      <c r="H148" s="533"/>
      <c r="I148" s="135" t="s">
        <v>104</v>
      </c>
      <c r="J148" s="135">
        <v>4.0</v>
      </c>
      <c r="K148" s="539" t="s">
        <v>1526</v>
      </c>
      <c r="L148" s="23"/>
      <c r="M148" s="540"/>
      <c r="N148" s="532"/>
      <c r="O148" s="532"/>
      <c r="P148" s="532"/>
      <c r="Q148" s="532"/>
      <c r="R148" s="532"/>
      <c r="S148" s="532"/>
      <c r="T148" s="532"/>
      <c r="U148" s="532"/>
      <c r="V148" s="532"/>
      <c r="W148" s="532"/>
      <c r="X148" s="532"/>
      <c r="Y148" s="532"/>
      <c r="Z148" s="532"/>
    </row>
    <row r="149" ht="18.0" customHeight="1">
      <c r="A149" s="528"/>
      <c r="B149" s="529"/>
      <c r="C149" s="529"/>
      <c r="D149" s="132"/>
      <c r="E149" s="131"/>
      <c r="F149" s="131"/>
      <c r="G149" s="530"/>
      <c r="H149" s="533"/>
      <c r="I149" s="131"/>
      <c r="J149" s="131"/>
      <c r="K149" s="533"/>
      <c r="L149" s="533"/>
      <c r="M149" s="532"/>
      <c r="N149" s="532"/>
      <c r="O149" s="532"/>
      <c r="P149" s="532"/>
      <c r="Q149" s="532"/>
      <c r="R149" s="532"/>
      <c r="S149" s="532"/>
      <c r="T149" s="532"/>
      <c r="U149" s="532"/>
      <c r="V149" s="532"/>
      <c r="W149" s="532"/>
      <c r="X149" s="532"/>
      <c r="Y149" s="532"/>
      <c r="Z149" s="532"/>
    </row>
    <row r="150" ht="18.0" customHeight="1">
      <c r="A150" s="528"/>
      <c r="B150" s="529"/>
      <c r="C150" s="529"/>
      <c r="D150" s="132"/>
      <c r="E150" s="131"/>
      <c r="F150" s="131"/>
      <c r="G150" s="530"/>
      <c r="H150" s="533"/>
      <c r="I150" s="131"/>
      <c r="J150" s="131"/>
      <c r="K150" s="533"/>
      <c r="L150" s="533"/>
      <c r="M150" s="532"/>
      <c r="N150" s="532"/>
      <c r="O150" s="532"/>
      <c r="P150" s="532"/>
      <c r="Q150" s="532"/>
      <c r="R150" s="532"/>
      <c r="S150" s="532"/>
      <c r="T150" s="532"/>
      <c r="U150" s="532"/>
      <c r="V150" s="532"/>
      <c r="W150" s="532"/>
      <c r="X150" s="532"/>
      <c r="Y150" s="532"/>
      <c r="Z150" s="532"/>
    </row>
    <row r="151" ht="18.0" customHeight="1">
      <c r="A151" s="528"/>
      <c r="B151" s="529"/>
      <c r="C151" s="529"/>
      <c r="D151" s="132"/>
      <c r="E151" s="131"/>
      <c r="F151" s="131"/>
      <c r="G151" s="530"/>
      <c r="H151" s="533"/>
      <c r="I151" s="131"/>
      <c r="J151" s="131"/>
      <c r="K151" s="533"/>
      <c r="L151" s="533"/>
      <c r="M151" s="532"/>
      <c r="N151" s="532"/>
      <c r="O151" s="532"/>
      <c r="P151" s="532"/>
      <c r="Q151" s="532"/>
      <c r="R151" s="532"/>
      <c r="S151" s="532"/>
      <c r="T151" s="532"/>
      <c r="U151" s="532"/>
      <c r="V151" s="532"/>
      <c r="W151" s="532"/>
      <c r="X151" s="532"/>
      <c r="Y151" s="532"/>
      <c r="Z151" s="532"/>
    </row>
    <row r="152" ht="18.0" customHeight="1">
      <c r="A152" s="528"/>
      <c r="B152" s="529"/>
      <c r="C152" s="529"/>
      <c r="D152" s="132"/>
      <c r="E152" s="131"/>
      <c r="F152" s="131"/>
      <c r="G152" s="530"/>
      <c r="H152" s="533"/>
      <c r="I152" s="131"/>
      <c r="J152" s="131"/>
      <c r="K152" s="533"/>
      <c r="L152" s="533"/>
      <c r="M152" s="532"/>
      <c r="N152" s="532"/>
      <c r="O152" s="532"/>
      <c r="P152" s="532"/>
      <c r="Q152" s="532"/>
      <c r="R152" s="532"/>
      <c r="S152" s="532"/>
      <c r="T152" s="532"/>
      <c r="U152" s="532"/>
      <c r="V152" s="532"/>
      <c r="W152" s="532"/>
      <c r="X152" s="532"/>
      <c r="Y152" s="532"/>
      <c r="Z152" s="532"/>
    </row>
    <row r="153" ht="18.0" customHeight="1">
      <c r="A153" s="528"/>
      <c r="B153" s="529"/>
      <c r="C153" s="529"/>
      <c r="D153" s="132"/>
      <c r="E153" s="131"/>
      <c r="F153" s="131"/>
      <c r="G153" s="530"/>
      <c r="H153" s="533"/>
      <c r="I153" s="131"/>
      <c r="J153" s="131"/>
      <c r="K153" s="533"/>
      <c r="L153" s="533"/>
      <c r="M153" s="532"/>
      <c r="N153" s="532"/>
      <c r="O153" s="532"/>
      <c r="P153" s="532"/>
      <c r="Q153" s="532"/>
      <c r="R153" s="532"/>
      <c r="S153" s="532"/>
      <c r="T153" s="532"/>
      <c r="U153" s="532"/>
      <c r="V153" s="532"/>
      <c r="W153" s="532"/>
      <c r="X153" s="532"/>
      <c r="Y153" s="532"/>
      <c r="Z153" s="532"/>
    </row>
    <row r="154" ht="18.0" customHeight="1">
      <c r="A154" s="528"/>
      <c r="B154" s="529"/>
      <c r="C154" s="529"/>
      <c r="D154" s="132"/>
      <c r="E154" s="131"/>
      <c r="F154" s="131"/>
      <c r="G154" s="530"/>
      <c r="H154" s="533"/>
      <c r="I154" s="131"/>
      <c r="J154" s="131"/>
      <c r="K154" s="533"/>
      <c r="L154" s="533"/>
      <c r="M154" s="532"/>
      <c r="N154" s="532"/>
      <c r="O154" s="532"/>
      <c r="P154" s="532"/>
      <c r="Q154" s="532"/>
      <c r="R154" s="532"/>
      <c r="S154" s="532"/>
      <c r="T154" s="532"/>
      <c r="U154" s="532"/>
      <c r="V154" s="532"/>
      <c r="W154" s="532"/>
      <c r="X154" s="532"/>
      <c r="Y154" s="532"/>
      <c r="Z154" s="532"/>
    </row>
    <row r="155" ht="18.0" customHeight="1">
      <c r="A155" s="528"/>
      <c r="B155" s="529"/>
      <c r="C155" s="529"/>
      <c r="D155" s="132"/>
      <c r="E155" s="131"/>
      <c r="F155" s="131"/>
      <c r="G155" s="530"/>
      <c r="H155" s="533"/>
      <c r="I155" s="131"/>
      <c r="J155" s="131"/>
      <c r="K155" s="533"/>
      <c r="L155" s="533"/>
      <c r="M155" s="532"/>
      <c r="N155" s="532"/>
      <c r="O155" s="532"/>
      <c r="P155" s="532"/>
      <c r="Q155" s="532"/>
      <c r="R155" s="532"/>
      <c r="S155" s="532"/>
      <c r="T155" s="532"/>
      <c r="U155" s="532"/>
      <c r="V155" s="532"/>
      <c r="W155" s="532"/>
      <c r="X155" s="532"/>
      <c r="Y155" s="532"/>
      <c r="Z155" s="532"/>
    </row>
    <row r="156" ht="18.0" customHeight="1">
      <c r="A156" s="528"/>
      <c r="B156" s="529"/>
      <c r="C156" s="529"/>
      <c r="D156" s="132"/>
      <c r="E156" s="131"/>
      <c r="F156" s="131"/>
      <c r="G156" s="530"/>
      <c r="H156" s="533"/>
      <c r="I156" s="131"/>
      <c r="J156" s="131"/>
      <c r="K156" s="533"/>
      <c r="L156" s="533"/>
      <c r="M156" s="532"/>
      <c r="N156" s="532"/>
      <c r="O156" s="532"/>
      <c r="P156" s="532"/>
      <c r="Q156" s="532"/>
      <c r="R156" s="532"/>
      <c r="S156" s="532"/>
      <c r="T156" s="532"/>
      <c r="U156" s="532"/>
      <c r="V156" s="532"/>
      <c r="W156" s="532"/>
      <c r="X156" s="532"/>
      <c r="Y156" s="532"/>
      <c r="Z156" s="532"/>
    </row>
    <row r="157" ht="18.0" customHeight="1">
      <c r="A157" s="528"/>
      <c r="B157" s="529"/>
      <c r="C157" s="529"/>
      <c r="D157" s="132"/>
      <c r="E157" s="131"/>
      <c r="F157" s="131"/>
      <c r="G157" s="530"/>
      <c r="H157" s="533"/>
      <c r="I157" s="131"/>
      <c r="J157" s="131"/>
      <c r="K157" s="533"/>
      <c r="L157" s="533"/>
      <c r="M157" s="532"/>
      <c r="N157" s="532"/>
      <c r="O157" s="532"/>
      <c r="P157" s="532"/>
      <c r="Q157" s="532"/>
      <c r="R157" s="532"/>
      <c r="S157" s="532"/>
      <c r="T157" s="532"/>
      <c r="U157" s="532"/>
      <c r="V157" s="532"/>
      <c r="W157" s="532"/>
      <c r="X157" s="532"/>
      <c r="Y157" s="532"/>
      <c r="Z157" s="532"/>
    </row>
    <row r="158" ht="15.75" customHeight="1">
      <c r="A158" s="412"/>
      <c r="B158" s="234"/>
      <c r="C158" s="234"/>
      <c r="D158" s="337"/>
      <c r="E158" s="234"/>
      <c r="F158" s="234"/>
      <c r="G158" s="337"/>
      <c r="H158" s="337"/>
      <c r="I158" s="542"/>
      <c r="J158" s="234"/>
      <c r="K158" s="337"/>
      <c r="L158" s="337"/>
      <c r="M158" s="214"/>
    </row>
    <row r="159" ht="13.5" customHeight="1">
      <c r="A159" s="412"/>
      <c r="B159" s="18"/>
      <c r="C159" s="214"/>
      <c r="D159" s="18"/>
      <c r="E159" s="366"/>
      <c r="F159" s="366"/>
      <c r="G159" s="18"/>
      <c r="H159" s="214"/>
      <c r="I159" s="366"/>
      <c r="J159" s="543" t="s">
        <v>7613</v>
      </c>
      <c r="L159" s="214"/>
    </row>
    <row r="160" ht="15.75" customHeight="1">
      <c r="A160" s="18"/>
      <c r="B160" s="18"/>
      <c r="C160" s="17"/>
      <c r="D160" s="17"/>
      <c r="E160" s="17"/>
      <c r="F160" s="17"/>
      <c r="G160" s="17"/>
      <c r="H160" s="17"/>
      <c r="I160" s="18"/>
      <c r="J160" s="17"/>
      <c r="K160" s="17"/>
      <c r="L160" s="17"/>
    </row>
    <row r="161" ht="15.75" customHeight="1">
      <c r="A161" s="18"/>
      <c r="B161" s="18" t="s">
        <v>7614</v>
      </c>
      <c r="C161" s="17"/>
      <c r="D161" s="18" t="s">
        <v>5620</v>
      </c>
      <c r="H161" s="18"/>
      <c r="I161" s="18"/>
      <c r="J161" s="18" t="s">
        <v>7128</v>
      </c>
    </row>
    <row r="162" ht="14.25" customHeight="1">
      <c r="A162" s="18"/>
      <c r="B162" s="18"/>
      <c r="C162" s="17"/>
      <c r="D162" s="17"/>
      <c r="E162" s="17"/>
      <c r="F162" s="17"/>
      <c r="G162" s="17"/>
      <c r="H162" s="17"/>
      <c r="I162" s="18"/>
      <c r="J162" s="17"/>
      <c r="K162" s="17"/>
      <c r="L162" s="17"/>
    </row>
    <row r="163" ht="15.75" hidden="1" customHeight="1">
      <c r="A163" s="544"/>
      <c r="C163" s="17"/>
      <c r="E163" s="17"/>
      <c r="F163" s="17"/>
      <c r="G163" s="18"/>
      <c r="I163" s="18"/>
    </row>
    <row r="164" ht="15.75" hidden="1" customHeight="1">
      <c r="A164" s="544"/>
      <c r="B164" s="104"/>
      <c r="C164" s="104"/>
      <c r="D164" s="105"/>
      <c r="E164" s="105"/>
      <c r="F164" s="105"/>
      <c r="G164" s="105"/>
      <c r="H164" s="105"/>
      <c r="I164" s="104"/>
      <c r="J164" s="104"/>
      <c r="K164" s="104"/>
      <c r="L164" s="104"/>
    </row>
    <row r="165" ht="15.75" customHeight="1">
      <c r="A165" s="544"/>
      <c r="B165" s="105"/>
      <c r="C165" s="105"/>
      <c r="D165" s="105"/>
      <c r="E165" s="105"/>
      <c r="F165" s="105"/>
      <c r="G165" s="105"/>
      <c r="H165" s="105"/>
      <c r="I165" s="105"/>
      <c r="J165" s="104"/>
      <c r="K165" s="104"/>
      <c r="L165" s="104"/>
    </row>
    <row r="166" ht="15.75" customHeight="1">
      <c r="A166" s="544"/>
      <c r="B166" s="106"/>
      <c r="C166" s="106"/>
      <c r="D166" s="18"/>
      <c r="E166" s="106"/>
      <c r="F166" s="106"/>
      <c r="G166" s="18"/>
      <c r="H166" s="18"/>
      <c r="I166" s="18"/>
      <c r="J166" s="17"/>
      <c r="K166" s="17"/>
      <c r="L166" s="17"/>
    </row>
    <row r="167" ht="15.75" customHeight="1">
      <c r="B167" s="107" t="s">
        <v>3240</v>
      </c>
      <c r="C167" s="107"/>
      <c r="D167" s="107" t="s">
        <v>3241</v>
      </c>
      <c r="E167" s="18"/>
      <c r="F167" s="18"/>
      <c r="G167" s="108" t="s">
        <v>3242</v>
      </c>
      <c r="H167" s="545"/>
      <c r="I167" s="545"/>
      <c r="J167" s="108" t="s">
        <v>3243</v>
      </c>
    </row>
    <row r="168" ht="15.75" customHeight="1">
      <c r="A168" s="544"/>
      <c r="B168" s="109" t="s">
        <v>7615</v>
      </c>
      <c r="C168" s="17"/>
      <c r="D168" s="18" t="s">
        <v>7132</v>
      </c>
      <c r="E168" s="17"/>
      <c r="F168" s="17"/>
      <c r="G168" s="18" t="s">
        <v>5623</v>
      </c>
      <c r="H168" s="17"/>
      <c r="I168" s="17"/>
      <c r="J168" s="109" t="s">
        <v>3247</v>
      </c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</sheetData>
  <autoFilter ref="$A$10:$R$157"/>
  <mergeCells count="75">
    <mergeCell ref="K116:L116"/>
    <mergeCell ref="K119:L119"/>
    <mergeCell ref="K121:L121"/>
    <mergeCell ref="K123:L123"/>
    <mergeCell ref="K125:L125"/>
    <mergeCell ref="K126:L126"/>
    <mergeCell ref="K128:L128"/>
    <mergeCell ref="K129:L129"/>
    <mergeCell ref="K131:L131"/>
    <mergeCell ref="K132:L132"/>
    <mergeCell ref="K134:L134"/>
    <mergeCell ref="K135:L135"/>
    <mergeCell ref="K137:L137"/>
    <mergeCell ref="K139:L139"/>
    <mergeCell ref="J159:K159"/>
    <mergeCell ref="D161:G161"/>
    <mergeCell ref="J161:L161"/>
    <mergeCell ref="J167:L167"/>
    <mergeCell ref="J168:L168"/>
    <mergeCell ref="K141:L141"/>
    <mergeCell ref="K142:L142"/>
    <mergeCell ref="K143:L143"/>
    <mergeCell ref="K144:L144"/>
    <mergeCell ref="K145:L145"/>
    <mergeCell ref="K146:L146"/>
    <mergeCell ref="K148:L148"/>
    <mergeCell ref="A5:K5"/>
    <mergeCell ref="A6:K6"/>
    <mergeCell ref="B9:C9"/>
    <mergeCell ref="K12:L12"/>
    <mergeCell ref="K47:L47"/>
    <mergeCell ref="K48:L48"/>
    <mergeCell ref="K49:L49"/>
    <mergeCell ref="K50:L50"/>
    <mergeCell ref="K52:L52"/>
    <mergeCell ref="K54:L54"/>
    <mergeCell ref="K56:L56"/>
    <mergeCell ref="K57:L57"/>
    <mergeCell ref="K59:L59"/>
    <mergeCell ref="K60:L60"/>
    <mergeCell ref="K61:L61"/>
    <mergeCell ref="K62:L62"/>
    <mergeCell ref="K63:L63"/>
    <mergeCell ref="K65:L65"/>
    <mergeCell ref="K67:L67"/>
    <mergeCell ref="K69:L69"/>
    <mergeCell ref="K71:L71"/>
    <mergeCell ref="K73:L73"/>
    <mergeCell ref="K75:L75"/>
    <mergeCell ref="K77:L77"/>
    <mergeCell ref="K78:L78"/>
    <mergeCell ref="K79:L79"/>
    <mergeCell ref="K81:L81"/>
    <mergeCell ref="K82:L82"/>
    <mergeCell ref="K84:L84"/>
    <mergeCell ref="K85:L85"/>
    <mergeCell ref="K86:L86"/>
    <mergeCell ref="K87:L87"/>
    <mergeCell ref="K89:L89"/>
    <mergeCell ref="K91:L91"/>
    <mergeCell ref="K92:L92"/>
    <mergeCell ref="K93:L93"/>
    <mergeCell ref="K94:L94"/>
    <mergeCell ref="K96:L96"/>
    <mergeCell ref="K98:L98"/>
    <mergeCell ref="K100:L100"/>
    <mergeCell ref="K102:L102"/>
    <mergeCell ref="K104:L104"/>
    <mergeCell ref="K106:L106"/>
    <mergeCell ref="K107:L107"/>
    <mergeCell ref="K109:L109"/>
    <mergeCell ref="K111:L111"/>
    <mergeCell ref="K113:L113"/>
    <mergeCell ref="K114:L114"/>
    <mergeCell ref="K115:L115"/>
  </mergeCells>
  <printOptions horizontalCentered="1"/>
  <pageMargins bottom="0.3937007874015748" footer="0.0" header="0.0" left="0.1968503937007874" right="0.1968503937007874" top="0.3937007874015748"/>
  <pageSetup paperSize="9" scale="69" orientation="landscape"/>
  <headerFooter>
    <oddFooter>&amp;L  Hal :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.57"/>
    <col customWidth="1" min="3" max="3" width="58.43"/>
    <col customWidth="1" min="4" max="4" width="54.71"/>
    <col customWidth="1" min="5" max="5" width="42.14"/>
    <col customWidth="1" min="6" max="7" width="11.0"/>
    <col customWidth="1" min="8" max="8" width="24.71"/>
    <col customWidth="1" min="9" max="9" width="14.14"/>
    <col customWidth="1" min="10" max="10" width="18.71"/>
    <col customWidth="1" min="11" max="26" width="8.71"/>
  </cols>
  <sheetData>
    <row r="1" ht="21.75" customHeight="1">
      <c r="A1" s="546"/>
      <c r="B1" s="2"/>
      <c r="C1" s="547"/>
      <c r="D1" s="4"/>
      <c r="E1" s="4"/>
      <c r="F1" s="2"/>
      <c r="G1" s="4"/>
    </row>
    <row r="2" ht="21.0" customHeight="1">
      <c r="A2" s="546"/>
      <c r="B2" s="2"/>
      <c r="C2" s="6"/>
      <c r="D2" s="4"/>
      <c r="E2" s="4"/>
      <c r="F2" s="2"/>
      <c r="G2" s="4"/>
    </row>
    <row r="3">
      <c r="A3" s="548"/>
      <c r="B3" s="549"/>
      <c r="C3" s="549"/>
      <c r="D3" s="549"/>
      <c r="E3" s="549"/>
      <c r="F3" s="549"/>
      <c r="G3" s="549"/>
      <c r="H3" s="549"/>
      <c r="I3" s="8"/>
    </row>
    <row r="4" ht="15.0" customHeight="1">
      <c r="A4" s="550"/>
      <c r="B4" s="551"/>
      <c r="C4" s="551"/>
      <c r="D4" s="551"/>
      <c r="E4" s="551"/>
      <c r="F4" s="551"/>
      <c r="G4" s="551"/>
      <c r="H4" s="551"/>
      <c r="I4" s="112"/>
    </row>
    <row r="5">
      <c r="A5" s="552" t="s">
        <v>3248</v>
      </c>
      <c r="I5" s="12"/>
    </row>
    <row r="6" ht="12.0" customHeight="1">
      <c r="A6" s="553"/>
      <c r="B6" s="554"/>
      <c r="C6" s="554"/>
      <c r="D6" s="554"/>
      <c r="E6" s="554"/>
      <c r="F6" s="554"/>
      <c r="G6" s="554"/>
      <c r="H6" s="554"/>
      <c r="I6" s="14"/>
    </row>
    <row r="7">
      <c r="A7" s="555" t="s">
        <v>1</v>
      </c>
      <c r="B7" s="18" t="s">
        <v>2</v>
      </c>
      <c r="C7" s="17" t="s">
        <v>7616</v>
      </c>
      <c r="D7" s="17"/>
      <c r="E7" s="17"/>
      <c r="F7" s="18"/>
      <c r="G7" s="17"/>
      <c r="H7" s="19"/>
      <c r="I7" s="19"/>
      <c r="J7" s="425"/>
      <c r="K7" s="425"/>
      <c r="L7" s="425"/>
      <c r="M7" s="425"/>
      <c r="N7" s="425"/>
      <c r="O7" s="425"/>
      <c r="P7" s="425"/>
      <c r="Q7" s="425"/>
      <c r="R7" s="425"/>
      <c r="S7" s="425"/>
      <c r="T7" s="425"/>
      <c r="U7" s="425"/>
    </row>
    <row r="8">
      <c r="A8" s="555" t="s">
        <v>4</v>
      </c>
      <c r="B8" s="18" t="s">
        <v>2</v>
      </c>
      <c r="C8" s="20" t="s">
        <v>5</v>
      </c>
      <c r="D8" s="17"/>
      <c r="E8" s="17"/>
      <c r="F8" s="18"/>
      <c r="G8" s="17"/>
      <c r="H8" s="17"/>
      <c r="I8" s="17"/>
      <c r="J8" s="425"/>
      <c r="K8" s="425"/>
      <c r="L8" s="425"/>
      <c r="M8" s="425"/>
      <c r="N8" s="425"/>
      <c r="O8" s="425"/>
      <c r="P8" s="425"/>
      <c r="Q8" s="425"/>
      <c r="R8" s="425"/>
      <c r="S8" s="425"/>
      <c r="T8" s="425"/>
      <c r="U8" s="425"/>
    </row>
    <row r="9" ht="18.0" customHeight="1">
      <c r="A9" s="556" t="s">
        <v>6</v>
      </c>
      <c r="B9" s="557" t="s">
        <v>3251</v>
      </c>
      <c r="C9" s="117"/>
      <c r="D9" s="558" t="s">
        <v>9</v>
      </c>
      <c r="E9" s="559" t="s">
        <v>3252</v>
      </c>
      <c r="F9" s="559" t="s">
        <v>12</v>
      </c>
      <c r="G9" s="559" t="s">
        <v>13</v>
      </c>
      <c r="H9" s="559" t="s">
        <v>3254</v>
      </c>
      <c r="I9" s="560"/>
      <c r="J9" s="561"/>
      <c r="K9" s="425"/>
      <c r="L9" s="425"/>
      <c r="M9" s="425"/>
      <c r="N9" s="425"/>
      <c r="O9" s="425"/>
      <c r="P9" s="425"/>
      <c r="Q9" s="425"/>
      <c r="R9" s="425"/>
      <c r="S9" s="425"/>
      <c r="T9" s="425"/>
      <c r="U9" s="425"/>
    </row>
    <row r="10" ht="18.0" customHeight="1">
      <c r="A10" s="121"/>
      <c r="B10" s="122"/>
      <c r="C10" s="123"/>
      <c r="D10" s="121"/>
      <c r="E10" s="562" t="s">
        <v>3256</v>
      </c>
      <c r="F10" s="562" t="s">
        <v>17</v>
      </c>
      <c r="G10" s="562" t="s">
        <v>17</v>
      </c>
      <c r="H10" s="562"/>
      <c r="I10" s="563" t="s">
        <v>7617</v>
      </c>
      <c r="J10" s="564" t="s">
        <v>7618</v>
      </c>
      <c r="K10" s="425"/>
      <c r="L10" s="425"/>
      <c r="M10" s="425"/>
      <c r="N10" s="425"/>
      <c r="O10" s="425"/>
      <c r="P10" s="425"/>
      <c r="Q10" s="425"/>
      <c r="R10" s="425"/>
      <c r="S10" s="425"/>
      <c r="T10" s="425"/>
      <c r="U10" s="425"/>
    </row>
    <row r="11" ht="19.5" customHeight="1">
      <c r="A11" s="565"/>
      <c r="B11" s="566"/>
      <c r="C11" s="567"/>
      <c r="D11" s="568"/>
      <c r="E11" s="569"/>
      <c r="F11" s="131"/>
      <c r="G11" s="131"/>
      <c r="H11" s="570"/>
      <c r="I11" s="125"/>
      <c r="J11" s="571"/>
      <c r="K11" s="425"/>
      <c r="L11" s="425"/>
      <c r="M11" s="425"/>
      <c r="N11" s="425"/>
      <c r="O11" s="425"/>
      <c r="P11" s="425"/>
      <c r="Q11" s="425"/>
      <c r="R11" s="425"/>
      <c r="S11" s="425"/>
      <c r="T11" s="425"/>
      <c r="U11" s="425"/>
    </row>
    <row r="12" ht="19.5" customHeight="1">
      <c r="A12" s="572">
        <v>45742.0</v>
      </c>
      <c r="B12" s="566"/>
      <c r="C12" s="567" t="s">
        <v>7619</v>
      </c>
      <c r="D12" s="568" t="s">
        <v>7620</v>
      </c>
      <c r="E12" s="569"/>
      <c r="F12" s="573" t="s">
        <v>359</v>
      </c>
      <c r="G12" s="574">
        <v>2.0</v>
      </c>
      <c r="H12" s="575" t="s">
        <v>7621</v>
      </c>
      <c r="I12" s="125"/>
      <c r="J12" s="571"/>
      <c r="K12" s="425"/>
      <c r="L12" s="425"/>
      <c r="M12" s="425"/>
      <c r="N12" s="425"/>
      <c r="O12" s="425"/>
      <c r="P12" s="425"/>
      <c r="Q12" s="425"/>
      <c r="R12" s="425"/>
      <c r="S12" s="425"/>
      <c r="T12" s="425"/>
      <c r="U12" s="425"/>
    </row>
    <row r="13" ht="19.5" customHeight="1">
      <c r="A13" s="572">
        <v>45742.0</v>
      </c>
      <c r="B13" s="566"/>
      <c r="C13" s="567" t="s">
        <v>7622</v>
      </c>
      <c r="D13" s="576" t="s">
        <v>7623</v>
      </c>
      <c r="E13" s="569"/>
      <c r="F13" s="573" t="s">
        <v>21</v>
      </c>
      <c r="G13" s="574">
        <v>1.0</v>
      </c>
      <c r="H13" s="575" t="s">
        <v>7621</v>
      </c>
      <c r="I13" s="125"/>
      <c r="J13" s="571"/>
      <c r="K13" s="425"/>
      <c r="L13" s="425"/>
      <c r="M13" s="425"/>
      <c r="N13" s="425"/>
      <c r="O13" s="425"/>
      <c r="P13" s="425"/>
      <c r="Q13" s="425"/>
      <c r="R13" s="425"/>
      <c r="S13" s="425"/>
      <c r="T13" s="425"/>
      <c r="U13" s="425"/>
    </row>
    <row r="14" ht="19.5" customHeight="1">
      <c r="A14" s="572">
        <v>45755.0</v>
      </c>
      <c r="B14" s="566"/>
      <c r="C14" s="567" t="s">
        <v>7624</v>
      </c>
      <c r="D14" s="577" t="s">
        <v>7625</v>
      </c>
      <c r="E14" s="569"/>
      <c r="F14" s="573" t="s">
        <v>21</v>
      </c>
      <c r="G14" s="574">
        <v>4.0</v>
      </c>
      <c r="H14" s="578" t="s">
        <v>7626</v>
      </c>
      <c r="I14" s="125"/>
      <c r="J14" s="571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</row>
    <row r="15" ht="19.5" customHeight="1">
      <c r="A15" s="579">
        <v>45758.0</v>
      </c>
      <c r="B15" s="566"/>
      <c r="C15" s="567" t="s">
        <v>7627</v>
      </c>
      <c r="D15" s="577" t="s">
        <v>7628</v>
      </c>
      <c r="E15" s="569"/>
      <c r="F15" s="573" t="s">
        <v>21</v>
      </c>
      <c r="G15" s="574">
        <v>4.0</v>
      </c>
      <c r="H15" s="578" t="s">
        <v>7629</v>
      </c>
      <c r="I15" s="125"/>
      <c r="J15" s="571"/>
      <c r="K15" s="425"/>
      <c r="L15" s="425"/>
      <c r="M15" s="425"/>
      <c r="N15" s="425"/>
      <c r="O15" s="425"/>
      <c r="P15" s="425"/>
      <c r="Q15" s="425"/>
      <c r="R15" s="425"/>
      <c r="S15" s="425"/>
      <c r="T15" s="425"/>
      <c r="U15" s="425"/>
    </row>
    <row r="16" ht="19.5" customHeight="1">
      <c r="A16" s="580">
        <v>45758.0</v>
      </c>
      <c r="B16" s="566"/>
      <c r="C16" s="567" t="s">
        <v>7630</v>
      </c>
      <c r="D16" s="581" t="s">
        <v>7631</v>
      </c>
      <c r="E16" s="569"/>
      <c r="F16" s="582" t="s">
        <v>21</v>
      </c>
      <c r="G16" s="583">
        <v>2.0</v>
      </c>
      <c r="H16" s="584" t="s">
        <v>7629</v>
      </c>
      <c r="I16" s="125"/>
      <c r="J16" s="571"/>
      <c r="K16" s="425"/>
      <c r="L16" s="425"/>
      <c r="M16" s="425"/>
      <c r="N16" s="425"/>
      <c r="O16" s="425"/>
      <c r="P16" s="425"/>
      <c r="Q16" s="425"/>
      <c r="R16" s="425"/>
      <c r="S16" s="425"/>
      <c r="T16" s="425"/>
      <c r="U16" s="425"/>
    </row>
    <row r="17" ht="19.5" customHeight="1">
      <c r="A17" s="585">
        <v>45761.0</v>
      </c>
      <c r="B17" s="566"/>
      <c r="C17" s="567" t="s">
        <v>7632</v>
      </c>
      <c r="D17" s="132" t="s">
        <v>7487</v>
      </c>
      <c r="E17" s="569"/>
      <c r="F17" s="135" t="s">
        <v>21</v>
      </c>
      <c r="G17" s="141">
        <v>4.0</v>
      </c>
      <c r="H17" s="586" t="s">
        <v>7633</v>
      </c>
      <c r="I17" s="125"/>
      <c r="J17" s="571"/>
      <c r="K17" s="425"/>
      <c r="L17" s="425"/>
      <c r="M17" s="425"/>
      <c r="N17" s="425"/>
      <c r="O17" s="425"/>
      <c r="P17" s="425"/>
      <c r="Q17" s="425"/>
      <c r="R17" s="425"/>
      <c r="S17" s="425"/>
      <c r="T17" s="425"/>
      <c r="U17" s="425"/>
    </row>
    <row r="18" ht="19.5" customHeight="1">
      <c r="A18" s="587">
        <v>45767.0</v>
      </c>
      <c r="B18" s="566"/>
      <c r="C18" s="567" t="s">
        <v>7634</v>
      </c>
      <c r="D18" s="588" t="s">
        <v>7635</v>
      </c>
      <c r="E18" s="569"/>
      <c r="F18" s="156" t="s">
        <v>21</v>
      </c>
      <c r="G18" s="589">
        <v>4.0</v>
      </c>
      <c r="H18" s="590" t="s">
        <v>7636</v>
      </c>
      <c r="I18" s="125"/>
      <c r="J18" s="571"/>
      <c r="K18" s="425"/>
      <c r="L18" s="425"/>
      <c r="M18" s="425"/>
      <c r="N18" s="425"/>
      <c r="O18" s="425"/>
      <c r="P18" s="425"/>
      <c r="Q18" s="425"/>
      <c r="R18" s="425"/>
      <c r="S18" s="425"/>
      <c r="T18" s="425"/>
      <c r="U18" s="425"/>
    </row>
    <row r="19" ht="19.5" customHeight="1">
      <c r="A19" s="591">
        <v>45768.0</v>
      </c>
      <c r="B19" s="566"/>
      <c r="C19" s="567" t="s">
        <v>7637</v>
      </c>
      <c r="D19" s="592" t="s">
        <v>7638</v>
      </c>
      <c r="E19" s="569"/>
      <c r="F19" s="593" t="s">
        <v>21</v>
      </c>
      <c r="G19" s="594">
        <v>4.0</v>
      </c>
      <c r="H19" s="595" t="s">
        <v>7639</v>
      </c>
      <c r="I19" s="125"/>
      <c r="J19" s="571"/>
      <c r="K19" s="425"/>
      <c r="L19" s="425"/>
      <c r="M19" s="425"/>
      <c r="N19" s="425"/>
      <c r="O19" s="425"/>
      <c r="P19" s="425"/>
      <c r="Q19" s="425"/>
      <c r="R19" s="425"/>
      <c r="S19" s="425"/>
      <c r="T19" s="425"/>
      <c r="U19" s="425"/>
    </row>
    <row r="20" ht="19.5" customHeight="1">
      <c r="A20" s="591">
        <v>45770.0</v>
      </c>
      <c r="B20" s="566"/>
      <c r="C20" s="567" t="s">
        <v>7640</v>
      </c>
      <c r="D20" s="592" t="s">
        <v>7641</v>
      </c>
      <c r="E20" s="569"/>
      <c r="F20" s="593" t="s">
        <v>359</v>
      </c>
      <c r="G20" s="594">
        <v>2.0</v>
      </c>
      <c r="H20" s="596" t="s">
        <v>3739</v>
      </c>
      <c r="I20" s="125"/>
      <c r="J20" s="571"/>
      <c r="K20" s="425"/>
      <c r="L20" s="425"/>
      <c r="M20" s="425"/>
      <c r="N20" s="425"/>
      <c r="O20" s="425"/>
      <c r="P20" s="425"/>
      <c r="Q20" s="425"/>
      <c r="R20" s="425"/>
      <c r="S20" s="425"/>
      <c r="T20" s="425"/>
      <c r="U20" s="425"/>
    </row>
    <row r="21" ht="19.5" customHeight="1">
      <c r="A21" s="591">
        <v>45770.0</v>
      </c>
      <c r="B21" s="566"/>
      <c r="C21" s="567" t="s">
        <v>7642</v>
      </c>
      <c r="D21" s="592" t="s">
        <v>7643</v>
      </c>
      <c r="E21" s="569"/>
      <c r="F21" s="593" t="s">
        <v>21</v>
      </c>
      <c r="G21" s="594">
        <v>2.0</v>
      </c>
      <c r="H21" s="595" t="s">
        <v>7644</v>
      </c>
      <c r="I21" s="125"/>
      <c r="J21" s="571"/>
      <c r="K21" s="425"/>
      <c r="L21" s="425"/>
      <c r="M21" s="425"/>
      <c r="N21" s="425"/>
      <c r="O21" s="425"/>
      <c r="P21" s="425"/>
      <c r="Q21" s="425"/>
      <c r="R21" s="425"/>
      <c r="S21" s="425"/>
      <c r="T21" s="425"/>
      <c r="U21" s="425"/>
    </row>
    <row r="22" ht="19.5" customHeight="1">
      <c r="A22" s="591">
        <v>45770.0</v>
      </c>
      <c r="B22" s="566"/>
      <c r="C22" s="567" t="s">
        <v>7645</v>
      </c>
      <c r="D22" s="592" t="s">
        <v>7557</v>
      </c>
      <c r="E22" s="569"/>
      <c r="F22" s="593" t="s">
        <v>359</v>
      </c>
      <c r="G22" s="594">
        <v>2.0</v>
      </c>
      <c r="H22" s="596"/>
      <c r="I22" s="125"/>
      <c r="J22" s="571"/>
      <c r="K22" s="425"/>
      <c r="L22" s="425"/>
      <c r="M22" s="425"/>
      <c r="N22" s="425"/>
      <c r="O22" s="425"/>
      <c r="P22" s="425"/>
      <c r="Q22" s="425"/>
      <c r="R22" s="425"/>
      <c r="S22" s="425"/>
      <c r="T22" s="425"/>
      <c r="U22" s="425"/>
    </row>
    <row r="23" ht="19.5" customHeight="1">
      <c r="A23" s="565"/>
      <c r="B23" s="566"/>
      <c r="C23" s="567"/>
      <c r="D23" s="568"/>
      <c r="E23" s="569"/>
      <c r="F23" s="131"/>
      <c r="G23" s="131"/>
      <c r="H23" s="570"/>
      <c r="I23" s="125"/>
      <c r="J23" s="571"/>
      <c r="K23" s="425"/>
      <c r="L23" s="425"/>
      <c r="M23" s="425"/>
      <c r="N23" s="425"/>
      <c r="O23" s="425"/>
      <c r="P23" s="425"/>
      <c r="Q23" s="425"/>
      <c r="R23" s="425"/>
      <c r="S23" s="425"/>
      <c r="T23" s="425"/>
      <c r="U23" s="425"/>
    </row>
    <row r="24" ht="19.5" customHeight="1">
      <c r="A24" s="597">
        <v>45773.0</v>
      </c>
      <c r="B24" s="566"/>
      <c r="C24" s="598" t="s">
        <v>7646</v>
      </c>
      <c r="D24" s="599" t="s">
        <v>7647</v>
      </c>
      <c r="E24" s="132"/>
      <c r="F24" s="135" t="s">
        <v>359</v>
      </c>
      <c r="G24" s="131">
        <v>2.0</v>
      </c>
      <c r="H24" s="600" t="s">
        <v>690</v>
      </c>
      <c r="I24" s="125"/>
      <c r="J24" s="571"/>
      <c r="K24" s="425"/>
      <c r="L24" s="425"/>
      <c r="M24" s="425"/>
      <c r="N24" s="425"/>
      <c r="O24" s="425"/>
      <c r="P24" s="425"/>
      <c r="Q24" s="425"/>
      <c r="R24" s="425"/>
      <c r="S24" s="425"/>
      <c r="T24" s="425"/>
      <c r="U24" s="425"/>
      <c r="V24" s="532"/>
      <c r="W24" s="532"/>
      <c r="X24" s="532"/>
      <c r="Y24" s="532"/>
      <c r="Z24" s="532"/>
    </row>
    <row r="25" ht="19.5" customHeight="1">
      <c r="A25" s="572">
        <v>45775.0</v>
      </c>
      <c r="B25" s="566"/>
      <c r="C25" s="598" t="s">
        <v>7648</v>
      </c>
      <c r="D25" s="599" t="s">
        <v>7649</v>
      </c>
      <c r="E25" s="601"/>
      <c r="F25" s="602" t="s">
        <v>21</v>
      </c>
      <c r="G25" s="603">
        <v>1.0</v>
      </c>
      <c r="H25" s="575" t="s">
        <v>252</v>
      </c>
      <c r="I25" s="125"/>
      <c r="J25" s="571"/>
      <c r="K25" s="425"/>
      <c r="L25" s="425"/>
      <c r="M25" s="425"/>
      <c r="N25" s="425"/>
      <c r="O25" s="425"/>
      <c r="P25" s="425"/>
      <c r="Q25" s="425"/>
      <c r="R25" s="425"/>
      <c r="S25" s="425"/>
      <c r="T25" s="425"/>
      <c r="U25" s="425"/>
      <c r="V25" s="532"/>
      <c r="W25" s="532"/>
      <c r="X25" s="532"/>
      <c r="Y25" s="532"/>
      <c r="Z25" s="532"/>
    </row>
    <row r="26" ht="19.5" customHeight="1">
      <c r="A26" s="572">
        <v>45776.0</v>
      </c>
      <c r="B26" s="566"/>
      <c r="C26" s="598" t="s">
        <v>7650</v>
      </c>
      <c r="D26" s="592" t="s">
        <v>7649</v>
      </c>
      <c r="E26" s="604"/>
      <c r="F26" s="573" t="s">
        <v>359</v>
      </c>
      <c r="G26" s="433">
        <v>1.0</v>
      </c>
      <c r="H26" s="575" t="s">
        <v>443</v>
      </c>
      <c r="I26" s="125"/>
      <c r="J26" s="571"/>
      <c r="K26" s="425"/>
      <c r="L26" s="425"/>
      <c r="M26" s="425"/>
      <c r="N26" s="425"/>
      <c r="O26" s="425"/>
      <c r="P26" s="425"/>
      <c r="Q26" s="425"/>
      <c r="R26" s="425"/>
      <c r="S26" s="425"/>
      <c r="T26" s="425"/>
      <c r="U26" s="425"/>
      <c r="V26" s="532"/>
      <c r="W26" s="532"/>
      <c r="X26" s="532"/>
      <c r="Y26" s="532"/>
      <c r="Z26" s="532"/>
    </row>
    <row r="27" ht="19.5" customHeight="1">
      <c r="A27" s="572">
        <v>45776.0</v>
      </c>
      <c r="B27" s="566"/>
      <c r="C27" s="598" t="s">
        <v>7651</v>
      </c>
      <c r="D27" s="577" t="s">
        <v>7647</v>
      </c>
      <c r="E27" s="605"/>
      <c r="F27" s="573" t="s">
        <v>21</v>
      </c>
      <c r="G27" s="433">
        <v>2.0</v>
      </c>
      <c r="H27" s="575" t="s">
        <v>2230</v>
      </c>
      <c r="I27" s="125"/>
      <c r="J27" s="571"/>
      <c r="K27" s="425"/>
      <c r="L27" s="425"/>
      <c r="M27" s="425"/>
      <c r="N27" s="425"/>
      <c r="O27" s="425"/>
      <c r="P27" s="425"/>
      <c r="Q27" s="425"/>
      <c r="R27" s="425"/>
      <c r="S27" s="425"/>
      <c r="T27" s="425"/>
      <c r="U27" s="425"/>
      <c r="V27" s="532"/>
      <c r="W27" s="532"/>
      <c r="X27" s="532"/>
      <c r="Y27" s="532"/>
      <c r="Z27" s="532"/>
    </row>
    <row r="28" ht="19.5" customHeight="1">
      <c r="A28" s="579">
        <v>45779.0</v>
      </c>
      <c r="B28" s="566"/>
      <c r="C28" s="598" t="s">
        <v>7652</v>
      </c>
      <c r="D28" s="577" t="s">
        <v>7649</v>
      </c>
      <c r="E28" s="605"/>
      <c r="F28" s="573" t="s">
        <v>359</v>
      </c>
      <c r="G28" s="433">
        <v>1.0</v>
      </c>
      <c r="H28" s="575" t="s">
        <v>1034</v>
      </c>
      <c r="I28" s="125"/>
      <c r="J28" s="571"/>
      <c r="K28" s="425"/>
      <c r="L28" s="425"/>
      <c r="M28" s="425"/>
      <c r="N28" s="425"/>
      <c r="O28" s="425"/>
      <c r="P28" s="425"/>
      <c r="Q28" s="425"/>
      <c r="R28" s="425"/>
      <c r="S28" s="425"/>
      <c r="T28" s="425"/>
      <c r="U28" s="425"/>
      <c r="V28" s="532"/>
      <c r="W28" s="532"/>
      <c r="X28" s="532"/>
      <c r="Y28" s="532"/>
      <c r="Z28" s="532"/>
    </row>
    <row r="29" ht="19.5" customHeight="1">
      <c r="A29" s="580">
        <v>45782.0</v>
      </c>
      <c r="B29" s="566"/>
      <c r="C29" s="598" t="s">
        <v>7653</v>
      </c>
      <c r="D29" s="581" t="s">
        <v>7649</v>
      </c>
      <c r="E29" s="606"/>
      <c r="F29" s="582" t="s">
        <v>21</v>
      </c>
      <c r="G29" s="607">
        <v>2.0</v>
      </c>
      <c r="H29" s="608" t="s">
        <v>1948</v>
      </c>
      <c r="I29" s="125"/>
      <c r="J29" s="571"/>
      <c r="K29" s="425"/>
      <c r="L29" s="425"/>
      <c r="M29" s="425"/>
      <c r="N29" s="425"/>
      <c r="O29" s="425"/>
      <c r="P29" s="425"/>
      <c r="Q29" s="425"/>
      <c r="R29" s="425"/>
      <c r="S29" s="425"/>
      <c r="T29" s="425"/>
      <c r="U29" s="425"/>
      <c r="V29" s="532"/>
      <c r="W29" s="532"/>
      <c r="X29" s="532"/>
      <c r="Y29" s="532"/>
      <c r="Z29" s="532"/>
    </row>
    <row r="30" ht="19.5" customHeight="1">
      <c r="A30" s="580">
        <v>45786.0</v>
      </c>
      <c r="B30" s="566"/>
      <c r="C30" s="598" t="s">
        <v>7654</v>
      </c>
      <c r="D30" s="581" t="s">
        <v>7655</v>
      </c>
      <c r="E30" s="606"/>
      <c r="F30" s="582" t="s">
        <v>21</v>
      </c>
      <c r="G30" s="607">
        <v>3.0</v>
      </c>
      <c r="H30" s="608" t="s">
        <v>1971</v>
      </c>
      <c r="I30" s="125"/>
      <c r="J30" s="571"/>
      <c r="K30" s="425"/>
      <c r="L30" s="425"/>
      <c r="M30" s="425"/>
      <c r="N30" s="425"/>
      <c r="O30" s="425"/>
      <c r="P30" s="425"/>
      <c r="Q30" s="425"/>
      <c r="R30" s="425"/>
      <c r="S30" s="425"/>
      <c r="T30" s="425"/>
      <c r="U30" s="425"/>
      <c r="V30" s="532"/>
      <c r="W30" s="532"/>
      <c r="X30" s="532"/>
      <c r="Y30" s="532"/>
      <c r="Z30" s="532"/>
    </row>
    <row r="31" ht="19.5" customHeight="1">
      <c r="A31" s="580">
        <v>45786.0</v>
      </c>
      <c r="B31" s="566"/>
      <c r="C31" s="598" t="s">
        <v>7656</v>
      </c>
      <c r="D31" s="581" t="s">
        <v>7657</v>
      </c>
      <c r="E31" s="606"/>
      <c r="F31" s="582" t="s">
        <v>21</v>
      </c>
      <c r="G31" s="607">
        <v>6.0</v>
      </c>
      <c r="H31" s="608" t="s">
        <v>7658</v>
      </c>
      <c r="I31" s="125"/>
      <c r="J31" s="571"/>
      <c r="K31" s="425"/>
      <c r="L31" s="425"/>
      <c r="M31" s="425"/>
      <c r="N31" s="425"/>
      <c r="O31" s="425"/>
      <c r="P31" s="425"/>
      <c r="Q31" s="425"/>
      <c r="R31" s="425"/>
      <c r="S31" s="425"/>
      <c r="T31" s="425"/>
      <c r="U31" s="425"/>
      <c r="V31" s="532"/>
      <c r="W31" s="532"/>
      <c r="X31" s="532"/>
      <c r="Y31" s="532"/>
      <c r="Z31" s="532"/>
    </row>
    <row r="32" ht="19.5" customHeight="1">
      <c r="A32" s="580">
        <v>45793.0</v>
      </c>
      <c r="B32" s="566"/>
      <c r="C32" s="598" t="s">
        <v>7659</v>
      </c>
      <c r="D32" s="581" t="s">
        <v>7660</v>
      </c>
      <c r="E32" s="606"/>
      <c r="F32" s="582" t="s">
        <v>21</v>
      </c>
      <c r="G32" s="607">
        <v>1.0</v>
      </c>
      <c r="H32" s="608" t="s">
        <v>2233</v>
      </c>
      <c r="I32" s="125"/>
      <c r="J32" s="571"/>
      <c r="K32" s="425"/>
      <c r="L32" s="425"/>
      <c r="M32" s="425"/>
      <c r="N32" s="425"/>
      <c r="O32" s="425"/>
      <c r="P32" s="425"/>
      <c r="Q32" s="425"/>
      <c r="R32" s="425"/>
      <c r="S32" s="425"/>
      <c r="T32" s="425"/>
      <c r="U32" s="425"/>
      <c r="V32" s="532"/>
      <c r="W32" s="532"/>
      <c r="X32" s="532"/>
      <c r="Y32" s="532"/>
      <c r="Z32" s="532"/>
    </row>
    <row r="33" ht="19.5" customHeight="1">
      <c r="A33" s="580">
        <v>45785.0</v>
      </c>
      <c r="B33" s="566"/>
      <c r="C33" s="598" t="s">
        <v>7661</v>
      </c>
      <c r="D33" s="581" t="s">
        <v>7662</v>
      </c>
      <c r="E33" s="606"/>
      <c r="F33" s="582" t="s">
        <v>21</v>
      </c>
      <c r="G33" s="607">
        <v>1.0</v>
      </c>
      <c r="H33" s="608" t="s">
        <v>381</v>
      </c>
      <c r="I33" s="125"/>
      <c r="J33" s="571"/>
      <c r="K33" s="425"/>
      <c r="L33" s="425"/>
      <c r="M33" s="425"/>
      <c r="N33" s="425"/>
      <c r="O33" s="425"/>
      <c r="P33" s="425"/>
      <c r="Q33" s="425"/>
      <c r="R33" s="425"/>
      <c r="S33" s="425"/>
      <c r="T33" s="425"/>
      <c r="U33" s="425"/>
      <c r="V33" s="532"/>
      <c r="W33" s="532"/>
      <c r="X33" s="532"/>
      <c r="Y33" s="532"/>
      <c r="Z33" s="532"/>
    </row>
    <row r="34" ht="19.5" customHeight="1">
      <c r="A34" s="580">
        <v>45794.0</v>
      </c>
      <c r="B34" s="566"/>
      <c r="C34" s="598" t="s">
        <v>7663</v>
      </c>
      <c r="D34" s="581" t="s">
        <v>7662</v>
      </c>
      <c r="E34" s="606"/>
      <c r="F34" s="582" t="s">
        <v>21</v>
      </c>
      <c r="G34" s="607">
        <v>2.0</v>
      </c>
      <c r="H34" s="608" t="s">
        <v>991</v>
      </c>
      <c r="I34" s="125"/>
      <c r="J34" s="571"/>
      <c r="K34" s="425"/>
      <c r="L34" s="425"/>
      <c r="M34" s="425"/>
      <c r="N34" s="425"/>
      <c r="O34" s="425"/>
      <c r="P34" s="425"/>
      <c r="Q34" s="425"/>
      <c r="R34" s="425"/>
      <c r="S34" s="425"/>
      <c r="T34" s="425"/>
      <c r="U34" s="425"/>
      <c r="V34" s="532"/>
      <c r="W34" s="532"/>
      <c r="X34" s="532"/>
      <c r="Y34" s="532"/>
      <c r="Z34" s="532"/>
    </row>
    <row r="35" ht="19.5" customHeight="1">
      <c r="A35" s="580">
        <v>45789.0</v>
      </c>
      <c r="B35" s="566"/>
      <c r="C35" s="598" t="s">
        <v>7664</v>
      </c>
      <c r="D35" s="581" t="s">
        <v>7665</v>
      </c>
      <c r="E35" s="606"/>
      <c r="F35" s="582" t="s">
        <v>21</v>
      </c>
      <c r="G35" s="607">
        <v>6.0</v>
      </c>
      <c r="H35" s="608" t="s">
        <v>1948</v>
      </c>
      <c r="I35" s="125"/>
      <c r="J35" s="571"/>
      <c r="K35" s="425"/>
      <c r="L35" s="425"/>
      <c r="M35" s="425"/>
      <c r="N35" s="425"/>
      <c r="O35" s="425"/>
      <c r="P35" s="425"/>
      <c r="Q35" s="425"/>
      <c r="R35" s="425"/>
      <c r="S35" s="425"/>
      <c r="T35" s="425"/>
      <c r="U35" s="425"/>
      <c r="V35" s="532"/>
      <c r="W35" s="532"/>
      <c r="X35" s="532"/>
      <c r="Y35" s="532"/>
      <c r="Z35" s="532"/>
    </row>
    <row r="36" ht="19.5" customHeight="1">
      <c r="A36" s="580">
        <v>45791.0</v>
      </c>
      <c r="B36" s="566"/>
      <c r="C36" s="598" t="s">
        <v>7666</v>
      </c>
      <c r="D36" s="581" t="s">
        <v>7535</v>
      </c>
      <c r="E36" s="606"/>
      <c r="F36" s="582" t="s">
        <v>21</v>
      </c>
      <c r="G36" s="607">
        <v>1.0</v>
      </c>
      <c r="H36" s="608" t="s">
        <v>1333</v>
      </c>
      <c r="I36" s="125"/>
      <c r="J36" s="571"/>
      <c r="K36" s="425"/>
      <c r="L36" s="425"/>
      <c r="M36" s="425"/>
      <c r="N36" s="425"/>
      <c r="O36" s="425"/>
      <c r="P36" s="425"/>
      <c r="Q36" s="425"/>
      <c r="R36" s="425"/>
      <c r="S36" s="425"/>
      <c r="T36" s="425"/>
      <c r="U36" s="425"/>
      <c r="V36" s="532"/>
      <c r="W36" s="532"/>
      <c r="X36" s="532"/>
      <c r="Y36" s="532"/>
      <c r="Z36" s="532"/>
    </row>
    <row r="37" ht="19.5" customHeight="1">
      <c r="A37" s="609">
        <v>45791.0</v>
      </c>
      <c r="B37" s="566"/>
      <c r="C37" s="610" t="s">
        <v>7667</v>
      </c>
      <c r="D37" s="611" t="s">
        <v>7668</v>
      </c>
      <c r="E37" s="612"/>
      <c r="F37" s="613" t="s">
        <v>21</v>
      </c>
      <c r="G37" s="614">
        <v>4.0</v>
      </c>
      <c r="H37" s="615" t="s">
        <v>3924</v>
      </c>
      <c r="I37" s="125"/>
      <c r="J37" s="571"/>
      <c r="K37" s="425"/>
      <c r="L37" s="425"/>
      <c r="M37" s="425"/>
      <c r="N37" s="425"/>
      <c r="O37" s="425"/>
      <c r="P37" s="425"/>
      <c r="Q37" s="425"/>
      <c r="R37" s="425"/>
      <c r="S37" s="425"/>
      <c r="T37" s="425"/>
      <c r="U37" s="425"/>
      <c r="V37" s="532"/>
      <c r="W37" s="532"/>
      <c r="X37" s="532"/>
      <c r="Y37" s="532"/>
      <c r="Z37" s="532"/>
    </row>
    <row r="38" ht="19.5" customHeight="1">
      <c r="A38" s="609">
        <v>45797.0</v>
      </c>
      <c r="B38" s="566"/>
      <c r="C38" s="610" t="s">
        <v>7669</v>
      </c>
      <c r="D38" s="611" t="s">
        <v>7501</v>
      </c>
      <c r="E38" s="612"/>
      <c r="F38" s="613" t="s">
        <v>21</v>
      </c>
      <c r="G38" s="614">
        <v>1.0</v>
      </c>
      <c r="H38" s="615" t="s">
        <v>252</v>
      </c>
      <c r="I38" s="125"/>
      <c r="J38" s="571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5"/>
      <c r="V38" s="532"/>
      <c r="W38" s="532"/>
      <c r="X38" s="532"/>
      <c r="Y38" s="532"/>
      <c r="Z38" s="532"/>
    </row>
    <row r="39" ht="19.5" customHeight="1">
      <c r="A39" s="609">
        <v>45798.0</v>
      </c>
      <c r="B39" s="566"/>
      <c r="C39" s="610" t="s">
        <v>7670</v>
      </c>
      <c r="D39" s="611" t="s">
        <v>7668</v>
      </c>
      <c r="E39" s="612"/>
      <c r="F39" s="613" t="s">
        <v>21</v>
      </c>
      <c r="G39" s="614">
        <v>4.0</v>
      </c>
      <c r="H39" s="615" t="s">
        <v>2176</v>
      </c>
      <c r="I39" s="125"/>
      <c r="J39" s="571"/>
      <c r="K39" s="425"/>
      <c r="L39" s="425"/>
      <c r="M39" s="425"/>
      <c r="N39" s="425"/>
      <c r="O39" s="425"/>
      <c r="P39" s="425"/>
      <c r="Q39" s="425"/>
      <c r="R39" s="425"/>
      <c r="S39" s="425"/>
      <c r="T39" s="425"/>
      <c r="U39" s="425"/>
      <c r="V39" s="532"/>
      <c r="W39" s="532"/>
      <c r="X39" s="532"/>
      <c r="Y39" s="532"/>
      <c r="Z39" s="532"/>
    </row>
    <row r="40" ht="19.5" customHeight="1">
      <c r="A40" s="572"/>
      <c r="B40" s="566"/>
      <c r="C40" s="598"/>
      <c r="D40" s="599"/>
      <c r="E40" s="616"/>
      <c r="F40" s="131"/>
      <c r="G40" s="131"/>
      <c r="H40" s="570"/>
      <c r="I40" s="125"/>
      <c r="J40" s="571"/>
      <c r="K40" s="425"/>
      <c r="L40" s="425"/>
      <c r="M40" s="425"/>
      <c r="N40" s="425"/>
      <c r="O40" s="425"/>
      <c r="P40" s="425"/>
      <c r="Q40" s="425"/>
      <c r="R40" s="425"/>
      <c r="S40" s="425"/>
      <c r="T40" s="425"/>
      <c r="U40" s="425"/>
      <c r="V40" s="532"/>
      <c r="W40" s="532"/>
      <c r="X40" s="532"/>
      <c r="Y40" s="532"/>
      <c r="Z40" s="532"/>
    </row>
    <row r="41" ht="19.5" customHeight="1">
      <c r="A41" s="572">
        <v>45820.0</v>
      </c>
      <c r="B41" s="566"/>
      <c r="C41" s="598" t="s">
        <v>7671</v>
      </c>
      <c r="D41" s="599" t="s">
        <v>7514</v>
      </c>
      <c r="E41" s="601"/>
      <c r="F41" s="135" t="s">
        <v>21</v>
      </c>
      <c r="G41" s="131">
        <v>4.0</v>
      </c>
      <c r="H41" s="617" t="s">
        <v>1997</v>
      </c>
      <c r="I41" s="125"/>
      <c r="J41" s="571"/>
      <c r="K41" s="425"/>
      <c r="L41" s="425"/>
      <c r="M41" s="425"/>
      <c r="N41" s="425"/>
      <c r="O41" s="425"/>
      <c r="P41" s="425"/>
      <c r="Q41" s="425"/>
      <c r="R41" s="425"/>
      <c r="S41" s="425"/>
      <c r="T41" s="425"/>
      <c r="U41" s="425"/>
      <c r="V41" s="532"/>
      <c r="W41" s="532"/>
      <c r="X41" s="532"/>
      <c r="Y41" s="532"/>
      <c r="Z41" s="532"/>
    </row>
    <row r="42" ht="19.5" customHeight="1">
      <c r="A42" s="572">
        <v>45822.0</v>
      </c>
      <c r="B42" s="566"/>
      <c r="C42" s="598" t="s">
        <v>7672</v>
      </c>
      <c r="D42" s="599" t="s">
        <v>7514</v>
      </c>
      <c r="E42" s="601"/>
      <c r="F42" s="135" t="s">
        <v>21</v>
      </c>
      <c r="G42" s="131">
        <v>4.0</v>
      </c>
      <c r="H42" s="617" t="s">
        <v>443</v>
      </c>
      <c r="I42" s="125"/>
      <c r="J42" s="571"/>
      <c r="K42" s="425"/>
      <c r="L42" s="425"/>
      <c r="M42" s="425"/>
      <c r="N42" s="425"/>
      <c r="O42" s="425"/>
      <c r="P42" s="425"/>
      <c r="Q42" s="425"/>
      <c r="R42" s="425"/>
      <c r="S42" s="425"/>
      <c r="T42" s="425"/>
      <c r="U42" s="425"/>
      <c r="V42" s="532"/>
      <c r="W42" s="532"/>
      <c r="X42" s="532"/>
      <c r="Y42" s="532"/>
      <c r="Z42" s="532"/>
    </row>
    <row r="43" ht="19.5" customHeight="1">
      <c r="A43" s="572">
        <v>45830.0</v>
      </c>
      <c r="B43" s="566"/>
      <c r="C43" s="598" t="s">
        <v>7673</v>
      </c>
      <c r="D43" s="599" t="s">
        <v>7543</v>
      </c>
      <c r="E43" s="601"/>
      <c r="F43" s="135" t="s">
        <v>21</v>
      </c>
      <c r="G43" s="131">
        <v>2.0</v>
      </c>
      <c r="H43" s="617" t="s">
        <v>642</v>
      </c>
      <c r="I43" s="125"/>
      <c r="J43" s="571"/>
      <c r="K43" s="425"/>
      <c r="L43" s="425"/>
      <c r="M43" s="425"/>
      <c r="N43" s="425"/>
      <c r="O43" s="425"/>
      <c r="P43" s="425"/>
      <c r="Q43" s="425"/>
      <c r="R43" s="425"/>
      <c r="S43" s="425"/>
      <c r="T43" s="425"/>
      <c r="U43" s="425"/>
      <c r="V43" s="532"/>
      <c r="W43" s="532"/>
      <c r="X43" s="532"/>
      <c r="Y43" s="532"/>
      <c r="Z43" s="532"/>
    </row>
    <row r="44" ht="19.5" customHeight="1">
      <c r="A44" s="572">
        <v>45830.0</v>
      </c>
      <c r="B44" s="566"/>
      <c r="C44" s="598" t="s">
        <v>7674</v>
      </c>
      <c r="D44" s="599" t="s">
        <v>7675</v>
      </c>
      <c r="E44" s="601"/>
      <c r="F44" s="135" t="s">
        <v>21</v>
      </c>
      <c r="G44" s="131">
        <v>1.0</v>
      </c>
      <c r="H44" s="617" t="s">
        <v>642</v>
      </c>
      <c r="I44" s="125"/>
      <c r="J44" s="571"/>
      <c r="K44" s="425"/>
      <c r="L44" s="425"/>
      <c r="M44" s="425"/>
      <c r="N44" s="425"/>
      <c r="O44" s="425"/>
      <c r="P44" s="425"/>
      <c r="Q44" s="425"/>
      <c r="R44" s="425"/>
      <c r="S44" s="425"/>
      <c r="T44" s="425"/>
      <c r="U44" s="425"/>
      <c r="V44" s="532"/>
      <c r="W44" s="532"/>
      <c r="X44" s="532"/>
      <c r="Y44" s="532"/>
      <c r="Z44" s="532"/>
    </row>
    <row r="45" ht="19.5" customHeight="1">
      <c r="A45" s="618"/>
      <c r="B45" s="619"/>
      <c r="C45" s="598"/>
      <c r="D45" s="599"/>
      <c r="E45" s="616"/>
      <c r="F45" s="131"/>
      <c r="G45" s="131"/>
      <c r="H45" s="570"/>
      <c r="I45" s="125"/>
      <c r="J45" s="571"/>
      <c r="K45" s="425"/>
      <c r="L45" s="425"/>
      <c r="M45" s="425"/>
      <c r="N45" s="425"/>
      <c r="O45" s="425"/>
      <c r="P45" s="425"/>
      <c r="Q45" s="425"/>
      <c r="R45" s="425"/>
      <c r="S45" s="425"/>
      <c r="T45" s="425"/>
      <c r="U45" s="425"/>
      <c r="V45" s="532"/>
      <c r="W45" s="532"/>
      <c r="X45" s="532"/>
      <c r="Y45" s="532"/>
      <c r="Z45" s="532"/>
    </row>
    <row r="46" ht="19.5" customHeight="1">
      <c r="A46" s="618">
        <v>45848.0</v>
      </c>
      <c r="B46" s="619"/>
      <c r="C46" s="620" t="s">
        <v>7676</v>
      </c>
      <c r="D46" s="621" t="s">
        <v>7530</v>
      </c>
      <c r="E46" s="622"/>
      <c r="F46" s="135" t="s">
        <v>21</v>
      </c>
      <c r="G46" s="135">
        <v>1.0</v>
      </c>
      <c r="H46" s="623" t="s">
        <v>7677</v>
      </c>
      <c r="I46" s="125"/>
      <c r="J46" s="571"/>
      <c r="K46" s="425"/>
      <c r="L46" s="425"/>
      <c r="M46" s="425"/>
      <c r="N46" s="425"/>
      <c r="O46" s="425"/>
      <c r="P46" s="425"/>
      <c r="Q46" s="425"/>
      <c r="R46" s="425"/>
      <c r="S46" s="425"/>
      <c r="T46" s="425"/>
      <c r="U46" s="425"/>
      <c r="V46" s="532"/>
      <c r="W46" s="532"/>
      <c r="X46" s="532"/>
      <c r="Y46" s="532"/>
      <c r="Z46" s="532"/>
    </row>
    <row r="47" ht="19.5" customHeight="1">
      <c r="A47" s="618">
        <v>45848.0</v>
      </c>
      <c r="B47" s="619"/>
      <c r="C47" s="620" t="s">
        <v>7678</v>
      </c>
      <c r="D47" s="621" t="s">
        <v>7533</v>
      </c>
      <c r="E47" s="622"/>
      <c r="F47" s="135" t="s">
        <v>359</v>
      </c>
      <c r="G47" s="135">
        <v>2.0</v>
      </c>
      <c r="H47" s="623" t="s">
        <v>446</v>
      </c>
      <c r="I47" s="125"/>
      <c r="J47" s="571"/>
      <c r="K47" s="425"/>
      <c r="L47" s="425"/>
      <c r="M47" s="425"/>
      <c r="N47" s="425"/>
      <c r="O47" s="425"/>
      <c r="P47" s="425"/>
      <c r="Q47" s="425"/>
      <c r="R47" s="425"/>
      <c r="S47" s="425"/>
      <c r="T47" s="425"/>
      <c r="U47" s="425"/>
      <c r="V47" s="532"/>
      <c r="W47" s="532"/>
      <c r="X47" s="532"/>
      <c r="Y47" s="532"/>
      <c r="Z47" s="532"/>
    </row>
    <row r="48" ht="19.5" customHeight="1">
      <c r="A48" s="572"/>
      <c r="B48" s="619"/>
      <c r="C48" s="598"/>
      <c r="D48" s="599"/>
      <c r="E48" s="616"/>
      <c r="F48" s="131"/>
      <c r="G48" s="131"/>
      <c r="H48" s="570"/>
      <c r="I48" s="125"/>
      <c r="J48" s="571"/>
      <c r="K48" s="425"/>
      <c r="L48" s="425"/>
      <c r="M48" s="425"/>
      <c r="N48" s="425"/>
      <c r="O48" s="425"/>
      <c r="P48" s="425"/>
      <c r="Q48" s="425"/>
      <c r="R48" s="425"/>
      <c r="S48" s="425"/>
      <c r="T48" s="425"/>
      <c r="U48" s="425"/>
      <c r="V48" s="532"/>
      <c r="W48" s="532"/>
      <c r="X48" s="532"/>
      <c r="Y48" s="532"/>
      <c r="Z48" s="532"/>
    </row>
    <row r="49" ht="19.5" customHeight="1">
      <c r="A49" s="618">
        <v>45859.0</v>
      </c>
      <c r="B49" s="619"/>
      <c r="C49" s="620" t="s">
        <v>7679</v>
      </c>
      <c r="D49" s="621" t="s">
        <v>7545</v>
      </c>
      <c r="E49" s="622"/>
      <c r="F49" s="135" t="s">
        <v>359</v>
      </c>
      <c r="G49" s="135">
        <v>2.0</v>
      </c>
      <c r="H49" s="623" t="s">
        <v>2256</v>
      </c>
      <c r="I49" s="125"/>
      <c r="J49" s="571"/>
      <c r="K49" s="425"/>
      <c r="L49" s="425"/>
      <c r="M49" s="425"/>
      <c r="N49" s="425"/>
      <c r="O49" s="425"/>
      <c r="P49" s="425"/>
      <c r="Q49" s="425"/>
      <c r="R49" s="425"/>
      <c r="S49" s="425"/>
      <c r="T49" s="425"/>
      <c r="U49" s="425"/>
      <c r="V49" s="532"/>
      <c r="W49" s="532"/>
      <c r="X49" s="532"/>
      <c r="Y49" s="532"/>
      <c r="Z49" s="532"/>
    </row>
    <row r="50" ht="19.5" customHeight="1">
      <c r="A50" s="618">
        <v>45859.0</v>
      </c>
      <c r="B50" s="619"/>
      <c r="C50" s="620" t="s">
        <v>7679</v>
      </c>
      <c r="D50" s="621" t="s">
        <v>7545</v>
      </c>
      <c r="E50" s="622"/>
      <c r="F50" s="135" t="s">
        <v>359</v>
      </c>
      <c r="G50" s="135">
        <v>4.0</v>
      </c>
      <c r="H50" s="623" t="s">
        <v>1924</v>
      </c>
      <c r="I50" s="125"/>
      <c r="J50" s="571"/>
      <c r="K50" s="425"/>
      <c r="L50" s="425"/>
      <c r="M50" s="425"/>
      <c r="N50" s="425"/>
      <c r="O50" s="425"/>
      <c r="P50" s="425"/>
      <c r="Q50" s="425"/>
      <c r="R50" s="425"/>
      <c r="S50" s="425"/>
      <c r="T50" s="425"/>
      <c r="U50" s="425"/>
      <c r="V50" s="532"/>
      <c r="W50" s="532"/>
      <c r="X50" s="532"/>
      <c r="Y50" s="532"/>
      <c r="Z50" s="532"/>
    </row>
    <row r="51" ht="19.5" customHeight="1">
      <c r="A51" s="618"/>
      <c r="B51" s="619"/>
      <c r="C51" s="620"/>
      <c r="D51" s="621"/>
      <c r="E51" s="622"/>
      <c r="F51" s="135"/>
      <c r="G51" s="135"/>
      <c r="H51" s="623"/>
      <c r="I51" s="125"/>
      <c r="J51" s="571"/>
      <c r="K51" s="425"/>
      <c r="L51" s="425"/>
      <c r="M51" s="425"/>
      <c r="N51" s="425"/>
      <c r="O51" s="425"/>
      <c r="P51" s="425"/>
      <c r="Q51" s="425"/>
      <c r="R51" s="425"/>
      <c r="S51" s="425"/>
      <c r="T51" s="425"/>
      <c r="U51" s="425"/>
      <c r="V51" s="532"/>
      <c r="W51" s="532"/>
      <c r="X51" s="532"/>
      <c r="Y51" s="532"/>
      <c r="Z51" s="532"/>
    </row>
    <row r="52" ht="19.5" customHeight="1">
      <c r="A52" s="618">
        <v>45860.0</v>
      </c>
      <c r="B52" s="619"/>
      <c r="C52" s="620" t="s">
        <v>7680</v>
      </c>
      <c r="D52" s="621" t="s">
        <v>7545</v>
      </c>
      <c r="E52" s="622"/>
      <c r="F52" s="135" t="s">
        <v>359</v>
      </c>
      <c r="G52" s="135">
        <v>2.0</v>
      </c>
      <c r="H52" s="623" t="s">
        <v>2220</v>
      </c>
      <c r="I52" s="125"/>
      <c r="J52" s="571"/>
      <c r="K52" s="425"/>
      <c r="L52" s="425"/>
      <c r="M52" s="425"/>
      <c r="N52" s="425"/>
      <c r="O52" s="425"/>
      <c r="P52" s="425"/>
      <c r="Q52" s="425"/>
      <c r="R52" s="425"/>
      <c r="S52" s="425"/>
      <c r="T52" s="425"/>
      <c r="U52" s="425"/>
      <c r="V52" s="532"/>
      <c r="W52" s="532"/>
      <c r="X52" s="532"/>
      <c r="Y52" s="532"/>
      <c r="Z52" s="532"/>
    </row>
    <row r="53" ht="19.5" customHeight="1">
      <c r="A53" s="618">
        <v>45860.0</v>
      </c>
      <c r="B53" s="619"/>
      <c r="C53" s="620" t="s">
        <v>7680</v>
      </c>
      <c r="D53" s="621" t="s">
        <v>7545</v>
      </c>
      <c r="E53" s="622"/>
      <c r="F53" s="135" t="s">
        <v>359</v>
      </c>
      <c r="G53" s="135">
        <v>1.0</v>
      </c>
      <c r="H53" s="623" t="s">
        <v>4298</v>
      </c>
      <c r="I53" s="125"/>
      <c r="J53" s="571"/>
      <c r="K53" s="425"/>
      <c r="L53" s="425"/>
      <c r="M53" s="425"/>
      <c r="N53" s="425"/>
      <c r="O53" s="425"/>
      <c r="P53" s="425"/>
      <c r="Q53" s="425"/>
      <c r="R53" s="425"/>
      <c r="S53" s="425"/>
      <c r="T53" s="425"/>
      <c r="U53" s="425"/>
      <c r="V53" s="532"/>
      <c r="W53" s="532"/>
      <c r="X53" s="532"/>
      <c r="Y53" s="532"/>
      <c r="Z53" s="532"/>
    </row>
    <row r="54" ht="19.5" customHeight="1">
      <c r="A54" s="572"/>
      <c r="B54" s="619"/>
      <c r="C54" s="598"/>
      <c r="D54" s="599"/>
      <c r="E54" s="616"/>
      <c r="F54" s="131"/>
      <c r="G54" s="131"/>
      <c r="H54" s="570"/>
      <c r="I54" s="125"/>
      <c r="J54" s="571"/>
      <c r="K54" s="425"/>
      <c r="L54" s="425"/>
      <c r="M54" s="425"/>
      <c r="N54" s="425"/>
      <c r="O54" s="425"/>
      <c r="P54" s="425"/>
      <c r="Q54" s="425"/>
      <c r="R54" s="425"/>
      <c r="S54" s="425"/>
      <c r="T54" s="425"/>
      <c r="U54" s="425"/>
      <c r="V54" s="532"/>
      <c r="W54" s="532"/>
      <c r="X54" s="532"/>
      <c r="Y54" s="532"/>
      <c r="Z54" s="532"/>
    </row>
    <row r="55" ht="19.5" customHeight="1">
      <c r="A55" s="618">
        <v>45862.0</v>
      </c>
      <c r="B55" s="619"/>
      <c r="C55" s="620" t="s">
        <v>7681</v>
      </c>
      <c r="D55" s="621" t="s">
        <v>7545</v>
      </c>
      <c r="E55" s="622"/>
      <c r="F55" s="135" t="s">
        <v>359</v>
      </c>
      <c r="G55" s="135">
        <v>4.0</v>
      </c>
      <c r="H55" s="623" t="s">
        <v>2166</v>
      </c>
      <c r="I55" s="125"/>
      <c r="J55" s="571"/>
      <c r="K55" s="425"/>
      <c r="L55" s="425"/>
      <c r="M55" s="425"/>
      <c r="N55" s="425"/>
      <c r="O55" s="425"/>
      <c r="P55" s="425"/>
      <c r="Q55" s="425"/>
      <c r="R55" s="425"/>
      <c r="S55" s="425"/>
      <c r="T55" s="425"/>
      <c r="U55" s="425"/>
      <c r="V55" s="532"/>
      <c r="W55" s="532"/>
      <c r="X55" s="532"/>
      <c r="Y55" s="532"/>
      <c r="Z55" s="532"/>
    </row>
    <row r="56" ht="19.5" customHeight="1">
      <c r="A56" s="572"/>
      <c r="B56" s="619"/>
      <c r="C56" s="598"/>
      <c r="D56" s="599"/>
      <c r="E56" s="616"/>
      <c r="F56" s="131"/>
      <c r="G56" s="131"/>
      <c r="H56" s="570"/>
      <c r="I56" s="125"/>
      <c r="J56" s="571"/>
      <c r="K56" s="425"/>
      <c r="L56" s="425"/>
      <c r="M56" s="425"/>
      <c r="N56" s="425"/>
      <c r="O56" s="425"/>
      <c r="P56" s="425"/>
      <c r="Q56" s="425"/>
      <c r="R56" s="425"/>
      <c r="S56" s="425"/>
      <c r="T56" s="425"/>
      <c r="U56" s="425"/>
      <c r="V56" s="532"/>
      <c r="W56" s="532"/>
      <c r="X56" s="532"/>
      <c r="Y56" s="532"/>
      <c r="Z56" s="532"/>
    </row>
    <row r="57" ht="19.5" customHeight="1">
      <c r="A57" s="618">
        <v>45864.0</v>
      </c>
      <c r="B57" s="619"/>
      <c r="C57" s="620" t="s">
        <v>7682</v>
      </c>
      <c r="D57" s="621" t="s">
        <v>7545</v>
      </c>
      <c r="E57" s="622"/>
      <c r="F57" s="135" t="s">
        <v>359</v>
      </c>
      <c r="G57" s="135">
        <v>2.0</v>
      </c>
      <c r="H57" s="623" t="s">
        <v>252</v>
      </c>
      <c r="I57" s="125"/>
      <c r="J57" s="571"/>
      <c r="K57" s="425"/>
      <c r="L57" s="425"/>
      <c r="M57" s="425"/>
      <c r="N57" s="425"/>
      <c r="O57" s="425"/>
      <c r="P57" s="425"/>
      <c r="Q57" s="425"/>
      <c r="R57" s="425"/>
      <c r="S57" s="425"/>
      <c r="T57" s="425"/>
      <c r="U57" s="425"/>
      <c r="V57" s="532"/>
      <c r="W57" s="532"/>
      <c r="X57" s="532"/>
      <c r="Y57" s="532"/>
      <c r="Z57" s="532"/>
    </row>
    <row r="58" ht="19.5" customHeight="1">
      <c r="A58" s="572"/>
      <c r="B58" s="619"/>
      <c r="C58" s="598"/>
      <c r="D58" s="599"/>
      <c r="E58" s="616"/>
      <c r="F58" s="131"/>
      <c r="G58" s="131"/>
      <c r="H58" s="570"/>
      <c r="I58" s="125"/>
      <c r="J58" s="571"/>
      <c r="K58" s="425"/>
      <c r="L58" s="425"/>
      <c r="M58" s="425"/>
      <c r="N58" s="425"/>
      <c r="O58" s="425"/>
      <c r="P58" s="425"/>
      <c r="Q58" s="425"/>
      <c r="R58" s="425"/>
      <c r="S58" s="425"/>
      <c r="T58" s="425"/>
      <c r="U58" s="425"/>
      <c r="V58" s="532"/>
      <c r="W58" s="532"/>
      <c r="X58" s="532"/>
      <c r="Y58" s="532"/>
      <c r="Z58" s="532"/>
    </row>
    <row r="59" ht="19.5" customHeight="1">
      <c r="A59" s="618">
        <v>45867.0</v>
      </c>
      <c r="B59" s="619"/>
      <c r="C59" s="620" t="s">
        <v>7683</v>
      </c>
      <c r="D59" s="621" t="s">
        <v>7684</v>
      </c>
      <c r="E59" s="622"/>
      <c r="F59" s="135" t="s">
        <v>21</v>
      </c>
      <c r="G59" s="135">
        <v>2.0</v>
      </c>
      <c r="H59" s="623" t="s">
        <v>1971</v>
      </c>
      <c r="I59" s="125"/>
      <c r="J59" s="571"/>
      <c r="K59" s="425"/>
      <c r="L59" s="425"/>
      <c r="M59" s="425"/>
      <c r="N59" s="425"/>
      <c r="O59" s="425"/>
      <c r="P59" s="425"/>
      <c r="Q59" s="425"/>
      <c r="R59" s="425"/>
      <c r="S59" s="425"/>
      <c r="T59" s="425"/>
      <c r="U59" s="425"/>
      <c r="V59" s="532"/>
      <c r="W59" s="532"/>
      <c r="X59" s="532"/>
      <c r="Y59" s="532"/>
      <c r="Z59" s="532"/>
    </row>
    <row r="60" ht="19.5" customHeight="1">
      <c r="A60" s="572"/>
      <c r="B60" s="619"/>
      <c r="C60" s="598"/>
      <c r="D60" s="599"/>
      <c r="E60" s="616"/>
      <c r="F60" s="131"/>
      <c r="G60" s="131"/>
      <c r="H60" s="570"/>
      <c r="I60" s="125"/>
      <c r="J60" s="571"/>
      <c r="K60" s="425"/>
      <c r="L60" s="425"/>
      <c r="M60" s="425"/>
      <c r="N60" s="425"/>
      <c r="O60" s="425"/>
      <c r="P60" s="425"/>
      <c r="Q60" s="425"/>
      <c r="R60" s="425"/>
      <c r="S60" s="425"/>
      <c r="T60" s="425"/>
      <c r="U60" s="425"/>
      <c r="V60" s="532"/>
      <c r="W60" s="532"/>
      <c r="X60" s="532"/>
      <c r="Y60" s="532"/>
      <c r="Z60" s="532"/>
    </row>
    <row r="61" ht="19.5" customHeight="1">
      <c r="A61" s="618">
        <v>45875.0</v>
      </c>
      <c r="B61" s="619"/>
      <c r="C61" s="620" t="s">
        <v>7685</v>
      </c>
      <c r="D61" s="621" t="s">
        <v>7686</v>
      </c>
      <c r="E61" s="622"/>
      <c r="F61" s="135" t="s">
        <v>21</v>
      </c>
      <c r="G61" s="135">
        <v>1.0</v>
      </c>
      <c r="H61" s="623" t="s">
        <v>1034</v>
      </c>
      <c r="I61" s="125"/>
      <c r="J61" s="571"/>
      <c r="K61" s="425"/>
      <c r="L61" s="425"/>
      <c r="M61" s="425"/>
      <c r="N61" s="425"/>
      <c r="O61" s="425"/>
      <c r="P61" s="425"/>
      <c r="Q61" s="425"/>
      <c r="R61" s="425"/>
      <c r="S61" s="425"/>
      <c r="T61" s="425"/>
      <c r="U61" s="425"/>
      <c r="V61" s="532"/>
      <c r="W61" s="532"/>
      <c r="X61" s="532"/>
      <c r="Y61" s="532"/>
      <c r="Z61" s="532"/>
    </row>
    <row r="62" ht="19.5" customHeight="1">
      <c r="A62" s="572"/>
      <c r="B62" s="619"/>
      <c r="C62" s="598"/>
      <c r="D62" s="599"/>
      <c r="E62" s="616"/>
      <c r="F62" s="131"/>
      <c r="G62" s="131"/>
      <c r="H62" s="570"/>
      <c r="I62" s="125"/>
      <c r="J62" s="571"/>
      <c r="K62" s="425"/>
      <c r="L62" s="425"/>
      <c r="M62" s="425"/>
      <c r="N62" s="425"/>
      <c r="O62" s="425"/>
      <c r="P62" s="425"/>
      <c r="Q62" s="425"/>
      <c r="R62" s="425"/>
      <c r="S62" s="425"/>
      <c r="T62" s="425"/>
      <c r="U62" s="425"/>
      <c r="V62" s="532"/>
      <c r="W62" s="532"/>
      <c r="X62" s="532"/>
      <c r="Y62" s="532"/>
      <c r="Z62" s="532"/>
    </row>
    <row r="63" ht="19.5" customHeight="1">
      <c r="A63" s="618">
        <v>45889.0</v>
      </c>
      <c r="B63" s="619"/>
      <c r="C63" s="620" t="s">
        <v>7687</v>
      </c>
      <c r="D63" s="621" t="s">
        <v>7688</v>
      </c>
      <c r="E63" s="624"/>
      <c r="F63" s="135" t="s">
        <v>21</v>
      </c>
      <c r="G63" s="135">
        <v>4.0</v>
      </c>
      <c r="H63" s="623" t="s">
        <v>7550</v>
      </c>
      <c r="I63" s="625"/>
      <c r="J63" s="626" t="s">
        <v>4331</v>
      </c>
      <c r="K63" s="425"/>
      <c r="L63" s="425"/>
      <c r="M63" s="425"/>
      <c r="N63" s="425"/>
      <c r="O63" s="425"/>
      <c r="P63" s="425"/>
      <c r="Q63" s="425"/>
      <c r="R63" s="425"/>
      <c r="S63" s="425"/>
      <c r="T63" s="425"/>
      <c r="U63" s="425"/>
      <c r="V63" s="532"/>
      <c r="W63" s="532"/>
      <c r="X63" s="532"/>
      <c r="Y63" s="532"/>
      <c r="Z63" s="532"/>
    </row>
    <row r="64" ht="19.5" customHeight="1">
      <c r="A64" s="618">
        <v>45889.0</v>
      </c>
      <c r="B64" s="619"/>
      <c r="C64" s="620" t="s">
        <v>7687</v>
      </c>
      <c r="D64" s="621" t="s">
        <v>7688</v>
      </c>
      <c r="E64" s="624"/>
      <c r="F64" s="135" t="s">
        <v>21</v>
      </c>
      <c r="G64" s="135">
        <v>4.0</v>
      </c>
      <c r="H64" s="623" t="s">
        <v>7550</v>
      </c>
      <c r="I64" s="625"/>
      <c r="J64" s="626" t="s">
        <v>4331</v>
      </c>
      <c r="K64" s="425"/>
      <c r="L64" s="425"/>
      <c r="M64" s="425"/>
      <c r="N64" s="425"/>
      <c r="O64" s="425"/>
      <c r="P64" s="425"/>
      <c r="Q64" s="425"/>
      <c r="R64" s="425"/>
      <c r="S64" s="425"/>
      <c r="T64" s="425"/>
      <c r="U64" s="425"/>
      <c r="V64" s="532"/>
      <c r="W64" s="532"/>
      <c r="X64" s="532"/>
      <c r="Y64" s="532"/>
      <c r="Z64" s="532"/>
    </row>
    <row r="65" ht="19.5" customHeight="1">
      <c r="A65" s="618">
        <v>45889.0</v>
      </c>
      <c r="B65" s="619"/>
      <c r="C65" s="620" t="s">
        <v>7687</v>
      </c>
      <c r="D65" s="621" t="s">
        <v>7689</v>
      </c>
      <c r="E65" s="624"/>
      <c r="F65" s="135" t="s">
        <v>21</v>
      </c>
      <c r="G65" s="135">
        <v>1.0</v>
      </c>
      <c r="H65" s="623" t="s">
        <v>7550</v>
      </c>
      <c r="I65" s="625"/>
      <c r="J65" s="626" t="s">
        <v>4331</v>
      </c>
      <c r="K65" s="425"/>
      <c r="L65" s="425"/>
      <c r="M65" s="425"/>
      <c r="N65" s="425"/>
      <c r="O65" s="425"/>
      <c r="P65" s="425"/>
      <c r="Q65" s="425"/>
      <c r="R65" s="425"/>
      <c r="S65" s="425"/>
      <c r="T65" s="425"/>
      <c r="U65" s="425"/>
      <c r="V65" s="532"/>
      <c r="W65" s="532"/>
      <c r="X65" s="532"/>
      <c r="Y65" s="532"/>
      <c r="Z65" s="532"/>
    </row>
    <row r="66" ht="19.5" customHeight="1">
      <c r="A66" s="618">
        <v>45889.0</v>
      </c>
      <c r="B66" s="619"/>
      <c r="C66" s="620" t="s">
        <v>7687</v>
      </c>
      <c r="D66" s="621" t="s">
        <v>7690</v>
      </c>
      <c r="E66" s="624"/>
      <c r="F66" s="135" t="s">
        <v>21</v>
      </c>
      <c r="G66" s="135">
        <v>4.0</v>
      </c>
      <c r="H66" s="623" t="s">
        <v>7550</v>
      </c>
      <c r="I66" s="125"/>
      <c r="J66" s="626"/>
      <c r="K66" s="425"/>
      <c r="L66" s="425"/>
      <c r="M66" s="425"/>
      <c r="N66" s="425"/>
      <c r="O66" s="425"/>
      <c r="P66" s="425"/>
      <c r="Q66" s="425"/>
      <c r="R66" s="425"/>
      <c r="S66" s="425"/>
      <c r="T66" s="425"/>
      <c r="U66" s="425"/>
      <c r="V66" s="532"/>
      <c r="W66" s="532"/>
      <c r="X66" s="532"/>
      <c r="Y66" s="532"/>
      <c r="Z66" s="532"/>
    </row>
    <row r="67" ht="19.5" customHeight="1">
      <c r="A67" s="618">
        <v>45889.0</v>
      </c>
      <c r="B67" s="619"/>
      <c r="C67" s="620" t="s">
        <v>7687</v>
      </c>
      <c r="D67" s="621" t="s">
        <v>7554</v>
      </c>
      <c r="E67" s="624"/>
      <c r="F67" s="135" t="s">
        <v>21</v>
      </c>
      <c r="G67" s="135">
        <v>4.0</v>
      </c>
      <c r="H67" s="623" t="s">
        <v>7550</v>
      </c>
      <c r="I67" s="125"/>
      <c r="J67" s="626"/>
      <c r="K67" s="425"/>
      <c r="L67" s="425"/>
      <c r="M67" s="425"/>
      <c r="N67" s="425"/>
      <c r="O67" s="425"/>
      <c r="P67" s="425"/>
      <c r="Q67" s="425"/>
      <c r="R67" s="425"/>
      <c r="S67" s="425"/>
      <c r="T67" s="425"/>
      <c r="U67" s="425"/>
      <c r="V67" s="532"/>
      <c r="W67" s="532"/>
      <c r="X67" s="532"/>
      <c r="Y67" s="532"/>
      <c r="Z67" s="532"/>
    </row>
    <row r="68" ht="19.5" customHeight="1">
      <c r="A68" s="572"/>
      <c r="B68" s="619"/>
      <c r="C68" s="598"/>
      <c r="D68" s="599"/>
      <c r="E68" s="616"/>
      <c r="F68" s="131"/>
      <c r="G68" s="131"/>
      <c r="H68" s="570"/>
      <c r="I68" s="125"/>
      <c r="J68" s="571"/>
      <c r="K68" s="425"/>
      <c r="L68" s="425"/>
      <c r="M68" s="425"/>
      <c r="N68" s="425"/>
      <c r="O68" s="425"/>
      <c r="P68" s="425"/>
      <c r="Q68" s="425"/>
      <c r="R68" s="425"/>
      <c r="S68" s="425"/>
      <c r="T68" s="425"/>
      <c r="U68" s="425"/>
      <c r="V68" s="532"/>
      <c r="W68" s="532"/>
      <c r="X68" s="532"/>
      <c r="Y68" s="532"/>
      <c r="Z68" s="532"/>
    </row>
    <row r="69" ht="19.5" customHeight="1">
      <c r="A69" s="618">
        <v>45925.0</v>
      </c>
      <c r="B69" s="619"/>
      <c r="C69" s="620" t="s">
        <v>7691</v>
      </c>
      <c r="D69" s="621" t="s">
        <v>7514</v>
      </c>
      <c r="E69" s="624"/>
      <c r="F69" s="135" t="s">
        <v>21</v>
      </c>
      <c r="G69" s="135">
        <v>1.0</v>
      </c>
      <c r="H69" s="623" t="s">
        <v>991</v>
      </c>
      <c r="I69" s="625" t="s">
        <v>4626</v>
      </c>
      <c r="J69" s="626" t="s">
        <v>4331</v>
      </c>
      <c r="K69" s="425"/>
      <c r="L69" s="425"/>
      <c r="M69" s="425"/>
      <c r="N69" s="425"/>
      <c r="O69" s="425"/>
      <c r="P69" s="425"/>
      <c r="Q69" s="425"/>
      <c r="R69" s="425"/>
      <c r="S69" s="425"/>
      <c r="T69" s="425"/>
      <c r="U69" s="425"/>
      <c r="V69" s="532"/>
      <c r="W69" s="532"/>
      <c r="X69" s="532"/>
      <c r="Y69" s="532"/>
      <c r="Z69" s="532"/>
    </row>
    <row r="70" ht="19.5" customHeight="1">
      <c r="A70" s="618">
        <v>45925.0</v>
      </c>
      <c r="B70" s="619"/>
      <c r="C70" s="620" t="s">
        <v>7691</v>
      </c>
      <c r="D70" s="621" t="s">
        <v>7514</v>
      </c>
      <c r="E70" s="624"/>
      <c r="F70" s="135" t="s">
        <v>21</v>
      </c>
      <c r="G70" s="135">
        <v>4.0</v>
      </c>
      <c r="H70" s="623" t="s">
        <v>1948</v>
      </c>
      <c r="I70" s="625" t="s">
        <v>4626</v>
      </c>
      <c r="J70" s="626" t="s">
        <v>4331</v>
      </c>
      <c r="K70" s="425"/>
      <c r="L70" s="425"/>
      <c r="M70" s="425"/>
      <c r="N70" s="425"/>
      <c r="O70" s="425"/>
      <c r="P70" s="425"/>
      <c r="Q70" s="425"/>
      <c r="R70" s="425"/>
      <c r="S70" s="425"/>
      <c r="T70" s="425"/>
      <c r="U70" s="425"/>
      <c r="V70" s="532"/>
      <c r="W70" s="532"/>
      <c r="X70" s="532"/>
      <c r="Y70" s="532"/>
      <c r="Z70" s="532"/>
    </row>
    <row r="71" ht="19.5" customHeight="1">
      <c r="A71" s="572"/>
      <c r="B71" s="619"/>
      <c r="C71" s="598"/>
      <c r="D71" s="599"/>
      <c r="E71" s="616"/>
      <c r="F71" s="131"/>
      <c r="G71" s="131"/>
      <c r="H71" s="570"/>
      <c r="I71" s="125"/>
      <c r="J71" s="571"/>
      <c r="K71" s="425"/>
      <c r="L71" s="425"/>
      <c r="M71" s="425"/>
      <c r="N71" s="425"/>
      <c r="O71" s="425"/>
      <c r="P71" s="425"/>
      <c r="Q71" s="425"/>
      <c r="R71" s="425"/>
      <c r="S71" s="425"/>
      <c r="T71" s="425"/>
      <c r="U71" s="425"/>
      <c r="V71" s="532"/>
      <c r="W71" s="532"/>
      <c r="X71" s="532"/>
      <c r="Y71" s="532"/>
      <c r="Z71" s="532"/>
    </row>
    <row r="72" ht="19.5" customHeight="1">
      <c r="A72" s="618">
        <v>45930.0</v>
      </c>
      <c r="B72" s="619"/>
      <c r="C72" s="620" t="s">
        <v>7692</v>
      </c>
      <c r="D72" s="621" t="s">
        <v>7693</v>
      </c>
      <c r="E72" s="624"/>
      <c r="F72" s="135" t="s">
        <v>359</v>
      </c>
      <c r="G72" s="135">
        <v>4.0</v>
      </c>
      <c r="H72" s="623" t="s">
        <v>1333</v>
      </c>
      <c r="I72" s="625" t="s">
        <v>4626</v>
      </c>
      <c r="J72" s="626" t="s">
        <v>4331</v>
      </c>
      <c r="K72" s="425"/>
      <c r="L72" s="425"/>
      <c r="M72" s="425"/>
      <c r="N72" s="425"/>
      <c r="O72" s="425"/>
      <c r="P72" s="425"/>
      <c r="Q72" s="425"/>
      <c r="R72" s="425"/>
      <c r="S72" s="425"/>
      <c r="T72" s="425"/>
      <c r="U72" s="425"/>
      <c r="V72" s="532"/>
      <c r="W72" s="532"/>
      <c r="X72" s="532"/>
      <c r="Y72" s="532"/>
      <c r="Z72" s="532"/>
    </row>
    <row r="73" ht="19.5" customHeight="1">
      <c r="A73" s="618">
        <v>45930.0</v>
      </c>
      <c r="B73" s="619"/>
      <c r="C73" s="620" t="s">
        <v>7692</v>
      </c>
      <c r="D73" s="621" t="s">
        <v>7510</v>
      </c>
      <c r="E73" s="624"/>
      <c r="F73" s="135" t="s">
        <v>21</v>
      </c>
      <c r="G73" s="135">
        <v>1.0</v>
      </c>
      <c r="H73" s="623" t="s">
        <v>2516</v>
      </c>
      <c r="I73" s="625" t="s">
        <v>4626</v>
      </c>
      <c r="J73" s="626" t="s">
        <v>4331</v>
      </c>
      <c r="K73" s="425"/>
      <c r="L73" s="425"/>
      <c r="M73" s="425"/>
      <c r="N73" s="425"/>
      <c r="O73" s="425"/>
      <c r="P73" s="425"/>
      <c r="Q73" s="425"/>
      <c r="R73" s="425"/>
      <c r="S73" s="425"/>
      <c r="T73" s="425"/>
      <c r="U73" s="425"/>
      <c r="V73" s="532"/>
      <c r="W73" s="532"/>
      <c r="X73" s="532"/>
      <c r="Y73" s="532"/>
      <c r="Z73" s="532"/>
    </row>
    <row r="74" ht="19.5" customHeight="1">
      <c r="A74" s="572"/>
      <c r="B74" s="619"/>
      <c r="C74" s="598"/>
      <c r="D74" s="599"/>
      <c r="E74" s="616"/>
      <c r="F74" s="131"/>
      <c r="G74" s="131"/>
      <c r="H74" s="570"/>
      <c r="I74" s="125"/>
      <c r="J74" s="571"/>
      <c r="K74" s="425"/>
      <c r="L74" s="425"/>
      <c r="M74" s="425"/>
      <c r="N74" s="425"/>
      <c r="O74" s="425"/>
      <c r="P74" s="425"/>
      <c r="Q74" s="425"/>
      <c r="R74" s="425"/>
      <c r="S74" s="425"/>
      <c r="T74" s="425"/>
      <c r="U74" s="425"/>
      <c r="V74" s="532"/>
      <c r="W74" s="532"/>
      <c r="X74" s="532"/>
      <c r="Y74" s="532"/>
      <c r="Z74" s="532"/>
    </row>
    <row r="75" ht="19.5" customHeight="1">
      <c r="A75" s="618">
        <v>45936.0</v>
      </c>
      <c r="B75" s="619"/>
      <c r="C75" s="620" t="s">
        <v>7694</v>
      </c>
      <c r="D75" s="621" t="s">
        <v>7535</v>
      </c>
      <c r="E75" s="624"/>
      <c r="F75" s="135" t="s">
        <v>359</v>
      </c>
      <c r="G75" s="135">
        <v>4.0</v>
      </c>
      <c r="H75" s="623" t="s">
        <v>7695</v>
      </c>
      <c r="I75" s="625" t="s">
        <v>4626</v>
      </c>
      <c r="J75" s="626" t="s">
        <v>4331</v>
      </c>
      <c r="K75" s="425"/>
      <c r="L75" s="425"/>
      <c r="M75" s="425"/>
      <c r="N75" s="425"/>
      <c r="O75" s="425"/>
      <c r="P75" s="425"/>
      <c r="Q75" s="425"/>
      <c r="R75" s="425"/>
      <c r="S75" s="425"/>
      <c r="T75" s="425"/>
      <c r="U75" s="425"/>
      <c r="V75" s="532"/>
      <c r="W75" s="532"/>
      <c r="X75" s="532"/>
      <c r="Y75" s="532"/>
      <c r="Z75" s="532"/>
    </row>
    <row r="76" ht="19.5" customHeight="1">
      <c r="A76" s="572"/>
      <c r="B76" s="619"/>
      <c r="C76" s="598"/>
      <c r="D76" s="599"/>
      <c r="E76" s="616"/>
      <c r="F76" s="131"/>
      <c r="G76" s="131"/>
      <c r="H76" s="570"/>
      <c r="I76" s="125"/>
      <c r="J76" s="571"/>
      <c r="K76" s="425"/>
      <c r="L76" s="425"/>
      <c r="M76" s="425"/>
      <c r="N76" s="425"/>
      <c r="O76" s="425"/>
      <c r="P76" s="425"/>
      <c r="Q76" s="425"/>
      <c r="R76" s="425"/>
      <c r="S76" s="425"/>
      <c r="T76" s="425"/>
      <c r="U76" s="425"/>
      <c r="V76" s="532"/>
      <c r="W76" s="532"/>
      <c r="X76" s="532"/>
      <c r="Y76" s="532"/>
      <c r="Z76" s="532"/>
    </row>
    <row r="77" ht="19.5" customHeight="1">
      <c r="A77" s="618">
        <v>45945.0</v>
      </c>
      <c r="B77" s="619"/>
      <c r="C77" s="620" t="s">
        <v>7696</v>
      </c>
      <c r="D77" s="621" t="s">
        <v>7545</v>
      </c>
      <c r="E77" s="624"/>
      <c r="F77" s="135" t="s">
        <v>359</v>
      </c>
      <c r="G77" s="135">
        <v>8.0</v>
      </c>
      <c r="H77" s="623" t="s">
        <v>1587</v>
      </c>
      <c r="I77" s="625"/>
      <c r="J77" s="626" t="s">
        <v>4331</v>
      </c>
      <c r="K77" s="425"/>
      <c r="L77" s="425"/>
      <c r="M77" s="425"/>
      <c r="N77" s="425"/>
      <c r="O77" s="425"/>
      <c r="P77" s="425"/>
      <c r="Q77" s="425"/>
      <c r="R77" s="425"/>
      <c r="S77" s="425"/>
      <c r="T77" s="425"/>
      <c r="U77" s="425"/>
      <c r="V77" s="532"/>
      <c r="W77" s="532"/>
      <c r="X77" s="532"/>
      <c r="Y77" s="532"/>
      <c r="Z77" s="532"/>
    </row>
    <row r="78" ht="19.5" customHeight="1">
      <c r="A78" s="618">
        <v>45945.0</v>
      </c>
      <c r="B78" s="619"/>
      <c r="C78" s="620" t="s">
        <v>7696</v>
      </c>
      <c r="D78" s="621" t="s">
        <v>7530</v>
      </c>
      <c r="E78" s="624"/>
      <c r="F78" s="135" t="s">
        <v>359</v>
      </c>
      <c r="G78" s="135">
        <v>5.0</v>
      </c>
      <c r="H78" s="623" t="s">
        <v>1587</v>
      </c>
      <c r="I78" s="625"/>
      <c r="J78" s="626" t="s">
        <v>4331</v>
      </c>
      <c r="K78" s="425"/>
      <c r="L78" s="425"/>
      <c r="M78" s="425"/>
      <c r="N78" s="425"/>
      <c r="O78" s="425"/>
      <c r="P78" s="425"/>
      <c r="Q78" s="425"/>
      <c r="R78" s="425"/>
      <c r="S78" s="425"/>
      <c r="T78" s="425"/>
      <c r="U78" s="425"/>
      <c r="V78" s="532"/>
      <c r="W78" s="532"/>
      <c r="X78" s="532"/>
      <c r="Y78" s="532"/>
      <c r="Z78" s="532"/>
    </row>
    <row r="79" ht="19.5" customHeight="1">
      <c r="A79" s="572"/>
      <c r="B79" s="619"/>
      <c r="C79" s="598"/>
      <c r="D79" s="599"/>
      <c r="E79" s="616"/>
      <c r="F79" s="131"/>
      <c r="G79" s="131"/>
      <c r="H79" s="570"/>
      <c r="I79" s="125"/>
      <c r="J79" s="571"/>
      <c r="K79" s="425"/>
      <c r="L79" s="425"/>
      <c r="M79" s="425"/>
      <c r="N79" s="425"/>
      <c r="O79" s="425"/>
      <c r="P79" s="425"/>
      <c r="Q79" s="425"/>
      <c r="R79" s="425"/>
      <c r="S79" s="425"/>
      <c r="T79" s="425"/>
      <c r="U79" s="425"/>
      <c r="V79" s="532"/>
      <c r="W79" s="532"/>
      <c r="X79" s="532"/>
      <c r="Y79" s="532"/>
      <c r="Z79" s="532"/>
    </row>
    <row r="80" ht="19.5" customHeight="1">
      <c r="A80" s="618">
        <v>45957.0</v>
      </c>
      <c r="B80" s="619"/>
      <c r="C80" s="620" t="s">
        <v>7697</v>
      </c>
      <c r="D80" s="621" t="s">
        <v>7530</v>
      </c>
      <c r="E80" s="624"/>
      <c r="F80" s="135" t="s">
        <v>104</v>
      </c>
      <c r="G80" s="135">
        <v>2.0</v>
      </c>
      <c r="H80" s="623" t="s">
        <v>7698</v>
      </c>
      <c r="I80" s="625"/>
      <c r="J80" s="626" t="s">
        <v>4331</v>
      </c>
      <c r="K80" s="425"/>
      <c r="L80" s="425"/>
      <c r="M80" s="425"/>
      <c r="N80" s="425"/>
      <c r="O80" s="425"/>
      <c r="P80" s="425"/>
      <c r="Q80" s="425"/>
      <c r="R80" s="425"/>
      <c r="S80" s="425"/>
      <c r="T80" s="425"/>
      <c r="U80" s="425"/>
      <c r="V80" s="532"/>
      <c r="W80" s="532"/>
      <c r="X80" s="532"/>
      <c r="Y80" s="532"/>
      <c r="Z80" s="532"/>
    </row>
    <row r="81" ht="19.5" customHeight="1">
      <c r="A81" s="618">
        <v>45957.0</v>
      </c>
      <c r="B81" s="619"/>
      <c r="C81" s="620" t="s">
        <v>7697</v>
      </c>
      <c r="D81" s="621" t="s">
        <v>7535</v>
      </c>
      <c r="E81" s="624"/>
      <c r="F81" s="135" t="s">
        <v>502</v>
      </c>
      <c r="G81" s="135">
        <v>1.0</v>
      </c>
      <c r="H81" s="623" t="s">
        <v>7698</v>
      </c>
      <c r="I81" s="625"/>
      <c r="J81" s="626" t="s">
        <v>4331</v>
      </c>
      <c r="K81" s="425"/>
      <c r="L81" s="425"/>
      <c r="M81" s="425"/>
      <c r="N81" s="425"/>
      <c r="O81" s="425"/>
      <c r="P81" s="425"/>
      <c r="Q81" s="425"/>
      <c r="R81" s="425"/>
      <c r="S81" s="425"/>
      <c r="T81" s="425"/>
      <c r="U81" s="425"/>
      <c r="V81" s="532"/>
      <c r="W81" s="532"/>
      <c r="X81" s="532"/>
      <c r="Y81" s="532"/>
      <c r="Z81" s="532"/>
    </row>
    <row r="82" ht="19.5" customHeight="1">
      <c r="A82" s="618">
        <v>45957.0</v>
      </c>
      <c r="B82" s="619"/>
      <c r="C82" s="620" t="s">
        <v>7697</v>
      </c>
      <c r="D82" s="621" t="s">
        <v>7699</v>
      </c>
      <c r="E82" s="624"/>
      <c r="F82" s="135" t="s">
        <v>104</v>
      </c>
      <c r="G82" s="135">
        <v>3.0</v>
      </c>
      <c r="H82" s="623" t="s">
        <v>7698</v>
      </c>
      <c r="I82" s="625"/>
      <c r="J82" s="626" t="s">
        <v>4331</v>
      </c>
      <c r="K82" s="425"/>
      <c r="L82" s="425"/>
      <c r="M82" s="425"/>
      <c r="N82" s="425"/>
      <c r="O82" s="425"/>
      <c r="P82" s="425"/>
      <c r="Q82" s="425"/>
      <c r="R82" s="425"/>
      <c r="S82" s="425"/>
      <c r="T82" s="425"/>
      <c r="U82" s="425"/>
      <c r="V82" s="532"/>
      <c r="W82" s="532"/>
      <c r="X82" s="532"/>
      <c r="Y82" s="532"/>
      <c r="Z82" s="532"/>
    </row>
    <row r="83" ht="19.5" customHeight="1">
      <c r="A83" s="618">
        <v>45957.0</v>
      </c>
      <c r="B83" s="619"/>
      <c r="C83" s="620" t="s">
        <v>7697</v>
      </c>
      <c r="D83" s="621" t="s">
        <v>7700</v>
      </c>
      <c r="E83" s="624"/>
      <c r="F83" s="135" t="s">
        <v>104</v>
      </c>
      <c r="G83" s="135">
        <v>1.0</v>
      </c>
      <c r="H83" s="623" t="s">
        <v>5381</v>
      </c>
      <c r="I83" s="625"/>
      <c r="J83" s="626"/>
      <c r="K83" s="425"/>
      <c r="L83" s="425"/>
      <c r="M83" s="425"/>
      <c r="N83" s="425"/>
      <c r="O83" s="425"/>
      <c r="P83" s="425"/>
      <c r="Q83" s="425"/>
      <c r="R83" s="425"/>
      <c r="S83" s="425"/>
      <c r="T83" s="425"/>
      <c r="U83" s="425"/>
      <c r="V83" s="532"/>
      <c r="W83" s="532"/>
      <c r="X83" s="532"/>
      <c r="Y83" s="532"/>
      <c r="Z83" s="532"/>
    </row>
    <row r="84" ht="19.5" customHeight="1">
      <c r="A84" s="572"/>
      <c r="B84" s="619"/>
      <c r="C84" s="598"/>
      <c r="D84" s="599"/>
      <c r="E84" s="616"/>
      <c r="F84" s="131"/>
      <c r="G84" s="131"/>
      <c r="H84" s="570"/>
      <c r="I84" s="125"/>
      <c r="J84" s="571"/>
      <c r="K84" s="425"/>
      <c r="L84" s="425"/>
      <c r="M84" s="425"/>
      <c r="N84" s="425"/>
      <c r="O84" s="425"/>
      <c r="P84" s="425"/>
      <c r="Q84" s="425"/>
      <c r="R84" s="425"/>
      <c r="S84" s="425"/>
      <c r="T84" s="425"/>
      <c r="U84" s="425"/>
      <c r="V84" s="532"/>
      <c r="W84" s="532"/>
      <c r="X84" s="532"/>
      <c r="Y84" s="532"/>
      <c r="Z84" s="532"/>
    </row>
    <row r="85" ht="19.5" customHeight="1">
      <c r="A85" s="618">
        <v>45958.0</v>
      </c>
      <c r="B85" s="619"/>
      <c r="C85" s="620" t="s">
        <v>7701</v>
      </c>
      <c r="D85" s="621" t="s">
        <v>7702</v>
      </c>
      <c r="E85" s="624"/>
      <c r="F85" s="135" t="s">
        <v>104</v>
      </c>
      <c r="G85" s="135">
        <v>5.0</v>
      </c>
      <c r="H85" s="623" t="s">
        <v>7703</v>
      </c>
      <c r="I85" s="625"/>
      <c r="J85" s="626"/>
      <c r="K85" s="425"/>
      <c r="L85" s="425"/>
      <c r="M85" s="425"/>
      <c r="N85" s="425"/>
      <c r="O85" s="425"/>
      <c r="P85" s="425"/>
      <c r="Q85" s="425"/>
      <c r="R85" s="425"/>
      <c r="S85" s="425"/>
      <c r="T85" s="425"/>
      <c r="U85" s="425"/>
      <c r="V85" s="532"/>
      <c r="W85" s="532"/>
      <c r="X85" s="532"/>
      <c r="Y85" s="532"/>
      <c r="Z85" s="532"/>
    </row>
    <row r="86" ht="19.5" customHeight="1">
      <c r="A86" s="572"/>
      <c r="B86" s="619"/>
      <c r="C86" s="598"/>
      <c r="D86" s="599"/>
      <c r="E86" s="616"/>
      <c r="F86" s="131"/>
      <c r="G86" s="131"/>
      <c r="H86" s="570"/>
      <c r="I86" s="125"/>
      <c r="J86" s="571"/>
      <c r="K86" s="425"/>
      <c r="L86" s="425"/>
      <c r="M86" s="425"/>
      <c r="N86" s="425"/>
      <c r="O86" s="425"/>
      <c r="P86" s="425"/>
      <c r="Q86" s="425"/>
      <c r="R86" s="425"/>
      <c r="S86" s="425"/>
      <c r="T86" s="425"/>
      <c r="U86" s="425"/>
      <c r="V86" s="532"/>
      <c r="W86" s="532"/>
      <c r="X86" s="532"/>
      <c r="Y86" s="532"/>
      <c r="Z86" s="532"/>
    </row>
    <row r="87" ht="19.5" customHeight="1">
      <c r="A87" s="618">
        <v>45966.0</v>
      </c>
      <c r="B87" s="619"/>
      <c r="C87" s="620" t="s">
        <v>7701</v>
      </c>
      <c r="D87" s="621" t="s">
        <v>7702</v>
      </c>
      <c r="E87" s="624"/>
      <c r="F87" s="135" t="s">
        <v>104</v>
      </c>
      <c r="G87" s="135">
        <v>1.0</v>
      </c>
      <c r="H87" s="623" t="s">
        <v>7704</v>
      </c>
      <c r="I87" s="625"/>
      <c r="J87" s="626" t="s">
        <v>4331</v>
      </c>
      <c r="K87" s="425"/>
      <c r="L87" s="425"/>
      <c r="M87" s="425"/>
      <c r="N87" s="425"/>
      <c r="O87" s="425"/>
      <c r="P87" s="425"/>
      <c r="Q87" s="425"/>
      <c r="R87" s="425"/>
      <c r="S87" s="425"/>
      <c r="T87" s="425"/>
      <c r="U87" s="425"/>
      <c r="V87" s="532"/>
      <c r="W87" s="532"/>
      <c r="X87" s="532"/>
      <c r="Y87" s="532"/>
      <c r="Z87" s="532"/>
    </row>
    <row r="88" ht="19.5" customHeight="1">
      <c r="A88" s="618">
        <v>45966.0</v>
      </c>
      <c r="B88" s="619"/>
      <c r="C88" s="620" t="s">
        <v>7701</v>
      </c>
      <c r="D88" s="621" t="s">
        <v>7702</v>
      </c>
      <c r="E88" s="624"/>
      <c r="F88" s="135" t="s">
        <v>104</v>
      </c>
      <c r="G88" s="135">
        <v>3.0</v>
      </c>
      <c r="H88" s="623" t="s">
        <v>7705</v>
      </c>
      <c r="I88" s="625"/>
      <c r="J88" s="626" t="s">
        <v>4331</v>
      </c>
      <c r="K88" s="425"/>
      <c r="L88" s="425"/>
      <c r="M88" s="425"/>
      <c r="N88" s="425"/>
      <c r="O88" s="425"/>
      <c r="P88" s="425"/>
      <c r="Q88" s="425"/>
      <c r="R88" s="425"/>
      <c r="S88" s="425"/>
      <c r="T88" s="425"/>
      <c r="U88" s="425"/>
      <c r="V88" s="532"/>
      <c r="W88" s="532"/>
      <c r="X88" s="532"/>
      <c r="Y88" s="532"/>
      <c r="Z88" s="532"/>
    </row>
    <row r="89" ht="19.5" customHeight="1">
      <c r="A89" s="572"/>
      <c r="B89" s="619"/>
      <c r="C89" s="598"/>
      <c r="D89" s="599"/>
      <c r="E89" s="616"/>
      <c r="F89" s="131"/>
      <c r="G89" s="131"/>
      <c r="H89" s="570"/>
      <c r="I89" s="125"/>
      <c r="J89" s="571"/>
      <c r="K89" s="425"/>
      <c r="L89" s="425"/>
      <c r="M89" s="425"/>
      <c r="N89" s="425"/>
      <c r="O89" s="425"/>
      <c r="P89" s="425"/>
      <c r="Q89" s="425"/>
      <c r="R89" s="425"/>
      <c r="S89" s="425"/>
      <c r="T89" s="425"/>
      <c r="U89" s="425"/>
      <c r="V89" s="532"/>
      <c r="W89" s="532"/>
      <c r="X89" s="532"/>
      <c r="Y89" s="532"/>
      <c r="Z89" s="532"/>
    </row>
    <row r="90" ht="19.5" customHeight="1">
      <c r="A90" s="618">
        <v>45971.0</v>
      </c>
      <c r="B90" s="619"/>
      <c r="C90" s="620" t="s">
        <v>7706</v>
      </c>
      <c r="D90" s="621" t="s">
        <v>7707</v>
      </c>
      <c r="E90" s="624"/>
      <c r="F90" s="135" t="s">
        <v>502</v>
      </c>
      <c r="G90" s="135">
        <v>4.0</v>
      </c>
      <c r="H90" s="623" t="s">
        <v>2129</v>
      </c>
      <c r="I90" s="625" t="s">
        <v>4626</v>
      </c>
      <c r="J90" s="626" t="s">
        <v>4331</v>
      </c>
      <c r="K90" s="425"/>
      <c r="L90" s="425"/>
      <c r="M90" s="425"/>
      <c r="N90" s="425"/>
      <c r="O90" s="425"/>
      <c r="P90" s="425"/>
      <c r="Q90" s="425"/>
      <c r="R90" s="425"/>
      <c r="S90" s="425"/>
      <c r="T90" s="425"/>
      <c r="U90" s="425"/>
      <c r="V90" s="532"/>
      <c r="W90" s="532"/>
      <c r="X90" s="532"/>
      <c r="Y90" s="532"/>
      <c r="Z90" s="532"/>
    </row>
    <row r="91" ht="19.5" customHeight="1">
      <c r="A91" s="618">
        <v>45971.0</v>
      </c>
      <c r="B91" s="619"/>
      <c r="C91" s="620" t="s">
        <v>7706</v>
      </c>
      <c r="D91" s="621" t="s">
        <v>7707</v>
      </c>
      <c r="E91" s="624"/>
      <c r="F91" s="135" t="s">
        <v>502</v>
      </c>
      <c r="G91" s="135">
        <v>1.0</v>
      </c>
      <c r="H91" s="623" t="s">
        <v>1034</v>
      </c>
      <c r="I91" s="625" t="s">
        <v>4626</v>
      </c>
      <c r="J91" s="626" t="s">
        <v>4331</v>
      </c>
      <c r="K91" s="425"/>
      <c r="L91" s="425"/>
      <c r="M91" s="425"/>
      <c r="N91" s="425"/>
      <c r="O91" s="425"/>
      <c r="P91" s="425"/>
      <c r="Q91" s="425"/>
      <c r="R91" s="425"/>
      <c r="S91" s="425"/>
      <c r="T91" s="425"/>
      <c r="U91" s="425"/>
      <c r="V91" s="532"/>
      <c r="W91" s="532"/>
      <c r="X91" s="532"/>
      <c r="Y91" s="532"/>
      <c r="Z91" s="532"/>
    </row>
    <row r="92" ht="19.5" customHeight="1">
      <c r="A92" s="572"/>
      <c r="B92" s="619"/>
      <c r="C92" s="598"/>
      <c r="D92" s="599"/>
      <c r="E92" s="616"/>
      <c r="F92" s="131"/>
      <c r="G92" s="131"/>
      <c r="H92" s="570"/>
      <c r="I92" s="125"/>
      <c r="J92" s="571"/>
      <c r="K92" s="425"/>
      <c r="L92" s="425"/>
      <c r="M92" s="425"/>
      <c r="N92" s="425"/>
      <c r="O92" s="425"/>
      <c r="P92" s="425"/>
      <c r="Q92" s="425"/>
      <c r="R92" s="425"/>
      <c r="S92" s="425"/>
      <c r="T92" s="425"/>
      <c r="U92" s="425"/>
      <c r="V92" s="532"/>
      <c r="W92" s="532"/>
      <c r="X92" s="532"/>
      <c r="Y92" s="532"/>
      <c r="Z92" s="532"/>
    </row>
    <row r="93" ht="19.5" customHeight="1">
      <c r="A93" s="618">
        <v>45973.0</v>
      </c>
      <c r="B93" s="619"/>
      <c r="C93" s="620" t="s">
        <v>7708</v>
      </c>
      <c r="D93" s="621" t="s">
        <v>7707</v>
      </c>
      <c r="E93" s="624"/>
      <c r="F93" s="135" t="s">
        <v>502</v>
      </c>
      <c r="G93" s="135">
        <v>2.0</v>
      </c>
      <c r="H93" s="623" t="s">
        <v>888</v>
      </c>
      <c r="I93" s="625" t="s">
        <v>4626</v>
      </c>
      <c r="J93" s="626" t="s">
        <v>4331</v>
      </c>
      <c r="K93" s="425"/>
      <c r="L93" s="425"/>
      <c r="M93" s="425"/>
      <c r="N93" s="425"/>
      <c r="O93" s="425"/>
      <c r="P93" s="425"/>
      <c r="Q93" s="425"/>
      <c r="R93" s="425"/>
      <c r="S93" s="425"/>
      <c r="T93" s="425"/>
      <c r="U93" s="425"/>
      <c r="V93" s="532"/>
      <c r="W93" s="532"/>
      <c r="X93" s="532"/>
      <c r="Y93" s="532"/>
      <c r="Z93" s="532"/>
    </row>
    <row r="94" ht="19.5" customHeight="1">
      <c r="A94" s="618">
        <v>45973.0</v>
      </c>
      <c r="B94" s="619"/>
      <c r="C94" s="620" t="s">
        <v>7708</v>
      </c>
      <c r="D94" s="621" t="s">
        <v>7560</v>
      </c>
      <c r="E94" s="624"/>
      <c r="F94" s="135" t="s">
        <v>104</v>
      </c>
      <c r="G94" s="135">
        <v>1.0</v>
      </c>
      <c r="H94" s="623" t="s">
        <v>2245</v>
      </c>
      <c r="I94" s="625" t="s">
        <v>4626</v>
      </c>
      <c r="J94" s="626" t="s">
        <v>4331</v>
      </c>
      <c r="K94" s="425"/>
      <c r="L94" s="425"/>
      <c r="M94" s="425"/>
      <c r="N94" s="425"/>
      <c r="O94" s="425"/>
      <c r="P94" s="425"/>
      <c r="Q94" s="425"/>
      <c r="R94" s="425"/>
      <c r="S94" s="425"/>
      <c r="T94" s="425"/>
      <c r="U94" s="425"/>
      <c r="V94" s="532"/>
      <c r="W94" s="532"/>
      <c r="X94" s="532"/>
      <c r="Y94" s="532"/>
      <c r="Z94" s="532"/>
    </row>
    <row r="95" ht="19.5" customHeight="1">
      <c r="A95" s="572"/>
      <c r="B95" s="619"/>
      <c r="C95" s="598"/>
      <c r="D95" s="599"/>
      <c r="E95" s="616"/>
      <c r="F95" s="131"/>
      <c r="G95" s="131"/>
      <c r="H95" s="570"/>
      <c r="I95" s="125"/>
      <c r="J95" s="571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5"/>
      <c r="V95" s="532"/>
      <c r="W95" s="532"/>
      <c r="X95" s="532"/>
      <c r="Y95" s="532"/>
      <c r="Z95" s="532"/>
    </row>
    <row r="96" ht="19.5" customHeight="1">
      <c r="A96" s="618">
        <v>45974.0</v>
      </c>
      <c r="B96" s="619"/>
      <c r="C96" s="620" t="s">
        <v>7709</v>
      </c>
      <c r="D96" s="621" t="s">
        <v>7561</v>
      </c>
      <c r="E96" s="624"/>
      <c r="F96" s="135" t="s">
        <v>104</v>
      </c>
      <c r="G96" s="135">
        <v>8.0</v>
      </c>
      <c r="H96" s="627" t="s">
        <v>2256</v>
      </c>
      <c r="I96" s="625" t="s">
        <v>4626</v>
      </c>
      <c r="J96" s="626" t="s">
        <v>4331</v>
      </c>
      <c r="K96" s="425"/>
      <c r="L96" s="425"/>
      <c r="M96" s="425"/>
      <c r="N96" s="425"/>
      <c r="O96" s="425"/>
      <c r="P96" s="425"/>
      <c r="Q96" s="425"/>
      <c r="R96" s="425"/>
      <c r="S96" s="425"/>
      <c r="T96" s="425"/>
      <c r="U96" s="425"/>
      <c r="V96" s="532"/>
      <c r="W96" s="532"/>
      <c r="X96" s="532"/>
      <c r="Y96" s="532"/>
      <c r="Z96" s="532"/>
    </row>
    <row r="97" ht="19.5" customHeight="1">
      <c r="A97" s="572"/>
      <c r="B97" s="619"/>
      <c r="C97" s="598"/>
      <c r="D97" s="599"/>
      <c r="E97" s="616"/>
      <c r="F97" s="131"/>
      <c r="G97" s="131"/>
      <c r="H97" s="628"/>
      <c r="I97" s="125"/>
      <c r="J97" s="571"/>
      <c r="K97" s="425"/>
      <c r="L97" s="425"/>
      <c r="M97" s="425"/>
      <c r="N97" s="425"/>
      <c r="O97" s="425"/>
      <c r="P97" s="425"/>
      <c r="Q97" s="425"/>
      <c r="R97" s="425"/>
      <c r="S97" s="425"/>
      <c r="T97" s="425"/>
      <c r="U97" s="425"/>
      <c r="V97" s="532"/>
      <c r="W97" s="532"/>
      <c r="X97" s="532"/>
      <c r="Y97" s="532"/>
      <c r="Z97" s="532"/>
    </row>
    <row r="98" ht="19.5" customHeight="1">
      <c r="A98" s="618">
        <v>45978.0</v>
      </c>
      <c r="B98" s="619"/>
      <c r="C98" s="620" t="s">
        <v>7710</v>
      </c>
      <c r="D98" s="621" t="s">
        <v>7553</v>
      </c>
      <c r="E98" s="624"/>
      <c r="F98" s="135" t="s">
        <v>502</v>
      </c>
      <c r="G98" s="135">
        <v>1.0</v>
      </c>
      <c r="H98" s="627" t="s">
        <v>2245</v>
      </c>
      <c r="I98" s="625" t="s">
        <v>4626</v>
      </c>
      <c r="J98" s="626" t="s">
        <v>4331</v>
      </c>
      <c r="K98" s="425"/>
      <c r="L98" s="425"/>
      <c r="M98" s="425"/>
      <c r="N98" s="425"/>
      <c r="O98" s="425"/>
      <c r="P98" s="425"/>
      <c r="Q98" s="425"/>
      <c r="R98" s="425"/>
      <c r="S98" s="425"/>
      <c r="T98" s="425"/>
      <c r="U98" s="425"/>
      <c r="V98" s="532"/>
      <c r="W98" s="532"/>
      <c r="X98" s="532"/>
      <c r="Y98" s="532"/>
      <c r="Z98" s="532"/>
    </row>
    <row r="99" ht="19.5" customHeight="1">
      <c r="A99" s="618">
        <v>45978.0</v>
      </c>
      <c r="B99" s="619"/>
      <c r="C99" s="620" t="s">
        <v>7710</v>
      </c>
      <c r="D99" s="621" t="s">
        <v>7553</v>
      </c>
      <c r="E99" s="624"/>
      <c r="F99" s="135" t="s">
        <v>502</v>
      </c>
      <c r="G99" s="135">
        <v>3.0</v>
      </c>
      <c r="H99" s="627" t="s">
        <v>446</v>
      </c>
      <c r="I99" s="625" t="s">
        <v>4626</v>
      </c>
      <c r="J99" s="626" t="s">
        <v>4331</v>
      </c>
      <c r="K99" s="425"/>
      <c r="L99" s="425"/>
      <c r="M99" s="425"/>
      <c r="N99" s="425"/>
      <c r="O99" s="425"/>
      <c r="P99" s="425"/>
      <c r="Q99" s="425"/>
      <c r="R99" s="425"/>
      <c r="S99" s="425"/>
      <c r="T99" s="425"/>
      <c r="U99" s="425"/>
      <c r="V99" s="532"/>
      <c r="W99" s="532"/>
      <c r="X99" s="532"/>
      <c r="Y99" s="532"/>
      <c r="Z99" s="532"/>
    </row>
    <row r="100" ht="19.5" customHeight="1">
      <c r="A100" s="618">
        <v>45978.0</v>
      </c>
      <c r="B100" s="619"/>
      <c r="C100" s="620" t="s">
        <v>7710</v>
      </c>
      <c r="D100" s="621" t="s">
        <v>7557</v>
      </c>
      <c r="E100" s="624"/>
      <c r="F100" s="135" t="s">
        <v>502</v>
      </c>
      <c r="G100" s="135">
        <v>2.0</v>
      </c>
      <c r="H100" s="627" t="s">
        <v>1034</v>
      </c>
      <c r="I100" s="625" t="s">
        <v>4626</v>
      </c>
      <c r="J100" s="626" t="s">
        <v>4331</v>
      </c>
      <c r="K100" s="425"/>
      <c r="L100" s="425"/>
      <c r="M100" s="425"/>
      <c r="N100" s="425"/>
      <c r="O100" s="425"/>
      <c r="P100" s="425"/>
      <c r="Q100" s="425"/>
      <c r="R100" s="425"/>
      <c r="S100" s="425"/>
      <c r="T100" s="425"/>
      <c r="U100" s="425"/>
      <c r="V100" s="532"/>
      <c r="W100" s="532"/>
      <c r="X100" s="532"/>
      <c r="Y100" s="532"/>
      <c r="Z100" s="532"/>
    </row>
    <row r="101" ht="19.5" customHeight="1">
      <c r="A101" s="618">
        <v>45978.0</v>
      </c>
      <c r="B101" s="619"/>
      <c r="C101" s="620" t="s">
        <v>7710</v>
      </c>
      <c r="D101" s="621" t="s">
        <v>7557</v>
      </c>
      <c r="E101" s="624"/>
      <c r="F101" s="135" t="s">
        <v>502</v>
      </c>
      <c r="G101" s="135">
        <v>2.0</v>
      </c>
      <c r="H101" s="627" t="s">
        <v>446</v>
      </c>
      <c r="I101" s="625" t="s">
        <v>4626</v>
      </c>
      <c r="J101" s="626" t="s">
        <v>4331</v>
      </c>
      <c r="K101" s="425"/>
      <c r="L101" s="425"/>
      <c r="M101" s="425"/>
      <c r="N101" s="425"/>
      <c r="O101" s="425"/>
      <c r="P101" s="425"/>
      <c r="Q101" s="425"/>
      <c r="R101" s="425"/>
      <c r="S101" s="425"/>
      <c r="T101" s="425"/>
      <c r="U101" s="425"/>
      <c r="V101" s="532"/>
      <c r="W101" s="532"/>
      <c r="X101" s="532"/>
      <c r="Y101" s="532"/>
      <c r="Z101" s="532"/>
    </row>
    <row r="102" ht="19.5" customHeight="1">
      <c r="A102" s="572"/>
      <c r="B102" s="619"/>
      <c r="C102" s="598"/>
      <c r="D102" s="599"/>
      <c r="E102" s="616"/>
      <c r="F102" s="131"/>
      <c r="G102" s="131"/>
      <c r="H102" s="628"/>
      <c r="I102" s="125"/>
      <c r="J102" s="571"/>
      <c r="K102" s="425"/>
      <c r="L102" s="425"/>
      <c r="M102" s="425"/>
      <c r="N102" s="425"/>
      <c r="O102" s="425"/>
      <c r="P102" s="425"/>
      <c r="Q102" s="425"/>
      <c r="R102" s="425"/>
      <c r="S102" s="425"/>
      <c r="T102" s="425"/>
      <c r="U102" s="425"/>
      <c r="V102" s="532"/>
      <c r="W102" s="532"/>
      <c r="X102" s="532"/>
      <c r="Y102" s="532"/>
      <c r="Z102" s="532"/>
    </row>
    <row r="103" ht="19.5" customHeight="1">
      <c r="A103" s="618">
        <v>45980.0</v>
      </c>
      <c r="B103" s="619"/>
      <c r="C103" s="620" t="s">
        <v>7711</v>
      </c>
      <c r="D103" s="621" t="s">
        <v>7712</v>
      </c>
      <c r="E103" s="624"/>
      <c r="F103" s="135" t="s">
        <v>104</v>
      </c>
      <c r="G103" s="135">
        <v>4.0</v>
      </c>
      <c r="H103" s="627" t="s">
        <v>7713</v>
      </c>
      <c r="I103" s="625"/>
      <c r="J103" s="626" t="s">
        <v>4331</v>
      </c>
      <c r="K103" s="425"/>
      <c r="L103" s="425"/>
      <c r="M103" s="425"/>
      <c r="N103" s="425"/>
      <c r="O103" s="425"/>
      <c r="P103" s="425"/>
      <c r="Q103" s="425"/>
      <c r="R103" s="425"/>
      <c r="S103" s="425"/>
      <c r="T103" s="425"/>
      <c r="U103" s="425"/>
      <c r="V103" s="532"/>
      <c r="W103" s="532"/>
      <c r="X103" s="532"/>
      <c r="Y103" s="532"/>
      <c r="Z103" s="532"/>
    </row>
    <row r="104" ht="19.5" customHeight="1">
      <c r="A104" s="618">
        <v>45980.0</v>
      </c>
      <c r="B104" s="619"/>
      <c r="C104" s="620" t="s">
        <v>7711</v>
      </c>
      <c r="D104" s="621" t="s">
        <v>7553</v>
      </c>
      <c r="E104" s="624"/>
      <c r="F104" s="135" t="s">
        <v>104</v>
      </c>
      <c r="G104" s="135">
        <v>1.0</v>
      </c>
      <c r="H104" s="627" t="s">
        <v>2245</v>
      </c>
      <c r="I104" s="625" t="s">
        <v>4626</v>
      </c>
      <c r="J104" s="626" t="s">
        <v>4331</v>
      </c>
      <c r="K104" s="425"/>
      <c r="L104" s="425"/>
      <c r="M104" s="425"/>
      <c r="N104" s="425"/>
      <c r="O104" s="425"/>
      <c r="P104" s="425"/>
      <c r="Q104" s="425"/>
      <c r="R104" s="425"/>
      <c r="S104" s="425"/>
      <c r="T104" s="425"/>
      <c r="U104" s="425"/>
      <c r="V104" s="532"/>
      <c r="W104" s="532"/>
      <c r="X104" s="532"/>
      <c r="Y104" s="532"/>
      <c r="Z104" s="532"/>
    </row>
    <row r="105" ht="19.5" customHeight="1">
      <c r="A105" s="618">
        <v>45980.0</v>
      </c>
      <c r="B105" s="619"/>
      <c r="C105" s="620" t="s">
        <v>7711</v>
      </c>
      <c r="D105" s="621" t="s">
        <v>7557</v>
      </c>
      <c r="E105" s="624"/>
      <c r="F105" s="135" t="s">
        <v>502</v>
      </c>
      <c r="G105" s="135">
        <v>2.0</v>
      </c>
      <c r="H105" s="627" t="s">
        <v>443</v>
      </c>
      <c r="I105" s="625" t="s">
        <v>4626</v>
      </c>
      <c r="J105" s="626" t="s">
        <v>4331</v>
      </c>
      <c r="K105" s="425"/>
      <c r="L105" s="425"/>
      <c r="M105" s="425"/>
      <c r="N105" s="425"/>
      <c r="O105" s="425"/>
      <c r="P105" s="425"/>
      <c r="Q105" s="425"/>
      <c r="R105" s="425"/>
      <c r="S105" s="425"/>
      <c r="T105" s="425"/>
      <c r="U105" s="425"/>
      <c r="V105" s="532"/>
      <c r="W105" s="532"/>
      <c r="X105" s="532"/>
      <c r="Y105" s="532"/>
      <c r="Z105" s="532"/>
    </row>
    <row r="106" ht="19.5" customHeight="1">
      <c r="A106" s="618">
        <v>45980.0</v>
      </c>
      <c r="B106" s="619"/>
      <c r="C106" s="620" t="s">
        <v>7711</v>
      </c>
      <c r="D106" s="621" t="s">
        <v>7549</v>
      </c>
      <c r="E106" s="624"/>
      <c r="F106" s="135" t="s">
        <v>104</v>
      </c>
      <c r="G106" s="135">
        <v>1.0</v>
      </c>
      <c r="H106" s="627" t="s">
        <v>2065</v>
      </c>
      <c r="I106" s="625" t="s">
        <v>4626</v>
      </c>
      <c r="J106" s="626" t="s">
        <v>4331</v>
      </c>
      <c r="K106" s="425"/>
      <c r="L106" s="425"/>
      <c r="M106" s="425"/>
      <c r="N106" s="425"/>
      <c r="O106" s="425"/>
      <c r="P106" s="425"/>
      <c r="Q106" s="425"/>
      <c r="R106" s="425"/>
      <c r="S106" s="425"/>
      <c r="T106" s="425"/>
      <c r="U106" s="425"/>
      <c r="V106" s="532"/>
      <c r="W106" s="532"/>
      <c r="X106" s="532"/>
      <c r="Y106" s="532"/>
      <c r="Z106" s="532"/>
    </row>
    <row r="107" ht="19.5" customHeight="1">
      <c r="A107" s="572"/>
      <c r="B107" s="619"/>
      <c r="C107" s="598"/>
      <c r="D107" s="599"/>
      <c r="E107" s="616"/>
      <c r="F107" s="131"/>
      <c r="G107" s="131"/>
      <c r="H107" s="628"/>
      <c r="I107" s="125"/>
      <c r="J107" s="571"/>
      <c r="K107" s="425"/>
      <c r="L107" s="425"/>
      <c r="M107" s="425"/>
      <c r="N107" s="425"/>
      <c r="O107" s="425"/>
      <c r="P107" s="425"/>
      <c r="Q107" s="425"/>
      <c r="R107" s="425"/>
      <c r="S107" s="425"/>
      <c r="T107" s="425"/>
      <c r="U107" s="425"/>
      <c r="V107" s="532"/>
      <c r="W107" s="532"/>
      <c r="X107" s="532"/>
      <c r="Y107" s="532"/>
      <c r="Z107" s="532"/>
    </row>
    <row r="108" ht="19.5" customHeight="1">
      <c r="A108" s="618">
        <v>45981.0</v>
      </c>
      <c r="B108" s="619"/>
      <c r="C108" s="620" t="s">
        <v>7714</v>
      </c>
      <c r="D108" s="621" t="s">
        <v>7549</v>
      </c>
      <c r="E108" s="624"/>
      <c r="F108" s="135" t="s">
        <v>502</v>
      </c>
      <c r="G108" s="135">
        <v>4.0</v>
      </c>
      <c r="H108" s="627" t="s">
        <v>2166</v>
      </c>
      <c r="I108" s="625" t="s">
        <v>4626</v>
      </c>
      <c r="J108" s="626" t="s">
        <v>4331</v>
      </c>
      <c r="K108" s="425"/>
      <c r="L108" s="425"/>
      <c r="M108" s="425"/>
      <c r="N108" s="425"/>
      <c r="O108" s="425"/>
      <c r="P108" s="425"/>
      <c r="Q108" s="425"/>
      <c r="R108" s="425"/>
      <c r="S108" s="425"/>
      <c r="T108" s="425"/>
      <c r="U108" s="425"/>
      <c r="V108" s="532"/>
      <c r="W108" s="532"/>
      <c r="X108" s="532"/>
      <c r="Y108" s="532"/>
      <c r="Z108" s="532"/>
    </row>
    <row r="109" ht="19.5" customHeight="1">
      <c r="A109" s="618">
        <v>45981.0</v>
      </c>
      <c r="B109" s="619"/>
      <c r="C109" s="620" t="s">
        <v>7714</v>
      </c>
      <c r="D109" s="621" t="s">
        <v>7549</v>
      </c>
      <c r="E109" s="624"/>
      <c r="F109" s="135" t="s">
        <v>502</v>
      </c>
      <c r="G109" s="135">
        <v>3.0</v>
      </c>
      <c r="H109" s="627" t="s">
        <v>2065</v>
      </c>
      <c r="I109" s="625" t="s">
        <v>4626</v>
      </c>
      <c r="J109" s="626" t="s">
        <v>4331</v>
      </c>
      <c r="K109" s="425"/>
      <c r="L109" s="425"/>
      <c r="M109" s="425"/>
      <c r="N109" s="425"/>
      <c r="O109" s="425"/>
      <c r="P109" s="425"/>
      <c r="Q109" s="425"/>
      <c r="R109" s="425"/>
      <c r="S109" s="425"/>
      <c r="T109" s="425"/>
      <c r="U109" s="425"/>
      <c r="V109" s="532"/>
      <c r="W109" s="532"/>
      <c r="X109" s="532"/>
      <c r="Y109" s="532"/>
      <c r="Z109" s="532"/>
    </row>
    <row r="110" ht="19.5" customHeight="1">
      <c r="A110" s="618">
        <v>45981.0</v>
      </c>
      <c r="B110" s="619"/>
      <c r="C110" s="620" t="s">
        <v>7714</v>
      </c>
      <c r="D110" s="621" t="s">
        <v>7549</v>
      </c>
      <c r="E110" s="624"/>
      <c r="F110" s="135" t="s">
        <v>502</v>
      </c>
      <c r="G110" s="135">
        <v>1.0</v>
      </c>
      <c r="H110" s="627" t="s">
        <v>7715</v>
      </c>
      <c r="I110" s="625" t="s">
        <v>4626</v>
      </c>
      <c r="J110" s="626" t="s">
        <v>4331</v>
      </c>
      <c r="K110" s="425"/>
      <c r="L110" s="425"/>
      <c r="M110" s="425"/>
      <c r="N110" s="425"/>
      <c r="O110" s="425"/>
      <c r="P110" s="425"/>
      <c r="Q110" s="425"/>
      <c r="R110" s="425"/>
      <c r="S110" s="425"/>
      <c r="T110" s="425"/>
      <c r="U110" s="425"/>
      <c r="V110" s="532"/>
      <c r="W110" s="532"/>
      <c r="X110" s="532"/>
      <c r="Y110" s="532"/>
      <c r="Z110" s="532"/>
    </row>
    <row r="111" ht="19.5" customHeight="1">
      <c r="A111" s="618">
        <v>45981.0</v>
      </c>
      <c r="B111" s="619"/>
      <c r="C111" s="620" t="s">
        <v>7714</v>
      </c>
      <c r="D111" s="621" t="s">
        <v>7549</v>
      </c>
      <c r="E111" s="624"/>
      <c r="F111" s="135" t="s">
        <v>502</v>
      </c>
      <c r="G111" s="135">
        <v>2.0</v>
      </c>
      <c r="H111" s="627" t="s">
        <v>1997</v>
      </c>
      <c r="I111" s="625" t="s">
        <v>4626</v>
      </c>
      <c r="J111" s="626" t="s">
        <v>4331</v>
      </c>
      <c r="K111" s="425"/>
      <c r="L111" s="425"/>
      <c r="M111" s="425"/>
      <c r="N111" s="425"/>
      <c r="O111" s="425"/>
      <c r="P111" s="425"/>
      <c r="Q111" s="425"/>
      <c r="R111" s="425"/>
      <c r="S111" s="425"/>
      <c r="T111" s="425"/>
      <c r="U111" s="425"/>
      <c r="V111" s="532"/>
      <c r="W111" s="532"/>
      <c r="X111" s="532"/>
      <c r="Y111" s="532"/>
      <c r="Z111" s="532"/>
    </row>
    <row r="112" ht="19.5" customHeight="1">
      <c r="A112" s="618">
        <v>45981.0</v>
      </c>
      <c r="B112" s="619"/>
      <c r="C112" s="620" t="s">
        <v>7714</v>
      </c>
      <c r="D112" s="621" t="s">
        <v>7560</v>
      </c>
      <c r="E112" s="624"/>
      <c r="F112" s="135" t="s">
        <v>104</v>
      </c>
      <c r="G112" s="135">
        <v>2.0</v>
      </c>
      <c r="H112" s="627" t="s">
        <v>456</v>
      </c>
      <c r="I112" s="625" t="s">
        <v>4626</v>
      </c>
      <c r="J112" s="626" t="s">
        <v>4331</v>
      </c>
      <c r="K112" s="425"/>
      <c r="L112" s="425"/>
      <c r="M112" s="425"/>
      <c r="N112" s="425"/>
      <c r="O112" s="425"/>
      <c r="P112" s="425"/>
      <c r="Q112" s="425"/>
      <c r="R112" s="425"/>
      <c r="S112" s="425"/>
      <c r="T112" s="425"/>
      <c r="U112" s="425"/>
      <c r="V112" s="532"/>
      <c r="W112" s="532"/>
      <c r="X112" s="532"/>
      <c r="Y112" s="532"/>
      <c r="Z112" s="532"/>
    </row>
    <row r="113" ht="19.5" customHeight="1">
      <c r="A113" s="618">
        <v>45981.0</v>
      </c>
      <c r="B113" s="619"/>
      <c r="C113" s="620" t="s">
        <v>7714</v>
      </c>
      <c r="D113" s="621" t="s">
        <v>7560</v>
      </c>
      <c r="E113" s="624"/>
      <c r="F113" s="135" t="s">
        <v>104</v>
      </c>
      <c r="G113" s="135">
        <v>1.0</v>
      </c>
      <c r="H113" s="627" t="s">
        <v>2065</v>
      </c>
      <c r="I113" s="625" t="s">
        <v>4626</v>
      </c>
      <c r="J113" s="626" t="s">
        <v>4331</v>
      </c>
      <c r="K113" s="425"/>
      <c r="L113" s="425"/>
      <c r="M113" s="425"/>
      <c r="N113" s="425"/>
      <c r="O113" s="425"/>
      <c r="P113" s="425"/>
      <c r="Q113" s="425"/>
      <c r="R113" s="425"/>
      <c r="S113" s="425"/>
      <c r="T113" s="425"/>
      <c r="U113" s="425"/>
      <c r="V113" s="532"/>
      <c r="W113" s="532"/>
      <c r="X113" s="532"/>
      <c r="Y113" s="532"/>
      <c r="Z113" s="532"/>
    </row>
    <row r="114" ht="19.5" customHeight="1">
      <c r="A114" s="618">
        <v>45981.0</v>
      </c>
      <c r="B114" s="619"/>
      <c r="C114" s="620" t="s">
        <v>7714</v>
      </c>
      <c r="D114" s="621" t="s">
        <v>7560</v>
      </c>
      <c r="E114" s="624"/>
      <c r="F114" s="135" t="s">
        <v>104</v>
      </c>
      <c r="G114" s="135">
        <v>1.0</v>
      </c>
      <c r="H114" s="627" t="s">
        <v>521</v>
      </c>
      <c r="I114" s="625" t="s">
        <v>4626</v>
      </c>
      <c r="J114" s="626" t="s">
        <v>4331</v>
      </c>
      <c r="K114" s="425"/>
      <c r="L114" s="425"/>
      <c r="M114" s="425"/>
      <c r="N114" s="425"/>
      <c r="O114" s="425"/>
      <c r="P114" s="425"/>
      <c r="Q114" s="425"/>
      <c r="R114" s="425"/>
      <c r="S114" s="425"/>
      <c r="T114" s="425"/>
      <c r="U114" s="425"/>
      <c r="V114" s="532"/>
      <c r="W114" s="532"/>
      <c r="X114" s="532"/>
      <c r="Y114" s="532"/>
      <c r="Z114" s="532"/>
    </row>
    <row r="115" ht="19.5" customHeight="1">
      <c r="A115" s="572"/>
      <c r="B115" s="619"/>
      <c r="C115" s="598"/>
      <c r="D115" s="599"/>
      <c r="E115" s="616"/>
      <c r="F115" s="131"/>
      <c r="G115" s="131"/>
      <c r="H115" s="628"/>
      <c r="I115" s="125"/>
      <c r="J115" s="571"/>
      <c r="K115" s="425"/>
      <c r="L115" s="425"/>
      <c r="M115" s="425"/>
      <c r="N115" s="425"/>
      <c r="O115" s="425"/>
      <c r="P115" s="425"/>
      <c r="Q115" s="425"/>
      <c r="R115" s="425"/>
      <c r="S115" s="425"/>
      <c r="T115" s="425"/>
      <c r="U115" s="425"/>
      <c r="V115" s="532"/>
      <c r="W115" s="532"/>
      <c r="X115" s="532"/>
      <c r="Y115" s="532"/>
      <c r="Z115" s="532"/>
    </row>
    <row r="116" ht="19.5" customHeight="1">
      <c r="A116" s="618">
        <v>45982.0</v>
      </c>
      <c r="B116" s="619"/>
      <c r="C116" s="620" t="s">
        <v>7716</v>
      </c>
      <c r="D116" s="621" t="s">
        <v>7717</v>
      </c>
      <c r="E116" s="624"/>
      <c r="F116" s="135" t="s">
        <v>104</v>
      </c>
      <c r="G116" s="135">
        <v>2.0</v>
      </c>
      <c r="H116" s="627" t="s">
        <v>1041</v>
      </c>
      <c r="I116" s="625"/>
      <c r="J116" s="626" t="s">
        <v>4667</v>
      </c>
      <c r="K116" s="425"/>
      <c r="L116" s="425"/>
      <c r="M116" s="425"/>
      <c r="N116" s="425"/>
      <c r="O116" s="425"/>
      <c r="P116" s="425"/>
      <c r="Q116" s="425"/>
      <c r="R116" s="425"/>
      <c r="S116" s="425"/>
      <c r="T116" s="425"/>
      <c r="U116" s="425"/>
      <c r="V116" s="532"/>
      <c r="W116" s="532"/>
      <c r="X116" s="532"/>
      <c r="Y116" s="532"/>
      <c r="Z116" s="532"/>
    </row>
    <row r="117" ht="19.5" customHeight="1">
      <c r="A117" s="572"/>
      <c r="B117" s="619"/>
      <c r="C117" s="598"/>
      <c r="D117" s="599"/>
      <c r="E117" s="616"/>
      <c r="F117" s="131"/>
      <c r="G117" s="131"/>
      <c r="H117" s="628"/>
      <c r="I117" s="125"/>
      <c r="J117" s="571"/>
      <c r="K117" s="425"/>
      <c r="L117" s="425"/>
      <c r="M117" s="425"/>
      <c r="N117" s="425"/>
      <c r="O117" s="425"/>
      <c r="P117" s="425"/>
      <c r="Q117" s="425"/>
      <c r="R117" s="425"/>
      <c r="S117" s="425"/>
      <c r="T117" s="425"/>
      <c r="U117" s="425"/>
      <c r="V117" s="532"/>
      <c r="W117" s="532"/>
      <c r="X117" s="532"/>
      <c r="Y117" s="532"/>
      <c r="Z117" s="532"/>
    </row>
    <row r="118" ht="19.5" customHeight="1">
      <c r="A118" s="618">
        <v>45985.0</v>
      </c>
      <c r="B118" s="619"/>
      <c r="C118" s="620" t="s">
        <v>7718</v>
      </c>
      <c r="D118" s="621" t="s">
        <v>7553</v>
      </c>
      <c r="E118" s="624"/>
      <c r="F118" s="135" t="s">
        <v>502</v>
      </c>
      <c r="G118" s="135">
        <v>3.0</v>
      </c>
      <c r="H118" s="627" t="s">
        <v>452</v>
      </c>
      <c r="I118" s="625" t="s">
        <v>4626</v>
      </c>
      <c r="J118" s="626" t="s">
        <v>4331</v>
      </c>
      <c r="K118" s="425"/>
      <c r="L118" s="425"/>
      <c r="M118" s="425"/>
      <c r="N118" s="425"/>
      <c r="O118" s="425"/>
      <c r="P118" s="425"/>
      <c r="Q118" s="425"/>
      <c r="R118" s="425"/>
      <c r="S118" s="425"/>
      <c r="T118" s="425"/>
      <c r="U118" s="425"/>
      <c r="V118" s="532"/>
      <c r="W118" s="532"/>
      <c r="X118" s="532"/>
      <c r="Y118" s="532"/>
      <c r="Z118" s="532"/>
    </row>
    <row r="119" ht="19.5" customHeight="1">
      <c r="A119" s="618">
        <v>45985.0</v>
      </c>
      <c r="B119" s="619"/>
      <c r="C119" s="620" t="s">
        <v>7718</v>
      </c>
      <c r="D119" s="621" t="s">
        <v>7560</v>
      </c>
      <c r="E119" s="624"/>
      <c r="F119" s="135" t="s">
        <v>104</v>
      </c>
      <c r="G119" s="135">
        <v>2.0</v>
      </c>
      <c r="H119" s="627" t="s">
        <v>452</v>
      </c>
      <c r="I119" s="625" t="s">
        <v>4626</v>
      </c>
      <c r="J119" s="626" t="s">
        <v>4331</v>
      </c>
      <c r="K119" s="425"/>
      <c r="L119" s="425"/>
      <c r="M119" s="425"/>
      <c r="N119" s="425"/>
      <c r="O119" s="425"/>
      <c r="P119" s="425"/>
      <c r="Q119" s="425"/>
      <c r="R119" s="425"/>
      <c r="S119" s="425"/>
      <c r="T119" s="425"/>
      <c r="U119" s="425"/>
      <c r="V119" s="532"/>
      <c r="W119" s="532"/>
      <c r="X119" s="532"/>
      <c r="Y119" s="532"/>
      <c r="Z119" s="532"/>
    </row>
    <row r="120" ht="19.5" customHeight="1">
      <c r="A120" s="572"/>
      <c r="B120" s="619"/>
      <c r="C120" s="598"/>
      <c r="D120" s="599"/>
      <c r="E120" s="616"/>
      <c r="F120" s="131"/>
      <c r="G120" s="131"/>
      <c r="H120" s="628"/>
      <c r="I120" s="125"/>
      <c r="J120" s="571"/>
      <c r="K120" s="425"/>
      <c r="L120" s="425"/>
      <c r="M120" s="425"/>
      <c r="N120" s="425"/>
      <c r="O120" s="425"/>
      <c r="P120" s="425"/>
      <c r="Q120" s="425"/>
      <c r="R120" s="425"/>
      <c r="S120" s="425"/>
      <c r="T120" s="425"/>
      <c r="U120" s="425"/>
      <c r="V120" s="532"/>
      <c r="W120" s="532"/>
      <c r="X120" s="532"/>
      <c r="Y120" s="532"/>
      <c r="Z120" s="532"/>
    </row>
    <row r="121" ht="19.5" customHeight="1">
      <c r="A121" s="618">
        <v>45986.0</v>
      </c>
      <c r="B121" s="619"/>
      <c r="C121" s="620" t="s">
        <v>7719</v>
      </c>
      <c r="D121" s="621" t="s">
        <v>7560</v>
      </c>
      <c r="E121" s="624"/>
      <c r="F121" s="135" t="s">
        <v>104</v>
      </c>
      <c r="G121" s="135">
        <v>1.0</v>
      </c>
      <c r="H121" s="627" t="s">
        <v>1333</v>
      </c>
      <c r="I121" s="625" t="s">
        <v>4626</v>
      </c>
      <c r="J121" s="626" t="s">
        <v>4331</v>
      </c>
      <c r="K121" s="425"/>
      <c r="L121" s="425"/>
      <c r="M121" s="425"/>
      <c r="N121" s="425"/>
      <c r="O121" s="425"/>
      <c r="P121" s="425"/>
      <c r="Q121" s="425"/>
      <c r="R121" s="425"/>
      <c r="S121" s="425"/>
      <c r="T121" s="425"/>
      <c r="U121" s="425"/>
      <c r="V121" s="532"/>
      <c r="W121" s="532"/>
      <c r="X121" s="532"/>
      <c r="Y121" s="532"/>
      <c r="Z121" s="532"/>
    </row>
    <row r="122" ht="19.5" customHeight="1">
      <c r="A122" s="618">
        <v>45986.0</v>
      </c>
      <c r="B122" s="619"/>
      <c r="C122" s="620" t="s">
        <v>7719</v>
      </c>
      <c r="D122" s="621" t="s">
        <v>7549</v>
      </c>
      <c r="E122" s="624"/>
      <c r="F122" s="135" t="s">
        <v>104</v>
      </c>
      <c r="G122" s="135">
        <v>3.0</v>
      </c>
      <c r="H122" s="627" t="s">
        <v>1997</v>
      </c>
      <c r="I122" s="625" t="s">
        <v>4626</v>
      </c>
      <c r="J122" s="626" t="s">
        <v>4331</v>
      </c>
      <c r="K122" s="425"/>
      <c r="L122" s="425"/>
      <c r="M122" s="425"/>
      <c r="N122" s="425"/>
      <c r="O122" s="425"/>
      <c r="P122" s="425"/>
      <c r="Q122" s="425"/>
      <c r="R122" s="425"/>
      <c r="S122" s="425"/>
      <c r="T122" s="425"/>
      <c r="U122" s="425"/>
      <c r="V122" s="532"/>
      <c r="W122" s="532"/>
      <c r="X122" s="532"/>
      <c r="Y122" s="532"/>
      <c r="Z122" s="532"/>
    </row>
    <row r="123" ht="19.5" customHeight="1">
      <c r="A123" s="618">
        <v>45986.0</v>
      </c>
      <c r="B123" s="619"/>
      <c r="C123" s="620" t="s">
        <v>7719</v>
      </c>
      <c r="D123" s="621" t="s">
        <v>7561</v>
      </c>
      <c r="E123" s="624"/>
      <c r="F123" s="135" t="s">
        <v>104</v>
      </c>
      <c r="G123" s="135">
        <v>2.0</v>
      </c>
      <c r="H123" s="627" t="s">
        <v>7720</v>
      </c>
      <c r="I123" s="625" t="s">
        <v>4626</v>
      </c>
      <c r="J123" s="626" t="s">
        <v>4331</v>
      </c>
      <c r="K123" s="425"/>
      <c r="L123" s="425"/>
      <c r="M123" s="425"/>
      <c r="N123" s="425"/>
      <c r="O123" s="425"/>
      <c r="P123" s="425"/>
      <c r="Q123" s="425"/>
      <c r="R123" s="425"/>
      <c r="S123" s="425"/>
      <c r="T123" s="425"/>
      <c r="U123" s="425"/>
      <c r="V123" s="532"/>
      <c r="W123" s="532"/>
      <c r="X123" s="532"/>
      <c r="Y123" s="532"/>
      <c r="Z123" s="532"/>
    </row>
    <row r="124" ht="19.5" customHeight="1">
      <c r="A124" s="572"/>
      <c r="B124" s="619"/>
      <c r="C124" s="598"/>
      <c r="D124" s="599"/>
      <c r="E124" s="616"/>
      <c r="F124" s="131"/>
      <c r="G124" s="131"/>
      <c r="H124" s="628"/>
      <c r="I124" s="125"/>
      <c r="J124" s="571"/>
      <c r="K124" s="425"/>
      <c r="L124" s="425"/>
      <c r="M124" s="425"/>
      <c r="N124" s="425"/>
      <c r="O124" s="425"/>
      <c r="P124" s="425"/>
      <c r="Q124" s="425"/>
      <c r="R124" s="425"/>
      <c r="S124" s="425"/>
      <c r="T124" s="425"/>
      <c r="U124" s="425"/>
      <c r="V124" s="532"/>
      <c r="W124" s="532"/>
      <c r="X124" s="532"/>
      <c r="Y124" s="532"/>
      <c r="Z124" s="532"/>
    </row>
    <row r="125" ht="19.5" customHeight="1">
      <c r="A125" s="618">
        <v>45987.0</v>
      </c>
      <c r="B125" s="619"/>
      <c r="C125" s="620" t="s">
        <v>7721</v>
      </c>
      <c r="D125" s="621" t="s">
        <v>7560</v>
      </c>
      <c r="E125" s="624"/>
      <c r="F125" s="135" t="s">
        <v>104</v>
      </c>
      <c r="G125" s="135">
        <v>2.0</v>
      </c>
      <c r="H125" s="627" t="s">
        <v>2166</v>
      </c>
      <c r="I125" s="625" t="s">
        <v>4626</v>
      </c>
      <c r="J125" s="626" t="s">
        <v>4331</v>
      </c>
      <c r="K125" s="425"/>
      <c r="L125" s="425"/>
      <c r="M125" s="425"/>
      <c r="N125" s="425"/>
      <c r="O125" s="425"/>
      <c r="P125" s="425"/>
      <c r="Q125" s="425"/>
      <c r="R125" s="425"/>
      <c r="S125" s="425"/>
      <c r="T125" s="425"/>
      <c r="U125" s="425"/>
      <c r="V125" s="532"/>
      <c r="W125" s="532"/>
      <c r="X125" s="532"/>
      <c r="Y125" s="532"/>
      <c r="Z125" s="532"/>
    </row>
    <row r="126" ht="19.5" customHeight="1">
      <c r="A126" s="618">
        <v>45987.0</v>
      </c>
      <c r="B126" s="619"/>
      <c r="C126" s="620" t="s">
        <v>7721</v>
      </c>
      <c r="D126" s="621" t="s">
        <v>7722</v>
      </c>
      <c r="E126" s="624"/>
      <c r="F126" s="135" t="s">
        <v>104</v>
      </c>
      <c r="G126" s="135">
        <v>2.0</v>
      </c>
      <c r="H126" s="627" t="s">
        <v>988</v>
      </c>
      <c r="I126" s="625" t="s">
        <v>4626</v>
      </c>
      <c r="J126" s="626" t="s">
        <v>4331</v>
      </c>
      <c r="K126" s="425"/>
      <c r="L126" s="425"/>
      <c r="M126" s="425"/>
      <c r="N126" s="425"/>
      <c r="O126" s="425"/>
      <c r="P126" s="425"/>
      <c r="Q126" s="425"/>
      <c r="R126" s="425"/>
      <c r="S126" s="425"/>
      <c r="T126" s="425"/>
      <c r="U126" s="425"/>
      <c r="V126" s="532"/>
      <c r="W126" s="532"/>
      <c r="X126" s="532"/>
      <c r="Y126" s="532"/>
      <c r="Z126" s="532"/>
    </row>
    <row r="127" ht="19.5" customHeight="1">
      <c r="A127" s="572"/>
      <c r="B127" s="619"/>
      <c r="C127" s="598"/>
      <c r="D127" s="599"/>
      <c r="E127" s="616"/>
      <c r="F127" s="131"/>
      <c r="G127" s="131"/>
      <c r="H127" s="628"/>
      <c r="I127" s="125"/>
      <c r="J127" s="571"/>
      <c r="K127" s="425"/>
      <c r="L127" s="425"/>
      <c r="M127" s="425"/>
      <c r="N127" s="425"/>
      <c r="O127" s="425"/>
      <c r="P127" s="425"/>
      <c r="Q127" s="425"/>
      <c r="R127" s="425"/>
      <c r="S127" s="425"/>
      <c r="T127" s="425"/>
      <c r="U127" s="425"/>
      <c r="V127" s="532"/>
      <c r="W127" s="532"/>
      <c r="X127" s="532"/>
      <c r="Y127" s="532"/>
      <c r="Z127" s="532"/>
    </row>
    <row r="128" ht="19.5" customHeight="1">
      <c r="A128" s="618">
        <v>45988.0</v>
      </c>
      <c r="B128" s="619"/>
      <c r="C128" s="620" t="s">
        <v>7723</v>
      </c>
      <c r="D128" s="621" t="s">
        <v>7560</v>
      </c>
      <c r="E128" s="624"/>
      <c r="F128" s="135" t="s">
        <v>104</v>
      </c>
      <c r="G128" s="135">
        <v>1.0</v>
      </c>
      <c r="H128" s="627" t="s">
        <v>381</v>
      </c>
      <c r="I128" s="625" t="s">
        <v>4626</v>
      </c>
      <c r="J128" s="626" t="s">
        <v>4331</v>
      </c>
      <c r="K128" s="425"/>
      <c r="L128" s="425"/>
      <c r="M128" s="425"/>
      <c r="N128" s="425"/>
      <c r="O128" s="425"/>
      <c r="P128" s="425"/>
      <c r="Q128" s="425"/>
      <c r="R128" s="425"/>
      <c r="S128" s="425"/>
      <c r="T128" s="425"/>
      <c r="U128" s="425"/>
      <c r="V128" s="532"/>
      <c r="W128" s="532"/>
      <c r="X128" s="532"/>
      <c r="Y128" s="532"/>
      <c r="Z128" s="532"/>
    </row>
    <row r="129" ht="19.5" customHeight="1">
      <c r="A129" s="572"/>
      <c r="B129" s="619"/>
      <c r="C129" s="598"/>
      <c r="D129" s="599"/>
      <c r="E129" s="616"/>
      <c r="F129" s="131"/>
      <c r="G129" s="131"/>
      <c r="H129" s="628"/>
      <c r="I129" s="125"/>
      <c r="J129" s="571"/>
      <c r="K129" s="425"/>
      <c r="L129" s="425"/>
      <c r="M129" s="425"/>
      <c r="N129" s="425"/>
      <c r="O129" s="425"/>
      <c r="P129" s="425"/>
      <c r="Q129" s="425"/>
      <c r="R129" s="425"/>
      <c r="S129" s="425"/>
      <c r="T129" s="425"/>
      <c r="U129" s="425"/>
      <c r="V129" s="532"/>
      <c r="W129" s="532"/>
      <c r="X129" s="532"/>
      <c r="Y129" s="532"/>
      <c r="Z129" s="532"/>
    </row>
    <row r="130" ht="19.5" customHeight="1">
      <c r="A130" s="618">
        <v>45988.0</v>
      </c>
      <c r="B130" s="619"/>
      <c r="C130" s="620" t="s">
        <v>7724</v>
      </c>
      <c r="D130" s="621" t="s">
        <v>7568</v>
      </c>
      <c r="E130" s="624"/>
      <c r="F130" s="135" t="s">
        <v>104</v>
      </c>
      <c r="G130" s="135">
        <v>2.0</v>
      </c>
      <c r="H130" s="627" t="s">
        <v>1383</v>
      </c>
      <c r="I130" s="625"/>
      <c r="J130" s="626" t="s">
        <v>4331</v>
      </c>
      <c r="K130" s="425"/>
      <c r="L130" s="425"/>
      <c r="M130" s="425"/>
      <c r="N130" s="425"/>
      <c r="O130" s="425"/>
      <c r="P130" s="425"/>
      <c r="Q130" s="425"/>
      <c r="R130" s="425"/>
      <c r="S130" s="425"/>
      <c r="T130" s="425"/>
      <c r="U130" s="425"/>
      <c r="V130" s="532"/>
      <c r="W130" s="532"/>
      <c r="X130" s="532"/>
      <c r="Y130" s="532"/>
      <c r="Z130" s="532"/>
    </row>
    <row r="131" ht="19.5" customHeight="1">
      <c r="A131" s="618">
        <v>45988.0</v>
      </c>
      <c r="B131" s="619"/>
      <c r="C131" s="620" t="s">
        <v>7724</v>
      </c>
      <c r="D131" s="621" t="s">
        <v>7561</v>
      </c>
      <c r="E131" s="624"/>
      <c r="F131" s="135" t="s">
        <v>104</v>
      </c>
      <c r="G131" s="135">
        <v>1.0</v>
      </c>
      <c r="H131" s="627" t="s">
        <v>1383</v>
      </c>
      <c r="I131" s="625"/>
      <c r="J131" s="626" t="s">
        <v>4331</v>
      </c>
      <c r="K131" s="425"/>
      <c r="L131" s="425"/>
      <c r="M131" s="425"/>
      <c r="N131" s="425"/>
      <c r="O131" s="425"/>
      <c r="P131" s="425"/>
      <c r="Q131" s="425"/>
      <c r="R131" s="425"/>
      <c r="S131" s="425"/>
      <c r="T131" s="425"/>
      <c r="U131" s="425"/>
      <c r="V131" s="532"/>
      <c r="W131" s="532"/>
      <c r="X131" s="532"/>
      <c r="Y131" s="532"/>
      <c r="Z131" s="532"/>
    </row>
    <row r="132" ht="19.5" customHeight="1">
      <c r="A132" s="572"/>
      <c r="B132" s="619"/>
      <c r="C132" s="598"/>
      <c r="D132" s="599"/>
      <c r="E132" s="616"/>
      <c r="F132" s="131"/>
      <c r="G132" s="131"/>
      <c r="H132" s="628"/>
      <c r="I132" s="125"/>
      <c r="J132" s="571"/>
      <c r="K132" s="425"/>
      <c r="L132" s="425"/>
      <c r="M132" s="425"/>
      <c r="N132" s="425"/>
      <c r="O132" s="425"/>
      <c r="P132" s="425"/>
      <c r="Q132" s="425"/>
      <c r="R132" s="425"/>
      <c r="S132" s="425"/>
      <c r="T132" s="425"/>
      <c r="U132" s="425"/>
      <c r="V132" s="532"/>
      <c r="W132" s="532"/>
      <c r="X132" s="532"/>
      <c r="Y132" s="532"/>
      <c r="Z132" s="532"/>
    </row>
    <row r="133" ht="19.5" customHeight="1">
      <c r="A133" s="618">
        <v>45989.0</v>
      </c>
      <c r="B133" s="619"/>
      <c r="C133" s="620" t="s">
        <v>7725</v>
      </c>
      <c r="D133" s="621" t="s">
        <v>7560</v>
      </c>
      <c r="E133" s="624"/>
      <c r="F133" s="135" t="s">
        <v>104</v>
      </c>
      <c r="G133" s="135">
        <v>1.0</v>
      </c>
      <c r="H133" s="627" t="s">
        <v>2245</v>
      </c>
      <c r="I133" s="625" t="s">
        <v>4626</v>
      </c>
      <c r="J133" s="626" t="s">
        <v>4331</v>
      </c>
      <c r="K133" s="425"/>
      <c r="L133" s="425"/>
      <c r="M133" s="425"/>
      <c r="N133" s="425"/>
      <c r="O133" s="425"/>
      <c r="P133" s="425"/>
      <c r="Q133" s="425"/>
      <c r="R133" s="425"/>
      <c r="S133" s="425"/>
      <c r="T133" s="425"/>
      <c r="U133" s="425"/>
      <c r="V133" s="532"/>
      <c r="W133" s="532"/>
      <c r="X133" s="532"/>
      <c r="Y133" s="532"/>
      <c r="Z133" s="532"/>
    </row>
    <row r="134" ht="19.5" customHeight="1">
      <c r="A134" s="618">
        <v>45989.0</v>
      </c>
      <c r="B134" s="619"/>
      <c r="C134" s="620" t="s">
        <v>7725</v>
      </c>
      <c r="D134" s="621" t="s">
        <v>7553</v>
      </c>
      <c r="E134" s="624"/>
      <c r="F134" s="135" t="s">
        <v>104</v>
      </c>
      <c r="G134" s="135">
        <v>2.0</v>
      </c>
      <c r="H134" s="627" t="s">
        <v>2245</v>
      </c>
      <c r="I134" s="625" t="s">
        <v>4626</v>
      </c>
      <c r="J134" s="626" t="s">
        <v>4331</v>
      </c>
      <c r="K134" s="425"/>
      <c r="L134" s="425"/>
      <c r="M134" s="425"/>
      <c r="N134" s="425"/>
      <c r="O134" s="425"/>
      <c r="P134" s="425"/>
      <c r="Q134" s="425"/>
      <c r="R134" s="425"/>
      <c r="S134" s="425"/>
      <c r="T134" s="425"/>
      <c r="U134" s="425"/>
      <c r="V134" s="532"/>
      <c r="W134" s="532"/>
      <c r="X134" s="532"/>
      <c r="Y134" s="532"/>
      <c r="Z134" s="532"/>
    </row>
    <row r="135" ht="19.5" customHeight="1">
      <c r="A135" s="572"/>
      <c r="B135" s="619"/>
      <c r="C135" s="598"/>
      <c r="D135" s="599"/>
      <c r="E135" s="616"/>
      <c r="F135" s="131"/>
      <c r="G135" s="131"/>
      <c r="H135" s="628"/>
      <c r="I135" s="125"/>
      <c r="J135" s="571"/>
      <c r="K135" s="425"/>
      <c r="L135" s="425"/>
      <c r="M135" s="425"/>
      <c r="N135" s="425"/>
      <c r="O135" s="425"/>
      <c r="P135" s="425"/>
      <c r="Q135" s="425"/>
      <c r="R135" s="425"/>
      <c r="S135" s="425"/>
      <c r="T135" s="425"/>
      <c r="U135" s="425"/>
      <c r="V135" s="532"/>
      <c r="W135" s="532"/>
      <c r="X135" s="532"/>
      <c r="Y135" s="532"/>
      <c r="Z135" s="532"/>
    </row>
    <row r="136" ht="19.5" customHeight="1">
      <c r="A136" s="618">
        <v>45990.0</v>
      </c>
      <c r="B136" s="619"/>
      <c r="C136" s="620" t="s">
        <v>7726</v>
      </c>
      <c r="D136" s="621" t="s">
        <v>7727</v>
      </c>
      <c r="E136" s="624"/>
      <c r="F136" s="135" t="s">
        <v>104</v>
      </c>
      <c r="G136" s="135">
        <v>4.0</v>
      </c>
      <c r="H136" s="627" t="s">
        <v>7728</v>
      </c>
      <c r="I136" s="625"/>
      <c r="J136" s="626" t="s">
        <v>4331</v>
      </c>
      <c r="K136" s="425"/>
      <c r="L136" s="425"/>
      <c r="M136" s="425"/>
      <c r="N136" s="425"/>
      <c r="O136" s="425"/>
      <c r="P136" s="425"/>
      <c r="Q136" s="425"/>
      <c r="R136" s="425"/>
      <c r="S136" s="425"/>
      <c r="T136" s="425"/>
      <c r="U136" s="425"/>
      <c r="V136" s="532"/>
      <c r="W136" s="532"/>
      <c r="X136" s="532"/>
      <c r="Y136" s="532"/>
      <c r="Z136" s="532"/>
    </row>
    <row r="137" ht="19.5" customHeight="1">
      <c r="A137" s="572"/>
      <c r="B137" s="619"/>
      <c r="C137" s="598"/>
      <c r="D137" s="599"/>
      <c r="E137" s="616"/>
      <c r="F137" s="131"/>
      <c r="G137" s="131"/>
      <c r="H137" s="628"/>
      <c r="I137" s="125"/>
      <c r="J137" s="571"/>
      <c r="K137" s="425"/>
      <c r="L137" s="425"/>
      <c r="M137" s="425"/>
      <c r="N137" s="425"/>
      <c r="O137" s="425"/>
      <c r="P137" s="425"/>
      <c r="Q137" s="425"/>
      <c r="R137" s="425"/>
      <c r="S137" s="425"/>
      <c r="T137" s="425"/>
      <c r="U137" s="425"/>
      <c r="V137" s="532"/>
      <c r="W137" s="532"/>
      <c r="X137" s="532"/>
      <c r="Y137" s="532"/>
      <c r="Z137" s="532"/>
    </row>
    <row r="138" ht="19.5" customHeight="1">
      <c r="A138" s="618">
        <v>45992.0</v>
      </c>
      <c r="B138" s="619"/>
      <c r="C138" s="620" t="s">
        <v>7729</v>
      </c>
      <c r="D138" s="621" t="s">
        <v>7560</v>
      </c>
      <c r="E138" s="624"/>
      <c r="F138" s="135" t="s">
        <v>104</v>
      </c>
      <c r="G138" s="135">
        <v>2.0</v>
      </c>
      <c r="H138" s="627" t="s">
        <v>1970</v>
      </c>
      <c r="I138" s="625"/>
      <c r="J138" s="626" t="s">
        <v>4331</v>
      </c>
      <c r="K138" s="425"/>
      <c r="L138" s="425"/>
      <c r="M138" s="425"/>
      <c r="N138" s="425"/>
      <c r="O138" s="425"/>
      <c r="P138" s="425"/>
      <c r="Q138" s="425"/>
      <c r="R138" s="425"/>
      <c r="S138" s="425"/>
      <c r="T138" s="425"/>
      <c r="U138" s="425"/>
      <c r="V138" s="532"/>
      <c r="W138" s="532"/>
      <c r="X138" s="532"/>
      <c r="Y138" s="532"/>
      <c r="Z138" s="532"/>
    </row>
    <row r="139" ht="19.5" customHeight="1">
      <c r="A139" s="572"/>
      <c r="B139" s="619"/>
      <c r="C139" s="598"/>
      <c r="D139" s="599"/>
      <c r="E139" s="616"/>
      <c r="F139" s="131"/>
      <c r="G139" s="131"/>
      <c r="H139" s="628"/>
      <c r="I139" s="125"/>
      <c r="J139" s="571"/>
      <c r="K139" s="425"/>
      <c r="L139" s="425"/>
      <c r="M139" s="425"/>
      <c r="N139" s="425"/>
      <c r="O139" s="425"/>
      <c r="P139" s="425"/>
      <c r="Q139" s="425"/>
      <c r="R139" s="425"/>
      <c r="S139" s="425"/>
      <c r="T139" s="425"/>
      <c r="U139" s="425"/>
      <c r="V139" s="532"/>
      <c r="W139" s="532"/>
      <c r="X139" s="532"/>
      <c r="Y139" s="532"/>
      <c r="Z139" s="532"/>
    </row>
    <row r="140" ht="19.5" customHeight="1">
      <c r="A140" s="618">
        <v>45994.0</v>
      </c>
      <c r="B140" s="619"/>
      <c r="C140" s="620" t="s">
        <v>7730</v>
      </c>
      <c r="D140" s="621" t="s">
        <v>7727</v>
      </c>
      <c r="E140" s="624"/>
      <c r="F140" s="135" t="s">
        <v>104</v>
      </c>
      <c r="G140" s="135">
        <v>4.0</v>
      </c>
      <c r="H140" s="627" t="s">
        <v>7731</v>
      </c>
      <c r="I140" s="625"/>
      <c r="J140" s="626" t="s">
        <v>4331</v>
      </c>
      <c r="K140" s="425"/>
      <c r="L140" s="425"/>
      <c r="M140" s="425"/>
      <c r="N140" s="425"/>
      <c r="O140" s="425"/>
      <c r="P140" s="425"/>
      <c r="Q140" s="425"/>
      <c r="R140" s="425"/>
      <c r="S140" s="425"/>
      <c r="T140" s="425"/>
      <c r="U140" s="425"/>
      <c r="V140" s="532"/>
      <c r="W140" s="532"/>
      <c r="X140" s="532"/>
      <c r="Y140" s="532"/>
      <c r="Z140" s="532"/>
    </row>
    <row r="141" ht="19.5" customHeight="1">
      <c r="A141" s="572"/>
      <c r="B141" s="619"/>
      <c r="C141" s="598"/>
      <c r="D141" s="599"/>
      <c r="E141" s="616"/>
      <c r="F141" s="131"/>
      <c r="G141" s="131"/>
      <c r="H141" s="628"/>
      <c r="I141" s="125"/>
      <c r="J141" s="571"/>
      <c r="K141" s="425"/>
      <c r="L141" s="425"/>
      <c r="M141" s="425"/>
      <c r="N141" s="425"/>
      <c r="O141" s="425"/>
      <c r="P141" s="425"/>
      <c r="Q141" s="425"/>
      <c r="R141" s="425"/>
      <c r="S141" s="425"/>
      <c r="T141" s="425"/>
      <c r="U141" s="425"/>
      <c r="V141" s="532"/>
      <c r="W141" s="532"/>
      <c r="X141" s="532"/>
      <c r="Y141" s="532"/>
      <c r="Z141" s="532"/>
    </row>
    <row r="142" ht="19.5" customHeight="1">
      <c r="A142" s="618">
        <v>45994.0</v>
      </c>
      <c r="B142" s="619"/>
      <c r="C142" s="620" t="s">
        <v>7732</v>
      </c>
      <c r="D142" s="621" t="s">
        <v>7549</v>
      </c>
      <c r="E142" s="624"/>
      <c r="F142" s="135" t="s">
        <v>104</v>
      </c>
      <c r="G142" s="135">
        <v>1.0</v>
      </c>
      <c r="H142" s="627" t="s">
        <v>991</v>
      </c>
      <c r="I142" s="625" t="s">
        <v>4626</v>
      </c>
      <c r="J142" s="626" t="s">
        <v>4331</v>
      </c>
      <c r="K142" s="425"/>
      <c r="L142" s="425"/>
      <c r="M142" s="425"/>
      <c r="N142" s="425"/>
      <c r="O142" s="425"/>
      <c r="P142" s="425"/>
      <c r="Q142" s="425"/>
      <c r="R142" s="425"/>
      <c r="S142" s="425"/>
      <c r="T142" s="425"/>
      <c r="U142" s="425"/>
      <c r="V142" s="532"/>
      <c r="W142" s="532"/>
      <c r="X142" s="532"/>
      <c r="Y142" s="532"/>
      <c r="Z142" s="532"/>
    </row>
    <row r="143" ht="19.5" customHeight="1">
      <c r="A143" s="572"/>
      <c r="B143" s="619"/>
      <c r="C143" s="598"/>
      <c r="D143" s="599"/>
      <c r="E143" s="616"/>
      <c r="F143" s="131"/>
      <c r="G143" s="131"/>
      <c r="H143" s="628"/>
      <c r="I143" s="125"/>
      <c r="J143" s="571"/>
      <c r="K143" s="425"/>
      <c r="L143" s="425"/>
      <c r="M143" s="425"/>
      <c r="N143" s="425"/>
      <c r="O143" s="425"/>
      <c r="P143" s="425"/>
      <c r="Q143" s="425"/>
      <c r="R143" s="425"/>
      <c r="S143" s="425"/>
      <c r="T143" s="425"/>
      <c r="U143" s="425"/>
      <c r="V143" s="532"/>
      <c r="W143" s="532"/>
      <c r="X143" s="532"/>
      <c r="Y143" s="532"/>
      <c r="Z143" s="532"/>
    </row>
    <row r="144" ht="19.5" customHeight="1">
      <c r="A144" s="618">
        <v>45995.0</v>
      </c>
      <c r="B144" s="619"/>
      <c r="C144" s="620" t="s">
        <v>7733</v>
      </c>
      <c r="D144" s="621" t="s">
        <v>7560</v>
      </c>
      <c r="E144" s="624"/>
      <c r="F144" s="135" t="s">
        <v>104</v>
      </c>
      <c r="G144" s="135">
        <v>1.0</v>
      </c>
      <c r="H144" s="627" t="s">
        <v>2075</v>
      </c>
      <c r="I144" s="625" t="s">
        <v>4626</v>
      </c>
      <c r="J144" s="626" t="s">
        <v>4331</v>
      </c>
      <c r="K144" s="425"/>
      <c r="L144" s="425"/>
      <c r="M144" s="425"/>
      <c r="N144" s="425"/>
      <c r="O144" s="425"/>
      <c r="P144" s="425"/>
      <c r="Q144" s="425"/>
      <c r="R144" s="425"/>
      <c r="S144" s="425"/>
      <c r="T144" s="425"/>
      <c r="U144" s="425"/>
      <c r="V144" s="532"/>
      <c r="W144" s="532"/>
      <c r="X144" s="532"/>
      <c r="Y144" s="532"/>
      <c r="Z144" s="532"/>
    </row>
    <row r="145" ht="19.5" customHeight="1">
      <c r="A145" s="572"/>
      <c r="B145" s="619"/>
      <c r="C145" s="598"/>
      <c r="D145" s="599"/>
      <c r="E145" s="616"/>
      <c r="F145" s="131"/>
      <c r="G145" s="131"/>
      <c r="H145" s="628"/>
      <c r="I145" s="125"/>
      <c r="J145" s="571"/>
      <c r="K145" s="425"/>
      <c r="L145" s="425"/>
      <c r="M145" s="425"/>
      <c r="N145" s="425"/>
      <c r="O145" s="425"/>
      <c r="P145" s="425"/>
      <c r="Q145" s="425"/>
      <c r="R145" s="425"/>
      <c r="S145" s="425"/>
      <c r="T145" s="425"/>
      <c r="U145" s="425"/>
      <c r="V145" s="532"/>
      <c r="W145" s="532"/>
      <c r="X145" s="532"/>
      <c r="Y145" s="532"/>
      <c r="Z145" s="532"/>
    </row>
    <row r="146" ht="19.5" customHeight="1">
      <c r="A146" s="618">
        <v>45995.0</v>
      </c>
      <c r="B146" s="619"/>
      <c r="C146" s="620" t="s">
        <v>7734</v>
      </c>
      <c r="D146" s="621" t="s">
        <v>7568</v>
      </c>
      <c r="E146" s="624"/>
      <c r="F146" s="135" t="s">
        <v>104</v>
      </c>
      <c r="G146" s="135">
        <v>2.0</v>
      </c>
      <c r="H146" s="627" t="s">
        <v>2176</v>
      </c>
      <c r="I146" s="625" t="s">
        <v>4626</v>
      </c>
      <c r="J146" s="626" t="s">
        <v>4331</v>
      </c>
      <c r="K146" s="425"/>
      <c r="L146" s="425"/>
      <c r="M146" s="425"/>
      <c r="N146" s="425"/>
      <c r="O146" s="425"/>
      <c r="P146" s="425"/>
      <c r="Q146" s="425"/>
      <c r="R146" s="425"/>
      <c r="S146" s="425"/>
      <c r="T146" s="425"/>
      <c r="U146" s="425"/>
      <c r="V146" s="532"/>
      <c r="W146" s="532"/>
      <c r="X146" s="532"/>
      <c r="Y146" s="532"/>
      <c r="Z146" s="532"/>
    </row>
    <row r="147" ht="19.5" customHeight="1">
      <c r="A147" s="572"/>
      <c r="B147" s="619"/>
      <c r="C147" s="598"/>
      <c r="D147" s="599"/>
      <c r="E147" s="616"/>
      <c r="F147" s="131"/>
      <c r="G147" s="131"/>
      <c r="H147" s="628"/>
      <c r="I147" s="125"/>
      <c r="J147" s="571"/>
      <c r="K147" s="425"/>
      <c r="L147" s="425"/>
      <c r="M147" s="425"/>
      <c r="N147" s="425"/>
      <c r="O147" s="425"/>
      <c r="P147" s="425"/>
      <c r="Q147" s="425"/>
      <c r="R147" s="425"/>
      <c r="S147" s="425"/>
      <c r="T147" s="425"/>
      <c r="U147" s="425"/>
      <c r="V147" s="532"/>
      <c r="W147" s="532"/>
      <c r="X147" s="532"/>
      <c r="Y147" s="532"/>
      <c r="Z147" s="532"/>
    </row>
    <row r="148" ht="19.5" customHeight="1">
      <c r="A148" s="618">
        <v>45997.0</v>
      </c>
      <c r="B148" s="619"/>
      <c r="C148" s="620" t="s">
        <v>7735</v>
      </c>
      <c r="D148" s="621" t="s">
        <v>7568</v>
      </c>
      <c r="E148" s="624"/>
      <c r="F148" s="135" t="s">
        <v>104</v>
      </c>
      <c r="G148" s="135">
        <v>2.0</v>
      </c>
      <c r="H148" s="627" t="s">
        <v>2230</v>
      </c>
      <c r="I148" s="625" t="s">
        <v>4626</v>
      </c>
      <c r="J148" s="626" t="s">
        <v>4331</v>
      </c>
      <c r="K148" s="425"/>
      <c r="L148" s="425"/>
      <c r="M148" s="425"/>
      <c r="N148" s="425"/>
      <c r="O148" s="425"/>
      <c r="P148" s="425"/>
      <c r="Q148" s="425"/>
      <c r="R148" s="425"/>
      <c r="S148" s="425"/>
      <c r="T148" s="425"/>
      <c r="U148" s="425"/>
      <c r="V148" s="532"/>
      <c r="W148" s="532"/>
      <c r="X148" s="532"/>
      <c r="Y148" s="532"/>
      <c r="Z148" s="532"/>
    </row>
    <row r="149" ht="19.5" customHeight="1">
      <c r="A149" s="572"/>
      <c r="B149" s="619"/>
      <c r="C149" s="598"/>
      <c r="D149" s="599"/>
      <c r="E149" s="616"/>
      <c r="F149" s="131"/>
      <c r="G149" s="131"/>
      <c r="H149" s="628"/>
      <c r="I149" s="125"/>
      <c r="J149" s="571"/>
      <c r="K149" s="425"/>
      <c r="L149" s="425"/>
      <c r="M149" s="425"/>
      <c r="N149" s="425"/>
      <c r="O149" s="425"/>
      <c r="P149" s="425"/>
      <c r="Q149" s="425"/>
      <c r="R149" s="425"/>
      <c r="S149" s="425"/>
      <c r="T149" s="425"/>
      <c r="U149" s="425"/>
      <c r="V149" s="532"/>
      <c r="W149" s="532"/>
      <c r="X149" s="532"/>
      <c r="Y149" s="532"/>
      <c r="Z149" s="532"/>
    </row>
    <row r="150" ht="19.5" customHeight="1">
      <c r="A150" s="618">
        <v>45997.0</v>
      </c>
      <c r="B150" s="619"/>
      <c r="C150" s="620" t="s">
        <v>7736</v>
      </c>
      <c r="D150" s="621" t="s">
        <v>7549</v>
      </c>
      <c r="E150" s="624"/>
      <c r="F150" s="135" t="s">
        <v>104</v>
      </c>
      <c r="G150" s="135">
        <v>4.0</v>
      </c>
      <c r="H150" s="627" t="s">
        <v>1973</v>
      </c>
      <c r="I150" s="625" t="s">
        <v>4626</v>
      </c>
      <c r="J150" s="626" t="s">
        <v>4331</v>
      </c>
      <c r="K150" s="425"/>
      <c r="L150" s="425"/>
      <c r="M150" s="425"/>
      <c r="N150" s="425"/>
      <c r="O150" s="425"/>
      <c r="P150" s="425"/>
      <c r="Q150" s="425"/>
      <c r="R150" s="425"/>
      <c r="S150" s="425"/>
      <c r="T150" s="425"/>
      <c r="U150" s="425"/>
      <c r="V150" s="532"/>
      <c r="W150" s="532"/>
      <c r="X150" s="532"/>
      <c r="Y150" s="532"/>
      <c r="Z150" s="532"/>
    </row>
    <row r="151" ht="19.5" customHeight="1">
      <c r="A151" s="572"/>
      <c r="B151" s="619"/>
      <c r="C151" s="598"/>
      <c r="D151" s="599"/>
      <c r="E151" s="616"/>
      <c r="F151" s="131"/>
      <c r="G151" s="131"/>
      <c r="H151" s="628"/>
      <c r="I151" s="125"/>
      <c r="J151" s="571"/>
      <c r="K151" s="425"/>
      <c r="L151" s="425"/>
      <c r="M151" s="425"/>
      <c r="N151" s="425"/>
      <c r="O151" s="425"/>
      <c r="P151" s="425"/>
      <c r="Q151" s="425"/>
      <c r="R151" s="425"/>
      <c r="S151" s="425"/>
      <c r="T151" s="425"/>
      <c r="U151" s="425"/>
      <c r="V151" s="532"/>
      <c r="W151" s="532"/>
      <c r="X151" s="532"/>
      <c r="Y151" s="532"/>
      <c r="Z151" s="532"/>
    </row>
    <row r="152" ht="19.5" customHeight="1">
      <c r="A152" s="618">
        <v>45997.0</v>
      </c>
      <c r="B152" s="619"/>
      <c r="C152" s="620" t="s">
        <v>7737</v>
      </c>
      <c r="D152" s="621" t="s">
        <v>7727</v>
      </c>
      <c r="E152" s="624"/>
      <c r="F152" s="135" t="s">
        <v>104</v>
      </c>
      <c r="G152" s="135">
        <v>4.0</v>
      </c>
      <c r="H152" s="627" t="s">
        <v>7738</v>
      </c>
      <c r="I152" s="625"/>
      <c r="J152" s="626" t="s">
        <v>4331</v>
      </c>
      <c r="K152" s="425"/>
      <c r="L152" s="425"/>
      <c r="M152" s="425"/>
      <c r="N152" s="425"/>
      <c r="O152" s="425"/>
      <c r="P152" s="425"/>
      <c r="Q152" s="425"/>
      <c r="R152" s="425"/>
      <c r="S152" s="425"/>
      <c r="T152" s="425"/>
      <c r="U152" s="425"/>
      <c r="V152" s="532"/>
      <c r="W152" s="532"/>
      <c r="X152" s="532"/>
      <c r="Y152" s="532"/>
      <c r="Z152" s="532"/>
    </row>
    <row r="153" ht="19.5" customHeight="1">
      <c r="A153" s="572"/>
      <c r="B153" s="619"/>
      <c r="C153" s="598"/>
      <c r="D153" s="599"/>
      <c r="E153" s="616"/>
      <c r="F153" s="131"/>
      <c r="G153" s="131"/>
      <c r="H153" s="628"/>
      <c r="I153" s="125"/>
      <c r="J153" s="571"/>
      <c r="K153" s="425"/>
      <c r="L153" s="425"/>
      <c r="M153" s="425"/>
      <c r="N153" s="425"/>
      <c r="O153" s="425"/>
      <c r="P153" s="425"/>
      <c r="Q153" s="425"/>
      <c r="R153" s="425"/>
      <c r="S153" s="425"/>
      <c r="T153" s="425"/>
      <c r="U153" s="425"/>
      <c r="V153" s="532"/>
      <c r="W153" s="532"/>
      <c r="X153" s="532"/>
      <c r="Y153" s="532"/>
      <c r="Z153" s="532"/>
    </row>
    <row r="154" ht="19.5" customHeight="1">
      <c r="A154" s="618">
        <v>46000.0</v>
      </c>
      <c r="B154" s="619"/>
      <c r="C154" s="620" t="s">
        <v>7739</v>
      </c>
      <c r="D154" s="621" t="s">
        <v>7561</v>
      </c>
      <c r="E154" s="624"/>
      <c r="F154" s="135" t="s">
        <v>104</v>
      </c>
      <c r="G154" s="135">
        <v>4.0</v>
      </c>
      <c r="H154" s="627" t="s">
        <v>1996</v>
      </c>
      <c r="I154" s="625"/>
      <c r="J154" s="626" t="s">
        <v>4331</v>
      </c>
      <c r="K154" s="425"/>
      <c r="L154" s="425"/>
      <c r="M154" s="425"/>
      <c r="N154" s="425"/>
      <c r="O154" s="425"/>
      <c r="P154" s="425"/>
      <c r="Q154" s="425"/>
      <c r="R154" s="425"/>
      <c r="S154" s="425"/>
      <c r="T154" s="425"/>
      <c r="U154" s="425"/>
      <c r="V154" s="532"/>
      <c r="W154" s="532"/>
      <c r="X154" s="532"/>
      <c r="Y154" s="532"/>
      <c r="Z154" s="532"/>
    </row>
    <row r="155" ht="19.5" customHeight="1">
      <c r="A155" s="572"/>
      <c r="B155" s="619"/>
      <c r="C155" s="598"/>
      <c r="D155" s="599"/>
      <c r="E155" s="616"/>
      <c r="F155" s="131"/>
      <c r="G155" s="131"/>
      <c r="H155" s="628"/>
      <c r="I155" s="125"/>
      <c r="J155" s="571"/>
      <c r="K155" s="425"/>
      <c r="L155" s="425"/>
      <c r="M155" s="425"/>
      <c r="N155" s="425"/>
      <c r="O155" s="425"/>
      <c r="P155" s="425"/>
      <c r="Q155" s="425"/>
      <c r="R155" s="425"/>
      <c r="S155" s="425"/>
      <c r="T155" s="425"/>
      <c r="U155" s="425"/>
      <c r="V155" s="532"/>
      <c r="W155" s="532"/>
      <c r="X155" s="532"/>
      <c r="Y155" s="532"/>
      <c r="Z155" s="532"/>
    </row>
    <row r="156" ht="19.5" customHeight="1">
      <c r="A156" s="618">
        <v>46004.0</v>
      </c>
      <c r="B156" s="619"/>
      <c r="C156" s="620" t="s">
        <v>7740</v>
      </c>
      <c r="D156" s="621" t="s">
        <v>7561</v>
      </c>
      <c r="E156" s="624"/>
      <c r="F156" s="135" t="s">
        <v>104</v>
      </c>
      <c r="G156" s="135">
        <v>1.0</v>
      </c>
      <c r="H156" s="627" t="s">
        <v>1971</v>
      </c>
      <c r="I156" s="625"/>
      <c r="J156" s="626" t="s">
        <v>4667</v>
      </c>
      <c r="K156" s="425"/>
      <c r="L156" s="425"/>
      <c r="M156" s="425"/>
      <c r="N156" s="425"/>
      <c r="O156" s="425"/>
      <c r="P156" s="425"/>
      <c r="Q156" s="425"/>
      <c r="R156" s="425"/>
      <c r="S156" s="425"/>
      <c r="T156" s="425"/>
      <c r="U156" s="425"/>
      <c r="V156" s="532"/>
      <c r="W156" s="532"/>
      <c r="X156" s="532"/>
      <c r="Y156" s="532"/>
      <c r="Z156" s="532"/>
    </row>
    <row r="157" ht="19.5" customHeight="1">
      <c r="A157" s="572"/>
      <c r="B157" s="619"/>
      <c r="C157" s="598"/>
      <c r="E157" s="616"/>
      <c r="F157" s="131"/>
      <c r="G157" s="131"/>
      <c r="H157" s="628"/>
      <c r="I157" s="125"/>
      <c r="J157" s="571"/>
      <c r="K157" s="425"/>
      <c r="L157" s="425"/>
      <c r="M157" s="425"/>
      <c r="N157" s="425"/>
      <c r="O157" s="425"/>
      <c r="P157" s="425"/>
      <c r="Q157" s="425"/>
      <c r="R157" s="425"/>
      <c r="S157" s="425"/>
      <c r="T157" s="425"/>
      <c r="U157" s="425"/>
      <c r="V157" s="532"/>
      <c r="W157" s="532"/>
      <c r="X157" s="532"/>
      <c r="Y157" s="532"/>
      <c r="Z157" s="532"/>
    </row>
    <row r="158" ht="19.5" customHeight="1">
      <c r="A158" s="618">
        <v>46004.0</v>
      </c>
      <c r="B158" s="619"/>
      <c r="C158" s="620" t="s">
        <v>7741</v>
      </c>
      <c r="D158" s="599" t="s">
        <v>7742</v>
      </c>
      <c r="E158" s="624"/>
      <c r="F158" s="135" t="s">
        <v>104</v>
      </c>
      <c r="G158" s="135">
        <v>5.0</v>
      </c>
      <c r="H158" s="627" t="s">
        <v>1752</v>
      </c>
      <c r="I158" s="625"/>
      <c r="J158" s="626" t="s">
        <v>4331</v>
      </c>
      <c r="K158" s="425"/>
      <c r="L158" s="425"/>
      <c r="M158" s="425"/>
      <c r="N158" s="425"/>
      <c r="O158" s="425"/>
      <c r="P158" s="425"/>
      <c r="Q158" s="425"/>
      <c r="R158" s="425"/>
      <c r="S158" s="425"/>
      <c r="T158" s="425"/>
      <c r="U158" s="425"/>
      <c r="V158" s="532"/>
      <c r="W158" s="532"/>
      <c r="X158" s="532"/>
      <c r="Y158" s="532"/>
      <c r="Z158" s="532"/>
    </row>
    <row r="159" ht="19.5" customHeight="1">
      <c r="A159" s="572"/>
      <c r="B159" s="619"/>
      <c r="C159" s="598"/>
      <c r="D159" s="599"/>
      <c r="E159" s="616"/>
      <c r="F159" s="131"/>
      <c r="G159" s="131"/>
      <c r="H159" s="628"/>
      <c r="I159" s="125"/>
      <c r="J159" s="571"/>
      <c r="K159" s="425"/>
      <c r="L159" s="425"/>
      <c r="M159" s="425"/>
      <c r="N159" s="425"/>
      <c r="O159" s="425"/>
      <c r="P159" s="425"/>
      <c r="Q159" s="425"/>
      <c r="R159" s="425"/>
      <c r="S159" s="425"/>
      <c r="T159" s="425"/>
      <c r="U159" s="425"/>
      <c r="V159" s="532"/>
      <c r="W159" s="532"/>
      <c r="X159" s="532"/>
      <c r="Y159" s="532"/>
      <c r="Z159" s="532"/>
    </row>
    <row r="160" ht="19.5" customHeight="1">
      <c r="A160" s="618">
        <v>46004.0</v>
      </c>
      <c r="B160" s="619"/>
      <c r="C160" s="620" t="s">
        <v>7743</v>
      </c>
      <c r="D160" s="599" t="s">
        <v>7742</v>
      </c>
      <c r="E160" s="624"/>
      <c r="F160" s="135" t="s">
        <v>104</v>
      </c>
      <c r="G160" s="135">
        <v>1.0</v>
      </c>
      <c r="H160" s="627" t="s">
        <v>7744</v>
      </c>
      <c r="I160" s="625"/>
      <c r="J160" s="626" t="s">
        <v>4331</v>
      </c>
      <c r="K160" s="425"/>
      <c r="L160" s="425"/>
      <c r="M160" s="425"/>
      <c r="N160" s="425"/>
      <c r="O160" s="425"/>
      <c r="P160" s="425"/>
      <c r="Q160" s="425"/>
      <c r="R160" s="425"/>
      <c r="S160" s="425"/>
      <c r="T160" s="425"/>
      <c r="U160" s="425"/>
      <c r="V160" s="532"/>
      <c r="W160" s="532"/>
      <c r="X160" s="532"/>
      <c r="Y160" s="532"/>
      <c r="Z160" s="532"/>
    </row>
    <row r="161" ht="19.5" customHeight="1">
      <c r="A161" s="572"/>
      <c r="B161" s="619"/>
      <c r="C161" s="598"/>
      <c r="D161" s="599"/>
      <c r="E161" s="616"/>
      <c r="F161" s="131"/>
      <c r="G161" s="131"/>
      <c r="H161" s="628"/>
      <c r="I161" s="125"/>
      <c r="J161" s="571"/>
      <c r="K161" s="425"/>
      <c r="L161" s="425"/>
      <c r="M161" s="425"/>
      <c r="N161" s="425"/>
      <c r="O161" s="425"/>
      <c r="P161" s="425"/>
      <c r="Q161" s="425"/>
      <c r="R161" s="425"/>
      <c r="S161" s="425"/>
      <c r="T161" s="425"/>
      <c r="U161" s="425"/>
      <c r="V161" s="532"/>
      <c r="W161" s="532"/>
      <c r="X161" s="532"/>
      <c r="Y161" s="532"/>
      <c r="Z161" s="532"/>
    </row>
    <row r="162" ht="19.5" customHeight="1">
      <c r="A162" s="618">
        <v>46006.0</v>
      </c>
      <c r="B162" s="619"/>
      <c r="C162" s="620" t="s">
        <v>7745</v>
      </c>
      <c r="D162" s="621" t="s">
        <v>7727</v>
      </c>
      <c r="E162" s="624"/>
      <c r="F162" s="135" t="s">
        <v>104</v>
      </c>
      <c r="G162" s="135">
        <v>5.0</v>
      </c>
      <c r="H162" s="627" t="s">
        <v>2042</v>
      </c>
      <c r="I162" s="625"/>
      <c r="J162" s="626" t="s">
        <v>4331</v>
      </c>
      <c r="K162" s="425"/>
      <c r="L162" s="425"/>
      <c r="M162" s="425"/>
      <c r="N162" s="425"/>
      <c r="O162" s="425"/>
      <c r="P162" s="425"/>
      <c r="Q162" s="425"/>
      <c r="R162" s="425"/>
      <c r="S162" s="425"/>
      <c r="T162" s="425"/>
      <c r="U162" s="425"/>
      <c r="V162" s="532"/>
      <c r="W162" s="532"/>
      <c r="X162" s="532"/>
      <c r="Y162" s="532"/>
      <c r="Z162" s="532"/>
    </row>
    <row r="163" ht="19.5" customHeight="1">
      <c r="A163" s="572"/>
      <c r="B163" s="619"/>
      <c r="C163" s="598"/>
      <c r="D163" s="599"/>
      <c r="E163" s="616"/>
      <c r="F163" s="131"/>
      <c r="G163" s="131"/>
      <c r="H163" s="628"/>
      <c r="I163" s="125"/>
      <c r="J163" s="571"/>
      <c r="K163" s="425"/>
      <c r="L163" s="425"/>
      <c r="M163" s="425"/>
      <c r="N163" s="425"/>
      <c r="O163" s="425"/>
      <c r="P163" s="425"/>
      <c r="Q163" s="425"/>
      <c r="R163" s="425"/>
      <c r="S163" s="425"/>
      <c r="T163" s="425"/>
      <c r="U163" s="425"/>
      <c r="V163" s="532"/>
      <c r="W163" s="532"/>
      <c r="X163" s="532"/>
      <c r="Y163" s="532"/>
      <c r="Z163" s="532"/>
    </row>
    <row r="164" ht="19.5" customHeight="1">
      <c r="A164" s="618">
        <v>46010.0</v>
      </c>
      <c r="B164" s="619"/>
      <c r="C164" s="620" t="s">
        <v>7746</v>
      </c>
      <c r="D164" s="621" t="s">
        <v>7549</v>
      </c>
      <c r="E164" s="624"/>
      <c r="F164" s="135" t="s">
        <v>104</v>
      </c>
      <c r="G164" s="135">
        <v>4.0</v>
      </c>
      <c r="H164" s="627" t="s">
        <v>443</v>
      </c>
      <c r="I164" s="625"/>
      <c r="J164" s="626" t="s">
        <v>4331</v>
      </c>
      <c r="K164" s="425"/>
      <c r="L164" s="425"/>
      <c r="M164" s="425"/>
      <c r="N164" s="425"/>
      <c r="O164" s="425"/>
      <c r="P164" s="425"/>
      <c r="Q164" s="425"/>
      <c r="R164" s="425"/>
      <c r="S164" s="425"/>
      <c r="T164" s="425"/>
      <c r="U164" s="425"/>
      <c r="V164" s="532"/>
      <c r="W164" s="532"/>
      <c r="X164" s="532"/>
      <c r="Y164" s="532"/>
      <c r="Z164" s="532"/>
    </row>
    <row r="165" ht="19.5" customHeight="1">
      <c r="A165" s="572"/>
      <c r="B165" s="619"/>
      <c r="C165" s="598"/>
      <c r="D165" s="599"/>
      <c r="E165" s="616"/>
      <c r="F165" s="131"/>
      <c r="G165" s="131"/>
      <c r="H165" s="628"/>
      <c r="I165" s="125"/>
      <c r="J165" s="571"/>
      <c r="K165" s="425"/>
      <c r="L165" s="425"/>
      <c r="M165" s="425"/>
      <c r="N165" s="425"/>
      <c r="O165" s="425"/>
      <c r="P165" s="425"/>
      <c r="Q165" s="425"/>
      <c r="R165" s="425"/>
      <c r="S165" s="425"/>
      <c r="T165" s="425"/>
      <c r="U165" s="425"/>
      <c r="V165" s="532"/>
      <c r="W165" s="532"/>
      <c r="X165" s="532"/>
      <c r="Y165" s="532"/>
      <c r="Z165" s="532"/>
    </row>
    <row r="166" ht="19.5" customHeight="1">
      <c r="A166" s="618">
        <v>46013.0</v>
      </c>
      <c r="B166" s="619"/>
      <c r="C166" s="620" t="s">
        <v>7747</v>
      </c>
      <c r="D166" s="621" t="s">
        <v>7748</v>
      </c>
      <c r="E166" s="624"/>
      <c r="F166" s="135" t="s">
        <v>104</v>
      </c>
      <c r="G166" s="135">
        <v>1.0</v>
      </c>
      <c r="H166" s="627" t="s">
        <v>4711</v>
      </c>
      <c r="I166" s="625"/>
      <c r="J166" s="626" t="s">
        <v>4331</v>
      </c>
      <c r="K166" s="425"/>
      <c r="L166" s="425"/>
      <c r="M166" s="425"/>
      <c r="N166" s="425"/>
      <c r="O166" s="425"/>
      <c r="P166" s="425"/>
      <c r="Q166" s="425"/>
      <c r="R166" s="425"/>
      <c r="S166" s="425"/>
      <c r="T166" s="425"/>
      <c r="U166" s="425"/>
      <c r="V166" s="532"/>
      <c r="W166" s="532"/>
      <c r="X166" s="532"/>
      <c r="Y166" s="532"/>
      <c r="Z166" s="532"/>
    </row>
    <row r="167" ht="19.5" customHeight="1">
      <c r="A167" s="572"/>
      <c r="B167" s="619"/>
      <c r="C167" s="598"/>
      <c r="D167" s="599"/>
      <c r="E167" s="616"/>
      <c r="F167" s="131"/>
      <c r="G167" s="131"/>
      <c r="H167" s="628"/>
      <c r="I167" s="125"/>
      <c r="J167" s="571"/>
      <c r="K167" s="425"/>
      <c r="L167" s="425"/>
      <c r="M167" s="425"/>
      <c r="N167" s="425"/>
      <c r="O167" s="425"/>
      <c r="P167" s="425"/>
      <c r="Q167" s="425"/>
      <c r="R167" s="425"/>
      <c r="S167" s="425"/>
      <c r="T167" s="425"/>
      <c r="U167" s="425"/>
      <c r="V167" s="532"/>
      <c r="W167" s="532"/>
      <c r="X167" s="532"/>
      <c r="Y167" s="532"/>
      <c r="Z167" s="532"/>
    </row>
    <row r="168" ht="19.5" customHeight="1">
      <c r="A168" s="618">
        <v>46014.0</v>
      </c>
      <c r="B168" s="619"/>
      <c r="C168" s="620" t="s">
        <v>7749</v>
      </c>
      <c r="D168" s="621" t="s">
        <v>7750</v>
      </c>
      <c r="E168" s="624"/>
      <c r="F168" s="135" t="s">
        <v>104</v>
      </c>
      <c r="G168" s="135">
        <v>3.0</v>
      </c>
      <c r="H168" s="627" t="s">
        <v>1406</v>
      </c>
      <c r="I168" s="625"/>
      <c r="J168" s="626" t="s">
        <v>4331</v>
      </c>
      <c r="K168" s="425"/>
      <c r="L168" s="425"/>
      <c r="M168" s="425"/>
      <c r="N168" s="425"/>
      <c r="O168" s="425"/>
      <c r="P168" s="425"/>
      <c r="Q168" s="425"/>
      <c r="R168" s="425"/>
      <c r="S168" s="425"/>
      <c r="T168" s="425"/>
      <c r="U168" s="425"/>
      <c r="V168" s="532"/>
      <c r="W168" s="532"/>
      <c r="X168" s="532"/>
      <c r="Y168" s="532"/>
      <c r="Z168" s="532"/>
    </row>
    <row r="169" ht="19.5" customHeight="1">
      <c r="A169" s="572"/>
      <c r="B169" s="619"/>
      <c r="C169" s="598"/>
      <c r="D169" s="599"/>
      <c r="E169" s="616"/>
      <c r="F169" s="131"/>
      <c r="G169" s="131"/>
      <c r="H169" s="628"/>
      <c r="I169" s="125"/>
      <c r="J169" s="571"/>
      <c r="K169" s="425"/>
      <c r="L169" s="425"/>
      <c r="M169" s="425"/>
      <c r="N169" s="425"/>
      <c r="O169" s="425"/>
      <c r="P169" s="425"/>
      <c r="Q169" s="425"/>
      <c r="R169" s="425"/>
      <c r="S169" s="425"/>
      <c r="T169" s="425"/>
      <c r="U169" s="425"/>
      <c r="V169" s="532"/>
      <c r="W169" s="532"/>
      <c r="X169" s="532"/>
      <c r="Y169" s="532"/>
      <c r="Z169" s="532"/>
    </row>
    <row r="170" ht="19.5" customHeight="1">
      <c r="A170" s="618">
        <v>46022.0</v>
      </c>
      <c r="B170" s="619"/>
      <c r="C170" s="620" t="s">
        <v>7751</v>
      </c>
      <c r="D170" s="621" t="s">
        <v>7560</v>
      </c>
      <c r="E170" s="624"/>
      <c r="F170" s="135" t="s">
        <v>104</v>
      </c>
      <c r="G170" s="135">
        <v>1.0</v>
      </c>
      <c r="H170" s="627" t="s">
        <v>521</v>
      </c>
      <c r="I170" s="625"/>
      <c r="J170" s="626" t="s">
        <v>4331</v>
      </c>
      <c r="K170" s="425"/>
      <c r="L170" s="425"/>
      <c r="M170" s="425"/>
      <c r="N170" s="425"/>
      <c r="O170" s="425"/>
      <c r="P170" s="425"/>
      <c r="Q170" s="425"/>
      <c r="R170" s="425"/>
      <c r="S170" s="425"/>
      <c r="T170" s="425"/>
      <c r="U170" s="425"/>
      <c r="V170" s="532"/>
      <c r="W170" s="532"/>
      <c r="X170" s="532"/>
      <c r="Y170" s="532"/>
      <c r="Z170" s="532"/>
    </row>
    <row r="171" ht="19.5" customHeight="1">
      <c r="A171" s="572"/>
      <c r="B171" s="619"/>
      <c r="C171" s="598"/>
      <c r="D171" s="599"/>
      <c r="E171" s="616"/>
      <c r="F171" s="131"/>
      <c r="G171" s="131"/>
      <c r="H171" s="628"/>
      <c r="I171" s="125"/>
      <c r="J171" s="571"/>
      <c r="K171" s="425"/>
      <c r="L171" s="425"/>
      <c r="M171" s="425"/>
      <c r="N171" s="425"/>
      <c r="O171" s="425"/>
      <c r="P171" s="425"/>
      <c r="Q171" s="425"/>
      <c r="R171" s="425"/>
      <c r="S171" s="425"/>
      <c r="T171" s="425"/>
      <c r="U171" s="425"/>
      <c r="V171" s="532"/>
      <c r="W171" s="532"/>
      <c r="X171" s="532"/>
      <c r="Y171" s="532"/>
      <c r="Z171" s="532"/>
    </row>
    <row r="172" ht="19.5" customHeight="1">
      <c r="A172" s="618">
        <v>46032.0</v>
      </c>
      <c r="B172" s="619"/>
      <c r="C172" s="620" t="s">
        <v>7752</v>
      </c>
      <c r="D172" s="621" t="s">
        <v>7561</v>
      </c>
      <c r="E172" s="624"/>
      <c r="F172" s="135" t="s">
        <v>104</v>
      </c>
      <c r="G172" s="135">
        <v>9.0</v>
      </c>
      <c r="H172" s="627" t="s">
        <v>7753</v>
      </c>
      <c r="I172" s="625"/>
      <c r="J172" s="626" t="s">
        <v>4331</v>
      </c>
      <c r="K172" s="425"/>
      <c r="L172" s="425"/>
      <c r="M172" s="425"/>
      <c r="N172" s="425"/>
      <c r="O172" s="425"/>
      <c r="P172" s="425"/>
      <c r="Q172" s="425"/>
      <c r="R172" s="425"/>
      <c r="S172" s="425"/>
      <c r="T172" s="425"/>
      <c r="U172" s="425"/>
      <c r="V172" s="532"/>
      <c r="W172" s="532"/>
      <c r="X172" s="532"/>
      <c r="Y172" s="532"/>
      <c r="Z172" s="532"/>
    </row>
    <row r="173" ht="19.5" customHeight="1">
      <c r="A173" s="618">
        <v>46032.0</v>
      </c>
      <c r="B173" s="619"/>
      <c r="C173" s="620" t="s">
        <v>7752</v>
      </c>
      <c r="D173" s="621" t="s">
        <v>7561</v>
      </c>
      <c r="E173" s="624"/>
      <c r="F173" s="135" t="s">
        <v>104</v>
      </c>
      <c r="G173" s="135">
        <v>9.0</v>
      </c>
      <c r="H173" s="627" t="s">
        <v>3104</v>
      </c>
      <c r="I173" s="625"/>
      <c r="J173" s="626" t="s">
        <v>4331</v>
      </c>
      <c r="K173" s="425"/>
      <c r="L173" s="425"/>
      <c r="M173" s="425"/>
      <c r="N173" s="425"/>
      <c r="O173" s="425"/>
      <c r="P173" s="425"/>
      <c r="Q173" s="425"/>
      <c r="R173" s="425"/>
      <c r="S173" s="425"/>
      <c r="T173" s="425"/>
      <c r="U173" s="425"/>
      <c r="V173" s="532"/>
      <c r="W173" s="532"/>
      <c r="X173" s="532"/>
      <c r="Y173" s="532"/>
      <c r="Z173" s="532"/>
    </row>
    <row r="174" ht="19.5" customHeight="1">
      <c r="A174" s="618">
        <v>46032.0</v>
      </c>
      <c r="B174" s="619"/>
      <c r="C174" s="620" t="s">
        <v>7752</v>
      </c>
      <c r="D174" s="621" t="s">
        <v>7561</v>
      </c>
      <c r="E174" s="624"/>
      <c r="F174" s="135" t="s">
        <v>104</v>
      </c>
      <c r="G174" s="135">
        <v>9.0</v>
      </c>
      <c r="H174" s="627" t="s">
        <v>7754</v>
      </c>
      <c r="I174" s="625"/>
      <c r="J174" s="626" t="s">
        <v>4331</v>
      </c>
      <c r="K174" s="425"/>
      <c r="L174" s="425"/>
      <c r="M174" s="425"/>
      <c r="N174" s="425"/>
      <c r="O174" s="425"/>
      <c r="P174" s="425"/>
      <c r="Q174" s="425"/>
      <c r="R174" s="425"/>
      <c r="S174" s="425"/>
      <c r="T174" s="425"/>
      <c r="U174" s="425"/>
      <c r="V174" s="532"/>
      <c r="W174" s="532"/>
      <c r="X174" s="532"/>
      <c r="Y174" s="532"/>
      <c r="Z174" s="532"/>
    </row>
    <row r="175" ht="19.5" customHeight="1">
      <c r="A175" s="572"/>
      <c r="B175" s="619"/>
      <c r="C175" s="598"/>
      <c r="D175" s="599"/>
      <c r="E175" s="616"/>
      <c r="F175" s="131"/>
      <c r="G175" s="131"/>
      <c r="H175" s="570"/>
      <c r="I175" s="125"/>
      <c r="J175" s="571"/>
      <c r="K175" s="425"/>
      <c r="L175" s="425"/>
      <c r="M175" s="425"/>
      <c r="N175" s="425"/>
      <c r="O175" s="425"/>
      <c r="P175" s="425"/>
      <c r="Q175" s="425"/>
      <c r="R175" s="425"/>
      <c r="S175" s="425"/>
      <c r="T175" s="425"/>
      <c r="U175" s="425"/>
      <c r="V175" s="532"/>
      <c r="W175" s="532"/>
      <c r="X175" s="532"/>
      <c r="Y175" s="532"/>
      <c r="Z175" s="532"/>
    </row>
    <row r="176" ht="19.5" customHeight="1">
      <c r="A176" s="618">
        <v>46034.0</v>
      </c>
      <c r="B176" s="619"/>
      <c r="C176" s="620" t="s">
        <v>7755</v>
      </c>
      <c r="D176" s="621" t="s">
        <v>7561</v>
      </c>
      <c r="E176" s="624"/>
      <c r="F176" s="135" t="s">
        <v>104</v>
      </c>
      <c r="G176" s="135">
        <v>9.0</v>
      </c>
      <c r="H176" s="627" t="s">
        <v>7756</v>
      </c>
      <c r="I176" s="625"/>
      <c r="J176" s="626" t="s">
        <v>4331</v>
      </c>
      <c r="K176" s="425"/>
      <c r="L176" s="425"/>
      <c r="M176" s="425"/>
      <c r="N176" s="425"/>
      <c r="O176" s="425"/>
      <c r="P176" s="425"/>
      <c r="Q176" s="425"/>
      <c r="R176" s="425"/>
      <c r="S176" s="425"/>
      <c r="T176" s="425"/>
      <c r="U176" s="425"/>
      <c r="V176" s="532"/>
      <c r="W176" s="532"/>
      <c r="X176" s="532"/>
      <c r="Y176" s="532"/>
      <c r="Z176" s="532"/>
    </row>
    <row r="177" ht="19.5" customHeight="1">
      <c r="A177" s="572"/>
      <c r="B177" s="619"/>
      <c r="C177" s="598"/>
      <c r="D177" s="599"/>
      <c r="E177" s="616"/>
      <c r="F177" s="131"/>
      <c r="G177" s="131"/>
      <c r="H177" s="570"/>
      <c r="I177" s="125"/>
      <c r="J177" s="571"/>
      <c r="K177" s="425"/>
      <c r="L177" s="425"/>
      <c r="M177" s="425"/>
      <c r="N177" s="425"/>
      <c r="O177" s="425"/>
      <c r="P177" s="425"/>
      <c r="Q177" s="425"/>
      <c r="R177" s="425"/>
      <c r="S177" s="425"/>
      <c r="T177" s="425"/>
      <c r="U177" s="425"/>
      <c r="V177" s="532"/>
      <c r="W177" s="532"/>
      <c r="X177" s="532"/>
      <c r="Y177" s="532"/>
      <c r="Z177" s="532"/>
    </row>
    <row r="178" ht="19.5" customHeight="1">
      <c r="A178" s="618">
        <v>46037.0</v>
      </c>
      <c r="B178" s="619"/>
      <c r="C178" s="620" t="s">
        <v>7757</v>
      </c>
      <c r="D178" s="621" t="s">
        <v>7758</v>
      </c>
      <c r="E178" s="624"/>
      <c r="F178" s="135" t="s">
        <v>104</v>
      </c>
      <c r="G178" s="135">
        <v>3.0</v>
      </c>
      <c r="H178" s="627" t="s">
        <v>7759</v>
      </c>
      <c r="I178" s="625"/>
      <c r="J178" s="626" t="s">
        <v>4331</v>
      </c>
      <c r="K178" s="425"/>
      <c r="L178" s="425"/>
      <c r="M178" s="425"/>
      <c r="N178" s="425"/>
      <c r="O178" s="425"/>
      <c r="P178" s="425"/>
      <c r="Q178" s="425"/>
      <c r="R178" s="425"/>
      <c r="S178" s="425"/>
      <c r="T178" s="425"/>
      <c r="U178" s="425"/>
      <c r="V178" s="532"/>
      <c r="W178" s="532"/>
      <c r="X178" s="532"/>
      <c r="Y178" s="532"/>
      <c r="Z178" s="532"/>
    </row>
    <row r="179" ht="19.5" customHeight="1">
      <c r="A179" s="572"/>
      <c r="B179" s="619"/>
      <c r="C179" s="598"/>
      <c r="D179" s="599"/>
      <c r="E179" s="616"/>
      <c r="F179" s="131"/>
      <c r="G179" s="131"/>
      <c r="H179" s="570"/>
      <c r="I179" s="125"/>
      <c r="J179" s="571"/>
      <c r="K179" s="425"/>
      <c r="L179" s="425"/>
      <c r="M179" s="425"/>
      <c r="N179" s="425"/>
      <c r="O179" s="425"/>
      <c r="P179" s="425"/>
      <c r="Q179" s="425"/>
      <c r="R179" s="425"/>
      <c r="S179" s="425"/>
      <c r="T179" s="425"/>
      <c r="U179" s="425"/>
      <c r="V179" s="532"/>
      <c r="W179" s="532"/>
      <c r="X179" s="532"/>
      <c r="Y179" s="532"/>
      <c r="Z179" s="532"/>
    </row>
    <row r="180" ht="19.5" customHeight="1">
      <c r="A180" s="618">
        <v>46039.0</v>
      </c>
      <c r="B180" s="619"/>
      <c r="C180" s="620" t="s">
        <v>7760</v>
      </c>
      <c r="D180" s="621" t="s">
        <v>7560</v>
      </c>
      <c r="E180" s="624"/>
      <c r="F180" s="135" t="s">
        <v>104</v>
      </c>
      <c r="G180" s="135">
        <v>1.0</v>
      </c>
      <c r="H180" s="627" t="s">
        <v>381</v>
      </c>
      <c r="I180" s="625"/>
      <c r="J180" s="626"/>
      <c r="K180" s="425"/>
      <c r="L180" s="425"/>
      <c r="M180" s="425"/>
      <c r="N180" s="425"/>
      <c r="O180" s="425"/>
      <c r="P180" s="425"/>
      <c r="Q180" s="425"/>
      <c r="R180" s="425"/>
      <c r="S180" s="425"/>
      <c r="T180" s="425"/>
      <c r="U180" s="425"/>
      <c r="V180" s="532"/>
      <c r="W180" s="532"/>
      <c r="X180" s="532"/>
      <c r="Y180" s="532"/>
      <c r="Z180" s="532"/>
    </row>
    <row r="181" ht="19.5" customHeight="1">
      <c r="A181" s="572"/>
      <c r="B181" s="619"/>
      <c r="C181" s="598"/>
      <c r="D181" s="599"/>
      <c r="E181" s="616"/>
      <c r="F181" s="131"/>
      <c r="G181" s="131"/>
      <c r="H181" s="570"/>
      <c r="I181" s="125"/>
      <c r="J181" s="571"/>
      <c r="K181" s="425"/>
      <c r="L181" s="425"/>
      <c r="M181" s="425"/>
      <c r="N181" s="425"/>
      <c r="O181" s="425"/>
      <c r="P181" s="425"/>
      <c r="Q181" s="425"/>
      <c r="R181" s="425"/>
      <c r="S181" s="425"/>
      <c r="T181" s="425"/>
      <c r="U181" s="425"/>
      <c r="V181" s="532"/>
      <c r="W181" s="532"/>
      <c r="X181" s="532"/>
      <c r="Y181" s="532"/>
      <c r="Z181" s="532"/>
    </row>
    <row r="182" ht="19.5" customHeight="1">
      <c r="A182" s="618">
        <v>46039.0</v>
      </c>
      <c r="B182" s="619"/>
      <c r="C182" s="620" t="s">
        <v>7761</v>
      </c>
      <c r="D182" s="621" t="s">
        <v>7561</v>
      </c>
      <c r="E182" s="624"/>
      <c r="F182" s="135" t="s">
        <v>104</v>
      </c>
      <c r="G182" s="135">
        <v>9.0</v>
      </c>
      <c r="H182" s="627" t="s">
        <v>7762</v>
      </c>
      <c r="I182" s="625"/>
      <c r="J182" s="626" t="s">
        <v>4331</v>
      </c>
      <c r="K182" s="425"/>
      <c r="L182" s="425"/>
      <c r="M182" s="425"/>
      <c r="N182" s="425"/>
      <c r="O182" s="425"/>
      <c r="P182" s="425"/>
      <c r="Q182" s="425"/>
      <c r="R182" s="425"/>
      <c r="S182" s="425"/>
      <c r="T182" s="425"/>
      <c r="U182" s="425"/>
      <c r="V182" s="532"/>
      <c r="W182" s="532"/>
      <c r="X182" s="532"/>
      <c r="Y182" s="532"/>
      <c r="Z182" s="532"/>
    </row>
    <row r="183" ht="19.5" customHeight="1">
      <c r="A183" s="572"/>
      <c r="B183" s="619"/>
      <c r="C183" s="598"/>
      <c r="D183" s="599"/>
      <c r="E183" s="616"/>
      <c r="F183" s="131"/>
      <c r="G183" s="131"/>
      <c r="H183" s="570"/>
      <c r="I183" s="125"/>
      <c r="J183" s="571"/>
      <c r="K183" s="425"/>
      <c r="L183" s="425"/>
      <c r="M183" s="425"/>
      <c r="N183" s="425"/>
      <c r="O183" s="425"/>
      <c r="P183" s="425"/>
      <c r="Q183" s="425"/>
      <c r="R183" s="425"/>
      <c r="S183" s="425"/>
      <c r="T183" s="425"/>
      <c r="U183" s="425"/>
      <c r="V183" s="532"/>
      <c r="W183" s="532"/>
      <c r="X183" s="532"/>
      <c r="Y183" s="532"/>
      <c r="Z183" s="532"/>
    </row>
    <row r="184" ht="19.5" customHeight="1">
      <c r="A184" s="618">
        <v>46041.0</v>
      </c>
      <c r="B184" s="619"/>
      <c r="C184" s="620" t="s">
        <v>7763</v>
      </c>
      <c r="D184" s="621" t="s">
        <v>7561</v>
      </c>
      <c r="E184" s="624" t="s">
        <v>7764</v>
      </c>
      <c r="F184" s="135" t="s">
        <v>104</v>
      </c>
      <c r="G184" s="135">
        <v>8.0</v>
      </c>
      <c r="H184" s="627" t="s">
        <v>7436</v>
      </c>
      <c r="I184" s="625"/>
      <c r="J184" s="626" t="s">
        <v>4331</v>
      </c>
      <c r="K184" s="425"/>
      <c r="L184" s="425"/>
      <c r="M184" s="425"/>
      <c r="N184" s="425"/>
      <c r="O184" s="425"/>
      <c r="P184" s="425"/>
      <c r="Q184" s="425"/>
      <c r="R184" s="425"/>
      <c r="S184" s="425"/>
      <c r="T184" s="425"/>
      <c r="U184" s="425"/>
      <c r="V184" s="532"/>
      <c r="W184" s="532"/>
      <c r="X184" s="532"/>
      <c r="Y184" s="532"/>
      <c r="Z184" s="532"/>
    </row>
    <row r="185" ht="19.5" customHeight="1">
      <c r="A185" s="572"/>
      <c r="B185" s="619"/>
      <c r="C185" s="598"/>
      <c r="D185" s="599"/>
      <c r="E185" s="616"/>
      <c r="F185" s="131"/>
      <c r="G185" s="131"/>
      <c r="H185" s="570"/>
      <c r="I185" s="125"/>
      <c r="J185" s="571"/>
      <c r="K185" s="425"/>
      <c r="L185" s="425"/>
      <c r="M185" s="425"/>
      <c r="N185" s="425"/>
      <c r="O185" s="425"/>
      <c r="P185" s="425"/>
      <c r="Q185" s="425"/>
      <c r="R185" s="425"/>
      <c r="S185" s="425"/>
      <c r="T185" s="425"/>
      <c r="U185" s="425"/>
      <c r="V185" s="532"/>
      <c r="W185" s="532"/>
      <c r="X185" s="532"/>
      <c r="Y185" s="532"/>
      <c r="Z185" s="532"/>
    </row>
    <row r="186" ht="19.5" customHeight="1">
      <c r="A186" s="618">
        <v>46042.0</v>
      </c>
      <c r="B186" s="619"/>
      <c r="C186" s="620" t="s">
        <v>7765</v>
      </c>
      <c r="D186" s="621" t="s">
        <v>7561</v>
      </c>
      <c r="E186" s="624" t="s">
        <v>7766</v>
      </c>
      <c r="F186" s="135" t="s">
        <v>104</v>
      </c>
      <c r="G186" s="135">
        <v>8.0</v>
      </c>
      <c r="H186" s="627" t="s">
        <v>7767</v>
      </c>
      <c r="I186" s="625"/>
      <c r="J186" s="626" t="s">
        <v>4331</v>
      </c>
      <c r="K186" s="425"/>
      <c r="L186" s="425"/>
      <c r="M186" s="425"/>
      <c r="N186" s="425"/>
      <c r="O186" s="425"/>
      <c r="P186" s="425"/>
      <c r="Q186" s="425"/>
      <c r="R186" s="425"/>
      <c r="S186" s="425"/>
      <c r="T186" s="425"/>
      <c r="U186" s="425"/>
      <c r="V186" s="532"/>
      <c r="W186" s="532"/>
      <c r="X186" s="532"/>
      <c r="Y186" s="532"/>
      <c r="Z186" s="532"/>
    </row>
    <row r="187" ht="19.5" customHeight="1">
      <c r="A187" s="618">
        <v>46042.0</v>
      </c>
      <c r="B187" s="619"/>
      <c r="C187" s="620" t="s">
        <v>7765</v>
      </c>
      <c r="D187" s="621" t="s">
        <v>7561</v>
      </c>
      <c r="E187" s="624" t="s">
        <v>7768</v>
      </c>
      <c r="F187" s="135" t="s">
        <v>104</v>
      </c>
      <c r="G187" s="135">
        <v>8.0</v>
      </c>
      <c r="H187" s="627" t="s">
        <v>7769</v>
      </c>
      <c r="I187" s="625"/>
      <c r="J187" s="626" t="s">
        <v>4331</v>
      </c>
      <c r="K187" s="425"/>
      <c r="L187" s="425"/>
      <c r="M187" s="425"/>
      <c r="N187" s="425"/>
      <c r="O187" s="425"/>
      <c r="P187" s="425"/>
      <c r="Q187" s="425"/>
      <c r="R187" s="425"/>
      <c r="S187" s="425"/>
      <c r="T187" s="425"/>
      <c r="U187" s="425"/>
      <c r="V187" s="532"/>
      <c r="W187" s="532"/>
      <c r="X187" s="532"/>
      <c r="Y187" s="532"/>
      <c r="Z187" s="532"/>
    </row>
    <row r="188" ht="19.5" customHeight="1">
      <c r="A188" s="572"/>
      <c r="B188" s="619"/>
      <c r="C188" s="598"/>
      <c r="D188" s="599"/>
      <c r="E188" s="616"/>
      <c r="F188" s="131"/>
      <c r="G188" s="131"/>
      <c r="H188" s="570"/>
      <c r="I188" s="125"/>
      <c r="J188" s="571"/>
      <c r="K188" s="425"/>
      <c r="L188" s="425"/>
      <c r="M188" s="425"/>
      <c r="N188" s="425"/>
      <c r="O188" s="425"/>
      <c r="P188" s="425"/>
      <c r="Q188" s="425"/>
      <c r="R188" s="425"/>
      <c r="S188" s="425"/>
      <c r="T188" s="425"/>
      <c r="U188" s="425"/>
      <c r="V188" s="532"/>
      <c r="W188" s="532"/>
      <c r="X188" s="532"/>
      <c r="Y188" s="532"/>
      <c r="Z188" s="532"/>
    </row>
    <row r="189" ht="19.5" customHeight="1">
      <c r="A189" s="618">
        <v>46043.0</v>
      </c>
      <c r="B189" s="619"/>
      <c r="C189" s="620" t="s">
        <v>7770</v>
      </c>
      <c r="D189" s="621" t="s">
        <v>7568</v>
      </c>
      <c r="E189" s="624" t="s">
        <v>7771</v>
      </c>
      <c r="F189" s="135" t="s">
        <v>104</v>
      </c>
      <c r="G189" s="135">
        <v>2.0</v>
      </c>
      <c r="H189" s="627" t="s">
        <v>1103</v>
      </c>
      <c r="I189" s="625"/>
      <c r="J189" s="626" t="s">
        <v>4331</v>
      </c>
      <c r="K189" s="425"/>
      <c r="L189" s="425"/>
      <c r="M189" s="425"/>
      <c r="N189" s="425"/>
      <c r="O189" s="425"/>
      <c r="P189" s="425"/>
      <c r="Q189" s="425"/>
      <c r="R189" s="425"/>
      <c r="S189" s="425"/>
      <c r="T189" s="425"/>
      <c r="U189" s="425"/>
      <c r="V189" s="532"/>
      <c r="W189" s="532"/>
      <c r="X189" s="532"/>
      <c r="Y189" s="532"/>
      <c r="Z189" s="532"/>
    </row>
    <row r="190" ht="19.5" customHeight="1">
      <c r="A190" s="618">
        <v>46043.0</v>
      </c>
      <c r="B190" s="619"/>
      <c r="C190" s="620" t="s">
        <v>7770</v>
      </c>
      <c r="D190" s="621" t="s">
        <v>7560</v>
      </c>
      <c r="E190" s="624" t="s">
        <v>7772</v>
      </c>
      <c r="F190" s="135" t="s">
        <v>104</v>
      </c>
      <c r="G190" s="135">
        <v>1.0</v>
      </c>
      <c r="H190" s="627" t="s">
        <v>1333</v>
      </c>
      <c r="I190" s="625"/>
      <c r="J190" s="626" t="s">
        <v>4331</v>
      </c>
      <c r="K190" s="425"/>
      <c r="L190" s="425"/>
      <c r="M190" s="425"/>
      <c r="N190" s="425"/>
      <c r="O190" s="425"/>
      <c r="P190" s="425"/>
      <c r="Q190" s="425"/>
      <c r="R190" s="425"/>
      <c r="S190" s="425"/>
      <c r="T190" s="425"/>
      <c r="U190" s="425"/>
      <c r="V190" s="532"/>
      <c r="W190" s="532"/>
      <c r="X190" s="532"/>
      <c r="Y190" s="532"/>
      <c r="Z190" s="532"/>
    </row>
    <row r="191" ht="19.5" customHeight="1">
      <c r="A191" s="572"/>
      <c r="B191" s="619"/>
      <c r="C191" s="598"/>
      <c r="D191" s="599"/>
      <c r="E191" s="616"/>
      <c r="F191" s="131"/>
      <c r="G191" s="131"/>
      <c r="H191" s="570"/>
      <c r="I191" s="125"/>
      <c r="J191" s="571"/>
      <c r="K191" s="425"/>
      <c r="L191" s="425"/>
      <c r="M191" s="425"/>
      <c r="N191" s="425"/>
      <c r="O191" s="425"/>
      <c r="P191" s="425"/>
      <c r="Q191" s="425"/>
      <c r="R191" s="425"/>
      <c r="S191" s="425"/>
      <c r="T191" s="425"/>
      <c r="U191" s="425"/>
      <c r="V191" s="532"/>
      <c r="W191" s="532"/>
      <c r="X191" s="532"/>
      <c r="Y191" s="532"/>
      <c r="Z191" s="532"/>
    </row>
    <row r="192" ht="19.5" customHeight="1">
      <c r="A192" s="618">
        <v>46045.0</v>
      </c>
      <c r="B192" s="619"/>
      <c r="C192" s="620" t="s">
        <v>7773</v>
      </c>
      <c r="D192" s="621" t="s">
        <v>7560</v>
      </c>
      <c r="E192" s="624" t="s">
        <v>7774</v>
      </c>
      <c r="F192" s="135" t="s">
        <v>104</v>
      </c>
      <c r="G192" s="135">
        <v>1.0</v>
      </c>
      <c r="H192" s="627" t="s">
        <v>2075</v>
      </c>
      <c r="I192" s="625"/>
      <c r="J192" s="626" t="s">
        <v>4331</v>
      </c>
      <c r="K192" s="425"/>
      <c r="L192" s="425"/>
      <c r="M192" s="425"/>
      <c r="N192" s="425"/>
      <c r="O192" s="425"/>
      <c r="P192" s="425"/>
      <c r="Q192" s="425"/>
      <c r="R192" s="425"/>
      <c r="S192" s="425"/>
      <c r="T192" s="425"/>
      <c r="U192" s="425"/>
      <c r="V192" s="532"/>
      <c r="W192" s="532"/>
      <c r="X192" s="532"/>
      <c r="Y192" s="532"/>
      <c r="Z192" s="532"/>
    </row>
    <row r="193" ht="19.5" customHeight="1">
      <c r="A193" s="618">
        <v>46045.0</v>
      </c>
      <c r="B193" s="619"/>
      <c r="C193" s="620" t="s">
        <v>7773</v>
      </c>
      <c r="D193" s="538" t="s">
        <v>7580</v>
      </c>
      <c r="E193" s="624" t="s">
        <v>7775</v>
      </c>
      <c r="F193" s="135" t="s">
        <v>104</v>
      </c>
      <c r="G193" s="135">
        <v>2.0</v>
      </c>
      <c r="H193" s="627" t="s">
        <v>2449</v>
      </c>
      <c r="I193" s="625"/>
      <c r="J193" s="626" t="s">
        <v>4331</v>
      </c>
      <c r="K193" s="425"/>
      <c r="L193" s="425"/>
      <c r="M193" s="425"/>
      <c r="N193" s="425"/>
      <c r="O193" s="425"/>
      <c r="P193" s="425"/>
      <c r="Q193" s="425"/>
      <c r="R193" s="425"/>
      <c r="S193" s="425"/>
      <c r="T193" s="425"/>
      <c r="U193" s="425"/>
      <c r="V193" s="532"/>
      <c r="W193" s="532"/>
      <c r="X193" s="532"/>
      <c r="Y193" s="532"/>
      <c r="Z193" s="532"/>
    </row>
    <row r="194" ht="19.5" customHeight="1">
      <c r="A194" s="618">
        <v>46045.0</v>
      </c>
      <c r="B194" s="619"/>
      <c r="C194" s="620" t="s">
        <v>7773</v>
      </c>
      <c r="D194" s="530" t="s">
        <v>7776</v>
      </c>
      <c r="E194" s="624" t="s">
        <v>7777</v>
      </c>
      <c r="F194" s="135" t="s">
        <v>104</v>
      </c>
      <c r="G194" s="135">
        <v>1.0</v>
      </c>
      <c r="H194" s="627" t="s">
        <v>1161</v>
      </c>
      <c r="I194" s="625"/>
      <c r="J194" s="626" t="s">
        <v>4331</v>
      </c>
      <c r="K194" s="425"/>
      <c r="L194" s="425"/>
      <c r="M194" s="425"/>
      <c r="N194" s="425"/>
      <c r="O194" s="425"/>
      <c r="P194" s="425"/>
      <c r="Q194" s="425"/>
      <c r="R194" s="425"/>
      <c r="S194" s="425"/>
      <c r="T194" s="425"/>
      <c r="U194" s="425"/>
      <c r="V194" s="532"/>
      <c r="W194" s="532"/>
      <c r="X194" s="532"/>
      <c r="Y194" s="532"/>
      <c r="Z194" s="532"/>
    </row>
    <row r="195" ht="19.5" customHeight="1">
      <c r="A195" s="572"/>
      <c r="B195" s="619"/>
      <c r="C195" s="598"/>
      <c r="D195" s="599"/>
      <c r="E195" s="616"/>
      <c r="F195" s="131"/>
      <c r="G195" s="131"/>
      <c r="H195" s="570"/>
      <c r="I195" s="125"/>
      <c r="J195" s="571"/>
      <c r="K195" s="425"/>
      <c r="L195" s="425"/>
      <c r="M195" s="425"/>
      <c r="N195" s="425"/>
      <c r="O195" s="425"/>
      <c r="P195" s="425"/>
      <c r="Q195" s="425"/>
      <c r="R195" s="425"/>
      <c r="S195" s="425"/>
      <c r="T195" s="425"/>
      <c r="U195" s="425"/>
      <c r="V195" s="532"/>
      <c r="W195" s="532"/>
      <c r="X195" s="532"/>
      <c r="Y195" s="532"/>
      <c r="Z195" s="532"/>
    </row>
    <row r="196" ht="19.5" customHeight="1">
      <c r="A196" s="618">
        <v>46049.0</v>
      </c>
      <c r="B196" s="619"/>
      <c r="C196" s="620" t="s">
        <v>7778</v>
      </c>
      <c r="D196" s="621" t="s">
        <v>7549</v>
      </c>
      <c r="E196" s="624" t="s">
        <v>7779</v>
      </c>
      <c r="F196" s="135" t="s">
        <v>104</v>
      </c>
      <c r="G196" s="135">
        <v>2.0</v>
      </c>
      <c r="H196" s="627" t="s">
        <v>2065</v>
      </c>
      <c r="I196" s="625"/>
      <c r="J196" s="626" t="s">
        <v>4331</v>
      </c>
      <c r="K196" s="425"/>
      <c r="L196" s="425"/>
      <c r="M196" s="425"/>
      <c r="N196" s="425"/>
      <c r="O196" s="425"/>
      <c r="P196" s="425"/>
      <c r="Q196" s="425"/>
      <c r="R196" s="425"/>
      <c r="S196" s="425"/>
      <c r="T196" s="425"/>
      <c r="U196" s="425"/>
      <c r="V196" s="532"/>
      <c r="W196" s="532"/>
      <c r="X196" s="532"/>
      <c r="Y196" s="532"/>
      <c r="Z196" s="532"/>
    </row>
    <row r="197" ht="19.5" customHeight="1">
      <c r="A197" s="572"/>
      <c r="B197" s="619"/>
      <c r="C197" s="598"/>
      <c r="D197" s="599"/>
      <c r="E197" s="616"/>
      <c r="F197" s="131"/>
      <c r="G197" s="131"/>
      <c r="H197" s="570"/>
      <c r="I197" s="125"/>
      <c r="J197" s="571"/>
      <c r="K197" s="425"/>
      <c r="L197" s="425"/>
      <c r="M197" s="425"/>
      <c r="N197" s="425"/>
      <c r="O197" s="425"/>
      <c r="P197" s="425"/>
      <c r="Q197" s="425"/>
      <c r="R197" s="425"/>
      <c r="S197" s="425"/>
      <c r="T197" s="425"/>
      <c r="U197" s="425"/>
      <c r="V197" s="532"/>
      <c r="W197" s="532"/>
      <c r="X197" s="532"/>
      <c r="Y197" s="532"/>
      <c r="Z197" s="532"/>
    </row>
    <row r="198" ht="19.5" customHeight="1">
      <c r="A198" s="618">
        <v>46050.0</v>
      </c>
      <c r="B198" s="619"/>
      <c r="C198" s="620" t="s">
        <v>7780</v>
      </c>
      <c r="D198" s="621" t="s">
        <v>7560</v>
      </c>
      <c r="E198" s="624" t="s">
        <v>7781</v>
      </c>
      <c r="F198" s="135" t="s">
        <v>104</v>
      </c>
      <c r="G198" s="135">
        <v>2.0</v>
      </c>
      <c r="H198" s="627" t="s">
        <v>385</v>
      </c>
      <c r="I198" s="625"/>
      <c r="J198" s="626" t="s">
        <v>4331</v>
      </c>
      <c r="K198" s="425"/>
      <c r="L198" s="425"/>
      <c r="M198" s="425"/>
      <c r="N198" s="425"/>
      <c r="O198" s="425"/>
      <c r="P198" s="425"/>
      <c r="Q198" s="425"/>
      <c r="R198" s="425"/>
      <c r="S198" s="425"/>
      <c r="T198" s="425"/>
      <c r="U198" s="425"/>
      <c r="V198" s="532"/>
      <c r="W198" s="532"/>
      <c r="X198" s="532"/>
      <c r="Y198" s="532"/>
      <c r="Z198" s="532"/>
    </row>
    <row r="199" ht="19.5" customHeight="1">
      <c r="A199" s="618">
        <v>46050.0</v>
      </c>
      <c r="B199" s="619"/>
      <c r="C199" s="620" t="s">
        <v>7780</v>
      </c>
      <c r="D199" s="621" t="s">
        <v>7561</v>
      </c>
      <c r="E199" s="624" t="s">
        <v>7782</v>
      </c>
      <c r="F199" s="135" t="s">
        <v>104</v>
      </c>
      <c r="G199" s="135">
        <v>1.0</v>
      </c>
      <c r="H199" s="627" t="s">
        <v>2920</v>
      </c>
      <c r="I199" s="625"/>
      <c r="J199" s="626" t="s">
        <v>4331</v>
      </c>
      <c r="K199" s="425"/>
      <c r="L199" s="425"/>
      <c r="M199" s="425"/>
      <c r="N199" s="425"/>
      <c r="O199" s="425"/>
      <c r="P199" s="425"/>
      <c r="Q199" s="425"/>
      <c r="R199" s="425"/>
      <c r="S199" s="425"/>
      <c r="T199" s="425"/>
      <c r="U199" s="425"/>
      <c r="V199" s="532"/>
      <c r="W199" s="532"/>
      <c r="X199" s="532"/>
      <c r="Y199" s="532"/>
      <c r="Z199" s="532"/>
    </row>
    <row r="200" ht="19.5" customHeight="1">
      <c r="A200" s="572"/>
      <c r="B200" s="619"/>
      <c r="C200" s="598"/>
      <c r="D200" s="599"/>
      <c r="E200" s="616"/>
      <c r="F200" s="131"/>
      <c r="G200" s="131"/>
      <c r="H200" s="570"/>
      <c r="I200" s="125"/>
      <c r="J200" s="571"/>
      <c r="K200" s="425"/>
      <c r="L200" s="425"/>
      <c r="M200" s="425"/>
      <c r="N200" s="425"/>
      <c r="O200" s="425"/>
      <c r="P200" s="425"/>
      <c r="Q200" s="425"/>
      <c r="R200" s="425"/>
      <c r="S200" s="425"/>
      <c r="T200" s="425"/>
      <c r="U200" s="425"/>
      <c r="V200" s="532"/>
      <c r="W200" s="532"/>
      <c r="X200" s="532"/>
      <c r="Y200" s="532"/>
      <c r="Z200" s="532"/>
    </row>
    <row r="201" ht="19.5" customHeight="1">
      <c r="A201" s="618">
        <v>46051.0</v>
      </c>
      <c r="B201" s="619"/>
      <c r="C201" s="620" t="s">
        <v>7783</v>
      </c>
      <c r="D201" s="621" t="s">
        <v>7549</v>
      </c>
      <c r="E201" s="624" t="s">
        <v>7784</v>
      </c>
      <c r="F201" s="135" t="s">
        <v>104</v>
      </c>
      <c r="G201" s="135">
        <v>8.0</v>
      </c>
      <c r="H201" s="627" t="s">
        <v>7785</v>
      </c>
      <c r="I201" s="625"/>
      <c r="J201" s="626"/>
      <c r="K201" s="425"/>
      <c r="L201" s="425"/>
      <c r="M201" s="425"/>
      <c r="N201" s="425"/>
      <c r="O201" s="425"/>
      <c r="P201" s="425"/>
      <c r="Q201" s="425"/>
      <c r="R201" s="425"/>
      <c r="S201" s="425"/>
      <c r="T201" s="425"/>
      <c r="U201" s="425"/>
      <c r="V201" s="532"/>
      <c r="W201" s="532"/>
      <c r="X201" s="532"/>
      <c r="Y201" s="532"/>
      <c r="Z201" s="532"/>
    </row>
    <row r="202" ht="19.5" customHeight="1">
      <c r="A202" s="572"/>
      <c r="B202" s="619"/>
      <c r="C202" s="598"/>
      <c r="D202" s="599"/>
      <c r="E202" s="616"/>
      <c r="F202" s="131"/>
      <c r="G202" s="131"/>
      <c r="H202" s="570"/>
      <c r="I202" s="125"/>
      <c r="J202" s="571"/>
      <c r="K202" s="425"/>
      <c r="L202" s="425"/>
      <c r="M202" s="425"/>
      <c r="N202" s="425"/>
      <c r="O202" s="425"/>
      <c r="P202" s="425"/>
      <c r="Q202" s="425"/>
      <c r="R202" s="425"/>
      <c r="S202" s="425"/>
      <c r="T202" s="425"/>
      <c r="U202" s="425"/>
      <c r="V202" s="532"/>
      <c r="W202" s="532"/>
      <c r="X202" s="532"/>
      <c r="Y202" s="532"/>
      <c r="Z202" s="532"/>
    </row>
    <row r="203" ht="19.5" customHeight="1">
      <c r="A203" s="618">
        <v>46056.0</v>
      </c>
      <c r="B203" s="619"/>
      <c r="C203" s="620" t="s">
        <v>7786</v>
      </c>
      <c r="D203" s="621" t="s">
        <v>7561</v>
      </c>
      <c r="E203" s="624" t="s">
        <v>7787</v>
      </c>
      <c r="F203" s="135" t="s">
        <v>104</v>
      </c>
      <c r="G203" s="135">
        <v>4.0</v>
      </c>
      <c r="H203" s="627" t="s">
        <v>2672</v>
      </c>
      <c r="I203" s="625"/>
      <c r="J203" s="626" t="s">
        <v>4331</v>
      </c>
      <c r="K203" s="425"/>
      <c r="L203" s="425"/>
      <c r="M203" s="425"/>
      <c r="N203" s="425"/>
      <c r="O203" s="425"/>
      <c r="P203" s="425"/>
      <c r="Q203" s="425"/>
      <c r="R203" s="425"/>
      <c r="S203" s="425"/>
      <c r="T203" s="425"/>
      <c r="U203" s="425"/>
      <c r="V203" s="532"/>
      <c r="W203" s="532"/>
      <c r="X203" s="532"/>
      <c r="Y203" s="532"/>
      <c r="Z203" s="532"/>
    </row>
    <row r="204" ht="19.5" customHeight="1">
      <c r="A204" s="572"/>
      <c r="B204" s="619"/>
      <c r="C204" s="598"/>
      <c r="D204" s="599"/>
      <c r="E204" s="616"/>
      <c r="F204" s="131"/>
      <c r="G204" s="131"/>
      <c r="H204" s="570"/>
      <c r="I204" s="125"/>
      <c r="J204" s="571"/>
      <c r="K204" s="425"/>
      <c r="L204" s="425"/>
      <c r="M204" s="425"/>
      <c r="N204" s="425"/>
      <c r="O204" s="425"/>
      <c r="P204" s="425"/>
      <c r="Q204" s="425"/>
      <c r="R204" s="425"/>
      <c r="S204" s="425"/>
      <c r="T204" s="425"/>
      <c r="U204" s="425"/>
      <c r="V204" s="532"/>
      <c r="W204" s="532"/>
      <c r="X204" s="532"/>
      <c r="Y204" s="532"/>
      <c r="Z204" s="532"/>
    </row>
    <row r="205" ht="19.5" customHeight="1">
      <c r="A205" s="618">
        <v>46058.0</v>
      </c>
      <c r="B205" s="619"/>
      <c r="C205" s="620" t="s">
        <v>7788</v>
      </c>
      <c r="D205" s="621" t="s">
        <v>7561</v>
      </c>
      <c r="E205" s="624" t="s">
        <v>7789</v>
      </c>
      <c r="F205" s="135" t="s">
        <v>104</v>
      </c>
      <c r="G205" s="135">
        <v>4.0</v>
      </c>
      <c r="H205" s="627" t="s">
        <v>1971</v>
      </c>
      <c r="I205" s="625"/>
      <c r="J205" s="626" t="s">
        <v>4331</v>
      </c>
      <c r="K205" s="425"/>
      <c r="L205" s="425"/>
      <c r="M205" s="425"/>
      <c r="N205" s="425"/>
      <c r="O205" s="425"/>
      <c r="P205" s="425"/>
      <c r="Q205" s="425"/>
      <c r="R205" s="425"/>
      <c r="S205" s="425"/>
      <c r="T205" s="425"/>
      <c r="U205" s="425"/>
      <c r="V205" s="532"/>
      <c r="W205" s="532"/>
      <c r="X205" s="532"/>
      <c r="Y205" s="532"/>
      <c r="Z205" s="532"/>
    </row>
    <row r="206" ht="19.5" customHeight="1">
      <c r="A206" s="572"/>
      <c r="B206" s="619"/>
      <c r="C206" s="598"/>
      <c r="D206" s="599"/>
      <c r="E206" s="616"/>
      <c r="F206" s="131"/>
      <c r="G206" s="131"/>
      <c r="H206" s="570"/>
      <c r="I206" s="125"/>
      <c r="J206" s="571"/>
      <c r="K206" s="425"/>
      <c r="L206" s="425"/>
      <c r="M206" s="425"/>
      <c r="N206" s="425"/>
      <c r="O206" s="425"/>
      <c r="P206" s="425"/>
      <c r="Q206" s="425"/>
      <c r="R206" s="425"/>
      <c r="S206" s="425"/>
      <c r="T206" s="425"/>
      <c r="U206" s="425"/>
      <c r="V206" s="532"/>
      <c r="W206" s="532"/>
      <c r="X206" s="532"/>
      <c r="Y206" s="532"/>
      <c r="Z206" s="532"/>
    </row>
    <row r="207" ht="19.5" customHeight="1">
      <c r="A207" s="618">
        <v>46059.0</v>
      </c>
      <c r="B207" s="619"/>
      <c r="C207" s="620" t="s">
        <v>7790</v>
      </c>
      <c r="D207" s="621" t="s">
        <v>7581</v>
      </c>
      <c r="E207" s="624" t="s">
        <v>7791</v>
      </c>
      <c r="F207" s="135" t="s">
        <v>104</v>
      </c>
      <c r="G207" s="135">
        <v>4.0</v>
      </c>
      <c r="H207" s="627" t="s">
        <v>7582</v>
      </c>
      <c r="I207" s="625"/>
      <c r="J207" s="626" t="s">
        <v>4331</v>
      </c>
      <c r="K207" s="425"/>
      <c r="L207" s="425"/>
      <c r="M207" s="425"/>
      <c r="N207" s="425"/>
      <c r="O207" s="425"/>
      <c r="P207" s="425"/>
      <c r="Q207" s="425"/>
      <c r="R207" s="425"/>
      <c r="S207" s="425"/>
      <c r="T207" s="425"/>
      <c r="U207" s="425"/>
      <c r="V207" s="532"/>
      <c r="W207" s="532"/>
      <c r="X207" s="532"/>
      <c r="Y207" s="532"/>
      <c r="Z207" s="532"/>
    </row>
    <row r="208" ht="19.5" customHeight="1">
      <c r="A208" s="618">
        <v>46059.0</v>
      </c>
      <c r="B208" s="619"/>
      <c r="C208" s="620" t="s">
        <v>7790</v>
      </c>
      <c r="D208" s="621" t="s">
        <v>7583</v>
      </c>
      <c r="E208" s="624" t="s">
        <v>7792</v>
      </c>
      <c r="F208" s="135" t="s">
        <v>104</v>
      </c>
      <c r="G208" s="135">
        <v>2.0</v>
      </c>
      <c r="H208" s="627" t="s">
        <v>7582</v>
      </c>
      <c r="I208" s="625"/>
      <c r="J208" s="626" t="s">
        <v>4331</v>
      </c>
      <c r="K208" s="425"/>
      <c r="L208" s="425"/>
      <c r="M208" s="425"/>
      <c r="N208" s="425"/>
      <c r="O208" s="425"/>
      <c r="P208" s="425"/>
      <c r="Q208" s="425"/>
      <c r="R208" s="425"/>
      <c r="S208" s="425"/>
      <c r="T208" s="425"/>
      <c r="U208" s="425"/>
      <c r="V208" s="532"/>
      <c r="W208" s="532"/>
      <c r="X208" s="532"/>
      <c r="Y208" s="532"/>
      <c r="Z208" s="532"/>
    </row>
    <row r="209" ht="19.5" customHeight="1">
      <c r="A209" s="572"/>
      <c r="B209" s="619"/>
      <c r="C209" s="598"/>
      <c r="D209" s="599"/>
      <c r="E209" s="616"/>
      <c r="F209" s="131"/>
      <c r="G209" s="131"/>
      <c r="H209" s="570"/>
      <c r="I209" s="125"/>
      <c r="J209" s="571"/>
      <c r="K209" s="425"/>
      <c r="L209" s="425"/>
      <c r="M209" s="425"/>
      <c r="N209" s="425"/>
      <c r="O209" s="425"/>
      <c r="P209" s="425"/>
      <c r="Q209" s="425"/>
      <c r="R209" s="425"/>
      <c r="S209" s="425"/>
      <c r="T209" s="425"/>
      <c r="U209" s="425"/>
      <c r="V209" s="532"/>
      <c r="W209" s="532"/>
      <c r="X209" s="532"/>
      <c r="Y209" s="532"/>
      <c r="Z209" s="532"/>
    </row>
    <row r="210" ht="19.5" customHeight="1">
      <c r="A210" s="618">
        <v>46062.0</v>
      </c>
      <c r="B210" s="619"/>
      <c r="C210" s="620" t="s">
        <v>7793</v>
      </c>
      <c r="D210" s="538" t="s">
        <v>7580</v>
      </c>
      <c r="E210" s="624" t="s">
        <v>7794</v>
      </c>
      <c r="F210" s="135" t="s">
        <v>104</v>
      </c>
      <c r="G210" s="135">
        <v>2.0</v>
      </c>
      <c r="H210" s="627" t="s">
        <v>449</v>
      </c>
      <c r="I210" s="625"/>
      <c r="J210" s="626" t="s">
        <v>4331</v>
      </c>
      <c r="K210" s="425"/>
      <c r="L210" s="425"/>
      <c r="M210" s="425"/>
      <c r="N210" s="425"/>
      <c r="O210" s="425"/>
      <c r="P210" s="425"/>
      <c r="Q210" s="425"/>
      <c r="R210" s="425"/>
      <c r="S210" s="425"/>
      <c r="T210" s="425"/>
      <c r="U210" s="425"/>
      <c r="V210" s="532"/>
      <c r="W210" s="532"/>
      <c r="X210" s="532"/>
      <c r="Y210" s="532"/>
      <c r="Z210" s="532"/>
    </row>
    <row r="211" ht="19.5" customHeight="1">
      <c r="A211" s="572"/>
      <c r="B211" s="619"/>
      <c r="C211" s="598"/>
      <c r="D211" s="599"/>
      <c r="E211" s="616"/>
      <c r="F211" s="131"/>
      <c r="G211" s="131"/>
      <c r="H211" s="570"/>
      <c r="I211" s="125"/>
      <c r="J211" s="571"/>
      <c r="K211" s="425"/>
      <c r="L211" s="425"/>
      <c r="M211" s="425"/>
      <c r="N211" s="425"/>
      <c r="O211" s="425"/>
      <c r="P211" s="425"/>
      <c r="Q211" s="425"/>
      <c r="R211" s="425"/>
      <c r="S211" s="425"/>
      <c r="T211" s="425"/>
      <c r="U211" s="425"/>
      <c r="V211" s="532"/>
      <c r="W211" s="532"/>
      <c r="X211" s="532"/>
      <c r="Y211" s="532"/>
      <c r="Z211" s="532"/>
    </row>
    <row r="212" ht="19.5" customHeight="1">
      <c r="A212" s="618">
        <v>46065.0</v>
      </c>
      <c r="B212" s="619"/>
      <c r="C212" s="620" t="s">
        <v>7795</v>
      </c>
      <c r="D212" s="538" t="s">
        <v>7580</v>
      </c>
      <c r="E212" s="624" t="s">
        <v>7796</v>
      </c>
      <c r="F212" s="135" t="s">
        <v>104</v>
      </c>
      <c r="G212" s="135">
        <v>2.0</v>
      </c>
      <c r="H212" s="627" t="s">
        <v>888</v>
      </c>
      <c r="I212" s="625"/>
      <c r="J212" s="626" t="s">
        <v>4331</v>
      </c>
      <c r="K212" s="425"/>
      <c r="L212" s="425"/>
      <c r="M212" s="425"/>
      <c r="N212" s="425"/>
      <c r="O212" s="425"/>
      <c r="P212" s="425"/>
      <c r="Q212" s="425"/>
      <c r="R212" s="425"/>
      <c r="S212" s="425"/>
      <c r="T212" s="425"/>
      <c r="U212" s="425"/>
      <c r="V212" s="532"/>
      <c r="W212" s="532"/>
      <c r="X212" s="532"/>
      <c r="Y212" s="532"/>
      <c r="Z212" s="532"/>
    </row>
    <row r="213" ht="19.5" customHeight="1">
      <c r="A213" s="618">
        <v>46065.0</v>
      </c>
      <c r="B213" s="619"/>
      <c r="C213" s="620" t="s">
        <v>7795</v>
      </c>
      <c r="D213" s="538" t="s">
        <v>7580</v>
      </c>
      <c r="E213" s="624" t="s">
        <v>7797</v>
      </c>
      <c r="F213" s="135" t="s">
        <v>104</v>
      </c>
      <c r="G213" s="135">
        <v>2.0</v>
      </c>
      <c r="H213" s="627" t="s">
        <v>5426</v>
      </c>
      <c r="I213" s="625"/>
      <c r="J213" s="626" t="s">
        <v>4331</v>
      </c>
      <c r="K213" s="425"/>
      <c r="L213" s="425"/>
      <c r="M213" s="425"/>
      <c r="N213" s="425"/>
      <c r="O213" s="425"/>
      <c r="P213" s="425"/>
      <c r="Q213" s="425"/>
      <c r="R213" s="425"/>
      <c r="S213" s="425"/>
      <c r="T213" s="425"/>
      <c r="U213" s="425"/>
      <c r="V213" s="532"/>
      <c r="W213" s="532"/>
      <c r="X213" s="532"/>
      <c r="Y213" s="532"/>
      <c r="Z213" s="532"/>
    </row>
    <row r="214" ht="19.5" customHeight="1">
      <c r="A214" s="618">
        <v>46065.0</v>
      </c>
      <c r="B214" s="619"/>
      <c r="C214" s="620" t="s">
        <v>7795</v>
      </c>
      <c r="D214" s="538" t="s">
        <v>7580</v>
      </c>
      <c r="E214" s="624" t="s">
        <v>7798</v>
      </c>
      <c r="F214" s="135" t="s">
        <v>104</v>
      </c>
      <c r="G214" s="135">
        <v>2.0</v>
      </c>
      <c r="H214" s="627" t="s">
        <v>1034</v>
      </c>
      <c r="I214" s="625"/>
      <c r="J214" s="626" t="s">
        <v>4331</v>
      </c>
      <c r="K214" s="425"/>
      <c r="L214" s="425"/>
      <c r="M214" s="425"/>
      <c r="N214" s="425"/>
      <c r="O214" s="425"/>
      <c r="P214" s="425"/>
      <c r="Q214" s="425"/>
      <c r="R214" s="425"/>
      <c r="S214" s="425"/>
      <c r="T214" s="425"/>
      <c r="U214" s="425"/>
      <c r="V214" s="532"/>
      <c r="W214" s="532"/>
      <c r="X214" s="532"/>
      <c r="Y214" s="532"/>
      <c r="Z214" s="532"/>
    </row>
    <row r="215" ht="19.5" customHeight="1">
      <c r="A215" s="572"/>
      <c r="B215" s="619"/>
      <c r="C215" s="598"/>
      <c r="D215" s="629"/>
      <c r="E215" s="616"/>
      <c r="F215" s="131"/>
      <c r="G215" s="131"/>
      <c r="H215" s="570"/>
      <c r="I215" s="125"/>
      <c r="J215" s="571"/>
      <c r="K215" s="425"/>
      <c r="L215" s="425"/>
      <c r="M215" s="425"/>
      <c r="N215" s="425"/>
      <c r="O215" s="425"/>
      <c r="P215" s="425"/>
      <c r="Q215" s="425"/>
      <c r="R215" s="425"/>
      <c r="S215" s="425"/>
      <c r="T215" s="425"/>
      <c r="U215" s="425"/>
      <c r="V215" s="532"/>
      <c r="W215" s="532"/>
      <c r="X215" s="532"/>
      <c r="Y215" s="532"/>
      <c r="Z215" s="532"/>
    </row>
    <row r="216" ht="19.5" customHeight="1">
      <c r="A216" s="618">
        <v>46069.0</v>
      </c>
      <c r="B216" s="619"/>
      <c r="C216" s="620" t="s">
        <v>7799</v>
      </c>
      <c r="D216" s="538" t="s">
        <v>7585</v>
      </c>
      <c r="E216" s="624" t="s">
        <v>7800</v>
      </c>
      <c r="F216" s="135" t="s">
        <v>104</v>
      </c>
      <c r="G216" s="135">
        <v>2.0</v>
      </c>
      <c r="H216" s="627" t="s">
        <v>1329</v>
      </c>
      <c r="I216" s="625"/>
      <c r="J216" s="626" t="s">
        <v>4331</v>
      </c>
      <c r="K216" s="425"/>
      <c r="L216" s="425"/>
      <c r="M216" s="425"/>
      <c r="N216" s="425"/>
      <c r="O216" s="425"/>
      <c r="P216" s="425"/>
      <c r="Q216" s="425"/>
      <c r="R216" s="425"/>
      <c r="S216" s="425"/>
      <c r="T216" s="425"/>
      <c r="U216" s="425"/>
      <c r="V216" s="532"/>
      <c r="W216" s="532"/>
      <c r="X216" s="532"/>
      <c r="Y216" s="532"/>
      <c r="Z216" s="532"/>
    </row>
    <row r="217" ht="19.5" customHeight="1">
      <c r="A217" s="572"/>
      <c r="B217" s="619"/>
      <c r="C217" s="598"/>
      <c r="D217" s="629"/>
      <c r="E217" s="616"/>
      <c r="F217" s="131"/>
      <c r="G217" s="131"/>
      <c r="H217" s="570"/>
      <c r="I217" s="125"/>
      <c r="J217" s="571"/>
      <c r="K217" s="425"/>
      <c r="L217" s="425"/>
      <c r="M217" s="425"/>
      <c r="N217" s="425"/>
      <c r="O217" s="425"/>
      <c r="P217" s="425"/>
      <c r="Q217" s="425"/>
      <c r="R217" s="425"/>
      <c r="S217" s="425"/>
      <c r="T217" s="425"/>
      <c r="U217" s="425"/>
      <c r="V217" s="532"/>
      <c r="W217" s="532"/>
      <c r="X217" s="532"/>
      <c r="Y217" s="532"/>
      <c r="Z217" s="532"/>
    </row>
    <row r="218" ht="19.5" customHeight="1">
      <c r="A218" s="618">
        <v>46077.0</v>
      </c>
      <c r="B218" s="619"/>
      <c r="C218" s="620" t="s">
        <v>7801</v>
      </c>
      <c r="D218" s="621" t="s">
        <v>7549</v>
      </c>
      <c r="E218" s="624" t="s">
        <v>7802</v>
      </c>
      <c r="F218" s="135" t="s">
        <v>104</v>
      </c>
      <c r="G218" s="135">
        <v>2.0</v>
      </c>
      <c r="H218" s="627" t="s">
        <v>2220</v>
      </c>
      <c r="I218" s="625"/>
      <c r="J218" s="626" t="s">
        <v>4331</v>
      </c>
      <c r="K218" s="425"/>
      <c r="L218" s="425"/>
      <c r="M218" s="425"/>
      <c r="N218" s="425"/>
      <c r="O218" s="425"/>
      <c r="P218" s="425"/>
      <c r="Q218" s="425"/>
      <c r="R218" s="425"/>
      <c r="S218" s="425"/>
      <c r="T218" s="425"/>
      <c r="U218" s="425"/>
      <c r="V218" s="532"/>
      <c r="W218" s="532"/>
      <c r="X218" s="532"/>
      <c r="Y218" s="532"/>
      <c r="Z218" s="532"/>
    </row>
    <row r="219" ht="19.5" customHeight="1">
      <c r="A219" s="572"/>
      <c r="B219" s="619"/>
      <c r="C219" s="598"/>
      <c r="D219" s="629"/>
      <c r="E219" s="616"/>
      <c r="F219" s="131"/>
      <c r="G219" s="131"/>
      <c r="H219" s="570"/>
      <c r="I219" s="125"/>
      <c r="J219" s="571"/>
      <c r="K219" s="425"/>
      <c r="L219" s="425"/>
      <c r="M219" s="425"/>
      <c r="N219" s="425"/>
      <c r="O219" s="425"/>
      <c r="P219" s="425"/>
      <c r="Q219" s="425"/>
      <c r="R219" s="425"/>
      <c r="S219" s="425"/>
      <c r="T219" s="425"/>
      <c r="U219" s="425"/>
      <c r="V219" s="532"/>
      <c r="W219" s="532"/>
      <c r="X219" s="532"/>
      <c r="Y219" s="532"/>
      <c r="Z219" s="532"/>
    </row>
    <row r="220" ht="19.5" customHeight="1">
      <c r="A220" s="618">
        <v>46080.0</v>
      </c>
      <c r="B220" s="619"/>
      <c r="C220" s="620" t="s">
        <v>7803</v>
      </c>
      <c r="D220" s="538" t="s">
        <v>7580</v>
      </c>
      <c r="E220" s="624" t="s">
        <v>7804</v>
      </c>
      <c r="F220" s="135" t="s">
        <v>104</v>
      </c>
      <c r="G220" s="135">
        <v>2.0</v>
      </c>
      <c r="H220" s="627" t="s">
        <v>252</v>
      </c>
      <c r="I220" s="625"/>
      <c r="J220" s="626" t="s">
        <v>4331</v>
      </c>
      <c r="K220" s="425"/>
      <c r="L220" s="425"/>
      <c r="M220" s="425"/>
      <c r="N220" s="425"/>
      <c r="O220" s="425"/>
      <c r="P220" s="425"/>
      <c r="Q220" s="425"/>
      <c r="R220" s="425"/>
      <c r="S220" s="425"/>
      <c r="T220" s="425"/>
      <c r="U220" s="425"/>
      <c r="V220" s="532"/>
      <c r="W220" s="532"/>
      <c r="X220" s="532"/>
      <c r="Y220" s="532"/>
      <c r="Z220" s="532"/>
    </row>
    <row r="221" ht="19.5" customHeight="1">
      <c r="A221" s="572"/>
      <c r="B221" s="619"/>
      <c r="C221" s="598"/>
      <c r="D221" s="629"/>
      <c r="E221" s="616"/>
      <c r="F221" s="131"/>
      <c r="G221" s="131"/>
      <c r="H221" s="570"/>
      <c r="I221" s="125"/>
      <c r="J221" s="571"/>
      <c r="K221" s="425"/>
      <c r="L221" s="425"/>
      <c r="M221" s="425"/>
      <c r="N221" s="425"/>
      <c r="O221" s="425"/>
      <c r="P221" s="425"/>
      <c r="Q221" s="425"/>
      <c r="R221" s="425"/>
      <c r="S221" s="425"/>
      <c r="T221" s="425"/>
      <c r="U221" s="425"/>
      <c r="V221" s="532"/>
      <c r="W221" s="532"/>
      <c r="X221" s="532"/>
      <c r="Y221" s="532"/>
      <c r="Z221" s="532"/>
    </row>
    <row r="222" ht="19.5" customHeight="1">
      <c r="A222" s="618">
        <v>46080.0</v>
      </c>
      <c r="B222" s="619"/>
      <c r="C222" s="620" t="s">
        <v>7805</v>
      </c>
      <c r="D222" s="538" t="s">
        <v>7806</v>
      </c>
      <c r="E222" s="624" t="s">
        <v>7807</v>
      </c>
      <c r="F222" s="135" t="s">
        <v>104</v>
      </c>
      <c r="G222" s="135">
        <v>2.0</v>
      </c>
      <c r="H222" s="627" t="s">
        <v>1526</v>
      </c>
      <c r="I222" s="625"/>
      <c r="J222" s="626" t="s">
        <v>4331</v>
      </c>
      <c r="K222" s="425"/>
      <c r="L222" s="425"/>
      <c r="M222" s="425"/>
      <c r="N222" s="425"/>
      <c r="O222" s="425"/>
      <c r="P222" s="425"/>
      <c r="Q222" s="425"/>
      <c r="R222" s="425"/>
      <c r="S222" s="425"/>
      <c r="T222" s="425"/>
      <c r="U222" s="425"/>
      <c r="V222" s="532"/>
      <c r="W222" s="532"/>
      <c r="X222" s="532"/>
      <c r="Y222" s="532"/>
      <c r="Z222" s="532"/>
    </row>
    <row r="223" ht="19.5" customHeight="1">
      <c r="A223" s="572"/>
      <c r="B223" s="619"/>
      <c r="C223" s="598"/>
      <c r="D223" s="629"/>
      <c r="E223" s="616"/>
      <c r="F223" s="131"/>
      <c r="G223" s="131"/>
      <c r="H223" s="570"/>
      <c r="I223" s="125"/>
      <c r="J223" s="571"/>
      <c r="K223" s="425"/>
      <c r="L223" s="425"/>
      <c r="M223" s="425"/>
      <c r="N223" s="425"/>
      <c r="O223" s="425"/>
      <c r="P223" s="425"/>
      <c r="Q223" s="425"/>
      <c r="R223" s="425"/>
      <c r="S223" s="425"/>
      <c r="T223" s="425"/>
      <c r="U223" s="425"/>
      <c r="V223" s="532"/>
      <c r="W223" s="532"/>
      <c r="X223" s="532"/>
      <c r="Y223" s="532"/>
      <c r="Z223" s="532"/>
    </row>
    <row r="224" ht="19.5" customHeight="1">
      <c r="A224" s="618">
        <v>46080.0</v>
      </c>
      <c r="B224" s="619"/>
      <c r="C224" s="620" t="s">
        <v>7808</v>
      </c>
      <c r="D224" s="538" t="s">
        <v>7580</v>
      </c>
      <c r="E224" s="624" t="s">
        <v>7809</v>
      </c>
      <c r="F224" s="135" t="s">
        <v>104</v>
      </c>
      <c r="G224" s="135">
        <v>2.0</v>
      </c>
      <c r="H224" s="627" t="s">
        <v>446</v>
      </c>
      <c r="I224" s="625"/>
      <c r="J224" s="626" t="s">
        <v>4331</v>
      </c>
      <c r="K224" s="425"/>
      <c r="L224" s="425"/>
      <c r="M224" s="425"/>
      <c r="N224" s="425"/>
      <c r="O224" s="425"/>
      <c r="P224" s="425"/>
      <c r="Q224" s="425"/>
      <c r="R224" s="425"/>
      <c r="S224" s="425"/>
      <c r="T224" s="425"/>
      <c r="U224" s="425"/>
      <c r="V224" s="532"/>
      <c r="W224" s="532"/>
      <c r="X224" s="532"/>
      <c r="Y224" s="532"/>
      <c r="Z224" s="532"/>
    </row>
    <row r="225" ht="19.5" customHeight="1">
      <c r="A225" s="572"/>
      <c r="B225" s="619"/>
      <c r="C225" s="598"/>
      <c r="D225" s="629"/>
      <c r="E225" s="616"/>
      <c r="F225" s="131"/>
      <c r="G225" s="131"/>
      <c r="H225" s="570"/>
      <c r="I225" s="125"/>
      <c r="J225" s="571"/>
      <c r="K225" s="425"/>
      <c r="L225" s="425"/>
      <c r="M225" s="425"/>
      <c r="N225" s="425"/>
      <c r="O225" s="425"/>
      <c r="P225" s="425"/>
      <c r="Q225" s="425"/>
      <c r="R225" s="425"/>
      <c r="S225" s="425"/>
      <c r="T225" s="425"/>
      <c r="U225" s="425"/>
      <c r="V225" s="532"/>
      <c r="W225" s="532"/>
      <c r="X225" s="532"/>
      <c r="Y225" s="532"/>
      <c r="Z225" s="532"/>
    </row>
    <row r="226" ht="19.5" customHeight="1">
      <c r="A226" s="618">
        <v>46084.0</v>
      </c>
      <c r="B226" s="619"/>
      <c r="C226" s="620" t="s">
        <v>7810</v>
      </c>
      <c r="D226" s="538" t="s">
        <v>7557</v>
      </c>
      <c r="E226" s="624" t="s">
        <v>7811</v>
      </c>
      <c r="F226" s="135" t="s">
        <v>104</v>
      </c>
      <c r="G226" s="135">
        <v>4.0</v>
      </c>
      <c r="H226" s="627" t="s">
        <v>381</v>
      </c>
      <c r="I226" s="625"/>
      <c r="J226" s="626" t="s">
        <v>4331</v>
      </c>
      <c r="K226" s="425"/>
      <c r="L226" s="425"/>
      <c r="M226" s="425"/>
      <c r="N226" s="425"/>
      <c r="O226" s="425"/>
      <c r="P226" s="425"/>
      <c r="Q226" s="425"/>
      <c r="R226" s="425"/>
      <c r="S226" s="425"/>
      <c r="T226" s="425"/>
      <c r="U226" s="425"/>
      <c r="V226" s="532"/>
      <c r="W226" s="532"/>
      <c r="X226" s="532"/>
      <c r="Y226" s="532"/>
      <c r="Z226" s="532"/>
    </row>
    <row r="227" ht="19.5" customHeight="1">
      <c r="A227" s="572"/>
      <c r="B227" s="619"/>
      <c r="C227" s="598"/>
      <c r="D227" s="629"/>
      <c r="E227" s="616"/>
      <c r="F227" s="131"/>
      <c r="G227" s="131"/>
      <c r="H227" s="570"/>
      <c r="I227" s="125"/>
      <c r="J227" s="571"/>
      <c r="K227" s="425"/>
      <c r="L227" s="425"/>
      <c r="M227" s="425"/>
      <c r="N227" s="425"/>
      <c r="O227" s="425"/>
      <c r="P227" s="425"/>
      <c r="Q227" s="425"/>
      <c r="R227" s="425"/>
      <c r="S227" s="425"/>
      <c r="T227" s="425"/>
      <c r="U227" s="425"/>
      <c r="V227" s="532"/>
      <c r="W227" s="532"/>
      <c r="X227" s="532"/>
      <c r="Y227" s="532"/>
      <c r="Z227" s="532"/>
    </row>
    <row r="228" ht="19.5" customHeight="1">
      <c r="A228" s="618">
        <v>46084.0</v>
      </c>
      <c r="B228" s="619"/>
      <c r="C228" s="620" t="s">
        <v>7812</v>
      </c>
      <c r="D228" s="538" t="s">
        <v>7580</v>
      </c>
      <c r="E228" s="624" t="s">
        <v>7813</v>
      </c>
      <c r="F228" s="135" t="s">
        <v>104</v>
      </c>
      <c r="G228" s="135">
        <v>2.0</v>
      </c>
      <c r="H228" s="627" t="s">
        <v>2591</v>
      </c>
      <c r="I228" s="625"/>
      <c r="J228" s="626" t="s">
        <v>4331</v>
      </c>
      <c r="K228" s="425"/>
      <c r="L228" s="425"/>
      <c r="M228" s="425"/>
      <c r="N228" s="425"/>
      <c r="O228" s="425"/>
      <c r="P228" s="425"/>
      <c r="Q228" s="425"/>
      <c r="R228" s="425"/>
      <c r="S228" s="425"/>
      <c r="T228" s="425"/>
      <c r="U228" s="425"/>
      <c r="V228" s="532"/>
      <c r="W228" s="532"/>
      <c r="X228" s="532"/>
      <c r="Y228" s="532"/>
      <c r="Z228" s="532"/>
    </row>
    <row r="229" ht="19.5" customHeight="1">
      <c r="A229" s="572"/>
      <c r="B229" s="619"/>
      <c r="C229" s="598"/>
      <c r="D229" s="629"/>
      <c r="E229" s="616"/>
      <c r="F229" s="131"/>
      <c r="G229" s="131"/>
      <c r="H229" s="570"/>
      <c r="I229" s="125"/>
      <c r="J229" s="571"/>
      <c r="K229" s="425"/>
      <c r="L229" s="425"/>
      <c r="M229" s="425"/>
      <c r="N229" s="425"/>
      <c r="O229" s="425"/>
      <c r="P229" s="425"/>
      <c r="Q229" s="425"/>
      <c r="R229" s="425"/>
      <c r="S229" s="425"/>
      <c r="T229" s="425"/>
      <c r="U229" s="425"/>
      <c r="V229" s="532"/>
      <c r="W229" s="532"/>
      <c r="X229" s="532"/>
      <c r="Y229" s="532"/>
      <c r="Z229" s="532"/>
    </row>
    <row r="230" ht="19.5" customHeight="1">
      <c r="A230" s="618">
        <v>46085.0</v>
      </c>
      <c r="B230" s="619"/>
      <c r="C230" s="620" t="s">
        <v>7814</v>
      </c>
      <c r="D230" s="538" t="s">
        <v>7815</v>
      </c>
      <c r="E230" s="624" t="s">
        <v>7816</v>
      </c>
      <c r="F230" s="135" t="s">
        <v>104</v>
      </c>
      <c r="G230" s="135">
        <v>2.0</v>
      </c>
      <c r="H230" s="627" t="s">
        <v>1161</v>
      </c>
      <c r="I230" s="625"/>
      <c r="J230" s="626" t="s">
        <v>4331</v>
      </c>
      <c r="K230" s="425"/>
      <c r="L230" s="425"/>
      <c r="M230" s="425"/>
      <c r="N230" s="425"/>
      <c r="O230" s="425"/>
      <c r="P230" s="425"/>
      <c r="Q230" s="425"/>
      <c r="R230" s="425"/>
      <c r="S230" s="425"/>
      <c r="T230" s="425"/>
      <c r="U230" s="425"/>
      <c r="V230" s="532"/>
      <c r="W230" s="532"/>
      <c r="X230" s="532"/>
      <c r="Y230" s="532"/>
      <c r="Z230" s="532"/>
    </row>
    <row r="231" ht="19.5" customHeight="1">
      <c r="A231" s="572"/>
      <c r="B231" s="619"/>
      <c r="C231" s="598"/>
      <c r="D231" s="599"/>
      <c r="E231" s="616"/>
      <c r="F231" s="131"/>
      <c r="G231" s="131"/>
      <c r="H231" s="570"/>
      <c r="I231" s="125"/>
      <c r="J231" s="571"/>
      <c r="K231" s="425"/>
      <c r="L231" s="425"/>
      <c r="M231" s="425"/>
      <c r="N231" s="425"/>
      <c r="O231" s="425"/>
      <c r="P231" s="425"/>
      <c r="Q231" s="425"/>
      <c r="R231" s="425"/>
      <c r="S231" s="425"/>
      <c r="T231" s="425"/>
      <c r="U231" s="425"/>
      <c r="V231" s="532"/>
      <c r="W231" s="532"/>
      <c r="X231" s="532"/>
      <c r="Y231" s="532"/>
      <c r="Z231" s="532"/>
    </row>
    <row r="232" ht="19.5" customHeight="1">
      <c r="A232" s="618">
        <v>46091.0</v>
      </c>
      <c r="B232" s="619"/>
      <c r="C232" s="620" t="s">
        <v>7817</v>
      </c>
      <c r="D232" s="538" t="s">
        <v>7580</v>
      </c>
      <c r="E232" s="624" t="s">
        <v>7818</v>
      </c>
      <c r="F232" s="135" t="s">
        <v>104</v>
      </c>
      <c r="G232" s="135">
        <v>2.0</v>
      </c>
      <c r="H232" s="627" t="s">
        <v>1333</v>
      </c>
      <c r="I232" s="625"/>
      <c r="J232" s="626" t="s">
        <v>4331</v>
      </c>
      <c r="K232" s="425"/>
      <c r="L232" s="425"/>
      <c r="M232" s="425"/>
      <c r="N232" s="425"/>
      <c r="O232" s="425"/>
      <c r="P232" s="425"/>
      <c r="Q232" s="425"/>
      <c r="R232" s="425"/>
      <c r="S232" s="425"/>
      <c r="T232" s="425"/>
      <c r="U232" s="425"/>
      <c r="V232" s="532"/>
      <c r="W232" s="532"/>
      <c r="X232" s="532"/>
      <c r="Y232" s="532"/>
      <c r="Z232" s="532"/>
    </row>
    <row r="233" ht="19.5" customHeight="1">
      <c r="A233" s="572"/>
      <c r="B233" s="619"/>
      <c r="C233" s="598"/>
      <c r="D233" s="599"/>
      <c r="E233" s="616"/>
      <c r="F233" s="131"/>
      <c r="G233" s="131"/>
      <c r="H233" s="570"/>
      <c r="I233" s="125"/>
      <c r="J233" s="571"/>
      <c r="K233" s="425"/>
      <c r="L233" s="425"/>
      <c r="M233" s="425"/>
      <c r="N233" s="425"/>
      <c r="O233" s="425"/>
      <c r="P233" s="425"/>
      <c r="Q233" s="425"/>
      <c r="R233" s="425"/>
      <c r="S233" s="425"/>
      <c r="T233" s="425"/>
      <c r="U233" s="425"/>
      <c r="V233" s="532"/>
      <c r="W233" s="532"/>
      <c r="X233" s="532"/>
      <c r="Y233" s="532"/>
      <c r="Z233" s="532"/>
    </row>
    <row r="234" ht="19.5" customHeight="1">
      <c r="A234" s="618">
        <v>46092.0</v>
      </c>
      <c r="B234" s="619"/>
      <c r="C234" s="620" t="s">
        <v>7819</v>
      </c>
      <c r="D234" s="538" t="s">
        <v>7820</v>
      </c>
      <c r="E234" s="624" t="s">
        <v>7821</v>
      </c>
      <c r="F234" s="135" t="s">
        <v>104</v>
      </c>
      <c r="G234" s="135">
        <v>4.0</v>
      </c>
      <c r="H234" s="627" t="s">
        <v>2868</v>
      </c>
      <c r="I234" s="625"/>
      <c r="J234" s="626" t="s">
        <v>4331</v>
      </c>
      <c r="K234" s="425"/>
      <c r="L234" s="425"/>
      <c r="M234" s="425"/>
      <c r="N234" s="425"/>
      <c r="O234" s="425"/>
      <c r="P234" s="425"/>
      <c r="Q234" s="425"/>
      <c r="R234" s="425"/>
      <c r="S234" s="425"/>
      <c r="T234" s="425"/>
      <c r="U234" s="425"/>
      <c r="V234" s="532"/>
      <c r="W234" s="532"/>
      <c r="X234" s="532"/>
      <c r="Y234" s="532"/>
      <c r="Z234" s="532"/>
    </row>
    <row r="235" ht="19.5" customHeight="1">
      <c r="A235" s="618">
        <v>46092.0</v>
      </c>
      <c r="B235" s="619"/>
      <c r="C235" s="620" t="s">
        <v>7819</v>
      </c>
      <c r="D235" s="538" t="s">
        <v>7588</v>
      </c>
      <c r="E235" s="624"/>
      <c r="F235" s="135" t="s">
        <v>104</v>
      </c>
      <c r="G235" s="135">
        <v>2.0</v>
      </c>
      <c r="H235" s="627" t="s">
        <v>7822</v>
      </c>
      <c r="I235" s="625"/>
      <c r="J235" s="626" t="s">
        <v>4331</v>
      </c>
      <c r="K235" s="425"/>
      <c r="L235" s="425"/>
      <c r="M235" s="425"/>
      <c r="N235" s="425"/>
      <c r="O235" s="425"/>
      <c r="P235" s="425"/>
      <c r="Q235" s="425"/>
      <c r="R235" s="425"/>
      <c r="S235" s="425"/>
      <c r="T235" s="425"/>
      <c r="U235" s="425"/>
      <c r="V235" s="532"/>
      <c r="W235" s="532"/>
      <c r="X235" s="532"/>
      <c r="Y235" s="532"/>
      <c r="Z235" s="532"/>
    </row>
    <row r="236" ht="19.5" customHeight="1">
      <c r="A236" s="572"/>
      <c r="B236" s="619"/>
      <c r="C236" s="598"/>
      <c r="D236" s="629"/>
      <c r="E236" s="616"/>
      <c r="F236" s="131"/>
      <c r="G236" s="131"/>
      <c r="H236" s="570"/>
      <c r="I236" s="125"/>
      <c r="J236" s="571"/>
      <c r="K236" s="425"/>
      <c r="L236" s="425"/>
      <c r="M236" s="425"/>
      <c r="N236" s="425"/>
      <c r="O236" s="425"/>
      <c r="P236" s="425"/>
      <c r="Q236" s="425"/>
      <c r="R236" s="425"/>
      <c r="S236" s="425"/>
      <c r="T236" s="425"/>
      <c r="U236" s="425"/>
      <c r="V236" s="532"/>
      <c r="W236" s="532"/>
      <c r="X236" s="532"/>
      <c r="Y236" s="532"/>
      <c r="Z236" s="532"/>
    </row>
    <row r="237" ht="19.5" customHeight="1">
      <c r="A237" s="618">
        <v>46094.0</v>
      </c>
      <c r="B237" s="619"/>
      <c r="C237" s="620" t="s">
        <v>7823</v>
      </c>
      <c r="D237" s="538" t="s">
        <v>7580</v>
      </c>
      <c r="E237" s="624" t="s">
        <v>7824</v>
      </c>
      <c r="F237" s="135" t="s">
        <v>104</v>
      </c>
      <c r="G237" s="135">
        <v>1.0</v>
      </c>
      <c r="H237" s="627" t="s">
        <v>2712</v>
      </c>
      <c r="I237" s="625"/>
      <c r="J237" s="626" t="s">
        <v>4331</v>
      </c>
      <c r="K237" s="425"/>
      <c r="L237" s="425"/>
      <c r="M237" s="425"/>
      <c r="N237" s="425"/>
      <c r="O237" s="425"/>
      <c r="P237" s="425"/>
      <c r="Q237" s="425"/>
      <c r="R237" s="425"/>
      <c r="S237" s="425"/>
      <c r="T237" s="425"/>
      <c r="U237" s="425"/>
      <c r="V237" s="532"/>
      <c r="W237" s="532"/>
      <c r="X237" s="532"/>
      <c r="Y237" s="532"/>
      <c r="Z237" s="532"/>
    </row>
    <row r="238" ht="19.5" customHeight="1">
      <c r="A238" s="618">
        <v>46094.0</v>
      </c>
      <c r="B238" s="619"/>
      <c r="C238" s="620" t="s">
        <v>7823</v>
      </c>
      <c r="D238" s="538" t="s">
        <v>7580</v>
      </c>
      <c r="E238" s="624" t="s">
        <v>7825</v>
      </c>
      <c r="F238" s="135" t="s">
        <v>104</v>
      </c>
      <c r="G238" s="135">
        <v>2.0</v>
      </c>
      <c r="H238" s="627" t="s">
        <v>2220</v>
      </c>
      <c r="I238" s="625"/>
      <c r="J238" s="626" t="s">
        <v>4331</v>
      </c>
      <c r="K238" s="425"/>
      <c r="L238" s="425"/>
      <c r="M238" s="425"/>
      <c r="N238" s="425"/>
      <c r="O238" s="425"/>
      <c r="P238" s="425"/>
      <c r="Q238" s="425"/>
      <c r="R238" s="425"/>
      <c r="S238" s="425"/>
      <c r="T238" s="425"/>
      <c r="U238" s="425"/>
      <c r="V238" s="532"/>
      <c r="W238" s="532"/>
      <c r="X238" s="532"/>
      <c r="Y238" s="532"/>
      <c r="Z238" s="532"/>
    </row>
    <row r="239" ht="19.5" customHeight="1">
      <c r="A239" s="572"/>
      <c r="B239" s="619"/>
      <c r="C239" s="598"/>
      <c r="D239" s="629"/>
      <c r="E239" s="616"/>
      <c r="F239" s="131"/>
      <c r="G239" s="131"/>
      <c r="H239" s="570"/>
      <c r="I239" s="125"/>
      <c r="J239" s="571"/>
      <c r="K239" s="425"/>
      <c r="L239" s="425"/>
      <c r="M239" s="425"/>
      <c r="N239" s="425"/>
      <c r="O239" s="425"/>
      <c r="P239" s="425"/>
      <c r="Q239" s="425"/>
      <c r="R239" s="425"/>
      <c r="S239" s="425"/>
      <c r="T239" s="425"/>
      <c r="U239" s="425"/>
      <c r="V239" s="532"/>
      <c r="W239" s="532"/>
      <c r="X239" s="532"/>
      <c r="Y239" s="532"/>
      <c r="Z239" s="532"/>
    </row>
    <row r="240" ht="19.5" customHeight="1">
      <c r="A240" s="618">
        <v>46097.0</v>
      </c>
      <c r="B240" s="619"/>
      <c r="C240" s="620" t="s">
        <v>7826</v>
      </c>
      <c r="D240" s="621" t="s">
        <v>7549</v>
      </c>
      <c r="E240" s="624" t="s">
        <v>7827</v>
      </c>
      <c r="F240" s="135" t="s">
        <v>104</v>
      </c>
      <c r="G240" s="135">
        <v>2.0</v>
      </c>
      <c r="H240" s="627" t="s">
        <v>456</v>
      </c>
      <c r="I240" s="625"/>
      <c r="J240" s="626" t="s">
        <v>4331</v>
      </c>
      <c r="K240" s="425"/>
      <c r="L240" s="425"/>
      <c r="M240" s="425"/>
      <c r="N240" s="425"/>
      <c r="O240" s="425"/>
      <c r="P240" s="425"/>
      <c r="Q240" s="425"/>
      <c r="R240" s="425"/>
      <c r="S240" s="425"/>
      <c r="T240" s="425"/>
      <c r="U240" s="425"/>
      <c r="V240" s="532"/>
      <c r="W240" s="532"/>
      <c r="X240" s="532"/>
      <c r="Y240" s="532"/>
      <c r="Z240" s="532"/>
    </row>
    <row r="241" ht="19.5" customHeight="1">
      <c r="A241" s="572"/>
      <c r="B241" s="619"/>
      <c r="C241" s="598"/>
      <c r="D241" s="629"/>
      <c r="E241" s="616"/>
      <c r="F241" s="131"/>
      <c r="G241" s="131"/>
      <c r="H241" s="570"/>
      <c r="I241" s="125"/>
      <c r="J241" s="571"/>
      <c r="K241" s="425"/>
      <c r="L241" s="425"/>
      <c r="M241" s="425"/>
      <c r="N241" s="425"/>
      <c r="O241" s="425"/>
      <c r="P241" s="425"/>
      <c r="Q241" s="425"/>
      <c r="R241" s="425"/>
      <c r="S241" s="425"/>
      <c r="T241" s="425"/>
      <c r="U241" s="425"/>
      <c r="V241" s="532"/>
      <c r="W241" s="532"/>
      <c r="X241" s="532"/>
      <c r="Y241" s="532"/>
      <c r="Z241" s="532"/>
    </row>
    <row r="242" ht="19.5" customHeight="1">
      <c r="A242" s="618">
        <v>46105.0</v>
      </c>
      <c r="B242" s="619"/>
      <c r="C242" s="620" t="s">
        <v>7828</v>
      </c>
      <c r="D242" s="538" t="s">
        <v>7580</v>
      </c>
      <c r="E242" s="624" t="s">
        <v>7829</v>
      </c>
      <c r="F242" s="135" t="s">
        <v>104</v>
      </c>
      <c r="G242" s="135">
        <v>2.0</v>
      </c>
      <c r="H242" s="627" t="s">
        <v>2236</v>
      </c>
      <c r="I242" s="625"/>
      <c r="J242" s="626" t="s">
        <v>4331</v>
      </c>
      <c r="K242" s="425"/>
      <c r="L242" s="425"/>
      <c r="M242" s="425"/>
      <c r="N242" s="425"/>
      <c r="O242" s="425"/>
      <c r="P242" s="425"/>
      <c r="Q242" s="425"/>
      <c r="R242" s="425"/>
      <c r="S242" s="425"/>
      <c r="T242" s="425"/>
      <c r="U242" s="425"/>
      <c r="V242" s="532"/>
      <c r="W242" s="532"/>
      <c r="X242" s="532"/>
      <c r="Y242" s="532"/>
      <c r="Z242" s="532"/>
    </row>
    <row r="243" ht="19.5" customHeight="1">
      <c r="A243" s="572"/>
      <c r="B243" s="619"/>
      <c r="C243" s="598"/>
      <c r="D243" s="629"/>
      <c r="E243" s="616"/>
      <c r="F243" s="131"/>
      <c r="G243" s="131"/>
      <c r="H243" s="570"/>
      <c r="I243" s="125"/>
      <c r="J243" s="571"/>
      <c r="K243" s="425"/>
      <c r="L243" s="425"/>
      <c r="M243" s="425"/>
      <c r="N243" s="425"/>
      <c r="O243" s="425"/>
      <c r="P243" s="425"/>
      <c r="Q243" s="425"/>
      <c r="R243" s="425"/>
      <c r="S243" s="425"/>
      <c r="T243" s="425"/>
      <c r="U243" s="425"/>
      <c r="V243" s="532"/>
      <c r="W243" s="532"/>
      <c r="X243" s="532"/>
      <c r="Y243" s="532"/>
      <c r="Z243" s="532"/>
    </row>
    <row r="244" ht="19.5" customHeight="1">
      <c r="A244" s="618">
        <v>46107.0</v>
      </c>
      <c r="B244" s="619"/>
      <c r="C244" s="620" t="s">
        <v>7830</v>
      </c>
      <c r="D244" s="538" t="s">
        <v>7580</v>
      </c>
      <c r="E244" s="624"/>
      <c r="F244" s="135" t="s">
        <v>104</v>
      </c>
      <c r="G244" s="135">
        <v>2.0</v>
      </c>
      <c r="H244" s="627" t="s">
        <v>2570</v>
      </c>
      <c r="I244" s="625"/>
      <c r="J244" s="626" t="s">
        <v>4331</v>
      </c>
      <c r="K244" s="425"/>
      <c r="L244" s="425"/>
      <c r="M244" s="425"/>
      <c r="N244" s="425"/>
      <c r="O244" s="425"/>
      <c r="P244" s="425"/>
      <c r="Q244" s="425"/>
      <c r="R244" s="425"/>
      <c r="S244" s="425"/>
      <c r="T244" s="425"/>
      <c r="U244" s="425"/>
      <c r="V244" s="532"/>
      <c r="W244" s="532"/>
      <c r="X244" s="532"/>
      <c r="Y244" s="532"/>
      <c r="Z244" s="532"/>
    </row>
    <row r="245" ht="19.5" customHeight="1">
      <c r="A245" s="572"/>
      <c r="B245" s="619"/>
      <c r="C245" s="598"/>
      <c r="D245" s="629"/>
      <c r="E245" s="616"/>
      <c r="F245" s="131"/>
      <c r="G245" s="131"/>
      <c r="H245" s="570"/>
      <c r="I245" s="125"/>
      <c r="J245" s="571"/>
      <c r="K245" s="425"/>
      <c r="L245" s="425"/>
      <c r="M245" s="425"/>
      <c r="N245" s="425"/>
      <c r="O245" s="425"/>
      <c r="P245" s="425"/>
      <c r="Q245" s="425"/>
      <c r="R245" s="425"/>
      <c r="S245" s="425"/>
      <c r="T245" s="425"/>
      <c r="U245" s="425"/>
      <c r="V245" s="532"/>
      <c r="W245" s="532"/>
      <c r="X245" s="532"/>
      <c r="Y245" s="532"/>
      <c r="Z245" s="532"/>
    </row>
    <row r="246" ht="19.5" customHeight="1">
      <c r="A246" s="618">
        <v>46109.0</v>
      </c>
      <c r="B246" s="619"/>
      <c r="C246" s="620" t="s">
        <v>7831</v>
      </c>
      <c r="D246" s="538" t="s">
        <v>7580</v>
      </c>
      <c r="E246" s="624" t="s">
        <v>7832</v>
      </c>
      <c r="F246" s="135" t="s">
        <v>104</v>
      </c>
      <c r="G246" s="135">
        <v>2.0</v>
      </c>
      <c r="H246" s="627" t="s">
        <v>2233</v>
      </c>
      <c r="I246" s="625"/>
      <c r="J246" s="626" t="s">
        <v>4331</v>
      </c>
      <c r="K246" s="425"/>
      <c r="L246" s="425"/>
      <c r="M246" s="425"/>
      <c r="N246" s="425"/>
      <c r="O246" s="425"/>
      <c r="P246" s="425"/>
      <c r="Q246" s="425"/>
      <c r="R246" s="425"/>
      <c r="S246" s="425"/>
      <c r="T246" s="425"/>
      <c r="U246" s="425"/>
      <c r="V246" s="532"/>
      <c r="W246" s="532"/>
      <c r="X246" s="532"/>
      <c r="Y246" s="532"/>
      <c r="Z246" s="532"/>
    </row>
    <row r="247" ht="19.5" customHeight="1">
      <c r="A247" s="572"/>
      <c r="B247" s="619"/>
      <c r="C247" s="598"/>
      <c r="D247" s="629"/>
      <c r="E247" s="616"/>
      <c r="F247" s="131"/>
      <c r="G247" s="131"/>
      <c r="H247" s="570"/>
      <c r="I247" s="125"/>
      <c r="J247" s="571"/>
      <c r="K247" s="425"/>
      <c r="L247" s="425"/>
      <c r="M247" s="425"/>
      <c r="N247" s="425"/>
      <c r="O247" s="425"/>
      <c r="P247" s="425"/>
      <c r="Q247" s="425"/>
      <c r="R247" s="425"/>
      <c r="S247" s="425"/>
      <c r="T247" s="425"/>
      <c r="U247" s="425"/>
      <c r="V247" s="532"/>
      <c r="W247" s="532"/>
      <c r="X247" s="532"/>
      <c r="Y247" s="532"/>
      <c r="Z247" s="532"/>
    </row>
    <row r="248" ht="19.5" customHeight="1">
      <c r="A248" s="618">
        <v>46115.0</v>
      </c>
      <c r="B248" s="619"/>
      <c r="C248" s="620" t="s">
        <v>7833</v>
      </c>
      <c r="D248" s="538" t="s">
        <v>7580</v>
      </c>
      <c r="E248" s="624" t="s">
        <v>7834</v>
      </c>
      <c r="F248" s="135" t="s">
        <v>104</v>
      </c>
      <c r="G248" s="135">
        <v>2.0</v>
      </c>
      <c r="H248" s="627" t="s">
        <v>1103</v>
      </c>
      <c r="I248" s="625"/>
      <c r="J248" s="626" t="s">
        <v>4331</v>
      </c>
      <c r="K248" s="425"/>
      <c r="L248" s="425"/>
      <c r="M248" s="425"/>
      <c r="N248" s="425"/>
      <c r="O248" s="425"/>
      <c r="P248" s="425"/>
      <c r="Q248" s="425"/>
      <c r="R248" s="425"/>
      <c r="S248" s="425"/>
      <c r="T248" s="425"/>
      <c r="U248" s="425"/>
      <c r="V248" s="532"/>
      <c r="W248" s="532"/>
      <c r="X248" s="532"/>
      <c r="Y248" s="532"/>
      <c r="Z248" s="532"/>
    </row>
    <row r="249" ht="19.5" customHeight="1">
      <c r="A249" s="572"/>
      <c r="B249" s="619"/>
      <c r="C249" s="598"/>
      <c r="D249" s="629"/>
      <c r="E249" s="616"/>
      <c r="F249" s="131"/>
      <c r="G249" s="131"/>
      <c r="H249" s="570"/>
      <c r="I249" s="125"/>
      <c r="J249" s="571"/>
      <c r="K249" s="425"/>
      <c r="L249" s="425"/>
      <c r="M249" s="425"/>
      <c r="N249" s="425"/>
      <c r="O249" s="425"/>
      <c r="P249" s="425"/>
      <c r="Q249" s="425"/>
      <c r="R249" s="425"/>
      <c r="S249" s="425"/>
      <c r="T249" s="425"/>
      <c r="U249" s="425"/>
      <c r="V249" s="532"/>
      <c r="W249" s="532"/>
      <c r="X249" s="532"/>
      <c r="Y249" s="532"/>
      <c r="Z249" s="532"/>
    </row>
    <row r="250" ht="19.5" customHeight="1">
      <c r="A250" s="618">
        <v>46119.0</v>
      </c>
      <c r="B250" s="619"/>
      <c r="C250" s="620" t="s">
        <v>7835</v>
      </c>
      <c r="D250" s="538" t="s">
        <v>7836</v>
      </c>
      <c r="E250" s="624" t="s">
        <v>7837</v>
      </c>
      <c r="F250" s="135" t="s">
        <v>104</v>
      </c>
      <c r="G250" s="135">
        <v>4.0</v>
      </c>
      <c r="H250" s="627" t="s">
        <v>1333</v>
      </c>
      <c r="I250" s="625"/>
      <c r="J250" s="626" t="s">
        <v>4331</v>
      </c>
      <c r="K250" s="425"/>
      <c r="L250" s="425"/>
      <c r="M250" s="425"/>
      <c r="N250" s="425"/>
      <c r="O250" s="425"/>
      <c r="P250" s="425"/>
      <c r="Q250" s="425"/>
      <c r="R250" s="425"/>
      <c r="S250" s="425"/>
      <c r="T250" s="425"/>
      <c r="U250" s="425"/>
      <c r="V250" s="532"/>
      <c r="W250" s="532"/>
      <c r="X250" s="532"/>
      <c r="Y250" s="532"/>
      <c r="Z250" s="532"/>
    </row>
    <row r="251" ht="19.5" customHeight="1">
      <c r="A251" s="618">
        <v>46119.0</v>
      </c>
      <c r="B251" s="619"/>
      <c r="C251" s="620" t="s">
        <v>7835</v>
      </c>
      <c r="D251" s="538" t="s">
        <v>7838</v>
      </c>
      <c r="E251" s="624" t="s">
        <v>7839</v>
      </c>
      <c r="F251" s="135" t="s">
        <v>104</v>
      </c>
      <c r="G251" s="135">
        <v>1.0</v>
      </c>
      <c r="H251" s="627" t="s">
        <v>1333</v>
      </c>
      <c r="I251" s="625"/>
      <c r="J251" s="626" t="s">
        <v>4331</v>
      </c>
      <c r="K251" s="425"/>
      <c r="L251" s="425"/>
      <c r="M251" s="425"/>
      <c r="N251" s="425"/>
      <c r="O251" s="425"/>
      <c r="P251" s="425"/>
      <c r="Q251" s="425"/>
      <c r="R251" s="425"/>
      <c r="S251" s="425"/>
      <c r="T251" s="425"/>
      <c r="U251" s="425"/>
      <c r="V251" s="532"/>
      <c r="W251" s="532"/>
      <c r="X251" s="532"/>
      <c r="Y251" s="532"/>
      <c r="Z251" s="532"/>
    </row>
    <row r="252" ht="19.5" customHeight="1">
      <c r="A252" s="572"/>
      <c r="B252" s="619"/>
      <c r="C252" s="598"/>
      <c r="D252" s="629"/>
      <c r="E252" s="616"/>
      <c r="F252" s="131"/>
      <c r="G252" s="131"/>
      <c r="H252" s="570"/>
      <c r="I252" s="125"/>
      <c r="J252" s="571"/>
      <c r="K252" s="425"/>
      <c r="L252" s="425"/>
      <c r="M252" s="425"/>
      <c r="N252" s="425"/>
      <c r="O252" s="425"/>
      <c r="P252" s="425"/>
      <c r="Q252" s="425"/>
      <c r="R252" s="425"/>
      <c r="S252" s="425"/>
      <c r="T252" s="425"/>
      <c r="U252" s="425"/>
      <c r="V252" s="532"/>
      <c r="W252" s="532"/>
      <c r="X252" s="532"/>
      <c r="Y252" s="532"/>
      <c r="Z252" s="532"/>
    </row>
    <row r="253" ht="19.5" customHeight="1">
      <c r="A253" s="618">
        <v>46125.0</v>
      </c>
      <c r="B253" s="619"/>
      <c r="C253" s="620" t="s">
        <v>7840</v>
      </c>
      <c r="D253" s="538" t="s">
        <v>7580</v>
      </c>
      <c r="E253" s="624" t="s">
        <v>7841</v>
      </c>
      <c r="F253" s="135" t="s">
        <v>104</v>
      </c>
      <c r="G253" s="135">
        <v>4.0</v>
      </c>
      <c r="H253" s="627" t="s">
        <v>7842</v>
      </c>
      <c r="I253" s="625"/>
      <c r="J253" s="626" t="s">
        <v>4331</v>
      </c>
      <c r="K253" s="425"/>
      <c r="L253" s="425"/>
      <c r="M253" s="425"/>
      <c r="N253" s="425"/>
      <c r="O253" s="425"/>
      <c r="P253" s="425"/>
      <c r="Q253" s="425"/>
      <c r="R253" s="425"/>
      <c r="S253" s="425"/>
      <c r="T253" s="425"/>
      <c r="U253" s="425"/>
      <c r="V253" s="532"/>
      <c r="W253" s="532"/>
      <c r="X253" s="532"/>
      <c r="Y253" s="532"/>
      <c r="Z253" s="532"/>
    </row>
    <row r="254" ht="19.5" customHeight="1">
      <c r="A254" s="572"/>
      <c r="B254" s="619"/>
      <c r="C254" s="598"/>
      <c r="D254" s="629"/>
      <c r="E254" s="616"/>
      <c r="F254" s="131"/>
      <c r="G254" s="131"/>
      <c r="H254" s="570"/>
      <c r="I254" s="125"/>
      <c r="J254" s="571"/>
      <c r="K254" s="425"/>
      <c r="L254" s="425"/>
      <c r="M254" s="425"/>
      <c r="N254" s="425"/>
      <c r="O254" s="425"/>
      <c r="P254" s="425"/>
      <c r="Q254" s="425"/>
      <c r="R254" s="425"/>
      <c r="S254" s="425"/>
      <c r="T254" s="425"/>
      <c r="U254" s="425"/>
      <c r="V254" s="532"/>
      <c r="W254" s="532"/>
      <c r="X254" s="532"/>
      <c r="Y254" s="532"/>
      <c r="Z254" s="532"/>
    </row>
    <row r="255" ht="19.5" customHeight="1">
      <c r="A255" s="618">
        <v>46126.0</v>
      </c>
      <c r="B255" s="619"/>
      <c r="C255" s="620" t="s">
        <v>7843</v>
      </c>
      <c r="D255" s="538" t="s">
        <v>7580</v>
      </c>
      <c r="E255" s="624" t="s">
        <v>7844</v>
      </c>
      <c r="F255" s="135" t="s">
        <v>104</v>
      </c>
      <c r="G255" s="135">
        <v>2.0</v>
      </c>
      <c r="H255" s="627" t="s">
        <v>1977</v>
      </c>
      <c r="I255" s="625"/>
      <c r="J255" s="626" t="s">
        <v>4331</v>
      </c>
      <c r="K255" s="425"/>
      <c r="L255" s="425"/>
      <c r="M255" s="425"/>
      <c r="N255" s="425"/>
      <c r="O255" s="425"/>
      <c r="P255" s="425"/>
      <c r="Q255" s="425"/>
      <c r="R255" s="425"/>
      <c r="S255" s="425"/>
      <c r="T255" s="425"/>
      <c r="U255" s="425"/>
      <c r="V255" s="532"/>
      <c r="W255" s="532"/>
      <c r="X255" s="532"/>
      <c r="Y255" s="532"/>
      <c r="Z255" s="532"/>
    </row>
    <row r="256" ht="19.5" customHeight="1">
      <c r="A256" s="572"/>
      <c r="B256" s="619"/>
      <c r="C256" s="598"/>
      <c r="D256" s="629"/>
      <c r="E256" s="616"/>
      <c r="F256" s="131"/>
      <c r="G256" s="131"/>
      <c r="H256" s="570"/>
      <c r="I256" s="125"/>
      <c r="J256" s="571"/>
      <c r="K256" s="425"/>
      <c r="L256" s="425"/>
      <c r="M256" s="425"/>
      <c r="N256" s="425"/>
      <c r="O256" s="425"/>
      <c r="P256" s="425"/>
      <c r="Q256" s="425"/>
      <c r="R256" s="425"/>
      <c r="S256" s="425"/>
      <c r="T256" s="425"/>
      <c r="U256" s="425"/>
      <c r="V256" s="532"/>
      <c r="W256" s="532"/>
      <c r="X256" s="532"/>
      <c r="Y256" s="532"/>
      <c r="Z256" s="532"/>
    </row>
    <row r="257" ht="19.5" customHeight="1">
      <c r="A257" s="618">
        <v>46127.0</v>
      </c>
      <c r="B257" s="619"/>
      <c r="C257" s="620" t="s">
        <v>7845</v>
      </c>
      <c r="D257" s="538" t="s">
        <v>7580</v>
      </c>
      <c r="E257" s="624" t="s">
        <v>7846</v>
      </c>
      <c r="F257" s="135" t="s">
        <v>104</v>
      </c>
      <c r="G257" s="135">
        <v>10.0</v>
      </c>
      <c r="H257" s="627" t="s">
        <v>2166</v>
      </c>
      <c r="I257" s="625"/>
      <c r="J257" s="626" t="s">
        <v>4331</v>
      </c>
      <c r="K257" s="425"/>
      <c r="L257" s="425"/>
      <c r="M257" s="425"/>
      <c r="N257" s="425"/>
      <c r="O257" s="425"/>
      <c r="P257" s="425"/>
      <c r="Q257" s="425"/>
      <c r="R257" s="425"/>
      <c r="S257" s="425"/>
      <c r="T257" s="425"/>
      <c r="U257" s="425"/>
      <c r="V257" s="532"/>
      <c r="W257" s="532"/>
      <c r="X257" s="532"/>
      <c r="Y257" s="532"/>
      <c r="Z257" s="532"/>
    </row>
    <row r="258" ht="19.5" customHeight="1">
      <c r="A258" s="618">
        <v>46127.0</v>
      </c>
      <c r="B258" s="619"/>
      <c r="C258" s="620" t="s">
        <v>7845</v>
      </c>
      <c r="D258" s="538" t="s">
        <v>7590</v>
      </c>
      <c r="E258" s="624"/>
      <c r="F258" s="135" t="s">
        <v>104</v>
      </c>
      <c r="G258" s="135">
        <v>2.0</v>
      </c>
      <c r="H258" s="627" t="s">
        <v>2699</v>
      </c>
      <c r="I258" s="625"/>
      <c r="J258" s="626" t="s">
        <v>4331</v>
      </c>
      <c r="K258" s="425"/>
      <c r="L258" s="425"/>
      <c r="M258" s="425"/>
      <c r="N258" s="425"/>
      <c r="O258" s="425"/>
      <c r="P258" s="425"/>
      <c r="Q258" s="425"/>
      <c r="R258" s="425"/>
      <c r="S258" s="425"/>
      <c r="T258" s="425"/>
      <c r="U258" s="425"/>
      <c r="V258" s="532"/>
      <c r="W258" s="532"/>
      <c r="X258" s="532"/>
      <c r="Y258" s="532"/>
      <c r="Z258" s="532"/>
    </row>
    <row r="259" ht="19.5" customHeight="1">
      <c r="A259" s="618">
        <v>46127.0</v>
      </c>
      <c r="B259" s="619"/>
      <c r="C259" s="620" t="s">
        <v>7845</v>
      </c>
      <c r="D259" s="538" t="s">
        <v>7688</v>
      </c>
      <c r="E259" s="624" t="s">
        <v>7847</v>
      </c>
      <c r="F259" s="135" t="s">
        <v>104</v>
      </c>
      <c r="G259" s="135">
        <v>2.0</v>
      </c>
      <c r="H259" s="627" t="s">
        <v>456</v>
      </c>
      <c r="I259" s="625"/>
      <c r="J259" s="626" t="s">
        <v>4331</v>
      </c>
      <c r="K259" s="425"/>
      <c r="L259" s="425"/>
      <c r="M259" s="425"/>
      <c r="N259" s="425"/>
      <c r="O259" s="425"/>
      <c r="P259" s="425"/>
      <c r="Q259" s="425"/>
      <c r="R259" s="425"/>
      <c r="S259" s="425"/>
      <c r="T259" s="425"/>
      <c r="U259" s="425"/>
      <c r="V259" s="532"/>
      <c r="W259" s="532"/>
      <c r="X259" s="532"/>
      <c r="Y259" s="532"/>
      <c r="Z259" s="532"/>
    </row>
    <row r="260" ht="19.5" customHeight="1">
      <c r="A260" s="572"/>
      <c r="B260" s="619"/>
      <c r="C260" s="598"/>
      <c r="D260" s="629"/>
      <c r="E260" s="616"/>
      <c r="F260" s="131"/>
      <c r="G260" s="131"/>
      <c r="H260" s="570"/>
      <c r="I260" s="125"/>
      <c r="J260" s="571"/>
      <c r="K260" s="425"/>
      <c r="L260" s="425"/>
      <c r="M260" s="425"/>
      <c r="N260" s="425"/>
      <c r="O260" s="425"/>
      <c r="P260" s="425"/>
      <c r="Q260" s="425"/>
      <c r="R260" s="425"/>
      <c r="S260" s="425"/>
      <c r="T260" s="425"/>
      <c r="U260" s="425"/>
      <c r="V260" s="532"/>
      <c r="W260" s="532"/>
      <c r="X260" s="532"/>
      <c r="Y260" s="532"/>
      <c r="Z260" s="532"/>
    </row>
    <row r="261" ht="19.5" customHeight="1">
      <c r="A261" s="618">
        <v>46128.0</v>
      </c>
      <c r="B261" s="619"/>
      <c r="C261" s="620" t="s">
        <v>7848</v>
      </c>
      <c r="D261" s="538" t="s">
        <v>7591</v>
      </c>
      <c r="E261" s="624"/>
      <c r="F261" s="135" t="s">
        <v>104</v>
      </c>
      <c r="G261" s="135">
        <v>2.0</v>
      </c>
      <c r="H261" s="627" t="s">
        <v>7592</v>
      </c>
      <c r="I261" s="625"/>
      <c r="J261" s="626" t="s">
        <v>4331</v>
      </c>
      <c r="K261" s="425"/>
      <c r="L261" s="425"/>
      <c r="M261" s="425"/>
      <c r="N261" s="425"/>
      <c r="O261" s="425"/>
      <c r="P261" s="425"/>
      <c r="Q261" s="425"/>
      <c r="R261" s="425"/>
      <c r="S261" s="425"/>
      <c r="T261" s="425"/>
      <c r="U261" s="425"/>
      <c r="V261" s="532"/>
      <c r="W261" s="532"/>
      <c r="X261" s="532"/>
      <c r="Y261" s="532"/>
      <c r="Z261" s="532"/>
    </row>
    <row r="262" ht="19.5" customHeight="1">
      <c r="A262" s="572"/>
      <c r="B262" s="619"/>
      <c r="C262" s="598"/>
      <c r="D262" s="132"/>
      <c r="E262" s="630"/>
      <c r="F262" s="131"/>
      <c r="G262" s="131"/>
      <c r="H262" s="570"/>
      <c r="I262" s="125"/>
      <c r="J262" s="571"/>
      <c r="K262" s="425"/>
      <c r="L262" s="425"/>
      <c r="M262" s="425"/>
      <c r="N262" s="425"/>
      <c r="O262" s="425"/>
      <c r="P262" s="425"/>
      <c r="Q262" s="425"/>
      <c r="R262" s="425"/>
      <c r="S262" s="425"/>
      <c r="T262" s="425"/>
      <c r="U262" s="425"/>
      <c r="V262" s="532"/>
      <c r="W262" s="532"/>
      <c r="X262" s="532"/>
      <c r="Y262" s="532"/>
      <c r="Z262" s="532"/>
    </row>
    <row r="263" ht="19.5" customHeight="1">
      <c r="A263" s="618">
        <v>46130.0</v>
      </c>
      <c r="B263" s="619"/>
      <c r="C263" s="620" t="s">
        <v>7849</v>
      </c>
      <c r="D263" s="538" t="s">
        <v>7593</v>
      </c>
      <c r="E263" s="624"/>
      <c r="F263" s="135" t="s">
        <v>104</v>
      </c>
      <c r="G263" s="135">
        <v>4.0</v>
      </c>
      <c r="H263" s="627" t="s">
        <v>7850</v>
      </c>
      <c r="I263" s="625"/>
      <c r="J263" s="626" t="s">
        <v>4331</v>
      </c>
      <c r="K263" s="425"/>
      <c r="L263" s="425"/>
      <c r="M263" s="425"/>
      <c r="N263" s="425"/>
      <c r="O263" s="425"/>
      <c r="P263" s="425"/>
      <c r="Q263" s="425"/>
      <c r="R263" s="425"/>
      <c r="S263" s="425"/>
      <c r="T263" s="425"/>
      <c r="U263" s="425"/>
      <c r="V263" s="532"/>
      <c r="W263" s="532"/>
      <c r="X263" s="532"/>
      <c r="Y263" s="532"/>
      <c r="Z263" s="532"/>
    </row>
    <row r="264" ht="19.5" customHeight="1">
      <c r="A264" s="618">
        <v>46130.0</v>
      </c>
      <c r="B264" s="619"/>
      <c r="C264" s="620" t="s">
        <v>7849</v>
      </c>
      <c r="D264" s="538" t="s">
        <v>7851</v>
      </c>
      <c r="E264" s="624"/>
      <c r="F264" s="135" t="s">
        <v>104</v>
      </c>
      <c r="G264" s="135">
        <v>1.0</v>
      </c>
      <c r="H264" s="627" t="s">
        <v>7850</v>
      </c>
      <c r="I264" s="625"/>
      <c r="J264" s="626" t="s">
        <v>4331</v>
      </c>
      <c r="K264" s="425"/>
      <c r="L264" s="425"/>
      <c r="M264" s="425"/>
      <c r="N264" s="425"/>
      <c r="O264" s="425"/>
      <c r="P264" s="425"/>
      <c r="Q264" s="425"/>
      <c r="R264" s="425"/>
      <c r="S264" s="425"/>
      <c r="T264" s="425"/>
      <c r="U264" s="425"/>
      <c r="V264" s="532"/>
      <c r="W264" s="532"/>
      <c r="X264" s="532"/>
      <c r="Y264" s="532"/>
      <c r="Z264" s="532"/>
    </row>
    <row r="265" ht="19.5" customHeight="1">
      <c r="A265" s="572"/>
      <c r="B265" s="619"/>
      <c r="C265" s="598"/>
      <c r="D265" s="132"/>
      <c r="E265" s="630"/>
      <c r="F265" s="131"/>
      <c r="G265" s="131"/>
      <c r="H265" s="570"/>
      <c r="I265" s="125"/>
      <c r="J265" s="571"/>
      <c r="K265" s="425"/>
      <c r="L265" s="425"/>
      <c r="M265" s="425"/>
      <c r="N265" s="425"/>
      <c r="O265" s="425"/>
      <c r="P265" s="425"/>
      <c r="Q265" s="425"/>
      <c r="R265" s="425"/>
      <c r="S265" s="425"/>
      <c r="T265" s="425"/>
      <c r="U265" s="425"/>
      <c r="V265" s="532"/>
      <c r="W265" s="532"/>
      <c r="X265" s="532"/>
      <c r="Y265" s="532"/>
      <c r="Z265" s="532"/>
    </row>
    <row r="266" ht="19.5" customHeight="1">
      <c r="A266" s="618">
        <v>46130.0</v>
      </c>
      <c r="B266" s="619"/>
      <c r="C266" s="620" t="s">
        <v>7852</v>
      </c>
      <c r="D266" s="538" t="s">
        <v>7580</v>
      </c>
      <c r="E266" s="624" t="s">
        <v>7853</v>
      </c>
      <c r="F266" s="135" t="s">
        <v>104</v>
      </c>
      <c r="G266" s="135">
        <v>2.0</v>
      </c>
      <c r="H266" s="627" t="s">
        <v>2930</v>
      </c>
      <c r="I266" s="625"/>
      <c r="J266" s="626" t="s">
        <v>4331</v>
      </c>
      <c r="K266" s="425"/>
      <c r="L266" s="425"/>
      <c r="M266" s="425"/>
      <c r="N266" s="425"/>
      <c r="O266" s="425"/>
      <c r="P266" s="425"/>
      <c r="Q266" s="425"/>
      <c r="R266" s="425"/>
      <c r="S266" s="425"/>
      <c r="T266" s="425"/>
      <c r="U266" s="425"/>
      <c r="V266" s="532"/>
      <c r="W266" s="532"/>
      <c r="X266" s="532"/>
      <c r="Y266" s="532"/>
      <c r="Z266" s="532"/>
    </row>
    <row r="267" ht="19.5" customHeight="1">
      <c r="A267" s="572"/>
      <c r="B267" s="619"/>
      <c r="C267" s="598"/>
      <c r="D267" s="132"/>
      <c r="E267" s="630"/>
      <c r="F267" s="131"/>
      <c r="G267" s="131"/>
      <c r="H267" s="570"/>
      <c r="I267" s="125"/>
      <c r="J267" s="571"/>
      <c r="K267" s="425"/>
      <c r="L267" s="425"/>
      <c r="M267" s="425"/>
      <c r="N267" s="425"/>
      <c r="O267" s="425"/>
      <c r="P267" s="425"/>
      <c r="Q267" s="425"/>
      <c r="R267" s="425"/>
      <c r="S267" s="425"/>
      <c r="T267" s="425"/>
      <c r="U267" s="425"/>
      <c r="V267" s="532"/>
      <c r="W267" s="532"/>
      <c r="X267" s="532"/>
      <c r="Y267" s="532"/>
      <c r="Z267" s="532"/>
    </row>
    <row r="268" ht="19.5" customHeight="1">
      <c r="A268" s="618">
        <v>46134.0</v>
      </c>
      <c r="B268" s="619"/>
      <c r="C268" s="620" t="s">
        <v>7854</v>
      </c>
      <c r="D268" s="538" t="s">
        <v>7855</v>
      </c>
      <c r="E268" s="624"/>
      <c r="F268" s="135" t="s">
        <v>104</v>
      </c>
      <c r="G268" s="135">
        <v>2.0</v>
      </c>
      <c r="H268" s="627" t="s">
        <v>7856</v>
      </c>
      <c r="I268" s="625"/>
      <c r="J268" s="626" t="s">
        <v>4331</v>
      </c>
      <c r="K268" s="425"/>
      <c r="L268" s="425"/>
      <c r="M268" s="425"/>
      <c r="N268" s="425"/>
      <c r="O268" s="425"/>
      <c r="P268" s="425"/>
      <c r="Q268" s="425"/>
      <c r="R268" s="425"/>
      <c r="S268" s="425"/>
      <c r="T268" s="425"/>
      <c r="U268" s="425"/>
      <c r="V268" s="532"/>
      <c r="W268" s="532"/>
      <c r="X268" s="532"/>
      <c r="Y268" s="532"/>
      <c r="Z268" s="532"/>
    </row>
    <row r="269" ht="19.5" customHeight="1">
      <c r="A269" s="572"/>
      <c r="B269" s="619"/>
      <c r="C269" s="598"/>
      <c r="D269" s="132"/>
      <c r="E269" s="630"/>
      <c r="F269" s="131"/>
      <c r="G269" s="131"/>
      <c r="H269" s="570"/>
      <c r="I269" s="125"/>
      <c r="J269" s="571"/>
      <c r="K269" s="425"/>
      <c r="L269" s="425"/>
      <c r="M269" s="425"/>
      <c r="N269" s="425"/>
      <c r="O269" s="425"/>
      <c r="P269" s="425"/>
      <c r="Q269" s="425"/>
      <c r="R269" s="425"/>
      <c r="S269" s="425"/>
      <c r="T269" s="425"/>
      <c r="U269" s="425"/>
      <c r="V269" s="532"/>
      <c r="W269" s="532"/>
      <c r="X269" s="532"/>
      <c r="Y269" s="532"/>
      <c r="Z269" s="532"/>
    </row>
    <row r="270" ht="19.5" customHeight="1">
      <c r="A270" s="618">
        <v>46135.0</v>
      </c>
      <c r="B270" s="619"/>
      <c r="C270" s="620" t="s">
        <v>7857</v>
      </c>
      <c r="D270" s="538" t="s">
        <v>7858</v>
      </c>
      <c r="E270" s="624" t="s">
        <v>7859</v>
      </c>
      <c r="F270" s="135" t="s">
        <v>104</v>
      </c>
      <c r="G270" s="135">
        <v>1.0</v>
      </c>
      <c r="H270" s="627" t="s">
        <v>2591</v>
      </c>
      <c r="I270" s="625"/>
      <c r="J270" s="626" t="s">
        <v>4331</v>
      </c>
      <c r="K270" s="425"/>
      <c r="L270" s="425"/>
      <c r="M270" s="425"/>
      <c r="N270" s="425"/>
      <c r="O270" s="425"/>
      <c r="P270" s="425"/>
      <c r="Q270" s="425"/>
      <c r="R270" s="425"/>
      <c r="S270" s="425"/>
      <c r="T270" s="425"/>
      <c r="U270" s="425"/>
      <c r="V270" s="532"/>
      <c r="W270" s="532"/>
      <c r="X270" s="532"/>
      <c r="Y270" s="532"/>
      <c r="Z270" s="532"/>
    </row>
    <row r="271" ht="19.5" customHeight="1">
      <c r="A271" s="618">
        <v>46135.0</v>
      </c>
      <c r="B271" s="619"/>
      <c r="C271" s="620" t="s">
        <v>7857</v>
      </c>
      <c r="D271" s="538" t="s">
        <v>7601</v>
      </c>
      <c r="E271" s="624"/>
      <c r="F271" s="135" t="s">
        <v>104</v>
      </c>
      <c r="G271" s="135">
        <v>1.0</v>
      </c>
      <c r="H271" s="627" t="s">
        <v>7860</v>
      </c>
      <c r="I271" s="625"/>
      <c r="J271" s="626" t="s">
        <v>4331</v>
      </c>
      <c r="K271" s="425"/>
      <c r="L271" s="425"/>
      <c r="M271" s="425"/>
      <c r="N271" s="425"/>
      <c r="O271" s="425"/>
      <c r="P271" s="425"/>
      <c r="Q271" s="425"/>
      <c r="R271" s="425"/>
      <c r="S271" s="425"/>
      <c r="T271" s="425"/>
      <c r="U271" s="425"/>
      <c r="V271" s="532"/>
      <c r="W271" s="532"/>
      <c r="X271" s="532"/>
      <c r="Y271" s="532"/>
      <c r="Z271" s="532"/>
    </row>
    <row r="272" ht="19.5" customHeight="1">
      <c r="A272" s="572"/>
      <c r="B272" s="619"/>
      <c r="C272" s="598"/>
      <c r="D272" s="132"/>
      <c r="E272" s="630"/>
      <c r="F272" s="131"/>
      <c r="G272" s="131"/>
      <c r="H272" s="570"/>
      <c r="I272" s="125"/>
      <c r="J272" s="571"/>
      <c r="K272" s="425"/>
      <c r="L272" s="425"/>
      <c r="M272" s="425"/>
      <c r="N272" s="425"/>
      <c r="O272" s="425"/>
      <c r="P272" s="425"/>
      <c r="Q272" s="425"/>
      <c r="R272" s="425"/>
      <c r="S272" s="425"/>
      <c r="T272" s="425"/>
      <c r="U272" s="425"/>
      <c r="V272" s="532"/>
      <c r="W272" s="532"/>
      <c r="X272" s="532"/>
      <c r="Y272" s="532"/>
      <c r="Z272" s="532"/>
    </row>
    <row r="273" ht="19.5" customHeight="1">
      <c r="A273" s="618">
        <v>46138.0</v>
      </c>
      <c r="B273" s="619"/>
      <c r="C273" s="620" t="s">
        <v>7830</v>
      </c>
      <c r="D273" s="538" t="s">
        <v>7597</v>
      </c>
      <c r="E273" s="624" t="s">
        <v>7861</v>
      </c>
      <c r="F273" s="135" t="s">
        <v>104</v>
      </c>
      <c r="G273" s="135">
        <v>2.0</v>
      </c>
      <c r="H273" s="631" t="s">
        <v>2923</v>
      </c>
      <c r="I273" s="625"/>
      <c r="J273" s="626" t="s">
        <v>4331</v>
      </c>
      <c r="K273" s="425"/>
      <c r="L273" s="425"/>
      <c r="M273" s="425"/>
      <c r="N273" s="425"/>
      <c r="O273" s="425"/>
      <c r="P273" s="425"/>
      <c r="Q273" s="425"/>
      <c r="R273" s="425"/>
      <c r="S273" s="425"/>
      <c r="T273" s="425"/>
      <c r="U273" s="425"/>
      <c r="V273" s="532"/>
      <c r="W273" s="532"/>
      <c r="X273" s="532"/>
      <c r="Y273" s="532"/>
      <c r="Z273" s="532"/>
    </row>
    <row r="274" ht="19.5" customHeight="1">
      <c r="A274" s="618">
        <v>46138.0</v>
      </c>
      <c r="B274" s="619"/>
      <c r="C274" s="620" t="s">
        <v>7830</v>
      </c>
      <c r="D274" s="538" t="s">
        <v>7862</v>
      </c>
      <c r="E274" s="624" t="s">
        <v>7863</v>
      </c>
      <c r="F274" s="135" t="s">
        <v>104</v>
      </c>
      <c r="G274" s="135">
        <v>2.0</v>
      </c>
      <c r="H274" s="627" t="s">
        <v>2923</v>
      </c>
      <c r="I274" s="625"/>
      <c r="J274" s="626" t="s">
        <v>4331</v>
      </c>
      <c r="K274" s="425"/>
      <c r="L274" s="425"/>
      <c r="M274" s="425"/>
      <c r="N274" s="425"/>
      <c r="O274" s="425"/>
      <c r="P274" s="425"/>
      <c r="Q274" s="425"/>
      <c r="R274" s="425"/>
      <c r="S274" s="425"/>
      <c r="T274" s="425"/>
      <c r="U274" s="425"/>
      <c r="V274" s="532"/>
      <c r="W274" s="532"/>
      <c r="X274" s="532"/>
      <c r="Y274" s="532"/>
      <c r="Z274" s="532"/>
    </row>
    <row r="275" ht="19.5" customHeight="1">
      <c r="A275" s="572"/>
      <c r="B275" s="619"/>
      <c r="C275" s="598"/>
      <c r="D275" s="132"/>
      <c r="E275" s="630"/>
      <c r="F275" s="131"/>
      <c r="G275" s="131"/>
      <c r="H275" s="570"/>
      <c r="I275" s="125"/>
      <c r="J275" s="571"/>
      <c r="K275" s="425"/>
      <c r="L275" s="425"/>
      <c r="M275" s="425"/>
      <c r="N275" s="425"/>
      <c r="O275" s="425"/>
      <c r="P275" s="425"/>
      <c r="Q275" s="425"/>
      <c r="R275" s="425"/>
      <c r="S275" s="425"/>
      <c r="T275" s="425"/>
      <c r="U275" s="425"/>
      <c r="V275" s="532"/>
      <c r="W275" s="532"/>
      <c r="X275" s="532"/>
      <c r="Y275" s="532"/>
      <c r="Z275" s="532"/>
    </row>
    <row r="276" ht="19.5" customHeight="1">
      <c r="A276" s="618">
        <v>46139.0</v>
      </c>
      <c r="B276" s="619"/>
      <c r="C276" s="620" t="s">
        <v>7831</v>
      </c>
      <c r="D276" s="538" t="s">
        <v>7862</v>
      </c>
      <c r="E276" s="624" t="s">
        <v>7864</v>
      </c>
      <c r="F276" s="135" t="s">
        <v>104</v>
      </c>
      <c r="G276" s="135">
        <v>1.0</v>
      </c>
      <c r="H276" s="627" t="s">
        <v>2639</v>
      </c>
      <c r="I276" s="625"/>
      <c r="J276" s="626" t="s">
        <v>4331</v>
      </c>
      <c r="K276" s="425"/>
      <c r="L276" s="425"/>
      <c r="M276" s="425"/>
      <c r="N276" s="425"/>
      <c r="O276" s="425"/>
      <c r="P276" s="425"/>
      <c r="Q276" s="425"/>
      <c r="R276" s="425"/>
      <c r="S276" s="425"/>
      <c r="T276" s="425"/>
      <c r="U276" s="425"/>
      <c r="V276" s="532"/>
      <c r="W276" s="532"/>
      <c r="X276" s="532"/>
      <c r="Y276" s="532"/>
      <c r="Z276" s="532"/>
    </row>
    <row r="277" ht="19.5" customHeight="1">
      <c r="A277" s="618">
        <v>46139.0</v>
      </c>
      <c r="B277" s="619"/>
      <c r="C277" s="620" t="s">
        <v>7831</v>
      </c>
      <c r="D277" s="538" t="s">
        <v>7862</v>
      </c>
      <c r="E277" s="624" t="s">
        <v>7865</v>
      </c>
      <c r="F277" s="135" t="s">
        <v>104</v>
      </c>
      <c r="G277" s="135">
        <v>1.0</v>
      </c>
      <c r="H277" s="627" t="s">
        <v>2336</v>
      </c>
      <c r="I277" s="625"/>
      <c r="J277" s="626" t="s">
        <v>4331</v>
      </c>
      <c r="K277" s="425"/>
      <c r="L277" s="425"/>
      <c r="M277" s="425"/>
      <c r="N277" s="425"/>
      <c r="O277" s="425"/>
      <c r="P277" s="425"/>
      <c r="Q277" s="425"/>
      <c r="R277" s="425"/>
      <c r="S277" s="425"/>
      <c r="T277" s="425"/>
      <c r="U277" s="425"/>
      <c r="V277" s="532"/>
      <c r="W277" s="532"/>
      <c r="X277" s="532"/>
      <c r="Y277" s="532"/>
      <c r="Z277" s="532"/>
    </row>
    <row r="278" ht="19.5" customHeight="1">
      <c r="A278" s="618">
        <v>46139.0</v>
      </c>
      <c r="B278" s="619"/>
      <c r="C278" s="620" t="s">
        <v>7831</v>
      </c>
      <c r="D278" s="538" t="s">
        <v>7862</v>
      </c>
      <c r="E278" s="624" t="s">
        <v>7866</v>
      </c>
      <c r="F278" s="135" t="s">
        <v>104</v>
      </c>
      <c r="G278" s="135">
        <v>1.0</v>
      </c>
      <c r="H278" s="627" t="s">
        <v>2327</v>
      </c>
      <c r="I278" s="625"/>
      <c r="J278" s="626" t="s">
        <v>4331</v>
      </c>
      <c r="K278" s="425"/>
      <c r="L278" s="425"/>
      <c r="M278" s="425"/>
      <c r="N278" s="425"/>
      <c r="O278" s="425"/>
      <c r="P278" s="425"/>
      <c r="Q278" s="425"/>
      <c r="R278" s="425"/>
      <c r="S278" s="425"/>
      <c r="T278" s="425"/>
      <c r="U278" s="425"/>
      <c r="V278" s="532"/>
      <c r="W278" s="532"/>
      <c r="X278" s="532"/>
      <c r="Y278" s="532"/>
      <c r="Z278" s="532"/>
    </row>
    <row r="279" ht="19.5" customHeight="1">
      <c r="A279" s="572"/>
      <c r="B279" s="619"/>
      <c r="C279" s="598"/>
      <c r="D279" s="132"/>
      <c r="E279" s="630"/>
      <c r="F279" s="131"/>
      <c r="G279" s="131"/>
      <c r="H279" s="570"/>
      <c r="I279" s="125"/>
      <c r="J279" s="571"/>
      <c r="K279" s="425"/>
      <c r="L279" s="425"/>
      <c r="M279" s="425"/>
      <c r="N279" s="425"/>
      <c r="O279" s="425"/>
      <c r="P279" s="425"/>
      <c r="Q279" s="425"/>
      <c r="R279" s="425"/>
      <c r="S279" s="425"/>
      <c r="T279" s="425"/>
      <c r="U279" s="425"/>
      <c r="V279" s="532"/>
      <c r="W279" s="532"/>
      <c r="X279" s="532"/>
      <c r="Y279" s="532"/>
      <c r="Z279" s="532"/>
    </row>
    <row r="280" ht="19.5" customHeight="1">
      <c r="A280" s="618">
        <v>46141.0</v>
      </c>
      <c r="B280" s="619"/>
      <c r="C280" s="620" t="s">
        <v>7833</v>
      </c>
      <c r="D280" s="538" t="s">
        <v>7862</v>
      </c>
      <c r="E280" s="624" t="s">
        <v>7867</v>
      </c>
      <c r="F280" s="135" t="s">
        <v>104</v>
      </c>
      <c r="G280" s="135">
        <v>2.0</v>
      </c>
      <c r="H280" s="627" t="s">
        <v>4068</v>
      </c>
      <c r="I280" s="625"/>
      <c r="J280" s="626" t="s">
        <v>4331</v>
      </c>
      <c r="K280" s="425"/>
      <c r="L280" s="425"/>
      <c r="M280" s="425"/>
      <c r="N280" s="425"/>
      <c r="O280" s="425"/>
      <c r="P280" s="425"/>
      <c r="Q280" s="425"/>
      <c r="R280" s="425"/>
      <c r="S280" s="425"/>
      <c r="T280" s="425"/>
      <c r="U280" s="425"/>
      <c r="V280" s="532"/>
      <c r="W280" s="532"/>
      <c r="X280" s="532"/>
      <c r="Y280" s="532"/>
      <c r="Z280" s="532"/>
    </row>
    <row r="281" ht="19.5" customHeight="1">
      <c r="A281" s="618">
        <v>46141.0</v>
      </c>
      <c r="B281" s="619"/>
      <c r="C281" s="620" t="s">
        <v>7833</v>
      </c>
      <c r="D281" s="538" t="s">
        <v>7868</v>
      </c>
      <c r="E281" s="624" t="s">
        <v>7869</v>
      </c>
      <c r="F281" s="135" t="s">
        <v>104</v>
      </c>
      <c r="G281" s="135">
        <v>2.0</v>
      </c>
      <c r="H281" s="627" t="s">
        <v>2368</v>
      </c>
      <c r="I281" s="625"/>
      <c r="J281" s="626" t="s">
        <v>4331</v>
      </c>
      <c r="K281" s="425"/>
      <c r="L281" s="425"/>
      <c r="M281" s="425"/>
      <c r="N281" s="425"/>
      <c r="O281" s="425"/>
      <c r="P281" s="425"/>
      <c r="Q281" s="425"/>
      <c r="R281" s="425"/>
      <c r="S281" s="425"/>
      <c r="T281" s="425"/>
      <c r="U281" s="425"/>
      <c r="V281" s="532"/>
      <c r="W281" s="532"/>
      <c r="X281" s="532"/>
      <c r="Y281" s="532"/>
      <c r="Z281" s="532"/>
    </row>
    <row r="282" ht="19.5" customHeight="1">
      <c r="A282" s="572"/>
      <c r="B282" s="619"/>
      <c r="C282" s="598"/>
      <c r="D282" s="132"/>
      <c r="E282" s="630"/>
      <c r="F282" s="131"/>
      <c r="G282" s="131"/>
      <c r="H282" s="570"/>
      <c r="I282" s="125"/>
      <c r="J282" s="571"/>
      <c r="K282" s="425"/>
      <c r="L282" s="425"/>
      <c r="M282" s="425"/>
      <c r="N282" s="425"/>
      <c r="O282" s="425"/>
      <c r="P282" s="425"/>
      <c r="Q282" s="425"/>
      <c r="R282" s="425"/>
      <c r="S282" s="425"/>
      <c r="T282" s="425"/>
      <c r="U282" s="425"/>
      <c r="V282" s="532"/>
      <c r="W282" s="532"/>
      <c r="X282" s="532"/>
      <c r="Y282" s="532"/>
      <c r="Z282" s="532"/>
    </row>
    <row r="283" ht="19.5" customHeight="1">
      <c r="A283" s="618">
        <v>46142.0</v>
      </c>
      <c r="B283" s="619"/>
      <c r="C283" s="620" t="s">
        <v>7835</v>
      </c>
      <c r="D283" s="538" t="s">
        <v>7862</v>
      </c>
      <c r="E283" s="624" t="s">
        <v>7870</v>
      </c>
      <c r="F283" s="135" t="s">
        <v>104</v>
      </c>
      <c r="G283" s="135">
        <v>2.0</v>
      </c>
      <c r="H283" s="627" t="s">
        <v>2571</v>
      </c>
      <c r="I283" s="625"/>
      <c r="J283" s="626" t="s">
        <v>4331</v>
      </c>
      <c r="K283" s="425"/>
      <c r="L283" s="425"/>
      <c r="M283" s="425"/>
      <c r="N283" s="425"/>
      <c r="O283" s="425"/>
      <c r="P283" s="425"/>
      <c r="Q283" s="425"/>
      <c r="R283" s="425"/>
      <c r="S283" s="425"/>
      <c r="T283" s="425"/>
      <c r="U283" s="425"/>
      <c r="V283" s="532"/>
      <c r="W283" s="532"/>
      <c r="X283" s="532"/>
      <c r="Y283" s="532"/>
      <c r="Z283" s="532"/>
    </row>
    <row r="284" ht="19.5" customHeight="1">
      <c r="A284" s="572"/>
      <c r="B284" s="619"/>
      <c r="C284" s="598"/>
      <c r="D284" s="132"/>
      <c r="E284" s="630"/>
      <c r="F284" s="131"/>
      <c r="G284" s="131"/>
      <c r="H284" s="570"/>
      <c r="I284" s="125"/>
      <c r="J284" s="571"/>
      <c r="K284" s="425"/>
      <c r="L284" s="425"/>
      <c r="M284" s="425"/>
      <c r="N284" s="425"/>
      <c r="O284" s="425"/>
      <c r="P284" s="425"/>
      <c r="Q284" s="425"/>
      <c r="R284" s="425"/>
      <c r="S284" s="425"/>
      <c r="T284" s="425"/>
      <c r="U284" s="425"/>
      <c r="V284" s="532"/>
      <c r="W284" s="532"/>
      <c r="X284" s="532"/>
      <c r="Y284" s="532"/>
      <c r="Z284" s="532"/>
    </row>
    <row r="285" ht="19.5" customHeight="1">
      <c r="A285" s="618">
        <v>46146.0</v>
      </c>
      <c r="B285" s="619"/>
      <c r="C285" s="620" t="s">
        <v>7871</v>
      </c>
      <c r="D285" s="538" t="s">
        <v>7862</v>
      </c>
      <c r="E285" s="624" t="s">
        <v>7872</v>
      </c>
      <c r="F285" s="135" t="s">
        <v>104</v>
      </c>
      <c r="G285" s="135">
        <v>2.0</v>
      </c>
      <c r="H285" s="627" t="s">
        <v>2456</v>
      </c>
      <c r="I285" s="625"/>
      <c r="J285" s="626" t="s">
        <v>4331</v>
      </c>
      <c r="K285" s="425"/>
      <c r="L285" s="425"/>
      <c r="M285" s="425"/>
      <c r="N285" s="425"/>
      <c r="O285" s="425"/>
      <c r="P285" s="425"/>
      <c r="Q285" s="425"/>
      <c r="R285" s="425"/>
      <c r="S285" s="425"/>
      <c r="T285" s="425"/>
      <c r="U285" s="425"/>
      <c r="V285" s="532"/>
      <c r="W285" s="532"/>
      <c r="X285" s="532"/>
      <c r="Y285" s="532"/>
      <c r="Z285" s="532"/>
    </row>
    <row r="286" ht="19.5" customHeight="1">
      <c r="A286" s="618">
        <v>46146.0</v>
      </c>
      <c r="B286" s="619"/>
      <c r="C286" s="620" t="s">
        <v>7871</v>
      </c>
      <c r="D286" s="538" t="s">
        <v>7862</v>
      </c>
      <c r="E286" s="624" t="s">
        <v>7873</v>
      </c>
      <c r="F286" s="135" t="s">
        <v>104</v>
      </c>
      <c r="G286" s="135">
        <v>2.0</v>
      </c>
      <c r="H286" s="627" t="s">
        <v>2974</v>
      </c>
      <c r="I286" s="625"/>
      <c r="J286" s="626" t="s">
        <v>4331</v>
      </c>
      <c r="K286" s="425"/>
      <c r="L286" s="425"/>
      <c r="M286" s="425"/>
      <c r="N286" s="425"/>
      <c r="O286" s="425"/>
      <c r="P286" s="425"/>
      <c r="Q286" s="425"/>
      <c r="R286" s="425"/>
      <c r="S286" s="425"/>
      <c r="T286" s="425"/>
      <c r="U286" s="425"/>
      <c r="V286" s="532"/>
      <c r="W286" s="532"/>
      <c r="X286" s="532"/>
      <c r="Y286" s="532"/>
      <c r="Z286" s="532"/>
    </row>
    <row r="287" ht="19.5" customHeight="1">
      <c r="A287" s="572"/>
      <c r="B287" s="619"/>
      <c r="C287" s="598"/>
      <c r="D287" s="132"/>
      <c r="E287" s="630"/>
      <c r="F287" s="131"/>
      <c r="G287" s="131"/>
      <c r="H287" s="570"/>
      <c r="I287" s="125"/>
      <c r="J287" s="571"/>
      <c r="K287" s="425"/>
      <c r="L287" s="425"/>
      <c r="M287" s="425"/>
      <c r="N287" s="425"/>
      <c r="O287" s="425"/>
      <c r="P287" s="425"/>
      <c r="Q287" s="425"/>
      <c r="R287" s="425"/>
      <c r="S287" s="425"/>
      <c r="T287" s="425"/>
      <c r="U287" s="425"/>
      <c r="V287" s="532"/>
      <c r="W287" s="532"/>
      <c r="X287" s="532"/>
      <c r="Y287" s="532"/>
      <c r="Z287" s="532"/>
    </row>
    <row r="288" ht="19.5" customHeight="1">
      <c r="A288" s="618">
        <v>46148.0</v>
      </c>
      <c r="B288" s="619"/>
      <c r="C288" s="620" t="s">
        <v>7874</v>
      </c>
      <c r="D288" s="538" t="s">
        <v>7862</v>
      </c>
      <c r="E288" s="624" t="s">
        <v>7875</v>
      </c>
      <c r="F288" s="135" t="s">
        <v>104</v>
      </c>
      <c r="G288" s="135">
        <v>2.0</v>
      </c>
      <c r="H288" s="627" t="s">
        <v>3217</v>
      </c>
      <c r="I288" s="625"/>
      <c r="J288" s="626" t="s">
        <v>4331</v>
      </c>
      <c r="K288" s="425"/>
      <c r="L288" s="425"/>
      <c r="M288" s="425"/>
      <c r="N288" s="425"/>
      <c r="O288" s="425"/>
      <c r="P288" s="425"/>
      <c r="Q288" s="425"/>
      <c r="R288" s="425"/>
      <c r="S288" s="425"/>
      <c r="T288" s="425"/>
      <c r="U288" s="425"/>
      <c r="V288" s="532"/>
      <c r="W288" s="532"/>
      <c r="X288" s="532"/>
      <c r="Y288" s="532"/>
      <c r="Z288" s="532"/>
    </row>
    <row r="289" ht="19.5" customHeight="1">
      <c r="A289" s="618">
        <v>46148.0</v>
      </c>
      <c r="B289" s="619"/>
      <c r="C289" s="620" t="s">
        <v>7874</v>
      </c>
      <c r="D289" s="538" t="s">
        <v>7596</v>
      </c>
      <c r="E289" s="624" t="s">
        <v>7876</v>
      </c>
      <c r="F289" s="135" t="s">
        <v>104</v>
      </c>
      <c r="G289" s="135">
        <v>4.0</v>
      </c>
      <c r="H289" s="627" t="s">
        <v>2721</v>
      </c>
      <c r="I289" s="625"/>
      <c r="J289" s="626" t="s">
        <v>4331</v>
      </c>
      <c r="K289" s="425"/>
      <c r="L289" s="425"/>
      <c r="M289" s="425"/>
      <c r="N289" s="425"/>
      <c r="O289" s="425"/>
      <c r="P289" s="425"/>
      <c r="Q289" s="425"/>
      <c r="R289" s="425"/>
      <c r="S289" s="425"/>
      <c r="T289" s="425"/>
      <c r="U289" s="425"/>
      <c r="V289" s="532"/>
      <c r="W289" s="532"/>
      <c r="X289" s="532"/>
      <c r="Y289" s="532"/>
      <c r="Z289" s="532"/>
    </row>
    <row r="290" ht="19.5" customHeight="1">
      <c r="A290" s="572"/>
      <c r="B290" s="619"/>
      <c r="C290" s="598"/>
      <c r="D290" s="132"/>
      <c r="E290" s="630"/>
      <c r="F290" s="131"/>
      <c r="G290" s="131"/>
      <c r="H290" s="570"/>
      <c r="I290" s="125"/>
      <c r="J290" s="571"/>
      <c r="K290" s="425"/>
      <c r="L290" s="425"/>
      <c r="M290" s="425"/>
      <c r="N290" s="425"/>
      <c r="O290" s="425"/>
      <c r="P290" s="425"/>
      <c r="Q290" s="425"/>
      <c r="R290" s="425"/>
      <c r="S290" s="425"/>
      <c r="T290" s="425"/>
      <c r="U290" s="425"/>
      <c r="V290" s="532"/>
      <c r="W290" s="532"/>
      <c r="X290" s="532"/>
      <c r="Y290" s="532"/>
      <c r="Z290" s="532"/>
    </row>
    <row r="291" ht="19.5" customHeight="1">
      <c r="A291" s="618">
        <v>46149.0</v>
      </c>
      <c r="B291" s="619"/>
      <c r="C291" s="620" t="s">
        <v>7877</v>
      </c>
      <c r="D291" s="538" t="s">
        <v>7597</v>
      </c>
      <c r="E291" s="624" t="s">
        <v>7878</v>
      </c>
      <c r="F291" s="135" t="s">
        <v>104</v>
      </c>
      <c r="G291" s="135">
        <v>2.0</v>
      </c>
      <c r="H291" s="631" t="s">
        <v>888</v>
      </c>
      <c r="I291" s="625"/>
      <c r="J291" s="626" t="s">
        <v>4331</v>
      </c>
      <c r="K291" s="425"/>
      <c r="L291" s="425"/>
      <c r="M291" s="425"/>
      <c r="N291" s="425"/>
      <c r="O291" s="425"/>
      <c r="P291" s="425"/>
      <c r="Q291" s="425"/>
      <c r="R291" s="425"/>
      <c r="S291" s="425"/>
      <c r="T291" s="425"/>
      <c r="U291" s="425"/>
      <c r="V291" s="532"/>
      <c r="W291" s="532"/>
      <c r="X291" s="532"/>
      <c r="Y291" s="532"/>
      <c r="Z291" s="532"/>
    </row>
    <row r="292" ht="19.5" customHeight="1">
      <c r="A292" s="572"/>
      <c r="B292" s="619"/>
      <c r="C292" s="598"/>
      <c r="D292" s="132"/>
      <c r="E292" s="630"/>
      <c r="F292" s="131"/>
      <c r="G292" s="131"/>
      <c r="H292" s="570"/>
      <c r="I292" s="125"/>
      <c r="J292" s="571"/>
      <c r="K292" s="425"/>
      <c r="L292" s="425"/>
      <c r="M292" s="425"/>
      <c r="N292" s="425"/>
      <c r="O292" s="425"/>
      <c r="P292" s="425"/>
      <c r="Q292" s="425"/>
      <c r="R292" s="425"/>
      <c r="S292" s="425"/>
      <c r="T292" s="425"/>
      <c r="U292" s="425"/>
      <c r="V292" s="532"/>
      <c r="W292" s="532"/>
      <c r="X292" s="532"/>
      <c r="Y292" s="532"/>
      <c r="Z292" s="532"/>
    </row>
    <row r="293" ht="19.5" customHeight="1">
      <c r="A293" s="618">
        <v>46157.0</v>
      </c>
      <c r="B293" s="619"/>
      <c r="C293" s="620" t="s">
        <v>7879</v>
      </c>
      <c r="D293" s="538" t="s">
        <v>7880</v>
      </c>
      <c r="E293" s="624"/>
      <c r="F293" s="135" t="s">
        <v>104</v>
      </c>
      <c r="G293" s="135">
        <v>2.0</v>
      </c>
      <c r="H293" s="627" t="s">
        <v>7608</v>
      </c>
      <c r="I293" s="625"/>
      <c r="J293" s="626" t="s">
        <v>4331</v>
      </c>
      <c r="K293" s="425"/>
      <c r="L293" s="425"/>
      <c r="M293" s="425"/>
      <c r="N293" s="425"/>
      <c r="O293" s="425"/>
      <c r="P293" s="425"/>
      <c r="Q293" s="425"/>
      <c r="R293" s="425"/>
      <c r="S293" s="425"/>
      <c r="T293" s="425"/>
      <c r="U293" s="425"/>
      <c r="V293" s="532"/>
      <c r="W293" s="532"/>
      <c r="X293" s="532"/>
      <c r="Y293" s="532"/>
      <c r="Z293" s="532"/>
    </row>
    <row r="294" ht="19.5" customHeight="1">
      <c r="A294" s="572"/>
      <c r="B294" s="619"/>
      <c r="C294" s="598"/>
      <c r="D294" s="132"/>
      <c r="E294" s="630"/>
      <c r="F294" s="131"/>
      <c r="G294" s="131"/>
      <c r="H294" s="570"/>
      <c r="I294" s="125"/>
      <c r="J294" s="571"/>
      <c r="K294" s="425"/>
      <c r="L294" s="425"/>
      <c r="M294" s="425"/>
      <c r="N294" s="425"/>
      <c r="O294" s="425"/>
      <c r="P294" s="425"/>
      <c r="Q294" s="425"/>
      <c r="R294" s="425"/>
      <c r="S294" s="425"/>
      <c r="T294" s="425"/>
      <c r="U294" s="425"/>
      <c r="V294" s="532"/>
      <c r="W294" s="532"/>
      <c r="X294" s="532"/>
      <c r="Y294" s="532"/>
      <c r="Z294" s="532"/>
    </row>
    <row r="295" ht="19.5" customHeight="1">
      <c r="A295" s="618">
        <v>46160.0</v>
      </c>
      <c r="B295" s="619"/>
      <c r="C295" s="620" t="s">
        <v>7881</v>
      </c>
      <c r="D295" s="538" t="s">
        <v>7862</v>
      </c>
      <c r="E295" s="624" t="s">
        <v>7882</v>
      </c>
      <c r="F295" s="135" t="s">
        <v>104</v>
      </c>
      <c r="G295" s="135">
        <v>2.0</v>
      </c>
      <c r="H295" s="627" t="s">
        <v>2721</v>
      </c>
      <c r="I295" s="625"/>
      <c r="J295" s="626" t="s">
        <v>4331</v>
      </c>
      <c r="K295" s="425"/>
      <c r="L295" s="425"/>
      <c r="M295" s="425"/>
      <c r="N295" s="425"/>
      <c r="O295" s="425"/>
      <c r="P295" s="425"/>
      <c r="Q295" s="425"/>
      <c r="R295" s="425"/>
      <c r="S295" s="425"/>
      <c r="T295" s="425"/>
      <c r="U295" s="425"/>
      <c r="V295" s="532"/>
      <c r="W295" s="532"/>
      <c r="X295" s="532"/>
      <c r="Y295" s="532"/>
      <c r="Z295" s="532"/>
    </row>
    <row r="296" ht="19.5" customHeight="1">
      <c r="A296" s="572"/>
      <c r="B296" s="619"/>
      <c r="C296" s="598"/>
      <c r="D296" s="132"/>
      <c r="E296" s="630"/>
      <c r="F296" s="131"/>
      <c r="G296" s="131"/>
      <c r="H296" s="570"/>
      <c r="I296" s="125"/>
      <c r="J296" s="571"/>
      <c r="K296" s="425"/>
      <c r="L296" s="425"/>
      <c r="M296" s="425"/>
      <c r="N296" s="425"/>
      <c r="O296" s="425"/>
      <c r="P296" s="425"/>
      <c r="Q296" s="425"/>
      <c r="R296" s="425"/>
      <c r="S296" s="425"/>
      <c r="T296" s="425"/>
      <c r="U296" s="425"/>
      <c r="V296" s="532"/>
      <c r="W296" s="532"/>
      <c r="X296" s="532"/>
      <c r="Y296" s="532"/>
      <c r="Z296" s="532"/>
    </row>
    <row r="297" ht="19.5" customHeight="1">
      <c r="A297" s="618">
        <v>46167.0</v>
      </c>
      <c r="B297" s="619"/>
      <c r="C297" s="620" t="s">
        <v>7883</v>
      </c>
      <c r="D297" s="538" t="s">
        <v>7597</v>
      </c>
      <c r="E297" s="624" t="s">
        <v>7884</v>
      </c>
      <c r="F297" s="135" t="s">
        <v>104</v>
      </c>
      <c r="G297" s="135">
        <v>4.0</v>
      </c>
      <c r="H297" s="631" t="s">
        <v>2233</v>
      </c>
      <c r="I297" s="625"/>
      <c r="J297" s="626" t="s">
        <v>4331</v>
      </c>
      <c r="K297" s="425"/>
      <c r="L297" s="425"/>
      <c r="M297" s="425"/>
      <c r="N297" s="425"/>
      <c r="O297" s="425"/>
      <c r="P297" s="425"/>
      <c r="Q297" s="425"/>
      <c r="R297" s="425"/>
      <c r="S297" s="425"/>
      <c r="T297" s="425"/>
      <c r="U297" s="425"/>
      <c r="V297" s="532"/>
      <c r="W297" s="532"/>
      <c r="X297" s="532"/>
      <c r="Y297" s="532"/>
      <c r="Z297" s="532"/>
    </row>
    <row r="298" ht="19.5" customHeight="1">
      <c r="A298" s="618">
        <v>46167.0</v>
      </c>
      <c r="B298" s="619"/>
      <c r="C298" s="620" t="s">
        <v>7883</v>
      </c>
      <c r="D298" s="538" t="s">
        <v>7597</v>
      </c>
      <c r="E298" s="624" t="s">
        <v>7885</v>
      </c>
      <c r="F298" s="135" t="s">
        <v>104</v>
      </c>
      <c r="G298" s="135">
        <v>4.0</v>
      </c>
      <c r="H298" s="631" t="s">
        <v>2245</v>
      </c>
      <c r="I298" s="625"/>
      <c r="J298" s="626" t="s">
        <v>4331</v>
      </c>
      <c r="K298" s="425"/>
      <c r="L298" s="425"/>
      <c r="M298" s="425"/>
      <c r="N298" s="425"/>
      <c r="O298" s="425"/>
      <c r="P298" s="425"/>
      <c r="Q298" s="425"/>
      <c r="R298" s="425"/>
      <c r="S298" s="425"/>
      <c r="T298" s="425"/>
      <c r="U298" s="425"/>
      <c r="V298" s="532"/>
      <c r="W298" s="532"/>
      <c r="X298" s="532"/>
      <c r="Y298" s="532"/>
      <c r="Z298" s="532"/>
    </row>
    <row r="299" ht="19.5" customHeight="1">
      <c r="A299" s="572"/>
      <c r="B299" s="619"/>
      <c r="C299" s="598"/>
      <c r="D299" s="132"/>
      <c r="E299" s="630"/>
      <c r="F299" s="131"/>
      <c r="G299" s="131"/>
      <c r="H299" s="570"/>
      <c r="I299" s="125"/>
      <c r="J299" s="571"/>
      <c r="K299" s="425"/>
      <c r="L299" s="425"/>
      <c r="M299" s="425"/>
      <c r="N299" s="425"/>
      <c r="O299" s="425"/>
      <c r="P299" s="425"/>
      <c r="Q299" s="425"/>
      <c r="R299" s="425"/>
      <c r="S299" s="425"/>
      <c r="T299" s="425"/>
      <c r="U299" s="425"/>
      <c r="V299" s="532"/>
      <c r="W299" s="532"/>
      <c r="X299" s="532"/>
      <c r="Y299" s="532"/>
      <c r="Z299" s="532"/>
    </row>
    <row r="300" ht="19.5" customHeight="1">
      <c r="A300" s="618">
        <v>46170.0</v>
      </c>
      <c r="B300" s="619"/>
      <c r="C300" s="620" t="s">
        <v>7886</v>
      </c>
      <c r="D300" s="538" t="s">
        <v>7597</v>
      </c>
      <c r="E300" s="624" t="s">
        <v>7887</v>
      </c>
      <c r="F300" s="135" t="s">
        <v>104</v>
      </c>
      <c r="G300" s="135">
        <v>4.0</v>
      </c>
      <c r="H300" s="631" t="s">
        <v>2220</v>
      </c>
      <c r="I300" s="625"/>
      <c r="J300" s="626" t="s">
        <v>4331</v>
      </c>
      <c r="K300" s="425"/>
      <c r="L300" s="425"/>
      <c r="M300" s="425"/>
      <c r="N300" s="425"/>
      <c r="O300" s="425"/>
      <c r="P300" s="425"/>
      <c r="Q300" s="425"/>
      <c r="R300" s="425"/>
      <c r="S300" s="425"/>
      <c r="T300" s="425"/>
      <c r="U300" s="425"/>
      <c r="V300" s="532"/>
      <c r="W300" s="532"/>
      <c r="X300" s="532"/>
      <c r="Y300" s="532"/>
      <c r="Z300" s="532"/>
    </row>
    <row r="301" ht="19.5" customHeight="1">
      <c r="A301" s="618">
        <v>46170.0</v>
      </c>
      <c r="B301" s="619"/>
      <c r="C301" s="620" t="s">
        <v>7886</v>
      </c>
      <c r="D301" s="538" t="s">
        <v>7597</v>
      </c>
      <c r="E301" s="624" t="s">
        <v>7888</v>
      </c>
      <c r="F301" s="135" t="s">
        <v>104</v>
      </c>
      <c r="G301" s="135">
        <v>4.0</v>
      </c>
      <c r="H301" s="631" t="s">
        <v>2233</v>
      </c>
      <c r="I301" s="625"/>
      <c r="J301" s="626" t="s">
        <v>4331</v>
      </c>
      <c r="K301" s="425"/>
      <c r="L301" s="425"/>
      <c r="M301" s="425"/>
      <c r="N301" s="425"/>
      <c r="O301" s="425"/>
      <c r="P301" s="425"/>
      <c r="Q301" s="425"/>
      <c r="R301" s="425"/>
      <c r="S301" s="425"/>
      <c r="T301" s="425"/>
      <c r="U301" s="425"/>
      <c r="V301" s="532"/>
      <c r="W301" s="532"/>
      <c r="X301" s="532"/>
      <c r="Y301" s="532"/>
      <c r="Z301" s="532"/>
    </row>
    <row r="302" ht="19.5" customHeight="1">
      <c r="A302" s="618">
        <v>46170.0</v>
      </c>
      <c r="B302" s="619"/>
      <c r="C302" s="620" t="s">
        <v>7886</v>
      </c>
      <c r="D302" s="538" t="s">
        <v>7597</v>
      </c>
      <c r="E302" s="624" t="s">
        <v>7889</v>
      </c>
      <c r="F302" s="135" t="s">
        <v>104</v>
      </c>
      <c r="G302" s="135">
        <v>4.0</v>
      </c>
      <c r="H302" s="631" t="s">
        <v>2245</v>
      </c>
      <c r="I302" s="625"/>
      <c r="J302" s="626" t="s">
        <v>4331</v>
      </c>
      <c r="K302" s="425"/>
      <c r="L302" s="425"/>
      <c r="M302" s="425"/>
      <c r="N302" s="425"/>
      <c r="O302" s="425"/>
      <c r="P302" s="425"/>
      <c r="Q302" s="425"/>
      <c r="R302" s="425"/>
      <c r="S302" s="425"/>
      <c r="T302" s="425"/>
      <c r="U302" s="425"/>
      <c r="V302" s="532"/>
      <c r="W302" s="532"/>
      <c r="X302" s="532"/>
      <c r="Y302" s="532"/>
      <c r="Z302" s="532"/>
    </row>
    <row r="303" ht="19.5" customHeight="1">
      <c r="A303" s="572"/>
      <c r="B303" s="619"/>
      <c r="C303" s="598"/>
      <c r="D303" s="132"/>
      <c r="E303" s="630"/>
      <c r="F303" s="131"/>
      <c r="G303" s="131"/>
      <c r="H303" s="570"/>
      <c r="I303" s="125"/>
      <c r="J303" s="571"/>
      <c r="K303" s="425"/>
      <c r="L303" s="425"/>
      <c r="M303" s="425"/>
      <c r="N303" s="425"/>
      <c r="O303" s="425"/>
      <c r="P303" s="425"/>
      <c r="Q303" s="425"/>
      <c r="R303" s="425"/>
      <c r="S303" s="425"/>
      <c r="T303" s="425"/>
      <c r="U303" s="425"/>
      <c r="V303" s="532"/>
      <c r="W303" s="532"/>
      <c r="X303" s="532"/>
      <c r="Y303" s="532"/>
      <c r="Z303" s="532"/>
    </row>
    <row r="304" ht="19.5" customHeight="1">
      <c r="A304" s="618">
        <v>46171.0</v>
      </c>
      <c r="B304" s="619"/>
      <c r="C304" s="620" t="s">
        <v>7890</v>
      </c>
      <c r="D304" s="538" t="s">
        <v>7891</v>
      </c>
      <c r="E304" s="624"/>
      <c r="F304" s="135" t="s">
        <v>104</v>
      </c>
      <c r="G304" s="135">
        <v>4.0</v>
      </c>
      <c r="H304" s="627" t="s">
        <v>7892</v>
      </c>
      <c r="I304" s="625"/>
      <c r="J304" s="626" t="s">
        <v>4331</v>
      </c>
      <c r="K304" s="425"/>
      <c r="L304" s="425"/>
      <c r="M304" s="425"/>
      <c r="N304" s="425"/>
      <c r="O304" s="425"/>
      <c r="P304" s="425"/>
      <c r="Q304" s="425"/>
      <c r="R304" s="425"/>
      <c r="S304" s="425"/>
      <c r="T304" s="425"/>
      <c r="U304" s="425"/>
      <c r="V304" s="532"/>
      <c r="W304" s="532"/>
      <c r="X304" s="532"/>
      <c r="Y304" s="532"/>
      <c r="Z304" s="532"/>
    </row>
    <row r="305" ht="19.5" customHeight="1">
      <c r="A305" s="618">
        <v>46171.0</v>
      </c>
      <c r="B305" s="619"/>
      <c r="C305" s="620" t="s">
        <v>7890</v>
      </c>
      <c r="D305" s="538" t="s">
        <v>7893</v>
      </c>
      <c r="E305" s="624"/>
      <c r="F305" s="135" t="s">
        <v>104</v>
      </c>
      <c r="G305" s="135">
        <v>2.0</v>
      </c>
      <c r="H305" s="627" t="s">
        <v>1041</v>
      </c>
      <c r="I305" s="625"/>
      <c r="J305" s="626" t="s">
        <v>4331</v>
      </c>
      <c r="K305" s="425"/>
      <c r="L305" s="425"/>
      <c r="M305" s="425"/>
      <c r="N305" s="425"/>
      <c r="O305" s="425"/>
      <c r="P305" s="425"/>
      <c r="Q305" s="425"/>
      <c r="R305" s="425"/>
      <c r="S305" s="425"/>
      <c r="T305" s="425"/>
      <c r="U305" s="425"/>
      <c r="V305" s="532"/>
      <c r="W305" s="532"/>
      <c r="X305" s="532"/>
      <c r="Y305" s="532"/>
      <c r="Z305" s="532"/>
    </row>
    <row r="306" ht="19.5" customHeight="1">
      <c r="A306" s="572"/>
      <c r="B306" s="619"/>
      <c r="C306" s="598"/>
      <c r="D306" s="132"/>
      <c r="E306" s="630"/>
      <c r="F306" s="131"/>
      <c r="G306" s="131"/>
      <c r="H306" s="570"/>
      <c r="I306" s="125"/>
      <c r="J306" s="571"/>
      <c r="K306" s="425"/>
      <c r="L306" s="425"/>
      <c r="M306" s="425"/>
      <c r="N306" s="425"/>
      <c r="O306" s="425"/>
      <c r="P306" s="425"/>
      <c r="Q306" s="425"/>
      <c r="R306" s="425"/>
      <c r="S306" s="425"/>
      <c r="T306" s="425"/>
      <c r="U306" s="425"/>
      <c r="V306" s="532"/>
      <c r="W306" s="532"/>
      <c r="X306" s="532"/>
      <c r="Y306" s="532"/>
      <c r="Z306" s="532"/>
    </row>
    <row r="307" ht="19.5" customHeight="1">
      <c r="A307" s="618">
        <v>46172.0</v>
      </c>
      <c r="B307" s="619"/>
      <c r="C307" s="620" t="s">
        <v>7894</v>
      </c>
      <c r="D307" s="538" t="s">
        <v>7893</v>
      </c>
      <c r="E307" s="624"/>
      <c r="F307" s="135" t="s">
        <v>104</v>
      </c>
      <c r="G307" s="135">
        <v>4.0</v>
      </c>
      <c r="H307" s="627" t="s">
        <v>7895</v>
      </c>
      <c r="I307" s="625"/>
      <c r="J307" s="626" t="s">
        <v>4331</v>
      </c>
      <c r="K307" s="425"/>
      <c r="L307" s="425"/>
      <c r="M307" s="425"/>
      <c r="N307" s="425"/>
      <c r="O307" s="425"/>
      <c r="P307" s="425"/>
      <c r="Q307" s="425"/>
      <c r="R307" s="425"/>
      <c r="S307" s="425"/>
      <c r="T307" s="425"/>
      <c r="U307" s="425"/>
      <c r="V307" s="532"/>
      <c r="W307" s="532"/>
      <c r="X307" s="532"/>
      <c r="Y307" s="532"/>
      <c r="Z307" s="532"/>
    </row>
    <row r="308" ht="19.5" customHeight="1">
      <c r="A308" s="618">
        <v>46172.0</v>
      </c>
      <c r="B308" s="619"/>
      <c r="C308" s="620" t="s">
        <v>7894</v>
      </c>
      <c r="D308" s="538" t="s">
        <v>7597</v>
      </c>
      <c r="E308" s="624"/>
      <c r="F308" s="135" t="s">
        <v>104</v>
      </c>
      <c r="G308" s="135">
        <v>4.0</v>
      </c>
      <c r="H308" s="631" t="s">
        <v>1034</v>
      </c>
      <c r="I308" s="625"/>
      <c r="J308" s="626" t="s">
        <v>4331</v>
      </c>
      <c r="K308" s="425"/>
      <c r="L308" s="425"/>
      <c r="M308" s="425"/>
      <c r="N308" s="425"/>
      <c r="O308" s="425"/>
      <c r="P308" s="425"/>
      <c r="Q308" s="425"/>
      <c r="R308" s="425"/>
      <c r="S308" s="425"/>
      <c r="T308" s="425"/>
      <c r="U308" s="425"/>
      <c r="V308" s="532"/>
      <c r="W308" s="532"/>
      <c r="X308" s="532"/>
      <c r="Y308" s="532"/>
      <c r="Z308" s="532"/>
    </row>
    <row r="309" ht="19.5" customHeight="1">
      <c r="A309" s="572"/>
      <c r="B309" s="619"/>
      <c r="C309" s="598"/>
      <c r="D309" s="132"/>
      <c r="E309" s="630"/>
      <c r="F309" s="131"/>
      <c r="G309" s="131"/>
      <c r="H309" s="570"/>
      <c r="I309" s="125"/>
      <c r="J309" s="571"/>
      <c r="K309" s="425"/>
      <c r="L309" s="425"/>
      <c r="M309" s="425"/>
      <c r="N309" s="425"/>
      <c r="O309" s="425"/>
      <c r="P309" s="425"/>
      <c r="Q309" s="425"/>
      <c r="R309" s="425"/>
      <c r="S309" s="425"/>
      <c r="T309" s="425"/>
      <c r="U309" s="425"/>
      <c r="V309" s="532"/>
      <c r="W309" s="532"/>
      <c r="X309" s="532"/>
      <c r="Y309" s="532"/>
      <c r="Z309" s="532"/>
    </row>
    <row r="310" ht="19.5" customHeight="1">
      <c r="A310" s="618">
        <v>46175.0</v>
      </c>
      <c r="B310" s="619"/>
      <c r="C310" s="620" t="s">
        <v>7896</v>
      </c>
      <c r="D310" s="538" t="s">
        <v>7597</v>
      </c>
      <c r="E310" s="624"/>
      <c r="F310" s="135" t="s">
        <v>104</v>
      </c>
      <c r="G310" s="135">
        <v>4.0</v>
      </c>
      <c r="H310" s="631" t="s">
        <v>381</v>
      </c>
      <c r="I310" s="625"/>
      <c r="J310" s="626" t="s">
        <v>4331</v>
      </c>
      <c r="K310" s="425"/>
      <c r="L310" s="425"/>
      <c r="M310" s="425"/>
      <c r="N310" s="425"/>
      <c r="O310" s="425"/>
      <c r="P310" s="425"/>
      <c r="Q310" s="425"/>
      <c r="R310" s="425"/>
      <c r="S310" s="425"/>
      <c r="T310" s="425"/>
      <c r="U310" s="425"/>
      <c r="V310" s="532"/>
      <c r="W310" s="532"/>
      <c r="X310" s="532"/>
      <c r="Y310" s="532"/>
      <c r="Z310" s="532"/>
    </row>
    <row r="311" ht="19.5" customHeight="1">
      <c r="A311" s="618">
        <v>46175.0</v>
      </c>
      <c r="B311" s="619"/>
      <c r="C311" s="620" t="s">
        <v>7896</v>
      </c>
      <c r="D311" s="538" t="s">
        <v>7597</v>
      </c>
      <c r="E311" s="624"/>
      <c r="F311" s="135" t="s">
        <v>104</v>
      </c>
      <c r="G311" s="135">
        <v>4.0</v>
      </c>
      <c r="H311" s="631" t="s">
        <v>456</v>
      </c>
      <c r="I311" s="625"/>
      <c r="J311" s="626" t="s">
        <v>4331</v>
      </c>
      <c r="K311" s="425"/>
      <c r="L311" s="425"/>
      <c r="M311" s="425"/>
      <c r="N311" s="425"/>
      <c r="O311" s="425"/>
      <c r="P311" s="425"/>
      <c r="Q311" s="425"/>
      <c r="R311" s="425"/>
      <c r="S311" s="425"/>
      <c r="T311" s="425"/>
      <c r="U311" s="425"/>
      <c r="V311" s="532"/>
      <c r="W311" s="532"/>
      <c r="X311" s="532"/>
      <c r="Y311" s="532"/>
      <c r="Z311" s="532"/>
    </row>
    <row r="312" ht="19.5" customHeight="1">
      <c r="A312" s="618">
        <v>46175.0</v>
      </c>
      <c r="B312" s="619"/>
      <c r="C312" s="620" t="s">
        <v>7896</v>
      </c>
      <c r="D312" s="538" t="s">
        <v>7597</v>
      </c>
      <c r="E312" s="624"/>
      <c r="F312" s="135" t="s">
        <v>104</v>
      </c>
      <c r="G312" s="135">
        <v>4.0</v>
      </c>
      <c r="H312" s="631" t="s">
        <v>1997</v>
      </c>
      <c r="I312" s="625"/>
      <c r="J312" s="626" t="s">
        <v>4331</v>
      </c>
      <c r="K312" s="425"/>
      <c r="L312" s="425"/>
      <c r="M312" s="425"/>
      <c r="N312" s="425"/>
      <c r="O312" s="425"/>
      <c r="P312" s="425"/>
      <c r="Q312" s="425"/>
      <c r="R312" s="425"/>
      <c r="S312" s="425"/>
      <c r="T312" s="425"/>
      <c r="U312" s="425"/>
      <c r="V312" s="532"/>
      <c r="W312" s="532"/>
      <c r="X312" s="532"/>
      <c r="Y312" s="532"/>
      <c r="Z312" s="532"/>
    </row>
    <row r="313" ht="19.5" customHeight="1">
      <c r="A313" s="618">
        <v>46175.0</v>
      </c>
      <c r="B313" s="619"/>
      <c r="C313" s="620" t="s">
        <v>7896</v>
      </c>
      <c r="D313" s="538" t="s">
        <v>7893</v>
      </c>
      <c r="E313" s="624"/>
      <c r="F313" s="135" t="s">
        <v>104</v>
      </c>
      <c r="G313" s="135">
        <v>2.0</v>
      </c>
      <c r="H313" s="627" t="s">
        <v>7897</v>
      </c>
      <c r="I313" s="625"/>
      <c r="J313" s="626" t="s">
        <v>4331</v>
      </c>
      <c r="K313" s="425"/>
      <c r="L313" s="425"/>
      <c r="M313" s="425"/>
      <c r="N313" s="425"/>
      <c r="O313" s="425"/>
      <c r="P313" s="425"/>
      <c r="Q313" s="425"/>
      <c r="R313" s="425"/>
      <c r="S313" s="425"/>
      <c r="T313" s="425"/>
      <c r="U313" s="425"/>
      <c r="V313" s="532"/>
      <c r="W313" s="532"/>
      <c r="X313" s="532"/>
      <c r="Y313" s="532"/>
      <c r="Z313" s="532"/>
    </row>
    <row r="314" ht="19.5" customHeight="1">
      <c r="A314" s="618">
        <v>46175.0</v>
      </c>
      <c r="B314" s="619"/>
      <c r="C314" s="620" t="s">
        <v>7896</v>
      </c>
      <c r="D314" s="538" t="s">
        <v>7898</v>
      </c>
      <c r="E314" s="624"/>
      <c r="F314" s="135" t="s">
        <v>104</v>
      </c>
      <c r="G314" s="135">
        <v>2.0</v>
      </c>
      <c r="H314" s="631" t="s">
        <v>381</v>
      </c>
      <c r="I314" s="625"/>
      <c r="J314" s="626" t="s">
        <v>4331</v>
      </c>
      <c r="K314" s="425"/>
      <c r="L314" s="425"/>
      <c r="M314" s="425"/>
      <c r="N314" s="425"/>
      <c r="O314" s="425"/>
      <c r="P314" s="425"/>
      <c r="Q314" s="425"/>
      <c r="R314" s="425"/>
      <c r="S314" s="425"/>
      <c r="T314" s="425"/>
      <c r="U314" s="425"/>
      <c r="V314" s="532"/>
      <c r="W314" s="532"/>
      <c r="X314" s="532"/>
      <c r="Y314" s="532"/>
      <c r="Z314" s="532"/>
    </row>
    <row r="315" ht="19.5" customHeight="1">
      <c r="A315" s="618"/>
      <c r="B315" s="619"/>
      <c r="C315" s="620"/>
      <c r="D315" s="538"/>
      <c r="E315" s="624"/>
      <c r="F315" s="135"/>
      <c r="G315" s="135"/>
      <c r="H315" s="627"/>
      <c r="I315" s="625"/>
      <c r="J315" s="626"/>
      <c r="K315" s="425"/>
      <c r="L315" s="425"/>
      <c r="M315" s="425"/>
      <c r="N315" s="425"/>
      <c r="O315" s="425"/>
      <c r="P315" s="425"/>
      <c r="Q315" s="425"/>
      <c r="R315" s="425"/>
      <c r="S315" s="425"/>
      <c r="T315" s="425"/>
      <c r="U315" s="425"/>
      <c r="V315" s="532"/>
      <c r="W315" s="532"/>
      <c r="X315" s="532"/>
      <c r="Y315" s="532"/>
      <c r="Z315" s="532"/>
    </row>
    <row r="316" ht="19.5" customHeight="1">
      <c r="A316" s="618">
        <v>46176.0</v>
      </c>
      <c r="B316" s="619"/>
      <c r="C316" s="620" t="s">
        <v>7899</v>
      </c>
      <c r="D316" s="538" t="s">
        <v>7597</v>
      </c>
      <c r="E316" s="624"/>
      <c r="F316" s="135" t="s">
        <v>104</v>
      </c>
      <c r="G316" s="135">
        <v>4.0</v>
      </c>
      <c r="H316" s="631" t="s">
        <v>2065</v>
      </c>
      <c r="I316" s="625"/>
      <c r="J316" s="626" t="s">
        <v>4331</v>
      </c>
      <c r="K316" s="425"/>
      <c r="L316" s="425"/>
      <c r="M316" s="425"/>
      <c r="N316" s="425"/>
      <c r="O316" s="425"/>
      <c r="P316" s="425"/>
      <c r="Q316" s="425"/>
      <c r="R316" s="425"/>
      <c r="S316" s="425"/>
      <c r="T316" s="425"/>
      <c r="U316" s="425"/>
      <c r="V316" s="532"/>
      <c r="W316" s="532"/>
      <c r="X316" s="532"/>
      <c r="Y316" s="532"/>
      <c r="Z316" s="532"/>
    </row>
    <row r="317" ht="19.5" customHeight="1">
      <c r="A317" s="618">
        <v>46176.0</v>
      </c>
      <c r="B317" s="619"/>
      <c r="C317" s="620" t="s">
        <v>7899</v>
      </c>
      <c r="D317" s="538" t="s">
        <v>7900</v>
      </c>
      <c r="E317" s="624"/>
      <c r="F317" s="135" t="s">
        <v>104</v>
      </c>
      <c r="G317" s="135">
        <v>1.0</v>
      </c>
      <c r="H317" s="627" t="s">
        <v>1176</v>
      </c>
      <c r="I317" s="625"/>
      <c r="J317" s="626" t="s">
        <v>4331</v>
      </c>
      <c r="K317" s="425"/>
      <c r="L317" s="425"/>
      <c r="M317" s="425"/>
      <c r="N317" s="425"/>
      <c r="O317" s="425"/>
      <c r="P317" s="425"/>
      <c r="Q317" s="425"/>
      <c r="R317" s="425"/>
      <c r="S317" s="425"/>
      <c r="T317" s="425"/>
      <c r="U317" s="425"/>
      <c r="V317" s="532"/>
      <c r="W317" s="532"/>
      <c r="X317" s="532"/>
      <c r="Y317" s="532"/>
      <c r="Z317" s="532"/>
    </row>
    <row r="318" ht="19.5" customHeight="1">
      <c r="A318" s="572"/>
      <c r="B318" s="619"/>
      <c r="C318" s="598"/>
      <c r="D318" s="132"/>
      <c r="E318" s="630"/>
      <c r="F318" s="131"/>
      <c r="G318" s="131"/>
      <c r="H318" s="570"/>
      <c r="I318" s="125"/>
      <c r="J318" s="571"/>
      <c r="K318" s="425"/>
      <c r="L318" s="425"/>
      <c r="M318" s="425"/>
      <c r="N318" s="425"/>
      <c r="O318" s="425"/>
      <c r="P318" s="425"/>
      <c r="Q318" s="425"/>
      <c r="R318" s="425"/>
      <c r="S318" s="425"/>
      <c r="T318" s="425"/>
      <c r="U318" s="425"/>
      <c r="V318" s="532"/>
      <c r="W318" s="532"/>
      <c r="X318" s="532"/>
      <c r="Y318" s="532"/>
      <c r="Z318" s="532"/>
    </row>
    <row r="319" ht="19.5" customHeight="1">
      <c r="A319" s="618">
        <v>46177.0</v>
      </c>
      <c r="B319" s="619"/>
      <c r="C319" s="620" t="s">
        <v>7901</v>
      </c>
      <c r="D319" s="538" t="s">
        <v>7597</v>
      </c>
      <c r="E319" s="624"/>
      <c r="F319" s="135" t="s">
        <v>104</v>
      </c>
      <c r="G319" s="135">
        <v>4.0</v>
      </c>
      <c r="H319" s="631" t="s">
        <v>2220</v>
      </c>
      <c r="I319" s="625"/>
      <c r="J319" s="626" t="s">
        <v>4331</v>
      </c>
      <c r="K319" s="425"/>
      <c r="L319" s="425"/>
      <c r="M319" s="425"/>
      <c r="N319" s="425"/>
      <c r="O319" s="425"/>
      <c r="P319" s="425"/>
      <c r="Q319" s="425"/>
      <c r="R319" s="425"/>
      <c r="S319" s="425"/>
      <c r="T319" s="425"/>
      <c r="U319" s="425"/>
      <c r="V319" s="532"/>
      <c r="W319" s="532"/>
      <c r="X319" s="532"/>
      <c r="Y319" s="532"/>
      <c r="Z319" s="532"/>
    </row>
    <row r="320" ht="19.5" customHeight="1">
      <c r="A320" s="618">
        <v>46177.0</v>
      </c>
      <c r="B320" s="619"/>
      <c r="C320" s="620" t="s">
        <v>7901</v>
      </c>
      <c r="D320" s="538" t="s">
        <v>7596</v>
      </c>
      <c r="E320" s="624"/>
      <c r="F320" s="135" t="s">
        <v>104</v>
      </c>
      <c r="G320" s="135">
        <v>4.0</v>
      </c>
      <c r="H320" s="631" t="s">
        <v>2516</v>
      </c>
      <c r="I320" s="625"/>
      <c r="J320" s="626" t="s">
        <v>4331</v>
      </c>
      <c r="K320" s="425"/>
      <c r="L320" s="425"/>
      <c r="M320" s="425"/>
      <c r="N320" s="425"/>
      <c r="O320" s="425"/>
      <c r="P320" s="425"/>
      <c r="Q320" s="425"/>
      <c r="R320" s="425"/>
      <c r="S320" s="425"/>
      <c r="T320" s="425"/>
      <c r="U320" s="425"/>
      <c r="V320" s="532"/>
      <c r="W320" s="532"/>
      <c r="X320" s="532"/>
      <c r="Y320" s="532"/>
      <c r="Z320" s="532"/>
    </row>
    <row r="321" ht="19.5" customHeight="1">
      <c r="A321" s="572"/>
      <c r="B321" s="619"/>
      <c r="C321" s="598"/>
      <c r="D321" s="132"/>
      <c r="E321" s="630"/>
      <c r="F321" s="131"/>
      <c r="G321" s="131"/>
      <c r="H321" s="570"/>
      <c r="I321" s="125"/>
      <c r="J321" s="571"/>
      <c r="K321" s="425"/>
      <c r="L321" s="425"/>
      <c r="M321" s="425"/>
      <c r="N321" s="425"/>
      <c r="O321" s="425"/>
      <c r="P321" s="425"/>
      <c r="Q321" s="425"/>
      <c r="R321" s="425"/>
      <c r="S321" s="425"/>
      <c r="T321" s="425"/>
      <c r="U321" s="425"/>
      <c r="V321" s="532"/>
      <c r="W321" s="532"/>
      <c r="X321" s="532"/>
      <c r="Y321" s="532"/>
      <c r="Z321" s="532"/>
    </row>
    <row r="322" ht="19.5" customHeight="1">
      <c r="A322" s="618">
        <v>46190.0</v>
      </c>
      <c r="B322" s="619"/>
      <c r="C322" s="620" t="s">
        <v>7902</v>
      </c>
      <c r="D322" s="621" t="s">
        <v>7560</v>
      </c>
      <c r="E322" s="624" t="s">
        <v>7903</v>
      </c>
      <c r="F322" s="135" t="s">
        <v>104</v>
      </c>
      <c r="G322" s="135">
        <v>2.0</v>
      </c>
      <c r="H322" s="631" t="s">
        <v>1924</v>
      </c>
      <c r="I322" s="625"/>
      <c r="J322" s="626" t="s">
        <v>4331</v>
      </c>
      <c r="K322" s="425"/>
      <c r="L322" s="425"/>
      <c r="M322" s="425"/>
      <c r="N322" s="425"/>
      <c r="O322" s="425"/>
      <c r="P322" s="425"/>
      <c r="Q322" s="425"/>
      <c r="R322" s="425"/>
      <c r="S322" s="425"/>
      <c r="T322" s="425"/>
      <c r="U322" s="425"/>
      <c r="V322" s="532"/>
      <c r="W322" s="532"/>
      <c r="X322" s="532"/>
      <c r="Y322" s="532"/>
      <c r="Z322" s="532"/>
    </row>
    <row r="323" ht="19.5" customHeight="1">
      <c r="A323" s="572"/>
      <c r="B323" s="619"/>
      <c r="C323" s="598"/>
      <c r="D323" s="132"/>
      <c r="E323" s="630"/>
      <c r="F323" s="131"/>
      <c r="G323" s="131"/>
      <c r="H323" s="570"/>
      <c r="I323" s="125"/>
      <c r="J323" s="571"/>
      <c r="K323" s="425"/>
      <c r="L323" s="425"/>
      <c r="M323" s="425"/>
      <c r="N323" s="425"/>
      <c r="O323" s="425"/>
      <c r="P323" s="425"/>
      <c r="Q323" s="425"/>
      <c r="R323" s="425"/>
      <c r="S323" s="425"/>
      <c r="T323" s="425"/>
      <c r="U323" s="425"/>
      <c r="V323" s="532"/>
      <c r="W323" s="532"/>
      <c r="X323" s="532"/>
      <c r="Y323" s="532"/>
      <c r="Z323" s="532"/>
    </row>
    <row r="324" ht="19.5" customHeight="1">
      <c r="A324" s="618">
        <v>46191.0</v>
      </c>
      <c r="B324" s="619"/>
      <c r="C324" s="620" t="s">
        <v>7904</v>
      </c>
      <c r="D324" s="538" t="s">
        <v>7905</v>
      </c>
      <c r="E324" s="624" t="s">
        <v>7906</v>
      </c>
      <c r="F324" s="135" t="s">
        <v>104</v>
      </c>
      <c r="G324" s="135">
        <v>4.0</v>
      </c>
      <c r="H324" s="627" t="s">
        <v>2920</v>
      </c>
      <c r="I324" s="625"/>
      <c r="J324" s="626" t="s">
        <v>4331</v>
      </c>
      <c r="K324" s="425"/>
      <c r="L324" s="425"/>
      <c r="M324" s="425"/>
      <c r="N324" s="425"/>
      <c r="O324" s="425"/>
      <c r="P324" s="425"/>
      <c r="Q324" s="425"/>
      <c r="R324" s="425"/>
      <c r="S324" s="425"/>
      <c r="T324" s="425"/>
      <c r="U324" s="425"/>
      <c r="V324" s="532"/>
      <c r="W324" s="532"/>
      <c r="X324" s="532"/>
      <c r="Y324" s="532"/>
      <c r="Z324" s="532"/>
    </row>
    <row r="325" ht="19.5" customHeight="1">
      <c r="A325" s="618">
        <v>46191.0</v>
      </c>
      <c r="B325" s="619"/>
      <c r="C325" s="620" t="s">
        <v>7904</v>
      </c>
      <c r="D325" s="538" t="s">
        <v>7907</v>
      </c>
      <c r="E325" s="624" t="s">
        <v>7908</v>
      </c>
      <c r="F325" s="135" t="s">
        <v>104</v>
      </c>
      <c r="G325" s="135">
        <v>4.0</v>
      </c>
      <c r="H325" s="627" t="s">
        <v>1526</v>
      </c>
      <c r="I325" s="625"/>
      <c r="J325" s="626" t="s">
        <v>4331</v>
      </c>
      <c r="K325" s="425"/>
      <c r="L325" s="425"/>
      <c r="M325" s="425"/>
      <c r="N325" s="425"/>
      <c r="O325" s="425"/>
      <c r="P325" s="425"/>
      <c r="Q325" s="425"/>
      <c r="R325" s="425"/>
      <c r="S325" s="425"/>
      <c r="T325" s="425"/>
      <c r="U325" s="425"/>
      <c r="V325" s="532"/>
      <c r="W325" s="532"/>
      <c r="X325" s="532"/>
      <c r="Y325" s="532"/>
      <c r="Z325" s="532"/>
    </row>
    <row r="326" ht="19.5" customHeight="1">
      <c r="A326" s="572"/>
      <c r="B326" s="619"/>
      <c r="C326" s="598"/>
      <c r="D326" s="132"/>
      <c r="E326" s="630"/>
      <c r="F326" s="131"/>
      <c r="G326" s="131"/>
      <c r="H326" s="570"/>
      <c r="I326" s="125"/>
      <c r="J326" s="571"/>
      <c r="K326" s="425"/>
      <c r="L326" s="425"/>
      <c r="M326" s="425"/>
      <c r="N326" s="425"/>
      <c r="O326" s="425"/>
      <c r="P326" s="425"/>
      <c r="Q326" s="425"/>
      <c r="R326" s="425"/>
      <c r="S326" s="425"/>
      <c r="T326" s="425"/>
      <c r="U326" s="425"/>
      <c r="V326" s="532"/>
      <c r="W326" s="532"/>
      <c r="X326" s="532"/>
      <c r="Y326" s="532"/>
      <c r="Z326" s="532"/>
    </row>
    <row r="327" ht="19.5" customHeight="1">
      <c r="A327" s="618">
        <v>46192.0</v>
      </c>
      <c r="B327" s="619"/>
      <c r="C327" s="620" t="s">
        <v>7909</v>
      </c>
      <c r="D327" s="538" t="s">
        <v>7910</v>
      </c>
      <c r="E327" s="624" t="s">
        <v>7911</v>
      </c>
      <c r="F327" s="135" t="s">
        <v>104</v>
      </c>
      <c r="G327" s="135">
        <v>2.0</v>
      </c>
      <c r="H327" s="631" t="s">
        <v>2719</v>
      </c>
      <c r="I327" s="625"/>
      <c r="J327" s="626" t="s">
        <v>4331</v>
      </c>
      <c r="K327" s="425"/>
      <c r="L327" s="425"/>
      <c r="M327" s="425"/>
      <c r="N327" s="425"/>
      <c r="O327" s="425"/>
      <c r="P327" s="425"/>
      <c r="Q327" s="425"/>
      <c r="R327" s="425"/>
      <c r="S327" s="425"/>
      <c r="T327" s="425"/>
      <c r="U327" s="425"/>
      <c r="V327" s="532"/>
      <c r="W327" s="532"/>
      <c r="X327" s="532"/>
      <c r="Y327" s="532"/>
      <c r="Z327" s="532"/>
    </row>
    <row r="328" ht="19.5" customHeight="1">
      <c r="A328" s="572"/>
      <c r="B328" s="619"/>
      <c r="C328" s="598"/>
      <c r="D328" s="132"/>
      <c r="E328" s="630"/>
      <c r="F328" s="131"/>
      <c r="G328" s="131"/>
      <c r="H328" s="570"/>
      <c r="I328" s="125"/>
      <c r="J328" s="571"/>
      <c r="K328" s="425"/>
      <c r="L328" s="425"/>
      <c r="M328" s="425"/>
      <c r="N328" s="425"/>
      <c r="O328" s="425"/>
      <c r="P328" s="425"/>
      <c r="Q328" s="425"/>
      <c r="R328" s="425"/>
      <c r="S328" s="425"/>
      <c r="T328" s="425"/>
      <c r="U328" s="425"/>
      <c r="V328" s="532"/>
      <c r="W328" s="532"/>
      <c r="X328" s="532"/>
      <c r="Y328" s="532"/>
      <c r="Z328" s="532"/>
    </row>
    <row r="329" ht="19.5" customHeight="1">
      <c r="A329" s="618">
        <v>46195.0</v>
      </c>
      <c r="B329" s="619"/>
      <c r="C329" s="620" t="s">
        <v>7912</v>
      </c>
      <c r="D329" s="538" t="s">
        <v>7913</v>
      </c>
      <c r="E329" s="624" t="s">
        <v>7914</v>
      </c>
      <c r="F329" s="135" t="s">
        <v>104</v>
      </c>
      <c r="G329" s="135">
        <v>1.0</v>
      </c>
      <c r="H329" s="631" t="s">
        <v>446</v>
      </c>
      <c r="I329" s="625"/>
      <c r="J329" s="626" t="s">
        <v>4331</v>
      </c>
      <c r="K329" s="425"/>
      <c r="L329" s="425"/>
      <c r="M329" s="425"/>
      <c r="N329" s="425"/>
      <c r="O329" s="425"/>
      <c r="P329" s="425"/>
      <c r="Q329" s="425"/>
      <c r="R329" s="425"/>
      <c r="S329" s="425"/>
      <c r="T329" s="425"/>
      <c r="U329" s="425"/>
      <c r="V329" s="532"/>
      <c r="W329" s="532"/>
      <c r="X329" s="532"/>
      <c r="Y329" s="532"/>
      <c r="Z329" s="532"/>
    </row>
    <row r="330" ht="19.5" customHeight="1">
      <c r="A330" s="572"/>
      <c r="B330" s="619"/>
      <c r="C330" s="598"/>
      <c r="D330" s="132"/>
      <c r="E330" s="630"/>
      <c r="F330" s="131"/>
      <c r="G330" s="131"/>
      <c r="H330" s="570"/>
      <c r="I330" s="125"/>
      <c r="J330" s="571"/>
      <c r="K330" s="425"/>
      <c r="L330" s="425"/>
      <c r="M330" s="425"/>
      <c r="N330" s="425"/>
      <c r="O330" s="425"/>
      <c r="P330" s="425"/>
      <c r="Q330" s="425"/>
      <c r="R330" s="425"/>
      <c r="S330" s="425"/>
      <c r="T330" s="425"/>
      <c r="U330" s="425"/>
      <c r="V330" s="532"/>
      <c r="W330" s="532"/>
      <c r="X330" s="532"/>
      <c r="Y330" s="532"/>
      <c r="Z330" s="532"/>
    </row>
    <row r="331" ht="19.5" customHeight="1">
      <c r="A331" s="618">
        <v>46196.0</v>
      </c>
      <c r="B331" s="619"/>
      <c r="C331" s="620" t="s">
        <v>7915</v>
      </c>
      <c r="D331" s="538" t="s">
        <v>7916</v>
      </c>
      <c r="E331" s="624" t="s">
        <v>7917</v>
      </c>
      <c r="F331" s="135" t="s">
        <v>104</v>
      </c>
      <c r="G331" s="135">
        <v>2.0</v>
      </c>
      <c r="H331" s="631" t="s">
        <v>7918</v>
      </c>
      <c r="I331" s="625"/>
      <c r="J331" s="626" t="s">
        <v>4331</v>
      </c>
      <c r="K331" s="425"/>
      <c r="L331" s="425"/>
      <c r="M331" s="425"/>
      <c r="N331" s="425"/>
      <c r="O331" s="425"/>
      <c r="P331" s="425"/>
      <c r="Q331" s="425"/>
      <c r="R331" s="425"/>
      <c r="S331" s="425"/>
      <c r="T331" s="425"/>
      <c r="U331" s="425"/>
      <c r="V331" s="532"/>
      <c r="W331" s="532"/>
      <c r="X331" s="532"/>
      <c r="Y331" s="532"/>
      <c r="Z331" s="532"/>
    </row>
    <row r="332" ht="19.5" customHeight="1">
      <c r="A332" s="618">
        <v>46196.0</v>
      </c>
      <c r="B332" s="619"/>
      <c r="C332" s="620" t="s">
        <v>7915</v>
      </c>
      <c r="D332" s="538" t="s">
        <v>7913</v>
      </c>
      <c r="E332" s="624" t="s">
        <v>7919</v>
      </c>
      <c r="F332" s="135" t="s">
        <v>104</v>
      </c>
      <c r="G332" s="135">
        <v>1.0</v>
      </c>
      <c r="H332" s="631" t="s">
        <v>1970</v>
      </c>
      <c r="I332" s="625"/>
      <c r="J332" s="626" t="s">
        <v>4331</v>
      </c>
      <c r="K332" s="425"/>
      <c r="L332" s="425"/>
      <c r="M332" s="425"/>
      <c r="N332" s="425"/>
      <c r="O332" s="425"/>
      <c r="P332" s="425"/>
      <c r="Q332" s="425"/>
      <c r="R332" s="425"/>
      <c r="S332" s="425"/>
      <c r="T332" s="425"/>
      <c r="U332" s="425"/>
      <c r="V332" s="532"/>
      <c r="W332" s="532"/>
      <c r="X332" s="532"/>
      <c r="Y332" s="532"/>
      <c r="Z332" s="532"/>
    </row>
    <row r="333" ht="19.5" customHeight="1">
      <c r="A333" s="572"/>
      <c r="B333" s="619"/>
      <c r="C333" s="598"/>
      <c r="D333" s="132"/>
      <c r="E333" s="630"/>
      <c r="F333" s="131"/>
      <c r="G333" s="131"/>
      <c r="H333" s="570"/>
      <c r="I333" s="125"/>
      <c r="J333" s="571"/>
      <c r="K333" s="425"/>
      <c r="L333" s="425"/>
      <c r="M333" s="425"/>
      <c r="N333" s="425"/>
      <c r="O333" s="425"/>
      <c r="P333" s="425"/>
      <c r="Q333" s="425"/>
      <c r="R333" s="425"/>
      <c r="S333" s="425"/>
      <c r="T333" s="425"/>
      <c r="U333" s="425"/>
      <c r="V333" s="532"/>
      <c r="W333" s="532"/>
      <c r="X333" s="532"/>
      <c r="Y333" s="532"/>
      <c r="Z333" s="532"/>
    </row>
    <row r="334" ht="19.5" customHeight="1">
      <c r="A334" s="618">
        <v>46198.0</v>
      </c>
      <c r="B334" s="619"/>
      <c r="C334" s="620" t="s">
        <v>7920</v>
      </c>
      <c r="D334" s="538" t="s">
        <v>7921</v>
      </c>
      <c r="E334" s="624" t="s">
        <v>7922</v>
      </c>
      <c r="F334" s="135" t="s">
        <v>104</v>
      </c>
      <c r="G334" s="135">
        <v>1.0</v>
      </c>
      <c r="H334" s="627" t="s">
        <v>1176</v>
      </c>
      <c r="I334" s="625"/>
      <c r="J334" s="626" t="s">
        <v>4331</v>
      </c>
      <c r="K334" s="425"/>
      <c r="L334" s="425"/>
      <c r="M334" s="425"/>
      <c r="N334" s="425"/>
      <c r="O334" s="425"/>
      <c r="P334" s="425"/>
      <c r="Q334" s="425"/>
      <c r="R334" s="425"/>
      <c r="S334" s="425"/>
      <c r="T334" s="425"/>
      <c r="U334" s="425"/>
      <c r="V334" s="532"/>
      <c r="W334" s="532"/>
      <c r="X334" s="532"/>
      <c r="Y334" s="532"/>
      <c r="Z334" s="532"/>
    </row>
    <row r="335" ht="19.5" customHeight="1">
      <c r="A335" s="572"/>
      <c r="B335" s="619"/>
      <c r="C335" s="598"/>
      <c r="D335" s="132"/>
      <c r="E335" s="630"/>
      <c r="F335" s="131"/>
      <c r="G335" s="131"/>
      <c r="H335" s="570"/>
      <c r="I335" s="125"/>
      <c r="J335" s="571"/>
      <c r="K335" s="425"/>
      <c r="L335" s="425"/>
      <c r="M335" s="425"/>
      <c r="N335" s="425"/>
      <c r="O335" s="425"/>
      <c r="P335" s="425"/>
      <c r="Q335" s="425"/>
      <c r="R335" s="425"/>
      <c r="S335" s="425"/>
      <c r="T335" s="425"/>
      <c r="U335" s="425"/>
      <c r="V335" s="532"/>
      <c r="W335" s="532"/>
      <c r="X335" s="532"/>
      <c r="Y335" s="532"/>
      <c r="Z335" s="532"/>
    </row>
    <row r="336" ht="19.5" customHeight="1">
      <c r="A336" s="572"/>
      <c r="B336" s="619"/>
      <c r="C336" s="598"/>
      <c r="D336" s="132"/>
      <c r="E336" s="630"/>
      <c r="F336" s="131"/>
      <c r="G336" s="131"/>
      <c r="H336" s="570"/>
      <c r="I336" s="125"/>
      <c r="J336" s="571"/>
      <c r="K336" s="425"/>
      <c r="L336" s="425"/>
      <c r="M336" s="425"/>
      <c r="N336" s="425"/>
      <c r="O336" s="425"/>
      <c r="P336" s="425"/>
      <c r="Q336" s="425"/>
      <c r="R336" s="425"/>
      <c r="S336" s="425"/>
      <c r="T336" s="425"/>
      <c r="U336" s="425"/>
      <c r="V336" s="532"/>
      <c r="W336" s="532"/>
      <c r="X336" s="532"/>
      <c r="Y336" s="532"/>
      <c r="Z336" s="532"/>
    </row>
    <row r="337" ht="19.5" customHeight="1">
      <c r="A337" s="572"/>
      <c r="B337" s="619"/>
      <c r="C337" s="598"/>
      <c r="D337" s="132"/>
      <c r="E337" s="630"/>
      <c r="F337" s="131"/>
      <c r="G337" s="131"/>
      <c r="H337" s="570"/>
      <c r="I337" s="125"/>
      <c r="J337" s="571"/>
      <c r="K337" s="425"/>
      <c r="L337" s="425"/>
      <c r="M337" s="425"/>
      <c r="N337" s="425"/>
      <c r="O337" s="425"/>
      <c r="P337" s="425"/>
      <c r="Q337" s="425"/>
      <c r="R337" s="425"/>
      <c r="S337" s="425"/>
      <c r="T337" s="425"/>
      <c r="U337" s="425"/>
      <c r="V337" s="532"/>
      <c r="W337" s="532"/>
      <c r="X337" s="532"/>
      <c r="Y337" s="532"/>
      <c r="Z337" s="532"/>
    </row>
    <row r="338" ht="19.5" customHeight="1">
      <c r="A338" s="572"/>
      <c r="B338" s="619"/>
      <c r="C338" s="598"/>
      <c r="D338" s="132"/>
      <c r="E338" s="630"/>
      <c r="F338" s="131"/>
      <c r="G338" s="131"/>
      <c r="H338" s="570"/>
      <c r="I338" s="125"/>
      <c r="J338" s="571"/>
      <c r="K338" s="425"/>
      <c r="L338" s="425"/>
      <c r="M338" s="425"/>
      <c r="N338" s="425"/>
      <c r="O338" s="425"/>
      <c r="P338" s="425"/>
      <c r="Q338" s="425"/>
      <c r="R338" s="425"/>
      <c r="S338" s="425"/>
      <c r="T338" s="425"/>
      <c r="U338" s="425"/>
      <c r="V338" s="532"/>
      <c r="W338" s="532"/>
      <c r="X338" s="532"/>
      <c r="Y338" s="532"/>
      <c r="Z338" s="532"/>
    </row>
    <row r="339" ht="19.5" customHeight="1">
      <c r="A339" s="572"/>
      <c r="B339" s="619"/>
      <c r="C339" s="598"/>
      <c r="D339" s="132"/>
      <c r="E339" s="630"/>
      <c r="F339" s="131"/>
      <c r="G339" s="131"/>
      <c r="H339" s="570"/>
      <c r="I339" s="125"/>
      <c r="J339" s="571"/>
      <c r="K339" s="425"/>
      <c r="L339" s="425"/>
      <c r="M339" s="425"/>
      <c r="N339" s="425"/>
      <c r="O339" s="425"/>
      <c r="P339" s="425"/>
      <c r="Q339" s="425"/>
      <c r="R339" s="425"/>
      <c r="S339" s="425"/>
      <c r="T339" s="425"/>
      <c r="U339" s="425"/>
      <c r="V339" s="532"/>
      <c r="W339" s="532"/>
      <c r="X339" s="532"/>
      <c r="Y339" s="532"/>
      <c r="Z339" s="532"/>
    </row>
    <row r="340" ht="19.5" customHeight="1">
      <c r="A340" s="572"/>
      <c r="B340" s="619"/>
      <c r="C340" s="598"/>
      <c r="D340" s="132"/>
      <c r="E340" s="630"/>
      <c r="F340" s="131"/>
      <c r="G340" s="131"/>
      <c r="H340" s="570"/>
      <c r="I340" s="125"/>
      <c r="J340" s="571"/>
      <c r="K340" s="425"/>
      <c r="L340" s="425"/>
      <c r="M340" s="425"/>
      <c r="N340" s="425"/>
      <c r="O340" s="425"/>
      <c r="P340" s="425"/>
      <c r="Q340" s="425"/>
      <c r="R340" s="425"/>
      <c r="S340" s="425"/>
      <c r="T340" s="425"/>
      <c r="U340" s="425"/>
      <c r="V340" s="532"/>
      <c r="W340" s="532"/>
      <c r="X340" s="532"/>
      <c r="Y340" s="532"/>
      <c r="Z340" s="532"/>
    </row>
    <row r="341" ht="19.5" customHeight="1">
      <c r="A341" s="572"/>
      <c r="B341" s="619"/>
      <c r="C341" s="598"/>
      <c r="D341" s="132"/>
      <c r="E341" s="630"/>
      <c r="F341" s="131"/>
      <c r="G341" s="131"/>
      <c r="H341" s="570"/>
      <c r="I341" s="125"/>
      <c r="J341" s="571"/>
      <c r="K341" s="425"/>
      <c r="L341" s="425"/>
      <c r="M341" s="425"/>
      <c r="N341" s="425"/>
      <c r="O341" s="425"/>
      <c r="P341" s="425"/>
      <c r="Q341" s="425"/>
      <c r="R341" s="425"/>
      <c r="S341" s="425"/>
      <c r="T341" s="425"/>
      <c r="U341" s="425"/>
      <c r="V341" s="532"/>
      <c r="W341" s="532"/>
      <c r="X341" s="532"/>
      <c r="Y341" s="532"/>
      <c r="Z341" s="532"/>
    </row>
    <row r="342" ht="19.5" customHeight="1">
      <c r="A342" s="572"/>
      <c r="B342" s="619"/>
      <c r="C342" s="598"/>
      <c r="D342" s="132"/>
      <c r="E342" s="630"/>
      <c r="F342" s="131"/>
      <c r="G342" s="131"/>
      <c r="H342" s="570"/>
      <c r="I342" s="125"/>
      <c r="J342" s="571"/>
      <c r="K342" s="425"/>
      <c r="L342" s="425"/>
      <c r="M342" s="425"/>
      <c r="N342" s="425"/>
      <c r="O342" s="425"/>
      <c r="P342" s="425"/>
      <c r="Q342" s="425"/>
      <c r="R342" s="425"/>
      <c r="S342" s="425"/>
      <c r="T342" s="425"/>
      <c r="U342" s="425"/>
      <c r="V342" s="532"/>
      <c r="W342" s="532"/>
      <c r="X342" s="532"/>
      <c r="Y342" s="532"/>
      <c r="Z342" s="532"/>
    </row>
    <row r="343" ht="19.5" customHeight="1">
      <c r="A343" s="572"/>
      <c r="B343" s="619"/>
      <c r="C343" s="598"/>
      <c r="D343" s="132"/>
      <c r="E343" s="630"/>
      <c r="F343" s="131"/>
      <c r="G343" s="131"/>
      <c r="H343" s="570"/>
      <c r="I343" s="125"/>
      <c r="J343" s="571"/>
      <c r="K343" s="425"/>
      <c r="L343" s="425"/>
      <c r="M343" s="425"/>
      <c r="N343" s="425"/>
      <c r="O343" s="425"/>
      <c r="P343" s="425"/>
      <c r="Q343" s="425"/>
      <c r="R343" s="425"/>
      <c r="S343" s="425"/>
      <c r="T343" s="425"/>
      <c r="U343" s="425"/>
      <c r="V343" s="532"/>
      <c r="W343" s="532"/>
      <c r="X343" s="532"/>
      <c r="Y343" s="532"/>
      <c r="Z343" s="532"/>
    </row>
    <row r="344" ht="19.5" customHeight="1">
      <c r="A344" s="572"/>
      <c r="B344" s="619"/>
      <c r="C344" s="598"/>
      <c r="D344" s="132"/>
      <c r="E344" s="630"/>
      <c r="F344" s="131"/>
      <c r="G344" s="131"/>
      <c r="H344" s="570"/>
      <c r="I344" s="125"/>
      <c r="J344" s="571"/>
      <c r="K344" s="425"/>
      <c r="L344" s="425"/>
      <c r="M344" s="425"/>
      <c r="N344" s="425"/>
      <c r="O344" s="425"/>
      <c r="P344" s="425"/>
      <c r="Q344" s="425"/>
      <c r="R344" s="425"/>
      <c r="S344" s="425"/>
      <c r="T344" s="425"/>
      <c r="U344" s="425"/>
      <c r="V344" s="532"/>
      <c r="W344" s="532"/>
      <c r="X344" s="532"/>
      <c r="Y344" s="532"/>
      <c r="Z344" s="532"/>
    </row>
    <row r="345" ht="19.5" customHeight="1">
      <c r="A345" s="572"/>
      <c r="B345" s="619"/>
      <c r="C345" s="598"/>
      <c r="D345" s="132"/>
      <c r="E345" s="630"/>
      <c r="F345" s="131"/>
      <c r="G345" s="131"/>
      <c r="H345" s="570"/>
      <c r="I345" s="125"/>
      <c r="J345" s="571"/>
      <c r="K345" s="425"/>
      <c r="L345" s="425"/>
      <c r="M345" s="425"/>
      <c r="N345" s="425"/>
      <c r="O345" s="425"/>
      <c r="P345" s="425"/>
      <c r="Q345" s="425"/>
      <c r="R345" s="425"/>
      <c r="S345" s="425"/>
      <c r="T345" s="425"/>
      <c r="U345" s="425"/>
      <c r="V345" s="532"/>
      <c r="W345" s="532"/>
      <c r="X345" s="532"/>
      <c r="Y345" s="532"/>
      <c r="Z345" s="532"/>
    </row>
    <row r="346" ht="19.5" customHeight="1">
      <c r="A346" s="572"/>
      <c r="B346" s="619"/>
      <c r="C346" s="598"/>
      <c r="D346" s="132"/>
      <c r="E346" s="630"/>
      <c r="F346" s="131"/>
      <c r="G346" s="131"/>
      <c r="H346" s="570"/>
      <c r="I346" s="125"/>
      <c r="J346" s="571"/>
      <c r="K346" s="425"/>
      <c r="L346" s="425"/>
      <c r="M346" s="425"/>
      <c r="N346" s="425"/>
      <c r="O346" s="425"/>
      <c r="P346" s="425"/>
      <c r="Q346" s="425"/>
      <c r="R346" s="425"/>
      <c r="S346" s="425"/>
      <c r="T346" s="425"/>
      <c r="U346" s="425"/>
      <c r="V346" s="532"/>
      <c r="W346" s="532"/>
      <c r="X346" s="532"/>
      <c r="Y346" s="532"/>
      <c r="Z346" s="532"/>
    </row>
    <row r="347" ht="19.5" customHeight="1">
      <c r="A347" s="572"/>
      <c r="B347" s="619"/>
      <c r="C347" s="598"/>
      <c r="D347" s="132"/>
      <c r="E347" s="630"/>
      <c r="F347" s="131"/>
      <c r="G347" s="131"/>
      <c r="H347" s="570"/>
      <c r="I347" s="125"/>
      <c r="J347" s="571"/>
      <c r="K347" s="425"/>
      <c r="L347" s="425"/>
      <c r="M347" s="425"/>
      <c r="N347" s="425"/>
      <c r="O347" s="425"/>
      <c r="P347" s="425"/>
      <c r="Q347" s="425"/>
      <c r="R347" s="425"/>
      <c r="S347" s="425"/>
      <c r="T347" s="425"/>
      <c r="U347" s="425"/>
      <c r="V347" s="532"/>
      <c r="W347" s="532"/>
      <c r="X347" s="532"/>
      <c r="Y347" s="532"/>
      <c r="Z347" s="532"/>
    </row>
    <row r="348" ht="19.5" customHeight="1">
      <c r="A348" s="572"/>
      <c r="B348" s="619"/>
      <c r="C348" s="598"/>
      <c r="D348" s="132"/>
      <c r="E348" s="630"/>
      <c r="F348" s="131"/>
      <c r="G348" s="131"/>
      <c r="H348" s="570"/>
      <c r="I348" s="125"/>
      <c r="J348" s="571"/>
      <c r="K348" s="425"/>
      <c r="L348" s="425"/>
      <c r="M348" s="425"/>
      <c r="N348" s="425"/>
      <c r="O348" s="425"/>
      <c r="P348" s="425"/>
      <c r="Q348" s="425"/>
      <c r="R348" s="425"/>
      <c r="S348" s="425"/>
      <c r="T348" s="425"/>
      <c r="U348" s="425"/>
      <c r="V348" s="532"/>
      <c r="W348" s="532"/>
      <c r="X348" s="532"/>
      <c r="Y348" s="532"/>
      <c r="Z348" s="532"/>
    </row>
    <row r="349" ht="19.5" customHeight="1">
      <c r="A349" s="572"/>
      <c r="B349" s="619"/>
      <c r="C349" s="598"/>
      <c r="D349" s="132"/>
      <c r="E349" s="630"/>
      <c r="F349" s="131"/>
      <c r="G349" s="131"/>
      <c r="H349" s="570"/>
      <c r="I349" s="125"/>
      <c r="J349" s="571"/>
      <c r="K349" s="425"/>
      <c r="L349" s="425"/>
      <c r="M349" s="425"/>
      <c r="N349" s="425"/>
      <c r="O349" s="425"/>
      <c r="P349" s="425"/>
      <c r="Q349" s="425"/>
      <c r="R349" s="425"/>
      <c r="S349" s="425"/>
      <c r="T349" s="425"/>
      <c r="U349" s="425"/>
      <c r="V349" s="532"/>
      <c r="W349" s="532"/>
      <c r="X349" s="532"/>
      <c r="Y349" s="532"/>
      <c r="Z349" s="532"/>
    </row>
    <row r="350" ht="19.5" customHeight="1">
      <c r="A350" s="572"/>
      <c r="B350" s="619"/>
      <c r="C350" s="598"/>
      <c r="D350" s="132"/>
      <c r="E350" s="630"/>
      <c r="F350" s="131"/>
      <c r="G350" s="131"/>
      <c r="H350" s="570"/>
      <c r="I350" s="125"/>
      <c r="J350" s="571"/>
      <c r="K350" s="425"/>
      <c r="L350" s="425"/>
      <c r="M350" s="425"/>
      <c r="N350" s="425"/>
      <c r="O350" s="425"/>
      <c r="P350" s="425"/>
      <c r="Q350" s="425"/>
      <c r="R350" s="425"/>
      <c r="S350" s="425"/>
      <c r="T350" s="425"/>
      <c r="U350" s="425"/>
      <c r="V350" s="532"/>
      <c r="W350" s="532"/>
      <c r="X350" s="532"/>
      <c r="Y350" s="532"/>
      <c r="Z350" s="532"/>
    </row>
    <row r="351" ht="19.5" customHeight="1">
      <c r="A351" s="572"/>
      <c r="B351" s="619"/>
      <c r="C351" s="598"/>
      <c r="D351" s="132"/>
      <c r="E351" s="630"/>
      <c r="F351" s="131"/>
      <c r="G351" s="131"/>
      <c r="H351" s="570"/>
      <c r="I351" s="125"/>
      <c r="J351" s="571"/>
      <c r="K351" s="425"/>
      <c r="L351" s="425"/>
      <c r="M351" s="425"/>
      <c r="N351" s="425"/>
      <c r="O351" s="425"/>
      <c r="P351" s="425"/>
      <c r="Q351" s="425"/>
      <c r="R351" s="425"/>
      <c r="S351" s="425"/>
      <c r="T351" s="425"/>
      <c r="U351" s="425"/>
      <c r="V351" s="532"/>
      <c r="W351" s="532"/>
      <c r="X351" s="532"/>
      <c r="Y351" s="532"/>
      <c r="Z351" s="532"/>
    </row>
    <row r="352" ht="19.5" customHeight="1">
      <c r="A352" s="572"/>
      <c r="B352" s="619"/>
      <c r="C352" s="598"/>
      <c r="D352" s="132"/>
      <c r="E352" s="630"/>
      <c r="F352" s="131"/>
      <c r="G352" s="131"/>
      <c r="H352" s="570"/>
      <c r="I352" s="125"/>
      <c r="J352" s="571"/>
      <c r="K352" s="425"/>
      <c r="L352" s="425"/>
      <c r="M352" s="425"/>
      <c r="N352" s="425"/>
      <c r="O352" s="425"/>
      <c r="P352" s="425"/>
      <c r="Q352" s="425"/>
      <c r="R352" s="425"/>
      <c r="S352" s="425"/>
      <c r="T352" s="425"/>
      <c r="U352" s="425"/>
      <c r="V352" s="532"/>
      <c r="W352" s="532"/>
      <c r="X352" s="532"/>
      <c r="Y352" s="532"/>
      <c r="Z352" s="532"/>
    </row>
    <row r="353" ht="19.5" customHeight="1">
      <c r="A353" s="572"/>
      <c r="B353" s="619"/>
      <c r="C353" s="598"/>
      <c r="D353" s="132"/>
      <c r="E353" s="630"/>
      <c r="F353" s="131"/>
      <c r="G353" s="131"/>
      <c r="H353" s="570"/>
      <c r="I353" s="125"/>
      <c r="J353" s="571"/>
      <c r="K353" s="425"/>
      <c r="L353" s="425"/>
      <c r="M353" s="425"/>
      <c r="N353" s="425"/>
      <c r="O353" s="425"/>
      <c r="P353" s="425"/>
      <c r="Q353" s="425"/>
      <c r="R353" s="425"/>
      <c r="S353" s="425"/>
      <c r="T353" s="425"/>
      <c r="U353" s="425"/>
      <c r="V353" s="532"/>
      <c r="W353" s="532"/>
      <c r="X353" s="532"/>
      <c r="Y353" s="532"/>
      <c r="Z353" s="532"/>
    </row>
    <row r="354" ht="19.5" customHeight="1">
      <c r="A354" s="572"/>
      <c r="B354" s="619"/>
      <c r="C354" s="598"/>
      <c r="D354" s="132"/>
      <c r="E354" s="630"/>
      <c r="F354" s="131"/>
      <c r="G354" s="131"/>
      <c r="H354" s="570"/>
      <c r="I354" s="125"/>
      <c r="J354" s="571"/>
      <c r="K354" s="425"/>
      <c r="L354" s="425"/>
      <c r="M354" s="425"/>
      <c r="N354" s="425"/>
      <c r="O354" s="425"/>
      <c r="P354" s="425"/>
      <c r="Q354" s="425"/>
      <c r="R354" s="425"/>
      <c r="S354" s="425"/>
      <c r="T354" s="425"/>
      <c r="U354" s="425"/>
      <c r="V354" s="532"/>
      <c r="W354" s="532"/>
      <c r="X354" s="532"/>
      <c r="Y354" s="532"/>
      <c r="Z354" s="532"/>
    </row>
    <row r="355" ht="19.5" customHeight="1">
      <c r="A355" s="572"/>
      <c r="B355" s="619"/>
      <c r="C355" s="598"/>
      <c r="D355" s="132"/>
      <c r="E355" s="630"/>
      <c r="F355" s="131"/>
      <c r="G355" s="131"/>
      <c r="H355" s="570"/>
      <c r="I355" s="125"/>
      <c r="J355" s="571"/>
      <c r="K355" s="425"/>
      <c r="L355" s="425"/>
      <c r="M355" s="425"/>
      <c r="N355" s="425"/>
      <c r="O355" s="425"/>
      <c r="P355" s="425"/>
      <c r="Q355" s="425"/>
      <c r="R355" s="425"/>
      <c r="S355" s="425"/>
      <c r="T355" s="425"/>
      <c r="U355" s="425"/>
      <c r="V355" s="532"/>
      <c r="W355" s="532"/>
      <c r="X355" s="532"/>
      <c r="Y355" s="532"/>
      <c r="Z355" s="532"/>
    </row>
    <row r="356" ht="19.5" customHeight="1">
      <c r="A356" s="572"/>
      <c r="B356" s="619"/>
      <c r="C356" s="598"/>
      <c r="D356" s="132"/>
      <c r="E356" s="630"/>
      <c r="F356" s="131"/>
      <c r="G356" s="131"/>
      <c r="H356" s="570"/>
      <c r="I356" s="125"/>
      <c r="J356" s="571"/>
      <c r="K356" s="425"/>
      <c r="L356" s="425"/>
      <c r="M356" s="425"/>
      <c r="N356" s="425"/>
      <c r="O356" s="425"/>
      <c r="P356" s="425"/>
      <c r="Q356" s="425"/>
      <c r="R356" s="425"/>
      <c r="S356" s="425"/>
      <c r="T356" s="425"/>
      <c r="U356" s="425"/>
      <c r="V356" s="532"/>
      <c r="W356" s="532"/>
      <c r="X356" s="532"/>
      <c r="Y356" s="532"/>
      <c r="Z356" s="532"/>
    </row>
    <row r="357" ht="19.5" customHeight="1">
      <c r="A357" s="572"/>
      <c r="B357" s="619"/>
      <c r="C357" s="598"/>
      <c r="D357" s="132"/>
      <c r="E357" s="630"/>
      <c r="F357" s="131"/>
      <c r="G357" s="131"/>
      <c r="H357" s="570"/>
      <c r="I357" s="125"/>
      <c r="J357" s="571"/>
      <c r="K357" s="425"/>
      <c r="L357" s="425"/>
      <c r="M357" s="425"/>
      <c r="N357" s="425"/>
      <c r="O357" s="425"/>
      <c r="P357" s="425"/>
      <c r="Q357" s="425"/>
      <c r="R357" s="425"/>
      <c r="S357" s="425"/>
      <c r="T357" s="425"/>
      <c r="U357" s="425"/>
      <c r="V357" s="532"/>
      <c r="W357" s="532"/>
      <c r="X357" s="532"/>
      <c r="Y357" s="532"/>
      <c r="Z357" s="532"/>
    </row>
    <row r="358" ht="19.5" customHeight="1">
      <c r="A358" s="572"/>
      <c r="B358" s="619"/>
      <c r="C358" s="598"/>
      <c r="D358" s="132"/>
      <c r="E358" s="630"/>
      <c r="F358" s="131"/>
      <c r="G358" s="131"/>
      <c r="H358" s="570"/>
      <c r="I358" s="125"/>
      <c r="J358" s="571"/>
      <c r="K358" s="425"/>
      <c r="L358" s="425"/>
      <c r="M358" s="425"/>
      <c r="N358" s="425"/>
      <c r="O358" s="425"/>
      <c r="P358" s="425"/>
      <c r="Q358" s="425"/>
      <c r="R358" s="425"/>
      <c r="S358" s="425"/>
      <c r="T358" s="425"/>
      <c r="U358" s="425"/>
      <c r="V358" s="532"/>
      <c r="W358" s="532"/>
      <c r="X358" s="532"/>
      <c r="Y358" s="532"/>
      <c r="Z358" s="532"/>
    </row>
    <row r="359" ht="19.5" customHeight="1">
      <c r="A359" s="572"/>
      <c r="B359" s="619"/>
      <c r="C359" s="598"/>
      <c r="D359" s="632"/>
      <c r="E359" s="616"/>
      <c r="F359" s="131"/>
      <c r="G359" s="131"/>
      <c r="H359" s="570"/>
      <c r="I359" s="125"/>
      <c r="J359" s="571"/>
      <c r="K359" s="425"/>
      <c r="L359" s="425"/>
      <c r="M359" s="425"/>
      <c r="N359" s="425"/>
      <c r="O359" s="425"/>
      <c r="P359" s="425"/>
      <c r="Q359" s="425"/>
      <c r="R359" s="425"/>
      <c r="S359" s="425"/>
      <c r="T359" s="425"/>
      <c r="U359" s="425"/>
      <c r="V359" s="532"/>
      <c r="W359" s="532"/>
      <c r="X359" s="532"/>
      <c r="Y359" s="532"/>
      <c r="Z359" s="532"/>
    </row>
    <row r="360" ht="19.5" customHeight="1">
      <c r="A360" s="572"/>
      <c r="B360" s="619"/>
      <c r="C360" s="598"/>
      <c r="D360" s="599"/>
      <c r="E360" s="616"/>
      <c r="F360" s="131"/>
      <c r="G360" s="131"/>
      <c r="H360" s="570"/>
      <c r="I360" s="125"/>
      <c r="J360" s="571"/>
      <c r="K360" s="425"/>
      <c r="L360" s="425"/>
      <c r="M360" s="425"/>
      <c r="N360" s="425"/>
      <c r="O360" s="425"/>
      <c r="P360" s="425"/>
      <c r="Q360" s="425"/>
      <c r="R360" s="425"/>
      <c r="S360" s="425"/>
      <c r="T360" s="425"/>
      <c r="U360" s="425"/>
      <c r="V360" s="532"/>
      <c r="W360" s="532"/>
      <c r="X360" s="532"/>
      <c r="Y360" s="532"/>
      <c r="Z360" s="532"/>
    </row>
    <row r="361" ht="19.5" customHeight="1">
      <c r="A361" s="572"/>
      <c r="B361" s="619"/>
      <c r="C361" s="598"/>
      <c r="D361" s="599"/>
      <c r="E361" s="616"/>
      <c r="F361" s="131"/>
      <c r="G361" s="131"/>
      <c r="H361" s="131"/>
      <c r="I361" s="125"/>
      <c r="J361" s="571"/>
      <c r="K361" s="425"/>
      <c r="L361" s="425"/>
      <c r="M361" s="425"/>
      <c r="N361" s="425"/>
      <c r="O361" s="425"/>
      <c r="P361" s="425"/>
      <c r="Q361" s="425"/>
      <c r="R361" s="425"/>
      <c r="S361" s="425"/>
      <c r="T361" s="425"/>
      <c r="U361" s="425"/>
      <c r="V361" s="532"/>
      <c r="W361" s="532"/>
      <c r="X361" s="532"/>
      <c r="Y361" s="532"/>
      <c r="Z361" s="532"/>
    </row>
    <row r="362" ht="28.5" customHeight="1">
      <c r="A362" s="633"/>
      <c r="B362" s="96"/>
      <c r="C362" s="96"/>
      <c r="D362" s="103"/>
      <c r="E362" s="634"/>
      <c r="F362" s="96"/>
      <c r="G362" s="96"/>
      <c r="H362" s="588"/>
      <c r="I362" s="103"/>
      <c r="J362" s="425"/>
      <c r="K362" s="425"/>
      <c r="L362" s="425"/>
      <c r="M362" s="425"/>
      <c r="N362" s="425"/>
      <c r="O362" s="425"/>
      <c r="P362" s="425"/>
      <c r="Q362" s="425"/>
      <c r="R362" s="425"/>
      <c r="S362" s="425"/>
      <c r="T362" s="425"/>
      <c r="U362" s="425"/>
    </row>
    <row r="363" ht="28.5" customHeight="1">
      <c r="A363" s="633"/>
      <c r="B363" s="103"/>
      <c r="C363" s="103"/>
      <c r="D363" s="103"/>
      <c r="E363" s="103"/>
      <c r="F363" s="18"/>
      <c r="G363" s="543" t="s">
        <v>3236</v>
      </c>
      <c r="H363" s="18"/>
      <c r="I363" s="103"/>
      <c r="J363" s="425"/>
      <c r="K363" s="425"/>
      <c r="L363" s="425"/>
      <c r="M363" s="425"/>
      <c r="N363" s="425"/>
      <c r="O363" s="425"/>
      <c r="P363" s="425"/>
      <c r="Q363" s="425"/>
      <c r="R363" s="425"/>
      <c r="S363" s="425"/>
      <c r="T363" s="425"/>
      <c r="U363" s="425"/>
    </row>
    <row r="364" ht="28.5" customHeight="1">
      <c r="A364" s="635"/>
      <c r="B364" s="460" t="s">
        <v>7614</v>
      </c>
      <c r="C364" s="5"/>
      <c r="D364" s="636" t="s">
        <v>5620</v>
      </c>
      <c r="F364" s="460"/>
      <c r="G364" s="460" t="s">
        <v>7128</v>
      </c>
      <c r="H364" s="460"/>
      <c r="I364" s="103"/>
      <c r="J364" s="425"/>
      <c r="K364" s="425"/>
      <c r="L364" s="425"/>
      <c r="M364" s="425"/>
      <c r="N364" s="425"/>
      <c r="O364" s="425"/>
      <c r="P364" s="425"/>
      <c r="Q364" s="425"/>
      <c r="R364" s="425"/>
      <c r="S364" s="425"/>
      <c r="T364" s="425"/>
      <c r="U364" s="425"/>
    </row>
    <row r="365" ht="19.5" customHeight="1">
      <c r="A365" s="633"/>
      <c r="B365" s="637"/>
      <c r="C365" s="96"/>
      <c r="D365" s="96"/>
      <c r="F365" s="96"/>
      <c r="G365" s="638"/>
      <c r="H365" s="103"/>
      <c r="I365" s="103"/>
      <c r="J365" s="425"/>
      <c r="K365" s="425"/>
      <c r="L365" s="425"/>
      <c r="M365" s="425"/>
      <c r="N365" s="425"/>
      <c r="O365" s="425"/>
      <c r="P365" s="425"/>
      <c r="Q365" s="425"/>
      <c r="R365" s="425"/>
      <c r="S365" s="425"/>
      <c r="T365" s="425"/>
      <c r="U365" s="425"/>
    </row>
    <row r="366" ht="19.5" customHeight="1">
      <c r="A366" s="633"/>
      <c r="B366" s="637"/>
      <c r="C366" s="96"/>
      <c r="D366" s="96"/>
      <c r="F366" s="96"/>
      <c r="G366" s="638"/>
      <c r="H366" s="103"/>
      <c r="I366" s="103"/>
      <c r="J366" s="425"/>
      <c r="K366" s="425"/>
      <c r="L366" s="425"/>
      <c r="M366" s="425"/>
      <c r="N366" s="425"/>
      <c r="O366" s="425"/>
      <c r="P366" s="425"/>
      <c r="Q366" s="425"/>
      <c r="R366" s="425"/>
      <c r="S366" s="425"/>
      <c r="T366" s="425"/>
      <c r="U366" s="425"/>
    </row>
    <row r="367" ht="19.5" customHeight="1">
      <c r="A367" s="639"/>
      <c r="B367" s="18"/>
      <c r="C367" s="18"/>
      <c r="D367" s="18"/>
      <c r="F367" s="18"/>
      <c r="G367" s="17"/>
      <c r="I367" s="103"/>
      <c r="J367" s="425"/>
      <c r="K367" s="425"/>
      <c r="L367" s="425"/>
      <c r="M367" s="425"/>
      <c r="N367" s="425"/>
      <c r="O367" s="425"/>
      <c r="P367" s="425"/>
      <c r="Q367" s="425"/>
      <c r="R367" s="425"/>
      <c r="S367" s="425"/>
      <c r="T367" s="425"/>
      <c r="U367" s="425"/>
    </row>
    <row r="368" ht="19.5" customHeight="1">
      <c r="A368" s="640"/>
      <c r="B368" s="460"/>
      <c r="C368" s="460"/>
      <c r="D368" s="460"/>
      <c r="F368" s="460"/>
      <c r="I368" s="103"/>
      <c r="J368" s="425"/>
      <c r="K368" s="425"/>
      <c r="L368" s="425"/>
      <c r="M368" s="425"/>
      <c r="N368" s="425"/>
      <c r="O368" s="425"/>
      <c r="P368" s="425"/>
      <c r="Q368" s="425"/>
      <c r="R368" s="425"/>
      <c r="S368" s="425"/>
      <c r="T368" s="425"/>
      <c r="U368" s="425"/>
    </row>
    <row r="369" ht="19.5" customHeight="1">
      <c r="A369" s="641"/>
      <c r="B369" s="461" t="s">
        <v>7923</v>
      </c>
      <c r="C369" s="642"/>
      <c r="D369" s="461" t="s">
        <v>3241</v>
      </c>
      <c r="E369" s="643" t="s">
        <v>3242</v>
      </c>
      <c r="F369" s="461"/>
      <c r="G369" s="644" t="s">
        <v>3243</v>
      </c>
      <c r="H369" s="461"/>
      <c r="I369" s="103"/>
      <c r="J369" s="425"/>
      <c r="K369" s="425"/>
      <c r="L369" s="425"/>
      <c r="M369" s="425"/>
      <c r="N369" s="425"/>
      <c r="O369" s="425"/>
      <c r="P369" s="425"/>
      <c r="Q369" s="425"/>
      <c r="R369" s="425"/>
      <c r="S369" s="425"/>
      <c r="T369" s="425"/>
      <c r="U369" s="425"/>
    </row>
    <row r="370" ht="16.5" customHeight="1">
      <c r="A370" s="635"/>
      <c r="B370" s="460" t="s">
        <v>7131</v>
      </c>
      <c r="C370" s="5"/>
      <c r="D370" s="460" t="s">
        <v>7132</v>
      </c>
      <c r="E370" s="441" t="s">
        <v>5623</v>
      </c>
      <c r="F370" s="460"/>
      <c r="G370" s="645" t="s">
        <v>3247</v>
      </c>
      <c r="H370" s="460"/>
      <c r="I370" s="18"/>
    </row>
    <row r="371" ht="15.75" customHeight="1">
      <c r="A371" s="640"/>
      <c r="B371" s="460"/>
      <c r="D371" s="460"/>
      <c r="G371" s="460"/>
      <c r="H371" s="460"/>
      <c r="I371" s="460"/>
    </row>
    <row r="372" ht="15.75" customHeight="1">
      <c r="A372" s="640"/>
      <c r="B372" s="460"/>
      <c r="D372" s="460"/>
      <c r="G372" s="460"/>
      <c r="H372" s="460"/>
      <c r="I372" s="460"/>
    </row>
    <row r="373" ht="15.75" customHeight="1">
      <c r="A373" s="640"/>
      <c r="B373" s="460"/>
      <c r="D373" s="460"/>
      <c r="G373" s="460"/>
      <c r="H373" s="460"/>
      <c r="I373" s="460"/>
    </row>
    <row r="374" ht="15.75" customHeight="1">
      <c r="A374" s="640"/>
      <c r="I374" s="460"/>
    </row>
    <row r="375" ht="15.75" customHeight="1">
      <c r="A375" s="640"/>
      <c r="I375" s="460"/>
    </row>
    <row r="376" ht="15.75" customHeight="1">
      <c r="A376" s="640"/>
      <c r="I376" s="460"/>
    </row>
    <row r="377" ht="15.75" customHeight="1">
      <c r="A377" s="640"/>
      <c r="I377" s="461"/>
    </row>
    <row r="378" ht="15.75" customHeight="1">
      <c r="A378" s="640"/>
      <c r="I378" s="460"/>
    </row>
    <row r="379" ht="15.75" customHeight="1">
      <c r="A379" s="640"/>
    </row>
    <row r="380" ht="15.75" customHeight="1">
      <c r="A380" s="640"/>
    </row>
    <row r="381" ht="15.75" customHeight="1">
      <c r="A381" s="640"/>
    </row>
    <row r="382" ht="15.75" customHeight="1">
      <c r="A382" s="640"/>
    </row>
    <row r="383" ht="15.75" customHeight="1">
      <c r="A383" s="640"/>
    </row>
    <row r="384" ht="15.75" customHeight="1">
      <c r="A384" s="640"/>
    </row>
    <row r="385" ht="15.75" customHeight="1">
      <c r="A385" s="640"/>
    </row>
    <row r="386" ht="15.75" customHeight="1">
      <c r="A386" s="640"/>
    </row>
    <row r="387" ht="15.75" customHeight="1">
      <c r="A387" s="640"/>
    </row>
    <row r="388" ht="15.75" customHeight="1">
      <c r="A388" s="640"/>
    </row>
    <row r="389" ht="15.75" customHeight="1">
      <c r="A389" s="640"/>
    </row>
    <row r="390" ht="15.75" customHeight="1">
      <c r="A390" s="640"/>
    </row>
    <row r="391" ht="15.75" customHeight="1">
      <c r="A391" s="640"/>
    </row>
    <row r="392" ht="15.75" customHeight="1">
      <c r="A392" s="640"/>
    </row>
    <row r="393" ht="15.75" customHeight="1">
      <c r="A393" s="640"/>
    </row>
    <row r="394" ht="15.75" customHeight="1">
      <c r="A394" s="640"/>
    </row>
    <row r="395" ht="15.75" customHeight="1">
      <c r="A395" s="640"/>
    </row>
    <row r="396" ht="15.75" customHeight="1">
      <c r="A396" s="640"/>
    </row>
    <row r="397" ht="15.75" customHeight="1">
      <c r="A397" s="640"/>
    </row>
    <row r="398" ht="15.75" customHeight="1">
      <c r="A398" s="640"/>
    </row>
    <row r="399" ht="15.75" customHeight="1">
      <c r="A399" s="640"/>
    </row>
    <row r="400" ht="15.75" customHeight="1">
      <c r="A400" s="640"/>
    </row>
    <row r="401" ht="15.75" customHeight="1">
      <c r="A401" s="640"/>
    </row>
    <row r="402" ht="15.75" customHeight="1">
      <c r="A402" s="640"/>
    </row>
    <row r="403" ht="15.75" customHeight="1">
      <c r="A403" s="640"/>
    </row>
    <row r="404" ht="15.75" customHeight="1">
      <c r="A404" s="640"/>
    </row>
    <row r="405" ht="15.75" customHeight="1">
      <c r="A405" s="640"/>
    </row>
    <row r="406" ht="15.75" customHeight="1">
      <c r="A406" s="640"/>
    </row>
    <row r="407" ht="15.75" customHeight="1">
      <c r="A407" s="640"/>
    </row>
    <row r="408" ht="15.75" customHeight="1">
      <c r="A408" s="640"/>
    </row>
    <row r="409" ht="15.75" customHeight="1">
      <c r="A409" s="640"/>
    </row>
    <row r="410" ht="15.75" customHeight="1">
      <c r="A410" s="640"/>
    </row>
    <row r="411" ht="15.75" customHeight="1">
      <c r="A411" s="640"/>
    </row>
    <row r="412" ht="15.75" customHeight="1">
      <c r="A412" s="640"/>
    </row>
    <row r="413" ht="15.75" customHeight="1">
      <c r="A413" s="640"/>
    </row>
    <row r="414" ht="15.75" customHeight="1">
      <c r="A414" s="640"/>
    </row>
    <row r="415" ht="15.75" customHeight="1">
      <c r="A415" s="640"/>
    </row>
    <row r="416" ht="15.75" customHeight="1">
      <c r="A416" s="640"/>
    </row>
    <row r="417" ht="15.75" customHeight="1">
      <c r="A417" s="640"/>
    </row>
    <row r="418" ht="15.75" customHeight="1">
      <c r="A418" s="640"/>
    </row>
    <row r="419" ht="15.75" customHeight="1">
      <c r="A419" s="640"/>
    </row>
    <row r="420" ht="15.75" customHeight="1">
      <c r="A420" s="640"/>
    </row>
    <row r="421" ht="15.75" customHeight="1">
      <c r="A421" s="640"/>
    </row>
    <row r="422" ht="15.75" customHeight="1">
      <c r="A422" s="640"/>
    </row>
    <row r="423" ht="15.75" customHeight="1">
      <c r="A423" s="640"/>
    </row>
    <row r="424" ht="15.75" customHeight="1">
      <c r="A424" s="640"/>
    </row>
    <row r="425" ht="15.75" customHeight="1">
      <c r="A425" s="640"/>
    </row>
    <row r="426" ht="15.75" customHeight="1">
      <c r="A426" s="640"/>
    </row>
    <row r="427" ht="15.75" customHeight="1">
      <c r="A427" s="640"/>
    </row>
    <row r="428" ht="15.75" customHeight="1">
      <c r="A428" s="640"/>
    </row>
    <row r="429" ht="15.75" customHeight="1">
      <c r="A429" s="640"/>
    </row>
    <row r="430" ht="15.75" customHeight="1">
      <c r="A430" s="640"/>
    </row>
    <row r="431" ht="15.75" customHeight="1">
      <c r="A431" s="640"/>
    </row>
    <row r="432" ht="15.75" customHeight="1">
      <c r="A432" s="640"/>
    </row>
    <row r="433" ht="15.75" customHeight="1">
      <c r="A433" s="640"/>
    </row>
    <row r="434" ht="15.75" customHeight="1">
      <c r="A434" s="640"/>
    </row>
    <row r="435" ht="15.75" customHeight="1">
      <c r="A435" s="640"/>
    </row>
    <row r="436" ht="15.75" customHeight="1">
      <c r="A436" s="640"/>
    </row>
    <row r="437" ht="15.75" customHeight="1">
      <c r="A437" s="640"/>
    </row>
    <row r="438" ht="15.75" customHeight="1">
      <c r="A438" s="640"/>
    </row>
    <row r="439" ht="15.75" customHeight="1">
      <c r="A439" s="640"/>
    </row>
    <row r="440" ht="15.75" customHeight="1">
      <c r="A440" s="640"/>
    </row>
    <row r="441" ht="15.75" customHeight="1">
      <c r="A441" s="640"/>
    </row>
    <row r="442" ht="15.75" customHeight="1">
      <c r="A442" s="640"/>
    </row>
    <row r="443" ht="15.75" customHeight="1">
      <c r="A443" s="640"/>
    </row>
    <row r="444" ht="15.75" customHeight="1">
      <c r="A444" s="640"/>
    </row>
    <row r="445" ht="15.75" customHeight="1">
      <c r="A445" s="640"/>
    </row>
    <row r="446" ht="15.75" customHeight="1">
      <c r="A446" s="640"/>
    </row>
    <row r="447" ht="15.75" customHeight="1">
      <c r="A447" s="640"/>
    </row>
    <row r="448" ht="15.75" customHeight="1">
      <c r="A448" s="640"/>
    </row>
    <row r="449" ht="15.75" customHeight="1">
      <c r="A449" s="640"/>
    </row>
    <row r="450" ht="15.75" customHeight="1">
      <c r="A450" s="640"/>
    </row>
    <row r="451" ht="15.75" customHeight="1">
      <c r="A451" s="640"/>
    </row>
    <row r="452" ht="15.75" customHeight="1">
      <c r="A452" s="640"/>
    </row>
    <row r="453" ht="15.75" customHeight="1">
      <c r="A453" s="640"/>
    </row>
    <row r="454" ht="15.75" customHeight="1">
      <c r="A454" s="640"/>
    </row>
    <row r="455" ht="15.75" customHeight="1">
      <c r="A455" s="640"/>
    </row>
    <row r="456" ht="15.75" customHeight="1">
      <c r="A456" s="640"/>
    </row>
    <row r="457" ht="15.75" customHeight="1">
      <c r="A457" s="640"/>
    </row>
    <row r="458" ht="15.75" customHeight="1">
      <c r="A458" s="640"/>
    </row>
    <row r="459" ht="15.75" customHeight="1">
      <c r="A459" s="640"/>
    </row>
    <row r="460" ht="15.75" customHeight="1">
      <c r="A460" s="640"/>
    </row>
    <row r="461" ht="15.75" customHeight="1">
      <c r="A461" s="640"/>
    </row>
    <row r="462" ht="15.75" customHeight="1">
      <c r="A462" s="640"/>
    </row>
    <row r="463" ht="15.75" customHeight="1">
      <c r="A463" s="640"/>
    </row>
    <row r="464" ht="15.75" customHeight="1">
      <c r="A464" s="640"/>
    </row>
    <row r="465" ht="15.75" customHeight="1">
      <c r="A465" s="640"/>
    </row>
    <row r="466" ht="15.75" customHeight="1">
      <c r="A466" s="640"/>
    </row>
    <row r="467" ht="15.75" customHeight="1">
      <c r="A467" s="640"/>
    </row>
    <row r="468" ht="15.75" customHeight="1">
      <c r="A468" s="640"/>
    </row>
    <row r="469" ht="15.75" customHeight="1">
      <c r="A469" s="640"/>
    </row>
    <row r="470" ht="15.75" customHeight="1">
      <c r="A470" s="640"/>
    </row>
    <row r="471" ht="15.75" customHeight="1">
      <c r="A471" s="640"/>
    </row>
    <row r="472" ht="15.75" customHeight="1">
      <c r="A472" s="640"/>
    </row>
    <row r="473" ht="15.75" customHeight="1">
      <c r="A473" s="640"/>
    </row>
    <row r="474" ht="15.75" customHeight="1">
      <c r="A474" s="640"/>
    </row>
    <row r="475" ht="15.75" customHeight="1">
      <c r="A475" s="640"/>
    </row>
    <row r="476" ht="15.75" customHeight="1">
      <c r="A476" s="640"/>
    </row>
    <row r="477" ht="15.75" customHeight="1">
      <c r="A477" s="640"/>
    </row>
    <row r="478" ht="15.75" customHeight="1">
      <c r="A478" s="640"/>
    </row>
    <row r="479" ht="15.75" customHeight="1">
      <c r="A479" s="640"/>
    </row>
    <row r="480" ht="15.75" customHeight="1">
      <c r="A480" s="640"/>
    </row>
    <row r="481" ht="15.75" customHeight="1">
      <c r="A481" s="640"/>
    </row>
    <row r="482" ht="15.75" customHeight="1">
      <c r="A482" s="640"/>
    </row>
    <row r="483" ht="15.75" customHeight="1">
      <c r="A483" s="640"/>
    </row>
    <row r="484" ht="15.75" customHeight="1">
      <c r="A484" s="640"/>
    </row>
    <row r="485" ht="15.75" customHeight="1">
      <c r="A485" s="640"/>
    </row>
    <row r="486" ht="15.75" customHeight="1">
      <c r="A486" s="640"/>
    </row>
    <row r="487" ht="15.75" customHeight="1">
      <c r="A487" s="640"/>
    </row>
    <row r="488" ht="15.75" customHeight="1">
      <c r="A488" s="640"/>
    </row>
    <row r="489" ht="15.75" customHeight="1">
      <c r="A489" s="640"/>
    </row>
    <row r="490" ht="15.75" customHeight="1">
      <c r="A490" s="640"/>
    </row>
    <row r="491" ht="15.75" customHeight="1">
      <c r="A491" s="640"/>
    </row>
    <row r="492" ht="15.75" customHeight="1">
      <c r="A492" s="640"/>
    </row>
    <row r="493" ht="15.75" customHeight="1">
      <c r="A493" s="640"/>
    </row>
    <row r="494" ht="15.75" customHeight="1">
      <c r="A494" s="640"/>
    </row>
    <row r="495" ht="15.75" customHeight="1">
      <c r="A495" s="640"/>
    </row>
    <row r="496" ht="15.75" customHeight="1">
      <c r="A496" s="640"/>
    </row>
    <row r="497" ht="15.75" customHeight="1">
      <c r="A497" s="640"/>
    </row>
    <row r="498" ht="15.75" customHeight="1">
      <c r="A498" s="640"/>
    </row>
    <row r="499" ht="15.75" customHeight="1">
      <c r="A499" s="640"/>
    </row>
    <row r="500" ht="15.75" customHeight="1">
      <c r="A500" s="640"/>
    </row>
    <row r="501" ht="15.75" customHeight="1">
      <c r="A501" s="640"/>
    </row>
    <row r="502" ht="15.75" customHeight="1">
      <c r="A502" s="640"/>
    </row>
    <row r="503" ht="15.75" customHeight="1">
      <c r="A503" s="640"/>
    </row>
    <row r="504" ht="15.75" customHeight="1">
      <c r="A504" s="640"/>
    </row>
    <row r="505" ht="15.75" customHeight="1">
      <c r="A505" s="640"/>
    </row>
    <row r="506" ht="15.75" customHeight="1">
      <c r="A506" s="640"/>
    </row>
    <row r="507" ht="15.75" customHeight="1">
      <c r="A507" s="640"/>
    </row>
    <row r="508" ht="15.75" customHeight="1">
      <c r="A508" s="640"/>
    </row>
    <row r="509" ht="15.75" customHeight="1">
      <c r="A509" s="640"/>
    </row>
    <row r="510" ht="15.75" customHeight="1">
      <c r="A510" s="640"/>
    </row>
    <row r="511" ht="15.75" customHeight="1">
      <c r="A511" s="640"/>
    </row>
    <row r="512" ht="15.75" customHeight="1">
      <c r="A512" s="640"/>
    </row>
    <row r="513" ht="15.75" customHeight="1">
      <c r="A513" s="640"/>
    </row>
    <row r="514" ht="15.75" customHeight="1">
      <c r="A514" s="640"/>
    </row>
    <row r="515" ht="15.75" customHeight="1">
      <c r="A515" s="640"/>
    </row>
    <row r="516" ht="15.75" customHeight="1">
      <c r="A516" s="640"/>
    </row>
    <row r="517" ht="15.75" customHeight="1">
      <c r="A517" s="640"/>
    </row>
    <row r="518" ht="15.75" customHeight="1">
      <c r="A518" s="640"/>
    </row>
    <row r="519" ht="15.75" customHeight="1">
      <c r="A519" s="640"/>
    </row>
    <row r="520" ht="15.75" customHeight="1">
      <c r="A520" s="640"/>
    </row>
    <row r="521" ht="15.75" customHeight="1">
      <c r="A521" s="640"/>
    </row>
    <row r="522" ht="15.75" customHeight="1">
      <c r="A522" s="640"/>
    </row>
    <row r="523" ht="15.75" customHeight="1">
      <c r="A523" s="640"/>
    </row>
    <row r="524" ht="15.75" customHeight="1">
      <c r="A524" s="640"/>
    </row>
    <row r="525" ht="15.75" customHeight="1">
      <c r="A525" s="640"/>
    </row>
    <row r="526" ht="15.75" customHeight="1">
      <c r="A526" s="640"/>
    </row>
    <row r="527" ht="15.75" customHeight="1">
      <c r="A527" s="640"/>
    </row>
    <row r="528" ht="15.75" customHeight="1">
      <c r="A528" s="640"/>
    </row>
    <row r="529" ht="15.75" customHeight="1">
      <c r="A529" s="640"/>
    </row>
    <row r="530" ht="15.75" customHeight="1">
      <c r="A530" s="640"/>
    </row>
    <row r="531" ht="15.75" customHeight="1">
      <c r="A531" s="640"/>
    </row>
    <row r="532" ht="15.75" customHeight="1">
      <c r="A532" s="640"/>
    </row>
    <row r="533" ht="15.75" customHeight="1">
      <c r="A533" s="640"/>
    </row>
    <row r="534" ht="15.75" customHeight="1">
      <c r="A534" s="640"/>
    </row>
    <row r="535" ht="15.75" customHeight="1">
      <c r="A535" s="640"/>
    </row>
    <row r="536" ht="15.75" customHeight="1">
      <c r="A536" s="640"/>
    </row>
    <row r="537" ht="15.75" customHeight="1">
      <c r="A537" s="640"/>
    </row>
    <row r="538" ht="15.75" customHeight="1">
      <c r="A538" s="640"/>
    </row>
    <row r="539" ht="15.75" customHeight="1">
      <c r="A539" s="640"/>
    </row>
    <row r="540" ht="15.75" customHeight="1">
      <c r="A540" s="640"/>
    </row>
    <row r="541" ht="15.75" customHeight="1">
      <c r="A541" s="640"/>
    </row>
    <row r="542" ht="15.75" customHeight="1">
      <c r="A542" s="640"/>
    </row>
    <row r="543" ht="15.75" customHeight="1">
      <c r="A543" s="640"/>
    </row>
    <row r="544" ht="15.75" customHeight="1">
      <c r="A544" s="640"/>
    </row>
    <row r="545" ht="15.75" customHeight="1">
      <c r="A545" s="640"/>
    </row>
    <row r="546" ht="15.75" customHeight="1">
      <c r="A546" s="640"/>
    </row>
    <row r="547" ht="15.75" customHeight="1">
      <c r="A547" s="640"/>
    </row>
    <row r="548" ht="15.75" customHeight="1">
      <c r="A548" s="640"/>
    </row>
    <row r="549" ht="15.75" customHeight="1">
      <c r="A549" s="640"/>
    </row>
    <row r="550" ht="15.75" customHeight="1">
      <c r="A550" s="640"/>
    </row>
    <row r="551" ht="15.75" customHeight="1">
      <c r="A551" s="640"/>
    </row>
    <row r="552" ht="15.75" customHeight="1">
      <c r="A552" s="640"/>
    </row>
    <row r="553" ht="15.75" customHeight="1">
      <c r="A553" s="640"/>
    </row>
    <row r="554" ht="15.75" customHeight="1">
      <c r="A554" s="640"/>
    </row>
    <row r="555" ht="15.75" customHeight="1">
      <c r="A555" s="640"/>
    </row>
    <row r="556" ht="15.75" customHeight="1">
      <c r="A556" s="640"/>
    </row>
    <row r="557" ht="15.75" customHeight="1">
      <c r="A557" s="640"/>
    </row>
    <row r="558" ht="15.75" customHeight="1">
      <c r="A558" s="640"/>
    </row>
    <row r="559" ht="15.75" customHeight="1">
      <c r="A559" s="640"/>
    </row>
    <row r="560" ht="15.75" customHeight="1">
      <c r="A560" s="640"/>
    </row>
    <row r="561" ht="15.75" customHeight="1">
      <c r="A561" s="640"/>
    </row>
    <row r="562" ht="15.75" customHeight="1">
      <c r="A562" s="640"/>
    </row>
    <row r="563" ht="15.75" customHeight="1">
      <c r="A563" s="640"/>
    </row>
    <row r="564" ht="15.75" customHeight="1">
      <c r="A564" s="640"/>
    </row>
    <row r="565" ht="15.75" customHeight="1">
      <c r="A565" s="640"/>
    </row>
    <row r="566" ht="15.75" customHeight="1">
      <c r="A566" s="640"/>
    </row>
    <row r="567" ht="15.75" customHeight="1">
      <c r="A567" s="640"/>
    </row>
    <row r="568" ht="15.75" customHeight="1">
      <c r="A568" s="640"/>
    </row>
    <row r="569" ht="15.75" customHeight="1">
      <c r="A569" s="640"/>
    </row>
    <row r="570" ht="15.75" customHeight="1">
      <c r="A570" s="640"/>
    </row>
    <row r="571" ht="15.75" customHeight="1">
      <c r="A571" s="640"/>
    </row>
    <row r="572" ht="15.75" customHeight="1">
      <c r="A572" s="640"/>
    </row>
    <row r="573" ht="15.75" customHeight="1">
      <c r="A573" s="640"/>
    </row>
    <row r="574" ht="15.75" customHeight="1">
      <c r="A574" s="640"/>
    </row>
    <row r="575" ht="15.75" customHeight="1">
      <c r="A575" s="640"/>
    </row>
    <row r="576" ht="15.75" customHeight="1">
      <c r="A576" s="640"/>
    </row>
    <row r="577" ht="15.75" customHeight="1">
      <c r="A577" s="640"/>
    </row>
    <row r="578" ht="15.75" customHeight="1">
      <c r="A578" s="640"/>
    </row>
    <row r="579" ht="15.75" customHeight="1">
      <c r="A579" s="640"/>
    </row>
    <row r="580" ht="15.75" customHeight="1">
      <c r="A580" s="640"/>
    </row>
    <row r="581" ht="15.75" customHeight="1">
      <c r="A581" s="640"/>
    </row>
    <row r="582" ht="15.75" customHeight="1">
      <c r="A582" s="640"/>
    </row>
    <row r="583" ht="15.75" customHeight="1">
      <c r="A583" s="640"/>
    </row>
    <row r="584" ht="15.75" customHeight="1">
      <c r="A584" s="640"/>
    </row>
    <row r="585" ht="15.75" customHeight="1">
      <c r="A585" s="640"/>
    </row>
    <row r="586" ht="15.75" customHeight="1">
      <c r="A586" s="640"/>
    </row>
    <row r="587" ht="15.75" customHeight="1">
      <c r="A587" s="640"/>
    </row>
    <row r="588" ht="15.75" customHeight="1">
      <c r="A588" s="640"/>
    </row>
    <row r="589" ht="15.75" customHeight="1">
      <c r="A589" s="640"/>
    </row>
    <row r="590" ht="15.75" customHeight="1">
      <c r="A590" s="640"/>
    </row>
    <row r="591" ht="15.75" customHeight="1">
      <c r="A591" s="640"/>
    </row>
    <row r="592" ht="15.75" customHeight="1">
      <c r="A592" s="640"/>
    </row>
    <row r="593" ht="15.75" customHeight="1">
      <c r="A593" s="640"/>
    </row>
    <row r="594" ht="15.75" customHeight="1">
      <c r="A594" s="640"/>
    </row>
    <row r="595" ht="15.75" customHeight="1">
      <c r="A595" s="640"/>
    </row>
    <row r="596" ht="15.75" customHeight="1">
      <c r="A596" s="640"/>
    </row>
    <row r="597" ht="15.75" customHeight="1">
      <c r="A597" s="640"/>
    </row>
    <row r="598" ht="15.75" customHeight="1">
      <c r="A598" s="640"/>
    </row>
    <row r="599" ht="15.75" customHeight="1">
      <c r="A599" s="640"/>
    </row>
    <row r="600" ht="15.75" customHeight="1">
      <c r="A600" s="640"/>
    </row>
    <row r="601" ht="15.75" customHeight="1">
      <c r="A601" s="640"/>
    </row>
    <row r="602" ht="15.75" customHeight="1">
      <c r="A602" s="640"/>
    </row>
    <row r="603" ht="15.75" customHeight="1">
      <c r="A603" s="640"/>
    </row>
    <row r="604" ht="15.75" customHeight="1">
      <c r="A604" s="640"/>
    </row>
    <row r="605" ht="15.75" customHeight="1">
      <c r="A605" s="640"/>
    </row>
    <row r="606" ht="15.75" customHeight="1">
      <c r="A606" s="640"/>
    </row>
    <row r="607" ht="15.75" customHeight="1">
      <c r="A607" s="640"/>
    </row>
    <row r="608" ht="15.75" customHeight="1">
      <c r="A608" s="640"/>
    </row>
    <row r="609" ht="15.75" customHeight="1">
      <c r="A609" s="640"/>
    </row>
    <row r="610" ht="15.75" customHeight="1">
      <c r="A610" s="640"/>
    </row>
    <row r="611" ht="15.75" customHeight="1">
      <c r="A611" s="640"/>
    </row>
    <row r="612" ht="15.75" customHeight="1">
      <c r="A612" s="640"/>
    </row>
    <row r="613" ht="15.75" customHeight="1">
      <c r="A613" s="640"/>
    </row>
    <row r="614" ht="15.75" customHeight="1">
      <c r="A614" s="640"/>
    </row>
    <row r="615" ht="15.75" customHeight="1">
      <c r="A615" s="640"/>
    </row>
    <row r="616" ht="15.75" customHeight="1">
      <c r="A616" s="640"/>
    </row>
    <row r="617" ht="15.75" customHeight="1">
      <c r="A617" s="640"/>
    </row>
    <row r="618" ht="15.75" customHeight="1">
      <c r="A618" s="640"/>
    </row>
    <row r="619" ht="15.75" customHeight="1">
      <c r="A619" s="640"/>
    </row>
    <row r="620" ht="15.75" customHeight="1">
      <c r="A620" s="640"/>
    </row>
    <row r="621" ht="15.75" customHeight="1">
      <c r="A621" s="640"/>
    </row>
    <row r="622" ht="15.75" customHeight="1">
      <c r="A622" s="640"/>
    </row>
    <row r="623" ht="15.75" customHeight="1">
      <c r="A623" s="640"/>
    </row>
    <row r="624" ht="15.75" customHeight="1">
      <c r="A624" s="640"/>
    </row>
    <row r="625" ht="15.75" customHeight="1">
      <c r="A625" s="640"/>
    </row>
    <row r="626" ht="15.75" customHeight="1">
      <c r="A626" s="640"/>
    </row>
    <row r="627" ht="15.75" customHeight="1">
      <c r="A627" s="640"/>
    </row>
    <row r="628" ht="15.75" customHeight="1">
      <c r="A628" s="640"/>
    </row>
    <row r="629" ht="15.75" customHeight="1">
      <c r="A629" s="640"/>
    </row>
    <row r="630" ht="15.75" customHeight="1">
      <c r="A630" s="640"/>
    </row>
    <row r="631" ht="15.75" customHeight="1">
      <c r="A631" s="640"/>
    </row>
    <row r="632" ht="15.75" customHeight="1">
      <c r="A632" s="640"/>
    </row>
    <row r="633" ht="15.75" customHeight="1">
      <c r="A633" s="640"/>
    </row>
    <row r="634" ht="15.75" customHeight="1">
      <c r="A634" s="640"/>
    </row>
    <row r="635" ht="15.75" customHeight="1">
      <c r="A635" s="640"/>
    </row>
    <row r="636" ht="15.75" customHeight="1">
      <c r="A636" s="640"/>
    </row>
    <row r="637" ht="15.75" customHeight="1">
      <c r="A637" s="640"/>
    </row>
    <row r="638" ht="15.75" customHeight="1">
      <c r="A638" s="640"/>
    </row>
    <row r="639" ht="15.75" customHeight="1">
      <c r="A639" s="640"/>
    </row>
    <row r="640" ht="15.75" customHeight="1">
      <c r="A640" s="640"/>
    </row>
    <row r="641" ht="15.75" customHeight="1">
      <c r="A641" s="640"/>
    </row>
    <row r="642" ht="15.75" customHeight="1">
      <c r="A642" s="640"/>
    </row>
    <row r="643" ht="15.75" customHeight="1">
      <c r="A643" s="640"/>
    </row>
    <row r="644" ht="15.75" customHeight="1">
      <c r="A644" s="640"/>
    </row>
    <row r="645" ht="15.75" customHeight="1">
      <c r="A645" s="640"/>
    </row>
    <row r="646" ht="15.75" customHeight="1">
      <c r="A646" s="640"/>
    </row>
    <row r="647" ht="15.75" customHeight="1">
      <c r="A647" s="640"/>
    </row>
    <row r="648" ht="15.75" customHeight="1">
      <c r="A648" s="640"/>
    </row>
    <row r="649" ht="15.75" customHeight="1">
      <c r="A649" s="640"/>
    </row>
    <row r="650" ht="15.75" customHeight="1">
      <c r="A650" s="640"/>
    </row>
    <row r="651" ht="15.75" customHeight="1">
      <c r="A651" s="640"/>
    </row>
    <row r="652" ht="15.75" customHeight="1">
      <c r="A652" s="640"/>
    </row>
    <row r="653" ht="15.75" customHeight="1">
      <c r="A653" s="640"/>
    </row>
    <row r="654" ht="15.75" customHeight="1">
      <c r="A654" s="640"/>
    </row>
    <row r="655" ht="15.75" customHeight="1">
      <c r="A655" s="640"/>
    </row>
    <row r="656" ht="15.75" customHeight="1">
      <c r="A656" s="640"/>
    </row>
    <row r="657" ht="15.75" customHeight="1">
      <c r="A657" s="640"/>
    </row>
    <row r="658" ht="15.75" customHeight="1">
      <c r="A658" s="640"/>
    </row>
    <row r="659" ht="15.75" customHeight="1">
      <c r="A659" s="640"/>
    </row>
    <row r="660" ht="15.75" customHeight="1">
      <c r="A660" s="640"/>
    </row>
    <row r="661" ht="15.75" customHeight="1">
      <c r="A661" s="640"/>
    </row>
    <row r="662" ht="15.75" customHeight="1">
      <c r="A662" s="640"/>
    </row>
    <row r="663" ht="15.75" customHeight="1">
      <c r="A663" s="640"/>
    </row>
    <row r="664" ht="15.75" customHeight="1">
      <c r="A664" s="640"/>
    </row>
    <row r="665" ht="15.75" customHeight="1">
      <c r="A665" s="640"/>
    </row>
    <row r="666" ht="15.75" customHeight="1">
      <c r="A666" s="640"/>
    </row>
    <row r="667" ht="15.75" customHeight="1">
      <c r="A667" s="640"/>
    </row>
    <row r="668" ht="15.75" customHeight="1">
      <c r="A668" s="640"/>
    </row>
    <row r="669" ht="15.75" customHeight="1">
      <c r="A669" s="640"/>
    </row>
    <row r="670" ht="15.75" customHeight="1">
      <c r="A670" s="640"/>
    </row>
    <row r="671" ht="15.75" customHeight="1">
      <c r="A671" s="640"/>
    </row>
    <row r="672" ht="15.75" customHeight="1">
      <c r="A672" s="640"/>
    </row>
    <row r="673" ht="15.75" customHeight="1">
      <c r="A673" s="640"/>
    </row>
    <row r="674" ht="15.75" customHeight="1">
      <c r="A674" s="640"/>
    </row>
    <row r="675" ht="15.75" customHeight="1">
      <c r="A675" s="640"/>
    </row>
    <row r="676" ht="15.75" customHeight="1">
      <c r="A676" s="640"/>
    </row>
    <row r="677" ht="15.75" customHeight="1">
      <c r="A677" s="640"/>
    </row>
    <row r="678" ht="15.75" customHeight="1">
      <c r="A678" s="640"/>
    </row>
    <row r="679" ht="15.75" customHeight="1">
      <c r="A679" s="640"/>
    </row>
    <row r="680" ht="15.75" customHeight="1">
      <c r="A680" s="640"/>
    </row>
    <row r="681" ht="15.75" customHeight="1">
      <c r="A681" s="640"/>
    </row>
    <row r="682" ht="15.75" customHeight="1">
      <c r="A682" s="640"/>
    </row>
    <row r="683" ht="15.75" customHeight="1">
      <c r="A683" s="640"/>
    </row>
    <row r="684" ht="15.75" customHeight="1">
      <c r="A684" s="640"/>
    </row>
    <row r="685" ht="15.75" customHeight="1">
      <c r="A685" s="640"/>
    </row>
    <row r="686" ht="15.75" customHeight="1">
      <c r="A686" s="640"/>
    </row>
    <row r="687" ht="15.75" customHeight="1">
      <c r="A687" s="640"/>
    </row>
    <row r="688" ht="15.75" customHeight="1">
      <c r="A688" s="640"/>
    </row>
    <row r="689" ht="15.75" customHeight="1">
      <c r="A689" s="640"/>
    </row>
    <row r="690" ht="15.75" customHeight="1">
      <c r="A690" s="640"/>
    </row>
    <row r="691" ht="15.75" customHeight="1">
      <c r="A691" s="640"/>
    </row>
    <row r="692" ht="15.75" customHeight="1">
      <c r="A692" s="640"/>
    </row>
    <row r="693" ht="15.75" customHeight="1">
      <c r="A693" s="640"/>
    </row>
    <row r="694" ht="15.75" customHeight="1">
      <c r="A694" s="640"/>
    </row>
    <row r="695" ht="15.75" customHeight="1">
      <c r="A695" s="640"/>
    </row>
    <row r="696" ht="15.75" customHeight="1">
      <c r="A696" s="640"/>
    </row>
    <row r="697" ht="15.75" customHeight="1">
      <c r="A697" s="640"/>
    </row>
    <row r="698" ht="15.75" customHeight="1">
      <c r="A698" s="640"/>
    </row>
    <row r="699" ht="15.75" customHeight="1">
      <c r="A699" s="640"/>
    </row>
    <row r="700" ht="15.75" customHeight="1">
      <c r="A700" s="640"/>
    </row>
    <row r="701" ht="15.75" customHeight="1">
      <c r="A701" s="640"/>
    </row>
    <row r="702" ht="15.75" customHeight="1">
      <c r="A702" s="640"/>
    </row>
    <row r="703" ht="15.75" customHeight="1">
      <c r="A703" s="640"/>
    </row>
    <row r="704" ht="15.75" customHeight="1">
      <c r="A704" s="640"/>
    </row>
    <row r="705" ht="15.75" customHeight="1">
      <c r="A705" s="640"/>
    </row>
    <row r="706" ht="15.75" customHeight="1">
      <c r="A706" s="640"/>
    </row>
    <row r="707" ht="15.75" customHeight="1">
      <c r="A707" s="640"/>
    </row>
    <row r="708" ht="15.75" customHeight="1">
      <c r="A708" s="640"/>
    </row>
    <row r="709" ht="15.75" customHeight="1">
      <c r="A709" s="640"/>
    </row>
    <row r="710" ht="15.75" customHeight="1">
      <c r="A710" s="640"/>
    </row>
    <row r="711" ht="15.75" customHeight="1">
      <c r="A711" s="640"/>
    </row>
    <row r="712" ht="15.75" customHeight="1">
      <c r="A712" s="640"/>
    </row>
    <row r="713" ht="15.75" customHeight="1">
      <c r="A713" s="640"/>
    </row>
    <row r="714" ht="15.75" customHeight="1">
      <c r="A714" s="640"/>
    </row>
    <row r="715" ht="15.75" customHeight="1">
      <c r="A715" s="640"/>
    </row>
    <row r="716" ht="15.75" customHeight="1">
      <c r="A716" s="640"/>
    </row>
    <row r="717" ht="15.75" customHeight="1">
      <c r="A717" s="640"/>
    </row>
    <row r="718" ht="15.75" customHeight="1">
      <c r="A718" s="640"/>
    </row>
    <row r="719" ht="15.75" customHeight="1">
      <c r="A719" s="640"/>
    </row>
    <row r="720" ht="15.75" customHeight="1">
      <c r="A720" s="640"/>
    </row>
    <row r="721" ht="15.75" customHeight="1">
      <c r="A721" s="640"/>
    </row>
    <row r="722" ht="15.75" customHeight="1">
      <c r="A722" s="640"/>
    </row>
    <row r="723" ht="15.75" customHeight="1">
      <c r="A723" s="640"/>
    </row>
    <row r="724" ht="15.75" customHeight="1">
      <c r="A724" s="640"/>
    </row>
    <row r="725" ht="15.75" customHeight="1">
      <c r="A725" s="640"/>
    </row>
    <row r="726" ht="15.75" customHeight="1">
      <c r="A726" s="640"/>
    </row>
    <row r="727" ht="15.75" customHeight="1">
      <c r="A727" s="640"/>
    </row>
    <row r="728" ht="15.75" customHeight="1">
      <c r="A728" s="640"/>
    </row>
    <row r="729" ht="15.75" customHeight="1">
      <c r="A729" s="640"/>
    </row>
    <row r="730" ht="15.75" customHeight="1">
      <c r="A730" s="640"/>
    </row>
    <row r="731" ht="15.75" customHeight="1">
      <c r="A731" s="640"/>
    </row>
    <row r="732" ht="15.75" customHeight="1">
      <c r="A732" s="640"/>
    </row>
    <row r="733" ht="15.75" customHeight="1">
      <c r="A733" s="640"/>
    </row>
    <row r="734" ht="15.75" customHeight="1">
      <c r="A734" s="640"/>
    </row>
    <row r="735" ht="15.75" customHeight="1">
      <c r="A735" s="640"/>
    </row>
    <row r="736" ht="15.75" customHeight="1">
      <c r="A736" s="640"/>
    </row>
    <row r="737" ht="15.75" customHeight="1">
      <c r="A737" s="640"/>
    </row>
    <row r="738" ht="15.75" customHeight="1">
      <c r="A738" s="640"/>
    </row>
    <row r="739" ht="15.75" customHeight="1">
      <c r="A739" s="640"/>
    </row>
    <row r="740" ht="15.75" customHeight="1">
      <c r="A740" s="640"/>
    </row>
    <row r="741" ht="15.75" customHeight="1">
      <c r="A741" s="640"/>
    </row>
    <row r="742" ht="15.75" customHeight="1">
      <c r="A742" s="640"/>
    </row>
    <row r="743" ht="15.75" customHeight="1">
      <c r="A743" s="640"/>
    </row>
    <row r="744" ht="15.75" customHeight="1">
      <c r="A744" s="640"/>
    </row>
    <row r="745" ht="15.75" customHeight="1">
      <c r="A745" s="640"/>
    </row>
    <row r="746" ht="15.75" customHeight="1">
      <c r="A746" s="640"/>
    </row>
    <row r="747" ht="15.75" customHeight="1">
      <c r="A747" s="640"/>
    </row>
    <row r="748" ht="15.75" customHeight="1">
      <c r="A748" s="640"/>
    </row>
    <row r="749" ht="15.75" customHeight="1">
      <c r="A749" s="640"/>
    </row>
    <row r="750" ht="15.75" customHeight="1">
      <c r="A750" s="640"/>
    </row>
    <row r="751" ht="15.75" customHeight="1">
      <c r="A751" s="640"/>
    </row>
    <row r="752" ht="15.75" customHeight="1">
      <c r="A752" s="640"/>
    </row>
    <row r="753" ht="15.75" customHeight="1">
      <c r="A753" s="640"/>
    </row>
    <row r="754" ht="15.75" customHeight="1">
      <c r="A754" s="640"/>
    </row>
    <row r="755" ht="15.75" customHeight="1">
      <c r="A755" s="640"/>
    </row>
    <row r="756" ht="15.75" customHeight="1">
      <c r="A756" s="640"/>
    </row>
    <row r="757" ht="15.75" customHeight="1">
      <c r="A757" s="640"/>
    </row>
    <row r="758" ht="15.75" customHeight="1">
      <c r="A758" s="640"/>
    </row>
    <row r="759" ht="15.75" customHeight="1">
      <c r="A759" s="640"/>
    </row>
    <row r="760" ht="15.75" customHeight="1">
      <c r="A760" s="640"/>
    </row>
    <row r="761" ht="15.75" customHeight="1">
      <c r="A761" s="640"/>
    </row>
    <row r="762" ht="15.75" customHeight="1">
      <c r="A762" s="640"/>
    </row>
    <row r="763" ht="15.75" customHeight="1">
      <c r="A763" s="640"/>
    </row>
    <row r="764" ht="15.75" customHeight="1">
      <c r="A764" s="640"/>
    </row>
    <row r="765" ht="15.75" customHeight="1">
      <c r="A765" s="640"/>
    </row>
    <row r="766" ht="15.75" customHeight="1">
      <c r="A766" s="640"/>
    </row>
    <row r="767" ht="15.75" customHeight="1">
      <c r="A767" s="640"/>
    </row>
    <row r="768" ht="15.75" customHeight="1">
      <c r="A768" s="640"/>
    </row>
    <row r="769" ht="15.75" customHeight="1">
      <c r="A769" s="640"/>
    </row>
    <row r="770" ht="15.75" customHeight="1">
      <c r="A770" s="640"/>
    </row>
    <row r="771" ht="15.75" customHeight="1">
      <c r="A771" s="640"/>
    </row>
    <row r="772" ht="15.75" customHeight="1">
      <c r="A772" s="640"/>
    </row>
    <row r="773" ht="15.75" customHeight="1">
      <c r="A773" s="640"/>
    </row>
    <row r="774" ht="15.75" customHeight="1">
      <c r="A774" s="640"/>
    </row>
    <row r="775" ht="15.75" customHeight="1">
      <c r="A775" s="640"/>
    </row>
    <row r="776" ht="15.75" customHeight="1">
      <c r="A776" s="640"/>
    </row>
    <row r="777" ht="15.75" customHeight="1">
      <c r="A777" s="640"/>
    </row>
    <row r="778" ht="15.75" customHeight="1">
      <c r="A778" s="640"/>
    </row>
    <row r="779" ht="15.75" customHeight="1">
      <c r="A779" s="640"/>
    </row>
    <row r="780" ht="15.75" customHeight="1">
      <c r="A780" s="640"/>
    </row>
    <row r="781" ht="15.75" customHeight="1">
      <c r="A781" s="640"/>
    </row>
    <row r="782" ht="15.75" customHeight="1">
      <c r="A782" s="640"/>
    </row>
    <row r="783" ht="15.75" customHeight="1">
      <c r="A783" s="640"/>
    </row>
    <row r="784" ht="15.75" customHeight="1">
      <c r="A784" s="640"/>
    </row>
    <row r="785" ht="15.75" customHeight="1">
      <c r="A785" s="640"/>
    </row>
    <row r="786" ht="15.75" customHeight="1">
      <c r="A786" s="640"/>
    </row>
    <row r="787" ht="15.75" customHeight="1">
      <c r="A787" s="640"/>
    </row>
    <row r="788" ht="15.75" customHeight="1">
      <c r="A788" s="640"/>
    </row>
    <row r="789" ht="15.75" customHeight="1">
      <c r="A789" s="640"/>
    </row>
    <row r="790" ht="15.75" customHeight="1">
      <c r="A790" s="640"/>
    </row>
    <row r="791" ht="15.75" customHeight="1">
      <c r="A791" s="640"/>
    </row>
    <row r="792" ht="15.75" customHeight="1">
      <c r="A792" s="640"/>
    </row>
    <row r="793" ht="15.75" customHeight="1">
      <c r="A793" s="640"/>
    </row>
    <row r="794" ht="15.75" customHeight="1">
      <c r="A794" s="640"/>
    </row>
    <row r="795" ht="15.75" customHeight="1">
      <c r="A795" s="640"/>
    </row>
    <row r="796" ht="15.75" customHeight="1">
      <c r="A796" s="640"/>
    </row>
    <row r="797" ht="15.75" customHeight="1">
      <c r="A797" s="640"/>
    </row>
    <row r="798" ht="15.75" customHeight="1">
      <c r="A798" s="640"/>
    </row>
    <row r="799" ht="15.75" customHeight="1">
      <c r="A799" s="640"/>
    </row>
    <row r="800" ht="15.75" customHeight="1">
      <c r="A800" s="640"/>
    </row>
    <row r="801" ht="15.75" customHeight="1">
      <c r="A801" s="640"/>
    </row>
    <row r="802" ht="15.75" customHeight="1">
      <c r="A802" s="640"/>
    </row>
    <row r="803" ht="15.75" customHeight="1">
      <c r="A803" s="640"/>
    </row>
    <row r="804" ht="15.75" customHeight="1">
      <c r="A804" s="640"/>
    </row>
    <row r="805" ht="15.75" customHeight="1">
      <c r="A805" s="640"/>
    </row>
    <row r="806" ht="15.75" customHeight="1">
      <c r="A806" s="640"/>
    </row>
    <row r="807" ht="15.75" customHeight="1">
      <c r="A807" s="640"/>
    </row>
    <row r="808" ht="15.75" customHeight="1">
      <c r="A808" s="640"/>
    </row>
    <row r="809" ht="15.75" customHeight="1">
      <c r="A809" s="640"/>
    </row>
    <row r="810" ht="15.75" customHeight="1">
      <c r="A810" s="640"/>
    </row>
    <row r="811" ht="15.75" customHeight="1">
      <c r="A811" s="640"/>
    </row>
    <row r="812" ht="15.75" customHeight="1">
      <c r="A812" s="640"/>
    </row>
    <row r="813" ht="15.75" customHeight="1">
      <c r="A813" s="640"/>
    </row>
    <row r="814" ht="15.75" customHeight="1">
      <c r="A814" s="640"/>
    </row>
    <row r="815" ht="15.75" customHeight="1">
      <c r="A815" s="640"/>
    </row>
    <row r="816" ht="15.75" customHeight="1">
      <c r="A816" s="640"/>
    </row>
    <row r="817" ht="15.75" customHeight="1">
      <c r="A817" s="640"/>
    </row>
    <row r="818" ht="15.75" customHeight="1">
      <c r="A818" s="640"/>
    </row>
    <row r="819" ht="15.75" customHeight="1">
      <c r="A819" s="640"/>
    </row>
    <row r="820" ht="15.75" customHeight="1">
      <c r="A820" s="640"/>
    </row>
    <row r="821" ht="15.75" customHeight="1">
      <c r="A821" s="640"/>
    </row>
    <row r="822" ht="15.75" customHeight="1">
      <c r="A822" s="640"/>
    </row>
    <row r="823" ht="15.75" customHeight="1">
      <c r="A823" s="640"/>
    </row>
    <row r="824" ht="15.75" customHeight="1">
      <c r="A824" s="640"/>
    </row>
    <row r="825" ht="15.75" customHeight="1">
      <c r="A825" s="640"/>
    </row>
    <row r="826" ht="15.75" customHeight="1">
      <c r="A826" s="640"/>
    </row>
    <row r="827" ht="15.75" customHeight="1">
      <c r="A827" s="640"/>
    </row>
    <row r="828" ht="15.75" customHeight="1">
      <c r="A828" s="640"/>
    </row>
    <row r="829" ht="15.75" customHeight="1">
      <c r="A829" s="640"/>
    </row>
    <row r="830" ht="15.75" customHeight="1">
      <c r="A830" s="640"/>
    </row>
    <row r="831" ht="15.75" customHeight="1">
      <c r="A831" s="640"/>
    </row>
    <row r="832" ht="15.75" customHeight="1">
      <c r="A832" s="640"/>
    </row>
    <row r="833" ht="15.75" customHeight="1">
      <c r="A833" s="640"/>
    </row>
    <row r="834" ht="15.75" customHeight="1">
      <c r="A834" s="640"/>
    </row>
    <row r="835" ht="15.75" customHeight="1">
      <c r="A835" s="640"/>
    </row>
    <row r="836" ht="15.75" customHeight="1">
      <c r="A836" s="640"/>
    </row>
    <row r="837" ht="15.75" customHeight="1">
      <c r="A837" s="640"/>
    </row>
    <row r="838" ht="15.75" customHeight="1">
      <c r="A838" s="640"/>
    </row>
    <row r="839" ht="15.75" customHeight="1">
      <c r="A839" s="640"/>
    </row>
    <row r="840" ht="15.75" customHeight="1">
      <c r="A840" s="640"/>
    </row>
    <row r="841" ht="15.75" customHeight="1">
      <c r="A841" s="640"/>
    </row>
    <row r="842" ht="15.75" customHeight="1">
      <c r="A842" s="640"/>
    </row>
    <row r="843" ht="15.75" customHeight="1">
      <c r="A843" s="640"/>
    </row>
    <row r="844" ht="15.75" customHeight="1">
      <c r="A844" s="640"/>
    </row>
    <row r="845" ht="15.75" customHeight="1">
      <c r="A845" s="640"/>
    </row>
    <row r="846" ht="15.75" customHeight="1">
      <c r="A846" s="640"/>
    </row>
    <row r="847" ht="15.75" customHeight="1">
      <c r="A847" s="640"/>
    </row>
    <row r="848" ht="15.75" customHeight="1">
      <c r="A848" s="640"/>
    </row>
    <row r="849" ht="15.75" customHeight="1">
      <c r="A849" s="640"/>
    </row>
    <row r="850" ht="15.75" customHeight="1">
      <c r="A850" s="640"/>
    </row>
    <row r="851" ht="15.75" customHeight="1">
      <c r="A851" s="640"/>
    </row>
    <row r="852" ht="15.75" customHeight="1">
      <c r="A852" s="640"/>
    </row>
    <row r="853" ht="15.75" customHeight="1">
      <c r="A853" s="640"/>
    </row>
    <row r="854" ht="15.75" customHeight="1">
      <c r="A854" s="640"/>
    </row>
    <row r="855" ht="15.75" customHeight="1">
      <c r="A855" s="640"/>
    </row>
    <row r="856" ht="15.75" customHeight="1">
      <c r="A856" s="640"/>
    </row>
    <row r="857" ht="15.75" customHeight="1">
      <c r="A857" s="640"/>
    </row>
    <row r="858" ht="15.75" customHeight="1">
      <c r="A858" s="640"/>
    </row>
    <row r="859" ht="15.75" customHeight="1">
      <c r="A859" s="640"/>
    </row>
    <row r="860" ht="15.75" customHeight="1">
      <c r="A860" s="640"/>
    </row>
    <row r="861" ht="15.75" customHeight="1">
      <c r="A861" s="640"/>
    </row>
    <row r="862" ht="15.75" customHeight="1">
      <c r="A862" s="640"/>
    </row>
    <row r="863" ht="15.75" customHeight="1">
      <c r="A863" s="640"/>
    </row>
    <row r="864" ht="15.75" customHeight="1">
      <c r="A864" s="640"/>
    </row>
    <row r="865" ht="15.75" customHeight="1">
      <c r="A865" s="640"/>
    </row>
    <row r="866" ht="15.75" customHeight="1">
      <c r="A866" s="640"/>
    </row>
    <row r="867" ht="15.75" customHeight="1">
      <c r="A867" s="640"/>
    </row>
    <row r="868" ht="15.75" customHeight="1">
      <c r="A868" s="640"/>
    </row>
    <row r="869" ht="15.75" customHeight="1">
      <c r="A869" s="640"/>
    </row>
    <row r="870" ht="15.75" customHeight="1">
      <c r="A870" s="640"/>
    </row>
    <row r="871" ht="15.75" customHeight="1">
      <c r="A871" s="640"/>
    </row>
    <row r="872" ht="15.75" customHeight="1">
      <c r="A872" s="640"/>
    </row>
    <row r="873" ht="15.75" customHeight="1">
      <c r="A873" s="640"/>
    </row>
    <row r="874" ht="15.75" customHeight="1">
      <c r="A874" s="640"/>
    </row>
    <row r="875" ht="15.75" customHeight="1">
      <c r="A875" s="640"/>
    </row>
    <row r="876" ht="15.75" customHeight="1">
      <c r="A876" s="640"/>
    </row>
    <row r="877" ht="15.75" customHeight="1">
      <c r="A877" s="640"/>
    </row>
    <row r="878" ht="15.75" customHeight="1">
      <c r="A878" s="640"/>
    </row>
    <row r="879" ht="15.75" customHeight="1">
      <c r="A879" s="640"/>
    </row>
    <row r="880" ht="15.75" customHeight="1">
      <c r="A880" s="640"/>
    </row>
    <row r="881" ht="15.75" customHeight="1">
      <c r="A881" s="640"/>
    </row>
    <row r="882" ht="15.75" customHeight="1">
      <c r="A882" s="640"/>
    </row>
    <row r="883" ht="15.75" customHeight="1">
      <c r="A883" s="640"/>
    </row>
    <row r="884" ht="15.75" customHeight="1">
      <c r="A884" s="640"/>
    </row>
    <row r="885" ht="15.75" customHeight="1">
      <c r="A885" s="640"/>
    </row>
    <row r="886" ht="15.75" customHeight="1">
      <c r="A886" s="640"/>
    </row>
    <row r="887" ht="15.75" customHeight="1">
      <c r="A887" s="640"/>
    </row>
    <row r="888" ht="15.75" customHeight="1">
      <c r="A888" s="640"/>
    </row>
    <row r="889" ht="15.75" customHeight="1">
      <c r="A889" s="640"/>
    </row>
    <row r="890" ht="15.75" customHeight="1">
      <c r="A890" s="640"/>
    </row>
    <row r="891" ht="15.75" customHeight="1">
      <c r="A891" s="640"/>
    </row>
    <row r="892" ht="15.75" customHeight="1">
      <c r="A892" s="640"/>
    </row>
    <row r="893" ht="15.75" customHeight="1">
      <c r="A893" s="640"/>
    </row>
    <row r="894" ht="15.75" customHeight="1">
      <c r="A894" s="640"/>
    </row>
    <row r="895" ht="15.75" customHeight="1">
      <c r="A895" s="640"/>
    </row>
    <row r="896" ht="15.75" customHeight="1">
      <c r="A896" s="640"/>
    </row>
    <row r="897" ht="15.75" customHeight="1">
      <c r="A897" s="640"/>
    </row>
    <row r="898" ht="15.75" customHeight="1">
      <c r="A898" s="640"/>
    </row>
    <row r="899" ht="15.75" customHeight="1">
      <c r="A899" s="640"/>
    </row>
    <row r="900" ht="15.75" customHeight="1">
      <c r="A900" s="640"/>
    </row>
    <row r="901" ht="15.75" customHeight="1">
      <c r="A901" s="640"/>
    </row>
    <row r="902" ht="15.75" customHeight="1">
      <c r="A902" s="640"/>
    </row>
    <row r="903" ht="15.75" customHeight="1">
      <c r="A903" s="640"/>
    </row>
    <row r="904" ht="15.75" customHeight="1">
      <c r="A904" s="640"/>
    </row>
    <row r="905" ht="15.75" customHeight="1">
      <c r="A905" s="640"/>
    </row>
    <row r="906" ht="15.75" customHeight="1">
      <c r="A906" s="640"/>
    </row>
    <row r="907" ht="15.75" customHeight="1">
      <c r="A907" s="640"/>
    </row>
    <row r="908" ht="15.75" customHeight="1">
      <c r="A908" s="640"/>
    </row>
    <row r="909" ht="15.75" customHeight="1">
      <c r="A909" s="640"/>
    </row>
    <row r="910" ht="15.75" customHeight="1">
      <c r="A910" s="640"/>
    </row>
    <row r="911" ht="15.75" customHeight="1">
      <c r="A911" s="640"/>
    </row>
    <row r="912" ht="15.75" customHeight="1">
      <c r="A912" s="640"/>
    </row>
    <row r="913" ht="15.75" customHeight="1">
      <c r="A913" s="640"/>
    </row>
    <row r="914" ht="15.75" customHeight="1">
      <c r="A914" s="640"/>
    </row>
    <row r="915" ht="15.75" customHeight="1">
      <c r="A915" s="640"/>
    </row>
    <row r="916" ht="15.75" customHeight="1">
      <c r="A916" s="640"/>
    </row>
    <row r="917" ht="15.75" customHeight="1">
      <c r="A917" s="640"/>
    </row>
    <row r="918" ht="15.75" customHeight="1">
      <c r="A918" s="640"/>
    </row>
    <row r="919" ht="15.75" customHeight="1">
      <c r="A919" s="640"/>
    </row>
    <row r="920" ht="15.75" customHeight="1">
      <c r="A920" s="640"/>
    </row>
    <row r="921" ht="15.75" customHeight="1">
      <c r="A921" s="640"/>
    </row>
    <row r="922" ht="15.75" customHeight="1">
      <c r="A922" s="640"/>
    </row>
    <row r="923" ht="15.75" customHeight="1">
      <c r="A923" s="640"/>
    </row>
    <row r="924" ht="15.75" customHeight="1">
      <c r="A924" s="640"/>
    </row>
    <row r="925" ht="15.75" customHeight="1">
      <c r="A925" s="640"/>
    </row>
    <row r="926" ht="15.75" customHeight="1">
      <c r="A926" s="640"/>
    </row>
    <row r="927" ht="15.75" customHeight="1">
      <c r="A927" s="640"/>
    </row>
    <row r="928" ht="15.75" customHeight="1">
      <c r="A928" s="640"/>
    </row>
    <row r="929" ht="15.75" customHeight="1">
      <c r="A929" s="640"/>
    </row>
    <row r="930" ht="15.75" customHeight="1">
      <c r="A930" s="640"/>
    </row>
    <row r="931" ht="15.75" customHeight="1">
      <c r="A931" s="640"/>
    </row>
    <row r="932" ht="15.75" customHeight="1">
      <c r="A932" s="640"/>
    </row>
    <row r="933" ht="15.75" customHeight="1">
      <c r="A933" s="640"/>
    </row>
    <row r="934" ht="15.75" customHeight="1">
      <c r="A934" s="640"/>
    </row>
    <row r="935" ht="15.75" customHeight="1">
      <c r="A935" s="640"/>
    </row>
    <row r="936" ht="15.75" customHeight="1">
      <c r="A936" s="640"/>
    </row>
    <row r="937" ht="15.75" customHeight="1">
      <c r="A937" s="640"/>
    </row>
    <row r="938" ht="15.75" customHeight="1">
      <c r="A938" s="640"/>
    </row>
    <row r="939" ht="15.75" customHeight="1">
      <c r="A939" s="640"/>
    </row>
    <row r="940" ht="15.75" customHeight="1">
      <c r="A940" s="640"/>
    </row>
    <row r="941" ht="15.75" customHeight="1">
      <c r="A941" s="640"/>
    </row>
    <row r="942" ht="15.75" customHeight="1">
      <c r="A942" s="640"/>
    </row>
    <row r="943" ht="15.75" customHeight="1">
      <c r="A943" s="640"/>
    </row>
    <row r="944" ht="15.75" customHeight="1">
      <c r="A944" s="640"/>
    </row>
    <row r="945" ht="15.75" customHeight="1">
      <c r="A945" s="640"/>
    </row>
    <row r="946" ht="15.75" customHeight="1">
      <c r="A946" s="640"/>
    </row>
    <row r="947" ht="15.75" customHeight="1">
      <c r="A947" s="640"/>
    </row>
    <row r="948" ht="15.75" customHeight="1">
      <c r="A948" s="640"/>
    </row>
    <row r="949" ht="15.75" customHeight="1">
      <c r="A949" s="640"/>
    </row>
    <row r="950" ht="15.75" customHeight="1">
      <c r="A950" s="640"/>
    </row>
    <row r="951" ht="15.75" customHeight="1">
      <c r="A951" s="640"/>
    </row>
    <row r="952" ht="15.75" customHeight="1">
      <c r="A952" s="640"/>
    </row>
    <row r="953" ht="15.75" customHeight="1">
      <c r="A953" s="640"/>
    </row>
    <row r="954" ht="15.75" customHeight="1">
      <c r="A954" s="640"/>
    </row>
    <row r="955" ht="15.75" customHeight="1">
      <c r="A955" s="640"/>
    </row>
    <row r="956" ht="15.75" customHeight="1">
      <c r="A956" s="640"/>
    </row>
    <row r="957" ht="15.75" customHeight="1">
      <c r="A957" s="640"/>
    </row>
    <row r="958" ht="15.75" customHeight="1">
      <c r="A958" s="640"/>
    </row>
    <row r="959" ht="15.75" customHeight="1">
      <c r="A959" s="640"/>
    </row>
    <row r="960" ht="15.75" customHeight="1">
      <c r="A960" s="640"/>
    </row>
    <row r="961" ht="15.75" customHeight="1">
      <c r="A961" s="640"/>
    </row>
    <row r="962" ht="15.75" customHeight="1">
      <c r="A962" s="640"/>
    </row>
    <row r="963" ht="15.75" customHeight="1">
      <c r="A963" s="640"/>
    </row>
    <row r="964" ht="15.75" customHeight="1">
      <c r="A964" s="640"/>
    </row>
    <row r="965" ht="15.75" customHeight="1">
      <c r="A965" s="640"/>
    </row>
    <row r="966" ht="15.75" customHeight="1">
      <c r="A966" s="640"/>
    </row>
    <row r="967" ht="15.75" customHeight="1">
      <c r="A967" s="640"/>
    </row>
    <row r="968" ht="15.75" customHeight="1">
      <c r="A968" s="640"/>
    </row>
    <row r="969" ht="15.75" customHeight="1">
      <c r="A969" s="640"/>
    </row>
    <row r="970" ht="15.75" customHeight="1">
      <c r="A970" s="640"/>
    </row>
    <row r="971" ht="15.75" customHeight="1">
      <c r="A971" s="640"/>
    </row>
    <row r="972" ht="15.75" customHeight="1">
      <c r="A972" s="640"/>
    </row>
    <row r="973" ht="15.75" customHeight="1">
      <c r="A973" s="640"/>
    </row>
    <row r="974" ht="15.75" customHeight="1">
      <c r="A974" s="640"/>
    </row>
    <row r="975" ht="15.75" customHeight="1">
      <c r="A975" s="640"/>
    </row>
    <row r="976" ht="15.75" customHeight="1">
      <c r="A976" s="640"/>
    </row>
    <row r="977" ht="15.75" customHeight="1">
      <c r="A977" s="640"/>
    </row>
    <row r="978" ht="15.75" customHeight="1">
      <c r="A978" s="640"/>
    </row>
    <row r="979" ht="15.75" customHeight="1">
      <c r="A979" s="640"/>
    </row>
    <row r="980" ht="15.75" customHeight="1">
      <c r="A980" s="640"/>
    </row>
    <row r="981" ht="15.75" customHeight="1">
      <c r="A981" s="640"/>
    </row>
    <row r="982" ht="15.75" customHeight="1">
      <c r="A982" s="640"/>
    </row>
    <row r="983" ht="15.75" customHeight="1">
      <c r="A983" s="640"/>
    </row>
    <row r="984" ht="15.75" customHeight="1">
      <c r="A984" s="640"/>
    </row>
    <row r="985" ht="15.75" customHeight="1">
      <c r="A985" s="640"/>
    </row>
    <row r="986" ht="15.75" customHeight="1">
      <c r="A986" s="640"/>
    </row>
    <row r="987" ht="15.75" customHeight="1">
      <c r="A987" s="640"/>
    </row>
    <row r="988" ht="15.75" customHeight="1">
      <c r="A988" s="640"/>
    </row>
    <row r="989" ht="15.75" customHeight="1">
      <c r="A989" s="640"/>
    </row>
    <row r="990" ht="15.75" customHeight="1">
      <c r="A990" s="640"/>
    </row>
    <row r="991" ht="15.75" customHeight="1">
      <c r="A991" s="640"/>
    </row>
    <row r="992" ht="15.75" customHeight="1">
      <c r="A992" s="640"/>
    </row>
    <row r="993" ht="15.75" customHeight="1">
      <c r="A993" s="640"/>
    </row>
    <row r="994" ht="15.75" customHeight="1">
      <c r="A994" s="640"/>
    </row>
    <row r="995" ht="15.75" customHeight="1">
      <c r="A995" s="640"/>
    </row>
    <row r="996" ht="15.75" customHeight="1">
      <c r="A996" s="640"/>
    </row>
    <row r="997" ht="15.75" customHeight="1">
      <c r="A997" s="640"/>
    </row>
    <row r="998" ht="15.75" customHeight="1">
      <c r="A998" s="640"/>
    </row>
    <row r="999" ht="15.75" customHeight="1">
      <c r="A999" s="640"/>
    </row>
    <row r="1000" ht="15.75" customHeight="1">
      <c r="A1000" s="640"/>
    </row>
    <row r="1001" ht="15.75" customHeight="1">
      <c r="A1001" s="640"/>
    </row>
    <row r="1002" ht="15.75" customHeight="1">
      <c r="A1002" s="640"/>
    </row>
    <row r="1003" ht="15.75" customHeight="1">
      <c r="A1003" s="640"/>
    </row>
    <row r="1004" ht="15.75" customHeight="1">
      <c r="A1004" s="640"/>
    </row>
    <row r="1005" ht="15.75" customHeight="1">
      <c r="A1005" s="640"/>
    </row>
    <row r="1006" ht="15.75" customHeight="1">
      <c r="A1006" s="640"/>
    </row>
    <row r="1007" ht="15.75" customHeight="1">
      <c r="A1007" s="640"/>
    </row>
    <row r="1008" ht="15.75" customHeight="1">
      <c r="A1008" s="640"/>
    </row>
    <row r="1009" ht="15.75" customHeight="1">
      <c r="A1009" s="640"/>
    </row>
    <row r="1010" ht="15.75" customHeight="1">
      <c r="A1010" s="640"/>
    </row>
    <row r="1011" ht="15.75" customHeight="1">
      <c r="A1011" s="640"/>
    </row>
    <row r="1012" ht="15.75" customHeight="1">
      <c r="A1012" s="640"/>
    </row>
    <row r="1013" ht="15.75" customHeight="1">
      <c r="A1013" s="640"/>
    </row>
    <row r="1014" ht="15.75" customHeight="1">
      <c r="A1014" s="640"/>
    </row>
    <row r="1015" ht="15.75" customHeight="1">
      <c r="A1015" s="640"/>
    </row>
    <row r="1016" ht="15.75" customHeight="1">
      <c r="A1016" s="640"/>
    </row>
    <row r="1017" ht="15.75" customHeight="1">
      <c r="A1017" s="640"/>
    </row>
    <row r="1018" ht="15.75" customHeight="1">
      <c r="A1018" s="640"/>
    </row>
    <row r="1019" ht="15.75" customHeight="1">
      <c r="A1019" s="640"/>
    </row>
    <row r="1020" ht="15.75" customHeight="1">
      <c r="A1020" s="640"/>
    </row>
    <row r="1021" ht="15.75" customHeight="1">
      <c r="A1021" s="640"/>
    </row>
    <row r="1022" ht="15.75" customHeight="1">
      <c r="A1022" s="640"/>
    </row>
    <row r="1023" ht="15.75" customHeight="1">
      <c r="A1023" s="640"/>
    </row>
    <row r="1024" ht="15.75" customHeight="1">
      <c r="A1024" s="640"/>
    </row>
    <row r="1025" ht="15.75" customHeight="1">
      <c r="A1025" s="640"/>
    </row>
    <row r="1026" ht="15.75" customHeight="1">
      <c r="A1026" s="640"/>
    </row>
    <row r="1027" ht="15.75" customHeight="1">
      <c r="A1027" s="640"/>
    </row>
    <row r="1028" ht="15.75" customHeight="1">
      <c r="A1028" s="640"/>
    </row>
    <row r="1029" ht="15.75" customHeight="1">
      <c r="A1029" s="640"/>
    </row>
    <row r="1030" ht="15.75" customHeight="1">
      <c r="A1030" s="640"/>
    </row>
    <row r="1031" ht="15.75" customHeight="1">
      <c r="A1031" s="640"/>
    </row>
    <row r="1032" ht="15.75" customHeight="1">
      <c r="A1032" s="640"/>
    </row>
    <row r="1033" ht="15.75" customHeight="1">
      <c r="A1033" s="640"/>
    </row>
    <row r="1034" ht="15.75" customHeight="1">
      <c r="A1034" s="640"/>
    </row>
    <row r="1035" ht="15.75" customHeight="1">
      <c r="A1035" s="640"/>
    </row>
    <row r="1036" ht="15.75" customHeight="1">
      <c r="A1036" s="640"/>
    </row>
    <row r="1037" ht="15.75" customHeight="1">
      <c r="A1037" s="640"/>
    </row>
    <row r="1038" ht="15.75" customHeight="1">
      <c r="A1038" s="640"/>
    </row>
    <row r="1039" ht="15.75" customHeight="1">
      <c r="A1039" s="640"/>
    </row>
    <row r="1040" ht="15.75" customHeight="1">
      <c r="A1040" s="640"/>
    </row>
    <row r="1041" ht="15.75" customHeight="1">
      <c r="A1041" s="640"/>
    </row>
    <row r="1042" ht="15.75" customHeight="1">
      <c r="A1042" s="640"/>
    </row>
    <row r="1043" ht="15.75" customHeight="1">
      <c r="A1043" s="640"/>
    </row>
    <row r="1044" ht="15.75" customHeight="1">
      <c r="A1044" s="640"/>
    </row>
    <row r="1045" ht="15.75" customHeight="1">
      <c r="A1045" s="640"/>
    </row>
    <row r="1046" ht="15.75" customHeight="1">
      <c r="A1046" s="640"/>
    </row>
    <row r="1047" ht="15.75" customHeight="1">
      <c r="A1047" s="640"/>
    </row>
    <row r="1048" ht="15.75" customHeight="1">
      <c r="A1048" s="640"/>
    </row>
    <row r="1049" ht="15.75" customHeight="1">
      <c r="A1049" s="640"/>
    </row>
    <row r="1050" ht="15.75" customHeight="1">
      <c r="A1050" s="640"/>
    </row>
    <row r="1051" ht="15.75" customHeight="1">
      <c r="A1051" s="640"/>
    </row>
    <row r="1052" ht="15.75" customHeight="1">
      <c r="A1052" s="640"/>
    </row>
    <row r="1053" ht="15.75" customHeight="1">
      <c r="A1053" s="640"/>
    </row>
    <row r="1054" ht="15.75" customHeight="1">
      <c r="A1054" s="640"/>
    </row>
    <row r="1055" ht="15.75" customHeight="1">
      <c r="A1055" s="640"/>
    </row>
    <row r="1056" ht="15.75" customHeight="1">
      <c r="A1056" s="640"/>
    </row>
    <row r="1057" ht="15.75" customHeight="1">
      <c r="A1057" s="640"/>
    </row>
    <row r="1058" ht="15.75" customHeight="1">
      <c r="A1058" s="640"/>
    </row>
    <row r="1059" ht="15.75" customHeight="1">
      <c r="A1059" s="640"/>
    </row>
    <row r="1060" ht="15.75" customHeight="1">
      <c r="A1060" s="640"/>
    </row>
    <row r="1061" ht="15.75" customHeight="1">
      <c r="A1061" s="640"/>
    </row>
    <row r="1062" ht="15.75" customHeight="1">
      <c r="A1062" s="640"/>
    </row>
    <row r="1063" ht="15.75" customHeight="1">
      <c r="A1063" s="640"/>
    </row>
    <row r="1064" ht="15.75" customHeight="1">
      <c r="A1064" s="640"/>
    </row>
    <row r="1065" ht="15.75" customHeight="1">
      <c r="A1065" s="640"/>
    </row>
    <row r="1066" ht="15.75" customHeight="1">
      <c r="A1066" s="640"/>
    </row>
    <row r="1067" ht="15.75" customHeight="1">
      <c r="A1067" s="640"/>
    </row>
    <row r="1068" ht="15.75" customHeight="1">
      <c r="A1068" s="640"/>
    </row>
    <row r="1069" ht="15.75" customHeight="1">
      <c r="A1069" s="640"/>
    </row>
    <row r="1070" ht="15.75" customHeight="1">
      <c r="A1070" s="640"/>
    </row>
    <row r="1071" ht="15.75" customHeight="1">
      <c r="A1071" s="640"/>
    </row>
    <row r="1072" ht="15.75" customHeight="1">
      <c r="A1072" s="640"/>
    </row>
    <row r="1073" ht="15.75" customHeight="1">
      <c r="A1073" s="640"/>
    </row>
    <row r="1074" ht="15.75" customHeight="1">
      <c r="A1074" s="640"/>
    </row>
    <row r="1075" ht="15.75" customHeight="1">
      <c r="A1075" s="640"/>
    </row>
    <row r="1076" ht="15.75" customHeight="1">
      <c r="A1076" s="640"/>
    </row>
    <row r="1077" ht="15.75" customHeight="1">
      <c r="A1077" s="640"/>
    </row>
    <row r="1078" ht="15.75" customHeight="1">
      <c r="A1078" s="640"/>
    </row>
    <row r="1079" ht="15.75" customHeight="1">
      <c r="A1079" s="640"/>
    </row>
    <row r="1080" ht="15.75" customHeight="1">
      <c r="A1080" s="640"/>
    </row>
    <row r="1081" ht="15.75" customHeight="1">
      <c r="A1081" s="640"/>
    </row>
    <row r="1082" ht="15.75" customHeight="1">
      <c r="A1082" s="640"/>
    </row>
    <row r="1083" ht="15.75" customHeight="1">
      <c r="A1083" s="640"/>
    </row>
    <row r="1084" ht="15.75" customHeight="1">
      <c r="A1084" s="640"/>
    </row>
    <row r="1085" ht="15.75" customHeight="1">
      <c r="A1085" s="640"/>
    </row>
    <row r="1086" ht="15.75" customHeight="1">
      <c r="A1086" s="640"/>
    </row>
    <row r="1087" ht="15.75" customHeight="1">
      <c r="A1087" s="640"/>
    </row>
    <row r="1088" ht="15.75" customHeight="1">
      <c r="A1088" s="640"/>
    </row>
    <row r="1089" ht="15.75" customHeight="1">
      <c r="A1089" s="640"/>
    </row>
    <row r="1090" ht="15.75" customHeight="1">
      <c r="A1090" s="640"/>
    </row>
    <row r="1091" ht="15.75" customHeight="1">
      <c r="A1091" s="640"/>
    </row>
    <row r="1092" ht="15.75" customHeight="1">
      <c r="A1092" s="640"/>
    </row>
    <row r="1093" ht="15.75" customHeight="1">
      <c r="A1093" s="640"/>
    </row>
    <row r="1094" ht="15.75" customHeight="1">
      <c r="A1094" s="640"/>
    </row>
    <row r="1095" ht="15.75" customHeight="1">
      <c r="A1095" s="640"/>
    </row>
    <row r="1096" ht="15.75" customHeight="1">
      <c r="A1096" s="640"/>
    </row>
    <row r="1097" ht="15.75" customHeight="1">
      <c r="A1097" s="640"/>
    </row>
    <row r="1098" ht="15.75" customHeight="1">
      <c r="A1098" s="640"/>
    </row>
    <row r="1099" ht="15.75" customHeight="1">
      <c r="A1099" s="640"/>
    </row>
    <row r="1100" ht="15.75" customHeight="1">
      <c r="A1100" s="640"/>
    </row>
    <row r="1101" ht="15.75" customHeight="1">
      <c r="A1101" s="640"/>
    </row>
    <row r="1102" ht="15.75" customHeight="1">
      <c r="A1102" s="640"/>
    </row>
    <row r="1103" ht="15.75" customHeight="1">
      <c r="A1103" s="640"/>
    </row>
    <row r="1104" ht="15.75" customHeight="1">
      <c r="A1104" s="640"/>
    </row>
    <row r="1105" ht="15.75" customHeight="1">
      <c r="A1105" s="640"/>
    </row>
    <row r="1106" ht="15.75" customHeight="1">
      <c r="A1106" s="640"/>
    </row>
    <row r="1107" ht="15.75" customHeight="1">
      <c r="A1107" s="640"/>
    </row>
    <row r="1108" ht="15.75" customHeight="1">
      <c r="A1108" s="640"/>
    </row>
    <row r="1109" ht="15.75" customHeight="1">
      <c r="A1109" s="640"/>
    </row>
    <row r="1110" ht="15.75" customHeight="1">
      <c r="A1110" s="640"/>
    </row>
    <row r="1111" ht="15.75" customHeight="1">
      <c r="A1111" s="640"/>
    </row>
    <row r="1112" ht="15.75" customHeight="1">
      <c r="A1112" s="640"/>
    </row>
    <row r="1113" ht="15.75" customHeight="1">
      <c r="A1113" s="640"/>
    </row>
    <row r="1114" ht="15.75" customHeight="1">
      <c r="A1114" s="640"/>
    </row>
    <row r="1115" ht="15.75" customHeight="1">
      <c r="A1115" s="640"/>
    </row>
    <row r="1116" ht="15.75" customHeight="1">
      <c r="A1116" s="640"/>
    </row>
    <row r="1117" ht="15.75" customHeight="1">
      <c r="A1117" s="640"/>
    </row>
    <row r="1118" ht="15.75" customHeight="1">
      <c r="A1118" s="640"/>
    </row>
    <row r="1119" ht="15.75" customHeight="1">
      <c r="A1119" s="640"/>
    </row>
    <row r="1120" ht="15.75" customHeight="1">
      <c r="A1120" s="640"/>
    </row>
    <row r="1121" ht="15.75" customHeight="1">
      <c r="A1121" s="640"/>
    </row>
    <row r="1122" ht="15.75" customHeight="1">
      <c r="A1122" s="640"/>
    </row>
    <row r="1123" ht="15.75" customHeight="1">
      <c r="A1123" s="640"/>
    </row>
    <row r="1124" ht="15.75" customHeight="1">
      <c r="A1124" s="640"/>
    </row>
    <row r="1125" ht="15.75" customHeight="1">
      <c r="A1125" s="640"/>
    </row>
    <row r="1126" ht="15.75" customHeight="1">
      <c r="A1126" s="640"/>
    </row>
    <row r="1127" ht="15.75" customHeight="1">
      <c r="A1127" s="640"/>
    </row>
    <row r="1128" ht="15.75" customHeight="1">
      <c r="A1128" s="640"/>
    </row>
    <row r="1129" ht="15.75" customHeight="1">
      <c r="A1129" s="640"/>
    </row>
    <row r="1130" ht="15.75" customHeight="1">
      <c r="A1130" s="640"/>
    </row>
    <row r="1131" ht="15.75" customHeight="1">
      <c r="A1131" s="640"/>
    </row>
    <row r="1132" ht="15.75" customHeight="1">
      <c r="A1132" s="640"/>
    </row>
    <row r="1133" ht="15.75" customHeight="1">
      <c r="A1133" s="640"/>
    </row>
    <row r="1134" ht="15.75" customHeight="1">
      <c r="A1134" s="640"/>
    </row>
    <row r="1135" ht="15.75" customHeight="1">
      <c r="A1135" s="640"/>
    </row>
    <row r="1136" ht="15.75" customHeight="1">
      <c r="A1136" s="640"/>
    </row>
    <row r="1137" ht="15.75" customHeight="1">
      <c r="A1137" s="640"/>
    </row>
    <row r="1138" ht="15.75" customHeight="1">
      <c r="A1138" s="640"/>
    </row>
    <row r="1139" ht="15.75" customHeight="1">
      <c r="A1139" s="640"/>
    </row>
    <row r="1140" ht="15.75" customHeight="1">
      <c r="A1140" s="640"/>
    </row>
    <row r="1141" ht="15.75" customHeight="1">
      <c r="A1141" s="640"/>
    </row>
    <row r="1142" ht="15.75" customHeight="1">
      <c r="A1142" s="640"/>
    </row>
    <row r="1143" ht="15.75" customHeight="1">
      <c r="A1143" s="640"/>
    </row>
    <row r="1144" ht="15.75" customHeight="1">
      <c r="A1144" s="640"/>
    </row>
    <row r="1145" ht="15.75" customHeight="1">
      <c r="A1145" s="640"/>
    </row>
    <row r="1146" ht="15.75" customHeight="1">
      <c r="A1146" s="640"/>
    </row>
    <row r="1147" ht="15.75" customHeight="1">
      <c r="A1147" s="640"/>
    </row>
    <row r="1148" ht="15.75" customHeight="1">
      <c r="A1148" s="640"/>
    </row>
    <row r="1149" ht="15.75" customHeight="1">
      <c r="A1149" s="640"/>
    </row>
    <row r="1150" ht="15.75" customHeight="1">
      <c r="A1150" s="640"/>
    </row>
    <row r="1151" ht="15.75" customHeight="1">
      <c r="A1151" s="640"/>
    </row>
    <row r="1152" ht="15.75" customHeight="1">
      <c r="A1152" s="640"/>
    </row>
    <row r="1153" ht="15.75" customHeight="1">
      <c r="A1153" s="640"/>
    </row>
    <row r="1154" ht="15.75" customHeight="1">
      <c r="A1154" s="640"/>
    </row>
    <row r="1155" ht="15.75" customHeight="1">
      <c r="A1155" s="640"/>
    </row>
    <row r="1156" ht="15.75" customHeight="1">
      <c r="A1156" s="640"/>
    </row>
    <row r="1157" ht="15.75" customHeight="1">
      <c r="A1157" s="640"/>
    </row>
    <row r="1158" ht="15.75" customHeight="1">
      <c r="A1158" s="640"/>
    </row>
    <row r="1159" ht="15.75" customHeight="1">
      <c r="A1159" s="640"/>
    </row>
    <row r="1160" ht="15.75" customHeight="1">
      <c r="A1160" s="640"/>
    </row>
    <row r="1161" ht="15.75" customHeight="1">
      <c r="A1161" s="640"/>
    </row>
    <row r="1162" ht="15.75" customHeight="1">
      <c r="A1162" s="640"/>
    </row>
    <row r="1163" ht="15.75" customHeight="1">
      <c r="A1163" s="640"/>
    </row>
    <row r="1164" ht="15.75" customHeight="1">
      <c r="A1164" s="640"/>
    </row>
    <row r="1165" ht="15.75" customHeight="1">
      <c r="A1165" s="640"/>
    </row>
    <row r="1166" ht="15.75" customHeight="1">
      <c r="A1166" s="640"/>
    </row>
    <row r="1167" ht="15.75" customHeight="1">
      <c r="A1167" s="640"/>
    </row>
    <row r="1168" ht="15.75" customHeight="1">
      <c r="A1168" s="640"/>
    </row>
    <row r="1169" ht="15.75" customHeight="1">
      <c r="A1169" s="640"/>
    </row>
    <row r="1170" ht="15.75" customHeight="1">
      <c r="A1170" s="640"/>
    </row>
    <row r="1171" ht="15.75" customHeight="1">
      <c r="A1171" s="640"/>
    </row>
    <row r="1172" ht="15.75" customHeight="1">
      <c r="A1172" s="640"/>
    </row>
    <row r="1173" ht="15.75" customHeight="1">
      <c r="A1173" s="640"/>
    </row>
    <row r="1174" ht="15.75" customHeight="1">
      <c r="A1174" s="640"/>
    </row>
    <row r="1175" ht="15.75" customHeight="1">
      <c r="A1175" s="640"/>
    </row>
    <row r="1176" ht="15.75" customHeight="1">
      <c r="A1176" s="640"/>
    </row>
    <row r="1177" ht="15.75" customHeight="1">
      <c r="A1177" s="640"/>
    </row>
    <row r="1178" ht="15.75" customHeight="1">
      <c r="A1178" s="640"/>
    </row>
    <row r="1179" ht="15.75" customHeight="1">
      <c r="A1179" s="640"/>
    </row>
    <row r="1180" ht="15.75" customHeight="1">
      <c r="A1180" s="640"/>
    </row>
    <row r="1181" ht="15.75" customHeight="1">
      <c r="A1181" s="640"/>
    </row>
    <row r="1182" ht="15.75" customHeight="1">
      <c r="A1182" s="640"/>
    </row>
    <row r="1183" ht="15.75" customHeight="1">
      <c r="A1183" s="640"/>
    </row>
    <row r="1184" ht="15.75" customHeight="1">
      <c r="A1184" s="640"/>
    </row>
    <row r="1185" ht="15.75" customHeight="1">
      <c r="A1185" s="640"/>
    </row>
    <row r="1186" ht="15.75" customHeight="1">
      <c r="A1186" s="640"/>
    </row>
    <row r="1187" ht="15.75" customHeight="1">
      <c r="A1187" s="640"/>
    </row>
    <row r="1188" ht="15.75" customHeight="1">
      <c r="A1188" s="640"/>
    </row>
    <row r="1189" ht="15.75" customHeight="1">
      <c r="A1189" s="640"/>
    </row>
    <row r="1190" ht="15.75" customHeight="1">
      <c r="A1190" s="640"/>
    </row>
    <row r="1191" ht="15.75" customHeight="1">
      <c r="A1191" s="640"/>
    </row>
    <row r="1192" ht="15.75" customHeight="1">
      <c r="A1192" s="640"/>
    </row>
    <row r="1193" ht="15.75" customHeight="1">
      <c r="A1193" s="640"/>
    </row>
    <row r="1194" ht="15.75" customHeight="1">
      <c r="A1194" s="640"/>
    </row>
    <row r="1195" ht="15.75" customHeight="1">
      <c r="A1195" s="640"/>
    </row>
    <row r="1196" ht="15.75" customHeight="1">
      <c r="A1196" s="640"/>
    </row>
    <row r="1197" ht="15.75" customHeight="1">
      <c r="A1197" s="640"/>
    </row>
    <row r="1198" ht="15.75" customHeight="1">
      <c r="A1198" s="640"/>
    </row>
    <row r="1199" ht="15.75" customHeight="1">
      <c r="A1199" s="640"/>
    </row>
    <row r="1200" ht="15.75" customHeight="1">
      <c r="A1200" s="640"/>
    </row>
    <row r="1201" ht="15.75" customHeight="1">
      <c r="A1201" s="640"/>
    </row>
    <row r="1202" ht="15.75" customHeight="1">
      <c r="A1202" s="640"/>
    </row>
    <row r="1203" ht="15.75" customHeight="1">
      <c r="A1203" s="640"/>
    </row>
    <row r="1204" ht="15.75" customHeight="1">
      <c r="A1204" s="640"/>
    </row>
    <row r="1205" ht="15.75" customHeight="1">
      <c r="A1205" s="640"/>
    </row>
    <row r="1206" ht="15.75" customHeight="1">
      <c r="A1206" s="640"/>
    </row>
    <row r="1207" ht="15.75" customHeight="1">
      <c r="A1207" s="640"/>
    </row>
    <row r="1208" ht="15.75" customHeight="1">
      <c r="A1208" s="640"/>
    </row>
    <row r="1209" ht="15.75" customHeight="1">
      <c r="A1209" s="640"/>
    </row>
    <row r="1210" ht="15.75" customHeight="1">
      <c r="A1210" s="640"/>
    </row>
    <row r="1211" ht="15.75" customHeight="1">
      <c r="A1211" s="640"/>
    </row>
    <row r="1212" ht="15.75" customHeight="1">
      <c r="A1212" s="640"/>
    </row>
    <row r="1213" ht="15.75" customHeight="1">
      <c r="A1213" s="640"/>
    </row>
    <row r="1214" ht="15.75" customHeight="1">
      <c r="A1214" s="640"/>
    </row>
    <row r="1215" ht="15.75" customHeight="1">
      <c r="A1215" s="640"/>
    </row>
    <row r="1216" ht="15.75" customHeight="1">
      <c r="A1216" s="640"/>
    </row>
    <row r="1217" ht="15.75" customHeight="1">
      <c r="A1217" s="640"/>
    </row>
    <row r="1218" ht="15.75" customHeight="1">
      <c r="A1218" s="640"/>
    </row>
    <row r="1219" ht="15.75" customHeight="1">
      <c r="A1219" s="640"/>
    </row>
    <row r="1220" ht="15.75" customHeight="1">
      <c r="A1220" s="640"/>
    </row>
    <row r="1221" ht="15.75" customHeight="1">
      <c r="A1221" s="640"/>
    </row>
    <row r="1222" ht="15.75" customHeight="1">
      <c r="A1222" s="640"/>
    </row>
    <row r="1223" ht="15.75" customHeight="1">
      <c r="A1223" s="640"/>
    </row>
    <row r="1224" ht="15.75" customHeight="1">
      <c r="A1224" s="640"/>
    </row>
    <row r="1225" ht="15.75" customHeight="1">
      <c r="A1225" s="640"/>
    </row>
    <row r="1226" ht="15.75" customHeight="1">
      <c r="A1226" s="640"/>
    </row>
    <row r="1227" ht="15.75" customHeight="1">
      <c r="A1227" s="640"/>
    </row>
    <row r="1228" ht="15.75" customHeight="1">
      <c r="A1228" s="640"/>
    </row>
    <row r="1229" ht="15.75" customHeight="1">
      <c r="A1229" s="640"/>
    </row>
    <row r="1230" ht="15.75" customHeight="1">
      <c r="A1230" s="640"/>
    </row>
    <row r="1231" ht="15.75" customHeight="1">
      <c r="A1231" s="640"/>
    </row>
    <row r="1232" ht="15.75" customHeight="1">
      <c r="A1232" s="640"/>
    </row>
    <row r="1233" ht="15.75" customHeight="1">
      <c r="A1233" s="640"/>
    </row>
    <row r="1234" ht="15.75" customHeight="1">
      <c r="A1234" s="640"/>
    </row>
    <row r="1235" ht="15.75" customHeight="1">
      <c r="A1235" s="640"/>
    </row>
    <row r="1236" ht="15.75" customHeight="1">
      <c r="A1236" s="640"/>
    </row>
    <row r="1237" ht="15.75" customHeight="1">
      <c r="A1237" s="640"/>
    </row>
    <row r="1238" ht="15.75" customHeight="1">
      <c r="A1238" s="640"/>
    </row>
    <row r="1239" ht="15.75" customHeight="1">
      <c r="A1239" s="640"/>
    </row>
    <row r="1240" ht="15.75" customHeight="1">
      <c r="A1240" s="640"/>
    </row>
    <row r="1241" ht="15.75" customHeight="1">
      <c r="A1241" s="640"/>
    </row>
    <row r="1242" ht="15.75" customHeight="1">
      <c r="A1242" s="640"/>
    </row>
    <row r="1243" ht="15.75" customHeight="1">
      <c r="A1243" s="640"/>
    </row>
    <row r="1244" ht="15.75" customHeight="1">
      <c r="A1244" s="640"/>
    </row>
    <row r="1245" ht="15.75" customHeight="1">
      <c r="A1245" s="640"/>
    </row>
    <row r="1246" ht="15.75" customHeight="1">
      <c r="A1246" s="640"/>
    </row>
    <row r="1247" ht="15.75" customHeight="1">
      <c r="A1247" s="640"/>
    </row>
    <row r="1248" ht="15.75" customHeight="1">
      <c r="A1248" s="640"/>
    </row>
    <row r="1249" ht="15.75" customHeight="1">
      <c r="A1249" s="640"/>
    </row>
    <row r="1250" ht="15.75" customHeight="1">
      <c r="A1250" s="640"/>
    </row>
    <row r="1251" ht="15.75" customHeight="1">
      <c r="A1251" s="640"/>
    </row>
    <row r="1252" ht="15.75" customHeight="1">
      <c r="A1252" s="640"/>
    </row>
    <row r="1253" ht="15.75" customHeight="1">
      <c r="A1253" s="640"/>
    </row>
    <row r="1254" ht="15.75" customHeight="1">
      <c r="A1254" s="640"/>
    </row>
    <row r="1255" ht="15.75" customHeight="1">
      <c r="A1255" s="640"/>
    </row>
    <row r="1256" ht="15.75" customHeight="1">
      <c r="A1256" s="640"/>
    </row>
    <row r="1257" ht="15.75" customHeight="1">
      <c r="A1257" s="640"/>
    </row>
    <row r="1258" ht="15.75" customHeight="1">
      <c r="A1258" s="640"/>
    </row>
    <row r="1259" ht="15.75" customHeight="1">
      <c r="A1259" s="640"/>
    </row>
    <row r="1260" ht="15.75" customHeight="1">
      <c r="A1260" s="640"/>
    </row>
    <row r="1261" ht="15.75" customHeight="1">
      <c r="A1261" s="640"/>
    </row>
    <row r="1262" ht="15.75" customHeight="1">
      <c r="A1262" s="640"/>
    </row>
    <row r="1263" ht="15.75" customHeight="1">
      <c r="A1263" s="640"/>
    </row>
    <row r="1264" ht="15.75" customHeight="1">
      <c r="A1264" s="640"/>
    </row>
    <row r="1265" ht="15.75" customHeight="1">
      <c r="A1265" s="640"/>
    </row>
    <row r="1266" ht="15.75" customHeight="1">
      <c r="A1266" s="640"/>
    </row>
    <row r="1267" ht="15.75" customHeight="1">
      <c r="A1267" s="640"/>
    </row>
    <row r="1268" ht="15.75" customHeight="1">
      <c r="A1268" s="640"/>
    </row>
    <row r="1269" ht="15.75" customHeight="1">
      <c r="A1269" s="640"/>
    </row>
    <row r="1270" ht="15.75" customHeight="1">
      <c r="A1270" s="640"/>
    </row>
    <row r="1271" ht="15.75" customHeight="1">
      <c r="A1271" s="640"/>
    </row>
    <row r="1272" ht="15.75" customHeight="1">
      <c r="A1272" s="640"/>
    </row>
    <row r="1273" ht="15.75" customHeight="1">
      <c r="A1273" s="640"/>
    </row>
    <row r="1274" ht="15.75" customHeight="1">
      <c r="A1274" s="640"/>
    </row>
    <row r="1275" ht="15.75" customHeight="1">
      <c r="A1275" s="640"/>
    </row>
    <row r="1276" ht="15.75" customHeight="1">
      <c r="A1276" s="640"/>
    </row>
    <row r="1277" ht="15.75" customHeight="1">
      <c r="A1277" s="640"/>
    </row>
    <row r="1278" ht="15.75" customHeight="1">
      <c r="A1278" s="640"/>
    </row>
    <row r="1279" ht="15.75" customHeight="1">
      <c r="A1279" s="640"/>
    </row>
    <row r="1280" ht="15.75" customHeight="1">
      <c r="A1280" s="640"/>
    </row>
    <row r="1281" ht="15.75" customHeight="1">
      <c r="A1281" s="640"/>
    </row>
    <row r="1282" ht="15.75" customHeight="1">
      <c r="A1282" s="640"/>
    </row>
    <row r="1283" ht="15.75" customHeight="1">
      <c r="A1283" s="640"/>
    </row>
    <row r="1284" ht="15.75" customHeight="1">
      <c r="A1284" s="640"/>
    </row>
    <row r="1285" ht="15.75" customHeight="1">
      <c r="A1285" s="640"/>
    </row>
    <row r="1286" ht="15.75" customHeight="1">
      <c r="A1286" s="640"/>
    </row>
    <row r="1287" ht="15.75" customHeight="1">
      <c r="A1287" s="640"/>
    </row>
    <row r="1288" ht="15.75" customHeight="1">
      <c r="A1288" s="640"/>
    </row>
    <row r="1289" ht="15.75" customHeight="1">
      <c r="A1289" s="640"/>
    </row>
    <row r="1290" ht="15.75" customHeight="1">
      <c r="A1290" s="640"/>
    </row>
    <row r="1291" ht="15.75" customHeight="1">
      <c r="A1291" s="640"/>
    </row>
    <row r="1292" ht="15.75" customHeight="1">
      <c r="A1292" s="640"/>
    </row>
    <row r="1293" ht="15.75" customHeight="1">
      <c r="A1293" s="640"/>
    </row>
    <row r="1294" ht="15.75" customHeight="1">
      <c r="A1294" s="640"/>
    </row>
    <row r="1295" ht="15.75" customHeight="1">
      <c r="A1295" s="640"/>
    </row>
    <row r="1296" ht="15.75" customHeight="1">
      <c r="A1296" s="640"/>
    </row>
    <row r="1297" ht="15.75" customHeight="1">
      <c r="A1297" s="640"/>
    </row>
    <row r="1298" ht="15.75" customHeight="1">
      <c r="A1298" s="640"/>
    </row>
    <row r="1299" ht="15.75" customHeight="1">
      <c r="A1299" s="640"/>
    </row>
    <row r="1300" ht="15.75" customHeight="1">
      <c r="A1300" s="640"/>
    </row>
    <row r="1301" ht="15.75" customHeight="1">
      <c r="A1301" s="640"/>
    </row>
    <row r="1302" ht="15.75" customHeight="1">
      <c r="A1302" s="640"/>
    </row>
    <row r="1303" ht="15.75" customHeight="1">
      <c r="A1303" s="640"/>
    </row>
    <row r="1304" ht="15.75" customHeight="1">
      <c r="A1304" s="640"/>
    </row>
    <row r="1305" ht="15.75" customHeight="1">
      <c r="A1305" s="640"/>
    </row>
    <row r="1306" ht="15.75" customHeight="1">
      <c r="A1306" s="640"/>
    </row>
    <row r="1307" ht="15.75" customHeight="1">
      <c r="A1307" s="640"/>
    </row>
    <row r="1308" ht="15.75" customHeight="1">
      <c r="A1308" s="640"/>
    </row>
    <row r="1309" ht="15.75" customHeight="1">
      <c r="A1309" s="640"/>
    </row>
    <row r="1310" ht="15.75" customHeight="1">
      <c r="A1310" s="640"/>
    </row>
    <row r="1311" ht="15.75" customHeight="1">
      <c r="A1311" s="640"/>
    </row>
    <row r="1312" ht="15.75" customHeight="1">
      <c r="A1312" s="640"/>
    </row>
    <row r="1313" ht="15.75" customHeight="1">
      <c r="A1313" s="640"/>
    </row>
    <row r="1314" ht="15.75" customHeight="1">
      <c r="A1314" s="640"/>
    </row>
    <row r="1315" ht="15.75" customHeight="1">
      <c r="A1315" s="640"/>
    </row>
    <row r="1316" ht="15.75" customHeight="1">
      <c r="A1316" s="640"/>
    </row>
  </sheetData>
  <autoFilter ref="$A$1:$Z$1316"/>
  <mergeCells count="4">
    <mergeCell ref="A5:H5"/>
    <mergeCell ref="A9:A10"/>
    <mergeCell ref="B9:C10"/>
    <mergeCell ref="D9:D10"/>
  </mergeCells>
  <printOptions horizontalCentered="1"/>
  <pageMargins bottom="0.3937007874015748" footer="0.0" header="0.0" left="0.1968503937007874" right="0.1968503937007874" top="0.3937007874015748"/>
  <pageSetup paperSize="9" scale="60" orientation="landscape"/>
  <headerFooter>
    <oddFooter>&amp;L                          Hal :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51.86"/>
    <col customWidth="1" hidden="1" min="3" max="3" width="22.29"/>
    <col customWidth="1" min="4" max="4" width="9.0"/>
    <col customWidth="1" min="5" max="5" width="11.86"/>
    <col customWidth="1" min="6" max="6" width="7.71"/>
    <col customWidth="1" min="7" max="7" width="9.43"/>
    <col customWidth="1" min="8" max="10" width="7.71"/>
    <col customWidth="1" min="11" max="11" width="12.0"/>
    <col customWidth="1" min="12" max="12" width="1.71"/>
    <col customWidth="1" min="13" max="13" width="0.86"/>
    <col customWidth="1" min="14" max="14" width="1.71"/>
    <col customWidth="1" hidden="1" min="15" max="15" width="13.57"/>
    <col customWidth="1" hidden="1" min="16" max="16" width="20.43"/>
    <col customWidth="1" hidden="1" min="17" max="17" width="19.57"/>
    <col customWidth="1" min="18" max="18" width="11.57"/>
    <col customWidth="1" min="19" max="23" width="7.71"/>
    <col customWidth="1" min="24" max="24" width="10.71"/>
    <col customWidth="1" min="25" max="25" width="7.71"/>
    <col customWidth="1" min="26" max="26" width="9.14"/>
  </cols>
  <sheetData>
    <row r="1" ht="21.75" customHeight="1">
      <c r="A1" s="214"/>
      <c r="B1" s="214"/>
      <c r="C1" s="214"/>
      <c r="D1" s="214"/>
      <c r="E1" s="214"/>
      <c r="F1" s="214"/>
      <c r="G1" s="214"/>
      <c r="H1" s="214"/>
      <c r="I1" s="214"/>
      <c r="J1" s="214"/>
      <c r="K1" s="216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</row>
    <row r="2" ht="21.0" customHeight="1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6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</row>
    <row r="3" ht="12.75" customHeight="1">
      <c r="A3" s="214"/>
      <c r="B3" s="217"/>
      <c r="C3" s="217"/>
      <c r="D3" s="217"/>
      <c r="E3" s="217"/>
      <c r="F3" s="217"/>
      <c r="G3" s="217"/>
      <c r="H3" s="217"/>
      <c r="I3" s="217"/>
      <c r="J3" s="217"/>
      <c r="K3" s="219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</row>
    <row r="4" ht="12.75" customHeight="1">
      <c r="A4" s="214"/>
      <c r="B4" s="220" t="s">
        <v>7924</v>
      </c>
      <c r="Z4" s="214"/>
    </row>
    <row r="5" ht="12.75" customHeight="1">
      <c r="A5" s="214"/>
      <c r="B5" s="221" t="s">
        <v>7454</v>
      </c>
      <c r="Z5" s="214"/>
    </row>
    <row r="6" ht="12.75" customHeight="1">
      <c r="A6" s="214"/>
      <c r="B6" s="214" t="s">
        <v>5627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</row>
    <row r="7" ht="15.75" customHeight="1">
      <c r="A7" s="214"/>
      <c r="B7" s="462" t="s">
        <v>5628</v>
      </c>
      <c r="C7" s="225"/>
      <c r="D7" s="225"/>
      <c r="E7" s="225"/>
      <c r="F7" s="225"/>
      <c r="G7" s="225"/>
      <c r="H7" s="225"/>
      <c r="I7" s="225"/>
      <c r="J7" s="225"/>
      <c r="K7" s="226"/>
      <c r="L7" s="214"/>
      <c r="M7" s="227"/>
      <c r="N7" s="214"/>
      <c r="O7" s="214"/>
      <c r="P7" s="646" t="s">
        <v>7925</v>
      </c>
      <c r="Q7" s="646"/>
      <c r="R7" s="462" t="s">
        <v>7134</v>
      </c>
      <c r="S7" s="225"/>
      <c r="T7" s="225"/>
      <c r="U7" s="225"/>
      <c r="V7" s="225"/>
      <c r="W7" s="225"/>
      <c r="X7" s="225"/>
      <c r="Y7" s="226"/>
      <c r="Z7" s="214"/>
    </row>
    <row r="8" ht="25.5" customHeight="1">
      <c r="A8" s="214"/>
      <c r="B8" s="228" t="s">
        <v>9</v>
      </c>
      <c r="C8" s="230" t="s">
        <v>5630</v>
      </c>
      <c r="D8" s="230" t="s">
        <v>5631</v>
      </c>
      <c r="E8" s="647" t="s">
        <v>7926</v>
      </c>
      <c r="F8" s="367" t="s">
        <v>5633</v>
      </c>
      <c r="G8" s="232"/>
      <c r="H8" s="232"/>
      <c r="I8" s="232"/>
      <c r="J8" s="233"/>
      <c r="K8" s="647" t="s">
        <v>7927</v>
      </c>
      <c r="L8" s="234"/>
      <c r="M8" s="227"/>
      <c r="N8" s="234"/>
      <c r="O8" s="234"/>
      <c r="P8" s="234"/>
      <c r="Q8" s="234"/>
      <c r="R8" s="648" t="s">
        <v>7928</v>
      </c>
      <c r="S8" s="367" t="s">
        <v>5636</v>
      </c>
      <c r="T8" s="232"/>
      <c r="U8" s="232"/>
      <c r="V8" s="232"/>
      <c r="W8" s="233"/>
      <c r="X8" s="648" t="s">
        <v>7929</v>
      </c>
      <c r="Y8" s="230" t="s">
        <v>5637</v>
      </c>
      <c r="Z8" s="214"/>
    </row>
    <row r="9" ht="18.0" customHeight="1">
      <c r="A9" s="214"/>
      <c r="B9" s="240"/>
      <c r="C9" s="240"/>
      <c r="D9" s="240"/>
      <c r="E9" s="240"/>
      <c r="F9" s="239" t="s">
        <v>5638</v>
      </c>
      <c r="G9" s="239" t="s">
        <v>5639</v>
      </c>
      <c r="H9" s="239" t="s">
        <v>5640</v>
      </c>
      <c r="I9" s="239" t="s">
        <v>5641</v>
      </c>
      <c r="J9" s="241" t="s">
        <v>5642</v>
      </c>
      <c r="K9" s="240"/>
      <c r="L9" s="214"/>
      <c r="M9" s="227"/>
      <c r="N9" s="214"/>
      <c r="O9" s="214"/>
      <c r="P9" s="649"/>
      <c r="Q9" s="650"/>
      <c r="R9" s="240"/>
      <c r="S9" s="239" t="s">
        <v>5638</v>
      </c>
      <c r="T9" s="239" t="s">
        <v>5643</v>
      </c>
      <c r="U9" s="239" t="s">
        <v>5640</v>
      </c>
      <c r="V9" s="239" t="s">
        <v>5641</v>
      </c>
      <c r="W9" s="241" t="s">
        <v>5642</v>
      </c>
      <c r="X9" s="240"/>
      <c r="Y9" s="240"/>
      <c r="Z9" s="214"/>
    </row>
    <row r="10" ht="18.0" customHeight="1">
      <c r="A10" s="214"/>
      <c r="B10" s="651"/>
      <c r="C10" s="652"/>
      <c r="D10" s="652"/>
      <c r="E10" s="653"/>
      <c r="F10" s="652"/>
      <c r="G10" s="652"/>
      <c r="H10" s="652"/>
      <c r="I10" s="652"/>
      <c r="J10" s="654"/>
      <c r="K10" s="653"/>
      <c r="L10" s="214"/>
      <c r="M10" s="227"/>
      <c r="N10" s="214"/>
      <c r="O10" s="655"/>
      <c r="P10" s="655"/>
      <c r="Q10" s="655"/>
      <c r="R10" s="656"/>
      <c r="S10" s="655"/>
      <c r="T10" s="655"/>
      <c r="U10" s="655"/>
      <c r="V10" s="655"/>
      <c r="W10" s="655"/>
      <c r="X10" s="656"/>
      <c r="Y10" s="657"/>
      <c r="Z10" s="214"/>
    </row>
    <row r="11" ht="18.0" customHeight="1">
      <c r="A11" s="658"/>
      <c r="B11" s="659" t="s">
        <v>7930</v>
      </c>
      <c r="C11" s="659"/>
      <c r="D11" s="659" t="s">
        <v>80</v>
      </c>
      <c r="E11" s="660">
        <v>0.0</v>
      </c>
      <c r="F11" s="661"/>
      <c r="G11" s="661"/>
      <c r="H11" s="662"/>
      <c r="I11" s="661"/>
      <c r="J11" s="663">
        <f t="shared" ref="J11:J14" si="1">SUM(F11:I11)</f>
        <v>0</v>
      </c>
      <c r="K11" s="664">
        <f t="shared" ref="K11:K14" si="2">J11+E11</f>
        <v>0</v>
      </c>
      <c r="L11" s="658"/>
      <c r="M11" s="277"/>
      <c r="N11" s="658"/>
      <c r="O11" s="665"/>
      <c r="P11" s="666"/>
      <c r="Q11" s="667"/>
      <c r="R11" s="668">
        <v>0.0</v>
      </c>
      <c r="S11" s="661"/>
      <c r="T11" s="661"/>
      <c r="U11" s="661"/>
      <c r="V11" s="661"/>
      <c r="W11" s="669">
        <f t="shared" ref="W11:W27" si="3">SUM(S11:V11)</f>
        <v>0</v>
      </c>
      <c r="X11" s="670">
        <f>W11+R11</f>
        <v>0</v>
      </c>
      <c r="Y11" s="671">
        <v>0.0</v>
      </c>
      <c r="Z11" s="658"/>
    </row>
    <row r="12" ht="18.0" customHeight="1">
      <c r="A12" s="214"/>
      <c r="B12" s="672" t="s">
        <v>7931</v>
      </c>
      <c r="C12" s="673"/>
      <c r="D12" s="673" t="s">
        <v>80</v>
      </c>
      <c r="E12" s="674">
        <v>0.0</v>
      </c>
      <c r="F12" s="675"/>
      <c r="G12" s="675"/>
      <c r="H12" s="250"/>
      <c r="I12" s="675"/>
      <c r="J12" s="252">
        <f t="shared" si="1"/>
        <v>0</v>
      </c>
      <c r="K12" s="676">
        <f t="shared" si="2"/>
        <v>0</v>
      </c>
      <c r="L12" s="214"/>
      <c r="M12" s="227"/>
      <c r="N12" s="214"/>
      <c r="O12" s="677"/>
      <c r="P12" s="678"/>
      <c r="Q12" s="679"/>
      <c r="R12" s="680">
        <v>0.0</v>
      </c>
      <c r="S12" s="675"/>
      <c r="T12" s="675"/>
      <c r="U12" s="675"/>
      <c r="V12" s="675"/>
      <c r="W12" s="250">
        <f t="shared" si="3"/>
        <v>0</v>
      </c>
      <c r="X12" s="681">
        <v>0.0</v>
      </c>
      <c r="Y12" s="682">
        <v>0.0</v>
      </c>
      <c r="Z12" s="214"/>
    </row>
    <row r="13" ht="18.0" customHeight="1">
      <c r="A13" s="214"/>
      <c r="B13" s="683" t="s">
        <v>7932</v>
      </c>
      <c r="C13" s="683"/>
      <c r="D13" s="683" t="s">
        <v>80</v>
      </c>
      <c r="E13" s="684">
        <v>0.0</v>
      </c>
      <c r="F13" s="685"/>
      <c r="G13" s="685"/>
      <c r="H13" s="686"/>
      <c r="I13" s="685"/>
      <c r="J13" s="687">
        <f t="shared" si="1"/>
        <v>0</v>
      </c>
      <c r="K13" s="688">
        <f t="shared" si="2"/>
        <v>0</v>
      </c>
      <c r="L13" s="214"/>
      <c r="M13" s="227"/>
      <c r="N13" s="214"/>
      <c r="O13" s="689"/>
      <c r="P13" s="690"/>
      <c r="Q13" s="691"/>
      <c r="R13" s="692">
        <v>0.0</v>
      </c>
      <c r="S13" s="685"/>
      <c r="T13" s="685"/>
      <c r="U13" s="685"/>
      <c r="V13" s="685"/>
      <c r="W13" s="686">
        <f t="shared" si="3"/>
        <v>0</v>
      </c>
      <c r="X13" s="692">
        <v>0.0</v>
      </c>
      <c r="Y13" s="693">
        <f t="shared" ref="Y13:Y18" si="4">K13-X13</f>
        <v>0</v>
      </c>
      <c r="Z13" s="214"/>
    </row>
    <row r="14" ht="18.0" customHeight="1">
      <c r="A14" s="214"/>
      <c r="B14" s="694" t="s">
        <v>7933</v>
      </c>
      <c r="C14" s="694"/>
      <c r="D14" s="694" t="s">
        <v>80</v>
      </c>
      <c r="E14" s="695">
        <v>0.0</v>
      </c>
      <c r="F14" s="696"/>
      <c r="G14" s="696"/>
      <c r="H14" s="697"/>
      <c r="I14" s="696"/>
      <c r="J14" s="698">
        <f t="shared" si="1"/>
        <v>0</v>
      </c>
      <c r="K14" s="699">
        <f t="shared" si="2"/>
        <v>0</v>
      </c>
      <c r="L14" s="214"/>
      <c r="M14" s="227"/>
      <c r="N14" s="214"/>
      <c r="O14" s="700"/>
      <c r="P14" s="401"/>
      <c r="Q14" s="403"/>
      <c r="R14" s="701">
        <v>0.0</v>
      </c>
      <c r="S14" s="696"/>
      <c r="T14" s="696"/>
      <c r="U14" s="696"/>
      <c r="V14" s="696"/>
      <c r="W14" s="697">
        <f t="shared" si="3"/>
        <v>0</v>
      </c>
      <c r="X14" s="702">
        <f t="shared" ref="X14:X17" si="5">W14+R14</f>
        <v>0</v>
      </c>
      <c r="Y14" s="703">
        <f t="shared" si="4"/>
        <v>0</v>
      </c>
      <c r="Z14" s="214"/>
    </row>
    <row r="15" ht="18.0" customHeight="1">
      <c r="A15" s="214"/>
      <c r="B15" s="704" t="s">
        <v>7580</v>
      </c>
      <c r="C15" s="263"/>
      <c r="D15" s="705" t="s">
        <v>80</v>
      </c>
      <c r="E15" s="706">
        <v>69.0</v>
      </c>
      <c r="F15" s="260"/>
      <c r="G15" s="707"/>
      <c r="H15" s="260"/>
      <c r="I15" s="260"/>
      <c r="J15" s="708">
        <f t="shared" ref="J15:J17" si="6">I15+H15+G15+F15</f>
        <v>0</v>
      </c>
      <c r="K15" s="664">
        <f t="shared" ref="K15:K27" si="7">E15+J15</f>
        <v>69</v>
      </c>
      <c r="L15" s="214"/>
      <c r="M15" s="227"/>
      <c r="N15" s="214"/>
      <c r="O15" s="337"/>
      <c r="P15" s="253"/>
      <c r="Q15" s="380"/>
      <c r="R15" s="668">
        <v>53.0</v>
      </c>
      <c r="S15" s="707">
        <v>2.0</v>
      </c>
      <c r="T15" s="707">
        <v>4.0</v>
      </c>
      <c r="U15" s="707">
        <v>1.0</v>
      </c>
      <c r="V15" s="707">
        <v>8.0</v>
      </c>
      <c r="W15" s="709">
        <f t="shared" si="3"/>
        <v>15</v>
      </c>
      <c r="X15" s="670">
        <f t="shared" si="5"/>
        <v>68</v>
      </c>
      <c r="Y15" s="671">
        <f t="shared" si="4"/>
        <v>1</v>
      </c>
      <c r="Z15" s="214"/>
    </row>
    <row r="16" ht="18.0" customHeight="1">
      <c r="A16" s="214"/>
      <c r="B16" s="303" t="s">
        <v>7934</v>
      </c>
      <c r="C16" s="303"/>
      <c r="D16" s="710" t="s">
        <v>80</v>
      </c>
      <c r="E16" s="711">
        <v>0.0</v>
      </c>
      <c r="F16" s="345"/>
      <c r="G16" s="345"/>
      <c r="H16" s="345"/>
      <c r="I16" s="345"/>
      <c r="J16" s="251">
        <f t="shared" si="6"/>
        <v>0</v>
      </c>
      <c r="K16" s="676">
        <f t="shared" si="7"/>
        <v>0</v>
      </c>
      <c r="L16" s="214"/>
      <c r="M16" s="227"/>
      <c r="N16" s="214"/>
      <c r="O16" s="337"/>
      <c r="P16" s="291"/>
      <c r="Q16" s="370"/>
      <c r="R16" s="680">
        <v>0.0</v>
      </c>
      <c r="S16" s="345"/>
      <c r="T16" s="345"/>
      <c r="U16" s="345"/>
      <c r="V16" s="345"/>
      <c r="W16" s="250">
        <f t="shared" si="3"/>
        <v>0</v>
      </c>
      <c r="X16" s="712">
        <f t="shared" si="5"/>
        <v>0</v>
      </c>
      <c r="Y16" s="682">
        <f t="shared" si="4"/>
        <v>0</v>
      </c>
      <c r="Z16" s="214"/>
    </row>
    <row r="17" ht="18.0" customHeight="1">
      <c r="A17" s="214"/>
      <c r="B17" s="713" t="s">
        <v>7935</v>
      </c>
      <c r="C17" s="713"/>
      <c r="D17" s="714" t="s">
        <v>80</v>
      </c>
      <c r="E17" s="715">
        <v>0.0</v>
      </c>
      <c r="F17" s="686"/>
      <c r="G17" s="686"/>
      <c r="H17" s="686"/>
      <c r="I17" s="686"/>
      <c r="J17" s="716">
        <f t="shared" si="6"/>
        <v>0</v>
      </c>
      <c r="K17" s="688">
        <f t="shared" si="7"/>
        <v>0</v>
      </c>
      <c r="L17" s="214"/>
      <c r="M17" s="227"/>
      <c r="N17" s="214"/>
      <c r="O17" s="717"/>
      <c r="P17" s="718"/>
      <c r="Q17" s="719"/>
      <c r="R17" s="692">
        <v>0.0</v>
      </c>
      <c r="S17" s="686"/>
      <c r="T17" s="686"/>
      <c r="U17" s="686"/>
      <c r="V17" s="686"/>
      <c r="W17" s="686">
        <f t="shared" si="3"/>
        <v>0</v>
      </c>
      <c r="X17" s="720">
        <f t="shared" si="5"/>
        <v>0</v>
      </c>
      <c r="Y17" s="693">
        <f t="shared" si="4"/>
        <v>0</v>
      </c>
      <c r="Z17" s="214"/>
    </row>
    <row r="18" ht="18.0" customHeight="1">
      <c r="A18" s="214"/>
      <c r="B18" s="721" t="s">
        <v>7936</v>
      </c>
      <c r="C18" s="722"/>
      <c r="D18" s="723" t="s">
        <v>80</v>
      </c>
      <c r="E18" s="724">
        <v>0.0</v>
      </c>
      <c r="F18" s="360"/>
      <c r="G18" s="360"/>
      <c r="H18" s="360"/>
      <c r="I18" s="725"/>
      <c r="J18" s="726">
        <v>0.0</v>
      </c>
      <c r="K18" s="664">
        <f t="shared" si="7"/>
        <v>0</v>
      </c>
      <c r="L18" s="214"/>
      <c r="M18" s="227"/>
      <c r="N18" s="214"/>
      <c r="O18" s="727"/>
      <c r="P18" s="359"/>
      <c r="Q18" s="728"/>
      <c r="R18" s="729">
        <v>0.0</v>
      </c>
      <c r="S18" s="730"/>
      <c r="T18" s="725"/>
      <c r="U18" s="360"/>
      <c r="V18" s="725"/>
      <c r="W18" s="709">
        <f t="shared" si="3"/>
        <v>0</v>
      </c>
      <c r="X18" s="731">
        <v>0.0</v>
      </c>
      <c r="Y18" s="671">
        <f t="shared" si="4"/>
        <v>0</v>
      </c>
      <c r="Z18" s="214"/>
    </row>
    <row r="19" ht="18.0" customHeight="1">
      <c r="A19" s="214"/>
      <c r="B19" s="721" t="s">
        <v>7937</v>
      </c>
      <c r="C19" s="722"/>
      <c r="D19" s="723" t="s">
        <v>80</v>
      </c>
      <c r="E19" s="724">
        <v>0.0</v>
      </c>
      <c r="F19" s="725"/>
      <c r="G19" s="360"/>
      <c r="H19" s="360"/>
      <c r="I19" s="360"/>
      <c r="J19" s="708">
        <f t="shared" ref="J19:J27" si="8">I19+H19+G19+F19</f>
        <v>0</v>
      </c>
      <c r="K19" s="664">
        <f t="shared" si="7"/>
        <v>0</v>
      </c>
      <c r="L19" s="214"/>
      <c r="M19" s="227"/>
      <c r="N19" s="214"/>
      <c r="O19" s="727"/>
      <c r="P19" s="359"/>
      <c r="Q19" s="728"/>
      <c r="R19" s="729">
        <v>0.0</v>
      </c>
      <c r="S19" s="730"/>
      <c r="T19" s="360"/>
      <c r="U19" s="360"/>
      <c r="V19" s="725"/>
      <c r="W19" s="709">
        <f t="shared" si="3"/>
        <v>0</v>
      </c>
      <c r="X19" s="731">
        <v>0.0</v>
      </c>
      <c r="Y19" s="732">
        <v>0.0</v>
      </c>
      <c r="Z19" s="214"/>
    </row>
    <row r="20" ht="18.0" customHeight="1">
      <c r="A20" s="214"/>
      <c r="B20" s="733" t="s">
        <v>7938</v>
      </c>
      <c r="C20" s="694"/>
      <c r="D20" s="734" t="s">
        <v>80</v>
      </c>
      <c r="E20" s="695">
        <v>4.0</v>
      </c>
      <c r="F20" s="697"/>
      <c r="G20" s="735"/>
      <c r="H20" s="697"/>
      <c r="I20" s="697"/>
      <c r="J20" s="736">
        <f t="shared" si="8"/>
        <v>0</v>
      </c>
      <c r="K20" s="699">
        <f t="shared" si="7"/>
        <v>4</v>
      </c>
      <c r="L20" s="214"/>
      <c r="M20" s="227"/>
      <c r="N20" s="214"/>
      <c r="O20" s="700"/>
      <c r="P20" s="401"/>
      <c r="Q20" s="403"/>
      <c r="R20" s="701">
        <v>4.0</v>
      </c>
      <c r="S20" s="697"/>
      <c r="T20" s="735"/>
      <c r="U20" s="697"/>
      <c r="V20" s="697"/>
      <c r="W20" s="697">
        <f t="shared" si="3"/>
        <v>0</v>
      </c>
      <c r="X20" s="702">
        <f t="shared" ref="X20:X27" si="9">W20+R20</f>
        <v>4</v>
      </c>
      <c r="Y20" s="703">
        <f t="shared" ref="Y20:Y27" si="10">K20-X20</f>
        <v>0</v>
      </c>
      <c r="Z20" s="214"/>
    </row>
    <row r="21" ht="18.0" customHeight="1">
      <c r="A21" s="214"/>
      <c r="B21" s="733" t="s">
        <v>7939</v>
      </c>
      <c r="C21" s="694"/>
      <c r="D21" s="734" t="s">
        <v>80</v>
      </c>
      <c r="E21" s="695">
        <v>4.0</v>
      </c>
      <c r="F21" s="697"/>
      <c r="G21" s="735"/>
      <c r="H21" s="697"/>
      <c r="I21" s="697"/>
      <c r="J21" s="736">
        <f t="shared" si="8"/>
        <v>0</v>
      </c>
      <c r="K21" s="699">
        <f t="shared" si="7"/>
        <v>4</v>
      </c>
      <c r="L21" s="214"/>
      <c r="M21" s="227"/>
      <c r="N21" s="214"/>
      <c r="O21" s="700"/>
      <c r="P21" s="401"/>
      <c r="Q21" s="403"/>
      <c r="R21" s="701">
        <v>4.0</v>
      </c>
      <c r="S21" s="735"/>
      <c r="T21" s="735"/>
      <c r="U21" s="697"/>
      <c r="V21" s="697"/>
      <c r="W21" s="697">
        <f t="shared" si="3"/>
        <v>0</v>
      </c>
      <c r="X21" s="702">
        <f t="shared" si="9"/>
        <v>4</v>
      </c>
      <c r="Y21" s="703">
        <f t="shared" si="10"/>
        <v>0</v>
      </c>
      <c r="Z21" s="214"/>
    </row>
    <row r="22" ht="18.0" customHeight="1">
      <c r="A22" s="214"/>
      <c r="B22" s="722" t="s">
        <v>7940</v>
      </c>
      <c r="C22" s="722"/>
      <c r="D22" s="723" t="s">
        <v>80</v>
      </c>
      <c r="E22" s="724">
        <v>0.0</v>
      </c>
      <c r="F22" s="360"/>
      <c r="G22" s="360"/>
      <c r="H22" s="360"/>
      <c r="I22" s="360"/>
      <c r="J22" s="708">
        <f t="shared" si="8"/>
        <v>0</v>
      </c>
      <c r="K22" s="664">
        <f t="shared" si="7"/>
        <v>0</v>
      </c>
      <c r="L22" s="214"/>
      <c r="M22" s="227"/>
      <c r="N22" s="214"/>
      <c r="O22" s="737"/>
      <c r="P22" s="738"/>
      <c r="Q22" s="739"/>
      <c r="R22" s="729">
        <v>0.0</v>
      </c>
      <c r="S22" s="360"/>
      <c r="T22" s="360"/>
      <c r="U22" s="360"/>
      <c r="V22" s="360"/>
      <c r="W22" s="709">
        <f t="shared" si="3"/>
        <v>0</v>
      </c>
      <c r="X22" s="670">
        <f t="shared" si="9"/>
        <v>0</v>
      </c>
      <c r="Y22" s="671">
        <f t="shared" si="10"/>
        <v>0</v>
      </c>
      <c r="Z22" s="214"/>
    </row>
    <row r="23" ht="18.0" customHeight="1">
      <c r="A23" s="214"/>
      <c r="B23" s="247" t="s">
        <v>7941</v>
      </c>
      <c r="C23" s="247"/>
      <c r="D23" s="248" t="s">
        <v>80</v>
      </c>
      <c r="E23" s="740">
        <v>0.0</v>
      </c>
      <c r="F23" s="250"/>
      <c r="G23" s="250"/>
      <c r="H23" s="250"/>
      <c r="I23" s="250"/>
      <c r="J23" s="251">
        <f t="shared" si="8"/>
        <v>0</v>
      </c>
      <c r="K23" s="676">
        <f t="shared" si="7"/>
        <v>0</v>
      </c>
      <c r="L23" s="214"/>
      <c r="M23" s="227"/>
      <c r="N23" s="214"/>
      <c r="O23" s="329"/>
      <c r="P23" s="246"/>
      <c r="Q23" s="296"/>
      <c r="R23" s="681">
        <v>0.0</v>
      </c>
      <c r="S23" s="250"/>
      <c r="T23" s="250"/>
      <c r="U23" s="250"/>
      <c r="V23" s="250"/>
      <c r="W23" s="250">
        <f t="shared" si="3"/>
        <v>0</v>
      </c>
      <c r="X23" s="712">
        <f t="shared" si="9"/>
        <v>0</v>
      </c>
      <c r="Y23" s="682">
        <f t="shared" si="10"/>
        <v>0</v>
      </c>
      <c r="Z23" s="214"/>
    </row>
    <row r="24" ht="18.0" customHeight="1">
      <c r="A24" s="214"/>
      <c r="B24" s="713" t="s">
        <v>7942</v>
      </c>
      <c r="C24" s="713"/>
      <c r="D24" s="714" t="s">
        <v>80</v>
      </c>
      <c r="E24" s="715">
        <v>0.0</v>
      </c>
      <c r="F24" s="686"/>
      <c r="G24" s="686"/>
      <c r="H24" s="686"/>
      <c r="I24" s="686"/>
      <c r="J24" s="716">
        <f t="shared" si="8"/>
        <v>0</v>
      </c>
      <c r="K24" s="688">
        <f t="shared" si="7"/>
        <v>0</v>
      </c>
      <c r="L24" s="214"/>
      <c r="M24" s="227"/>
      <c r="N24" s="214"/>
      <c r="O24" s="741"/>
      <c r="P24" s="718"/>
      <c r="Q24" s="719"/>
      <c r="R24" s="692">
        <v>0.0</v>
      </c>
      <c r="S24" s="686"/>
      <c r="T24" s="686"/>
      <c r="U24" s="686"/>
      <c r="V24" s="686"/>
      <c r="W24" s="686">
        <f t="shared" si="3"/>
        <v>0</v>
      </c>
      <c r="X24" s="720">
        <f t="shared" si="9"/>
        <v>0</v>
      </c>
      <c r="Y24" s="693">
        <f t="shared" si="10"/>
        <v>0</v>
      </c>
      <c r="Z24" s="214"/>
    </row>
    <row r="25" ht="18.0" customHeight="1">
      <c r="A25" s="214"/>
      <c r="B25" s="742" t="s">
        <v>7750</v>
      </c>
      <c r="C25" s="722"/>
      <c r="D25" s="723" t="s">
        <v>80</v>
      </c>
      <c r="E25" s="724">
        <v>3.0</v>
      </c>
      <c r="F25" s="360"/>
      <c r="G25" s="725"/>
      <c r="H25" s="360"/>
      <c r="I25" s="725"/>
      <c r="J25" s="743">
        <f t="shared" si="8"/>
        <v>0</v>
      </c>
      <c r="K25" s="744">
        <f t="shared" si="7"/>
        <v>3</v>
      </c>
      <c r="L25" s="214"/>
      <c r="M25" s="227"/>
      <c r="N25" s="214"/>
      <c r="O25" s="737"/>
      <c r="P25" s="738"/>
      <c r="Q25" s="739"/>
      <c r="R25" s="729">
        <v>2.0</v>
      </c>
      <c r="S25" s="725"/>
      <c r="T25" s="725"/>
      <c r="U25" s="360"/>
      <c r="V25" s="725"/>
      <c r="W25" s="709">
        <f t="shared" si="3"/>
        <v>0</v>
      </c>
      <c r="X25" s="670">
        <f t="shared" si="9"/>
        <v>2</v>
      </c>
      <c r="Y25" s="671">
        <f t="shared" si="10"/>
        <v>1</v>
      </c>
      <c r="Z25" s="214"/>
    </row>
    <row r="26" ht="18.0" customHeight="1">
      <c r="A26" s="214"/>
      <c r="B26" s="247" t="s">
        <v>7943</v>
      </c>
      <c r="C26" s="247"/>
      <c r="D26" s="248" t="s">
        <v>80</v>
      </c>
      <c r="E26" s="740">
        <v>0.0</v>
      </c>
      <c r="F26" s="250"/>
      <c r="G26" s="250"/>
      <c r="H26" s="250"/>
      <c r="I26" s="250"/>
      <c r="J26" s="251">
        <f t="shared" si="8"/>
        <v>0</v>
      </c>
      <c r="K26" s="676">
        <f t="shared" si="7"/>
        <v>0</v>
      </c>
      <c r="L26" s="214"/>
      <c r="M26" s="227"/>
      <c r="N26" s="214"/>
      <c r="O26" s="329"/>
      <c r="P26" s="246"/>
      <c r="Q26" s="296"/>
      <c r="R26" s="681">
        <v>0.0</v>
      </c>
      <c r="S26" s="250"/>
      <c r="T26" s="250"/>
      <c r="U26" s="250"/>
      <c r="V26" s="250"/>
      <c r="W26" s="250">
        <f t="shared" si="3"/>
        <v>0</v>
      </c>
      <c r="X26" s="712">
        <f t="shared" si="9"/>
        <v>0</v>
      </c>
      <c r="Y26" s="682">
        <f t="shared" si="10"/>
        <v>0</v>
      </c>
      <c r="Z26" s="214"/>
    </row>
    <row r="27" ht="18.0" customHeight="1">
      <c r="A27" s="214"/>
      <c r="B27" s="713" t="s">
        <v>7944</v>
      </c>
      <c r="C27" s="713"/>
      <c r="D27" s="714" t="s">
        <v>80</v>
      </c>
      <c r="E27" s="715">
        <v>0.0</v>
      </c>
      <c r="F27" s="686"/>
      <c r="G27" s="686"/>
      <c r="H27" s="686"/>
      <c r="I27" s="686"/>
      <c r="J27" s="716">
        <f t="shared" si="8"/>
        <v>0</v>
      </c>
      <c r="K27" s="688">
        <f t="shared" si="7"/>
        <v>0</v>
      </c>
      <c r="L27" s="214"/>
      <c r="M27" s="227"/>
      <c r="N27" s="214"/>
      <c r="O27" s="741"/>
      <c r="P27" s="718"/>
      <c r="Q27" s="719"/>
      <c r="R27" s="692">
        <v>0.0</v>
      </c>
      <c r="S27" s="686"/>
      <c r="T27" s="686"/>
      <c r="U27" s="686"/>
      <c r="V27" s="686"/>
      <c r="W27" s="686">
        <f t="shared" si="3"/>
        <v>0</v>
      </c>
      <c r="X27" s="720">
        <f t="shared" si="9"/>
        <v>0</v>
      </c>
      <c r="Y27" s="693">
        <f t="shared" si="10"/>
        <v>0</v>
      </c>
      <c r="Z27" s="214"/>
    </row>
    <row r="28" ht="18.0" customHeight="1">
      <c r="A28" s="214"/>
      <c r="B28" s="721" t="s">
        <v>7945</v>
      </c>
      <c r="C28" s="263"/>
      <c r="D28" s="705" t="s">
        <v>80</v>
      </c>
      <c r="E28" s="706">
        <v>6.0</v>
      </c>
      <c r="F28" s="707"/>
      <c r="G28" s="260"/>
      <c r="H28" s="260"/>
      <c r="I28" s="260"/>
      <c r="J28" s="745">
        <v>0.0</v>
      </c>
      <c r="K28" s="706">
        <v>6.0</v>
      </c>
      <c r="L28" s="214"/>
      <c r="M28" s="227"/>
      <c r="N28" s="214"/>
      <c r="O28" s="337"/>
      <c r="P28" s="253"/>
      <c r="Q28" s="380"/>
      <c r="R28" s="668">
        <v>6.0</v>
      </c>
      <c r="S28" s="260"/>
      <c r="T28" s="707"/>
      <c r="U28" s="260"/>
      <c r="V28" s="707"/>
      <c r="W28" s="707">
        <v>0.0</v>
      </c>
      <c r="X28" s="668">
        <v>6.0</v>
      </c>
      <c r="Y28" s="746">
        <v>0.0</v>
      </c>
      <c r="Z28" s="214"/>
    </row>
    <row r="29" ht="18.0" customHeight="1">
      <c r="A29" s="214"/>
      <c r="B29" s="747" t="s">
        <v>7946</v>
      </c>
      <c r="C29" s="722"/>
      <c r="D29" s="723" t="s">
        <v>80</v>
      </c>
      <c r="E29" s="724">
        <v>6.0</v>
      </c>
      <c r="F29" s="725"/>
      <c r="G29" s="360"/>
      <c r="H29" s="360"/>
      <c r="I29" s="725"/>
      <c r="J29" s="748">
        <v>0.0</v>
      </c>
      <c r="K29" s="724">
        <v>6.0</v>
      </c>
      <c r="L29" s="214"/>
      <c r="M29" s="227"/>
      <c r="N29" s="214"/>
      <c r="O29" s="737"/>
      <c r="P29" s="738"/>
      <c r="Q29" s="739"/>
      <c r="R29" s="729">
        <v>6.0</v>
      </c>
      <c r="S29" s="749"/>
      <c r="T29" s="725"/>
      <c r="U29" s="360"/>
      <c r="V29" s="725"/>
      <c r="W29" s="709">
        <f t="shared" ref="W29:W38" si="11">SUM(S29:V29)</f>
        <v>0</v>
      </c>
      <c r="X29" s="670">
        <f t="shared" ref="X29:X33" si="12">W29+R29</f>
        <v>6</v>
      </c>
      <c r="Y29" s="671">
        <f t="shared" ref="Y29:Y33" si="13">K29-X29</f>
        <v>0</v>
      </c>
      <c r="Z29" s="214"/>
    </row>
    <row r="30" ht="18.0" customHeight="1">
      <c r="A30" s="214"/>
      <c r="B30" s="371" t="s">
        <v>7947</v>
      </c>
      <c r="C30" s="247"/>
      <c r="D30" s="248" t="s">
        <v>80</v>
      </c>
      <c r="E30" s="740">
        <v>0.0</v>
      </c>
      <c r="F30" s="250"/>
      <c r="G30" s="250"/>
      <c r="H30" s="250"/>
      <c r="I30" s="250"/>
      <c r="J30" s="251">
        <f t="shared" ref="J30:J31" si="14">I30+H30+G30+F30</f>
        <v>0</v>
      </c>
      <c r="K30" s="676">
        <f t="shared" ref="K30:K33" si="15">E30+J30</f>
        <v>0</v>
      </c>
      <c r="L30" s="214"/>
      <c r="M30" s="227"/>
      <c r="N30" s="214"/>
      <c r="O30" s="329"/>
      <c r="P30" s="246"/>
      <c r="Q30" s="296"/>
      <c r="R30" s="681">
        <v>0.0</v>
      </c>
      <c r="S30" s="750"/>
      <c r="T30" s="250"/>
      <c r="U30" s="250"/>
      <c r="V30" s="250"/>
      <c r="W30" s="250">
        <f t="shared" si="11"/>
        <v>0</v>
      </c>
      <c r="X30" s="712">
        <f t="shared" si="12"/>
        <v>0</v>
      </c>
      <c r="Y30" s="682">
        <f t="shared" si="13"/>
        <v>0</v>
      </c>
      <c r="Z30" s="214"/>
    </row>
    <row r="31" ht="18.0" customHeight="1">
      <c r="A31" s="214"/>
      <c r="B31" s="713" t="s">
        <v>7948</v>
      </c>
      <c r="C31" s="713"/>
      <c r="D31" s="714" t="s">
        <v>80</v>
      </c>
      <c r="E31" s="715">
        <v>0.0</v>
      </c>
      <c r="F31" s="686"/>
      <c r="G31" s="686"/>
      <c r="H31" s="686"/>
      <c r="I31" s="751"/>
      <c r="J31" s="716">
        <f t="shared" si="14"/>
        <v>0</v>
      </c>
      <c r="K31" s="688">
        <f t="shared" si="15"/>
        <v>0</v>
      </c>
      <c r="L31" s="214"/>
      <c r="M31" s="227"/>
      <c r="N31" s="214"/>
      <c r="O31" s="741"/>
      <c r="P31" s="718"/>
      <c r="Q31" s="719"/>
      <c r="R31" s="692">
        <v>0.0</v>
      </c>
      <c r="S31" s="752"/>
      <c r="T31" s="686"/>
      <c r="U31" s="686"/>
      <c r="V31" s="686"/>
      <c r="W31" s="686">
        <f t="shared" si="11"/>
        <v>0</v>
      </c>
      <c r="X31" s="720">
        <f t="shared" si="12"/>
        <v>0</v>
      </c>
      <c r="Y31" s="693">
        <f t="shared" si="13"/>
        <v>0</v>
      </c>
      <c r="Z31" s="214"/>
    </row>
    <row r="32" ht="18.0" customHeight="1">
      <c r="A32" s="214"/>
      <c r="B32" s="247" t="s">
        <v>7949</v>
      </c>
      <c r="C32" s="247"/>
      <c r="D32" s="248" t="s">
        <v>359</v>
      </c>
      <c r="E32" s="740">
        <v>0.0</v>
      </c>
      <c r="F32" s="250"/>
      <c r="G32" s="250"/>
      <c r="H32" s="250"/>
      <c r="I32" s="250"/>
      <c r="J32" s="251">
        <v>0.0</v>
      </c>
      <c r="K32" s="676">
        <f t="shared" si="15"/>
        <v>0</v>
      </c>
      <c r="L32" s="214"/>
      <c r="M32" s="227"/>
      <c r="N32" s="214"/>
      <c r="O32" s="329"/>
      <c r="P32" s="246"/>
      <c r="Q32" s="296"/>
      <c r="R32" s="681">
        <v>0.0</v>
      </c>
      <c r="S32" s="750"/>
      <c r="T32" s="250"/>
      <c r="U32" s="250"/>
      <c r="V32" s="250"/>
      <c r="W32" s="250">
        <f t="shared" si="11"/>
        <v>0</v>
      </c>
      <c r="X32" s="712">
        <f t="shared" si="12"/>
        <v>0</v>
      </c>
      <c r="Y32" s="682">
        <f t="shared" si="13"/>
        <v>0</v>
      </c>
      <c r="Z32" s="214"/>
    </row>
    <row r="33" ht="18.0" customHeight="1">
      <c r="A33" s="214"/>
      <c r="B33" s="713" t="s">
        <v>7950</v>
      </c>
      <c r="C33" s="713"/>
      <c r="D33" s="714" t="s">
        <v>80</v>
      </c>
      <c r="E33" s="715">
        <v>0.0</v>
      </c>
      <c r="F33" s="686"/>
      <c r="G33" s="686"/>
      <c r="H33" s="686"/>
      <c r="I33" s="686"/>
      <c r="J33" s="716">
        <f t="shared" ref="J33:J36" si="16">I33+H33+G33+F33</f>
        <v>0</v>
      </c>
      <c r="K33" s="688">
        <f t="shared" si="15"/>
        <v>0</v>
      </c>
      <c r="L33" s="214"/>
      <c r="M33" s="227"/>
      <c r="N33" s="214"/>
      <c r="O33" s="741"/>
      <c r="P33" s="718"/>
      <c r="Q33" s="719"/>
      <c r="R33" s="692">
        <v>0.0</v>
      </c>
      <c r="S33" s="752"/>
      <c r="T33" s="686"/>
      <c r="U33" s="686"/>
      <c r="V33" s="686"/>
      <c r="W33" s="686">
        <f t="shared" si="11"/>
        <v>0</v>
      </c>
      <c r="X33" s="720">
        <f t="shared" si="12"/>
        <v>0</v>
      </c>
      <c r="Y33" s="693">
        <f t="shared" si="13"/>
        <v>0</v>
      </c>
      <c r="Z33" s="214"/>
    </row>
    <row r="34" ht="18.0" customHeight="1">
      <c r="A34" s="214"/>
      <c r="B34" s="742" t="s">
        <v>7951</v>
      </c>
      <c r="C34" s="722"/>
      <c r="D34" s="723" t="s">
        <v>80</v>
      </c>
      <c r="E34" s="724">
        <v>90.0</v>
      </c>
      <c r="F34" s="725"/>
      <c r="G34" s="725"/>
      <c r="H34" s="725"/>
      <c r="I34" s="725"/>
      <c r="J34" s="743">
        <f t="shared" si="16"/>
        <v>0</v>
      </c>
      <c r="K34" s="724">
        <v>90.0</v>
      </c>
      <c r="L34" s="214"/>
      <c r="M34" s="227"/>
      <c r="N34" s="214"/>
      <c r="O34" s="727"/>
      <c r="P34" s="359"/>
      <c r="Q34" s="728"/>
      <c r="R34" s="729">
        <v>82.0</v>
      </c>
      <c r="S34" s="725"/>
      <c r="T34" s="749">
        <v>2.0</v>
      </c>
      <c r="U34" s="749">
        <v>4.0</v>
      </c>
      <c r="V34" s="753"/>
      <c r="W34" s="709">
        <f t="shared" si="11"/>
        <v>6</v>
      </c>
      <c r="X34" s="731">
        <v>88.0</v>
      </c>
      <c r="Y34" s="732">
        <v>2.0</v>
      </c>
      <c r="Z34" s="214"/>
    </row>
    <row r="35" ht="18.0" customHeight="1">
      <c r="A35" s="214"/>
      <c r="B35" s="247" t="s">
        <v>7952</v>
      </c>
      <c r="C35" s="247"/>
      <c r="D35" s="248" t="s">
        <v>80</v>
      </c>
      <c r="E35" s="740">
        <v>0.0</v>
      </c>
      <c r="F35" s="250"/>
      <c r="G35" s="250"/>
      <c r="H35" s="250"/>
      <c r="I35" s="250"/>
      <c r="J35" s="251">
        <f t="shared" si="16"/>
        <v>0</v>
      </c>
      <c r="K35" s="676">
        <f t="shared" ref="K35:K38" si="17">E35+J35</f>
        <v>0</v>
      </c>
      <c r="L35" s="214"/>
      <c r="M35" s="227"/>
      <c r="N35" s="214"/>
      <c r="O35" s="329"/>
      <c r="P35" s="246"/>
      <c r="Q35" s="296"/>
      <c r="R35" s="681">
        <v>0.0</v>
      </c>
      <c r="S35" s="250"/>
      <c r="T35" s="250"/>
      <c r="U35" s="250"/>
      <c r="V35" s="250"/>
      <c r="W35" s="250">
        <f t="shared" si="11"/>
        <v>0</v>
      </c>
      <c r="X35" s="712">
        <f t="shared" ref="X35:X38" si="18">W35+R35</f>
        <v>0</v>
      </c>
      <c r="Y35" s="682">
        <f t="shared" ref="Y35:Y38" si="19">K35-X35</f>
        <v>0</v>
      </c>
      <c r="Z35" s="214"/>
    </row>
    <row r="36" ht="18.0" customHeight="1">
      <c r="A36" s="214"/>
      <c r="B36" s="713" t="s">
        <v>7555</v>
      </c>
      <c r="C36" s="713"/>
      <c r="D36" s="714" t="s">
        <v>80</v>
      </c>
      <c r="E36" s="715">
        <v>0.0</v>
      </c>
      <c r="F36" s="686"/>
      <c r="G36" s="686"/>
      <c r="H36" s="686"/>
      <c r="I36" s="686"/>
      <c r="J36" s="716">
        <f t="shared" si="16"/>
        <v>0</v>
      </c>
      <c r="K36" s="688">
        <f t="shared" si="17"/>
        <v>0</v>
      </c>
      <c r="L36" s="214"/>
      <c r="M36" s="227"/>
      <c r="N36" s="214"/>
      <c r="O36" s="741"/>
      <c r="P36" s="718"/>
      <c r="Q36" s="719"/>
      <c r="R36" s="692">
        <v>0.0</v>
      </c>
      <c r="S36" s="686"/>
      <c r="T36" s="686"/>
      <c r="U36" s="686"/>
      <c r="V36" s="686"/>
      <c r="W36" s="686">
        <f t="shared" si="11"/>
        <v>0</v>
      </c>
      <c r="X36" s="720">
        <f t="shared" si="18"/>
        <v>0</v>
      </c>
      <c r="Y36" s="693">
        <f t="shared" si="19"/>
        <v>0</v>
      </c>
      <c r="Z36" s="214"/>
    </row>
    <row r="37" ht="18.0" customHeight="1">
      <c r="A37" s="214"/>
      <c r="B37" s="722" t="s">
        <v>7953</v>
      </c>
      <c r="C37" s="754"/>
      <c r="D37" s="723" t="s">
        <v>80</v>
      </c>
      <c r="E37" s="706">
        <v>1.0</v>
      </c>
      <c r="F37" s="260"/>
      <c r="G37" s="260"/>
      <c r="H37" s="260"/>
      <c r="I37" s="260"/>
      <c r="J37" s="743">
        <f t="shared" ref="J37:J38" si="20">SUM(F37:I37)</f>
        <v>0</v>
      </c>
      <c r="K37" s="744">
        <f t="shared" si="17"/>
        <v>1</v>
      </c>
      <c r="L37" s="214"/>
      <c r="M37" s="227"/>
      <c r="N37" s="214"/>
      <c r="O37" s="717"/>
      <c r="P37" s="755"/>
      <c r="Q37" s="756"/>
      <c r="R37" s="668">
        <v>0.0</v>
      </c>
      <c r="S37" s="360"/>
      <c r="T37" s="360"/>
      <c r="U37" s="260"/>
      <c r="V37" s="260"/>
      <c r="W37" s="360">
        <f t="shared" si="11"/>
        <v>0</v>
      </c>
      <c r="X37" s="757">
        <f t="shared" si="18"/>
        <v>0</v>
      </c>
      <c r="Y37" s="758">
        <f t="shared" si="19"/>
        <v>1</v>
      </c>
      <c r="Z37" s="214"/>
    </row>
    <row r="38" ht="18.0" customHeight="1">
      <c r="A38" s="214"/>
      <c r="B38" s="754" t="s">
        <v>7954</v>
      </c>
      <c r="C38" s="754"/>
      <c r="D38" s="759" t="s">
        <v>80</v>
      </c>
      <c r="E38" s="715">
        <v>0.0</v>
      </c>
      <c r="F38" s="686"/>
      <c r="G38" s="686"/>
      <c r="H38" s="686"/>
      <c r="I38" s="686"/>
      <c r="J38" s="760">
        <f t="shared" si="20"/>
        <v>0</v>
      </c>
      <c r="K38" s="761">
        <f t="shared" si="17"/>
        <v>0</v>
      </c>
      <c r="L38" s="214"/>
      <c r="M38" s="227"/>
      <c r="N38" s="214"/>
      <c r="O38" s="717"/>
      <c r="P38" s="755"/>
      <c r="Q38" s="756"/>
      <c r="R38" s="692">
        <v>0.0</v>
      </c>
      <c r="S38" s="762"/>
      <c r="T38" s="762"/>
      <c r="U38" s="686"/>
      <c r="V38" s="686"/>
      <c r="W38" s="709">
        <f t="shared" si="11"/>
        <v>0</v>
      </c>
      <c r="X38" s="670">
        <f t="shared" si="18"/>
        <v>0</v>
      </c>
      <c r="Y38" s="763">
        <f t="shared" si="19"/>
        <v>0</v>
      </c>
      <c r="Z38" s="214"/>
    </row>
    <row r="39" ht="18.0" customHeight="1">
      <c r="A39" s="307"/>
      <c r="B39" s="764" t="s">
        <v>7955</v>
      </c>
      <c r="C39" s="765"/>
      <c r="D39" s="766" t="s">
        <v>101</v>
      </c>
      <c r="E39" s="767">
        <v>21.0</v>
      </c>
      <c r="F39" s="768"/>
      <c r="G39" s="768"/>
      <c r="H39" s="769"/>
      <c r="I39" s="768">
        <v>27.0</v>
      </c>
      <c r="J39" s="770">
        <f t="shared" ref="J39:J42" si="21">I39+H39+G39+F39</f>
        <v>27</v>
      </c>
      <c r="K39" s="767">
        <v>48.0</v>
      </c>
      <c r="L39" s="307"/>
      <c r="M39" s="317"/>
      <c r="N39" s="307"/>
      <c r="O39" s="771"/>
      <c r="P39" s="772"/>
      <c r="Q39" s="773"/>
      <c r="R39" s="701">
        <v>18.0</v>
      </c>
      <c r="S39" s="769"/>
      <c r="T39" s="768"/>
      <c r="U39" s="768">
        <v>2.0</v>
      </c>
      <c r="V39" s="768">
        <v>8.0</v>
      </c>
      <c r="W39" s="768">
        <v>10.0</v>
      </c>
      <c r="X39" s="701">
        <v>28.0</v>
      </c>
      <c r="Y39" s="774">
        <v>20.0</v>
      </c>
      <c r="Z39" s="307"/>
    </row>
    <row r="40" ht="18.0" customHeight="1">
      <c r="A40" s="214"/>
      <c r="B40" s="713" t="s">
        <v>7956</v>
      </c>
      <c r="C40" s="713"/>
      <c r="D40" s="714" t="s">
        <v>101</v>
      </c>
      <c r="E40" s="715">
        <v>0.0</v>
      </c>
      <c r="F40" s="686"/>
      <c r="G40" s="686"/>
      <c r="H40" s="686"/>
      <c r="I40" s="686"/>
      <c r="J40" s="716">
        <f t="shared" si="21"/>
        <v>0</v>
      </c>
      <c r="K40" s="688">
        <f t="shared" ref="K40:K42" si="22">E40+J40</f>
        <v>0</v>
      </c>
      <c r="L40" s="214"/>
      <c r="M40" s="227"/>
      <c r="N40" s="214"/>
      <c r="O40" s="741"/>
      <c r="P40" s="718"/>
      <c r="Q40" s="719"/>
      <c r="R40" s="692">
        <v>0.0</v>
      </c>
      <c r="S40" s="686"/>
      <c r="T40" s="686"/>
      <c r="U40" s="686"/>
      <c r="V40" s="686"/>
      <c r="W40" s="686">
        <f t="shared" ref="W40:W52" si="23">SUM(S40:V40)</f>
        <v>0</v>
      </c>
      <c r="X40" s="720">
        <f t="shared" ref="X40:X42" si="24">W40+R40</f>
        <v>0</v>
      </c>
      <c r="Y40" s="693">
        <f t="shared" ref="Y40:Y42" si="25">K40-X40</f>
        <v>0</v>
      </c>
      <c r="Z40" s="214"/>
    </row>
    <row r="41" ht="18.0" customHeight="1">
      <c r="A41" s="214"/>
      <c r="B41" s="733" t="s">
        <v>7957</v>
      </c>
      <c r="C41" s="694"/>
      <c r="D41" s="734" t="s">
        <v>101</v>
      </c>
      <c r="E41" s="695">
        <v>0.0</v>
      </c>
      <c r="F41" s="697"/>
      <c r="G41" s="697"/>
      <c r="H41" s="735">
        <v>2.0</v>
      </c>
      <c r="I41" s="697"/>
      <c r="J41" s="736">
        <f t="shared" si="21"/>
        <v>2</v>
      </c>
      <c r="K41" s="699">
        <f t="shared" si="22"/>
        <v>2</v>
      </c>
      <c r="L41" s="214"/>
      <c r="M41" s="227"/>
      <c r="N41" s="214"/>
      <c r="O41" s="700"/>
      <c r="P41" s="401"/>
      <c r="Q41" s="403"/>
      <c r="R41" s="701">
        <v>0.0</v>
      </c>
      <c r="S41" s="697"/>
      <c r="T41" s="697"/>
      <c r="U41" s="735">
        <v>2.0</v>
      </c>
      <c r="V41" s="735"/>
      <c r="W41" s="697">
        <f t="shared" si="23"/>
        <v>2</v>
      </c>
      <c r="X41" s="702">
        <f t="shared" si="24"/>
        <v>2</v>
      </c>
      <c r="Y41" s="703">
        <f t="shared" si="25"/>
        <v>0</v>
      </c>
      <c r="Z41" s="214"/>
    </row>
    <row r="42" ht="18.0" customHeight="1">
      <c r="A42" s="214"/>
      <c r="B42" s="694" t="s">
        <v>7958</v>
      </c>
      <c r="C42" s="694"/>
      <c r="D42" s="734" t="s">
        <v>101</v>
      </c>
      <c r="E42" s="695">
        <v>0.0</v>
      </c>
      <c r="F42" s="697"/>
      <c r="G42" s="697"/>
      <c r="H42" s="697"/>
      <c r="I42" s="697"/>
      <c r="J42" s="736">
        <f t="shared" si="21"/>
        <v>0</v>
      </c>
      <c r="K42" s="699">
        <f t="shared" si="22"/>
        <v>0</v>
      </c>
      <c r="L42" s="214"/>
      <c r="M42" s="227"/>
      <c r="N42" s="214"/>
      <c r="O42" s="700"/>
      <c r="P42" s="401"/>
      <c r="Q42" s="403"/>
      <c r="R42" s="701">
        <v>0.0</v>
      </c>
      <c r="S42" s="697"/>
      <c r="T42" s="697"/>
      <c r="U42" s="697"/>
      <c r="V42" s="735"/>
      <c r="W42" s="697">
        <f t="shared" si="23"/>
        <v>0</v>
      </c>
      <c r="X42" s="702">
        <f t="shared" si="24"/>
        <v>0</v>
      </c>
      <c r="Y42" s="703">
        <f t="shared" si="25"/>
        <v>0</v>
      </c>
      <c r="Z42" s="214"/>
    </row>
    <row r="43" ht="18.0" customHeight="1">
      <c r="A43" s="307"/>
      <c r="B43" s="775" t="s">
        <v>7959</v>
      </c>
      <c r="C43" s="321"/>
      <c r="D43" s="776" t="s">
        <v>101</v>
      </c>
      <c r="E43" s="777">
        <v>6.0</v>
      </c>
      <c r="F43" s="320"/>
      <c r="G43" s="319"/>
      <c r="H43" s="320"/>
      <c r="I43" s="319"/>
      <c r="J43" s="778">
        <v>0.0</v>
      </c>
      <c r="K43" s="779">
        <v>6.0</v>
      </c>
      <c r="L43" s="307"/>
      <c r="M43" s="317"/>
      <c r="N43" s="307"/>
      <c r="O43" s="780"/>
      <c r="P43" s="309"/>
      <c r="Q43" s="781"/>
      <c r="R43" s="681">
        <v>6.0</v>
      </c>
      <c r="S43" s="782"/>
      <c r="T43" s="319"/>
      <c r="U43" s="319"/>
      <c r="V43" s="319"/>
      <c r="W43" s="320">
        <f t="shared" si="23"/>
        <v>0</v>
      </c>
      <c r="X43" s="681">
        <v>6.0</v>
      </c>
      <c r="Y43" s="783">
        <v>0.0</v>
      </c>
      <c r="Z43" s="307"/>
    </row>
    <row r="44" ht="18.0" customHeight="1">
      <c r="A44" s="214"/>
      <c r="B44" s="784" t="s">
        <v>7742</v>
      </c>
      <c r="C44" s="713"/>
      <c r="D44" s="714" t="s">
        <v>80</v>
      </c>
      <c r="E44" s="715">
        <v>3.0</v>
      </c>
      <c r="F44" s="686"/>
      <c r="G44" s="686"/>
      <c r="H44" s="686"/>
      <c r="I44" s="686"/>
      <c r="J44" s="716">
        <f t="shared" ref="J44:J52" si="26">I44+H44+G44+F44</f>
        <v>0</v>
      </c>
      <c r="K44" s="688">
        <f t="shared" ref="K44:K45" si="27">E44+J44</f>
        <v>3</v>
      </c>
      <c r="L44" s="214"/>
      <c r="M44" s="227"/>
      <c r="N44" s="214"/>
      <c r="O44" s="741"/>
      <c r="P44" s="718"/>
      <c r="Q44" s="719"/>
      <c r="R44" s="692">
        <v>3.0</v>
      </c>
      <c r="S44" s="752"/>
      <c r="T44" s="686"/>
      <c r="U44" s="751"/>
      <c r="V44" s="686"/>
      <c r="W44" s="686">
        <f t="shared" si="23"/>
        <v>0</v>
      </c>
      <c r="X44" s="720">
        <f t="shared" ref="X44:X51" si="28">W44+R44</f>
        <v>3</v>
      </c>
      <c r="Y44" s="693">
        <f t="shared" ref="Y44:Y45" si="29">K44-X44</f>
        <v>0</v>
      </c>
      <c r="Z44" s="214"/>
    </row>
    <row r="45" ht="18.0" customHeight="1">
      <c r="A45" s="214"/>
      <c r="B45" s="694" t="s">
        <v>7960</v>
      </c>
      <c r="C45" s="694"/>
      <c r="D45" s="734" t="s">
        <v>80</v>
      </c>
      <c r="E45" s="695">
        <v>0.0</v>
      </c>
      <c r="F45" s="785"/>
      <c r="G45" s="697"/>
      <c r="H45" s="697"/>
      <c r="I45" s="697"/>
      <c r="J45" s="736">
        <f t="shared" si="26"/>
        <v>0</v>
      </c>
      <c r="K45" s="699">
        <f t="shared" si="27"/>
        <v>0</v>
      </c>
      <c r="L45" s="214"/>
      <c r="M45" s="227"/>
      <c r="N45" s="214"/>
      <c r="O45" s="700"/>
      <c r="P45" s="401"/>
      <c r="Q45" s="403"/>
      <c r="R45" s="702">
        <v>0.0</v>
      </c>
      <c r="S45" s="697"/>
      <c r="T45" s="697"/>
      <c r="U45" s="697"/>
      <c r="V45" s="697"/>
      <c r="W45" s="697">
        <f t="shared" si="23"/>
        <v>0</v>
      </c>
      <c r="X45" s="702">
        <f t="shared" si="28"/>
        <v>0</v>
      </c>
      <c r="Y45" s="703">
        <f t="shared" si="29"/>
        <v>0</v>
      </c>
      <c r="Z45" s="214"/>
    </row>
    <row r="46" ht="18.0" customHeight="1">
      <c r="A46" s="214"/>
      <c r="B46" s="786" t="s">
        <v>7961</v>
      </c>
      <c r="C46" s="694"/>
      <c r="D46" s="734" t="s">
        <v>80</v>
      </c>
      <c r="E46" s="695">
        <v>0.0</v>
      </c>
      <c r="F46" s="785"/>
      <c r="G46" s="697"/>
      <c r="H46" s="735"/>
      <c r="I46" s="697"/>
      <c r="J46" s="736">
        <f t="shared" si="26"/>
        <v>0</v>
      </c>
      <c r="K46" s="695">
        <v>0.0</v>
      </c>
      <c r="L46" s="214"/>
      <c r="M46" s="227"/>
      <c r="N46" s="214"/>
      <c r="O46" s="700"/>
      <c r="P46" s="401"/>
      <c r="Q46" s="403"/>
      <c r="R46" s="701">
        <v>0.0</v>
      </c>
      <c r="S46" s="735"/>
      <c r="T46" s="735"/>
      <c r="U46" s="735"/>
      <c r="V46" s="735"/>
      <c r="W46" s="697">
        <f t="shared" si="23"/>
        <v>0</v>
      </c>
      <c r="X46" s="702">
        <f t="shared" si="28"/>
        <v>0</v>
      </c>
      <c r="Y46" s="774">
        <v>0.0</v>
      </c>
      <c r="Z46" s="214"/>
    </row>
    <row r="47" ht="18.0" customHeight="1">
      <c r="A47" s="214"/>
      <c r="B47" s="694" t="s">
        <v>7962</v>
      </c>
      <c r="C47" s="694"/>
      <c r="D47" s="734" t="s">
        <v>80</v>
      </c>
      <c r="E47" s="787">
        <v>0.0</v>
      </c>
      <c r="F47" s="785"/>
      <c r="G47" s="697"/>
      <c r="H47" s="697"/>
      <c r="I47" s="697"/>
      <c r="J47" s="736">
        <f t="shared" si="26"/>
        <v>0</v>
      </c>
      <c r="K47" s="787">
        <v>0.0</v>
      </c>
      <c r="L47" s="214"/>
      <c r="M47" s="227"/>
      <c r="N47" s="214"/>
      <c r="O47" s="700"/>
      <c r="P47" s="401"/>
      <c r="Q47" s="403"/>
      <c r="R47" s="702">
        <v>0.0</v>
      </c>
      <c r="S47" s="697"/>
      <c r="T47" s="697"/>
      <c r="U47" s="697"/>
      <c r="V47" s="697"/>
      <c r="W47" s="697">
        <f t="shared" si="23"/>
        <v>0</v>
      </c>
      <c r="X47" s="702">
        <f t="shared" si="28"/>
        <v>0</v>
      </c>
      <c r="Y47" s="703">
        <v>0.0</v>
      </c>
      <c r="Z47" s="214"/>
    </row>
    <row r="48" ht="18.0" customHeight="1">
      <c r="A48" s="214"/>
      <c r="B48" s="694" t="s">
        <v>7963</v>
      </c>
      <c r="C48" s="694"/>
      <c r="D48" s="734" t="s">
        <v>80</v>
      </c>
      <c r="E48" s="695">
        <v>0.0</v>
      </c>
      <c r="F48" s="697"/>
      <c r="G48" s="697"/>
      <c r="H48" s="785"/>
      <c r="I48" s="697"/>
      <c r="J48" s="736">
        <f t="shared" si="26"/>
        <v>0</v>
      </c>
      <c r="K48" s="699">
        <f t="shared" ref="K48:K52" si="30">E48+J48</f>
        <v>0</v>
      </c>
      <c r="L48" s="214"/>
      <c r="M48" s="227"/>
      <c r="N48" s="214"/>
      <c r="O48" s="700"/>
      <c r="P48" s="401"/>
      <c r="Q48" s="403"/>
      <c r="R48" s="701">
        <v>0.0</v>
      </c>
      <c r="S48" s="697"/>
      <c r="T48" s="697"/>
      <c r="U48" s="697"/>
      <c r="V48" s="697"/>
      <c r="W48" s="697">
        <f t="shared" si="23"/>
        <v>0</v>
      </c>
      <c r="X48" s="702">
        <f t="shared" si="28"/>
        <v>0</v>
      </c>
      <c r="Y48" s="703">
        <f t="shared" ref="Y48:Y52" si="31">K48-X48</f>
        <v>0</v>
      </c>
      <c r="Z48" s="214"/>
    </row>
    <row r="49" ht="18.0" customHeight="1">
      <c r="A49" s="214"/>
      <c r="B49" s="788" t="s">
        <v>7490</v>
      </c>
      <c r="C49" s="694"/>
      <c r="D49" s="734" t="s">
        <v>80</v>
      </c>
      <c r="E49" s="695">
        <v>0.0</v>
      </c>
      <c r="F49" s="697"/>
      <c r="G49" s="697"/>
      <c r="H49" s="785"/>
      <c r="I49" s="697"/>
      <c r="J49" s="736">
        <f t="shared" si="26"/>
        <v>0</v>
      </c>
      <c r="K49" s="699">
        <f t="shared" si="30"/>
        <v>0</v>
      </c>
      <c r="L49" s="214"/>
      <c r="M49" s="227"/>
      <c r="N49" s="214"/>
      <c r="O49" s="700"/>
      <c r="P49" s="401"/>
      <c r="Q49" s="403"/>
      <c r="R49" s="701">
        <v>0.0</v>
      </c>
      <c r="S49" s="697"/>
      <c r="T49" s="697"/>
      <c r="U49" s="697"/>
      <c r="V49" s="697"/>
      <c r="W49" s="697">
        <f t="shared" si="23"/>
        <v>0</v>
      </c>
      <c r="X49" s="702">
        <f t="shared" si="28"/>
        <v>0</v>
      </c>
      <c r="Y49" s="703">
        <f t="shared" si="31"/>
        <v>0</v>
      </c>
      <c r="Z49" s="214"/>
    </row>
    <row r="50" ht="18.0" customHeight="1">
      <c r="A50" s="214"/>
      <c r="B50" s="704" t="s">
        <v>7584</v>
      </c>
      <c r="C50" s="694"/>
      <c r="D50" s="734" t="s">
        <v>80</v>
      </c>
      <c r="E50" s="695">
        <v>2.0</v>
      </c>
      <c r="F50" s="697"/>
      <c r="G50" s="697"/>
      <c r="H50" s="789"/>
      <c r="I50" s="697"/>
      <c r="J50" s="736">
        <f t="shared" si="26"/>
        <v>0</v>
      </c>
      <c r="K50" s="699">
        <f t="shared" si="30"/>
        <v>2</v>
      </c>
      <c r="L50" s="214"/>
      <c r="M50" s="227"/>
      <c r="N50" s="214"/>
      <c r="O50" s="700"/>
      <c r="P50" s="401"/>
      <c r="Q50" s="403"/>
      <c r="R50" s="701">
        <v>0.0</v>
      </c>
      <c r="S50" s="697"/>
      <c r="T50" s="697"/>
      <c r="U50" s="697"/>
      <c r="V50" s="697"/>
      <c r="W50" s="697">
        <f t="shared" si="23"/>
        <v>0</v>
      </c>
      <c r="X50" s="702">
        <f t="shared" si="28"/>
        <v>0</v>
      </c>
      <c r="Y50" s="703">
        <f t="shared" si="31"/>
        <v>2</v>
      </c>
      <c r="Z50" s="214"/>
    </row>
    <row r="51" ht="18.0" customHeight="1">
      <c r="A51" s="214"/>
      <c r="B51" s="694" t="s">
        <v>7496</v>
      </c>
      <c r="C51" s="694"/>
      <c r="D51" s="734" t="s">
        <v>80</v>
      </c>
      <c r="E51" s="695">
        <v>0.0</v>
      </c>
      <c r="F51" s="697"/>
      <c r="G51" s="697"/>
      <c r="H51" s="785"/>
      <c r="I51" s="697"/>
      <c r="J51" s="736">
        <f t="shared" si="26"/>
        <v>0</v>
      </c>
      <c r="K51" s="699">
        <f t="shared" si="30"/>
        <v>0</v>
      </c>
      <c r="L51" s="214"/>
      <c r="M51" s="227"/>
      <c r="N51" s="214"/>
      <c r="O51" s="700"/>
      <c r="P51" s="401"/>
      <c r="Q51" s="403"/>
      <c r="R51" s="701">
        <v>0.0</v>
      </c>
      <c r="S51" s="697"/>
      <c r="T51" s="697"/>
      <c r="U51" s="697"/>
      <c r="V51" s="785"/>
      <c r="W51" s="697">
        <f t="shared" si="23"/>
        <v>0</v>
      </c>
      <c r="X51" s="702">
        <f t="shared" si="28"/>
        <v>0</v>
      </c>
      <c r="Y51" s="703">
        <f t="shared" si="31"/>
        <v>0</v>
      </c>
      <c r="Z51" s="214"/>
    </row>
    <row r="52" ht="18.0" customHeight="1">
      <c r="A52" s="214"/>
      <c r="B52" s="788" t="s">
        <v>7507</v>
      </c>
      <c r="C52" s="694"/>
      <c r="D52" s="734" t="s">
        <v>80</v>
      </c>
      <c r="E52" s="695">
        <v>0.0</v>
      </c>
      <c r="F52" s="697"/>
      <c r="G52" s="697"/>
      <c r="H52" s="785"/>
      <c r="I52" s="697"/>
      <c r="J52" s="736">
        <f t="shared" si="26"/>
        <v>0</v>
      </c>
      <c r="K52" s="699">
        <f t="shared" si="30"/>
        <v>0</v>
      </c>
      <c r="L52" s="214"/>
      <c r="M52" s="227"/>
      <c r="N52" s="214"/>
      <c r="O52" s="700"/>
      <c r="P52" s="401"/>
      <c r="Q52" s="403"/>
      <c r="R52" s="701">
        <v>0.0</v>
      </c>
      <c r="S52" s="735"/>
      <c r="T52" s="735"/>
      <c r="U52" s="697"/>
      <c r="V52" s="789"/>
      <c r="W52" s="697">
        <f t="shared" si="23"/>
        <v>0</v>
      </c>
      <c r="X52" s="701">
        <v>0.0</v>
      </c>
      <c r="Y52" s="703">
        <f t="shared" si="31"/>
        <v>0</v>
      </c>
      <c r="Z52" s="214"/>
    </row>
    <row r="53" ht="18.0" customHeight="1">
      <c r="A53" s="214"/>
      <c r="B53" s="694" t="s">
        <v>7964</v>
      </c>
      <c r="C53" s="694"/>
      <c r="D53" s="734" t="s">
        <v>80</v>
      </c>
      <c r="E53" s="695">
        <v>10.0</v>
      </c>
      <c r="F53" s="697"/>
      <c r="G53" s="735"/>
      <c r="H53" s="785"/>
      <c r="I53" s="697"/>
      <c r="J53" s="790">
        <v>0.0</v>
      </c>
      <c r="K53" s="695">
        <v>10.0</v>
      </c>
      <c r="L53" s="214"/>
      <c r="M53" s="227"/>
      <c r="N53" s="214"/>
      <c r="O53" s="700"/>
      <c r="P53" s="401"/>
      <c r="Q53" s="403"/>
      <c r="R53" s="701">
        <v>10.0</v>
      </c>
      <c r="S53" s="735"/>
      <c r="T53" s="735"/>
      <c r="U53" s="735"/>
      <c r="V53" s="789"/>
      <c r="W53" s="735">
        <v>0.0</v>
      </c>
      <c r="X53" s="701">
        <v>10.0</v>
      </c>
      <c r="Y53" s="774">
        <v>0.0</v>
      </c>
      <c r="Z53" s="214"/>
    </row>
    <row r="54" ht="18.0" customHeight="1">
      <c r="A54" s="214"/>
      <c r="B54" s="694" t="s">
        <v>7965</v>
      </c>
      <c r="C54" s="694"/>
      <c r="D54" s="734" t="s">
        <v>80</v>
      </c>
      <c r="E54" s="695">
        <v>14.0</v>
      </c>
      <c r="F54" s="697"/>
      <c r="G54" s="735"/>
      <c r="H54" s="785"/>
      <c r="I54" s="697"/>
      <c r="J54" s="790">
        <v>0.0</v>
      </c>
      <c r="K54" s="695">
        <v>14.0</v>
      </c>
      <c r="L54" s="214"/>
      <c r="M54" s="227"/>
      <c r="N54" s="214"/>
      <c r="O54" s="700"/>
      <c r="P54" s="401"/>
      <c r="Q54" s="403"/>
      <c r="R54" s="701">
        <v>14.0</v>
      </c>
      <c r="S54" s="735"/>
      <c r="T54" s="735"/>
      <c r="U54" s="697"/>
      <c r="V54" s="789"/>
      <c r="W54" s="735">
        <v>0.0</v>
      </c>
      <c r="X54" s="701">
        <v>14.0</v>
      </c>
      <c r="Y54" s="774">
        <v>0.0</v>
      </c>
      <c r="Z54" s="214"/>
    </row>
    <row r="55" ht="18.0" customHeight="1">
      <c r="A55" s="214"/>
      <c r="B55" s="791" t="s">
        <v>7553</v>
      </c>
      <c r="C55" s="694"/>
      <c r="D55" s="792" t="s">
        <v>101</v>
      </c>
      <c r="E55" s="695">
        <v>0.0</v>
      </c>
      <c r="F55" s="697"/>
      <c r="G55" s="735"/>
      <c r="H55" s="789"/>
      <c r="I55" s="735"/>
      <c r="J55" s="790">
        <v>0.0</v>
      </c>
      <c r="K55" s="695">
        <v>0.0</v>
      </c>
      <c r="L55" s="214"/>
      <c r="M55" s="227"/>
      <c r="N55" s="214"/>
      <c r="O55" s="700"/>
      <c r="P55" s="401"/>
      <c r="Q55" s="403"/>
      <c r="R55" s="701">
        <v>0.0</v>
      </c>
      <c r="S55" s="735"/>
      <c r="T55" s="735"/>
      <c r="U55" s="735"/>
      <c r="V55" s="735"/>
      <c r="W55" s="735">
        <v>0.0</v>
      </c>
      <c r="X55" s="701">
        <v>0.0</v>
      </c>
      <c r="Y55" s="774">
        <v>0.0</v>
      </c>
      <c r="Z55" s="214"/>
    </row>
    <row r="56" ht="18.0" customHeight="1">
      <c r="A56" s="214"/>
      <c r="B56" s="764" t="s">
        <v>7776</v>
      </c>
      <c r="C56" s="694"/>
      <c r="D56" s="734" t="s">
        <v>80</v>
      </c>
      <c r="E56" s="695">
        <v>1.0</v>
      </c>
      <c r="F56" s="697"/>
      <c r="G56" s="697"/>
      <c r="H56" s="785"/>
      <c r="I56" s="697"/>
      <c r="J56" s="790">
        <v>0.0</v>
      </c>
      <c r="K56" s="699">
        <f>E56+J56</f>
        <v>1</v>
      </c>
      <c r="L56" s="214"/>
      <c r="M56" s="227"/>
      <c r="N56" s="214"/>
      <c r="O56" s="700"/>
      <c r="P56" s="401"/>
      <c r="Q56" s="403"/>
      <c r="R56" s="701">
        <v>1.0</v>
      </c>
      <c r="S56" s="697"/>
      <c r="T56" s="697"/>
      <c r="U56" s="697"/>
      <c r="V56" s="735"/>
      <c r="W56" s="697">
        <f>SUM(S56:V56)</f>
        <v>0</v>
      </c>
      <c r="X56" s="702">
        <f>W56+R56</f>
        <v>1</v>
      </c>
      <c r="Y56" s="703">
        <f>K56-X56</f>
        <v>0</v>
      </c>
      <c r="Z56" s="214"/>
    </row>
    <row r="57" ht="12.75" customHeight="1">
      <c r="A57" s="214"/>
      <c r="B57" s="215"/>
      <c r="C57" s="215"/>
      <c r="D57" s="793"/>
      <c r="E57" s="281"/>
      <c r="F57" s="264"/>
      <c r="G57" s="264"/>
      <c r="H57" s="794"/>
      <c r="I57" s="264"/>
      <c r="J57" s="290"/>
      <c r="K57" s="281"/>
      <c r="L57" s="214"/>
      <c r="M57" s="214"/>
      <c r="N57" s="214"/>
      <c r="O57" s="337"/>
      <c r="P57" s="337"/>
      <c r="Q57" s="234"/>
      <c r="R57" s="264"/>
      <c r="S57" s="264"/>
      <c r="T57" s="264"/>
      <c r="U57" s="264"/>
      <c r="V57" s="794"/>
      <c r="W57" s="264"/>
      <c r="X57" s="264"/>
      <c r="Y57" s="264"/>
      <c r="Z57" s="214"/>
    </row>
    <row r="58" ht="12.75" customHeight="1">
      <c r="A58" s="214"/>
      <c r="B58" s="214"/>
      <c r="C58" s="214"/>
      <c r="D58" s="214"/>
      <c r="E58" s="795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796" t="s">
        <v>7474</v>
      </c>
      <c r="X58" s="214"/>
      <c r="Y58" s="214"/>
      <c r="Z58" s="214"/>
    </row>
    <row r="59" ht="12.75" customHeight="1">
      <c r="A59" s="214"/>
      <c r="B59" s="214"/>
      <c r="C59" s="214"/>
      <c r="D59" s="214"/>
      <c r="E59" s="795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4"/>
      <c r="Z59" s="214"/>
    </row>
    <row r="60" ht="12.75" customHeight="1">
      <c r="A60" s="214"/>
      <c r="B60" s="366" t="s">
        <v>3237</v>
      </c>
      <c r="C60" s="214"/>
      <c r="D60" s="214"/>
      <c r="E60" s="366" t="s">
        <v>5620</v>
      </c>
      <c r="F60" s="214"/>
      <c r="G60" s="214"/>
      <c r="H60" s="214"/>
      <c r="I60" s="214"/>
      <c r="J60" s="214"/>
      <c r="K60" s="366" t="s">
        <v>7296</v>
      </c>
      <c r="U60" s="214"/>
      <c r="V60" s="214"/>
      <c r="W60" s="366" t="s">
        <v>7128</v>
      </c>
      <c r="X60" s="214"/>
      <c r="Y60" s="214"/>
      <c r="Z60" s="214"/>
    </row>
    <row r="61" ht="12.75" customHeight="1">
      <c r="A61" s="214"/>
      <c r="B61" s="366"/>
      <c r="C61" s="214"/>
      <c r="D61" s="214"/>
      <c r="E61" s="366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366"/>
      <c r="X61" s="214"/>
      <c r="Y61" s="214"/>
      <c r="Z61" s="214"/>
    </row>
    <row r="62" ht="12.75" customHeight="1">
      <c r="A62" s="214"/>
      <c r="B62" s="366"/>
      <c r="C62" s="214"/>
      <c r="D62" s="214"/>
      <c r="E62" s="366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366"/>
      <c r="X62" s="214"/>
      <c r="Y62" s="214"/>
      <c r="Z62" s="214"/>
    </row>
    <row r="63" ht="12.75" customHeight="1">
      <c r="A63" s="214"/>
      <c r="B63" s="366"/>
      <c r="C63" s="214"/>
      <c r="D63" s="214"/>
      <c r="E63" s="366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366"/>
      <c r="X63" s="214"/>
      <c r="Y63" s="214"/>
      <c r="Z63" s="214"/>
    </row>
    <row r="64" ht="12.75" customHeight="1">
      <c r="A64" s="214"/>
      <c r="B64" s="366"/>
      <c r="C64" s="214"/>
      <c r="D64" s="214"/>
      <c r="E64" s="366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366"/>
      <c r="X64" s="214"/>
      <c r="Y64" s="214"/>
      <c r="Z64" s="214"/>
    </row>
    <row r="65" ht="12.75" customHeight="1">
      <c r="A65" s="214"/>
      <c r="B65" s="219" t="s">
        <v>7129</v>
      </c>
      <c r="C65" s="214"/>
      <c r="D65" s="214"/>
      <c r="E65" s="219" t="s">
        <v>7966</v>
      </c>
      <c r="F65" s="214"/>
      <c r="G65" s="214"/>
      <c r="H65" s="214"/>
      <c r="I65" s="214"/>
      <c r="J65" s="219" t="s">
        <v>3241</v>
      </c>
      <c r="L65" s="214"/>
      <c r="M65" s="214"/>
      <c r="N65" s="214"/>
      <c r="O65" s="214"/>
      <c r="P65" s="214"/>
      <c r="Q65" s="214"/>
      <c r="R65" s="214"/>
      <c r="S65" s="797" t="s">
        <v>3242</v>
      </c>
      <c r="T65" s="214"/>
      <c r="U65" s="214"/>
      <c r="V65" s="214"/>
      <c r="W65" s="797" t="s">
        <v>3243</v>
      </c>
      <c r="X65" s="214"/>
      <c r="Y65" s="214"/>
      <c r="Z65" s="214"/>
    </row>
    <row r="66" ht="12.75" customHeight="1">
      <c r="A66" s="214"/>
      <c r="B66" s="366" t="s">
        <v>7130</v>
      </c>
      <c r="C66" s="214"/>
      <c r="D66" s="214"/>
      <c r="E66" s="798" t="s">
        <v>3244</v>
      </c>
      <c r="F66" s="214"/>
      <c r="G66" s="214"/>
      <c r="H66" s="214"/>
      <c r="I66" s="214"/>
      <c r="J66" s="796" t="s">
        <v>3245</v>
      </c>
      <c r="L66" s="214"/>
      <c r="M66" s="214"/>
      <c r="N66" s="214"/>
      <c r="O66" s="214"/>
      <c r="P66" s="214"/>
      <c r="Q66" s="214"/>
      <c r="R66" s="214"/>
      <c r="S66" s="796" t="s">
        <v>3246</v>
      </c>
      <c r="T66" s="214"/>
      <c r="U66" s="214"/>
      <c r="V66" s="214"/>
      <c r="W66" s="796" t="s">
        <v>3247</v>
      </c>
      <c r="X66" s="214"/>
      <c r="Y66" s="214"/>
      <c r="Z66" s="214"/>
    </row>
    <row r="67" ht="12.75" customHeight="1">
      <c r="A67" s="214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  <c r="Y67" s="214"/>
      <c r="Z67" s="214"/>
    </row>
    <row r="68" ht="12.75" customHeight="1">
      <c r="A68" s="214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  <c r="Y68" s="214"/>
      <c r="Z68" s="214"/>
    </row>
    <row r="69" ht="12.75" customHeight="1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214"/>
      <c r="X69" s="214"/>
      <c r="Y69" s="214"/>
      <c r="Z69" s="214"/>
    </row>
    <row r="70" ht="12.75" customHeight="1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</row>
    <row r="71" ht="12.75" customHeight="1">
      <c r="A71" s="214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</row>
    <row r="72" ht="12.75" customHeight="1">
      <c r="A72" s="214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  <c r="Y72" s="214"/>
      <c r="Z72" s="214"/>
    </row>
    <row r="73" ht="12.75" customHeight="1">
      <c r="A73" s="214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  <c r="Y73" s="214"/>
      <c r="Z73" s="214"/>
    </row>
    <row r="74" ht="12.75" customHeight="1">
      <c r="A74" s="214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14"/>
    </row>
    <row r="75" ht="12.75" customHeight="1">
      <c r="A75" s="214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  <c r="Y75" s="214"/>
      <c r="Z75" s="214"/>
    </row>
    <row r="76" ht="12.75" customHeight="1">
      <c r="A76" s="214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  <c r="Y76" s="214"/>
      <c r="Z76" s="214"/>
    </row>
    <row r="77" ht="12.75" customHeight="1">
      <c r="A77" s="214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  <c r="Y77" s="214"/>
      <c r="Z77" s="214"/>
    </row>
    <row r="78" ht="12.75" customHeight="1">
      <c r="A78" s="214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  <c r="Y78" s="214"/>
      <c r="Z78" s="214"/>
    </row>
    <row r="79" ht="12.75" customHeight="1">
      <c r="A79" s="214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  <c r="Y79" s="214"/>
      <c r="Z79" s="214"/>
    </row>
    <row r="80" ht="12.75" customHeight="1">
      <c r="A80" s="214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  <c r="Y80" s="214"/>
      <c r="Z80" s="214"/>
    </row>
    <row r="81" ht="12.75" customHeight="1">
      <c r="A81" s="214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  <c r="Y81" s="214"/>
      <c r="Z81" s="214"/>
    </row>
    <row r="82" ht="12.75" customHeight="1">
      <c r="A82" s="214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  <c r="Y82" s="214"/>
      <c r="Z82" s="214"/>
    </row>
    <row r="83" ht="12.75" customHeight="1">
      <c r="A83" s="214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</row>
    <row r="84" ht="12.75" customHeight="1">
      <c r="A84" s="214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  <c r="Y84" s="214"/>
      <c r="Z84" s="214"/>
    </row>
    <row r="85" ht="12.75" customHeight="1">
      <c r="A85" s="214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  <c r="X85" s="214"/>
      <c r="Y85" s="214"/>
      <c r="Z85" s="214"/>
    </row>
    <row r="86" ht="12.75" customHeight="1">
      <c r="A86" s="214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  <c r="Y86" s="214"/>
      <c r="Z86" s="214"/>
    </row>
    <row r="87" ht="12.75" customHeight="1">
      <c r="A87" s="214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4"/>
    </row>
    <row r="88" ht="12.75" customHeight="1">
      <c r="A88" s="214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  <c r="Y88" s="214"/>
      <c r="Z88" s="214"/>
    </row>
    <row r="89" ht="12.75" customHeight="1">
      <c r="A89" s="214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  <c r="Y89" s="214"/>
      <c r="Z89" s="214"/>
    </row>
    <row r="90" ht="12.75" customHeight="1">
      <c r="A90" s="214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</row>
    <row r="91" ht="12.75" customHeight="1">
      <c r="A91" s="214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  <c r="Y91" s="214"/>
      <c r="Z91" s="214"/>
    </row>
    <row r="92" ht="12.75" customHeight="1">
      <c r="A92" s="214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</row>
    <row r="93" ht="12.75" customHeight="1">
      <c r="A93" s="214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  <c r="Y93" s="214"/>
      <c r="Z93" s="214"/>
    </row>
    <row r="94" ht="12.75" customHeight="1">
      <c r="A94" s="214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</row>
    <row r="95" ht="12.75" customHeight="1">
      <c r="A95" s="214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  <c r="Y95" s="214"/>
      <c r="Z95" s="214"/>
    </row>
    <row r="96" ht="12.75" customHeight="1">
      <c r="A96" s="214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</row>
    <row r="97" ht="12.75" customHeight="1">
      <c r="A97" s="214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  <c r="Y97" s="214"/>
      <c r="Z97" s="214"/>
    </row>
    <row r="98" ht="12.75" customHeight="1">
      <c r="A98" s="214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  <c r="Y98" s="214"/>
      <c r="Z98" s="214"/>
    </row>
    <row r="99" ht="12.75" customHeight="1">
      <c r="A99" s="214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  <c r="X99" s="214"/>
      <c r="Y99" s="214"/>
      <c r="Z99" s="214"/>
    </row>
    <row r="100" ht="12.75" customHeight="1">
      <c r="A100" s="214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</row>
    <row r="101" ht="12.75" customHeight="1">
      <c r="A101" s="214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</row>
    <row r="102" ht="12.75" customHeight="1">
      <c r="A102" s="214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</row>
    <row r="103" ht="12.75" customHeight="1">
      <c r="A103" s="214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</row>
    <row r="104" ht="12.75" customHeight="1">
      <c r="A104" s="214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</row>
    <row r="105" ht="12.75" customHeight="1">
      <c r="A105" s="214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</row>
    <row r="106" ht="12.75" customHeight="1">
      <c r="A106" s="214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  <c r="Y106" s="214"/>
      <c r="Z106" s="214"/>
    </row>
    <row r="107" ht="12.75" customHeight="1">
      <c r="A107" s="214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  <c r="Y107" s="214"/>
      <c r="Z107" s="214"/>
    </row>
    <row r="108" ht="12.75" customHeight="1">
      <c r="A108" s="214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  <c r="Y108" s="214"/>
      <c r="Z108" s="214"/>
    </row>
    <row r="109" ht="12.75" customHeight="1">
      <c r="A109" s="214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  <c r="Y109" s="214"/>
      <c r="Z109" s="214"/>
    </row>
    <row r="110" ht="12.75" customHeight="1">
      <c r="A110" s="214"/>
      <c r="B110" s="214"/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</row>
    <row r="111" ht="12.75" customHeight="1">
      <c r="A111" s="214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  <c r="Y111" s="214"/>
      <c r="Z111" s="214"/>
    </row>
    <row r="112" ht="12.75" customHeight="1">
      <c r="A112" s="214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  <c r="Y112" s="214"/>
      <c r="Z112" s="214"/>
    </row>
    <row r="113" ht="12.75" customHeight="1">
      <c r="A113" s="214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</row>
    <row r="114" ht="12.75" customHeight="1">
      <c r="A114" s="214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  <c r="Y114" s="214"/>
      <c r="Z114" s="214"/>
    </row>
    <row r="115" ht="12.75" customHeight="1">
      <c r="A115" s="214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  <c r="X115" s="214"/>
      <c r="Y115" s="214"/>
      <c r="Z115" s="214"/>
    </row>
    <row r="116" ht="12.75" customHeight="1">
      <c r="A116" s="214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  <c r="Y116" s="214"/>
      <c r="Z116" s="214"/>
    </row>
    <row r="117" ht="12.75" customHeight="1">
      <c r="A117" s="214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  <c r="W117" s="214"/>
      <c r="X117" s="214"/>
      <c r="Y117" s="214"/>
      <c r="Z117" s="214"/>
    </row>
    <row r="118" ht="12.75" customHeight="1">
      <c r="A118" s="214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</row>
    <row r="119" ht="12.75" customHeight="1">
      <c r="A119" s="214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  <c r="X119" s="214"/>
      <c r="Y119" s="214"/>
      <c r="Z119" s="214"/>
    </row>
    <row r="120" ht="12.75" customHeight="1">
      <c r="A120" s="214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</row>
    <row r="121" ht="12.75" customHeight="1">
      <c r="A121" s="214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  <c r="X121" s="214"/>
      <c r="Y121" s="214"/>
      <c r="Z121" s="214"/>
    </row>
    <row r="122" ht="12.75" customHeight="1">
      <c r="A122" s="214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  <c r="X122" s="214"/>
      <c r="Y122" s="214"/>
      <c r="Z122" s="214"/>
    </row>
    <row r="123" ht="12.75" customHeight="1">
      <c r="A123" s="214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  <c r="X123" s="214"/>
      <c r="Y123" s="214"/>
      <c r="Z123" s="214"/>
    </row>
    <row r="124" ht="12.75" customHeight="1">
      <c r="A124" s="214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214"/>
      <c r="M124" s="214"/>
      <c r="N124" s="214"/>
      <c r="O124" s="214"/>
      <c r="P124" s="214"/>
      <c r="Q124" s="214"/>
      <c r="R124" s="214"/>
      <c r="S124" s="214"/>
      <c r="T124" s="214"/>
      <c r="U124" s="214"/>
      <c r="V124" s="214"/>
      <c r="W124" s="214"/>
      <c r="X124" s="214"/>
      <c r="Y124" s="214"/>
      <c r="Z124" s="214"/>
    </row>
    <row r="125" ht="12.75" customHeight="1">
      <c r="A125" s="214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214"/>
      <c r="X125" s="214"/>
      <c r="Y125" s="214"/>
      <c r="Z125" s="214"/>
    </row>
    <row r="126" ht="12.75" customHeight="1">
      <c r="A126" s="214"/>
      <c r="B126" s="214"/>
      <c r="C126" s="214"/>
      <c r="D126" s="214"/>
      <c r="E126" s="214"/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  <c r="X126" s="214"/>
      <c r="Y126" s="214"/>
      <c r="Z126" s="214"/>
    </row>
    <row r="127" ht="12.75" customHeight="1">
      <c r="A127" s="214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  <c r="Y127" s="214"/>
      <c r="Z127" s="214"/>
    </row>
    <row r="128" ht="12.75" customHeight="1">
      <c r="A128" s="214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  <c r="X128" s="214"/>
      <c r="Y128" s="214"/>
      <c r="Z128" s="214"/>
    </row>
    <row r="129" ht="12.75" customHeight="1">
      <c r="A129" s="214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  <c r="X129" s="214"/>
      <c r="Y129" s="214"/>
      <c r="Z129" s="214"/>
    </row>
    <row r="130" ht="12.75" customHeight="1">
      <c r="A130" s="214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  <c r="X130" s="214"/>
      <c r="Y130" s="214"/>
      <c r="Z130" s="214"/>
    </row>
    <row r="131" ht="12.75" customHeight="1">
      <c r="A131" s="214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  <c r="X131" s="214"/>
      <c r="Y131" s="214"/>
      <c r="Z131" s="214"/>
    </row>
    <row r="132" ht="12.75" customHeight="1">
      <c r="A132" s="214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  <c r="W132" s="214"/>
      <c r="X132" s="214"/>
      <c r="Y132" s="214"/>
      <c r="Z132" s="214"/>
    </row>
    <row r="133" ht="12.75" customHeight="1">
      <c r="A133" s="214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214"/>
      <c r="M133" s="214"/>
      <c r="N133" s="214"/>
      <c r="O133" s="214"/>
      <c r="P133" s="214"/>
      <c r="Q133" s="214"/>
      <c r="R133" s="214"/>
      <c r="S133" s="214"/>
      <c r="T133" s="214"/>
      <c r="U133" s="214"/>
      <c r="V133" s="214"/>
      <c r="W133" s="214"/>
      <c r="X133" s="214"/>
      <c r="Y133" s="214"/>
      <c r="Z133" s="214"/>
    </row>
    <row r="134" ht="12.75" customHeight="1">
      <c r="A134" s="214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  <c r="W134" s="214"/>
      <c r="X134" s="214"/>
      <c r="Y134" s="214"/>
      <c r="Z134" s="214"/>
    </row>
    <row r="135" ht="12.75" customHeight="1">
      <c r="A135" s="214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  <c r="X135" s="214"/>
      <c r="Y135" s="214"/>
      <c r="Z135" s="214"/>
    </row>
    <row r="136" ht="12.75" customHeight="1">
      <c r="A136" s="214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  <c r="W136" s="214"/>
      <c r="X136" s="214"/>
      <c r="Y136" s="214"/>
      <c r="Z136" s="214"/>
    </row>
    <row r="137" ht="12.75" customHeight="1">
      <c r="A137" s="214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4"/>
      <c r="W137" s="214"/>
      <c r="X137" s="214"/>
      <c r="Y137" s="214"/>
      <c r="Z137" s="214"/>
    </row>
    <row r="138" ht="12.75" customHeight="1">
      <c r="A138" s="214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</row>
    <row r="139" ht="12.75" customHeight="1">
      <c r="A139" s="214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</row>
    <row r="140" ht="12.75" customHeight="1">
      <c r="A140" s="214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</row>
    <row r="141" ht="12.75" customHeight="1">
      <c r="A141" s="214"/>
      <c r="B141" s="214"/>
      <c r="C141" s="214"/>
      <c r="D141" s="214"/>
      <c r="E141" s="214"/>
      <c r="F141" s="214"/>
      <c r="G141" s="214"/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  <c r="W141" s="214"/>
      <c r="X141" s="214"/>
      <c r="Y141" s="214"/>
      <c r="Z141" s="214"/>
    </row>
    <row r="142" ht="12.75" customHeight="1">
      <c r="A142" s="214"/>
      <c r="B142" s="214"/>
      <c r="C142" s="214"/>
      <c r="D142" s="214"/>
      <c r="E142" s="214"/>
      <c r="F142" s="214"/>
      <c r="G142" s="214"/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  <c r="W142" s="214"/>
      <c r="X142" s="214"/>
      <c r="Y142" s="214"/>
      <c r="Z142" s="214"/>
    </row>
    <row r="143" ht="12.75" customHeight="1">
      <c r="A143" s="214"/>
      <c r="B143" s="214"/>
      <c r="C143" s="214"/>
      <c r="D143" s="214"/>
      <c r="E143" s="214"/>
      <c r="F143" s="214"/>
      <c r="G143" s="214"/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  <c r="W143" s="214"/>
      <c r="X143" s="214"/>
      <c r="Y143" s="214"/>
      <c r="Z143" s="214"/>
    </row>
    <row r="144" ht="12.75" customHeight="1">
      <c r="A144" s="214"/>
      <c r="B144" s="214"/>
      <c r="C144" s="214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  <c r="W144" s="214"/>
      <c r="X144" s="214"/>
      <c r="Y144" s="214"/>
      <c r="Z144" s="214"/>
    </row>
    <row r="145" ht="12.75" customHeight="1">
      <c r="A145" s="214"/>
      <c r="B145" s="214"/>
      <c r="C145" s="214"/>
      <c r="D145" s="214"/>
      <c r="E145" s="214"/>
      <c r="F145" s="214"/>
      <c r="G145" s="214"/>
      <c r="H145" s="214"/>
      <c r="I145" s="214"/>
      <c r="J145" s="214"/>
      <c r="K145" s="214"/>
      <c r="L145" s="214"/>
      <c r="M145" s="214"/>
      <c r="N145" s="214"/>
      <c r="O145" s="214"/>
      <c r="P145" s="214"/>
      <c r="Q145" s="214"/>
      <c r="R145" s="214"/>
      <c r="S145" s="214"/>
      <c r="T145" s="214"/>
      <c r="U145" s="214"/>
      <c r="V145" s="214"/>
      <c r="W145" s="214"/>
      <c r="X145" s="214"/>
      <c r="Y145" s="214"/>
      <c r="Z145" s="214"/>
    </row>
    <row r="146" ht="12.75" customHeight="1">
      <c r="A146" s="214"/>
      <c r="B146" s="214"/>
      <c r="C146" s="214"/>
      <c r="D146" s="214"/>
      <c r="E146" s="214"/>
      <c r="F146" s="214"/>
      <c r="G146" s="214"/>
      <c r="H146" s="214"/>
      <c r="I146" s="214"/>
      <c r="J146" s="214"/>
      <c r="K146" s="214"/>
      <c r="L146" s="214"/>
      <c r="M146" s="214"/>
      <c r="N146" s="214"/>
      <c r="O146" s="214"/>
      <c r="P146" s="214"/>
      <c r="Q146" s="214"/>
      <c r="R146" s="214"/>
      <c r="S146" s="214"/>
      <c r="T146" s="214"/>
      <c r="U146" s="214"/>
      <c r="V146" s="214"/>
      <c r="W146" s="214"/>
      <c r="X146" s="214"/>
      <c r="Y146" s="214"/>
      <c r="Z146" s="214"/>
    </row>
    <row r="147" ht="12.75" customHeight="1">
      <c r="A147" s="214"/>
      <c r="B147" s="214"/>
      <c r="C147" s="214"/>
      <c r="D147" s="214"/>
      <c r="E147" s="214"/>
      <c r="F147" s="214"/>
      <c r="G147" s="214"/>
      <c r="H147" s="214"/>
      <c r="I147" s="214"/>
      <c r="J147" s="214"/>
      <c r="K147" s="214"/>
      <c r="L147" s="214"/>
      <c r="M147" s="214"/>
      <c r="N147" s="214"/>
      <c r="O147" s="214"/>
      <c r="P147" s="214"/>
      <c r="Q147" s="214"/>
      <c r="R147" s="214"/>
      <c r="S147" s="214"/>
      <c r="T147" s="214"/>
      <c r="U147" s="214"/>
      <c r="V147" s="214"/>
      <c r="W147" s="214"/>
      <c r="X147" s="214"/>
      <c r="Y147" s="214"/>
      <c r="Z147" s="214"/>
    </row>
    <row r="148" ht="12.75" customHeight="1">
      <c r="A148" s="214"/>
      <c r="B148" s="214"/>
      <c r="C148" s="214"/>
      <c r="D148" s="214"/>
      <c r="E148" s="214"/>
      <c r="F148" s="214"/>
      <c r="G148" s="214"/>
      <c r="H148" s="214"/>
      <c r="I148" s="214"/>
      <c r="J148" s="214"/>
      <c r="K148" s="214"/>
      <c r="L148" s="214"/>
      <c r="M148" s="214"/>
      <c r="N148" s="214"/>
      <c r="O148" s="214"/>
      <c r="P148" s="214"/>
      <c r="Q148" s="214"/>
      <c r="R148" s="214"/>
      <c r="S148" s="214"/>
      <c r="T148" s="214"/>
      <c r="U148" s="214"/>
      <c r="V148" s="214"/>
      <c r="W148" s="214"/>
      <c r="X148" s="214"/>
      <c r="Y148" s="214"/>
      <c r="Z148" s="214"/>
    </row>
    <row r="149" ht="12.75" customHeight="1">
      <c r="A149" s="214"/>
      <c r="B149" s="214"/>
      <c r="C149" s="214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14"/>
      <c r="V149" s="214"/>
      <c r="W149" s="214"/>
      <c r="X149" s="214"/>
      <c r="Y149" s="214"/>
      <c r="Z149" s="214"/>
    </row>
    <row r="150" ht="12.75" customHeight="1">
      <c r="A150" s="214"/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214"/>
      <c r="M150" s="214"/>
      <c r="N150" s="214"/>
      <c r="O150" s="214"/>
      <c r="P150" s="214"/>
      <c r="Q150" s="214"/>
      <c r="R150" s="214"/>
      <c r="S150" s="214"/>
      <c r="T150" s="214"/>
      <c r="U150" s="214"/>
      <c r="V150" s="214"/>
      <c r="W150" s="214"/>
      <c r="X150" s="214"/>
      <c r="Y150" s="214"/>
      <c r="Z150" s="214"/>
    </row>
    <row r="151" ht="12.75" customHeight="1">
      <c r="A151" s="214"/>
      <c r="B151" s="214"/>
      <c r="C151" s="214"/>
      <c r="D151" s="214"/>
      <c r="E151" s="214"/>
      <c r="F151" s="214"/>
      <c r="G151" s="214"/>
      <c r="H151" s="214"/>
      <c r="I151" s="214"/>
      <c r="J151" s="214"/>
      <c r="K151" s="214"/>
      <c r="L151" s="214"/>
      <c r="M151" s="214"/>
      <c r="N151" s="214"/>
      <c r="O151" s="214"/>
      <c r="P151" s="214"/>
      <c r="Q151" s="214"/>
      <c r="R151" s="214"/>
      <c r="S151" s="214"/>
      <c r="T151" s="214"/>
      <c r="U151" s="214"/>
      <c r="V151" s="214"/>
      <c r="W151" s="214"/>
      <c r="X151" s="214"/>
      <c r="Y151" s="214"/>
      <c r="Z151" s="214"/>
    </row>
    <row r="152" ht="12.75" customHeight="1">
      <c r="A152" s="214"/>
      <c r="B152" s="214"/>
      <c r="C152" s="214"/>
      <c r="D152" s="214"/>
      <c r="E152" s="214"/>
      <c r="F152" s="214"/>
      <c r="G152" s="214"/>
      <c r="H152" s="214"/>
      <c r="I152" s="214"/>
      <c r="J152" s="214"/>
      <c r="K152" s="214"/>
      <c r="L152" s="214"/>
      <c r="M152" s="214"/>
      <c r="N152" s="214"/>
      <c r="O152" s="214"/>
      <c r="P152" s="214"/>
      <c r="Q152" s="214"/>
      <c r="R152" s="214"/>
      <c r="S152" s="214"/>
      <c r="T152" s="214"/>
      <c r="U152" s="214"/>
      <c r="V152" s="214"/>
      <c r="W152" s="214"/>
      <c r="X152" s="214"/>
      <c r="Y152" s="214"/>
      <c r="Z152" s="214"/>
    </row>
    <row r="153" ht="12.75" customHeight="1">
      <c r="A153" s="214"/>
      <c r="B153" s="214"/>
      <c r="C153" s="214"/>
      <c r="D153" s="214"/>
      <c r="E153" s="214"/>
      <c r="F153" s="214"/>
      <c r="G153" s="214"/>
      <c r="H153" s="214"/>
      <c r="I153" s="214"/>
      <c r="J153" s="214"/>
      <c r="K153" s="214"/>
      <c r="L153" s="214"/>
      <c r="M153" s="214"/>
      <c r="N153" s="214"/>
      <c r="O153" s="214"/>
      <c r="P153" s="214"/>
      <c r="Q153" s="214"/>
      <c r="R153" s="214"/>
      <c r="S153" s="214"/>
      <c r="T153" s="214"/>
      <c r="U153" s="214"/>
      <c r="V153" s="214"/>
      <c r="W153" s="214"/>
      <c r="X153" s="214"/>
      <c r="Y153" s="214"/>
      <c r="Z153" s="214"/>
    </row>
    <row r="154" ht="12.75" customHeight="1">
      <c r="A154" s="214"/>
      <c r="B154" s="214"/>
      <c r="C154" s="214"/>
      <c r="D154" s="214"/>
      <c r="E154" s="214"/>
      <c r="F154" s="214"/>
      <c r="G154" s="214"/>
      <c r="H154" s="214"/>
      <c r="I154" s="214"/>
      <c r="J154" s="214"/>
      <c r="K154" s="214"/>
      <c r="L154" s="214"/>
      <c r="M154" s="214"/>
      <c r="N154" s="214"/>
      <c r="O154" s="214"/>
      <c r="P154" s="214"/>
      <c r="Q154" s="214"/>
      <c r="R154" s="214"/>
      <c r="S154" s="214"/>
      <c r="T154" s="214"/>
      <c r="U154" s="214"/>
      <c r="V154" s="214"/>
      <c r="W154" s="214"/>
      <c r="X154" s="214"/>
      <c r="Y154" s="214"/>
      <c r="Z154" s="214"/>
    </row>
    <row r="155" ht="12.75" customHeight="1">
      <c r="A155" s="214"/>
      <c r="B155" s="214"/>
      <c r="C155" s="214"/>
      <c r="D155" s="214"/>
      <c r="E155" s="214"/>
      <c r="F155" s="214"/>
      <c r="G155" s="214"/>
      <c r="H155" s="214"/>
      <c r="I155" s="214"/>
      <c r="J155" s="214"/>
      <c r="K155" s="214"/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  <c r="W155" s="214"/>
      <c r="X155" s="214"/>
      <c r="Y155" s="214"/>
      <c r="Z155" s="214"/>
    </row>
    <row r="156" ht="12.75" customHeight="1">
      <c r="A156" s="214"/>
      <c r="B156" s="214"/>
      <c r="C156" s="214"/>
      <c r="D156" s="214"/>
      <c r="E156" s="214"/>
      <c r="F156" s="214"/>
      <c r="G156" s="214"/>
      <c r="H156" s="214"/>
      <c r="I156" s="214"/>
      <c r="J156" s="214"/>
      <c r="K156" s="214"/>
      <c r="L156" s="214"/>
      <c r="M156" s="214"/>
      <c r="N156" s="214"/>
      <c r="O156" s="214"/>
      <c r="P156" s="214"/>
      <c r="Q156" s="214"/>
      <c r="R156" s="214"/>
      <c r="S156" s="214"/>
      <c r="T156" s="214"/>
      <c r="U156" s="214"/>
      <c r="V156" s="214"/>
      <c r="W156" s="214"/>
      <c r="X156" s="214"/>
      <c r="Y156" s="214"/>
      <c r="Z156" s="214"/>
    </row>
    <row r="157" ht="12.75" customHeight="1">
      <c r="A157" s="214"/>
      <c r="B157" s="214"/>
      <c r="C157" s="214"/>
      <c r="D157" s="214"/>
      <c r="E157" s="214"/>
      <c r="F157" s="214"/>
      <c r="G157" s="214"/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  <c r="W157" s="214"/>
      <c r="X157" s="214"/>
      <c r="Y157" s="214"/>
      <c r="Z157" s="214"/>
    </row>
    <row r="158" ht="12.75" customHeight="1">
      <c r="A158" s="214"/>
      <c r="B158" s="214"/>
      <c r="C158" s="214"/>
      <c r="D158" s="214"/>
      <c r="E158" s="214"/>
      <c r="F158" s="214"/>
      <c r="G158" s="214"/>
      <c r="H158" s="214"/>
      <c r="I158" s="214"/>
      <c r="J158" s="214"/>
      <c r="K158" s="214"/>
      <c r="L158" s="214"/>
      <c r="M158" s="214"/>
      <c r="N158" s="214"/>
      <c r="O158" s="214"/>
      <c r="P158" s="214"/>
      <c r="Q158" s="214"/>
      <c r="R158" s="214"/>
      <c r="S158" s="214"/>
      <c r="T158" s="214"/>
      <c r="U158" s="214"/>
      <c r="V158" s="214"/>
      <c r="W158" s="214"/>
      <c r="X158" s="214"/>
      <c r="Y158" s="214"/>
      <c r="Z158" s="214"/>
    </row>
    <row r="159" ht="12.75" customHeight="1">
      <c r="A159" s="214"/>
      <c r="B159" s="214"/>
      <c r="C159" s="214"/>
      <c r="D159" s="214"/>
      <c r="E159" s="214"/>
      <c r="F159" s="214"/>
      <c r="G159" s="214"/>
      <c r="H159" s="214"/>
      <c r="I159" s="214"/>
      <c r="J159" s="214"/>
      <c r="K159" s="214"/>
      <c r="L159" s="214"/>
      <c r="M159" s="214"/>
      <c r="N159" s="214"/>
      <c r="O159" s="214"/>
      <c r="P159" s="214"/>
      <c r="Q159" s="214"/>
      <c r="R159" s="214"/>
      <c r="S159" s="214"/>
      <c r="T159" s="214"/>
      <c r="U159" s="214"/>
      <c r="V159" s="214"/>
      <c r="W159" s="214"/>
      <c r="X159" s="214"/>
      <c r="Y159" s="214"/>
      <c r="Z159" s="214"/>
    </row>
    <row r="160" ht="12.75" customHeight="1">
      <c r="A160" s="214"/>
      <c r="B160" s="214"/>
      <c r="C160" s="214"/>
      <c r="D160" s="214"/>
      <c r="E160" s="214"/>
      <c r="F160" s="214"/>
      <c r="G160" s="214"/>
      <c r="H160" s="214"/>
      <c r="I160" s="214"/>
      <c r="J160" s="214"/>
      <c r="K160" s="214"/>
      <c r="L160" s="214"/>
      <c r="M160" s="214"/>
      <c r="N160" s="214"/>
      <c r="O160" s="214"/>
      <c r="P160" s="214"/>
      <c r="Q160" s="214"/>
      <c r="R160" s="214"/>
      <c r="S160" s="214"/>
      <c r="T160" s="214"/>
      <c r="U160" s="214"/>
      <c r="V160" s="214"/>
      <c r="W160" s="214"/>
      <c r="X160" s="214"/>
      <c r="Y160" s="214"/>
      <c r="Z160" s="214"/>
    </row>
    <row r="161" ht="12.75" customHeight="1">
      <c r="A161" s="214"/>
      <c r="B161" s="214"/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  <c r="W161" s="214"/>
      <c r="X161" s="214"/>
      <c r="Y161" s="214"/>
      <c r="Z161" s="214"/>
    </row>
    <row r="162" ht="12.75" customHeight="1">
      <c r="A162" s="214"/>
      <c r="B162" s="214"/>
      <c r="C162" s="214"/>
      <c r="D162" s="214"/>
      <c r="E162" s="214"/>
      <c r="F162" s="214"/>
      <c r="G162" s="214"/>
      <c r="H162" s="214"/>
      <c r="I162" s="214"/>
      <c r="J162" s="214"/>
      <c r="K162" s="214"/>
      <c r="L162" s="214"/>
      <c r="M162" s="214"/>
      <c r="N162" s="214"/>
      <c r="O162" s="214"/>
      <c r="P162" s="214"/>
      <c r="Q162" s="214"/>
      <c r="R162" s="214"/>
      <c r="S162" s="214"/>
      <c r="T162" s="214"/>
      <c r="U162" s="214"/>
      <c r="V162" s="214"/>
      <c r="W162" s="214"/>
      <c r="X162" s="214"/>
      <c r="Y162" s="214"/>
      <c r="Z162" s="214"/>
    </row>
    <row r="163" ht="12.75" customHeight="1">
      <c r="A163" s="214"/>
      <c r="B163" s="214"/>
      <c r="C163" s="214"/>
      <c r="D163" s="214"/>
      <c r="E163" s="214"/>
      <c r="F163" s="214"/>
      <c r="G163" s="214"/>
      <c r="H163" s="214"/>
      <c r="I163" s="214"/>
      <c r="J163" s="214"/>
      <c r="K163" s="214"/>
      <c r="L163" s="214"/>
      <c r="M163" s="214"/>
      <c r="N163" s="214"/>
      <c r="O163" s="214"/>
      <c r="P163" s="214"/>
      <c r="Q163" s="214"/>
      <c r="R163" s="214"/>
      <c r="S163" s="214"/>
      <c r="T163" s="214"/>
      <c r="U163" s="214"/>
      <c r="V163" s="214"/>
      <c r="W163" s="214"/>
      <c r="X163" s="214"/>
      <c r="Y163" s="214"/>
      <c r="Z163" s="214"/>
    </row>
    <row r="164" ht="12.75" customHeight="1">
      <c r="A164" s="214"/>
      <c r="B164" s="214"/>
      <c r="C164" s="214"/>
      <c r="D164" s="214"/>
      <c r="E164" s="214"/>
      <c r="F164" s="214"/>
      <c r="G164" s="214"/>
      <c r="H164" s="214"/>
      <c r="I164" s="214"/>
      <c r="J164" s="214"/>
      <c r="K164" s="214"/>
      <c r="L164" s="214"/>
      <c r="M164" s="214"/>
      <c r="N164" s="214"/>
      <c r="O164" s="214"/>
      <c r="P164" s="214"/>
      <c r="Q164" s="214"/>
      <c r="R164" s="214"/>
      <c r="S164" s="214"/>
      <c r="T164" s="214"/>
      <c r="U164" s="214"/>
      <c r="V164" s="214"/>
      <c r="W164" s="214"/>
      <c r="X164" s="214"/>
      <c r="Y164" s="214"/>
      <c r="Z164" s="214"/>
    </row>
    <row r="165" ht="12.75" customHeight="1">
      <c r="A165" s="214"/>
      <c r="B165" s="214"/>
      <c r="C165" s="214"/>
      <c r="D165" s="214"/>
      <c r="E165" s="214"/>
      <c r="F165" s="214"/>
      <c r="G165" s="214"/>
      <c r="H165" s="214"/>
      <c r="I165" s="214"/>
      <c r="J165" s="214"/>
      <c r="K165" s="214"/>
      <c r="L165" s="214"/>
      <c r="M165" s="214"/>
      <c r="N165" s="214"/>
      <c r="O165" s="214"/>
      <c r="P165" s="214"/>
      <c r="Q165" s="214"/>
      <c r="R165" s="214"/>
      <c r="S165" s="214"/>
      <c r="T165" s="214"/>
      <c r="U165" s="214"/>
      <c r="V165" s="214"/>
      <c r="W165" s="214"/>
      <c r="X165" s="214"/>
      <c r="Y165" s="214"/>
      <c r="Z165" s="214"/>
    </row>
    <row r="166" ht="12.75" customHeight="1">
      <c r="A166" s="214"/>
      <c r="B166" s="214"/>
      <c r="C166" s="214"/>
      <c r="D166" s="214"/>
      <c r="E166" s="214"/>
      <c r="F166" s="214"/>
      <c r="G166" s="214"/>
      <c r="H166" s="214"/>
      <c r="I166" s="214"/>
      <c r="J166" s="214"/>
      <c r="K166" s="214"/>
      <c r="L166" s="214"/>
      <c r="M166" s="214"/>
      <c r="N166" s="214"/>
      <c r="O166" s="214"/>
      <c r="P166" s="214"/>
      <c r="Q166" s="214"/>
      <c r="R166" s="214"/>
      <c r="S166" s="214"/>
      <c r="T166" s="214"/>
      <c r="U166" s="214"/>
      <c r="V166" s="214"/>
      <c r="W166" s="214"/>
      <c r="X166" s="214"/>
      <c r="Y166" s="214"/>
      <c r="Z166" s="214"/>
    </row>
    <row r="167" ht="12.75" customHeight="1">
      <c r="A167" s="214"/>
      <c r="B167" s="214"/>
      <c r="C167" s="214"/>
      <c r="D167" s="214"/>
      <c r="E167" s="214"/>
      <c r="F167" s="214"/>
      <c r="G167" s="214"/>
      <c r="H167" s="214"/>
      <c r="I167" s="214"/>
      <c r="J167" s="214"/>
      <c r="K167" s="214"/>
      <c r="L167" s="214"/>
      <c r="M167" s="214"/>
      <c r="N167" s="214"/>
      <c r="O167" s="214"/>
      <c r="P167" s="214"/>
      <c r="Q167" s="214"/>
      <c r="R167" s="214"/>
      <c r="S167" s="214"/>
      <c r="T167" s="214"/>
      <c r="U167" s="214"/>
      <c r="V167" s="214"/>
      <c r="W167" s="214"/>
      <c r="X167" s="214"/>
      <c r="Y167" s="214"/>
      <c r="Z167" s="214"/>
    </row>
    <row r="168" ht="12.75" customHeight="1">
      <c r="A168" s="214"/>
      <c r="B168" s="214"/>
      <c r="C168" s="214"/>
      <c r="D168" s="214"/>
      <c r="E168" s="214"/>
      <c r="F168" s="214"/>
      <c r="G168" s="214"/>
      <c r="H168" s="214"/>
      <c r="I168" s="214"/>
      <c r="J168" s="214"/>
      <c r="K168" s="214"/>
      <c r="L168" s="214"/>
      <c r="M168" s="214"/>
      <c r="N168" s="214"/>
      <c r="O168" s="214"/>
      <c r="P168" s="214"/>
      <c r="Q168" s="214"/>
      <c r="R168" s="214"/>
      <c r="S168" s="214"/>
      <c r="T168" s="214"/>
      <c r="U168" s="214"/>
      <c r="V168" s="214"/>
      <c r="W168" s="214"/>
      <c r="X168" s="214"/>
      <c r="Y168" s="214"/>
      <c r="Z168" s="214"/>
    </row>
    <row r="169" ht="12.75" customHeight="1">
      <c r="A169" s="214"/>
      <c r="B169" s="214"/>
      <c r="C169" s="214"/>
      <c r="D169" s="214"/>
      <c r="E169" s="214"/>
      <c r="F169" s="214"/>
      <c r="G169" s="214"/>
      <c r="H169" s="214"/>
      <c r="I169" s="214"/>
      <c r="J169" s="214"/>
      <c r="K169" s="214"/>
      <c r="L169" s="214"/>
      <c r="M169" s="214"/>
      <c r="N169" s="214"/>
      <c r="O169" s="214"/>
      <c r="P169" s="214"/>
      <c r="Q169" s="214"/>
      <c r="R169" s="214"/>
      <c r="S169" s="214"/>
      <c r="T169" s="214"/>
      <c r="U169" s="214"/>
      <c r="V169" s="214"/>
      <c r="W169" s="214"/>
      <c r="X169" s="214"/>
      <c r="Y169" s="214"/>
      <c r="Z169" s="214"/>
    </row>
    <row r="170" ht="12.75" customHeight="1">
      <c r="A170" s="214"/>
      <c r="B170" s="214"/>
      <c r="C170" s="214"/>
      <c r="D170" s="214"/>
      <c r="E170" s="214"/>
      <c r="F170" s="214"/>
      <c r="G170" s="214"/>
      <c r="H170" s="214"/>
      <c r="I170" s="214"/>
      <c r="J170" s="214"/>
      <c r="K170" s="214"/>
      <c r="L170" s="214"/>
      <c r="M170" s="214"/>
      <c r="N170" s="214"/>
      <c r="O170" s="214"/>
      <c r="P170" s="214"/>
      <c r="Q170" s="214"/>
      <c r="R170" s="214"/>
      <c r="S170" s="214"/>
      <c r="T170" s="214"/>
      <c r="U170" s="214"/>
      <c r="V170" s="214"/>
      <c r="W170" s="214"/>
      <c r="X170" s="214"/>
      <c r="Y170" s="214"/>
      <c r="Z170" s="214"/>
    </row>
    <row r="171" ht="12.75" customHeight="1">
      <c r="A171" s="214"/>
      <c r="B171" s="214"/>
      <c r="C171" s="214"/>
      <c r="D171" s="214"/>
      <c r="E171" s="214"/>
      <c r="F171" s="214"/>
      <c r="G171" s="214"/>
      <c r="H171" s="214"/>
      <c r="I171" s="214"/>
      <c r="J171" s="214"/>
      <c r="K171" s="214"/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  <c r="W171" s="214"/>
      <c r="X171" s="214"/>
      <c r="Y171" s="214"/>
      <c r="Z171" s="214"/>
    </row>
    <row r="172" ht="12.75" customHeight="1">
      <c r="A172" s="214"/>
      <c r="B172" s="214"/>
      <c r="C172" s="214"/>
      <c r="D172" s="214"/>
      <c r="E172" s="214"/>
      <c r="F172" s="214"/>
      <c r="G172" s="214"/>
      <c r="H172" s="214"/>
      <c r="I172" s="214"/>
      <c r="J172" s="214"/>
      <c r="K172" s="214"/>
      <c r="L172" s="214"/>
      <c r="M172" s="214"/>
      <c r="N172" s="214"/>
      <c r="O172" s="214"/>
      <c r="P172" s="214"/>
      <c r="Q172" s="214"/>
      <c r="R172" s="214"/>
      <c r="S172" s="214"/>
      <c r="T172" s="214"/>
      <c r="U172" s="214"/>
      <c r="V172" s="214"/>
      <c r="W172" s="214"/>
      <c r="X172" s="214"/>
      <c r="Y172" s="214"/>
      <c r="Z172" s="214"/>
    </row>
    <row r="173" ht="12.75" customHeight="1">
      <c r="A173" s="214"/>
      <c r="B173" s="214"/>
      <c r="C173" s="214"/>
      <c r="D173" s="214"/>
      <c r="E173" s="214"/>
      <c r="F173" s="214"/>
      <c r="G173" s="214"/>
      <c r="H173" s="214"/>
      <c r="I173" s="214"/>
      <c r="J173" s="214"/>
      <c r="K173" s="214"/>
      <c r="L173" s="214"/>
      <c r="M173" s="214"/>
      <c r="N173" s="214"/>
      <c r="O173" s="214"/>
      <c r="P173" s="214"/>
      <c r="Q173" s="214"/>
      <c r="R173" s="214"/>
      <c r="S173" s="214"/>
      <c r="T173" s="214"/>
      <c r="U173" s="214"/>
      <c r="V173" s="214"/>
      <c r="W173" s="214"/>
      <c r="X173" s="214"/>
      <c r="Y173" s="214"/>
      <c r="Z173" s="214"/>
    </row>
    <row r="174" ht="12.75" customHeight="1">
      <c r="A174" s="214"/>
      <c r="B174" s="214"/>
      <c r="C174" s="214"/>
      <c r="D174" s="214"/>
      <c r="E174" s="214"/>
      <c r="F174" s="214"/>
      <c r="G174" s="214"/>
      <c r="H174" s="214"/>
      <c r="I174" s="214"/>
      <c r="J174" s="214"/>
      <c r="K174" s="214"/>
      <c r="L174" s="214"/>
      <c r="M174" s="214"/>
      <c r="N174" s="214"/>
      <c r="O174" s="214"/>
      <c r="P174" s="214"/>
      <c r="Q174" s="214"/>
      <c r="R174" s="214"/>
      <c r="S174" s="214"/>
      <c r="T174" s="214"/>
      <c r="U174" s="214"/>
      <c r="V174" s="214"/>
      <c r="W174" s="214"/>
      <c r="X174" s="214"/>
      <c r="Y174" s="214"/>
      <c r="Z174" s="214"/>
    </row>
    <row r="175" ht="12.75" customHeight="1">
      <c r="A175" s="214"/>
      <c r="B175" s="214"/>
      <c r="C175" s="214"/>
      <c r="D175" s="214"/>
      <c r="E175" s="214"/>
      <c r="F175" s="214"/>
      <c r="G175" s="214"/>
      <c r="H175" s="214"/>
      <c r="I175" s="214"/>
      <c r="J175" s="214"/>
      <c r="K175" s="214"/>
      <c r="L175" s="214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  <c r="X175" s="214"/>
      <c r="Y175" s="214"/>
      <c r="Z175" s="214"/>
    </row>
    <row r="176" ht="12.75" customHeight="1">
      <c r="A176" s="214"/>
      <c r="B176" s="214"/>
      <c r="C176" s="214"/>
      <c r="D176" s="214"/>
      <c r="E176" s="214"/>
      <c r="F176" s="214"/>
      <c r="G176" s="214"/>
      <c r="H176" s="214"/>
      <c r="I176" s="214"/>
      <c r="J176" s="214"/>
      <c r="K176" s="214"/>
      <c r="L176" s="214"/>
      <c r="M176" s="214"/>
      <c r="N176" s="214"/>
      <c r="O176" s="214"/>
      <c r="P176" s="214"/>
      <c r="Q176" s="214"/>
      <c r="R176" s="214"/>
      <c r="S176" s="214"/>
      <c r="T176" s="214"/>
      <c r="U176" s="214"/>
      <c r="V176" s="214"/>
      <c r="W176" s="214"/>
      <c r="X176" s="214"/>
      <c r="Y176" s="214"/>
      <c r="Z176" s="214"/>
    </row>
    <row r="177" ht="12.75" customHeight="1">
      <c r="A177" s="214"/>
      <c r="B177" s="214"/>
      <c r="C177" s="214"/>
      <c r="D177" s="214"/>
      <c r="E177" s="214"/>
      <c r="F177" s="214"/>
      <c r="G177" s="214"/>
      <c r="H177" s="214"/>
      <c r="I177" s="214"/>
      <c r="J177" s="214"/>
      <c r="K177" s="214"/>
      <c r="L177" s="214"/>
      <c r="M177" s="214"/>
      <c r="N177" s="214"/>
      <c r="O177" s="214"/>
      <c r="P177" s="214"/>
      <c r="Q177" s="214"/>
      <c r="R177" s="214"/>
      <c r="S177" s="214"/>
      <c r="T177" s="214"/>
      <c r="U177" s="214"/>
      <c r="V177" s="214"/>
      <c r="W177" s="214"/>
      <c r="X177" s="214"/>
      <c r="Y177" s="214"/>
      <c r="Z177" s="214"/>
    </row>
    <row r="178" ht="12.75" customHeight="1">
      <c r="A178" s="214"/>
      <c r="B178" s="214"/>
      <c r="C178" s="214"/>
      <c r="D178" s="214"/>
      <c r="E178" s="214"/>
      <c r="F178" s="214"/>
      <c r="G178" s="214"/>
      <c r="H178" s="214"/>
      <c r="I178" s="214"/>
      <c r="J178" s="214"/>
      <c r="K178" s="214"/>
      <c r="L178" s="214"/>
      <c r="M178" s="214"/>
      <c r="N178" s="214"/>
      <c r="O178" s="214"/>
      <c r="P178" s="214"/>
      <c r="Q178" s="214"/>
      <c r="R178" s="214"/>
      <c r="S178" s="214"/>
      <c r="T178" s="214"/>
      <c r="U178" s="214"/>
      <c r="V178" s="214"/>
      <c r="W178" s="214"/>
      <c r="X178" s="214"/>
      <c r="Y178" s="214"/>
      <c r="Z178" s="214"/>
    </row>
    <row r="179" ht="12.75" customHeight="1">
      <c r="A179" s="214"/>
      <c r="B179" s="214"/>
      <c r="C179" s="214"/>
      <c r="D179" s="214"/>
      <c r="E179" s="214"/>
      <c r="F179" s="214"/>
      <c r="G179" s="214"/>
      <c r="H179" s="214"/>
      <c r="I179" s="214"/>
      <c r="J179" s="214"/>
      <c r="K179" s="214"/>
      <c r="L179" s="214"/>
      <c r="M179" s="214"/>
      <c r="N179" s="214"/>
      <c r="O179" s="214"/>
      <c r="P179" s="214"/>
      <c r="Q179" s="214"/>
      <c r="R179" s="214"/>
      <c r="S179" s="214"/>
      <c r="T179" s="214"/>
      <c r="U179" s="214"/>
      <c r="V179" s="214"/>
      <c r="W179" s="214"/>
      <c r="X179" s="214"/>
      <c r="Y179" s="214"/>
      <c r="Z179" s="214"/>
    </row>
    <row r="180" ht="12.75" customHeight="1">
      <c r="A180" s="214"/>
      <c r="B180" s="214"/>
      <c r="C180" s="214"/>
      <c r="D180" s="214"/>
      <c r="E180" s="214"/>
      <c r="F180" s="214"/>
      <c r="G180" s="214"/>
      <c r="H180" s="214"/>
      <c r="I180" s="214"/>
      <c r="J180" s="214"/>
      <c r="K180" s="214"/>
      <c r="L180" s="214"/>
      <c r="M180" s="214"/>
      <c r="N180" s="214"/>
      <c r="O180" s="214"/>
      <c r="P180" s="214"/>
      <c r="Q180" s="214"/>
      <c r="R180" s="214"/>
      <c r="S180" s="214"/>
      <c r="T180" s="214"/>
      <c r="U180" s="214"/>
      <c r="V180" s="214"/>
      <c r="W180" s="214"/>
      <c r="X180" s="214"/>
      <c r="Y180" s="214"/>
      <c r="Z180" s="214"/>
    </row>
    <row r="181" ht="12.75" customHeight="1">
      <c r="A181" s="214"/>
      <c r="B181" s="214"/>
      <c r="C181" s="214"/>
      <c r="D181" s="214"/>
      <c r="E181" s="214"/>
      <c r="F181" s="214"/>
      <c r="G181" s="214"/>
      <c r="H181" s="214"/>
      <c r="I181" s="214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  <c r="Y181" s="214"/>
      <c r="Z181" s="214"/>
    </row>
    <row r="182" ht="12.75" customHeight="1">
      <c r="A182" s="214"/>
      <c r="B182" s="214"/>
      <c r="C182" s="214"/>
      <c r="D182" s="214"/>
      <c r="E182" s="214"/>
      <c r="F182" s="214"/>
      <c r="G182" s="214"/>
      <c r="H182" s="214"/>
      <c r="I182" s="214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  <c r="Y182" s="214"/>
      <c r="Z182" s="214"/>
    </row>
    <row r="183" ht="12.75" customHeight="1">
      <c r="A183" s="214"/>
      <c r="B183" s="214"/>
      <c r="C183" s="214"/>
      <c r="D183" s="214"/>
      <c r="E183" s="214"/>
      <c r="F183" s="214"/>
      <c r="G183" s="214"/>
      <c r="H183" s="214"/>
      <c r="I183" s="214"/>
      <c r="J183" s="214"/>
      <c r="K183" s="214"/>
      <c r="L183" s="214"/>
      <c r="M183" s="214"/>
      <c r="N183" s="214"/>
      <c r="O183" s="214"/>
      <c r="P183" s="214"/>
      <c r="Q183" s="214"/>
      <c r="R183" s="214"/>
      <c r="S183" s="214"/>
      <c r="T183" s="214"/>
      <c r="U183" s="214"/>
      <c r="V183" s="214"/>
      <c r="W183" s="214"/>
      <c r="X183" s="214"/>
      <c r="Y183" s="214"/>
      <c r="Z183" s="214"/>
    </row>
    <row r="184" ht="12.75" customHeight="1">
      <c r="A184" s="214"/>
      <c r="B184" s="214"/>
      <c r="C184" s="214"/>
      <c r="D184" s="214"/>
      <c r="E184" s="214"/>
      <c r="F184" s="214"/>
      <c r="G184" s="214"/>
      <c r="H184" s="214"/>
      <c r="I184" s="214"/>
      <c r="J184" s="214"/>
      <c r="K184" s="214"/>
      <c r="L184" s="214"/>
      <c r="M184" s="214"/>
      <c r="N184" s="214"/>
      <c r="O184" s="214"/>
      <c r="P184" s="214"/>
      <c r="Q184" s="214"/>
      <c r="R184" s="214"/>
      <c r="S184" s="214"/>
      <c r="T184" s="214"/>
      <c r="U184" s="214"/>
      <c r="V184" s="214"/>
      <c r="W184" s="214"/>
      <c r="X184" s="214"/>
      <c r="Y184" s="214"/>
      <c r="Z184" s="214"/>
    </row>
    <row r="185" ht="12.75" customHeight="1">
      <c r="A185" s="214"/>
      <c r="B185" s="214"/>
      <c r="C185" s="214"/>
      <c r="D185" s="214"/>
      <c r="E185" s="214"/>
      <c r="F185" s="214"/>
      <c r="G185" s="214"/>
      <c r="H185" s="214"/>
      <c r="I185" s="214"/>
      <c r="J185" s="214"/>
      <c r="K185" s="214"/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  <c r="X185" s="214"/>
      <c r="Y185" s="214"/>
      <c r="Z185" s="214"/>
    </row>
    <row r="186" ht="12.75" customHeight="1">
      <c r="A186" s="214"/>
      <c r="B186" s="214"/>
      <c r="C186" s="214"/>
      <c r="D186" s="214"/>
      <c r="E186" s="214"/>
      <c r="F186" s="214"/>
      <c r="G186" s="214"/>
      <c r="H186" s="214"/>
      <c r="I186" s="214"/>
      <c r="J186" s="214"/>
      <c r="K186" s="214"/>
      <c r="L186" s="214"/>
      <c r="M186" s="214"/>
      <c r="N186" s="214"/>
      <c r="O186" s="214"/>
      <c r="P186" s="214"/>
      <c r="Q186" s="214"/>
      <c r="R186" s="214"/>
      <c r="S186" s="214"/>
      <c r="T186" s="214"/>
      <c r="U186" s="214"/>
      <c r="V186" s="214"/>
      <c r="W186" s="214"/>
      <c r="X186" s="214"/>
      <c r="Y186" s="214"/>
      <c r="Z186" s="214"/>
    </row>
    <row r="187" ht="12.75" customHeight="1">
      <c r="A187" s="214"/>
      <c r="B187" s="214"/>
      <c r="C187" s="214"/>
      <c r="D187" s="214"/>
      <c r="E187" s="214"/>
      <c r="F187" s="214"/>
      <c r="G187" s="214"/>
      <c r="H187" s="214"/>
      <c r="I187" s="214"/>
      <c r="J187" s="214"/>
      <c r="K187" s="214"/>
      <c r="L187" s="214"/>
      <c r="M187" s="214"/>
      <c r="N187" s="214"/>
      <c r="O187" s="214"/>
      <c r="P187" s="214"/>
      <c r="Q187" s="214"/>
      <c r="R187" s="214"/>
      <c r="S187" s="214"/>
      <c r="T187" s="214"/>
      <c r="U187" s="214"/>
      <c r="V187" s="214"/>
      <c r="W187" s="214"/>
      <c r="X187" s="214"/>
      <c r="Y187" s="214"/>
      <c r="Z187" s="214"/>
    </row>
    <row r="188" ht="12.75" customHeight="1">
      <c r="A188" s="214"/>
      <c r="B188" s="214"/>
      <c r="C188" s="214"/>
      <c r="D188" s="214"/>
      <c r="E188" s="214"/>
      <c r="F188" s="214"/>
      <c r="G188" s="214"/>
      <c r="H188" s="214"/>
      <c r="I188" s="214"/>
      <c r="J188" s="214"/>
      <c r="K188" s="214"/>
      <c r="L188" s="214"/>
      <c r="M188" s="214"/>
      <c r="N188" s="214"/>
      <c r="O188" s="214"/>
      <c r="P188" s="214"/>
      <c r="Q188" s="214"/>
      <c r="R188" s="214"/>
      <c r="S188" s="214"/>
      <c r="T188" s="214"/>
      <c r="U188" s="214"/>
      <c r="V188" s="214"/>
      <c r="W188" s="214"/>
      <c r="X188" s="214"/>
      <c r="Y188" s="214"/>
      <c r="Z188" s="214"/>
    </row>
    <row r="189" ht="12.75" customHeight="1">
      <c r="A189" s="214"/>
      <c r="B189" s="214"/>
      <c r="C189" s="214"/>
      <c r="D189" s="214"/>
      <c r="E189" s="214"/>
      <c r="F189" s="214"/>
      <c r="G189" s="214"/>
      <c r="H189" s="214"/>
      <c r="I189" s="214"/>
      <c r="J189" s="214"/>
      <c r="K189" s="214"/>
      <c r="L189" s="214"/>
      <c r="M189" s="214"/>
      <c r="N189" s="214"/>
      <c r="O189" s="214"/>
      <c r="P189" s="214"/>
      <c r="Q189" s="214"/>
      <c r="R189" s="214"/>
      <c r="S189" s="214"/>
      <c r="T189" s="214"/>
      <c r="U189" s="214"/>
      <c r="V189" s="214"/>
      <c r="W189" s="214"/>
      <c r="X189" s="214"/>
      <c r="Y189" s="214"/>
      <c r="Z189" s="214"/>
    </row>
    <row r="190" ht="12.75" customHeight="1">
      <c r="A190" s="214"/>
      <c r="B190" s="214"/>
      <c r="C190" s="214"/>
      <c r="D190" s="214"/>
      <c r="E190" s="214"/>
      <c r="F190" s="214"/>
      <c r="G190" s="214"/>
      <c r="H190" s="214"/>
      <c r="I190" s="214"/>
      <c r="J190" s="214"/>
      <c r="K190" s="214"/>
      <c r="L190" s="214"/>
      <c r="M190" s="214"/>
      <c r="N190" s="214"/>
      <c r="O190" s="214"/>
      <c r="P190" s="214"/>
      <c r="Q190" s="214"/>
      <c r="R190" s="214"/>
      <c r="S190" s="214"/>
      <c r="T190" s="214"/>
      <c r="U190" s="214"/>
      <c r="V190" s="214"/>
      <c r="W190" s="214"/>
      <c r="X190" s="214"/>
      <c r="Y190" s="214"/>
      <c r="Z190" s="214"/>
    </row>
    <row r="191" ht="12.75" customHeight="1">
      <c r="A191" s="214"/>
      <c r="B191" s="214"/>
      <c r="C191" s="214"/>
      <c r="D191" s="214"/>
      <c r="E191" s="214"/>
      <c r="F191" s="214"/>
      <c r="G191" s="214"/>
      <c r="H191" s="214"/>
      <c r="I191" s="214"/>
      <c r="J191" s="214"/>
      <c r="K191" s="214"/>
      <c r="L191" s="214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  <c r="W191" s="214"/>
      <c r="X191" s="214"/>
      <c r="Y191" s="214"/>
      <c r="Z191" s="214"/>
    </row>
    <row r="192" ht="12.75" customHeight="1">
      <c r="A192" s="214"/>
      <c r="B192" s="214"/>
      <c r="C192" s="214"/>
      <c r="D192" s="214"/>
      <c r="E192" s="214"/>
      <c r="F192" s="214"/>
      <c r="G192" s="214"/>
      <c r="H192" s="214"/>
      <c r="I192" s="214"/>
      <c r="J192" s="214"/>
      <c r="K192" s="214"/>
      <c r="L192" s="214"/>
      <c r="M192" s="214"/>
      <c r="N192" s="214"/>
      <c r="O192" s="214"/>
      <c r="P192" s="214"/>
      <c r="Q192" s="214"/>
      <c r="R192" s="214"/>
      <c r="S192" s="214"/>
      <c r="T192" s="214"/>
      <c r="U192" s="214"/>
      <c r="V192" s="214"/>
      <c r="W192" s="214"/>
      <c r="X192" s="214"/>
      <c r="Y192" s="214"/>
      <c r="Z192" s="214"/>
    </row>
    <row r="193" ht="12.75" customHeight="1">
      <c r="A193" s="214"/>
      <c r="B193" s="214"/>
      <c r="C193" s="214"/>
      <c r="D193" s="214"/>
      <c r="E193" s="214"/>
      <c r="F193" s="214"/>
      <c r="G193" s="214"/>
      <c r="H193" s="214"/>
      <c r="I193" s="214"/>
      <c r="J193" s="214"/>
      <c r="K193" s="214"/>
      <c r="L193" s="214"/>
      <c r="M193" s="214"/>
      <c r="N193" s="214"/>
      <c r="O193" s="214"/>
      <c r="P193" s="214"/>
      <c r="Q193" s="214"/>
      <c r="R193" s="214"/>
      <c r="S193" s="214"/>
      <c r="T193" s="214"/>
      <c r="U193" s="214"/>
      <c r="V193" s="214"/>
      <c r="W193" s="214"/>
      <c r="X193" s="214"/>
      <c r="Y193" s="214"/>
      <c r="Z193" s="214"/>
    </row>
    <row r="194" ht="12.75" customHeight="1">
      <c r="A194" s="214"/>
      <c r="B194" s="214"/>
      <c r="C194" s="214"/>
      <c r="D194" s="214"/>
      <c r="E194" s="214"/>
      <c r="F194" s="214"/>
      <c r="G194" s="214"/>
      <c r="H194" s="214"/>
      <c r="I194" s="214"/>
      <c r="J194" s="214"/>
      <c r="K194" s="214"/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  <c r="X194" s="214"/>
      <c r="Y194" s="214"/>
      <c r="Z194" s="214"/>
    </row>
    <row r="195" ht="12.75" customHeight="1">
      <c r="A195" s="214"/>
      <c r="B195" s="214"/>
      <c r="C195" s="214"/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</row>
    <row r="196" ht="12.75" customHeight="1">
      <c r="A196" s="214"/>
      <c r="B196" s="214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</row>
    <row r="197" ht="12.75" customHeight="1">
      <c r="A197" s="214"/>
      <c r="B197" s="214"/>
      <c r="C197" s="214"/>
      <c r="D197" s="214"/>
      <c r="E197" s="214"/>
      <c r="F197" s="214"/>
      <c r="G197" s="214"/>
      <c r="H197" s="214"/>
      <c r="I197" s="214"/>
      <c r="J197" s="214"/>
      <c r="K197" s="214"/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  <c r="X197" s="214"/>
      <c r="Y197" s="214"/>
      <c r="Z197" s="214"/>
    </row>
    <row r="198" ht="12.75" customHeight="1">
      <c r="A198" s="214"/>
      <c r="B198" s="214"/>
      <c r="C198" s="214"/>
      <c r="D198" s="214"/>
      <c r="E198" s="214"/>
      <c r="F198" s="214"/>
      <c r="G198" s="214"/>
      <c r="H198" s="214"/>
      <c r="I198" s="214"/>
      <c r="J198" s="214"/>
      <c r="K198" s="214"/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  <c r="X198" s="214"/>
      <c r="Y198" s="214"/>
      <c r="Z198" s="214"/>
    </row>
    <row r="199" ht="12.75" customHeight="1">
      <c r="A199" s="214"/>
      <c r="B199" s="214"/>
      <c r="C199" s="214"/>
      <c r="D199" s="214"/>
      <c r="E199" s="214"/>
      <c r="F199" s="214"/>
      <c r="G199" s="214"/>
      <c r="H199" s="214"/>
      <c r="I199" s="214"/>
      <c r="J199" s="214"/>
      <c r="K199" s="214"/>
      <c r="L199" s="214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  <c r="W199" s="214"/>
      <c r="X199" s="214"/>
      <c r="Y199" s="214"/>
      <c r="Z199" s="214"/>
    </row>
    <row r="200" ht="12.75" customHeight="1">
      <c r="A200" s="214"/>
      <c r="B200" s="214"/>
      <c r="C200" s="214"/>
      <c r="D200" s="214"/>
      <c r="E200" s="214"/>
      <c r="F200" s="214"/>
      <c r="G200" s="214"/>
      <c r="H200" s="214"/>
      <c r="I200" s="214"/>
      <c r="J200" s="214"/>
      <c r="K200" s="214"/>
      <c r="L200" s="214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  <c r="W200" s="214"/>
      <c r="X200" s="214"/>
      <c r="Y200" s="214"/>
      <c r="Z200" s="214"/>
    </row>
    <row r="201" ht="12.75" customHeight="1">
      <c r="A201" s="214"/>
      <c r="B201" s="214"/>
      <c r="C201" s="214"/>
      <c r="D201" s="214"/>
      <c r="E201" s="214"/>
      <c r="F201" s="214"/>
      <c r="G201" s="214"/>
      <c r="H201" s="214"/>
      <c r="I201" s="214"/>
      <c r="J201" s="214"/>
      <c r="K201" s="214"/>
      <c r="L201" s="214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  <c r="W201" s="214"/>
      <c r="X201" s="214"/>
      <c r="Y201" s="214"/>
      <c r="Z201" s="214"/>
    </row>
    <row r="202" ht="12.75" customHeight="1">
      <c r="A202" s="214"/>
      <c r="B202" s="214"/>
      <c r="C202" s="214"/>
      <c r="D202" s="214"/>
      <c r="E202" s="214"/>
      <c r="F202" s="214"/>
      <c r="G202" s="214"/>
      <c r="H202" s="214"/>
      <c r="I202" s="214"/>
      <c r="J202" s="214"/>
      <c r="K202" s="214"/>
      <c r="L202" s="214"/>
      <c r="M202" s="214"/>
      <c r="N202" s="214"/>
      <c r="O202" s="214"/>
      <c r="P202" s="214"/>
      <c r="Q202" s="214"/>
      <c r="R202" s="214"/>
      <c r="S202" s="214"/>
      <c r="T202" s="214"/>
      <c r="U202" s="214"/>
      <c r="V202" s="214"/>
      <c r="W202" s="214"/>
      <c r="X202" s="214"/>
      <c r="Y202" s="214"/>
      <c r="Z202" s="214"/>
    </row>
    <row r="203" ht="12.75" customHeight="1">
      <c r="A203" s="214"/>
      <c r="B203" s="214"/>
      <c r="C203" s="214"/>
      <c r="D203" s="214"/>
      <c r="E203" s="214"/>
      <c r="F203" s="214"/>
      <c r="G203" s="214"/>
      <c r="H203" s="214"/>
      <c r="I203" s="214"/>
      <c r="J203" s="214"/>
      <c r="K203" s="214"/>
      <c r="L203" s="214"/>
      <c r="M203" s="214"/>
      <c r="N203" s="214"/>
      <c r="O203" s="214"/>
      <c r="P203" s="214"/>
      <c r="Q203" s="214"/>
      <c r="R203" s="214"/>
      <c r="S203" s="214"/>
      <c r="T203" s="214"/>
      <c r="U203" s="214"/>
      <c r="V203" s="214"/>
      <c r="W203" s="214"/>
      <c r="X203" s="214"/>
      <c r="Y203" s="214"/>
      <c r="Z203" s="214"/>
    </row>
    <row r="204" ht="12.75" customHeight="1">
      <c r="A204" s="214"/>
      <c r="B204" s="214"/>
      <c r="C204" s="214"/>
      <c r="D204" s="214"/>
      <c r="E204" s="214"/>
      <c r="F204" s="214"/>
      <c r="G204" s="214"/>
      <c r="H204" s="214"/>
      <c r="I204" s="214"/>
      <c r="J204" s="214"/>
      <c r="K204" s="214"/>
      <c r="L204" s="214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  <c r="W204" s="214"/>
      <c r="X204" s="214"/>
      <c r="Y204" s="214"/>
      <c r="Z204" s="214"/>
    </row>
    <row r="205" ht="12.75" customHeight="1">
      <c r="A205" s="214"/>
      <c r="B205" s="214"/>
      <c r="C205" s="214"/>
      <c r="D205" s="214"/>
      <c r="E205" s="214"/>
      <c r="F205" s="214"/>
      <c r="G205" s="214"/>
      <c r="H205" s="214"/>
      <c r="I205" s="214"/>
      <c r="J205" s="214"/>
      <c r="K205" s="214"/>
      <c r="L205" s="214"/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  <c r="W205" s="214"/>
      <c r="X205" s="214"/>
      <c r="Y205" s="214"/>
      <c r="Z205" s="214"/>
    </row>
    <row r="206" ht="12.75" customHeight="1">
      <c r="A206" s="214"/>
      <c r="B206" s="214"/>
      <c r="C206" s="214"/>
      <c r="D206" s="214"/>
      <c r="E206" s="214"/>
      <c r="F206" s="214"/>
      <c r="G206" s="214"/>
      <c r="H206" s="214"/>
      <c r="I206" s="214"/>
      <c r="J206" s="214"/>
      <c r="K206" s="214"/>
      <c r="L206" s="214"/>
      <c r="M206" s="214"/>
      <c r="N206" s="214"/>
      <c r="O206" s="214"/>
      <c r="P206" s="214"/>
      <c r="Q206" s="214"/>
      <c r="R206" s="214"/>
      <c r="S206" s="214"/>
      <c r="T206" s="214"/>
      <c r="U206" s="214"/>
      <c r="V206" s="214"/>
      <c r="W206" s="214"/>
      <c r="X206" s="214"/>
      <c r="Y206" s="214"/>
      <c r="Z206" s="214"/>
    </row>
    <row r="207" ht="12.75" customHeight="1">
      <c r="A207" s="214"/>
      <c r="B207" s="214"/>
      <c r="C207" s="214"/>
      <c r="D207" s="214"/>
      <c r="E207" s="214"/>
      <c r="F207" s="214"/>
      <c r="G207" s="214"/>
      <c r="H207" s="214"/>
      <c r="I207" s="214"/>
      <c r="J207" s="214"/>
      <c r="K207" s="214"/>
      <c r="L207" s="214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  <c r="W207" s="214"/>
      <c r="X207" s="214"/>
      <c r="Y207" s="214"/>
      <c r="Z207" s="214"/>
    </row>
    <row r="208" ht="12.75" customHeight="1">
      <c r="A208" s="214"/>
      <c r="B208" s="214"/>
      <c r="C208" s="214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  <c r="Y208" s="214"/>
      <c r="Z208" s="214"/>
    </row>
    <row r="209" ht="12.75" customHeight="1">
      <c r="A209" s="214"/>
      <c r="B209" s="214"/>
      <c r="C209" s="214"/>
      <c r="D209" s="214"/>
      <c r="E209" s="214"/>
      <c r="F209" s="214"/>
      <c r="G209" s="214"/>
      <c r="H209" s="214"/>
      <c r="I209" s="214"/>
      <c r="J209" s="214"/>
      <c r="K209" s="214"/>
      <c r="L209" s="214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  <c r="W209" s="214"/>
      <c r="X209" s="214"/>
      <c r="Y209" s="214"/>
      <c r="Z209" s="214"/>
    </row>
    <row r="210" ht="12.75" customHeight="1">
      <c r="A210" s="214"/>
      <c r="B210" s="214"/>
      <c r="C210" s="214"/>
      <c r="D210" s="214"/>
      <c r="E210" s="214"/>
      <c r="F210" s="214"/>
      <c r="G210" s="214"/>
      <c r="H210" s="214"/>
      <c r="I210" s="214"/>
      <c r="J210" s="214"/>
      <c r="K210" s="214"/>
      <c r="L210" s="214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  <c r="W210" s="214"/>
      <c r="X210" s="214"/>
      <c r="Y210" s="214"/>
      <c r="Z210" s="214"/>
    </row>
    <row r="211" ht="12.75" customHeight="1">
      <c r="A211" s="214"/>
      <c r="B211" s="214"/>
      <c r="C211" s="214"/>
      <c r="D211" s="214"/>
      <c r="E211" s="214"/>
      <c r="F211" s="214"/>
      <c r="G211" s="214"/>
      <c r="H211" s="214"/>
      <c r="I211" s="214"/>
      <c r="J211" s="214"/>
      <c r="K211" s="214"/>
      <c r="L211" s="214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  <c r="W211" s="214"/>
      <c r="X211" s="214"/>
      <c r="Y211" s="214"/>
      <c r="Z211" s="214"/>
    </row>
    <row r="212" ht="12.75" customHeight="1">
      <c r="A212" s="214"/>
      <c r="B212" s="214"/>
      <c r="C212" s="214"/>
      <c r="D212" s="214"/>
      <c r="E212" s="214"/>
      <c r="F212" s="214"/>
      <c r="G212" s="214"/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14"/>
      <c r="X212" s="214"/>
      <c r="Y212" s="214"/>
      <c r="Z212" s="214"/>
    </row>
    <row r="213" ht="12.75" customHeight="1">
      <c r="A213" s="214"/>
      <c r="B213" s="214"/>
      <c r="C213" s="214"/>
      <c r="D213" s="214"/>
      <c r="E213" s="214"/>
      <c r="F213" s="214"/>
      <c r="G213" s="214"/>
      <c r="H213" s="214"/>
      <c r="I213" s="214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  <c r="Y213" s="214"/>
      <c r="Z213" s="214"/>
    </row>
    <row r="214" ht="12.75" customHeight="1">
      <c r="A214" s="214"/>
      <c r="B214" s="214"/>
      <c r="C214" s="214"/>
      <c r="D214" s="214"/>
      <c r="E214" s="214"/>
      <c r="F214" s="214"/>
      <c r="G214" s="214"/>
      <c r="H214" s="214"/>
      <c r="I214" s="214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  <c r="Y214" s="214"/>
      <c r="Z214" s="214"/>
    </row>
    <row r="215" ht="12.75" customHeight="1">
      <c r="A215" s="214"/>
      <c r="B215" s="214"/>
      <c r="C215" s="214"/>
      <c r="D215" s="214"/>
      <c r="E215" s="214"/>
      <c r="F215" s="214"/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14"/>
      <c r="X215" s="214"/>
      <c r="Y215" s="214"/>
      <c r="Z215" s="214"/>
    </row>
    <row r="216" ht="12.75" customHeight="1">
      <c r="A216" s="214"/>
      <c r="B216" s="214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  <c r="W216" s="214"/>
      <c r="X216" s="214"/>
      <c r="Y216" s="214"/>
      <c r="Z216" s="214"/>
    </row>
    <row r="217" ht="12.75" customHeight="1">
      <c r="A217" s="214"/>
      <c r="B217" s="214"/>
      <c r="C217" s="214"/>
      <c r="D217" s="214"/>
      <c r="E217" s="214"/>
      <c r="F217" s="214"/>
      <c r="G217" s="214"/>
      <c r="H217" s="214"/>
      <c r="I217" s="214"/>
      <c r="J217" s="214"/>
      <c r="K217" s="214"/>
      <c r="L217" s="214"/>
      <c r="M217" s="214"/>
      <c r="N217" s="214"/>
      <c r="O217" s="214"/>
      <c r="P217" s="214"/>
      <c r="Q217" s="214"/>
      <c r="R217" s="214"/>
      <c r="S217" s="214"/>
      <c r="T217" s="214"/>
      <c r="U217" s="214"/>
      <c r="V217" s="214"/>
      <c r="W217" s="214"/>
      <c r="X217" s="214"/>
      <c r="Y217" s="214"/>
      <c r="Z217" s="214"/>
    </row>
    <row r="218" ht="12.75" customHeight="1">
      <c r="A218" s="214"/>
      <c r="B218" s="214"/>
      <c r="C218" s="214"/>
      <c r="D218" s="214"/>
      <c r="E218" s="214"/>
      <c r="F218" s="214"/>
      <c r="G218" s="214"/>
      <c r="H218" s="214"/>
      <c r="I218" s="214"/>
      <c r="J218" s="214"/>
      <c r="K218" s="214"/>
      <c r="L218" s="214"/>
      <c r="M218" s="214"/>
      <c r="N218" s="214"/>
      <c r="O218" s="214"/>
      <c r="P218" s="214"/>
      <c r="Q218" s="214"/>
      <c r="R218" s="214"/>
      <c r="S218" s="214"/>
      <c r="T218" s="214"/>
      <c r="U218" s="214"/>
      <c r="V218" s="214"/>
      <c r="W218" s="214"/>
      <c r="X218" s="214"/>
      <c r="Y218" s="214"/>
      <c r="Z218" s="214"/>
    </row>
    <row r="219" ht="12.75" customHeight="1">
      <c r="A219" s="214"/>
      <c r="B219" s="214"/>
      <c r="C219" s="214"/>
      <c r="D219" s="214"/>
      <c r="E219" s="214"/>
      <c r="F219" s="214"/>
      <c r="G219" s="214"/>
      <c r="H219" s="214"/>
      <c r="I219" s="214"/>
      <c r="J219" s="214"/>
      <c r="K219" s="214"/>
      <c r="L219" s="214"/>
      <c r="M219" s="214"/>
      <c r="N219" s="214"/>
      <c r="O219" s="214"/>
      <c r="P219" s="214"/>
      <c r="Q219" s="214"/>
      <c r="R219" s="214"/>
      <c r="S219" s="214"/>
      <c r="T219" s="214"/>
      <c r="U219" s="214"/>
      <c r="V219" s="214"/>
      <c r="W219" s="214"/>
      <c r="X219" s="214"/>
      <c r="Y219" s="214"/>
      <c r="Z219" s="214"/>
    </row>
    <row r="220" ht="12.75" customHeight="1">
      <c r="A220" s="214"/>
      <c r="B220" s="214"/>
      <c r="C220" s="214"/>
      <c r="D220" s="214"/>
      <c r="E220" s="214"/>
      <c r="F220" s="214"/>
      <c r="G220" s="214"/>
      <c r="H220" s="214"/>
      <c r="I220" s="214"/>
      <c r="J220" s="214"/>
      <c r="K220" s="214"/>
      <c r="L220" s="214"/>
      <c r="M220" s="214"/>
      <c r="N220" s="214"/>
      <c r="O220" s="214"/>
      <c r="P220" s="214"/>
      <c r="Q220" s="214"/>
      <c r="R220" s="214"/>
      <c r="S220" s="214"/>
      <c r="T220" s="214"/>
      <c r="U220" s="214"/>
      <c r="V220" s="214"/>
      <c r="W220" s="214"/>
      <c r="X220" s="214"/>
      <c r="Y220" s="214"/>
      <c r="Z220" s="214"/>
    </row>
    <row r="221" ht="12.75" customHeight="1">
      <c r="A221" s="214"/>
      <c r="B221" s="214"/>
      <c r="C221" s="214"/>
      <c r="D221" s="214"/>
      <c r="E221" s="214"/>
      <c r="F221" s="214"/>
      <c r="G221" s="214"/>
      <c r="H221" s="214"/>
      <c r="I221" s="214"/>
      <c r="J221" s="214"/>
      <c r="K221" s="214"/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  <c r="W221" s="214"/>
      <c r="X221" s="214"/>
      <c r="Y221" s="214"/>
      <c r="Z221" s="214"/>
    </row>
    <row r="222" ht="12.75" customHeight="1">
      <c r="A222" s="214"/>
      <c r="B222" s="214"/>
      <c r="C222" s="214"/>
      <c r="D222" s="214"/>
      <c r="E222" s="214"/>
      <c r="F222" s="214"/>
      <c r="G222" s="214"/>
      <c r="H222" s="214"/>
      <c r="I222" s="214"/>
      <c r="J222" s="214"/>
      <c r="K222" s="214"/>
      <c r="L222" s="214"/>
      <c r="M222" s="214"/>
      <c r="N222" s="214"/>
      <c r="O222" s="214"/>
      <c r="P222" s="214"/>
      <c r="Q222" s="214"/>
      <c r="R222" s="214"/>
      <c r="S222" s="214"/>
      <c r="T222" s="214"/>
      <c r="U222" s="214"/>
      <c r="V222" s="214"/>
      <c r="W222" s="214"/>
      <c r="X222" s="214"/>
      <c r="Y222" s="214"/>
      <c r="Z222" s="214"/>
    </row>
    <row r="223" ht="12.75" customHeight="1">
      <c r="A223" s="214"/>
      <c r="B223" s="214"/>
      <c r="C223" s="214"/>
      <c r="D223" s="214"/>
      <c r="E223" s="214"/>
      <c r="F223" s="214"/>
      <c r="G223" s="214"/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  <c r="W223" s="214"/>
      <c r="X223" s="214"/>
      <c r="Y223" s="214"/>
      <c r="Z223" s="214"/>
    </row>
    <row r="224" ht="12.75" customHeight="1">
      <c r="A224" s="214"/>
      <c r="B224" s="214"/>
      <c r="C224" s="214"/>
      <c r="D224" s="214"/>
      <c r="E224" s="214"/>
      <c r="F224" s="214"/>
      <c r="G224" s="214"/>
      <c r="H224" s="214"/>
      <c r="I224" s="214"/>
      <c r="J224" s="214"/>
      <c r="K224" s="214"/>
      <c r="L224" s="214"/>
      <c r="M224" s="214"/>
      <c r="N224" s="214"/>
      <c r="O224" s="214"/>
      <c r="P224" s="214"/>
      <c r="Q224" s="214"/>
      <c r="R224" s="214"/>
      <c r="S224" s="214"/>
      <c r="T224" s="214"/>
      <c r="U224" s="214"/>
      <c r="V224" s="214"/>
      <c r="W224" s="214"/>
      <c r="X224" s="214"/>
      <c r="Y224" s="214"/>
      <c r="Z224" s="214"/>
    </row>
    <row r="225" ht="12.75" customHeight="1">
      <c r="A225" s="214"/>
      <c r="B225" s="214"/>
      <c r="C225" s="214"/>
      <c r="D225" s="214"/>
      <c r="E225" s="214"/>
      <c r="F225" s="214"/>
      <c r="G225" s="214"/>
      <c r="H225" s="214"/>
      <c r="I225" s="214"/>
      <c r="J225" s="214"/>
      <c r="K225" s="214"/>
      <c r="L225" s="214"/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  <c r="W225" s="214"/>
      <c r="X225" s="214"/>
      <c r="Y225" s="214"/>
      <c r="Z225" s="214"/>
    </row>
    <row r="226" ht="12.75" customHeight="1">
      <c r="A226" s="214"/>
      <c r="B226" s="214"/>
      <c r="C226" s="214"/>
      <c r="D226" s="214"/>
      <c r="E226" s="214"/>
      <c r="F226" s="214"/>
      <c r="G226" s="214"/>
      <c r="H226" s="214"/>
      <c r="I226" s="214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  <c r="Y226" s="214"/>
      <c r="Z226" s="214"/>
    </row>
    <row r="227" ht="12.75" customHeight="1">
      <c r="A227" s="214"/>
      <c r="B227" s="214"/>
      <c r="C227" s="214"/>
      <c r="D227" s="214"/>
      <c r="E227" s="214"/>
      <c r="F227" s="214"/>
      <c r="G227" s="214"/>
      <c r="H227" s="214"/>
      <c r="I227" s="214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  <c r="Y227" s="214"/>
      <c r="Z227" s="214"/>
    </row>
    <row r="228" ht="12.75" customHeight="1">
      <c r="A228" s="214"/>
      <c r="B228" s="214"/>
      <c r="C228" s="214"/>
      <c r="D228" s="214"/>
      <c r="E228" s="214"/>
      <c r="F228" s="214"/>
      <c r="G228" s="214"/>
      <c r="H228" s="214"/>
      <c r="I228" s="214"/>
      <c r="J228" s="214"/>
      <c r="K228" s="214"/>
      <c r="L228" s="214"/>
      <c r="M228" s="214"/>
      <c r="N228" s="214"/>
      <c r="O228" s="214"/>
      <c r="P228" s="214"/>
      <c r="Q228" s="214"/>
      <c r="R228" s="214"/>
      <c r="S228" s="214"/>
      <c r="T228" s="214"/>
      <c r="U228" s="214"/>
      <c r="V228" s="214"/>
      <c r="W228" s="214"/>
      <c r="X228" s="214"/>
      <c r="Y228" s="214"/>
      <c r="Z228" s="214"/>
    </row>
    <row r="229" ht="12.75" customHeight="1">
      <c r="A229" s="214"/>
      <c r="B229" s="214"/>
      <c r="C229" s="214"/>
      <c r="D229" s="214"/>
      <c r="E229" s="214"/>
      <c r="F229" s="214"/>
      <c r="G229" s="214"/>
      <c r="H229" s="214"/>
      <c r="I229" s="214"/>
      <c r="J229" s="214"/>
      <c r="K229" s="214"/>
      <c r="L229" s="214"/>
      <c r="M229" s="214"/>
      <c r="N229" s="214"/>
      <c r="O229" s="214"/>
      <c r="P229" s="214"/>
      <c r="Q229" s="214"/>
      <c r="R229" s="214"/>
      <c r="S229" s="214"/>
      <c r="T229" s="214"/>
      <c r="U229" s="214"/>
      <c r="V229" s="214"/>
      <c r="W229" s="214"/>
      <c r="X229" s="214"/>
      <c r="Y229" s="214"/>
      <c r="Z229" s="214"/>
    </row>
    <row r="230" ht="12.75" customHeight="1">
      <c r="A230" s="214"/>
      <c r="B230" s="214"/>
      <c r="C230" s="214"/>
      <c r="D230" s="214"/>
      <c r="E230" s="214"/>
      <c r="F230" s="214"/>
      <c r="G230" s="214"/>
      <c r="H230" s="214"/>
      <c r="I230" s="214"/>
      <c r="J230" s="214"/>
      <c r="K230" s="214"/>
      <c r="L230" s="214"/>
      <c r="M230" s="214"/>
      <c r="N230" s="214"/>
      <c r="O230" s="214"/>
      <c r="P230" s="214"/>
      <c r="Q230" s="214"/>
      <c r="R230" s="214"/>
      <c r="S230" s="214"/>
      <c r="T230" s="214"/>
      <c r="U230" s="214"/>
      <c r="V230" s="214"/>
      <c r="W230" s="214"/>
      <c r="X230" s="214"/>
      <c r="Y230" s="214"/>
      <c r="Z230" s="214"/>
    </row>
    <row r="231" ht="12.75" customHeight="1">
      <c r="A231" s="214"/>
      <c r="B231" s="214"/>
      <c r="C231" s="214"/>
      <c r="D231" s="214"/>
      <c r="E231" s="214"/>
      <c r="F231" s="214"/>
      <c r="G231" s="214"/>
      <c r="H231" s="214"/>
      <c r="I231" s="214"/>
      <c r="J231" s="214"/>
      <c r="K231" s="214"/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  <c r="W231" s="214"/>
      <c r="X231" s="214"/>
      <c r="Y231" s="214"/>
      <c r="Z231" s="214"/>
    </row>
    <row r="232" ht="12.75" customHeight="1">
      <c r="A232" s="214"/>
      <c r="B232" s="214"/>
      <c r="C232" s="214"/>
      <c r="D232" s="214"/>
      <c r="E232" s="214"/>
      <c r="F232" s="214"/>
      <c r="G232" s="214"/>
      <c r="H232" s="214"/>
      <c r="I232" s="214"/>
      <c r="J232" s="214"/>
      <c r="K232" s="214"/>
      <c r="L232" s="214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  <c r="W232" s="214"/>
      <c r="X232" s="214"/>
      <c r="Y232" s="214"/>
      <c r="Z232" s="214"/>
    </row>
    <row r="233" ht="12.75" customHeight="1">
      <c r="A233" s="214"/>
      <c r="B233" s="214"/>
      <c r="C233" s="214"/>
      <c r="D233" s="214"/>
      <c r="E233" s="214"/>
      <c r="F233" s="214"/>
      <c r="G233" s="214"/>
      <c r="H233" s="214"/>
      <c r="I233" s="214"/>
      <c r="J233" s="214"/>
      <c r="K233" s="214"/>
      <c r="L233" s="214"/>
      <c r="M233" s="214"/>
      <c r="N233" s="214"/>
      <c r="O233" s="214"/>
      <c r="P233" s="214"/>
      <c r="Q233" s="214"/>
      <c r="R233" s="214"/>
      <c r="S233" s="214"/>
      <c r="T233" s="214"/>
      <c r="U233" s="214"/>
      <c r="V233" s="214"/>
      <c r="W233" s="214"/>
      <c r="X233" s="214"/>
      <c r="Y233" s="214"/>
      <c r="Z233" s="214"/>
    </row>
    <row r="234" ht="12.75" customHeight="1">
      <c r="A234" s="214"/>
      <c r="B234" s="214"/>
      <c r="C234" s="214"/>
      <c r="D234" s="214"/>
      <c r="E234" s="214"/>
      <c r="F234" s="214"/>
      <c r="G234" s="214"/>
      <c r="H234" s="214"/>
      <c r="I234" s="214"/>
      <c r="J234" s="214"/>
      <c r="K234" s="214"/>
      <c r="L234" s="214"/>
      <c r="M234" s="214"/>
      <c r="N234" s="214"/>
      <c r="O234" s="214"/>
      <c r="P234" s="214"/>
      <c r="Q234" s="214"/>
      <c r="R234" s="214"/>
      <c r="S234" s="214"/>
      <c r="T234" s="214"/>
      <c r="U234" s="214"/>
      <c r="V234" s="214"/>
      <c r="W234" s="214"/>
      <c r="X234" s="214"/>
      <c r="Y234" s="214"/>
      <c r="Z234" s="214"/>
    </row>
    <row r="235" ht="12.75" customHeight="1">
      <c r="A235" s="214"/>
      <c r="B235" s="214"/>
      <c r="C235" s="214"/>
      <c r="D235" s="214"/>
      <c r="E235" s="214"/>
      <c r="F235" s="214"/>
      <c r="G235" s="214"/>
      <c r="H235" s="214"/>
      <c r="I235" s="214"/>
      <c r="J235" s="214"/>
      <c r="K235" s="214"/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  <c r="X235" s="214"/>
      <c r="Y235" s="214"/>
      <c r="Z235" s="214"/>
    </row>
    <row r="236" ht="12.75" customHeight="1">
      <c r="A236" s="214"/>
      <c r="B236" s="214"/>
      <c r="C236" s="214"/>
      <c r="D236" s="214"/>
      <c r="E236" s="214"/>
      <c r="F236" s="214"/>
      <c r="G236" s="214"/>
      <c r="H236" s="214"/>
      <c r="I236" s="214"/>
      <c r="J236" s="214"/>
      <c r="K236" s="214"/>
      <c r="L236" s="214"/>
      <c r="M236" s="214"/>
      <c r="N236" s="214"/>
      <c r="O236" s="214"/>
      <c r="P236" s="214"/>
      <c r="Q236" s="214"/>
      <c r="R236" s="214"/>
      <c r="S236" s="214"/>
      <c r="T236" s="214"/>
      <c r="U236" s="214"/>
      <c r="V236" s="214"/>
      <c r="W236" s="214"/>
      <c r="X236" s="214"/>
      <c r="Y236" s="214"/>
      <c r="Z236" s="214"/>
    </row>
    <row r="237" ht="12.75" customHeight="1">
      <c r="A237" s="214"/>
      <c r="B237" s="214"/>
      <c r="C237" s="214"/>
      <c r="D237" s="214"/>
      <c r="E237" s="214"/>
      <c r="F237" s="214"/>
      <c r="G237" s="214"/>
      <c r="H237" s="214"/>
      <c r="I237" s="214"/>
      <c r="J237" s="214"/>
      <c r="K237" s="214"/>
      <c r="L237" s="214"/>
      <c r="M237" s="214"/>
      <c r="N237" s="214"/>
      <c r="O237" s="214"/>
      <c r="P237" s="214"/>
      <c r="Q237" s="214"/>
      <c r="R237" s="214"/>
      <c r="S237" s="214"/>
      <c r="T237" s="214"/>
      <c r="U237" s="214"/>
      <c r="V237" s="214"/>
      <c r="W237" s="214"/>
      <c r="X237" s="214"/>
      <c r="Y237" s="214"/>
      <c r="Z237" s="214"/>
    </row>
    <row r="238" ht="12.75" customHeight="1">
      <c r="A238" s="214"/>
      <c r="B238" s="214"/>
      <c r="C238" s="214"/>
      <c r="D238" s="214"/>
      <c r="E238" s="214"/>
      <c r="F238" s="214"/>
      <c r="G238" s="214"/>
      <c r="H238" s="214"/>
      <c r="I238" s="214"/>
      <c r="J238" s="214"/>
      <c r="K238" s="214"/>
      <c r="L238" s="214"/>
      <c r="M238" s="214"/>
      <c r="N238" s="214"/>
      <c r="O238" s="214"/>
      <c r="P238" s="214"/>
      <c r="Q238" s="214"/>
      <c r="R238" s="214"/>
      <c r="S238" s="214"/>
      <c r="T238" s="214"/>
      <c r="U238" s="214"/>
      <c r="V238" s="214"/>
      <c r="W238" s="214"/>
      <c r="X238" s="214"/>
      <c r="Y238" s="214"/>
      <c r="Z238" s="214"/>
    </row>
    <row r="239" ht="12.75" customHeight="1">
      <c r="A239" s="214"/>
      <c r="B239" s="214"/>
      <c r="C239" s="214"/>
      <c r="D239" s="214"/>
      <c r="E239" s="214"/>
      <c r="F239" s="214"/>
      <c r="G239" s="214"/>
      <c r="H239" s="214"/>
      <c r="I239" s="214"/>
      <c r="J239" s="214"/>
      <c r="K239" s="214"/>
      <c r="L239" s="214"/>
      <c r="M239" s="214"/>
      <c r="N239" s="214"/>
      <c r="O239" s="214"/>
      <c r="P239" s="214"/>
      <c r="Q239" s="214"/>
      <c r="R239" s="214"/>
      <c r="S239" s="214"/>
      <c r="T239" s="214"/>
      <c r="U239" s="214"/>
      <c r="V239" s="214"/>
      <c r="W239" s="214"/>
      <c r="X239" s="214"/>
      <c r="Y239" s="214"/>
      <c r="Z239" s="214"/>
    </row>
    <row r="240" ht="12.75" customHeight="1">
      <c r="A240" s="214"/>
      <c r="B240" s="214"/>
      <c r="C240" s="214"/>
      <c r="D240" s="214"/>
      <c r="E240" s="214"/>
      <c r="F240" s="214"/>
      <c r="G240" s="214"/>
      <c r="H240" s="214"/>
      <c r="I240" s="214"/>
      <c r="J240" s="214"/>
      <c r="K240" s="214"/>
      <c r="L240" s="214"/>
      <c r="M240" s="214"/>
      <c r="N240" s="214"/>
      <c r="O240" s="214"/>
      <c r="P240" s="214"/>
      <c r="Q240" s="214"/>
      <c r="R240" s="214"/>
      <c r="S240" s="214"/>
      <c r="T240" s="214"/>
      <c r="U240" s="214"/>
      <c r="V240" s="214"/>
      <c r="W240" s="214"/>
      <c r="X240" s="214"/>
      <c r="Y240" s="214"/>
      <c r="Z240" s="214"/>
    </row>
    <row r="241" ht="12.75" customHeight="1">
      <c r="A241" s="214"/>
      <c r="B241" s="214"/>
      <c r="C241" s="214"/>
      <c r="D241" s="214"/>
      <c r="E241" s="214"/>
      <c r="F241" s="214"/>
      <c r="G241" s="214"/>
      <c r="H241" s="214"/>
      <c r="I241" s="214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  <c r="Y241" s="214"/>
      <c r="Z241" s="214"/>
    </row>
    <row r="242" ht="12.75" customHeight="1">
      <c r="A242" s="214"/>
      <c r="B242" s="214"/>
      <c r="C242" s="214"/>
      <c r="D242" s="214"/>
      <c r="E242" s="214"/>
      <c r="F242" s="214"/>
      <c r="G242" s="214"/>
      <c r="H242" s="214"/>
      <c r="I242" s="214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  <c r="Y242" s="214"/>
      <c r="Z242" s="214"/>
    </row>
    <row r="243" ht="12.75" customHeight="1">
      <c r="A243" s="214"/>
      <c r="B243" s="214"/>
      <c r="C243" s="214"/>
      <c r="D243" s="214"/>
      <c r="E243" s="214"/>
      <c r="F243" s="214"/>
      <c r="G243" s="214"/>
      <c r="H243" s="214"/>
      <c r="I243" s="214"/>
      <c r="J243" s="214"/>
      <c r="K243" s="214"/>
      <c r="L243" s="214"/>
      <c r="M243" s="214"/>
      <c r="N243" s="214"/>
      <c r="O243" s="214"/>
      <c r="P243" s="214"/>
      <c r="Q243" s="214"/>
      <c r="R243" s="214"/>
      <c r="S243" s="214"/>
      <c r="T243" s="214"/>
      <c r="U243" s="214"/>
      <c r="V243" s="214"/>
      <c r="W243" s="214"/>
      <c r="X243" s="214"/>
      <c r="Y243" s="214"/>
      <c r="Z243" s="214"/>
    </row>
    <row r="244" ht="12.75" customHeight="1">
      <c r="A244" s="214"/>
      <c r="B244" s="214"/>
      <c r="C244" s="214"/>
      <c r="D244" s="214"/>
      <c r="E244" s="214"/>
      <c r="F244" s="214"/>
      <c r="G244" s="214"/>
      <c r="H244" s="214"/>
      <c r="I244" s="214"/>
      <c r="J244" s="214"/>
      <c r="K244" s="214"/>
      <c r="L244" s="214"/>
      <c r="M244" s="214"/>
      <c r="N244" s="214"/>
      <c r="O244" s="214"/>
      <c r="P244" s="214"/>
      <c r="Q244" s="214"/>
      <c r="R244" s="214"/>
      <c r="S244" s="214"/>
      <c r="T244" s="214"/>
      <c r="U244" s="214"/>
      <c r="V244" s="214"/>
      <c r="W244" s="214"/>
      <c r="X244" s="214"/>
      <c r="Y244" s="214"/>
      <c r="Z244" s="214"/>
    </row>
    <row r="245" ht="12.75" customHeight="1">
      <c r="A245" s="214"/>
      <c r="B245" s="214"/>
      <c r="C245" s="214"/>
      <c r="D245" s="214"/>
      <c r="E245" s="214"/>
      <c r="F245" s="214"/>
      <c r="G245" s="214"/>
      <c r="H245" s="214"/>
      <c r="I245" s="214"/>
      <c r="J245" s="214"/>
      <c r="K245" s="214"/>
      <c r="L245" s="214"/>
      <c r="M245" s="214"/>
      <c r="N245" s="214"/>
      <c r="O245" s="214"/>
      <c r="P245" s="214"/>
      <c r="Q245" s="214"/>
      <c r="R245" s="214"/>
      <c r="S245" s="214"/>
      <c r="T245" s="214"/>
      <c r="U245" s="214"/>
      <c r="V245" s="214"/>
      <c r="W245" s="214"/>
      <c r="X245" s="214"/>
      <c r="Y245" s="214"/>
      <c r="Z245" s="214"/>
    </row>
    <row r="246" ht="12.75" customHeight="1">
      <c r="A246" s="214"/>
      <c r="B246" s="214"/>
      <c r="C246" s="214"/>
      <c r="D246" s="214"/>
      <c r="E246" s="214"/>
      <c r="F246" s="214"/>
      <c r="G246" s="214"/>
      <c r="H246" s="214"/>
      <c r="I246" s="214"/>
      <c r="J246" s="214"/>
      <c r="K246" s="214"/>
      <c r="L246" s="214"/>
      <c r="M246" s="214"/>
      <c r="N246" s="214"/>
      <c r="O246" s="214"/>
      <c r="P246" s="214"/>
      <c r="Q246" s="214"/>
      <c r="R246" s="214"/>
      <c r="S246" s="214"/>
      <c r="T246" s="214"/>
      <c r="U246" s="214"/>
      <c r="V246" s="214"/>
      <c r="W246" s="214"/>
      <c r="X246" s="214"/>
      <c r="Y246" s="214"/>
      <c r="Z246" s="214"/>
    </row>
    <row r="247" ht="12.75" customHeight="1">
      <c r="A247" s="214"/>
      <c r="B247" s="214"/>
      <c r="C247" s="214"/>
      <c r="D247" s="214"/>
      <c r="E247" s="214"/>
      <c r="F247" s="214"/>
      <c r="G247" s="214"/>
      <c r="H247" s="214"/>
      <c r="I247" s="214"/>
      <c r="J247" s="214"/>
      <c r="K247" s="214"/>
      <c r="L247" s="214"/>
      <c r="M247" s="214"/>
      <c r="N247" s="214"/>
      <c r="O247" s="214"/>
      <c r="P247" s="214"/>
      <c r="Q247" s="214"/>
      <c r="R247" s="214"/>
      <c r="S247" s="214"/>
      <c r="T247" s="214"/>
      <c r="U247" s="214"/>
      <c r="V247" s="214"/>
      <c r="W247" s="214"/>
      <c r="X247" s="214"/>
      <c r="Y247" s="214"/>
      <c r="Z247" s="214"/>
    </row>
    <row r="248" ht="12.75" customHeight="1">
      <c r="A248" s="214"/>
      <c r="B248" s="214"/>
      <c r="C248" s="214"/>
      <c r="D248" s="214"/>
      <c r="E248" s="214"/>
      <c r="F248" s="214"/>
      <c r="G248" s="214"/>
      <c r="H248" s="214"/>
      <c r="I248" s="214"/>
      <c r="J248" s="214"/>
      <c r="K248" s="214"/>
      <c r="L248" s="214"/>
      <c r="M248" s="214"/>
      <c r="N248" s="214"/>
      <c r="O248" s="214"/>
      <c r="P248" s="214"/>
      <c r="Q248" s="214"/>
      <c r="R248" s="214"/>
      <c r="S248" s="214"/>
      <c r="T248" s="214"/>
      <c r="U248" s="214"/>
      <c r="V248" s="214"/>
      <c r="W248" s="214"/>
      <c r="X248" s="214"/>
      <c r="Y248" s="214"/>
      <c r="Z248" s="214"/>
    </row>
    <row r="249" ht="12.75" customHeight="1">
      <c r="A249" s="214"/>
      <c r="B249" s="214"/>
      <c r="C249" s="214"/>
      <c r="D249" s="214"/>
      <c r="E249" s="214"/>
      <c r="F249" s="214"/>
      <c r="G249" s="214"/>
      <c r="H249" s="214"/>
      <c r="I249" s="214"/>
      <c r="J249" s="214"/>
      <c r="K249" s="214"/>
      <c r="L249" s="214"/>
      <c r="M249" s="214"/>
      <c r="N249" s="214"/>
      <c r="O249" s="214"/>
      <c r="P249" s="214"/>
      <c r="Q249" s="214"/>
      <c r="R249" s="214"/>
      <c r="S249" s="214"/>
      <c r="T249" s="214"/>
      <c r="U249" s="214"/>
      <c r="V249" s="214"/>
      <c r="W249" s="214"/>
      <c r="X249" s="214"/>
      <c r="Y249" s="214"/>
      <c r="Z249" s="214"/>
    </row>
    <row r="250" ht="12.75" customHeight="1">
      <c r="A250" s="214"/>
      <c r="B250" s="214"/>
      <c r="C250" s="214"/>
      <c r="D250" s="214"/>
      <c r="E250" s="214"/>
      <c r="F250" s="214"/>
      <c r="G250" s="214"/>
      <c r="H250" s="214"/>
      <c r="I250" s="214"/>
      <c r="J250" s="214"/>
      <c r="K250" s="214"/>
      <c r="L250" s="214"/>
      <c r="M250" s="214"/>
      <c r="N250" s="214"/>
      <c r="O250" s="214"/>
      <c r="P250" s="214"/>
      <c r="Q250" s="214"/>
      <c r="R250" s="214"/>
      <c r="S250" s="214"/>
      <c r="T250" s="214"/>
      <c r="U250" s="214"/>
      <c r="V250" s="214"/>
      <c r="W250" s="214"/>
      <c r="X250" s="214"/>
      <c r="Y250" s="214"/>
      <c r="Z250" s="214"/>
    </row>
    <row r="251" ht="12.75" customHeight="1">
      <c r="A251" s="214"/>
      <c r="B251" s="214"/>
      <c r="C251" s="214"/>
      <c r="D251" s="214"/>
      <c r="E251" s="214"/>
      <c r="F251" s="214"/>
      <c r="G251" s="214"/>
      <c r="H251" s="214"/>
      <c r="I251" s="214"/>
      <c r="J251" s="214"/>
      <c r="K251" s="214"/>
      <c r="L251" s="214"/>
      <c r="M251" s="214"/>
      <c r="N251" s="214"/>
      <c r="O251" s="214"/>
      <c r="P251" s="214"/>
      <c r="Q251" s="214"/>
      <c r="R251" s="214"/>
      <c r="S251" s="214"/>
      <c r="T251" s="214"/>
      <c r="U251" s="214"/>
      <c r="V251" s="214"/>
      <c r="W251" s="214"/>
      <c r="X251" s="214"/>
      <c r="Y251" s="214"/>
      <c r="Z251" s="214"/>
    </row>
    <row r="252" ht="12.75" customHeight="1">
      <c r="A252" s="214"/>
      <c r="B252" s="214"/>
      <c r="C252" s="214"/>
      <c r="D252" s="214"/>
      <c r="E252" s="214"/>
      <c r="F252" s="214"/>
      <c r="G252" s="214"/>
      <c r="H252" s="214"/>
      <c r="I252" s="214"/>
      <c r="J252" s="214"/>
      <c r="K252" s="214"/>
      <c r="L252" s="214"/>
      <c r="M252" s="214"/>
      <c r="N252" s="214"/>
      <c r="O252" s="214"/>
      <c r="P252" s="214"/>
      <c r="Q252" s="214"/>
      <c r="R252" s="214"/>
      <c r="S252" s="214"/>
      <c r="T252" s="214"/>
      <c r="U252" s="214"/>
      <c r="V252" s="214"/>
      <c r="W252" s="214"/>
      <c r="X252" s="214"/>
      <c r="Y252" s="214"/>
      <c r="Z252" s="214"/>
    </row>
    <row r="253" ht="12.75" customHeight="1">
      <c r="A253" s="214"/>
      <c r="B253" s="214"/>
      <c r="C253" s="214"/>
      <c r="D253" s="214"/>
      <c r="E253" s="214"/>
      <c r="F253" s="214"/>
      <c r="G253" s="214"/>
      <c r="H253" s="214"/>
      <c r="I253" s="214"/>
      <c r="J253" s="214"/>
      <c r="K253" s="214"/>
      <c r="L253" s="214"/>
      <c r="M253" s="214"/>
      <c r="N253" s="214"/>
      <c r="O253" s="214"/>
      <c r="P253" s="214"/>
      <c r="Q253" s="214"/>
      <c r="R253" s="214"/>
      <c r="S253" s="214"/>
      <c r="T253" s="214"/>
      <c r="U253" s="214"/>
      <c r="V253" s="214"/>
      <c r="W253" s="214"/>
      <c r="X253" s="214"/>
      <c r="Y253" s="214"/>
      <c r="Z253" s="214"/>
    </row>
    <row r="254" ht="12.75" customHeight="1">
      <c r="A254" s="214"/>
      <c r="B254" s="214"/>
      <c r="C254" s="214"/>
      <c r="D254" s="214"/>
      <c r="E254" s="214"/>
      <c r="F254" s="214"/>
      <c r="G254" s="214"/>
      <c r="H254" s="214"/>
      <c r="I254" s="214"/>
      <c r="J254" s="214"/>
      <c r="K254" s="214"/>
      <c r="L254" s="214"/>
      <c r="M254" s="214"/>
      <c r="N254" s="214"/>
      <c r="O254" s="214"/>
      <c r="P254" s="214"/>
      <c r="Q254" s="214"/>
      <c r="R254" s="214"/>
      <c r="S254" s="214"/>
      <c r="T254" s="214"/>
      <c r="U254" s="214"/>
      <c r="V254" s="214"/>
      <c r="W254" s="214"/>
      <c r="X254" s="214"/>
      <c r="Y254" s="214"/>
      <c r="Z254" s="214"/>
    </row>
    <row r="255" ht="12.75" customHeight="1">
      <c r="A255" s="214"/>
      <c r="B255" s="214"/>
      <c r="C255" s="214"/>
      <c r="D255" s="214"/>
      <c r="E255" s="214"/>
      <c r="F255" s="214"/>
      <c r="G255" s="214"/>
      <c r="H255" s="214"/>
      <c r="I255" s="214"/>
      <c r="J255" s="214"/>
      <c r="K255" s="214"/>
      <c r="L255" s="214"/>
      <c r="M255" s="214"/>
      <c r="N255" s="214"/>
      <c r="O255" s="214"/>
      <c r="P255" s="214"/>
      <c r="Q255" s="214"/>
      <c r="R255" s="214"/>
      <c r="S255" s="214"/>
      <c r="T255" s="214"/>
      <c r="U255" s="214"/>
      <c r="V255" s="214"/>
      <c r="W255" s="214"/>
      <c r="X255" s="214"/>
      <c r="Y255" s="214"/>
      <c r="Z255" s="214"/>
    </row>
    <row r="256" ht="12.75" customHeight="1">
      <c r="A256" s="214"/>
      <c r="B256" s="214"/>
      <c r="C256" s="214"/>
      <c r="D256" s="214"/>
      <c r="E256" s="214"/>
      <c r="F256" s="214"/>
      <c r="G256" s="214"/>
      <c r="H256" s="214"/>
      <c r="I256" s="214"/>
      <c r="J256" s="214"/>
      <c r="K256" s="214"/>
      <c r="L256" s="214"/>
      <c r="M256" s="214"/>
      <c r="N256" s="214"/>
      <c r="O256" s="214"/>
      <c r="P256" s="214"/>
      <c r="Q256" s="214"/>
      <c r="R256" s="214"/>
      <c r="S256" s="214"/>
      <c r="T256" s="214"/>
      <c r="U256" s="214"/>
      <c r="V256" s="214"/>
      <c r="W256" s="214"/>
      <c r="X256" s="214"/>
      <c r="Y256" s="214"/>
      <c r="Z256" s="214"/>
    </row>
    <row r="257" ht="12.75" customHeight="1">
      <c r="A257" s="214"/>
      <c r="B257" s="214"/>
      <c r="C257" s="214"/>
      <c r="D257" s="214"/>
      <c r="E257" s="214"/>
      <c r="F257" s="214"/>
      <c r="G257" s="214"/>
      <c r="H257" s="214"/>
      <c r="I257" s="214"/>
      <c r="J257" s="214"/>
      <c r="K257" s="214"/>
      <c r="L257" s="214"/>
      <c r="M257" s="214"/>
      <c r="N257" s="214"/>
      <c r="O257" s="214"/>
      <c r="P257" s="214"/>
      <c r="Q257" s="214"/>
      <c r="R257" s="214"/>
      <c r="S257" s="214"/>
      <c r="T257" s="214"/>
      <c r="U257" s="214"/>
      <c r="V257" s="214"/>
      <c r="W257" s="214"/>
      <c r="X257" s="214"/>
      <c r="Y257" s="214"/>
      <c r="Z257" s="214"/>
    </row>
    <row r="258" ht="12.75" customHeight="1">
      <c r="A258" s="214"/>
      <c r="B258" s="214"/>
      <c r="C258" s="214"/>
      <c r="D258" s="214"/>
      <c r="E258" s="214"/>
      <c r="F258" s="214"/>
      <c r="G258" s="214"/>
      <c r="H258" s="214"/>
      <c r="I258" s="214"/>
      <c r="J258" s="214"/>
      <c r="K258" s="214"/>
      <c r="L258" s="214"/>
      <c r="M258" s="214"/>
      <c r="N258" s="214"/>
      <c r="O258" s="214"/>
      <c r="P258" s="214"/>
      <c r="Q258" s="214"/>
      <c r="R258" s="214"/>
      <c r="S258" s="214"/>
      <c r="T258" s="214"/>
      <c r="U258" s="214"/>
      <c r="V258" s="214"/>
      <c r="W258" s="214"/>
      <c r="X258" s="214"/>
      <c r="Y258" s="214"/>
      <c r="Z258" s="214"/>
    </row>
    <row r="259" ht="12.75" customHeight="1">
      <c r="A259" s="214"/>
      <c r="B259" s="214"/>
      <c r="C259" s="214"/>
      <c r="D259" s="214"/>
      <c r="E259" s="214"/>
      <c r="F259" s="214"/>
      <c r="G259" s="214"/>
      <c r="H259" s="214"/>
      <c r="I259" s="214"/>
      <c r="J259" s="214"/>
      <c r="K259" s="214"/>
      <c r="L259" s="214"/>
      <c r="M259" s="214"/>
      <c r="N259" s="214"/>
      <c r="O259" s="214"/>
      <c r="P259" s="214"/>
      <c r="Q259" s="214"/>
      <c r="R259" s="214"/>
      <c r="S259" s="214"/>
      <c r="T259" s="214"/>
      <c r="U259" s="214"/>
      <c r="V259" s="214"/>
      <c r="W259" s="214"/>
      <c r="X259" s="214"/>
      <c r="Y259" s="214"/>
      <c r="Z259" s="214"/>
    </row>
    <row r="260" ht="12.75" customHeight="1">
      <c r="A260" s="214"/>
      <c r="B260" s="214"/>
      <c r="C260" s="214"/>
      <c r="D260" s="214"/>
      <c r="E260" s="214"/>
      <c r="F260" s="214"/>
      <c r="G260" s="214"/>
      <c r="H260" s="214"/>
      <c r="I260" s="214"/>
      <c r="J260" s="214"/>
      <c r="K260" s="214"/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  <c r="W260" s="214"/>
      <c r="X260" s="214"/>
      <c r="Y260" s="214"/>
      <c r="Z260" s="214"/>
    </row>
    <row r="261" ht="12.75" customHeight="1">
      <c r="A261" s="214"/>
      <c r="B261" s="214"/>
      <c r="C261" s="214"/>
      <c r="D261" s="214"/>
      <c r="E261" s="214"/>
      <c r="F261" s="214"/>
      <c r="G261" s="214"/>
      <c r="H261" s="214"/>
      <c r="I261" s="214"/>
      <c r="J261" s="214"/>
      <c r="K261" s="214"/>
      <c r="L261" s="214"/>
      <c r="M261" s="214"/>
      <c r="N261" s="214"/>
      <c r="O261" s="214"/>
      <c r="P261" s="214"/>
      <c r="Q261" s="214"/>
      <c r="R261" s="214"/>
      <c r="S261" s="214"/>
      <c r="T261" s="214"/>
      <c r="U261" s="214"/>
      <c r="V261" s="214"/>
      <c r="W261" s="214"/>
      <c r="X261" s="214"/>
      <c r="Y261" s="214"/>
      <c r="Z261" s="214"/>
    </row>
    <row r="262" ht="12.75" customHeight="1">
      <c r="A262" s="214"/>
      <c r="B262" s="214"/>
      <c r="C262" s="214"/>
      <c r="D262" s="214"/>
      <c r="E262" s="214"/>
      <c r="F262" s="214"/>
      <c r="G262" s="214"/>
      <c r="H262" s="214"/>
      <c r="I262" s="214"/>
      <c r="J262" s="214"/>
      <c r="K262" s="214"/>
      <c r="L262" s="214"/>
      <c r="M262" s="214"/>
      <c r="N262" s="214"/>
      <c r="O262" s="214"/>
      <c r="P262" s="214"/>
      <c r="Q262" s="214"/>
      <c r="R262" s="214"/>
      <c r="S262" s="214"/>
      <c r="T262" s="214"/>
      <c r="U262" s="214"/>
      <c r="V262" s="214"/>
      <c r="W262" s="214"/>
      <c r="X262" s="214"/>
      <c r="Y262" s="214"/>
      <c r="Z262" s="214"/>
    </row>
    <row r="263" ht="12.75" customHeight="1">
      <c r="A263" s="214"/>
      <c r="B263" s="214"/>
      <c r="C263" s="214"/>
      <c r="D263" s="214"/>
      <c r="E263" s="214"/>
      <c r="F263" s="214"/>
      <c r="G263" s="214"/>
      <c r="H263" s="214"/>
      <c r="I263" s="214"/>
      <c r="J263" s="214"/>
      <c r="K263" s="214"/>
      <c r="L263" s="214"/>
      <c r="M263" s="214"/>
      <c r="N263" s="214"/>
      <c r="O263" s="214"/>
      <c r="P263" s="214"/>
      <c r="Q263" s="214"/>
      <c r="R263" s="214"/>
      <c r="S263" s="214"/>
      <c r="T263" s="214"/>
      <c r="U263" s="214"/>
      <c r="V263" s="214"/>
      <c r="W263" s="214"/>
      <c r="X263" s="214"/>
      <c r="Y263" s="214"/>
      <c r="Z263" s="214"/>
    </row>
    <row r="264" ht="12.75" customHeight="1">
      <c r="A264" s="214"/>
      <c r="B264" s="214"/>
      <c r="C264" s="214"/>
      <c r="D264" s="214"/>
      <c r="E264" s="214"/>
      <c r="F264" s="214"/>
      <c r="G264" s="214"/>
      <c r="H264" s="214"/>
      <c r="I264" s="214"/>
      <c r="J264" s="214"/>
      <c r="K264" s="214"/>
      <c r="L264" s="214"/>
      <c r="M264" s="214"/>
      <c r="N264" s="214"/>
      <c r="O264" s="214"/>
      <c r="P264" s="214"/>
      <c r="Q264" s="214"/>
      <c r="R264" s="214"/>
      <c r="S264" s="214"/>
      <c r="T264" s="214"/>
      <c r="U264" s="214"/>
      <c r="V264" s="214"/>
      <c r="W264" s="214"/>
      <c r="X264" s="214"/>
      <c r="Y264" s="214"/>
      <c r="Z264" s="214"/>
    </row>
    <row r="265" ht="12.75" customHeight="1">
      <c r="A265" s="214"/>
      <c r="B265" s="214"/>
      <c r="C265" s="214"/>
      <c r="D265" s="214"/>
      <c r="E265" s="214"/>
      <c r="F265" s="214"/>
      <c r="G265" s="214"/>
      <c r="H265" s="214"/>
      <c r="I265" s="214"/>
      <c r="J265" s="214"/>
      <c r="K265" s="214"/>
      <c r="L265" s="214"/>
      <c r="M265" s="214"/>
      <c r="N265" s="214"/>
      <c r="O265" s="214"/>
      <c r="P265" s="214"/>
      <c r="Q265" s="214"/>
      <c r="R265" s="214"/>
      <c r="S265" s="214"/>
      <c r="T265" s="214"/>
      <c r="U265" s="214"/>
      <c r="V265" s="214"/>
      <c r="W265" s="214"/>
      <c r="X265" s="214"/>
      <c r="Y265" s="214"/>
      <c r="Z265" s="214"/>
    </row>
    <row r="266" ht="12.75" customHeight="1">
      <c r="A266" s="214"/>
      <c r="B266" s="214"/>
      <c r="C266" s="214"/>
      <c r="D266" s="214"/>
      <c r="E266" s="214"/>
      <c r="F266" s="214"/>
      <c r="G266" s="214"/>
      <c r="H266" s="214"/>
      <c r="I266" s="214"/>
      <c r="J266" s="214"/>
      <c r="K266" s="214"/>
      <c r="L266" s="214"/>
      <c r="M266" s="214"/>
      <c r="N266" s="214"/>
      <c r="O266" s="214"/>
      <c r="P266" s="214"/>
      <c r="Q266" s="214"/>
      <c r="R266" s="214"/>
      <c r="S266" s="214"/>
      <c r="T266" s="214"/>
      <c r="U266" s="214"/>
      <c r="V266" s="214"/>
      <c r="W266" s="214"/>
      <c r="X266" s="214"/>
      <c r="Y266" s="214"/>
      <c r="Z266" s="214"/>
    </row>
    <row r="267" ht="12.75" customHeight="1">
      <c r="A267" s="214"/>
      <c r="B267" s="214"/>
      <c r="C267" s="214"/>
      <c r="D267" s="214"/>
      <c r="E267" s="214"/>
      <c r="F267" s="214"/>
      <c r="G267" s="214"/>
      <c r="H267" s="214"/>
      <c r="I267" s="214"/>
      <c r="J267" s="214"/>
      <c r="K267" s="214"/>
      <c r="L267" s="214"/>
      <c r="M267" s="214"/>
      <c r="N267" s="214"/>
      <c r="O267" s="214"/>
      <c r="P267" s="214"/>
      <c r="Q267" s="214"/>
      <c r="R267" s="214"/>
      <c r="S267" s="214"/>
      <c r="T267" s="214"/>
      <c r="U267" s="214"/>
      <c r="V267" s="214"/>
      <c r="W267" s="214"/>
      <c r="X267" s="214"/>
      <c r="Y267" s="214"/>
      <c r="Z267" s="214"/>
    </row>
    <row r="268" ht="12.75" customHeight="1">
      <c r="A268" s="214"/>
      <c r="B268" s="214"/>
      <c r="C268" s="214"/>
      <c r="D268" s="214"/>
      <c r="E268" s="214"/>
      <c r="F268" s="214"/>
      <c r="G268" s="214"/>
      <c r="H268" s="214"/>
      <c r="I268" s="214"/>
      <c r="J268" s="214"/>
      <c r="K268" s="214"/>
      <c r="L268" s="214"/>
      <c r="M268" s="214"/>
      <c r="N268" s="214"/>
      <c r="O268" s="214"/>
      <c r="P268" s="214"/>
      <c r="Q268" s="214"/>
      <c r="R268" s="214"/>
      <c r="S268" s="214"/>
      <c r="T268" s="214"/>
      <c r="U268" s="214"/>
      <c r="V268" s="214"/>
      <c r="W268" s="214"/>
      <c r="X268" s="214"/>
      <c r="Y268" s="214"/>
      <c r="Z268" s="214"/>
    </row>
    <row r="269" ht="12.75" customHeight="1">
      <c r="A269" s="214"/>
      <c r="B269" s="214"/>
      <c r="C269" s="214"/>
      <c r="D269" s="214"/>
      <c r="E269" s="214"/>
      <c r="F269" s="214"/>
      <c r="G269" s="214"/>
      <c r="H269" s="214"/>
      <c r="I269" s="214"/>
      <c r="J269" s="214"/>
      <c r="K269" s="214"/>
      <c r="L269" s="214"/>
      <c r="M269" s="214"/>
      <c r="N269" s="214"/>
      <c r="O269" s="214"/>
      <c r="P269" s="214"/>
      <c r="Q269" s="214"/>
      <c r="R269" s="214"/>
      <c r="S269" s="214"/>
      <c r="T269" s="214"/>
      <c r="U269" s="214"/>
      <c r="V269" s="214"/>
      <c r="W269" s="214"/>
      <c r="X269" s="214"/>
      <c r="Y269" s="214"/>
      <c r="Z269" s="214"/>
    </row>
    <row r="270" ht="12.75" customHeight="1">
      <c r="A270" s="214"/>
      <c r="B270" s="214"/>
      <c r="C270" s="214"/>
      <c r="D270" s="214"/>
      <c r="E270" s="214"/>
      <c r="F270" s="214"/>
      <c r="G270" s="214"/>
      <c r="H270" s="214"/>
      <c r="I270" s="214"/>
      <c r="J270" s="214"/>
      <c r="K270" s="214"/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  <c r="W270" s="214"/>
      <c r="X270" s="214"/>
      <c r="Y270" s="214"/>
      <c r="Z270" s="214"/>
    </row>
    <row r="271" ht="12.75" customHeight="1">
      <c r="A271" s="214"/>
      <c r="B271" s="214"/>
      <c r="C271" s="214"/>
      <c r="D271" s="214"/>
      <c r="E271" s="214"/>
      <c r="F271" s="214"/>
      <c r="G271" s="214"/>
      <c r="H271" s="214"/>
      <c r="I271" s="214"/>
      <c r="J271" s="214"/>
      <c r="K271" s="214"/>
      <c r="L271" s="214"/>
      <c r="M271" s="214"/>
      <c r="N271" s="214"/>
      <c r="O271" s="214"/>
      <c r="P271" s="214"/>
      <c r="Q271" s="214"/>
      <c r="R271" s="214"/>
      <c r="S271" s="214"/>
      <c r="T271" s="214"/>
      <c r="U271" s="214"/>
      <c r="V271" s="214"/>
      <c r="W271" s="214"/>
      <c r="X271" s="214"/>
      <c r="Y271" s="214"/>
      <c r="Z271" s="214"/>
    </row>
    <row r="272" ht="12.75" customHeight="1">
      <c r="A272" s="214"/>
      <c r="B272" s="214"/>
      <c r="C272" s="214"/>
      <c r="D272" s="214"/>
      <c r="E272" s="214"/>
      <c r="F272" s="214"/>
      <c r="G272" s="214"/>
      <c r="H272" s="214"/>
      <c r="I272" s="214"/>
      <c r="J272" s="214"/>
      <c r="K272" s="214"/>
      <c r="L272" s="214"/>
      <c r="M272" s="214"/>
      <c r="N272" s="214"/>
      <c r="O272" s="214"/>
      <c r="P272" s="214"/>
      <c r="Q272" s="214"/>
      <c r="R272" s="214"/>
      <c r="S272" s="214"/>
      <c r="T272" s="214"/>
      <c r="U272" s="214"/>
      <c r="V272" s="214"/>
      <c r="W272" s="214"/>
      <c r="X272" s="214"/>
      <c r="Y272" s="214"/>
      <c r="Z272" s="214"/>
    </row>
    <row r="273" ht="12.75" customHeight="1">
      <c r="A273" s="214"/>
      <c r="B273" s="214"/>
      <c r="C273" s="214"/>
      <c r="D273" s="214"/>
      <c r="E273" s="214"/>
      <c r="F273" s="214"/>
      <c r="G273" s="214"/>
      <c r="H273" s="214"/>
      <c r="I273" s="214"/>
      <c r="J273" s="214"/>
      <c r="K273" s="214"/>
      <c r="L273" s="214"/>
      <c r="M273" s="214"/>
      <c r="N273" s="214"/>
      <c r="O273" s="214"/>
      <c r="P273" s="214"/>
      <c r="Q273" s="214"/>
      <c r="R273" s="214"/>
      <c r="S273" s="214"/>
      <c r="T273" s="214"/>
      <c r="U273" s="214"/>
      <c r="V273" s="214"/>
      <c r="W273" s="214"/>
      <c r="X273" s="214"/>
      <c r="Y273" s="214"/>
      <c r="Z273" s="214"/>
    </row>
    <row r="274" ht="12.75" customHeight="1">
      <c r="A274" s="214"/>
      <c r="B274" s="214"/>
      <c r="C274" s="214"/>
      <c r="D274" s="214"/>
      <c r="E274" s="214"/>
      <c r="F274" s="214"/>
      <c r="G274" s="214"/>
      <c r="H274" s="214"/>
      <c r="I274" s="214"/>
      <c r="J274" s="214"/>
      <c r="K274" s="214"/>
      <c r="L274" s="214"/>
      <c r="M274" s="214"/>
      <c r="N274" s="214"/>
      <c r="O274" s="214"/>
      <c r="P274" s="214"/>
      <c r="Q274" s="214"/>
      <c r="R274" s="214"/>
      <c r="S274" s="214"/>
      <c r="T274" s="214"/>
      <c r="U274" s="214"/>
      <c r="V274" s="214"/>
      <c r="W274" s="214"/>
      <c r="X274" s="214"/>
      <c r="Y274" s="214"/>
      <c r="Z274" s="214"/>
    </row>
    <row r="275" ht="12.75" customHeight="1">
      <c r="A275" s="214"/>
      <c r="B275" s="214"/>
      <c r="C275" s="214"/>
      <c r="D275" s="214"/>
      <c r="E275" s="214"/>
      <c r="F275" s="214"/>
      <c r="G275" s="214"/>
      <c r="H275" s="214"/>
      <c r="I275" s="214"/>
      <c r="J275" s="214"/>
      <c r="K275" s="214"/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  <c r="X275" s="214"/>
      <c r="Y275" s="214"/>
      <c r="Z275" s="214"/>
    </row>
    <row r="276" ht="12.75" customHeight="1">
      <c r="A276" s="214"/>
      <c r="B276" s="214"/>
      <c r="C276" s="214"/>
      <c r="D276" s="214"/>
      <c r="E276" s="214"/>
      <c r="F276" s="214"/>
      <c r="G276" s="214"/>
      <c r="H276" s="214"/>
      <c r="I276" s="214"/>
      <c r="J276" s="214"/>
      <c r="K276" s="214"/>
      <c r="L276" s="214"/>
      <c r="M276" s="214"/>
      <c r="N276" s="214"/>
      <c r="O276" s="214"/>
      <c r="P276" s="214"/>
      <c r="Q276" s="214"/>
      <c r="R276" s="214"/>
      <c r="S276" s="214"/>
      <c r="T276" s="214"/>
      <c r="U276" s="214"/>
      <c r="V276" s="214"/>
      <c r="W276" s="214"/>
      <c r="X276" s="214"/>
      <c r="Y276" s="214"/>
      <c r="Z276" s="214"/>
    </row>
    <row r="277" ht="12.75" customHeight="1">
      <c r="A277" s="214"/>
      <c r="B277" s="214"/>
      <c r="C277" s="214"/>
      <c r="D277" s="214"/>
      <c r="E277" s="214"/>
      <c r="F277" s="214"/>
      <c r="G277" s="214"/>
      <c r="H277" s="214"/>
      <c r="I277" s="214"/>
      <c r="J277" s="214"/>
      <c r="K277" s="214"/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  <c r="W277" s="214"/>
      <c r="X277" s="214"/>
      <c r="Y277" s="214"/>
      <c r="Z277" s="214"/>
    </row>
    <row r="278" ht="12.75" customHeight="1">
      <c r="A278" s="214"/>
      <c r="B278" s="214"/>
      <c r="C278" s="214"/>
      <c r="D278" s="214"/>
      <c r="E278" s="214"/>
      <c r="F278" s="214"/>
      <c r="G278" s="214"/>
      <c r="H278" s="214"/>
      <c r="I278" s="214"/>
      <c r="J278" s="214"/>
      <c r="K278" s="214"/>
      <c r="L278" s="214"/>
      <c r="M278" s="214"/>
      <c r="N278" s="214"/>
      <c r="O278" s="214"/>
      <c r="P278" s="214"/>
      <c r="Q278" s="214"/>
      <c r="R278" s="214"/>
      <c r="S278" s="214"/>
      <c r="T278" s="214"/>
      <c r="U278" s="214"/>
      <c r="V278" s="214"/>
      <c r="W278" s="214"/>
      <c r="X278" s="214"/>
      <c r="Y278" s="214"/>
      <c r="Z278" s="214"/>
    </row>
    <row r="279" ht="12.75" customHeight="1">
      <c r="A279" s="214"/>
      <c r="B279" s="214"/>
      <c r="C279" s="214"/>
      <c r="D279" s="214"/>
      <c r="E279" s="214"/>
      <c r="F279" s="214"/>
      <c r="G279" s="214"/>
      <c r="H279" s="214"/>
      <c r="I279" s="214"/>
      <c r="J279" s="214"/>
      <c r="K279" s="214"/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  <c r="W279" s="214"/>
      <c r="X279" s="214"/>
      <c r="Y279" s="214"/>
      <c r="Z279" s="214"/>
    </row>
    <row r="280" ht="12.75" customHeight="1">
      <c r="A280" s="214"/>
      <c r="B280" s="214"/>
      <c r="C280" s="214"/>
      <c r="D280" s="214"/>
      <c r="E280" s="214"/>
      <c r="F280" s="214"/>
      <c r="G280" s="214"/>
      <c r="H280" s="214"/>
      <c r="I280" s="214"/>
      <c r="J280" s="214"/>
      <c r="K280" s="214"/>
      <c r="L280" s="214"/>
      <c r="M280" s="214"/>
      <c r="N280" s="214"/>
      <c r="O280" s="214"/>
      <c r="P280" s="214"/>
      <c r="Q280" s="214"/>
      <c r="R280" s="214"/>
      <c r="S280" s="214"/>
      <c r="T280" s="214"/>
      <c r="U280" s="214"/>
      <c r="V280" s="214"/>
      <c r="W280" s="214"/>
      <c r="X280" s="214"/>
      <c r="Y280" s="214"/>
      <c r="Z280" s="214"/>
    </row>
    <row r="281" ht="12.75" customHeight="1">
      <c r="A281" s="214"/>
      <c r="B281" s="214"/>
      <c r="C281" s="214"/>
      <c r="D281" s="214"/>
      <c r="E281" s="214"/>
      <c r="F281" s="214"/>
      <c r="G281" s="214"/>
      <c r="H281" s="214"/>
      <c r="I281" s="214"/>
      <c r="J281" s="214"/>
      <c r="K281" s="214"/>
      <c r="L281" s="214"/>
      <c r="M281" s="214"/>
      <c r="N281" s="214"/>
      <c r="O281" s="214"/>
      <c r="P281" s="214"/>
      <c r="Q281" s="214"/>
      <c r="R281" s="214"/>
      <c r="S281" s="214"/>
      <c r="T281" s="214"/>
      <c r="U281" s="214"/>
      <c r="V281" s="214"/>
      <c r="W281" s="214"/>
      <c r="X281" s="214"/>
      <c r="Y281" s="214"/>
      <c r="Z281" s="214"/>
    </row>
    <row r="282" ht="12.75" customHeight="1">
      <c r="A282" s="214"/>
      <c r="B282" s="214"/>
      <c r="C282" s="214"/>
      <c r="D282" s="214"/>
      <c r="E282" s="214"/>
      <c r="F282" s="214"/>
      <c r="G282" s="214"/>
      <c r="H282" s="214"/>
      <c r="I282" s="214"/>
      <c r="J282" s="214"/>
      <c r="K282" s="214"/>
      <c r="L282" s="214"/>
      <c r="M282" s="214"/>
      <c r="N282" s="214"/>
      <c r="O282" s="214"/>
      <c r="P282" s="214"/>
      <c r="Q282" s="214"/>
      <c r="R282" s="214"/>
      <c r="S282" s="214"/>
      <c r="T282" s="214"/>
      <c r="U282" s="214"/>
      <c r="V282" s="214"/>
      <c r="W282" s="214"/>
      <c r="X282" s="214"/>
      <c r="Y282" s="214"/>
      <c r="Z282" s="214"/>
    </row>
    <row r="283" ht="12.75" customHeight="1">
      <c r="A283" s="214"/>
      <c r="B283" s="214"/>
      <c r="C283" s="214"/>
      <c r="D283" s="214"/>
      <c r="E283" s="214"/>
      <c r="F283" s="214"/>
      <c r="G283" s="214"/>
      <c r="H283" s="214"/>
      <c r="I283" s="214"/>
      <c r="J283" s="214"/>
      <c r="K283" s="214"/>
      <c r="L283" s="214"/>
      <c r="M283" s="214"/>
      <c r="N283" s="214"/>
      <c r="O283" s="214"/>
      <c r="P283" s="214"/>
      <c r="Q283" s="214"/>
      <c r="R283" s="214"/>
      <c r="S283" s="214"/>
      <c r="T283" s="214"/>
      <c r="U283" s="214"/>
      <c r="V283" s="214"/>
      <c r="W283" s="214"/>
      <c r="X283" s="214"/>
      <c r="Y283" s="214"/>
      <c r="Z283" s="214"/>
    </row>
    <row r="284" ht="12.75" customHeight="1">
      <c r="A284" s="214"/>
      <c r="B284" s="214"/>
      <c r="C284" s="214"/>
      <c r="D284" s="214"/>
      <c r="E284" s="214"/>
      <c r="F284" s="214"/>
      <c r="G284" s="214"/>
      <c r="H284" s="214"/>
      <c r="I284" s="214"/>
      <c r="J284" s="214"/>
      <c r="K284" s="214"/>
      <c r="L284" s="214"/>
      <c r="M284" s="214"/>
      <c r="N284" s="214"/>
      <c r="O284" s="214"/>
      <c r="P284" s="214"/>
      <c r="Q284" s="214"/>
      <c r="R284" s="214"/>
      <c r="S284" s="214"/>
      <c r="T284" s="214"/>
      <c r="U284" s="214"/>
      <c r="V284" s="214"/>
      <c r="W284" s="214"/>
      <c r="X284" s="214"/>
      <c r="Y284" s="214"/>
      <c r="Z284" s="214"/>
    </row>
    <row r="285" ht="12.75" customHeight="1">
      <c r="A285" s="214"/>
      <c r="B285" s="214"/>
      <c r="C285" s="214"/>
      <c r="D285" s="214"/>
      <c r="E285" s="214"/>
      <c r="F285" s="214"/>
      <c r="G285" s="214"/>
      <c r="H285" s="214"/>
      <c r="I285" s="214"/>
      <c r="J285" s="214"/>
      <c r="K285" s="214"/>
      <c r="L285" s="214"/>
      <c r="M285" s="214"/>
      <c r="N285" s="214"/>
      <c r="O285" s="214"/>
      <c r="P285" s="214"/>
      <c r="Q285" s="214"/>
      <c r="R285" s="214"/>
      <c r="S285" s="214"/>
      <c r="T285" s="214"/>
      <c r="U285" s="214"/>
      <c r="V285" s="214"/>
      <c r="W285" s="214"/>
      <c r="X285" s="214"/>
      <c r="Y285" s="214"/>
      <c r="Z285" s="214"/>
    </row>
    <row r="286" ht="12.75" customHeight="1">
      <c r="A286" s="214"/>
      <c r="B286" s="214"/>
      <c r="C286" s="214"/>
      <c r="D286" s="214"/>
      <c r="E286" s="214"/>
      <c r="F286" s="214"/>
      <c r="G286" s="214"/>
      <c r="H286" s="214"/>
      <c r="I286" s="214"/>
      <c r="J286" s="214"/>
      <c r="K286" s="214"/>
      <c r="L286" s="214"/>
      <c r="M286" s="214"/>
      <c r="N286" s="214"/>
      <c r="O286" s="214"/>
      <c r="P286" s="214"/>
      <c r="Q286" s="214"/>
      <c r="R286" s="214"/>
      <c r="S286" s="214"/>
      <c r="T286" s="214"/>
      <c r="U286" s="214"/>
      <c r="V286" s="214"/>
      <c r="W286" s="214"/>
      <c r="X286" s="214"/>
      <c r="Y286" s="214"/>
      <c r="Z286" s="214"/>
    </row>
    <row r="287" ht="12.75" customHeight="1">
      <c r="A287" s="214"/>
      <c r="B287" s="214"/>
      <c r="C287" s="214"/>
      <c r="D287" s="214"/>
      <c r="E287" s="214"/>
      <c r="F287" s="214"/>
      <c r="G287" s="214"/>
      <c r="H287" s="214"/>
      <c r="I287" s="214"/>
      <c r="J287" s="214"/>
      <c r="K287" s="214"/>
      <c r="L287" s="214"/>
      <c r="M287" s="214"/>
      <c r="N287" s="214"/>
      <c r="O287" s="214"/>
      <c r="P287" s="214"/>
      <c r="Q287" s="214"/>
      <c r="R287" s="214"/>
      <c r="S287" s="214"/>
      <c r="T287" s="214"/>
      <c r="U287" s="214"/>
      <c r="V287" s="214"/>
      <c r="W287" s="214"/>
      <c r="X287" s="214"/>
      <c r="Y287" s="214"/>
      <c r="Z287" s="214"/>
    </row>
    <row r="288" ht="12.75" customHeight="1">
      <c r="A288" s="214"/>
      <c r="B288" s="214"/>
      <c r="C288" s="214"/>
      <c r="D288" s="214"/>
      <c r="E288" s="214"/>
      <c r="F288" s="214"/>
      <c r="G288" s="214"/>
      <c r="H288" s="214"/>
      <c r="I288" s="214"/>
      <c r="J288" s="214"/>
      <c r="K288" s="214"/>
      <c r="L288" s="214"/>
      <c r="M288" s="214"/>
      <c r="N288" s="214"/>
      <c r="O288" s="214"/>
      <c r="P288" s="214"/>
      <c r="Q288" s="214"/>
      <c r="R288" s="214"/>
      <c r="S288" s="214"/>
      <c r="T288" s="214"/>
      <c r="U288" s="214"/>
      <c r="V288" s="214"/>
      <c r="W288" s="214"/>
      <c r="X288" s="214"/>
      <c r="Y288" s="214"/>
      <c r="Z288" s="214"/>
    </row>
    <row r="289" ht="12.75" customHeight="1">
      <c r="A289" s="214"/>
      <c r="B289" s="214"/>
      <c r="C289" s="214"/>
      <c r="D289" s="214"/>
      <c r="E289" s="214"/>
      <c r="F289" s="214"/>
      <c r="G289" s="214"/>
      <c r="H289" s="214"/>
      <c r="I289" s="214"/>
      <c r="J289" s="214"/>
      <c r="K289" s="214"/>
      <c r="L289" s="214"/>
      <c r="M289" s="214"/>
      <c r="N289" s="214"/>
      <c r="O289" s="214"/>
      <c r="P289" s="214"/>
      <c r="Q289" s="214"/>
      <c r="R289" s="214"/>
      <c r="S289" s="214"/>
      <c r="T289" s="214"/>
      <c r="U289" s="214"/>
      <c r="V289" s="214"/>
      <c r="W289" s="214"/>
      <c r="X289" s="214"/>
      <c r="Y289" s="214"/>
      <c r="Z289" s="214"/>
    </row>
    <row r="290" ht="12.75" customHeight="1">
      <c r="A290" s="214"/>
      <c r="B290" s="214"/>
      <c r="C290" s="214"/>
      <c r="D290" s="214"/>
      <c r="E290" s="214"/>
      <c r="F290" s="214"/>
      <c r="G290" s="214"/>
      <c r="H290" s="214"/>
      <c r="I290" s="214"/>
      <c r="J290" s="214"/>
      <c r="K290" s="214"/>
      <c r="L290" s="214"/>
      <c r="M290" s="214"/>
      <c r="N290" s="214"/>
      <c r="O290" s="214"/>
      <c r="P290" s="214"/>
      <c r="Q290" s="214"/>
      <c r="R290" s="214"/>
      <c r="S290" s="214"/>
      <c r="T290" s="214"/>
      <c r="U290" s="214"/>
      <c r="V290" s="214"/>
      <c r="W290" s="214"/>
      <c r="X290" s="214"/>
      <c r="Y290" s="214"/>
      <c r="Z290" s="214"/>
    </row>
    <row r="291" ht="12.75" customHeight="1">
      <c r="A291" s="214"/>
      <c r="B291" s="214"/>
      <c r="C291" s="214"/>
      <c r="D291" s="214"/>
      <c r="E291" s="214"/>
      <c r="F291" s="214"/>
      <c r="G291" s="214"/>
      <c r="H291" s="214"/>
      <c r="I291" s="214"/>
      <c r="J291" s="214"/>
      <c r="K291" s="214"/>
      <c r="L291" s="214"/>
      <c r="M291" s="214"/>
      <c r="N291" s="214"/>
      <c r="O291" s="214"/>
      <c r="P291" s="214"/>
      <c r="Q291" s="214"/>
      <c r="R291" s="214"/>
      <c r="S291" s="214"/>
      <c r="T291" s="214"/>
      <c r="U291" s="214"/>
      <c r="V291" s="214"/>
      <c r="W291" s="214"/>
      <c r="X291" s="214"/>
      <c r="Y291" s="214"/>
      <c r="Z291" s="214"/>
    </row>
    <row r="292" ht="12.75" customHeight="1">
      <c r="A292" s="214"/>
      <c r="B292" s="214"/>
      <c r="C292" s="214"/>
      <c r="D292" s="214"/>
      <c r="E292" s="214"/>
      <c r="F292" s="214"/>
      <c r="G292" s="214"/>
      <c r="H292" s="214"/>
      <c r="I292" s="214"/>
      <c r="J292" s="214"/>
      <c r="K292" s="214"/>
      <c r="L292" s="214"/>
      <c r="M292" s="214"/>
      <c r="N292" s="214"/>
      <c r="O292" s="214"/>
      <c r="P292" s="214"/>
      <c r="Q292" s="214"/>
      <c r="R292" s="214"/>
      <c r="S292" s="214"/>
      <c r="T292" s="214"/>
      <c r="U292" s="214"/>
      <c r="V292" s="214"/>
      <c r="W292" s="214"/>
      <c r="X292" s="214"/>
      <c r="Y292" s="214"/>
      <c r="Z292" s="214"/>
    </row>
    <row r="293" ht="12.75" customHeight="1">
      <c r="A293" s="214"/>
      <c r="B293" s="214"/>
      <c r="C293" s="214"/>
      <c r="D293" s="214"/>
      <c r="E293" s="214"/>
      <c r="F293" s="214"/>
      <c r="G293" s="214"/>
      <c r="H293" s="214"/>
      <c r="I293" s="214"/>
      <c r="J293" s="214"/>
      <c r="K293" s="214"/>
      <c r="L293" s="214"/>
      <c r="M293" s="214"/>
      <c r="N293" s="214"/>
      <c r="O293" s="214"/>
      <c r="P293" s="214"/>
      <c r="Q293" s="214"/>
      <c r="R293" s="214"/>
      <c r="S293" s="214"/>
      <c r="T293" s="214"/>
      <c r="U293" s="214"/>
      <c r="V293" s="214"/>
      <c r="W293" s="214"/>
      <c r="X293" s="214"/>
      <c r="Y293" s="214"/>
      <c r="Z293" s="214"/>
    </row>
    <row r="294" ht="12.75" customHeight="1">
      <c r="A294" s="214"/>
      <c r="B294" s="214"/>
      <c r="C294" s="214"/>
      <c r="D294" s="214"/>
      <c r="E294" s="214"/>
      <c r="F294" s="214"/>
      <c r="G294" s="214"/>
      <c r="H294" s="214"/>
      <c r="I294" s="214"/>
      <c r="J294" s="214"/>
      <c r="K294" s="214"/>
      <c r="L294" s="214"/>
      <c r="M294" s="214"/>
      <c r="N294" s="214"/>
      <c r="O294" s="214"/>
      <c r="P294" s="214"/>
      <c r="Q294" s="214"/>
      <c r="R294" s="214"/>
      <c r="S294" s="214"/>
      <c r="T294" s="214"/>
      <c r="U294" s="214"/>
      <c r="V294" s="214"/>
      <c r="W294" s="214"/>
      <c r="X294" s="214"/>
      <c r="Y294" s="214"/>
      <c r="Z294" s="214"/>
    </row>
    <row r="295" ht="12.75" customHeight="1">
      <c r="A295" s="214"/>
      <c r="B295" s="214"/>
      <c r="C295" s="214"/>
      <c r="D295" s="214"/>
      <c r="E295" s="214"/>
      <c r="F295" s="214"/>
      <c r="G295" s="214"/>
      <c r="H295" s="214"/>
      <c r="I295" s="214"/>
      <c r="J295" s="214"/>
      <c r="K295" s="214"/>
      <c r="L295" s="214"/>
      <c r="M295" s="214"/>
      <c r="N295" s="214"/>
      <c r="O295" s="214"/>
      <c r="P295" s="214"/>
      <c r="Q295" s="214"/>
      <c r="R295" s="214"/>
      <c r="S295" s="214"/>
      <c r="T295" s="214"/>
      <c r="U295" s="214"/>
      <c r="V295" s="214"/>
      <c r="W295" s="214"/>
      <c r="X295" s="214"/>
      <c r="Y295" s="214"/>
      <c r="Z295" s="214"/>
    </row>
    <row r="296" ht="12.75" customHeight="1">
      <c r="A296" s="214"/>
      <c r="B296" s="214"/>
      <c r="C296" s="214"/>
      <c r="D296" s="214"/>
      <c r="E296" s="214"/>
      <c r="F296" s="214"/>
      <c r="G296" s="214"/>
      <c r="H296" s="214"/>
      <c r="I296" s="214"/>
      <c r="J296" s="214"/>
      <c r="K296" s="214"/>
      <c r="L296" s="214"/>
      <c r="M296" s="214"/>
      <c r="N296" s="214"/>
      <c r="O296" s="214"/>
      <c r="P296" s="214"/>
      <c r="Q296" s="214"/>
      <c r="R296" s="214"/>
      <c r="S296" s="214"/>
      <c r="T296" s="214"/>
      <c r="U296" s="214"/>
      <c r="V296" s="214"/>
      <c r="W296" s="214"/>
      <c r="X296" s="214"/>
      <c r="Y296" s="214"/>
      <c r="Z296" s="214"/>
    </row>
    <row r="297" ht="12.75" customHeight="1">
      <c r="A297" s="214"/>
      <c r="B297" s="214"/>
      <c r="C297" s="214"/>
      <c r="D297" s="214"/>
      <c r="E297" s="214"/>
      <c r="F297" s="214"/>
      <c r="G297" s="214"/>
      <c r="H297" s="214"/>
      <c r="I297" s="214"/>
      <c r="J297" s="214"/>
      <c r="K297" s="214"/>
      <c r="L297" s="214"/>
      <c r="M297" s="214"/>
      <c r="N297" s="214"/>
      <c r="O297" s="214"/>
      <c r="P297" s="214"/>
      <c r="Q297" s="214"/>
      <c r="R297" s="214"/>
      <c r="S297" s="214"/>
      <c r="T297" s="214"/>
      <c r="U297" s="214"/>
      <c r="V297" s="214"/>
      <c r="W297" s="214"/>
      <c r="X297" s="214"/>
      <c r="Y297" s="214"/>
      <c r="Z297" s="214"/>
    </row>
    <row r="298" ht="12.75" customHeight="1">
      <c r="A298" s="214"/>
      <c r="B298" s="214"/>
      <c r="C298" s="214"/>
      <c r="D298" s="214"/>
      <c r="E298" s="214"/>
      <c r="F298" s="214"/>
      <c r="G298" s="214"/>
      <c r="H298" s="214"/>
      <c r="I298" s="214"/>
      <c r="J298" s="214"/>
      <c r="K298" s="214"/>
      <c r="L298" s="214"/>
      <c r="M298" s="214"/>
      <c r="N298" s="214"/>
      <c r="O298" s="214"/>
      <c r="P298" s="214"/>
      <c r="Q298" s="214"/>
      <c r="R298" s="214"/>
      <c r="S298" s="214"/>
      <c r="T298" s="214"/>
      <c r="U298" s="214"/>
      <c r="V298" s="214"/>
      <c r="W298" s="214"/>
      <c r="X298" s="214"/>
      <c r="Y298" s="214"/>
      <c r="Z298" s="214"/>
    </row>
    <row r="299" ht="12.75" customHeight="1">
      <c r="A299" s="214"/>
      <c r="B299" s="214"/>
      <c r="C299" s="214"/>
      <c r="D299" s="214"/>
      <c r="E299" s="214"/>
      <c r="F299" s="214"/>
      <c r="G299" s="214"/>
      <c r="H299" s="214"/>
      <c r="I299" s="214"/>
      <c r="J299" s="214"/>
      <c r="K299" s="214"/>
      <c r="L299" s="214"/>
      <c r="M299" s="214"/>
      <c r="N299" s="214"/>
      <c r="O299" s="214"/>
      <c r="P299" s="214"/>
      <c r="Q299" s="214"/>
      <c r="R299" s="214"/>
      <c r="S299" s="214"/>
      <c r="T299" s="214"/>
      <c r="U299" s="214"/>
      <c r="V299" s="214"/>
      <c r="W299" s="214"/>
      <c r="X299" s="214"/>
      <c r="Y299" s="214"/>
      <c r="Z299" s="214"/>
    </row>
    <row r="300" ht="12.75" customHeight="1">
      <c r="A300" s="214"/>
      <c r="B300" s="214"/>
      <c r="C300" s="214"/>
      <c r="D300" s="214"/>
      <c r="E300" s="214"/>
      <c r="F300" s="214"/>
      <c r="G300" s="214"/>
      <c r="H300" s="214"/>
      <c r="I300" s="214"/>
      <c r="J300" s="214"/>
      <c r="K300" s="214"/>
      <c r="L300" s="214"/>
      <c r="M300" s="214"/>
      <c r="N300" s="214"/>
      <c r="O300" s="214"/>
      <c r="P300" s="214"/>
      <c r="Q300" s="214"/>
      <c r="R300" s="214"/>
      <c r="S300" s="214"/>
      <c r="T300" s="214"/>
      <c r="U300" s="214"/>
      <c r="V300" s="214"/>
      <c r="W300" s="214"/>
      <c r="X300" s="214"/>
      <c r="Y300" s="214"/>
      <c r="Z300" s="214"/>
    </row>
    <row r="301" ht="12.75" customHeight="1">
      <c r="A301" s="214"/>
      <c r="B301" s="214"/>
      <c r="C301" s="214"/>
      <c r="D301" s="214"/>
      <c r="E301" s="214"/>
      <c r="F301" s="214"/>
      <c r="G301" s="214"/>
      <c r="H301" s="214"/>
      <c r="I301" s="214"/>
      <c r="J301" s="214"/>
      <c r="K301" s="214"/>
      <c r="L301" s="214"/>
      <c r="M301" s="214"/>
      <c r="N301" s="214"/>
      <c r="O301" s="214"/>
      <c r="P301" s="214"/>
      <c r="Q301" s="214"/>
      <c r="R301" s="214"/>
      <c r="S301" s="214"/>
      <c r="T301" s="214"/>
      <c r="U301" s="214"/>
      <c r="V301" s="214"/>
      <c r="W301" s="214"/>
      <c r="X301" s="214"/>
      <c r="Y301" s="214"/>
      <c r="Z301" s="214"/>
    </row>
    <row r="302" ht="12.75" customHeight="1">
      <c r="A302" s="214"/>
      <c r="B302" s="214"/>
      <c r="C302" s="214"/>
      <c r="D302" s="214"/>
      <c r="E302" s="214"/>
      <c r="F302" s="214"/>
      <c r="G302" s="214"/>
      <c r="H302" s="214"/>
      <c r="I302" s="214"/>
      <c r="J302" s="214"/>
      <c r="K302" s="214"/>
      <c r="L302" s="214"/>
      <c r="M302" s="214"/>
      <c r="N302" s="214"/>
      <c r="O302" s="214"/>
      <c r="P302" s="214"/>
      <c r="Q302" s="214"/>
      <c r="R302" s="214"/>
      <c r="S302" s="214"/>
      <c r="T302" s="214"/>
      <c r="U302" s="214"/>
      <c r="V302" s="214"/>
      <c r="W302" s="214"/>
      <c r="X302" s="214"/>
      <c r="Y302" s="214"/>
      <c r="Z302" s="214"/>
    </row>
    <row r="303" ht="12.75" customHeight="1">
      <c r="A303" s="214"/>
      <c r="B303" s="214"/>
      <c r="C303" s="214"/>
      <c r="D303" s="214"/>
      <c r="E303" s="214"/>
      <c r="F303" s="214"/>
      <c r="G303" s="214"/>
      <c r="H303" s="214"/>
      <c r="I303" s="214"/>
      <c r="J303" s="214"/>
      <c r="K303" s="214"/>
      <c r="L303" s="214"/>
      <c r="M303" s="214"/>
      <c r="N303" s="214"/>
      <c r="O303" s="214"/>
      <c r="P303" s="214"/>
      <c r="Q303" s="214"/>
      <c r="R303" s="214"/>
      <c r="S303" s="214"/>
      <c r="T303" s="214"/>
      <c r="U303" s="214"/>
      <c r="V303" s="214"/>
      <c r="W303" s="214"/>
      <c r="X303" s="214"/>
      <c r="Y303" s="214"/>
      <c r="Z303" s="214"/>
    </row>
    <row r="304" ht="12.75" customHeight="1">
      <c r="A304" s="214"/>
      <c r="B304" s="214"/>
      <c r="C304" s="214"/>
      <c r="D304" s="214"/>
      <c r="E304" s="214"/>
      <c r="F304" s="214"/>
      <c r="G304" s="214"/>
      <c r="H304" s="214"/>
      <c r="I304" s="214"/>
      <c r="J304" s="214"/>
      <c r="K304" s="214"/>
      <c r="L304" s="214"/>
      <c r="M304" s="214"/>
      <c r="N304" s="214"/>
      <c r="O304" s="214"/>
      <c r="P304" s="214"/>
      <c r="Q304" s="214"/>
      <c r="R304" s="214"/>
      <c r="S304" s="214"/>
      <c r="T304" s="214"/>
      <c r="U304" s="214"/>
      <c r="V304" s="214"/>
      <c r="W304" s="214"/>
      <c r="X304" s="214"/>
      <c r="Y304" s="214"/>
      <c r="Z304" s="214"/>
    </row>
    <row r="305" ht="12.75" customHeight="1">
      <c r="A305" s="214"/>
      <c r="B305" s="214"/>
      <c r="C305" s="214"/>
      <c r="D305" s="214"/>
      <c r="E305" s="214"/>
      <c r="F305" s="214"/>
      <c r="G305" s="214"/>
      <c r="H305" s="214"/>
      <c r="I305" s="214"/>
      <c r="J305" s="214"/>
      <c r="K305" s="214"/>
      <c r="L305" s="214"/>
      <c r="M305" s="214"/>
      <c r="N305" s="214"/>
      <c r="O305" s="214"/>
      <c r="P305" s="214"/>
      <c r="Q305" s="214"/>
      <c r="R305" s="214"/>
      <c r="S305" s="214"/>
      <c r="T305" s="214"/>
      <c r="U305" s="214"/>
      <c r="V305" s="214"/>
      <c r="W305" s="214"/>
      <c r="X305" s="214"/>
      <c r="Y305" s="214"/>
      <c r="Z305" s="214"/>
    </row>
    <row r="306" ht="12.75" customHeight="1">
      <c r="A306" s="214"/>
      <c r="B306" s="214"/>
      <c r="C306" s="214"/>
      <c r="D306" s="214"/>
      <c r="E306" s="214"/>
      <c r="F306" s="214"/>
      <c r="G306" s="214"/>
      <c r="H306" s="214"/>
      <c r="I306" s="214"/>
      <c r="J306" s="214"/>
      <c r="K306" s="214"/>
      <c r="L306" s="214"/>
      <c r="M306" s="214"/>
      <c r="N306" s="214"/>
      <c r="O306" s="214"/>
      <c r="P306" s="214"/>
      <c r="Q306" s="214"/>
      <c r="R306" s="214"/>
      <c r="S306" s="214"/>
      <c r="T306" s="214"/>
      <c r="U306" s="214"/>
      <c r="V306" s="214"/>
      <c r="W306" s="214"/>
      <c r="X306" s="214"/>
      <c r="Y306" s="214"/>
      <c r="Z306" s="214"/>
    </row>
    <row r="307" ht="12.75" customHeight="1">
      <c r="A307" s="214"/>
      <c r="B307" s="214"/>
      <c r="C307" s="214"/>
      <c r="D307" s="214"/>
      <c r="E307" s="214"/>
      <c r="F307" s="214"/>
      <c r="G307" s="214"/>
      <c r="H307" s="214"/>
      <c r="I307" s="214"/>
      <c r="J307" s="214"/>
      <c r="K307" s="214"/>
      <c r="L307" s="214"/>
      <c r="M307" s="214"/>
      <c r="N307" s="214"/>
      <c r="O307" s="214"/>
      <c r="P307" s="214"/>
      <c r="Q307" s="214"/>
      <c r="R307" s="214"/>
      <c r="S307" s="214"/>
      <c r="T307" s="214"/>
      <c r="U307" s="214"/>
      <c r="V307" s="214"/>
      <c r="W307" s="214"/>
      <c r="X307" s="214"/>
      <c r="Y307" s="214"/>
      <c r="Z307" s="214"/>
    </row>
    <row r="308" ht="12.75" customHeight="1">
      <c r="A308" s="214"/>
      <c r="B308" s="214"/>
      <c r="C308" s="214"/>
      <c r="D308" s="214"/>
      <c r="E308" s="214"/>
      <c r="F308" s="214"/>
      <c r="G308" s="214"/>
      <c r="H308" s="214"/>
      <c r="I308" s="214"/>
      <c r="J308" s="214"/>
      <c r="K308" s="214"/>
      <c r="L308" s="214"/>
      <c r="M308" s="214"/>
      <c r="N308" s="214"/>
      <c r="O308" s="214"/>
      <c r="P308" s="214"/>
      <c r="Q308" s="214"/>
      <c r="R308" s="214"/>
      <c r="S308" s="214"/>
      <c r="T308" s="214"/>
      <c r="U308" s="214"/>
      <c r="V308" s="214"/>
      <c r="W308" s="214"/>
      <c r="X308" s="214"/>
      <c r="Y308" s="214"/>
      <c r="Z308" s="214"/>
    </row>
    <row r="309" ht="12.75" customHeight="1">
      <c r="A309" s="214"/>
      <c r="B309" s="214"/>
      <c r="C309" s="214"/>
      <c r="D309" s="214"/>
      <c r="E309" s="214"/>
      <c r="F309" s="214"/>
      <c r="G309" s="214"/>
      <c r="H309" s="214"/>
      <c r="I309" s="214"/>
      <c r="J309" s="214"/>
      <c r="K309" s="214"/>
      <c r="L309" s="214"/>
      <c r="M309" s="214"/>
      <c r="N309" s="214"/>
      <c r="O309" s="214"/>
      <c r="P309" s="214"/>
      <c r="Q309" s="214"/>
      <c r="R309" s="214"/>
      <c r="S309" s="214"/>
      <c r="T309" s="214"/>
      <c r="U309" s="214"/>
      <c r="V309" s="214"/>
      <c r="W309" s="214"/>
      <c r="X309" s="214"/>
      <c r="Y309" s="214"/>
      <c r="Z309" s="214"/>
    </row>
    <row r="310" ht="12.75" customHeight="1">
      <c r="A310" s="214"/>
      <c r="B310" s="214"/>
      <c r="C310" s="214"/>
      <c r="D310" s="214"/>
      <c r="E310" s="214"/>
      <c r="F310" s="214"/>
      <c r="G310" s="214"/>
      <c r="H310" s="214"/>
      <c r="I310" s="214"/>
      <c r="J310" s="214"/>
      <c r="K310" s="214"/>
      <c r="L310" s="214"/>
      <c r="M310" s="214"/>
      <c r="N310" s="214"/>
      <c r="O310" s="214"/>
      <c r="P310" s="214"/>
      <c r="Q310" s="214"/>
      <c r="R310" s="214"/>
      <c r="S310" s="214"/>
      <c r="T310" s="214"/>
      <c r="U310" s="214"/>
      <c r="V310" s="214"/>
      <c r="W310" s="214"/>
      <c r="X310" s="214"/>
      <c r="Y310" s="214"/>
      <c r="Z310" s="214"/>
    </row>
    <row r="311" ht="12.75" customHeight="1">
      <c r="A311" s="214"/>
      <c r="B311" s="214"/>
      <c r="C311" s="214"/>
      <c r="D311" s="214"/>
      <c r="E311" s="214"/>
      <c r="F311" s="214"/>
      <c r="G311" s="214"/>
      <c r="H311" s="214"/>
      <c r="I311" s="214"/>
      <c r="J311" s="214"/>
      <c r="K311" s="214"/>
      <c r="L311" s="214"/>
      <c r="M311" s="214"/>
      <c r="N311" s="214"/>
      <c r="O311" s="214"/>
      <c r="P311" s="214"/>
      <c r="Q311" s="214"/>
      <c r="R311" s="214"/>
      <c r="S311" s="214"/>
      <c r="T311" s="214"/>
      <c r="U311" s="214"/>
      <c r="V311" s="214"/>
      <c r="W311" s="214"/>
      <c r="X311" s="214"/>
      <c r="Y311" s="214"/>
      <c r="Z311" s="214"/>
    </row>
    <row r="312" ht="12.75" customHeight="1">
      <c r="A312" s="214"/>
      <c r="B312" s="214"/>
      <c r="C312" s="214"/>
      <c r="D312" s="214"/>
      <c r="E312" s="214"/>
      <c r="F312" s="214"/>
      <c r="G312" s="214"/>
      <c r="H312" s="214"/>
      <c r="I312" s="214"/>
      <c r="J312" s="214"/>
      <c r="K312" s="214"/>
      <c r="L312" s="214"/>
      <c r="M312" s="214"/>
      <c r="N312" s="214"/>
      <c r="O312" s="214"/>
      <c r="P312" s="214"/>
      <c r="Q312" s="214"/>
      <c r="R312" s="214"/>
      <c r="S312" s="214"/>
      <c r="T312" s="214"/>
      <c r="U312" s="214"/>
      <c r="V312" s="214"/>
      <c r="W312" s="214"/>
      <c r="X312" s="214"/>
      <c r="Y312" s="214"/>
      <c r="Z312" s="214"/>
    </row>
    <row r="313" ht="12.75" customHeight="1">
      <c r="A313" s="214"/>
      <c r="B313" s="214"/>
      <c r="C313" s="214"/>
      <c r="D313" s="214"/>
      <c r="E313" s="214"/>
      <c r="F313" s="214"/>
      <c r="G313" s="214"/>
      <c r="H313" s="214"/>
      <c r="I313" s="214"/>
      <c r="J313" s="214"/>
      <c r="K313" s="214"/>
      <c r="L313" s="214"/>
      <c r="M313" s="214"/>
      <c r="N313" s="214"/>
      <c r="O313" s="214"/>
      <c r="P313" s="214"/>
      <c r="Q313" s="214"/>
      <c r="R313" s="214"/>
      <c r="S313" s="214"/>
      <c r="T313" s="214"/>
      <c r="U313" s="214"/>
      <c r="V313" s="214"/>
      <c r="W313" s="214"/>
      <c r="X313" s="214"/>
      <c r="Y313" s="214"/>
      <c r="Z313" s="214"/>
    </row>
    <row r="314" ht="12.75" customHeight="1">
      <c r="A314" s="214"/>
      <c r="B314" s="214"/>
      <c r="C314" s="214"/>
      <c r="D314" s="214"/>
      <c r="E314" s="214"/>
      <c r="F314" s="214"/>
      <c r="G314" s="214"/>
      <c r="H314" s="214"/>
      <c r="I314" s="214"/>
      <c r="J314" s="214"/>
      <c r="K314" s="214"/>
      <c r="L314" s="214"/>
      <c r="M314" s="214"/>
      <c r="N314" s="214"/>
      <c r="O314" s="214"/>
      <c r="P314" s="214"/>
      <c r="Q314" s="214"/>
      <c r="R314" s="214"/>
      <c r="S314" s="214"/>
      <c r="T314" s="214"/>
      <c r="U314" s="214"/>
      <c r="V314" s="214"/>
      <c r="W314" s="214"/>
      <c r="X314" s="214"/>
      <c r="Y314" s="214"/>
      <c r="Z314" s="214"/>
    </row>
    <row r="315" ht="12.75" customHeight="1">
      <c r="A315" s="214"/>
      <c r="B315" s="214"/>
      <c r="C315" s="214"/>
      <c r="D315" s="214"/>
      <c r="E315" s="214"/>
      <c r="F315" s="214"/>
      <c r="G315" s="214"/>
      <c r="H315" s="214"/>
      <c r="I315" s="214"/>
      <c r="J315" s="214"/>
      <c r="K315" s="214"/>
      <c r="L315" s="214"/>
      <c r="M315" s="214"/>
      <c r="N315" s="214"/>
      <c r="O315" s="214"/>
      <c r="P315" s="214"/>
      <c r="Q315" s="214"/>
      <c r="R315" s="214"/>
      <c r="S315" s="214"/>
      <c r="T315" s="214"/>
      <c r="U315" s="214"/>
      <c r="V315" s="214"/>
      <c r="W315" s="214"/>
      <c r="X315" s="214"/>
      <c r="Y315" s="214"/>
      <c r="Z315" s="214"/>
    </row>
    <row r="316" ht="12.75" customHeight="1">
      <c r="A316" s="214"/>
      <c r="B316" s="214"/>
      <c r="C316" s="214"/>
      <c r="D316" s="214"/>
      <c r="E316" s="214"/>
      <c r="F316" s="214"/>
      <c r="G316" s="214"/>
      <c r="H316" s="214"/>
      <c r="I316" s="214"/>
      <c r="J316" s="214"/>
      <c r="K316" s="214"/>
      <c r="L316" s="214"/>
      <c r="M316" s="214"/>
      <c r="N316" s="214"/>
      <c r="O316" s="214"/>
      <c r="P316" s="214"/>
      <c r="Q316" s="214"/>
      <c r="R316" s="214"/>
      <c r="S316" s="214"/>
      <c r="T316" s="214"/>
      <c r="U316" s="214"/>
      <c r="V316" s="214"/>
      <c r="W316" s="214"/>
      <c r="X316" s="214"/>
      <c r="Y316" s="214"/>
      <c r="Z316" s="214"/>
    </row>
    <row r="317" ht="12.75" customHeight="1">
      <c r="A317" s="214"/>
      <c r="B317" s="214"/>
      <c r="C317" s="214"/>
      <c r="D317" s="214"/>
      <c r="E317" s="214"/>
      <c r="F317" s="214"/>
      <c r="G317" s="214"/>
      <c r="H317" s="214"/>
      <c r="I317" s="214"/>
      <c r="J317" s="214"/>
      <c r="K317" s="214"/>
      <c r="L317" s="214"/>
      <c r="M317" s="214"/>
      <c r="N317" s="214"/>
      <c r="O317" s="214"/>
      <c r="P317" s="214"/>
      <c r="Q317" s="214"/>
      <c r="R317" s="214"/>
      <c r="S317" s="214"/>
      <c r="T317" s="214"/>
      <c r="U317" s="214"/>
      <c r="V317" s="214"/>
      <c r="W317" s="214"/>
      <c r="X317" s="214"/>
      <c r="Y317" s="214"/>
      <c r="Z317" s="214"/>
    </row>
    <row r="318" ht="12.75" customHeight="1">
      <c r="A318" s="214"/>
      <c r="B318" s="214"/>
      <c r="C318" s="214"/>
      <c r="D318" s="214"/>
      <c r="E318" s="214"/>
      <c r="F318" s="214"/>
      <c r="G318" s="214"/>
      <c r="H318" s="214"/>
      <c r="I318" s="214"/>
      <c r="J318" s="214"/>
      <c r="K318" s="214"/>
      <c r="L318" s="214"/>
      <c r="M318" s="214"/>
      <c r="N318" s="214"/>
      <c r="O318" s="214"/>
      <c r="P318" s="214"/>
      <c r="Q318" s="214"/>
      <c r="R318" s="214"/>
      <c r="S318" s="214"/>
      <c r="T318" s="214"/>
      <c r="U318" s="214"/>
      <c r="V318" s="214"/>
      <c r="W318" s="214"/>
      <c r="X318" s="214"/>
      <c r="Y318" s="214"/>
      <c r="Z318" s="214"/>
    </row>
    <row r="319" ht="12.75" customHeight="1">
      <c r="A319" s="214"/>
      <c r="B319" s="214"/>
      <c r="C319" s="214"/>
      <c r="D319" s="214"/>
      <c r="E319" s="214"/>
      <c r="F319" s="214"/>
      <c r="G319" s="214"/>
      <c r="H319" s="214"/>
      <c r="I319" s="214"/>
      <c r="J319" s="214"/>
      <c r="K319" s="214"/>
      <c r="L319" s="214"/>
      <c r="M319" s="214"/>
      <c r="N319" s="214"/>
      <c r="O319" s="214"/>
      <c r="P319" s="214"/>
      <c r="Q319" s="214"/>
      <c r="R319" s="214"/>
      <c r="S319" s="214"/>
      <c r="T319" s="214"/>
      <c r="U319" s="214"/>
      <c r="V319" s="214"/>
      <c r="W319" s="214"/>
      <c r="X319" s="214"/>
      <c r="Y319" s="214"/>
      <c r="Z319" s="214"/>
    </row>
    <row r="320" ht="12.75" customHeight="1">
      <c r="A320" s="214"/>
      <c r="B320" s="214"/>
      <c r="C320" s="214"/>
      <c r="D320" s="214"/>
      <c r="E320" s="214"/>
      <c r="F320" s="214"/>
      <c r="G320" s="214"/>
      <c r="H320" s="214"/>
      <c r="I320" s="214"/>
      <c r="J320" s="214"/>
      <c r="K320" s="214"/>
      <c r="L320" s="214"/>
      <c r="M320" s="214"/>
      <c r="N320" s="214"/>
      <c r="O320" s="214"/>
      <c r="P320" s="214"/>
      <c r="Q320" s="214"/>
      <c r="R320" s="214"/>
      <c r="S320" s="214"/>
      <c r="T320" s="214"/>
      <c r="U320" s="214"/>
      <c r="V320" s="214"/>
      <c r="W320" s="214"/>
      <c r="X320" s="214"/>
      <c r="Y320" s="214"/>
      <c r="Z320" s="214"/>
    </row>
    <row r="321" ht="12.75" customHeight="1">
      <c r="A321" s="214"/>
      <c r="B321" s="214"/>
      <c r="C321" s="214"/>
      <c r="D321" s="214"/>
      <c r="E321" s="214"/>
      <c r="F321" s="214"/>
      <c r="G321" s="214"/>
      <c r="H321" s="214"/>
      <c r="I321" s="214"/>
      <c r="J321" s="214"/>
      <c r="K321" s="214"/>
      <c r="L321" s="214"/>
      <c r="M321" s="214"/>
      <c r="N321" s="214"/>
      <c r="O321" s="214"/>
      <c r="P321" s="214"/>
      <c r="Q321" s="214"/>
      <c r="R321" s="214"/>
      <c r="S321" s="214"/>
      <c r="T321" s="214"/>
      <c r="U321" s="214"/>
      <c r="V321" s="214"/>
      <c r="W321" s="214"/>
      <c r="X321" s="214"/>
      <c r="Y321" s="214"/>
      <c r="Z321" s="214"/>
    </row>
    <row r="322" ht="12.75" customHeight="1">
      <c r="A322" s="214"/>
      <c r="B322" s="214"/>
      <c r="C322" s="214"/>
      <c r="D322" s="214"/>
      <c r="E322" s="214"/>
      <c r="F322" s="214"/>
      <c r="G322" s="214"/>
      <c r="H322" s="214"/>
      <c r="I322" s="214"/>
      <c r="J322" s="214"/>
      <c r="K322" s="214"/>
      <c r="L322" s="214"/>
      <c r="M322" s="214"/>
      <c r="N322" s="214"/>
      <c r="O322" s="214"/>
      <c r="P322" s="214"/>
      <c r="Q322" s="214"/>
      <c r="R322" s="214"/>
      <c r="S322" s="214"/>
      <c r="T322" s="214"/>
      <c r="U322" s="214"/>
      <c r="V322" s="214"/>
      <c r="W322" s="214"/>
      <c r="X322" s="214"/>
      <c r="Y322" s="214"/>
      <c r="Z322" s="214"/>
    </row>
    <row r="323" ht="12.75" customHeight="1">
      <c r="A323" s="214"/>
      <c r="B323" s="214"/>
      <c r="C323" s="214"/>
      <c r="D323" s="214"/>
      <c r="E323" s="214"/>
      <c r="F323" s="214"/>
      <c r="G323" s="214"/>
      <c r="H323" s="214"/>
      <c r="I323" s="214"/>
      <c r="J323" s="214"/>
      <c r="K323" s="214"/>
      <c r="L323" s="214"/>
      <c r="M323" s="214"/>
      <c r="N323" s="214"/>
      <c r="O323" s="214"/>
      <c r="P323" s="214"/>
      <c r="Q323" s="214"/>
      <c r="R323" s="214"/>
      <c r="S323" s="214"/>
      <c r="T323" s="214"/>
      <c r="U323" s="214"/>
      <c r="V323" s="214"/>
      <c r="W323" s="214"/>
      <c r="X323" s="214"/>
      <c r="Y323" s="214"/>
      <c r="Z323" s="214"/>
    </row>
    <row r="324" ht="12.75" customHeight="1">
      <c r="A324" s="214"/>
      <c r="B324" s="214"/>
      <c r="C324" s="214"/>
      <c r="D324" s="214"/>
      <c r="E324" s="214"/>
      <c r="F324" s="214"/>
      <c r="G324" s="214"/>
      <c r="H324" s="214"/>
      <c r="I324" s="214"/>
      <c r="J324" s="214"/>
      <c r="K324" s="214"/>
      <c r="L324" s="214"/>
      <c r="M324" s="214"/>
      <c r="N324" s="214"/>
      <c r="O324" s="214"/>
      <c r="P324" s="214"/>
      <c r="Q324" s="214"/>
      <c r="R324" s="214"/>
      <c r="S324" s="214"/>
      <c r="T324" s="214"/>
      <c r="U324" s="214"/>
      <c r="V324" s="214"/>
      <c r="W324" s="214"/>
      <c r="X324" s="214"/>
      <c r="Y324" s="214"/>
      <c r="Z324" s="214"/>
    </row>
    <row r="325" ht="12.75" customHeight="1">
      <c r="A325" s="214"/>
      <c r="B325" s="214"/>
      <c r="C325" s="214"/>
      <c r="D325" s="214"/>
      <c r="E325" s="214"/>
      <c r="F325" s="214"/>
      <c r="G325" s="214"/>
      <c r="H325" s="214"/>
      <c r="I325" s="214"/>
      <c r="J325" s="214"/>
      <c r="K325" s="214"/>
      <c r="L325" s="214"/>
      <c r="M325" s="214"/>
      <c r="N325" s="214"/>
      <c r="O325" s="214"/>
      <c r="P325" s="214"/>
      <c r="Q325" s="214"/>
      <c r="R325" s="214"/>
      <c r="S325" s="214"/>
      <c r="T325" s="214"/>
      <c r="U325" s="214"/>
      <c r="V325" s="214"/>
      <c r="W325" s="214"/>
      <c r="X325" s="214"/>
      <c r="Y325" s="214"/>
      <c r="Z325" s="214"/>
    </row>
    <row r="326" ht="12.75" customHeight="1">
      <c r="A326" s="214"/>
      <c r="B326" s="214"/>
      <c r="C326" s="214"/>
      <c r="D326" s="214"/>
      <c r="E326" s="214"/>
      <c r="F326" s="214"/>
      <c r="G326" s="214"/>
      <c r="H326" s="214"/>
      <c r="I326" s="214"/>
      <c r="J326" s="214"/>
      <c r="K326" s="214"/>
      <c r="L326" s="214"/>
      <c r="M326" s="214"/>
      <c r="N326" s="214"/>
      <c r="O326" s="214"/>
      <c r="P326" s="214"/>
      <c r="Q326" s="214"/>
      <c r="R326" s="214"/>
      <c r="S326" s="214"/>
      <c r="T326" s="214"/>
      <c r="U326" s="214"/>
      <c r="V326" s="214"/>
      <c r="W326" s="214"/>
      <c r="X326" s="214"/>
      <c r="Y326" s="214"/>
      <c r="Z326" s="214"/>
    </row>
    <row r="327" ht="12.75" customHeight="1">
      <c r="A327" s="214"/>
      <c r="B327" s="214"/>
      <c r="C327" s="214"/>
      <c r="D327" s="214"/>
      <c r="E327" s="214"/>
      <c r="F327" s="214"/>
      <c r="G327" s="214"/>
      <c r="H327" s="214"/>
      <c r="I327" s="214"/>
      <c r="J327" s="214"/>
      <c r="K327" s="214"/>
      <c r="L327" s="214"/>
      <c r="M327" s="214"/>
      <c r="N327" s="214"/>
      <c r="O327" s="214"/>
      <c r="P327" s="214"/>
      <c r="Q327" s="214"/>
      <c r="R327" s="214"/>
      <c r="S327" s="214"/>
      <c r="T327" s="214"/>
      <c r="U327" s="214"/>
      <c r="V327" s="214"/>
      <c r="W327" s="214"/>
      <c r="X327" s="214"/>
      <c r="Y327" s="214"/>
      <c r="Z327" s="214"/>
    </row>
    <row r="328" ht="12.75" customHeight="1">
      <c r="A328" s="214"/>
      <c r="B328" s="214"/>
      <c r="C328" s="214"/>
      <c r="D328" s="214"/>
      <c r="E328" s="214"/>
      <c r="F328" s="214"/>
      <c r="G328" s="214"/>
      <c r="H328" s="214"/>
      <c r="I328" s="214"/>
      <c r="J328" s="214"/>
      <c r="K328" s="214"/>
      <c r="L328" s="214"/>
      <c r="M328" s="214"/>
      <c r="N328" s="214"/>
      <c r="O328" s="214"/>
      <c r="P328" s="214"/>
      <c r="Q328" s="214"/>
      <c r="R328" s="214"/>
      <c r="S328" s="214"/>
      <c r="T328" s="214"/>
      <c r="U328" s="214"/>
      <c r="V328" s="214"/>
      <c r="W328" s="214"/>
      <c r="X328" s="214"/>
      <c r="Y328" s="214"/>
      <c r="Z328" s="214"/>
    </row>
    <row r="329" ht="12.75" customHeight="1">
      <c r="A329" s="214"/>
      <c r="B329" s="214"/>
      <c r="C329" s="214"/>
      <c r="D329" s="214"/>
      <c r="E329" s="214"/>
      <c r="F329" s="214"/>
      <c r="G329" s="214"/>
      <c r="H329" s="214"/>
      <c r="I329" s="214"/>
      <c r="J329" s="214"/>
      <c r="K329" s="214"/>
      <c r="L329" s="214"/>
      <c r="M329" s="214"/>
      <c r="N329" s="214"/>
      <c r="O329" s="214"/>
      <c r="P329" s="214"/>
      <c r="Q329" s="214"/>
      <c r="R329" s="214"/>
      <c r="S329" s="214"/>
      <c r="T329" s="214"/>
      <c r="U329" s="214"/>
      <c r="V329" s="214"/>
      <c r="W329" s="214"/>
      <c r="X329" s="214"/>
      <c r="Y329" s="214"/>
      <c r="Z329" s="214"/>
    </row>
    <row r="330" ht="12.75" customHeight="1">
      <c r="A330" s="214"/>
      <c r="B330" s="214"/>
      <c r="C330" s="214"/>
      <c r="D330" s="214"/>
      <c r="E330" s="214"/>
      <c r="F330" s="214"/>
      <c r="G330" s="214"/>
      <c r="H330" s="214"/>
      <c r="I330" s="214"/>
      <c r="J330" s="214"/>
      <c r="K330" s="214"/>
      <c r="L330" s="214"/>
      <c r="M330" s="214"/>
      <c r="N330" s="214"/>
      <c r="O330" s="214"/>
      <c r="P330" s="214"/>
      <c r="Q330" s="214"/>
      <c r="R330" s="214"/>
      <c r="S330" s="214"/>
      <c r="T330" s="214"/>
      <c r="U330" s="214"/>
      <c r="V330" s="214"/>
      <c r="W330" s="214"/>
      <c r="X330" s="214"/>
      <c r="Y330" s="214"/>
      <c r="Z330" s="214"/>
    </row>
    <row r="331" ht="12.75" customHeight="1">
      <c r="A331" s="214"/>
      <c r="B331" s="214"/>
      <c r="C331" s="214"/>
      <c r="D331" s="214"/>
      <c r="E331" s="214"/>
      <c r="F331" s="214"/>
      <c r="G331" s="214"/>
      <c r="H331" s="214"/>
      <c r="I331" s="214"/>
      <c r="J331" s="214"/>
      <c r="K331" s="214"/>
      <c r="L331" s="214"/>
      <c r="M331" s="214"/>
      <c r="N331" s="214"/>
      <c r="O331" s="214"/>
      <c r="P331" s="214"/>
      <c r="Q331" s="214"/>
      <c r="R331" s="214"/>
      <c r="S331" s="214"/>
      <c r="T331" s="214"/>
      <c r="U331" s="214"/>
      <c r="V331" s="214"/>
      <c r="W331" s="214"/>
      <c r="X331" s="214"/>
      <c r="Y331" s="214"/>
      <c r="Z331" s="214"/>
    </row>
    <row r="332" ht="12.75" customHeight="1">
      <c r="A332" s="214"/>
      <c r="B332" s="214"/>
      <c r="C332" s="214"/>
      <c r="D332" s="214"/>
      <c r="E332" s="214"/>
      <c r="F332" s="214"/>
      <c r="G332" s="214"/>
      <c r="H332" s="214"/>
      <c r="I332" s="214"/>
      <c r="J332" s="214"/>
      <c r="K332" s="214"/>
      <c r="L332" s="214"/>
      <c r="M332" s="214"/>
      <c r="N332" s="214"/>
      <c r="O332" s="214"/>
      <c r="P332" s="214"/>
      <c r="Q332" s="214"/>
      <c r="R332" s="214"/>
      <c r="S332" s="214"/>
      <c r="T332" s="214"/>
      <c r="U332" s="214"/>
      <c r="V332" s="214"/>
      <c r="W332" s="214"/>
      <c r="X332" s="214"/>
      <c r="Y332" s="214"/>
      <c r="Z332" s="214"/>
    </row>
    <row r="333" ht="12.75" customHeight="1">
      <c r="A333" s="214"/>
      <c r="B333" s="214"/>
      <c r="C333" s="214"/>
      <c r="D333" s="214"/>
      <c r="E333" s="214"/>
      <c r="F333" s="214"/>
      <c r="G333" s="214"/>
      <c r="H333" s="214"/>
      <c r="I333" s="214"/>
      <c r="J333" s="214"/>
      <c r="K333" s="214"/>
      <c r="L333" s="214"/>
      <c r="M333" s="214"/>
      <c r="N333" s="214"/>
      <c r="O333" s="214"/>
      <c r="P333" s="214"/>
      <c r="Q333" s="214"/>
      <c r="R333" s="214"/>
      <c r="S333" s="214"/>
      <c r="T333" s="214"/>
      <c r="U333" s="214"/>
      <c r="V333" s="214"/>
      <c r="W333" s="214"/>
      <c r="X333" s="214"/>
      <c r="Y333" s="214"/>
      <c r="Z333" s="214"/>
    </row>
    <row r="334" ht="12.75" customHeight="1">
      <c r="A334" s="214"/>
      <c r="B334" s="214"/>
      <c r="C334" s="214"/>
      <c r="D334" s="214"/>
      <c r="E334" s="214"/>
      <c r="F334" s="214"/>
      <c r="G334" s="214"/>
      <c r="H334" s="214"/>
      <c r="I334" s="214"/>
      <c r="J334" s="214"/>
      <c r="K334" s="214"/>
      <c r="L334" s="214"/>
      <c r="M334" s="214"/>
      <c r="N334" s="214"/>
      <c r="O334" s="214"/>
      <c r="P334" s="214"/>
      <c r="Q334" s="214"/>
      <c r="R334" s="214"/>
      <c r="S334" s="214"/>
      <c r="T334" s="214"/>
      <c r="U334" s="214"/>
      <c r="V334" s="214"/>
      <c r="W334" s="214"/>
      <c r="X334" s="214"/>
      <c r="Y334" s="214"/>
      <c r="Z334" s="214"/>
    </row>
    <row r="335" ht="12.75" customHeight="1">
      <c r="A335" s="214"/>
      <c r="B335" s="214"/>
      <c r="C335" s="214"/>
      <c r="D335" s="214"/>
      <c r="E335" s="214"/>
      <c r="F335" s="214"/>
      <c r="G335" s="214"/>
      <c r="H335" s="214"/>
      <c r="I335" s="214"/>
      <c r="J335" s="214"/>
      <c r="K335" s="214"/>
      <c r="L335" s="214"/>
      <c r="M335" s="214"/>
      <c r="N335" s="214"/>
      <c r="O335" s="214"/>
      <c r="P335" s="214"/>
      <c r="Q335" s="214"/>
      <c r="R335" s="214"/>
      <c r="S335" s="214"/>
      <c r="T335" s="214"/>
      <c r="U335" s="214"/>
      <c r="V335" s="214"/>
      <c r="W335" s="214"/>
      <c r="X335" s="214"/>
      <c r="Y335" s="214"/>
      <c r="Z335" s="214"/>
    </row>
    <row r="336" ht="12.75" customHeight="1">
      <c r="A336" s="214"/>
      <c r="B336" s="214"/>
      <c r="C336" s="214"/>
      <c r="D336" s="214"/>
      <c r="E336" s="214"/>
      <c r="F336" s="214"/>
      <c r="G336" s="214"/>
      <c r="H336" s="214"/>
      <c r="I336" s="214"/>
      <c r="J336" s="214"/>
      <c r="K336" s="214"/>
      <c r="L336" s="214"/>
      <c r="M336" s="214"/>
      <c r="N336" s="214"/>
      <c r="O336" s="214"/>
      <c r="P336" s="214"/>
      <c r="Q336" s="214"/>
      <c r="R336" s="214"/>
      <c r="S336" s="214"/>
      <c r="T336" s="214"/>
      <c r="U336" s="214"/>
      <c r="V336" s="214"/>
      <c r="W336" s="214"/>
      <c r="X336" s="214"/>
      <c r="Y336" s="214"/>
      <c r="Z336" s="214"/>
    </row>
    <row r="337" ht="12.75" customHeight="1">
      <c r="A337" s="214"/>
      <c r="B337" s="214"/>
      <c r="C337" s="214"/>
      <c r="D337" s="214"/>
      <c r="E337" s="214"/>
      <c r="F337" s="214"/>
      <c r="G337" s="214"/>
      <c r="H337" s="214"/>
      <c r="I337" s="214"/>
      <c r="J337" s="214"/>
      <c r="K337" s="214"/>
      <c r="L337" s="214"/>
      <c r="M337" s="214"/>
      <c r="N337" s="214"/>
      <c r="O337" s="214"/>
      <c r="P337" s="214"/>
      <c r="Q337" s="214"/>
      <c r="R337" s="214"/>
      <c r="S337" s="214"/>
      <c r="T337" s="214"/>
      <c r="U337" s="214"/>
      <c r="V337" s="214"/>
      <c r="W337" s="214"/>
      <c r="X337" s="214"/>
      <c r="Y337" s="214"/>
      <c r="Z337" s="214"/>
    </row>
    <row r="338" ht="12.75" customHeight="1">
      <c r="A338" s="214"/>
      <c r="B338" s="214"/>
      <c r="C338" s="214"/>
      <c r="D338" s="214"/>
      <c r="E338" s="214"/>
      <c r="F338" s="214"/>
      <c r="G338" s="214"/>
      <c r="H338" s="214"/>
      <c r="I338" s="214"/>
      <c r="J338" s="214"/>
      <c r="K338" s="214"/>
      <c r="L338" s="214"/>
      <c r="M338" s="214"/>
      <c r="N338" s="214"/>
      <c r="O338" s="214"/>
      <c r="P338" s="214"/>
      <c r="Q338" s="214"/>
      <c r="R338" s="214"/>
      <c r="S338" s="214"/>
      <c r="T338" s="214"/>
      <c r="U338" s="214"/>
      <c r="V338" s="214"/>
      <c r="W338" s="214"/>
      <c r="X338" s="214"/>
      <c r="Y338" s="214"/>
      <c r="Z338" s="214"/>
    </row>
    <row r="339" ht="12.75" customHeight="1">
      <c r="A339" s="214"/>
      <c r="B339" s="214"/>
      <c r="C339" s="214"/>
      <c r="D339" s="214"/>
      <c r="E339" s="214"/>
      <c r="F339" s="214"/>
      <c r="G339" s="214"/>
      <c r="H339" s="214"/>
      <c r="I339" s="214"/>
      <c r="J339" s="214"/>
      <c r="K339" s="214"/>
      <c r="L339" s="214"/>
      <c r="M339" s="214"/>
      <c r="N339" s="214"/>
      <c r="O339" s="214"/>
      <c r="P339" s="214"/>
      <c r="Q339" s="214"/>
      <c r="R339" s="214"/>
      <c r="S339" s="214"/>
      <c r="T339" s="214"/>
      <c r="U339" s="214"/>
      <c r="V339" s="214"/>
      <c r="W339" s="214"/>
      <c r="X339" s="214"/>
      <c r="Y339" s="214"/>
      <c r="Z339" s="214"/>
    </row>
    <row r="340" ht="12.75" customHeight="1">
      <c r="A340" s="214"/>
      <c r="B340" s="214"/>
      <c r="C340" s="214"/>
      <c r="D340" s="214"/>
      <c r="E340" s="214"/>
      <c r="F340" s="214"/>
      <c r="G340" s="214"/>
      <c r="H340" s="214"/>
      <c r="I340" s="214"/>
      <c r="J340" s="214"/>
      <c r="K340" s="214"/>
      <c r="L340" s="214"/>
      <c r="M340" s="214"/>
      <c r="N340" s="214"/>
      <c r="O340" s="214"/>
      <c r="P340" s="214"/>
      <c r="Q340" s="214"/>
      <c r="R340" s="214"/>
      <c r="S340" s="214"/>
      <c r="T340" s="214"/>
      <c r="U340" s="214"/>
      <c r="V340" s="214"/>
      <c r="W340" s="214"/>
      <c r="X340" s="214"/>
      <c r="Y340" s="214"/>
      <c r="Z340" s="214"/>
    </row>
    <row r="341" ht="12.75" customHeight="1">
      <c r="A341" s="214"/>
      <c r="B341" s="214"/>
      <c r="C341" s="214"/>
      <c r="D341" s="214"/>
      <c r="E341" s="214"/>
      <c r="F341" s="214"/>
      <c r="G341" s="214"/>
      <c r="H341" s="214"/>
      <c r="I341" s="214"/>
      <c r="J341" s="214"/>
      <c r="K341" s="214"/>
      <c r="L341" s="214"/>
      <c r="M341" s="214"/>
      <c r="N341" s="214"/>
      <c r="O341" s="214"/>
      <c r="P341" s="214"/>
      <c r="Q341" s="214"/>
      <c r="R341" s="214"/>
      <c r="S341" s="214"/>
      <c r="T341" s="214"/>
      <c r="U341" s="214"/>
      <c r="V341" s="214"/>
      <c r="W341" s="214"/>
      <c r="X341" s="214"/>
      <c r="Y341" s="214"/>
      <c r="Z341" s="214"/>
    </row>
    <row r="342" ht="12.75" customHeight="1">
      <c r="A342" s="214"/>
      <c r="B342" s="214"/>
      <c r="C342" s="214"/>
      <c r="D342" s="214"/>
      <c r="E342" s="214"/>
      <c r="F342" s="214"/>
      <c r="G342" s="214"/>
      <c r="H342" s="214"/>
      <c r="I342" s="214"/>
      <c r="J342" s="214"/>
      <c r="K342" s="214"/>
      <c r="L342" s="214"/>
      <c r="M342" s="214"/>
      <c r="N342" s="214"/>
      <c r="O342" s="214"/>
      <c r="P342" s="214"/>
      <c r="Q342" s="214"/>
      <c r="R342" s="214"/>
      <c r="S342" s="214"/>
      <c r="T342" s="214"/>
      <c r="U342" s="214"/>
      <c r="V342" s="214"/>
      <c r="W342" s="214"/>
      <c r="X342" s="214"/>
      <c r="Y342" s="214"/>
      <c r="Z342" s="214"/>
    </row>
    <row r="343" ht="12.75" customHeight="1">
      <c r="A343" s="214"/>
      <c r="B343" s="214"/>
      <c r="C343" s="214"/>
      <c r="D343" s="214"/>
      <c r="E343" s="214"/>
      <c r="F343" s="214"/>
      <c r="G343" s="214"/>
      <c r="H343" s="214"/>
      <c r="I343" s="214"/>
      <c r="J343" s="214"/>
      <c r="K343" s="214"/>
      <c r="L343" s="214"/>
      <c r="M343" s="214"/>
      <c r="N343" s="214"/>
      <c r="O343" s="214"/>
      <c r="P343" s="214"/>
      <c r="Q343" s="214"/>
      <c r="R343" s="214"/>
      <c r="S343" s="214"/>
      <c r="T343" s="214"/>
      <c r="U343" s="214"/>
      <c r="V343" s="214"/>
      <c r="W343" s="214"/>
      <c r="X343" s="214"/>
      <c r="Y343" s="214"/>
      <c r="Z343" s="214"/>
    </row>
    <row r="344" ht="12.75" customHeight="1">
      <c r="A344" s="214"/>
      <c r="B344" s="214"/>
      <c r="C344" s="214"/>
      <c r="D344" s="214"/>
      <c r="E344" s="214"/>
      <c r="F344" s="214"/>
      <c r="G344" s="214"/>
      <c r="H344" s="214"/>
      <c r="I344" s="214"/>
      <c r="J344" s="214"/>
      <c r="K344" s="214"/>
      <c r="L344" s="214"/>
      <c r="M344" s="214"/>
      <c r="N344" s="214"/>
      <c r="O344" s="214"/>
      <c r="P344" s="214"/>
      <c r="Q344" s="214"/>
      <c r="R344" s="214"/>
      <c r="S344" s="214"/>
      <c r="T344" s="214"/>
      <c r="U344" s="214"/>
      <c r="V344" s="214"/>
      <c r="W344" s="214"/>
      <c r="X344" s="214"/>
      <c r="Y344" s="214"/>
      <c r="Z344" s="214"/>
    </row>
    <row r="345" ht="12.75" customHeight="1">
      <c r="A345" s="214"/>
      <c r="B345" s="214"/>
      <c r="C345" s="214"/>
      <c r="D345" s="214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</row>
    <row r="346" ht="12.75" customHeight="1">
      <c r="A346" s="214"/>
      <c r="B346" s="214"/>
      <c r="C346" s="214"/>
      <c r="D346" s="214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</row>
    <row r="347" ht="12.75" customHeight="1">
      <c r="A347" s="214"/>
      <c r="B347" s="214"/>
      <c r="C347" s="214"/>
      <c r="D347" s="214"/>
      <c r="E347" s="214"/>
      <c r="F347" s="214"/>
      <c r="G347" s="214"/>
      <c r="H347" s="214"/>
      <c r="I347" s="214"/>
      <c r="J347" s="214"/>
      <c r="K347" s="214"/>
      <c r="L347" s="214"/>
      <c r="M347" s="214"/>
      <c r="N347" s="214"/>
      <c r="O347" s="214"/>
      <c r="P347" s="214"/>
      <c r="Q347" s="214"/>
      <c r="R347" s="214"/>
      <c r="S347" s="214"/>
      <c r="T347" s="214"/>
      <c r="U347" s="214"/>
      <c r="V347" s="214"/>
      <c r="W347" s="214"/>
      <c r="X347" s="214"/>
      <c r="Y347" s="214"/>
      <c r="Z347" s="214"/>
    </row>
    <row r="348" ht="12.75" customHeight="1">
      <c r="A348" s="214"/>
      <c r="B348" s="214"/>
      <c r="C348" s="214"/>
      <c r="D348" s="214"/>
      <c r="E348" s="214"/>
      <c r="F348" s="214"/>
      <c r="G348" s="214"/>
      <c r="H348" s="214"/>
      <c r="I348" s="214"/>
      <c r="J348" s="214"/>
      <c r="K348" s="214"/>
      <c r="L348" s="214"/>
      <c r="M348" s="214"/>
      <c r="N348" s="214"/>
      <c r="O348" s="214"/>
      <c r="P348" s="214"/>
      <c r="Q348" s="214"/>
      <c r="R348" s="214"/>
      <c r="S348" s="214"/>
      <c r="T348" s="214"/>
      <c r="U348" s="214"/>
      <c r="V348" s="214"/>
      <c r="W348" s="214"/>
      <c r="X348" s="214"/>
      <c r="Y348" s="214"/>
      <c r="Z348" s="214"/>
    </row>
    <row r="349" ht="12.75" customHeight="1">
      <c r="A349" s="214"/>
      <c r="B349" s="214"/>
      <c r="C349" s="214"/>
      <c r="D349" s="214"/>
      <c r="E349" s="214"/>
      <c r="F349" s="214"/>
      <c r="G349" s="214"/>
      <c r="H349" s="214"/>
      <c r="I349" s="214"/>
      <c r="J349" s="214"/>
      <c r="K349" s="214"/>
      <c r="L349" s="214"/>
      <c r="M349" s="214"/>
      <c r="N349" s="214"/>
      <c r="O349" s="214"/>
      <c r="P349" s="214"/>
      <c r="Q349" s="214"/>
      <c r="R349" s="214"/>
      <c r="S349" s="214"/>
      <c r="T349" s="214"/>
      <c r="U349" s="214"/>
      <c r="V349" s="214"/>
      <c r="W349" s="214"/>
      <c r="X349" s="214"/>
      <c r="Y349" s="214"/>
      <c r="Z349" s="214"/>
    </row>
    <row r="350" ht="12.75" customHeight="1">
      <c r="A350" s="214"/>
      <c r="B350" s="214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  <c r="P350" s="214"/>
      <c r="Q350" s="214"/>
      <c r="R350" s="214"/>
      <c r="S350" s="214"/>
      <c r="T350" s="214"/>
      <c r="U350" s="214"/>
      <c r="V350" s="214"/>
      <c r="W350" s="214"/>
      <c r="X350" s="214"/>
      <c r="Y350" s="214"/>
      <c r="Z350" s="214"/>
    </row>
    <row r="351" ht="12.75" customHeight="1">
      <c r="A351" s="214"/>
      <c r="B351" s="214"/>
      <c r="C351" s="214"/>
      <c r="D351" s="214"/>
      <c r="E351" s="214"/>
      <c r="F351" s="214"/>
      <c r="G351" s="214"/>
      <c r="H351" s="214"/>
      <c r="I351" s="214"/>
      <c r="J351" s="214"/>
      <c r="K351" s="214"/>
      <c r="L351" s="214"/>
      <c r="M351" s="214"/>
      <c r="N351" s="214"/>
      <c r="O351" s="214"/>
      <c r="P351" s="214"/>
      <c r="Q351" s="214"/>
      <c r="R351" s="214"/>
      <c r="S351" s="214"/>
      <c r="T351" s="214"/>
      <c r="U351" s="214"/>
      <c r="V351" s="214"/>
      <c r="W351" s="214"/>
      <c r="X351" s="214"/>
      <c r="Y351" s="214"/>
      <c r="Z351" s="214"/>
    </row>
    <row r="352" ht="12.75" customHeight="1">
      <c r="A352" s="214"/>
      <c r="B352" s="214"/>
      <c r="C352" s="214"/>
      <c r="D352" s="214"/>
      <c r="E352" s="214"/>
      <c r="F352" s="214"/>
      <c r="G352" s="214"/>
      <c r="H352" s="214"/>
      <c r="I352" s="214"/>
      <c r="J352" s="214"/>
      <c r="K352" s="214"/>
      <c r="L352" s="214"/>
      <c r="M352" s="214"/>
      <c r="N352" s="214"/>
      <c r="O352" s="214"/>
      <c r="P352" s="214"/>
      <c r="Q352" s="214"/>
      <c r="R352" s="214"/>
      <c r="S352" s="214"/>
      <c r="T352" s="214"/>
      <c r="U352" s="214"/>
      <c r="V352" s="214"/>
      <c r="W352" s="214"/>
      <c r="X352" s="214"/>
      <c r="Y352" s="214"/>
      <c r="Z352" s="214"/>
    </row>
    <row r="353" ht="12.75" customHeight="1">
      <c r="A353" s="214"/>
      <c r="B353" s="214"/>
      <c r="C353" s="214"/>
      <c r="D353" s="214"/>
      <c r="E353" s="214"/>
      <c r="F353" s="214"/>
      <c r="G353" s="214"/>
      <c r="H353" s="214"/>
      <c r="I353" s="214"/>
      <c r="J353" s="214"/>
      <c r="K353" s="214"/>
      <c r="L353" s="214"/>
      <c r="M353" s="214"/>
      <c r="N353" s="214"/>
      <c r="O353" s="214"/>
      <c r="P353" s="214"/>
      <c r="Q353" s="214"/>
      <c r="R353" s="214"/>
      <c r="S353" s="214"/>
      <c r="T353" s="214"/>
      <c r="U353" s="214"/>
      <c r="V353" s="214"/>
      <c r="W353" s="214"/>
      <c r="X353" s="214"/>
      <c r="Y353" s="214"/>
      <c r="Z353" s="214"/>
    </row>
    <row r="354" ht="12.75" customHeight="1">
      <c r="A354" s="214"/>
      <c r="B354" s="214"/>
      <c r="C354" s="214"/>
      <c r="D354" s="214"/>
      <c r="E354" s="214"/>
      <c r="F354" s="214"/>
      <c r="G354" s="214"/>
      <c r="H354" s="214"/>
      <c r="I354" s="214"/>
      <c r="J354" s="214"/>
      <c r="K354" s="214"/>
      <c r="L354" s="214"/>
      <c r="M354" s="214"/>
      <c r="N354" s="214"/>
      <c r="O354" s="214"/>
      <c r="P354" s="214"/>
      <c r="Q354" s="214"/>
      <c r="R354" s="214"/>
      <c r="S354" s="214"/>
      <c r="T354" s="214"/>
      <c r="U354" s="214"/>
      <c r="V354" s="214"/>
      <c r="W354" s="214"/>
      <c r="X354" s="214"/>
      <c r="Y354" s="214"/>
      <c r="Z354" s="214"/>
    </row>
    <row r="355" ht="12.75" customHeight="1">
      <c r="A355" s="214"/>
      <c r="B355" s="214"/>
      <c r="C355" s="214"/>
      <c r="D355" s="214"/>
      <c r="E355" s="214"/>
      <c r="F355" s="214"/>
      <c r="G355" s="214"/>
      <c r="H355" s="214"/>
      <c r="I355" s="214"/>
      <c r="J355" s="214"/>
      <c r="K355" s="214"/>
      <c r="L355" s="214"/>
      <c r="M355" s="214"/>
      <c r="N355" s="214"/>
      <c r="O355" s="214"/>
      <c r="P355" s="214"/>
      <c r="Q355" s="214"/>
      <c r="R355" s="214"/>
      <c r="S355" s="214"/>
      <c r="T355" s="214"/>
      <c r="U355" s="214"/>
      <c r="V355" s="214"/>
      <c r="W355" s="214"/>
      <c r="X355" s="214"/>
      <c r="Y355" s="214"/>
      <c r="Z355" s="214"/>
    </row>
    <row r="356" ht="12.75" customHeight="1">
      <c r="A356" s="214"/>
      <c r="B356" s="214"/>
      <c r="C356" s="214"/>
      <c r="D356" s="214"/>
      <c r="E356" s="214"/>
      <c r="F356" s="214"/>
      <c r="G356" s="214"/>
      <c r="H356" s="214"/>
      <c r="I356" s="214"/>
      <c r="J356" s="214"/>
      <c r="K356" s="214"/>
      <c r="L356" s="214"/>
      <c r="M356" s="214"/>
      <c r="N356" s="214"/>
      <c r="O356" s="214"/>
      <c r="P356" s="214"/>
      <c r="Q356" s="214"/>
      <c r="R356" s="214"/>
      <c r="S356" s="214"/>
      <c r="T356" s="214"/>
      <c r="U356" s="214"/>
      <c r="V356" s="214"/>
      <c r="W356" s="214"/>
      <c r="X356" s="214"/>
      <c r="Y356" s="214"/>
      <c r="Z356" s="214"/>
    </row>
    <row r="357" ht="12.75" customHeight="1">
      <c r="A357" s="214"/>
      <c r="B357" s="214"/>
      <c r="C357" s="214"/>
      <c r="D357" s="214"/>
      <c r="E357" s="214"/>
      <c r="F357" s="214"/>
      <c r="G357" s="214"/>
      <c r="H357" s="214"/>
      <c r="I357" s="214"/>
      <c r="J357" s="214"/>
      <c r="K357" s="214"/>
      <c r="L357" s="214"/>
      <c r="M357" s="214"/>
      <c r="N357" s="214"/>
      <c r="O357" s="214"/>
      <c r="P357" s="214"/>
      <c r="Q357" s="214"/>
      <c r="R357" s="214"/>
      <c r="S357" s="214"/>
      <c r="T357" s="214"/>
      <c r="U357" s="214"/>
      <c r="V357" s="214"/>
      <c r="W357" s="214"/>
      <c r="X357" s="214"/>
      <c r="Y357" s="214"/>
      <c r="Z357" s="214"/>
    </row>
    <row r="358" ht="12.75" customHeight="1">
      <c r="A358" s="214"/>
      <c r="B358" s="214"/>
      <c r="C358" s="214"/>
      <c r="D358" s="214"/>
      <c r="E358" s="214"/>
      <c r="F358" s="214"/>
      <c r="G358" s="214"/>
      <c r="H358" s="214"/>
      <c r="I358" s="214"/>
      <c r="J358" s="214"/>
      <c r="K358" s="214"/>
      <c r="L358" s="214"/>
      <c r="M358" s="214"/>
      <c r="N358" s="214"/>
      <c r="O358" s="214"/>
      <c r="P358" s="214"/>
      <c r="Q358" s="214"/>
      <c r="R358" s="214"/>
      <c r="S358" s="214"/>
      <c r="T358" s="214"/>
      <c r="U358" s="214"/>
      <c r="V358" s="214"/>
      <c r="W358" s="214"/>
      <c r="X358" s="214"/>
      <c r="Y358" s="214"/>
      <c r="Z358" s="214"/>
    </row>
    <row r="359" ht="12.75" customHeight="1">
      <c r="A359" s="214"/>
      <c r="B359" s="214"/>
      <c r="C359" s="214"/>
      <c r="D359" s="214"/>
      <c r="E359" s="214"/>
      <c r="F359" s="214"/>
      <c r="G359" s="214"/>
      <c r="H359" s="214"/>
      <c r="I359" s="214"/>
      <c r="J359" s="214"/>
      <c r="K359" s="214"/>
      <c r="L359" s="214"/>
      <c r="M359" s="214"/>
      <c r="N359" s="214"/>
      <c r="O359" s="214"/>
      <c r="P359" s="214"/>
      <c r="Q359" s="214"/>
      <c r="R359" s="214"/>
      <c r="S359" s="214"/>
      <c r="T359" s="214"/>
      <c r="U359" s="214"/>
      <c r="V359" s="214"/>
      <c r="W359" s="214"/>
      <c r="X359" s="214"/>
      <c r="Y359" s="214"/>
      <c r="Z359" s="214"/>
    </row>
    <row r="360" ht="12.75" customHeight="1">
      <c r="A360" s="214"/>
      <c r="B360" s="214"/>
      <c r="C360" s="214"/>
      <c r="D360" s="214"/>
      <c r="E360" s="214"/>
      <c r="F360" s="214"/>
      <c r="G360" s="214"/>
      <c r="H360" s="214"/>
      <c r="I360" s="214"/>
      <c r="J360" s="214"/>
      <c r="K360" s="214"/>
      <c r="L360" s="214"/>
      <c r="M360" s="214"/>
      <c r="N360" s="214"/>
      <c r="O360" s="214"/>
      <c r="P360" s="214"/>
      <c r="Q360" s="214"/>
      <c r="R360" s="214"/>
      <c r="S360" s="214"/>
      <c r="T360" s="214"/>
      <c r="U360" s="214"/>
      <c r="V360" s="214"/>
      <c r="W360" s="214"/>
      <c r="X360" s="214"/>
      <c r="Y360" s="214"/>
      <c r="Z360" s="214"/>
    </row>
    <row r="361" ht="12.75" customHeight="1">
      <c r="A361" s="214"/>
      <c r="B361" s="214"/>
      <c r="C361" s="214"/>
      <c r="D361" s="214"/>
      <c r="E361" s="214"/>
      <c r="F361" s="214"/>
      <c r="G361" s="214"/>
      <c r="H361" s="214"/>
      <c r="I361" s="214"/>
      <c r="J361" s="214"/>
      <c r="K361" s="214"/>
      <c r="L361" s="214"/>
      <c r="M361" s="214"/>
      <c r="N361" s="214"/>
      <c r="O361" s="214"/>
      <c r="P361" s="214"/>
      <c r="Q361" s="214"/>
      <c r="R361" s="214"/>
      <c r="S361" s="214"/>
      <c r="T361" s="214"/>
      <c r="U361" s="214"/>
      <c r="V361" s="214"/>
      <c r="W361" s="214"/>
      <c r="X361" s="214"/>
      <c r="Y361" s="214"/>
      <c r="Z361" s="214"/>
    </row>
    <row r="362" ht="12.75" customHeight="1">
      <c r="A362" s="214"/>
      <c r="B362" s="214"/>
      <c r="C362" s="214"/>
      <c r="D362" s="214"/>
      <c r="E362" s="214"/>
      <c r="F362" s="214"/>
      <c r="G362" s="214"/>
      <c r="H362" s="214"/>
      <c r="I362" s="214"/>
      <c r="J362" s="214"/>
      <c r="K362" s="214"/>
      <c r="L362" s="214"/>
      <c r="M362" s="214"/>
      <c r="N362" s="214"/>
      <c r="O362" s="214"/>
      <c r="P362" s="214"/>
      <c r="Q362" s="214"/>
      <c r="R362" s="214"/>
      <c r="S362" s="214"/>
      <c r="T362" s="214"/>
      <c r="U362" s="214"/>
      <c r="V362" s="214"/>
      <c r="W362" s="214"/>
      <c r="X362" s="214"/>
      <c r="Y362" s="214"/>
      <c r="Z362" s="214"/>
    </row>
    <row r="363" ht="12.75" customHeight="1">
      <c r="A363" s="214"/>
      <c r="B363" s="214"/>
      <c r="C363" s="214"/>
      <c r="D363" s="214"/>
      <c r="E363" s="214"/>
      <c r="F363" s="214"/>
      <c r="G363" s="214"/>
      <c r="H363" s="214"/>
      <c r="I363" s="214"/>
      <c r="J363" s="214"/>
      <c r="K363" s="214"/>
      <c r="L363" s="214"/>
      <c r="M363" s="214"/>
      <c r="N363" s="214"/>
      <c r="O363" s="214"/>
      <c r="P363" s="214"/>
      <c r="Q363" s="214"/>
      <c r="R363" s="214"/>
      <c r="S363" s="214"/>
      <c r="T363" s="214"/>
      <c r="U363" s="214"/>
      <c r="V363" s="214"/>
      <c r="W363" s="214"/>
      <c r="X363" s="214"/>
      <c r="Y363" s="214"/>
      <c r="Z363" s="214"/>
    </row>
    <row r="364" ht="12.75" customHeight="1">
      <c r="A364" s="214"/>
      <c r="B364" s="214"/>
      <c r="C364" s="214"/>
      <c r="D364" s="214"/>
      <c r="E364" s="214"/>
      <c r="F364" s="214"/>
      <c r="G364" s="214"/>
      <c r="H364" s="214"/>
      <c r="I364" s="214"/>
      <c r="J364" s="214"/>
      <c r="K364" s="214"/>
      <c r="L364" s="214"/>
      <c r="M364" s="214"/>
      <c r="N364" s="214"/>
      <c r="O364" s="214"/>
      <c r="P364" s="214"/>
      <c r="Q364" s="214"/>
      <c r="R364" s="214"/>
      <c r="S364" s="214"/>
      <c r="T364" s="214"/>
      <c r="U364" s="214"/>
      <c r="V364" s="214"/>
      <c r="W364" s="214"/>
      <c r="X364" s="214"/>
      <c r="Y364" s="214"/>
      <c r="Z364" s="214"/>
    </row>
    <row r="365" ht="12.75" customHeight="1">
      <c r="A365" s="214"/>
      <c r="B365" s="214"/>
      <c r="C365" s="214"/>
      <c r="D365" s="214"/>
      <c r="E365" s="214"/>
      <c r="F365" s="214"/>
      <c r="G365" s="214"/>
      <c r="H365" s="214"/>
      <c r="I365" s="214"/>
      <c r="J365" s="214"/>
      <c r="K365" s="214"/>
      <c r="L365" s="214"/>
      <c r="M365" s="214"/>
      <c r="N365" s="214"/>
      <c r="O365" s="214"/>
      <c r="P365" s="214"/>
      <c r="Q365" s="214"/>
      <c r="R365" s="214"/>
      <c r="S365" s="214"/>
      <c r="T365" s="214"/>
      <c r="U365" s="214"/>
      <c r="V365" s="214"/>
      <c r="W365" s="214"/>
      <c r="X365" s="214"/>
      <c r="Y365" s="214"/>
      <c r="Z365" s="214"/>
    </row>
    <row r="366" ht="12.75" customHeight="1">
      <c r="A366" s="214"/>
      <c r="B366" s="214"/>
      <c r="C366" s="214"/>
      <c r="D366" s="214"/>
      <c r="E366" s="214"/>
      <c r="F366" s="214"/>
      <c r="G366" s="214"/>
      <c r="H366" s="214"/>
      <c r="I366" s="214"/>
      <c r="J366" s="214"/>
      <c r="K366" s="214"/>
      <c r="L366" s="214"/>
      <c r="M366" s="214"/>
      <c r="N366" s="214"/>
      <c r="O366" s="214"/>
      <c r="P366" s="214"/>
      <c r="Q366" s="214"/>
      <c r="R366" s="214"/>
      <c r="S366" s="214"/>
      <c r="T366" s="214"/>
      <c r="U366" s="214"/>
      <c r="V366" s="214"/>
      <c r="W366" s="214"/>
      <c r="X366" s="214"/>
      <c r="Y366" s="214"/>
      <c r="Z366" s="214"/>
    </row>
    <row r="367" ht="12.75" customHeight="1">
      <c r="A367" s="214"/>
      <c r="B367" s="214"/>
      <c r="C367" s="214"/>
      <c r="D367" s="214"/>
      <c r="E367" s="214"/>
      <c r="F367" s="214"/>
      <c r="G367" s="214"/>
      <c r="H367" s="214"/>
      <c r="I367" s="214"/>
      <c r="J367" s="214"/>
      <c r="K367" s="214"/>
      <c r="L367" s="214"/>
      <c r="M367" s="214"/>
      <c r="N367" s="214"/>
      <c r="O367" s="214"/>
      <c r="P367" s="214"/>
      <c r="Q367" s="214"/>
      <c r="R367" s="214"/>
      <c r="S367" s="214"/>
      <c r="T367" s="214"/>
      <c r="U367" s="214"/>
      <c r="V367" s="214"/>
      <c r="W367" s="214"/>
      <c r="X367" s="214"/>
      <c r="Y367" s="214"/>
      <c r="Z367" s="214"/>
    </row>
    <row r="368" ht="12.75" customHeight="1">
      <c r="A368" s="214"/>
      <c r="B368" s="214"/>
      <c r="C368" s="214"/>
      <c r="D368" s="214"/>
      <c r="E368" s="214"/>
      <c r="F368" s="214"/>
      <c r="G368" s="214"/>
      <c r="H368" s="214"/>
      <c r="I368" s="214"/>
      <c r="J368" s="214"/>
      <c r="K368" s="214"/>
      <c r="L368" s="214"/>
      <c r="M368" s="214"/>
      <c r="N368" s="214"/>
      <c r="O368" s="214"/>
      <c r="P368" s="214"/>
      <c r="Q368" s="214"/>
      <c r="R368" s="214"/>
      <c r="S368" s="214"/>
      <c r="T368" s="214"/>
      <c r="U368" s="214"/>
      <c r="V368" s="214"/>
      <c r="W368" s="214"/>
      <c r="X368" s="214"/>
      <c r="Y368" s="214"/>
      <c r="Z368" s="214"/>
    </row>
    <row r="369" ht="12.75" customHeight="1">
      <c r="A369" s="214"/>
      <c r="B369" s="214"/>
      <c r="C369" s="214"/>
      <c r="D369" s="214"/>
      <c r="E369" s="214"/>
      <c r="F369" s="214"/>
      <c r="G369" s="214"/>
      <c r="H369" s="214"/>
      <c r="I369" s="214"/>
      <c r="J369" s="214"/>
      <c r="K369" s="214"/>
      <c r="L369" s="214"/>
      <c r="M369" s="214"/>
      <c r="N369" s="214"/>
      <c r="O369" s="214"/>
      <c r="P369" s="214"/>
      <c r="Q369" s="214"/>
      <c r="R369" s="214"/>
      <c r="S369" s="214"/>
      <c r="T369" s="214"/>
      <c r="U369" s="214"/>
      <c r="V369" s="214"/>
      <c r="W369" s="214"/>
      <c r="X369" s="214"/>
      <c r="Y369" s="214"/>
      <c r="Z369" s="214"/>
    </row>
    <row r="370" ht="12.75" customHeight="1">
      <c r="A370" s="214"/>
      <c r="B370" s="214"/>
      <c r="C370" s="214"/>
      <c r="D370" s="214"/>
      <c r="E370" s="214"/>
      <c r="F370" s="214"/>
      <c r="G370" s="214"/>
      <c r="H370" s="214"/>
      <c r="I370" s="214"/>
      <c r="J370" s="214"/>
      <c r="K370" s="214"/>
      <c r="L370" s="214"/>
      <c r="M370" s="214"/>
      <c r="N370" s="214"/>
      <c r="O370" s="214"/>
      <c r="P370" s="214"/>
      <c r="Q370" s="214"/>
      <c r="R370" s="214"/>
      <c r="S370" s="214"/>
      <c r="T370" s="214"/>
      <c r="U370" s="214"/>
      <c r="V370" s="214"/>
      <c r="W370" s="214"/>
      <c r="X370" s="214"/>
      <c r="Y370" s="214"/>
      <c r="Z370" s="214"/>
    </row>
    <row r="371" ht="12.75" customHeight="1">
      <c r="A371" s="214"/>
      <c r="B371" s="214"/>
      <c r="C371" s="214"/>
      <c r="D371" s="214"/>
      <c r="E371" s="214"/>
      <c r="F371" s="214"/>
      <c r="G371" s="214"/>
      <c r="H371" s="214"/>
      <c r="I371" s="214"/>
      <c r="J371" s="214"/>
      <c r="K371" s="214"/>
      <c r="L371" s="214"/>
      <c r="M371" s="214"/>
      <c r="N371" s="214"/>
      <c r="O371" s="214"/>
      <c r="P371" s="214"/>
      <c r="Q371" s="214"/>
      <c r="R371" s="214"/>
      <c r="S371" s="214"/>
      <c r="T371" s="214"/>
      <c r="U371" s="214"/>
      <c r="V371" s="214"/>
      <c r="W371" s="214"/>
      <c r="X371" s="214"/>
      <c r="Y371" s="214"/>
      <c r="Z371" s="214"/>
    </row>
    <row r="372" ht="12.75" customHeight="1">
      <c r="A372" s="214"/>
      <c r="B372" s="214"/>
      <c r="C372" s="214"/>
      <c r="D372" s="214"/>
      <c r="E372" s="214"/>
      <c r="F372" s="214"/>
      <c r="G372" s="214"/>
      <c r="H372" s="214"/>
      <c r="I372" s="214"/>
      <c r="J372" s="214"/>
      <c r="K372" s="214"/>
      <c r="L372" s="214"/>
      <c r="M372" s="214"/>
      <c r="N372" s="214"/>
      <c r="O372" s="214"/>
      <c r="P372" s="214"/>
      <c r="Q372" s="214"/>
      <c r="R372" s="214"/>
      <c r="S372" s="214"/>
      <c r="T372" s="214"/>
      <c r="U372" s="214"/>
      <c r="V372" s="214"/>
      <c r="W372" s="214"/>
      <c r="X372" s="214"/>
      <c r="Y372" s="214"/>
      <c r="Z372" s="214"/>
    </row>
    <row r="373" ht="12.75" customHeight="1">
      <c r="A373" s="214"/>
      <c r="B373" s="214"/>
      <c r="C373" s="214"/>
      <c r="D373" s="214"/>
      <c r="E373" s="214"/>
      <c r="F373" s="214"/>
      <c r="G373" s="214"/>
      <c r="H373" s="214"/>
      <c r="I373" s="214"/>
      <c r="J373" s="214"/>
      <c r="K373" s="214"/>
      <c r="L373" s="214"/>
      <c r="M373" s="214"/>
      <c r="N373" s="214"/>
      <c r="O373" s="214"/>
      <c r="P373" s="214"/>
      <c r="Q373" s="214"/>
      <c r="R373" s="214"/>
      <c r="S373" s="214"/>
      <c r="T373" s="214"/>
      <c r="U373" s="214"/>
      <c r="V373" s="214"/>
      <c r="W373" s="214"/>
      <c r="X373" s="214"/>
      <c r="Y373" s="214"/>
      <c r="Z373" s="214"/>
    </row>
    <row r="374" ht="12.75" customHeight="1">
      <c r="A374" s="214"/>
      <c r="B374" s="214"/>
      <c r="C374" s="214"/>
      <c r="D374" s="214"/>
      <c r="E374" s="214"/>
      <c r="F374" s="214"/>
      <c r="G374" s="214"/>
      <c r="H374" s="214"/>
      <c r="I374" s="214"/>
      <c r="J374" s="214"/>
      <c r="K374" s="214"/>
      <c r="L374" s="214"/>
      <c r="M374" s="214"/>
      <c r="N374" s="214"/>
      <c r="O374" s="214"/>
      <c r="P374" s="214"/>
      <c r="Q374" s="214"/>
      <c r="R374" s="214"/>
      <c r="S374" s="214"/>
      <c r="T374" s="214"/>
      <c r="U374" s="214"/>
      <c r="V374" s="214"/>
      <c r="W374" s="214"/>
      <c r="X374" s="214"/>
      <c r="Y374" s="214"/>
      <c r="Z374" s="214"/>
    </row>
    <row r="375" ht="12.75" customHeight="1">
      <c r="A375" s="214"/>
      <c r="B375" s="214"/>
      <c r="C375" s="214"/>
      <c r="D375" s="214"/>
      <c r="E375" s="214"/>
      <c r="F375" s="214"/>
      <c r="G375" s="214"/>
      <c r="H375" s="214"/>
      <c r="I375" s="214"/>
      <c r="J375" s="214"/>
      <c r="K375" s="214"/>
      <c r="L375" s="214"/>
      <c r="M375" s="214"/>
      <c r="N375" s="214"/>
      <c r="O375" s="214"/>
      <c r="P375" s="214"/>
      <c r="Q375" s="214"/>
      <c r="R375" s="214"/>
      <c r="S375" s="214"/>
      <c r="T375" s="214"/>
      <c r="U375" s="214"/>
      <c r="V375" s="214"/>
      <c r="W375" s="214"/>
      <c r="X375" s="214"/>
      <c r="Y375" s="214"/>
      <c r="Z375" s="214"/>
    </row>
    <row r="376" ht="12.75" customHeight="1">
      <c r="A376" s="214"/>
      <c r="B376" s="214"/>
      <c r="C376" s="214"/>
      <c r="D376" s="214"/>
      <c r="E376" s="214"/>
      <c r="F376" s="214"/>
      <c r="G376" s="214"/>
      <c r="H376" s="214"/>
      <c r="I376" s="214"/>
      <c r="J376" s="214"/>
      <c r="K376" s="214"/>
      <c r="L376" s="214"/>
      <c r="M376" s="214"/>
      <c r="N376" s="214"/>
      <c r="O376" s="214"/>
      <c r="P376" s="214"/>
      <c r="Q376" s="214"/>
      <c r="R376" s="214"/>
      <c r="S376" s="214"/>
      <c r="T376" s="214"/>
      <c r="U376" s="214"/>
      <c r="V376" s="214"/>
      <c r="W376" s="214"/>
      <c r="X376" s="214"/>
      <c r="Y376" s="214"/>
      <c r="Z376" s="214"/>
    </row>
    <row r="377" ht="12.75" customHeight="1">
      <c r="A377" s="214"/>
      <c r="B377" s="214"/>
      <c r="C377" s="214"/>
      <c r="D377" s="214"/>
      <c r="E377" s="214"/>
      <c r="F377" s="214"/>
      <c r="G377" s="214"/>
      <c r="H377" s="214"/>
      <c r="I377" s="214"/>
      <c r="J377" s="214"/>
      <c r="K377" s="214"/>
      <c r="L377" s="214"/>
      <c r="M377" s="214"/>
      <c r="N377" s="214"/>
      <c r="O377" s="214"/>
      <c r="P377" s="214"/>
      <c r="Q377" s="214"/>
      <c r="R377" s="214"/>
      <c r="S377" s="214"/>
      <c r="T377" s="214"/>
      <c r="U377" s="214"/>
      <c r="V377" s="214"/>
      <c r="W377" s="214"/>
      <c r="X377" s="214"/>
      <c r="Y377" s="214"/>
      <c r="Z377" s="214"/>
    </row>
    <row r="378" ht="12.75" customHeight="1">
      <c r="A378" s="214"/>
      <c r="B378" s="214"/>
      <c r="C378" s="214"/>
      <c r="D378" s="214"/>
      <c r="E378" s="214"/>
      <c r="F378" s="214"/>
      <c r="G378" s="214"/>
      <c r="H378" s="214"/>
      <c r="I378" s="214"/>
      <c r="J378" s="214"/>
      <c r="K378" s="214"/>
      <c r="L378" s="214"/>
      <c r="M378" s="214"/>
      <c r="N378" s="214"/>
      <c r="O378" s="214"/>
      <c r="P378" s="214"/>
      <c r="Q378" s="214"/>
      <c r="R378" s="214"/>
      <c r="S378" s="214"/>
      <c r="T378" s="214"/>
      <c r="U378" s="214"/>
      <c r="V378" s="214"/>
      <c r="W378" s="214"/>
      <c r="X378" s="214"/>
      <c r="Y378" s="214"/>
      <c r="Z378" s="214"/>
    </row>
    <row r="379" ht="12.75" customHeight="1">
      <c r="A379" s="214"/>
      <c r="B379" s="214"/>
      <c r="C379" s="214"/>
      <c r="D379" s="214"/>
      <c r="E379" s="214"/>
      <c r="F379" s="214"/>
      <c r="G379" s="214"/>
      <c r="H379" s="214"/>
      <c r="I379" s="214"/>
      <c r="J379" s="214"/>
      <c r="K379" s="214"/>
      <c r="L379" s="214"/>
      <c r="M379" s="214"/>
      <c r="N379" s="214"/>
      <c r="O379" s="214"/>
      <c r="P379" s="214"/>
      <c r="Q379" s="214"/>
      <c r="R379" s="214"/>
      <c r="S379" s="214"/>
      <c r="T379" s="214"/>
      <c r="U379" s="214"/>
      <c r="V379" s="214"/>
      <c r="W379" s="214"/>
      <c r="X379" s="214"/>
      <c r="Y379" s="214"/>
      <c r="Z379" s="214"/>
    </row>
    <row r="380" ht="12.75" customHeight="1">
      <c r="A380" s="214"/>
      <c r="B380" s="214"/>
      <c r="C380" s="214"/>
      <c r="D380" s="214"/>
      <c r="E380" s="214"/>
      <c r="F380" s="214"/>
      <c r="G380" s="214"/>
      <c r="H380" s="214"/>
      <c r="I380" s="214"/>
      <c r="J380" s="214"/>
      <c r="K380" s="214"/>
      <c r="L380" s="214"/>
      <c r="M380" s="214"/>
      <c r="N380" s="214"/>
      <c r="O380" s="214"/>
      <c r="P380" s="214"/>
      <c r="Q380" s="214"/>
      <c r="R380" s="214"/>
      <c r="S380" s="214"/>
      <c r="T380" s="214"/>
      <c r="U380" s="214"/>
      <c r="V380" s="214"/>
      <c r="W380" s="214"/>
      <c r="X380" s="214"/>
      <c r="Y380" s="214"/>
      <c r="Z380" s="214"/>
    </row>
    <row r="381" ht="12.75" customHeight="1">
      <c r="A381" s="214"/>
      <c r="B381" s="214"/>
      <c r="C381" s="214"/>
      <c r="D381" s="214"/>
      <c r="E381" s="214"/>
      <c r="F381" s="214"/>
      <c r="G381" s="214"/>
      <c r="H381" s="214"/>
      <c r="I381" s="214"/>
      <c r="J381" s="214"/>
      <c r="K381" s="214"/>
      <c r="L381" s="214"/>
      <c r="M381" s="214"/>
      <c r="N381" s="214"/>
      <c r="O381" s="214"/>
      <c r="P381" s="214"/>
      <c r="Q381" s="214"/>
      <c r="R381" s="214"/>
      <c r="S381" s="214"/>
      <c r="T381" s="214"/>
      <c r="U381" s="214"/>
      <c r="V381" s="214"/>
      <c r="W381" s="214"/>
      <c r="X381" s="214"/>
      <c r="Y381" s="214"/>
      <c r="Z381" s="214"/>
    </row>
    <row r="382" ht="12.75" customHeight="1">
      <c r="A382" s="214"/>
      <c r="B382" s="214"/>
      <c r="C382" s="214"/>
      <c r="D382" s="214"/>
      <c r="E382" s="214"/>
      <c r="F382" s="214"/>
      <c r="G382" s="214"/>
      <c r="H382" s="214"/>
      <c r="I382" s="214"/>
      <c r="J382" s="214"/>
      <c r="K382" s="214"/>
      <c r="L382" s="214"/>
      <c r="M382" s="214"/>
      <c r="N382" s="214"/>
      <c r="O382" s="214"/>
      <c r="P382" s="214"/>
      <c r="Q382" s="214"/>
      <c r="R382" s="214"/>
      <c r="S382" s="214"/>
      <c r="T382" s="214"/>
      <c r="U382" s="214"/>
      <c r="V382" s="214"/>
      <c r="W382" s="214"/>
      <c r="X382" s="214"/>
      <c r="Y382" s="214"/>
      <c r="Z382" s="214"/>
    </row>
    <row r="383" ht="12.75" customHeight="1">
      <c r="A383" s="214"/>
      <c r="B383" s="214"/>
      <c r="C383" s="214"/>
      <c r="D383" s="214"/>
      <c r="E383" s="214"/>
      <c r="F383" s="214"/>
      <c r="G383" s="214"/>
      <c r="H383" s="214"/>
      <c r="I383" s="214"/>
      <c r="J383" s="214"/>
      <c r="K383" s="214"/>
      <c r="L383" s="214"/>
      <c r="M383" s="214"/>
      <c r="N383" s="214"/>
      <c r="O383" s="214"/>
      <c r="P383" s="214"/>
      <c r="Q383" s="214"/>
      <c r="R383" s="214"/>
      <c r="S383" s="214"/>
      <c r="T383" s="214"/>
      <c r="U383" s="214"/>
      <c r="V383" s="214"/>
      <c r="W383" s="214"/>
      <c r="X383" s="214"/>
      <c r="Y383" s="214"/>
      <c r="Z383" s="214"/>
    </row>
    <row r="384" ht="12.75" customHeight="1">
      <c r="A384" s="214"/>
      <c r="B384" s="214"/>
      <c r="C384" s="214"/>
      <c r="D384" s="214"/>
      <c r="E384" s="214"/>
      <c r="F384" s="214"/>
      <c r="G384" s="214"/>
      <c r="H384" s="214"/>
      <c r="I384" s="214"/>
      <c r="J384" s="214"/>
      <c r="K384" s="214"/>
      <c r="L384" s="214"/>
      <c r="M384" s="214"/>
      <c r="N384" s="214"/>
      <c r="O384" s="214"/>
      <c r="P384" s="214"/>
      <c r="Q384" s="214"/>
      <c r="R384" s="214"/>
      <c r="S384" s="214"/>
      <c r="T384" s="214"/>
      <c r="U384" s="214"/>
      <c r="V384" s="214"/>
      <c r="W384" s="214"/>
      <c r="X384" s="214"/>
      <c r="Y384" s="214"/>
      <c r="Z384" s="214"/>
    </row>
    <row r="385" ht="12.75" customHeight="1">
      <c r="A385" s="214"/>
      <c r="B385" s="214"/>
      <c r="C385" s="214"/>
      <c r="D385" s="214"/>
      <c r="E385" s="214"/>
      <c r="F385" s="214"/>
      <c r="G385" s="214"/>
      <c r="H385" s="214"/>
      <c r="I385" s="214"/>
      <c r="J385" s="214"/>
      <c r="K385" s="214"/>
      <c r="L385" s="214"/>
      <c r="M385" s="214"/>
      <c r="N385" s="214"/>
      <c r="O385" s="214"/>
      <c r="P385" s="214"/>
      <c r="Q385" s="214"/>
      <c r="R385" s="214"/>
      <c r="S385" s="214"/>
      <c r="T385" s="214"/>
      <c r="U385" s="214"/>
      <c r="V385" s="214"/>
      <c r="W385" s="214"/>
      <c r="X385" s="214"/>
      <c r="Y385" s="214"/>
      <c r="Z385" s="214"/>
    </row>
    <row r="386" ht="12.75" customHeight="1">
      <c r="A386" s="214"/>
      <c r="B386" s="214"/>
      <c r="C386" s="214"/>
      <c r="D386" s="214"/>
      <c r="E386" s="214"/>
      <c r="F386" s="214"/>
      <c r="G386" s="214"/>
      <c r="H386" s="214"/>
      <c r="I386" s="214"/>
      <c r="J386" s="214"/>
      <c r="K386" s="214"/>
      <c r="L386" s="214"/>
      <c r="M386" s="214"/>
      <c r="N386" s="214"/>
      <c r="O386" s="214"/>
      <c r="P386" s="214"/>
      <c r="Q386" s="214"/>
      <c r="R386" s="214"/>
      <c r="S386" s="214"/>
      <c r="T386" s="214"/>
      <c r="U386" s="214"/>
      <c r="V386" s="214"/>
      <c r="W386" s="214"/>
      <c r="X386" s="214"/>
      <c r="Y386" s="214"/>
      <c r="Z386" s="214"/>
    </row>
    <row r="387" ht="12.75" customHeight="1">
      <c r="A387" s="214"/>
      <c r="B387" s="214"/>
      <c r="C387" s="214"/>
      <c r="D387" s="214"/>
      <c r="E387" s="214"/>
      <c r="F387" s="214"/>
      <c r="G387" s="214"/>
      <c r="H387" s="214"/>
      <c r="I387" s="214"/>
      <c r="J387" s="214"/>
      <c r="K387" s="214"/>
      <c r="L387" s="214"/>
      <c r="M387" s="214"/>
      <c r="N387" s="214"/>
      <c r="O387" s="214"/>
      <c r="P387" s="214"/>
      <c r="Q387" s="214"/>
      <c r="R387" s="214"/>
      <c r="S387" s="214"/>
      <c r="T387" s="214"/>
      <c r="U387" s="214"/>
      <c r="V387" s="214"/>
      <c r="W387" s="214"/>
      <c r="X387" s="214"/>
      <c r="Y387" s="214"/>
      <c r="Z387" s="214"/>
    </row>
    <row r="388" ht="12.75" customHeight="1">
      <c r="A388" s="214"/>
      <c r="B388" s="214"/>
      <c r="C388" s="214"/>
      <c r="D388" s="214"/>
      <c r="E388" s="214"/>
      <c r="F388" s="214"/>
      <c r="G388" s="214"/>
      <c r="H388" s="214"/>
      <c r="I388" s="214"/>
      <c r="J388" s="214"/>
      <c r="K388" s="214"/>
      <c r="L388" s="214"/>
      <c r="M388" s="214"/>
      <c r="N388" s="214"/>
      <c r="O388" s="214"/>
      <c r="P388" s="214"/>
      <c r="Q388" s="214"/>
      <c r="R388" s="214"/>
      <c r="S388" s="214"/>
      <c r="T388" s="214"/>
      <c r="U388" s="214"/>
      <c r="V388" s="214"/>
      <c r="W388" s="214"/>
      <c r="X388" s="214"/>
      <c r="Y388" s="214"/>
      <c r="Z388" s="214"/>
    </row>
    <row r="389" ht="12.75" customHeight="1">
      <c r="A389" s="214"/>
      <c r="B389" s="214"/>
      <c r="C389" s="214"/>
      <c r="D389" s="214"/>
      <c r="E389" s="214"/>
      <c r="F389" s="214"/>
      <c r="G389" s="214"/>
      <c r="H389" s="214"/>
      <c r="I389" s="214"/>
      <c r="J389" s="214"/>
      <c r="K389" s="214"/>
      <c r="L389" s="214"/>
      <c r="M389" s="214"/>
      <c r="N389" s="214"/>
      <c r="O389" s="214"/>
      <c r="P389" s="214"/>
      <c r="Q389" s="214"/>
      <c r="R389" s="214"/>
      <c r="S389" s="214"/>
      <c r="T389" s="214"/>
      <c r="U389" s="214"/>
      <c r="V389" s="214"/>
      <c r="W389" s="214"/>
      <c r="X389" s="214"/>
      <c r="Y389" s="214"/>
      <c r="Z389" s="214"/>
    </row>
    <row r="390" ht="12.75" customHeight="1">
      <c r="A390" s="214"/>
      <c r="B390" s="214"/>
      <c r="C390" s="214"/>
      <c r="D390" s="214"/>
      <c r="E390" s="214"/>
      <c r="F390" s="214"/>
      <c r="G390" s="214"/>
      <c r="H390" s="214"/>
      <c r="I390" s="214"/>
      <c r="J390" s="214"/>
      <c r="K390" s="214"/>
      <c r="L390" s="214"/>
      <c r="M390" s="214"/>
      <c r="N390" s="214"/>
      <c r="O390" s="214"/>
      <c r="P390" s="214"/>
      <c r="Q390" s="214"/>
      <c r="R390" s="214"/>
      <c r="S390" s="214"/>
      <c r="T390" s="214"/>
      <c r="U390" s="214"/>
      <c r="V390" s="214"/>
      <c r="W390" s="214"/>
      <c r="X390" s="214"/>
      <c r="Y390" s="214"/>
      <c r="Z390" s="214"/>
    </row>
    <row r="391" ht="12.75" customHeight="1">
      <c r="A391" s="214"/>
      <c r="B391" s="214"/>
      <c r="C391" s="214"/>
      <c r="D391" s="214"/>
      <c r="E391" s="214"/>
      <c r="F391" s="214"/>
      <c r="G391" s="214"/>
      <c r="H391" s="214"/>
      <c r="I391" s="214"/>
      <c r="J391" s="214"/>
      <c r="K391" s="214"/>
      <c r="L391" s="214"/>
      <c r="M391" s="214"/>
      <c r="N391" s="214"/>
      <c r="O391" s="214"/>
      <c r="P391" s="214"/>
      <c r="Q391" s="214"/>
      <c r="R391" s="214"/>
      <c r="S391" s="214"/>
      <c r="T391" s="214"/>
      <c r="U391" s="214"/>
      <c r="V391" s="214"/>
      <c r="W391" s="214"/>
      <c r="X391" s="214"/>
      <c r="Y391" s="214"/>
      <c r="Z391" s="214"/>
    </row>
    <row r="392" ht="12.75" customHeight="1">
      <c r="A392" s="214"/>
      <c r="B392" s="214"/>
      <c r="C392" s="214"/>
      <c r="D392" s="214"/>
      <c r="E392" s="214"/>
      <c r="F392" s="214"/>
      <c r="G392" s="214"/>
      <c r="H392" s="214"/>
      <c r="I392" s="214"/>
      <c r="J392" s="214"/>
      <c r="K392" s="214"/>
      <c r="L392" s="214"/>
      <c r="M392" s="214"/>
      <c r="N392" s="214"/>
      <c r="O392" s="214"/>
      <c r="P392" s="214"/>
      <c r="Q392" s="214"/>
      <c r="R392" s="214"/>
      <c r="S392" s="214"/>
      <c r="T392" s="214"/>
      <c r="U392" s="214"/>
      <c r="V392" s="214"/>
      <c r="W392" s="214"/>
      <c r="X392" s="214"/>
      <c r="Y392" s="214"/>
      <c r="Z392" s="214"/>
    </row>
    <row r="393" ht="12.75" customHeight="1">
      <c r="A393" s="214"/>
      <c r="B393" s="214"/>
      <c r="C393" s="214"/>
      <c r="D393" s="214"/>
      <c r="E393" s="214"/>
      <c r="F393" s="214"/>
      <c r="G393" s="214"/>
      <c r="H393" s="214"/>
      <c r="I393" s="214"/>
      <c r="J393" s="214"/>
      <c r="K393" s="214"/>
      <c r="L393" s="214"/>
      <c r="M393" s="214"/>
      <c r="N393" s="214"/>
      <c r="O393" s="214"/>
      <c r="P393" s="214"/>
      <c r="Q393" s="214"/>
      <c r="R393" s="214"/>
      <c r="S393" s="214"/>
      <c r="T393" s="214"/>
      <c r="U393" s="214"/>
      <c r="V393" s="214"/>
      <c r="W393" s="214"/>
      <c r="X393" s="214"/>
      <c r="Y393" s="214"/>
      <c r="Z393" s="214"/>
    </row>
    <row r="394" ht="12.75" customHeight="1">
      <c r="A394" s="214"/>
      <c r="B394" s="214"/>
      <c r="C394" s="214"/>
      <c r="D394" s="214"/>
      <c r="E394" s="214"/>
      <c r="F394" s="214"/>
      <c r="G394" s="214"/>
      <c r="H394" s="214"/>
      <c r="I394" s="214"/>
      <c r="J394" s="214"/>
      <c r="K394" s="214"/>
      <c r="L394" s="214"/>
      <c r="M394" s="214"/>
      <c r="N394" s="214"/>
      <c r="O394" s="214"/>
      <c r="P394" s="214"/>
      <c r="Q394" s="214"/>
      <c r="R394" s="214"/>
      <c r="S394" s="214"/>
      <c r="T394" s="214"/>
      <c r="U394" s="214"/>
      <c r="V394" s="214"/>
      <c r="W394" s="214"/>
      <c r="X394" s="214"/>
      <c r="Y394" s="214"/>
      <c r="Z394" s="214"/>
    </row>
    <row r="395" ht="12.75" customHeight="1">
      <c r="A395" s="214"/>
      <c r="B395" s="214"/>
      <c r="C395" s="214"/>
      <c r="D395" s="214"/>
      <c r="E395" s="214"/>
      <c r="F395" s="214"/>
      <c r="G395" s="214"/>
      <c r="H395" s="214"/>
      <c r="I395" s="214"/>
      <c r="J395" s="214"/>
      <c r="K395" s="214"/>
      <c r="L395" s="214"/>
      <c r="M395" s="214"/>
      <c r="N395" s="214"/>
      <c r="O395" s="214"/>
      <c r="P395" s="214"/>
      <c r="Q395" s="214"/>
      <c r="R395" s="214"/>
      <c r="S395" s="214"/>
      <c r="T395" s="214"/>
      <c r="U395" s="214"/>
      <c r="V395" s="214"/>
      <c r="W395" s="214"/>
      <c r="X395" s="214"/>
      <c r="Y395" s="214"/>
      <c r="Z395" s="214"/>
    </row>
    <row r="396" ht="12.75" customHeight="1">
      <c r="A396" s="214"/>
      <c r="B396" s="214"/>
      <c r="C396" s="214"/>
      <c r="D396" s="214"/>
      <c r="E396" s="214"/>
      <c r="F396" s="214"/>
      <c r="G396" s="214"/>
      <c r="H396" s="214"/>
      <c r="I396" s="214"/>
      <c r="J396" s="214"/>
      <c r="K396" s="214"/>
      <c r="L396" s="214"/>
      <c r="M396" s="214"/>
      <c r="N396" s="214"/>
      <c r="O396" s="214"/>
      <c r="P396" s="214"/>
      <c r="Q396" s="214"/>
      <c r="R396" s="214"/>
      <c r="S396" s="214"/>
      <c r="T396" s="214"/>
      <c r="U396" s="214"/>
      <c r="V396" s="214"/>
      <c r="W396" s="214"/>
      <c r="X396" s="214"/>
      <c r="Y396" s="214"/>
      <c r="Z396" s="214"/>
    </row>
    <row r="397" ht="12.75" customHeight="1">
      <c r="A397" s="214"/>
      <c r="B397" s="214"/>
      <c r="C397" s="214"/>
      <c r="D397" s="214"/>
      <c r="E397" s="214"/>
      <c r="F397" s="214"/>
      <c r="G397" s="214"/>
      <c r="H397" s="214"/>
      <c r="I397" s="214"/>
      <c r="J397" s="214"/>
      <c r="K397" s="214"/>
      <c r="L397" s="214"/>
      <c r="M397" s="214"/>
      <c r="N397" s="214"/>
      <c r="O397" s="214"/>
      <c r="P397" s="214"/>
      <c r="Q397" s="214"/>
      <c r="R397" s="214"/>
      <c r="S397" s="214"/>
      <c r="T397" s="214"/>
      <c r="U397" s="214"/>
      <c r="V397" s="214"/>
      <c r="W397" s="214"/>
      <c r="X397" s="214"/>
      <c r="Y397" s="214"/>
      <c r="Z397" s="214"/>
    </row>
    <row r="398" ht="12.75" customHeight="1">
      <c r="A398" s="214"/>
      <c r="B398" s="214"/>
      <c r="C398" s="214"/>
      <c r="D398" s="214"/>
      <c r="E398" s="214"/>
      <c r="F398" s="214"/>
      <c r="G398" s="214"/>
      <c r="H398" s="214"/>
      <c r="I398" s="214"/>
      <c r="J398" s="214"/>
      <c r="K398" s="214"/>
      <c r="L398" s="214"/>
      <c r="M398" s="214"/>
      <c r="N398" s="214"/>
      <c r="O398" s="214"/>
      <c r="P398" s="214"/>
      <c r="Q398" s="214"/>
      <c r="R398" s="214"/>
      <c r="S398" s="214"/>
      <c r="T398" s="214"/>
      <c r="U398" s="214"/>
      <c r="V398" s="214"/>
      <c r="W398" s="214"/>
      <c r="X398" s="214"/>
      <c r="Y398" s="214"/>
      <c r="Z398" s="214"/>
    </row>
    <row r="399" ht="12.75" customHeight="1">
      <c r="A399" s="214"/>
      <c r="B399" s="214"/>
      <c r="C399" s="214"/>
      <c r="D399" s="214"/>
      <c r="E399" s="214"/>
      <c r="F399" s="214"/>
      <c r="G399" s="214"/>
      <c r="H399" s="214"/>
      <c r="I399" s="214"/>
      <c r="J399" s="214"/>
      <c r="K399" s="214"/>
      <c r="L399" s="214"/>
      <c r="M399" s="214"/>
      <c r="N399" s="214"/>
      <c r="O399" s="214"/>
      <c r="P399" s="214"/>
      <c r="Q399" s="214"/>
      <c r="R399" s="214"/>
      <c r="S399" s="214"/>
      <c r="T399" s="214"/>
      <c r="U399" s="214"/>
      <c r="V399" s="214"/>
      <c r="W399" s="214"/>
      <c r="X399" s="214"/>
      <c r="Y399" s="214"/>
      <c r="Z399" s="214"/>
    </row>
    <row r="400" ht="12.75" customHeight="1">
      <c r="A400" s="214"/>
      <c r="B400" s="214"/>
      <c r="C400" s="214"/>
      <c r="D400" s="214"/>
      <c r="E400" s="214"/>
      <c r="F400" s="214"/>
      <c r="G400" s="214"/>
      <c r="H400" s="214"/>
      <c r="I400" s="214"/>
      <c r="J400" s="214"/>
      <c r="K400" s="214"/>
      <c r="L400" s="214"/>
      <c r="M400" s="214"/>
      <c r="N400" s="214"/>
      <c r="O400" s="214"/>
      <c r="P400" s="214"/>
      <c r="Q400" s="214"/>
      <c r="R400" s="214"/>
      <c r="S400" s="214"/>
      <c r="T400" s="214"/>
      <c r="U400" s="214"/>
      <c r="V400" s="214"/>
      <c r="W400" s="214"/>
      <c r="X400" s="214"/>
      <c r="Y400" s="214"/>
      <c r="Z400" s="214"/>
    </row>
    <row r="401" ht="12.75" customHeight="1">
      <c r="A401" s="214"/>
      <c r="B401" s="214"/>
      <c r="C401" s="214"/>
      <c r="D401" s="214"/>
      <c r="E401" s="214"/>
      <c r="F401" s="214"/>
      <c r="G401" s="214"/>
      <c r="H401" s="214"/>
      <c r="I401" s="214"/>
      <c r="J401" s="214"/>
      <c r="K401" s="214"/>
      <c r="L401" s="214"/>
      <c r="M401" s="214"/>
      <c r="N401" s="214"/>
      <c r="O401" s="214"/>
      <c r="P401" s="214"/>
      <c r="Q401" s="214"/>
      <c r="R401" s="214"/>
      <c r="S401" s="214"/>
      <c r="T401" s="214"/>
      <c r="U401" s="214"/>
      <c r="V401" s="214"/>
      <c r="W401" s="214"/>
      <c r="X401" s="214"/>
      <c r="Y401" s="214"/>
      <c r="Z401" s="214"/>
    </row>
    <row r="402" ht="12.75" customHeight="1">
      <c r="A402" s="214"/>
      <c r="B402" s="214"/>
      <c r="C402" s="214"/>
      <c r="D402" s="214"/>
      <c r="E402" s="214"/>
      <c r="F402" s="214"/>
      <c r="G402" s="214"/>
      <c r="H402" s="214"/>
      <c r="I402" s="214"/>
      <c r="J402" s="214"/>
      <c r="K402" s="214"/>
      <c r="L402" s="214"/>
      <c r="M402" s="214"/>
      <c r="N402" s="214"/>
      <c r="O402" s="214"/>
      <c r="P402" s="214"/>
      <c r="Q402" s="214"/>
      <c r="R402" s="214"/>
      <c r="S402" s="214"/>
      <c r="T402" s="214"/>
      <c r="U402" s="214"/>
      <c r="V402" s="214"/>
      <c r="W402" s="214"/>
      <c r="X402" s="214"/>
      <c r="Y402" s="214"/>
      <c r="Z402" s="214"/>
    </row>
    <row r="403" ht="12.75" customHeight="1">
      <c r="A403" s="214"/>
      <c r="B403" s="214"/>
      <c r="C403" s="214"/>
      <c r="D403" s="214"/>
      <c r="E403" s="214"/>
      <c r="F403" s="214"/>
      <c r="G403" s="214"/>
      <c r="H403" s="214"/>
      <c r="I403" s="214"/>
      <c r="J403" s="214"/>
      <c r="K403" s="214"/>
      <c r="L403" s="214"/>
      <c r="M403" s="214"/>
      <c r="N403" s="214"/>
      <c r="O403" s="214"/>
      <c r="P403" s="214"/>
      <c r="Q403" s="214"/>
      <c r="R403" s="214"/>
      <c r="S403" s="214"/>
      <c r="T403" s="214"/>
      <c r="U403" s="214"/>
      <c r="V403" s="214"/>
      <c r="W403" s="214"/>
      <c r="X403" s="214"/>
      <c r="Y403" s="214"/>
      <c r="Z403" s="214"/>
    </row>
    <row r="404" ht="12.75" customHeight="1">
      <c r="A404" s="214"/>
      <c r="B404" s="214"/>
      <c r="C404" s="214"/>
      <c r="D404" s="214"/>
      <c r="E404" s="214"/>
      <c r="F404" s="214"/>
      <c r="G404" s="214"/>
      <c r="H404" s="214"/>
      <c r="I404" s="214"/>
      <c r="J404" s="214"/>
      <c r="K404" s="214"/>
      <c r="L404" s="214"/>
      <c r="M404" s="214"/>
      <c r="N404" s="214"/>
      <c r="O404" s="214"/>
      <c r="P404" s="214"/>
      <c r="Q404" s="214"/>
      <c r="R404" s="214"/>
      <c r="S404" s="214"/>
      <c r="T404" s="214"/>
      <c r="U404" s="214"/>
      <c r="V404" s="214"/>
      <c r="W404" s="214"/>
      <c r="X404" s="214"/>
      <c r="Y404" s="214"/>
      <c r="Z404" s="214"/>
    </row>
    <row r="405" ht="12.75" customHeight="1">
      <c r="A405" s="214"/>
      <c r="B405" s="214"/>
      <c r="C405" s="214"/>
      <c r="D405" s="214"/>
      <c r="E405" s="214"/>
      <c r="F405" s="214"/>
      <c r="G405" s="214"/>
      <c r="H405" s="214"/>
      <c r="I405" s="214"/>
      <c r="J405" s="214"/>
      <c r="K405" s="214"/>
      <c r="L405" s="214"/>
      <c r="M405" s="214"/>
      <c r="N405" s="214"/>
      <c r="O405" s="214"/>
      <c r="P405" s="214"/>
      <c r="Q405" s="214"/>
      <c r="R405" s="214"/>
      <c r="S405" s="214"/>
      <c r="T405" s="214"/>
      <c r="U405" s="214"/>
      <c r="V405" s="214"/>
      <c r="W405" s="214"/>
      <c r="X405" s="214"/>
      <c r="Y405" s="214"/>
      <c r="Z405" s="214"/>
    </row>
    <row r="406" ht="12.75" customHeight="1">
      <c r="A406" s="214"/>
      <c r="B406" s="214"/>
      <c r="C406" s="214"/>
      <c r="D406" s="214"/>
      <c r="E406" s="214"/>
      <c r="F406" s="214"/>
      <c r="G406" s="214"/>
      <c r="H406" s="214"/>
      <c r="I406" s="214"/>
      <c r="J406" s="214"/>
      <c r="K406" s="214"/>
      <c r="L406" s="214"/>
      <c r="M406" s="214"/>
      <c r="N406" s="214"/>
      <c r="O406" s="214"/>
      <c r="P406" s="214"/>
      <c r="Q406" s="214"/>
      <c r="R406" s="214"/>
      <c r="S406" s="214"/>
      <c r="T406" s="214"/>
      <c r="U406" s="214"/>
      <c r="V406" s="214"/>
      <c r="W406" s="214"/>
      <c r="X406" s="214"/>
      <c r="Y406" s="214"/>
      <c r="Z406" s="214"/>
    </row>
    <row r="407" ht="12.75" customHeight="1">
      <c r="A407" s="214"/>
      <c r="B407" s="214"/>
      <c r="C407" s="214"/>
      <c r="D407" s="214"/>
      <c r="E407" s="214"/>
      <c r="F407" s="214"/>
      <c r="G407" s="214"/>
      <c r="H407" s="214"/>
      <c r="I407" s="214"/>
      <c r="J407" s="214"/>
      <c r="K407" s="214"/>
      <c r="L407" s="214"/>
      <c r="M407" s="214"/>
      <c r="N407" s="214"/>
      <c r="O407" s="214"/>
      <c r="P407" s="214"/>
      <c r="Q407" s="214"/>
      <c r="R407" s="214"/>
      <c r="S407" s="214"/>
      <c r="T407" s="214"/>
      <c r="U407" s="214"/>
      <c r="V407" s="214"/>
      <c r="W407" s="214"/>
      <c r="X407" s="214"/>
      <c r="Y407" s="214"/>
      <c r="Z407" s="214"/>
    </row>
    <row r="408" ht="12.75" customHeight="1">
      <c r="A408" s="214"/>
      <c r="B408" s="214"/>
      <c r="C408" s="214"/>
      <c r="D408" s="214"/>
      <c r="E408" s="214"/>
      <c r="F408" s="214"/>
      <c r="G408" s="214"/>
      <c r="H408" s="214"/>
      <c r="I408" s="214"/>
      <c r="J408" s="214"/>
      <c r="K408" s="214"/>
      <c r="L408" s="214"/>
      <c r="M408" s="214"/>
      <c r="N408" s="214"/>
      <c r="O408" s="214"/>
      <c r="P408" s="214"/>
      <c r="Q408" s="214"/>
      <c r="R408" s="214"/>
      <c r="S408" s="214"/>
      <c r="T408" s="214"/>
      <c r="U408" s="214"/>
      <c r="V408" s="214"/>
      <c r="W408" s="214"/>
      <c r="X408" s="214"/>
      <c r="Y408" s="214"/>
      <c r="Z408" s="214"/>
    </row>
    <row r="409" ht="12.75" customHeight="1">
      <c r="A409" s="214"/>
      <c r="B409" s="214"/>
      <c r="C409" s="214"/>
      <c r="D409" s="214"/>
      <c r="E409" s="214"/>
      <c r="F409" s="214"/>
      <c r="G409" s="214"/>
      <c r="H409" s="214"/>
      <c r="I409" s="214"/>
      <c r="J409" s="214"/>
      <c r="K409" s="214"/>
      <c r="L409" s="214"/>
      <c r="M409" s="214"/>
      <c r="N409" s="214"/>
      <c r="O409" s="214"/>
      <c r="P409" s="214"/>
      <c r="Q409" s="214"/>
      <c r="R409" s="214"/>
      <c r="S409" s="214"/>
      <c r="T409" s="214"/>
      <c r="U409" s="214"/>
      <c r="V409" s="214"/>
      <c r="W409" s="214"/>
      <c r="X409" s="214"/>
      <c r="Y409" s="214"/>
      <c r="Z409" s="214"/>
    </row>
    <row r="410" ht="12.75" customHeight="1">
      <c r="A410" s="214"/>
      <c r="B410" s="214"/>
      <c r="C410" s="214"/>
      <c r="D410" s="214"/>
      <c r="E410" s="214"/>
      <c r="F410" s="214"/>
      <c r="G410" s="214"/>
      <c r="H410" s="214"/>
      <c r="I410" s="214"/>
      <c r="J410" s="214"/>
      <c r="K410" s="214"/>
      <c r="L410" s="214"/>
      <c r="M410" s="214"/>
      <c r="N410" s="214"/>
      <c r="O410" s="214"/>
      <c r="P410" s="214"/>
      <c r="Q410" s="214"/>
      <c r="R410" s="214"/>
      <c r="S410" s="214"/>
      <c r="T410" s="214"/>
      <c r="U410" s="214"/>
      <c r="V410" s="214"/>
      <c r="W410" s="214"/>
      <c r="X410" s="214"/>
      <c r="Y410" s="214"/>
      <c r="Z410" s="214"/>
    </row>
    <row r="411" ht="12.75" customHeight="1">
      <c r="A411" s="214"/>
      <c r="B411" s="214"/>
      <c r="C411" s="214"/>
      <c r="D411" s="214"/>
      <c r="E411" s="214"/>
      <c r="F411" s="214"/>
      <c r="G411" s="214"/>
      <c r="H411" s="214"/>
      <c r="I411" s="214"/>
      <c r="J411" s="214"/>
      <c r="K411" s="214"/>
      <c r="L411" s="214"/>
      <c r="M411" s="214"/>
      <c r="N411" s="214"/>
      <c r="O411" s="214"/>
      <c r="P411" s="214"/>
      <c r="Q411" s="214"/>
      <c r="R411" s="214"/>
      <c r="S411" s="214"/>
      <c r="T411" s="214"/>
      <c r="U411" s="214"/>
      <c r="V411" s="214"/>
      <c r="W411" s="214"/>
      <c r="X411" s="214"/>
      <c r="Y411" s="214"/>
      <c r="Z411" s="214"/>
    </row>
    <row r="412" ht="12.75" customHeight="1">
      <c r="A412" s="214"/>
      <c r="B412" s="214"/>
      <c r="C412" s="214"/>
      <c r="D412" s="214"/>
      <c r="E412" s="214"/>
      <c r="F412" s="214"/>
      <c r="G412" s="214"/>
      <c r="H412" s="214"/>
      <c r="I412" s="214"/>
      <c r="J412" s="214"/>
      <c r="K412" s="214"/>
      <c r="L412" s="214"/>
      <c r="M412" s="214"/>
      <c r="N412" s="214"/>
      <c r="O412" s="214"/>
      <c r="P412" s="214"/>
      <c r="Q412" s="214"/>
      <c r="R412" s="214"/>
      <c r="S412" s="214"/>
      <c r="T412" s="214"/>
      <c r="U412" s="214"/>
      <c r="V412" s="214"/>
      <c r="W412" s="214"/>
      <c r="X412" s="214"/>
      <c r="Y412" s="214"/>
      <c r="Z412" s="214"/>
    </row>
    <row r="413" ht="12.75" customHeight="1">
      <c r="A413" s="214"/>
      <c r="B413" s="214"/>
      <c r="C413" s="214"/>
      <c r="D413" s="214"/>
      <c r="E413" s="214"/>
      <c r="F413" s="214"/>
      <c r="G413" s="214"/>
      <c r="H413" s="214"/>
      <c r="I413" s="214"/>
      <c r="J413" s="214"/>
      <c r="K413" s="214"/>
      <c r="L413" s="214"/>
      <c r="M413" s="214"/>
      <c r="N413" s="214"/>
      <c r="O413" s="214"/>
      <c r="P413" s="214"/>
      <c r="Q413" s="214"/>
      <c r="R413" s="214"/>
      <c r="S413" s="214"/>
      <c r="T413" s="214"/>
      <c r="U413" s="214"/>
      <c r="V413" s="214"/>
      <c r="W413" s="214"/>
      <c r="X413" s="214"/>
      <c r="Y413" s="214"/>
      <c r="Z413" s="214"/>
    </row>
    <row r="414" ht="12.75" customHeight="1">
      <c r="A414" s="214"/>
      <c r="B414" s="214"/>
      <c r="C414" s="214"/>
      <c r="D414" s="214"/>
      <c r="E414" s="214"/>
      <c r="F414" s="214"/>
      <c r="G414" s="214"/>
      <c r="H414" s="214"/>
      <c r="I414" s="214"/>
      <c r="J414" s="214"/>
      <c r="K414" s="214"/>
      <c r="L414" s="214"/>
      <c r="M414" s="214"/>
      <c r="N414" s="214"/>
      <c r="O414" s="214"/>
      <c r="P414" s="214"/>
      <c r="Q414" s="214"/>
      <c r="R414" s="214"/>
      <c r="S414" s="214"/>
      <c r="T414" s="214"/>
      <c r="U414" s="214"/>
      <c r="V414" s="214"/>
      <c r="W414" s="214"/>
      <c r="X414" s="214"/>
      <c r="Y414" s="214"/>
      <c r="Z414" s="214"/>
    </row>
    <row r="415" ht="12.75" customHeight="1">
      <c r="A415" s="214"/>
      <c r="B415" s="214"/>
      <c r="C415" s="214"/>
      <c r="D415" s="214"/>
      <c r="E415" s="214"/>
      <c r="F415" s="214"/>
      <c r="G415" s="214"/>
      <c r="H415" s="214"/>
      <c r="I415" s="214"/>
      <c r="J415" s="214"/>
      <c r="K415" s="214"/>
      <c r="L415" s="214"/>
      <c r="M415" s="214"/>
      <c r="N415" s="214"/>
      <c r="O415" s="214"/>
      <c r="P415" s="214"/>
      <c r="Q415" s="214"/>
      <c r="R415" s="214"/>
      <c r="S415" s="214"/>
      <c r="T415" s="214"/>
      <c r="U415" s="214"/>
      <c r="V415" s="214"/>
      <c r="W415" s="214"/>
      <c r="X415" s="214"/>
      <c r="Y415" s="214"/>
      <c r="Z415" s="214"/>
    </row>
    <row r="416" ht="12.75" customHeight="1">
      <c r="A416" s="214"/>
      <c r="B416" s="214"/>
      <c r="C416" s="214"/>
      <c r="D416" s="214"/>
      <c r="E416" s="214"/>
      <c r="F416" s="214"/>
      <c r="G416" s="214"/>
      <c r="H416" s="214"/>
      <c r="I416" s="214"/>
      <c r="J416" s="214"/>
      <c r="K416" s="214"/>
      <c r="L416" s="214"/>
      <c r="M416" s="214"/>
      <c r="N416" s="214"/>
      <c r="O416" s="214"/>
      <c r="P416" s="214"/>
      <c r="Q416" s="214"/>
      <c r="R416" s="214"/>
      <c r="S416" s="214"/>
      <c r="T416" s="214"/>
      <c r="U416" s="214"/>
      <c r="V416" s="214"/>
      <c r="W416" s="214"/>
      <c r="X416" s="214"/>
      <c r="Y416" s="214"/>
      <c r="Z416" s="214"/>
    </row>
    <row r="417" ht="12.75" customHeight="1">
      <c r="A417" s="214"/>
      <c r="B417" s="214"/>
      <c r="C417" s="214"/>
      <c r="D417" s="214"/>
      <c r="E417" s="214"/>
      <c r="F417" s="214"/>
      <c r="G417" s="214"/>
      <c r="H417" s="214"/>
      <c r="I417" s="214"/>
      <c r="J417" s="214"/>
      <c r="K417" s="214"/>
      <c r="L417" s="214"/>
      <c r="M417" s="214"/>
      <c r="N417" s="214"/>
      <c r="O417" s="214"/>
      <c r="P417" s="214"/>
      <c r="Q417" s="214"/>
      <c r="R417" s="214"/>
      <c r="S417" s="214"/>
      <c r="T417" s="214"/>
      <c r="U417" s="214"/>
      <c r="V417" s="214"/>
      <c r="W417" s="214"/>
      <c r="X417" s="214"/>
      <c r="Y417" s="214"/>
      <c r="Z417" s="214"/>
    </row>
    <row r="418" ht="12.75" customHeight="1">
      <c r="A418" s="214"/>
      <c r="B418" s="214"/>
      <c r="C418" s="214"/>
      <c r="D418" s="214"/>
      <c r="E418" s="214"/>
      <c r="F418" s="214"/>
      <c r="G418" s="214"/>
      <c r="H418" s="214"/>
      <c r="I418" s="214"/>
      <c r="J418" s="214"/>
      <c r="K418" s="214"/>
      <c r="L418" s="214"/>
      <c r="M418" s="214"/>
      <c r="N418" s="214"/>
      <c r="O418" s="214"/>
      <c r="P418" s="214"/>
      <c r="Q418" s="214"/>
      <c r="R418" s="214"/>
      <c r="S418" s="214"/>
      <c r="T418" s="214"/>
      <c r="U418" s="214"/>
      <c r="V418" s="214"/>
      <c r="W418" s="214"/>
      <c r="X418" s="214"/>
      <c r="Y418" s="214"/>
      <c r="Z418" s="214"/>
    </row>
    <row r="419" ht="12.75" customHeight="1">
      <c r="A419" s="214"/>
      <c r="B419" s="214"/>
      <c r="C419" s="214"/>
      <c r="D419" s="214"/>
      <c r="E419" s="214"/>
      <c r="F419" s="214"/>
      <c r="G419" s="214"/>
      <c r="H419" s="214"/>
      <c r="I419" s="214"/>
      <c r="J419" s="214"/>
      <c r="K419" s="214"/>
      <c r="L419" s="214"/>
      <c r="M419" s="214"/>
      <c r="N419" s="214"/>
      <c r="O419" s="214"/>
      <c r="P419" s="214"/>
      <c r="Q419" s="214"/>
      <c r="R419" s="214"/>
      <c r="S419" s="214"/>
      <c r="T419" s="214"/>
      <c r="U419" s="214"/>
      <c r="V419" s="214"/>
      <c r="W419" s="214"/>
      <c r="X419" s="214"/>
      <c r="Y419" s="214"/>
      <c r="Z419" s="214"/>
    </row>
    <row r="420" ht="12.75" customHeight="1">
      <c r="A420" s="214"/>
      <c r="B420" s="214"/>
      <c r="C420" s="214"/>
      <c r="D420" s="214"/>
      <c r="E420" s="214"/>
      <c r="F420" s="214"/>
      <c r="G420" s="214"/>
      <c r="H420" s="214"/>
      <c r="I420" s="214"/>
      <c r="J420" s="214"/>
      <c r="K420" s="214"/>
      <c r="L420" s="214"/>
      <c r="M420" s="214"/>
      <c r="N420" s="214"/>
      <c r="O420" s="214"/>
      <c r="P420" s="214"/>
      <c r="Q420" s="214"/>
      <c r="R420" s="214"/>
      <c r="S420" s="214"/>
      <c r="T420" s="214"/>
      <c r="U420" s="214"/>
      <c r="V420" s="214"/>
      <c r="W420" s="214"/>
      <c r="X420" s="214"/>
      <c r="Y420" s="214"/>
      <c r="Z420" s="214"/>
    </row>
    <row r="421" ht="12.75" customHeight="1">
      <c r="A421" s="214"/>
      <c r="B421" s="214"/>
      <c r="C421" s="214"/>
      <c r="D421" s="214"/>
      <c r="E421" s="214"/>
      <c r="F421" s="214"/>
      <c r="G421" s="214"/>
      <c r="H421" s="214"/>
      <c r="I421" s="214"/>
      <c r="J421" s="214"/>
      <c r="K421" s="214"/>
      <c r="L421" s="214"/>
      <c r="M421" s="214"/>
      <c r="N421" s="214"/>
      <c r="O421" s="214"/>
      <c r="P421" s="214"/>
      <c r="Q421" s="214"/>
      <c r="R421" s="214"/>
      <c r="S421" s="214"/>
      <c r="T421" s="214"/>
      <c r="U421" s="214"/>
      <c r="V421" s="214"/>
      <c r="W421" s="214"/>
      <c r="X421" s="214"/>
      <c r="Y421" s="214"/>
      <c r="Z421" s="214"/>
    </row>
    <row r="422" ht="12.75" customHeight="1">
      <c r="A422" s="214"/>
      <c r="B422" s="214"/>
      <c r="C422" s="214"/>
      <c r="D422" s="214"/>
      <c r="E422" s="214"/>
      <c r="F422" s="214"/>
      <c r="G422" s="214"/>
      <c r="H422" s="214"/>
      <c r="I422" s="214"/>
      <c r="J422" s="214"/>
      <c r="K422" s="214"/>
      <c r="L422" s="214"/>
      <c r="M422" s="214"/>
      <c r="N422" s="214"/>
      <c r="O422" s="214"/>
      <c r="P422" s="214"/>
      <c r="Q422" s="214"/>
      <c r="R422" s="214"/>
      <c r="S422" s="214"/>
      <c r="T422" s="214"/>
      <c r="U422" s="214"/>
      <c r="V422" s="214"/>
      <c r="W422" s="214"/>
      <c r="X422" s="214"/>
      <c r="Y422" s="214"/>
      <c r="Z422" s="214"/>
    </row>
    <row r="423" ht="12.75" customHeight="1">
      <c r="A423" s="214"/>
      <c r="B423" s="214"/>
      <c r="C423" s="214"/>
      <c r="D423" s="214"/>
      <c r="E423" s="214"/>
      <c r="F423" s="214"/>
      <c r="G423" s="214"/>
      <c r="H423" s="214"/>
      <c r="I423" s="214"/>
      <c r="J423" s="214"/>
      <c r="K423" s="214"/>
      <c r="L423" s="214"/>
      <c r="M423" s="214"/>
      <c r="N423" s="214"/>
      <c r="O423" s="214"/>
      <c r="P423" s="214"/>
      <c r="Q423" s="214"/>
      <c r="R423" s="214"/>
      <c r="S423" s="214"/>
      <c r="T423" s="214"/>
      <c r="U423" s="214"/>
      <c r="V423" s="214"/>
      <c r="W423" s="214"/>
      <c r="X423" s="214"/>
      <c r="Y423" s="214"/>
      <c r="Z423" s="214"/>
    </row>
    <row r="424" ht="12.75" customHeight="1">
      <c r="A424" s="214"/>
      <c r="B424" s="214"/>
      <c r="C424" s="214"/>
      <c r="D424" s="214"/>
      <c r="E424" s="214"/>
      <c r="F424" s="214"/>
      <c r="G424" s="214"/>
      <c r="H424" s="214"/>
      <c r="I424" s="214"/>
      <c r="J424" s="214"/>
      <c r="K424" s="214"/>
      <c r="L424" s="214"/>
      <c r="M424" s="214"/>
      <c r="N424" s="214"/>
      <c r="O424" s="214"/>
      <c r="P424" s="214"/>
      <c r="Q424" s="214"/>
      <c r="R424" s="214"/>
      <c r="S424" s="214"/>
      <c r="T424" s="214"/>
      <c r="U424" s="214"/>
      <c r="V424" s="214"/>
      <c r="W424" s="214"/>
      <c r="X424" s="214"/>
      <c r="Y424" s="214"/>
      <c r="Z424" s="214"/>
    </row>
    <row r="425" ht="12.75" customHeight="1">
      <c r="A425" s="214"/>
      <c r="B425" s="214"/>
      <c r="C425" s="214"/>
      <c r="D425" s="214"/>
      <c r="E425" s="214"/>
      <c r="F425" s="214"/>
      <c r="G425" s="214"/>
      <c r="H425" s="214"/>
      <c r="I425" s="214"/>
      <c r="J425" s="214"/>
      <c r="K425" s="214"/>
      <c r="L425" s="214"/>
      <c r="M425" s="214"/>
      <c r="N425" s="214"/>
      <c r="O425" s="214"/>
      <c r="P425" s="214"/>
      <c r="Q425" s="214"/>
      <c r="R425" s="214"/>
      <c r="S425" s="214"/>
      <c r="T425" s="214"/>
      <c r="U425" s="214"/>
      <c r="V425" s="214"/>
      <c r="W425" s="214"/>
      <c r="X425" s="214"/>
      <c r="Y425" s="214"/>
      <c r="Z425" s="214"/>
    </row>
    <row r="426" ht="12.75" customHeight="1">
      <c r="A426" s="214"/>
      <c r="B426" s="214"/>
      <c r="C426" s="214"/>
      <c r="D426" s="214"/>
      <c r="E426" s="214"/>
      <c r="F426" s="214"/>
      <c r="G426" s="214"/>
      <c r="H426" s="214"/>
      <c r="I426" s="214"/>
      <c r="J426" s="214"/>
      <c r="K426" s="214"/>
      <c r="L426" s="214"/>
      <c r="M426" s="214"/>
      <c r="N426" s="214"/>
      <c r="O426" s="214"/>
      <c r="P426" s="214"/>
      <c r="Q426" s="214"/>
      <c r="R426" s="214"/>
      <c r="S426" s="214"/>
      <c r="T426" s="214"/>
      <c r="U426" s="214"/>
      <c r="V426" s="214"/>
      <c r="W426" s="214"/>
      <c r="X426" s="214"/>
      <c r="Y426" s="214"/>
      <c r="Z426" s="214"/>
    </row>
    <row r="427" ht="12.75" customHeight="1">
      <c r="A427" s="214"/>
      <c r="B427" s="214"/>
      <c r="C427" s="214"/>
      <c r="D427" s="214"/>
      <c r="E427" s="214"/>
      <c r="F427" s="214"/>
      <c r="G427" s="214"/>
      <c r="H427" s="214"/>
      <c r="I427" s="214"/>
      <c r="J427" s="214"/>
      <c r="K427" s="214"/>
      <c r="L427" s="214"/>
      <c r="M427" s="214"/>
      <c r="N427" s="214"/>
      <c r="O427" s="214"/>
      <c r="P427" s="214"/>
      <c r="Q427" s="214"/>
      <c r="R427" s="214"/>
      <c r="S427" s="214"/>
      <c r="T427" s="214"/>
      <c r="U427" s="214"/>
      <c r="V427" s="214"/>
      <c r="W427" s="214"/>
      <c r="X427" s="214"/>
      <c r="Y427" s="214"/>
      <c r="Z427" s="214"/>
    </row>
    <row r="428" ht="12.75" customHeight="1">
      <c r="A428" s="214"/>
      <c r="B428" s="214"/>
      <c r="C428" s="214"/>
      <c r="D428" s="214"/>
      <c r="E428" s="214"/>
      <c r="F428" s="214"/>
      <c r="G428" s="214"/>
      <c r="H428" s="214"/>
      <c r="I428" s="214"/>
      <c r="J428" s="214"/>
      <c r="K428" s="214"/>
      <c r="L428" s="214"/>
      <c r="M428" s="214"/>
      <c r="N428" s="214"/>
      <c r="O428" s="214"/>
      <c r="P428" s="214"/>
      <c r="Q428" s="214"/>
      <c r="R428" s="214"/>
      <c r="S428" s="214"/>
      <c r="T428" s="214"/>
      <c r="U428" s="214"/>
      <c r="V428" s="214"/>
      <c r="W428" s="214"/>
      <c r="X428" s="214"/>
      <c r="Y428" s="214"/>
      <c r="Z428" s="214"/>
    </row>
    <row r="429" ht="12.75" customHeight="1">
      <c r="A429" s="214"/>
      <c r="B429" s="214"/>
      <c r="C429" s="214"/>
      <c r="D429" s="214"/>
      <c r="E429" s="214"/>
      <c r="F429" s="214"/>
      <c r="G429" s="214"/>
      <c r="H429" s="214"/>
      <c r="I429" s="214"/>
      <c r="J429" s="214"/>
      <c r="K429" s="214"/>
      <c r="L429" s="214"/>
      <c r="M429" s="214"/>
      <c r="N429" s="214"/>
      <c r="O429" s="214"/>
      <c r="P429" s="214"/>
      <c r="Q429" s="214"/>
      <c r="R429" s="214"/>
      <c r="S429" s="214"/>
      <c r="T429" s="214"/>
      <c r="U429" s="214"/>
      <c r="V429" s="214"/>
      <c r="W429" s="214"/>
      <c r="X429" s="214"/>
      <c r="Y429" s="214"/>
      <c r="Z429" s="214"/>
    </row>
    <row r="430" ht="12.75" customHeight="1">
      <c r="A430" s="214"/>
      <c r="B430" s="214"/>
      <c r="C430" s="214"/>
      <c r="D430" s="214"/>
      <c r="E430" s="214"/>
      <c r="F430" s="214"/>
      <c r="G430" s="214"/>
      <c r="H430" s="214"/>
      <c r="I430" s="214"/>
      <c r="J430" s="214"/>
      <c r="K430" s="214"/>
      <c r="L430" s="214"/>
      <c r="M430" s="214"/>
      <c r="N430" s="214"/>
      <c r="O430" s="214"/>
      <c r="P430" s="214"/>
      <c r="Q430" s="214"/>
      <c r="R430" s="214"/>
      <c r="S430" s="214"/>
      <c r="T430" s="214"/>
      <c r="U430" s="214"/>
      <c r="V430" s="214"/>
      <c r="W430" s="214"/>
      <c r="X430" s="214"/>
      <c r="Y430" s="214"/>
      <c r="Z430" s="214"/>
    </row>
    <row r="431" ht="12.75" customHeight="1">
      <c r="A431" s="214"/>
      <c r="B431" s="214"/>
      <c r="C431" s="214"/>
      <c r="D431" s="214"/>
      <c r="E431" s="214"/>
      <c r="F431" s="214"/>
      <c r="G431" s="214"/>
      <c r="H431" s="214"/>
      <c r="I431" s="214"/>
      <c r="J431" s="214"/>
      <c r="K431" s="214"/>
      <c r="L431" s="214"/>
      <c r="M431" s="214"/>
      <c r="N431" s="214"/>
      <c r="O431" s="214"/>
      <c r="P431" s="214"/>
      <c r="Q431" s="214"/>
      <c r="R431" s="214"/>
      <c r="S431" s="214"/>
      <c r="T431" s="214"/>
      <c r="U431" s="214"/>
      <c r="V431" s="214"/>
      <c r="W431" s="214"/>
      <c r="X431" s="214"/>
      <c r="Y431" s="214"/>
      <c r="Z431" s="214"/>
    </row>
    <row r="432" ht="12.75" customHeight="1">
      <c r="A432" s="214"/>
      <c r="B432" s="214"/>
      <c r="C432" s="214"/>
      <c r="D432" s="214"/>
      <c r="E432" s="214"/>
      <c r="F432" s="214"/>
      <c r="G432" s="214"/>
      <c r="H432" s="214"/>
      <c r="I432" s="214"/>
      <c r="J432" s="214"/>
      <c r="K432" s="214"/>
      <c r="L432" s="214"/>
      <c r="M432" s="214"/>
      <c r="N432" s="214"/>
      <c r="O432" s="214"/>
      <c r="P432" s="214"/>
      <c r="Q432" s="214"/>
      <c r="R432" s="214"/>
      <c r="S432" s="214"/>
      <c r="T432" s="214"/>
      <c r="U432" s="214"/>
      <c r="V432" s="214"/>
      <c r="W432" s="214"/>
      <c r="X432" s="214"/>
      <c r="Y432" s="214"/>
      <c r="Z432" s="214"/>
    </row>
    <row r="433" ht="12.75" customHeight="1">
      <c r="A433" s="214"/>
      <c r="B433" s="214"/>
      <c r="C433" s="214"/>
      <c r="D433" s="214"/>
      <c r="E433" s="214"/>
      <c r="F433" s="214"/>
      <c r="G433" s="214"/>
      <c r="H433" s="214"/>
      <c r="I433" s="214"/>
      <c r="J433" s="214"/>
      <c r="K433" s="214"/>
      <c r="L433" s="214"/>
      <c r="M433" s="214"/>
      <c r="N433" s="214"/>
      <c r="O433" s="214"/>
      <c r="P433" s="214"/>
      <c r="Q433" s="214"/>
      <c r="R433" s="214"/>
      <c r="S433" s="214"/>
      <c r="T433" s="214"/>
      <c r="U433" s="214"/>
      <c r="V433" s="214"/>
      <c r="W433" s="214"/>
      <c r="X433" s="214"/>
      <c r="Y433" s="214"/>
      <c r="Z433" s="214"/>
    </row>
    <row r="434" ht="12.75" customHeight="1">
      <c r="A434" s="214"/>
      <c r="B434" s="214"/>
      <c r="C434" s="214"/>
      <c r="D434" s="214"/>
      <c r="E434" s="214"/>
      <c r="F434" s="214"/>
      <c r="G434" s="214"/>
      <c r="H434" s="214"/>
      <c r="I434" s="214"/>
      <c r="J434" s="214"/>
      <c r="K434" s="214"/>
      <c r="L434" s="214"/>
      <c r="M434" s="214"/>
      <c r="N434" s="214"/>
      <c r="O434" s="214"/>
      <c r="P434" s="214"/>
      <c r="Q434" s="214"/>
      <c r="R434" s="214"/>
      <c r="S434" s="214"/>
      <c r="T434" s="214"/>
      <c r="U434" s="214"/>
      <c r="V434" s="214"/>
      <c r="W434" s="214"/>
      <c r="X434" s="214"/>
      <c r="Y434" s="214"/>
      <c r="Z434" s="214"/>
    </row>
    <row r="435" ht="12.75" customHeight="1">
      <c r="A435" s="214"/>
      <c r="B435" s="214"/>
      <c r="C435" s="214"/>
      <c r="D435" s="214"/>
      <c r="E435" s="214"/>
      <c r="F435" s="214"/>
      <c r="G435" s="214"/>
      <c r="H435" s="214"/>
      <c r="I435" s="214"/>
      <c r="J435" s="214"/>
      <c r="K435" s="214"/>
      <c r="L435" s="214"/>
      <c r="M435" s="214"/>
      <c r="N435" s="214"/>
      <c r="O435" s="214"/>
      <c r="P435" s="214"/>
      <c r="Q435" s="214"/>
      <c r="R435" s="214"/>
      <c r="S435" s="214"/>
      <c r="T435" s="214"/>
      <c r="U435" s="214"/>
      <c r="V435" s="214"/>
      <c r="W435" s="214"/>
      <c r="X435" s="214"/>
      <c r="Y435" s="214"/>
      <c r="Z435" s="214"/>
    </row>
    <row r="436" ht="12.75" customHeight="1">
      <c r="A436" s="214"/>
      <c r="B436" s="214"/>
      <c r="C436" s="214"/>
      <c r="D436" s="214"/>
      <c r="E436" s="214"/>
      <c r="F436" s="214"/>
      <c r="G436" s="214"/>
      <c r="H436" s="214"/>
      <c r="I436" s="214"/>
      <c r="J436" s="214"/>
      <c r="K436" s="214"/>
      <c r="L436" s="214"/>
      <c r="M436" s="214"/>
      <c r="N436" s="214"/>
      <c r="O436" s="214"/>
      <c r="P436" s="214"/>
      <c r="Q436" s="214"/>
      <c r="R436" s="214"/>
      <c r="S436" s="214"/>
      <c r="T436" s="214"/>
      <c r="U436" s="214"/>
      <c r="V436" s="214"/>
      <c r="W436" s="214"/>
      <c r="X436" s="214"/>
      <c r="Y436" s="214"/>
      <c r="Z436" s="214"/>
    </row>
    <row r="437" ht="12.75" customHeight="1">
      <c r="A437" s="214"/>
      <c r="B437" s="214"/>
      <c r="C437" s="214"/>
      <c r="D437" s="214"/>
      <c r="E437" s="214"/>
      <c r="F437" s="214"/>
      <c r="G437" s="214"/>
      <c r="H437" s="214"/>
      <c r="I437" s="214"/>
      <c r="J437" s="214"/>
      <c r="K437" s="214"/>
      <c r="L437" s="214"/>
      <c r="M437" s="214"/>
      <c r="N437" s="214"/>
      <c r="O437" s="214"/>
      <c r="P437" s="214"/>
      <c r="Q437" s="214"/>
      <c r="R437" s="214"/>
      <c r="S437" s="214"/>
      <c r="T437" s="214"/>
      <c r="U437" s="214"/>
      <c r="V437" s="214"/>
      <c r="W437" s="214"/>
      <c r="X437" s="214"/>
      <c r="Y437" s="214"/>
      <c r="Z437" s="214"/>
    </row>
    <row r="438" ht="12.75" customHeight="1">
      <c r="A438" s="214"/>
      <c r="B438" s="214"/>
      <c r="C438" s="214"/>
      <c r="D438" s="214"/>
      <c r="E438" s="214"/>
      <c r="F438" s="214"/>
      <c r="G438" s="214"/>
      <c r="H438" s="214"/>
      <c r="I438" s="214"/>
      <c r="J438" s="214"/>
      <c r="K438" s="214"/>
      <c r="L438" s="214"/>
      <c r="M438" s="214"/>
      <c r="N438" s="214"/>
      <c r="O438" s="214"/>
      <c r="P438" s="214"/>
      <c r="Q438" s="214"/>
      <c r="R438" s="214"/>
      <c r="S438" s="214"/>
      <c r="T438" s="214"/>
      <c r="U438" s="214"/>
      <c r="V438" s="214"/>
      <c r="W438" s="214"/>
      <c r="X438" s="214"/>
      <c r="Y438" s="214"/>
      <c r="Z438" s="214"/>
    </row>
    <row r="439" ht="12.75" customHeight="1">
      <c r="A439" s="214"/>
      <c r="B439" s="214"/>
      <c r="C439" s="214"/>
      <c r="D439" s="214"/>
      <c r="E439" s="214"/>
      <c r="F439" s="214"/>
      <c r="G439" s="214"/>
      <c r="H439" s="214"/>
      <c r="I439" s="214"/>
      <c r="J439" s="214"/>
      <c r="K439" s="214"/>
      <c r="L439" s="214"/>
      <c r="M439" s="214"/>
      <c r="N439" s="214"/>
      <c r="O439" s="214"/>
      <c r="P439" s="214"/>
      <c r="Q439" s="214"/>
      <c r="R439" s="214"/>
      <c r="S439" s="214"/>
      <c r="T439" s="214"/>
      <c r="U439" s="214"/>
      <c r="V439" s="214"/>
      <c r="W439" s="214"/>
      <c r="X439" s="214"/>
      <c r="Y439" s="214"/>
      <c r="Z439" s="214"/>
    </row>
    <row r="440" ht="12.75" customHeight="1">
      <c r="A440" s="214"/>
      <c r="B440" s="214"/>
      <c r="C440" s="214"/>
      <c r="D440" s="214"/>
      <c r="E440" s="214"/>
      <c r="F440" s="214"/>
      <c r="G440" s="214"/>
      <c r="H440" s="214"/>
      <c r="I440" s="214"/>
      <c r="J440" s="214"/>
      <c r="K440" s="214"/>
      <c r="L440" s="214"/>
      <c r="M440" s="214"/>
      <c r="N440" s="214"/>
      <c r="O440" s="214"/>
      <c r="P440" s="214"/>
      <c r="Q440" s="214"/>
      <c r="R440" s="214"/>
      <c r="S440" s="214"/>
      <c r="T440" s="214"/>
      <c r="U440" s="214"/>
      <c r="V440" s="214"/>
      <c r="W440" s="214"/>
      <c r="X440" s="214"/>
      <c r="Y440" s="214"/>
      <c r="Z440" s="214"/>
    </row>
    <row r="441" ht="12.75" customHeight="1">
      <c r="A441" s="214"/>
      <c r="B441" s="214"/>
      <c r="C441" s="214"/>
      <c r="D441" s="214"/>
      <c r="E441" s="214"/>
      <c r="F441" s="214"/>
      <c r="G441" s="214"/>
      <c r="H441" s="214"/>
      <c r="I441" s="214"/>
      <c r="J441" s="214"/>
      <c r="K441" s="214"/>
      <c r="L441" s="214"/>
      <c r="M441" s="214"/>
      <c r="N441" s="214"/>
      <c r="O441" s="214"/>
      <c r="P441" s="214"/>
      <c r="Q441" s="214"/>
      <c r="R441" s="214"/>
      <c r="S441" s="214"/>
      <c r="T441" s="214"/>
      <c r="U441" s="214"/>
      <c r="V441" s="214"/>
      <c r="W441" s="214"/>
      <c r="X441" s="214"/>
      <c r="Y441" s="214"/>
      <c r="Z441" s="214"/>
    </row>
    <row r="442" ht="12.75" customHeight="1">
      <c r="A442" s="214"/>
      <c r="B442" s="214"/>
      <c r="C442" s="214"/>
      <c r="D442" s="214"/>
      <c r="E442" s="214"/>
      <c r="F442" s="214"/>
      <c r="G442" s="214"/>
      <c r="H442" s="214"/>
      <c r="I442" s="214"/>
      <c r="J442" s="214"/>
      <c r="K442" s="214"/>
      <c r="L442" s="214"/>
      <c r="M442" s="214"/>
      <c r="N442" s="214"/>
      <c r="O442" s="214"/>
      <c r="P442" s="214"/>
      <c r="Q442" s="214"/>
      <c r="R442" s="214"/>
      <c r="S442" s="214"/>
      <c r="T442" s="214"/>
      <c r="U442" s="214"/>
      <c r="V442" s="214"/>
      <c r="W442" s="214"/>
      <c r="X442" s="214"/>
      <c r="Y442" s="214"/>
      <c r="Z442" s="214"/>
    </row>
    <row r="443" ht="12.75" customHeight="1">
      <c r="A443" s="214"/>
      <c r="B443" s="214"/>
      <c r="C443" s="214"/>
      <c r="D443" s="214"/>
      <c r="E443" s="214"/>
      <c r="F443" s="214"/>
      <c r="G443" s="214"/>
      <c r="H443" s="214"/>
      <c r="I443" s="214"/>
      <c r="J443" s="214"/>
      <c r="K443" s="214"/>
      <c r="L443" s="214"/>
      <c r="M443" s="214"/>
      <c r="N443" s="214"/>
      <c r="O443" s="214"/>
      <c r="P443" s="214"/>
      <c r="Q443" s="214"/>
      <c r="R443" s="214"/>
      <c r="S443" s="214"/>
      <c r="T443" s="214"/>
      <c r="U443" s="214"/>
      <c r="V443" s="214"/>
      <c r="W443" s="214"/>
      <c r="X443" s="214"/>
      <c r="Y443" s="214"/>
      <c r="Z443" s="214"/>
    </row>
    <row r="444" ht="12.75" customHeight="1">
      <c r="A444" s="214"/>
      <c r="B444" s="214"/>
      <c r="C444" s="214"/>
      <c r="D444" s="214"/>
      <c r="E444" s="214"/>
      <c r="F444" s="214"/>
      <c r="G444" s="214"/>
      <c r="H444" s="214"/>
      <c r="I444" s="214"/>
      <c r="J444" s="214"/>
      <c r="K444" s="214"/>
      <c r="L444" s="214"/>
      <c r="M444" s="214"/>
      <c r="N444" s="214"/>
      <c r="O444" s="214"/>
      <c r="P444" s="214"/>
      <c r="Q444" s="214"/>
      <c r="R444" s="214"/>
      <c r="S444" s="214"/>
      <c r="T444" s="214"/>
      <c r="U444" s="214"/>
      <c r="V444" s="214"/>
      <c r="W444" s="214"/>
      <c r="X444" s="214"/>
      <c r="Y444" s="214"/>
      <c r="Z444" s="214"/>
    </row>
    <row r="445" ht="12.75" customHeight="1">
      <c r="A445" s="214"/>
      <c r="B445" s="214"/>
      <c r="C445" s="214"/>
      <c r="D445" s="214"/>
      <c r="E445" s="214"/>
      <c r="F445" s="214"/>
      <c r="G445" s="214"/>
      <c r="H445" s="214"/>
      <c r="I445" s="214"/>
      <c r="J445" s="214"/>
      <c r="K445" s="214"/>
      <c r="L445" s="214"/>
      <c r="M445" s="214"/>
      <c r="N445" s="214"/>
      <c r="O445" s="214"/>
      <c r="P445" s="214"/>
      <c r="Q445" s="214"/>
      <c r="R445" s="214"/>
      <c r="S445" s="214"/>
      <c r="T445" s="214"/>
      <c r="U445" s="214"/>
      <c r="V445" s="214"/>
      <c r="W445" s="214"/>
      <c r="X445" s="214"/>
      <c r="Y445" s="214"/>
      <c r="Z445" s="214"/>
    </row>
    <row r="446" ht="12.75" customHeight="1">
      <c r="A446" s="214"/>
      <c r="B446" s="214"/>
      <c r="C446" s="214"/>
      <c r="D446" s="214"/>
      <c r="E446" s="214"/>
      <c r="F446" s="214"/>
      <c r="G446" s="214"/>
      <c r="H446" s="214"/>
      <c r="I446" s="214"/>
      <c r="J446" s="214"/>
      <c r="K446" s="214"/>
      <c r="L446" s="214"/>
      <c r="M446" s="214"/>
      <c r="N446" s="214"/>
      <c r="O446" s="214"/>
      <c r="P446" s="214"/>
      <c r="Q446" s="214"/>
      <c r="R446" s="214"/>
      <c r="S446" s="214"/>
      <c r="T446" s="214"/>
      <c r="U446" s="214"/>
      <c r="V446" s="214"/>
      <c r="W446" s="214"/>
      <c r="X446" s="214"/>
      <c r="Y446" s="214"/>
      <c r="Z446" s="214"/>
    </row>
    <row r="447" ht="12.75" customHeight="1">
      <c r="A447" s="214"/>
      <c r="B447" s="214"/>
      <c r="C447" s="214"/>
      <c r="D447" s="214"/>
      <c r="E447" s="214"/>
      <c r="F447" s="214"/>
      <c r="G447" s="214"/>
      <c r="H447" s="214"/>
      <c r="I447" s="214"/>
      <c r="J447" s="214"/>
      <c r="K447" s="214"/>
      <c r="L447" s="214"/>
      <c r="M447" s="214"/>
      <c r="N447" s="214"/>
      <c r="O447" s="214"/>
      <c r="P447" s="214"/>
      <c r="Q447" s="214"/>
      <c r="R447" s="214"/>
      <c r="S447" s="214"/>
      <c r="T447" s="214"/>
      <c r="U447" s="214"/>
      <c r="V447" s="214"/>
      <c r="W447" s="214"/>
      <c r="X447" s="214"/>
      <c r="Y447" s="214"/>
      <c r="Z447" s="214"/>
    </row>
    <row r="448" ht="12.75" customHeight="1">
      <c r="A448" s="214"/>
      <c r="B448" s="214"/>
      <c r="C448" s="214"/>
      <c r="D448" s="214"/>
      <c r="E448" s="214"/>
      <c r="F448" s="214"/>
      <c r="G448" s="214"/>
      <c r="H448" s="214"/>
      <c r="I448" s="214"/>
      <c r="J448" s="214"/>
      <c r="K448" s="214"/>
      <c r="L448" s="214"/>
      <c r="M448" s="214"/>
      <c r="N448" s="214"/>
      <c r="O448" s="214"/>
      <c r="P448" s="214"/>
      <c r="Q448" s="214"/>
      <c r="R448" s="214"/>
      <c r="S448" s="214"/>
      <c r="T448" s="214"/>
      <c r="U448" s="214"/>
      <c r="V448" s="214"/>
      <c r="W448" s="214"/>
      <c r="X448" s="214"/>
      <c r="Y448" s="214"/>
      <c r="Z448" s="214"/>
    </row>
    <row r="449" ht="12.75" customHeight="1">
      <c r="A449" s="214"/>
      <c r="B449" s="214"/>
      <c r="C449" s="214"/>
      <c r="D449" s="214"/>
      <c r="E449" s="214"/>
      <c r="F449" s="214"/>
      <c r="G449" s="214"/>
      <c r="H449" s="214"/>
      <c r="I449" s="214"/>
      <c r="J449" s="214"/>
      <c r="K449" s="214"/>
      <c r="L449" s="214"/>
      <c r="M449" s="214"/>
      <c r="N449" s="214"/>
      <c r="O449" s="214"/>
      <c r="P449" s="214"/>
      <c r="Q449" s="214"/>
      <c r="R449" s="214"/>
      <c r="S449" s="214"/>
      <c r="T449" s="214"/>
      <c r="U449" s="214"/>
      <c r="V449" s="214"/>
      <c r="W449" s="214"/>
      <c r="X449" s="214"/>
      <c r="Y449" s="214"/>
      <c r="Z449" s="214"/>
    </row>
    <row r="450" ht="12.75" customHeight="1">
      <c r="A450" s="214"/>
      <c r="B450" s="214"/>
      <c r="C450" s="214"/>
      <c r="D450" s="214"/>
      <c r="E450" s="214"/>
      <c r="F450" s="214"/>
      <c r="G450" s="214"/>
      <c r="H450" s="214"/>
      <c r="I450" s="214"/>
      <c r="J450" s="214"/>
      <c r="K450" s="214"/>
      <c r="L450" s="214"/>
      <c r="M450" s="214"/>
      <c r="N450" s="214"/>
      <c r="O450" s="214"/>
      <c r="P450" s="214"/>
      <c r="Q450" s="214"/>
      <c r="R450" s="214"/>
      <c r="S450" s="214"/>
      <c r="T450" s="214"/>
      <c r="U450" s="214"/>
      <c r="V450" s="214"/>
      <c r="W450" s="214"/>
      <c r="X450" s="214"/>
      <c r="Y450" s="214"/>
      <c r="Z450" s="214"/>
    </row>
    <row r="451" ht="12.75" customHeight="1">
      <c r="A451" s="214"/>
      <c r="B451" s="214"/>
      <c r="C451" s="214"/>
      <c r="D451" s="214"/>
      <c r="E451" s="214"/>
      <c r="F451" s="214"/>
      <c r="G451" s="214"/>
      <c r="H451" s="214"/>
      <c r="I451" s="214"/>
      <c r="J451" s="214"/>
      <c r="K451" s="214"/>
      <c r="L451" s="214"/>
      <c r="M451" s="214"/>
      <c r="N451" s="214"/>
      <c r="O451" s="214"/>
      <c r="P451" s="214"/>
      <c r="Q451" s="214"/>
      <c r="R451" s="214"/>
      <c r="S451" s="214"/>
      <c r="T451" s="214"/>
      <c r="U451" s="214"/>
      <c r="V451" s="214"/>
      <c r="W451" s="214"/>
      <c r="X451" s="214"/>
      <c r="Y451" s="214"/>
      <c r="Z451" s="214"/>
    </row>
    <row r="452" ht="12.75" customHeight="1">
      <c r="A452" s="214"/>
      <c r="B452" s="214"/>
      <c r="C452" s="214"/>
      <c r="D452" s="214"/>
      <c r="E452" s="214"/>
      <c r="F452" s="214"/>
      <c r="G452" s="214"/>
      <c r="H452" s="214"/>
      <c r="I452" s="214"/>
      <c r="J452" s="214"/>
      <c r="K452" s="214"/>
      <c r="L452" s="214"/>
      <c r="M452" s="214"/>
      <c r="N452" s="214"/>
      <c r="O452" s="214"/>
      <c r="P452" s="214"/>
      <c r="Q452" s="214"/>
      <c r="R452" s="214"/>
      <c r="S452" s="214"/>
      <c r="T452" s="214"/>
      <c r="U452" s="214"/>
      <c r="V452" s="214"/>
      <c r="W452" s="214"/>
      <c r="X452" s="214"/>
      <c r="Y452" s="214"/>
      <c r="Z452" s="214"/>
    </row>
    <row r="453" ht="12.75" customHeight="1">
      <c r="A453" s="214"/>
      <c r="B453" s="214"/>
      <c r="C453" s="214"/>
      <c r="D453" s="214"/>
      <c r="E453" s="214"/>
      <c r="F453" s="214"/>
      <c r="G453" s="214"/>
      <c r="H453" s="214"/>
      <c r="I453" s="214"/>
      <c r="J453" s="214"/>
      <c r="K453" s="214"/>
      <c r="L453" s="214"/>
      <c r="M453" s="214"/>
      <c r="N453" s="214"/>
      <c r="O453" s="214"/>
      <c r="P453" s="214"/>
      <c r="Q453" s="214"/>
      <c r="R453" s="214"/>
      <c r="S453" s="214"/>
      <c r="T453" s="214"/>
      <c r="U453" s="214"/>
      <c r="V453" s="214"/>
      <c r="W453" s="214"/>
      <c r="X453" s="214"/>
      <c r="Y453" s="214"/>
      <c r="Z453" s="214"/>
    </row>
    <row r="454" ht="12.75" customHeight="1">
      <c r="A454" s="214"/>
      <c r="B454" s="214"/>
      <c r="C454" s="214"/>
      <c r="D454" s="214"/>
      <c r="E454" s="214"/>
      <c r="F454" s="214"/>
      <c r="G454" s="214"/>
      <c r="H454" s="214"/>
      <c r="I454" s="214"/>
      <c r="J454" s="214"/>
      <c r="K454" s="214"/>
      <c r="L454" s="214"/>
      <c r="M454" s="214"/>
      <c r="N454" s="214"/>
      <c r="O454" s="214"/>
      <c r="P454" s="214"/>
      <c r="Q454" s="214"/>
      <c r="R454" s="214"/>
      <c r="S454" s="214"/>
      <c r="T454" s="214"/>
      <c r="U454" s="214"/>
      <c r="V454" s="214"/>
      <c r="W454" s="214"/>
      <c r="X454" s="214"/>
      <c r="Y454" s="214"/>
      <c r="Z454" s="214"/>
    </row>
    <row r="455" ht="12.75" customHeight="1">
      <c r="A455" s="214"/>
      <c r="B455" s="214"/>
      <c r="C455" s="214"/>
      <c r="D455" s="214"/>
      <c r="E455" s="214"/>
      <c r="F455" s="214"/>
      <c r="G455" s="214"/>
      <c r="H455" s="214"/>
      <c r="I455" s="214"/>
      <c r="J455" s="214"/>
      <c r="K455" s="214"/>
      <c r="L455" s="214"/>
      <c r="M455" s="214"/>
      <c r="N455" s="214"/>
      <c r="O455" s="214"/>
      <c r="P455" s="214"/>
      <c r="Q455" s="214"/>
      <c r="R455" s="214"/>
      <c r="S455" s="214"/>
      <c r="T455" s="214"/>
      <c r="U455" s="214"/>
      <c r="V455" s="214"/>
      <c r="W455" s="214"/>
      <c r="X455" s="214"/>
      <c r="Y455" s="214"/>
      <c r="Z455" s="214"/>
    </row>
    <row r="456" ht="12.75" customHeight="1">
      <c r="A456" s="214"/>
      <c r="B456" s="214"/>
      <c r="C456" s="214"/>
      <c r="D456" s="214"/>
      <c r="E456" s="214"/>
      <c r="F456" s="214"/>
      <c r="G456" s="214"/>
      <c r="H456" s="214"/>
      <c r="I456" s="214"/>
      <c r="J456" s="214"/>
      <c r="K456" s="214"/>
      <c r="L456" s="214"/>
      <c r="M456" s="214"/>
      <c r="N456" s="214"/>
      <c r="O456" s="214"/>
      <c r="P456" s="214"/>
      <c r="Q456" s="214"/>
      <c r="R456" s="214"/>
      <c r="S456" s="214"/>
      <c r="T456" s="214"/>
      <c r="U456" s="214"/>
      <c r="V456" s="214"/>
      <c r="W456" s="214"/>
      <c r="X456" s="214"/>
      <c r="Y456" s="214"/>
      <c r="Z456" s="214"/>
    </row>
    <row r="457" ht="12.75" customHeight="1">
      <c r="A457" s="214"/>
      <c r="B457" s="214"/>
      <c r="C457" s="214"/>
      <c r="D457" s="214"/>
      <c r="E457" s="214"/>
      <c r="F457" s="214"/>
      <c r="G457" s="214"/>
      <c r="H457" s="214"/>
      <c r="I457" s="214"/>
      <c r="J457" s="214"/>
      <c r="K457" s="214"/>
      <c r="L457" s="214"/>
      <c r="M457" s="214"/>
      <c r="N457" s="214"/>
      <c r="O457" s="214"/>
      <c r="P457" s="214"/>
      <c r="Q457" s="214"/>
      <c r="R457" s="214"/>
      <c r="S457" s="214"/>
      <c r="T457" s="214"/>
      <c r="U457" s="214"/>
      <c r="V457" s="214"/>
      <c r="W457" s="214"/>
      <c r="X457" s="214"/>
      <c r="Y457" s="214"/>
      <c r="Z457" s="214"/>
    </row>
    <row r="458" ht="12.75" customHeight="1">
      <c r="A458" s="214"/>
      <c r="B458" s="214"/>
      <c r="C458" s="214"/>
      <c r="D458" s="214"/>
      <c r="E458" s="214"/>
      <c r="F458" s="214"/>
      <c r="G458" s="214"/>
      <c r="H458" s="214"/>
      <c r="I458" s="214"/>
      <c r="J458" s="214"/>
      <c r="K458" s="214"/>
      <c r="L458" s="214"/>
      <c r="M458" s="214"/>
      <c r="N458" s="214"/>
      <c r="O458" s="214"/>
      <c r="P458" s="214"/>
      <c r="Q458" s="214"/>
      <c r="R458" s="214"/>
      <c r="S458" s="214"/>
      <c r="T458" s="214"/>
      <c r="U458" s="214"/>
      <c r="V458" s="214"/>
      <c r="W458" s="214"/>
      <c r="X458" s="214"/>
      <c r="Y458" s="214"/>
      <c r="Z458" s="214"/>
    </row>
    <row r="459" ht="12.75" customHeight="1">
      <c r="A459" s="214"/>
      <c r="B459" s="214"/>
      <c r="C459" s="214"/>
      <c r="D459" s="214"/>
      <c r="E459" s="214"/>
      <c r="F459" s="214"/>
      <c r="G459" s="214"/>
      <c r="H459" s="214"/>
      <c r="I459" s="214"/>
      <c r="J459" s="214"/>
      <c r="K459" s="214"/>
      <c r="L459" s="214"/>
      <c r="M459" s="214"/>
      <c r="N459" s="214"/>
      <c r="O459" s="214"/>
      <c r="P459" s="214"/>
      <c r="Q459" s="214"/>
      <c r="R459" s="214"/>
      <c r="S459" s="214"/>
      <c r="T459" s="214"/>
      <c r="U459" s="214"/>
      <c r="V459" s="214"/>
      <c r="W459" s="214"/>
      <c r="X459" s="214"/>
      <c r="Y459" s="214"/>
      <c r="Z459" s="214"/>
    </row>
    <row r="460" ht="12.75" customHeight="1">
      <c r="A460" s="214"/>
      <c r="B460" s="214"/>
      <c r="C460" s="214"/>
      <c r="D460" s="214"/>
      <c r="E460" s="214"/>
      <c r="F460" s="214"/>
      <c r="G460" s="214"/>
      <c r="H460" s="214"/>
      <c r="I460" s="214"/>
      <c r="J460" s="214"/>
      <c r="K460" s="214"/>
      <c r="L460" s="214"/>
      <c r="M460" s="214"/>
      <c r="N460" s="214"/>
      <c r="O460" s="214"/>
      <c r="P460" s="214"/>
      <c r="Q460" s="214"/>
      <c r="R460" s="214"/>
      <c r="S460" s="214"/>
      <c r="T460" s="214"/>
      <c r="U460" s="214"/>
      <c r="V460" s="214"/>
      <c r="W460" s="214"/>
      <c r="X460" s="214"/>
      <c r="Y460" s="214"/>
      <c r="Z460" s="214"/>
    </row>
    <row r="461" ht="12.75" customHeight="1">
      <c r="A461" s="214"/>
      <c r="B461" s="214"/>
      <c r="C461" s="214"/>
      <c r="D461" s="214"/>
      <c r="E461" s="214"/>
      <c r="F461" s="214"/>
      <c r="G461" s="214"/>
      <c r="H461" s="214"/>
      <c r="I461" s="214"/>
      <c r="J461" s="214"/>
      <c r="K461" s="214"/>
      <c r="L461" s="214"/>
      <c r="M461" s="214"/>
      <c r="N461" s="214"/>
      <c r="O461" s="214"/>
      <c r="P461" s="214"/>
      <c r="Q461" s="214"/>
      <c r="R461" s="214"/>
      <c r="S461" s="214"/>
      <c r="T461" s="214"/>
      <c r="U461" s="214"/>
      <c r="V461" s="214"/>
      <c r="W461" s="214"/>
      <c r="X461" s="214"/>
      <c r="Y461" s="214"/>
      <c r="Z461" s="214"/>
    </row>
    <row r="462" ht="12.75" customHeight="1">
      <c r="A462" s="214"/>
      <c r="B462" s="214"/>
      <c r="C462" s="214"/>
      <c r="D462" s="214"/>
      <c r="E462" s="214"/>
      <c r="F462" s="214"/>
      <c r="G462" s="214"/>
      <c r="H462" s="214"/>
      <c r="I462" s="214"/>
      <c r="J462" s="214"/>
      <c r="K462" s="214"/>
      <c r="L462" s="214"/>
      <c r="M462" s="214"/>
      <c r="N462" s="214"/>
      <c r="O462" s="214"/>
      <c r="P462" s="214"/>
      <c r="Q462" s="214"/>
      <c r="R462" s="214"/>
      <c r="S462" s="214"/>
      <c r="T462" s="214"/>
      <c r="U462" s="214"/>
      <c r="V462" s="214"/>
      <c r="W462" s="214"/>
      <c r="X462" s="214"/>
      <c r="Y462" s="214"/>
      <c r="Z462" s="214"/>
    </row>
    <row r="463" ht="12.75" customHeight="1">
      <c r="A463" s="214"/>
      <c r="B463" s="214"/>
      <c r="C463" s="214"/>
      <c r="D463" s="214"/>
      <c r="E463" s="214"/>
      <c r="F463" s="214"/>
      <c r="G463" s="214"/>
      <c r="H463" s="214"/>
      <c r="I463" s="214"/>
      <c r="J463" s="214"/>
      <c r="K463" s="214"/>
      <c r="L463" s="214"/>
      <c r="M463" s="214"/>
      <c r="N463" s="214"/>
      <c r="O463" s="214"/>
      <c r="P463" s="214"/>
      <c r="Q463" s="214"/>
      <c r="R463" s="214"/>
      <c r="S463" s="214"/>
      <c r="T463" s="214"/>
      <c r="U463" s="214"/>
      <c r="V463" s="214"/>
      <c r="W463" s="214"/>
      <c r="X463" s="214"/>
      <c r="Y463" s="214"/>
      <c r="Z463" s="214"/>
    </row>
    <row r="464" ht="12.75" customHeight="1">
      <c r="A464" s="214"/>
      <c r="B464" s="214"/>
      <c r="C464" s="214"/>
      <c r="D464" s="214"/>
      <c r="E464" s="214"/>
      <c r="F464" s="214"/>
      <c r="G464" s="214"/>
      <c r="H464" s="214"/>
      <c r="I464" s="214"/>
      <c r="J464" s="214"/>
      <c r="K464" s="214"/>
      <c r="L464" s="214"/>
      <c r="M464" s="214"/>
      <c r="N464" s="214"/>
      <c r="O464" s="214"/>
      <c r="P464" s="214"/>
      <c r="Q464" s="214"/>
      <c r="R464" s="214"/>
      <c r="S464" s="214"/>
      <c r="T464" s="214"/>
      <c r="U464" s="214"/>
      <c r="V464" s="214"/>
      <c r="W464" s="214"/>
      <c r="X464" s="214"/>
      <c r="Y464" s="214"/>
      <c r="Z464" s="214"/>
    </row>
    <row r="465" ht="12.75" customHeight="1">
      <c r="A465" s="214"/>
      <c r="B465" s="214"/>
      <c r="C465" s="214"/>
      <c r="D465" s="214"/>
      <c r="E465" s="214"/>
      <c r="F465" s="214"/>
      <c r="G465" s="214"/>
      <c r="H465" s="214"/>
      <c r="I465" s="214"/>
      <c r="J465" s="214"/>
      <c r="K465" s="214"/>
      <c r="L465" s="214"/>
      <c r="M465" s="214"/>
      <c r="N465" s="214"/>
      <c r="O465" s="214"/>
      <c r="P465" s="214"/>
      <c r="Q465" s="214"/>
      <c r="R465" s="214"/>
      <c r="S465" s="214"/>
      <c r="T465" s="214"/>
      <c r="U465" s="214"/>
      <c r="V465" s="214"/>
      <c r="W465" s="214"/>
      <c r="X465" s="214"/>
      <c r="Y465" s="214"/>
      <c r="Z465" s="214"/>
    </row>
    <row r="466" ht="12.75" customHeight="1">
      <c r="A466" s="214"/>
      <c r="B466" s="214"/>
      <c r="C466" s="214"/>
      <c r="D466" s="214"/>
      <c r="E466" s="214"/>
      <c r="F466" s="214"/>
      <c r="G466" s="214"/>
      <c r="H466" s="214"/>
      <c r="I466" s="214"/>
      <c r="J466" s="214"/>
      <c r="K466" s="214"/>
      <c r="L466" s="214"/>
      <c r="M466" s="214"/>
      <c r="N466" s="214"/>
      <c r="O466" s="214"/>
      <c r="P466" s="214"/>
      <c r="Q466" s="214"/>
      <c r="R466" s="214"/>
      <c r="S466" s="214"/>
      <c r="T466" s="214"/>
      <c r="U466" s="214"/>
      <c r="V466" s="214"/>
      <c r="W466" s="214"/>
      <c r="X466" s="214"/>
      <c r="Y466" s="214"/>
      <c r="Z466" s="214"/>
    </row>
    <row r="467" ht="12.75" customHeight="1">
      <c r="A467" s="214"/>
      <c r="B467" s="214"/>
      <c r="C467" s="214"/>
      <c r="D467" s="214"/>
      <c r="E467" s="214"/>
      <c r="F467" s="214"/>
      <c r="G467" s="214"/>
      <c r="H467" s="214"/>
      <c r="I467" s="214"/>
      <c r="J467" s="214"/>
      <c r="K467" s="214"/>
      <c r="L467" s="214"/>
      <c r="M467" s="214"/>
      <c r="N467" s="214"/>
      <c r="O467" s="214"/>
      <c r="P467" s="214"/>
      <c r="Q467" s="214"/>
      <c r="R467" s="214"/>
      <c r="S467" s="214"/>
      <c r="T467" s="214"/>
      <c r="U467" s="214"/>
      <c r="V467" s="214"/>
      <c r="W467" s="214"/>
      <c r="X467" s="214"/>
      <c r="Y467" s="214"/>
      <c r="Z467" s="214"/>
    </row>
    <row r="468" ht="12.75" customHeight="1">
      <c r="A468" s="214"/>
      <c r="B468" s="214"/>
      <c r="C468" s="214"/>
      <c r="D468" s="214"/>
      <c r="E468" s="214"/>
      <c r="F468" s="214"/>
      <c r="G468" s="214"/>
      <c r="H468" s="214"/>
      <c r="I468" s="214"/>
      <c r="J468" s="214"/>
      <c r="K468" s="214"/>
      <c r="L468" s="214"/>
      <c r="M468" s="214"/>
      <c r="N468" s="214"/>
      <c r="O468" s="214"/>
      <c r="P468" s="214"/>
      <c r="Q468" s="214"/>
      <c r="R468" s="214"/>
      <c r="S468" s="214"/>
      <c r="T468" s="214"/>
      <c r="U468" s="214"/>
      <c r="V468" s="214"/>
      <c r="W468" s="214"/>
      <c r="X468" s="214"/>
      <c r="Y468" s="214"/>
      <c r="Z468" s="214"/>
    </row>
    <row r="469" ht="12.75" customHeight="1">
      <c r="A469" s="214"/>
      <c r="B469" s="214"/>
      <c r="C469" s="214"/>
      <c r="D469" s="214"/>
      <c r="E469" s="214"/>
      <c r="F469" s="214"/>
      <c r="G469" s="214"/>
      <c r="H469" s="214"/>
      <c r="I469" s="214"/>
      <c r="J469" s="214"/>
      <c r="K469" s="214"/>
      <c r="L469" s="214"/>
      <c r="M469" s="214"/>
      <c r="N469" s="214"/>
      <c r="O469" s="214"/>
      <c r="P469" s="214"/>
      <c r="Q469" s="214"/>
      <c r="R469" s="214"/>
      <c r="S469" s="214"/>
      <c r="T469" s="214"/>
      <c r="U469" s="214"/>
      <c r="V469" s="214"/>
      <c r="W469" s="214"/>
      <c r="X469" s="214"/>
      <c r="Y469" s="214"/>
      <c r="Z469" s="214"/>
    </row>
    <row r="470" ht="12.75" customHeight="1">
      <c r="A470" s="214"/>
      <c r="B470" s="214"/>
      <c r="C470" s="214"/>
      <c r="D470" s="214"/>
      <c r="E470" s="214"/>
      <c r="F470" s="214"/>
      <c r="G470" s="214"/>
      <c r="H470" s="214"/>
      <c r="I470" s="214"/>
      <c r="J470" s="214"/>
      <c r="K470" s="214"/>
      <c r="L470" s="214"/>
      <c r="M470" s="214"/>
      <c r="N470" s="214"/>
      <c r="O470" s="214"/>
      <c r="P470" s="214"/>
      <c r="Q470" s="214"/>
      <c r="R470" s="214"/>
      <c r="S470" s="214"/>
      <c r="T470" s="214"/>
      <c r="U470" s="214"/>
      <c r="V470" s="214"/>
      <c r="W470" s="214"/>
      <c r="X470" s="214"/>
      <c r="Y470" s="214"/>
      <c r="Z470" s="214"/>
    </row>
    <row r="471" ht="12.75" customHeight="1">
      <c r="A471" s="214"/>
      <c r="B471" s="214"/>
      <c r="C471" s="214"/>
      <c r="D471" s="214"/>
      <c r="E471" s="214"/>
      <c r="F471" s="214"/>
      <c r="G471" s="214"/>
      <c r="H471" s="214"/>
      <c r="I471" s="214"/>
      <c r="J471" s="214"/>
      <c r="K471" s="214"/>
      <c r="L471" s="214"/>
      <c r="M471" s="214"/>
      <c r="N471" s="214"/>
      <c r="O471" s="214"/>
      <c r="P471" s="214"/>
      <c r="Q471" s="214"/>
      <c r="R471" s="214"/>
      <c r="S471" s="214"/>
      <c r="T471" s="214"/>
      <c r="U471" s="214"/>
      <c r="V471" s="214"/>
      <c r="W471" s="214"/>
      <c r="X471" s="214"/>
      <c r="Y471" s="214"/>
      <c r="Z471" s="214"/>
    </row>
    <row r="472" ht="12.75" customHeight="1">
      <c r="A472" s="214"/>
      <c r="B472" s="214"/>
      <c r="C472" s="214"/>
      <c r="D472" s="214"/>
      <c r="E472" s="214"/>
      <c r="F472" s="214"/>
      <c r="G472" s="214"/>
      <c r="H472" s="214"/>
      <c r="I472" s="214"/>
      <c r="J472" s="214"/>
      <c r="K472" s="214"/>
      <c r="L472" s="214"/>
      <c r="M472" s="214"/>
      <c r="N472" s="214"/>
      <c r="O472" s="214"/>
      <c r="P472" s="214"/>
      <c r="Q472" s="214"/>
      <c r="R472" s="214"/>
      <c r="S472" s="214"/>
      <c r="T472" s="214"/>
      <c r="U472" s="214"/>
      <c r="V472" s="214"/>
      <c r="W472" s="214"/>
      <c r="X472" s="214"/>
      <c r="Y472" s="214"/>
      <c r="Z472" s="214"/>
    </row>
    <row r="473" ht="12.75" customHeight="1">
      <c r="A473" s="214"/>
      <c r="B473" s="214"/>
      <c r="C473" s="214"/>
      <c r="D473" s="214"/>
      <c r="E473" s="214"/>
      <c r="F473" s="214"/>
      <c r="G473" s="214"/>
      <c r="H473" s="214"/>
      <c r="I473" s="214"/>
      <c r="J473" s="214"/>
      <c r="K473" s="214"/>
      <c r="L473" s="214"/>
      <c r="M473" s="214"/>
      <c r="N473" s="214"/>
      <c r="O473" s="214"/>
      <c r="P473" s="214"/>
      <c r="Q473" s="214"/>
      <c r="R473" s="214"/>
      <c r="S473" s="214"/>
      <c r="T473" s="214"/>
      <c r="U473" s="214"/>
      <c r="V473" s="214"/>
      <c r="W473" s="214"/>
      <c r="X473" s="214"/>
      <c r="Y473" s="214"/>
      <c r="Z473" s="214"/>
    </row>
    <row r="474" ht="12.75" customHeight="1">
      <c r="A474" s="214"/>
      <c r="B474" s="214"/>
      <c r="C474" s="214"/>
      <c r="D474" s="214"/>
      <c r="E474" s="214"/>
      <c r="F474" s="214"/>
      <c r="G474" s="214"/>
      <c r="H474" s="214"/>
      <c r="I474" s="214"/>
      <c r="J474" s="214"/>
      <c r="K474" s="214"/>
      <c r="L474" s="214"/>
      <c r="M474" s="214"/>
      <c r="N474" s="214"/>
      <c r="O474" s="214"/>
      <c r="P474" s="214"/>
      <c r="Q474" s="214"/>
      <c r="R474" s="214"/>
      <c r="S474" s="214"/>
      <c r="T474" s="214"/>
      <c r="U474" s="214"/>
      <c r="V474" s="214"/>
      <c r="W474" s="214"/>
      <c r="X474" s="214"/>
      <c r="Y474" s="214"/>
      <c r="Z474" s="214"/>
    </row>
    <row r="475" ht="12.75" customHeight="1">
      <c r="A475" s="214"/>
      <c r="B475" s="214"/>
      <c r="C475" s="214"/>
      <c r="D475" s="214"/>
      <c r="E475" s="214"/>
      <c r="F475" s="214"/>
      <c r="G475" s="214"/>
      <c r="H475" s="214"/>
      <c r="I475" s="214"/>
      <c r="J475" s="214"/>
      <c r="K475" s="214"/>
      <c r="L475" s="214"/>
      <c r="M475" s="214"/>
      <c r="N475" s="214"/>
      <c r="O475" s="214"/>
      <c r="P475" s="214"/>
      <c r="Q475" s="214"/>
      <c r="R475" s="214"/>
      <c r="S475" s="214"/>
      <c r="T475" s="214"/>
      <c r="U475" s="214"/>
      <c r="V475" s="214"/>
      <c r="W475" s="214"/>
      <c r="X475" s="214"/>
      <c r="Y475" s="214"/>
      <c r="Z475" s="214"/>
    </row>
    <row r="476" ht="12.75" customHeight="1">
      <c r="A476" s="214"/>
      <c r="B476" s="214"/>
      <c r="C476" s="214"/>
      <c r="D476" s="214"/>
      <c r="E476" s="214"/>
      <c r="F476" s="214"/>
      <c r="G476" s="214"/>
      <c r="H476" s="214"/>
      <c r="I476" s="214"/>
      <c r="J476" s="214"/>
      <c r="K476" s="214"/>
      <c r="L476" s="214"/>
      <c r="M476" s="214"/>
      <c r="N476" s="214"/>
      <c r="O476" s="214"/>
      <c r="P476" s="214"/>
      <c r="Q476" s="214"/>
      <c r="R476" s="214"/>
      <c r="S476" s="214"/>
      <c r="T476" s="214"/>
      <c r="U476" s="214"/>
      <c r="V476" s="214"/>
      <c r="W476" s="214"/>
      <c r="X476" s="214"/>
      <c r="Y476" s="214"/>
      <c r="Z476" s="214"/>
    </row>
    <row r="477" ht="12.75" customHeight="1">
      <c r="A477" s="214"/>
      <c r="B477" s="214"/>
      <c r="C477" s="214"/>
      <c r="D477" s="214"/>
      <c r="E477" s="214"/>
      <c r="F477" s="214"/>
      <c r="G477" s="214"/>
      <c r="H477" s="214"/>
      <c r="I477" s="214"/>
      <c r="J477" s="214"/>
      <c r="K477" s="214"/>
      <c r="L477" s="214"/>
      <c r="M477" s="214"/>
      <c r="N477" s="214"/>
      <c r="O477" s="214"/>
      <c r="P477" s="214"/>
      <c r="Q477" s="214"/>
      <c r="R477" s="214"/>
      <c r="S477" s="214"/>
      <c r="T477" s="214"/>
      <c r="U477" s="214"/>
      <c r="V477" s="214"/>
      <c r="W477" s="214"/>
      <c r="X477" s="214"/>
      <c r="Y477" s="214"/>
      <c r="Z477" s="214"/>
    </row>
    <row r="478" ht="12.75" customHeight="1">
      <c r="A478" s="214"/>
      <c r="B478" s="214"/>
      <c r="C478" s="214"/>
      <c r="D478" s="214"/>
      <c r="E478" s="214"/>
      <c r="F478" s="214"/>
      <c r="G478" s="214"/>
      <c r="H478" s="214"/>
      <c r="I478" s="214"/>
      <c r="J478" s="214"/>
      <c r="K478" s="214"/>
      <c r="L478" s="214"/>
      <c r="M478" s="214"/>
      <c r="N478" s="214"/>
      <c r="O478" s="214"/>
      <c r="P478" s="214"/>
      <c r="Q478" s="214"/>
      <c r="R478" s="214"/>
      <c r="S478" s="214"/>
      <c r="T478" s="214"/>
      <c r="U478" s="214"/>
      <c r="V478" s="214"/>
      <c r="W478" s="214"/>
      <c r="X478" s="214"/>
      <c r="Y478" s="214"/>
      <c r="Z478" s="214"/>
    </row>
    <row r="479" ht="12.75" customHeight="1">
      <c r="A479" s="214"/>
      <c r="B479" s="214"/>
      <c r="C479" s="214"/>
      <c r="D479" s="214"/>
      <c r="E479" s="214"/>
      <c r="F479" s="214"/>
      <c r="G479" s="214"/>
      <c r="H479" s="214"/>
      <c r="I479" s="214"/>
      <c r="J479" s="214"/>
      <c r="K479" s="214"/>
      <c r="L479" s="214"/>
      <c r="M479" s="214"/>
      <c r="N479" s="214"/>
      <c r="O479" s="214"/>
      <c r="P479" s="214"/>
      <c r="Q479" s="214"/>
      <c r="R479" s="214"/>
      <c r="S479" s="214"/>
      <c r="T479" s="214"/>
      <c r="U479" s="214"/>
      <c r="V479" s="214"/>
      <c r="W479" s="214"/>
      <c r="X479" s="214"/>
      <c r="Y479" s="214"/>
      <c r="Z479" s="214"/>
    </row>
    <row r="480" ht="12.75" customHeight="1">
      <c r="A480" s="214"/>
      <c r="B480" s="214"/>
      <c r="C480" s="214"/>
      <c r="D480" s="214"/>
      <c r="E480" s="214"/>
      <c r="F480" s="214"/>
      <c r="G480" s="214"/>
      <c r="H480" s="214"/>
      <c r="I480" s="214"/>
      <c r="J480" s="214"/>
      <c r="K480" s="214"/>
      <c r="L480" s="214"/>
      <c r="M480" s="214"/>
      <c r="N480" s="214"/>
      <c r="O480" s="214"/>
      <c r="P480" s="214"/>
      <c r="Q480" s="214"/>
      <c r="R480" s="214"/>
      <c r="S480" s="214"/>
      <c r="T480" s="214"/>
      <c r="U480" s="214"/>
      <c r="V480" s="214"/>
      <c r="W480" s="214"/>
      <c r="X480" s="214"/>
      <c r="Y480" s="214"/>
      <c r="Z480" s="214"/>
    </row>
    <row r="481" ht="12.75" customHeight="1">
      <c r="A481" s="214"/>
      <c r="B481" s="214"/>
      <c r="C481" s="214"/>
      <c r="D481" s="214"/>
      <c r="E481" s="214"/>
      <c r="F481" s="214"/>
      <c r="G481" s="214"/>
      <c r="H481" s="214"/>
      <c r="I481" s="214"/>
      <c r="J481" s="214"/>
      <c r="K481" s="214"/>
      <c r="L481" s="214"/>
      <c r="M481" s="214"/>
      <c r="N481" s="214"/>
      <c r="O481" s="214"/>
      <c r="P481" s="214"/>
      <c r="Q481" s="214"/>
      <c r="R481" s="214"/>
      <c r="S481" s="214"/>
      <c r="T481" s="214"/>
      <c r="U481" s="214"/>
      <c r="V481" s="214"/>
      <c r="W481" s="214"/>
      <c r="X481" s="214"/>
      <c r="Y481" s="214"/>
      <c r="Z481" s="214"/>
    </row>
    <row r="482" ht="12.75" customHeight="1">
      <c r="A482" s="214"/>
      <c r="B482" s="214"/>
      <c r="C482" s="214"/>
      <c r="D482" s="214"/>
      <c r="E482" s="214"/>
      <c r="F482" s="214"/>
      <c r="G482" s="214"/>
      <c r="H482" s="214"/>
      <c r="I482" s="214"/>
      <c r="J482" s="214"/>
      <c r="K482" s="214"/>
      <c r="L482" s="214"/>
      <c r="M482" s="214"/>
      <c r="N482" s="214"/>
      <c r="O482" s="214"/>
      <c r="P482" s="214"/>
      <c r="Q482" s="214"/>
      <c r="R482" s="214"/>
      <c r="S482" s="214"/>
      <c r="T482" s="214"/>
      <c r="U482" s="214"/>
      <c r="V482" s="214"/>
      <c r="W482" s="214"/>
      <c r="X482" s="214"/>
      <c r="Y482" s="214"/>
      <c r="Z482" s="214"/>
    </row>
    <row r="483" ht="12.75" customHeight="1">
      <c r="A483" s="214"/>
      <c r="B483" s="214"/>
      <c r="C483" s="214"/>
      <c r="D483" s="214"/>
      <c r="E483" s="214"/>
      <c r="F483" s="214"/>
      <c r="G483" s="214"/>
      <c r="H483" s="214"/>
      <c r="I483" s="214"/>
      <c r="J483" s="214"/>
      <c r="K483" s="214"/>
      <c r="L483" s="214"/>
      <c r="M483" s="214"/>
      <c r="N483" s="214"/>
      <c r="O483" s="214"/>
      <c r="P483" s="214"/>
      <c r="Q483" s="214"/>
      <c r="R483" s="214"/>
      <c r="S483" s="214"/>
      <c r="T483" s="214"/>
      <c r="U483" s="214"/>
      <c r="V483" s="214"/>
      <c r="W483" s="214"/>
      <c r="X483" s="214"/>
      <c r="Y483" s="214"/>
      <c r="Z483" s="214"/>
    </row>
    <row r="484" ht="12.75" customHeight="1">
      <c r="A484" s="214"/>
      <c r="B484" s="214"/>
      <c r="C484" s="214"/>
      <c r="D484" s="214"/>
      <c r="E484" s="214"/>
      <c r="F484" s="214"/>
      <c r="G484" s="214"/>
      <c r="H484" s="214"/>
      <c r="I484" s="214"/>
      <c r="J484" s="214"/>
      <c r="K484" s="214"/>
      <c r="L484" s="214"/>
      <c r="M484" s="214"/>
      <c r="N484" s="214"/>
      <c r="O484" s="214"/>
      <c r="P484" s="214"/>
      <c r="Q484" s="214"/>
      <c r="R484" s="214"/>
      <c r="S484" s="214"/>
      <c r="T484" s="214"/>
      <c r="U484" s="214"/>
      <c r="V484" s="214"/>
      <c r="W484" s="214"/>
      <c r="X484" s="214"/>
      <c r="Y484" s="214"/>
      <c r="Z484" s="214"/>
    </row>
    <row r="485" ht="12.75" customHeight="1">
      <c r="A485" s="214"/>
      <c r="B485" s="214"/>
      <c r="C485" s="214"/>
      <c r="D485" s="214"/>
      <c r="E485" s="214"/>
      <c r="F485" s="214"/>
      <c r="G485" s="214"/>
      <c r="H485" s="214"/>
      <c r="I485" s="214"/>
      <c r="J485" s="214"/>
      <c r="K485" s="214"/>
      <c r="L485" s="214"/>
      <c r="M485" s="214"/>
      <c r="N485" s="214"/>
      <c r="O485" s="214"/>
      <c r="P485" s="214"/>
      <c r="Q485" s="214"/>
      <c r="R485" s="214"/>
      <c r="S485" s="214"/>
      <c r="T485" s="214"/>
      <c r="U485" s="214"/>
      <c r="V485" s="214"/>
      <c r="W485" s="214"/>
      <c r="X485" s="214"/>
      <c r="Y485" s="214"/>
      <c r="Z485" s="214"/>
    </row>
    <row r="486" ht="12.75" customHeight="1">
      <c r="A486" s="214"/>
      <c r="B486" s="214"/>
      <c r="C486" s="214"/>
      <c r="D486" s="214"/>
      <c r="E486" s="214"/>
      <c r="F486" s="214"/>
      <c r="G486" s="214"/>
      <c r="H486" s="214"/>
      <c r="I486" s="214"/>
      <c r="J486" s="214"/>
      <c r="K486" s="214"/>
      <c r="L486" s="214"/>
      <c r="M486" s="214"/>
      <c r="N486" s="214"/>
      <c r="O486" s="214"/>
      <c r="P486" s="214"/>
      <c r="Q486" s="214"/>
      <c r="R486" s="214"/>
      <c r="S486" s="214"/>
      <c r="T486" s="214"/>
      <c r="U486" s="214"/>
      <c r="V486" s="214"/>
      <c r="W486" s="214"/>
      <c r="X486" s="214"/>
      <c r="Y486" s="214"/>
      <c r="Z486" s="214"/>
    </row>
    <row r="487" ht="12.75" customHeight="1">
      <c r="A487" s="214"/>
      <c r="B487" s="214"/>
      <c r="C487" s="214"/>
      <c r="D487" s="214"/>
      <c r="E487" s="214"/>
      <c r="F487" s="214"/>
      <c r="G487" s="214"/>
      <c r="H487" s="214"/>
      <c r="I487" s="214"/>
      <c r="J487" s="214"/>
      <c r="K487" s="214"/>
      <c r="L487" s="214"/>
      <c r="M487" s="214"/>
      <c r="N487" s="214"/>
      <c r="O487" s="214"/>
      <c r="P487" s="214"/>
      <c r="Q487" s="214"/>
      <c r="R487" s="214"/>
      <c r="S487" s="214"/>
      <c r="T487" s="214"/>
      <c r="U487" s="214"/>
      <c r="V487" s="214"/>
      <c r="W487" s="214"/>
      <c r="X487" s="214"/>
      <c r="Y487" s="214"/>
      <c r="Z487" s="214"/>
    </row>
    <row r="488" ht="12.75" customHeight="1">
      <c r="A488" s="214"/>
      <c r="B488" s="214"/>
      <c r="C488" s="214"/>
      <c r="D488" s="214"/>
      <c r="E488" s="214"/>
      <c r="F488" s="214"/>
      <c r="G488" s="214"/>
      <c r="H488" s="214"/>
      <c r="I488" s="214"/>
      <c r="J488" s="214"/>
      <c r="K488" s="214"/>
      <c r="L488" s="214"/>
      <c r="M488" s="214"/>
      <c r="N488" s="214"/>
      <c r="O488" s="214"/>
      <c r="P488" s="214"/>
      <c r="Q488" s="214"/>
      <c r="R488" s="214"/>
      <c r="S488" s="214"/>
      <c r="T488" s="214"/>
      <c r="U488" s="214"/>
      <c r="V488" s="214"/>
      <c r="W488" s="214"/>
      <c r="X488" s="214"/>
      <c r="Y488" s="214"/>
      <c r="Z488" s="214"/>
    </row>
    <row r="489" ht="12.75" customHeight="1">
      <c r="A489" s="214"/>
      <c r="B489" s="214"/>
      <c r="C489" s="214"/>
      <c r="D489" s="214"/>
      <c r="E489" s="214"/>
      <c r="F489" s="214"/>
      <c r="G489" s="214"/>
      <c r="H489" s="214"/>
      <c r="I489" s="214"/>
      <c r="J489" s="214"/>
      <c r="K489" s="214"/>
      <c r="L489" s="214"/>
      <c r="M489" s="214"/>
      <c r="N489" s="214"/>
      <c r="O489" s="214"/>
      <c r="P489" s="214"/>
      <c r="Q489" s="214"/>
      <c r="R489" s="214"/>
      <c r="S489" s="214"/>
      <c r="T489" s="214"/>
      <c r="U489" s="214"/>
      <c r="V489" s="214"/>
      <c r="W489" s="214"/>
      <c r="X489" s="214"/>
      <c r="Y489" s="214"/>
      <c r="Z489" s="214"/>
    </row>
    <row r="490" ht="12.75" customHeight="1">
      <c r="A490" s="214"/>
      <c r="B490" s="214"/>
      <c r="C490" s="214"/>
      <c r="D490" s="214"/>
      <c r="E490" s="214"/>
      <c r="F490" s="214"/>
      <c r="G490" s="214"/>
      <c r="H490" s="214"/>
      <c r="I490" s="214"/>
      <c r="J490" s="214"/>
      <c r="K490" s="214"/>
      <c r="L490" s="214"/>
      <c r="M490" s="214"/>
      <c r="N490" s="214"/>
      <c r="O490" s="214"/>
      <c r="P490" s="214"/>
      <c r="Q490" s="214"/>
      <c r="R490" s="214"/>
      <c r="S490" s="214"/>
      <c r="T490" s="214"/>
      <c r="U490" s="214"/>
      <c r="V490" s="214"/>
      <c r="W490" s="214"/>
      <c r="X490" s="214"/>
      <c r="Y490" s="214"/>
      <c r="Z490" s="214"/>
    </row>
    <row r="491" ht="12.75" customHeight="1">
      <c r="A491" s="214"/>
      <c r="B491" s="214"/>
      <c r="C491" s="214"/>
      <c r="D491" s="214"/>
      <c r="E491" s="214"/>
      <c r="F491" s="214"/>
      <c r="G491" s="214"/>
      <c r="H491" s="214"/>
      <c r="I491" s="214"/>
      <c r="J491" s="214"/>
      <c r="K491" s="214"/>
      <c r="L491" s="214"/>
      <c r="M491" s="214"/>
      <c r="N491" s="214"/>
      <c r="O491" s="214"/>
      <c r="P491" s="214"/>
      <c r="Q491" s="214"/>
      <c r="R491" s="214"/>
      <c r="S491" s="214"/>
      <c r="T491" s="214"/>
      <c r="U491" s="214"/>
      <c r="V491" s="214"/>
      <c r="W491" s="214"/>
      <c r="X491" s="214"/>
      <c r="Y491" s="214"/>
      <c r="Z491" s="214"/>
    </row>
    <row r="492" ht="12.75" customHeight="1">
      <c r="A492" s="214"/>
      <c r="B492" s="214"/>
      <c r="C492" s="214"/>
      <c r="D492" s="214"/>
      <c r="E492" s="214"/>
      <c r="F492" s="214"/>
      <c r="G492" s="214"/>
      <c r="H492" s="214"/>
      <c r="I492" s="214"/>
      <c r="J492" s="214"/>
      <c r="K492" s="214"/>
      <c r="L492" s="214"/>
      <c r="M492" s="214"/>
      <c r="N492" s="214"/>
      <c r="O492" s="214"/>
      <c r="P492" s="214"/>
      <c r="Q492" s="214"/>
      <c r="R492" s="214"/>
      <c r="S492" s="214"/>
      <c r="T492" s="214"/>
      <c r="U492" s="214"/>
      <c r="V492" s="214"/>
      <c r="W492" s="214"/>
      <c r="X492" s="214"/>
      <c r="Y492" s="214"/>
      <c r="Z492" s="214"/>
    </row>
    <row r="493" ht="12.75" customHeight="1">
      <c r="A493" s="214"/>
      <c r="B493" s="214"/>
      <c r="C493" s="214"/>
      <c r="D493" s="214"/>
      <c r="E493" s="214"/>
      <c r="F493" s="214"/>
      <c r="G493" s="214"/>
      <c r="H493" s="214"/>
      <c r="I493" s="214"/>
      <c r="J493" s="214"/>
      <c r="K493" s="214"/>
      <c r="L493" s="214"/>
      <c r="M493" s="214"/>
      <c r="N493" s="214"/>
      <c r="O493" s="214"/>
      <c r="P493" s="214"/>
      <c r="Q493" s="214"/>
      <c r="R493" s="214"/>
      <c r="S493" s="214"/>
      <c r="T493" s="214"/>
      <c r="U493" s="214"/>
      <c r="V493" s="214"/>
      <c r="W493" s="214"/>
      <c r="X493" s="214"/>
      <c r="Y493" s="214"/>
      <c r="Z493" s="214"/>
    </row>
    <row r="494" ht="12.75" customHeight="1">
      <c r="A494" s="214"/>
      <c r="B494" s="214"/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</row>
    <row r="495" ht="12.75" customHeight="1">
      <c r="A495" s="214"/>
      <c r="B495" s="214"/>
      <c r="C495" s="214"/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</row>
    <row r="496" ht="12.75" customHeight="1">
      <c r="A496" s="214"/>
      <c r="B496" s="214"/>
      <c r="C496" s="214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  <c r="Y496" s="214"/>
      <c r="Z496" s="214"/>
    </row>
    <row r="497" ht="12.75" customHeight="1">
      <c r="A497" s="214"/>
      <c r="B497" s="214"/>
      <c r="C497" s="214"/>
      <c r="D497" s="214"/>
      <c r="E497" s="214"/>
      <c r="F497" s="214"/>
      <c r="G497" s="214"/>
      <c r="H497" s="214"/>
      <c r="I497" s="214"/>
      <c r="J497" s="214"/>
      <c r="K497" s="214"/>
      <c r="L497" s="214"/>
      <c r="M497" s="214"/>
      <c r="N497" s="214"/>
      <c r="O497" s="214"/>
      <c r="P497" s="214"/>
      <c r="Q497" s="214"/>
      <c r="R497" s="214"/>
      <c r="S497" s="214"/>
      <c r="T497" s="214"/>
      <c r="U497" s="214"/>
      <c r="V497" s="214"/>
      <c r="W497" s="214"/>
      <c r="X497" s="214"/>
      <c r="Y497" s="214"/>
      <c r="Z497" s="214"/>
    </row>
    <row r="498" ht="12.75" customHeight="1">
      <c r="A498" s="214"/>
      <c r="B498" s="214"/>
      <c r="C498" s="214"/>
      <c r="D498" s="214"/>
      <c r="E498" s="214"/>
      <c r="F498" s="214"/>
      <c r="G498" s="214"/>
      <c r="H498" s="214"/>
      <c r="I498" s="214"/>
      <c r="J498" s="214"/>
      <c r="K498" s="214"/>
      <c r="L498" s="214"/>
      <c r="M498" s="214"/>
      <c r="N498" s="214"/>
      <c r="O498" s="214"/>
      <c r="P498" s="214"/>
      <c r="Q498" s="214"/>
      <c r="R498" s="214"/>
      <c r="S498" s="214"/>
      <c r="T498" s="214"/>
      <c r="U498" s="214"/>
      <c r="V498" s="214"/>
      <c r="W498" s="214"/>
      <c r="X498" s="214"/>
      <c r="Y498" s="214"/>
      <c r="Z498" s="214"/>
    </row>
    <row r="499" ht="12.75" customHeight="1">
      <c r="A499" s="214"/>
      <c r="B499" s="214"/>
      <c r="C499" s="214"/>
      <c r="D499" s="214"/>
      <c r="E499" s="214"/>
      <c r="F499" s="214"/>
      <c r="G499" s="214"/>
      <c r="H499" s="214"/>
      <c r="I499" s="214"/>
      <c r="J499" s="214"/>
      <c r="K499" s="214"/>
      <c r="L499" s="214"/>
      <c r="M499" s="214"/>
      <c r="N499" s="214"/>
      <c r="O499" s="214"/>
      <c r="P499" s="214"/>
      <c r="Q499" s="214"/>
      <c r="R499" s="214"/>
      <c r="S499" s="214"/>
      <c r="T499" s="214"/>
      <c r="U499" s="214"/>
      <c r="V499" s="214"/>
      <c r="W499" s="214"/>
      <c r="X499" s="214"/>
      <c r="Y499" s="214"/>
      <c r="Z499" s="214"/>
    </row>
    <row r="500" ht="12.75" customHeight="1">
      <c r="A500" s="214"/>
      <c r="B500" s="214"/>
      <c r="C500" s="214"/>
      <c r="D500" s="214"/>
      <c r="E500" s="214"/>
      <c r="F500" s="214"/>
      <c r="G500" s="214"/>
      <c r="H500" s="214"/>
      <c r="I500" s="214"/>
      <c r="J500" s="214"/>
      <c r="K500" s="214"/>
      <c r="L500" s="214"/>
      <c r="M500" s="214"/>
      <c r="N500" s="214"/>
      <c r="O500" s="214"/>
      <c r="P500" s="214"/>
      <c r="Q500" s="214"/>
      <c r="R500" s="214"/>
      <c r="S500" s="214"/>
      <c r="T500" s="214"/>
      <c r="U500" s="214"/>
      <c r="V500" s="214"/>
      <c r="W500" s="214"/>
      <c r="X500" s="214"/>
      <c r="Y500" s="214"/>
      <c r="Z500" s="214"/>
    </row>
    <row r="501" ht="12.75" customHeight="1">
      <c r="A501" s="214"/>
      <c r="B501" s="214"/>
      <c r="C501" s="214"/>
      <c r="D501" s="214"/>
      <c r="E501" s="214"/>
      <c r="F501" s="214"/>
      <c r="G501" s="214"/>
      <c r="H501" s="214"/>
      <c r="I501" s="214"/>
      <c r="J501" s="214"/>
      <c r="K501" s="214"/>
      <c r="L501" s="214"/>
      <c r="M501" s="214"/>
      <c r="N501" s="214"/>
      <c r="O501" s="214"/>
      <c r="P501" s="214"/>
      <c r="Q501" s="214"/>
      <c r="R501" s="214"/>
      <c r="S501" s="214"/>
      <c r="T501" s="214"/>
      <c r="U501" s="214"/>
      <c r="V501" s="214"/>
      <c r="W501" s="214"/>
      <c r="X501" s="214"/>
      <c r="Y501" s="214"/>
      <c r="Z501" s="214"/>
    </row>
    <row r="502" ht="12.75" customHeight="1">
      <c r="A502" s="214"/>
      <c r="B502" s="214"/>
      <c r="C502" s="214"/>
      <c r="D502" s="214"/>
      <c r="E502" s="214"/>
      <c r="F502" s="214"/>
      <c r="G502" s="214"/>
      <c r="H502" s="214"/>
      <c r="I502" s="214"/>
      <c r="J502" s="214"/>
      <c r="K502" s="214"/>
      <c r="L502" s="214"/>
      <c r="M502" s="214"/>
      <c r="N502" s="214"/>
      <c r="O502" s="214"/>
      <c r="P502" s="214"/>
      <c r="Q502" s="214"/>
      <c r="R502" s="214"/>
      <c r="S502" s="214"/>
      <c r="T502" s="214"/>
      <c r="U502" s="214"/>
      <c r="V502" s="214"/>
      <c r="W502" s="214"/>
      <c r="X502" s="214"/>
      <c r="Y502" s="214"/>
      <c r="Z502" s="214"/>
    </row>
    <row r="503" ht="12.75" customHeight="1">
      <c r="A503" s="214"/>
      <c r="B503" s="214"/>
      <c r="C503" s="214"/>
      <c r="D503" s="214"/>
      <c r="E503" s="214"/>
      <c r="F503" s="214"/>
      <c r="G503" s="214"/>
      <c r="H503" s="214"/>
      <c r="I503" s="214"/>
      <c r="J503" s="214"/>
      <c r="K503" s="214"/>
      <c r="L503" s="214"/>
      <c r="M503" s="214"/>
      <c r="N503" s="214"/>
      <c r="O503" s="214"/>
      <c r="P503" s="214"/>
      <c r="Q503" s="214"/>
      <c r="R503" s="214"/>
      <c r="S503" s="214"/>
      <c r="T503" s="214"/>
      <c r="U503" s="214"/>
      <c r="V503" s="214"/>
      <c r="W503" s="214"/>
      <c r="X503" s="214"/>
      <c r="Y503" s="214"/>
      <c r="Z503" s="214"/>
    </row>
    <row r="504" ht="12.75" customHeight="1">
      <c r="A504" s="214"/>
      <c r="B504" s="214"/>
      <c r="C504" s="214"/>
      <c r="D504" s="214"/>
      <c r="E504" s="214"/>
      <c r="F504" s="214"/>
      <c r="G504" s="214"/>
      <c r="H504" s="214"/>
      <c r="I504" s="214"/>
      <c r="J504" s="214"/>
      <c r="K504" s="214"/>
      <c r="L504" s="214"/>
      <c r="M504" s="214"/>
      <c r="N504" s="214"/>
      <c r="O504" s="214"/>
      <c r="P504" s="214"/>
      <c r="Q504" s="214"/>
      <c r="R504" s="214"/>
      <c r="S504" s="214"/>
      <c r="T504" s="214"/>
      <c r="U504" s="214"/>
      <c r="V504" s="214"/>
      <c r="W504" s="214"/>
      <c r="X504" s="214"/>
      <c r="Y504" s="214"/>
      <c r="Z504" s="214"/>
    </row>
    <row r="505" ht="12.75" customHeight="1">
      <c r="A505" s="214"/>
      <c r="B505" s="214"/>
      <c r="C505" s="214"/>
      <c r="D505" s="214"/>
      <c r="E505" s="214"/>
      <c r="F505" s="214"/>
      <c r="G505" s="214"/>
      <c r="H505" s="214"/>
      <c r="I505" s="214"/>
      <c r="J505" s="214"/>
      <c r="K505" s="214"/>
      <c r="L505" s="214"/>
      <c r="M505" s="214"/>
      <c r="N505" s="214"/>
      <c r="O505" s="214"/>
      <c r="P505" s="214"/>
      <c r="Q505" s="214"/>
      <c r="R505" s="214"/>
      <c r="S505" s="214"/>
      <c r="T505" s="214"/>
      <c r="U505" s="214"/>
      <c r="V505" s="214"/>
      <c r="W505" s="214"/>
      <c r="X505" s="214"/>
      <c r="Y505" s="214"/>
      <c r="Z505" s="214"/>
    </row>
    <row r="506" ht="12.75" customHeight="1">
      <c r="A506" s="214"/>
      <c r="B506" s="214"/>
      <c r="C506" s="214"/>
      <c r="D506" s="214"/>
      <c r="E506" s="214"/>
      <c r="F506" s="214"/>
      <c r="G506" s="214"/>
      <c r="H506" s="214"/>
      <c r="I506" s="214"/>
      <c r="J506" s="214"/>
      <c r="K506" s="214"/>
      <c r="L506" s="214"/>
      <c r="M506" s="214"/>
      <c r="N506" s="214"/>
      <c r="O506" s="214"/>
      <c r="P506" s="214"/>
      <c r="Q506" s="214"/>
      <c r="R506" s="214"/>
      <c r="S506" s="214"/>
      <c r="T506" s="214"/>
      <c r="U506" s="214"/>
      <c r="V506" s="214"/>
      <c r="W506" s="214"/>
      <c r="X506" s="214"/>
      <c r="Y506" s="214"/>
      <c r="Z506" s="214"/>
    </row>
    <row r="507" ht="12.75" customHeight="1">
      <c r="A507" s="214"/>
      <c r="B507" s="214"/>
      <c r="C507" s="214"/>
      <c r="D507" s="214"/>
      <c r="E507" s="214"/>
      <c r="F507" s="214"/>
      <c r="G507" s="214"/>
      <c r="H507" s="214"/>
      <c r="I507" s="214"/>
      <c r="J507" s="214"/>
      <c r="K507" s="214"/>
      <c r="L507" s="214"/>
      <c r="M507" s="214"/>
      <c r="N507" s="214"/>
      <c r="O507" s="214"/>
      <c r="P507" s="214"/>
      <c r="Q507" s="214"/>
      <c r="R507" s="214"/>
      <c r="S507" s="214"/>
      <c r="T507" s="214"/>
      <c r="U507" s="214"/>
      <c r="V507" s="214"/>
      <c r="W507" s="214"/>
      <c r="X507" s="214"/>
      <c r="Y507" s="214"/>
      <c r="Z507" s="214"/>
    </row>
    <row r="508" ht="12.75" customHeight="1">
      <c r="A508" s="214"/>
      <c r="B508" s="214"/>
      <c r="C508" s="214"/>
      <c r="D508" s="214"/>
      <c r="E508" s="214"/>
      <c r="F508" s="214"/>
      <c r="G508" s="214"/>
      <c r="H508" s="214"/>
      <c r="I508" s="214"/>
      <c r="J508" s="214"/>
      <c r="K508" s="214"/>
      <c r="L508" s="214"/>
      <c r="M508" s="214"/>
      <c r="N508" s="214"/>
      <c r="O508" s="214"/>
      <c r="P508" s="214"/>
      <c r="Q508" s="214"/>
      <c r="R508" s="214"/>
      <c r="S508" s="214"/>
      <c r="T508" s="214"/>
      <c r="U508" s="214"/>
      <c r="V508" s="214"/>
      <c r="W508" s="214"/>
      <c r="X508" s="214"/>
      <c r="Y508" s="214"/>
      <c r="Z508" s="214"/>
    </row>
    <row r="509" ht="12.75" customHeight="1">
      <c r="A509" s="214"/>
      <c r="B509" s="214"/>
      <c r="C509" s="214"/>
      <c r="D509" s="214"/>
      <c r="E509" s="214"/>
      <c r="F509" s="214"/>
      <c r="G509" s="214"/>
      <c r="H509" s="214"/>
      <c r="I509" s="214"/>
      <c r="J509" s="214"/>
      <c r="K509" s="214"/>
      <c r="L509" s="214"/>
      <c r="M509" s="214"/>
      <c r="N509" s="214"/>
      <c r="O509" s="214"/>
      <c r="P509" s="214"/>
      <c r="Q509" s="214"/>
      <c r="R509" s="214"/>
      <c r="S509" s="214"/>
      <c r="T509" s="214"/>
      <c r="U509" s="214"/>
      <c r="V509" s="214"/>
      <c r="W509" s="214"/>
      <c r="X509" s="214"/>
      <c r="Y509" s="214"/>
      <c r="Z509" s="214"/>
    </row>
    <row r="510" ht="12.75" customHeight="1">
      <c r="A510" s="214"/>
      <c r="B510" s="214"/>
      <c r="C510" s="214"/>
      <c r="D510" s="214"/>
      <c r="E510" s="214"/>
      <c r="F510" s="214"/>
      <c r="G510" s="214"/>
      <c r="H510" s="214"/>
      <c r="I510" s="214"/>
      <c r="J510" s="214"/>
      <c r="K510" s="214"/>
      <c r="L510" s="214"/>
      <c r="M510" s="214"/>
      <c r="N510" s="214"/>
      <c r="O510" s="214"/>
      <c r="P510" s="214"/>
      <c r="Q510" s="214"/>
      <c r="R510" s="214"/>
      <c r="S510" s="214"/>
      <c r="T510" s="214"/>
      <c r="U510" s="214"/>
      <c r="V510" s="214"/>
      <c r="W510" s="214"/>
      <c r="X510" s="214"/>
      <c r="Y510" s="214"/>
      <c r="Z510" s="214"/>
    </row>
    <row r="511" ht="12.75" customHeight="1">
      <c r="A511" s="214"/>
      <c r="B511" s="214"/>
      <c r="C511" s="214"/>
      <c r="D511" s="214"/>
      <c r="E511" s="214"/>
      <c r="F511" s="214"/>
      <c r="G511" s="214"/>
      <c r="H511" s="214"/>
      <c r="I511" s="214"/>
      <c r="J511" s="214"/>
      <c r="K511" s="214"/>
      <c r="L511" s="214"/>
      <c r="M511" s="214"/>
      <c r="N511" s="214"/>
      <c r="O511" s="214"/>
      <c r="P511" s="214"/>
      <c r="Q511" s="214"/>
      <c r="R511" s="214"/>
      <c r="S511" s="214"/>
      <c r="T511" s="214"/>
      <c r="U511" s="214"/>
      <c r="V511" s="214"/>
      <c r="W511" s="214"/>
      <c r="X511" s="214"/>
      <c r="Y511" s="214"/>
      <c r="Z511" s="214"/>
    </row>
    <row r="512" ht="12.75" customHeight="1">
      <c r="A512" s="214"/>
      <c r="B512" s="214"/>
      <c r="C512" s="214"/>
      <c r="D512" s="214"/>
      <c r="E512" s="214"/>
      <c r="F512" s="214"/>
      <c r="G512" s="214"/>
      <c r="H512" s="214"/>
      <c r="I512" s="214"/>
      <c r="J512" s="214"/>
      <c r="K512" s="214"/>
      <c r="L512" s="214"/>
      <c r="M512" s="214"/>
      <c r="N512" s="214"/>
      <c r="O512" s="214"/>
      <c r="P512" s="214"/>
      <c r="Q512" s="214"/>
      <c r="R512" s="214"/>
      <c r="S512" s="214"/>
      <c r="T512" s="214"/>
      <c r="U512" s="214"/>
      <c r="V512" s="214"/>
      <c r="W512" s="214"/>
      <c r="X512" s="214"/>
      <c r="Y512" s="214"/>
      <c r="Z512" s="214"/>
    </row>
    <row r="513" ht="12.75" customHeight="1">
      <c r="A513" s="214"/>
      <c r="B513" s="214"/>
      <c r="C513" s="214"/>
      <c r="D513" s="214"/>
      <c r="E513" s="214"/>
      <c r="F513" s="214"/>
      <c r="G513" s="214"/>
      <c r="H513" s="214"/>
      <c r="I513" s="214"/>
      <c r="J513" s="214"/>
      <c r="K513" s="214"/>
      <c r="L513" s="214"/>
      <c r="M513" s="214"/>
      <c r="N513" s="214"/>
      <c r="O513" s="214"/>
      <c r="P513" s="214"/>
      <c r="Q513" s="214"/>
      <c r="R513" s="214"/>
      <c r="S513" s="214"/>
      <c r="T513" s="214"/>
      <c r="U513" s="214"/>
      <c r="V513" s="214"/>
      <c r="W513" s="214"/>
      <c r="X513" s="214"/>
      <c r="Y513" s="214"/>
      <c r="Z513" s="214"/>
    </row>
    <row r="514" ht="12.75" customHeight="1">
      <c r="A514" s="214"/>
      <c r="B514" s="214"/>
      <c r="C514" s="214"/>
      <c r="D514" s="214"/>
      <c r="E514" s="214"/>
      <c r="F514" s="214"/>
      <c r="G514" s="214"/>
      <c r="H514" s="214"/>
      <c r="I514" s="214"/>
      <c r="J514" s="214"/>
      <c r="K514" s="214"/>
      <c r="L514" s="214"/>
      <c r="M514" s="214"/>
      <c r="N514" s="214"/>
      <c r="O514" s="214"/>
      <c r="P514" s="214"/>
      <c r="Q514" s="214"/>
      <c r="R514" s="214"/>
      <c r="S514" s="214"/>
      <c r="T514" s="214"/>
      <c r="U514" s="214"/>
      <c r="V514" s="214"/>
      <c r="W514" s="214"/>
      <c r="X514" s="214"/>
      <c r="Y514" s="214"/>
      <c r="Z514" s="214"/>
    </row>
    <row r="515" ht="12.75" customHeight="1">
      <c r="A515" s="214"/>
      <c r="B515" s="214"/>
      <c r="C515" s="214"/>
      <c r="D515" s="214"/>
      <c r="E515" s="214"/>
      <c r="F515" s="214"/>
      <c r="G515" s="214"/>
      <c r="H515" s="214"/>
      <c r="I515" s="214"/>
      <c r="J515" s="214"/>
      <c r="K515" s="214"/>
      <c r="L515" s="214"/>
      <c r="M515" s="214"/>
      <c r="N515" s="214"/>
      <c r="O515" s="214"/>
      <c r="P515" s="214"/>
      <c r="Q515" s="214"/>
      <c r="R515" s="214"/>
      <c r="S515" s="214"/>
      <c r="T515" s="214"/>
      <c r="U515" s="214"/>
      <c r="V515" s="214"/>
      <c r="W515" s="214"/>
      <c r="X515" s="214"/>
      <c r="Y515" s="214"/>
      <c r="Z515" s="214"/>
    </row>
    <row r="516" ht="12.75" customHeight="1">
      <c r="A516" s="214"/>
      <c r="B516" s="214"/>
      <c r="C516" s="214"/>
      <c r="D516" s="214"/>
      <c r="E516" s="214"/>
      <c r="F516" s="214"/>
      <c r="G516" s="214"/>
      <c r="H516" s="214"/>
      <c r="I516" s="214"/>
      <c r="J516" s="214"/>
      <c r="K516" s="214"/>
      <c r="L516" s="214"/>
      <c r="M516" s="214"/>
      <c r="N516" s="214"/>
      <c r="O516" s="214"/>
      <c r="P516" s="214"/>
      <c r="Q516" s="214"/>
      <c r="R516" s="214"/>
      <c r="S516" s="214"/>
      <c r="T516" s="214"/>
      <c r="U516" s="214"/>
      <c r="V516" s="214"/>
      <c r="W516" s="214"/>
      <c r="X516" s="214"/>
      <c r="Y516" s="214"/>
      <c r="Z516" s="214"/>
    </row>
    <row r="517" ht="12.75" customHeight="1">
      <c r="A517" s="214"/>
      <c r="B517" s="214"/>
      <c r="C517" s="214"/>
      <c r="D517" s="214"/>
      <c r="E517" s="214"/>
      <c r="F517" s="214"/>
      <c r="G517" s="214"/>
      <c r="H517" s="214"/>
      <c r="I517" s="214"/>
      <c r="J517" s="214"/>
      <c r="K517" s="214"/>
      <c r="L517" s="214"/>
      <c r="M517" s="214"/>
      <c r="N517" s="214"/>
      <c r="O517" s="214"/>
      <c r="P517" s="214"/>
      <c r="Q517" s="214"/>
      <c r="R517" s="214"/>
      <c r="S517" s="214"/>
      <c r="T517" s="214"/>
      <c r="U517" s="214"/>
      <c r="V517" s="214"/>
      <c r="W517" s="214"/>
      <c r="X517" s="214"/>
      <c r="Y517" s="214"/>
      <c r="Z517" s="214"/>
    </row>
    <row r="518" ht="12.75" customHeight="1">
      <c r="A518" s="214"/>
      <c r="B518" s="214"/>
      <c r="C518" s="214"/>
      <c r="D518" s="214"/>
      <c r="E518" s="214"/>
      <c r="F518" s="214"/>
      <c r="G518" s="214"/>
      <c r="H518" s="214"/>
      <c r="I518" s="214"/>
      <c r="J518" s="214"/>
      <c r="K518" s="214"/>
      <c r="L518" s="214"/>
      <c r="M518" s="214"/>
      <c r="N518" s="214"/>
      <c r="O518" s="214"/>
      <c r="P518" s="214"/>
      <c r="Q518" s="214"/>
      <c r="R518" s="214"/>
      <c r="S518" s="214"/>
      <c r="T518" s="214"/>
      <c r="U518" s="214"/>
      <c r="V518" s="214"/>
      <c r="W518" s="214"/>
      <c r="X518" s="214"/>
      <c r="Y518" s="214"/>
      <c r="Z518" s="214"/>
    </row>
    <row r="519" ht="12.75" customHeight="1">
      <c r="A519" s="214"/>
      <c r="B519" s="214"/>
      <c r="C519" s="214"/>
      <c r="D519" s="214"/>
      <c r="E519" s="214"/>
      <c r="F519" s="214"/>
      <c r="G519" s="214"/>
      <c r="H519" s="214"/>
      <c r="I519" s="214"/>
      <c r="J519" s="214"/>
      <c r="K519" s="214"/>
      <c r="L519" s="214"/>
      <c r="M519" s="214"/>
      <c r="N519" s="214"/>
      <c r="O519" s="214"/>
      <c r="P519" s="214"/>
      <c r="Q519" s="214"/>
      <c r="R519" s="214"/>
      <c r="S519" s="214"/>
      <c r="T519" s="214"/>
      <c r="U519" s="214"/>
      <c r="V519" s="214"/>
      <c r="W519" s="214"/>
      <c r="X519" s="214"/>
      <c r="Y519" s="214"/>
      <c r="Z519" s="214"/>
    </row>
    <row r="520" ht="12.75" customHeight="1">
      <c r="A520" s="214"/>
      <c r="B520" s="214"/>
      <c r="C520" s="214"/>
      <c r="D520" s="214"/>
      <c r="E520" s="214"/>
      <c r="F520" s="214"/>
      <c r="G520" s="214"/>
      <c r="H520" s="214"/>
      <c r="I520" s="214"/>
      <c r="J520" s="214"/>
      <c r="K520" s="214"/>
      <c r="L520" s="214"/>
      <c r="M520" s="214"/>
      <c r="N520" s="214"/>
      <c r="O520" s="214"/>
      <c r="P520" s="214"/>
      <c r="Q520" s="214"/>
      <c r="R520" s="214"/>
      <c r="S520" s="214"/>
      <c r="T520" s="214"/>
      <c r="U520" s="214"/>
      <c r="V520" s="214"/>
      <c r="W520" s="214"/>
      <c r="X520" s="214"/>
      <c r="Y520" s="214"/>
      <c r="Z520" s="214"/>
    </row>
    <row r="521" ht="12.75" customHeight="1">
      <c r="A521" s="214"/>
      <c r="B521" s="214"/>
      <c r="C521" s="214"/>
      <c r="D521" s="214"/>
      <c r="E521" s="214"/>
      <c r="F521" s="214"/>
      <c r="G521" s="214"/>
      <c r="H521" s="214"/>
      <c r="I521" s="214"/>
      <c r="J521" s="214"/>
      <c r="K521" s="214"/>
      <c r="L521" s="214"/>
      <c r="M521" s="214"/>
      <c r="N521" s="214"/>
      <c r="O521" s="214"/>
      <c r="P521" s="214"/>
      <c r="Q521" s="214"/>
      <c r="R521" s="214"/>
      <c r="S521" s="214"/>
      <c r="T521" s="214"/>
      <c r="U521" s="214"/>
      <c r="V521" s="214"/>
      <c r="W521" s="214"/>
      <c r="X521" s="214"/>
      <c r="Y521" s="214"/>
      <c r="Z521" s="214"/>
    </row>
    <row r="522" ht="12.75" customHeight="1">
      <c r="A522" s="214"/>
      <c r="B522" s="214"/>
      <c r="C522" s="214"/>
      <c r="D522" s="214"/>
      <c r="E522" s="214"/>
      <c r="F522" s="214"/>
      <c r="G522" s="214"/>
      <c r="H522" s="214"/>
      <c r="I522" s="214"/>
      <c r="J522" s="214"/>
      <c r="K522" s="214"/>
      <c r="L522" s="214"/>
      <c r="M522" s="214"/>
      <c r="N522" s="214"/>
      <c r="O522" s="214"/>
      <c r="P522" s="214"/>
      <c r="Q522" s="214"/>
      <c r="R522" s="214"/>
      <c r="S522" s="214"/>
      <c r="T522" s="214"/>
      <c r="U522" s="214"/>
      <c r="V522" s="214"/>
      <c r="W522" s="214"/>
      <c r="X522" s="214"/>
      <c r="Y522" s="214"/>
      <c r="Z522" s="214"/>
    </row>
    <row r="523" ht="12.75" customHeight="1">
      <c r="A523" s="214"/>
      <c r="B523" s="214"/>
      <c r="C523" s="214"/>
      <c r="D523" s="214"/>
      <c r="E523" s="214"/>
      <c r="F523" s="214"/>
      <c r="G523" s="214"/>
      <c r="H523" s="214"/>
      <c r="I523" s="214"/>
      <c r="J523" s="214"/>
      <c r="K523" s="214"/>
      <c r="L523" s="214"/>
      <c r="M523" s="214"/>
      <c r="N523" s="214"/>
      <c r="O523" s="214"/>
      <c r="P523" s="214"/>
      <c r="Q523" s="214"/>
      <c r="R523" s="214"/>
      <c r="S523" s="214"/>
      <c r="T523" s="214"/>
      <c r="U523" s="214"/>
      <c r="V523" s="214"/>
      <c r="W523" s="214"/>
      <c r="X523" s="214"/>
      <c r="Y523" s="214"/>
      <c r="Z523" s="214"/>
    </row>
    <row r="524" ht="12.75" customHeight="1">
      <c r="A524" s="214"/>
      <c r="B524" s="214"/>
      <c r="C524" s="214"/>
      <c r="D524" s="214"/>
      <c r="E524" s="214"/>
      <c r="F524" s="214"/>
      <c r="G524" s="214"/>
      <c r="H524" s="214"/>
      <c r="I524" s="214"/>
      <c r="J524" s="214"/>
      <c r="K524" s="214"/>
      <c r="L524" s="214"/>
      <c r="M524" s="214"/>
      <c r="N524" s="214"/>
      <c r="O524" s="214"/>
      <c r="P524" s="214"/>
      <c r="Q524" s="214"/>
      <c r="R524" s="214"/>
      <c r="S524" s="214"/>
      <c r="T524" s="214"/>
      <c r="U524" s="214"/>
      <c r="V524" s="214"/>
      <c r="W524" s="214"/>
      <c r="X524" s="214"/>
      <c r="Y524" s="214"/>
      <c r="Z524" s="214"/>
    </row>
    <row r="525" ht="12.75" customHeight="1">
      <c r="A525" s="214"/>
      <c r="B525" s="214"/>
      <c r="C525" s="214"/>
      <c r="D525" s="214"/>
      <c r="E525" s="214"/>
      <c r="F525" s="214"/>
      <c r="G525" s="214"/>
      <c r="H525" s="214"/>
      <c r="I525" s="214"/>
      <c r="J525" s="214"/>
      <c r="K525" s="214"/>
      <c r="L525" s="214"/>
      <c r="M525" s="214"/>
      <c r="N525" s="214"/>
      <c r="O525" s="214"/>
      <c r="P525" s="214"/>
      <c r="Q525" s="214"/>
      <c r="R525" s="214"/>
      <c r="S525" s="214"/>
      <c r="T525" s="214"/>
      <c r="U525" s="214"/>
      <c r="V525" s="214"/>
      <c r="W525" s="214"/>
      <c r="X525" s="214"/>
      <c r="Y525" s="214"/>
      <c r="Z525" s="214"/>
    </row>
    <row r="526" ht="12.75" customHeight="1">
      <c r="A526" s="214"/>
      <c r="B526" s="214"/>
      <c r="C526" s="214"/>
      <c r="D526" s="214"/>
      <c r="E526" s="214"/>
      <c r="F526" s="214"/>
      <c r="G526" s="214"/>
      <c r="H526" s="214"/>
      <c r="I526" s="214"/>
      <c r="J526" s="214"/>
      <c r="K526" s="214"/>
      <c r="L526" s="214"/>
      <c r="M526" s="214"/>
      <c r="N526" s="214"/>
      <c r="O526" s="214"/>
      <c r="P526" s="214"/>
      <c r="Q526" s="214"/>
      <c r="R526" s="214"/>
      <c r="S526" s="214"/>
      <c r="T526" s="214"/>
      <c r="U526" s="214"/>
      <c r="V526" s="214"/>
      <c r="W526" s="214"/>
      <c r="X526" s="214"/>
      <c r="Y526" s="214"/>
      <c r="Z526" s="214"/>
    </row>
    <row r="527" ht="12.75" customHeight="1">
      <c r="A527" s="214"/>
      <c r="B527" s="214"/>
      <c r="C527" s="214"/>
      <c r="D527" s="214"/>
      <c r="E527" s="214"/>
      <c r="F527" s="214"/>
      <c r="G527" s="214"/>
      <c r="H527" s="214"/>
      <c r="I527" s="214"/>
      <c r="J527" s="214"/>
      <c r="K527" s="214"/>
      <c r="L527" s="214"/>
      <c r="M527" s="214"/>
      <c r="N527" s="214"/>
      <c r="O527" s="214"/>
      <c r="P527" s="214"/>
      <c r="Q527" s="214"/>
      <c r="R527" s="214"/>
      <c r="S527" s="214"/>
      <c r="T527" s="214"/>
      <c r="U527" s="214"/>
      <c r="V527" s="214"/>
      <c r="W527" s="214"/>
      <c r="X527" s="214"/>
      <c r="Y527" s="214"/>
      <c r="Z527" s="214"/>
    </row>
    <row r="528" ht="12.75" customHeight="1">
      <c r="A528" s="214"/>
      <c r="B528" s="214"/>
      <c r="C528" s="214"/>
      <c r="D528" s="214"/>
      <c r="E528" s="214"/>
      <c r="F528" s="214"/>
      <c r="G528" s="214"/>
      <c r="H528" s="214"/>
      <c r="I528" s="214"/>
      <c r="J528" s="214"/>
      <c r="K528" s="214"/>
      <c r="L528" s="214"/>
      <c r="M528" s="214"/>
      <c r="N528" s="214"/>
      <c r="O528" s="214"/>
      <c r="P528" s="214"/>
      <c r="Q528" s="214"/>
      <c r="R528" s="214"/>
      <c r="S528" s="214"/>
      <c r="T528" s="214"/>
      <c r="U528" s="214"/>
      <c r="V528" s="214"/>
      <c r="W528" s="214"/>
      <c r="X528" s="214"/>
      <c r="Y528" s="214"/>
      <c r="Z528" s="214"/>
    </row>
    <row r="529" ht="12.75" customHeight="1">
      <c r="A529" s="214"/>
      <c r="B529" s="214"/>
      <c r="C529" s="214"/>
      <c r="D529" s="214"/>
      <c r="E529" s="214"/>
      <c r="F529" s="214"/>
      <c r="G529" s="214"/>
      <c r="H529" s="214"/>
      <c r="I529" s="214"/>
      <c r="J529" s="214"/>
      <c r="K529" s="214"/>
      <c r="L529" s="214"/>
      <c r="M529" s="214"/>
      <c r="N529" s="214"/>
      <c r="O529" s="214"/>
      <c r="P529" s="214"/>
      <c r="Q529" s="214"/>
      <c r="R529" s="214"/>
      <c r="S529" s="214"/>
      <c r="T529" s="214"/>
      <c r="U529" s="214"/>
      <c r="V529" s="214"/>
      <c r="W529" s="214"/>
      <c r="X529" s="214"/>
      <c r="Y529" s="214"/>
      <c r="Z529" s="214"/>
    </row>
    <row r="530" ht="12.75" customHeight="1">
      <c r="A530" s="214"/>
      <c r="B530" s="214"/>
      <c r="C530" s="214"/>
      <c r="D530" s="214"/>
      <c r="E530" s="214"/>
      <c r="F530" s="214"/>
      <c r="G530" s="214"/>
      <c r="H530" s="214"/>
      <c r="I530" s="214"/>
      <c r="J530" s="214"/>
      <c r="K530" s="214"/>
      <c r="L530" s="214"/>
      <c r="M530" s="214"/>
      <c r="N530" s="214"/>
      <c r="O530" s="214"/>
      <c r="P530" s="214"/>
      <c r="Q530" s="214"/>
      <c r="R530" s="214"/>
      <c r="S530" s="214"/>
      <c r="T530" s="214"/>
      <c r="U530" s="214"/>
      <c r="V530" s="214"/>
      <c r="W530" s="214"/>
      <c r="X530" s="214"/>
      <c r="Y530" s="214"/>
      <c r="Z530" s="214"/>
    </row>
    <row r="531" ht="12.75" customHeight="1">
      <c r="A531" s="214"/>
      <c r="B531" s="214"/>
      <c r="C531" s="214"/>
      <c r="D531" s="214"/>
      <c r="E531" s="214"/>
      <c r="F531" s="214"/>
      <c r="G531" s="214"/>
      <c r="H531" s="214"/>
      <c r="I531" s="214"/>
      <c r="J531" s="214"/>
      <c r="K531" s="214"/>
      <c r="L531" s="214"/>
      <c r="M531" s="214"/>
      <c r="N531" s="214"/>
      <c r="O531" s="214"/>
      <c r="P531" s="214"/>
      <c r="Q531" s="214"/>
      <c r="R531" s="214"/>
      <c r="S531" s="214"/>
      <c r="T531" s="214"/>
      <c r="U531" s="214"/>
      <c r="V531" s="214"/>
      <c r="W531" s="214"/>
      <c r="X531" s="214"/>
      <c r="Y531" s="214"/>
      <c r="Z531" s="214"/>
    </row>
    <row r="532" ht="12.75" customHeight="1">
      <c r="A532" s="214"/>
      <c r="B532" s="214"/>
      <c r="C532" s="214"/>
      <c r="D532" s="214"/>
      <c r="E532" s="214"/>
      <c r="F532" s="214"/>
      <c r="G532" s="214"/>
      <c r="H532" s="214"/>
      <c r="I532" s="214"/>
      <c r="J532" s="214"/>
      <c r="K532" s="214"/>
      <c r="L532" s="214"/>
      <c r="M532" s="214"/>
      <c r="N532" s="214"/>
      <c r="O532" s="214"/>
      <c r="P532" s="214"/>
      <c r="Q532" s="214"/>
      <c r="R532" s="214"/>
      <c r="S532" s="214"/>
      <c r="T532" s="214"/>
      <c r="U532" s="214"/>
      <c r="V532" s="214"/>
      <c r="W532" s="214"/>
      <c r="X532" s="214"/>
      <c r="Y532" s="214"/>
      <c r="Z532" s="214"/>
    </row>
    <row r="533" ht="12.75" customHeight="1">
      <c r="A533" s="214"/>
      <c r="B533" s="214"/>
      <c r="C533" s="214"/>
      <c r="D533" s="214"/>
      <c r="E533" s="214"/>
      <c r="F533" s="214"/>
      <c r="G533" s="214"/>
      <c r="H533" s="214"/>
      <c r="I533" s="214"/>
      <c r="J533" s="214"/>
      <c r="K533" s="214"/>
      <c r="L533" s="214"/>
      <c r="M533" s="214"/>
      <c r="N533" s="214"/>
      <c r="O533" s="214"/>
      <c r="P533" s="214"/>
      <c r="Q533" s="214"/>
      <c r="R533" s="214"/>
      <c r="S533" s="214"/>
      <c r="T533" s="214"/>
      <c r="U533" s="214"/>
      <c r="V533" s="214"/>
      <c r="W533" s="214"/>
      <c r="X533" s="214"/>
      <c r="Y533" s="214"/>
      <c r="Z533" s="214"/>
    </row>
    <row r="534" ht="12.75" customHeight="1">
      <c r="A534" s="214"/>
      <c r="B534" s="214"/>
      <c r="C534" s="214"/>
      <c r="D534" s="214"/>
      <c r="E534" s="214"/>
      <c r="F534" s="214"/>
      <c r="G534" s="214"/>
      <c r="H534" s="214"/>
      <c r="I534" s="214"/>
      <c r="J534" s="214"/>
      <c r="K534" s="214"/>
      <c r="L534" s="214"/>
      <c r="M534" s="214"/>
      <c r="N534" s="214"/>
      <c r="O534" s="214"/>
      <c r="P534" s="214"/>
      <c r="Q534" s="214"/>
      <c r="R534" s="214"/>
      <c r="S534" s="214"/>
      <c r="T534" s="214"/>
      <c r="U534" s="214"/>
      <c r="V534" s="214"/>
      <c r="W534" s="214"/>
      <c r="X534" s="214"/>
      <c r="Y534" s="214"/>
      <c r="Z534" s="214"/>
    </row>
    <row r="535" ht="12.75" customHeight="1">
      <c r="A535" s="214"/>
      <c r="B535" s="214"/>
      <c r="C535" s="214"/>
      <c r="D535" s="214"/>
      <c r="E535" s="214"/>
      <c r="F535" s="214"/>
      <c r="G535" s="214"/>
      <c r="H535" s="214"/>
      <c r="I535" s="214"/>
      <c r="J535" s="214"/>
      <c r="K535" s="214"/>
      <c r="L535" s="214"/>
      <c r="M535" s="214"/>
      <c r="N535" s="214"/>
      <c r="O535" s="214"/>
      <c r="P535" s="214"/>
      <c r="Q535" s="214"/>
      <c r="R535" s="214"/>
      <c r="S535" s="214"/>
      <c r="T535" s="214"/>
      <c r="U535" s="214"/>
      <c r="V535" s="214"/>
      <c r="W535" s="214"/>
      <c r="X535" s="214"/>
      <c r="Y535" s="214"/>
      <c r="Z535" s="214"/>
    </row>
    <row r="536" ht="12.75" customHeight="1">
      <c r="A536" s="214"/>
      <c r="B536" s="214"/>
      <c r="C536" s="214"/>
      <c r="D536" s="214"/>
      <c r="E536" s="214"/>
      <c r="F536" s="214"/>
      <c r="G536" s="214"/>
      <c r="H536" s="214"/>
      <c r="I536" s="214"/>
      <c r="J536" s="214"/>
      <c r="K536" s="214"/>
      <c r="L536" s="214"/>
      <c r="M536" s="214"/>
      <c r="N536" s="214"/>
      <c r="O536" s="214"/>
      <c r="P536" s="214"/>
      <c r="Q536" s="214"/>
      <c r="R536" s="214"/>
      <c r="S536" s="214"/>
      <c r="T536" s="214"/>
      <c r="U536" s="214"/>
      <c r="V536" s="214"/>
      <c r="W536" s="214"/>
      <c r="X536" s="214"/>
      <c r="Y536" s="214"/>
      <c r="Z536" s="214"/>
    </row>
    <row r="537" ht="12.75" customHeight="1">
      <c r="A537" s="214"/>
      <c r="B537" s="214"/>
      <c r="C537" s="214"/>
      <c r="D537" s="214"/>
      <c r="E537" s="214"/>
      <c r="F537" s="214"/>
      <c r="G537" s="214"/>
      <c r="H537" s="214"/>
      <c r="I537" s="214"/>
      <c r="J537" s="214"/>
      <c r="K537" s="214"/>
      <c r="L537" s="214"/>
      <c r="M537" s="214"/>
      <c r="N537" s="214"/>
      <c r="O537" s="214"/>
      <c r="P537" s="214"/>
      <c r="Q537" s="214"/>
      <c r="R537" s="214"/>
      <c r="S537" s="214"/>
      <c r="T537" s="214"/>
      <c r="U537" s="214"/>
      <c r="V537" s="214"/>
      <c r="W537" s="214"/>
      <c r="X537" s="214"/>
      <c r="Y537" s="214"/>
      <c r="Z537" s="214"/>
    </row>
    <row r="538" ht="12.75" customHeight="1">
      <c r="A538" s="214"/>
      <c r="B538" s="214"/>
      <c r="C538" s="214"/>
      <c r="D538" s="214"/>
      <c r="E538" s="214"/>
      <c r="F538" s="214"/>
      <c r="G538" s="214"/>
      <c r="H538" s="214"/>
      <c r="I538" s="214"/>
      <c r="J538" s="214"/>
      <c r="K538" s="214"/>
      <c r="L538" s="214"/>
      <c r="M538" s="214"/>
      <c r="N538" s="214"/>
      <c r="O538" s="214"/>
      <c r="P538" s="214"/>
      <c r="Q538" s="214"/>
      <c r="R538" s="214"/>
      <c r="S538" s="214"/>
      <c r="T538" s="214"/>
      <c r="U538" s="214"/>
      <c r="V538" s="214"/>
      <c r="W538" s="214"/>
      <c r="X538" s="214"/>
      <c r="Y538" s="214"/>
      <c r="Z538" s="214"/>
    </row>
    <row r="539" ht="12.75" customHeight="1">
      <c r="A539" s="214"/>
      <c r="B539" s="214"/>
      <c r="C539" s="214"/>
      <c r="D539" s="214"/>
      <c r="E539" s="214"/>
      <c r="F539" s="214"/>
      <c r="G539" s="214"/>
      <c r="H539" s="214"/>
      <c r="I539" s="214"/>
      <c r="J539" s="214"/>
      <c r="K539" s="214"/>
      <c r="L539" s="214"/>
      <c r="M539" s="214"/>
      <c r="N539" s="214"/>
      <c r="O539" s="214"/>
      <c r="P539" s="214"/>
      <c r="Q539" s="214"/>
      <c r="R539" s="214"/>
      <c r="S539" s="214"/>
      <c r="T539" s="214"/>
      <c r="U539" s="214"/>
      <c r="V539" s="214"/>
      <c r="W539" s="214"/>
      <c r="X539" s="214"/>
      <c r="Y539" s="214"/>
      <c r="Z539" s="214"/>
    </row>
    <row r="540" ht="12.75" customHeight="1">
      <c r="A540" s="214"/>
      <c r="B540" s="214"/>
      <c r="C540" s="214"/>
      <c r="D540" s="214"/>
      <c r="E540" s="214"/>
      <c r="F540" s="214"/>
      <c r="G540" s="214"/>
      <c r="H540" s="214"/>
      <c r="I540" s="214"/>
      <c r="J540" s="214"/>
      <c r="K540" s="214"/>
      <c r="L540" s="214"/>
      <c r="M540" s="214"/>
      <c r="N540" s="214"/>
      <c r="O540" s="214"/>
      <c r="P540" s="214"/>
      <c r="Q540" s="214"/>
      <c r="R540" s="214"/>
      <c r="S540" s="214"/>
      <c r="T540" s="214"/>
      <c r="U540" s="214"/>
      <c r="V540" s="214"/>
      <c r="W540" s="214"/>
      <c r="X540" s="214"/>
      <c r="Y540" s="214"/>
      <c r="Z540" s="214"/>
    </row>
    <row r="541" ht="12.75" customHeight="1">
      <c r="A541" s="214"/>
      <c r="B541" s="214"/>
      <c r="C541" s="214"/>
      <c r="D541" s="214"/>
      <c r="E541" s="214"/>
      <c r="F541" s="214"/>
      <c r="G541" s="214"/>
      <c r="H541" s="214"/>
      <c r="I541" s="214"/>
      <c r="J541" s="214"/>
      <c r="K541" s="214"/>
      <c r="L541" s="214"/>
      <c r="M541" s="214"/>
      <c r="N541" s="214"/>
      <c r="O541" s="214"/>
      <c r="P541" s="214"/>
      <c r="Q541" s="214"/>
      <c r="R541" s="214"/>
      <c r="S541" s="214"/>
      <c r="T541" s="214"/>
      <c r="U541" s="214"/>
      <c r="V541" s="214"/>
      <c r="W541" s="214"/>
      <c r="X541" s="214"/>
      <c r="Y541" s="214"/>
      <c r="Z541" s="214"/>
    </row>
    <row r="542" ht="12.75" customHeight="1">
      <c r="A542" s="214"/>
      <c r="B542" s="214"/>
      <c r="C542" s="214"/>
      <c r="D542" s="214"/>
      <c r="E542" s="214"/>
      <c r="F542" s="214"/>
      <c r="G542" s="214"/>
      <c r="H542" s="214"/>
      <c r="I542" s="214"/>
      <c r="J542" s="214"/>
      <c r="K542" s="214"/>
      <c r="L542" s="214"/>
      <c r="M542" s="214"/>
      <c r="N542" s="214"/>
      <c r="O542" s="214"/>
      <c r="P542" s="214"/>
      <c r="Q542" s="214"/>
      <c r="R542" s="214"/>
      <c r="S542" s="214"/>
      <c r="T542" s="214"/>
      <c r="U542" s="214"/>
      <c r="V542" s="214"/>
      <c r="W542" s="214"/>
      <c r="X542" s="214"/>
      <c r="Y542" s="214"/>
      <c r="Z542" s="214"/>
    </row>
    <row r="543" ht="12.75" customHeight="1">
      <c r="A543" s="214"/>
      <c r="B543" s="214"/>
      <c r="C543" s="214"/>
      <c r="D543" s="214"/>
      <c r="E543" s="214"/>
      <c r="F543" s="214"/>
      <c r="G543" s="214"/>
      <c r="H543" s="214"/>
      <c r="I543" s="214"/>
      <c r="J543" s="214"/>
      <c r="K543" s="214"/>
      <c r="L543" s="214"/>
      <c r="M543" s="214"/>
      <c r="N543" s="214"/>
      <c r="O543" s="214"/>
      <c r="P543" s="214"/>
      <c r="Q543" s="214"/>
      <c r="R543" s="214"/>
      <c r="S543" s="214"/>
      <c r="T543" s="214"/>
      <c r="U543" s="214"/>
      <c r="V543" s="214"/>
      <c r="W543" s="214"/>
      <c r="X543" s="214"/>
      <c r="Y543" s="214"/>
      <c r="Z543" s="214"/>
    </row>
    <row r="544" ht="12.75" customHeight="1">
      <c r="A544" s="214"/>
      <c r="B544" s="214"/>
      <c r="C544" s="214"/>
      <c r="D544" s="214"/>
      <c r="E544" s="214"/>
      <c r="F544" s="214"/>
      <c r="G544" s="214"/>
      <c r="H544" s="214"/>
      <c r="I544" s="214"/>
      <c r="J544" s="214"/>
      <c r="K544" s="214"/>
      <c r="L544" s="214"/>
      <c r="M544" s="214"/>
      <c r="N544" s="214"/>
      <c r="O544" s="214"/>
      <c r="P544" s="214"/>
      <c r="Q544" s="214"/>
      <c r="R544" s="214"/>
      <c r="S544" s="214"/>
      <c r="T544" s="214"/>
      <c r="U544" s="214"/>
      <c r="V544" s="214"/>
      <c r="W544" s="214"/>
      <c r="X544" s="214"/>
      <c r="Y544" s="214"/>
      <c r="Z544" s="214"/>
    </row>
    <row r="545" ht="12.75" customHeight="1">
      <c r="A545" s="214"/>
      <c r="B545" s="214"/>
      <c r="C545" s="214"/>
      <c r="D545" s="214"/>
      <c r="E545" s="214"/>
      <c r="F545" s="214"/>
      <c r="G545" s="214"/>
      <c r="H545" s="214"/>
      <c r="I545" s="214"/>
      <c r="J545" s="214"/>
      <c r="K545" s="214"/>
      <c r="L545" s="214"/>
      <c r="M545" s="214"/>
      <c r="N545" s="214"/>
      <c r="O545" s="214"/>
      <c r="P545" s="214"/>
      <c r="Q545" s="214"/>
      <c r="R545" s="214"/>
      <c r="S545" s="214"/>
      <c r="T545" s="214"/>
      <c r="U545" s="214"/>
      <c r="V545" s="214"/>
      <c r="W545" s="214"/>
      <c r="X545" s="214"/>
      <c r="Y545" s="214"/>
      <c r="Z545" s="214"/>
    </row>
    <row r="546" ht="12.75" customHeight="1">
      <c r="A546" s="214"/>
      <c r="B546" s="214"/>
      <c r="C546" s="214"/>
      <c r="D546" s="214"/>
      <c r="E546" s="214"/>
      <c r="F546" s="214"/>
      <c r="G546" s="214"/>
      <c r="H546" s="214"/>
      <c r="I546" s="214"/>
      <c r="J546" s="214"/>
      <c r="K546" s="214"/>
      <c r="L546" s="214"/>
      <c r="M546" s="214"/>
      <c r="N546" s="214"/>
      <c r="O546" s="214"/>
      <c r="P546" s="214"/>
      <c r="Q546" s="214"/>
      <c r="R546" s="214"/>
      <c r="S546" s="214"/>
      <c r="T546" s="214"/>
      <c r="U546" s="214"/>
      <c r="V546" s="214"/>
      <c r="W546" s="214"/>
      <c r="X546" s="214"/>
      <c r="Y546" s="214"/>
      <c r="Z546" s="214"/>
    </row>
    <row r="547" ht="12.75" customHeight="1">
      <c r="A547" s="214"/>
      <c r="B547" s="214"/>
      <c r="C547" s="214"/>
      <c r="D547" s="214"/>
      <c r="E547" s="214"/>
      <c r="F547" s="214"/>
      <c r="G547" s="214"/>
      <c r="H547" s="214"/>
      <c r="I547" s="214"/>
      <c r="J547" s="214"/>
      <c r="K547" s="214"/>
      <c r="L547" s="214"/>
      <c r="M547" s="214"/>
      <c r="N547" s="214"/>
      <c r="O547" s="214"/>
      <c r="P547" s="214"/>
      <c r="Q547" s="214"/>
      <c r="R547" s="214"/>
      <c r="S547" s="214"/>
      <c r="T547" s="214"/>
      <c r="U547" s="214"/>
      <c r="V547" s="214"/>
      <c r="W547" s="214"/>
      <c r="X547" s="214"/>
      <c r="Y547" s="214"/>
      <c r="Z547" s="214"/>
    </row>
    <row r="548" ht="12.75" customHeight="1">
      <c r="A548" s="214"/>
      <c r="B548" s="214"/>
      <c r="C548" s="214"/>
      <c r="D548" s="214"/>
      <c r="E548" s="214"/>
      <c r="F548" s="214"/>
      <c r="G548" s="214"/>
      <c r="H548" s="214"/>
      <c r="I548" s="214"/>
      <c r="J548" s="214"/>
      <c r="K548" s="214"/>
      <c r="L548" s="214"/>
      <c r="M548" s="214"/>
      <c r="N548" s="214"/>
      <c r="O548" s="214"/>
      <c r="P548" s="214"/>
      <c r="Q548" s="214"/>
      <c r="R548" s="214"/>
      <c r="S548" s="214"/>
      <c r="T548" s="214"/>
      <c r="U548" s="214"/>
      <c r="V548" s="214"/>
      <c r="W548" s="214"/>
      <c r="X548" s="214"/>
      <c r="Y548" s="214"/>
      <c r="Z548" s="214"/>
    </row>
    <row r="549" ht="12.75" customHeight="1">
      <c r="A549" s="214"/>
      <c r="B549" s="214"/>
      <c r="C549" s="214"/>
      <c r="D549" s="214"/>
      <c r="E549" s="214"/>
      <c r="F549" s="214"/>
      <c r="G549" s="214"/>
      <c r="H549" s="214"/>
      <c r="I549" s="214"/>
      <c r="J549" s="214"/>
      <c r="K549" s="214"/>
      <c r="L549" s="214"/>
      <c r="M549" s="214"/>
      <c r="N549" s="214"/>
      <c r="O549" s="214"/>
      <c r="P549" s="214"/>
      <c r="Q549" s="214"/>
      <c r="R549" s="214"/>
      <c r="S549" s="214"/>
      <c r="T549" s="214"/>
      <c r="U549" s="214"/>
      <c r="V549" s="214"/>
      <c r="W549" s="214"/>
      <c r="X549" s="214"/>
      <c r="Y549" s="214"/>
      <c r="Z549" s="214"/>
    </row>
    <row r="550" ht="12.75" customHeight="1">
      <c r="A550" s="214"/>
      <c r="B550" s="214"/>
      <c r="C550" s="214"/>
      <c r="D550" s="214"/>
      <c r="E550" s="214"/>
      <c r="F550" s="214"/>
      <c r="G550" s="214"/>
      <c r="H550" s="214"/>
      <c r="I550" s="214"/>
      <c r="J550" s="214"/>
      <c r="K550" s="214"/>
      <c r="L550" s="214"/>
      <c r="M550" s="214"/>
      <c r="N550" s="214"/>
      <c r="O550" s="214"/>
      <c r="P550" s="214"/>
      <c r="Q550" s="214"/>
      <c r="R550" s="214"/>
      <c r="S550" s="214"/>
      <c r="T550" s="214"/>
      <c r="U550" s="214"/>
      <c r="V550" s="214"/>
      <c r="W550" s="214"/>
      <c r="X550" s="214"/>
      <c r="Y550" s="214"/>
      <c r="Z550" s="214"/>
    </row>
    <row r="551" ht="12.75" customHeight="1">
      <c r="A551" s="214"/>
      <c r="B551" s="214"/>
      <c r="C551" s="214"/>
      <c r="D551" s="214"/>
      <c r="E551" s="214"/>
      <c r="F551" s="214"/>
      <c r="G551" s="214"/>
      <c r="H551" s="214"/>
      <c r="I551" s="214"/>
      <c r="J551" s="214"/>
      <c r="K551" s="214"/>
      <c r="L551" s="214"/>
      <c r="M551" s="214"/>
      <c r="N551" s="214"/>
      <c r="O551" s="214"/>
      <c r="P551" s="214"/>
      <c r="Q551" s="214"/>
      <c r="R551" s="214"/>
      <c r="S551" s="214"/>
      <c r="T551" s="214"/>
      <c r="U551" s="214"/>
      <c r="V551" s="214"/>
      <c r="W551" s="214"/>
      <c r="X551" s="214"/>
      <c r="Y551" s="214"/>
      <c r="Z551" s="214"/>
    </row>
    <row r="552" ht="12.75" customHeight="1">
      <c r="A552" s="214"/>
      <c r="B552" s="214"/>
      <c r="C552" s="214"/>
      <c r="D552" s="214"/>
      <c r="E552" s="214"/>
      <c r="F552" s="214"/>
      <c r="G552" s="214"/>
      <c r="H552" s="214"/>
      <c r="I552" s="214"/>
      <c r="J552" s="214"/>
      <c r="K552" s="214"/>
      <c r="L552" s="214"/>
      <c r="M552" s="214"/>
      <c r="N552" s="214"/>
      <c r="O552" s="214"/>
      <c r="P552" s="214"/>
      <c r="Q552" s="214"/>
      <c r="R552" s="214"/>
      <c r="S552" s="214"/>
      <c r="T552" s="214"/>
      <c r="U552" s="214"/>
      <c r="V552" s="214"/>
      <c r="W552" s="214"/>
      <c r="X552" s="214"/>
      <c r="Y552" s="214"/>
      <c r="Z552" s="214"/>
    </row>
    <row r="553" ht="12.75" customHeight="1">
      <c r="A553" s="214"/>
      <c r="B553" s="214"/>
      <c r="C553" s="214"/>
      <c r="D553" s="214"/>
      <c r="E553" s="214"/>
      <c r="F553" s="214"/>
      <c r="G553" s="214"/>
      <c r="H553" s="214"/>
      <c r="I553" s="214"/>
      <c r="J553" s="214"/>
      <c r="K553" s="214"/>
      <c r="L553" s="214"/>
      <c r="M553" s="214"/>
      <c r="N553" s="214"/>
      <c r="O553" s="214"/>
      <c r="P553" s="214"/>
      <c r="Q553" s="214"/>
      <c r="R553" s="214"/>
      <c r="S553" s="214"/>
      <c r="T553" s="214"/>
      <c r="U553" s="214"/>
      <c r="V553" s="214"/>
      <c r="W553" s="214"/>
      <c r="X553" s="214"/>
      <c r="Y553" s="214"/>
      <c r="Z553" s="214"/>
    </row>
    <row r="554" ht="12.75" customHeight="1">
      <c r="A554" s="214"/>
      <c r="B554" s="214"/>
      <c r="C554" s="214"/>
      <c r="D554" s="214"/>
      <c r="E554" s="214"/>
      <c r="F554" s="214"/>
      <c r="G554" s="214"/>
      <c r="H554" s="214"/>
      <c r="I554" s="214"/>
      <c r="J554" s="214"/>
      <c r="K554" s="214"/>
      <c r="L554" s="214"/>
      <c r="M554" s="214"/>
      <c r="N554" s="214"/>
      <c r="O554" s="214"/>
      <c r="P554" s="214"/>
      <c r="Q554" s="214"/>
      <c r="R554" s="214"/>
      <c r="S554" s="214"/>
      <c r="T554" s="214"/>
      <c r="U554" s="214"/>
      <c r="V554" s="214"/>
      <c r="W554" s="214"/>
      <c r="X554" s="214"/>
      <c r="Y554" s="214"/>
      <c r="Z554" s="214"/>
    </row>
    <row r="555" ht="12.75" customHeight="1">
      <c r="A555" s="214"/>
      <c r="B555" s="214"/>
      <c r="C555" s="214"/>
      <c r="D555" s="214"/>
      <c r="E555" s="214"/>
      <c r="F555" s="214"/>
      <c r="G555" s="214"/>
      <c r="H555" s="214"/>
      <c r="I555" s="214"/>
      <c r="J555" s="214"/>
      <c r="K555" s="214"/>
      <c r="L555" s="214"/>
      <c r="M555" s="214"/>
      <c r="N555" s="214"/>
      <c r="O555" s="214"/>
      <c r="P555" s="214"/>
      <c r="Q555" s="214"/>
      <c r="R555" s="214"/>
      <c r="S555" s="214"/>
      <c r="T555" s="214"/>
      <c r="U555" s="214"/>
      <c r="V555" s="214"/>
      <c r="W555" s="214"/>
      <c r="X555" s="214"/>
      <c r="Y555" s="214"/>
      <c r="Z555" s="214"/>
    </row>
    <row r="556" ht="12.75" customHeight="1">
      <c r="A556" s="214"/>
      <c r="B556" s="214"/>
      <c r="C556" s="214"/>
      <c r="D556" s="214"/>
      <c r="E556" s="214"/>
      <c r="F556" s="214"/>
      <c r="G556" s="214"/>
      <c r="H556" s="214"/>
      <c r="I556" s="214"/>
      <c r="J556" s="214"/>
      <c r="K556" s="214"/>
      <c r="L556" s="214"/>
      <c r="M556" s="214"/>
      <c r="N556" s="214"/>
      <c r="O556" s="214"/>
      <c r="P556" s="214"/>
      <c r="Q556" s="214"/>
      <c r="R556" s="214"/>
      <c r="S556" s="214"/>
      <c r="T556" s="214"/>
      <c r="U556" s="214"/>
      <c r="V556" s="214"/>
      <c r="W556" s="214"/>
      <c r="X556" s="214"/>
      <c r="Y556" s="214"/>
      <c r="Z556" s="214"/>
    </row>
    <row r="557" ht="12.75" customHeight="1">
      <c r="A557" s="214"/>
      <c r="B557" s="214"/>
      <c r="C557" s="214"/>
      <c r="D557" s="214"/>
      <c r="E557" s="214"/>
      <c r="F557" s="214"/>
      <c r="G557" s="214"/>
      <c r="H557" s="214"/>
      <c r="I557" s="214"/>
      <c r="J557" s="214"/>
      <c r="K557" s="214"/>
      <c r="L557" s="214"/>
      <c r="M557" s="214"/>
      <c r="N557" s="214"/>
      <c r="O557" s="214"/>
      <c r="P557" s="214"/>
      <c r="Q557" s="214"/>
      <c r="R557" s="214"/>
      <c r="S557" s="214"/>
      <c r="T557" s="214"/>
      <c r="U557" s="214"/>
      <c r="V557" s="214"/>
      <c r="W557" s="214"/>
      <c r="X557" s="214"/>
      <c r="Y557" s="214"/>
      <c r="Z557" s="214"/>
    </row>
    <row r="558" ht="12.75" customHeight="1">
      <c r="A558" s="214"/>
      <c r="B558" s="214"/>
      <c r="C558" s="214"/>
      <c r="D558" s="214"/>
      <c r="E558" s="214"/>
      <c r="F558" s="214"/>
      <c r="G558" s="214"/>
      <c r="H558" s="214"/>
      <c r="I558" s="214"/>
      <c r="J558" s="214"/>
      <c r="K558" s="214"/>
      <c r="L558" s="214"/>
      <c r="M558" s="214"/>
      <c r="N558" s="214"/>
      <c r="O558" s="214"/>
      <c r="P558" s="214"/>
      <c r="Q558" s="214"/>
      <c r="R558" s="214"/>
      <c r="S558" s="214"/>
      <c r="T558" s="214"/>
      <c r="U558" s="214"/>
      <c r="V558" s="214"/>
      <c r="W558" s="214"/>
      <c r="X558" s="214"/>
      <c r="Y558" s="214"/>
      <c r="Z558" s="214"/>
    </row>
    <row r="559" ht="12.75" customHeight="1">
      <c r="A559" s="214"/>
      <c r="B559" s="214"/>
      <c r="C559" s="214"/>
      <c r="D559" s="214"/>
      <c r="E559" s="214"/>
      <c r="F559" s="214"/>
      <c r="G559" s="214"/>
      <c r="H559" s="214"/>
      <c r="I559" s="214"/>
      <c r="J559" s="214"/>
      <c r="K559" s="214"/>
      <c r="L559" s="214"/>
      <c r="M559" s="214"/>
      <c r="N559" s="214"/>
      <c r="O559" s="214"/>
      <c r="P559" s="214"/>
      <c r="Q559" s="214"/>
      <c r="R559" s="214"/>
      <c r="S559" s="214"/>
      <c r="T559" s="214"/>
      <c r="U559" s="214"/>
      <c r="V559" s="214"/>
      <c r="W559" s="214"/>
      <c r="X559" s="214"/>
      <c r="Y559" s="214"/>
      <c r="Z559" s="214"/>
    </row>
    <row r="560" ht="12.75" customHeight="1">
      <c r="A560" s="214"/>
      <c r="B560" s="214"/>
      <c r="C560" s="214"/>
      <c r="D560" s="214"/>
      <c r="E560" s="214"/>
      <c r="F560" s="214"/>
      <c r="G560" s="214"/>
      <c r="H560" s="214"/>
      <c r="I560" s="214"/>
      <c r="J560" s="214"/>
      <c r="K560" s="214"/>
      <c r="L560" s="214"/>
      <c r="M560" s="214"/>
      <c r="N560" s="214"/>
      <c r="O560" s="214"/>
      <c r="P560" s="214"/>
      <c r="Q560" s="214"/>
      <c r="R560" s="214"/>
      <c r="S560" s="214"/>
      <c r="T560" s="214"/>
      <c r="U560" s="214"/>
      <c r="V560" s="214"/>
      <c r="W560" s="214"/>
      <c r="X560" s="214"/>
      <c r="Y560" s="214"/>
      <c r="Z560" s="214"/>
    </row>
    <row r="561" ht="12.75" customHeight="1">
      <c r="A561" s="214"/>
      <c r="B561" s="214"/>
      <c r="C561" s="214"/>
      <c r="D561" s="214"/>
      <c r="E561" s="214"/>
      <c r="F561" s="214"/>
      <c r="G561" s="214"/>
      <c r="H561" s="214"/>
      <c r="I561" s="214"/>
      <c r="J561" s="214"/>
      <c r="K561" s="214"/>
      <c r="L561" s="214"/>
      <c r="M561" s="214"/>
      <c r="N561" s="214"/>
      <c r="O561" s="214"/>
      <c r="P561" s="214"/>
      <c r="Q561" s="214"/>
      <c r="R561" s="214"/>
      <c r="S561" s="214"/>
      <c r="T561" s="214"/>
      <c r="U561" s="214"/>
      <c r="V561" s="214"/>
      <c r="W561" s="214"/>
      <c r="X561" s="214"/>
      <c r="Y561" s="214"/>
      <c r="Z561" s="214"/>
    </row>
    <row r="562" ht="12.75" customHeight="1">
      <c r="A562" s="214"/>
      <c r="B562" s="214"/>
      <c r="C562" s="214"/>
      <c r="D562" s="214"/>
      <c r="E562" s="214"/>
      <c r="F562" s="214"/>
      <c r="G562" s="214"/>
      <c r="H562" s="214"/>
      <c r="I562" s="214"/>
      <c r="J562" s="214"/>
      <c r="K562" s="214"/>
      <c r="L562" s="214"/>
      <c r="M562" s="214"/>
      <c r="N562" s="214"/>
      <c r="O562" s="214"/>
      <c r="P562" s="214"/>
      <c r="Q562" s="214"/>
      <c r="R562" s="214"/>
      <c r="S562" s="214"/>
      <c r="T562" s="214"/>
      <c r="U562" s="214"/>
      <c r="V562" s="214"/>
      <c r="W562" s="214"/>
      <c r="X562" s="214"/>
      <c r="Y562" s="214"/>
      <c r="Z562" s="214"/>
    </row>
    <row r="563" ht="12.75" customHeight="1">
      <c r="A563" s="214"/>
      <c r="B563" s="214"/>
      <c r="C563" s="214"/>
      <c r="D563" s="214"/>
      <c r="E563" s="214"/>
      <c r="F563" s="214"/>
      <c r="G563" s="214"/>
      <c r="H563" s="214"/>
      <c r="I563" s="214"/>
      <c r="J563" s="214"/>
      <c r="K563" s="214"/>
      <c r="L563" s="214"/>
      <c r="M563" s="214"/>
      <c r="N563" s="214"/>
      <c r="O563" s="214"/>
      <c r="P563" s="214"/>
      <c r="Q563" s="214"/>
      <c r="R563" s="214"/>
      <c r="S563" s="214"/>
      <c r="T563" s="214"/>
      <c r="U563" s="214"/>
      <c r="V563" s="214"/>
      <c r="W563" s="214"/>
      <c r="X563" s="214"/>
      <c r="Y563" s="214"/>
      <c r="Z563" s="214"/>
    </row>
    <row r="564" ht="12.75" customHeight="1">
      <c r="A564" s="214"/>
      <c r="B564" s="214"/>
      <c r="C564" s="214"/>
      <c r="D564" s="214"/>
      <c r="E564" s="214"/>
      <c r="F564" s="214"/>
      <c r="G564" s="214"/>
      <c r="H564" s="214"/>
      <c r="I564" s="214"/>
      <c r="J564" s="214"/>
      <c r="K564" s="214"/>
      <c r="L564" s="214"/>
      <c r="M564" s="214"/>
      <c r="N564" s="214"/>
      <c r="O564" s="214"/>
      <c r="P564" s="214"/>
      <c r="Q564" s="214"/>
      <c r="R564" s="214"/>
      <c r="S564" s="214"/>
      <c r="T564" s="214"/>
      <c r="U564" s="214"/>
      <c r="V564" s="214"/>
      <c r="W564" s="214"/>
      <c r="X564" s="214"/>
      <c r="Y564" s="214"/>
      <c r="Z564" s="214"/>
    </row>
    <row r="565" ht="12.75" customHeight="1">
      <c r="A565" s="214"/>
      <c r="B565" s="214"/>
      <c r="C565" s="214"/>
      <c r="D565" s="214"/>
      <c r="E565" s="214"/>
      <c r="F565" s="214"/>
      <c r="G565" s="214"/>
      <c r="H565" s="214"/>
      <c r="I565" s="214"/>
      <c r="J565" s="214"/>
      <c r="K565" s="214"/>
      <c r="L565" s="214"/>
      <c r="M565" s="214"/>
      <c r="N565" s="214"/>
      <c r="O565" s="214"/>
      <c r="P565" s="214"/>
      <c r="Q565" s="214"/>
      <c r="R565" s="214"/>
      <c r="S565" s="214"/>
      <c r="T565" s="214"/>
      <c r="U565" s="214"/>
      <c r="V565" s="214"/>
      <c r="W565" s="214"/>
      <c r="X565" s="214"/>
      <c r="Y565" s="214"/>
      <c r="Z565" s="214"/>
    </row>
    <row r="566" ht="12.75" customHeight="1">
      <c r="A566" s="214"/>
      <c r="B566" s="214"/>
      <c r="C566" s="214"/>
      <c r="D566" s="214"/>
      <c r="E566" s="214"/>
      <c r="F566" s="214"/>
      <c r="G566" s="214"/>
      <c r="H566" s="214"/>
      <c r="I566" s="214"/>
      <c r="J566" s="214"/>
      <c r="K566" s="214"/>
      <c r="L566" s="214"/>
      <c r="M566" s="214"/>
      <c r="N566" s="214"/>
      <c r="O566" s="214"/>
      <c r="P566" s="214"/>
      <c r="Q566" s="214"/>
      <c r="R566" s="214"/>
      <c r="S566" s="214"/>
      <c r="T566" s="214"/>
      <c r="U566" s="214"/>
      <c r="V566" s="214"/>
      <c r="W566" s="214"/>
      <c r="X566" s="214"/>
      <c r="Y566" s="214"/>
      <c r="Z566" s="214"/>
    </row>
    <row r="567" ht="12.75" customHeight="1">
      <c r="A567" s="214"/>
      <c r="B567" s="214"/>
      <c r="C567" s="214"/>
      <c r="D567" s="214"/>
      <c r="E567" s="214"/>
      <c r="F567" s="214"/>
      <c r="G567" s="214"/>
      <c r="H567" s="214"/>
      <c r="I567" s="214"/>
      <c r="J567" s="214"/>
      <c r="K567" s="214"/>
      <c r="L567" s="214"/>
      <c r="M567" s="214"/>
      <c r="N567" s="214"/>
      <c r="O567" s="214"/>
      <c r="P567" s="214"/>
      <c r="Q567" s="214"/>
      <c r="R567" s="214"/>
      <c r="S567" s="214"/>
      <c r="T567" s="214"/>
      <c r="U567" s="214"/>
      <c r="V567" s="214"/>
      <c r="W567" s="214"/>
      <c r="X567" s="214"/>
      <c r="Y567" s="214"/>
      <c r="Z567" s="214"/>
    </row>
    <row r="568" ht="12.75" customHeight="1">
      <c r="A568" s="214"/>
      <c r="B568" s="214"/>
      <c r="C568" s="214"/>
      <c r="D568" s="214"/>
      <c r="E568" s="214"/>
      <c r="F568" s="214"/>
      <c r="G568" s="214"/>
      <c r="H568" s="214"/>
      <c r="I568" s="214"/>
      <c r="J568" s="214"/>
      <c r="K568" s="214"/>
      <c r="L568" s="214"/>
      <c r="M568" s="214"/>
      <c r="N568" s="214"/>
      <c r="O568" s="214"/>
      <c r="P568" s="214"/>
      <c r="Q568" s="214"/>
      <c r="R568" s="214"/>
      <c r="S568" s="214"/>
      <c r="T568" s="214"/>
      <c r="U568" s="214"/>
      <c r="V568" s="214"/>
      <c r="W568" s="214"/>
      <c r="X568" s="214"/>
      <c r="Y568" s="214"/>
      <c r="Z568" s="214"/>
    </row>
    <row r="569" ht="12.75" customHeight="1">
      <c r="A569" s="214"/>
      <c r="B569" s="214"/>
      <c r="C569" s="214"/>
      <c r="D569" s="214"/>
      <c r="E569" s="214"/>
      <c r="F569" s="214"/>
      <c r="G569" s="214"/>
      <c r="H569" s="214"/>
      <c r="I569" s="214"/>
      <c r="J569" s="214"/>
      <c r="K569" s="214"/>
      <c r="L569" s="214"/>
      <c r="M569" s="214"/>
      <c r="N569" s="214"/>
      <c r="O569" s="214"/>
      <c r="P569" s="214"/>
      <c r="Q569" s="214"/>
      <c r="R569" s="214"/>
      <c r="S569" s="214"/>
      <c r="T569" s="214"/>
      <c r="U569" s="214"/>
      <c r="V569" s="214"/>
      <c r="W569" s="214"/>
      <c r="X569" s="214"/>
      <c r="Y569" s="214"/>
      <c r="Z569" s="214"/>
    </row>
    <row r="570" ht="12.75" customHeight="1">
      <c r="A570" s="214"/>
      <c r="B570" s="214"/>
      <c r="C570" s="214"/>
      <c r="D570" s="214"/>
      <c r="E570" s="214"/>
      <c r="F570" s="214"/>
      <c r="G570" s="214"/>
      <c r="H570" s="214"/>
      <c r="I570" s="214"/>
      <c r="J570" s="214"/>
      <c r="K570" s="214"/>
      <c r="L570" s="214"/>
      <c r="M570" s="214"/>
      <c r="N570" s="214"/>
      <c r="O570" s="214"/>
      <c r="P570" s="214"/>
      <c r="Q570" s="214"/>
      <c r="R570" s="214"/>
      <c r="S570" s="214"/>
      <c r="T570" s="214"/>
      <c r="U570" s="214"/>
      <c r="V570" s="214"/>
      <c r="W570" s="214"/>
      <c r="X570" s="214"/>
      <c r="Y570" s="214"/>
      <c r="Z570" s="214"/>
    </row>
    <row r="571" ht="12.75" customHeight="1">
      <c r="A571" s="214"/>
      <c r="B571" s="214"/>
      <c r="C571" s="214"/>
      <c r="D571" s="214"/>
      <c r="E571" s="214"/>
      <c r="F571" s="214"/>
      <c r="G571" s="214"/>
      <c r="H571" s="214"/>
      <c r="I571" s="214"/>
      <c r="J571" s="214"/>
      <c r="K571" s="214"/>
      <c r="L571" s="214"/>
      <c r="M571" s="214"/>
      <c r="N571" s="214"/>
      <c r="O571" s="214"/>
      <c r="P571" s="214"/>
      <c r="Q571" s="214"/>
      <c r="R571" s="214"/>
      <c r="S571" s="214"/>
      <c r="T571" s="214"/>
      <c r="U571" s="214"/>
      <c r="V571" s="214"/>
      <c r="W571" s="214"/>
      <c r="X571" s="214"/>
      <c r="Y571" s="214"/>
      <c r="Z571" s="214"/>
    </row>
    <row r="572" ht="12.75" customHeight="1">
      <c r="A572" s="214"/>
      <c r="B572" s="214"/>
      <c r="C572" s="214"/>
      <c r="D572" s="214"/>
      <c r="E572" s="214"/>
      <c r="F572" s="214"/>
      <c r="G572" s="214"/>
      <c r="H572" s="214"/>
      <c r="I572" s="214"/>
      <c r="J572" s="214"/>
      <c r="K572" s="214"/>
      <c r="L572" s="214"/>
      <c r="M572" s="214"/>
      <c r="N572" s="214"/>
      <c r="O572" s="214"/>
      <c r="P572" s="214"/>
      <c r="Q572" s="214"/>
      <c r="R572" s="214"/>
      <c r="S572" s="214"/>
      <c r="T572" s="214"/>
      <c r="U572" s="214"/>
      <c r="V572" s="214"/>
      <c r="W572" s="214"/>
      <c r="X572" s="214"/>
      <c r="Y572" s="214"/>
      <c r="Z572" s="214"/>
    </row>
    <row r="573" ht="12.75" customHeight="1">
      <c r="A573" s="214"/>
      <c r="B573" s="214"/>
      <c r="C573" s="214"/>
      <c r="D573" s="214"/>
      <c r="E573" s="214"/>
      <c r="F573" s="214"/>
      <c r="G573" s="214"/>
      <c r="H573" s="214"/>
      <c r="I573" s="214"/>
      <c r="J573" s="214"/>
      <c r="K573" s="214"/>
      <c r="L573" s="214"/>
      <c r="M573" s="214"/>
      <c r="N573" s="214"/>
      <c r="O573" s="214"/>
      <c r="P573" s="214"/>
      <c r="Q573" s="214"/>
      <c r="R573" s="214"/>
      <c r="S573" s="214"/>
      <c r="T573" s="214"/>
      <c r="U573" s="214"/>
      <c r="V573" s="214"/>
      <c r="W573" s="214"/>
      <c r="X573" s="214"/>
      <c r="Y573" s="214"/>
      <c r="Z573" s="214"/>
    </row>
    <row r="574" ht="12.75" customHeight="1">
      <c r="A574" s="214"/>
      <c r="B574" s="214"/>
      <c r="C574" s="214"/>
      <c r="D574" s="214"/>
      <c r="E574" s="214"/>
      <c r="F574" s="214"/>
      <c r="G574" s="214"/>
      <c r="H574" s="214"/>
      <c r="I574" s="214"/>
      <c r="J574" s="214"/>
      <c r="K574" s="214"/>
      <c r="L574" s="214"/>
      <c r="M574" s="214"/>
      <c r="N574" s="214"/>
      <c r="O574" s="214"/>
      <c r="P574" s="214"/>
      <c r="Q574" s="214"/>
      <c r="R574" s="214"/>
      <c r="S574" s="214"/>
      <c r="T574" s="214"/>
      <c r="U574" s="214"/>
      <c r="V574" s="214"/>
      <c r="W574" s="214"/>
      <c r="X574" s="214"/>
      <c r="Y574" s="214"/>
      <c r="Z574" s="214"/>
    </row>
    <row r="575" ht="12.75" customHeight="1">
      <c r="A575" s="214"/>
      <c r="B575" s="214"/>
      <c r="C575" s="214"/>
      <c r="D575" s="214"/>
      <c r="E575" s="214"/>
      <c r="F575" s="214"/>
      <c r="G575" s="214"/>
      <c r="H575" s="214"/>
      <c r="I575" s="214"/>
      <c r="J575" s="214"/>
      <c r="K575" s="214"/>
      <c r="L575" s="214"/>
      <c r="M575" s="214"/>
      <c r="N575" s="214"/>
      <c r="O575" s="214"/>
      <c r="P575" s="214"/>
      <c r="Q575" s="214"/>
      <c r="R575" s="214"/>
      <c r="S575" s="214"/>
      <c r="T575" s="214"/>
      <c r="U575" s="214"/>
      <c r="V575" s="214"/>
      <c r="W575" s="214"/>
      <c r="X575" s="214"/>
      <c r="Y575" s="214"/>
      <c r="Z575" s="214"/>
    </row>
    <row r="576" ht="12.75" customHeight="1">
      <c r="A576" s="214"/>
      <c r="B576" s="214"/>
      <c r="C576" s="214"/>
      <c r="D576" s="214"/>
      <c r="E576" s="214"/>
      <c r="F576" s="214"/>
      <c r="G576" s="214"/>
      <c r="H576" s="214"/>
      <c r="I576" s="214"/>
      <c r="J576" s="214"/>
      <c r="K576" s="214"/>
      <c r="L576" s="214"/>
      <c r="M576" s="214"/>
      <c r="N576" s="214"/>
      <c r="O576" s="214"/>
      <c r="P576" s="214"/>
      <c r="Q576" s="214"/>
      <c r="R576" s="214"/>
      <c r="S576" s="214"/>
      <c r="T576" s="214"/>
      <c r="U576" s="214"/>
      <c r="V576" s="214"/>
      <c r="W576" s="214"/>
      <c r="X576" s="214"/>
      <c r="Y576" s="214"/>
      <c r="Z576" s="214"/>
    </row>
    <row r="577" ht="12.75" customHeight="1">
      <c r="A577" s="214"/>
      <c r="B577" s="214"/>
      <c r="C577" s="214"/>
      <c r="D577" s="214"/>
      <c r="E577" s="214"/>
      <c r="F577" s="214"/>
      <c r="G577" s="214"/>
      <c r="H577" s="214"/>
      <c r="I577" s="214"/>
      <c r="J577" s="214"/>
      <c r="K577" s="214"/>
      <c r="L577" s="214"/>
      <c r="M577" s="214"/>
      <c r="N577" s="214"/>
      <c r="O577" s="214"/>
      <c r="P577" s="214"/>
      <c r="Q577" s="214"/>
      <c r="R577" s="214"/>
      <c r="S577" s="214"/>
      <c r="T577" s="214"/>
      <c r="U577" s="214"/>
      <c r="V577" s="214"/>
      <c r="W577" s="214"/>
      <c r="X577" s="214"/>
      <c r="Y577" s="214"/>
      <c r="Z577" s="214"/>
    </row>
    <row r="578" ht="12.75" customHeight="1">
      <c r="A578" s="214"/>
      <c r="B578" s="214"/>
      <c r="C578" s="214"/>
      <c r="D578" s="214"/>
      <c r="E578" s="214"/>
      <c r="F578" s="214"/>
      <c r="G578" s="214"/>
      <c r="H578" s="214"/>
      <c r="I578" s="214"/>
      <c r="J578" s="214"/>
      <c r="K578" s="214"/>
      <c r="L578" s="214"/>
      <c r="M578" s="214"/>
      <c r="N578" s="214"/>
      <c r="O578" s="214"/>
      <c r="P578" s="214"/>
      <c r="Q578" s="214"/>
      <c r="R578" s="214"/>
      <c r="S578" s="214"/>
      <c r="T578" s="214"/>
      <c r="U578" s="214"/>
      <c r="V578" s="214"/>
      <c r="W578" s="214"/>
      <c r="X578" s="214"/>
      <c r="Y578" s="214"/>
      <c r="Z578" s="214"/>
    </row>
    <row r="579" ht="12.75" customHeight="1">
      <c r="A579" s="214"/>
      <c r="B579" s="214"/>
      <c r="C579" s="214"/>
      <c r="D579" s="214"/>
      <c r="E579" s="214"/>
      <c r="F579" s="214"/>
      <c r="G579" s="214"/>
      <c r="H579" s="214"/>
      <c r="I579" s="214"/>
      <c r="J579" s="214"/>
      <c r="K579" s="214"/>
      <c r="L579" s="214"/>
      <c r="M579" s="214"/>
      <c r="N579" s="214"/>
      <c r="O579" s="214"/>
      <c r="P579" s="214"/>
      <c r="Q579" s="214"/>
      <c r="R579" s="214"/>
      <c r="S579" s="214"/>
      <c r="T579" s="214"/>
      <c r="U579" s="214"/>
      <c r="V579" s="214"/>
      <c r="W579" s="214"/>
      <c r="X579" s="214"/>
      <c r="Y579" s="214"/>
      <c r="Z579" s="214"/>
    </row>
    <row r="580" ht="12.75" customHeight="1">
      <c r="A580" s="214"/>
      <c r="B580" s="214"/>
      <c r="C580" s="214"/>
      <c r="D580" s="214"/>
      <c r="E580" s="214"/>
      <c r="F580" s="214"/>
      <c r="G580" s="214"/>
      <c r="H580" s="214"/>
      <c r="I580" s="214"/>
      <c r="J580" s="214"/>
      <c r="K580" s="214"/>
      <c r="L580" s="214"/>
      <c r="M580" s="214"/>
      <c r="N580" s="214"/>
      <c r="O580" s="214"/>
      <c r="P580" s="214"/>
      <c r="Q580" s="214"/>
      <c r="R580" s="214"/>
      <c r="S580" s="214"/>
      <c r="T580" s="214"/>
      <c r="U580" s="214"/>
      <c r="V580" s="214"/>
      <c r="W580" s="214"/>
      <c r="X580" s="214"/>
      <c r="Y580" s="214"/>
      <c r="Z580" s="214"/>
    </row>
    <row r="581" ht="12.75" customHeight="1">
      <c r="A581" s="214"/>
      <c r="B581" s="214"/>
      <c r="C581" s="214"/>
      <c r="D581" s="214"/>
      <c r="E581" s="214"/>
      <c r="F581" s="214"/>
      <c r="G581" s="214"/>
      <c r="H581" s="214"/>
      <c r="I581" s="214"/>
      <c r="J581" s="214"/>
      <c r="K581" s="214"/>
      <c r="L581" s="214"/>
      <c r="M581" s="214"/>
      <c r="N581" s="214"/>
      <c r="O581" s="214"/>
      <c r="P581" s="214"/>
      <c r="Q581" s="214"/>
      <c r="R581" s="214"/>
      <c r="S581" s="214"/>
      <c r="T581" s="214"/>
      <c r="U581" s="214"/>
      <c r="V581" s="214"/>
      <c r="W581" s="214"/>
      <c r="X581" s="214"/>
      <c r="Y581" s="214"/>
      <c r="Z581" s="214"/>
    </row>
    <row r="582" ht="12.75" customHeight="1">
      <c r="A582" s="214"/>
      <c r="B582" s="214"/>
      <c r="C582" s="214"/>
      <c r="D582" s="214"/>
      <c r="E582" s="214"/>
      <c r="F582" s="214"/>
      <c r="G582" s="214"/>
      <c r="H582" s="214"/>
      <c r="I582" s="214"/>
      <c r="J582" s="214"/>
      <c r="K582" s="214"/>
      <c r="L582" s="214"/>
      <c r="M582" s="214"/>
      <c r="N582" s="214"/>
      <c r="O582" s="214"/>
      <c r="P582" s="214"/>
      <c r="Q582" s="214"/>
      <c r="R582" s="214"/>
      <c r="S582" s="214"/>
      <c r="T582" s="214"/>
      <c r="U582" s="214"/>
      <c r="V582" s="214"/>
      <c r="W582" s="214"/>
      <c r="X582" s="214"/>
      <c r="Y582" s="214"/>
      <c r="Z582" s="214"/>
    </row>
    <row r="583" ht="12.75" customHeight="1">
      <c r="A583" s="214"/>
      <c r="B583" s="214"/>
      <c r="C583" s="214"/>
      <c r="D583" s="214"/>
      <c r="E583" s="214"/>
      <c r="F583" s="214"/>
      <c r="G583" s="214"/>
      <c r="H583" s="214"/>
      <c r="I583" s="214"/>
      <c r="J583" s="214"/>
      <c r="K583" s="214"/>
      <c r="L583" s="214"/>
      <c r="M583" s="214"/>
      <c r="N583" s="214"/>
      <c r="O583" s="214"/>
      <c r="P583" s="214"/>
      <c r="Q583" s="214"/>
      <c r="R583" s="214"/>
      <c r="S583" s="214"/>
      <c r="T583" s="214"/>
      <c r="U583" s="214"/>
      <c r="V583" s="214"/>
      <c r="W583" s="214"/>
      <c r="X583" s="214"/>
      <c r="Y583" s="214"/>
      <c r="Z583" s="214"/>
    </row>
    <row r="584" ht="12.75" customHeight="1">
      <c r="A584" s="214"/>
      <c r="B584" s="214"/>
      <c r="C584" s="214"/>
      <c r="D584" s="214"/>
      <c r="E584" s="214"/>
      <c r="F584" s="214"/>
      <c r="G584" s="214"/>
      <c r="H584" s="214"/>
      <c r="I584" s="214"/>
      <c r="J584" s="214"/>
      <c r="K584" s="214"/>
      <c r="L584" s="214"/>
      <c r="M584" s="214"/>
      <c r="N584" s="214"/>
      <c r="O584" s="214"/>
      <c r="P584" s="214"/>
      <c r="Q584" s="214"/>
      <c r="R584" s="214"/>
      <c r="S584" s="214"/>
      <c r="T584" s="214"/>
      <c r="U584" s="214"/>
      <c r="V584" s="214"/>
      <c r="W584" s="214"/>
      <c r="X584" s="214"/>
      <c r="Y584" s="214"/>
      <c r="Z584" s="214"/>
    </row>
    <row r="585" ht="12.75" customHeight="1">
      <c r="A585" s="214"/>
      <c r="B585" s="214"/>
      <c r="C585" s="214"/>
      <c r="D585" s="214"/>
      <c r="E585" s="214"/>
      <c r="F585" s="214"/>
      <c r="G585" s="214"/>
      <c r="H585" s="214"/>
      <c r="I585" s="214"/>
      <c r="J585" s="214"/>
      <c r="K585" s="214"/>
      <c r="L585" s="214"/>
      <c r="M585" s="214"/>
      <c r="N585" s="214"/>
      <c r="O585" s="214"/>
      <c r="P585" s="214"/>
      <c r="Q585" s="214"/>
      <c r="R585" s="214"/>
      <c r="S585" s="214"/>
      <c r="T585" s="214"/>
      <c r="U585" s="214"/>
      <c r="V585" s="214"/>
      <c r="W585" s="214"/>
      <c r="X585" s="214"/>
      <c r="Y585" s="214"/>
      <c r="Z585" s="214"/>
    </row>
    <row r="586" ht="12.75" customHeight="1">
      <c r="A586" s="214"/>
      <c r="B586" s="214"/>
      <c r="C586" s="214"/>
      <c r="D586" s="214"/>
      <c r="E586" s="214"/>
      <c r="F586" s="214"/>
      <c r="G586" s="214"/>
      <c r="H586" s="214"/>
      <c r="I586" s="214"/>
      <c r="J586" s="214"/>
      <c r="K586" s="214"/>
      <c r="L586" s="214"/>
      <c r="M586" s="214"/>
      <c r="N586" s="214"/>
      <c r="O586" s="214"/>
      <c r="P586" s="214"/>
      <c r="Q586" s="214"/>
      <c r="R586" s="214"/>
      <c r="S586" s="214"/>
      <c r="T586" s="214"/>
      <c r="U586" s="214"/>
      <c r="V586" s="214"/>
      <c r="W586" s="214"/>
      <c r="X586" s="214"/>
      <c r="Y586" s="214"/>
      <c r="Z586" s="214"/>
    </row>
    <row r="587" ht="12.75" customHeight="1">
      <c r="A587" s="214"/>
      <c r="B587" s="214"/>
      <c r="C587" s="214"/>
      <c r="D587" s="214"/>
      <c r="E587" s="214"/>
      <c r="F587" s="214"/>
      <c r="G587" s="214"/>
      <c r="H587" s="214"/>
      <c r="I587" s="214"/>
      <c r="J587" s="214"/>
      <c r="K587" s="214"/>
      <c r="L587" s="214"/>
      <c r="M587" s="214"/>
      <c r="N587" s="214"/>
      <c r="O587" s="214"/>
      <c r="P587" s="214"/>
      <c r="Q587" s="214"/>
      <c r="R587" s="214"/>
      <c r="S587" s="214"/>
      <c r="T587" s="214"/>
      <c r="U587" s="214"/>
      <c r="V587" s="214"/>
      <c r="W587" s="214"/>
      <c r="X587" s="214"/>
      <c r="Y587" s="214"/>
      <c r="Z587" s="214"/>
    </row>
    <row r="588" ht="12.75" customHeight="1">
      <c r="A588" s="214"/>
      <c r="B588" s="214"/>
      <c r="C588" s="214"/>
      <c r="D588" s="214"/>
      <c r="E588" s="214"/>
      <c r="F588" s="214"/>
      <c r="G588" s="214"/>
      <c r="H588" s="214"/>
      <c r="I588" s="214"/>
      <c r="J588" s="214"/>
      <c r="K588" s="214"/>
      <c r="L588" s="214"/>
      <c r="M588" s="214"/>
      <c r="N588" s="214"/>
      <c r="O588" s="214"/>
      <c r="P588" s="214"/>
      <c r="Q588" s="214"/>
      <c r="R588" s="214"/>
      <c r="S588" s="214"/>
      <c r="T588" s="214"/>
      <c r="U588" s="214"/>
      <c r="V588" s="214"/>
      <c r="W588" s="214"/>
      <c r="X588" s="214"/>
      <c r="Y588" s="214"/>
      <c r="Z588" s="214"/>
    </row>
    <row r="589" ht="12.75" customHeight="1">
      <c r="A589" s="214"/>
      <c r="B589" s="214"/>
      <c r="C589" s="214"/>
      <c r="D589" s="214"/>
      <c r="E589" s="214"/>
      <c r="F589" s="214"/>
      <c r="G589" s="214"/>
      <c r="H589" s="214"/>
      <c r="I589" s="214"/>
      <c r="J589" s="214"/>
      <c r="K589" s="214"/>
      <c r="L589" s="214"/>
      <c r="M589" s="214"/>
      <c r="N589" s="214"/>
      <c r="O589" s="214"/>
      <c r="P589" s="214"/>
      <c r="Q589" s="214"/>
      <c r="R589" s="214"/>
      <c r="S589" s="214"/>
      <c r="T589" s="214"/>
      <c r="U589" s="214"/>
      <c r="V589" s="214"/>
      <c r="W589" s="214"/>
      <c r="X589" s="214"/>
      <c r="Y589" s="214"/>
      <c r="Z589" s="214"/>
    </row>
    <row r="590" ht="12.75" customHeight="1">
      <c r="A590" s="214"/>
      <c r="B590" s="214"/>
      <c r="C590" s="214"/>
      <c r="D590" s="214"/>
      <c r="E590" s="214"/>
      <c r="F590" s="214"/>
      <c r="G590" s="214"/>
      <c r="H590" s="214"/>
      <c r="I590" s="214"/>
      <c r="J590" s="214"/>
      <c r="K590" s="214"/>
      <c r="L590" s="214"/>
      <c r="M590" s="214"/>
      <c r="N590" s="214"/>
      <c r="O590" s="214"/>
      <c r="P590" s="214"/>
      <c r="Q590" s="214"/>
      <c r="R590" s="214"/>
      <c r="S590" s="214"/>
      <c r="T590" s="214"/>
      <c r="U590" s="214"/>
      <c r="V590" s="214"/>
      <c r="W590" s="214"/>
      <c r="X590" s="214"/>
      <c r="Y590" s="214"/>
      <c r="Z590" s="214"/>
    </row>
    <row r="591" ht="12.75" customHeight="1">
      <c r="A591" s="214"/>
      <c r="B591" s="214"/>
      <c r="C591" s="214"/>
      <c r="D591" s="214"/>
      <c r="E591" s="214"/>
      <c r="F591" s="214"/>
      <c r="G591" s="214"/>
      <c r="H591" s="214"/>
      <c r="I591" s="214"/>
      <c r="J591" s="214"/>
      <c r="K591" s="214"/>
      <c r="L591" s="214"/>
      <c r="M591" s="214"/>
      <c r="N591" s="214"/>
      <c r="O591" s="214"/>
      <c r="P591" s="214"/>
      <c r="Q591" s="214"/>
      <c r="R591" s="214"/>
      <c r="S591" s="214"/>
      <c r="T591" s="214"/>
      <c r="U591" s="214"/>
      <c r="V591" s="214"/>
      <c r="W591" s="214"/>
      <c r="X591" s="214"/>
      <c r="Y591" s="214"/>
      <c r="Z591" s="214"/>
    </row>
    <row r="592" ht="12.75" customHeight="1">
      <c r="A592" s="214"/>
      <c r="B592" s="214"/>
      <c r="C592" s="214"/>
      <c r="D592" s="214"/>
      <c r="E592" s="214"/>
      <c r="F592" s="214"/>
      <c r="G592" s="214"/>
      <c r="H592" s="214"/>
      <c r="I592" s="214"/>
      <c r="J592" s="214"/>
      <c r="K592" s="214"/>
      <c r="L592" s="214"/>
      <c r="M592" s="214"/>
      <c r="N592" s="214"/>
      <c r="O592" s="214"/>
      <c r="P592" s="214"/>
      <c r="Q592" s="214"/>
      <c r="R592" s="214"/>
      <c r="S592" s="214"/>
      <c r="T592" s="214"/>
      <c r="U592" s="214"/>
      <c r="V592" s="214"/>
      <c r="W592" s="214"/>
      <c r="X592" s="214"/>
      <c r="Y592" s="214"/>
      <c r="Z592" s="214"/>
    </row>
    <row r="593" ht="12.75" customHeight="1">
      <c r="A593" s="214"/>
      <c r="B593" s="214"/>
      <c r="C593" s="214"/>
      <c r="D593" s="214"/>
      <c r="E593" s="214"/>
      <c r="F593" s="214"/>
      <c r="G593" s="214"/>
      <c r="H593" s="214"/>
      <c r="I593" s="214"/>
      <c r="J593" s="214"/>
      <c r="K593" s="214"/>
      <c r="L593" s="214"/>
      <c r="M593" s="214"/>
      <c r="N593" s="214"/>
      <c r="O593" s="214"/>
      <c r="P593" s="214"/>
      <c r="Q593" s="214"/>
      <c r="R593" s="214"/>
      <c r="S593" s="214"/>
      <c r="T593" s="214"/>
      <c r="U593" s="214"/>
      <c r="V593" s="214"/>
      <c r="W593" s="214"/>
      <c r="X593" s="214"/>
      <c r="Y593" s="214"/>
      <c r="Z593" s="214"/>
    </row>
    <row r="594" ht="12.75" customHeight="1">
      <c r="A594" s="214"/>
      <c r="B594" s="214"/>
      <c r="C594" s="214"/>
      <c r="D594" s="214"/>
      <c r="E594" s="214"/>
      <c r="F594" s="214"/>
      <c r="G594" s="214"/>
      <c r="H594" s="214"/>
      <c r="I594" s="214"/>
      <c r="J594" s="214"/>
      <c r="K594" s="214"/>
      <c r="L594" s="214"/>
      <c r="M594" s="214"/>
      <c r="N594" s="214"/>
      <c r="O594" s="214"/>
      <c r="P594" s="214"/>
      <c r="Q594" s="214"/>
      <c r="R594" s="214"/>
      <c r="S594" s="214"/>
      <c r="T594" s="214"/>
      <c r="U594" s="214"/>
      <c r="V594" s="214"/>
      <c r="W594" s="214"/>
      <c r="X594" s="214"/>
      <c r="Y594" s="214"/>
      <c r="Z594" s="214"/>
    </row>
    <row r="595" ht="12.75" customHeight="1">
      <c r="A595" s="214"/>
      <c r="B595" s="214"/>
      <c r="C595" s="214"/>
      <c r="D595" s="214"/>
      <c r="E595" s="214"/>
      <c r="F595" s="214"/>
      <c r="G595" s="214"/>
      <c r="H595" s="214"/>
      <c r="I595" s="214"/>
      <c r="J595" s="214"/>
      <c r="K595" s="214"/>
      <c r="L595" s="214"/>
      <c r="M595" s="214"/>
      <c r="N595" s="214"/>
      <c r="O595" s="214"/>
      <c r="P595" s="214"/>
      <c r="Q595" s="214"/>
      <c r="R595" s="214"/>
      <c r="S595" s="214"/>
      <c r="T595" s="214"/>
      <c r="U595" s="214"/>
      <c r="V595" s="214"/>
      <c r="W595" s="214"/>
      <c r="X595" s="214"/>
      <c r="Y595" s="214"/>
      <c r="Z595" s="214"/>
    </row>
    <row r="596" ht="12.75" customHeight="1">
      <c r="A596" s="214"/>
      <c r="B596" s="214"/>
      <c r="C596" s="214"/>
      <c r="D596" s="214"/>
      <c r="E596" s="214"/>
      <c r="F596" s="214"/>
      <c r="G596" s="214"/>
      <c r="H596" s="214"/>
      <c r="I596" s="214"/>
      <c r="J596" s="214"/>
      <c r="K596" s="214"/>
      <c r="L596" s="214"/>
      <c r="M596" s="214"/>
      <c r="N596" s="214"/>
      <c r="O596" s="214"/>
      <c r="P596" s="214"/>
      <c r="Q596" s="214"/>
      <c r="R596" s="214"/>
      <c r="S596" s="214"/>
      <c r="T596" s="214"/>
      <c r="U596" s="214"/>
      <c r="V596" s="214"/>
      <c r="W596" s="214"/>
      <c r="X596" s="214"/>
      <c r="Y596" s="214"/>
      <c r="Z596" s="214"/>
    </row>
    <row r="597" ht="12.75" customHeight="1">
      <c r="A597" s="214"/>
      <c r="B597" s="214"/>
      <c r="C597" s="214"/>
      <c r="D597" s="214"/>
      <c r="E597" s="214"/>
      <c r="F597" s="214"/>
      <c r="G597" s="214"/>
      <c r="H597" s="214"/>
      <c r="I597" s="214"/>
      <c r="J597" s="214"/>
      <c r="K597" s="214"/>
      <c r="L597" s="214"/>
      <c r="M597" s="214"/>
      <c r="N597" s="214"/>
      <c r="O597" s="214"/>
      <c r="P597" s="214"/>
      <c r="Q597" s="214"/>
      <c r="R597" s="214"/>
      <c r="S597" s="214"/>
      <c r="T597" s="214"/>
      <c r="U597" s="214"/>
      <c r="V597" s="214"/>
      <c r="W597" s="214"/>
      <c r="X597" s="214"/>
      <c r="Y597" s="214"/>
      <c r="Z597" s="214"/>
    </row>
    <row r="598" ht="12.75" customHeight="1">
      <c r="A598" s="214"/>
      <c r="B598" s="214"/>
      <c r="C598" s="214"/>
      <c r="D598" s="214"/>
      <c r="E598" s="214"/>
      <c r="F598" s="214"/>
      <c r="G598" s="214"/>
      <c r="H598" s="214"/>
      <c r="I598" s="214"/>
      <c r="J598" s="214"/>
      <c r="K598" s="214"/>
      <c r="L598" s="214"/>
      <c r="M598" s="214"/>
      <c r="N598" s="214"/>
      <c r="O598" s="214"/>
      <c r="P598" s="214"/>
      <c r="Q598" s="214"/>
      <c r="R598" s="214"/>
      <c r="S598" s="214"/>
      <c r="T598" s="214"/>
      <c r="U598" s="214"/>
      <c r="V598" s="214"/>
      <c r="W598" s="214"/>
      <c r="X598" s="214"/>
      <c r="Y598" s="214"/>
      <c r="Z598" s="214"/>
    </row>
    <row r="599" ht="12.75" customHeight="1">
      <c r="A599" s="214"/>
      <c r="B599" s="214"/>
      <c r="C599" s="214"/>
      <c r="D599" s="214"/>
      <c r="E599" s="214"/>
      <c r="F599" s="214"/>
      <c r="G599" s="214"/>
      <c r="H599" s="214"/>
      <c r="I599" s="214"/>
      <c r="J599" s="214"/>
      <c r="K599" s="214"/>
      <c r="L599" s="214"/>
      <c r="M599" s="214"/>
      <c r="N599" s="214"/>
      <c r="O599" s="214"/>
      <c r="P599" s="214"/>
      <c r="Q599" s="214"/>
      <c r="R599" s="214"/>
      <c r="S599" s="214"/>
      <c r="T599" s="214"/>
      <c r="U599" s="214"/>
      <c r="V599" s="214"/>
      <c r="W599" s="214"/>
      <c r="X599" s="214"/>
      <c r="Y599" s="214"/>
      <c r="Z599" s="214"/>
    </row>
    <row r="600" ht="12.75" customHeight="1">
      <c r="A600" s="214"/>
      <c r="B600" s="214"/>
      <c r="C600" s="214"/>
      <c r="D600" s="214"/>
      <c r="E600" s="214"/>
      <c r="F600" s="214"/>
      <c r="G600" s="214"/>
      <c r="H600" s="214"/>
      <c r="I600" s="214"/>
      <c r="J600" s="214"/>
      <c r="K600" s="214"/>
      <c r="L600" s="214"/>
      <c r="M600" s="214"/>
      <c r="N600" s="214"/>
      <c r="O600" s="214"/>
      <c r="P600" s="214"/>
      <c r="Q600" s="214"/>
      <c r="R600" s="214"/>
      <c r="S600" s="214"/>
      <c r="T600" s="214"/>
      <c r="U600" s="214"/>
      <c r="V600" s="214"/>
      <c r="W600" s="214"/>
      <c r="X600" s="214"/>
      <c r="Y600" s="214"/>
      <c r="Z600" s="214"/>
    </row>
    <row r="601" ht="12.75" customHeight="1">
      <c r="A601" s="214"/>
      <c r="B601" s="214"/>
      <c r="C601" s="214"/>
      <c r="D601" s="214"/>
      <c r="E601" s="214"/>
      <c r="F601" s="214"/>
      <c r="G601" s="214"/>
      <c r="H601" s="214"/>
      <c r="I601" s="214"/>
      <c r="J601" s="214"/>
      <c r="K601" s="214"/>
      <c r="L601" s="214"/>
      <c r="M601" s="214"/>
      <c r="N601" s="214"/>
      <c r="O601" s="214"/>
      <c r="P601" s="214"/>
      <c r="Q601" s="214"/>
      <c r="R601" s="214"/>
      <c r="S601" s="214"/>
      <c r="T601" s="214"/>
      <c r="U601" s="214"/>
      <c r="V601" s="214"/>
      <c r="W601" s="214"/>
      <c r="X601" s="214"/>
      <c r="Y601" s="214"/>
      <c r="Z601" s="214"/>
    </row>
    <row r="602" ht="12.75" customHeight="1">
      <c r="A602" s="214"/>
      <c r="B602" s="214"/>
      <c r="C602" s="214"/>
      <c r="D602" s="214"/>
      <c r="E602" s="214"/>
      <c r="F602" s="214"/>
      <c r="G602" s="214"/>
      <c r="H602" s="214"/>
      <c r="I602" s="214"/>
      <c r="J602" s="214"/>
      <c r="K602" s="214"/>
      <c r="L602" s="214"/>
      <c r="M602" s="214"/>
      <c r="N602" s="214"/>
      <c r="O602" s="214"/>
      <c r="P602" s="214"/>
      <c r="Q602" s="214"/>
      <c r="R602" s="214"/>
      <c r="S602" s="214"/>
      <c r="T602" s="214"/>
      <c r="U602" s="214"/>
      <c r="V602" s="214"/>
      <c r="W602" s="214"/>
      <c r="X602" s="214"/>
      <c r="Y602" s="214"/>
      <c r="Z602" s="214"/>
    </row>
    <row r="603" ht="12.75" customHeight="1">
      <c r="A603" s="214"/>
      <c r="B603" s="214"/>
      <c r="C603" s="214"/>
      <c r="D603" s="214"/>
      <c r="E603" s="214"/>
      <c r="F603" s="214"/>
      <c r="G603" s="214"/>
      <c r="H603" s="214"/>
      <c r="I603" s="214"/>
      <c r="J603" s="214"/>
      <c r="K603" s="214"/>
      <c r="L603" s="214"/>
      <c r="M603" s="214"/>
      <c r="N603" s="214"/>
      <c r="O603" s="214"/>
      <c r="P603" s="214"/>
      <c r="Q603" s="214"/>
      <c r="R603" s="214"/>
      <c r="S603" s="214"/>
      <c r="T603" s="214"/>
      <c r="U603" s="214"/>
      <c r="V603" s="214"/>
      <c r="W603" s="214"/>
      <c r="X603" s="214"/>
      <c r="Y603" s="214"/>
      <c r="Z603" s="214"/>
    </row>
    <row r="604" ht="12.75" customHeight="1">
      <c r="A604" s="214"/>
      <c r="B604" s="214"/>
      <c r="C604" s="214"/>
      <c r="D604" s="214"/>
      <c r="E604" s="214"/>
      <c r="F604" s="214"/>
      <c r="G604" s="214"/>
      <c r="H604" s="214"/>
      <c r="I604" s="214"/>
      <c r="J604" s="214"/>
      <c r="K604" s="214"/>
      <c r="L604" s="214"/>
      <c r="M604" s="214"/>
      <c r="N604" s="214"/>
      <c r="O604" s="214"/>
      <c r="P604" s="214"/>
      <c r="Q604" s="214"/>
      <c r="R604" s="214"/>
      <c r="S604" s="214"/>
      <c r="T604" s="214"/>
      <c r="U604" s="214"/>
      <c r="V604" s="214"/>
      <c r="W604" s="214"/>
      <c r="X604" s="214"/>
      <c r="Y604" s="214"/>
      <c r="Z604" s="214"/>
    </row>
    <row r="605" ht="12.75" customHeight="1">
      <c r="A605" s="214"/>
      <c r="B605" s="214"/>
      <c r="C605" s="214"/>
      <c r="D605" s="214"/>
      <c r="E605" s="214"/>
      <c r="F605" s="214"/>
      <c r="G605" s="214"/>
      <c r="H605" s="214"/>
      <c r="I605" s="214"/>
      <c r="J605" s="214"/>
      <c r="K605" s="214"/>
      <c r="L605" s="214"/>
      <c r="M605" s="214"/>
      <c r="N605" s="214"/>
      <c r="O605" s="214"/>
      <c r="P605" s="214"/>
      <c r="Q605" s="214"/>
      <c r="R605" s="214"/>
      <c r="S605" s="214"/>
      <c r="T605" s="214"/>
      <c r="U605" s="214"/>
      <c r="V605" s="214"/>
      <c r="W605" s="214"/>
      <c r="X605" s="214"/>
      <c r="Y605" s="214"/>
      <c r="Z605" s="214"/>
    </row>
    <row r="606" ht="12.75" customHeight="1">
      <c r="A606" s="214"/>
      <c r="B606" s="214"/>
      <c r="C606" s="214"/>
      <c r="D606" s="214"/>
      <c r="E606" s="214"/>
      <c r="F606" s="214"/>
      <c r="G606" s="214"/>
      <c r="H606" s="214"/>
      <c r="I606" s="214"/>
      <c r="J606" s="214"/>
      <c r="K606" s="214"/>
      <c r="L606" s="214"/>
      <c r="M606" s="214"/>
      <c r="N606" s="214"/>
      <c r="O606" s="214"/>
      <c r="P606" s="214"/>
      <c r="Q606" s="214"/>
      <c r="R606" s="214"/>
      <c r="S606" s="214"/>
      <c r="T606" s="214"/>
      <c r="U606" s="214"/>
      <c r="V606" s="214"/>
      <c r="W606" s="214"/>
      <c r="X606" s="214"/>
      <c r="Y606" s="214"/>
      <c r="Z606" s="214"/>
    </row>
    <row r="607" ht="12.75" customHeight="1">
      <c r="A607" s="214"/>
      <c r="B607" s="214"/>
      <c r="C607" s="214"/>
      <c r="D607" s="214"/>
      <c r="E607" s="214"/>
      <c r="F607" s="214"/>
      <c r="G607" s="214"/>
      <c r="H607" s="214"/>
      <c r="I607" s="214"/>
      <c r="J607" s="214"/>
      <c r="K607" s="214"/>
      <c r="L607" s="214"/>
      <c r="M607" s="214"/>
      <c r="N607" s="214"/>
      <c r="O607" s="214"/>
      <c r="P607" s="214"/>
      <c r="Q607" s="214"/>
      <c r="R607" s="214"/>
      <c r="S607" s="214"/>
      <c r="T607" s="214"/>
      <c r="U607" s="214"/>
      <c r="V607" s="214"/>
      <c r="W607" s="214"/>
      <c r="X607" s="214"/>
      <c r="Y607" s="214"/>
      <c r="Z607" s="214"/>
    </row>
    <row r="608" ht="12.75" customHeight="1">
      <c r="A608" s="214"/>
      <c r="B608" s="214"/>
      <c r="C608" s="214"/>
      <c r="D608" s="214"/>
      <c r="E608" s="214"/>
      <c r="F608" s="214"/>
      <c r="G608" s="214"/>
      <c r="H608" s="214"/>
      <c r="I608" s="214"/>
      <c r="J608" s="214"/>
      <c r="K608" s="214"/>
      <c r="L608" s="214"/>
      <c r="M608" s="214"/>
      <c r="N608" s="214"/>
      <c r="O608" s="214"/>
      <c r="P608" s="214"/>
      <c r="Q608" s="214"/>
      <c r="R608" s="214"/>
      <c r="S608" s="214"/>
      <c r="T608" s="214"/>
      <c r="U608" s="214"/>
      <c r="V608" s="214"/>
      <c r="W608" s="214"/>
      <c r="X608" s="214"/>
      <c r="Y608" s="214"/>
      <c r="Z608" s="214"/>
    </row>
    <row r="609" ht="12.75" customHeight="1">
      <c r="A609" s="214"/>
      <c r="B609" s="214"/>
      <c r="C609" s="214"/>
      <c r="D609" s="214"/>
      <c r="E609" s="214"/>
      <c r="F609" s="214"/>
      <c r="G609" s="214"/>
      <c r="H609" s="214"/>
      <c r="I609" s="214"/>
      <c r="J609" s="214"/>
      <c r="K609" s="214"/>
      <c r="L609" s="214"/>
      <c r="M609" s="214"/>
      <c r="N609" s="214"/>
      <c r="O609" s="214"/>
      <c r="P609" s="214"/>
      <c r="Q609" s="214"/>
      <c r="R609" s="214"/>
      <c r="S609" s="214"/>
      <c r="T609" s="214"/>
      <c r="U609" s="214"/>
      <c r="V609" s="214"/>
      <c r="W609" s="214"/>
      <c r="X609" s="214"/>
      <c r="Y609" s="214"/>
      <c r="Z609" s="214"/>
    </row>
    <row r="610" ht="12.75" customHeight="1">
      <c r="A610" s="214"/>
      <c r="B610" s="214"/>
      <c r="C610" s="214"/>
      <c r="D610" s="214"/>
      <c r="E610" s="214"/>
      <c r="F610" s="214"/>
      <c r="G610" s="214"/>
      <c r="H610" s="214"/>
      <c r="I610" s="214"/>
      <c r="J610" s="214"/>
      <c r="K610" s="214"/>
      <c r="L610" s="214"/>
      <c r="M610" s="214"/>
      <c r="N610" s="214"/>
      <c r="O610" s="214"/>
      <c r="P610" s="214"/>
      <c r="Q610" s="214"/>
      <c r="R610" s="214"/>
      <c r="S610" s="214"/>
      <c r="T610" s="214"/>
      <c r="U610" s="214"/>
      <c r="V610" s="214"/>
      <c r="W610" s="214"/>
      <c r="X610" s="214"/>
      <c r="Y610" s="214"/>
      <c r="Z610" s="214"/>
    </row>
    <row r="611" ht="12.75" customHeight="1">
      <c r="A611" s="214"/>
      <c r="B611" s="214"/>
      <c r="C611" s="214"/>
      <c r="D611" s="214"/>
      <c r="E611" s="214"/>
      <c r="F611" s="214"/>
      <c r="G611" s="214"/>
      <c r="H611" s="214"/>
      <c r="I611" s="214"/>
      <c r="J611" s="214"/>
      <c r="K611" s="214"/>
      <c r="L611" s="214"/>
      <c r="M611" s="214"/>
      <c r="N611" s="214"/>
      <c r="O611" s="214"/>
      <c r="P611" s="214"/>
      <c r="Q611" s="214"/>
      <c r="R611" s="214"/>
      <c r="S611" s="214"/>
      <c r="T611" s="214"/>
      <c r="U611" s="214"/>
      <c r="V611" s="214"/>
      <c r="W611" s="214"/>
      <c r="X611" s="214"/>
      <c r="Y611" s="214"/>
      <c r="Z611" s="214"/>
    </row>
    <row r="612" ht="12.75" customHeight="1">
      <c r="A612" s="214"/>
      <c r="B612" s="214"/>
      <c r="C612" s="214"/>
      <c r="D612" s="214"/>
      <c r="E612" s="214"/>
      <c r="F612" s="214"/>
      <c r="G612" s="214"/>
      <c r="H612" s="214"/>
      <c r="I612" s="214"/>
      <c r="J612" s="214"/>
      <c r="K612" s="214"/>
      <c r="L612" s="214"/>
      <c r="M612" s="214"/>
      <c r="N612" s="214"/>
      <c r="O612" s="214"/>
      <c r="P612" s="214"/>
      <c r="Q612" s="214"/>
      <c r="R612" s="214"/>
      <c r="S612" s="214"/>
      <c r="T612" s="214"/>
      <c r="U612" s="214"/>
      <c r="V612" s="214"/>
      <c r="W612" s="214"/>
      <c r="X612" s="214"/>
      <c r="Y612" s="214"/>
      <c r="Z612" s="214"/>
    </row>
    <row r="613" ht="12.75" customHeight="1">
      <c r="A613" s="214"/>
      <c r="B613" s="214"/>
      <c r="C613" s="214"/>
      <c r="D613" s="214"/>
      <c r="E613" s="214"/>
      <c r="F613" s="214"/>
      <c r="G613" s="214"/>
      <c r="H613" s="214"/>
      <c r="I613" s="214"/>
      <c r="J613" s="214"/>
      <c r="K613" s="214"/>
      <c r="L613" s="214"/>
      <c r="M613" s="214"/>
      <c r="N613" s="214"/>
      <c r="O613" s="214"/>
      <c r="P613" s="214"/>
      <c r="Q613" s="214"/>
      <c r="R613" s="214"/>
      <c r="S613" s="214"/>
      <c r="T613" s="214"/>
      <c r="U613" s="214"/>
      <c r="V613" s="214"/>
      <c r="W613" s="214"/>
      <c r="X613" s="214"/>
      <c r="Y613" s="214"/>
      <c r="Z613" s="214"/>
    </row>
    <row r="614" ht="12.75" customHeight="1">
      <c r="A614" s="214"/>
      <c r="B614" s="214"/>
      <c r="C614" s="214"/>
      <c r="D614" s="214"/>
      <c r="E614" s="214"/>
      <c r="F614" s="214"/>
      <c r="G614" s="214"/>
      <c r="H614" s="214"/>
      <c r="I614" s="214"/>
      <c r="J614" s="214"/>
      <c r="K614" s="214"/>
      <c r="L614" s="214"/>
      <c r="M614" s="214"/>
      <c r="N614" s="214"/>
      <c r="O614" s="214"/>
      <c r="P614" s="214"/>
      <c r="Q614" s="214"/>
      <c r="R614" s="214"/>
      <c r="S614" s="214"/>
      <c r="T614" s="214"/>
      <c r="U614" s="214"/>
      <c r="V614" s="214"/>
      <c r="W614" s="214"/>
      <c r="X614" s="214"/>
      <c r="Y614" s="214"/>
      <c r="Z614" s="214"/>
    </row>
    <row r="615" ht="12.75" customHeight="1">
      <c r="A615" s="214"/>
      <c r="B615" s="214"/>
      <c r="C615" s="214"/>
      <c r="D615" s="214"/>
      <c r="E615" s="214"/>
      <c r="F615" s="214"/>
      <c r="G615" s="214"/>
      <c r="H615" s="214"/>
      <c r="I615" s="214"/>
      <c r="J615" s="214"/>
      <c r="K615" s="214"/>
      <c r="L615" s="214"/>
      <c r="M615" s="214"/>
      <c r="N615" s="214"/>
      <c r="O615" s="214"/>
      <c r="P615" s="214"/>
      <c r="Q615" s="214"/>
      <c r="R615" s="214"/>
      <c r="S615" s="214"/>
      <c r="T615" s="214"/>
      <c r="U615" s="214"/>
      <c r="V615" s="214"/>
      <c r="W615" s="214"/>
      <c r="X615" s="214"/>
      <c r="Y615" s="214"/>
      <c r="Z615" s="214"/>
    </row>
    <row r="616" ht="12.75" customHeight="1">
      <c r="A616" s="214"/>
      <c r="B616" s="214"/>
      <c r="C616" s="214"/>
      <c r="D616" s="214"/>
      <c r="E616" s="214"/>
      <c r="F616" s="214"/>
      <c r="G616" s="214"/>
      <c r="H616" s="214"/>
      <c r="I616" s="214"/>
      <c r="J616" s="214"/>
      <c r="K616" s="214"/>
      <c r="L616" s="214"/>
      <c r="M616" s="214"/>
      <c r="N616" s="214"/>
      <c r="O616" s="214"/>
      <c r="P616" s="214"/>
      <c r="Q616" s="214"/>
      <c r="R616" s="214"/>
      <c r="S616" s="214"/>
      <c r="T616" s="214"/>
      <c r="U616" s="214"/>
      <c r="V616" s="214"/>
      <c r="W616" s="214"/>
      <c r="X616" s="214"/>
      <c r="Y616" s="214"/>
      <c r="Z616" s="214"/>
    </row>
    <row r="617" ht="12.75" customHeight="1">
      <c r="A617" s="214"/>
      <c r="B617" s="214"/>
      <c r="C617" s="214"/>
      <c r="D617" s="214"/>
      <c r="E617" s="214"/>
      <c r="F617" s="214"/>
      <c r="G617" s="214"/>
      <c r="H617" s="214"/>
      <c r="I617" s="214"/>
      <c r="J617" s="214"/>
      <c r="K617" s="214"/>
      <c r="L617" s="214"/>
      <c r="M617" s="214"/>
      <c r="N617" s="214"/>
      <c r="O617" s="214"/>
      <c r="P617" s="214"/>
      <c r="Q617" s="214"/>
      <c r="R617" s="214"/>
      <c r="S617" s="214"/>
      <c r="T617" s="214"/>
      <c r="U617" s="214"/>
      <c r="V617" s="214"/>
      <c r="W617" s="214"/>
      <c r="X617" s="214"/>
      <c r="Y617" s="214"/>
      <c r="Z617" s="214"/>
    </row>
    <row r="618" ht="12.75" customHeight="1">
      <c r="A618" s="214"/>
      <c r="B618" s="214"/>
      <c r="C618" s="214"/>
      <c r="D618" s="214"/>
      <c r="E618" s="214"/>
      <c r="F618" s="214"/>
      <c r="G618" s="214"/>
      <c r="H618" s="214"/>
      <c r="I618" s="214"/>
      <c r="J618" s="214"/>
      <c r="K618" s="214"/>
      <c r="L618" s="214"/>
      <c r="M618" s="214"/>
      <c r="N618" s="214"/>
      <c r="O618" s="214"/>
      <c r="P618" s="214"/>
      <c r="Q618" s="214"/>
      <c r="R618" s="214"/>
      <c r="S618" s="214"/>
      <c r="T618" s="214"/>
      <c r="U618" s="214"/>
      <c r="V618" s="214"/>
      <c r="W618" s="214"/>
      <c r="X618" s="214"/>
      <c r="Y618" s="214"/>
      <c r="Z618" s="214"/>
    </row>
    <row r="619" ht="12.75" customHeight="1">
      <c r="A619" s="214"/>
      <c r="B619" s="214"/>
      <c r="C619" s="214"/>
      <c r="D619" s="214"/>
      <c r="E619" s="214"/>
      <c r="F619" s="214"/>
      <c r="G619" s="214"/>
      <c r="H619" s="214"/>
      <c r="I619" s="214"/>
      <c r="J619" s="214"/>
      <c r="K619" s="214"/>
      <c r="L619" s="214"/>
      <c r="M619" s="214"/>
      <c r="N619" s="214"/>
      <c r="O619" s="214"/>
      <c r="P619" s="214"/>
      <c r="Q619" s="214"/>
      <c r="R619" s="214"/>
      <c r="S619" s="214"/>
      <c r="T619" s="214"/>
      <c r="U619" s="214"/>
      <c r="V619" s="214"/>
      <c r="W619" s="214"/>
      <c r="X619" s="214"/>
      <c r="Y619" s="214"/>
      <c r="Z619" s="214"/>
    </row>
    <row r="620" ht="12.75" customHeight="1">
      <c r="A620" s="214"/>
      <c r="B620" s="214"/>
      <c r="C620" s="214"/>
      <c r="D620" s="214"/>
      <c r="E620" s="214"/>
      <c r="F620" s="214"/>
      <c r="G620" s="214"/>
      <c r="H620" s="214"/>
      <c r="I620" s="214"/>
      <c r="J620" s="214"/>
      <c r="K620" s="214"/>
      <c r="L620" s="214"/>
      <c r="M620" s="214"/>
      <c r="N620" s="214"/>
      <c r="O620" s="214"/>
      <c r="P620" s="214"/>
      <c r="Q620" s="214"/>
      <c r="R620" s="214"/>
      <c r="S620" s="214"/>
      <c r="T620" s="214"/>
      <c r="U620" s="214"/>
      <c r="V620" s="214"/>
      <c r="W620" s="214"/>
      <c r="X620" s="214"/>
      <c r="Y620" s="214"/>
      <c r="Z620" s="214"/>
    </row>
    <row r="621" ht="12.75" customHeight="1">
      <c r="A621" s="214"/>
      <c r="B621" s="214"/>
      <c r="C621" s="214"/>
      <c r="D621" s="214"/>
      <c r="E621" s="214"/>
      <c r="F621" s="214"/>
      <c r="G621" s="214"/>
      <c r="H621" s="214"/>
      <c r="I621" s="214"/>
      <c r="J621" s="214"/>
      <c r="K621" s="214"/>
      <c r="L621" s="214"/>
      <c r="M621" s="214"/>
      <c r="N621" s="214"/>
      <c r="O621" s="214"/>
      <c r="P621" s="214"/>
      <c r="Q621" s="214"/>
      <c r="R621" s="214"/>
      <c r="S621" s="214"/>
      <c r="T621" s="214"/>
      <c r="U621" s="214"/>
      <c r="V621" s="214"/>
      <c r="W621" s="214"/>
      <c r="X621" s="214"/>
      <c r="Y621" s="214"/>
      <c r="Z621" s="214"/>
    </row>
    <row r="622" ht="12.75" customHeight="1">
      <c r="A622" s="214"/>
      <c r="B622" s="214"/>
      <c r="C622" s="214"/>
      <c r="D622" s="214"/>
      <c r="E622" s="214"/>
      <c r="F622" s="214"/>
      <c r="G622" s="214"/>
      <c r="H622" s="214"/>
      <c r="I622" s="214"/>
      <c r="J622" s="214"/>
      <c r="K622" s="214"/>
      <c r="L622" s="214"/>
      <c r="M622" s="214"/>
      <c r="N622" s="214"/>
      <c r="O622" s="214"/>
      <c r="P622" s="214"/>
      <c r="Q622" s="214"/>
      <c r="R622" s="214"/>
      <c r="S622" s="214"/>
      <c r="T622" s="214"/>
      <c r="U622" s="214"/>
      <c r="V622" s="214"/>
      <c r="W622" s="214"/>
      <c r="X622" s="214"/>
      <c r="Y622" s="214"/>
      <c r="Z622" s="214"/>
    </row>
    <row r="623" ht="12.75" customHeight="1">
      <c r="A623" s="214"/>
      <c r="B623" s="214"/>
      <c r="C623" s="214"/>
      <c r="D623" s="214"/>
      <c r="E623" s="214"/>
      <c r="F623" s="214"/>
      <c r="G623" s="214"/>
      <c r="H623" s="214"/>
      <c r="I623" s="214"/>
      <c r="J623" s="214"/>
      <c r="K623" s="214"/>
      <c r="L623" s="214"/>
      <c r="M623" s="214"/>
      <c r="N623" s="214"/>
      <c r="O623" s="214"/>
      <c r="P623" s="214"/>
      <c r="Q623" s="214"/>
      <c r="R623" s="214"/>
      <c r="S623" s="214"/>
      <c r="T623" s="214"/>
      <c r="U623" s="214"/>
      <c r="V623" s="214"/>
      <c r="W623" s="214"/>
      <c r="X623" s="214"/>
      <c r="Y623" s="214"/>
      <c r="Z623" s="214"/>
    </row>
    <row r="624" ht="12.75" customHeight="1">
      <c r="A624" s="214"/>
      <c r="B624" s="214"/>
      <c r="C624" s="214"/>
      <c r="D624" s="214"/>
      <c r="E624" s="214"/>
      <c r="F624" s="214"/>
      <c r="G624" s="214"/>
      <c r="H624" s="214"/>
      <c r="I624" s="214"/>
      <c r="J624" s="214"/>
      <c r="K624" s="214"/>
      <c r="L624" s="214"/>
      <c r="M624" s="214"/>
      <c r="N624" s="214"/>
      <c r="O624" s="214"/>
      <c r="P624" s="214"/>
      <c r="Q624" s="214"/>
      <c r="R624" s="214"/>
      <c r="S624" s="214"/>
      <c r="T624" s="214"/>
      <c r="U624" s="214"/>
      <c r="V624" s="214"/>
      <c r="W624" s="214"/>
      <c r="X624" s="214"/>
      <c r="Y624" s="214"/>
      <c r="Z624" s="214"/>
    </row>
    <row r="625" ht="12.75" customHeight="1">
      <c r="A625" s="214"/>
      <c r="B625" s="214"/>
      <c r="C625" s="214"/>
      <c r="D625" s="214"/>
      <c r="E625" s="214"/>
      <c r="F625" s="214"/>
      <c r="G625" s="214"/>
      <c r="H625" s="214"/>
      <c r="I625" s="214"/>
      <c r="J625" s="214"/>
      <c r="K625" s="214"/>
      <c r="L625" s="214"/>
      <c r="M625" s="214"/>
      <c r="N625" s="214"/>
      <c r="O625" s="214"/>
      <c r="P625" s="214"/>
      <c r="Q625" s="214"/>
      <c r="R625" s="214"/>
      <c r="S625" s="214"/>
      <c r="T625" s="214"/>
      <c r="U625" s="214"/>
      <c r="V625" s="214"/>
      <c r="W625" s="214"/>
      <c r="X625" s="214"/>
      <c r="Y625" s="214"/>
      <c r="Z625" s="214"/>
    </row>
    <row r="626" ht="12.75" customHeight="1">
      <c r="A626" s="214"/>
      <c r="B626" s="214"/>
      <c r="C626" s="214"/>
      <c r="D626" s="214"/>
      <c r="E626" s="214"/>
      <c r="F626" s="214"/>
      <c r="G626" s="214"/>
      <c r="H626" s="214"/>
      <c r="I626" s="214"/>
      <c r="J626" s="214"/>
      <c r="K626" s="214"/>
      <c r="L626" s="214"/>
      <c r="M626" s="214"/>
      <c r="N626" s="214"/>
      <c r="O626" s="214"/>
      <c r="P626" s="214"/>
      <c r="Q626" s="214"/>
      <c r="R626" s="214"/>
      <c r="S626" s="214"/>
      <c r="T626" s="214"/>
      <c r="U626" s="214"/>
      <c r="V626" s="214"/>
      <c r="W626" s="214"/>
      <c r="X626" s="214"/>
      <c r="Y626" s="214"/>
      <c r="Z626" s="214"/>
    </row>
    <row r="627" ht="12.75" customHeight="1">
      <c r="A627" s="214"/>
      <c r="B627" s="214"/>
      <c r="C627" s="214"/>
      <c r="D627" s="214"/>
      <c r="E627" s="214"/>
      <c r="F627" s="214"/>
      <c r="G627" s="214"/>
      <c r="H627" s="214"/>
      <c r="I627" s="214"/>
      <c r="J627" s="214"/>
      <c r="K627" s="214"/>
      <c r="L627" s="214"/>
      <c r="M627" s="214"/>
      <c r="N627" s="214"/>
      <c r="O627" s="214"/>
      <c r="P627" s="214"/>
      <c r="Q627" s="214"/>
      <c r="R627" s="214"/>
      <c r="S627" s="214"/>
      <c r="T627" s="214"/>
      <c r="U627" s="214"/>
      <c r="V627" s="214"/>
      <c r="W627" s="214"/>
      <c r="X627" s="214"/>
      <c r="Y627" s="214"/>
      <c r="Z627" s="214"/>
    </row>
    <row r="628" ht="12.75" customHeight="1">
      <c r="A628" s="214"/>
      <c r="B628" s="214"/>
      <c r="C628" s="214"/>
      <c r="D628" s="214"/>
      <c r="E628" s="214"/>
      <c r="F628" s="214"/>
      <c r="G628" s="214"/>
      <c r="H628" s="214"/>
      <c r="I628" s="214"/>
      <c r="J628" s="214"/>
      <c r="K628" s="214"/>
      <c r="L628" s="214"/>
      <c r="M628" s="214"/>
      <c r="N628" s="214"/>
      <c r="O628" s="214"/>
      <c r="P628" s="214"/>
      <c r="Q628" s="214"/>
      <c r="R628" s="214"/>
      <c r="S628" s="214"/>
      <c r="T628" s="214"/>
      <c r="U628" s="214"/>
      <c r="V628" s="214"/>
      <c r="W628" s="214"/>
      <c r="X628" s="214"/>
      <c r="Y628" s="214"/>
      <c r="Z628" s="214"/>
    </row>
    <row r="629" ht="12.75" customHeight="1">
      <c r="A629" s="214"/>
      <c r="B629" s="214"/>
      <c r="C629" s="214"/>
      <c r="D629" s="214"/>
      <c r="E629" s="214"/>
      <c r="F629" s="214"/>
      <c r="G629" s="214"/>
      <c r="H629" s="214"/>
      <c r="I629" s="214"/>
      <c r="J629" s="214"/>
      <c r="K629" s="214"/>
      <c r="L629" s="214"/>
      <c r="M629" s="214"/>
      <c r="N629" s="214"/>
      <c r="O629" s="214"/>
      <c r="P629" s="214"/>
      <c r="Q629" s="214"/>
      <c r="R629" s="214"/>
      <c r="S629" s="214"/>
      <c r="T629" s="214"/>
      <c r="U629" s="214"/>
      <c r="V629" s="214"/>
      <c r="W629" s="214"/>
      <c r="X629" s="214"/>
      <c r="Y629" s="214"/>
      <c r="Z629" s="214"/>
    </row>
    <row r="630" ht="12.75" customHeight="1">
      <c r="A630" s="214"/>
      <c r="B630" s="214"/>
      <c r="C630" s="214"/>
      <c r="D630" s="214"/>
      <c r="E630" s="214"/>
      <c r="F630" s="214"/>
      <c r="G630" s="214"/>
      <c r="H630" s="214"/>
      <c r="I630" s="214"/>
      <c r="J630" s="214"/>
      <c r="K630" s="214"/>
      <c r="L630" s="214"/>
      <c r="M630" s="214"/>
      <c r="N630" s="214"/>
      <c r="O630" s="214"/>
      <c r="P630" s="214"/>
      <c r="Q630" s="214"/>
      <c r="R630" s="214"/>
      <c r="S630" s="214"/>
      <c r="T630" s="214"/>
      <c r="U630" s="214"/>
      <c r="V630" s="214"/>
      <c r="W630" s="214"/>
      <c r="X630" s="214"/>
      <c r="Y630" s="214"/>
      <c r="Z630" s="214"/>
    </row>
    <row r="631" ht="12.75" customHeight="1">
      <c r="A631" s="214"/>
      <c r="B631" s="214"/>
      <c r="C631" s="214"/>
      <c r="D631" s="214"/>
      <c r="E631" s="214"/>
      <c r="F631" s="214"/>
      <c r="G631" s="214"/>
      <c r="H631" s="214"/>
      <c r="I631" s="214"/>
      <c r="J631" s="214"/>
      <c r="K631" s="214"/>
      <c r="L631" s="214"/>
      <c r="M631" s="214"/>
      <c r="N631" s="214"/>
      <c r="O631" s="214"/>
      <c r="P631" s="214"/>
      <c r="Q631" s="214"/>
      <c r="R631" s="214"/>
      <c r="S631" s="214"/>
      <c r="T631" s="214"/>
      <c r="U631" s="214"/>
      <c r="V631" s="214"/>
      <c r="W631" s="214"/>
      <c r="X631" s="214"/>
      <c r="Y631" s="214"/>
      <c r="Z631" s="214"/>
    </row>
    <row r="632" ht="12.75" customHeight="1">
      <c r="A632" s="214"/>
      <c r="B632" s="214"/>
      <c r="C632" s="214"/>
      <c r="D632" s="214"/>
      <c r="E632" s="214"/>
      <c r="F632" s="214"/>
      <c r="G632" s="214"/>
      <c r="H632" s="214"/>
      <c r="I632" s="214"/>
      <c r="J632" s="214"/>
      <c r="K632" s="214"/>
      <c r="L632" s="214"/>
      <c r="M632" s="214"/>
      <c r="N632" s="214"/>
      <c r="O632" s="214"/>
      <c r="P632" s="214"/>
      <c r="Q632" s="214"/>
      <c r="R632" s="214"/>
      <c r="S632" s="214"/>
      <c r="T632" s="214"/>
      <c r="U632" s="214"/>
      <c r="V632" s="214"/>
      <c r="W632" s="214"/>
      <c r="X632" s="214"/>
      <c r="Y632" s="214"/>
      <c r="Z632" s="214"/>
    </row>
    <row r="633" ht="12.75" customHeight="1">
      <c r="A633" s="214"/>
      <c r="B633" s="214"/>
      <c r="C633" s="214"/>
      <c r="D633" s="214"/>
      <c r="E633" s="214"/>
      <c r="F633" s="214"/>
      <c r="G633" s="214"/>
      <c r="H633" s="214"/>
      <c r="I633" s="214"/>
      <c r="J633" s="214"/>
      <c r="K633" s="214"/>
      <c r="L633" s="214"/>
      <c r="M633" s="214"/>
      <c r="N633" s="214"/>
      <c r="O633" s="214"/>
      <c r="P633" s="214"/>
      <c r="Q633" s="214"/>
      <c r="R633" s="214"/>
      <c r="S633" s="214"/>
      <c r="T633" s="214"/>
      <c r="U633" s="214"/>
      <c r="V633" s="214"/>
      <c r="W633" s="214"/>
      <c r="X633" s="214"/>
      <c r="Y633" s="214"/>
      <c r="Z633" s="214"/>
    </row>
    <row r="634" ht="12.75" customHeight="1">
      <c r="A634" s="214"/>
      <c r="B634" s="214"/>
      <c r="C634" s="214"/>
      <c r="D634" s="214"/>
      <c r="E634" s="214"/>
      <c r="F634" s="214"/>
      <c r="G634" s="214"/>
      <c r="H634" s="214"/>
      <c r="I634" s="214"/>
      <c r="J634" s="214"/>
      <c r="K634" s="214"/>
      <c r="L634" s="214"/>
      <c r="M634" s="214"/>
      <c r="N634" s="214"/>
      <c r="O634" s="214"/>
      <c r="P634" s="214"/>
      <c r="Q634" s="214"/>
      <c r="R634" s="214"/>
      <c r="S634" s="214"/>
      <c r="T634" s="214"/>
      <c r="U634" s="214"/>
      <c r="V634" s="214"/>
      <c r="W634" s="214"/>
      <c r="X634" s="214"/>
      <c r="Y634" s="214"/>
      <c r="Z634" s="214"/>
    </row>
    <row r="635" ht="12.75" customHeight="1">
      <c r="A635" s="214"/>
      <c r="B635" s="214"/>
      <c r="C635" s="214"/>
      <c r="D635" s="214"/>
      <c r="E635" s="214"/>
      <c r="F635" s="214"/>
      <c r="G635" s="214"/>
      <c r="H635" s="214"/>
      <c r="I635" s="214"/>
      <c r="J635" s="214"/>
      <c r="K635" s="214"/>
      <c r="L635" s="214"/>
      <c r="M635" s="214"/>
      <c r="N635" s="214"/>
      <c r="O635" s="214"/>
      <c r="P635" s="214"/>
      <c r="Q635" s="214"/>
      <c r="R635" s="214"/>
      <c r="S635" s="214"/>
      <c r="T635" s="214"/>
      <c r="U635" s="214"/>
      <c r="V635" s="214"/>
      <c r="W635" s="214"/>
      <c r="X635" s="214"/>
      <c r="Y635" s="214"/>
      <c r="Z635" s="214"/>
    </row>
    <row r="636" ht="12.75" customHeight="1">
      <c r="A636" s="214"/>
      <c r="B636" s="214"/>
      <c r="C636" s="214"/>
      <c r="D636" s="214"/>
      <c r="E636" s="214"/>
      <c r="F636" s="214"/>
      <c r="G636" s="214"/>
      <c r="H636" s="214"/>
      <c r="I636" s="214"/>
      <c r="J636" s="214"/>
      <c r="K636" s="214"/>
      <c r="L636" s="214"/>
      <c r="M636" s="214"/>
      <c r="N636" s="214"/>
      <c r="O636" s="214"/>
      <c r="P636" s="214"/>
      <c r="Q636" s="214"/>
      <c r="R636" s="214"/>
      <c r="S636" s="214"/>
      <c r="T636" s="214"/>
      <c r="U636" s="214"/>
      <c r="V636" s="214"/>
      <c r="W636" s="214"/>
      <c r="X636" s="214"/>
      <c r="Y636" s="214"/>
      <c r="Z636" s="214"/>
    </row>
    <row r="637" ht="12.75" customHeight="1">
      <c r="A637" s="214"/>
      <c r="B637" s="214"/>
      <c r="C637" s="214"/>
      <c r="D637" s="214"/>
      <c r="E637" s="214"/>
      <c r="F637" s="214"/>
      <c r="G637" s="214"/>
      <c r="H637" s="214"/>
      <c r="I637" s="214"/>
      <c r="J637" s="214"/>
      <c r="K637" s="214"/>
      <c r="L637" s="214"/>
      <c r="M637" s="214"/>
      <c r="N637" s="214"/>
      <c r="O637" s="214"/>
      <c r="P637" s="214"/>
      <c r="Q637" s="214"/>
      <c r="R637" s="214"/>
      <c r="S637" s="214"/>
      <c r="T637" s="214"/>
      <c r="U637" s="214"/>
      <c r="V637" s="214"/>
      <c r="W637" s="214"/>
      <c r="X637" s="214"/>
      <c r="Y637" s="214"/>
      <c r="Z637" s="214"/>
    </row>
    <row r="638" ht="12.75" customHeight="1">
      <c r="A638" s="214"/>
      <c r="B638" s="214"/>
      <c r="C638" s="214"/>
      <c r="D638" s="214"/>
      <c r="E638" s="214"/>
      <c r="F638" s="214"/>
      <c r="G638" s="214"/>
      <c r="H638" s="214"/>
      <c r="I638" s="214"/>
      <c r="J638" s="214"/>
      <c r="K638" s="214"/>
      <c r="L638" s="214"/>
      <c r="M638" s="214"/>
      <c r="N638" s="214"/>
      <c r="O638" s="214"/>
      <c r="P638" s="214"/>
      <c r="Q638" s="214"/>
      <c r="R638" s="214"/>
      <c r="S638" s="214"/>
      <c r="T638" s="214"/>
      <c r="U638" s="214"/>
      <c r="V638" s="214"/>
      <c r="W638" s="214"/>
      <c r="X638" s="214"/>
      <c r="Y638" s="214"/>
      <c r="Z638" s="214"/>
    </row>
    <row r="639" ht="12.75" customHeight="1">
      <c r="A639" s="214"/>
      <c r="B639" s="214"/>
      <c r="C639" s="214"/>
      <c r="D639" s="214"/>
      <c r="E639" s="214"/>
      <c r="F639" s="214"/>
      <c r="G639" s="214"/>
      <c r="H639" s="214"/>
      <c r="I639" s="214"/>
      <c r="J639" s="214"/>
      <c r="K639" s="214"/>
      <c r="L639" s="214"/>
      <c r="M639" s="214"/>
      <c r="N639" s="214"/>
      <c r="O639" s="214"/>
      <c r="P639" s="214"/>
      <c r="Q639" s="214"/>
      <c r="R639" s="214"/>
      <c r="S639" s="214"/>
      <c r="T639" s="214"/>
      <c r="U639" s="214"/>
      <c r="V639" s="214"/>
      <c r="W639" s="214"/>
      <c r="X639" s="214"/>
      <c r="Y639" s="214"/>
      <c r="Z639" s="214"/>
    </row>
    <row r="640" ht="12.75" customHeight="1">
      <c r="A640" s="214"/>
      <c r="B640" s="214"/>
      <c r="C640" s="214"/>
      <c r="D640" s="214"/>
      <c r="E640" s="214"/>
      <c r="F640" s="214"/>
      <c r="G640" s="214"/>
      <c r="H640" s="214"/>
      <c r="I640" s="214"/>
      <c r="J640" s="214"/>
      <c r="K640" s="214"/>
      <c r="L640" s="214"/>
      <c r="M640" s="214"/>
      <c r="N640" s="214"/>
      <c r="O640" s="214"/>
      <c r="P640" s="214"/>
      <c r="Q640" s="214"/>
      <c r="R640" s="214"/>
      <c r="S640" s="214"/>
      <c r="T640" s="214"/>
      <c r="U640" s="214"/>
      <c r="V640" s="214"/>
      <c r="W640" s="214"/>
      <c r="X640" s="214"/>
      <c r="Y640" s="214"/>
      <c r="Z640" s="214"/>
    </row>
    <row r="641" ht="12.75" customHeight="1">
      <c r="A641" s="214"/>
      <c r="B641" s="214"/>
      <c r="C641" s="214"/>
      <c r="D641" s="214"/>
      <c r="E641" s="214"/>
      <c r="F641" s="214"/>
      <c r="G641" s="214"/>
      <c r="H641" s="214"/>
      <c r="I641" s="214"/>
      <c r="J641" s="214"/>
      <c r="K641" s="214"/>
      <c r="L641" s="214"/>
      <c r="M641" s="214"/>
      <c r="N641" s="214"/>
      <c r="O641" s="214"/>
      <c r="P641" s="214"/>
      <c r="Q641" s="214"/>
      <c r="R641" s="214"/>
      <c r="S641" s="214"/>
      <c r="T641" s="214"/>
      <c r="U641" s="214"/>
      <c r="V641" s="214"/>
      <c r="W641" s="214"/>
      <c r="X641" s="214"/>
      <c r="Y641" s="214"/>
      <c r="Z641" s="214"/>
    </row>
    <row r="642" ht="12.75" customHeight="1">
      <c r="A642" s="214"/>
      <c r="B642" s="214"/>
      <c r="C642" s="214"/>
      <c r="D642" s="214"/>
      <c r="E642" s="214"/>
      <c r="F642" s="214"/>
      <c r="G642" s="214"/>
      <c r="H642" s="214"/>
      <c r="I642" s="214"/>
      <c r="J642" s="214"/>
      <c r="K642" s="214"/>
      <c r="L642" s="214"/>
      <c r="M642" s="214"/>
      <c r="N642" s="214"/>
      <c r="O642" s="214"/>
      <c r="P642" s="214"/>
      <c r="Q642" s="214"/>
      <c r="R642" s="214"/>
      <c r="S642" s="214"/>
      <c r="T642" s="214"/>
      <c r="U642" s="214"/>
      <c r="V642" s="214"/>
      <c r="W642" s="214"/>
      <c r="X642" s="214"/>
      <c r="Y642" s="214"/>
      <c r="Z642" s="214"/>
    </row>
    <row r="643" ht="12.75" customHeight="1">
      <c r="A643" s="214"/>
      <c r="B643" s="214"/>
      <c r="C643" s="214"/>
      <c r="D643" s="214"/>
      <c r="E643" s="214"/>
      <c r="F643" s="214"/>
      <c r="G643" s="214"/>
      <c r="H643" s="214"/>
      <c r="I643" s="214"/>
      <c r="J643" s="214"/>
      <c r="K643" s="214"/>
      <c r="L643" s="214"/>
      <c r="M643" s="214"/>
      <c r="N643" s="214"/>
      <c r="O643" s="214"/>
      <c r="P643" s="214"/>
      <c r="Q643" s="214"/>
      <c r="R643" s="214"/>
      <c r="S643" s="214"/>
      <c r="T643" s="214"/>
      <c r="U643" s="214"/>
      <c r="V643" s="214"/>
      <c r="W643" s="214"/>
      <c r="X643" s="214"/>
      <c r="Y643" s="214"/>
      <c r="Z643" s="214"/>
    </row>
    <row r="644" ht="12.75" customHeight="1">
      <c r="A644" s="214"/>
      <c r="B644" s="214"/>
      <c r="C644" s="214"/>
      <c r="D644" s="214"/>
      <c r="E644" s="214"/>
      <c r="F644" s="214"/>
      <c r="G644" s="214"/>
      <c r="H644" s="214"/>
      <c r="I644" s="214"/>
      <c r="J644" s="214"/>
      <c r="K644" s="214"/>
      <c r="L644" s="214"/>
      <c r="M644" s="214"/>
      <c r="N644" s="214"/>
      <c r="O644" s="214"/>
      <c r="P644" s="214"/>
      <c r="Q644" s="214"/>
      <c r="R644" s="214"/>
      <c r="S644" s="214"/>
      <c r="T644" s="214"/>
      <c r="U644" s="214"/>
      <c r="V644" s="214"/>
      <c r="W644" s="214"/>
      <c r="X644" s="214"/>
      <c r="Y644" s="214"/>
      <c r="Z644" s="214"/>
    </row>
    <row r="645" ht="12.75" customHeight="1">
      <c r="A645" s="214"/>
      <c r="B645" s="214"/>
      <c r="C645" s="214"/>
      <c r="D645" s="214"/>
      <c r="E645" s="214"/>
      <c r="F645" s="214"/>
      <c r="G645" s="214"/>
      <c r="H645" s="214"/>
      <c r="I645" s="214"/>
      <c r="J645" s="214"/>
      <c r="K645" s="214"/>
      <c r="L645" s="214"/>
      <c r="M645" s="214"/>
      <c r="N645" s="214"/>
      <c r="O645" s="214"/>
      <c r="P645" s="214"/>
      <c r="Q645" s="214"/>
      <c r="R645" s="214"/>
      <c r="S645" s="214"/>
      <c r="T645" s="214"/>
      <c r="U645" s="214"/>
      <c r="V645" s="214"/>
      <c r="W645" s="214"/>
      <c r="X645" s="214"/>
      <c r="Y645" s="214"/>
      <c r="Z645" s="214"/>
    </row>
    <row r="646" ht="12.75" customHeight="1">
      <c r="A646" s="214"/>
      <c r="B646" s="214"/>
      <c r="C646" s="214"/>
      <c r="D646" s="214"/>
      <c r="E646" s="214"/>
      <c r="F646" s="214"/>
      <c r="G646" s="214"/>
      <c r="H646" s="214"/>
      <c r="I646" s="214"/>
      <c r="J646" s="214"/>
      <c r="K646" s="214"/>
      <c r="L646" s="214"/>
      <c r="M646" s="214"/>
      <c r="N646" s="214"/>
      <c r="O646" s="214"/>
      <c r="P646" s="214"/>
      <c r="Q646" s="214"/>
      <c r="R646" s="214"/>
      <c r="S646" s="214"/>
      <c r="T646" s="214"/>
      <c r="U646" s="214"/>
      <c r="V646" s="214"/>
      <c r="W646" s="214"/>
      <c r="X646" s="214"/>
      <c r="Y646" s="214"/>
      <c r="Z646" s="214"/>
    </row>
    <row r="647" ht="12.75" customHeight="1">
      <c r="A647" s="214"/>
      <c r="B647" s="214"/>
      <c r="C647" s="214"/>
      <c r="D647" s="214"/>
      <c r="E647" s="214"/>
      <c r="F647" s="214"/>
      <c r="G647" s="214"/>
      <c r="H647" s="214"/>
      <c r="I647" s="214"/>
      <c r="J647" s="214"/>
      <c r="K647" s="214"/>
      <c r="L647" s="214"/>
      <c r="M647" s="214"/>
      <c r="N647" s="214"/>
      <c r="O647" s="214"/>
      <c r="P647" s="214"/>
      <c r="Q647" s="214"/>
      <c r="R647" s="214"/>
      <c r="S647" s="214"/>
      <c r="T647" s="214"/>
      <c r="U647" s="214"/>
      <c r="V647" s="214"/>
      <c r="W647" s="214"/>
      <c r="X647" s="214"/>
      <c r="Y647" s="214"/>
      <c r="Z647" s="214"/>
    </row>
    <row r="648" ht="12.75" customHeight="1">
      <c r="A648" s="214"/>
      <c r="B648" s="214"/>
      <c r="C648" s="214"/>
      <c r="D648" s="214"/>
      <c r="E648" s="214"/>
      <c r="F648" s="214"/>
      <c r="G648" s="214"/>
      <c r="H648" s="214"/>
      <c r="I648" s="214"/>
      <c r="J648" s="214"/>
      <c r="K648" s="214"/>
      <c r="L648" s="214"/>
      <c r="M648" s="214"/>
      <c r="N648" s="214"/>
      <c r="O648" s="214"/>
      <c r="P648" s="214"/>
      <c r="Q648" s="214"/>
      <c r="R648" s="214"/>
      <c r="S648" s="214"/>
      <c r="T648" s="214"/>
      <c r="U648" s="214"/>
      <c r="V648" s="214"/>
      <c r="W648" s="214"/>
      <c r="X648" s="214"/>
      <c r="Y648" s="214"/>
      <c r="Z648" s="214"/>
    </row>
    <row r="649" ht="12.75" customHeight="1">
      <c r="A649" s="214"/>
      <c r="B649" s="214"/>
      <c r="C649" s="214"/>
      <c r="D649" s="214"/>
      <c r="E649" s="214"/>
      <c r="F649" s="214"/>
      <c r="G649" s="214"/>
      <c r="H649" s="214"/>
      <c r="I649" s="214"/>
      <c r="J649" s="214"/>
      <c r="K649" s="214"/>
      <c r="L649" s="214"/>
      <c r="M649" s="214"/>
      <c r="N649" s="214"/>
      <c r="O649" s="214"/>
      <c r="P649" s="214"/>
      <c r="Q649" s="214"/>
      <c r="R649" s="214"/>
      <c r="S649" s="214"/>
      <c r="T649" s="214"/>
      <c r="U649" s="214"/>
      <c r="V649" s="214"/>
      <c r="W649" s="214"/>
      <c r="X649" s="214"/>
      <c r="Y649" s="214"/>
      <c r="Z649" s="214"/>
    </row>
    <row r="650" ht="12.75" customHeight="1">
      <c r="A650" s="214"/>
      <c r="B650" s="214"/>
      <c r="C650" s="214"/>
      <c r="D650" s="214"/>
      <c r="E650" s="214"/>
      <c r="F650" s="214"/>
      <c r="G650" s="214"/>
      <c r="H650" s="214"/>
      <c r="I650" s="214"/>
      <c r="J650" s="214"/>
      <c r="K650" s="214"/>
      <c r="L650" s="214"/>
      <c r="M650" s="214"/>
      <c r="N650" s="214"/>
      <c r="O650" s="214"/>
      <c r="P650" s="214"/>
      <c r="Q650" s="214"/>
      <c r="R650" s="214"/>
      <c r="S650" s="214"/>
      <c r="T650" s="214"/>
      <c r="U650" s="214"/>
      <c r="V650" s="214"/>
      <c r="W650" s="214"/>
      <c r="X650" s="214"/>
      <c r="Y650" s="214"/>
      <c r="Z650" s="214"/>
    </row>
    <row r="651" ht="12.75" customHeight="1">
      <c r="A651" s="214"/>
      <c r="B651" s="214"/>
      <c r="C651" s="214"/>
      <c r="D651" s="214"/>
      <c r="E651" s="214"/>
      <c r="F651" s="214"/>
      <c r="G651" s="214"/>
      <c r="H651" s="214"/>
      <c r="I651" s="214"/>
      <c r="J651" s="214"/>
      <c r="K651" s="214"/>
      <c r="L651" s="214"/>
      <c r="M651" s="214"/>
      <c r="N651" s="214"/>
      <c r="O651" s="214"/>
      <c r="P651" s="214"/>
      <c r="Q651" s="214"/>
      <c r="R651" s="214"/>
      <c r="S651" s="214"/>
      <c r="T651" s="214"/>
      <c r="U651" s="214"/>
      <c r="V651" s="214"/>
      <c r="W651" s="214"/>
      <c r="X651" s="214"/>
      <c r="Y651" s="214"/>
      <c r="Z651" s="214"/>
    </row>
    <row r="652" ht="12.75" customHeight="1">
      <c r="A652" s="214"/>
      <c r="B652" s="214"/>
      <c r="C652" s="214"/>
      <c r="D652" s="214"/>
      <c r="E652" s="214"/>
      <c r="F652" s="214"/>
      <c r="G652" s="214"/>
      <c r="H652" s="214"/>
      <c r="I652" s="214"/>
      <c r="J652" s="214"/>
      <c r="K652" s="214"/>
      <c r="L652" s="214"/>
      <c r="M652" s="214"/>
      <c r="N652" s="214"/>
      <c r="O652" s="214"/>
      <c r="P652" s="214"/>
      <c r="Q652" s="214"/>
      <c r="R652" s="214"/>
      <c r="S652" s="214"/>
      <c r="T652" s="214"/>
      <c r="U652" s="214"/>
      <c r="V652" s="214"/>
      <c r="W652" s="214"/>
      <c r="X652" s="214"/>
      <c r="Y652" s="214"/>
      <c r="Z652" s="214"/>
    </row>
    <row r="653" ht="12.75" customHeight="1">
      <c r="A653" s="214"/>
      <c r="B653" s="214"/>
      <c r="C653" s="214"/>
      <c r="D653" s="214"/>
      <c r="E653" s="214"/>
      <c r="F653" s="214"/>
      <c r="G653" s="214"/>
      <c r="H653" s="214"/>
      <c r="I653" s="214"/>
      <c r="J653" s="214"/>
      <c r="K653" s="214"/>
      <c r="L653" s="214"/>
      <c r="M653" s="214"/>
      <c r="N653" s="214"/>
      <c r="O653" s="214"/>
      <c r="P653" s="214"/>
      <c r="Q653" s="214"/>
      <c r="R653" s="214"/>
      <c r="S653" s="214"/>
      <c r="T653" s="214"/>
      <c r="U653" s="214"/>
      <c r="V653" s="214"/>
      <c r="W653" s="214"/>
      <c r="X653" s="214"/>
      <c r="Y653" s="214"/>
      <c r="Z653" s="214"/>
    </row>
    <row r="654" ht="12.75" customHeight="1">
      <c r="A654" s="214"/>
      <c r="B654" s="214"/>
      <c r="C654" s="214"/>
      <c r="D654" s="214"/>
      <c r="E654" s="214"/>
      <c r="F654" s="214"/>
      <c r="G654" s="214"/>
      <c r="H654" s="214"/>
      <c r="I654" s="214"/>
      <c r="J654" s="214"/>
      <c r="K654" s="214"/>
      <c r="L654" s="214"/>
      <c r="M654" s="214"/>
      <c r="N654" s="214"/>
      <c r="O654" s="214"/>
      <c r="P654" s="214"/>
      <c r="Q654" s="214"/>
      <c r="R654" s="214"/>
      <c r="S654" s="214"/>
      <c r="T654" s="214"/>
      <c r="U654" s="214"/>
      <c r="V654" s="214"/>
      <c r="W654" s="214"/>
      <c r="X654" s="214"/>
      <c r="Y654" s="214"/>
      <c r="Z654" s="214"/>
    </row>
    <row r="655" ht="12.75" customHeight="1">
      <c r="A655" s="214"/>
      <c r="B655" s="214"/>
      <c r="C655" s="214"/>
      <c r="D655" s="214"/>
      <c r="E655" s="214"/>
      <c r="F655" s="214"/>
      <c r="G655" s="214"/>
      <c r="H655" s="214"/>
      <c r="I655" s="214"/>
      <c r="J655" s="214"/>
      <c r="K655" s="214"/>
      <c r="L655" s="214"/>
      <c r="M655" s="214"/>
      <c r="N655" s="214"/>
      <c r="O655" s="214"/>
      <c r="P655" s="214"/>
      <c r="Q655" s="214"/>
      <c r="R655" s="214"/>
      <c r="S655" s="214"/>
      <c r="T655" s="214"/>
      <c r="U655" s="214"/>
      <c r="V655" s="214"/>
      <c r="W655" s="214"/>
      <c r="X655" s="214"/>
      <c r="Y655" s="214"/>
      <c r="Z655" s="214"/>
    </row>
    <row r="656" ht="12.75" customHeight="1">
      <c r="A656" s="214"/>
      <c r="B656" s="214"/>
      <c r="C656" s="214"/>
      <c r="D656" s="214"/>
      <c r="E656" s="214"/>
      <c r="F656" s="214"/>
      <c r="G656" s="214"/>
      <c r="H656" s="214"/>
      <c r="I656" s="214"/>
      <c r="J656" s="214"/>
      <c r="K656" s="214"/>
      <c r="L656" s="214"/>
      <c r="M656" s="214"/>
      <c r="N656" s="214"/>
      <c r="O656" s="214"/>
      <c r="P656" s="214"/>
      <c r="Q656" s="214"/>
      <c r="R656" s="214"/>
      <c r="S656" s="214"/>
      <c r="T656" s="214"/>
      <c r="U656" s="214"/>
      <c r="V656" s="214"/>
      <c r="W656" s="214"/>
      <c r="X656" s="214"/>
      <c r="Y656" s="214"/>
      <c r="Z656" s="214"/>
    </row>
    <row r="657" ht="12.75" customHeight="1">
      <c r="A657" s="214"/>
      <c r="B657" s="214"/>
      <c r="C657" s="214"/>
      <c r="D657" s="214"/>
      <c r="E657" s="214"/>
      <c r="F657" s="214"/>
      <c r="G657" s="214"/>
      <c r="H657" s="214"/>
      <c r="I657" s="214"/>
      <c r="J657" s="214"/>
      <c r="K657" s="214"/>
      <c r="L657" s="214"/>
      <c r="M657" s="214"/>
      <c r="N657" s="214"/>
      <c r="O657" s="214"/>
      <c r="P657" s="214"/>
      <c r="Q657" s="214"/>
      <c r="R657" s="214"/>
      <c r="S657" s="214"/>
      <c r="T657" s="214"/>
      <c r="U657" s="214"/>
      <c r="V657" s="214"/>
      <c r="W657" s="214"/>
      <c r="X657" s="214"/>
      <c r="Y657" s="214"/>
      <c r="Z657" s="214"/>
    </row>
    <row r="658" ht="12.75" customHeight="1">
      <c r="A658" s="214"/>
      <c r="B658" s="214"/>
      <c r="C658" s="214"/>
      <c r="D658" s="214"/>
      <c r="E658" s="214"/>
      <c r="F658" s="214"/>
      <c r="G658" s="214"/>
      <c r="H658" s="214"/>
      <c r="I658" s="214"/>
      <c r="J658" s="214"/>
      <c r="K658" s="214"/>
      <c r="L658" s="214"/>
      <c r="M658" s="214"/>
      <c r="N658" s="214"/>
      <c r="O658" s="214"/>
      <c r="P658" s="214"/>
      <c r="Q658" s="214"/>
      <c r="R658" s="214"/>
      <c r="S658" s="214"/>
      <c r="T658" s="214"/>
      <c r="U658" s="214"/>
      <c r="V658" s="214"/>
      <c r="W658" s="214"/>
      <c r="X658" s="214"/>
      <c r="Y658" s="214"/>
      <c r="Z658" s="214"/>
    </row>
    <row r="659" ht="12.75" customHeight="1">
      <c r="A659" s="214"/>
      <c r="B659" s="214"/>
      <c r="C659" s="214"/>
      <c r="D659" s="214"/>
      <c r="E659" s="214"/>
      <c r="F659" s="214"/>
      <c r="G659" s="214"/>
      <c r="H659" s="214"/>
      <c r="I659" s="214"/>
      <c r="J659" s="214"/>
      <c r="K659" s="214"/>
      <c r="L659" s="214"/>
      <c r="M659" s="214"/>
      <c r="N659" s="214"/>
      <c r="O659" s="214"/>
      <c r="P659" s="214"/>
      <c r="Q659" s="214"/>
      <c r="R659" s="214"/>
      <c r="S659" s="214"/>
      <c r="T659" s="214"/>
      <c r="U659" s="214"/>
      <c r="V659" s="214"/>
      <c r="W659" s="214"/>
      <c r="X659" s="214"/>
      <c r="Y659" s="214"/>
      <c r="Z659" s="214"/>
    </row>
    <row r="660" ht="12.75" customHeight="1">
      <c r="A660" s="214"/>
      <c r="B660" s="214"/>
      <c r="C660" s="214"/>
      <c r="D660" s="214"/>
      <c r="E660" s="214"/>
      <c r="F660" s="214"/>
      <c r="G660" s="214"/>
      <c r="H660" s="214"/>
      <c r="I660" s="214"/>
      <c r="J660" s="214"/>
      <c r="K660" s="214"/>
      <c r="L660" s="214"/>
      <c r="M660" s="214"/>
      <c r="N660" s="214"/>
      <c r="O660" s="214"/>
      <c r="P660" s="214"/>
      <c r="Q660" s="214"/>
      <c r="R660" s="214"/>
      <c r="S660" s="214"/>
      <c r="T660" s="214"/>
      <c r="U660" s="214"/>
      <c r="V660" s="214"/>
      <c r="W660" s="214"/>
      <c r="X660" s="214"/>
      <c r="Y660" s="214"/>
      <c r="Z660" s="214"/>
    </row>
    <row r="661" ht="12.75" customHeight="1">
      <c r="A661" s="214"/>
      <c r="B661" s="214"/>
      <c r="C661" s="214"/>
      <c r="D661" s="214"/>
      <c r="E661" s="214"/>
      <c r="F661" s="214"/>
      <c r="G661" s="214"/>
      <c r="H661" s="214"/>
      <c r="I661" s="214"/>
      <c r="J661" s="214"/>
      <c r="K661" s="214"/>
      <c r="L661" s="214"/>
      <c r="M661" s="214"/>
      <c r="N661" s="214"/>
      <c r="O661" s="214"/>
      <c r="P661" s="214"/>
      <c r="Q661" s="214"/>
      <c r="R661" s="214"/>
      <c r="S661" s="214"/>
      <c r="T661" s="214"/>
      <c r="U661" s="214"/>
      <c r="V661" s="214"/>
      <c r="W661" s="214"/>
      <c r="X661" s="214"/>
      <c r="Y661" s="214"/>
      <c r="Z661" s="214"/>
    </row>
    <row r="662" ht="12.75" customHeight="1">
      <c r="A662" s="214"/>
      <c r="B662" s="214"/>
      <c r="C662" s="214"/>
      <c r="D662" s="214"/>
      <c r="E662" s="214"/>
      <c r="F662" s="214"/>
      <c r="G662" s="214"/>
      <c r="H662" s="214"/>
      <c r="I662" s="214"/>
      <c r="J662" s="214"/>
      <c r="K662" s="214"/>
      <c r="L662" s="214"/>
      <c r="M662" s="214"/>
      <c r="N662" s="214"/>
      <c r="O662" s="214"/>
      <c r="P662" s="214"/>
      <c r="Q662" s="214"/>
      <c r="R662" s="214"/>
      <c r="S662" s="214"/>
      <c r="T662" s="214"/>
      <c r="U662" s="214"/>
      <c r="V662" s="214"/>
      <c r="W662" s="214"/>
      <c r="X662" s="214"/>
      <c r="Y662" s="214"/>
      <c r="Z662" s="214"/>
    </row>
    <row r="663" ht="12.75" customHeight="1">
      <c r="A663" s="214"/>
      <c r="B663" s="214"/>
      <c r="C663" s="214"/>
      <c r="D663" s="214"/>
      <c r="E663" s="214"/>
      <c r="F663" s="214"/>
      <c r="G663" s="214"/>
      <c r="H663" s="214"/>
      <c r="I663" s="214"/>
      <c r="J663" s="214"/>
      <c r="K663" s="214"/>
      <c r="L663" s="214"/>
      <c r="M663" s="214"/>
      <c r="N663" s="214"/>
      <c r="O663" s="214"/>
      <c r="P663" s="214"/>
      <c r="Q663" s="214"/>
      <c r="R663" s="214"/>
      <c r="S663" s="214"/>
      <c r="T663" s="214"/>
      <c r="U663" s="214"/>
      <c r="V663" s="214"/>
      <c r="W663" s="214"/>
      <c r="X663" s="214"/>
      <c r="Y663" s="214"/>
      <c r="Z663" s="214"/>
    </row>
    <row r="664" ht="12.75" customHeight="1">
      <c r="A664" s="214"/>
      <c r="B664" s="214"/>
      <c r="C664" s="214"/>
      <c r="D664" s="214"/>
      <c r="E664" s="214"/>
      <c r="F664" s="214"/>
      <c r="G664" s="214"/>
      <c r="H664" s="214"/>
      <c r="I664" s="214"/>
      <c r="J664" s="214"/>
      <c r="K664" s="214"/>
      <c r="L664" s="214"/>
      <c r="M664" s="214"/>
      <c r="N664" s="214"/>
      <c r="O664" s="214"/>
      <c r="P664" s="214"/>
      <c r="Q664" s="214"/>
      <c r="R664" s="214"/>
      <c r="S664" s="214"/>
      <c r="T664" s="214"/>
      <c r="U664" s="214"/>
      <c r="V664" s="214"/>
      <c r="W664" s="214"/>
      <c r="X664" s="214"/>
      <c r="Y664" s="214"/>
      <c r="Z664" s="214"/>
    </row>
    <row r="665" ht="12.75" customHeight="1">
      <c r="A665" s="214"/>
      <c r="B665" s="214"/>
      <c r="C665" s="214"/>
      <c r="D665" s="214"/>
      <c r="E665" s="214"/>
      <c r="F665" s="214"/>
      <c r="G665" s="214"/>
      <c r="H665" s="214"/>
      <c r="I665" s="214"/>
      <c r="J665" s="214"/>
      <c r="K665" s="214"/>
      <c r="L665" s="214"/>
      <c r="M665" s="214"/>
      <c r="N665" s="214"/>
      <c r="O665" s="214"/>
      <c r="P665" s="214"/>
      <c r="Q665" s="214"/>
      <c r="R665" s="214"/>
      <c r="S665" s="214"/>
      <c r="T665" s="214"/>
      <c r="U665" s="214"/>
      <c r="V665" s="214"/>
      <c r="W665" s="214"/>
      <c r="X665" s="214"/>
      <c r="Y665" s="214"/>
      <c r="Z665" s="214"/>
    </row>
    <row r="666" ht="12.75" customHeight="1">
      <c r="A666" s="214"/>
      <c r="B666" s="214"/>
      <c r="C666" s="214"/>
      <c r="D666" s="214"/>
      <c r="E666" s="214"/>
      <c r="F666" s="214"/>
      <c r="G666" s="214"/>
      <c r="H666" s="214"/>
      <c r="I666" s="214"/>
      <c r="J666" s="214"/>
      <c r="K666" s="214"/>
      <c r="L666" s="214"/>
      <c r="M666" s="214"/>
      <c r="N666" s="214"/>
      <c r="O666" s="214"/>
      <c r="P666" s="214"/>
      <c r="Q666" s="214"/>
      <c r="R666" s="214"/>
      <c r="S666" s="214"/>
      <c r="T666" s="214"/>
      <c r="U666" s="214"/>
      <c r="V666" s="214"/>
      <c r="W666" s="214"/>
      <c r="X666" s="214"/>
      <c r="Y666" s="214"/>
      <c r="Z666" s="214"/>
    </row>
    <row r="667" ht="12.75" customHeight="1">
      <c r="A667" s="214"/>
      <c r="B667" s="214"/>
      <c r="C667" s="214"/>
      <c r="D667" s="214"/>
      <c r="E667" s="214"/>
      <c r="F667" s="214"/>
      <c r="G667" s="214"/>
      <c r="H667" s="214"/>
      <c r="I667" s="214"/>
      <c r="J667" s="214"/>
      <c r="K667" s="214"/>
      <c r="L667" s="214"/>
      <c r="M667" s="214"/>
      <c r="N667" s="214"/>
      <c r="O667" s="214"/>
      <c r="P667" s="214"/>
      <c r="Q667" s="214"/>
      <c r="R667" s="214"/>
      <c r="S667" s="214"/>
      <c r="T667" s="214"/>
      <c r="U667" s="214"/>
      <c r="V667" s="214"/>
      <c r="W667" s="214"/>
      <c r="X667" s="214"/>
      <c r="Y667" s="214"/>
      <c r="Z667" s="214"/>
    </row>
    <row r="668" ht="12.75" customHeight="1">
      <c r="A668" s="214"/>
      <c r="B668" s="214"/>
      <c r="C668" s="214"/>
      <c r="D668" s="214"/>
      <c r="E668" s="214"/>
      <c r="F668" s="214"/>
      <c r="G668" s="214"/>
      <c r="H668" s="214"/>
      <c r="I668" s="214"/>
      <c r="J668" s="214"/>
      <c r="K668" s="214"/>
      <c r="L668" s="214"/>
      <c r="M668" s="214"/>
      <c r="N668" s="214"/>
      <c r="O668" s="214"/>
      <c r="P668" s="214"/>
      <c r="Q668" s="214"/>
      <c r="R668" s="214"/>
      <c r="S668" s="214"/>
      <c r="T668" s="214"/>
      <c r="U668" s="214"/>
      <c r="V668" s="214"/>
      <c r="W668" s="214"/>
      <c r="X668" s="214"/>
      <c r="Y668" s="214"/>
      <c r="Z668" s="214"/>
    </row>
    <row r="669" ht="12.75" customHeight="1">
      <c r="A669" s="214"/>
      <c r="B669" s="214"/>
      <c r="C669" s="214"/>
      <c r="D669" s="214"/>
      <c r="E669" s="214"/>
      <c r="F669" s="214"/>
      <c r="G669" s="214"/>
      <c r="H669" s="214"/>
      <c r="I669" s="214"/>
      <c r="J669" s="214"/>
      <c r="K669" s="214"/>
      <c r="L669" s="214"/>
      <c r="M669" s="214"/>
      <c r="N669" s="214"/>
      <c r="O669" s="214"/>
      <c r="P669" s="214"/>
      <c r="Q669" s="214"/>
      <c r="R669" s="214"/>
      <c r="S669" s="214"/>
      <c r="T669" s="214"/>
      <c r="U669" s="214"/>
      <c r="V669" s="214"/>
      <c r="W669" s="214"/>
      <c r="X669" s="214"/>
      <c r="Y669" s="214"/>
      <c r="Z669" s="214"/>
    </row>
    <row r="670" ht="12.75" customHeight="1">
      <c r="A670" s="214"/>
      <c r="B670" s="214"/>
      <c r="C670" s="214"/>
      <c r="D670" s="214"/>
      <c r="E670" s="214"/>
      <c r="F670" s="214"/>
      <c r="G670" s="214"/>
      <c r="H670" s="214"/>
      <c r="I670" s="214"/>
      <c r="J670" s="214"/>
      <c r="K670" s="214"/>
      <c r="L670" s="214"/>
      <c r="M670" s="214"/>
      <c r="N670" s="214"/>
      <c r="O670" s="214"/>
      <c r="P670" s="214"/>
      <c r="Q670" s="214"/>
      <c r="R670" s="214"/>
      <c r="S670" s="214"/>
      <c r="T670" s="214"/>
      <c r="U670" s="214"/>
      <c r="V670" s="214"/>
      <c r="W670" s="214"/>
      <c r="X670" s="214"/>
      <c r="Y670" s="214"/>
      <c r="Z670" s="214"/>
    </row>
    <row r="671" ht="12.75" customHeight="1">
      <c r="A671" s="214"/>
      <c r="B671" s="214"/>
      <c r="C671" s="214"/>
      <c r="D671" s="214"/>
      <c r="E671" s="214"/>
      <c r="F671" s="214"/>
      <c r="G671" s="214"/>
      <c r="H671" s="214"/>
      <c r="I671" s="214"/>
      <c r="J671" s="214"/>
      <c r="K671" s="214"/>
      <c r="L671" s="214"/>
      <c r="M671" s="214"/>
      <c r="N671" s="214"/>
      <c r="O671" s="214"/>
      <c r="P671" s="214"/>
      <c r="Q671" s="214"/>
      <c r="R671" s="214"/>
      <c r="S671" s="214"/>
      <c r="T671" s="214"/>
      <c r="U671" s="214"/>
      <c r="V671" s="214"/>
      <c r="W671" s="214"/>
      <c r="X671" s="214"/>
      <c r="Y671" s="214"/>
      <c r="Z671" s="214"/>
    </row>
    <row r="672" ht="12.75" customHeight="1">
      <c r="A672" s="214"/>
      <c r="B672" s="214"/>
      <c r="C672" s="214"/>
      <c r="D672" s="214"/>
      <c r="E672" s="214"/>
      <c r="F672" s="214"/>
      <c r="G672" s="214"/>
      <c r="H672" s="214"/>
      <c r="I672" s="214"/>
      <c r="J672" s="214"/>
      <c r="K672" s="214"/>
      <c r="L672" s="214"/>
      <c r="M672" s="214"/>
      <c r="N672" s="214"/>
      <c r="O672" s="214"/>
      <c r="P672" s="214"/>
      <c r="Q672" s="214"/>
      <c r="R672" s="214"/>
      <c r="S672" s="214"/>
      <c r="T672" s="214"/>
      <c r="U672" s="214"/>
      <c r="V672" s="214"/>
      <c r="W672" s="214"/>
      <c r="X672" s="214"/>
      <c r="Y672" s="214"/>
      <c r="Z672" s="214"/>
    </row>
    <row r="673" ht="12.75" customHeight="1">
      <c r="A673" s="214"/>
      <c r="B673" s="214"/>
      <c r="C673" s="214"/>
      <c r="D673" s="214"/>
      <c r="E673" s="214"/>
      <c r="F673" s="214"/>
      <c r="G673" s="214"/>
      <c r="H673" s="214"/>
      <c r="I673" s="214"/>
      <c r="J673" s="214"/>
      <c r="K673" s="214"/>
      <c r="L673" s="214"/>
      <c r="M673" s="214"/>
      <c r="N673" s="214"/>
      <c r="O673" s="214"/>
      <c r="P673" s="214"/>
      <c r="Q673" s="214"/>
      <c r="R673" s="214"/>
      <c r="S673" s="214"/>
      <c r="T673" s="214"/>
      <c r="U673" s="214"/>
      <c r="V673" s="214"/>
      <c r="W673" s="214"/>
      <c r="X673" s="214"/>
      <c r="Y673" s="214"/>
      <c r="Z673" s="214"/>
    </row>
    <row r="674" ht="12.75" customHeight="1">
      <c r="A674" s="214"/>
      <c r="B674" s="214"/>
      <c r="C674" s="214"/>
      <c r="D674" s="214"/>
      <c r="E674" s="214"/>
      <c r="F674" s="214"/>
      <c r="G674" s="214"/>
      <c r="H674" s="214"/>
      <c r="I674" s="214"/>
      <c r="J674" s="214"/>
      <c r="K674" s="214"/>
      <c r="L674" s="214"/>
      <c r="M674" s="214"/>
      <c r="N674" s="214"/>
      <c r="O674" s="214"/>
      <c r="P674" s="214"/>
      <c r="Q674" s="214"/>
      <c r="R674" s="214"/>
      <c r="S674" s="214"/>
      <c r="T674" s="214"/>
      <c r="U674" s="214"/>
      <c r="V674" s="214"/>
      <c r="W674" s="214"/>
      <c r="X674" s="214"/>
      <c r="Y674" s="214"/>
      <c r="Z674" s="214"/>
    </row>
    <row r="675" ht="12.75" customHeight="1">
      <c r="A675" s="214"/>
      <c r="B675" s="214"/>
      <c r="C675" s="214"/>
      <c r="D675" s="214"/>
      <c r="E675" s="214"/>
      <c r="F675" s="214"/>
      <c r="G675" s="214"/>
      <c r="H675" s="214"/>
      <c r="I675" s="214"/>
      <c r="J675" s="214"/>
      <c r="K675" s="214"/>
      <c r="L675" s="214"/>
      <c r="M675" s="214"/>
      <c r="N675" s="214"/>
      <c r="O675" s="214"/>
      <c r="P675" s="214"/>
      <c r="Q675" s="214"/>
      <c r="R675" s="214"/>
      <c r="S675" s="214"/>
      <c r="T675" s="214"/>
      <c r="U675" s="214"/>
      <c r="V675" s="214"/>
      <c r="W675" s="214"/>
      <c r="X675" s="214"/>
      <c r="Y675" s="214"/>
      <c r="Z675" s="214"/>
    </row>
    <row r="676" ht="12.75" customHeight="1">
      <c r="A676" s="214"/>
      <c r="B676" s="214"/>
      <c r="C676" s="214"/>
      <c r="D676" s="214"/>
      <c r="E676" s="214"/>
      <c r="F676" s="214"/>
      <c r="G676" s="214"/>
      <c r="H676" s="214"/>
      <c r="I676" s="214"/>
      <c r="J676" s="214"/>
      <c r="K676" s="214"/>
      <c r="L676" s="214"/>
      <c r="M676" s="214"/>
      <c r="N676" s="214"/>
      <c r="O676" s="214"/>
      <c r="P676" s="214"/>
      <c r="Q676" s="214"/>
      <c r="R676" s="214"/>
      <c r="S676" s="214"/>
      <c r="T676" s="214"/>
      <c r="U676" s="214"/>
      <c r="V676" s="214"/>
      <c r="W676" s="214"/>
      <c r="X676" s="214"/>
      <c r="Y676" s="214"/>
      <c r="Z676" s="214"/>
    </row>
    <row r="677" ht="12.75" customHeight="1">
      <c r="A677" s="214"/>
      <c r="B677" s="214"/>
      <c r="C677" s="214"/>
      <c r="D677" s="214"/>
      <c r="E677" s="214"/>
      <c r="F677" s="214"/>
      <c r="G677" s="214"/>
      <c r="H677" s="214"/>
      <c r="I677" s="214"/>
      <c r="J677" s="214"/>
      <c r="K677" s="214"/>
      <c r="L677" s="214"/>
      <c r="M677" s="214"/>
      <c r="N677" s="214"/>
      <c r="O677" s="214"/>
      <c r="P677" s="214"/>
      <c r="Q677" s="214"/>
      <c r="R677" s="214"/>
      <c r="S677" s="214"/>
      <c r="T677" s="214"/>
      <c r="U677" s="214"/>
      <c r="V677" s="214"/>
      <c r="W677" s="214"/>
      <c r="X677" s="214"/>
      <c r="Y677" s="214"/>
      <c r="Z677" s="214"/>
    </row>
    <row r="678" ht="12.75" customHeight="1">
      <c r="A678" s="214"/>
      <c r="B678" s="214"/>
      <c r="C678" s="214"/>
      <c r="D678" s="214"/>
      <c r="E678" s="214"/>
      <c r="F678" s="214"/>
      <c r="G678" s="214"/>
      <c r="H678" s="214"/>
      <c r="I678" s="214"/>
      <c r="J678" s="214"/>
      <c r="K678" s="214"/>
      <c r="L678" s="214"/>
      <c r="M678" s="214"/>
      <c r="N678" s="214"/>
      <c r="O678" s="214"/>
      <c r="P678" s="214"/>
      <c r="Q678" s="214"/>
      <c r="R678" s="214"/>
      <c r="S678" s="214"/>
      <c r="T678" s="214"/>
      <c r="U678" s="214"/>
      <c r="V678" s="214"/>
      <c r="W678" s="214"/>
      <c r="X678" s="214"/>
      <c r="Y678" s="214"/>
      <c r="Z678" s="214"/>
    </row>
    <row r="679" ht="12.75" customHeight="1">
      <c r="A679" s="214"/>
      <c r="B679" s="214"/>
      <c r="C679" s="214"/>
      <c r="D679" s="214"/>
      <c r="E679" s="214"/>
      <c r="F679" s="214"/>
      <c r="G679" s="214"/>
      <c r="H679" s="214"/>
      <c r="I679" s="214"/>
      <c r="J679" s="214"/>
      <c r="K679" s="214"/>
      <c r="L679" s="214"/>
      <c r="M679" s="214"/>
      <c r="N679" s="214"/>
      <c r="O679" s="214"/>
      <c r="P679" s="214"/>
      <c r="Q679" s="214"/>
      <c r="R679" s="214"/>
      <c r="S679" s="214"/>
      <c r="T679" s="214"/>
      <c r="U679" s="214"/>
      <c r="V679" s="214"/>
      <c r="W679" s="214"/>
      <c r="X679" s="214"/>
      <c r="Y679" s="214"/>
      <c r="Z679" s="214"/>
    </row>
    <row r="680" ht="12.75" customHeight="1">
      <c r="A680" s="214"/>
      <c r="B680" s="214"/>
      <c r="C680" s="214"/>
      <c r="D680" s="214"/>
      <c r="E680" s="214"/>
      <c r="F680" s="214"/>
      <c r="G680" s="214"/>
      <c r="H680" s="214"/>
      <c r="I680" s="214"/>
      <c r="J680" s="214"/>
      <c r="K680" s="214"/>
      <c r="L680" s="214"/>
      <c r="M680" s="214"/>
      <c r="N680" s="214"/>
      <c r="O680" s="214"/>
      <c r="P680" s="214"/>
      <c r="Q680" s="214"/>
      <c r="R680" s="214"/>
      <c r="S680" s="214"/>
      <c r="T680" s="214"/>
      <c r="U680" s="214"/>
      <c r="V680" s="214"/>
      <c r="W680" s="214"/>
      <c r="X680" s="214"/>
      <c r="Y680" s="214"/>
      <c r="Z680" s="214"/>
    </row>
    <row r="681" ht="12.75" customHeight="1">
      <c r="A681" s="214"/>
      <c r="B681" s="214"/>
      <c r="C681" s="214"/>
      <c r="D681" s="214"/>
      <c r="E681" s="214"/>
      <c r="F681" s="214"/>
      <c r="G681" s="214"/>
      <c r="H681" s="214"/>
      <c r="I681" s="214"/>
      <c r="J681" s="214"/>
      <c r="K681" s="214"/>
      <c r="L681" s="214"/>
      <c r="M681" s="214"/>
      <c r="N681" s="214"/>
      <c r="O681" s="214"/>
      <c r="P681" s="214"/>
      <c r="Q681" s="214"/>
      <c r="R681" s="214"/>
      <c r="S681" s="214"/>
      <c r="T681" s="214"/>
      <c r="U681" s="214"/>
      <c r="V681" s="214"/>
      <c r="W681" s="214"/>
      <c r="X681" s="214"/>
      <c r="Y681" s="214"/>
      <c r="Z681" s="214"/>
    </row>
    <row r="682" ht="12.75" customHeight="1">
      <c r="A682" s="214"/>
      <c r="B682" s="214"/>
      <c r="C682" s="214"/>
      <c r="D682" s="214"/>
      <c r="E682" s="214"/>
      <c r="F682" s="214"/>
      <c r="G682" s="214"/>
      <c r="H682" s="214"/>
      <c r="I682" s="214"/>
      <c r="J682" s="214"/>
      <c r="K682" s="214"/>
      <c r="L682" s="214"/>
      <c r="M682" s="214"/>
      <c r="N682" s="214"/>
      <c r="O682" s="214"/>
      <c r="P682" s="214"/>
      <c r="Q682" s="214"/>
      <c r="R682" s="214"/>
      <c r="S682" s="214"/>
      <c r="T682" s="214"/>
      <c r="U682" s="214"/>
      <c r="V682" s="214"/>
      <c r="W682" s="214"/>
      <c r="X682" s="214"/>
      <c r="Y682" s="214"/>
      <c r="Z682" s="214"/>
    </row>
    <row r="683" ht="12.75" customHeight="1">
      <c r="A683" s="214"/>
      <c r="B683" s="214"/>
      <c r="C683" s="214"/>
      <c r="D683" s="214"/>
      <c r="E683" s="214"/>
      <c r="F683" s="214"/>
      <c r="G683" s="214"/>
      <c r="H683" s="214"/>
      <c r="I683" s="214"/>
      <c r="J683" s="214"/>
      <c r="K683" s="214"/>
      <c r="L683" s="214"/>
      <c r="M683" s="214"/>
      <c r="N683" s="214"/>
      <c r="O683" s="214"/>
      <c r="P683" s="214"/>
      <c r="Q683" s="214"/>
      <c r="R683" s="214"/>
      <c r="S683" s="214"/>
      <c r="T683" s="214"/>
      <c r="U683" s="214"/>
      <c r="V683" s="214"/>
      <c r="W683" s="214"/>
      <c r="X683" s="214"/>
      <c r="Y683" s="214"/>
      <c r="Z683" s="214"/>
    </row>
    <row r="684" ht="12.75" customHeight="1">
      <c r="A684" s="214"/>
      <c r="B684" s="214"/>
      <c r="C684" s="214"/>
      <c r="D684" s="214"/>
      <c r="E684" s="214"/>
      <c r="F684" s="214"/>
      <c r="G684" s="214"/>
      <c r="H684" s="214"/>
      <c r="I684" s="214"/>
      <c r="J684" s="214"/>
      <c r="K684" s="214"/>
      <c r="L684" s="214"/>
      <c r="M684" s="214"/>
      <c r="N684" s="214"/>
      <c r="O684" s="214"/>
      <c r="P684" s="214"/>
      <c r="Q684" s="214"/>
      <c r="R684" s="214"/>
      <c r="S684" s="214"/>
      <c r="T684" s="214"/>
      <c r="U684" s="214"/>
      <c r="V684" s="214"/>
      <c r="W684" s="214"/>
      <c r="X684" s="214"/>
      <c r="Y684" s="214"/>
      <c r="Z684" s="214"/>
    </row>
    <row r="685" ht="12.75" customHeight="1">
      <c r="A685" s="214"/>
      <c r="B685" s="214"/>
      <c r="C685" s="214"/>
      <c r="D685" s="214"/>
      <c r="E685" s="214"/>
      <c r="F685" s="214"/>
      <c r="G685" s="214"/>
      <c r="H685" s="214"/>
      <c r="I685" s="214"/>
      <c r="J685" s="214"/>
      <c r="K685" s="214"/>
      <c r="L685" s="214"/>
      <c r="M685" s="214"/>
      <c r="N685" s="214"/>
      <c r="O685" s="214"/>
      <c r="P685" s="214"/>
      <c r="Q685" s="214"/>
      <c r="R685" s="214"/>
      <c r="S685" s="214"/>
      <c r="T685" s="214"/>
      <c r="U685" s="214"/>
      <c r="V685" s="214"/>
      <c r="W685" s="214"/>
      <c r="X685" s="214"/>
      <c r="Y685" s="214"/>
      <c r="Z685" s="214"/>
    </row>
    <row r="686" ht="12.75" customHeight="1">
      <c r="A686" s="214"/>
      <c r="B686" s="214"/>
      <c r="C686" s="214"/>
      <c r="D686" s="214"/>
      <c r="E686" s="214"/>
      <c r="F686" s="214"/>
      <c r="G686" s="214"/>
      <c r="H686" s="214"/>
      <c r="I686" s="214"/>
      <c r="J686" s="214"/>
      <c r="K686" s="214"/>
      <c r="L686" s="214"/>
      <c r="M686" s="214"/>
      <c r="N686" s="214"/>
      <c r="O686" s="214"/>
      <c r="P686" s="214"/>
      <c r="Q686" s="214"/>
      <c r="R686" s="214"/>
      <c r="S686" s="214"/>
      <c r="T686" s="214"/>
      <c r="U686" s="214"/>
      <c r="V686" s="214"/>
      <c r="W686" s="214"/>
      <c r="X686" s="214"/>
      <c r="Y686" s="214"/>
      <c r="Z686" s="214"/>
    </row>
    <row r="687" ht="12.75" customHeight="1">
      <c r="A687" s="214"/>
      <c r="B687" s="214"/>
      <c r="C687" s="214"/>
      <c r="D687" s="214"/>
      <c r="E687" s="214"/>
      <c r="F687" s="214"/>
      <c r="G687" s="214"/>
      <c r="H687" s="214"/>
      <c r="I687" s="214"/>
      <c r="J687" s="214"/>
      <c r="K687" s="214"/>
      <c r="L687" s="214"/>
      <c r="M687" s="214"/>
      <c r="N687" s="214"/>
      <c r="O687" s="214"/>
      <c r="P687" s="214"/>
      <c r="Q687" s="214"/>
      <c r="R687" s="214"/>
      <c r="S687" s="214"/>
      <c r="T687" s="214"/>
      <c r="U687" s="214"/>
      <c r="V687" s="214"/>
      <c r="W687" s="214"/>
      <c r="X687" s="214"/>
      <c r="Y687" s="214"/>
      <c r="Z687" s="214"/>
    </row>
    <row r="688" ht="12.75" customHeight="1">
      <c r="A688" s="214"/>
      <c r="B688" s="214"/>
      <c r="C688" s="214"/>
      <c r="D688" s="214"/>
      <c r="E688" s="214"/>
      <c r="F688" s="214"/>
      <c r="G688" s="214"/>
      <c r="H688" s="214"/>
      <c r="I688" s="214"/>
      <c r="J688" s="214"/>
      <c r="K688" s="214"/>
      <c r="L688" s="214"/>
      <c r="M688" s="214"/>
      <c r="N688" s="214"/>
      <c r="O688" s="214"/>
      <c r="P688" s="214"/>
      <c r="Q688" s="214"/>
      <c r="R688" s="214"/>
      <c r="S688" s="214"/>
      <c r="T688" s="214"/>
      <c r="U688" s="214"/>
      <c r="V688" s="214"/>
      <c r="W688" s="214"/>
      <c r="X688" s="214"/>
      <c r="Y688" s="214"/>
      <c r="Z688" s="214"/>
    </row>
    <row r="689" ht="12.75" customHeight="1">
      <c r="A689" s="214"/>
      <c r="B689" s="214"/>
      <c r="C689" s="214"/>
      <c r="D689" s="214"/>
      <c r="E689" s="214"/>
      <c r="F689" s="214"/>
      <c r="G689" s="214"/>
      <c r="H689" s="214"/>
      <c r="I689" s="214"/>
      <c r="J689" s="214"/>
      <c r="K689" s="214"/>
      <c r="L689" s="214"/>
      <c r="M689" s="214"/>
      <c r="N689" s="214"/>
      <c r="O689" s="214"/>
      <c r="P689" s="214"/>
      <c r="Q689" s="214"/>
      <c r="R689" s="214"/>
      <c r="S689" s="214"/>
      <c r="T689" s="214"/>
      <c r="U689" s="214"/>
      <c r="V689" s="214"/>
      <c r="W689" s="214"/>
      <c r="X689" s="214"/>
      <c r="Y689" s="214"/>
      <c r="Z689" s="214"/>
    </row>
    <row r="690" ht="12.75" customHeight="1">
      <c r="A690" s="214"/>
      <c r="B690" s="214"/>
      <c r="C690" s="214"/>
      <c r="D690" s="214"/>
      <c r="E690" s="214"/>
      <c r="F690" s="214"/>
      <c r="G690" s="214"/>
      <c r="H690" s="214"/>
      <c r="I690" s="214"/>
      <c r="J690" s="214"/>
      <c r="K690" s="214"/>
      <c r="L690" s="214"/>
      <c r="M690" s="214"/>
      <c r="N690" s="214"/>
      <c r="O690" s="214"/>
      <c r="P690" s="214"/>
      <c r="Q690" s="214"/>
      <c r="R690" s="214"/>
      <c r="S690" s="214"/>
      <c r="T690" s="214"/>
      <c r="U690" s="214"/>
      <c r="V690" s="214"/>
      <c r="W690" s="214"/>
      <c r="X690" s="214"/>
      <c r="Y690" s="214"/>
      <c r="Z690" s="214"/>
    </row>
    <row r="691" ht="12.75" customHeight="1">
      <c r="A691" s="214"/>
      <c r="B691" s="214"/>
      <c r="C691" s="214"/>
      <c r="D691" s="214"/>
      <c r="E691" s="214"/>
      <c r="F691" s="214"/>
      <c r="G691" s="214"/>
      <c r="H691" s="214"/>
      <c r="I691" s="214"/>
      <c r="J691" s="214"/>
      <c r="K691" s="214"/>
      <c r="L691" s="214"/>
      <c r="M691" s="214"/>
      <c r="N691" s="214"/>
      <c r="O691" s="214"/>
      <c r="P691" s="214"/>
      <c r="Q691" s="214"/>
      <c r="R691" s="214"/>
      <c r="S691" s="214"/>
      <c r="T691" s="214"/>
      <c r="U691" s="214"/>
      <c r="V691" s="214"/>
      <c r="W691" s="214"/>
      <c r="X691" s="214"/>
      <c r="Y691" s="214"/>
      <c r="Z691" s="214"/>
    </row>
    <row r="692" ht="12.75" customHeight="1">
      <c r="A692" s="214"/>
      <c r="B692" s="214"/>
      <c r="C692" s="214"/>
      <c r="D692" s="214"/>
      <c r="E692" s="214"/>
      <c r="F692" s="214"/>
      <c r="G692" s="214"/>
      <c r="H692" s="214"/>
      <c r="I692" s="214"/>
      <c r="J692" s="214"/>
      <c r="K692" s="214"/>
      <c r="L692" s="214"/>
      <c r="M692" s="214"/>
      <c r="N692" s="214"/>
      <c r="O692" s="214"/>
      <c r="P692" s="214"/>
      <c r="Q692" s="214"/>
      <c r="R692" s="214"/>
      <c r="S692" s="214"/>
      <c r="T692" s="214"/>
      <c r="U692" s="214"/>
      <c r="V692" s="214"/>
      <c r="W692" s="214"/>
      <c r="X692" s="214"/>
      <c r="Y692" s="214"/>
      <c r="Z692" s="214"/>
    </row>
    <row r="693" ht="12.75" customHeight="1">
      <c r="A693" s="214"/>
      <c r="B693" s="214"/>
      <c r="C693" s="214"/>
      <c r="D693" s="214"/>
      <c r="E693" s="214"/>
      <c r="F693" s="214"/>
      <c r="G693" s="214"/>
      <c r="H693" s="214"/>
      <c r="I693" s="214"/>
      <c r="J693" s="214"/>
      <c r="K693" s="214"/>
      <c r="L693" s="214"/>
      <c r="M693" s="214"/>
      <c r="N693" s="214"/>
      <c r="O693" s="214"/>
      <c r="P693" s="214"/>
      <c r="Q693" s="214"/>
      <c r="R693" s="214"/>
      <c r="S693" s="214"/>
      <c r="T693" s="214"/>
      <c r="U693" s="214"/>
      <c r="V693" s="214"/>
      <c r="W693" s="214"/>
      <c r="X693" s="214"/>
      <c r="Y693" s="214"/>
      <c r="Z693" s="214"/>
    </row>
    <row r="694" ht="12.75" customHeight="1">
      <c r="A694" s="214"/>
      <c r="B694" s="214"/>
      <c r="C694" s="214"/>
      <c r="D694" s="214"/>
      <c r="E694" s="214"/>
      <c r="F694" s="214"/>
      <c r="G694" s="214"/>
      <c r="H694" s="214"/>
      <c r="I694" s="214"/>
      <c r="J694" s="214"/>
      <c r="K694" s="214"/>
      <c r="L694" s="214"/>
      <c r="M694" s="214"/>
      <c r="N694" s="214"/>
      <c r="O694" s="214"/>
      <c r="P694" s="214"/>
      <c r="Q694" s="214"/>
      <c r="R694" s="214"/>
      <c r="S694" s="214"/>
      <c r="T694" s="214"/>
      <c r="U694" s="214"/>
      <c r="V694" s="214"/>
      <c r="W694" s="214"/>
      <c r="X694" s="214"/>
      <c r="Y694" s="214"/>
      <c r="Z694" s="214"/>
    </row>
    <row r="695" ht="12.75" customHeight="1">
      <c r="A695" s="214"/>
      <c r="B695" s="214"/>
      <c r="C695" s="214"/>
      <c r="D695" s="214"/>
      <c r="E695" s="214"/>
      <c r="F695" s="214"/>
      <c r="G695" s="214"/>
      <c r="H695" s="214"/>
      <c r="I695" s="214"/>
      <c r="J695" s="214"/>
      <c r="K695" s="214"/>
      <c r="L695" s="214"/>
      <c r="M695" s="214"/>
      <c r="N695" s="214"/>
      <c r="O695" s="214"/>
      <c r="P695" s="214"/>
      <c r="Q695" s="214"/>
      <c r="R695" s="214"/>
      <c r="S695" s="214"/>
      <c r="T695" s="214"/>
      <c r="U695" s="214"/>
      <c r="V695" s="214"/>
      <c r="W695" s="214"/>
      <c r="X695" s="214"/>
      <c r="Y695" s="214"/>
      <c r="Z695" s="214"/>
    </row>
    <row r="696" ht="12.75" customHeight="1">
      <c r="A696" s="214"/>
      <c r="B696" s="214"/>
      <c r="C696" s="214"/>
      <c r="D696" s="214"/>
      <c r="E696" s="214"/>
      <c r="F696" s="214"/>
      <c r="G696" s="214"/>
      <c r="H696" s="214"/>
      <c r="I696" s="214"/>
      <c r="J696" s="214"/>
      <c r="K696" s="214"/>
      <c r="L696" s="214"/>
      <c r="M696" s="214"/>
      <c r="N696" s="214"/>
      <c r="O696" s="214"/>
      <c r="P696" s="214"/>
      <c r="Q696" s="214"/>
      <c r="R696" s="214"/>
      <c r="S696" s="214"/>
      <c r="T696" s="214"/>
      <c r="U696" s="214"/>
      <c r="V696" s="214"/>
      <c r="W696" s="214"/>
      <c r="X696" s="214"/>
      <c r="Y696" s="214"/>
      <c r="Z696" s="214"/>
    </row>
    <row r="697" ht="12.75" customHeight="1">
      <c r="A697" s="214"/>
      <c r="B697" s="214"/>
      <c r="C697" s="214"/>
      <c r="D697" s="214"/>
      <c r="E697" s="214"/>
      <c r="F697" s="214"/>
      <c r="G697" s="214"/>
      <c r="H697" s="214"/>
      <c r="I697" s="214"/>
      <c r="J697" s="214"/>
      <c r="K697" s="214"/>
      <c r="L697" s="214"/>
      <c r="M697" s="214"/>
      <c r="N697" s="214"/>
      <c r="O697" s="214"/>
      <c r="P697" s="214"/>
      <c r="Q697" s="214"/>
      <c r="R697" s="214"/>
      <c r="S697" s="214"/>
      <c r="T697" s="214"/>
      <c r="U697" s="214"/>
      <c r="V697" s="214"/>
      <c r="W697" s="214"/>
      <c r="X697" s="214"/>
      <c r="Y697" s="214"/>
      <c r="Z697" s="214"/>
    </row>
    <row r="698" ht="12.75" customHeight="1">
      <c r="A698" s="214"/>
      <c r="B698" s="214"/>
      <c r="C698" s="214"/>
      <c r="D698" s="214"/>
      <c r="E698" s="214"/>
      <c r="F698" s="214"/>
      <c r="G698" s="214"/>
      <c r="H698" s="214"/>
      <c r="I698" s="214"/>
      <c r="J698" s="214"/>
      <c r="K698" s="214"/>
      <c r="L698" s="214"/>
      <c r="M698" s="214"/>
      <c r="N698" s="214"/>
      <c r="O698" s="214"/>
      <c r="P698" s="214"/>
      <c r="Q698" s="214"/>
      <c r="R698" s="214"/>
      <c r="S698" s="214"/>
      <c r="T698" s="214"/>
      <c r="U698" s="214"/>
      <c r="V698" s="214"/>
      <c r="W698" s="214"/>
      <c r="X698" s="214"/>
      <c r="Y698" s="214"/>
      <c r="Z698" s="214"/>
    </row>
    <row r="699" ht="12.75" customHeight="1">
      <c r="A699" s="214"/>
      <c r="B699" s="214"/>
      <c r="C699" s="214"/>
      <c r="D699" s="214"/>
      <c r="E699" s="214"/>
      <c r="F699" s="214"/>
      <c r="G699" s="214"/>
      <c r="H699" s="214"/>
      <c r="I699" s="214"/>
      <c r="J699" s="214"/>
      <c r="K699" s="214"/>
      <c r="L699" s="214"/>
      <c r="M699" s="214"/>
      <c r="N699" s="214"/>
      <c r="O699" s="214"/>
      <c r="P699" s="214"/>
      <c r="Q699" s="214"/>
      <c r="R699" s="214"/>
      <c r="S699" s="214"/>
      <c r="T699" s="214"/>
      <c r="U699" s="214"/>
      <c r="V699" s="214"/>
      <c r="W699" s="214"/>
      <c r="X699" s="214"/>
      <c r="Y699" s="214"/>
      <c r="Z699" s="214"/>
    </row>
    <row r="700" ht="12.75" customHeight="1">
      <c r="A700" s="214"/>
      <c r="B700" s="214"/>
      <c r="C700" s="214"/>
      <c r="D700" s="214"/>
      <c r="E700" s="214"/>
      <c r="F700" s="214"/>
      <c r="G700" s="214"/>
      <c r="H700" s="214"/>
      <c r="I700" s="214"/>
      <c r="J700" s="214"/>
      <c r="K700" s="214"/>
      <c r="L700" s="214"/>
      <c r="M700" s="214"/>
      <c r="N700" s="214"/>
      <c r="O700" s="214"/>
      <c r="P700" s="214"/>
      <c r="Q700" s="214"/>
      <c r="R700" s="214"/>
      <c r="S700" s="214"/>
      <c r="T700" s="214"/>
      <c r="U700" s="214"/>
      <c r="V700" s="214"/>
      <c r="W700" s="214"/>
      <c r="X700" s="214"/>
      <c r="Y700" s="214"/>
      <c r="Z700" s="214"/>
    </row>
    <row r="701" ht="12.75" customHeight="1">
      <c r="A701" s="214"/>
      <c r="B701" s="214"/>
      <c r="C701" s="214"/>
      <c r="D701" s="214"/>
      <c r="E701" s="214"/>
      <c r="F701" s="214"/>
      <c r="G701" s="214"/>
      <c r="H701" s="214"/>
      <c r="I701" s="214"/>
      <c r="J701" s="214"/>
      <c r="K701" s="214"/>
      <c r="L701" s="214"/>
      <c r="M701" s="214"/>
      <c r="N701" s="214"/>
      <c r="O701" s="214"/>
      <c r="P701" s="214"/>
      <c r="Q701" s="214"/>
      <c r="R701" s="214"/>
      <c r="S701" s="214"/>
      <c r="T701" s="214"/>
      <c r="U701" s="214"/>
      <c r="V701" s="214"/>
      <c r="W701" s="214"/>
      <c r="X701" s="214"/>
      <c r="Y701" s="214"/>
      <c r="Z701" s="214"/>
    </row>
    <row r="702" ht="12.75" customHeight="1">
      <c r="A702" s="214"/>
      <c r="B702" s="214"/>
      <c r="C702" s="214"/>
      <c r="D702" s="214"/>
      <c r="E702" s="214"/>
      <c r="F702" s="214"/>
      <c r="G702" s="214"/>
      <c r="H702" s="214"/>
      <c r="I702" s="214"/>
      <c r="J702" s="214"/>
      <c r="K702" s="214"/>
      <c r="L702" s="214"/>
      <c r="M702" s="214"/>
      <c r="N702" s="214"/>
      <c r="O702" s="214"/>
      <c r="P702" s="214"/>
      <c r="Q702" s="214"/>
      <c r="R702" s="214"/>
      <c r="S702" s="214"/>
      <c r="T702" s="214"/>
      <c r="U702" s="214"/>
      <c r="V702" s="214"/>
      <c r="W702" s="214"/>
      <c r="X702" s="214"/>
      <c r="Y702" s="214"/>
      <c r="Z702" s="214"/>
    </row>
    <row r="703" ht="12.75" customHeight="1">
      <c r="A703" s="214"/>
      <c r="B703" s="214"/>
      <c r="C703" s="214"/>
      <c r="D703" s="214"/>
      <c r="E703" s="214"/>
      <c r="F703" s="214"/>
      <c r="G703" s="214"/>
      <c r="H703" s="214"/>
      <c r="I703" s="214"/>
      <c r="J703" s="214"/>
      <c r="K703" s="214"/>
      <c r="L703" s="214"/>
      <c r="M703" s="214"/>
      <c r="N703" s="214"/>
      <c r="O703" s="214"/>
      <c r="P703" s="214"/>
      <c r="Q703" s="214"/>
      <c r="R703" s="214"/>
      <c r="S703" s="214"/>
      <c r="T703" s="214"/>
      <c r="U703" s="214"/>
      <c r="V703" s="214"/>
      <c r="W703" s="214"/>
      <c r="X703" s="214"/>
      <c r="Y703" s="214"/>
      <c r="Z703" s="214"/>
    </row>
    <row r="704" ht="12.75" customHeight="1">
      <c r="A704" s="214"/>
      <c r="B704" s="214"/>
      <c r="C704" s="214"/>
      <c r="D704" s="214"/>
      <c r="E704" s="214"/>
      <c r="F704" s="214"/>
      <c r="G704" s="214"/>
      <c r="H704" s="214"/>
      <c r="I704" s="214"/>
      <c r="J704" s="214"/>
      <c r="K704" s="214"/>
      <c r="L704" s="214"/>
      <c r="M704" s="214"/>
      <c r="N704" s="214"/>
      <c r="O704" s="214"/>
      <c r="P704" s="214"/>
      <c r="Q704" s="214"/>
      <c r="R704" s="214"/>
      <c r="S704" s="214"/>
      <c r="T704" s="214"/>
      <c r="U704" s="214"/>
      <c r="V704" s="214"/>
      <c r="W704" s="214"/>
      <c r="X704" s="214"/>
      <c r="Y704" s="214"/>
      <c r="Z704" s="214"/>
    </row>
    <row r="705" ht="12.75" customHeight="1">
      <c r="A705" s="214"/>
      <c r="B705" s="214"/>
      <c r="C705" s="214"/>
      <c r="D705" s="214"/>
      <c r="E705" s="214"/>
      <c r="F705" s="214"/>
      <c r="G705" s="214"/>
      <c r="H705" s="214"/>
      <c r="I705" s="214"/>
      <c r="J705" s="214"/>
      <c r="K705" s="214"/>
      <c r="L705" s="214"/>
      <c r="M705" s="214"/>
      <c r="N705" s="214"/>
      <c r="O705" s="214"/>
      <c r="P705" s="214"/>
      <c r="Q705" s="214"/>
      <c r="R705" s="214"/>
      <c r="S705" s="214"/>
      <c r="T705" s="214"/>
      <c r="U705" s="214"/>
      <c r="V705" s="214"/>
      <c r="W705" s="214"/>
      <c r="X705" s="214"/>
      <c r="Y705" s="214"/>
      <c r="Z705" s="214"/>
    </row>
    <row r="706" ht="12.75" customHeight="1">
      <c r="A706" s="214"/>
      <c r="B706" s="214"/>
      <c r="C706" s="214"/>
      <c r="D706" s="214"/>
      <c r="E706" s="214"/>
      <c r="F706" s="214"/>
      <c r="G706" s="214"/>
      <c r="H706" s="214"/>
      <c r="I706" s="214"/>
      <c r="J706" s="214"/>
      <c r="K706" s="214"/>
      <c r="L706" s="214"/>
      <c r="M706" s="214"/>
      <c r="N706" s="214"/>
      <c r="O706" s="214"/>
      <c r="P706" s="214"/>
      <c r="Q706" s="214"/>
      <c r="R706" s="214"/>
      <c r="S706" s="214"/>
      <c r="T706" s="214"/>
      <c r="U706" s="214"/>
      <c r="V706" s="214"/>
      <c r="W706" s="214"/>
      <c r="X706" s="214"/>
      <c r="Y706" s="214"/>
      <c r="Z706" s="214"/>
    </row>
    <row r="707" ht="12.75" customHeight="1">
      <c r="A707" s="214"/>
      <c r="B707" s="214"/>
      <c r="C707" s="214"/>
      <c r="D707" s="214"/>
      <c r="E707" s="214"/>
      <c r="F707" s="214"/>
      <c r="G707" s="214"/>
      <c r="H707" s="214"/>
      <c r="I707" s="214"/>
      <c r="J707" s="214"/>
      <c r="K707" s="214"/>
      <c r="L707" s="214"/>
      <c r="M707" s="214"/>
      <c r="N707" s="214"/>
      <c r="O707" s="214"/>
      <c r="P707" s="214"/>
      <c r="Q707" s="214"/>
      <c r="R707" s="214"/>
      <c r="S707" s="214"/>
      <c r="T707" s="214"/>
      <c r="U707" s="214"/>
      <c r="V707" s="214"/>
      <c r="W707" s="214"/>
      <c r="X707" s="214"/>
      <c r="Y707" s="214"/>
      <c r="Z707" s="214"/>
    </row>
    <row r="708" ht="12.75" customHeight="1">
      <c r="A708" s="214"/>
      <c r="B708" s="214"/>
      <c r="C708" s="214"/>
      <c r="D708" s="214"/>
      <c r="E708" s="214"/>
      <c r="F708" s="214"/>
      <c r="G708" s="214"/>
      <c r="H708" s="214"/>
      <c r="I708" s="214"/>
      <c r="J708" s="214"/>
      <c r="K708" s="214"/>
      <c r="L708" s="214"/>
      <c r="M708" s="214"/>
      <c r="N708" s="214"/>
      <c r="O708" s="214"/>
      <c r="P708" s="214"/>
      <c r="Q708" s="214"/>
      <c r="R708" s="214"/>
      <c r="S708" s="214"/>
      <c r="T708" s="214"/>
      <c r="U708" s="214"/>
      <c r="V708" s="214"/>
      <c r="W708" s="214"/>
      <c r="X708" s="214"/>
      <c r="Y708" s="214"/>
      <c r="Z708" s="214"/>
    </row>
    <row r="709" ht="12.75" customHeight="1">
      <c r="A709" s="214"/>
      <c r="B709" s="214"/>
      <c r="C709" s="214"/>
      <c r="D709" s="214"/>
      <c r="E709" s="214"/>
      <c r="F709" s="214"/>
      <c r="G709" s="214"/>
      <c r="H709" s="214"/>
      <c r="I709" s="214"/>
      <c r="J709" s="214"/>
      <c r="K709" s="214"/>
      <c r="L709" s="214"/>
      <c r="M709" s="214"/>
      <c r="N709" s="214"/>
      <c r="O709" s="214"/>
      <c r="P709" s="214"/>
      <c r="Q709" s="214"/>
      <c r="R709" s="214"/>
      <c r="S709" s="214"/>
      <c r="T709" s="214"/>
      <c r="U709" s="214"/>
      <c r="V709" s="214"/>
      <c r="W709" s="214"/>
      <c r="X709" s="214"/>
      <c r="Y709" s="214"/>
      <c r="Z709" s="214"/>
    </row>
    <row r="710" ht="12.75" customHeight="1">
      <c r="A710" s="214"/>
      <c r="B710" s="214"/>
      <c r="C710" s="214"/>
      <c r="D710" s="214"/>
      <c r="E710" s="214"/>
      <c r="F710" s="214"/>
      <c r="G710" s="214"/>
      <c r="H710" s="214"/>
      <c r="I710" s="214"/>
      <c r="J710" s="214"/>
      <c r="K710" s="214"/>
      <c r="L710" s="214"/>
      <c r="M710" s="214"/>
      <c r="N710" s="214"/>
      <c r="O710" s="214"/>
      <c r="P710" s="214"/>
      <c r="Q710" s="214"/>
      <c r="R710" s="214"/>
      <c r="S710" s="214"/>
      <c r="T710" s="214"/>
      <c r="U710" s="214"/>
      <c r="V710" s="214"/>
      <c r="W710" s="214"/>
      <c r="X710" s="214"/>
      <c r="Y710" s="214"/>
      <c r="Z710" s="214"/>
    </row>
    <row r="711" ht="12.75" customHeight="1">
      <c r="A711" s="214"/>
      <c r="B711" s="214"/>
      <c r="C711" s="214"/>
      <c r="D711" s="214"/>
      <c r="E711" s="214"/>
      <c r="F711" s="214"/>
      <c r="G711" s="214"/>
      <c r="H711" s="214"/>
      <c r="I711" s="214"/>
      <c r="J711" s="214"/>
      <c r="K711" s="214"/>
      <c r="L711" s="214"/>
      <c r="M711" s="214"/>
      <c r="N711" s="214"/>
      <c r="O711" s="214"/>
      <c r="P711" s="214"/>
      <c r="Q711" s="214"/>
      <c r="R711" s="214"/>
      <c r="S711" s="214"/>
      <c r="T711" s="214"/>
      <c r="U711" s="214"/>
      <c r="V711" s="214"/>
      <c r="W711" s="214"/>
      <c r="X711" s="214"/>
      <c r="Y711" s="214"/>
      <c r="Z711" s="214"/>
    </row>
    <row r="712" ht="12.75" customHeight="1">
      <c r="A712" s="214"/>
      <c r="B712" s="214"/>
      <c r="C712" s="214"/>
      <c r="D712" s="214"/>
      <c r="E712" s="214"/>
      <c r="F712" s="214"/>
      <c r="G712" s="214"/>
      <c r="H712" s="214"/>
      <c r="I712" s="214"/>
      <c r="J712" s="214"/>
      <c r="K712" s="214"/>
      <c r="L712" s="214"/>
      <c r="M712" s="214"/>
      <c r="N712" s="214"/>
      <c r="O712" s="214"/>
      <c r="P712" s="214"/>
      <c r="Q712" s="214"/>
      <c r="R712" s="214"/>
      <c r="S712" s="214"/>
      <c r="T712" s="214"/>
      <c r="U712" s="214"/>
      <c r="V712" s="214"/>
      <c r="W712" s="214"/>
      <c r="X712" s="214"/>
      <c r="Y712" s="214"/>
      <c r="Z712" s="214"/>
    </row>
    <row r="713" ht="12.75" customHeight="1">
      <c r="A713" s="214"/>
      <c r="B713" s="214"/>
      <c r="C713" s="214"/>
      <c r="D713" s="214"/>
      <c r="E713" s="214"/>
      <c r="F713" s="214"/>
      <c r="G713" s="214"/>
      <c r="H713" s="214"/>
      <c r="I713" s="214"/>
      <c r="J713" s="214"/>
      <c r="K713" s="214"/>
      <c r="L713" s="214"/>
      <c r="M713" s="214"/>
      <c r="N713" s="214"/>
      <c r="O713" s="214"/>
      <c r="P713" s="214"/>
      <c r="Q713" s="214"/>
      <c r="R713" s="214"/>
      <c r="S713" s="214"/>
      <c r="T713" s="214"/>
      <c r="U713" s="214"/>
      <c r="V713" s="214"/>
      <c r="W713" s="214"/>
      <c r="X713" s="214"/>
      <c r="Y713" s="214"/>
      <c r="Z713" s="214"/>
    </row>
    <row r="714" ht="12.75" customHeight="1">
      <c r="A714" s="214"/>
      <c r="B714" s="214"/>
      <c r="C714" s="214"/>
      <c r="D714" s="214"/>
      <c r="E714" s="214"/>
      <c r="F714" s="214"/>
      <c r="G714" s="214"/>
      <c r="H714" s="214"/>
      <c r="I714" s="214"/>
      <c r="J714" s="214"/>
      <c r="K714" s="214"/>
      <c r="L714" s="214"/>
      <c r="M714" s="214"/>
      <c r="N714" s="214"/>
      <c r="O714" s="214"/>
      <c r="P714" s="214"/>
      <c r="Q714" s="214"/>
      <c r="R714" s="214"/>
      <c r="S714" s="214"/>
      <c r="T714" s="214"/>
      <c r="U714" s="214"/>
      <c r="V714" s="214"/>
      <c r="W714" s="214"/>
      <c r="X714" s="214"/>
      <c r="Y714" s="214"/>
      <c r="Z714" s="214"/>
    </row>
    <row r="715" ht="12.75" customHeight="1">
      <c r="A715" s="214"/>
      <c r="B715" s="214"/>
      <c r="C715" s="214"/>
      <c r="D715" s="214"/>
      <c r="E715" s="214"/>
      <c r="F715" s="214"/>
      <c r="G715" s="214"/>
      <c r="H715" s="214"/>
      <c r="I715" s="214"/>
      <c r="J715" s="214"/>
      <c r="K715" s="214"/>
      <c r="L715" s="214"/>
      <c r="M715" s="214"/>
      <c r="N715" s="214"/>
      <c r="O715" s="214"/>
      <c r="P715" s="214"/>
      <c r="Q715" s="214"/>
      <c r="R715" s="214"/>
      <c r="S715" s="214"/>
      <c r="T715" s="214"/>
      <c r="U715" s="214"/>
      <c r="V715" s="214"/>
      <c r="W715" s="214"/>
      <c r="X715" s="214"/>
      <c r="Y715" s="214"/>
      <c r="Z715" s="214"/>
    </row>
    <row r="716" ht="12.75" customHeight="1">
      <c r="A716" s="214"/>
      <c r="B716" s="214"/>
      <c r="C716" s="214"/>
      <c r="D716" s="214"/>
      <c r="E716" s="214"/>
      <c r="F716" s="214"/>
      <c r="G716" s="214"/>
      <c r="H716" s="214"/>
      <c r="I716" s="214"/>
      <c r="J716" s="214"/>
      <c r="K716" s="214"/>
      <c r="L716" s="214"/>
      <c r="M716" s="214"/>
      <c r="N716" s="214"/>
      <c r="O716" s="214"/>
      <c r="P716" s="214"/>
      <c r="Q716" s="214"/>
      <c r="R716" s="214"/>
      <c r="S716" s="214"/>
      <c r="T716" s="214"/>
      <c r="U716" s="214"/>
      <c r="V716" s="214"/>
      <c r="W716" s="214"/>
      <c r="X716" s="214"/>
      <c r="Y716" s="214"/>
      <c r="Z716" s="214"/>
    </row>
    <row r="717" ht="12.75" customHeight="1">
      <c r="A717" s="214"/>
      <c r="B717" s="214"/>
      <c r="C717" s="214"/>
      <c r="D717" s="214"/>
      <c r="E717" s="214"/>
      <c r="F717" s="214"/>
      <c r="G717" s="214"/>
      <c r="H717" s="214"/>
      <c r="I717" s="214"/>
      <c r="J717" s="214"/>
      <c r="K717" s="214"/>
      <c r="L717" s="214"/>
      <c r="M717" s="214"/>
      <c r="N717" s="214"/>
      <c r="O717" s="214"/>
      <c r="P717" s="214"/>
      <c r="Q717" s="214"/>
      <c r="R717" s="214"/>
      <c r="S717" s="214"/>
      <c r="T717" s="214"/>
      <c r="U717" s="214"/>
      <c r="V717" s="214"/>
      <c r="W717" s="214"/>
      <c r="X717" s="214"/>
      <c r="Y717" s="214"/>
      <c r="Z717" s="214"/>
    </row>
    <row r="718" ht="12.75" customHeight="1">
      <c r="A718" s="214"/>
      <c r="B718" s="214"/>
      <c r="C718" s="214"/>
      <c r="D718" s="214"/>
      <c r="E718" s="214"/>
      <c r="F718" s="214"/>
      <c r="G718" s="214"/>
      <c r="H718" s="214"/>
      <c r="I718" s="214"/>
      <c r="J718" s="214"/>
      <c r="K718" s="214"/>
      <c r="L718" s="214"/>
      <c r="M718" s="214"/>
      <c r="N718" s="214"/>
      <c r="O718" s="214"/>
      <c r="P718" s="214"/>
      <c r="Q718" s="214"/>
      <c r="R718" s="214"/>
      <c r="S718" s="214"/>
      <c r="T718" s="214"/>
      <c r="U718" s="214"/>
      <c r="V718" s="214"/>
      <c r="W718" s="214"/>
      <c r="X718" s="214"/>
      <c r="Y718" s="214"/>
      <c r="Z718" s="214"/>
    </row>
    <row r="719" ht="12.75" customHeight="1">
      <c r="A719" s="214"/>
      <c r="B719" s="214"/>
      <c r="C719" s="214"/>
      <c r="D719" s="214"/>
      <c r="E719" s="214"/>
      <c r="F719" s="214"/>
      <c r="G719" s="214"/>
      <c r="H719" s="214"/>
      <c r="I719" s="214"/>
      <c r="J719" s="214"/>
      <c r="K719" s="214"/>
      <c r="L719" s="214"/>
      <c r="M719" s="214"/>
      <c r="N719" s="214"/>
      <c r="O719" s="214"/>
      <c r="P719" s="214"/>
      <c r="Q719" s="214"/>
      <c r="R719" s="214"/>
      <c r="S719" s="214"/>
      <c r="T719" s="214"/>
      <c r="U719" s="214"/>
      <c r="V719" s="214"/>
      <c r="W719" s="214"/>
      <c r="X719" s="214"/>
      <c r="Y719" s="214"/>
      <c r="Z719" s="214"/>
    </row>
    <row r="720" ht="12.75" customHeight="1">
      <c r="A720" s="214"/>
      <c r="B720" s="214"/>
      <c r="C720" s="214"/>
      <c r="D720" s="214"/>
      <c r="E720" s="214"/>
      <c r="F720" s="214"/>
      <c r="G720" s="214"/>
      <c r="H720" s="214"/>
      <c r="I720" s="214"/>
      <c r="J720" s="214"/>
      <c r="K720" s="214"/>
      <c r="L720" s="214"/>
      <c r="M720" s="214"/>
      <c r="N720" s="214"/>
      <c r="O720" s="214"/>
      <c r="P720" s="214"/>
      <c r="Q720" s="214"/>
      <c r="R720" s="214"/>
      <c r="S720" s="214"/>
      <c r="T720" s="214"/>
      <c r="U720" s="214"/>
      <c r="V720" s="214"/>
      <c r="W720" s="214"/>
      <c r="X720" s="214"/>
      <c r="Y720" s="214"/>
      <c r="Z720" s="214"/>
    </row>
    <row r="721" ht="12.75" customHeight="1">
      <c r="A721" s="214"/>
      <c r="B721" s="214"/>
      <c r="C721" s="214"/>
      <c r="D721" s="214"/>
      <c r="E721" s="214"/>
      <c r="F721" s="214"/>
      <c r="G721" s="214"/>
      <c r="H721" s="214"/>
      <c r="I721" s="214"/>
      <c r="J721" s="214"/>
      <c r="K721" s="214"/>
      <c r="L721" s="214"/>
      <c r="M721" s="214"/>
      <c r="N721" s="214"/>
      <c r="O721" s="214"/>
      <c r="P721" s="214"/>
      <c r="Q721" s="214"/>
      <c r="R721" s="214"/>
      <c r="S721" s="214"/>
      <c r="T721" s="214"/>
      <c r="U721" s="214"/>
      <c r="V721" s="214"/>
      <c r="W721" s="214"/>
      <c r="X721" s="214"/>
      <c r="Y721" s="214"/>
      <c r="Z721" s="214"/>
    </row>
    <row r="722" ht="12.75" customHeight="1">
      <c r="A722" s="214"/>
      <c r="B722" s="214"/>
      <c r="C722" s="214"/>
      <c r="D722" s="214"/>
      <c r="E722" s="214"/>
      <c r="F722" s="214"/>
      <c r="G722" s="214"/>
      <c r="H722" s="214"/>
      <c r="I722" s="214"/>
      <c r="J722" s="214"/>
      <c r="K722" s="214"/>
      <c r="L722" s="214"/>
      <c r="M722" s="214"/>
      <c r="N722" s="214"/>
      <c r="O722" s="214"/>
      <c r="P722" s="214"/>
      <c r="Q722" s="214"/>
      <c r="R722" s="214"/>
      <c r="S722" s="214"/>
      <c r="T722" s="214"/>
      <c r="U722" s="214"/>
      <c r="V722" s="214"/>
      <c r="W722" s="214"/>
      <c r="X722" s="214"/>
      <c r="Y722" s="214"/>
      <c r="Z722" s="214"/>
    </row>
    <row r="723" ht="12.75" customHeight="1">
      <c r="A723" s="214"/>
      <c r="B723" s="214"/>
      <c r="C723" s="214"/>
      <c r="D723" s="214"/>
      <c r="E723" s="214"/>
      <c r="F723" s="214"/>
      <c r="G723" s="214"/>
      <c r="H723" s="214"/>
      <c r="I723" s="214"/>
      <c r="J723" s="214"/>
      <c r="K723" s="214"/>
      <c r="L723" s="214"/>
      <c r="M723" s="214"/>
      <c r="N723" s="214"/>
      <c r="O723" s="214"/>
      <c r="P723" s="214"/>
      <c r="Q723" s="214"/>
      <c r="R723" s="214"/>
      <c r="S723" s="214"/>
      <c r="T723" s="214"/>
      <c r="U723" s="214"/>
      <c r="V723" s="214"/>
      <c r="W723" s="214"/>
      <c r="X723" s="214"/>
      <c r="Y723" s="214"/>
      <c r="Z723" s="214"/>
    </row>
    <row r="724" ht="12.75" customHeight="1">
      <c r="A724" s="214"/>
      <c r="B724" s="214"/>
      <c r="C724" s="214"/>
      <c r="D724" s="214"/>
      <c r="E724" s="214"/>
      <c r="F724" s="214"/>
      <c r="G724" s="214"/>
      <c r="H724" s="214"/>
      <c r="I724" s="214"/>
      <c r="J724" s="214"/>
      <c r="K724" s="214"/>
      <c r="L724" s="214"/>
      <c r="M724" s="214"/>
      <c r="N724" s="214"/>
      <c r="O724" s="214"/>
      <c r="P724" s="214"/>
      <c r="Q724" s="214"/>
      <c r="R724" s="214"/>
      <c r="S724" s="214"/>
      <c r="T724" s="214"/>
      <c r="U724" s="214"/>
      <c r="V724" s="214"/>
      <c r="W724" s="214"/>
      <c r="X724" s="214"/>
      <c r="Y724" s="214"/>
      <c r="Z724" s="214"/>
    </row>
    <row r="725" ht="12.75" customHeight="1">
      <c r="A725" s="214"/>
      <c r="B725" s="214"/>
      <c r="C725" s="214"/>
      <c r="D725" s="214"/>
      <c r="E725" s="214"/>
      <c r="F725" s="214"/>
      <c r="G725" s="214"/>
      <c r="H725" s="214"/>
      <c r="I725" s="214"/>
      <c r="J725" s="214"/>
      <c r="K725" s="214"/>
      <c r="L725" s="214"/>
      <c r="M725" s="214"/>
      <c r="N725" s="214"/>
      <c r="O725" s="214"/>
      <c r="P725" s="214"/>
      <c r="Q725" s="214"/>
      <c r="R725" s="214"/>
      <c r="S725" s="214"/>
      <c r="T725" s="214"/>
      <c r="U725" s="214"/>
      <c r="V725" s="214"/>
      <c r="W725" s="214"/>
      <c r="X725" s="214"/>
      <c r="Y725" s="214"/>
      <c r="Z725" s="214"/>
    </row>
    <row r="726" ht="12.75" customHeight="1">
      <c r="A726" s="214"/>
      <c r="B726" s="214"/>
      <c r="C726" s="214"/>
      <c r="D726" s="214"/>
      <c r="E726" s="214"/>
      <c r="F726" s="214"/>
      <c r="G726" s="214"/>
      <c r="H726" s="214"/>
      <c r="I726" s="214"/>
      <c r="J726" s="214"/>
      <c r="K726" s="214"/>
      <c r="L726" s="214"/>
      <c r="M726" s="214"/>
      <c r="N726" s="214"/>
      <c r="O726" s="214"/>
      <c r="P726" s="214"/>
      <c r="Q726" s="214"/>
      <c r="R726" s="214"/>
      <c r="S726" s="214"/>
      <c r="T726" s="214"/>
      <c r="U726" s="214"/>
      <c r="V726" s="214"/>
      <c r="W726" s="214"/>
      <c r="X726" s="214"/>
      <c r="Y726" s="214"/>
      <c r="Z726" s="214"/>
    </row>
    <row r="727" ht="12.75" customHeight="1">
      <c r="A727" s="214"/>
      <c r="B727" s="214"/>
      <c r="C727" s="214"/>
      <c r="D727" s="214"/>
      <c r="E727" s="214"/>
      <c r="F727" s="214"/>
      <c r="G727" s="214"/>
      <c r="H727" s="214"/>
      <c r="I727" s="214"/>
      <c r="J727" s="214"/>
      <c r="K727" s="214"/>
      <c r="L727" s="214"/>
      <c r="M727" s="214"/>
      <c r="N727" s="214"/>
      <c r="O727" s="214"/>
      <c r="P727" s="214"/>
      <c r="Q727" s="214"/>
      <c r="R727" s="214"/>
      <c r="S727" s="214"/>
      <c r="T727" s="214"/>
      <c r="U727" s="214"/>
      <c r="V727" s="214"/>
      <c r="W727" s="214"/>
      <c r="X727" s="214"/>
      <c r="Y727" s="214"/>
      <c r="Z727" s="214"/>
    </row>
    <row r="728" ht="12.75" customHeight="1">
      <c r="A728" s="214"/>
      <c r="B728" s="214"/>
      <c r="C728" s="214"/>
      <c r="D728" s="214"/>
      <c r="E728" s="214"/>
      <c r="F728" s="214"/>
      <c r="G728" s="214"/>
      <c r="H728" s="214"/>
      <c r="I728" s="214"/>
      <c r="J728" s="214"/>
      <c r="K728" s="214"/>
      <c r="L728" s="214"/>
      <c r="M728" s="214"/>
      <c r="N728" s="214"/>
      <c r="O728" s="214"/>
      <c r="P728" s="214"/>
      <c r="Q728" s="214"/>
      <c r="R728" s="214"/>
      <c r="S728" s="214"/>
      <c r="T728" s="214"/>
      <c r="U728" s="214"/>
      <c r="V728" s="214"/>
      <c r="W728" s="214"/>
      <c r="X728" s="214"/>
      <c r="Y728" s="214"/>
      <c r="Z728" s="214"/>
    </row>
    <row r="729" ht="12.75" customHeight="1">
      <c r="A729" s="214"/>
      <c r="B729" s="214"/>
      <c r="C729" s="214"/>
      <c r="D729" s="214"/>
      <c r="E729" s="214"/>
      <c r="F729" s="214"/>
      <c r="G729" s="214"/>
      <c r="H729" s="214"/>
      <c r="I729" s="214"/>
      <c r="J729" s="214"/>
      <c r="K729" s="214"/>
      <c r="L729" s="214"/>
      <c r="M729" s="214"/>
      <c r="N729" s="214"/>
      <c r="O729" s="214"/>
      <c r="P729" s="214"/>
      <c r="Q729" s="214"/>
      <c r="R729" s="214"/>
      <c r="S729" s="214"/>
      <c r="T729" s="214"/>
      <c r="U729" s="214"/>
      <c r="V729" s="214"/>
      <c r="W729" s="214"/>
      <c r="X729" s="214"/>
      <c r="Y729" s="214"/>
      <c r="Z729" s="214"/>
    </row>
    <row r="730" ht="12.75" customHeight="1">
      <c r="A730" s="214"/>
      <c r="B730" s="214"/>
      <c r="C730" s="214"/>
      <c r="D730" s="214"/>
      <c r="E730" s="214"/>
      <c r="F730" s="214"/>
      <c r="G730" s="214"/>
      <c r="H730" s="214"/>
      <c r="I730" s="214"/>
      <c r="J730" s="214"/>
      <c r="K730" s="214"/>
      <c r="L730" s="214"/>
      <c r="M730" s="214"/>
      <c r="N730" s="214"/>
      <c r="O730" s="214"/>
      <c r="P730" s="214"/>
      <c r="Q730" s="214"/>
      <c r="R730" s="214"/>
      <c r="S730" s="214"/>
      <c r="T730" s="214"/>
      <c r="U730" s="214"/>
      <c r="V730" s="214"/>
      <c r="W730" s="214"/>
      <c r="X730" s="214"/>
      <c r="Y730" s="214"/>
      <c r="Z730" s="214"/>
    </row>
    <row r="731" ht="12.75" customHeight="1">
      <c r="A731" s="214"/>
      <c r="B731" s="214"/>
      <c r="C731" s="214"/>
      <c r="D731" s="214"/>
      <c r="E731" s="214"/>
      <c r="F731" s="214"/>
      <c r="G731" s="214"/>
      <c r="H731" s="214"/>
      <c r="I731" s="214"/>
      <c r="J731" s="214"/>
      <c r="K731" s="214"/>
      <c r="L731" s="214"/>
      <c r="M731" s="214"/>
      <c r="N731" s="214"/>
      <c r="O731" s="214"/>
      <c r="P731" s="214"/>
      <c r="Q731" s="214"/>
      <c r="R731" s="214"/>
      <c r="S731" s="214"/>
      <c r="T731" s="214"/>
      <c r="U731" s="214"/>
      <c r="V731" s="214"/>
      <c r="W731" s="214"/>
      <c r="X731" s="214"/>
      <c r="Y731" s="214"/>
      <c r="Z731" s="214"/>
    </row>
    <row r="732" ht="12.75" customHeight="1">
      <c r="A732" s="214"/>
      <c r="B732" s="214"/>
      <c r="C732" s="214"/>
      <c r="D732" s="214"/>
      <c r="E732" s="214"/>
      <c r="F732" s="214"/>
      <c r="G732" s="214"/>
      <c r="H732" s="214"/>
      <c r="I732" s="214"/>
      <c r="J732" s="214"/>
      <c r="K732" s="214"/>
      <c r="L732" s="214"/>
      <c r="M732" s="214"/>
      <c r="N732" s="214"/>
      <c r="O732" s="214"/>
      <c r="P732" s="214"/>
      <c r="Q732" s="214"/>
      <c r="R732" s="214"/>
      <c r="S732" s="214"/>
      <c r="T732" s="214"/>
      <c r="U732" s="214"/>
      <c r="V732" s="214"/>
      <c r="W732" s="214"/>
      <c r="X732" s="214"/>
      <c r="Y732" s="214"/>
      <c r="Z732" s="214"/>
    </row>
    <row r="733" ht="12.75" customHeight="1">
      <c r="A733" s="214"/>
      <c r="B733" s="214"/>
      <c r="C733" s="214"/>
      <c r="D733" s="214"/>
      <c r="E733" s="214"/>
      <c r="F733" s="214"/>
      <c r="G733" s="214"/>
      <c r="H733" s="214"/>
      <c r="I733" s="214"/>
      <c r="J733" s="214"/>
      <c r="K733" s="214"/>
      <c r="L733" s="214"/>
      <c r="M733" s="214"/>
      <c r="N733" s="214"/>
      <c r="O733" s="214"/>
      <c r="P733" s="214"/>
      <c r="Q733" s="214"/>
      <c r="R733" s="214"/>
      <c r="S733" s="214"/>
      <c r="T733" s="214"/>
      <c r="U733" s="214"/>
      <c r="V733" s="214"/>
      <c r="W733" s="214"/>
      <c r="X733" s="214"/>
      <c r="Y733" s="214"/>
      <c r="Z733" s="214"/>
    </row>
    <row r="734" ht="12.75" customHeight="1">
      <c r="A734" s="214"/>
      <c r="B734" s="214"/>
      <c r="C734" s="214"/>
      <c r="D734" s="214"/>
      <c r="E734" s="214"/>
      <c r="F734" s="214"/>
      <c r="G734" s="214"/>
      <c r="H734" s="214"/>
      <c r="I734" s="214"/>
      <c r="J734" s="214"/>
      <c r="K734" s="214"/>
      <c r="L734" s="214"/>
      <c r="M734" s="214"/>
      <c r="N734" s="214"/>
      <c r="O734" s="214"/>
      <c r="P734" s="214"/>
      <c r="Q734" s="214"/>
      <c r="R734" s="214"/>
      <c r="S734" s="214"/>
      <c r="T734" s="214"/>
      <c r="U734" s="214"/>
      <c r="V734" s="214"/>
      <c r="W734" s="214"/>
      <c r="X734" s="214"/>
      <c r="Y734" s="214"/>
      <c r="Z734" s="214"/>
    </row>
    <row r="735" ht="12.75" customHeight="1">
      <c r="A735" s="214"/>
      <c r="B735" s="214"/>
      <c r="C735" s="214"/>
      <c r="D735" s="214"/>
      <c r="E735" s="214"/>
      <c r="F735" s="214"/>
      <c r="G735" s="214"/>
      <c r="H735" s="214"/>
      <c r="I735" s="214"/>
      <c r="J735" s="214"/>
      <c r="K735" s="214"/>
      <c r="L735" s="214"/>
      <c r="M735" s="214"/>
      <c r="N735" s="214"/>
      <c r="O735" s="214"/>
      <c r="P735" s="214"/>
      <c r="Q735" s="214"/>
      <c r="R735" s="214"/>
      <c r="S735" s="214"/>
      <c r="T735" s="214"/>
      <c r="U735" s="214"/>
      <c r="V735" s="214"/>
      <c r="W735" s="214"/>
      <c r="X735" s="214"/>
      <c r="Y735" s="214"/>
      <c r="Z735" s="214"/>
    </row>
    <row r="736" ht="12.75" customHeight="1">
      <c r="A736" s="214"/>
      <c r="B736" s="214"/>
      <c r="C736" s="214"/>
      <c r="D736" s="214"/>
      <c r="E736" s="214"/>
      <c r="F736" s="214"/>
      <c r="G736" s="214"/>
      <c r="H736" s="214"/>
      <c r="I736" s="214"/>
      <c r="J736" s="214"/>
      <c r="K736" s="214"/>
      <c r="L736" s="214"/>
      <c r="M736" s="214"/>
      <c r="N736" s="214"/>
      <c r="O736" s="214"/>
      <c r="P736" s="214"/>
      <c r="Q736" s="214"/>
      <c r="R736" s="214"/>
      <c r="S736" s="214"/>
      <c r="T736" s="214"/>
      <c r="U736" s="214"/>
      <c r="V736" s="214"/>
      <c r="W736" s="214"/>
      <c r="X736" s="214"/>
      <c r="Y736" s="214"/>
      <c r="Z736" s="214"/>
    </row>
    <row r="737" ht="12.75" customHeight="1">
      <c r="A737" s="214"/>
      <c r="B737" s="214"/>
      <c r="C737" s="214"/>
      <c r="D737" s="214"/>
      <c r="E737" s="214"/>
      <c r="F737" s="214"/>
      <c r="G737" s="214"/>
      <c r="H737" s="214"/>
      <c r="I737" s="214"/>
      <c r="J737" s="214"/>
      <c r="K737" s="214"/>
      <c r="L737" s="214"/>
      <c r="M737" s="214"/>
      <c r="N737" s="214"/>
      <c r="O737" s="214"/>
      <c r="P737" s="214"/>
      <c r="Q737" s="214"/>
      <c r="R737" s="214"/>
      <c r="S737" s="214"/>
      <c r="T737" s="214"/>
      <c r="U737" s="214"/>
      <c r="V737" s="214"/>
      <c r="W737" s="214"/>
      <c r="X737" s="214"/>
      <c r="Y737" s="214"/>
      <c r="Z737" s="214"/>
    </row>
    <row r="738" ht="12.75" customHeight="1">
      <c r="A738" s="214"/>
      <c r="B738" s="214"/>
      <c r="C738" s="214"/>
      <c r="D738" s="214"/>
      <c r="E738" s="214"/>
      <c r="F738" s="214"/>
      <c r="G738" s="214"/>
      <c r="H738" s="214"/>
      <c r="I738" s="214"/>
      <c r="J738" s="214"/>
      <c r="K738" s="214"/>
      <c r="L738" s="214"/>
      <c r="M738" s="214"/>
      <c r="N738" s="214"/>
      <c r="O738" s="214"/>
      <c r="P738" s="214"/>
      <c r="Q738" s="214"/>
      <c r="R738" s="214"/>
      <c r="S738" s="214"/>
      <c r="T738" s="214"/>
      <c r="U738" s="214"/>
      <c r="V738" s="214"/>
      <c r="W738" s="214"/>
      <c r="X738" s="214"/>
      <c r="Y738" s="214"/>
      <c r="Z738" s="214"/>
    </row>
    <row r="739" ht="12.75" customHeight="1">
      <c r="A739" s="214"/>
      <c r="B739" s="214"/>
      <c r="C739" s="214"/>
      <c r="D739" s="214"/>
      <c r="E739" s="214"/>
      <c r="F739" s="214"/>
      <c r="G739" s="214"/>
      <c r="H739" s="214"/>
      <c r="I739" s="214"/>
      <c r="J739" s="214"/>
      <c r="K739" s="214"/>
      <c r="L739" s="214"/>
      <c r="M739" s="214"/>
      <c r="N739" s="214"/>
      <c r="O739" s="214"/>
      <c r="P739" s="214"/>
      <c r="Q739" s="214"/>
      <c r="R739" s="214"/>
      <c r="S739" s="214"/>
      <c r="T739" s="214"/>
      <c r="U739" s="214"/>
      <c r="V739" s="214"/>
      <c r="W739" s="214"/>
      <c r="X739" s="214"/>
      <c r="Y739" s="214"/>
      <c r="Z739" s="214"/>
    </row>
    <row r="740" ht="12.75" customHeight="1">
      <c r="A740" s="214"/>
      <c r="B740" s="214"/>
      <c r="C740" s="214"/>
      <c r="D740" s="214"/>
      <c r="E740" s="214"/>
      <c r="F740" s="214"/>
      <c r="G740" s="214"/>
      <c r="H740" s="214"/>
      <c r="I740" s="214"/>
      <c r="J740" s="214"/>
      <c r="K740" s="214"/>
      <c r="L740" s="214"/>
      <c r="M740" s="214"/>
      <c r="N740" s="214"/>
      <c r="O740" s="214"/>
      <c r="P740" s="214"/>
      <c r="Q740" s="214"/>
      <c r="R740" s="214"/>
      <c r="S740" s="214"/>
      <c r="T740" s="214"/>
      <c r="U740" s="214"/>
      <c r="V740" s="214"/>
      <c r="W740" s="214"/>
      <c r="X740" s="214"/>
      <c r="Y740" s="214"/>
      <c r="Z740" s="214"/>
    </row>
    <row r="741" ht="12.75" customHeight="1">
      <c r="A741" s="214"/>
      <c r="B741" s="214"/>
      <c r="C741" s="214"/>
      <c r="D741" s="214"/>
      <c r="E741" s="214"/>
      <c r="F741" s="214"/>
      <c r="G741" s="214"/>
      <c r="H741" s="214"/>
      <c r="I741" s="214"/>
      <c r="J741" s="214"/>
      <c r="K741" s="214"/>
      <c r="L741" s="214"/>
      <c r="M741" s="214"/>
      <c r="N741" s="214"/>
      <c r="O741" s="214"/>
      <c r="P741" s="214"/>
      <c r="Q741" s="214"/>
      <c r="R741" s="214"/>
      <c r="S741" s="214"/>
      <c r="T741" s="214"/>
      <c r="U741" s="214"/>
      <c r="V741" s="214"/>
      <c r="W741" s="214"/>
      <c r="X741" s="214"/>
      <c r="Y741" s="214"/>
      <c r="Z741" s="214"/>
    </row>
    <row r="742" ht="12.75" customHeight="1">
      <c r="A742" s="214"/>
      <c r="B742" s="214"/>
      <c r="C742" s="214"/>
      <c r="D742" s="214"/>
      <c r="E742" s="214"/>
      <c r="F742" s="214"/>
      <c r="G742" s="214"/>
      <c r="H742" s="214"/>
      <c r="I742" s="214"/>
      <c r="J742" s="214"/>
      <c r="K742" s="214"/>
      <c r="L742" s="214"/>
      <c r="M742" s="214"/>
      <c r="N742" s="214"/>
      <c r="O742" s="214"/>
      <c r="P742" s="214"/>
      <c r="Q742" s="214"/>
      <c r="R742" s="214"/>
      <c r="S742" s="214"/>
      <c r="T742" s="214"/>
      <c r="U742" s="214"/>
      <c r="V742" s="214"/>
      <c r="W742" s="214"/>
      <c r="X742" s="214"/>
      <c r="Y742" s="214"/>
      <c r="Z742" s="214"/>
    </row>
    <row r="743" ht="12.75" customHeight="1">
      <c r="A743" s="214"/>
      <c r="B743" s="214"/>
      <c r="C743" s="214"/>
      <c r="D743" s="214"/>
      <c r="E743" s="214"/>
      <c r="F743" s="214"/>
      <c r="G743" s="214"/>
      <c r="H743" s="214"/>
      <c r="I743" s="214"/>
      <c r="J743" s="214"/>
      <c r="K743" s="214"/>
      <c r="L743" s="214"/>
      <c r="M743" s="214"/>
      <c r="N743" s="214"/>
      <c r="O743" s="214"/>
      <c r="P743" s="214"/>
      <c r="Q743" s="214"/>
      <c r="R743" s="214"/>
      <c r="S743" s="214"/>
      <c r="T743" s="214"/>
      <c r="U743" s="214"/>
      <c r="V743" s="214"/>
      <c r="W743" s="214"/>
      <c r="X743" s="214"/>
      <c r="Y743" s="214"/>
      <c r="Z743" s="214"/>
    </row>
    <row r="744" ht="12.75" customHeight="1">
      <c r="A744" s="214"/>
      <c r="B744" s="214"/>
      <c r="C744" s="214"/>
      <c r="D744" s="214"/>
      <c r="E744" s="214"/>
      <c r="F744" s="214"/>
      <c r="G744" s="214"/>
      <c r="H744" s="214"/>
      <c r="I744" s="214"/>
      <c r="J744" s="214"/>
      <c r="K744" s="214"/>
      <c r="L744" s="214"/>
      <c r="M744" s="214"/>
      <c r="N744" s="214"/>
      <c r="O744" s="214"/>
      <c r="P744" s="214"/>
      <c r="Q744" s="214"/>
      <c r="R744" s="214"/>
      <c r="S744" s="214"/>
      <c r="T744" s="214"/>
      <c r="U744" s="214"/>
      <c r="V744" s="214"/>
      <c r="W744" s="214"/>
      <c r="X744" s="214"/>
      <c r="Y744" s="214"/>
      <c r="Z744" s="214"/>
    </row>
    <row r="745" ht="12.75" customHeight="1">
      <c r="A745" s="214"/>
      <c r="B745" s="214"/>
      <c r="C745" s="214"/>
      <c r="D745" s="214"/>
      <c r="E745" s="214"/>
      <c r="F745" s="214"/>
      <c r="G745" s="214"/>
      <c r="H745" s="214"/>
      <c r="I745" s="214"/>
      <c r="J745" s="214"/>
      <c r="K745" s="214"/>
      <c r="L745" s="214"/>
      <c r="M745" s="214"/>
      <c r="N745" s="214"/>
      <c r="O745" s="214"/>
      <c r="P745" s="214"/>
      <c r="Q745" s="214"/>
      <c r="R745" s="214"/>
      <c r="S745" s="214"/>
      <c r="T745" s="214"/>
      <c r="U745" s="214"/>
      <c r="V745" s="214"/>
      <c r="W745" s="214"/>
      <c r="X745" s="214"/>
      <c r="Y745" s="214"/>
      <c r="Z745" s="214"/>
    </row>
    <row r="746" ht="12.75" customHeight="1">
      <c r="A746" s="214"/>
      <c r="B746" s="214"/>
      <c r="C746" s="214"/>
      <c r="D746" s="214"/>
      <c r="E746" s="214"/>
      <c r="F746" s="214"/>
      <c r="G746" s="214"/>
      <c r="H746" s="214"/>
      <c r="I746" s="214"/>
      <c r="J746" s="214"/>
      <c r="K746" s="214"/>
      <c r="L746" s="214"/>
      <c r="M746" s="214"/>
      <c r="N746" s="214"/>
      <c r="O746" s="214"/>
      <c r="P746" s="214"/>
      <c r="Q746" s="214"/>
      <c r="R746" s="214"/>
      <c r="S746" s="214"/>
      <c r="T746" s="214"/>
      <c r="U746" s="214"/>
      <c r="V746" s="214"/>
      <c r="W746" s="214"/>
      <c r="X746" s="214"/>
      <c r="Y746" s="214"/>
      <c r="Z746" s="214"/>
    </row>
    <row r="747" ht="12.75" customHeight="1">
      <c r="A747" s="214"/>
      <c r="B747" s="214"/>
      <c r="C747" s="214"/>
      <c r="D747" s="214"/>
      <c r="E747" s="214"/>
      <c r="F747" s="214"/>
      <c r="G747" s="214"/>
      <c r="H747" s="214"/>
      <c r="I747" s="214"/>
      <c r="J747" s="214"/>
      <c r="K747" s="214"/>
      <c r="L747" s="214"/>
      <c r="M747" s="214"/>
      <c r="N747" s="214"/>
      <c r="O747" s="214"/>
      <c r="P747" s="214"/>
      <c r="Q747" s="214"/>
      <c r="R747" s="214"/>
      <c r="S747" s="214"/>
      <c r="T747" s="214"/>
      <c r="U747" s="214"/>
      <c r="V747" s="214"/>
      <c r="W747" s="214"/>
      <c r="X747" s="214"/>
      <c r="Y747" s="214"/>
      <c r="Z747" s="214"/>
    </row>
    <row r="748" ht="12.75" customHeight="1">
      <c r="A748" s="214"/>
      <c r="B748" s="214"/>
      <c r="C748" s="214"/>
      <c r="D748" s="214"/>
      <c r="E748" s="214"/>
      <c r="F748" s="214"/>
      <c r="G748" s="214"/>
      <c r="H748" s="214"/>
      <c r="I748" s="214"/>
      <c r="J748" s="214"/>
      <c r="K748" s="214"/>
      <c r="L748" s="214"/>
      <c r="M748" s="214"/>
      <c r="N748" s="214"/>
      <c r="O748" s="214"/>
      <c r="P748" s="214"/>
      <c r="Q748" s="214"/>
      <c r="R748" s="214"/>
      <c r="S748" s="214"/>
      <c r="T748" s="214"/>
      <c r="U748" s="214"/>
      <c r="V748" s="214"/>
      <c r="W748" s="214"/>
      <c r="X748" s="214"/>
      <c r="Y748" s="214"/>
      <c r="Z748" s="214"/>
    </row>
    <row r="749" ht="12.75" customHeight="1">
      <c r="A749" s="214"/>
      <c r="B749" s="214"/>
      <c r="C749" s="214"/>
      <c r="D749" s="214"/>
      <c r="E749" s="214"/>
      <c r="F749" s="214"/>
      <c r="G749" s="214"/>
      <c r="H749" s="214"/>
      <c r="I749" s="214"/>
      <c r="J749" s="214"/>
      <c r="K749" s="214"/>
      <c r="L749" s="214"/>
      <c r="M749" s="214"/>
      <c r="N749" s="214"/>
      <c r="O749" s="214"/>
      <c r="P749" s="214"/>
      <c r="Q749" s="214"/>
      <c r="R749" s="214"/>
      <c r="S749" s="214"/>
      <c r="T749" s="214"/>
      <c r="U749" s="214"/>
      <c r="V749" s="214"/>
      <c r="W749" s="214"/>
      <c r="X749" s="214"/>
      <c r="Y749" s="214"/>
      <c r="Z749" s="214"/>
    </row>
    <row r="750" ht="12.75" customHeight="1">
      <c r="A750" s="214"/>
      <c r="B750" s="214"/>
      <c r="C750" s="214"/>
      <c r="D750" s="214"/>
      <c r="E750" s="214"/>
      <c r="F750" s="214"/>
      <c r="G750" s="214"/>
      <c r="H750" s="214"/>
      <c r="I750" s="214"/>
      <c r="J750" s="214"/>
      <c r="K750" s="214"/>
      <c r="L750" s="214"/>
      <c r="M750" s="214"/>
      <c r="N750" s="214"/>
      <c r="O750" s="214"/>
      <c r="P750" s="214"/>
      <c r="Q750" s="214"/>
      <c r="R750" s="214"/>
      <c r="S750" s="214"/>
      <c r="T750" s="214"/>
      <c r="U750" s="214"/>
      <c r="V750" s="214"/>
      <c r="W750" s="214"/>
      <c r="X750" s="214"/>
      <c r="Y750" s="214"/>
      <c r="Z750" s="214"/>
    </row>
    <row r="751" ht="12.75" customHeight="1">
      <c r="A751" s="214"/>
      <c r="B751" s="214"/>
      <c r="C751" s="214"/>
      <c r="D751" s="214"/>
      <c r="E751" s="214"/>
      <c r="F751" s="214"/>
      <c r="G751" s="214"/>
      <c r="H751" s="214"/>
      <c r="I751" s="214"/>
      <c r="J751" s="214"/>
      <c r="K751" s="214"/>
      <c r="L751" s="214"/>
      <c r="M751" s="214"/>
      <c r="N751" s="214"/>
      <c r="O751" s="214"/>
      <c r="P751" s="214"/>
      <c r="Q751" s="214"/>
      <c r="R751" s="214"/>
      <c r="S751" s="214"/>
      <c r="T751" s="214"/>
      <c r="U751" s="214"/>
      <c r="V751" s="214"/>
      <c r="W751" s="214"/>
      <c r="X751" s="214"/>
      <c r="Y751" s="214"/>
      <c r="Z751" s="214"/>
    </row>
    <row r="752" ht="12.75" customHeight="1">
      <c r="A752" s="214"/>
      <c r="B752" s="214"/>
      <c r="C752" s="214"/>
      <c r="D752" s="214"/>
      <c r="E752" s="214"/>
      <c r="F752" s="214"/>
      <c r="G752" s="214"/>
      <c r="H752" s="214"/>
      <c r="I752" s="214"/>
      <c r="J752" s="214"/>
      <c r="K752" s="214"/>
      <c r="L752" s="214"/>
      <c r="M752" s="214"/>
      <c r="N752" s="214"/>
      <c r="O752" s="214"/>
      <c r="P752" s="214"/>
      <c r="Q752" s="214"/>
      <c r="R752" s="214"/>
      <c r="S752" s="214"/>
      <c r="T752" s="214"/>
      <c r="U752" s="214"/>
      <c r="V752" s="214"/>
      <c r="W752" s="214"/>
      <c r="X752" s="214"/>
      <c r="Y752" s="214"/>
      <c r="Z752" s="214"/>
    </row>
    <row r="753" ht="12.75" customHeight="1">
      <c r="A753" s="214"/>
      <c r="B753" s="214"/>
      <c r="C753" s="214"/>
      <c r="D753" s="214"/>
      <c r="E753" s="214"/>
      <c r="F753" s="214"/>
      <c r="G753" s="214"/>
      <c r="H753" s="214"/>
      <c r="I753" s="214"/>
      <c r="J753" s="214"/>
      <c r="K753" s="214"/>
      <c r="L753" s="214"/>
      <c r="M753" s="214"/>
      <c r="N753" s="214"/>
      <c r="O753" s="214"/>
      <c r="P753" s="214"/>
      <c r="Q753" s="214"/>
      <c r="R753" s="214"/>
      <c r="S753" s="214"/>
      <c r="T753" s="214"/>
      <c r="U753" s="214"/>
      <c r="V753" s="214"/>
      <c r="W753" s="214"/>
      <c r="X753" s="214"/>
      <c r="Y753" s="214"/>
      <c r="Z753" s="214"/>
    </row>
    <row r="754" ht="12.75" customHeight="1">
      <c r="A754" s="214"/>
      <c r="B754" s="214"/>
      <c r="C754" s="214"/>
      <c r="D754" s="214"/>
      <c r="E754" s="214"/>
      <c r="F754" s="214"/>
      <c r="G754" s="214"/>
      <c r="H754" s="214"/>
      <c r="I754" s="214"/>
      <c r="J754" s="214"/>
      <c r="K754" s="214"/>
      <c r="L754" s="214"/>
      <c r="M754" s="214"/>
      <c r="N754" s="214"/>
      <c r="O754" s="214"/>
      <c r="P754" s="214"/>
      <c r="Q754" s="214"/>
      <c r="R754" s="214"/>
      <c r="S754" s="214"/>
      <c r="T754" s="214"/>
      <c r="U754" s="214"/>
      <c r="V754" s="214"/>
      <c r="W754" s="214"/>
      <c r="X754" s="214"/>
      <c r="Y754" s="214"/>
      <c r="Z754" s="214"/>
    </row>
    <row r="755" ht="12.75" customHeight="1">
      <c r="A755" s="214"/>
      <c r="B755" s="214"/>
      <c r="C755" s="214"/>
      <c r="D755" s="214"/>
      <c r="E755" s="214"/>
      <c r="F755" s="214"/>
      <c r="G755" s="214"/>
      <c r="H755" s="214"/>
      <c r="I755" s="214"/>
      <c r="J755" s="214"/>
      <c r="K755" s="214"/>
      <c r="L755" s="214"/>
      <c r="M755" s="214"/>
      <c r="N755" s="214"/>
      <c r="O755" s="214"/>
      <c r="P755" s="214"/>
      <c r="Q755" s="214"/>
      <c r="R755" s="214"/>
      <c r="S755" s="214"/>
      <c r="T755" s="214"/>
      <c r="U755" s="214"/>
      <c r="V755" s="214"/>
      <c r="W755" s="214"/>
      <c r="X755" s="214"/>
      <c r="Y755" s="214"/>
      <c r="Z755" s="214"/>
    </row>
    <row r="756" ht="12.75" customHeight="1">
      <c r="A756" s="214"/>
      <c r="B756" s="214"/>
      <c r="C756" s="214"/>
      <c r="D756" s="214"/>
      <c r="E756" s="214"/>
      <c r="F756" s="214"/>
      <c r="G756" s="214"/>
      <c r="H756" s="214"/>
      <c r="I756" s="214"/>
      <c r="J756" s="214"/>
      <c r="K756" s="214"/>
      <c r="L756" s="214"/>
      <c r="M756" s="214"/>
      <c r="N756" s="214"/>
      <c r="O756" s="214"/>
      <c r="P756" s="214"/>
      <c r="Q756" s="214"/>
      <c r="R756" s="214"/>
      <c r="S756" s="214"/>
      <c r="T756" s="214"/>
      <c r="U756" s="214"/>
      <c r="V756" s="214"/>
      <c r="W756" s="214"/>
      <c r="X756" s="214"/>
      <c r="Y756" s="214"/>
      <c r="Z756" s="214"/>
    </row>
    <row r="757" ht="12.75" customHeight="1">
      <c r="A757" s="214"/>
      <c r="B757" s="214"/>
      <c r="C757" s="214"/>
      <c r="D757" s="214"/>
      <c r="E757" s="214"/>
      <c r="F757" s="214"/>
      <c r="G757" s="214"/>
      <c r="H757" s="214"/>
      <c r="I757" s="214"/>
      <c r="J757" s="214"/>
      <c r="K757" s="214"/>
      <c r="L757" s="214"/>
      <c r="M757" s="214"/>
      <c r="N757" s="214"/>
      <c r="O757" s="214"/>
      <c r="P757" s="214"/>
      <c r="Q757" s="214"/>
      <c r="R757" s="214"/>
      <c r="S757" s="214"/>
      <c r="T757" s="214"/>
      <c r="U757" s="214"/>
      <c r="V757" s="214"/>
      <c r="W757" s="214"/>
      <c r="X757" s="214"/>
      <c r="Y757" s="214"/>
      <c r="Z757" s="214"/>
    </row>
    <row r="758" ht="12.75" customHeight="1">
      <c r="A758" s="214"/>
      <c r="B758" s="214"/>
      <c r="C758" s="214"/>
      <c r="D758" s="214"/>
      <c r="E758" s="214"/>
      <c r="F758" s="214"/>
      <c r="G758" s="214"/>
      <c r="H758" s="214"/>
      <c r="I758" s="214"/>
      <c r="J758" s="214"/>
      <c r="K758" s="214"/>
      <c r="L758" s="214"/>
      <c r="M758" s="214"/>
      <c r="N758" s="214"/>
      <c r="O758" s="214"/>
      <c r="P758" s="214"/>
      <c r="Q758" s="214"/>
      <c r="R758" s="214"/>
      <c r="S758" s="214"/>
      <c r="T758" s="214"/>
      <c r="U758" s="214"/>
      <c r="V758" s="214"/>
      <c r="W758" s="214"/>
      <c r="X758" s="214"/>
      <c r="Y758" s="214"/>
      <c r="Z758" s="214"/>
    </row>
    <row r="759" ht="12.75" customHeight="1">
      <c r="A759" s="214"/>
      <c r="B759" s="214"/>
      <c r="C759" s="214"/>
      <c r="D759" s="214"/>
      <c r="E759" s="214"/>
      <c r="F759" s="214"/>
      <c r="G759" s="214"/>
      <c r="H759" s="214"/>
      <c r="I759" s="214"/>
      <c r="J759" s="214"/>
      <c r="K759" s="214"/>
      <c r="L759" s="214"/>
      <c r="M759" s="214"/>
      <c r="N759" s="214"/>
      <c r="O759" s="214"/>
      <c r="P759" s="214"/>
      <c r="Q759" s="214"/>
      <c r="R759" s="214"/>
      <c r="S759" s="214"/>
      <c r="T759" s="214"/>
      <c r="U759" s="214"/>
      <c r="V759" s="214"/>
      <c r="W759" s="214"/>
      <c r="X759" s="214"/>
      <c r="Y759" s="214"/>
      <c r="Z759" s="214"/>
    </row>
    <row r="760" ht="12.75" customHeight="1">
      <c r="A760" s="214"/>
      <c r="B760" s="214"/>
      <c r="C760" s="214"/>
      <c r="D760" s="214"/>
      <c r="E760" s="214"/>
      <c r="F760" s="214"/>
      <c r="G760" s="214"/>
      <c r="H760" s="214"/>
      <c r="I760" s="214"/>
      <c r="J760" s="214"/>
      <c r="K760" s="214"/>
      <c r="L760" s="214"/>
      <c r="M760" s="214"/>
      <c r="N760" s="214"/>
      <c r="O760" s="214"/>
      <c r="P760" s="214"/>
      <c r="Q760" s="214"/>
      <c r="R760" s="214"/>
      <c r="S760" s="214"/>
      <c r="T760" s="214"/>
      <c r="U760" s="214"/>
      <c r="V760" s="214"/>
      <c r="W760" s="214"/>
      <c r="X760" s="214"/>
      <c r="Y760" s="214"/>
      <c r="Z760" s="214"/>
    </row>
    <row r="761" ht="12.75" customHeight="1">
      <c r="A761" s="214"/>
      <c r="B761" s="214"/>
      <c r="C761" s="214"/>
      <c r="D761" s="214"/>
      <c r="E761" s="214"/>
      <c r="F761" s="214"/>
      <c r="G761" s="214"/>
      <c r="H761" s="214"/>
      <c r="I761" s="214"/>
      <c r="J761" s="214"/>
      <c r="K761" s="214"/>
      <c r="L761" s="214"/>
      <c r="M761" s="214"/>
      <c r="N761" s="214"/>
      <c r="O761" s="214"/>
      <c r="P761" s="214"/>
      <c r="Q761" s="214"/>
      <c r="R761" s="214"/>
      <c r="S761" s="214"/>
      <c r="T761" s="214"/>
      <c r="U761" s="214"/>
      <c r="V761" s="214"/>
      <c r="W761" s="214"/>
      <c r="X761" s="214"/>
      <c r="Y761" s="214"/>
      <c r="Z761" s="214"/>
    </row>
    <row r="762" ht="12.75" customHeight="1">
      <c r="A762" s="214"/>
      <c r="B762" s="214"/>
      <c r="C762" s="214"/>
      <c r="D762" s="214"/>
      <c r="E762" s="214"/>
      <c r="F762" s="214"/>
      <c r="G762" s="214"/>
      <c r="H762" s="214"/>
      <c r="I762" s="214"/>
      <c r="J762" s="214"/>
      <c r="K762" s="214"/>
      <c r="L762" s="214"/>
      <c r="M762" s="214"/>
      <c r="N762" s="214"/>
      <c r="O762" s="214"/>
      <c r="P762" s="214"/>
      <c r="Q762" s="214"/>
      <c r="R762" s="214"/>
      <c r="S762" s="214"/>
      <c r="T762" s="214"/>
      <c r="U762" s="214"/>
      <c r="V762" s="214"/>
      <c r="W762" s="214"/>
      <c r="X762" s="214"/>
      <c r="Y762" s="214"/>
      <c r="Z762" s="214"/>
    </row>
    <row r="763" ht="12.75" customHeight="1">
      <c r="A763" s="214"/>
      <c r="B763" s="214"/>
      <c r="C763" s="214"/>
      <c r="D763" s="214"/>
      <c r="E763" s="214"/>
      <c r="F763" s="214"/>
      <c r="G763" s="214"/>
      <c r="H763" s="214"/>
      <c r="I763" s="214"/>
      <c r="J763" s="214"/>
      <c r="K763" s="214"/>
      <c r="L763" s="214"/>
      <c r="M763" s="214"/>
      <c r="N763" s="214"/>
      <c r="O763" s="214"/>
      <c r="P763" s="214"/>
      <c r="Q763" s="214"/>
      <c r="R763" s="214"/>
      <c r="S763" s="214"/>
      <c r="T763" s="214"/>
      <c r="U763" s="214"/>
      <c r="V763" s="214"/>
      <c r="W763" s="214"/>
      <c r="X763" s="214"/>
      <c r="Y763" s="214"/>
      <c r="Z763" s="214"/>
    </row>
    <row r="764" ht="12.75" customHeight="1">
      <c r="A764" s="214"/>
      <c r="B764" s="214"/>
      <c r="C764" s="214"/>
      <c r="D764" s="214"/>
      <c r="E764" s="214"/>
      <c r="F764" s="214"/>
      <c r="G764" s="214"/>
      <c r="H764" s="214"/>
      <c r="I764" s="214"/>
      <c r="J764" s="214"/>
      <c r="K764" s="214"/>
      <c r="L764" s="214"/>
      <c r="M764" s="214"/>
      <c r="N764" s="214"/>
      <c r="O764" s="214"/>
      <c r="P764" s="214"/>
      <c r="Q764" s="214"/>
      <c r="R764" s="214"/>
      <c r="S764" s="214"/>
      <c r="T764" s="214"/>
      <c r="U764" s="214"/>
      <c r="V764" s="214"/>
      <c r="W764" s="214"/>
      <c r="X764" s="214"/>
      <c r="Y764" s="214"/>
      <c r="Z764" s="214"/>
    </row>
    <row r="765" ht="12.75" customHeight="1">
      <c r="A765" s="214"/>
      <c r="B765" s="214"/>
      <c r="C765" s="214"/>
      <c r="D765" s="214"/>
      <c r="E765" s="214"/>
      <c r="F765" s="214"/>
      <c r="G765" s="214"/>
      <c r="H765" s="214"/>
      <c r="I765" s="214"/>
      <c r="J765" s="214"/>
      <c r="K765" s="214"/>
      <c r="L765" s="214"/>
      <c r="M765" s="214"/>
      <c r="N765" s="214"/>
      <c r="O765" s="214"/>
      <c r="P765" s="214"/>
      <c r="Q765" s="214"/>
      <c r="R765" s="214"/>
      <c r="S765" s="214"/>
      <c r="T765" s="214"/>
      <c r="U765" s="214"/>
      <c r="V765" s="214"/>
      <c r="W765" s="214"/>
      <c r="X765" s="214"/>
      <c r="Y765" s="214"/>
      <c r="Z765" s="214"/>
    </row>
    <row r="766" ht="12.75" customHeight="1">
      <c r="A766" s="214"/>
      <c r="B766" s="214"/>
      <c r="C766" s="214"/>
      <c r="D766" s="214"/>
      <c r="E766" s="214"/>
      <c r="F766" s="214"/>
      <c r="G766" s="214"/>
      <c r="H766" s="214"/>
      <c r="I766" s="214"/>
      <c r="J766" s="214"/>
      <c r="K766" s="214"/>
      <c r="L766" s="214"/>
      <c r="M766" s="214"/>
      <c r="N766" s="214"/>
      <c r="O766" s="214"/>
      <c r="P766" s="214"/>
      <c r="Q766" s="214"/>
      <c r="R766" s="214"/>
      <c r="S766" s="214"/>
      <c r="T766" s="214"/>
      <c r="U766" s="214"/>
      <c r="V766" s="214"/>
      <c r="W766" s="214"/>
      <c r="X766" s="214"/>
      <c r="Y766" s="214"/>
      <c r="Z766" s="214"/>
    </row>
    <row r="767" ht="12.75" customHeight="1">
      <c r="A767" s="214"/>
      <c r="B767" s="214"/>
      <c r="C767" s="214"/>
      <c r="D767" s="214"/>
      <c r="E767" s="214"/>
      <c r="F767" s="214"/>
      <c r="G767" s="214"/>
      <c r="H767" s="214"/>
      <c r="I767" s="214"/>
      <c r="J767" s="214"/>
      <c r="K767" s="214"/>
      <c r="L767" s="214"/>
      <c r="M767" s="214"/>
      <c r="N767" s="214"/>
      <c r="O767" s="214"/>
      <c r="P767" s="214"/>
      <c r="Q767" s="214"/>
      <c r="R767" s="214"/>
      <c r="S767" s="214"/>
      <c r="T767" s="214"/>
      <c r="U767" s="214"/>
      <c r="V767" s="214"/>
      <c r="W767" s="214"/>
      <c r="X767" s="214"/>
      <c r="Y767" s="214"/>
      <c r="Z767" s="214"/>
    </row>
    <row r="768" ht="12.75" customHeight="1">
      <c r="A768" s="214"/>
      <c r="B768" s="214"/>
      <c r="C768" s="214"/>
      <c r="D768" s="214"/>
      <c r="E768" s="214"/>
      <c r="F768" s="214"/>
      <c r="G768" s="214"/>
      <c r="H768" s="214"/>
      <c r="I768" s="214"/>
      <c r="J768" s="214"/>
      <c r="K768" s="214"/>
      <c r="L768" s="214"/>
      <c r="M768" s="214"/>
      <c r="N768" s="214"/>
      <c r="O768" s="214"/>
      <c r="P768" s="214"/>
      <c r="Q768" s="214"/>
      <c r="R768" s="214"/>
      <c r="S768" s="214"/>
      <c r="T768" s="214"/>
      <c r="U768" s="214"/>
      <c r="V768" s="214"/>
      <c r="W768" s="214"/>
      <c r="X768" s="214"/>
      <c r="Y768" s="214"/>
      <c r="Z768" s="214"/>
    </row>
    <row r="769" ht="12.75" customHeight="1">
      <c r="A769" s="214"/>
      <c r="B769" s="214"/>
      <c r="C769" s="214"/>
      <c r="D769" s="214"/>
      <c r="E769" s="214"/>
      <c r="F769" s="214"/>
      <c r="G769" s="214"/>
      <c r="H769" s="214"/>
      <c r="I769" s="214"/>
      <c r="J769" s="214"/>
      <c r="K769" s="214"/>
      <c r="L769" s="214"/>
      <c r="M769" s="214"/>
      <c r="N769" s="214"/>
      <c r="O769" s="214"/>
      <c r="P769" s="214"/>
      <c r="Q769" s="214"/>
      <c r="R769" s="214"/>
      <c r="S769" s="214"/>
      <c r="T769" s="214"/>
      <c r="U769" s="214"/>
      <c r="V769" s="214"/>
      <c r="W769" s="214"/>
      <c r="X769" s="214"/>
      <c r="Y769" s="214"/>
      <c r="Z769" s="214"/>
    </row>
    <row r="770" ht="12.75" customHeight="1">
      <c r="A770" s="214"/>
      <c r="B770" s="214"/>
      <c r="C770" s="214"/>
      <c r="D770" s="214"/>
      <c r="E770" s="214"/>
      <c r="F770" s="214"/>
      <c r="G770" s="214"/>
      <c r="H770" s="214"/>
      <c r="I770" s="214"/>
      <c r="J770" s="214"/>
      <c r="K770" s="214"/>
      <c r="L770" s="214"/>
      <c r="M770" s="214"/>
      <c r="N770" s="214"/>
      <c r="O770" s="214"/>
      <c r="P770" s="214"/>
      <c r="Q770" s="214"/>
      <c r="R770" s="214"/>
      <c r="S770" s="214"/>
      <c r="T770" s="214"/>
      <c r="U770" s="214"/>
      <c r="V770" s="214"/>
      <c r="W770" s="214"/>
      <c r="X770" s="214"/>
      <c r="Y770" s="214"/>
      <c r="Z770" s="214"/>
    </row>
    <row r="771" ht="12.75" customHeight="1">
      <c r="A771" s="214"/>
      <c r="B771" s="214"/>
      <c r="C771" s="214"/>
      <c r="D771" s="214"/>
      <c r="E771" s="214"/>
      <c r="F771" s="214"/>
      <c r="G771" s="214"/>
      <c r="H771" s="214"/>
      <c r="I771" s="214"/>
      <c r="J771" s="214"/>
      <c r="K771" s="214"/>
      <c r="L771" s="214"/>
      <c r="M771" s="214"/>
      <c r="N771" s="214"/>
      <c r="O771" s="214"/>
      <c r="P771" s="214"/>
      <c r="Q771" s="214"/>
      <c r="R771" s="214"/>
      <c r="S771" s="214"/>
      <c r="T771" s="214"/>
      <c r="U771" s="214"/>
      <c r="V771" s="214"/>
      <c r="W771" s="214"/>
      <c r="X771" s="214"/>
      <c r="Y771" s="214"/>
      <c r="Z771" s="214"/>
    </row>
    <row r="772" ht="12.75" customHeight="1">
      <c r="A772" s="214"/>
      <c r="B772" s="214"/>
      <c r="C772" s="214"/>
      <c r="D772" s="214"/>
      <c r="E772" s="214"/>
      <c r="F772" s="214"/>
      <c r="G772" s="214"/>
      <c r="H772" s="214"/>
      <c r="I772" s="214"/>
      <c r="J772" s="214"/>
      <c r="K772" s="214"/>
      <c r="L772" s="214"/>
      <c r="M772" s="214"/>
      <c r="N772" s="214"/>
      <c r="O772" s="214"/>
      <c r="P772" s="214"/>
      <c r="Q772" s="214"/>
      <c r="R772" s="214"/>
      <c r="S772" s="214"/>
      <c r="T772" s="214"/>
      <c r="U772" s="214"/>
      <c r="V772" s="214"/>
      <c r="W772" s="214"/>
      <c r="X772" s="214"/>
      <c r="Y772" s="214"/>
      <c r="Z772" s="214"/>
    </row>
    <row r="773" ht="12.75" customHeight="1">
      <c r="A773" s="214"/>
      <c r="B773" s="214"/>
      <c r="C773" s="214"/>
      <c r="D773" s="214"/>
      <c r="E773" s="214"/>
      <c r="F773" s="214"/>
      <c r="G773" s="214"/>
      <c r="H773" s="214"/>
      <c r="I773" s="214"/>
      <c r="J773" s="214"/>
      <c r="K773" s="214"/>
      <c r="L773" s="214"/>
      <c r="M773" s="214"/>
      <c r="N773" s="214"/>
      <c r="O773" s="214"/>
      <c r="P773" s="214"/>
      <c r="Q773" s="214"/>
      <c r="R773" s="214"/>
      <c r="S773" s="214"/>
      <c r="T773" s="214"/>
      <c r="U773" s="214"/>
      <c r="V773" s="214"/>
      <c r="W773" s="214"/>
      <c r="X773" s="214"/>
      <c r="Y773" s="214"/>
      <c r="Z773" s="214"/>
    </row>
    <row r="774" ht="12.75" customHeight="1">
      <c r="A774" s="214"/>
      <c r="B774" s="214"/>
      <c r="C774" s="214"/>
      <c r="D774" s="214"/>
      <c r="E774" s="214"/>
      <c r="F774" s="214"/>
      <c r="G774" s="214"/>
      <c r="H774" s="214"/>
      <c r="I774" s="214"/>
      <c r="J774" s="214"/>
      <c r="K774" s="214"/>
      <c r="L774" s="214"/>
      <c r="M774" s="214"/>
      <c r="N774" s="214"/>
      <c r="O774" s="214"/>
      <c r="P774" s="214"/>
      <c r="Q774" s="214"/>
      <c r="R774" s="214"/>
      <c r="S774" s="214"/>
      <c r="T774" s="214"/>
      <c r="U774" s="214"/>
      <c r="V774" s="214"/>
      <c r="W774" s="214"/>
      <c r="X774" s="214"/>
      <c r="Y774" s="214"/>
      <c r="Z774" s="214"/>
    </row>
    <row r="775" ht="12.75" customHeight="1">
      <c r="A775" s="214"/>
      <c r="B775" s="214"/>
      <c r="C775" s="214"/>
      <c r="D775" s="214"/>
      <c r="E775" s="214"/>
      <c r="F775" s="214"/>
      <c r="G775" s="214"/>
      <c r="H775" s="214"/>
      <c r="I775" s="214"/>
      <c r="J775" s="214"/>
      <c r="K775" s="214"/>
      <c r="L775" s="214"/>
      <c r="M775" s="214"/>
      <c r="N775" s="214"/>
      <c r="O775" s="214"/>
      <c r="P775" s="214"/>
      <c r="Q775" s="214"/>
      <c r="R775" s="214"/>
      <c r="S775" s="214"/>
      <c r="T775" s="214"/>
      <c r="U775" s="214"/>
      <c r="V775" s="214"/>
      <c r="W775" s="214"/>
      <c r="X775" s="214"/>
      <c r="Y775" s="214"/>
      <c r="Z775" s="214"/>
    </row>
    <row r="776" ht="12.75" customHeight="1">
      <c r="A776" s="214"/>
      <c r="B776" s="214"/>
      <c r="C776" s="214"/>
      <c r="D776" s="214"/>
      <c r="E776" s="214"/>
      <c r="F776" s="214"/>
      <c r="G776" s="214"/>
      <c r="H776" s="214"/>
      <c r="I776" s="214"/>
      <c r="J776" s="214"/>
      <c r="K776" s="214"/>
      <c r="L776" s="214"/>
      <c r="M776" s="214"/>
      <c r="N776" s="214"/>
      <c r="O776" s="214"/>
      <c r="P776" s="214"/>
      <c r="Q776" s="214"/>
      <c r="R776" s="214"/>
      <c r="S776" s="214"/>
      <c r="T776" s="214"/>
      <c r="U776" s="214"/>
      <c r="V776" s="214"/>
      <c r="W776" s="214"/>
      <c r="X776" s="214"/>
      <c r="Y776" s="214"/>
      <c r="Z776" s="214"/>
    </row>
    <row r="777" ht="12.75" customHeight="1">
      <c r="A777" s="214"/>
      <c r="B777" s="214"/>
      <c r="C777" s="214"/>
      <c r="D777" s="214"/>
      <c r="E777" s="214"/>
      <c r="F777" s="214"/>
      <c r="G777" s="214"/>
      <c r="H777" s="214"/>
      <c r="I777" s="214"/>
      <c r="J777" s="214"/>
      <c r="K777" s="214"/>
      <c r="L777" s="214"/>
      <c r="M777" s="214"/>
      <c r="N777" s="214"/>
      <c r="O777" s="214"/>
      <c r="P777" s="214"/>
      <c r="Q777" s="214"/>
      <c r="R777" s="214"/>
      <c r="S777" s="214"/>
      <c r="T777" s="214"/>
      <c r="U777" s="214"/>
      <c r="V777" s="214"/>
      <c r="W777" s="214"/>
      <c r="X777" s="214"/>
      <c r="Y777" s="214"/>
      <c r="Z777" s="214"/>
    </row>
    <row r="778" ht="12.75" customHeight="1">
      <c r="A778" s="214"/>
      <c r="B778" s="214"/>
      <c r="C778" s="214"/>
      <c r="D778" s="214"/>
      <c r="E778" s="214"/>
      <c r="F778" s="214"/>
      <c r="G778" s="214"/>
      <c r="H778" s="214"/>
      <c r="I778" s="214"/>
      <c r="J778" s="214"/>
      <c r="K778" s="214"/>
      <c r="L778" s="214"/>
      <c r="M778" s="214"/>
      <c r="N778" s="214"/>
      <c r="O778" s="214"/>
      <c r="P778" s="214"/>
      <c r="Q778" s="214"/>
      <c r="R778" s="214"/>
      <c r="S778" s="214"/>
      <c r="T778" s="214"/>
      <c r="U778" s="214"/>
      <c r="V778" s="214"/>
      <c r="W778" s="214"/>
      <c r="X778" s="214"/>
      <c r="Y778" s="214"/>
      <c r="Z778" s="214"/>
    </row>
    <row r="779" ht="12.75" customHeight="1">
      <c r="A779" s="214"/>
      <c r="B779" s="214"/>
      <c r="C779" s="214"/>
      <c r="D779" s="214"/>
      <c r="E779" s="214"/>
      <c r="F779" s="214"/>
      <c r="G779" s="214"/>
      <c r="H779" s="214"/>
      <c r="I779" s="214"/>
      <c r="J779" s="214"/>
      <c r="K779" s="214"/>
      <c r="L779" s="214"/>
      <c r="M779" s="214"/>
      <c r="N779" s="214"/>
      <c r="O779" s="214"/>
      <c r="P779" s="214"/>
      <c r="Q779" s="214"/>
      <c r="R779" s="214"/>
      <c r="S779" s="214"/>
      <c r="T779" s="214"/>
      <c r="U779" s="214"/>
      <c r="V779" s="214"/>
      <c r="W779" s="214"/>
      <c r="X779" s="214"/>
      <c r="Y779" s="214"/>
      <c r="Z779" s="214"/>
    </row>
    <row r="780" ht="12.75" customHeight="1">
      <c r="A780" s="214"/>
      <c r="B780" s="214"/>
      <c r="C780" s="214"/>
      <c r="D780" s="214"/>
      <c r="E780" s="214"/>
      <c r="F780" s="214"/>
      <c r="G780" s="214"/>
      <c r="H780" s="214"/>
      <c r="I780" s="214"/>
      <c r="J780" s="214"/>
      <c r="K780" s="214"/>
      <c r="L780" s="214"/>
      <c r="M780" s="214"/>
      <c r="N780" s="214"/>
      <c r="O780" s="214"/>
      <c r="P780" s="214"/>
      <c r="Q780" s="214"/>
      <c r="R780" s="214"/>
      <c r="S780" s="214"/>
      <c r="T780" s="214"/>
      <c r="U780" s="214"/>
      <c r="V780" s="214"/>
      <c r="W780" s="214"/>
      <c r="X780" s="214"/>
      <c r="Y780" s="214"/>
      <c r="Z780" s="214"/>
    </row>
    <row r="781" ht="12.75" customHeight="1">
      <c r="A781" s="214"/>
      <c r="B781" s="214"/>
      <c r="C781" s="214"/>
      <c r="D781" s="214"/>
      <c r="E781" s="214"/>
      <c r="F781" s="214"/>
      <c r="G781" s="214"/>
      <c r="H781" s="214"/>
      <c r="I781" s="214"/>
      <c r="J781" s="214"/>
      <c r="K781" s="214"/>
      <c r="L781" s="214"/>
      <c r="M781" s="214"/>
      <c r="N781" s="214"/>
      <c r="O781" s="214"/>
      <c r="P781" s="214"/>
      <c r="Q781" s="214"/>
      <c r="R781" s="214"/>
      <c r="S781" s="214"/>
      <c r="T781" s="214"/>
      <c r="U781" s="214"/>
      <c r="V781" s="214"/>
      <c r="W781" s="214"/>
      <c r="X781" s="214"/>
      <c r="Y781" s="214"/>
      <c r="Z781" s="214"/>
    </row>
    <row r="782" ht="12.75" customHeight="1">
      <c r="A782" s="214"/>
      <c r="B782" s="214"/>
      <c r="C782" s="214"/>
      <c r="D782" s="214"/>
      <c r="E782" s="214"/>
      <c r="F782" s="214"/>
      <c r="G782" s="214"/>
      <c r="H782" s="214"/>
      <c r="I782" s="214"/>
      <c r="J782" s="214"/>
      <c r="K782" s="214"/>
      <c r="L782" s="214"/>
      <c r="M782" s="214"/>
      <c r="N782" s="214"/>
      <c r="O782" s="214"/>
      <c r="P782" s="214"/>
      <c r="Q782" s="214"/>
      <c r="R782" s="214"/>
      <c r="S782" s="214"/>
      <c r="T782" s="214"/>
      <c r="U782" s="214"/>
      <c r="V782" s="214"/>
      <c r="W782" s="214"/>
      <c r="X782" s="214"/>
      <c r="Y782" s="214"/>
      <c r="Z782" s="214"/>
    </row>
    <row r="783" ht="12.75" customHeight="1">
      <c r="A783" s="214"/>
      <c r="B783" s="214"/>
      <c r="C783" s="214"/>
      <c r="D783" s="214"/>
      <c r="E783" s="214"/>
      <c r="F783" s="214"/>
      <c r="G783" s="214"/>
      <c r="H783" s="214"/>
      <c r="I783" s="214"/>
      <c r="J783" s="214"/>
      <c r="K783" s="214"/>
      <c r="L783" s="214"/>
      <c r="M783" s="214"/>
      <c r="N783" s="214"/>
      <c r="O783" s="214"/>
      <c r="P783" s="214"/>
      <c r="Q783" s="214"/>
      <c r="R783" s="214"/>
      <c r="S783" s="214"/>
      <c r="T783" s="214"/>
      <c r="U783" s="214"/>
      <c r="V783" s="214"/>
      <c r="W783" s="214"/>
      <c r="X783" s="214"/>
      <c r="Y783" s="214"/>
      <c r="Z783" s="214"/>
    </row>
    <row r="784" ht="12.75" customHeight="1">
      <c r="A784" s="214"/>
      <c r="B784" s="214"/>
      <c r="C784" s="214"/>
      <c r="D784" s="214"/>
      <c r="E784" s="214"/>
      <c r="F784" s="214"/>
      <c r="G784" s="214"/>
      <c r="H784" s="214"/>
      <c r="I784" s="214"/>
      <c r="J784" s="214"/>
      <c r="K784" s="214"/>
      <c r="L784" s="214"/>
      <c r="M784" s="214"/>
      <c r="N784" s="214"/>
      <c r="O784" s="214"/>
      <c r="P784" s="214"/>
      <c r="Q784" s="214"/>
      <c r="R784" s="214"/>
      <c r="S784" s="214"/>
      <c r="T784" s="214"/>
      <c r="U784" s="214"/>
      <c r="V784" s="214"/>
      <c r="W784" s="214"/>
      <c r="X784" s="214"/>
      <c r="Y784" s="214"/>
      <c r="Z784" s="214"/>
    </row>
    <row r="785" ht="12.75" customHeight="1">
      <c r="A785" s="214"/>
      <c r="B785" s="214"/>
      <c r="C785" s="214"/>
      <c r="D785" s="214"/>
      <c r="E785" s="214"/>
      <c r="F785" s="214"/>
      <c r="G785" s="214"/>
      <c r="H785" s="214"/>
      <c r="I785" s="214"/>
      <c r="J785" s="214"/>
      <c r="K785" s="214"/>
      <c r="L785" s="214"/>
      <c r="M785" s="214"/>
      <c r="N785" s="214"/>
      <c r="O785" s="214"/>
      <c r="P785" s="214"/>
      <c r="Q785" s="214"/>
      <c r="R785" s="214"/>
      <c r="S785" s="214"/>
      <c r="T785" s="214"/>
      <c r="U785" s="214"/>
      <c r="V785" s="214"/>
      <c r="W785" s="214"/>
      <c r="X785" s="214"/>
      <c r="Y785" s="214"/>
      <c r="Z785" s="214"/>
    </row>
    <row r="786" ht="12.75" customHeight="1">
      <c r="A786" s="214"/>
      <c r="B786" s="214"/>
      <c r="C786" s="214"/>
      <c r="D786" s="214"/>
      <c r="E786" s="214"/>
      <c r="F786" s="214"/>
      <c r="G786" s="214"/>
      <c r="H786" s="214"/>
      <c r="I786" s="214"/>
      <c r="J786" s="214"/>
      <c r="K786" s="214"/>
      <c r="L786" s="214"/>
      <c r="M786" s="214"/>
      <c r="N786" s="214"/>
      <c r="O786" s="214"/>
      <c r="P786" s="214"/>
      <c r="Q786" s="214"/>
      <c r="R786" s="214"/>
      <c r="S786" s="214"/>
      <c r="T786" s="214"/>
      <c r="U786" s="214"/>
      <c r="V786" s="214"/>
      <c r="W786" s="214"/>
      <c r="X786" s="214"/>
      <c r="Y786" s="214"/>
      <c r="Z786" s="214"/>
    </row>
    <row r="787" ht="12.75" customHeight="1">
      <c r="A787" s="214"/>
      <c r="B787" s="214"/>
      <c r="C787" s="214"/>
      <c r="D787" s="214"/>
      <c r="E787" s="214"/>
      <c r="F787" s="214"/>
      <c r="G787" s="214"/>
      <c r="H787" s="214"/>
      <c r="I787" s="214"/>
      <c r="J787" s="214"/>
      <c r="K787" s="214"/>
      <c r="L787" s="214"/>
      <c r="M787" s="214"/>
      <c r="N787" s="214"/>
      <c r="O787" s="214"/>
      <c r="P787" s="214"/>
      <c r="Q787" s="214"/>
      <c r="R787" s="214"/>
      <c r="S787" s="214"/>
      <c r="T787" s="214"/>
      <c r="U787" s="214"/>
      <c r="V787" s="214"/>
      <c r="W787" s="214"/>
      <c r="X787" s="214"/>
      <c r="Y787" s="214"/>
      <c r="Z787" s="214"/>
    </row>
    <row r="788" ht="12.75" customHeight="1">
      <c r="A788" s="214"/>
      <c r="B788" s="214"/>
      <c r="C788" s="214"/>
      <c r="D788" s="214"/>
      <c r="E788" s="214"/>
      <c r="F788" s="214"/>
      <c r="G788" s="214"/>
      <c r="H788" s="214"/>
      <c r="I788" s="214"/>
      <c r="J788" s="214"/>
      <c r="K788" s="214"/>
      <c r="L788" s="214"/>
      <c r="M788" s="214"/>
      <c r="N788" s="214"/>
      <c r="O788" s="214"/>
      <c r="P788" s="214"/>
      <c r="Q788" s="214"/>
      <c r="R788" s="214"/>
      <c r="S788" s="214"/>
      <c r="T788" s="214"/>
      <c r="U788" s="214"/>
      <c r="V788" s="214"/>
      <c r="W788" s="214"/>
      <c r="X788" s="214"/>
      <c r="Y788" s="214"/>
      <c r="Z788" s="214"/>
    </row>
    <row r="789" ht="12.75" customHeight="1">
      <c r="A789" s="214"/>
      <c r="B789" s="214"/>
      <c r="C789" s="214"/>
      <c r="D789" s="214"/>
      <c r="E789" s="214"/>
      <c r="F789" s="214"/>
      <c r="G789" s="214"/>
      <c r="H789" s="214"/>
      <c r="I789" s="214"/>
      <c r="J789" s="214"/>
      <c r="K789" s="214"/>
      <c r="L789" s="214"/>
      <c r="M789" s="214"/>
      <c r="N789" s="214"/>
      <c r="O789" s="214"/>
      <c r="P789" s="214"/>
      <c r="Q789" s="214"/>
      <c r="R789" s="214"/>
      <c r="S789" s="214"/>
      <c r="T789" s="214"/>
      <c r="U789" s="214"/>
      <c r="V789" s="214"/>
      <c r="W789" s="214"/>
      <c r="X789" s="214"/>
      <c r="Y789" s="214"/>
      <c r="Z789" s="214"/>
    </row>
    <row r="790" ht="12.75" customHeight="1">
      <c r="A790" s="214"/>
      <c r="B790" s="214"/>
      <c r="C790" s="214"/>
      <c r="D790" s="214"/>
      <c r="E790" s="214"/>
      <c r="F790" s="214"/>
      <c r="G790" s="214"/>
      <c r="H790" s="214"/>
      <c r="I790" s="214"/>
      <c r="J790" s="214"/>
      <c r="K790" s="214"/>
      <c r="L790" s="214"/>
      <c r="M790" s="214"/>
      <c r="N790" s="214"/>
      <c r="O790" s="214"/>
      <c r="P790" s="214"/>
      <c r="Q790" s="214"/>
      <c r="R790" s="214"/>
      <c r="S790" s="214"/>
      <c r="T790" s="214"/>
      <c r="U790" s="214"/>
      <c r="V790" s="214"/>
      <c r="W790" s="214"/>
      <c r="X790" s="214"/>
      <c r="Y790" s="214"/>
      <c r="Z790" s="214"/>
    </row>
    <row r="791" ht="12.75" customHeight="1">
      <c r="A791" s="214"/>
      <c r="B791" s="214"/>
      <c r="C791" s="214"/>
      <c r="D791" s="214"/>
      <c r="E791" s="214"/>
      <c r="F791" s="214"/>
      <c r="G791" s="214"/>
      <c r="H791" s="214"/>
      <c r="I791" s="214"/>
      <c r="J791" s="214"/>
      <c r="K791" s="214"/>
      <c r="L791" s="214"/>
      <c r="M791" s="214"/>
      <c r="N791" s="214"/>
      <c r="O791" s="214"/>
      <c r="P791" s="214"/>
      <c r="Q791" s="214"/>
      <c r="R791" s="214"/>
      <c r="S791" s="214"/>
      <c r="T791" s="214"/>
      <c r="U791" s="214"/>
      <c r="V791" s="214"/>
      <c r="W791" s="214"/>
      <c r="X791" s="214"/>
      <c r="Y791" s="214"/>
      <c r="Z791" s="214"/>
    </row>
    <row r="792" ht="12.75" customHeight="1">
      <c r="A792" s="214"/>
      <c r="B792" s="214"/>
      <c r="C792" s="214"/>
      <c r="D792" s="214"/>
      <c r="E792" s="214"/>
      <c r="F792" s="214"/>
      <c r="G792" s="214"/>
      <c r="H792" s="214"/>
      <c r="I792" s="214"/>
      <c r="J792" s="214"/>
      <c r="K792" s="214"/>
      <c r="L792" s="214"/>
      <c r="M792" s="214"/>
      <c r="N792" s="214"/>
      <c r="O792" s="214"/>
      <c r="P792" s="214"/>
      <c r="Q792" s="214"/>
      <c r="R792" s="214"/>
      <c r="S792" s="214"/>
      <c r="T792" s="214"/>
      <c r="U792" s="214"/>
      <c r="V792" s="214"/>
      <c r="W792" s="214"/>
      <c r="X792" s="214"/>
      <c r="Y792" s="214"/>
      <c r="Z792" s="214"/>
    </row>
    <row r="793" ht="12.75" customHeight="1">
      <c r="A793" s="214"/>
      <c r="B793" s="214"/>
      <c r="C793" s="214"/>
      <c r="D793" s="214"/>
      <c r="E793" s="214"/>
      <c r="F793" s="214"/>
      <c r="G793" s="214"/>
      <c r="H793" s="214"/>
      <c r="I793" s="214"/>
      <c r="J793" s="214"/>
      <c r="K793" s="214"/>
      <c r="L793" s="214"/>
      <c r="M793" s="214"/>
      <c r="N793" s="214"/>
      <c r="O793" s="214"/>
      <c r="P793" s="214"/>
      <c r="Q793" s="214"/>
      <c r="R793" s="214"/>
      <c r="S793" s="214"/>
      <c r="T793" s="214"/>
      <c r="U793" s="214"/>
      <c r="V793" s="214"/>
      <c r="W793" s="214"/>
      <c r="X793" s="214"/>
      <c r="Y793" s="214"/>
      <c r="Z793" s="214"/>
    </row>
    <row r="794" ht="12.75" customHeight="1">
      <c r="A794" s="214"/>
      <c r="B794" s="214"/>
      <c r="C794" s="214"/>
      <c r="D794" s="214"/>
      <c r="E794" s="214"/>
      <c r="F794" s="214"/>
      <c r="G794" s="214"/>
      <c r="H794" s="214"/>
      <c r="I794" s="214"/>
      <c r="J794" s="214"/>
      <c r="K794" s="214"/>
      <c r="L794" s="214"/>
      <c r="M794" s="214"/>
      <c r="N794" s="214"/>
      <c r="O794" s="214"/>
      <c r="P794" s="214"/>
      <c r="Q794" s="214"/>
      <c r="R794" s="214"/>
      <c r="S794" s="214"/>
      <c r="T794" s="214"/>
      <c r="U794" s="214"/>
      <c r="V794" s="214"/>
      <c r="W794" s="214"/>
      <c r="X794" s="214"/>
      <c r="Y794" s="214"/>
      <c r="Z794" s="214"/>
    </row>
    <row r="795" ht="12.75" customHeight="1">
      <c r="A795" s="214"/>
      <c r="B795" s="214"/>
      <c r="C795" s="214"/>
      <c r="D795" s="214"/>
      <c r="E795" s="214"/>
      <c r="F795" s="214"/>
      <c r="G795" s="214"/>
      <c r="H795" s="214"/>
      <c r="I795" s="214"/>
      <c r="J795" s="214"/>
      <c r="K795" s="214"/>
      <c r="L795" s="214"/>
      <c r="M795" s="214"/>
      <c r="N795" s="214"/>
      <c r="O795" s="214"/>
      <c r="P795" s="214"/>
      <c r="Q795" s="214"/>
      <c r="R795" s="214"/>
      <c r="S795" s="214"/>
      <c r="T795" s="214"/>
      <c r="U795" s="214"/>
      <c r="V795" s="214"/>
      <c r="W795" s="214"/>
      <c r="X795" s="214"/>
      <c r="Y795" s="214"/>
      <c r="Z795" s="214"/>
    </row>
    <row r="796" ht="12.75" customHeight="1">
      <c r="A796" s="214"/>
      <c r="B796" s="214"/>
      <c r="C796" s="214"/>
      <c r="D796" s="214"/>
      <c r="E796" s="214"/>
      <c r="F796" s="214"/>
      <c r="G796" s="214"/>
      <c r="H796" s="214"/>
      <c r="I796" s="214"/>
      <c r="J796" s="214"/>
      <c r="K796" s="214"/>
      <c r="L796" s="214"/>
      <c r="M796" s="214"/>
      <c r="N796" s="214"/>
      <c r="O796" s="214"/>
      <c r="P796" s="214"/>
      <c r="Q796" s="214"/>
      <c r="R796" s="214"/>
      <c r="S796" s="214"/>
      <c r="T796" s="214"/>
      <c r="U796" s="214"/>
      <c r="V796" s="214"/>
      <c r="W796" s="214"/>
      <c r="X796" s="214"/>
      <c r="Y796" s="214"/>
      <c r="Z796" s="214"/>
    </row>
    <row r="797" ht="12.75" customHeight="1">
      <c r="A797" s="214"/>
      <c r="B797" s="214"/>
      <c r="C797" s="214"/>
      <c r="D797" s="214"/>
      <c r="E797" s="214"/>
      <c r="F797" s="214"/>
      <c r="G797" s="214"/>
      <c r="H797" s="214"/>
      <c r="I797" s="214"/>
      <c r="J797" s="214"/>
      <c r="K797" s="214"/>
      <c r="L797" s="214"/>
      <c r="M797" s="214"/>
      <c r="N797" s="214"/>
      <c r="O797" s="214"/>
      <c r="P797" s="214"/>
      <c r="Q797" s="214"/>
      <c r="R797" s="214"/>
      <c r="S797" s="214"/>
      <c r="T797" s="214"/>
      <c r="U797" s="214"/>
      <c r="V797" s="214"/>
      <c r="W797" s="214"/>
      <c r="X797" s="214"/>
      <c r="Y797" s="214"/>
      <c r="Z797" s="214"/>
    </row>
    <row r="798" ht="12.75" customHeight="1">
      <c r="A798" s="214"/>
      <c r="B798" s="214"/>
      <c r="C798" s="214"/>
      <c r="D798" s="214"/>
      <c r="E798" s="214"/>
      <c r="F798" s="214"/>
      <c r="G798" s="214"/>
      <c r="H798" s="214"/>
      <c r="I798" s="214"/>
      <c r="J798" s="214"/>
      <c r="K798" s="214"/>
      <c r="L798" s="214"/>
      <c r="M798" s="214"/>
      <c r="N798" s="214"/>
      <c r="O798" s="214"/>
      <c r="P798" s="214"/>
      <c r="Q798" s="214"/>
      <c r="R798" s="214"/>
      <c r="S798" s="214"/>
      <c r="T798" s="214"/>
      <c r="U798" s="214"/>
      <c r="V798" s="214"/>
      <c r="W798" s="214"/>
      <c r="X798" s="214"/>
      <c r="Y798" s="214"/>
      <c r="Z798" s="214"/>
    </row>
    <row r="799" ht="12.75" customHeight="1">
      <c r="A799" s="214"/>
      <c r="B799" s="214"/>
      <c r="C799" s="214"/>
      <c r="D799" s="214"/>
      <c r="E799" s="214"/>
      <c r="F799" s="214"/>
      <c r="G799" s="214"/>
      <c r="H799" s="214"/>
      <c r="I799" s="214"/>
      <c r="J799" s="214"/>
      <c r="K799" s="214"/>
      <c r="L799" s="214"/>
      <c r="M799" s="214"/>
      <c r="N799" s="214"/>
      <c r="O799" s="214"/>
      <c r="P799" s="214"/>
      <c r="Q799" s="214"/>
      <c r="R799" s="214"/>
      <c r="S799" s="214"/>
      <c r="T799" s="214"/>
      <c r="U799" s="214"/>
      <c r="V799" s="214"/>
      <c r="W799" s="214"/>
      <c r="X799" s="214"/>
      <c r="Y799" s="214"/>
      <c r="Z799" s="214"/>
    </row>
    <row r="800" ht="12.75" customHeight="1">
      <c r="A800" s="214"/>
      <c r="B800" s="214"/>
      <c r="C800" s="214"/>
      <c r="D800" s="214"/>
      <c r="E800" s="214"/>
      <c r="F800" s="214"/>
      <c r="G800" s="214"/>
      <c r="H800" s="214"/>
      <c r="I800" s="214"/>
      <c r="J800" s="214"/>
      <c r="K800" s="214"/>
      <c r="L800" s="214"/>
      <c r="M800" s="214"/>
      <c r="N800" s="214"/>
      <c r="O800" s="214"/>
      <c r="P800" s="214"/>
      <c r="Q800" s="214"/>
      <c r="R800" s="214"/>
      <c r="S800" s="214"/>
      <c r="T800" s="214"/>
      <c r="U800" s="214"/>
      <c r="V800" s="214"/>
      <c r="W800" s="214"/>
      <c r="X800" s="214"/>
      <c r="Y800" s="214"/>
      <c r="Z800" s="214"/>
    </row>
    <row r="801" ht="12.75" customHeight="1">
      <c r="A801" s="214"/>
      <c r="B801" s="214"/>
      <c r="C801" s="214"/>
      <c r="D801" s="214"/>
      <c r="E801" s="214"/>
      <c r="F801" s="214"/>
      <c r="G801" s="214"/>
      <c r="H801" s="214"/>
      <c r="I801" s="214"/>
      <c r="J801" s="214"/>
      <c r="K801" s="214"/>
      <c r="L801" s="214"/>
      <c r="M801" s="214"/>
      <c r="N801" s="214"/>
      <c r="O801" s="214"/>
      <c r="P801" s="214"/>
      <c r="Q801" s="214"/>
      <c r="R801" s="214"/>
      <c r="S801" s="214"/>
      <c r="T801" s="214"/>
      <c r="U801" s="214"/>
      <c r="V801" s="214"/>
      <c r="W801" s="214"/>
      <c r="X801" s="214"/>
      <c r="Y801" s="214"/>
      <c r="Z801" s="214"/>
    </row>
    <row r="802" ht="12.75" customHeight="1">
      <c r="A802" s="214"/>
      <c r="B802" s="214"/>
      <c r="C802" s="214"/>
      <c r="D802" s="214"/>
      <c r="E802" s="214"/>
      <c r="F802" s="214"/>
      <c r="G802" s="214"/>
      <c r="H802" s="214"/>
      <c r="I802" s="214"/>
      <c r="J802" s="214"/>
      <c r="K802" s="214"/>
      <c r="L802" s="214"/>
      <c r="M802" s="214"/>
      <c r="N802" s="214"/>
      <c r="O802" s="214"/>
      <c r="P802" s="214"/>
      <c r="Q802" s="214"/>
      <c r="R802" s="214"/>
      <c r="S802" s="214"/>
      <c r="T802" s="214"/>
      <c r="U802" s="214"/>
      <c r="V802" s="214"/>
      <c r="W802" s="214"/>
      <c r="X802" s="214"/>
      <c r="Y802" s="214"/>
      <c r="Z802" s="214"/>
    </row>
    <row r="803" ht="12.75" customHeight="1">
      <c r="A803" s="214"/>
      <c r="B803" s="214"/>
      <c r="C803" s="214"/>
      <c r="D803" s="214"/>
      <c r="E803" s="214"/>
      <c r="F803" s="214"/>
      <c r="G803" s="214"/>
      <c r="H803" s="214"/>
      <c r="I803" s="214"/>
      <c r="J803" s="214"/>
      <c r="K803" s="214"/>
      <c r="L803" s="214"/>
      <c r="M803" s="214"/>
      <c r="N803" s="214"/>
      <c r="O803" s="214"/>
      <c r="P803" s="214"/>
      <c r="Q803" s="214"/>
      <c r="R803" s="214"/>
      <c r="S803" s="214"/>
      <c r="T803" s="214"/>
      <c r="U803" s="214"/>
      <c r="V803" s="214"/>
      <c r="W803" s="214"/>
      <c r="X803" s="214"/>
      <c r="Y803" s="214"/>
      <c r="Z803" s="214"/>
    </row>
    <row r="804" ht="12.75" customHeight="1">
      <c r="A804" s="214"/>
      <c r="B804" s="214"/>
      <c r="C804" s="214"/>
      <c r="D804" s="214"/>
      <c r="E804" s="214"/>
      <c r="F804" s="214"/>
      <c r="G804" s="214"/>
      <c r="H804" s="214"/>
      <c r="I804" s="214"/>
      <c r="J804" s="214"/>
      <c r="K804" s="214"/>
      <c r="L804" s="214"/>
      <c r="M804" s="214"/>
      <c r="N804" s="214"/>
      <c r="O804" s="214"/>
      <c r="P804" s="214"/>
      <c r="Q804" s="214"/>
      <c r="R804" s="214"/>
      <c r="S804" s="214"/>
      <c r="T804" s="214"/>
      <c r="U804" s="214"/>
      <c r="V804" s="214"/>
      <c r="W804" s="214"/>
      <c r="X804" s="214"/>
      <c r="Y804" s="214"/>
      <c r="Z804" s="214"/>
    </row>
    <row r="805" ht="12.75" customHeight="1">
      <c r="A805" s="214"/>
      <c r="B805" s="214"/>
      <c r="C805" s="214"/>
      <c r="D805" s="214"/>
      <c r="E805" s="214"/>
      <c r="F805" s="214"/>
      <c r="G805" s="214"/>
      <c r="H805" s="214"/>
      <c r="I805" s="214"/>
      <c r="J805" s="214"/>
      <c r="K805" s="214"/>
      <c r="L805" s="214"/>
      <c r="M805" s="214"/>
      <c r="N805" s="214"/>
      <c r="O805" s="214"/>
      <c r="P805" s="214"/>
      <c r="Q805" s="214"/>
      <c r="R805" s="214"/>
      <c r="S805" s="214"/>
      <c r="T805" s="214"/>
      <c r="U805" s="214"/>
      <c r="V805" s="214"/>
      <c r="W805" s="214"/>
      <c r="X805" s="214"/>
      <c r="Y805" s="214"/>
      <c r="Z805" s="214"/>
    </row>
    <row r="806" ht="12.75" customHeight="1">
      <c r="A806" s="214"/>
      <c r="B806" s="214"/>
      <c r="C806" s="214"/>
      <c r="D806" s="214"/>
      <c r="E806" s="214"/>
      <c r="F806" s="214"/>
      <c r="G806" s="214"/>
      <c r="H806" s="214"/>
      <c r="I806" s="214"/>
      <c r="J806" s="214"/>
      <c r="K806" s="214"/>
      <c r="L806" s="214"/>
      <c r="M806" s="214"/>
      <c r="N806" s="214"/>
      <c r="O806" s="214"/>
      <c r="P806" s="214"/>
      <c r="Q806" s="214"/>
      <c r="R806" s="214"/>
      <c r="S806" s="214"/>
      <c r="T806" s="214"/>
      <c r="U806" s="214"/>
      <c r="V806" s="214"/>
      <c r="W806" s="214"/>
      <c r="X806" s="214"/>
      <c r="Y806" s="214"/>
      <c r="Z806" s="214"/>
    </row>
    <row r="807" ht="12.75" customHeight="1">
      <c r="A807" s="214"/>
      <c r="B807" s="214"/>
      <c r="C807" s="214"/>
      <c r="D807" s="214"/>
      <c r="E807" s="214"/>
      <c r="F807" s="214"/>
      <c r="G807" s="214"/>
      <c r="H807" s="214"/>
      <c r="I807" s="214"/>
      <c r="J807" s="214"/>
      <c r="K807" s="214"/>
      <c r="L807" s="214"/>
      <c r="M807" s="214"/>
      <c r="N807" s="214"/>
      <c r="O807" s="214"/>
      <c r="P807" s="214"/>
      <c r="Q807" s="214"/>
      <c r="R807" s="214"/>
      <c r="S807" s="214"/>
      <c r="T807" s="214"/>
      <c r="U807" s="214"/>
      <c r="V807" s="214"/>
      <c r="W807" s="214"/>
      <c r="X807" s="214"/>
      <c r="Y807" s="214"/>
      <c r="Z807" s="214"/>
    </row>
    <row r="808" ht="12.75" customHeight="1">
      <c r="A808" s="214"/>
      <c r="B808" s="214"/>
      <c r="C808" s="214"/>
      <c r="D808" s="214"/>
      <c r="E808" s="214"/>
      <c r="F808" s="214"/>
      <c r="G808" s="214"/>
      <c r="H808" s="214"/>
      <c r="I808" s="214"/>
      <c r="J808" s="214"/>
      <c r="K808" s="214"/>
      <c r="L808" s="214"/>
      <c r="M808" s="214"/>
      <c r="N808" s="214"/>
      <c r="O808" s="214"/>
      <c r="P808" s="214"/>
      <c r="Q808" s="214"/>
      <c r="R808" s="214"/>
      <c r="S808" s="214"/>
      <c r="T808" s="214"/>
      <c r="U808" s="214"/>
      <c r="V808" s="214"/>
      <c r="W808" s="214"/>
      <c r="X808" s="214"/>
      <c r="Y808" s="214"/>
      <c r="Z808" s="214"/>
    </row>
    <row r="809" ht="12.75" customHeight="1">
      <c r="A809" s="214"/>
      <c r="B809" s="214"/>
      <c r="C809" s="214"/>
      <c r="D809" s="214"/>
      <c r="E809" s="214"/>
      <c r="F809" s="214"/>
      <c r="G809" s="214"/>
      <c r="H809" s="214"/>
      <c r="I809" s="214"/>
      <c r="J809" s="214"/>
      <c r="K809" s="214"/>
      <c r="L809" s="214"/>
      <c r="M809" s="214"/>
      <c r="N809" s="214"/>
      <c r="O809" s="214"/>
      <c r="P809" s="214"/>
      <c r="Q809" s="214"/>
      <c r="R809" s="214"/>
      <c r="S809" s="214"/>
      <c r="T809" s="214"/>
      <c r="U809" s="214"/>
      <c r="V809" s="214"/>
      <c r="W809" s="214"/>
      <c r="X809" s="214"/>
      <c r="Y809" s="214"/>
      <c r="Z809" s="214"/>
    </row>
    <row r="810" ht="12.75" customHeight="1">
      <c r="A810" s="214"/>
      <c r="B810" s="214"/>
      <c r="C810" s="214"/>
      <c r="D810" s="214"/>
      <c r="E810" s="214"/>
      <c r="F810" s="214"/>
      <c r="G810" s="214"/>
      <c r="H810" s="214"/>
      <c r="I810" s="214"/>
      <c r="J810" s="214"/>
      <c r="K810" s="214"/>
      <c r="L810" s="214"/>
      <c r="M810" s="214"/>
      <c r="N810" s="214"/>
      <c r="O810" s="214"/>
      <c r="P810" s="214"/>
      <c r="Q810" s="214"/>
      <c r="R810" s="214"/>
      <c r="S810" s="214"/>
      <c r="T810" s="214"/>
      <c r="U810" s="214"/>
      <c r="V810" s="214"/>
      <c r="W810" s="214"/>
      <c r="X810" s="214"/>
      <c r="Y810" s="214"/>
      <c r="Z810" s="214"/>
    </row>
    <row r="811" ht="12.75" customHeight="1">
      <c r="A811" s="214"/>
      <c r="B811" s="214"/>
      <c r="C811" s="214"/>
      <c r="D811" s="214"/>
      <c r="E811" s="214"/>
      <c r="F811" s="214"/>
      <c r="G811" s="214"/>
      <c r="H811" s="214"/>
      <c r="I811" s="214"/>
      <c r="J811" s="214"/>
      <c r="K811" s="214"/>
      <c r="L811" s="214"/>
      <c r="M811" s="214"/>
      <c r="N811" s="214"/>
      <c r="O811" s="214"/>
      <c r="P811" s="214"/>
      <c r="Q811" s="214"/>
      <c r="R811" s="214"/>
      <c r="S811" s="214"/>
      <c r="T811" s="214"/>
      <c r="U811" s="214"/>
      <c r="V811" s="214"/>
      <c r="W811" s="214"/>
      <c r="X811" s="214"/>
      <c r="Y811" s="214"/>
      <c r="Z811" s="214"/>
    </row>
    <row r="812" ht="12.75" customHeight="1">
      <c r="A812" s="214"/>
      <c r="B812" s="214"/>
      <c r="C812" s="214"/>
      <c r="D812" s="214"/>
      <c r="E812" s="214"/>
      <c r="F812" s="214"/>
      <c r="G812" s="214"/>
      <c r="H812" s="214"/>
      <c r="I812" s="214"/>
      <c r="J812" s="214"/>
      <c r="K812" s="214"/>
      <c r="L812" s="214"/>
      <c r="M812" s="214"/>
      <c r="N812" s="214"/>
      <c r="O812" s="214"/>
      <c r="P812" s="214"/>
      <c r="Q812" s="214"/>
      <c r="R812" s="214"/>
      <c r="S812" s="214"/>
      <c r="T812" s="214"/>
      <c r="U812" s="214"/>
      <c r="V812" s="214"/>
      <c r="W812" s="214"/>
      <c r="X812" s="214"/>
      <c r="Y812" s="214"/>
      <c r="Z812" s="214"/>
    </row>
    <row r="813" ht="12.75" customHeight="1">
      <c r="A813" s="214"/>
      <c r="B813" s="214"/>
      <c r="C813" s="214"/>
      <c r="D813" s="214"/>
      <c r="E813" s="214"/>
      <c r="F813" s="214"/>
      <c r="G813" s="214"/>
      <c r="H813" s="214"/>
      <c r="I813" s="214"/>
      <c r="J813" s="214"/>
      <c r="K813" s="214"/>
      <c r="L813" s="214"/>
      <c r="M813" s="214"/>
      <c r="N813" s="214"/>
      <c r="O813" s="214"/>
      <c r="P813" s="214"/>
      <c r="Q813" s="214"/>
      <c r="R813" s="214"/>
      <c r="S813" s="214"/>
      <c r="T813" s="214"/>
      <c r="U813" s="214"/>
      <c r="V813" s="214"/>
      <c r="W813" s="214"/>
      <c r="X813" s="214"/>
      <c r="Y813" s="214"/>
      <c r="Z813" s="214"/>
    </row>
    <row r="814" ht="12.75" customHeight="1">
      <c r="A814" s="214"/>
      <c r="B814" s="214"/>
      <c r="C814" s="214"/>
      <c r="D814" s="214"/>
      <c r="E814" s="214"/>
      <c r="F814" s="214"/>
      <c r="G814" s="214"/>
      <c r="H814" s="214"/>
      <c r="I814" s="214"/>
      <c r="J814" s="214"/>
      <c r="K814" s="214"/>
      <c r="L814" s="214"/>
      <c r="M814" s="214"/>
      <c r="N814" s="214"/>
      <c r="O814" s="214"/>
      <c r="P814" s="214"/>
      <c r="Q814" s="214"/>
      <c r="R814" s="214"/>
      <c r="S814" s="214"/>
      <c r="T814" s="214"/>
      <c r="U814" s="214"/>
      <c r="V814" s="214"/>
      <c r="W814" s="214"/>
      <c r="X814" s="214"/>
      <c r="Y814" s="214"/>
      <c r="Z814" s="214"/>
    </row>
    <row r="815" ht="12.75" customHeight="1">
      <c r="A815" s="214"/>
      <c r="B815" s="214"/>
      <c r="C815" s="214"/>
      <c r="D815" s="214"/>
      <c r="E815" s="214"/>
      <c r="F815" s="214"/>
      <c r="G815" s="214"/>
      <c r="H815" s="214"/>
      <c r="I815" s="214"/>
      <c r="J815" s="214"/>
      <c r="K815" s="214"/>
      <c r="L815" s="214"/>
      <c r="M815" s="214"/>
      <c r="N815" s="214"/>
      <c r="O815" s="214"/>
      <c r="P815" s="214"/>
      <c r="Q815" s="214"/>
      <c r="R815" s="214"/>
      <c r="S815" s="214"/>
      <c r="T815" s="214"/>
      <c r="U815" s="214"/>
      <c r="V815" s="214"/>
      <c r="W815" s="214"/>
      <c r="X815" s="214"/>
      <c r="Y815" s="214"/>
      <c r="Z815" s="214"/>
    </row>
    <row r="816" ht="12.75" customHeight="1">
      <c r="A816" s="214"/>
      <c r="B816" s="214"/>
      <c r="C816" s="214"/>
      <c r="D816" s="214"/>
      <c r="E816" s="214"/>
      <c r="F816" s="214"/>
      <c r="G816" s="214"/>
      <c r="H816" s="214"/>
      <c r="I816" s="214"/>
      <c r="J816" s="214"/>
      <c r="K816" s="214"/>
      <c r="L816" s="214"/>
      <c r="M816" s="214"/>
      <c r="N816" s="214"/>
      <c r="O816" s="214"/>
      <c r="P816" s="214"/>
      <c r="Q816" s="214"/>
      <c r="R816" s="214"/>
      <c r="S816" s="214"/>
      <c r="T816" s="214"/>
      <c r="U816" s="214"/>
      <c r="V816" s="214"/>
      <c r="W816" s="214"/>
      <c r="X816" s="214"/>
      <c r="Y816" s="214"/>
      <c r="Z816" s="214"/>
    </row>
    <row r="817" ht="12.75" customHeight="1">
      <c r="A817" s="214"/>
      <c r="B817" s="214"/>
      <c r="C817" s="214"/>
      <c r="D817" s="214"/>
      <c r="E817" s="214"/>
      <c r="F817" s="214"/>
      <c r="G817" s="214"/>
      <c r="H817" s="214"/>
      <c r="I817" s="214"/>
      <c r="J817" s="214"/>
      <c r="K817" s="214"/>
      <c r="L817" s="214"/>
      <c r="M817" s="214"/>
      <c r="N817" s="214"/>
      <c r="O817" s="214"/>
      <c r="P817" s="214"/>
      <c r="Q817" s="214"/>
      <c r="R817" s="214"/>
      <c r="S817" s="214"/>
      <c r="T817" s="214"/>
      <c r="U817" s="214"/>
      <c r="V817" s="214"/>
      <c r="W817" s="214"/>
      <c r="X817" s="214"/>
      <c r="Y817" s="214"/>
      <c r="Z817" s="214"/>
    </row>
    <row r="818" ht="12.75" customHeight="1">
      <c r="A818" s="214"/>
      <c r="B818" s="214"/>
      <c r="C818" s="214"/>
      <c r="D818" s="214"/>
      <c r="E818" s="214"/>
      <c r="F818" s="214"/>
      <c r="G818" s="214"/>
      <c r="H818" s="214"/>
      <c r="I818" s="214"/>
      <c r="J818" s="214"/>
      <c r="K818" s="214"/>
      <c r="L818" s="214"/>
      <c r="M818" s="214"/>
      <c r="N818" s="214"/>
      <c r="O818" s="214"/>
      <c r="P818" s="214"/>
      <c r="Q818" s="214"/>
      <c r="R818" s="214"/>
      <c r="S818" s="214"/>
      <c r="T818" s="214"/>
      <c r="U818" s="214"/>
      <c r="V818" s="214"/>
      <c r="W818" s="214"/>
      <c r="X818" s="214"/>
      <c r="Y818" s="214"/>
      <c r="Z818" s="214"/>
    </row>
    <row r="819" ht="12.75" customHeight="1">
      <c r="A819" s="214"/>
      <c r="B819" s="214"/>
      <c r="C819" s="214"/>
      <c r="D819" s="214"/>
      <c r="E819" s="214"/>
      <c r="F819" s="214"/>
      <c r="G819" s="214"/>
      <c r="H819" s="214"/>
      <c r="I819" s="214"/>
      <c r="J819" s="214"/>
      <c r="K819" s="214"/>
      <c r="L819" s="214"/>
      <c r="M819" s="214"/>
      <c r="N819" s="214"/>
      <c r="O819" s="214"/>
      <c r="P819" s="214"/>
      <c r="Q819" s="214"/>
      <c r="R819" s="214"/>
      <c r="S819" s="214"/>
      <c r="T819" s="214"/>
      <c r="U819" s="214"/>
      <c r="V819" s="214"/>
      <c r="W819" s="214"/>
      <c r="X819" s="214"/>
      <c r="Y819" s="214"/>
      <c r="Z819" s="214"/>
    </row>
    <row r="820" ht="12.75" customHeight="1">
      <c r="A820" s="214"/>
      <c r="B820" s="214"/>
      <c r="C820" s="214"/>
      <c r="D820" s="214"/>
      <c r="E820" s="214"/>
      <c r="F820" s="214"/>
      <c r="G820" s="214"/>
      <c r="H820" s="214"/>
      <c r="I820" s="214"/>
      <c r="J820" s="214"/>
      <c r="K820" s="214"/>
      <c r="L820" s="214"/>
      <c r="M820" s="214"/>
      <c r="N820" s="214"/>
      <c r="O820" s="214"/>
      <c r="P820" s="214"/>
      <c r="Q820" s="214"/>
      <c r="R820" s="214"/>
      <c r="S820" s="214"/>
      <c r="T820" s="214"/>
      <c r="U820" s="214"/>
      <c r="V820" s="214"/>
      <c r="W820" s="214"/>
      <c r="X820" s="214"/>
      <c r="Y820" s="214"/>
      <c r="Z820" s="214"/>
    </row>
    <row r="821" ht="12.75" customHeight="1">
      <c r="A821" s="214"/>
      <c r="B821" s="214"/>
      <c r="C821" s="214"/>
      <c r="D821" s="214"/>
      <c r="E821" s="214"/>
      <c r="F821" s="214"/>
      <c r="G821" s="214"/>
      <c r="H821" s="214"/>
      <c r="I821" s="214"/>
      <c r="J821" s="214"/>
      <c r="K821" s="214"/>
      <c r="L821" s="214"/>
      <c r="M821" s="214"/>
      <c r="N821" s="214"/>
      <c r="O821" s="214"/>
      <c r="P821" s="214"/>
      <c r="Q821" s="214"/>
      <c r="R821" s="214"/>
      <c r="S821" s="214"/>
      <c r="T821" s="214"/>
      <c r="U821" s="214"/>
      <c r="V821" s="214"/>
      <c r="W821" s="214"/>
      <c r="X821" s="214"/>
      <c r="Y821" s="214"/>
      <c r="Z821" s="214"/>
    </row>
    <row r="822" ht="12.75" customHeight="1">
      <c r="A822" s="214"/>
      <c r="B822" s="214"/>
      <c r="C822" s="214"/>
      <c r="D822" s="214"/>
      <c r="E822" s="214"/>
      <c r="F822" s="214"/>
      <c r="G822" s="214"/>
      <c r="H822" s="214"/>
      <c r="I822" s="214"/>
      <c r="J822" s="214"/>
      <c r="K822" s="214"/>
      <c r="L822" s="214"/>
      <c r="M822" s="214"/>
      <c r="N822" s="214"/>
      <c r="O822" s="214"/>
      <c r="P822" s="214"/>
      <c r="Q822" s="214"/>
      <c r="R822" s="214"/>
      <c r="S822" s="214"/>
      <c r="T822" s="214"/>
      <c r="U822" s="214"/>
      <c r="V822" s="214"/>
      <c r="W822" s="214"/>
      <c r="X822" s="214"/>
      <c r="Y822" s="214"/>
      <c r="Z822" s="214"/>
    </row>
    <row r="823" ht="12.75" customHeight="1">
      <c r="A823" s="214"/>
      <c r="B823" s="214"/>
      <c r="C823" s="214"/>
      <c r="D823" s="214"/>
      <c r="E823" s="214"/>
      <c r="F823" s="214"/>
      <c r="G823" s="214"/>
      <c r="H823" s="214"/>
      <c r="I823" s="214"/>
      <c r="J823" s="214"/>
      <c r="K823" s="214"/>
      <c r="L823" s="214"/>
      <c r="M823" s="214"/>
      <c r="N823" s="214"/>
      <c r="O823" s="214"/>
      <c r="P823" s="214"/>
      <c r="Q823" s="214"/>
      <c r="R823" s="214"/>
      <c r="S823" s="214"/>
      <c r="T823" s="214"/>
      <c r="U823" s="214"/>
      <c r="V823" s="214"/>
      <c r="W823" s="214"/>
      <c r="X823" s="214"/>
      <c r="Y823" s="214"/>
      <c r="Z823" s="214"/>
    </row>
    <row r="824" ht="12.75" customHeight="1">
      <c r="A824" s="214"/>
      <c r="B824" s="214"/>
      <c r="C824" s="214"/>
      <c r="D824" s="214"/>
      <c r="E824" s="214"/>
      <c r="F824" s="214"/>
      <c r="G824" s="214"/>
      <c r="H824" s="214"/>
      <c r="I824" s="214"/>
      <c r="J824" s="214"/>
      <c r="K824" s="214"/>
      <c r="L824" s="214"/>
      <c r="M824" s="214"/>
      <c r="N824" s="214"/>
      <c r="O824" s="214"/>
      <c r="P824" s="214"/>
      <c r="Q824" s="214"/>
      <c r="R824" s="214"/>
      <c r="S824" s="214"/>
      <c r="T824" s="214"/>
      <c r="U824" s="214"/>
      <c r="V824" s="214"/>
      <c r="W824" s="214"/>
      <c r="X824" s="214"/>
      <c r="Y824" s="214"/>
      <c r="Z824" s="214"/>
    </row>
    <row r="825" ht="12.75" customHeight="1">
      <c r="A825" s="214"/>
      <c r="B825" s="214"/>
      <c r="C825" s="214"/>
      <c r="D825" s="214"/>
      <c r="E825" s="214"/>
      <c r="F825" s="214"/>
      <c r="G825" s="214"/>
      <c r="H825" s="214"/>
      <c r="I825" s="214"/>
      <c r="J825" s="214"/>
      <c r="K825" s="214"/>
      <c r="L825" s="214"/>
      <c r="M825" s="214"/>
      <c r="N825" s="214"/>
      <c r="O825" s="214"/>
      <c r="P825" s="214"/>
      <c r="Q825" s="214"/>
      <c r="R825" s="214"/>
      <c r="S825" s="214"/>
      <c r="T825" s="214"/>
      <c r="U825" s="214"/>
      <c r="V825" s="214"/>
      <c r="W825" s="214"/>
      <c r="X825" s="214"/>
      <c r="Y825" s="214"/>
      <c r="Z825" s="214"/>
    </row>
    <row r="826" ht="12.75" customHeight="1">
      <c r="A826" s="214"/>
      <c r="B826" s="214"/>
      <c r="C826" s="214"/>
      <c r="D826" s="214"/>
      <c r="E826" s="214"/>
      <c r="F826" s="214"/>
      <c r="G826" s="214"/>
      <c r="H826" s="214"/>
      <c r="I826" s="214"/>
      <c r="J826" s="214"/>
      <c r="K826" s="214"/>
      <c r="L826" s="214"/>
      <c r="M826" s="214"/>
      <c r="N826" s="214"/>
      <c r="O826" s="214"/>
      <c r="P826" s="214"/>
      <c r="Q826" s="214"/>
      <c r="R826" s="214"/>
      <c r="S826" s="214"/>
      <c r="T826" s="214"/>
      <c r="U826" s="214"/>
      <c r="V826" s="214"/>
      <c r="W826" s="214"/>
      <c r="X826" s="214"/>
      <c r="Y826" s="214"/>
      <c r="Z826" s="214"/>
    </row>
    <row r="827" ht="12.75" customHeight="1">
      <c r="A827" s="214"/>
      <c r="B827" s="214"/>
      <c r="C827" s="214"/>
      <c r="D827" s="214"/>
      <c r="E827" s="214"/>
      <c r="F827" s="214"/>
      <c r="G827" s="214"/>
      <c r="H827" s="214"/>
      <c r="I827" s="214"/>
      <c r="J827" s="214"/>
      <c r="K827" s="214"/>
      <c r="L827" s="214"/>
      <c r="M827" s="214"/>
      <c r="N827" s="214"/>
      <c r="O827" s="214"/>
      <c r="P827" s="214"/>
      <c r="Q827" s="214"/>
      <c r="R827" s="214"/>
      <c r="S827" s="214"/>
      <c r="T827" s="214"/>
      <c r="U827" s="214"/>
      <c r="V827" s="214"/>
      <c r="W827" s="214"/>
      <c r="X827" s="214"/>
      <c r="Y827" s="214"/>
      <c r="Z827" s="214"/>
    </row>
    <row r="828" ht="12.75" customHeight="1">
      <c r="A828" s="214"/>
      <c r="B828" s="214"/>
      <c r="C828" s="214"/>
      <c r="D828" s="214"/>
      <c r="E828" s="214"/>
      <c r="F828" s="214"/>
      <c r="G828" s="214"/>
      <c r="H828" s="214"/>
      <c r="I828" s="214"/>
      <c r="J828" s="214"/>
      <c r="K828" s="214"/>
      <c r="L828" s="214"/>
      <c r="M828" s="214"/>
      <c r="N828" s="214"/>
      <c r="O828" s="214"/>
      <c r="P828" s="214"/>
      <c r="Q828" s="214"/>
      <c r="R828" s="214"/>
      <c r="S828" s="214"/>
      <c r="T828" s="214"/>
      <c r="U828" s="214"/>
      <c r="V828" s="214"/>
      <c r="W828" s="214"/>
      <c r="X828" s="214"/>
      <c r="Y828" s="214"/>
      <c r="Z828" s="214"/>
    </row>
    <row r="829" ht="12.75" customHeight="1">
      <c r="A829" s="214"/>
      <c r="B829" s="214"/>
      <c r="C829" s="214"/>
      <c r="D829" s="214"/>
      <c r="E829" s="214"/>
      <c r="F829" s="214"/>
      <c r="G829" s="214"/>
      <c r="H829" s="214"/>
      <c r="I829" s="214"/>
      <c r="J829" s="214"/>
      <c r="K829" s="214"/>
      <c r="L829" s="214"/>
      <c r="M829" s="214"/>
      <c r="N829" s="214"/>
      <c r="O829" s="214"/>
      <c r="P829" s="214"/>
      <c r="Q829" s="214"/>
      <c r="R829" s="214"/>
      <c r="S829" s="214"/>
      <c r="T829" s="214"/>
      <c r="U829" s="214"/>
      <c r="V829" s="214"/>
      <c r="W829" s="214"/>
      <c r="X829" s="214"/>
      <c r="Y829" s="214"/>
      <c r="Z829" s="214"/>
    </row>
    <row r="830" ht="12.75" customHeight="1">
      <c r="A830" s="214"/>
      <c r="B830" s="214"/>
      <c r="C830" s="214"/>
      <c r="D830" s="214"/>
      <c r="E830" s="214"/>
      <c r="F830" s="214"/>
      <c r="G830" s="214"/>
      <c r="H830" s="214"/>
      <c r="I830" s="214"/>
      <c r="J830" s="214"/>
      <c r="K830" s="214"/>
      <c r="L830" s="214"/>
      <c r="M830" s="214"/>
      <c r="N830" s="214"/>
      <c r="O830" s="214"/>
      <c r="P830" s="214"/>
      <c r="Q830" s="214"/>
      <c r="R830" s="214"/>
      <c r="S830" s="214"/>
      <c r="T830" s="214"/>
      <c r="U830" s="214"/>
      <c r="V830" s="214"/>
      <c r="W830" s="214"/>
      <c r="X830" s="214"/>
      <c r="Y830" s="214"/>
      <c r="Z830" s="214"/>
    </row>
    <row r="831" ht="12.75" customHeight="1">
      <c r="A831" s="214"/>
      <c r="B831" s="214"/>
      <c r="C831" s="214"/>
      <c r="D831" s="214"/>
      <c r="E831" s="214"/>
      <c r="F831" s="214"/>
      <c r="G831" s="214"/>
      <c r="H831" s="214"/>
      <c r="I831" s="214"/>
      <c r="J831" s="214"/>
      <c r="K831" s="214"/>
      <c r="L831" s="214"/>
      <c r="M831" s="214"/>
      <c r="N831" s="214"/>
      <c r="O831" s="214"/>
      <c r="P831" s="214"/>
      <c r="Q831" s="214"/>
      <c r="R831" s="214"/>
      <c r="S831" s="214"/>
      <c r="T831" s="214"/>
      <c r="U831" s="214"/>
      <c r="V831" s="214"/>
      <c r="W831" s="214"/>
      <c r="X831" s="214"/>
      <c r="Y831" s="214"/>
      <c r="Z831" s="214"/>
    </row>
    <row r="832" ht="12.75" customHeight="1">
      <c r="A832" s="214"/>
      <c r="B832" s="214"/>
      <c r="C832" s="214"/>
      <c r="D832" s="214"/>
      <c r="E832" s="214"/>
      <c r="F832" s="214"/>
      <c r="G832" s="214"/>
      <c r="H832" s="214"/>
      <c r="I832" s="214"/>
      <c r="J832" s="214"/>
      <c r="K832" s="214"/>
      <c r="L832" s="214"/>
      <c r="M832" s="214"/>
      <c r="N832" s="214"/>
      <c r="O832" s="214"/>
      <c r="P832" s="214"/>
      <c r="Q832" s="214"/>
      <c r="R832" s="214"/>
      <c r="S832" s="214"/>
      <c r="T832" s="214"/>
      <c r="U832" s="214"/>
      <c r="V832" s="214"/>
      <c r="W832" s="214"/>
      <c r="X832" s="214"/>
      <c r="Y832" s="214"/>
      <c r="Z832" s="214"/>
    </row>
    <row r="833" ht="12.75" customHeight="1">
      <c r="A833" s="214"/>
      <c r="B833" s="214"/>
      <c r="C833" s="214"/>
      <c r="D833" s="214"/>
      <c r="E833" s="214"/>
      <c r="F833" s="214"/>
      <c r="G833" s="214"/>
      <c r="H833" s="214"/>
      <c r="I833" s="214"/>
      <c r="J833" s="214"/>
      <c r="K833" s="214"/>
      <c r="L833" s="214"/>
      <c r="M833" s="214"/>
      <c r="N833" s="214"/>
      <c r="O833" s="214"/>
      <c r="P833" s="214"/>
      <c r="Q833" s="214"/>
      <c r="R833" s="214"/>
      <c r="S833" s="214"/>
      <c r="T833" s="214"/>
      <c r="U833" s="214"/>
      <c r="V833" s="214"/>
      <c r="W833" s="214"/>
      <c r="X833" s="214"/>
      <c r="Y833" s="214"/>
      <c r="Z833" s="214"/>
    </row>
    <row r="834" ht="12.75" customHeight="1">
      <c r="A834" s="214"/>
      <c r="B834" s="214"/>
      <c r="C834" s="214"/>
      <c r="D834" s="214"/>
      <c r="E834" s="214"/>
      <c r="F834" s="214"/>
      <c r="G834" s="214"/>
      <c r="H834" s="214"/>
      <c r="I834" s="214"/>
      <c r="J834" s="214"/>
      <c r="K834" s="214"/>
      <c r="L834" s="214"/>
      <c r="M834" s="214"/>
      <c r="N834" s="214"/>
      <c r="O834" s="214"/>
      <c r="P834" s="214"/>
      <c r="Q834" s="214"/>
      <c r="R834" s="214"/>
      <c r="S834" s="214"/>
      <c r="T834" s="214"/>
      <c r="U834" s="214"/>
      <c r="V834" s="214"/>
      <c r="W834" s="214"/>
      <c r="X834" s="214"/>
      <c r="Y834" s="214"/>
      <c r="Z834" s="214"/>
    </row>
    <row r="835" ht="12.75" customHeight="1">
      <c r="A835" s="214"/>
      <c r="B835" s="214"/>
      <c r="C835" s="214"/>
      <c r="D835" s="214"/>
      <c r="E835" s="214"/>
      <c r="F835" s="214"/>
      <c r="G835" s="214"/>
      <c r="H835" s="214"/>
      <c r="I835" s="214"/>
      <c r="J835" s="214"/>
      <c r="K835" s="214"/>
      <c r="L835" s="214"/>
      <c r="M835" s="214"/>
      <c r="N835" s="214"/>
      <c r="O835" s="214"/>
      <c r="P835" s="214"/>
      <c r="Q835" s="214"/>
      <c r="R835" s="214"/>
      <c r="S835" s="214"/>
      <c r="T835" s="214"/>
      <c r="U835" s="214"/>
      <c r="V835" s="214"/>
      <c r="W835" s="214"/>
      <c r="X835" s="214"/>
      <c r="Y835" s="214"/>
      <c r="Z835" s="214"/>
    </row>
    <row r="836" ht="12.75" customHeight="1">
      <c r="A836" s="214"/>
      <c r="B836" s="214"/>
      <c r="C836" s="214"/>
      <c r="D836" s="214"/>
      <c r="E836" s="214"/>
      <c r="F836" s="214"/>
      <c r="G836" s="214"/>
      <c r="H836" s="214"/>
      <c r="I836" s="214"/>
      <c r="J836" s="214"/>
      <c r="K836" s="214"/>
      <c r="L836" s="214"/>
      <c r="M836" s="214"/>
      <c r="N836" s="214"/>
      <c r="O836" s="214"/>
      <c r="P836" s="214"/>
      <c r="Q836" s="214"/>
      <c r="R836" s="214"/>
      <c r="S836" s="214"/>
      <c r="T836" s="214"/>
      <c r="U836" s="214"/>
      <c r="V836" s="214"/>
      <c r="W836" s="214"/>
      <c r="X836" s="214"/>
      <c r="Y836" s="214"/>
      <c r="Z836" s="214"/>
    </row>
    <row r="837" ht="12.75" customHeight="1">
      <c r="A837" s="214"/>
      <c r="B837" s="214"/>
      <c r="C837" s="214"/>
      <c r="D837" s="214"/>
      <c r="E837" s="214"/>
      <c r="F837" s="214"/>
      <c r="G837" s="214"/>
      <c r="H837" s="214"/>
      <c r="I837" s="214"/>
      <c r="J837" s="214"/>
      <c r="K837" s="214"/>
      <c r="L837" s="214"/>
      <c r="M837" s="214"/>
      <c r="N837" s="214"/>
      <c r="O837" s="214"/>
      <c r="P837" s="214"/>
      <c r="Q837" s="214"/>
      <c r="R837" s="214"/>
      <c r="S837" s="214"/>
      <c r="T837" s="214"/>
      <c r="U837" s="214"/>
      <c r="V837" s="214"/>
      <c r="W837" s="214"/>
      <c r="X837" s="214"/>
      <c r="Y837" s="214"/>
      <c r="Z837" s="214"/>
    </row>
    <row r="838" ht="12.75" customHeight="1">
      <c r="A838" s="214"/>
      <c r="B838" s="214"/>
      <c r="C838" s="214"/>
      <c r="D838" s="214"/>
      <c r="E838" s="214"/>
      <c r="F838" s="214"/>
      <c r="G838" s="214"/>
      <c r="H838" s="214"/>
      <c r="I838" s="214"/>
      <c r="J838" s="214"/>
      <c r="K838" s="214"/>
      <c r="L838" s="214"/>
      <c r="M838" s="214"/>
      <c r="N838" s="214"/>
      <c r="O838" s="214"/>
      <c r="P838" s="214"/>
      <c r="Q838" s="214"/>
      <c r="R838" s="214"/>
      <c r="S838" s="214"/>
      <c r="T838" s="214"/>
      <c r="U838" s="214"/>
      <c r="V838" s="214"/>
      <c r="W838" s="214"/>
      <c r="X838" s="214"/>
      <c r="Y838" s="214"/>
      <c r="Z838" s="214"/>
    </row>
    <row r="839" ht="12.75" customHeight="1">
      <c r="A839" s="214"/>
      <c r="B839" s="214"/>
      <c r="C839" s="214"/>
      <c r="D839" s="214"/>
      <c r="E839" s="214"/>
      <c r="F839" s="214"/>
      <c r="G839" s="214"/>
      <c r="H839" s="214"/>
      <c r="I839" s="214"/>
      <c r="J839" s="214"/>
      <c r="K839" s="214"/>
      <c r="L839" s="214"/>
      <c r="M839" s="214"/>
      <c r="N839" s="214"/>
      <c r="O839" s="214"/>
      <c r="P839" s="214"/>
      <c r="Q839" s="214"/>
      <c r="R839" s="214"/>
      <c r="S839" s="214"/>
      <c r="T839" s="214"/>
      <c r="U839" s="214"/>
      <c r="V839" s="214"/>
      <c r="W839" s="214"/>
      <c r="X839" s="214"/>
      <c r="Y839" s="214"/>
      <c r="Z839" s="214"/>
    </row>
    <row r="840" ht="12.75" customHeight="1">
      <c r="A840" s="214"/>
      <c r="B840" s="214"/>
      <c r="C840" s="214"/>
      <c r="D840" s="214"/>
      <c r="E840" s="214"/>
      <c r="F840" s="214"/>
      <c r="G840" s="214"/>
      <c r="H840" s="214"/>
      <c r="I840" s="214"/>
      <c r="J840" s="214"/>
      <c r="K840" s="214"/>
      <c r="L840" s="214"/>
      <c r="M840" s="214"/>
      <c r="N840" s="214"/>
      <c r="O840" s="214"/>
      <c r="P840" s="214"/>
      <c r="Q840" s="214"/>
      <c r="R840" s="214"/>
      <c r="S840" s="214"/>
      <c r="T840" s="214"/>
      <c r="U840" s="214"/>
      <c r="V840" s="214"/>
      <c r="W840" s="214"/>
      <c r="X840" s="214"/>
      <c r="Y840" s="214"/>
      <c r="Z840" s="214"/>
    </row>
    <row r="841" ht="12.75" customHeight="1">
      <c r="A841" s="214"/>
      <c r="B841" s="214"/>
      <c r="C841" s="214"/>
      <c r="D841" s="214"/>
      <c r="E841" s="214"/>
      <c r="F841" s="214"/>
      <c r="G841" s="214"/>
      <c r="H841" s="214"/>
      <c r="I841" s="214"/>
      <c r="J841" s="214"/>
      <c r="K841" s="214"/>
      <c r="L841" s="214"/>
      <c r="M841" s="214"/>
      <c r="N841" s="214"/>
      <c r="O841" s="214"/>
      <c r="P841" s="214"/>
      <c r="Q841" s="214"/>
      <c r="R841" s="214"/>
      <c r="S841" s="214"/>
      <c r="T841" s="214"/>
      <c r="U841" s="214"/>
      <c r="V841" s="214"/>
      <c r="W841" s="214"/>
      <c r="X841" s="214"/>
      <c r="Y841" s="214"/>
      <c r="Z841" s="214"/>
    </row>
    <row r="842" ht="12.75" customHeight="1">
      <c r="A842" s="214"/>
      <c r="B842" s="214"/>
      <c r="C842" s="214"/>
      <c r="D842" s="214"/>
      <c r="E842" s="214"/>
      <c r="F842" s="214"/>
      <c r="G842" s="214"/>
      <c r="H842" s="214"/>
      <c r="I842" s="214"/>
      <c r="J842" s="214"/>
      <c r="K842" s="214"/>
      <c r="L842" s="214"/>
      <c r="M842" s="214"/>
      <c r="N842" s="214"/>
      <c r="O842" s="214"/>
      <c r="P842" s="214"/>
      <c r="Q842" s="214"/>
      <c r="R842" s="214"/>
      <c r="S842" s="214"/>
      <c r="T842" s="214"/>
      <c r="U842" s="214"/>
      <c r="V842" s="214"/>
      <c r="W842" s="214"/>
      <c r="X842" s="214"/>
      <c r="Y842" s="214"/>
      <c r="Z842" s="214"/>
    </row>
    <row r="843" ht="12.75" customHeight="1">
      <c r="A843" s="214"/>
      <c r="B843" s="214"/>
      <c r="C843" s="214"/>
      <c r="D843" s="214"/>
      <c r="E843" s="214"/>
      <c r="F843" s="214"/>
      <c r="G843" s="214"/>
      <c r="H843" s="214"/>
      <c r="I843" s="214"/>
      <c r="J843" s="214"/>
      <c r="K843" s="214"/>
      <c r="L843" s="214"/>
      <c r="M843" s="214"/>
      <c r="N843" s="214"/>
      <c r="O843" s="214"/>
      <c r="P843" s="214"/>
      <c r="Q843" s="214"/>
      <c r="R843" s="214"/>
      <c r="S843" s="214"/>
      <c r="T843" s="214"/>
      <c r="U843" s="214"/>
      <c r="V843" s="214"/>
      <c r="W843" s="214"/>
      <c r="X843" s="214"/>
      <c r="Y843" s="214"/>
      <c r="Z843" s="214"/>
    </row>
    <row r="844" ht="12.75" customHeight="1">
      <c r="A844" s="214"/>
      <c r="B844" s="214"/>
      <c r="C844" s="214"/>
      <c r="D844" s="214"/>
      <c r="E844" s="214"/>
      <c r="F844" s="214"/>
      <c r="G844" s="214"/>
      <c r="H844" s="214"/>
      <c r="I844" s="214"/>
      <c r="J844" s="214"/>
      <c r="K844" s="214"/>
      <c r="L844" s="214"/>
      <c r="M844" s="214"/>
      <c r="N844" s="214"/>
      <c r="O844" s="214"/>
      <c r="P844" s="214"/>
      <c r="Q844" s="214"/>
      <c r="R844" s="214"/>
      <c r="S844" s="214"/>
      <c r="T844" s="214"/>
      <c r="U844" s="214"/>
      <c r="V844" s="214"/>
      <c r="W844" s="214"/>
      <c r="X844" s="214"/>
      <c r="Y844" s="214"/>
      <c r="Z844" s="214"/>
    </row>
    <row r="845" ht="12.75" customHeight="1">
      <c r="A845" s="214"/>
      <c r="B845" s="214"/>
      <c r="C845" s="214"/>
      <c r="D845" s="214"/>
      <c r="E845" s="214"/>
      <c r="F845" s="214"/>
      <c r="G845" s="214"/>
      <c r="H845" s="214"/>
      <c r="I845" s="214"/>
      <c r="J845" s="214"/>
      <c r="K845" s="214"/>
      <c r="L845" s="214"/>
      <c r="M845" s="214"/>
      <c r="N845" s="214"/>
      <c r="O845" s="214"/>
      <c r="P845" s="214"/>
      <c r="Q845" s="214"/>
      <c r="R845" s="214"/>
      <c r="S845" s="214"/>
      <c r="T845" s="214"/>
      <c r="U845" s="214"/>
      <c r="V845" s="214"/>
      <c r="W845" s="214"/>
      <c r="X845" s="214"/>
      <c r="Y845" s="214"/>
      <c r="Z845" s="214"/>
    </row>
    <row r="846" ht="12.75" customHeight="1">
      <c r="A846" s="214"/>
      <c r="B846" s="214"/>
      <c r="C846" s="214"/>
      <c r="D846" s="214"/>
      <c r="E846" s="214"/>
      <c r="F846" s="214"/>
      <c r="G846" s="214"/>
      <c r="H846" s="214"/>
      <c r="I846" s="214"/>
      <c r="J846" s="214"/>
      <c r="K846" s="214"/>
      <c r="L846" s="214"/>
      <c r="M846" s="214"/>
      <c r="N846" s="214"/>
      <c r="O846" s="214"/>
      <c r="P846" s="214"/>
      <c r="Q846" s="214"/>
      <c r="R846" s="214"/>
      <c r="S846" s="214"/>
      <c r="T846" s="214"/>
      <c r="U846" s="214"/>
      <c r="V846" s="214"/>
      <c r="W846" s="214"/>
      <c r="X846" s="214"/>
      <c r="Y846" s="214"/>
      <c r="Z846" s="214"/>
    </row>
    <row r="847" ht="12.75" customHeight="1">
      <c r="A847" s="214"/>
      <c r="B847" s="214"/>
      <c r="C847" s="214"/>
      <c r="D847" s="214"/>
      <c r="E847" s="214"/>
      <c r="F847" s="214"/>
      <c r="G847" s="214"/>
      <c r="H847" s="214"/>
      <c r="I847" s="214"/>
      <c r="J847" s="214"/>
      <c r="K847" s="214"/>
      <c r="L847" s="214"/>
      <c r="M847" s="214"/>
      <c r="N847" s="214"/>
      <c r="O847" s="214"/>
      <c r="P847" s="214"/>
      <c r="Q847" s="214"/>
      <c r="R847" s="214"/>
      <c r="S847" s="214"/>
      <c r="T847" s="214"/>
      <c r="U847" s="214"/>
      <c r="V847" s="214"/>
      <c r="W847" s="214"/>
      <c r="X847" s="214"/>
      <c r="Y847" s="214"/>
      <c r="Z847" s="214"/>
    </row>
    <row r="848" ht="12.75" customHeight="1">
      <c r="A848" s="214"/>
      <c r="B848" s="214"/>
      <c r="C848" s="214"/>
      <c r="D848" s="214"/>
      <c r="E848" s="214"/>
      <c r="F848" s="214"/>
      <c r="G848" s="214"/>
      <c r="H848" s="214"/>
      <c r="I848" s="214"/>
      <c r="J848" s="214"/>
      <c r="K848" s="214"/>
      <c r="L848" s="214"/>
      <c r="M848" s="214"/>
      <c r="N848" s="214"/>
      <c r="O848" s="214"/>
      <c r="P848" s="214"/>
      <c r="Q848" s="214"/>
      <c r="R848" s="214"/>
      <c r="S848" s="214"/>
      <c r="T848" s="214"/>
      <c r="U848" s="214"/>
      <c r="V848" s="214"/>
      <c r="W848" s="214"/>
      <c r="X848" s="214"/>
      <c r="Y848" s="214"/>
      <c r="Z848" s="214"/>
    </row>
    <row r="849" ht="12.75" customHeight="1">
      <c r="A849" s="214"/>
      <c r="B849" s="214"/>
      <c r="C849" s="214"/>
      <c r="D849" s="214"/>
      <c r="E849" s="214"/>
      <c r="F849" s="214"/>
      <c r="G849" s="214"/>
      <c r="H849" s="214"/>
      <c r="I849" s="214"/>
      <c r="J849" s="214"/>
      <c r="K849" s="214"/>
      <c r="L849" s="214"/>
      <c r="M849" s="214"/>
      <c r="N849" s="214"/>
      <c r="O849" s="214"/>
      <c r="P849" s="214"/>
      <c r="Q849" s="214"/>
      <c r="R849" s="214"/>
      <c r="S849" s="214"/>
      <c r="T849" s="214"/>
      <c r="U849" s="214"/>
      <c r="V849" s="214"/>
      <c r="W849" s="214"/>
      <c r="X849" s="214"/>
      <c r="Y849" s="214"/>
      <c r="Z849" s="214"/>
    </row>
    <row r="850" ht="12.75" customHeight="1">
      <c r="A850" s="214"/>
      <c r="B850" s="214"/>
      <c r="C850" s="214"/>
      <c r="D850" s="214"/>
      <c r="E850" s="214"/>
      <c r="F850" s="214"/>
      <c r="G850" s="214"/>
      <c r="H850" s="214"/>
      <c r="I850" s="214"/>
      <c r="J850" s="214"/>
      <c r="K850" s="214"/>
      <c r="L850" s="214"/>
      <c r="M850" s="214"/>
      <c r="N850" s="214"/>
      <c r="O850" s="214"/>
      <c r="P850" s="214"/>
      <c r="Q850" s="214"/>
      <c r="R850" s="214"/>
      <c r="S850" s="214"/>
      <c r="T850" s="214"/>
      <c r="U850" s="214"/>
      <c r="V850" s="214"/>
      <c r="W850" s="214"/>
      <c r="X850" s="214"/>
      <c r="Y850" s="214"/>
      <c r="Z850" s="214"/>
    </row>
    <row r="851" ht="12.75" customHeight="1">
      <c r="A851" s="214"/>
      <c r="B851" s="214"/>
      <c r="C851" s="214"/>
      <c r="D851" s="214"/>
      <c r="E851" s="214"/>
      <c r="F851" s="214"/>
      <c r="G851" s="214"/>
      <c r="H851" s="214"/>
      <c r="I851" s="214"/>
      <c r="J851" s="214"/>
      <c r="K851" s="214"/>
      <c r="L851" s="214"/>
      <c r="M851" s="214"/>
      <c r="N851" s="214"/>
      <c r="O851" s="214"/>
      <c r="P851" s="214"/>
      <c r="Q851" s="214"/>
      <c r="R851" s="214"/>
      <c r="S851" s="214"/>
      <c r="T851" s="214"/>
      <c r="U851" s="214"/>
      <c r="V851" s="214"/>
      <c r="W851" s="214"/>
      <c r="X851" s="214"/>
      <c r="Y851" s="214"/>
      <c r="Z851" s="214"/>
    </row>
    <row r="852" ht="12.75" customHeight="1">
      <c r="A852" s="214"/>
      <c r="B852" s="214"/>
      <c r="C852" s="214"/>
      <c r="D852" s="214"/>
      <c r="E852" s="214"/>
      <c r="F852" s="214"/>
      <c r="G852" s="214"/>
      <c r="H852" s="214"/>
      <c r="I852" s="214"/>
      <c r="J852" s="214"/>
      <c r="K852" s="214"/>
      <c r="L852" s="214"/>
      <c r="M852" s="214"/>
      <c r="N852" s="214"/>
      <c r="O852" s="214"/>
      <c r="P852" s="214"/>
      <c r="Q852" s="214"/>
      <c r="R852" s="214"/>
      <c r="S852" s="214"/>
      <c r="T852" s="214"/>
      <c r="U852" s="214"/>
      <c r="V852" s="214"/>
      <c r="W852" s="214"/>
      <c r="X852" s="214"/>
      <c r="Y852" s="214"/>
      <c r="Z852" s="214"/>
    </row>
    <row r="853" ht="12.75" customHeight="1">
      <c r="A853" s="214"/>
      <c r="B853" s="214"/>
      <c r="C853" s="214"/>
      <c r="D853" s="214"/>
      <c r="E853" s="214"/>
      <c r="F853" s="214"/>
      <c r="G853" s="214"/>
      <c r="H853" s="214"/>
      <c r="I853" s="214"/>
      <c r="J853" s="214"/>
      <c r="K853" s="214"/>
      <c r="L853" s="214"/>
      <c r="M853" s="214"/>
      <c r="N853" s="214"/>
      <c r="O853" s="214"/>
      <c r="P853" s="214"/>
      <c r="Q853" s="214"/>
      <c r="R853" s="214"/>
      <c r="S853" s="214"/>
      <c r="T853" s="214"/>
      <c r="U853" s="214"/>
      <c r="V853" s="214"/>
      <c r="W853" s="214"/>
      <c r="X853" s="214"/>
      <c r="Y853" s="214"/>
      <c r="Z853" s="214"/>
    </row>
    <row r="854" ht="12.75" customHeight="1">
      <c r="A854" s="214"/>
      <c r="B854" s="214"/>
      <c r="C854" s="214"/>
      <c r="D854" s="214"/>
      <c r="E854" s="214"/>
      <c r="F854" s="214"/>
      <c r="G854" s="214"/>
      <c r="H854" s="214"/>
      <c r="I854" s="214"/>
      <c r="J854" s="214"/>
      <c r="K854" s="214"/>
      <c r="L854" s="214"/>
      <c r="M854" s="214"/>
      <c r="N854" s="214"/>
      <c r="O854" s="214"/>
      <c r="P854" s="214"/>
      <c r="Q854" s="214"/>
      <c r="R854" s="214"/>
      <c r="S854" s="214"/>
      <c r="T854" s="214"/>
      <c r="U854" s="214"/>
      <c r="V854" s="214"/>
      <c r="W854" s="214"/>
      <c r="X854" s="214"/>
      <c r="Y854" s="214"/>
      <c r="Z854" s="214"/>
    </row>
    <row r="855" ht="12.75" customHeight="1">
      <c r="A855" s="214"/>
      <c r="B855" s="214"/>
      <c r="C855" s="214"/>
      <c r="D855" s="214"/>
      <c r="E855" s="214"/>
      <c r="F855" s="214"/>
      <c r="G855" s="214"/>
      <c r="H855" s="214"/>
      <c r="I855" s="214"/>
      <c r="J855" s="214"/>
      <c r="K855" s="214"/>
      <c r="L855" s="214"/>
      <c r="M855" s="214"/>
      <c r="N855" s="214"/>
      <c r="O855" s="214"/>
      <c r="P855" s="214"/>
      <c r="Q855" s="214"/>
      <c r="R855" s="214"/>
      <c r="S855" s="214"/>
      <c r="T855" s="214"/>
      <c r="U855" s="214"/>
      <c r="V855" s="214"/>
      <c r="W855" s="214"/>
      <c r="X855" s="214"/>
      <c r="Y855" s="214"/>
      <c r="Z855" s="214"/>
    </row>
    <row r="856" ht="12.75" customHeight="1">
      <c r="A856" s="214"/>
      <c r="B856" s="214"/>
      <c r="C856" s="214"/>
      <c r="D856" s="214"/>
      <c r="E856" s="214"/>
      <c r="F856" s="214"/>
      <c r="G856" s="214"/>
      <c r="H856" s="214"/>
      <c r="I856" s="214"/>
      <c r="J856" s="214"/>
      <c r="K856" s="214"/>
      <c r="L856" s="214"/>
      <c r="M856" s="214"/>
      <c r="N856" s="214"/>
      <c r="O856" s="214"/>
      <c r="P856" s="214"/>
      <c r="Q856" s="214"/>
      <c r="R856" s="214"/>
      <c r="S856" s="214"/>
      <c r="T856" s="214"/>
      <c r="U856" s="214"/>
      <c r="V856" s="214"/>
      <c r="W856" s="214"/>
      <c r="X856" s="214"/>
      <c r="Y856" s="214"/>
      <c r="Z856" s="214"/>
    </row>
    <row r="857" ht="12.75" customHeight="1">
      <c r="A857" s="214"/>
      <c r="B857" s="214"/>
      <c r="C857" s="214"/>
      <c r="D857" s="214"/>
      <c r="E857" s="214"/>
      <c r="F857" s="214"/>
      <c r="G857" s="214"/>
      <c r="H857" s="214"/>
      <c r="I857" s="214"/>
      <c r="J857" s="214"/>
      <c r="K857" s="214"/>
      <c r="L857" s="214"/>
      <c r="M857" s="214"/>
      <c r="N857" s="214"/>
      <c r="O857" s="214"/>
      <c r="P857" s="214"/>
      <c r="Q857" s="214"/>
      <c r="R857" s="214"/>
      <c r="S857" s="214"/>
      <c r="T857" s="214"/>
      <c r="U857" s="214"/>
      <c r="V857" s="214"/>
      <c r="W857" s="214"/>
      <c r="X857" s="214"/>
      <c r="Y857" s="214"/>
      <c r="Z857" s="214"/>
    </row>
    <row r="858" ht="12.75" customHeight="1">
      <c r="A858" s="214"/>
      <c r="B858" s="214"/>
      <c r="C858" s="214"/>
      <c r="D858" s="214"/>
      <c r="E858" s="214"/>
      <c r="F858" s="214"/>
      <c r="G858" s="214"/>
      <c r="H858" s="214"/>
      <c r="I858" s="214"/>
      <c r="J858" s="214"/>
      <c r="K858" s="214"/>
      <c r="L858" s="214"/>
      <c r="M858" s="214"/>
      <c r="N858" s="214"/>
      <c r="O858" s="214"/>
      <c r="P858" s="214"/>
      <c r="Q858" s="214"/>
      <c r="R858" s="214"/>
      <c r="S858" s="214"/>
      <c r="T858" s="214"/>
      <c r="U858" s="214"/>
      <c r="V858" s="214"/>
      <c r="W858" s="214"/>
      <c r="X858" s="214"/>
      <c r="Y858" s="214"/>
      <c r="Z858" s="214"/>
    </row>
    <row r="859" ht="12.75" customHeight="1">
      <c r="A859" s="214"/>
      <c r="B859" s="214"/>
      <c r="C859" s="214"/>
      <c r="D859" s="214"/>
      <c r="E859" s="214"/>
      <c r="F859" s="214"/>
      <c r="G859" s="214"/>
      <c r="H859" s="214"/>
      <c r="I859" s="214"/>
      <c r="J859" s="214"/>
      <c r="K859" s="214"/>
      <c r="L859" s="214"/>
      <c r="M859" s="214"/>
      <c r="N859" s="214"/>
      <c r="O859" s="214"/>
      <c r="P859" s="214"/>
      <c r="Q859" s="214"/>
      <c r="R859" s="214"/>
      <c r="S859" s="214"/>
      <c r="T859" s="214"/>
      <c r="U859" s="214"/>
      <c r="V859" s="214"/>
      <c r="W859" s="214"/>
      <c r="X859" s="214"/>
      <c r="Y859" s="214"/>
      <c r="Z859" s="214"/>
    </row>
    <row r="860" ht="12.75" customHeight="1">
      <c r="A860" s="214"/>
      <c r="B860" s="214"/>
      <c r="C860" s="214"/>
      <c r="D860" s="214"/>
      <c r="E860" s="214"/>
      <c r="F860" s="214"/>
      <c r="G860" s="214"/>
      <c r="H860" s="214"/>
      <c r="I860" s="214"/>
      <c r="J860" s="214"/>
      <c r="K860" s="214"/>
      <c r="L860" s="214"/>
      <c r="M860" s="214"/>
      <c r="N860" s="214"/>
      <c r="O860" s="214"/>
      <c r="P860" s="214"/>
      <c r="Q860" s="214"/>
      <c r="R860" s="214"/>
      <c r="S860" s="214"/>
      <c r="T860" s="214"/>
      <c r="U860" s="214"/>
      <c r="V860" s="214"/>
      <c r="W860" s="214"/>
      <c r="X860" s="214"/>
      <c r="Y860" s="214"/>
      <c r="Z860" s="214"/>
    </row>
    <row r="861" ht="12.75" customHeight="1">
      <c r="A861" s="214"/>
      <c r="B861" s="214"/>
      <c r="C861" s="214"/>
      <c r="D861" s="214"/>
      <c r="E861" s="214"/>
      <c r="F861" s="214"/>
      <c r="G861" s="214"/>
      <c r="H861" s="214"/>
      <c r="I861" s="214"/>
      <c r="J861" s="214"/>
      <c r="K861" s="214"/>
      <c r="L861" s="214"/>
      <c r="M861" s="214"/>
      <c r="N861" s="214"/>
      <c r="O861" s="214"/>
      <c r="P861" s="214"/>
      <c r="Q861" s="214"/>
      <c r="R861" s="214"/>
      <c r="S861" s="214"/>
      <c r="T861" s="214"/>
      <c r="U861" s="214"/>
      <c r="V861" s="214"/>
      <c r="W861" s="214"/>
      <c r="X861" s="214"/>
      <c r="Y861" s="214"/>
      <c r="Z861" s="214"/>
    </row>
    <row r="862" ht="12.75" customHeight="1">
      <c r="A862" s="214"/>
      <c r="B862" s="214"/>
      <c r="C862" s="214"/>
      <c r="D862" s="214"/>
      <c r="E862" s="214"/>
      <c r="F862" s="214"/>
      <c r="G862" s="214"/>
      <c r="H862" s="214"/>
      <c r="I862" s="214"/>
      <c r="J862" s="214"/>
      <c r="K862" s="214"/>
      <c r="L862" s="214"/>
      <c r="M862" s="214"/>
      <c r="N862" s="214"/>
      <c r="O862" s="214"/>
      <c r="P862" s="214"/>
      <c r="Q862" s="214"/>
      <c r="R862" s="214"/>
      <c r="S862" s="214"/>
      <c r="T862" s="214"/>
      <c r="U862" s="214"/>
      <c r="V862" s="214"/>
      <c r="W862" s="214"/>
      <c r="X862" s="214"/>
      <c r="Y862" s="214"/>
      <c r="Z862" s="214"/>
    </row>
    <row r="863" ht="12.75" customHeight="1">
      <c r="A863" s="214"/>
      <c r="B863" s="214"/>
      <c r="C863" s="214"/>
      <c r="D863" s="214"/>
      <c r="E863" s="214"/>
      <c r="F863" s="214"/>
      <c r="G863" s="214"/>
      <c r="H863" s="214"/>
      <c r="I863" s="214"/>
      <c r="J863" s="214"/>
      <c r="K863" s="214"/>
      <c r="L863" s="214"/>
      <c r="M863" s="214"/>
      <c r="N863" s="214"/>
      <c r="O863" s="214"/>
      <c r="P863" s="214"/>
      <c r="Q863" s="214"/>
      <c r="R863" s="214"/>
      <c r="S863" s="214"/>
      <c r="T863" s="214"/>
      <c r="U863" s="214"/>
      <c r="V863" s="214"/>
      <c r="W863" s="214"/>
      <c r="X863" s="214"/>
      <c r="Y863" s="214"/>
      <c r="Z863" s="214"/>
    </row>
    <row r="864" ht="12.75" customHeight="1">
      <c r="A864" s="214"/>
      <c r="B864" s="214"/>
      <c r="C864" s="214"/>
      <c r="D864" s="214"/>
      <c r="E864" s="214"/>
      <c r="F864" s="214"/>
      <c r="G864" s="214"/>
      <c r="H864" s="214"/>
      <c r="I864" s="214"/>
      <c r="J864" s="214"/>
      <c r="K864" s="214"/>
      <c r="L864" s="214"/>
      <c r="M864" s="214"/>
      <c r="N864" s="214"/>
      <c r="O864" s="214"/>
      <c r="P864" s="214"/>
      <c r="Q864" s="214"/>
      <c r="R864" s="214"/>
      <c r="S864" s="214"/>
      <c r="T864" s="214"/>
      <c r="U864" s="214"/>
      <c r="V864" s="214"/>
      <c r="W864" s="214"/>
      <c r="X864" s="214"/>
      <c r="Y864" s="214"/>
      <c r="Z864" s="214"/>
    </row>
    <row r="865" ht="12.75" customHeight="1">
      <c r="A865" s="214"/>
      <c r="B865" s="214"/>
      <c r="C865" s="214"/>
      <c r="D865" s="214"/>
      <c r="E865" s="214"/>
      <c r="F865" s="214"/>
      <c r="G865" s="214"/>
      <c r="H865" s="214"/>
      <c r="I865" s="214"/>
      <c r="J865" s="214"/>
      <c r="K865" s="214"/>
      <c r="L865" s="214"/>
      <c r="M865" s="214"/>
      <c r="N865" s="214"/>
      <c r="O865" s="214"/>
      <c r="P865" s="214"/>
      <c r="Q865" s="214"/>
      <c r="R865" s="214"/>
      <c r="S865" s="214"/>
      <c r="T865" s="214"/>
      <c r="U865" s="214"/>
      <c r="V865" s="214"/>
      <c r="W865" s="214"/>
      <c r="X865" s="214"/>
      <c r="Y865" s="214"/>
      <c r="Z865" s="214"/>
    </row>
    <row r="866" ht="12.75" customHeight="1">
      <c r="A866" s="214"/>
      <c r="B866" s="214"/>
      <c r="C866" s="214"/>
      <c r="D866" s="214"/>
      <c r="E866" s="214"/>
      <c r="F866" s="214"/>
      <c r="G866" s="214"/>
      <c r="H866" s="214"/>
      <c r="I866" s="214"/>
      <c r="J866" s="214"/>
      <c r="K866" s="214"/>
      <c r="L866" s="214"/>
      <c r="M866" s="214"/>
      <c r="N866" s="214"/>
      <c r="O866" s="214"/>
      <c r="P866" s="214"/>
      <c r="Q866" s="214"/>
      <c r="R866" s="214"/>
      <c r="S866" s="214"/>
      <c r="T866" s="214"/>
      <c r="U866" s="214"/>
      <c r="V866" s="214"/>
      <c r="W866" s="214"/>
      <c r="X866" s="214"/>
      <c r="Y866" s="214"/>
      <c r="Z866" s="214"/>
    </row>
    <row r="867" ht="12.75" customHeight="1">
      <c r="A867" s="214"/>
      <c r="B867" s="214"/>
      <c r="C867" s="214"/>
      <c r="D867" s="214"/>
      <c r="E867" s="214"/>
      <c r="F867" s="214"/>
      <c r="G867" s="214"/>
      <c r="H867" s="214"/>
      <c r="I867" s="214"/>
      <c r="J867" s="214"/>
      <c r="K867" s="214"/>
      <c r="L867" s="214"/>
      <c r="M867" s="214"/>
      <c r="N867" s="214"/>
      <c r="O867" s="214"/>
      <c r="P867" s="214"/>
      <c r="Q867" s="214"/>
      <c r="R867" s="214"/>
      <c r="S867" s="214"/>
      <c r="T867" s="214"/>
      <c r="U867" s="214"/>
      <c r="V867" s="214"/>
      <c r="W867" s="214"/>
      <c r="X867" s="214"/>
      <c r="Y867" s="214"/>
      <c r="Z867" s="214"/>
    </row>
    <row r="868" ht="12.75" customHeight="1">
      <c r="A868" s="214"/>
      <c r="B868" s="214"/>
      <c r="C868" s="214"/>
      <c r="D868" s="214"/>
      <c r="E868" s="214"/>
      <c r="F868" s="214"/>
      <c r="G868" s="214"/>
      <c r="H868" s="214"/>
      <c r="I868" s="214"/>
      <c r="J868" s="214"/>
      <c r="K868" s="214"/>
      <c r="L868" s="214"/>
      <c r="M868" s="214"/>
      <c r="N868" s="214"/>
      <c r="O868" s="214"/>
      <c r="P868" s="214"/>
      <c r="Q868" s="214"/>
      <c r="R868" s="214"/>
      <c r="S868" s="214"/>
      <c r="T868" s="214"/>
      <c r="U868" s="214"/>
      <c r="V868" s="214"/>
      <c r="W868" s="214"/>
      <c r="X868" s="214"/>
      <c r="Y868" s="214"/>
      <c r="Z868" s="214"/>
    </row>
    <row r="869" ht="12.75" customHeight="1">
      <c r="A869" s="214"/>
      <c r="B869" s="214"/>
      <c r="C869" s="214"/>
      <c r="D869" s="214"/>
      <c r="E869" s="214"/>
      <c r="F869" s="214"/>
      <c r="G869" s="214"/>
      <c r="H869" s="214"/>
      <c r="I869" s="214"/>
      <c r="J869" s="214"/>
      <c r="K869" s="214"/>
      <c r="L869" s="214"/>
      <c r="M869" s="214"/>
      <c r="N869" s="214"/>
      <c r="O869" s="214"/>
      <c r="P869" s="214"/>
      <c r="Q869" s="214"/>
      <c r="R869" s="214"/>
      <c r="S869" s="214"/>
      <c r="T869" s="214"/>
      <c r="U869" s="214"/>
      <c r="V869" s="214"/>
      <c r="W869" s="214"/>
      <c r="X869" s="214"/>
      <c r="Y869" s="214"/>
      <c r="Z869" s="214"/>
    </row>
    <row r="870" ht="12.75" customHeight="1">
      <c r="A870" s="214"/>
      <c r="B870" s="214"/>
      <c r="C870" s="214"/>
      <c r="D870" s="214"/>
      <c r="E870" s="214"/>
      <c r="F870" s="214"/>
      <c r="G870" s="214"/>
      <c r="H870" s="214"/>
      <c r="I870" s="214"/>
      <c r="J870" s="214"/>
      <c r="K870" s="214"/>
      <c r="L870" s="214"/>
      <c r="M870" s="214"/>
      <c r="N870" s="214"/>
      <c r="O870" s="214"/>
      <c r="P870" s="214"/>
      <c r="Q870" s="214"/>
      <c r="R870" s="214"/>
      <c r="S870" s="214"/>
      <c r="T870" s="214"/>
      <c r="U870" s="214"/>
      <c r="V870" s="214"/>
      <c r="W870" s="214"/>
      <c r="X870" s="214"/>
      <c r="Y870" s="214"/>
      <c r="Z870" s="214"/>
    </row>
    <row r="871" ht="12.75" customHeight="1">
      <c r="A871" s="214"/>
      <c r="B871" s="214"/>
      <c r="C871" s="214"/>
      <c r="D871" s="214"/>
      <c r="E871" s="214"/>
      <c r="F871" s="214"/>
      <c r="G871" s="214"/>
      <c r="H871" s="214"/>
      <c r="I871" s="214"/>
      <c r="J871" s="214"/>
      <c r="K871" s="214"/>
      <c r="L871" s="214"/>
      <c r="M871" s="214"/>
      <c r="N871" s="214"/>
      <c r="O871" s="214"/>
      <c r="P871" s="214"/>
      <c r="Q871" s="214"/>
      <c r="R871" s="214"/>
      <c r="S871" s="214"/>
      <c r="T871" s="214"/>
      <c r="U871" s="214"/>
      <c r="V871" s="214"/>
      <c r="W871" s="214"/>
      <c r="X871" s="214"/>
      <c r="Y871" s="214"/>
      <c r="Z871" s="214"/>
    </row>
    <row r="872" ht="12.75" customHeight="1">
      <c r="A872" s="214"/>
      <c r="B872" s="214"/>
      <c r="C872" s="214"/>
      <c r="D872" s="214"/>
      <c r="E872" s="214"/>
      <c r="F872" s="214"/>
      <c r="G872" s="214"/>
      <c r="H872" s="214"/>
      <c r="I872" s="214"/>
      <c r="J872" s="214"/>
      <c r="K872" s="214"/>
      <c r="L872" s="214"/>
      <c r="M872" s="214"/>
      <c r="N872" s="214"/>
      <c r="O872" s="214"/>
      <c r="P872" s="214"/>
      <c r="Q872" s="214"/>
      <c r="R872" s="214"/>
      <c r="S872" s="214"/>
      <c r="T872" s="214"/>
      <c r="U872" s="214"/>
      <c r="V872" s="214"/>
      <c r="W872" s="214"/>
      <c r="X872" s="214"/>
      <c r="Y872" s="214"/>
      <c r="Z872" s="214"/>
    </row>
    <row r="873" ht="12.75" customHeight="1">
      <c r="A873" s="214"/>
      <c r="B873" s="214"/>
      <c r="C873" s="214"/>
      <c r="D873" s="214"/>
      <c r="E873" s="214"/>
      <c r="F873" s="214"/>
      <c r="G873" s="214"/>
      <c r="H873" s="214"/>
      <c r="I873" s="214"/>
      <c r="J873" s="214"/>
      <c r="K873" s="214"/>
      <c r="L873" s="214"/>
      <c r="M873" s="214"/>
      <c r="N873" s="214"/>
      <c r="O873" s="214"/>
      <c r="P873" s="214"/>
      <c r="Q873" s="214"/>
      <c r="R873" s="214"/>
      <c r="S873" s="214"/>
      <c r="T873" s="214"/>
      <c r="U873" s="214"/>
      <c r="V873" s="214"/>
      <c r="W873" s="214"/>
      <c r="X873" s="214"/>
      <c r="Y873" s="214"/>
      <c r="Z873" s="214"/>
    </row>
    <row r="874" ht="12.75" customHeight="1">
      <c r="A874" s="214"/>
      <c r="B874" s="214"/>
      <c r="C874" s="214"/>
      <c r="D874" s="214"/>
      <c r="E874" s="214"/>
      <c r="F874" s="214"/>
      <c r="G874" s="214"/>
      <c r="H874" s="214"/>
      <c r="I874" s="214"/>
      <c r="J874" s="214"/>
      <c r="K874" s="214"/>
      <c r="L874" s="214"/>
      <c r="M874" s="214"/>
      <c r="N874" s="214"/>
      <c r="O874" s="214"/>
      <c r="P874" s="214"/>
      <c r="Q874" s="214"/>
      <c r="R874" s="214"/>
      <c r="S874" s="214"/>
      <c r="T874" s="214"/>
      <c r="U874" s="214"/>
      <c r="V874" s="214"/>
      <c r="W874" s="214"/>
      <c r="X874" s="214"/>
      <c r="Y874" s="214"/>
      <c r="Z874" s="214"/>
    </row>
    <row r="875" ht="12.75" customHeight="1">
      <c r="A875" s="214"/>
      <c r="B875" s="214"/>
      <c r="C875" s="214"/>
      <c r="D875" s="214"/>
      <c r="E875" s="214"/>
      <c r="F875" s="214"/>
      <c r="G875" s="214"/>
      <c r="H875" s="214"/>
      <c r="I875" s="214"/>
      <c r="J875" s="214"/>
      <c r="K875" s="214"/>
      <c r="L875" s="214"/>
      <c r="M875" s="214"/>
      <c r="N875" s="214"/>
      <c r="O875" s="214"/>
      <c r="P875" s="214"/>
      <c r="Q875" s="214"/>
      <c r="R875" s="214"/>
      <c r="S875" s="214"/>
      <c r="T875" s="214"/>
      <c r="U875" s="214"/>
      <c r="V875" s="214"/>
      <c r="W875" s="214"/>
      <c r="X875" s="214"/>
      <c r="Y875" s="214"/>
      <c r="Z875" s="214"/>
    </row>
    <row r="876" ht="12.75" customHeight="1">
      <c r="A876" s="214"/>
      <c r="B876" s="214"/>
      <c r="C876" s="214"/>
      <c r="D876" s="214"/>
      <c r="E876" s="214"/>
      <c r="F876" s="214"/>
      <c r="G876" s="214"/>
      <c r="H876" s="214"/>
      <c r="I876" s="214"/>
      <c r="J876" s="214"/>
      <c r="K876" s="214"/>
      <c r="L876" s="214"/>
      <c r="M876" s="214"/>
      <c r="N876" s="214"/>
      <c r="O876" s="214"/>
      <c r="P876" s="214"/>
      <c r="Q876" s="214"/>
      <c r="R876" s="214"/>
      <c r="S876" s="214"/>
      <c r="T876" s="214"/>
      <c r="U876" s="214"/>
      <c r="V876" s="214"/>
      <c r="W876" s="214"/>
      <c r="X876" s="214"/>
      <c r="Y876" s="214"/>
      <c r="Z876" s="214"/>
    </row>
    <row r="877" ht="12.75" customHeight="1">
      <c r="A877" s="214"/>
      <c r="B877" s="214"/>
      <c r="C877" s="214"/>
      <c r="D877" s="214"/>
      <c r="E877" s="214"/>
      <c r="F877" s="214"/>
      <c r="G877" s="214"/>
      <c r="H877" s="214"/>
      <c r="I877" s="214"/>
      <c r="J877" s="214"/>
      <c r="K877" s="214"/>
      <c r="L877" s="214"/>
      <c r="M877" s="214"/>
      <c r="N877" s="214"/>
      <c r="O877" s="214"/>
      <c r="P877" s="214"/>
      <c r="Q877" s="214"/>
      <c r="R877" s="214"/>
      <c r="S877" s="214"/>
      <c r="T877" s="214"/>
      <c r="U877" s="214"/>
      <c r="V877" s="214"/>
      <c r="W877" s="214"/>
      <c r="X877" s="214"/>
      <c r="Y877" s="214"/>
      <c r="Z877" s="214"/>
    </row>
    <row r="878" ht="12.75" customHeight="1">
      <c r="A878" s="214"/>
      <c r="B878" s="214"/>
      <c r="C878" s="214"/>
      <c r="D878" s="214"/>
      <c r="E878" s="214"/>
      <c r="F878" s="214"/>
      <c r="G878" s="214"/>
      <c r="H878" s="214"/>
      <c r="I878" s="214"/>
      <c r="J878" s="214"/>
      <c r="K878" s="214"/>
      <c r="L878" s="214"/>
      <c r="M878" s="214"/>
      <c r="N878" s="214"/>
      <c r="O878" s="214"/>
      <c r="P878" s="214"/>
      <c r="Q878" s="214"/>
      <c r="R878" s="214"/>
      <c r="S878" s="214"/>
      <c r="T878" s="214"/>
      <c r="U878" s="214"/>
      <c r="V878" s="214"/>
      <c r="W878" s="214"/>
      <c r="X878" s="214"/>
      <c r="Y878" s="214"/>
      <c r="Z878" s="214"/>
    </row>
    <row r="879" ht="12.75" customHeight="1">
      <c r="A879" s="214"/>
      <c r="B879" s="214"/>
      <c r="C879" s="214"/>
      <c r="D879" s="214"/>
      <c r="E879" s="214"/>
      <c r="F879" s="214"/>
      <c r="G879" s="214"/>
      <c r="H879" s="214"/>
      <c r="I879" s="214"/>
      <c r="J879" s="214"/>
      <c r="K879" s="214"/>
      <c r="L879" s="214"/>
      <c r="M879" s="214"/>
      <c r="N879" s="214"/>
      <c r="O879" s="214"/>
      <c r="P879" s="214"/>
      <c r="Q879" s="214"/>
      <c r="R879" s="214"/>
      <c r="S879" s="214"/>
      <c r="T879" s="214"/>
      <c r="U879" s="214"/>
      <c r="V879" s="214"/>
      <c r="W879" s="214"/>
      <c r="X879" s="214"/>
      <c r="Y879" s="214"/>
      <c r="Z879" s="214"/>
    </row>
    <row r="880" ht="12.75" customHeight="1">
      <c r="A880" s="214"/>
      <c r="B880" s="214"/>
      <c r="C880" s="214"/>
      <c r="D880" s="214"/>
      <c r="E880" s="214"/>
      <c r="F880" s="214"/>
      <c r="G880" s="214"/>
      <c r="H880" s="214"/>
      <c r="I880" s="214"/>
      <c r="J880" s="214"/>
      <c r="K880" s="214"/>
      <c r="L880" s="214"/>
      <c r="M880" s="214"/>
      <c r="N880" s="214"/>
      <c r="O880" s="214"/>
      <c r="P880" s="214"/>
      <c r="Q880" s="214"/>
      <c r="R880" s="214"/>
      <c r="S880" s="214"/>
      <c r="T880" s="214"/>
      <c r="U880" s="214"/>
      <c r="V880" s="214"/>
      <c r="W880" s="214"/>
      <c r="X880" s="214"/>
      <c r="Y880" s="214"/>
      <c r="Z880" s="214"/>
    </row>
    <row r="881" ht="12.75" customHeight="1">
      <c r="A881" s="214"/>
      <c r="B881" s="214"/>
      <c r="C881" s="214"/>
      <c r="D881" s="214"/>
      <c r="E881" s="214"/>
      <c r="F881" s="214"/>
      <c r="G881" s="214"/>
      <c r="H881" s="214"/>
      <c r="I881" s="214"/>
      <c r="J881" s="214"/>
      <c r="K881" s="214"/>
      <c r="L881" s="214"/>
      <c r="M881" s="214"/>
      <c r="N881" s="214"/>
      <c r="O881" s="214"/>
      <c r="P881" s="214"/>
      <c r="Q881" s="214"/>
      <c r="R881" s="214"/>
      <c r="S881" s="214"/>
      <c r="T881" s="214"/>
      <c r="U881" s="214"/>
      <c r="V881" s="214"/>
      <c r="W881" s="214"/>
      <c r="X881" s="214"/>
      <c r="Y881" s="214"/>
      <c r="Z881" s="214"/>
    </row>
    <row r="882" ht="12.75" customHeight="1">
      <c r="A882" s="214"/>
      <c r="B882" s="214"/>
      <c r="C882" s="214"/>
      <c r="D882" s="214"/>
      <c r="E882" s="214"/>
      <c r="F882" s="214"/>
      <c r="G882" s="214"/>
      <c r="H882" s="214"/>
      <c r="I882" s="214"/>
      <c r="J882" s="214"/>
      <c r="K882" s="214"/>
      <c r="L882" s="214"/>
      <c r="M882" s="214"/>
      <c r="N882" s="214"/>
      <c r="O882" s="214"/>
      <c r="P882" s="214"/>
      <c r="Q882" s="214"/>
      <c r="R882" s="214"/>
      <c r="S882" s="214"/>
      <c r="T882" s="214"/>
      <c r="U882" s="214"/>
      <c r="V882" s="214"/>
      <c r="W882" s="214"/>
      <c r="X882" s="214"/>
      <c r="Y882" s="214"/>
      <c r="Z882" s="214"/>
    </row>
    <row r="883" ht="12.75" customHeight="1">
      <c r="A883" s="214"/>
      <c r="B883" s="214"/>
      <c r="C883" s="214"/>
      <c r="D883" s="214"/>
      <c r="E883" s="214"/>
      <c r="F883" s="214"/>
      <c r="G883" s="214"/>
      <c r="H883" s="214"/>
      <c r="I883" s="214"/>
      <c r="J883" s="214"/>
      <c r="K883" s="214"/>
      <c r="L883" s="214"/>
      <c r="M883" s="214"/>
      <c r="N883" s="214"/>
      <c r="O883" s="214"/>
      <c r="P883" s="214"/>
      <c r="Q883" s="214"/>
      <c r="R883" s="214"/>
      <c r="S883" s="214"/>
      <c r="T883" s="214"/>
      <c r="U883" s="214"/>
      <c r="V883" s="214"/>
      <c r="W883" s="214"/>
      <c r="X883" s="214"/>
      <c r="Y883" s="214"/>
      <c r="Z883" s="214"/>
    </row>
    <row r="884" ht="12.75" customHeight="1">
      <c r="A884" s="214"/>
      <c r="B884" s="214"/>
      <c r="C884" s="214"/>
      <c r="D884" s="214"/>
      <c r="E884" s="214"/>
      <c r="F884" s="214"/>
      <c r="G884" s="214"/>
      <c r="H884" s="214"/>
      <c r="I884" s="214"/>
      <c r="J884" s="214"/>
      <c r="K884" s="214"/>
      <c r="L884" s="214"/>
      <c r="M884" s="214"/>
      <c r="N884" s="214"/>
      <c r="O884" s="214"/>
      <c r="P884" s="214"/>
      <c r="Q884" s="214"/>
      <c r="R884" s="214"/>
      <c r="S884" s="214"/>
      <c r="T884" s="214"/>
      <c r="U884" s="214"/>
      <c r="V884" s="214"/>
      <c r="W884" s="214"/>
      <c r="X884" s="214"/>
      <c r="Y884" s="214"/>
      <c r="Z884" s="214"/>
    </row>
    <row r="885" ht="12.75" customHeight="1">
      <c r="A885" s="214"/>
      <c r="B885" s="214"/>
      <c r="C885" s="214"/>
      <c r="D885" s="214"/>
      <c r="E885" s="214"/>
      <c r="F885" s="214"/>
      <c r="G885" s="214"/>
      <c r="H885" s="214"/>
      <c r="I885" s="214"/>
      <c r="J885" s="214"/>
      <c r="K885" s="214"/>
      <c r="L885" s="214"/>
      <c r="M885" s="214"/>
      <c r="N885" s="214"/>
      <c r="O885" s="214"/>
      <c r="P885" s="214"/>
      <c r="Q885" s="214"/>
      <c r="R885" s="214"/>
      <c r="S885" s="214"/>
      <c r="T885" s="214"/>
      <c r="U885" s="214"/>
      <c r="V885" s="214"/>
      <c r="W885" s="214"/>
      <c r="X885" s="214"/>
      <c r="Y885" s="214"/>
      <c r="Z885" s="214"/>
    </row>
    <row r="886" ht="12.75" customHeight="1">
      <c r="A886" s="214"/>
      <c r="B886" s="214"/>
      <c r="C886" s="214"/>
      <c r="D886" s="214"/>
      <c r="E886" s="214"/>
      <c r="F886" s="214"/>
      <c r="G886" s="214"/>
      <c r="H886" s="214"/>
      <c r="I886" s="214"/>
      <c r="J886" s="214"/>
      <c r="K886" s="214"/>
      <c r="L886" s="214"/>
      <c r="M886" s="214"/>
      <c r="N886" s="214"/>
      <c r="O886" s="214"/>
      <c r="P886" s="214"/>
      <c r="Q886" s="214"/>
      <c r="R886" s="214"/>
      <c r="S886" s="214"/>
      <c r="T886" s="214"/>
      <c r="U886" s="214"/>
      <c r="V886" s="214"/>
      <c r="W886" s="214"/>
      <c r="X886" s="214"/>
      <c r="Y886" s="214"/>
      <c r="Z886" s="214"/>
    </row>
    <row r="887" ht="12.75" customHeight="1">
      <c r="A887" s="214"/>
      <c r="B887" s="214"/>
      <c r="C887" s="214"/>
      <c r="D887" s="214"/>
      <c r="E887" s="214"/>
      <c r="F887" s="214"/>
      <c r="G887" s="214"/>
      <c r="H887" s="214"/>
      <c r="I887" s="214"/>
      <c r="J887" s="214"/>
      <c r="K887" s="214"/>
      <c r="L887" s="214"/>
      <c r="M887" s="214"/>
      <c r="N887" s="214"/>
      <c r="O887" s="214"/>
      <c r="P887" s="214"/>
      <c r="Q887" s="214"/>
      <c r="R887" s="214"/>
      <c r="S887" s="214"/>
      <c r="T887" s="214"/>
      <c r="U887" s="214"/>
      <c r="V887" s="214"/>
      <c r="W887" s="214"/>
      <c r="X887" s="214"/>
      <c r="Y887" s="214"/>
      <c r="Z887" s="214"/>
    </row>
    <row r="888" ht="12.75" customHeight="1">
      <c r="A888" s="214"/>
      <c r="B888" s="214"/>
      <c r="C888" s="214"/>
      <c r="D888" s="214"/>
      <c r="E888" s="214"/>
      <c r="F888" s="214"/>
      <c r="G888" s="214"/>
      <c r="H888" s="214"/>
      <c r="I888" s="214"/>
      <c r="J888" s="214"/>
      <c r="K888" s="214"/>
      <c r="L888" s="214"/>
      <c r="M888" s="214"/>
      <c r="N888" s="214"/>
      <c r="O888" s="214"/>
      <c r="P888" s="214"/>
      <c r="Q888" s="214"/>
      <c r="R888" s="214"/>
      <c r="S888" s="214"/>
      <c r="T888" s="214"/>
      <c r="U888" s="214"/>
      <c r="V888" s="214"/>
      <c r="W888" s="214"/>
      <c r="X888" s="214"/>
      <c r="Y888" s="214"/>
      <c r="Z888" s="214"/>
    </row>
    <row r="889" ht="12.75" customHeight="1">
      <c r="A889" s="214"/>
      <c r="B889" s="214"/>
      <c r="C889" s="214"/>
      <c r="D889" s="214"/>
      <c r="E889" s="214"/>
      <c r="F889" s="214"/>
      <c r="G889" s="214"/>
      <c r="H889" s="214"/>
      <c r="I889" s="214"/>
      <c r="J889" s="214"/>
      <c r="K889" s="214"/>
      <c r="L889" s="214"/>
      <c r="M889" s="214"/>
      <c r="N889" s="214"/>
      <c r="O889" s="214"/>
      <c r="P889" s="214"/>
      <c r="Q889" s="214"/>
      <c r="R889" s="214"/>
      <c r="S889" s="214"/>
      <c r="T889" s="214"/>
      <c r="U889" s="214"/>
      <c r="V889" s="214"/>
      <c r="W889" s="214"/>
      <c r="X889" s="214"/>
      <c r="Y889" s="214"/>
      <c r="Z889" s="214"/>
    </row>
    <row r="890" ht="12.75" customHeight="1">
      <c r="A890" s="214"/>
      <c r="B890" s="214"/>
      <c r="C890" s="214"/>
      <c r="D890" s="214"/>
      <c r="E890" s="214"/>
      <c r="F890" s="214"/>
      <c r="G890" s="214"/>
      <c r="H890" s="214"/>
      <c r="I890" s="214"/>
      <c r="J890" s="214"/>
      <c r="K890" s="214"/>
      <c r="L890" s="214"/>
      <c r="M890" s="214"/>
      <c r="N890" s="214"/>
      <c r="O890" s="214"/>
      <c r="P890" s="214"/>
      <c r="Q890" s="214"/>
      <c r="R890" s="214"/>
      <c r="S890" s="214"/>
      <c r="T890" s="214"/>
      <c r="U890" s="214"/>
      <c r="V890" s="214"/>
      <c r="W890" s="214"/>
      <c r="X890" s="214"/>
      <c r="Y890" s="214"/>
      <c r="Z890" s="214"/>
    </row>
    <row r="891" ht="12.75" customHeight="1">
      <c r="A891" s="214"/>
      <c r="B891" s="214"/>
      <c r="C891" s="214"/>
      <c r="D891" s="214"/>
      <c r="E891" s="214"/>
      <c r="F891" s="214"/>
      <c r="G891" s="214"/>
      <c r="H891" s="214"/>
      <c r="I891" s="214"/>
      <c r="J891" s="214"/>
      <c r="K891" s="214"/>
      <c r="L891" s="214"/>
      <c r="M891" s="214"/>
      <c r="N891" s="214"/>
      <c r="O891" s="214"/>
      <c r="P891" s="214"/>
      <c r="Q891" s="214"/>
      <c r="R891" s="214"/>
      <c r="S891" s="214"/>
      <c r="T891" s="214"/>
      <c r="U891" s="214"/>
      <c r="V891" s="214"/>
      <c r="W891" s="214"/>
      <c r="X891" s="214"/>
      <c r="Y891" s="214"/>
      <c r="Z891" s="214"/>
    </row>
    <row r="892" ht="12.75" customHeight="1">
      <c r="A892" s="214"/>
      <c r="B892" s="214"/>
      <c r="C892" s="214"/>
      <c r="D892" s="214"/>
      <c r="E892" s="214"/>
      <c r="F892" s="214"/>
      <c r="G892" s="214"/>
      <c r="H892" s="214"/>
      <c r="I892" s="214"/>
      <c r="J892" s="214"/>
      <c r="K892" s="214"/>
      <c r="L892" s="214"/>
      <c r="M892" s="214"/>
      <c r="N892" s="214"/>
      <c r="O892" s="214"/>
      <c r="P892" s="214"/>
      <c r="Q892" s="214"/>
      <c r="R892" s="214"/>
      <c r="S892" s="214"/>
      <c r="T892" s="214"/>
      <c r="U892" s="214"/>
      <c r="V892" s="214"/>
      <c r="W892" s="214"/>
      <c r="X892" s="214"/>
      <c r="Y892" s="214"/>
      <c r="Z892" s="214"/>
    </row>
    <row r="893" ht="12.75" customHeight="1">
      <c r="A893" s="214"/>
      <c r="B893" s="214"/>
      <c r="C893" s="214"/>
      <c r="D893" s="214"/>
      <c r="E893" s="214"/>
      <c r="F893" s="214"/>
      <c r="G893" s="214"/>
      <c r="H893" s="214"/>
      <c r="I893" s="214"/>
      <c r="J893" s="214"/>
      <c r="K893" s="214"/>
      <c r="L893" s="214"/>
      <c r="M893" s="214"/>
      <c r="N893" s="214"/>
      <c r="O893" s="214"/>
      <c r="P893" s="214"/>
      <c r="Q893" s="214"/>
      <c r="R893" s="214"/>
      <c r="S893" s="214"/>
      <c r="T893" s="214"/>
      <c r="U893" s="214"/>
      <c r="V893" s="214"/>
      <c r="W893" s="214"/>
      <c r="X893" s="214"/>
      <c r="Y893" s="214"/>
      <c r="Z893" s="214"/>
    </row>
    <row r="894" ht="12.75" customHeight="1">
      <c r="A894" s="214"/>
      <c r="B894" s="214"/>
      <c r="C894" s="214"/>
      <c r="D894" s="214"/>
      <c r="E894" s="214"/>
      <c r="F894" s="214"/>
      <c r="G894" s="214"/>
      <c r="H894" s="214"/>
      <c r="I894" s="214"/>
      <c r="J894" s="214"/>
      <c r="K894" s="214"/>
      <c r="L894" s="214"/>
      <c r="M894" s="214"/>
      <c r="N894" s="214"/>
      <c r="O894" s="214"/>
      <c r="P894" s="214"/>
      <c r="Q894" s="214"/>
      <c r="R894" s="214"/>
      <c r="S894" s="214"/>
      <c r="T894" s="214"/>
      <c r="U894" s="214"/>
      <c r="V894" s="214"/>
      <c r="W894" s="214"/>
      <c r="X894" s="214"/>
      <c r="Y894" s="214"/>
      <c r="Z894" s="214"/>
    </row>
    <row r="895" ht="12.75" customHeight="1">
      <c r="A895" s="214"/>
      <c r="B895" s="214"/>
      <c r="C895" s="214"/>
      <c r="D895" s="214"/>
      <c r="E895" s="214"/>
      <c r="F895" s="214"/>
      <c r="G895" s="214"/>
      <c r="H895" s="214"/>
      <c r="I895" s="214"/>
      <c r="J895" s="214"/>
      <c r="K895" s="214"/>
      <c r="L895" s="214"/>
      <c r="M895" s="214"/>
      <c r="N895" s="214"/>
      <c r="O895" s="214"/>
      <c r="P895" s="214"/>
      <c r="Q895" s="214"/>
      <c r="R895" s="214"/>
      <c r="S895" s="214"/>
      <c r="T895" s="214"/>
      <c r="U895" s="214"/>
      <c r="V895" s="214"/>
      <c r="W895" s="214"/>
      <c r="X895" s="214"/>
      <c r="Y895" s="214"/>
      <c r="Z895" s="214"/>
    </row>
    <row r="896" ht="12.75" customHeight="1">
      <c r="A896" s="214"/>
      <c r="B896" s="214"/>
      <c r="C896" s="214"/>
      <c r="D896" s="214"/>
      <c r="E896" s="214"/>
      <c r="F896" s="214"/>
      <c r="G896" s="214"/>
      <c r="H896" s="214"/>
      <c r="I896" s="214"/>
      <c r="J896" s="214"/>
      <c r="K896" s="214"/>
      <c r="L896" s="214"/>
      <c r="M896" s="214"/>
      <c r="N896" s="214"/>
      <c r="O896" s="214"/>
      <c r="P896" s="214"/>
      <c r="Q896" s="214"/>
      <c r="R896" s="214"/>
      <c r="S896" s="214"/>
      <c r="T896" s="214"/>
      <c r="U896" s="214"/>
      <c r="V896" s="214"/>
      <c r="W896" s="214"/>
      <c r="X896" s="214"/>
      <c r="Y896" s="214"/>
      <c r="Z896" s="214"/>
    </row>
    <row r="897" ht="12.75" customHeight="1">
      <c r="A897" s="214"/>
      <c r="B897" s="214"/>
      <c r="C897" s="214"/>
      <c r="D897" s="214"/>
      <c r="E897" s="214"/>
      <c r="F897" s="214"/>
      <c r="G897" s="214"/>
      <c r="H897" s="214"/>
      <c r="I897" s="214"/>
      <c r="J897" s="214"/>
      <c r="K897" s="214"/>
      <c r="L897" s="214"/>
      <c r="M897" s="214"/>
      <c r="N897" s="214"/>
      <c r="O897" s="214"/>
      <c r="P897" s="214"/>
      <c r="Q897" s="214"/>
      <c r="R897" s="214"/>
      <c r="S897" s="214"/>
      <c r="T897" s="214"/>
      <c r="U897" s="214"/>
      <c r="V897" s="214"/>
      <c r="W897" s="214"/>
      <c r="X897" s="214"/>
      <c r="Y897" s="214"/>
      <c r="Z897" s="214"/>
    </row>
    <row r="898" ht="12.75" customHeight="1">
      <c r="A898" s="214"/>
      <c r="B898" s="214"/>
      <c r="C898" s="214"/>
      <c r="D898" s="214"/>
      <c r="E898" s="214"/>
      <c r="F898" s="214"/>
      <c r="G898" s="214"/>
      <c r="H898" s="214"/>
      <c r="I898" s="214"/>
      <c r="J898" s="214"/>
      <c r="K898" s="214"/>
      <c r="L898" s="214"/>
      <c r="M898" s="214"/>
      <c r="N898" s="214"/>
      <c r="O898" s="214"/>
      <c r="P898" s="214"/>
      <c r="Q898" s="214"/>
      <c r="R898" s="214"/>
      <c r="S898" s="214"/>
      <c r="T898" s="214"/>
      <c r="U898" s="214"/>
      <c r="V898" s="214"/>
      <c r="W898" s="214"/>
      <c r="X898" s="214"/>
      <c r="Y898" s="214"/>
      <c r="Z898" s="214"/>
    </row>
    <row r="899" ht="12.75" customHeight="1">
      <c r="A899" s="214"/>
      <c r="B899" s="214"/>
      <c r="C899" s="214"/>
      <c r="D899" s="214"/>
      <c r="E899" s="214"/>
      <c r="F899" s="214"/>
      <c r="G899" s="214"/>
      <c r="H899" s="214"/>
      <c r="I899" s="214"/>
      <c r="J899" s="214"/>
      <c r="K899" s="214"/>
      <c r="L899" s="214"/>
      <c r="M899" s="214"/>
      <c r="N899" s="214"/>
      <c r="O899" s="214"/>
      <c r="P899" s="214"/>
      <c r="Q899" s="214"/>
      <c r="R899" s="214"/>
      <c r="S899" s="214"/>
      <c r="T899" s="214"/>
      <c r="U899" s="214"/>
      <c r="V899" s="214"/>
      <c r="W899" s="214"/>
      <c r="X899" s="214"/>
      <c r="Y899" s="214"/>
      <c r="Z899" s="214"/>
    </row>
    <row r="900" ht="12.75" customHeight="1">
      <c r="A900" s="214"/>
      <c r="B900" s="214"/>
      <c r="C900" s="214"/>
      <c r="D900" s="214"/>
      <c r="E900" s="214"/>
      <c r="F900" s="214"/>
      <c r="G900" s="214"/>
      <c r="H900" s="214"/>
      <c r="I900" s="214"/>
      <c r="J900" s="214"/>
      <c r="K900" s="214"/>
      <c r="L900" s="214"/>
      <c r="M900" s="214"/>
      <c r="N900" s="214"/>
      <c r="O900" s="214"/>
      <c r="P900" s="214"/>
      <c r="Q900" s="214"/>
      <c r="R900" s="214"/>
      <c r="S900" s="214"/>
      <c r="T900" s="214"/>
      <c r="U900" s="214"/>
      <c r="V900" s="214"/>
      <c r="W900" s="214"/>
      <c r="X900" s="214"/>
      <c r="Y900" s="214"/>
      <c r="Z900" s="214"/>
    </row>
    <row r="901" ht="12.75" customHeight="1">
      <c r="A901" s="214"/>
      <c r="B901" s="214"/>
      <c r="C901" s="214"/>
      <c r="D901" s="214"/>
      <c r="E901" s="214"/>
      <c r="F901" s="214"/>
      <c r="G901" s="214"/>
      <c r="H901" s="214"/>
      <c r="I901" s="214"/>
      <c r="J901" s="214"/>
      <c r="K901" s="214"/>
      <c r="L901" s="214"/>
      <c r="M901" s="214"/>
      <c r="N901" s="214"/>
      <c r="O901" s="214"/>
      <c r="P901" s="214"/>
      <c r="Q901" s="214"/>
      <c r="R901" s="214"/>
      <c r="S901" s="214"/>
      <c r="T901" s="214"/>
      <c r="U901" s="214"/>
      <c r="V901" s="214"/>
      <c r="W901" s="214"/>
      <c r="X901" s="214"/>
      <c r="Y901" s="214"/>
      <c r="Z901" s="214"/>
    </row>
    <row r="902" ht="12.75" customHeight="1">
      <c r="A902" s="214"/>
      <c r="B902" s="214"/>
      <c r="C902" s="214"/>
      <c r="D902" s="214"/>
      <c r="E902" s="214"/>
      <c r="F902" s="214"/>
      <c r="G902" s="214"/>
      <c r="H902" s="214"/>
      <c r="I902" s="214"/>
      <c r="J902" s="214"/>
      <c r="K902" s="214"/>
      <c r="L902" s="214"/>
      <c r="M902" s="214"/>
      <c r="N902" s="214"/>
      <c r="O902" s="214"/>
      <c r="P902" s="214"/>
      <c r="Q902" s="214"/>
      <c r="R902" s="214"/>
      <c r="S902" s="214"/>
      <c r="T902" s="214"/>
      <c r="U902" s="214"/>
      <c r="V902" s="214"/>
      <c r="W902" s="214"/>
      <c r="X902" s="214"/>
      <c r="Y902" s="214"/>
      <c r="Z902" s="214"/>
    </row>
    <row r="903" ht="12.75" customHeight="1">
      <c r="A903" s="214"/>
      <c r="B903" s="214"/>
      <c r="C903" s="214"/>
      <c r="D903" s="214"/>
      <c r="E903" s="214"/>
      <c r="F903" s="214"/>
      <c r="G903" s="214"/>
      <c r="H903" s="214"/>
      <c r="I903" s="214"/>
      <c r="J903" s="214"/>
      <c r="K903" s="214"/>
      <c r="L903" s="214"/>
      <c r="M903" s="214"/>
      <c r="N903" s="214"/>
      <c r="O903" s="214"/>
      <c r="P903" s="214"/>
      <c r="Q903" s="214"/>
      <c r="R903" s="214"/>
      <c r="S903" s="214"/>
      <c r="T903" s="214"/>
      <c r="U903" s="214"/>
      <c r="V903" s="214"/>
      <c r="W903" s="214"/>
      <c r="X903" s="214"/>
      <c r="Y903" s="214"/>
      <c r="Z903" s="214"/>
    </row>
    <row r="904" ht="12.75" customHeight="1">
      <c r="A904" s="214"/>
      <c r="B904" s="214"/>
      <c r="C904" s="214"/>
      <c r="D904" s="214"/>
      <c r="E904" s="214"/>
      <c r="F904" s="214"/>
      <c r="G904" s="214"/>
      <c r="H904" s="214"/>
      <c r="I904" s="214"/>
      <c r="J904" s="214"/>
      <c r="K904" s="214"/>
      <c r="L904" s="214"/>
      <c r="M904" s="214"/>
      <c r="N904" s="214"/>
      <c r="O904" s="214"/>
      <c r="P904" s="214"/>
      <c r="Q904" s="214"/>
      <c r="R904" s="214"/>
      <c r="S904" s="214"/>
      <c r="T904" s="214"/>
      <c r="U904" s="214"/>
      <c r="V904" s="214"/>
      <c r="W904" s="214"/>
      <c r="X904" s="214"/>
      <c r="Y904" s="214"/>
      <c r="Z904" s="214"/>
    </row>
    <row r="905" ht="12.75" customHeight="1">
      <c r="A905" s="214"/>
      <c r="B905" s="214"/>
      <c r="C905" s="214"/>
      <c r="D905" s="214"/>
      <c r="E905" s="214"/>
      <c r="F905" s="214"/>
      <c r="G905" s="214"/>
      <c r="H905" s="214"/>
      <c r="I905" s="214"/>
      <c r="J905" s="214"/>
      <c r="K905" s="214"/>
      <c r="L905" s="214"/>
      <c r="M905" s="214"/>
      <c r="N905" s="214"/>
      <c r="O905" s="214"/>
      <c r="P905" s="214"/>
      <c r="Q905" s="214"/>
      <c r="R905" s="214"/>
      <c r="S905" s="214"/>
      <c r="T905" s="214"/>
      <c r="U905" s="214"/>
      <c r="V905" s="214"/>
      <c r="W905" s="214"/>
      <c r="X905" s="214"/>
      <c r="Y905" s="214"/>
      <c r="Z905" s="214"/>
    </row>
    <row r="906" ht="12.75" customHeight="1">
      <c r="A906" s="214"/>
      <c r="B906" s="214"/>
      <c r="C906" s="214"/>
      <c r="D906" s="214"/>
      <c r="E906" s="214"/>
      <c r="F906" s="214"/>
      <c r="G906" s="214"/>
      <c r="H906" s="214"/>
      <c r="I906" s="214"/>
      <c r="J906" s="214"/>
      <c r="K906" s="214"/>
      <c r="L906" s="214"/>
      <c r="M906" s="214"/>
      <c r="N906" s="214"/>
      <c r="O906" s="214"/>
      <c r="P906" s="214"/>
      <c r="Q906" s="214"/>
      <c r="R906" s="214"/>
      <c r="S906" s="214"/>
      <c r="T906" s="214"/>
      <c r="U906" s="214"/>
      <c r="V906" s="214"/>
      <c r="W906" s="214"/>
      <c r="X906" s="214"/>
      <c r="Y906" s="214"/>
      <c r="Z906" s="214"/>
    </row>
    <row r="907" ht="12.75" customHeight="1">
      <c r="A907" s="214"/>
      <c r="B907" s="214"/>
      <c r="C907" s="214"/>
      <c r="D907" s="214"/>
      <c r="E907" s="214"/>
      <c r="F907" s="214"/>
      <c r="G907" s="214"/>
      <c r="H907" s="214"/>
      <c r="I907" s="214"/>
      <c r="J907" s="214"/>
      <c r="K907" s="214"/>
      <c r="L907" s="214"/>
      <c r="M907" s="214"/>
      <c r="N907" s="214"/>
      <c r="O907" s="214"/>
      <c r="P907" s="214"/>
      <c r="Q907" s="214"/>
      <c r="R907" s="214"/>
      <c r="S907" s="214"/>
      <c r="T907" s="214"/>
      <c r="U907" s="214"/>
      <c r="V907" s="214"/>
      <c r="W907" s="214"/>
      <c r="X907" s="214"/>
      <c r="Y907" s="214"/>
      <c r="Z907" s="214"/>
    </row>
    <row r="908" ht="12.75" customHeight="1">
      <c r="A908" s="214"/>
      <c r="B908" s="214"/>
      <c r="C908" s="214"/>
      <c r="D908" s="214"/>
      <c r="E908" s="214"/>
      <c r="F908" s="214"/>
      <c r="G908" s="214"/>
      <c r="H908" s="214"/>
      <c r="I908" s="214"/>
      <c r="J908" s="214"/>
      <c r="K908" s="214"/>
      <c r="L908" s="214"/>
      <c r="M908" s="214"/>
      <c r="N908" s="214"/>
      <c r="O908" s="214"/>
      <c r="P908" s="214"/>
      <c r="Q908" s="214"/>
      <c r="R908" s="214"/>
      <c r="S908" s="214"/>
      <c r="T908" s="214"/>
      <c r="U908" s="214"/>
      <c r="V908" s="214"/>
      <c r="W908" s="214"/>
      <c r="X908" s="214"/>
      <c r="Y908" s="214"/>
      <c r="Z908" s="214"/>
    </row>
    <row r="909" ht="12.75" customHeight="1">
      <c r="A909" s="214"/>
      <c r="B909" s="214"/>
      <c r="C909" s="214"/>
      <c r="D909" s="214"/>
      <c r="E909" s="214"/>
      <c r="F909" s="214"/>
      <c r="G909" s="214"/>
      <c r="H909" s="214"/>
      <c r="I909" s="214"/>
      <c r="J909" s="214"/>
      <c r="K909" s="214"/>
      <c r="L909" s="214"/>
      <c r="M909" s="214"/>
      <c r="N909" s="214"/>
      <c r="O909" s="214"/>
      <c r="P909" s="214"/>
      <c r="Q909" s="214"/>
      <c r="R909" s="214"/>
      <c r="S909" s="214"/>
      <c r="T909" s="214"/>
      <c r="U909" s="214"/>
      <c r="V909" s="214"/>
      <c r="W909" s="214"/>
      <c r="X909" s="214"/>
      <c r="Y909" s="214"/>
      <c r="Z909" s="214"/>
    </row>
    <row r="910" ht="12.75" customHeight="1">
      <c r="A910" s="214"/>
      <c r="B910" s="214"/>
      <c r="C910" s="214"/>
      <c r="D910" s="214"/>
      <c r="E910" s="214"/>
      <c r="F910" s="214"/>
      <c r="G910" s="214"/>
      <c r="H910" s="214"/>
      <c r="I910" s="214"/>
      <c r="J910" s="214"/>
      <c r="K910" s="214"/>
      <c r="L910" s="214"/>
      <c r="M910" s="214"/>
      <c r="N910" s="214"/>
      <c r="O910" s="214"/>
      <c r="P910" s="214"/>
      <c r="Q910" s="214"/>
      <c r="R910" s="214"/>
      <c r="S910" s="214"/>
      <c r="T910" s="214"/>
      <c r="U910" s="214"/>
      <c r="V910" s="214"/>
      <c r="W910" s="214"/>
      <c r="X910" s="214"/>
      <c r="Y910" s="214"/>
      <c r="Z910" s="214"/>
    </row>
    <row r="911" ht="12.75" customHeight="1">
      <c r="A911" s="214"/>
      <c r="B911" s="214"/>
      <c r="C911" s="214"/>
      <c r="D911" s="214"/>
      <c r="E911" s="214"/>
      <c r="F911" s="214"/>
      <c r="G911" s="214"/>
      <c r="H911" s="214"/>
      <c r="I911" s="214"/>
      <c r="J911" s="214"/>
      <c r="K911" s="214"/>
      <c r="L911" s="214"/>
      <c r="M911" s="214"/>
      <c r="N911" s="214"/>
      <c r="O911" s="214"/>
      <c r="P911" s="214"/>
      <c r="Q911" s="214"/>
      <c r="R911" s="214"/>
      <c r="S911" s="214"/>
      <c r="T911" s="214"/>
      <c r="U911" s="214"/>
      <c r="V911" s="214"/>
      <c r="W911" s="214"/>
      <c r="X911" s="214"/>
      <c r="Y911" s="214"/>
      <c r="Z911" s="214"/>
    </row>
    <row r="912" ht="12.75" customHeight="1">
      <c r="A912" s="214"/>
      <c r="B912" s="214"/>
      <c r="C912" s="214"/>
      <c r="D912" s="214"/>
      <c r="E912" s="214"/>
      <c r="F912" s="214"/>
      <c r="G912" s="214"/>
      <c r="H912" s="214"/>
      <c r="I912" s="214"/>
      <c r="J912" s="214"/>
      <c r="K912" s="214"/>
      <c r="L912" s="214"/>
      <c r="M912" s="214"/>
      <c r="N912" s="214"/>
      <c r="O912" s="214"/>
      <c r="P912" s="214"/>
      <c r="Q912" s="214"/>
      <c r="R912" s="214"/>
      <c r="S912" s="214"/>
      <c r="T912" s="214"/>
      <c r="U912" s="214"/>
      <c r="V912" s="214"/>
      <c r="W912" s="214"/>
      <c r="X912" s="214"/>
      <c r="Y912" s="214"/>
      <c r="Z912" s="214"/>
    </row>
    <row r="913" ht="12.75" customHeight="1">
      <c r="A913" s="214"/>
      <c r="B913" s="214"/>
      <c r="C913" s="214"/>
      <c r="D913" s="214"/>
      <c r="E913" s="214"/>
      <c r="F913" s="214"/>
      <c r="G913" s="214"/>
      <c r="H913" s="214"/>
      <c r="I913" s="214"/>
      <c r="J913" s="214"/>
      <c r="K913" s="214"/>
      <c r="L913" s="214"/>
      <c r="M913" s="214"/>
      <c r="N913" s="214"/>
      <c r="O913" s="214"/>
      <c r="P913" s="214"/>
      <c r="Q913" s="214"/>
      <c r="R913" s="214"/>
      <c r="S913" s="214"/>
      <c r="T913" s="214"/>
      <c r="U913" s="214"/>
      <c r="V913" s="214"/>
      <c r="W913" s="214"/>
      <c r="X913" s="214"/>
      <c r="Y913" s="214"/>
      <c r="Z913" s="214"/>
    </row>
    <row r="914" ht="12.75" customHeight="1">
      <c r="A914" s="214"/>
      <c r="B914" s="214"/>
      <c r="C914" s="214"/>
      <c r="D914" s="214"/>
      <c r="E914" s="214"/>
      <c r="F914" s="214"/>
      <c r="G914" s="214"/>
      <c r="H914" s="214"/>
      <c r="I914" s="214"/>
      <c r="J914" s="214"/>
      <c r="K914" s="214"/>
      <c r="L914" s="214"/>
      <c r="M914" s="214"/>
      <c r="N914" s="214"/>
      <c r="O914" s="214"/>
      <c r="P914" s="214"/>
      <c r="Q914" s="214"/>
      <c r="R914" s="214"/>
      <c r="S914" s="214"/>
      <c r="T914" s="214"/>
      <c r="U914" s="214"/>
      <c r="V914" s="214"/>
      <c r="W914" s="214"/>
      <c r="X914" s="214"/>
      <c r="Y914" s="214"/>
      <c r="Z914" s="214"/>
    </row>
    <row r="915" ht="12.75" customHeight="1">
      <c r="A915" s="214"/>
      <c r="B915" s="214"/>
      <c r="C915" s="214"/>
      <c r="D915" s="214"/>
      <c r="E915" s="214"/>
      <c r="F915" s="214"/>
      <c r="G915" s="214"/>
      <c r="H915" s="214"/>
      <c r="I915" s="214"/>
      <c r="J915" s="214"/>
      <c r="K915" s="214"/>
      <c r="L915" s="214"/>
      <c r="M915" s="214"/>
      <c r="N915" s="214"/>
      <c r="O915" s="214"/>
      <c r="P915" s="214"/>
      <c r="Q915" s="214"/>
      <c r="R915" s="214"/>
      <c r="S915" s="214"/>
      <c r="T915" s="214"/>
      <c r="U915" s="214"/>
      <c r="V915" s="214"/>
      <c r="W915" s="214"/>
      <c r="X915" s="214"/>
      <c r="Y915" s="214"/>
      <c r="Z915" s="214"/>
    </row>
    <row r="916" ht="12.75" customHeight="1">
      <c r="A916" s="214"/>
      <c r="B916" s="214"/>
      <c r="C916" s="214"/>
      <c r="D916" s="214"/>
      <c r="E916" s="214"/>
      <c r="F916" s="214"/>
      <c r="G916" s="214"/>
      <c r="H916" s="214"/>
      <c r="I916" s="214"/>
      <c r="J916" s="214"/>
      <c r="K916" s="214"/>
      <c r="L916" s="214"/>
      <c r="M916" s="214"/>
      <c r="N916" s="214"/>
      <c r="O916" s="214"/>
      <c r="P916" s="214"/>
      <c r="Q916" s="214"/>
      <c r="R916" s="214"/>
      <c r="S916" s="214"/>
      <c r="T916" s="214"/>
      <c r="U916" s="214"/>
      <c r="V916" s="214"/>
      <c r="W916" s="214"/>
      <c r="X916" s="214"/>
      <c r="Y916" s="214"/>
      <c r="Z916" s="214"/>
    </row>
    <row r="917" ht="12.75" customHeight="1">
      <c r="A917" s="214"/>
      <c r="B917" s="214"/>
      <c r="C917" s="214"/>
      <c r="D917" s="214"/>
      <c r="E917" s="214"/>
      <c r="F917" s="214"/>
      <c r="G917" s="214"/>
      <c r="H917" s="214"/>
      <c r="I917" s="214"/>
      <c r="J917" s="214"/>
      <c r="K917" s="214"/>
      <c r="L917" s="214"/>
      <c r="M917" s="214"/>
      <c r="N917" s="214"/>
      <c r="O917" s="214"/>
      <c r="P917" s="214"/>
      <c r="Q917" s="214"/>
      <c r="R917" s="214"/>
      <c r="S917" s="214"/>
      <c r="T917" s="214"/>
      <c r="U917" s="214"/>
      <c r="V917" s="214"/>
      <c r="W917" s="214"/>
      <c r="X917" s="214"/>
      <c r="Y917" s="214"/>
      <c r="Z917" s="214"/>
    </row>
    <row r="918" ht="12.75" customHeight="1">
      <c r="A918" s="214"/>
      <c r="B918" s="214"/>
      <c r="C918" s="214"/>
      <c r="D918" s="214"/>
      <c r="E918" s="214"/>
      <c r="F918" s="214"/>
      <c r="G918" s="214"/>
      <c r="H918" s="214"/>
      <c r="I918" s="214"/>
      <c r="J918" s="214"/>
      <c r="K918" s="214"/>
      <c r="L918" s="214"/>
      <c r="M918" s="214"/>
      <c r="N918" s="214"/>
      <c r="O918" s="214"/>
      <c r="P918" s="214"/>
      <c r="Q918" s="214"/>
      <c r="R918" s="214"/>
      <c r="S918" s="214"/>
      <c r="T918" s="214"/>
      <c r="U918" s="214"/>
      <c r="V918" s="214"/>
      <c r="W918" s="214"/>
      <c r="X918" s="214"/>
      <c r="Y918" s="214"/>
      <c r="Z918" s="214"/>
    </row>
    <row r="919" ht="12.75" customHeight="1">
      <c r="A919" s="214"/>
      <c r="B919" s="214"/>
      <c r="C919" s="214"/>
      <c r="D919" s="214"/>
      <c r="E919" s="214"/>
      <c r="F919" s="214"/>
      <c r="G919" s="214"/>
      <c r="H919" s="214"/>
      <c r="I919" s="214"/>
      <c r="J919" s="214"/>
      <c r="K919" s="214"/>
      <c r="L919" s="214"/>
      <c r="M919" s="214"/>
      <c r="N919" s="214"/>
      <c r="O919" s="214"/>
      <c r="P919" s="214"/>
      <c r="Q919" s="214"/>
      <c r="R919" s="214"/>
      <c r="S919" s="214"/>
      <c r="T919" s="214"/>
      <c r="U919" s="214"/>
      <c r="V919" s="214"/>
      <c r="W919" s="214"/>
      <c r="X919" s="214"/>
      <c r="Y919" s="214"/>
      <c r="Z919" s="214"/>
    </row>
    <row r="920" ht="12.75" customHeight="1">
      <c r="A920" s="214"/>
      <c r="B920" s="214"/>
      <c r="C920" s="214"/>
      <c r="D920" s="214"/>
      <c r="E920" s="214"/>
      <c r="F920" s="214"/>
      <c r="G920" s="214"/>
      <c r="H920" s="214"/>
      <c r="I920" s="214"/>
      <c r="J920" s="214"/>
      <c r="K920" s="214"/>
      <c r="L920" s="214"/>
      <c r="M920" s="214"/>
      <c r="N920" s="214"/>
      <c r="O920" s="214"/>
      <c r="P920" s="214"/>
      <c r="Q920" s="214"/>
      <c r="R920" s="214"/>
      <c r="S920" s="214"/>
      <c r="T920" s="214"/>
      <c r="U920" s="214"/>
      <c r="V920" s="214"/>
      <c r="W920" s="214"/>
      <c r="X920" s="214"/>
      <c r="Y920" s="214"/>
      <c r="Z920" s="214"/>
    </row>
    <row r="921" ht="12.75" customHeight="1">
      <c r="A921" s="214"/>
      <c r="B921" s="214"/>
      <c r="C921" s="214"/>
      <c r="D921" s="214"/>
      <c r="E921" s="214"/>
      <c r="F921" s="214"/>
      <c r="G921" s="214"/>
      <c r="H921" s="214"/>
      <c r="I921" s="214"/>
      <c r="J921" s="214"/>
      <c r="K921" s="214"/>
      <c r="L921" s="214"/>
      <c r="M921" s="214"/>
      <c r="N921" s="214"/>
      <c r="O921" s="214"/>
      <c r="P921" s="214"/>
      <c r="Q921" s="214"/>
      <c r="R921" s="214"/>
      <c r="S921" s="214"/>
      <c r="T921" s="214"/>
      <c r="U921" s="214"/>
      <c r="V921" s="214"/>
      <c r="W921" s="214"/>
      <c r="X921" s="214"/>
      <c r="Y921" s="214"/>
      <c r="Z921" s="214"/>
    </row>
    <row r="922" ht="12.75" customHeight="1">
      <c r="A922" s="214"/>
      <c r="B922" s="214"/>
      <c r="C922" s="214"/>
      <c r="D922" s="214"/>
      <c r="E922" s="214"/>
      <c r="F922" s="214"/>
      <c r="G922" s="214"/>
      <c r="H922" s="214"/>
      <c r="I922" s="214"/>
      <c r="J922" s="214"/>
      <c r="K922" s="214"/>
      <c r="L922" s="214"/>
      <c r="M922" s="214"/>
      <c r="N922" s="214"/>
      <c r="O922" s="214"/>
      <c r="P922" s="214"/>
      <c r="Q922" s="214"/>
      <c r="R922" s="214"/>
      <c r="S922" s="214"/>
      <c r="T922" s="214"/>
      <c r="U922" s="214"/>
      <c r="V922" s="214"/>
      <c r="W922" s="214"/>
      <c r="X922" s="214"/>
      <c r="Y922" s="214"/>
      <c r="Z922" s="214"/>
    </row>
    <row r="923" ht="12.75" customHeight="1">
      <c r="A923" s="214"/>
      <c r="B923" s="214"/>
      <c r="C923" s="214"/>
      <c r="D923" s="214"/>
      <c r="E923" s="214"/>
      <c r="F923" s="214"/>
      <c r="G923" s="214"/>
      <c r="H923" s="214"/>
      <c r="I923" s="214"/>
      <c r="J923" s="214"/>
      <c r="K923" s="214"/>
      <c r="L923" s="214"/>
      <c r="M923" s="214"/>
      <c r="N923" s="214"/>
      <c r="O923" s="214"/>
      <c r="P923" s="214"/>
      <c r="Q923" s="214"/>
      <c r="R923" s="214"/>
      <c r="S923" s="214"/>
      <c r="T923" s="214"/>
      <c r="U923" s="214"/>
      <c r="V923" s="214"/>
      <c r="W923" s="214"/>
      <c r="X923" s="214"/>
      <c r="Y923" s="214"/>
      <c r="Z923" s="214"/>
    </row>
    <row r="924" ht="12.75" customHeight="1">
      <c r="A924" s="214"/>
      <c r="B924" s="214"/>
      <c r="C924" s="214"/>
      <c r="D924" s="214"/>
      <c r="E924" s="214"/>
      <c r="F924" s="214"/>
      <c r="G924" s="214"/>
      <c r="H924" s="214"/>
      <c r="I924" s="214"/>
      <c r="J924" s="214"/>
      <c r="K924" s="214"/>
      <c r="L924" s="214"/>
      <c r="M924" s="214"/>
      <c r="N924" s="214"/>
      <c r="O924" s="214"/>
      <c r="P924" s="214"/>
      <c r="Q924" s="214"/>
      <c r="R924" s="214"/>
      <c r="S924" s="214"/>
      <c r="T924" s="214"/>
      <c r="U924" s="214"/>
      <c r="V924" s="214"/>
      <c r="W924" s="214"/>
      <c r="X924" s="214"/>
      <c r="Y924" s="214"/>
      <c r="Z924" s="214"/>
    </row>
    <row r="925" ht="12.75" customHeight="1">
      <c r="A925" s="214"/>
      <c r="B925" s="214"/>
      <c r="C925" s="214"/>
      <c r="D925" s="214"/>
      <c r="E925" s="214"/>
      <c r="F925" s="214"/>
      <c r="G925" s="214"/>
      <c r="H925" s="214"/>
      <c r="I925" s="214"/>
      <c r="J925" s="214"/>
      <c r="K925" s="214"/>
      <c r="L925" s="214"/>
      <c r="M925" s="214"/>
      <c r="N925" s="214"/>
      <c r="O925" s="214"/>
      <c r="P925" s="214"/>
      <c r="Q925" s="214"/>
      <c r="R925" s="214"/>
      <c r="S925" s="214"/>
      <c r="T925" s="214"/>
      <c r="U925" s="214"/>
      <c r="V925" s="214"/>
      <c r="W925" s="214"/>
      <c r="X925" s="214"/>
      <c r="Y925" s="214"/>
      <c r="Z925" s="214"/>
    </row>
    <row r="926" ht="12.75" customHeight="1">
      <c r="A926" s="214"/>
      <c r="B926" s="214"/>
      <c r="C926" s="214"/>
      <c r="D926" s="214"/>
      <c r="E926" s="214"/>
      <c r="F926" s="214"/>
      <c r="G926" s="214"/>
      <c r="H926" s="214"/>
      <c r="I926" s="214"/>
      <c r="J926" s="214"/>
      <c r="K926" s="214"/>
      <c r="L926" s="214"/>
      <c r="M926" s="214"/>
      <c r="N926" s="214"/>
      <c r="O926" s="214"/>
      <c r="P926" s="214"/>
      <c r="Q926" s="214"/>
      <c r="R926" s="214"/>
      <c r="S926" s="214"/>
      <c r="T926" s="214"/>
      <c r="U926" s="214"/>
      <c r="V926" s="214"/>
      <c r="W926" s="214"/>
      <c r="X926" s="214"/>
      <c r="Y926" s="214"/>
      <c r="Z926" s="214"/>
    </row>
    <row r="927" ht="12.75" customHeight="1">
      <c r="A927" s="214"/>
      <c r="B927" s="214"/>
      <c r="C927" s="214"/>
      <c r="D927" s="214"/>
      <c r="E927" s="214"/>
      <c r="F927" s="214"/>
      <c r="G927" s="214"/>
      <c r="H927" s="214"/>
      <c r="I927" s="214"/>
      <c r="J927" s="214"/>
      <c r="K927" s="214"/>
      <c r="L927" s="214"/>
      <c r="M927" s="214"/>
      <c r="N927" s="214"/>
      <c r="O927" s="214"/>
      <c r="P927" s="214"/>
      <c r="Q927" s="214"/>
      <c r="R927" s="214"/>
      <c r="S927" s="214"/>
      <c r="T927" s="214"/>
      <c r="U927" s="214"/>
      <c r="V927" s="214"/>
      <c r="W927" s="214"/>
      <c r="X927" s="214"/>
      <c r="Y927" s="214"/>
      <c r="Z927" s="214"/>
    </row>
    <row r="928" ht="12.75" customHeight="1">
      <c r="A928" s="214"/>
      <c r="B928" s="214"/>
      <c r="C928" s="214"/>
      <c r="D928" s="214"/>
      <c r="E928" s="214"/>
      <c r="F928" s="214"/>
      <c r="G928" s="214"/>
      <c r="H928" s="214"/>
      <c r="I928" s="214"/>
      <c r="J928" s="214"/>
      <c r="K928" s="214"/>
      <c r="L928" s="214"/>
      <c r="M928" s="214"/>
      <c r="N928" s="214"/>
      <c r="O928" s="214"/>
      <c r="P928" s="214"/>
      <c r="Q928" s="214"/>
      <c r="R928" s="214"/>
      <c r="S928" s="214"/>
      <c r="T928" s="214"/>
      <c r="U928" s="214"/>
      <c r="V928" s="214"/>
      <c r="W928" s="214"/>
      <c r="X928" s="214"/>
      <c r="Y928" s="214"/>
      <c r="Z928" s="214"/>
    </row>
    <row r="929" ht="12.75" customHeight="1">
      <c r="A929" s="214"/>
      <c r="B929" s="214"/>
      <c r="C929" s="214"/>
      <c r="D929" s="214"/>
      <c r="E929" s="214"/>
      <c r="F929" s="214"/>
      <c r="G929" s="214"/>
      <c r="H929" s="214"/>
      <c r="I929" s="214"/>
      <c r="J929" s="214"/>
      <c r="K929" s="214"/>
      <c r="L929" s="214"/>
      <c r="M929" s="214"/>
      <c r="N929" s="214"/>
      <c r="O929" s="214"/>
      <c r="P929" s="214"/>
      <c r="Q929" s="214"/>
      <c r="R929" s="214"/>
      <c r="S929" s="214"/>
      <c r="T929" s="214"/>
      <c r="U929" s="214"/>
      <c r="V929" s="214"/>
      <c r="W929" s="214"/>
      <c r="X929" s="214"/>
      <c r="Y929" s="214"/>
      <c r="Z929" s="214"/>
    </row>
    <row r="930" ht="12.75" customHeight="1">
      <c r="A930" s="214"/>
      <c r="B930" s="214"/>
      <c r="C930" s="214"/>
      <c r="D930" s="214"/>
      <c r="E930" s="214"/>
      <c r="F930" s="214"/>
      <c r="G930" s="214"/>
      <c r="H930" s="214"/>
      <c r="I930" s="214"/>
      <c r="J930" s="214"/>
      <c r="K930" s="214"/>
      <c r="L930" s="214"/>
      <c r="M930" s="214"/>
      <c r="N930" s="214"/>
      <c r="O930" s="214"/>
      <c r="P930" s="214"/>
      <c r="Q930" s="214"/>
      <c r="R930" s="214"/>
      <c r="S930" s="214"/>
      <c r="T930" s="214"/>
      <c r="U930" s="214"/>
      <c r="V930" s="214"/>
      <c r="W930" s="214"/>
      <c r="X930" s="214"/>
      <c r="Y930" s="214"/>
      <c r="Z930" s="214"/>
    </row>
    <row r="931" ht="12.75" customHeight="1">
      <c r="A931" s="214"/>
      <c r="B931" s="214"/>
      <c r="C931" s="214"/>
      <c r="D931" s="214"/>
      <c r="E931" s="214"/>
      <c r="F931" s="214"/>
      <c r="G931" s="214"/>
      <c r="H931" s="214"/>
      <c r="I931" s="214"/>
      <c r="J931" s="214"/>
      <c r="K931" s="214"/>
      <c r="L931" s="214"/>
      <c r="M931" s="214"/>
      <c r="N931" s="214"/>
      <c r="O931" s="214"/>
      <c r="P931" s="214"/>
      <c r="Q931" s="214"/>
      <c r="R931" s="214"/>
      <c r="S931" s="214"/>
      <c r="T931" s="214"/>
      <c r="U931" s="214"/>
      <c r="V931" s="214"/>
      <c r="W931" s="214"/>
      <c r="X931" s="214"/>
      <c r="Y931" s="214"/>
      <c r="Z931" s="214"/>
    </row>
    <row r="932" ht="12.75" customHeight="1">
      <c r="A932" s="214"/>
      <c r="B932" s="214"/>
      <c r="C932" s="214"/>
      <c r="D932" s="214"/>
      <c r="E932" s="214"/>
      <c r="F932" s="214"/>
      <c r="G932" s="214"/>
      <c r="H932" s="214"/>
      <c r="I932" s="214"/>
      <c r="J932" s="214"/>
      <c r="K932" s="214"/>
      <c r="L932" s="214"/>
      <c r="M932" s="214"/>
      <c r="N932" s="214"/>
      <c r="O932" s="214"/>
      <c r="P932" s="214"/>
      <c r="Q932" s="214"/>
      <c r="R932" s="214"/>
      <c r="S932" s="214"/>
      <c r="T932" s="214"/>
      <c r="U932" s="214"/>
      <c r="V932" s="214"/>
      <c r="W932" s="214"/>
      <c r="X932" s="214"/>
      <c r="Y932" s="214"/>
      <c r="Z932" s="214"/>
    </row>
    <row r="933" ht="12.75" customHeight="1">
      <c r="A933" s="214"/>
      <c r="B933" s="214"/>
      <c r="C933" s="214"/>
      <c r="D933" s="214"/>
      <c r="E933" s="214"/>
      <c r="F933" s="214"/>
      <c r="G933" s="214"/>
      <c r="H933" s="214"/>
      <c r="I933" s="214"/>
      <c r="J933" s="214"/>
      <c r="K933" s="214"/>
      <c r="L933" s="214"/>
      <c r="M933" s="214"/>
      <c r="N933" s="214"/>
      <c r="O933" s="214"/>
      <c r="P933" s="214"/>
      <c r="Q933" s="214"/>
      <c r="R933" s="214"/>
      <c r="S933" s="214"/>
      <c r="T933" s="214"/>
      <c r="U933" s="214"/>
      <c r="V933" s="214"/>
      <c r="W933" s="214"/>
      <c r="X933" s="214"/>
      <c r="Y933" s="214"/>
      <c r="Z933" s="214"/>
    </row>
    <row r="934" ht="12.75" customHeight="1">
      <c r="A934" s="214"/>
      <c r="B934" s="214"/>
      <c r="C934" s="214"/>
      <c r="D934" s="214"/>
      <c r="E934" s="214"/>
      <c r="F934" s="214"/>
      <c r="G934" s="214"/>
      <c r="H934" s="214"/>
      <c r="I934" s="214"/>
      <c r="J934" s="214"/>
      <c r="K934" s="214"/>
      <c r="L934" s="214"/>
      <c r="M934" s="214"/>
      <c r="N934" s="214"/>
      <c r="O934" s="214"/>
      <c r="P934" s="214"/>
      <c r="Q934" s="214"/>
      <c r="R934" s="214"/>
      <c r="S934" s="214"/>
      <c r="T934" s="214"/>
      <c r="U934" s="214"/>
      <c r="V934" s="214"/>
      <c r="W934" s="214"/>
      <c r="X934" s="214"/>
      <c r="Y934" s="214"/>
      <c r="Z934" s="214"/>
    </row>
    <row r="935" ht="12.75" customHeight="1">
      <c r="A935" s="214"/>
      <c r="B935" s="214"/>
      <c r="C935" s="214"/>
      <c r="D935" s="214"/>
      <c r="E935" s="214"/>
      <c r="F935" s="214"/>
      <c r="G935" s="214"/>
      <c r="H935" s="214"/>
      <c r="I935" s="214"/>
      <c r="J935" s="214"/>
      <c r="K935" s="214"/>
      <c r="L935" s="214"/>
      <c r="M935" s="214"/>
      <c r="N935" s="214"/>
      <c r="O935" s="214"/>
      <c r="P935" s="214"/>
      <c r="Q935" s="214"/>
      <c r="R935" s="214"/>
      <c r="S935" s="214"/>
      <c r="T935" s="214"/>
      <c r="U935" s="214"/>
      <c r="V935" s="214"/>
      <c r="W935" s="214"/>
      <c r="X935" s="214"/>
      <c r="Y935" s="214"/>
      <c r="Z935" s="214"/>
    </row>
    <row r="936" ht="12.75" customHeight="1">
      <c r="A936" s="214"/>
      <c r="B936" s="214"/>
      <c r="C936" s="214"/>
      <c r="D936" s="214"/>
      <c r="E936" s="214"/>
      <c r="F936" s="214"/>
      <c r="G936" s="214"/>
      <c r="H936" s="214"/>
      <c r="I936" s="214"/>
      <c r="J936" s="214"/>
      <c r="K936" s="214"/>
      <c r="L936" s="214"/>
      <c r="M936" s="214"/>
      <c r="N936" s="214"/>
      <c r="O936" s="214"/>
      <c r="P936" s="214"/>
      <c r="Q936" s="214"/>
      <c r="R936" s="214"/>
      <c r="S936" s="214"/>
      <c r="T936" s="214"/>
      <c r="U936" s="214"/>
      <c r="V936" s="214"/>
      <c r="W936" s="214"/>
      <c r="X936" s="214"/>
      <c r="Y936" s="214"/>
      <c r="Z936" s="214"/>
    </row>
    <row r="937" ht="12.75" customHeight="1">
      <c r="A937" s="214"/>
      <c r="B937" s="214"/>
      <c r="C937" s="214"/>
      <c r="D937" s="214"/>
      <c r="E937" s="214"/>
      <c r="F937" s="214"/>
      <c r="G937" s="214"/>
      <c r="H937" s="214"/>
      <c r="I937" s="214"/>
      <c r="J937" s="214"/>
      <c r="K937" s="214"/>
      <c r="L937" s="214"/>
      <c r="M937" s="214"/>
      <c r="N937" s="214"/>
      <c r="O937" s="214"/>
      <c r="P937" s="214"/>
      <c r="Q937" s="214"/>
      <c r="R937" s="214"/>
      <c r="S937" s="214"/>
      <c r="T937" s="214"/>
      <c r="U937" s="214"/>
      <c r="V937" s="214"/>
      <c r="W937" s="214"/>
      <c r="X937" s="214"/>
      <c r="Y937" s="214"/>
      <c r="Z937" s="214"/>
    </row>
    <row r="938" ht="12.75" customHeight="1">
      <c r="A938" s="214"/>
      <c r="B938" s="214"/>
      <c r="C938" s="214"/>
      <c r="D938" s="214"/>
      <c r="E938" s="214"/>
      <c r="F938" s="214"/>
      <c r="G938" s="214"/>
      <c r="H938" s="214"/>
      <c r="I938" s="214"/>
      <c r="J938" s="214"/>
      <c r="K938" s="214"/>
      <c r="L938" s="214"/>
      <c r="M938" s="214"/>
      <c r="N938" s="214"/>
      <c r="O938" s="214"/>
      <c r="P938" s="214"/>
      <c r="Q938" s="214"/>
      <c r="R938" s="214"/>
      <c r="S938" s="214"/>
      <c r="T938" s="214"/>
      <c r="U938" s="214"/>
      <c r="V938" s="214"/>
      <c r="W938" s="214"/>
      <c r="X938" s="214"/>
      <c r="Y938" s="214"/>
      <c r="Z938" s="214"/>
    </row>
    <row r="939" ht="12.75" customHeight="1">
      <c r="A939" s="214"/>
      <c r="B939" s="214"/>
      <c r="C939" s="214"/>
      <c r="D939" s="214"/>
      <c r="E939" s="214"/>
      <c r="F939" s="214"/>
      <c r="G939" s="214"/>
      <c r="H939" s="214"/>
      <c r="I939" s="214"/>
      <c r="J939" s="214"/>
      <c r="K939" s="214"/>
      <c r="L939" s="214"/>
      <c r="M939" s="214"/>
      <c r="N939" s="214"/>
      <c r="O939" s="214"/>
      <c r="P939" s="214"/>
      <c r="Q939" s="214"/>
      <c r="R939" s="214"/>
      <c r="S939" s="214"/>
      <c r="T939" s="214"/>
      <c r="U939" s="214"/>
      <c r="V939" s="214"/>
      <c r="W939" s="214"/>
      <c r="X939" s="214"/>
      <c r="Y939" s="214"/>
      <c r="Z939" s="214"/>
    </row>
    <row r="940" ht="12.75" customHeight="1">
      <c r="A940" s="214"/>
      <c r="B940" s="214"/>
      <c r="C940" s="214"/>
      <c r="D940" s="214"/>
      <c r="E940" s="214"/>
      <c r="F940" s="214"/>
      <c r="G940" s="214"/>
      <c r="H940" s="214"/>
      <c r="I940" s="214"/>
      <c r="J940" s="214"/>
      <c r="K940" s="214"/>
      <c r="L940" s="214"/>
      <c r="M940" s="214"/>
      <c r="N940" s="214"/>
      <c r="O940" s="214"/>
      <c r="P940" s="214"/>
      <c r="Q940" s="214"/>
      <c r="R940" s="214"/>
      <c r="S940" s="214"/>
      <c r="T940" s="214"/>
      <c r="U940" s="214"/>
      <c r="V940" s="214"/>
      <c r="W940" s="214"/>
      <c r="X940" s="214"/>
      <c r="Y940" s="214"/>
      <c r="Z940" s="214"/>
    </row>
    <row r="941" ht="12.75" customHeight="1">
      <c r="A941" s="214"/>
      <c r="B941" s="214"/>
      <c r="C941" s="214"/>
      <c r="D941" s="214"/>
      <c r="E941" s="214"/>
      <c r="F941" s="214"/>
      <c r="G941" s="214"/>
      <c r="H941" s="214"/>
      <c r="I941" s="214"/>
      <c r="J941" s="214"/>
      <c r="K941" s="214"/>
      <c r="L941" s="214"/>
      <c r="M941" s="214"/>
      <c r="N941" s="214"/>
      <c r="O941" s="214"/>
      <c r="P941" s="214"/>
      <c r="Q941" s="214"/>
      <c r="R941" s="214"/>
      <c r="S941" s="214"/>
      <c r="T941" s="214"/>
      <c r="U941" s="214"/>
      <c r="V941" s="214"/>
      <c r="W941" s="214"/>
      <c r="X941" s="214"/>
      <c r="Y941" s="214"/>
      <c r="Z941" s="214"/>
    </row>
    <row r="942" ht="12.75" customHeight="1">
      <c r="A942" s="214"/>
      <c r="B942" s="214"/>
      <c r="C942" s="214"/>
      <c r="D942" s="214"/>
      <c r="E942" s="214"/>
      <c r="F942" s="214"/>
      <c r="G942" s="214"/>
      <c r="H942" s="214"/>
      <c r="I942" s="214"/>
      <c r="J942" s="214"/>
      <c r="K942" s="214"/>
      <c r="L942" s="214"/>
      <c r="M942" s="214"/>
      <c r="N942" s="214"/>
      <c r="O942" s="214"/>
      <c r="P942" s="214"/>
      <c r="Q942" s="214"/>
      <c r="R942" s="214"/>
      <c r="S942" s="214"/>
      <c r="T942" s="214"/>
      <c r="U942" s="214"/>
      <c r="V942" s="214"/>
      <c r="W942" s="214"/>
      <c r="X942" s="214"/>
      <c r="Y942" s="214"/>
      <c r="Z942" s="214"/>
    </row>
    <row r="943" ht="12.75" customHeight="1">
      <c r="A943" s="214"/>
      <c r="B943" s="214"/>
      <c r="C943" s="214"/>
      <c r="D943" s="214"/>
      <c r="E943" s="214"/>
      <c r="F943" s="214"/>
      <c r="G943" s="214"/>
      <c r="H943" s="214"/>
      <c r="I943" s="214"/>
      <c r="J943" s="214"/>
      <c r="K943" s="214"/>
      <c r="L943" s="214"/>
      <c r="M943" s="214"/>
      <c r="N943" s="214"/>
      <c r="O943" s="214"/>
      <c r="P943" s="214"/>
      <c r="Q943" s="214"/>
      <c r="R943" s="214"/>
      <c r="S943" s="214"/>
      <c r="T943" s="214"/>
      <c r="U943" s="214"/>
      <c r="V943" s="214"/>
      <c r="W943" s="214"/>
      <c r="X943" s="214"/>
      <c r="Y943" s="214"/>
      <c r="Z943" s="214"/>
    </row>
    <row r="944" ht="12.75" customHeight="1">
      <c r="A944" s="214"/>
      <c r="B944" s="214"/>
      <c r="C944" s="214"/>
      <c r="D944" s="214"/>
      <c r="E944" s="214"/>
      <c r="F944" s="214"/>
      <c r="G944" s="214"/>
      <c r="H944" s="214"/>
      <c r="I944" s="214"/>
      <c r="J944" s="214"/>
      <c r="K944" s="214"/>
      <c r="L944" s="214"/>
      <c r="M944" s="214"/>
      <c r="N944" s="214"/>
      <c r="O944" s="214"/>
      <c r="P944" s="214"/>
      <c r="Q944" s="214"/>
      <c r="R944" s="214"/>
      <c r="S944" s="214"/>
      <c r="T944" s="214"/>
      <c r="U944" s="214"/>
      <c r="V944" s="214"/>
      <c r="W944" s="214"/>
      <c r="X944" s="214"/>
      <c r="Y944" s="214"/>
      <c r="Z944" s="214"/>
    </row>
    <row r="945" ht="12.75" customHeight="1">
      <c r="A945" s="214"/>
      <c r="B945" s="214"/>
      <c r="C945" s="214"/>
      <c r="D945" s="214"/>
      <c r="E945" s="214"/>
      <c r="F945" s="214"/>
      <c r="G945" s="214"/>
      <c r="H945" s="214"/>
      <c r="I945" s="214"/>
      <c r="J945" s="214"/>
      <c r="K945" s="214"/>
      <c r="L945" s="214"/>
      <c r="M945" s="214"/>
      <c r="N945" s="214"/>
      <c r="O945" s="214"/>
      <c r="P945" s="214"/>
      <c r="Q945" s="214"/>
      <c r="R945" s="214"/>
      <c r="S945" s="214"/>
      <c r="T945" s="214"/>
      <c r="U945" s="214"/>
      <c r="V945" s="214"/>
      <c r="W945" s="214"/>
      <c r="X945" s="214"/>
      <c r="Y945" s="214"/>
      <c r="Z945" s="214"/>
    </row>
    <row r="946" ht="12.75" customHeight="1">
      <c r="A946" s="214"/>
      <c r="B946" s="214"/>
      <c r="C946" s="214"/>
      <c r="D946" s="214"/>
      <c r="E946" s="214"/>
      <c r="F946" s="214"/>
      <c r="G946" s="214"/>
      <c r="H946" s="214"/>
      <c r="I946" s="214"/>
      <c r="J946" s="214"/>
      <c r="K946" s="214"/>
      <c r="L946" s="214"/>
      <c r="M946" s="214"/>
      <c r="N946" s="214"/>
      <c r="O946" s="214"/>
      <c r="P946" s="214"/>
      <c r="Q946" s="214"/>
      <c r="R946" s="214"/>
      <c r="S946" s="214"/>
      <c r="T946" s="214"/>
      <c r="U946" s="214"/>
      <c r="V946" s="214"/>
      <c r="W946" s="214"/>
      <c r="X946" s="214"/>
      <c r="Y946" s="214"/>
      <c r="Z946" s="214"/>
    </row>
    <row r="947" ht="12.75" customHeight="1">
      <c r="A947" s="214"/>
      <c r="B947" s="214"/>
      <c r="C947" s="214"/>
      <c r="D947" s="214"/>
      <c r="E947" s="214"/>
      <c r="F947" s="214"/>
      <c r="G947" s="214"/>
      <c r="H947" s="214"/>
      <c r="I947" s="214"/>
      <c r="J947" s="214"/>
      <c r="K947" s="214"/>
      <c r="L947" s="214"/>
      <c r="M947" s="214"/>
      <c r="N947" s="214"/>
      <c r="O947" s="214"/>
      <c r="P947" s="214"/>
      <c r="Q947" s="214"/>
      <c r="R947" s="214"/>
      <c r="S947" s="214"/>
      <c r="T947" s="214"/>
      <c r="U947" s="214"/>
      <c r="V947" s="214"/>
      <c r="W947" s="214"/>
      <c r="X947" s="214"/>
      <c r="Y947" s="214"/>
      <c r="Z947" s="214"/>
    </row>
    <row r="948" ht="12.75" customHeight="1">
      <c r="A948" s="214"/>
      <c r="B948" s="214"/>
      <c r="C948" s="214"/>
      <c r="D948" s="214"/>
      <c r="E948" s="214"/>
      <c r="F948" s="214"/>
      <c r="G948" s="214"/>
      <c r="H948" s="214"/>
      <c r="I948" s="214"/>
      <c r="J948" s="214"/>
      <c r="K948" s="214"/>
      <c r="L948" s="214"/>
      <c r="M948" s="214"/>
      <c r="N948" s="214"/>
      <c r="O948" s="214"/>
      <c r="P948" s="214"/>
      <c r="Q948" s="214"/>
      <c r="R948" s="214"/>
      <c r="S948" s="214"/>
      <c r="T948" s="214"/>
      <c r="U948" s="214"/>
      <c r="V948" s="214"/>
      <c r="W948" s="214"/>
      <c r="X948" s="214"/>
      <c r="Y948" s="214"/>
      <c r="Z948" s="214"/>
    </row>
    <row r="949" ht="12.75" customHeight="1">
      <c r="A949" s="214"/>
      <c r="B949" s="214"/>
      <c r="C949" s="214"/>
      <c r="D949" s="214"/>
      <c r="E949" s="214"/>
      <c r="F949" s="214"/>
      <c r="G949" s="214"/>
      <c r="H949" s="214"/>
      <c r="I949" s="214"/>
      <c r="J949" s="214"/>
      <c r="K949" s="214"/>
      <c r="L949" s="214"/>
      <c r="M949" s="214"/>
      <c r="N949" s="214"/>
      <c r="O949" s="214"/>
      <c r="P949" s="214"/>
      <c r="Q949" s="214"/>
      <c r="R949" s="214"/>
      <c r="S949" s="214"/>
      <c r="T949" s="214"/>
      <c r="U949" s="214"/>
      <c r="V949" s="214"/>
      <c r="W949" s="214"/>
      <c r="X949" s="214"/>
      <c r="Y949" s="214"/>
      <c r="Z949" s="214"/>
    </row>
    <row r="950" ht="12.75" customHeight="1">
      <c r="A950" s="214"/>
      <c r="B950" s="214"/>
      <c r="C950" s="214"/>
      <c r="D950" s="214"/>
      <c r="E950" s="214"/>
      <c r="F950" s="214"/>
      <c r="G950" s="214"/>
      <c r="H950" s="214"/>
      <c r="I950" s="214"/>
      <c r="J950" s="214"/>
      <c r="K950" s="214"/>
      <c r="L950" s="214"/>
      <c r="M950" s="214"/>
      <c r="N950" s="214"/>
      <c r="O950" s="214"/>
      <c r="P950" s="214"/>
      <c r="Q950" s="214"/>
      <c r="R950" s="214"/>
      <c r="S950" s="214"/>
      <c r="T950" s="214"/>
      <c r="U950" s="214"/>
      <c r="V950" s="214"/>
      <c r="W950" s="214"/>
      <c r="X950" s="214"/>
      <c r="Y950" s="214"/>
      <c r="Z950" s="214"/>
    </row>
    <row r="951" ht="12.75" customHeight="1">
      <c r="A951" s="214"/>
      <c r="B951" s="214"/>
      <c r="C951" s="214"/>
      <c r="D951" s="214"/>
      <c r="E951" s="214"/>
      <c r="F951" s="214"/>
      <c r="G951" s="214"/>
      <c r="H951" s="214"/>
      <c r="I951" s="214"/>
      <c r="J951" s="214"/>
      <c r="K951" s="214"/>
      <c r="L951" s="214"/>
      <c r="M951" s="214"/>
      <c r="N951" s="214"/>
      <c r="O951" s="214"/>
      <c r="P951" s="214"/>
      <c r="Q951" s="214"/>
      <c r="R951" s="214"/>
      <c r="S951" s="214"/>
      <c r="T951" s="214"/>
      <c r="U951" s="214"/>
      <c r="V951" s="214"/>
      <c r="W951" s="214"/>
      <c r="X951" s="214"/>
      <c r="Y951" s="214"/>
      <c r="Z951" s="214"/>
    </row>
    <row r="952" ht="12.75" customHeight="1">
      <c r="A952" s="214"/>
      <c r="B952" s="214"/>
      <c r="C952" s="214"/>
      <c r="D952" s="214"/>
      <c r="E952" s="214"/>
      <c r="F952" s="214"/>
      <c r="G952" s="214"/>
      <c r="H952" s="214"/>
      <c r="I952" s="214"/>
      <c r="J952" s="214"/>
      <c r="K952" s="214"/>
      <c r="L952" s="214"/>
      <c r="M952" s="214"/>
      <c r="N952" s="214"/>
      <c r="O952" s="214"/>
      <c r="P952" s="214"/>
      <c r="Q952" s="214"/>
      <c r="R952" s="214"/>
      <c r="S952" s="214"/>
      <c r="T952" s="214"/>
      <c r="U952" s="214"/>
      <c r="V952" s="214"/>
      <c r="W952" s="214"/>
      <c r="X952" s="214"/>
      <c r="Y952" s="214"/>
      <c r="Z952" s="214"/>
    </row>
    <row r="953" ht="12.75" customHeight="1">
      <c r="A953" s="214"/>
      <c r="B953" s="214"/>
      <c r="C953" s="214"/>
      <c r="D953" s="214"/>
      <c r="E953" s="214"/>
      <c r="F953" s="214"/>
      <c r="G953" s="214"/>
      <c r="H953" s="214"/>
      <c r="I953" s="214"/>
      <c r="J953" s="214"/>
      <c r="K953" s="214"/>
      <c r="L953" s="214"/>
      <c r="M953" s="214"/>
      <c r="N953" s="214"/>
      <c r="O953" s="214"/>
      <c r="P953" s="214"/>
      <c r="Q953" s="214"/>
      <c r="R953" s="214"/>
      <c r="S953" s="214"/>
      <c r="T953" s="214"/>
      <c r="U953" s="214"/>
      <c r="V953" s="214"/>
      <c r="W953" s="214"/>
      <c r="X953" s="214"/>
      <c r="Y953" s="214"/>
      <c r="Z953" s="214"/>
    </row>
    <row r="954" ht="12.75" customHeight="1">
      <c r="A954" s="214"/>
      <c r="B954" s="214"/>
      <c r="C954" s="214"/>
      <c r="D954" s="214"/>
      <c r="E954" s="214"/>
      <c r="F954" s="214"/>
      <c r="G954" s="214"/>
      <c r="H954" s="214"/>
      <c r="I954" s="214"/>
      <c r="J954" s="214"/>
      <c r="K954" s="214"/>
      <c r="L954" s="214"/>
      <c r="M954" s="214"/>
      <c r="N954" s="214"/>
      <c r="O954" s="214"/>
      <c r="P954" s="214"/>
      <c r="Q954" s="214"/>
      <c r="R954" s="214"/>
      <c r="S954" s="214"/>
      <c r="T954" s="214"/>
      <c r="U954" s="214"/>
      <c r="V954" s="214"/>
      <c r="W954" s="214"/>
      <c r="X954" s="214"/>
      <c r="Y954" s="214"/>
      <c r="Z954" s="214"/>
    </row>
    <row r="955" ht="12.75" customHeight="1">
      <c r="A955" s="214"/>
      <c r="B955" s="214"/>
      <c r="C955" s="214"/>
      <c r="D955" s="214"/>
      <c r="E955" s="214"/>
      <c r="F955" s="214"/>
      <c r="G955" s="214"/>
      <c r="H955" s="214"/>
      <c r="I955" s="214"/>
      <c r="J955" s="214"/>
      <c r="K955" s="214"/>
      <c r="L955" s="214"/>
      <c r="M955" s="214"/>
      <c r="N955" s="214"/>
      <c r="O955" s="214"/>
      <c r="P955" s="214"/>
      <c r="Q955" s="214"/>
      <c r="R955" s="214"/>
      <c r="S955" s="214"/>
      <c r="T955" s="214"/>
      <c r="U955" s="214"/>
      <c r="V955" s="214"/>
      <c r="W955" s="214"/>
      <c r="X955" s="214"/>
      <c r="Y955" s="214"/>
      <c r="Z955" s="214"/>
    </row>
    <row r="956" ht="12.75" customHeight="1">
      <c r="A956" s="214"/>
      <c r="B956" s="214"/>
      <c r="C956" s="214"/>
      <c r="D956" s="214"/>
      <c r="E956" s="214"/>
      <c r="F956" s="214"/>
      <c r="G956" s="214"/>
      <c r="H956" s="214"/>
      <c r="I956" s="214"/>
      <c r="J956" s="214"/>
      <c r="K956" s="214"/>
      <c r="L956" s="214"/>
      <c r="M956" s="214"/>
      <c r="N956" s="214"/>
      <c r="O956" s="214"/>
      <c r="P956" s="214"/>
      <c r="Q956" s="214"/>
      <c r="R956" s="214"/>
      <c r="S956" s="214"/>
      <c r="T956" s="214"/>
      <c r="U956" s="214"/>
      <c r="V956" s="214"/>
      <c r="W956" s="214"/>
      <c r="X956" s="214"/>
      <c r="Y956" s="214"/>
      <c r="Z956" s="214"/>
    </row>
    <row r="957" ht="12.75" customHeight="1">
      <c r="A957" s="214"/>
      <c r="B957" s="214"/>
      <c r="C957" s="214"/>
      <c r="D957" s="214"/>
      <c r="E957" s="214"/>
      <c r="F957" s="214"/>
      <c r="G957" s="214"/>
      <c r="H957" s="214"/>
      <c r="I957" s="214"/>
      <c r="J957" s="214"/>
      <c r="K957" s="214"/>
      <c r="L957" s="214"/>
      <c r="M957" s="214"/>
      <c r="N957" s="214"/>
      <c r="O957" s="214"/>
      <c r="P957" s="214"/>
      <c r="Q957" s="214"/>
      <c r="R957" s="214"/>
      <c r="S957" s="214"/>
      <c r="T957" s="214"/>
      <c r="U957" s="214"/>
      <c r="V957" s="214"/>
      <c r="W957" s="214"/>
      <c r="X957" s="214"/>
      <c r="Y957" s="214"/>
      <c r="Z957" s="214"/>
    </row>
    <row r="958" ht="12.75" customHeight="1">
      <c r="A958" s="214"/>
      <c r="B958" s="214"/>
      <c r="C958" s="214"/>
      <c r="D958" s="214"/>
      <c r="E958" s="214"/>
      <c r="F958" s="214"/>
      <c r="G958" s="214"/>
      <c r="H958" s="214"/>
      <c r="I958" s="214"/>
      <c r="J958" s="214"/>
      <c r="K958" s="214"/>
      <c r="L958" s="214"/>
      <c r="M958" s="214"/>
      <c r="N958" s="214"/>
      <c r="O958" s="214"/>
      <c r="P958" s="214"/>
      <c r="Q958" s="214"/>
      <c r="R958" s="214"/>
      <c r="S958" s="214"/>
      <c r="T958" s="214"/>
      <c r="U958" s="214"/>
      <c r="V958" s="214"/>
      <c r="W958" s="214"/>
      <c r="X958" s="214"/>
      <c r="Y958" s="214"/>
      <c r="Z958" s="214"/>
    </row>
    <row r="959" ht="12.75" customHeight="1">
      <c r="A959" s="214"/>
      <c r="B959" s="214"/>
      <c r="C959" s="214"/>
      <c r="D959" s="214"/>
      <c r="E959" s="214"/>
      <c r="F959" s="214"/>
      <c r="G959" s="214"/>
      <c r="H959" s="214"/>
      <c r="I959" s="214"/>
      <c r="J959" s="214"/>
      <c r="K959" s="214"/>
      <c r="L959" s="214"/>
      <c r="M959" s="214"/>
      <c r="N959" s="214"/>
      <c r="O959" s="214"/>
      <c r="P959" s="214"/>
      <c r="Q959" s="214"/>
      <c r="R959" s="214"/>
      <c r="S959" s="214"/>
      <c r="T959" s="214"/>
      <c r="U959" s="214"/>
      <c r="V959" s="214"/>
      <c r="W959" s="214"/>
      <c r="X959" s="214"/>
      <c r="Y959" s="214"/>
      <c r="Z959" s="214"/>
    </row>
    <row r="960" ht="12.75" customHeight="1">
      <c r="A960" s="214"/>
      <c r="B960" s="214"/>
      <c r="C960" s="214"/>
      <c r="D960" s="214"/>
      <c r="E960" s="214"/>
      <c r="F960" s="214"/>
      <c r="G960" s="214"/>
      <c r="H960" s="214"/>
      <c r="I960" s="214"/>
      <c r="J960" s="214"/>
      <c r="K960" s="214"/>
      <c r="L960" s="214"/>
      <c r="M960" s="214"/>
      <c r="N960" s="214"/>
      <c r="O960" s="214"/>
      <c r="P960" s="214"/>
      <c r="Q960" s="214"/>
      <c r="R960" s="214"/>
      <c r="S960" s="214"/>
      <c r="T960" s="214"/>
      <c r="U960" s="214"/>
      <c r="V960" s="214"/>
      <c r="W960" s="214"/>
      <c r="X960" s="214"/>
      <c r="Y960" s="214"/>
      <c r="Z960" s="214"/>
    </row>
    <row r="961" ht="12.75" customHeight="1">
      <c r="A961" s="214"/>
      <c r="B961" s="214"/>
      <c r="C961" s="214"/>
      <c r="D961" s="214"/>
      <c r="E961" s="214"/>
      <c r="F961" s="214"/>
      <c r="G961" s="214"/>
      <c r="H961" s="214"/>
      <c r="I961" s="214"/>
      <c r="J961" s="214"/>
      <c r="K961" s="214"/>
      <c r="L961" s="214"/>
      <c r="M961" s="214"/>
      <c r="N961" s="214"/>
      <c r="O961" s="214"/>
      <c r="P961" s="214"/>
      <c r="Q961" s="214"/>
      <c r="R961" s="214"/>
      <c r="S961" s="214"/>
      <c r="T961" s="214"/>
      <c r="U961" s="214"/>
      <c r="V961" s="214"/>
      <c r="W961" s="214"/>
      <c r="X961" s="214"/>
      <c r="Y961" s="214"/>
      <c r="Z961" s="214"/>
    </row>
    <row r="962" ht="12.75" customHeight="1">
      <c r="A962" s="214"/>
      <c r="B962" s="214"/>
      <c r="C962" s="214"/>
      <c r="D962" s="214"/>
      <c r="E962" s="214"/>
      <c r="F962" s="214"/>
      <c r="G962" s="214"/>
      <c r="H962" s="214"/>
      <c r="I962" s="214"/>
      <c r="J962" s="214"/>
      <c r="K962" s="214"/>
      <c r="L962" s="214"/>
      <c r="M962" s="214"/>
      <c r="N962" s="214"/>
      <c r="O962" s="214"/>
      <c r="P962" s="214"/>
      <c r="Q962" s="214"/>
      <c r="R962" s="214"/>
      <c r="S962" s="214"/>
      <c r="T962" s="214"/>
      <c r="U962" s="214"/>
      <c r="V962" s="214"/>
      <c r="W962" s="214"/>
      <c r="X962" s="214"/>
      <c r="Y962" s="214"/>
      <c r="Z962" s="214"/>
    </row>
    <row r="963" ht="12.75" customHeight="1">
      <c r="A963" s="214"/>
      <c r="B963" s="214"/>
      <c r="C963" s="214"/>
      <c r="D963" s="214"/>
      <c r="E963" s="214"/>
      <c r="F963" s="214"/>
      <c r="G963" s="214"/>
      <c r="H963" s="214"/>
      <c r="I963" s="214"/>
      <c r="J963" s="214"/>
      <c r="K963" s="214"/>
      <c r="L963" s="214"/>
      <c r="M963" s="214"/>
      <c r="N963" s="214"/>
      <c r="O963" s="214"/>
      <c r="P963" s="214"/>
      <c r="Q963" s="214"/>
      <c r="R963" s="214"/>
      <c r="S963" s="214"/>
      <c r="T963" s="214"/>
      <c r="U963" s="214"/>
      <c r="V963" s="214"/>
      <c r="W963" s="214"/>
      <c r="X963" s="214"/>
      <c r="Y963" s="214"/>
      <c r="Z963" s="214"/>
    </row>
    <row r="964" ht="12.75" customHeight="1">
      <c r="A964" s="214"/>
      <c r="B964" s="214"/>
      <c r="C964" s="214"/>
      <c r="D964" s="214"/>
      <c r="E964" s="214"/>
      <c r="F964" s="214"/>
      <c r="G964" s="214"/>
      <c r="H964" s="214"/>
      <c r="I964" s="214"/>
      <c r="J964" s="214"/>
      <c r="K964" s="214"/>
      <c r="L964" s="214"/>
      <c r="M964" s="214"/>
      <c r="N964" s="214"/>
      <c r="O964" s="214"/>
      <c r="P964" s="214"/>
      <c r="Q964" s="214"/>
      <c r="R964" s="214"/>
      <c r="S964" s="214"/>
      <c r="T964" s="214"/>
      <c r="U964" s="214"/>
      <c r="V964" s="214"/>
      <c r="W964" s="214"/>
      <c r="X964" s="214"/>
      <c r="Y964" s="214"/>
      <c r="Z964" s="214"/>
    </row>
    <row r="965" ht="12.75" customHeight="1">
      <c r="A965" s="214"/>
      <c r="B965" s="214"/>
      <c r="C965" s="214"/>
      <c r="D965" s="214"/>
      <c r="E965" s="214"/>
      <c r="F965" s="214"/>
      <c r="G965" s="214"/>
      <c r="H965" s="214"/>
      <c r="I965" s="214"/>
      <c r="J965" s="214"/>
      <c r="K965" s="214"/>
      <c r="L965" s="214"/>
      <c r="M965" s="214"/>
      <c r="N965" s="214"/>
      <c r="O965" s="214"/>
      <c r="P965" s="214"/>
      <c r="Q965" s="214"/>
      <c r="R965" s="214"/>
      <c r="S965" s="214"/>
      <c r="T965" s="214"/>
      <c r="U965" s="214"/>
      <c r="V965" s="214"/>
      <c r="W965" s="214"/>
      <c r="X965" s="214"/>
      <c r="Y965" s="214"/>
      <c r="Z965" s="214"/>
    </row>
    <row r="966" ht="12.75" customHeight="1">
      <c r="A966" s="214"/>
      <c r="B966" s="214"/>
      <c r="C966" s="214"/>
      <c r="D966" s="214"/>
      <c r="E966" s="214"/>
      <c r="F966" s="214"/>
      <c r="G966" s="214"/>
      <c r="H966" s="214"/>
      <c r="I966" s="214"/>
      <c r="J966" s="214"/>
      <c r="K966" s="214"/>
      <c r="L966" s="214"/>
      <c r="M966" s="214"/>
      <c r="N966" s="214"/>
      <c r="O966" s="214"/>
      <c r="P966" s="214"/>
      <c r="Q966" s="214"/>
      <c r="R966" s="214"/>
      <c r="S966" s="214"/>
      <c r="T966" s="214"/>
      <c r="U966" s="214"/>
      <c r="V966" s="214"/>
      <c r="W966" s="214"/>
      <c r="X966" s="214"/>
      <c r="Y966" s="214"/>
      <c r="Z966" s="214"/>
    </row>
    <row r="967" ht="12.75" customHeight="1">
      <c r="A967" s="214"/>
      <c r="B967" s="214"/>
      <c r="C967" s="214"/>
      <c r="D967" s="214"/>
      <c r="E967" s="214"/>
      <c r="F967" s="214"/>
      <c r="G967" s="214"/>
      <c r="H967" s="214"/>
      <c r="I967" s="214"/>
      <c r="J967" s="214"/>
      <c r="K967" s="214"/>
      <c r="L967" s="214"/>
      <c r="M967" s="214"/>
      <c r="N967" s="214"/>
      <c r="O967" s="214"/>
      <c r="P967" s="214"/>
      <c r="Q967" s="214"/>
      <c r="R967" s="214"/>
      <c r="S967" s="214"/>
      <c r="T967" s="214"/>
      <c r="U967" s="214"/>
      <c r="V967" s="214"/>
      <c r="W967" s="214"/>
      <c r="X967" s="214"/>
      <c r="Y967" s="214"/>
      <c r="Z967" s="214"/>
    </row>
    <row r="968" ht="12.75" customHeight="1">
      <c r="A968" s="214"/>
      <c r="B968" s="214"/>
      <c r="C968" s="214"/>
      <c r="D968" s="214"/>
      <c r="E968" s="214"/>
      <c r="F968" s="214"/>
      <c r="G968" s="214"/>
      <c r="H968" s="214"/>
      <c r="I968" s="214"/>
      <c r="J968" s="214"/>
      <c r="K968" s="214"/>
      <c r="L968" s="214"/>
      <c r="M968" s="214"/>
      <c r="N968" s="214"/>
      <c r="O968" s="214"/>
      <c r="P968" s="214"/>
      <c r="Q968" s="214"/>
      <c r="R968" s="214"/>
      <c r="S968" s="214"/>
      <c r="T968" s="214"/>
      <c r="U968" s="214"/>
      <c r="V968" s="214"/>
      <c r="W968" s="214"/>
      <c r="X968" s="214"/>
      <c r="Y968" s="214"/>
      <c r="Z968" s="214"/>
    </row>
    <row r="969" ht="12.75" customHeight="1">
      <c r="A969" s="214"/>
      <c r="B969" s="214"/>
      <c r="C969" s="214"/>
      <c r="D969" s="214"/>
      <c r="E969" s="214"/>
      <c r="F969" s="214"/>
      <c r="G969" s="214"/>
      <c r="H969" s="214"/>
      <c r="I969" s="214"/>
      <c r="J969" s="214"/>
      <c r="K969" s="214"/>
      <c r="L969" s="214"/>
      <c r="M969" s="214"/>
      <c r="N969" s="214"/>
      <c r="O969" s="214"/>
      <c r="P969" s="214"/>
      <c r="Q969" s="214"/>
      <c r="R969" s="214"/>
      <c r="S969" s="214"/>
      <c r="T969" s="214"/>
      <c r="U969" s="214"/>
      <c r="V969" s="214"/>
      <c r="W969" s="214"/>
      <c r="X969" s="214"/>
      <c r="Y969" s="214"/>
      <c r="Z969" s="214"/>
    </row>
    <row r="970" ht="12.75" customHeight="1">
      <c r="A970" s="214"/>
      <c r="B970" s="214"/>
      <c r="C970" s="214"/>
      <c r="D970" s="214"/>
      <c r="E970" s="214"/>
      <c r="F970" s="214"/>
      <c r="G970" s="214"/>
      <c r="H970" s="214"/>
      <c r="I970" s="214"/>
      <c r="J970" s="214"/>
      <c r="K970" s="214"/>
      <c r="L970" s="214"/>
      <c r="M970" s="214"/>
      <c r="N970" s="214"/>
      <c r="O970" s="214"/>
      <c r="P970" s="214"/>
      <c r="Q970" s="214"/>
      <c r="R970" s="214"/>
      <c r="S970" s="214"/>
      <c r="T970" s="214"/>
      <c r="U970" s="214"/>
      <c r="V970" s="214"/>
      <c r="W970" s="214"/>
      <c r="X970" s="214"/>
      <c r="Y970" s="214"/>
      <c r="Z970" s="214"/>
    </row>
    <row r="971" ht="12.75" customHeight="1">
      <c r="A971" s="214"/>
      <c r="B971" s="214"/>
      <c r="C971" s="214"/>
      <c r="D971" s="214"/>
      <c r="E971" s="214"/>
      <c r="F971" s="214"/>
      <c r="G971" s="214"/>
      <c r="H971" s="214"/>
      <c r="I971" s="214"/>
      <c r="J971" s="214"/>
      <c r="K971" s="214"/>
      <c r="L971" s="214"/>
      <c r="M971" s="214"/>
      <c r="N971" s="214"/>
      <c r="O971" s="214"/>
      <c r="P971" s="214"/>
      <c r="Q971" s="214"/>
      <c r="R971" s="214"/>
      <c r="S971" s="214"/>
      <c r="T971" s="214"/>
      <c r="U971" s="214"/>
      <c r="V971" s="214"/>
      <c r="W971" s="214"/>
      <c r="X971" s="214"/>
      <c r="Y971" s="214"/>
      <c r="Z971" s="214"/>
    </row>
    <row r="972" ht="12.75" customHeight="1">
      <c r="A972" s="214"/>
      <c r="B972" s="214"/>
      <c r="C972" s="214"/>
      <c r="D972" s="214"/>
      <c r="E972" s="214"/>
      <c r="F972" s="214"/>
      <c r="G972" s="214"/>
      <c r="H972" s="214"/>
      <c r="I972" s="214"/>
      <c r="J972" s="214"/>
      <c r="K972" s="214"/>
      <c r="L972" s="214"/>
      <c r="M972" s="214"/>
      <c r="N972" s="214"/>
      <c r="O972" s="214"/>
      <c r="P972" s="214"/>
      <c r="Q972" s="214"/>
      <c r="R972" s="214"/>
      <c r="S972" s="214"/>
      <c r="T972" s="214"/>
      <c r="U972" s="214"/>
      <c r="V972" s="214"/>
      <c r="W972" s="214"/>
      <c r="X972" s="214"/>
      <c r="Y972" s="214"/>
      <c r="Z972" s="214"/>
    </row>
    <row r="973" ht="12.75" customHeight="1">
      <c r="A973" s="214"/>
      <c r="B973" s="214"/>
      <c r="C973" s="214"/>
      <c r="D973" s="214"/>
      <c r="E973" s="214"/>
      <c r="F973" s="214"/>
      <c r="G973" s="214"/>
      <c r="H973" s="214"/>
      <c r="I973" s="214"/>
      <c r="J973" s="214"/>
      <c r="K973" s="214"/>
      <c r="L973" s="214"/>
      <c r="M973" s="214"/>
      <c r="N973" s="214"/>
      <c r="O973" s="214"/>
      <c r="P973" s="214"/>
      <c r="Q973" s="214"/>
      <c r="R973" s="214"/>
      <c r="S973" s="214"/>
      <c r="T973" s="214"/>
      <c r="U973" s="214"/>
      <c r="V973" s="214"/>
      <c r="W973" s="214"/>
      <c r="X973" s="214"/>
      <c r="Y973" s="214"/>
      <c r="Z973" s="214"/>
    </row>
    <row r="974" ht="12.75" customHeight="1">
      <c r="A974" s="214"/>
      <c r="B974" s="214"/>
      <c r="C974" s="214"/>
      <c r="D974" s="214"/>
      <c r="E974" s="214"/>
      <c r="F974" s="214"/>
      <c r="G974" s="214"/>
      <c r="H974" s="214"/>
      <c r="I974" s="214"/>
      <c r="J974" s="214"/>
      <c r="K974" s="214"/>
      <c r="L974" s="214"/>
      <c r="M974" s="214"/>
      <c r="N974" s="214"/>
      <c r="O974" s="214"/>
      <c r="P974" s="214"/>
      <c r="Q974" s="214"/>
      <c r="R974" s="214"/>
      <c r="S974" s="214"/>
      <c r="T974" s="214"/>
      <c r="U974" s="214"/>
      <c r="V974" s="214"/>
      <c r="W974" s="214"/>
      <c r="X974" s="214"/>
      <c r="Y974" s="214"/>
      <c r="Z974" s="214"/>
    </row>
    <row r="975" ht="12.75" customHeight="1">
      <c r="A975" s="214"/>
      <c r="B975" s="214"/>
      <c r="C975" s="214"/>
      <c r="D975" s="214"/>
      <c r="E975" s="214"/>
      <c r="F975" s="214"/>
      <c r="G975" s="214"/>
      <c r="H975" s="214"/>
      <c r="I975" s="214"/>
      <c r="J975" s="214"/>
      <c r="K975" s="214"/>
      <c r="L975" s="214"/>
      <c r="M975" s="214"/>
      <c r="N975" s="214"/>
      <c r="O975" s="214"/>
      <c r="P975" s="214"/>
      <c r="Q975" s="214"/>
      <c r="R975" s="214"/>
      <c r="S975" s="214"/>
      <c r="T975" s="214"/>
      <c r="U975" s="214"/>
      <c r="V975" s="214"/>
      <c r="W975" s="214"/>
      <c r="X975" s="214"/>
      <c r="Y975" s="214"/>
      <c r="Z975" s="214"/>
    </row>
    <row r="976" ht="12.75" customHeight="1">
      <c r="A976" s="214"/>
      <c r="B976" s="214"/>
      <c r="C976" s="214"/>
      <c r="D976" s="214"/>
      <c r="E976" s="214"/>
      <c r="F976" s="214"/>
      <c r="G976" s="214"/>
      <c r="H976" s="214"/>
      <c r="I976" s="214"/>
      <c r="J976" s="214"/>
      <c r="K976" s="214"/>
      <c r="L976" s="214"/>
      <c r="M976" s="214"/>
      <c r="N976" s="214"/>
      <c r="O976" s="214"/>
      <c r="P976" s="214"/>
      <c r="Q976" s="214"/>
      <c r="R976" s="214"/>
      <c r="S976" s="214"/>
      <c r="T976" s="214"/>
      <c r="U976" s="214"/>
      <c r="V976" s="214"/>
      <c r="W976" s="214"/>
      <c r="X976" s="214"/>
      <c r="Y976" s="214"/>
      <c r="Z976" s="214"/>
    </row>
    <row r="977" ht="12.75" customHeight="1">
      <c r="A977" s="214"/>
      <c r="B977" s="214"/>
      <c r="C977" s="214"/>
      <c r="D977" s="214"/>
      <c r="E977" s="214"/>
      <c r="F977" s="214"/>
      <c r="G977" s="214"/>
      <c r="H977" s="214"/>
      <c r="I977" s="214"/>
      <c r="J977" s="214"/>
      <c r="K977" s="214"/>
      <c r="L977" s="214"/>
      <c r="M977" s="214"/>
      <c r="N977" s="214"/>
      <c r="O977" s="214"/>
      <c r="P977" s="214"/>
      <c r="Q977" s="214"/>
      <c r="R977" s="214"/>
      <c r="S977" s="214"/>
      <c r="T977" s="214"/>
      <c r="U977" s="214"/>
      <c r="V977" s="214"/>
      <c r="W977" s="214"/>
      <c r="X977" s="214"/>
      <c r="Y977" s="214"/>
      <c r="Z977" s="214"/>
    </row>
    <row r="978" ht="12.75" customHeight="1">
      <c r="A978" s="214"/>
      <c r="B978" s="214"/>
      <c r="C978" s="214"/>
      <c r="D978" s="214"/>
      <c r="E978" s="214"/>
      <c r="F978" s="214"/>
      <c r="G978" s="214"/>
      <c r="H978" s="214"/>
      <c r="I978" s="214"/>
      <c r="J978" s="214"/>
      <c r="K978" s="214"/>
      <c r="L978" s="214"/>
      <c r="M978" s="214"/>
      <c r="N978" s="214"/>
      <c r="O978" s="214"/>
      <c r="P978" s="214"/>
      <c r="Q978" s="214"/>
      <c r="R978" s="214"/>
      <c r="S978" s="214"/>
      <c r="T978" s="214"/>
      <c r="U978" s="214"/>
      <c r="V978" s="214"/>
      <c r="W978" s="214"/>
      <c r="X978" s="214"/>
      <c r="Y978" s="214"/>
      <c r="Z978" s="214"/>
    </row>
    <row r="979" ht="12.75" customHeight="1">
      <c r="A979" s="214"/>
      <c r="B979" s="214"/>
      <c r="C979" s="214"/>
      <c r="D979" s="214"/>
      <c r="E979" s="214"/>
      <c r="F979" s="214"/>
      <c r="G979" s="214"/>
      <c r="H979" s="214"/>
      <c r="I979" s="214"/>
      <c r="J979" s="214"/>
      <c r="K979" s="214"/>
      <c r="L979" s="214"/>
      <c r="M979" s="214"/>
      <c r="N979" s="214"/>
      <c r="O979" s="214"/>
      <c r="P979" s="214"/>
      <c r="Q979" s="214"/>
      <c r="R979" s="214"/>
      <c r="S979" s="214"/>
      <c r="T979" s="214"/>
      <c r="U979" s="214"/>
      <c r="V979" s="214"/>
      <c r="W979" s="214"/>
      <c r="X979" s="214"/>
      <c r="Y979" s="214"/>
      <c r="Z979" s="214"/>
    </row>
    <row r="980" ht="12.75" customHeight="1">
      <c r="A980" s="214"/>
      <c r="B980" s="214"/>
      <c r="C980" s="214"/>
      <c r="D980" s="214"/>
      <c r="E980" s="214"/>
      <c r="F980" s="214"/>
      <c r="G980" s="214"/>
      <c r="H980" s="214"/>
      <c r="I980" s="214"/>
      <c r="J980" s="214"/>
      <c r="K980" s="214"/>
      <c r="L980" s="214"/>
      <c r="M980" s="214"/>
      <c r="N980" s="214"/>
      <c r="O980" s="214"/>
      <c r="P980" s="214"/>
      <c r="Q980" s="214"/>
      <c r="R980" s="214"/>
      <c r="S980" s="214"/>
      <c r="T980" s="214"/>
      <c r="U980" s="214"/>
      <c r="V980" s="214"/>
      <c r="W980" s="214"/>
      <c r="X980" s="214"/>
      <c r="Y980" s="214"/>
      <c r="Z980" s="214"/>
    </row>
    <row r="981" ht="12.75" customHeight="1">
      <c r="A981" s="214"/>
      <c r="B981" s="214"/>
      <c r="C981" s="214"/>
      <c r="D981" s="214"/>
      <c r="E981" s="214"/>
      <c r="F981" s="214"/>
      <c r="G981" s="214"/>
      <c r="H981" s="214"/>
      <c r="I981" s="214"/>
      <c r="J981" s="214"/>
      <c r="K981" s="214"/>
      <c r="L981" s="214"/>
      <c r="M981" s="214"/>
      <c r="N981" s="214"/>
      <c r="O981" s="214"/>
      <c r="P981" s="214"/>
      <c r="Q981" s="214"/>
      <c r="R981" s="214"/>
      <c r="S981" s="214"/>
      <c r="T981" s="214"/>
      <c r="U981" s="214"/>
      <c r="V981" s="214"/>
      <c r="W981" s="214"/>
      <c r="X981" s="214"/>
      <c r="Y981" s="214"/>
      <c r="Z981" s="214"/>
    </row>
    <row r="982" ht="12.75" customHeight="1">
      <c r="A982" s="214"/>
      <c r="B982" s="214"/>
      <c r="C982" s="214"/>
      <c r="D982" s="214"/>
      <c r="E982" s="214"/>
      <c r="F982" s="214"/>
      <c r="G982" s="214"/>
      <c r="H982" s="214"/>
      <c r="I982" s="214"/>
      <c r="J982" s="214"/>
      <c r="K982" s="214"/>
      <c r="L982" s="214"/>
      <c r="M982" s="214"/>
      <c r="N982" s="214"/>
      <c r="O982" s="214"/>
      <c r="P982" s="214"/>
      <c r="Q982" s="214"/>
      <c r="R982" s="214"/>
      <c r="S982" s="214"/>
      <c r="T982" s="214"/>
      <c r="U982" s="214"/>
      <c r="V982" s="214"/>
      <c r="W982" s="214"/>
      <c r="X982" s="214"/>
      <c r="Y982" s="214"/>
      <c r="Z982" s="214"/>
    </row>
    <row r="983" ht="12.75" customHeight="1">
      <c r="A983" s="214"/>
      <c r="B983" s="214"/>
      <c r="C983" s="214"/>
      <c r="D983" s="214"/>
      <c r="E983" s="214"/>
      <c r="F983" s="214"/>
      <c r="G983" s="214"/>
      <c r="H983" s="214"/>
      <c r="I983" s="214"/>
      <c r="J983" s="214"/>
      <c r="K983" s="214"/>
      <c r="L983" s="214"/>
      <c r="M983" s="214"/>
      <c r="N983" s="214"/>
      <c r="O983" s="214"/>
      <c r="P983" s="214"/>
      <c r="Q983" s="214"/>
      <c r="R983" s="214"/>
      <c r="S983" s="214"/>
      <c r="T983" s="214"/>
      <c r="U983" s="214"/>
      <c r="V983" s="214"/>
      <c r="W983" s="214"/>
      <c r="X983" s="214"/>
      <c r="Y983" s="214"/>
      <c r="Z983" s="214"/>
    </row>
    <row r="984" ht="12.75" customHeight="1">
      <c r="A984" s="214"/>
      <c r="B984" s="214"/>
      <c r="C984" s="214"/>
      <c r="D984" s="214"/>
      <c r="E984" s="214"/>
      <c r="F984" s="214"/>
      <c r="G984" s="214"/>
      <c r="H984" s="214"/>
      <c r="I984" s="214"/>
      <c r="J984" s="214"/>
      <c r="K984" s="214"/>
      <c r="L984" s="214"/>
      <c r="M984" s="214"/>
      <c r="N984" s="214"/>
      <c r="O984" s="214"/>
      <c r="P984" s="214"/>
      <c r="Q984" s="214"/>
      <c r="R984" s="214"/>
      <c r="S984" s="214"/>
      <c r="T984" s="214"/>
      <c r="U984" s="214"/>
      <c r="V984" s="214"/>
      <c r="W984" s="214"/>
      <c r="X984" s="214"/>
      <c r="Y984" s="214"/>
      <c r="Z984" s="214"/>
    </row>
    <row r="985" ht="12.75" customHeight="1">
      <c r="A985" s="214"/>
      <c r="B985" s="214"/>
      <c r="C985" s="214"/>
      <c r="D985" s="214"/>
      <c r="E985" s="214"/>
      <c r="F985" s="214"/>
      <c r="G985" s="214"/>
      <c r="H985" s="214"/>
      <c r="I985" s="214"/>
      <c r="J985" s="214"/>
      <c r="K985" s="214"/>
      <c r="L985" s="214"/>
      <c r="M985" s="214"/>
      <c r="N985" s="214"/>
      <c r="O985" s="214"/>
      <c r="P985" s="214"/>
      <c r="Q985" s="214"/>
      <c r="R985" s="214"/>
      <c r="S985" s="214"/>
      <c r="T985" s="214"/>
      <c r="U985" s="214"/>
      <c r="V985" s="214"/>
      <c r="W985" s="214"/>
      <c r="X985" s="214"/>
      <c r="Y985" s="214"/>
      <c r="Z985" s="214"/>
    </row>
    <row r="986" ht="12.75" customHeight="1">
      <c r="A986" s="214"/>
      <c r="B986" s="214"/>
      <c r="C986" s="214"/>
      <c r="D986" s="214"/>
      <c r="E986" s="214"/>
      <c r="F986" s="214"/>
      <c r="G986" s="214"/>
      <c r="H986" s="214"/>
      <c r="I986" s="214"/>
      <c r="J986" s="214"/>
      <c r="K986" s="214"/>
      <c r="L986" s="214"/>
      <c r="M986" s="214"/>
      <c r="N986" s="214"/>
      <c r="O986" s="214"/>
      <c r="P986" s="214"/>
      <c r="Q986" s="214"/>
      <c r="R986" s="214"/>
      <c r="S986" s="214"/>
      <c r="T986" s="214"/>
      <c r="U986" s="214"/>
      <c r="V986" s="214"/>
      <c r="W986" s="214"/>
      <c r="X986" s="214"/>
      <c r="Y986" s="214"/>
      <c r="Z986" s="214"/>
    </row>
    <row r="987" ht="12.75" customHeight="1">
      <c r="A987" s="214"/>
      <c r="B987" s="214"/>
      <c r="C987" s="214"/>
      <c r="D987" s="214"/>
      <c r="E987" s="214"/>
      <c r="F987" s="214"/>
      <c r="G987" s="214"/>
      <c r="H987" s="214"/>
      <c r="I987" s="214"/>
      <c r="J987" s="214"/>
      <c r="K987" s="214"/>
      <c r="L987" s="214"/>
      <c r="M987" s="214"/>
      <c r="N987" s="214"/>
      <c r="O987" s="214"/>
      <c r="P987" s="214"/>
      <c r="Q987" s="214"/>
      <c r="R987" s="214"/>
      <c r="S987" s="214"/>
      <c r="T987" s="214"/>
      <c r="U987" s="214"/>
      <c r="V987" s="214"/>
      <c r="W987" s="214"/>
      <c r="X987" s="214"/>
      <c r="Y987" s="214"/>
      <c r="Z987" s="214"/>
    </row>
    <row r="988" ht="12.75" customHeight="1">
      <c r="A988" s="214"/>
      <c r="B988" s="214"/>
      <c r="C988" s="214"/>
      <c r="D988" s="214"/>
      <c r="E988" s="214"/>
      <c r="F988" s="214"/>
      <c r="G988" s="214"/>
      <c r="H988" s="214"/>
      <c r="I988" s="214"/>
      <c r="J988" s="214"/>
      <c r="K988" s="214"/>
      <c r="L988" s="214"/>
      <c r="M988" s="214"/>
      <c r="N988" s="214"/>
      <c r="O988" s="214"/>
      <c r="P988" s="214"/>
      <c r="Q988" s="214"/>
      <c r="R988" s="214"/>
      <c r="S988" s="214"/>
      <c r="T988" s="214"/>
      <c r="U988" s="214"/>
      <c r="V988" s="214"/>
      <c r="W988" s="214"/>
      <c r="X988" s="214"/>
      <c r="Y988" s="214"/>
      <c r="Z988" s="214"/>
    </row>
    <row r="989" ht="12.75" customHeight="1">
      <c r="A989" s="214"/>
      <c r="B989" s="214"/>
      <c r="C989" s="214"/>
      <c r="D989" s="214"/>
      <c r="E989" s="214"/>
      <c r="F989" s="214"/>
      <c r="G989" s="214"/>
      <c r="H989" s="214"/>
      <c r="I989" s="214"/>
      <c r="J989" s="214"/>
      <c r="K989" s="214"/>
      <c r="L989" s="214"/>
      <c r="M989" s="214"/>
      <c r="N989" s="214"/>
      <c r="O989" s="214"/>
      <c r="P989" s="214"/>
      <c r="Q989" s="214"/>
      <c r="R989" s="214"/>
      <c r="S989" s="214"/>
      <c r="T989" s="214"/>
      <c r="U989" s="214"/>
      <c r="V989" s="214"/>
      <c r="W989" s="214"/>
      <c r="X989" s="214"/>
      <c r="Y989" s="214"/>
      <c r="Z989" s="214"/>
    </row>
    <row r="990" ht="12.75" customHeight="1">
      <c r="A990" s="214"/>
      <c r="B990" s="214"/>
      <c r="C990" s="214"/>
      <c r="D990" s="214"/>
      <c r="E990" s="214"/>
      <c r="F990" s="214"/>
      <c r="G990" s="214"/>
      <c r="H990" s="214"/>
      <c r="I990" s="214"/>
      <c r="J990" s="214"/>
      <c r="K990" s="214"/>
      <c r="L990" s="214"/>
      <c r="M990" s="214"/>
      <c r="N990" s="214"/>
      <c r="O990" s="214"/>
      <c r="P990" s="214"/>
      <c r="Q990" s="214"/>
      <c r="R990" s="214"/>
      <c r="S990" s="214"/>
      <c r="T990" s="214"/>
      <c r="U990" s="214"/>
      <c r="V990" s="214"/>
      <c r="W990" s="214"/>
      <c r="X990" s="214"/>
      <c r="Y990" s="214"/>
      <c r="Z990" s="214"/>
    </row>
    <row r="991" ht="12.75" customHeight="1">
      <c r="A991" s="214"/>
      <c r="B991" s="214"/>
      <c r="C991" s="214"/>
      <c r="D991" s="214"/>
      <c r="E991" s="214"/>
      <c r="F991" s="214"/>
      <c r="G991" s="214"/>
      <c r="H991" s="214"/>
      <c r="I991" s="214"/>
      <c r="J991" s="214"/>
      <c r="K991" s="214"/>
      <c r="L991" s="214"/>
      <c r="M991" s="214"/>
      <c r="N991" s="214"/>
      <c r="O991" s="214"/>
      <c r="P991" s="214"/>
      <c r="Q991" s="214"/>
      <c r="R991" s="214"/>
      <c r="S991" s="214"/>
      <c r="T991" s="214"/>
      <c r="U991" s="214"/>
      <c r="V991" s="214"/>
      <c r="W991" s="214"/>
      <c r="X991" s="214"/>
      <c r="Y991" s="214"/>
      <c r="Z991" s="214"/>
    </row>
    <row r="992" ht="12.75" customHeight="1">
      <c r="A992" s="214"/>
      <c r="B992" s="214"/>
      <c r="C992" s="214"/>
      <c r="D992" s="214"/>
      <c r="E992" s="214"/>
      <c r="F992" s="214"/>
      <c r="G992" s="214"/>
      <c r="H992" s="214"/>
      <c r="I992" s="214"/>
      <c r="J992" s="214"/>
      <c r="K992" s="214"/>
      <c r="L992" s="214"/>
      <c r="M992" s="214"/>
      <c r="N992" s="214"/>
      <c r="O992" s="214"/>
      <c r="P992" s="214"/>
      <c r="Q992" s="214"/>
      <c r="R992" s="214"/>
      <c r="S992" s="214"/>
      <c r="T992" s="214"/>
      <c r="U992" s="214"/>
      <c r="V992" s="214"/>
      <c r="W992" s="214"/>
      <c r="X992" s="214"/>
      <c r="Y992" s="214"/>
      <c r="Z992" s="214"/>
    </row>
    <row r="993" ht="12.75" customHeight="1">
      <c r="A993" s="214"/>
      <c r="B993" s="214"/>
      <c r="C993" s="214"/>
      <c r="D993" s="214"/>
      <c r="E993" s="214"/>
      <c r="F993" s="214"/>
      <c r="G993" s="214"/>
      <c r="H993" s="214"/>
      <c r="I993" s="214"/>
      <c r="J993" s="214"/>
      <c r="K993" s="214"/>
      <c r="L993" s="214"/>
      <c r="M993" s="214"/>
      <c r="N993" s="214"/>
      <c r="O993" s="214"/>
      <c r="P993" s="214"/>
      <c r="Q993" s="214"/>
      <c r="R993" s="214"/>
      <c r="S993" s="214"/>
      <c r="T993" s="214"/>
      <c r="U993" s="214"/>
      <c r="V993" s="214"/>
      <c r="W993" s="214"/>
      <c r="X993" s="214"/>
      <c r="Y993" s="214"/>
      <c r="Z993" s="214"/>
    </row>
    <row r="994" ht="12.75" customHeight="1">
      <c r="A994" s="214"/>
      <c r="B994" s="214"/>
      <c r="C994" s="214"/>
      <c r="D994" s="214"/>
      <c r="E994" s="214"/>
      <c r="F994" s="214"/>
      <c r="G994" s="214"/>
      <c r="H994" s="214"/>
      <c r="I994" s="214"/>
      <c r="J994" s="214"/>
      <c r="K994" s="214"/>
      <c r="L994" s="214"/>
      <c r="M994" s="214"/>
      <c r="N994" s="214"/>
      <c r="O994" s="214"/>
      <c r="P994" s="214"/>
      <c r="Q994" s="214"/>
      <c r="R994" s="214"/>
      <c r="S994" s="214"/>
      <c r="T994" s="214"/>
      <c r="U994" s="214"/>
      <c r="V994" s="214"/>
      <c r="W994" s="214"/>
      <c r="X994" s="214"/>
      <c r="Y994" s="214"/>
      <c r="Z994" s="214"/>
    </row>
    <row r="995" ht="12.75" customHeight="1">
      <c r="A995" s="214"/>
      <c r="B995" s="214"/>
      <c r="C995" s="214"/>
      <c r="D995" s="214"/>
      <c r="E995" s="214"/>
      <c r="F995" s="214"/>
      <c r="G995" s="214"/>
      <c r="H995" s="214"/>
      <c r="I995" s="214"/>
      <c r="J995" s="214"/>
      <c r="K995" s="214"/>
      <c r="L995" s="214"/>
      <c r="M995" s="214"/>
      <c r="N995" s="214"/>
      <c r="O995" s="214"/>
      <c r="P995" s="214"/>
      <c r="Q995" s="214"/>
      <c r="R995" s="214"/>
      <c r="S995" s="214"/>
      <c r="T995" s="214"/>
      <c r="U995" s="214"/>
      <c r="V995" s="214"/>
      <c r="W995" s="214"/>
      <c r="X995" s="214"/>
      <c r="Y995" s="214"/>
      <c r="Z995" s="214"/>
    </row>
    <row r="996" ht="12.75" customHeight="1">
      <c r="A996" s="214"/>
      <c r="B996" s="214"/>
      <c r="C996" s="214"/>
      <c r="D996" s="214"/>
      <c r="E996" s="214"/>
      <c r="F996" s="214"/>
      <c r="G996" s="214"/>
      <c r="H996" s="214"/>
      <c r="I996" s="214"/>
      <c r="J996" s="214"/>
      <c r="K996" s="214"/>
      <c r="L996" s="214"/>
      <c r="M996" s="214"/>
      <c r="N996" s="214"/>
      <c r="O996" s="214"/>
      <c r="P996" s="214"/>
      <c r="Q996" s="214"/>
      <c r="R996" s="214"/>
      <c r="S996" s="214"/>
      <c r="T996" s="214"/>
      <c r="U996" s="214"/>
      <c r="V996" s="214"/>
      <c r="W996" s="214"/>
      <c r="X996" s="214"/>
      <c r="Y996" s="214"/>
      <c r="Z996" s="214"/>
    </row>
    <row r="997" ht="12.75" customHeight="1">
      <c r="A997" s="214"/>
      <c r="B997" s="214"/>
      <c r="C997" s="214"/>
      <c r="D997" s="214"/>
      <c r="E997" s="214"/>
      <c r="F997" s="214"/>
      <c r="G997" s="214"/>
      <c r="H997" s="214"/>
      <c r="I997" s="214"/>
      <c r="J997" s="214"/>
      <c r="K997" s="214"/>
      <c r="L997" s="214"/>
      <c r="M997" s="214"/>
      <c r="N997" s="214"/>
      <c r="O997" s="214"/>
      <c r="P997" s="214"/>
      <c r="Q997" s="214"/>
      <c r="R997" s="214"/>
      <c r="S997" s="214"/>
      <c r="T997" s="214"/>
      <c r="U997" s="214"/>
      <c r="V997" s="214"/>
      <c r="W997" s="214"/>
      <c r="X997" s="214"/>
      <c r="Y997" s="214"/>
      <c r="Z997" s="214"/>
    </row>
    <row r="998" ht="12.75" customHeight="1">
      <c r="A998" s="214"/>
      <c r="B998" s="214"/>
      <c r="C998" s="214"/>
      <c r="D998" s="214"/>
      <c r="E998" s="214"/>
      <c r="F998" s="214"/>
      <c r="G998" s="214"/>
      <c r="H998" s="214"/>
      <c r="I998" s="214"/>
      <c r="J998" s="214"/>
      <c r="K998" s="214"/>
      <c r="L998" s="214"/>
      <c r="M998" s="214"/>
      <c r="N998" s="214"/>
      <c r="O998" s="214"/>
      <c r="P998" s="214"/>
      <c r="Q998" s="214"/>
      <c r="R998" s="214"/>
      <c r="S998" s="214"/>
      <c r="T998" s="214"/>
      <c r="U998" s="214"/>
      <c r="V998" s="214"/>
      <c r="W998" s="214"/>
      <c r="X998" s="214"/>
      <c r="Y998" s="214"/>
      <c r="Z998" s="214"/>
    </row>
    <row r="999" ht="12.75" customHeight="1">
      <c r="A999" s="214"/>
      <c r="B999" s="214"/>
      <c r="C999" s="214"/>
      <c r="D999" s="214"/>
      <c r="E999" s="214"/>
      <c r="F999" s="214"/>
      <c r="G999" s="214"/>
      <c r="H999" s="214"/>
      <c r="I999" s="214"/>
      <c r="J999" s="214"/>
      <c r="K999" s="214"/>
      <c r="L999" s="214"/>
      <c r="M999" s="214"/>
      <c r="N999" s="214"/>
      <c r="O999" s="214"/>
      <c r="P999" s="214"/>
      <c r="Q999" s="214"/>
      <c r="R999" s="214"/>
      <c r="S999" s="214"/>
      <c r="T999" s="214"/>
      <c r="U999" s="214"/>
      <c r="V999" s="214"/>
      <c r="W999" s="214"/>
      <c r="X999" s="214"/>
      <c r="Y999" s="214"/>
      <c r="Z999" s="214"/>
    </row>
    <row r="1000" ht="12.75" customHeight="1">
      <c r="A1000" s="214"/>
      <c r="B1000" s="214"/>
      <c r="C1000" s="214"/>
      <c r="D1000" s="214"/>
      <c r="E1000" s="214"/>
      <c r="F1000" s="214"/>
      <c r="G1000" s="214"/>
      <c r="H1000" s="214"/>
      <c r="I1000" s="214"/>
      <c r="J1000" s="214"/>
      <c r="K1000" s="214"/>
      <c r="L1000" s="214"/>
      <c r="M1000" s="214"/>
      <c r="N1000" s="214"/>
      <c r="O1000" s="214"/>
      <c r="P1000" s="214"/>
      <c r="Q1000" s="214"/>
      <c r="R1000" s="214"/>
      <c r="S1000" s="214"/>
      <c r="T1000" s="214"/>
      <c r="U1000" s="214"/>
      <c r="V1000" s="214"/>
      <c r="W1000" s="214"/>
      <c r="X1000" s="214"/>
      <c r="Y1000" s="214"/>
      <c r="Z1000" s="214"/>
    </row>
    <row r="1001" ht="12.75" customHeight="1">
      <c r="A1001" s="214"/>
      <c r="B1001" s="214"/>
      <c r="C1001" s="214"/>
      <c r="D1001" s="214"/>
      <c r="E1001" s="214"/>
      <c r="F1001" s="214"/>
      <c r="G1001" s="214"/>
      <c r="H1001" s="214"/>
      <c r="I1001" s="214"/>
      <c r="J1001" s="214"/>
      <c r="K1001" s="214"/>
      <c r="L1001" s="214"/>
      <c r="M1001" s="214"/>
      <c r="N1001" s="214"/>
      <c r="O1001" s="214"/>
      <c r="P1001" s="214"/>
      <c r="Q1001" s="214"/>
      <c r="R1001" s="214"/>
      <c r="S1001" s="214"/>
      <c r="T1001" s="214"/>
      <c r="U1001" s="214"/>
      <c r="V1001" s="214"/>
      <c r="W1001" s="214"/>
      <c r="X1001" s="214"/>
      <c r="Y1001" s="214"/>
      <c r="Z1001" s="214"/>
    </row>
    <row r="1002" ht="12.75" customHeight="1">
      <c r="A1002" s="214"/>
      <c r="B1002" s="214"/>
      <c r="C1002" s="214"/>
      <c r="D1002" s="214"/>
      <c r="E1002" s="214"/>
      <c r="F1002" s="214"/>
      <c r="G1002" s="214"/>
      <c r="H1002" s="214"/>
      <c r="I1002" s="214"/>
      <c r="J1002" s="214"/>
      <c r="K1002" s="214"/>
      <c r="L1002" s="214"/>
      <c r="M1002" s="214"/>
      <c r="N1002" s="214"/>
      <c r="O1002" s="214"/>
      <c r="P1002" s="214"/>
      <c r="Q1002" s="214"/>
      <c r="R1002" s="214"/>
      <c r="S1002" s="214"/>
      <c r="T1002" s="214"/>
      <c r="U1002" s="214"/>
      <c r="V1002" s="214"/>
      <c r="W1002" s="214"/>
      <c r="X1002" s="214"/>
      <c r="Y1002" s="214"/>
      <c r="Z1002" s="214"/>
    </row>
    <row r="1003" ht="12.75" customHeight="1">
      <c r="A1003" s="214"/>
      <c r="B1003" s="214"/>
      <c r="C1003" s="214"/>
      <c r="D1003" s="214"/>
      <c r="E1003" s="214"/>
      <c r="F1003" s="214"/>
      <c r="G1003" s="214"/>
      <c r="H1003" s="214"/>
      <c r="I1003" s="214"/>
      <c r="J1003" s="214"/>
      <c r="K1003" s="214"/>
      <c r="L1003" s="214"/>
      <c r="M1003" s="214"/>
      <c r="N1003" s="214"/>
      <c r="O1003" s="214"/>
      <c r="P1003" s="214"/>
      <c r="Q1003" s="214"/>
      <c r="R1003" s="214"/>
      <c r="S1003" s="214"/>
      <c r="T1003" s="214"/>
      <c r="U1003" s="214"/>
      <c r="V1003" s="214"/>
      <c r="W1003" s="214"/>
      <c r="X1003" s="214"/>
      <c r="Y1003" s="214"/>
      <c r="Z1003" s="214"/>
    </row>
  </sheetData>
  <autoFilter ref="$B$5:$Y$56"/>
  <mergeCells count="18">
    <mergeCell ref="E8:E9"/>
    <mergeCell ref="F8:J8"/>
    <mergeCell ref="K8:K9"/>
    <mergeCell ref="R8:R9"/>
    <mergeCell ref="P9:Q9"/>
    <mergeCell ref="K60:T60"/>
    <mergeCell ref="J65:K65"/>
    <mergeCell ref="J66:K66"/>
    <mergeCell ref="S8:W8"/>
    <mergeCell ref="X8:X9"/>
    <mergeCell ref="B4:Y4"/>
    <mergeCell ref="B5:Y5"/>
    <mergeCell ref="B7:K7"/>
    <mergeCell ref="R7:Y7"/>
    <mergeCell ref="B8:B9"/>
    <mergeCell ref="C8:C9"/>
    <mergeCell ref="D8:D9"/>
    <mergeCell ref="Y8:Y9"/>
  </mergeCells>
  <printOptions horizontalCentered="1"/>
  <pageMargins bottom="0.1968503937007874" footer="0.0" header="0.0" left="0.1968503937007874" right="0.1968503937007874" top="0.5905511811023623"/>
  <pageSetup paperSize="9" scale="7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.71"/>
    <col customWidth="1" min="3" max="3" width="35.29"/>
    <col customWidth="1" min="4" max="4" width="24.86"/>
    <col customWidth="1" hidden="1" min="5" max="5" width="9.71"/>
    <col customWidth="1" hidden="1" min="6" max="6" width="14.14"/>
    <col customWidth="1" min="7" max="7" width="39.14"/>
    <col customWidth="1" min="8" max="8" width="23.86"/>
    <col customWidth="1" min="9" max="9" width="12.71"/>
    <col customWidth="1" min="10" max="10" width="11.57"/>
    <col customWidth="1" min="11" max="11" width="27.71"/>
    <col customWidth="1" min="12" max="12" width="15.29"/>
    <col customWidth="1" min="13" max="13" width="13.0"/>
    <col customWidth="1" min="14" max="14" width="28.57"/>
    <col customWidth="1" min="15" max="15" width="13.14"/>
    <col customWidth="1" min="16" max="26" width="8.71"/>
  </cols>
  <sheetData>
    <row r="1" ht="21.75" customHeight="1">
      <c r="A1" s="4"/>
      <c r="B1" s="2"/>
      <c r="C1" s="3"/>
      <c r="D1" s="4"/>
      <c r="E1" s="4"/>
      <c r="F1" s="4"/>
      <c r="G1" s="4"/>
      <c r="H1" s="4"/>
      <c r="I1" s="2"/>
      <c r="J1" s="4"/>
      <c r="K1" s="4"/>
      <c r="L1" s="4"/>
    </row>
    <row r="2" ht="21.0" customHeight="1">
      <c r="A2" s="4"/>
      <c r="B2" s="2"/>
      <c r="C2" s="6"/>
      <c r="D2" s="4"/>
      <c r="E2" s="4"/>
      <c r="F2" s="4"/>
      <c r="G2" s="4"/>
      <c r="H2" s="4"/>
      <c r="I2" s="2"/>
      <c r="J2" s="4"/>
      <c r="K2" s="4"/>
      <c r="L2" s="4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>
      <c r="A5" s="799" t="s">
        <v>7967</v>
      </c>
      <c r="L5" s="12"/>
    </row>
    <row r="6">
      <c r="A6" s="114"/>
      <c r="L6" s="14"/>
    </row>
    <row r="7">
      <c r="A7" s="17" t="s">
        <v>1</v>
      </c>
      <c r="B7" s="18" t="s">
        <v>2</v>
      </c>
      <c r="C7" s="17" t="s">
        <v>7308</v>
      </c>
      <c r="D7" s="17"/>
      <c r="E7" s="17"/>
      <c r="F7" s="17"/>
      <c r="G7" s="17"/>
      <c r="H7" s="17"/>
      <c r="I7" s="18"/>
      <c r="J7" s="17"/>
      <c r="K7" s="19"/>
      <c r="L7" s="17"/>
    </row>
    <row r="8">
      <c r="A8" s="17" t="s">
        <v>4</v>
      </c>
      <c r="B8" s="18" t="s">
        <v>2</v>
      </c>
      <c r="C8" s="20" t="s">
        <v>3250</v>
      </c>
      <c r="D8" s="17"/>
      <c r="E8" s="17"/>
      <c r="F8" s="17"/>
      <c r="G8" s="17"/>
      <c r="H8" s="17"/>
      <c r="I8" s="18"/>
      <c r="J8" s="17"/>
      <c r="K8" s="17"/>
      <c r="L8" s="17"/>
    </row>
    <row r="9" ht="18.0" customHeight="1">
      <c r="A9" s="25" t="s">
        <v>6</v>
      </c>
      <c r="B9" s="25" t="s">
        <v>7</v>
      </c>
      <c r="C9" s="25"/>
      <c r="D9" s="24" t="s">
        <v>8</v>
      </c>
      <c r="E9" s="25" t="s">
        <v>7310</v>
      </c>
      <c r="F9" s="25" t="s">
        <v>7311</v>
      </c>
      <c r="G9" s="25" t="s">
        <v>9</v>
      </c>
      <c r="H9" s="118" t="s">
        <v>7312</v>
      </c>
      <c r="I9" s="118" t="s">
        <v>12</v>
      </c>
      <c r="J9" s="118" t="s">
        <v>7968</v>
      </c>
      <c r="K9" s="25" t="s">
        <v>3254</v>
      </c>
      <c r="L9" s="26" t="s">
        <v>7969</v>
      </c>
    </row>
    <row r="10" ht="18.0" customHeight="1">
      <c r="A10" s="25"/>
      <c r="B10" s="25"/>
      <c r="C10" s="25"/>
      <c r="D10" s="24"/>
      <c r="E10" s="25" t="s">
        <v>7313</v>
      </c>
      <c r="F10" s="25" t="s">
        <v>7313</v>
      </c>
      <c r="G10" s="25"/>
      <c r="H10" s="124" t="s">
        <v>3256</v>
      </c>
      <c r="I10" s="124" t="s">
        <v>17</v>
      </c>
      <c r="J10" s="124" t="s">
        <v>17</v>
      </c>
      <c r="K10" s="25"/>
      <c r="L10" s="25"/>
    </row>
    <row r="11" ht="18.0" customHeight="1">
      <c r="A11" s="398">
        <v>45848.0</v>
      </c>
      <c r="B11" s="399"/>
      <c r="C11" s="400"/>
      <c r="D11" s="401" t="s">
        <v>60</v>
      </c>
      <c r="E11" s="403"/>
      <c r="F11" s="403"/>
      <c r="G11" s="800" t="s">
        <v>7970</v>
      </c>
      <c r="H11" s="801"/>
      <c r="I11" s="403" t="s">
        <v>7971</v>
      </c>
      <c r="J11" s="403">
        <v>1.0</v>
      </c>
      <c r="K11" s="404" t="s">
        <v>7972</v>
      </c>
      <c r="L11" s="403"/>
      <c r="N11" s="215"/>
      <c r="O11" s="802"/>
      <c r="P11" s="369"/>
    </row>
    <row r="12" ht="18.0" customHeight="1">
      <c r="A12" s="398">
        <v>45848.0</v>
      </c>
      <c r="B12" s="399"/>
      <c r="C12" s="400"/>
      <c r="D12" s="401" t="s">
        <v>60</v>
      </c>
      <c r="E12" s="403"/>
      <c r="F12" s="403"/>
      <c r="G12" s="800" t="s">
        <v>7973</v>
      </c>
      <c r="H12" s="801"/>
      <c r="I12" s="403" t="s">
        <v>7971</v>
      </c>
      <c r="J12" s="403">
        <v>2.0</v>
      </c>
      <c r="K12" s="404" t="s">
        <v>7974</v>
      </c>
      <c r="L12" s="403"/>
      <c r="N12" s="215"/>
      <c r="O12" s="802"/>
      <c r="P12" s="369"/>
    </row>
    <row r="13" ht="18.0" customHeight="1">
      <c r="A13" s="398"/>
      <c r="B13" s="399"/>
      <c r="C13" s="400"/>
      <c r="D13" s="401"/>
      <c r="E13" s="403"/>
      <c r="F13" s="403"/>
      <c r="G13" s="800"/>
      <c r="H13" s="801"/>
      <c r="I13" s="403"/>
      <c r="J13" s="403"/>
      <c r="K13" s="404"/>
      <c r="L13" s="403"/>
      <c r="N13" s="215"/>
      <c r="O13" s="802"/>
      <c r="P13" s="369"/>
    </row>
    <row r="14" ht="18.0" customHeight="1">
      <c r="A14" s="406">
        <v>45863.0</v>
      </c>
      <c r="B14" s="399"/>
      <c r="C14" s="400"/>
      <c r="D14" s="84" t="s">
        <v>7975</v>
      </c>
      <c r="E14" s="403"/>
      <c r="F14" s="403"/>
      <c r="G14" s="704" t="s">
        <v>7976</v>
      </c>
      <c r="H14" s="68">
        <v>890883.0</v>
      </c>
      <c r="I14" s="403" t="s">
        <v>7971</v>
      </c>
      <c r="J14" s="409">
        <v>1.0</v>
      </c>
      <c r="K14" s="410" t="s">
        <v>7972</v>
      </c>
      <c r="L14" s="403"/>
      <c r="N14" s="215"/>
      <c r="O14" s="802"/>
      <c r="P14" s="369"/>
    </row>
    <row r="15" ht="18.0" customHeight="1">
      <c r="A15" s="398"/>
      <c r="B15" s="399"/>
      <c r="C15" s="400"/>
      <c r="D15" s="401"/>
      <c r="E15" s="403"/>
      <c r="F15" s="403"/>
      <c r="G15" s="800"/>
      <c r="H15" s="801"/>
      <c r="I15" s="403"/>
      <c r="J15" s="403"/>
      <c r="K15" s="404"/>
      <c r="L15" s="403"/>
      <c r="N15" s="215"/>
      <c r="O15" s="802"/>
      <c r="P15" s="369"/>
    </row>
    <row r="16" ht="18.0" customHeight="1">
      <c r="A16" s="406">
        <v>45881.0</v>
      </c>
      <c r="B16" s="399"/>
      <c r="C16" s="400"/>
      <c r="D16" s="84" t="s">
        <v>60</v>
      </c>
      <c r="E16" s="403"/>
      <c r="F16" s="403"/>
      <c r="G16" s="704" t="s">
        <v>7970</v>
      </c>
      <c r="H16" s="68"/>
      <c r="I16" s="403" t="s">
        <v>7971</v>
      </c>
      <c r="J16" s="409">
        <v>2.0</v>
      </c>
      <c r="K16" s="410" t="s">
        <v>7974</v>
      </c>
      <c r="L16" s="409">
        <v>255.0</v>
      </c>
      <c r="N16" s="215"/>
      <c r="O16" s="802"/>
      <c r="P16" s="369"/>
    </row>
    <row r="17" ht="18.0" customHeight="1">
      <c r="A17" s="398"/>
      <c r="B17" s="399"/>
      <c r="C17" s="400"/>
      <c r="D17" s="401"/>
      <c r="E17" s="403"/>
      <c r="F17" s="403"/>
      <c r="G17" s="800"/>
      <c r="H17" s="801"/>
      <c r="I17" s="403"/>
      <c r="J17" s="403"/>
      <c r="K17" s="404"/>
      <c r="L17" s="403"/>
      <c r="N17" s="215"/>
      <c r="O17" s="802"/>
      <c r="P17" s="369"/>
    </row>
    <row r="18" ht="18.0" customHeight="1">
      <c r="A18" s="406">
        <v>45944.0</v>
      </c>
      <c r="B18" s="399"/>
      <c r="C18" s="400"/>
      <c r="D18" s="84" t="s">
        <v>60</v>
      </c>
      <c r="E18" s="403"/>
      <c r="F18" s="403"/>
      <c r="G18" s="800" t="s">
        <v>7970</v>
      </c>
      <c r="H18" s="68"/>
      <c r="I18" s="403" t="s">
        <v>7971</v>
      </c>
      <c r="J18" s="409">
        <v>1.0</v>
      </c>
      <c r="K18" s="410" t="s">
        <v>7977</v>
      </c>
      <c r="L18" s="409"/>
      <c r="N18" s="215"/>
      <c r="O18" s="802"/>
      <c r="P18" s="369"/>
    </row>
    <row r="19" ht="18.0" customHeight="1">
      <c r="A19" s="406">
        <v>45944.0</v>
      </c>
      <c r="B19" s="399"/>
      <c r="C19" s="400"/>
      <c r="D19" s="84" t="s">
        <v>60</v>
      </c>
      <c r="E19" s="403"/>
      <c r="F19" s="403"/>
      <c r="G19" s="704" t="s">
        <v>7978</v>
      </c>
      <c r="H19" s="68"/>
      <c r="I19" s="403" t="s">
        <v>7971</v>
      </c>
      <c r="J19" s="409">
        <v>1.0</v>
      </c>
      <c r="K19" s="410" t="s">
        <v>7977</v>
      </c>
      <c r="L19" s="409"/>
      <c r="N19" s="215"/>
      <c r="O19" s="802"/>
      <c r="P19" s="369"/>
    </row>
    <row r="20" ht="18.0" customHeight="1">
      <c r="A20" s="406">
        <v>45944.0</v>
      </c>
      <c r="B20" s="399"/>
      <c r="C20" s="400"/>
      <c r="D20" s="84" t="s">
        <v>60</v>
      </c>
      <c r="E20" s="403"/>
      <c r="F20" s="403"/>
      <c r="G20" s="704" t="s">
        <v>7979</v>
      </c>
      <c r="H20" s="68"/>
      <c r="I20" s="403" t="s">
        <v>7971</v>
      </c>
      <c r="J20" s="409">
        <v>1.0</v>
      </c>
      <c r="K20" s="410" t="s">
        <v>7977</v>
      </c>
      <c r="L20" s="409"/>
      <c r="N20" s="215"/>
      <c r="O20" s="802"/>
      <c r="P20" s="369"/>
    </row>
    <row r="21" ht="18.0" customHeight="1">
      <c r="A21" s="406">
        <v>45944.0</v>
      </c>
      <c r="B21" s="399"/>
      <c r="C21" s="400"/>
      <c r="D21" s="84" t="s">
        <v>60</v>
      </c>
      <c r="E21" s="403"/>
      <c r="F21" s="403"/>
      <c r="G21" s="704" t="s">
        <v>7980</v>
      </c>
      <c r="H21" s="68"/>
      <c r="I21" s="403" t="s">
        <v>7971</v>
      </c>
      <c r="J21" s="409">
        <v>1.0</v>
      </c>
      <c r="K21" s="410" t="s">
        <v>7977</v>
      </c>
      <c r="L21" s="409"/>
      <c r="N21" s="215"/>
      <c r="O21" s="802"/>
      <c r="P21" s="369"/>
    </row>
    <row r="22" ht="18.0" customHeight="1">
      <c r="A22" s="398"/>
      <c r="B22" s="399"/>
      <c r="C22" s="400"/>
      <c r="D22" s="401"/>
      <c r="E22" s="403"/>
      <c r="F22" s="403"/>
      <c r="G22" s="800"/>
      <c r="H22" s="801"/>
      <c r="I22" s="403"/>
      <c r="J22" s="403"/>
      <c r="K22" s="404"/>
      <c r="L22" s="403"/>
      <c r="N22" s="215"/>
      <c r="O22" s="802"/>
      <c r="P22" s="369"/>
    </row>
    <row r="23" ht="18.0" customHeight="1">
      <c r="A23" s="406">
        <v>45961.0</v>
      </c>
      <c r="B23" s="399"/>
      <c r="C23" s="400"/>
      <c r="D23" s="84" t="s">
        <v>60</v>
      </c>
      <c r="E23" s="403"/>
      <c r="F23" s="403"/>
      <c r="G23" s="800" t="s">
        <v>7970</v>
      </c>
      <c r="H23" s="68"/>
      <c r="I23" s="403" t="s">
        <v>7971</v>
      </c>
      <c r="J23" s="409">
        <v>2.0</v>
      </c>
      <c r="K23" s="410" t="s">
        <v>7981</v>
      </c>
      <c r="L23" s="409">
        <v>357.0</v>
      </c>
      <c r="N23" s="215"/>
      <c r="O23" s="802"/>
      <c r="P23" s="369"/>
    </row>
    <row r="24" ht="18.0" customHeight="1">
      <c r="A24" s="398"/>
      <c r="B24" s="399"/>
      <c r="C24" s="400"/>
      <c r="D24" s="401"/>
      <c r="E24" s="403"/>
      <c r="F24" s="403"/>
      <c r="G24" s="800"/>
      <c r="H24" s="801"/>
      <c r="I24" s="403"/>
      <c r="J24" s="403"/>
      <c r="K24" s="404"/>
      <c r="L24" s="403"/>
      <c r="N24" s="215"/>
      <c r="O24" s="802"/>
      <c r="P24" s="369"/>
    </row>
    <row r="25" ht="18.0" customHeight="1">
      <c r="A25" s="406">
        <v>45994.0</v>
      </c>
      <c r="B25" s="399"/>
      <c r="C25" s="400"/>
      <c r="D25" s="84" t="s">
        <v>60</v>
      </c>
      <c r="E25" s="403"/>
      <c r="F25" s="403"/>
      <c r="G25" s="800" t="s">
        <v>7970</v>
      </c>
      <c r="H25" s="68"/>
      <c r="I25" s="403" t="s">
        <v>7971</v>
      </c>
      <c r="J25" s="409">
        <v>2.0</v>
      </c>
      <c r="K25" s="410" t="s">
        <v>7981</v>
      </c>
      <c r="L25" s="409">
        <v>406.0</v>
      </c>
      <c r="N25" s="215"/>
      <c r="O25" s="802"/>
      <c r="P25" s="369"/>
    </row>
    <row r="26" ht="18.0" customHeight="1">
      <c r="A26" s="406">
        <v>45994.0</v>
      </c>
      <c r="B26" s="399"/>
      <c r="C26" s="400"/>
      <c r="D26" s="84" t="s">
        <v>60</v>
      </c>
      <c r="E26" s="403"/>
      <c r="F26" s="403"/>
      <c r="G26" s="704" t="s">
        <v>7978</v>
      </c>
      <c r="H26" s="68"/>
      <c r="I26" s="403" t="s">
        <v>7971</v>
      </c>
      <c r="J26" s="409">
        <v>1.0</v>
      </c>
      <c r="K26" s="410" t="s">
        <v>7977</v>
      </c>
      <c r="L26" s="409">
        <v>406.0</v>
      </c>
      <c r="N26" s="215"/>
      <c r="O26" s="802"/>
      <c r="P26" s="369"/>
    </row>
    <row r="27" ht="18.0" customHeight="1">
      <c r="A27" s="406">
        <v>45994.0</v>
      </c>
      <c r="B27" s="399"/>
      <c r="C27" s="400"/>
      <c r="D27" s="84" t="s">
        <v>60</v>
      </c>
      <c r="E27" s="403"/>
      <c r="F27" s="403"/>
      <c r="G27" s="704" t="s">
        <v>7982</v>
      </c>
      <c r="H27" s="68"/>
      <c r="I27" s="403" t="s">
        <v>7971</v>
      </c>
      <c r="J27" s="409">
        <v>1.0</v>
      </c>
      <c r="K27" s="410" t="s">
        <v>7977</v>
      </c>
      <c r="L27" s="409">
        <v>406.0</v>
      </c>
      <c r="N27" s="215"/>
      <c r="O27" s="802"/>
      <c r="P27" s="369"/>
    </row>
    <row r="28" ht="18.0" customHeight="1">
      <c r="A28" s="398"/>
      <c r="B28" s="399"/>
      <c r="C28" s="400"/>
      <c r="D28" s="401"/>
      <c r="E28" s="403"/>
      <c r="F28" s="403"/>
      <c r="G28" s="800"/>
      <c r="H28" s="801"/>
      <c r="I28" s="403"/>
      <c r="J28" s="403"/>
      <c r="K28" s="404"/>
      <c r="L28" s="403"/>
      <c r="N28" s="215"/>
      <c r="O28" s="802"/>
      <c r="P28" s="369"/>
    </row>
    <row r="29" ht="18.0" customHeight="1">
      <c r="A29" s="406">
        <v>46027.0</v>
      </c>
      <c r="B29" s="399"/>
      <c r="C29" s="400"/>
      <c r="D29" s="84" t="s">
        <v>60</v>
      </c>
      <c r="E29" s="403"/>
      <c r="F29" s="403"/>
      <c r="G29" s="704" t="s">
        <v>7983</v>
      </c>
      <c r="H29" s="68"/>
      <c r="I29" s="403" t="s">
        <v>7971</v>
      </c>
      <c r="J29" s="409">
        <v>3.0</v>
      </c>
      <c r="K29" s="410" t="s">
        <v>7984</v>
      </c>
      <c r="L29" s="409"/>
      <c r="N29" s="215"/>
      <c r="O29" s="802"/>
      <c r="P29" s="369"/>
    </row>
    <row r="30" ht="18.0" customHeight="1">
      <c r="A30" s="406">
        <v>46027.0</v>
      </c>
      <c r="B30" s="399"/>
      <c r="C30" s="400"/>
      <c r="D30" s="84" t="s">
        <v>60</v>
      </c>
      <c r="E30" s="403"/>
      <c r="F30" s="403"/>
      <c r="G30" s="704" t="s">
        <v>7985</v>
      </c>
      <c r="H30" s="68"/>
      <c r="I30" s="403" t="s">
        <v>7971</v>
      </c>
      <c r="J30" s="409">
        <v>1.0</v>
      </c>
      <c r="K30" s="410" t="s">
        <v>7986</v>
      </c>
      <c r="L30" s="409"/>
      <c r="N30" s="215"/>
      <c r="O30" s="802"/>
      <c r="P30" s="369"/>
    </row>
    <row r="31" ht="18.0" customHeight="1">
      <c r="A31" s="406">
        <v>46027.0</v>
      </c>
      <c r="B31" s="399"/>
      <c r="C31" s="400"/>
      <c r="D31" s="84" t="s">
        <v>60</v>
      </c>
      <c r="E31" s="403"/>
      <c r="F31" s="403"/>
      <c r="G31" s="704" t="s">
        <v>7985</v>
      </c>
      <c r="H31" s="68"/>
      <c r="I31" s="409" t="s">
        <v>1385</v>
      </c>
      <c r="J31" s="409">
        <v>3.0</v>
      </c>
      <c r="K31" s="410"/>
      <c r="L31" s="409"/>
      <c r="N31" s="215"/>
      <c r="O31" s="802"/>
      <c r="P31" s="369"/>
    </row>
    <row r="32" ht="18.0" customHeight="1">
      <c r="A32" s="398"/>
      <c r="B32" s="399"/>
      <c r="C32" s="400"/>
      <c r="D32" s="401"/>
      <c r="E32" s="403"/>
      <c r="F32" s="403"/>
      <c r="G32" s="800"/>
      <c r="H32" s="801"/>
      <c r="I32" s="403"/>
      <c r="J32" s="403"/>
      <c r="K32" s="404"/>
      <c r="L32" s="403"/>
      <c r="N32" s="215"/>
      <c r="O32" s="802"/>
      <c r="P32" s="369"/>
    </row>
    <row r="33" ht="18.0" customHeight="1">
      <c r="A33" s="406">
        <v>46043.0</v>
      </c>
      <c r="B33" s="399"/>
      <c r="C33" s="400"/>
      <c r="D33" s="84" t="s">
        <v>60</v>
      </c>
      <c r="E33" s="403"/>
      <c r="F33" s="403"/>
      <c r="G33" s="800" t="s">
        <v>7970</v>
      </c>
      <c r="H33" s="68"/>
      <c r="I33" s="409" t="s">
        <v>7971</v>
      </c>
      <c r="J33" s="409">
        <v>2.0</v>
      </c>
      <c r="K33" s="410" t="s">
        <v>7981</v>
      </c>
      <c r="L33" s="409">
        <v>40.0</v>
      </c>
      <c r="N33" s="215"/>
      <c r="O33" s="802"/>
      <c r="P33" s="369"/>
    </row>
    <row r="34" ht="18.0" customHeight="1">
      <c r="A34" s="406">
        <v>46043.0</v>
      </c>
      <c r="B34" s="399"/>
      <c r="C34" s="400"/>
      <c r="D34" s="84" t="s">
        <v>60</v>
      </c>
      <c r="E34" s="403"/>
      <c r="F34" s="403"/>
      <c r="G34" s="704" t="s">
        <v>7978</v>
      </c>
      <c r="H34" s="68"/>
      <c r="I34" s="409" t="s">
        <v>7971</v>
      </c>
      <c r="J34" s="409">
        <v>1.0</v>
      </c>
      <c r="K34" s="410" t="s">
        <v>7977</v>
      </c>
      <c r="L34" s="409">
        <v>40.0</v>
      </c>
      <c r="N34" s="215"/>
      <c r="O34" s="802"/>
      <c r="P34" s="369"/>
    </row>
    <row r="35" ht="18.0" customHeight="1">
      <c r="A35" s="398"/>
      <c r="B35" s="399"/>
      <c r="C35" s="400"/>
      <c r="D35" s="401"/>
      <c r="E35" s="403"/>
      <c r="F35" s="403"/>
      <c r="G35" s="800"/>
      <c r="H35" s="801"/>
      <c r="I35" s="403"/>
      <c r="J35" s="403"/>
      <c r="K35" s="404"/>
      <c r="L35" s="403"/>
      <c r="N35" s="215"/>
      <c r="O35" s="802"/>
      <c r="P35" s="369"/>
    </row>
    <row r="36" ht="18.0" customHeight="1">
      <c r="A36" s="406">
        <v>46049.0</v>
      </c>
      <c r="B36" s="399"/>
      <c r="C36" s="400"/>
      <c r="D36" s="84" t="s">
        <v>60</v>
      </c>
      <c r="E36" s="403"/>
      <c r="F36" s="403"/>
      <c r="G36" s="704" t="s">
        <v>7987</v>
      </c>
      <c r="H36" s="68"/>
      <c r="I36" s="409" t="s">
        <v>7971</v>
      </c>
      <c r="J36" s="409">
        <v>1.0</v>
      </c>
      <c r="K36" s="410" t="s">
        <v>7977</v>
      </c>
      <c r="L36" s="409"/>
      <c r="N36" s="215"/>
      <c r="O36" s="802"/>
      <c r="P36" s="369"/>
    </row>
    <row r="37" ht="18.0" customHeight="1">
      <c r="A37" s="398"/>
      <c r="B37" s="399"/>
      <c r="C37" s="400"/>
      <c r="D37" s="401"/>
      <c r="E37" s="403"/>
      <c r="F37" s="403"/>
      <c r="G37" s="800"/>
      <c r="H37" s="801"/>
      <c r="I37" s="403"/>
      <c r="J37" s="403"/>
      <c r="K37" s="404"/>
      <c r="L37" s="403"/>
      <c r="N37" s="215"/>
      <c r="O37" s="802"/>
      <c r="P37" s="369"/>
    </row>
    <row r="38" ht="18.0" customHeight="1">
      <c r="A38" s="406">
        <v>46074.0</v>
      </c>
      <c r="B38" s="399"/>
      <c r="C38" s="400"/>
      <c r="D38" s="84" t="s">
        <v>60</v>
      </c>
      <c r="E38" s="403"/>
      <c r="F38" s="403"/>
      <c r="G38" s="704" t="s">
        <v>7988</v>
      </c>
      <c r="H38" s="68"/>
      <c r="I38" s="409" t="s">
        <v>7971</v>
      </c>
      <c r="J38" s="409">
        <v>4.0</v>
      </c>
      <c r="K38" s="410" t="s">
        <v>7989</v>
      </c>
      <c r="L38" s="409"/>
      <c r="N38" s="215"/>
      <c r="O38" s="802"/>
      <c r="P38" s="369"/>
    </row>
    <row r="39" ht="18.0" customHeight="1">
      <c r="A39" s="406">
        <v>46074.0</v>
      </c>
      <c r="B39" s="399"/>
      <c r="C39" s="400"/>
      <c r="D39" s="84" t="s">
        <v>60</v>
      </c>
      <c r="E39" s="403"/>
      <c r="F39" s="403"/>
      <c r="G39" s="704" t="s">
        <v>7990</v>
      </c>
      <c r="H39" s="68"/>
      <c r="I39" s="409" t="s">
        <v>7971</v>
      </c>
      <c r="J39" s="409">
        <v>2.0</v>
      </c>
      <c r="K39" s="410" t="s">
        <v>7981</v>
      </c>
      <c r="L39" s="409"/>
      <c r="N39" s="215"/>
      <c r="O39" s="802"/>
      <c r="P39" s="369"/>
    </row>
    <row r="40" ht="18.0" customHeight="1">
      <c r="A40" s="406">
        <v>46074.0</v>
      </c>
      <c r="B40" s="399"/>
      <c r="C40" s="400"/>
      <c r="D40" s="84" t="s">
        <v>60</v>
      </c>
      <c r="E40" s="403"/>
      <c r="F40" s="403"/>
      <c r="G40" s="704" t="s">
        <v>7991</v>
      </c>
      <c r="H40" s="68"/>
      <c r="I40" s="409" t="s">
        <v>7971</v>
      </c>
      <c r="J40" s="409">
        <v>2.0</v>
      </c>
      <c r="K40" s="410" t="s">
        <v>7981</v>
      </c>
      <c r="L40" s="409"/>
      <c r="N40" s="215"/>
      <c r="O40" s="802"/>
      <c r="P40" s="369"/>
    </row>
    <row r="41" ht="18.0" customHeight="1">
      <c r="A41" s="398"/>
      <c r="B41" s="399"/>
      <c r="C41" s="400"/>
      <c r="D41" s="401"/>
      <c r="E41" s="403"/>
      <c r="F41" s="403"/>
      <c r="G41" s="800"/>
      <c r="H41" s="801"/>
      <c r="I41" s="403"/>
      <c r="J41" s="403"/>
      <c r="K41" s="404"/>
      <c r="L41" s="403"/>
      <c r="N41" s="215"/>
      <c r="O41" s="802"/>
      <c r="P41" s="369"/>
    </row>
    <row r="42" ht="18.0" customHeight="1">
      <c r="A42" s="406">
        <v>46075.0</v>
      </c>
      <c r="B42" s="399"/>
      <c r="C42" s="400"/>
      <c r="D42" s="84" t="s">
        <v>60</v>
      </c>
      <c r="E42" s="403"/>
      <c r="F42" s="403"/>
      <c r="G42" s="800" t="s">
        <v>7970</v>
      </c>
      <c r="H42" s="68"/>
      <c r="I42" s="409" t="s">
        <v>7971</v>
      </c>
      <c r="J42" s="409">
        <v>2.0</v>
      </c>
      <c r="K42" s="410" t="s">
        <v>7981</v>
      </c>
      <c r="L42" s="409">
        <v>145.0</v>
      </c>
      <c r="N42" s="215"/>
      <c r="O42" s="802"/>
      <c r="P42" s="369"/>
    </row>
    <row r="43" ht="18.0" customHeight="1">
      <c r="A43" s="406">
        <v>46075.0</v>
      </c>
      <c r="B43" s="399"/>
      <c r="C43" s="400"/>
      <c r="D43" s="84" t="s">
        <v>60</v>
      </c>
      <c r="E43" s="403"/>
      <c r="F43" s="403"/>
      <c r="G43" s="704" t="s">
        <v>7978</v>
      </c>
      <c r="H43" s="68"/>
      <c r="I43" s="409" t="s">
        <v>7971</v>
      </c>
      <c r="J43" s="409">
        <v>1.0</v>
      </c>
      <c r="K43" s="410" t="s">
        <v>7977</v>
      </c>
      <c r="L43" s="409">
        <v>145.0</v>
      </c>
      <c r="N43" s="215"/>
      <c r="O43" s="802"/>
      <c r="P43" s="369"/>
    </row>
    <row r="44" ht="18.0" customHeight="1">
      <c r="A44" s="406">
        <v>46075.0</v>
      </c>
      <c r="B44" s="399"/>
      <c r="C44" s="400"/>
      <c r="D44" s="84" t="s">
        <v>60</v>
      </c>
      <c r="E44" s="403"/>
      <c r="F44" s="403"/>
      <c r="G44" s="704" t="s">
        <v>7982</v>
      </c>
      <c r="H44" s="68"/>
      <c r="I44" s="409" t="s">
        <v>7971</v>
      </c>
      <c r="J44" s="409">
        <v>1.0</v>
      </c>
      <c r="K44" s="410" t="s">
        <v>7977</v>
      </c>
      <c r="L44" s="409"/>
      <c r="N44" s="215"/>
      <c r="O44" s="802"/>
      <c r="P44" s="369"/>
    </row>
    <row r="45" ht="18.0" customHeight="1">
      <c r="A45" s="398"/>
      <c r="B45" s="399"/>
      <c r="C45" s="400"/>
      <c r="D45" s="401"/>
      <c r="E45" s="403"/>
      <c r="F45" s="403"/>
      <c r="G45" s="800"/>
      <c r="H45" s="801"/>
      <c r="I45" s="403"/>
      <c r="J45" s="403"/>
      <c r="K45" s="404"/>
      <c r="L45" s="403"/>
      <c r="N45" s="215"/>
      <c r="O45" s="802"/>
      <c r="P45" s="369"/>
    </row>
    <row r="46" ht="18.0" customHeight="1">
      <c r="A46" s="406">
        <v>46113.0</v>
      </c>
      <c r="B46" s="399"/>
      <c r="C46" s="400"/>
      <c r="D46" s="84" t="s">
        <v>60</v>
      </c>
      <c r="E46" s="403"/>
      <c r="F46" s="403"/>
      <c r="G46" s="800" t="s">
        <v>7970</v>
      </c>
      <c r="H46" s="68"/>
      <c r="I46" s="409" t="s">
        <v>7971</v>
      </c>
      <c r="J46" s="409">
        <v>2.0</v>
      </c>
      <c r="K46" s="410" t="s">
        <v>7981</v>
      </c>
      <c r="L46" s="409"/>
      <c r="N46" s="215"/>
      <c r="O46" s="802"/>
      <c r="P46" s="369"/>
    </row>
    <row r="47" ht="18.0" customHeight="1">
      <c r="A47" s="406">
        <v>46113.0</v>
      </c>
      <c r="B47" s="399"/>
      <c r="C47" s="400"/>
      <c r="D47" s="84" t="s">
        <v>60</v>
      </c>
      <c r="E47" s="403"/>
      <c r="F47" s="403"/>
      <c r="G47" s="704" t="s">
        <v>7978</v>
      </c>
      <c r="H47" s="68"/>
      <c r="I47" s="409" t="s">
        <v>7971</v>
      </c>
      <c r="J47" s="409">
        <v>1.0</v>
      </c>
      <c r="K47" s="410" t="s">
        <v>7977</v>
      </c>
      <c r="L47" s="409"/>
      <c r="N47" s="215"/>
      <c r="O47" s="802"/>
      <c r="P47" s="369"/>
    </row>
    <row r="48" ht="18.0" customHeight="1">
      <c r="A48" s="398"/>
      <c r="B48" s="399"/>
      <c r="C48" s="400"/>
      <c r="D48" s="401"/>
      <c r="E48" s="403"/>
      <c r="F48" s="403"/>
      <c r="G48" s="800"/>
      <c r="H48" s="801"/>
      <c r="I48" s="403"/>
      <c r="J48" s="403"/>
      <c r="K48" s="404"/>
      <c r="L48" s="403"/>
      <c r="N48" s="215"/>
      <c r="O48" s="802"/>
      <c r="P48" s="369"/>
    </row>
    <row r="49" ht="18.0" customHeight="1">
      <c r="A49" s="406">
        <v>46141.0</v>
      </c>
      <c r="B49" s="399"/>
      <c r="C49" s="400"/>
      <c r="D49" s="84" t="s">
        <v>60</v>
      </c>
      <c r="E49" s="403"/>
      <c r="F49" s="403"/>
      <c r="G49" s="704" t="s">
        <v>7992</v>
      </c>
      <c r="H49" s="68"/>
      <c r="I49" s="409" t="s">
        <v>7971</v>
      </c>
      <c r="J49" s="409">
        <v>3.0</v>
      </c>
      <c r="K49" s="410" t="s">
        <v>2945</v>
      </c>
      <c r="L49" s="409"/>
      <c r="N49" s="215"/>
      <c r="O49" s="802"/>
      <c r="P49" s="369"/>
    </row>
    <row r="50" ht="18.0" customHeight="1">
      <c r="A50" s="406">
        <v>46141.0</v>
      </c>
      <c r="B50" s="399"/>
      <c r="C50" s="400"/>
      <c r="D50" s="84" t="s">
        <v>60</v>
      </c>
      <c r="E50" s="403"/>
      <c r="F50" s="403"/>
      <c r="G50" s="704" t="s">
        <v>7993</v>
      </c>
      <c r="H50" s="68"/>
      <c r="I50" s="409" t="s">
        <v>7971</v>
      </c>
      <c r="J50" s="409">
        <v>2.0</v>
      </c>
      <c r="K50" s="410" t="s">
        <v>2945</v>
      </c>
      <c r="L50" s="409"/>
      <c r="N50" s="215"/>
      <c r="O50" s="802"/>
      <c r="P50" s="369"/>
    </row>
    <row r="51" ht="18.0" customHeight="1">
      <c r="A51" s="406">
        <v>46141.0</v>
      </c>
      <c r="B51" s="399"/>
      <c r="C51" s="400"/>
      <c r="D51" s="84" t="s">
        <v>60</v>
      </c>
      <c r="E51" s="403"/>
      <c r="F51" s="403"/>
      <c r="G51" s="704" t="s">
        <v>7982</v>
      </c>
      <c r="H51" s="68"/>
      <c r="I51" s="409" t="s">
        <v>7971</v>
      </c>
      <c r="J51" s="409">
        <v>1.0</v>
      </c>
      <c r="K51" s="410" t="s">
        <v>2945</v>
      </c>
      <c r="L51" s="409"/>
      <c r="N51" s="215"/>
      <c r="O51" s="802"/>
      <c r="P51" s="369"/>
    </row>
    <row r="52" ht="18.0" customHeight="1">
      <c r="A52" s="398"/>
      <c r="B52" s="399"/>
      <c r="C52" s="400"/>
      <c r="D52" s="401"/>
      <c r="E52" s="403"/>
      <c r="F52" s="403"/>
      <c r="G52" s="800"/>
      <c r="H52" s="801"/>
      <c r="I52" s="403"/>
      <c r="J52" s="403"/>
      <c r="K52" s="404"/>
      <c r="L52" s="403"/>
      <c r="N52" s="215"/>
      <c r="O52" s="802"/>
      <c r="P52" s="369"/>
    </row>
    <row r="53" ht="18.0" customHeight="1">
      <c r="A53" s="406">
        <v>46191.0</v>
      </c>
      <c r="B53" s="399"/>
      <c r="C53" s="400"/>
      <c r="D53" s="84" t="s">
        <v>60</v>
      </c>
      <c r="E53" s="403"/>
      <c r="F53" s="403"/>
      <c r="G53" s="704" t="s">
        <v>7982</v>
      </c>
      <c r="H53" s="68"/>
      <c r="I53" s="409" t="s">
        <v>7971</v>
      </c>
      <c r="J53" s="409">
        <v>1.0</v>
      </c>
      <c r="K53" s="410" t="s">
        <v>2945</v>
      </c>
      <c r="L53" s="409"/>
      <c r="N53" s="215"/>
      <c r="O53" s="802"/>
      <c r="P53" s="369"/>
    </row>
    <row r="54" ht="18.0" customHeight="1">
      <c r="A54" s="406">
        <v>46191.0</v>
      </c>
      <c r="B54" s="399"/>
      <c r="C54" s="400"/>
      <c r="D54" s="84" t="s">
        <v>60</v>
      </c>
      <c r="E54" s="403"/>
      <c r="F54" s="403"/>
      <c r="G54" s="704" t="s">
        <v>7994</v>
      </c>
      <c r="H54" s="68"/>
      <c r="I54" s="409" t="s">
        <v>7971</v>
      </c>
      <c r="J54" s="409">
        <v>2.0</v>
      </c>
      <c r="K54" s="410" t="s">
        <v>2945</v>
      </c>
      <c r="L54" s="409"/>
      <c r="N54" s="215"/>
      <c r="O54" s="802"/>
      <c r="P54" s="369"/>
    </row>
    <row r="55" ht="18.0" customHeight="1">
      <c r="A55" s="406">
        <v>46191.0</v>
      </c>
      <c r="B55" s="399"/>
      <c r="C55" s="400"/>
      <c r="D55" s="84" t="s">
        <v>60</v>
      </c>
      <c r="E55" s="403"/>
      <c r="F55" s="403"/>
      <c r="G55" s="704" t="s">
        <v>7978</v>
      </c>
      <c r="H55" s="68"/>
      <c r="I55" s="409" t="s">
        <v>7971</v>
      </c>
      <c r="J55" s="409">
        <v>1.0</v>
      </c>
      <c r="K55" s="410" t="s">
        <v>2945</v>
      </c>
      <c r="L55" s="409"/>
      <c r="N55" s="215"/>
      <c r="O55" s="802"/>
      <c r="P55" s="369"/>
    </row>
    <row r="56" ht="18.0" customHeight="1">
      <c r="A56" s="398"/>
      <c r="B56" s="399"/>
      <c r="C56" s="400"/>
      <c r="D56" s="401"/>
      <c r="E56" s="403"/>
      <c r="F56" s="403"/>
      <c r="G56" s="800"/>
      <c r="H56" s="801"/>
      <c r="I56" s="403"/>
      <c r="J56" s="403"/>
      <c r="K56" s="404"/>
      <c r="L56" s="403"/>
      <c r="N56" s="215"/>
      <c r="O56" s="802"/>
      <c r="P56" s="369"/>
    </row>
    <row r="57" ht="18.0" customHeight="1">
      <c r="A57" s="398"/>
      <c r="B57" s="399"/>
      <c r="C57" s="400"/>
      <c r="D57" s="401"/>
      <c r="E57" s="403"/>
      <c r="F57" s="403"/>
      <c r="G57" s="800"/>
      <c r="H57" s="801"/>
      <c r="I57" s="403"/>
      <c r="J57" s="403"/>
      <c r="K57" s="404"/>
      <c r="L57" s="403"/>
      <c r="N57" s="215"/>
      <c r="O57" s="802"/>
      <c r="P57" s="369"/>
    </row>
    <row r="58" ht="18.0" customHeight="1">
      <c r="A58" s="398"/>
      <c r="B58" s="399"/>
      <c r="C58" s="400"/>
      <c r="D58" s="401"/>
      <c r="E58" s="403"/>
      <c r="F58" s="403"/>
      <c r="G58" s="800"/>
      <c r="H58" s="801"/>
      <c r="I58" s="403"/>
      <c r="J58" s="403"/>
      <c r="K58" s="404"/>
      <c r="L58" s="403"/>
      <c r="N58" s="215"/>
      <c r="O58" s="802"/>
      <c r="P58" s="369"/>
    </row>
    <row r="59" ht="18.0" customHeight="1">
      <c r="A59" s="398"/>
      <c r="B59" s="399"/>
      <c r="C59" s="400"/>
      <c r="D59" s="401"/>
      <c r="E59" s="403"/>
      <c r="F59" s="403"/>
      <c r="G59" s="800"/>
      <c r="H59" s="801"/>
      <c r="I59" s="403"/>
      <c r="J59" s="403"/>
      <c r="K59" s="404"/>
      <c r="L59" s="403"/>
      <c r="N59" s="215"/>
      <c r="O59" s="802"/>
      <c r="P59" s="369"/>
    </row>
    <row r="60" ht="18.0" customHeight="1">
      <c r="A60" s="398"/>
      <c r="B60" s="399"/>
      <c r="C60" s="400"/>
      <c r="D60" s="401"/>
      <c r="E60" s="403"/>
      <c r="F60" s="403"/>
      <c r="G60" s="800"/>
      <c r="H60" s="801"/>
      <c r="I60" s="403"/>
      <c r="J60" s="403"/>
      <c r="K60" s="404"/>
      <c r="L60" s="403"/>
      <c r="N60" s="215"/>
      <c r="O60" s="802"/>
      <c r="P60" s="369"/>
    </row>
    <row r="61" ht="18.0" customHeight="1">
      <c r="A61" s="398"/>
      <c r="B61" s="399"/>
      <c r="C61" s="400"/>
      <c r="D61" s="401"/>
      <c r="E61" s="403"/>
      <c r="F61" s="403"/>
      <c r="G61" s="800"/>
      <c r="H61" s="801"/>
      <c r="I61" s="403"/>
      <c r="J61" s="403"/>
      <c r="K61" s="404"/>
      <c r="L61" s="403"/>
      <c r="N61" s="215"/>
      <c r="O61" s="802"/>
      <c r="P61" s="369"/>
    </row>
    <row r="62" ht="18.0" customHeight="1">
      <c r="A62" s="398"/>
      <c r="B62" s="399"/>
      <c r="C62" s="400"/>
      <c r="D62" s="401"/>
      <c r="E62" s="403"/>
      <c r="F62" s="403"/>
      <c r="G62" s="800"/>
      <c r="H62" s="801"/>
      <c r="I62" s="403"/>
      <c r="J62" s="403"/>
      <c r="K62" s="404"/>
      <c r="L62" s="403"/>
      <c r="N62" s="215"/>
      <c r="O62" s="802"/>
      <c r="P62" s="369"/>
    </row>
    <row r="63" ht="18.0" customHeight="1">
      <c r="A63" s="398"/>
      <c r="B63" s="399"/>
      <c r="C63" s="400"/>
      <c r="D63" s="401"/>
      <c r="E63" s="403"/>
      <c r="F63" s="403"/>
      <c r="G63" s="800"/>
      <c r="H63" s="801"/>
      <c r="I63" s="403"/>
      <c r="J63" s="403"/>
      <c r="K63" s="404"/>
      <c r="L63" s="403"/>
      <c r="N63" s="215"/>
      <c r="O63" s="802"/>
      <c r="P63" s="369"/>
    </row>
    <row r="64" ht="18.0" customHeight="1">
      <c r="A64" s="398"/>
      <c r="B64" s="399"/>
      <c r="C64" s="400"/>
      <c r="D64" s="401"/>
      <c r="E64" s="403"/>
      <c r="F64" s="403"/>
      <c r="G64" s="800"/>
      <c r="H64" s="801"/>
      <c r="I64" s="403"/>
      <c r="J64" s="403"/>
      <c r="K64" s="404"/>
      <c r="L64" s="403"/>
      <c r="N64" s="215"/>
      <c r="O64" s="802"/>
      <c r="P64" s="369"/>
    </row>
    <row r="65" ht="18.0" customHeight="1">
      <c r="A65" s="398"/>
      <c r="B65" s="399"/>
      <c r="C65" s="400"/>
      <c r="D65" s="401"/>
      <c r="E65" s="403"/>
      <c r="F65" s="403"/>
      <c r="G65" s="800"/>
      <c r="H65" s="801"/>
      <c r="I65" s="403"/>
      <c r="J65" s="403"/>
      <c r="K65" s="404"/>
      <c r="L65" s="403"/>
      <c r="N65" s="215"/>
      <c r="O65" s="802"/>
      <c r="P65" s="369"/>
    </row>
    <row r="66" ht="18.0" customHeight="1">
      <c r="A66" s="398"/>
      <c r="B66" s="399"/>
      <c r="C66" s="400"/>
      <c r="D66" s="401"/>
      <c r="E66" s="403"/>
      <c r="F66" s="403"/>
      <c r="G66" s="800"/>
      <c r="H66" s="801"/>
      <c r="I66" s="403"/>
      <c r="J66" s="403"/>
      <c r="K66" s="404"/>
      <c r="L66" s="403"/>
      <c r="N66" s="215"/>
      <c r="O66" s="802"/>
      <c r="P66" s="369"/>
    </row>
    <row r="67" ht="18.0" customHeight="1">
      <c r="A67" s="398"/>
      <c r="B67" s="399"/>
      <c r="C67" s="400"/>
      <c r="D67" s="401"/>
      <c r="E67" s="403"/>
      <c r="F67" s="403"/>
      <c r="G67" s="800"/>
      <c r="H67" s="801"/>
      <c r="I67" s="403"/>
      <c r="J67" s="403"/>
      <c r="K67" s="404"/>
      <c r="L67" s="403"/>
      <c r="N67" s="215"/>
      <c r="O67" s="802"/>
      <c r="P67" s="369"/>
    </row>
    <row r="68" ht="18.0" customHeight="1">
      <c r="A68" s="398"/>
      <c r="B68" s="399"/>
      <c r="C68" s="400"/>
      <c r="D68" s="401"/>
      <c r="E68" s="403"/>
      <c r="F68" s="403"/>
      <c r="G68" s="800"/>
      <c r="H68" s="801"/>
      <c r="I68" s="403"/>
      <c r="J68" s="403"/>
      <c r="K68" s="404"/>
      <c r="L68" s="403"/>
      <c r="N68" s="215"/>
      <c r="O68" s="802"/>
      <c r="P68" s="369"/>
    </row>
    <row r="69" ht="18.0" customHeight="1">
      <c r="A69" s="398"/>
      <c r="B69" s="399"/>
      <c r="C69" s="400"/>
      <c r="D69" s="401"/>
      <c r="E69" s="403"/>
      <c r="F69" s="403"/>
      <c r="G69" s="800"/>
      <c r="H69" s="801"/>
      <c r="I69" s="403"/>
      <c r="J69" s="403"/>
      <c r="K69" s="404"/>
      <c r="L69" s="403"/>
      <c r="N69" s="215"/>
      <c r="O69" s="802"/>
      <c r="P69" s="369"/>
    </row>
    <row r="70" ht="19.5" customHeight="1">
      <c r="A70" s="412"/>
      <c r="B70" s="366"/>
      <c r="C70" s="214"/>
      <c r="D70" s="214"/>
      <c r="E70" s="366"/>
      <c r="F70" s="366"/>
      <c r="G70" s="215"/>
      <c r="H70" s="214"/>
      <c r="I70" s="366"/>
      <c r="J70" s="214"/>
      <c r="K70" s="215"/>
      <c r="L70" s="17"/>
    </row>
    <row r="71" ht="18.0" customHeight="1">
      <c r="A71" s="18"/>
      <c r="B71" s="18"/>
      <c r="C71" s="17"/>
      <c r="D71" s="17"/>
      <c r="E71" s="17"/>
      <c r="F71" s="17"/>
      <c r="G71" s="17"/>
      <c r="H71" s="17"/>
      <c r="I71" s="18"/>
      <c r="K71" s="543" t="s">
        <v>7995</v>
      </c>
    </row>
    <row r="72" ht="18.0" customHeight="1">
      <c r="A72" s="18"/>
      <c r="B72" s="18"/>
      <c r="C72" s="17"/>
      <c r="D72" s="17"/>
      <c r="E72" s="17"/>
      <c r="F72" s="17"/>
      <c r="G72" s="17"/>
      <c r="H72" s="17"/>
      <c r="I72" s="18"/>
      <c r="K72" s="18"/>
      <c r="L72" s="18"/>
    </row>
    <row r="73" ht="18.0" customHeight="1">
      <c r="A73" s="544"/>
      <c r="B73" s="18" t="s">
        <v>7996</v>
      </c>
      <c r="C73" s="17"/>
      <c r="D73" s="18" t="s">
        <v>7997</v>
      </c>
      <c r="F73" s="17"/>
      <c r="G73" s="18" t="s">
        <v>7997</v>
      </c>
      <c r="K73" s="18" t="s">
        <v>7128</v>
      </c>
    </row>
    <row r="74" ht="18.0" customHeight="1">
      <c r="A74" s="544"/>
      <c r="B74" s="104"/>
      <c r="C74" s="104"/>
      <c r="D74" s="105"/>
      <c r="E74" s="105"/>
      <c r="F74" s="105"/>
      <c r="G74" s="105"/>
      <c r="H74" s="105"/>
      <c r="I74" s="104"/>
      <c r="J74" s="104"/>
      <c r="K74" s="104"/>
      <c r="L74" s="17"/>
    </row>
    <row r="75" ht="18.0" customHeight="1">
      <c r="A75" s="544"/>
      <c r="B75" s="105"/>
      <c r="C75" s="105"/>
      <c r="D75" s="105"/>
      <c r="E75" s="105"/>
      <c r="F75" s="105"/>
      <c r="G75" s="105"/>
      <c r="H75" s="105"/>
      <c r="I75" s="105"/>
      <c r="J75" s="104"/>
      <c r="K75" s="104"/>
      <c r="L75" s="107"/>
    </row>
    <row r="76" ht="18.0" customHeight="1">
      <c r="A76" s="544"/>
      <c r="B76" s="106"/>
      <c r="C76" s="106"/>
      <c r="D76" s="18"/>
      <c r="E76" s="106"/>
      <c r="F76" s="106"/>
      <c r="G76" s="18"/>
      <c r="H76" s="18"/>
      <c r="I76" s="18"/>
      <c r="J76" s="17"/>
      <c r="K76" s="17"/>
      <c r="L76" s="18"/>
    </row>
    <row r="77" ht="18.0" customHeight="1">
      <c r="A77" s="544"/>
      <c r="B77" s="107" t="s">
        <v>7998</v>
      </c>
      <c r="C77" s="18"/>
      <c r="D77" s="107" t="s">
        <v>3240</v>
      </c>
      <c r="F77" s="18"/>
      <c r="G77" s="107" t="s">
        <v>3241</v>
      </c>
      <c r="I77" s="803" t="s">
        <v>3242</v>
      </c>
      <c r="K77" s="108" t="s">
        <v>3243</v>
      </c>
      <c r="M77" s="545"/>
    </row>
    <row r="78" ht="19.5" customHeight="1">
      <c r="A78" s="544"/>
      <c r="B78" s="18" t="s">
        <v>7999</v>
      </c>
      <c r="C78" s="17"/>
      <c r="D78" s="18" t="s">
        <v>3244</v>
      </c>
      <c r="F78" s="17"/>
      <c r="G78" s="109" t="s">
        <v>3245</v>
      </c>
      <c r="I78" s="804" t="s">
        <v>3246</v>
      </c>
      <c r="K78" s="109" t="s">
        <v>3247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</sheetData>
  <autoFilter ref="$A$10:$R$78"/>
  <mergeCells count="14">
    <mergeCell ref="G77:H77"/>
    <mergeCell ref="I77:J77"/>
    <mergeCell ref="D78:E78"/>
    <mergeCell ref="G78:H78"/>
    <mergeCell ref="I78:J78"/>
    <mergeCell ref="K78:L78"/>
    <mergeCell ref="A5:K5"/>
    <mergeCell ref="A6:K6"/>
    <mergeCell ref="K71:L71"/>
    <mergeCell ref="D73:E73"/>
    <mergeCell ref="G73:J73"/>
    <mergeCell ref="K73:L73"/>
    <mergeCell ref="D77:E77"/>
    <mergeCell ref="K77:L77"/>
  </mergeCells>
  <printOptions horizontalCentered="1"/>
  <pageMargins bottom="0.3937007874015748" footer="0.0" header="0.0" left="0.1968503937007874" right="0.1968503937007874" top="0.3937007874015748"/>
  <pageSetup paperSize="9" scale="72" orientation="landscape"/>
  <headerFooter>
    <oddFooter>&amp;L  Hal :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29"/>
    <col customWidth="1" min="3" max="3" width="37.86"/>
    <col customWidth="1" min="4" max="9" width="9.71"/>
    <col customWidth="1" min="10" max="10" width="1.71"/>
    <col customWidth="1" min="11" max="11" width="0.86"/>
    <col customWidth="1" min="12" max="12" width="1.71"/>
    <col customWidth="1" hidden="1" min="13" max="13" width="8.71"/>
    <col customWidth="1" min="14" max="14" width="32.86"/>
    <col customWidth="1" hidden="1" min="15" max="15" width="8.71"/>
    <col customWidth="1" min="16" max="17" width="9.71"/>
    <col customWidth="1" min="18" max="18" width="25.0"/>
    <col customWidth="1" min="19" max="20" width="9.71"/>
    <col customWidth="1" min="21" max="26" width="8.71"/>
  </cols>
  <sheetData>
    <row r="1">
      <c r="B1" s="462" t="s">
        <v>8000</v>
      </c>
      <c r="C1" s="225"/>
      <c r="D1" s="225"/>
      <c r="E1" s="225"/>
      <c r="F1" s="225"/>
      <c r="G1" s="225"/>
      <c r="H1" s="225"/>
      <c r="I1" s="225"/>
      <c r="J1" s="225"/>
      <c r="K1" s="226"/>
      <c r="L1" s="214"/>
      <c r="M1" s="227"/>
      <c r="N1" s="214"/>
      <c r="O1" s="214"/>
      <c r="P1" s="646" t="s">
        <v>7925</v>
      </c>
      <c r="Q1" s="646"/>
      <c r="R1" s="462" t="s">
        <v>8001</v>
      </c>
      <c r="S1" s="225"/>
      <c r="T1" s="225"/>
      <c r="U1" s="225"/>
      <c r="V1" s="226"/>
    </row>
    <row r="2">
      <c r="B2" s="366"/>
      <c r="C2" s="366"/>
      <c r="D2" s="228" t="s">
        <v>8</v>
      </c>
      <c r="E2" s="228" t="s">
        <v>9</v>
      </c>
      <c r="F2" s="230" t="s">
        <v>5631</v>
      </c>
      <c r="G2" s="230" t="s">
        <v>5635</v>
      </c>
      <c r="H2" s="228" t="s">
        <v>8002</v>
      </c>
      <c r="I2" s="228"/>
      <c r="J2" s="228"/>
      <c r="K2" s="230" t="s">
        <v>5634</v>
      </c>
      <c r="L2" s="234"/>
      <c r="M2" s="227"/>
      <c r="N2" s="234"/>
      <c r="O2" s="234"/>
      <c r="P2" s="234"/>
      <c r="Q2" s="234"/>
      <c r="R2" s="805" t="s">
        <v>5635</v>
      </c>
      <c r="S2" s="806" t="s">
        <v>8002</v>
      </c>
      <c r="T2" s="806"/>
      <c r="U2" s="805" t="s">
        <v>5634</v>
      </c>
      <c r="V2" s="805" t="s">
        <v>5637</v>
      </c>
    </row>
    <row r="3">
      <c r="B3" s="807"/>
      <c r="C3" s="649"/>
      <c r="D3" s="240"/>
      <c r="E3" s="240"/>
      <c r="F3" s="240"/>
      <c r="G3" s="240"/>
      <c r="H3" s="240"/>
      <c r="I3" s="649"/>
      <c r="J3" s="650"/>
      <c r="K3" s="240"/>
      <c r="L3" s="214"/>
      <c r="M3" s="227"/>
      <c r="N3" s="214"/>
      <c r="O3" s="214"/>
      <c r="P3" s="649"/>
      <c r="Q3" s="650"/>
      <c r="R3" s="240"/>
      <c r="S3" s="240"/>
      <c r="T3" s="237"/>
      <c r="U3" s="240"/>
      <c r="V3" s="240"/>
    </row>
    <row r="5">
      <c r="B5" s="713" t="s">
        <v>8003</v>
      </c>
      <c r="C5" s="246" t="s">
        <v>7143</v>
      </c>
      <c r="F5" s="262">
        <v>8.0</v>
      </c>
      <c r="I5" s="262">
        <f t="shared" ref="I5:I11" si="1">E5+F5</f>
        <v>8</v>
      </c>
    </row>
    <row r="6">
      <c r="B6" s="246" t="s">
        <v>8004</v>
      </c>
      <c r="C6" s="246" t="s">
        <v>7143</v>
      </c>
      <c r="D6" s="246"/>
      <c r="E6" s="262"/>
      <c r="F6" s="262">
        <v>2.0</v>
      </c>
      <c r="G6" s="246" t="s">
        <v>2945</v>
      </c>
      <c r="H6" s="246"/>
      <c r="I6" s="262">
        <f t="shared" si="1"/>
        <v>2</v>
      </c>
      <c r="J6" s="214"/>
      <c r="K6" s="227"/>
      <c r="L6" s="255"/>
      <c r="M6" s="329" t="s">
        <v>8005</v>
      </c>
      <c r="N6" s="246" t="s">
        <v>8006</v>
      </c>
      <c r="O6" s="296"/>
      <c r="P6" s="262"/>
      <c r="Q6" s="262">
        <v>2.0</v>
      </c>
      <c r="R6" s="246" t="s">
        <v>8007</v>
      </c>
      <c r="S6" s="262">
        <f t="shared" ref="S6:S11" si="2">Q6+P6</f>
        <v>2</v>
      </c>
      <c r="T6" s="262">
        <f t="shared" ref="T6:T11" si="3">I6-S6</f>
        <v>0</v>
      </c>
    </row>
    <row r="7">
      <c r="B7" s="246" t="s">
        <v>8008</v>
      </c>
      <c r="C7" s="246" t="s">
        <v>8009</v>
      </c>
      <c r="D7" s="246"/>
      <c r="E7" s="262"/>
      <c r="F7" s="262">
        <v>2.0</v>
      </c>
      <c r="G7" s="246" t="s">
        <v>2945</v>
      </c>
      <c r="H7" s="246"/>
      <c r="I7" s="262">
        <f t="shared" si="1"/>
        <v>2</v>
      </c>
      <c r="J7" s="214"/>
      <c r="K7" s="227"/>
      <c r="L7" s="255"/>
      <c r="M7" s="741" t="s">
        <v>8010</v>
      </c>
      <c r="N7" s="246" t="s">
        <v>8011</v>
      </c>
      <c r="O7" s="296"/>
      <c r="P7" s="262"/>
      <c r="Q7" s="262">
        <v>4.0</v>
      </c>
      <c r="R7" s="246" t="s">
        <v>8012</v>
      </c>
      <c r="S7" s="262">
        <f t="shared" si="2"/>
        <v>4</v>
      </c>
      <c r="T7" s="262">
        <f t="shared" si="3"/>
        <v>-2</v>
      </c>
    </row>
    <row r="8">
      <c r="B8" s="246" t="s">
        <v>8008</v>
      </c>
      <c r="C8" s="246" t="s">
        <v>8013</v>
      </c>
      <c r="D8" s="248" t="s">
        <v>80</v>
      </c>
      <c r="E8" s="250">
        <v>7.0</v>
      </c>
      <c r="F8" s="262">
        <v>25.0</v>
      </c>
      <c r="G8" s="246" t="s">
        <v>2945</v>
      </c>
      <c r="H8" s="246"/>
      <c r="I8" s="250">
        <f t="shared" si="1"/>
        <v>32</v>
      </c>
      <c r="J8" s="214"/>
      <c r="K8" s="227"/>
      <c r="L8" s="255"/>
      <c r="M8" s="329" t="s">
        <v>8010</v>
      </c>
      <c r="N8" s="246" t="s">
        <v>8014</v>
      </c>
      <c r="O8" s="296"/>
      <c r="P8" s="250"/>
      <c r="Q8" s="250">
        <v>1.0</v>
      </c>
      <c r="R8" s="246" t="s">
        <v>8012</v>
      </c>
      <c r="S8" s="250">
        <f t="shared" si="2"/>
        <v>1</v>
      </c>
      <c r="T8" s="250">
        <f t="shared" si="3"/>
        <v>31</v>
      </c>
    </row>
    <row r="9">
      <c r="B9" s="247"/>
      <c r="C9" s="247" t="s">
        <v>8015</v>
      </c>
      <c r="D9" s="247"/>
      <c r="E9" s="249"/>
      <c r="F9" s="249">
        <v>21.0</v>
      </c>
      <c r="G9" s="246" t="s">
        <v>2945</v>
      </c>
      <c r="H9" s="808"/>
      <c r="I9" s="249">
        <f t="shared" si="1"/>
        <v>21</v>
      </c>
      <c r="J9" s="214"/>
      <c r="K9" s="227"/>
      <c r="L9" s="255"/>
      <c r="M9" s="741" t="s">
        <v>8016</v>
      </c>
      <c r="N9" s="246" t="s">
        <v>8017</v>
      </c>
      <c r="O9" s="246">
        <v>1.310210788E9</v>
      </c>
      <c r="P9" s="249"/>
      <c r="Q9" s="249">
        <v>8.0</v>
      </c>
      <c r="R9" s="246" t="s">
        <v>8018</v>
      </c>
      <c r="S9" s="249">
        <f t="shared" si="2"/>
        <v>8</v>
      </c>
      <c r="T9" s="249">
        <f t="shared" si="3"/>
        <v>13</v>
      </c>
    </row>
    <row r="10">
      <c r="B10" s="246" t="s">
        <v>8008</v>
      </c>
      <c r="C10" s="246" t="s">
        <v>8019</v>
      </c>
      <c r="D10" s="246"/>
      <c r="E10" s="262"/>
      <c r="F10" s="262">
        <v>24.0</v>
      </c>
      <c r="G10" s="246"/>
      <c r="H10" s="808"/>
      <c r="I10" s="262">
        <f t="shared" si="1"/>
        <v>24</v>
      </c>
      <c r="J10" s="214"/>
      <c r="K10" s="227"/>
      <c r="L10" s="255"/>
      <c r="M10" s="329" t="s">
        <v>8010</v>
      </c>
      <c r="N10" s="246" t="s">
        <v>8020</v>
      </c>
      <c r="O10" s="296"/>
      <c r="P10" s="262"/>
      <c r="Q10" s="262">
        <v>2.0</v>
      </c>
      <c r="R10" s="246" t="s">
        <v>8012</v>
      </c>
      <c r="S10" s="262">
        <f t="shared" si="2"/>
        <v>2</v>
      </c>
      <c r="T10" s="262">
        <f t="shared" si="3"/>
        <v>22</v>
      </c>
      <c r="U10" s="214"/>
      <c r="V10" s="214"/>
    </row>
    <row r="11">
      <c r="B11" s="713" t="s">
        <v>8003</v>
      </c>
      <c r="C11" s="713" t="s">
        <v>8020</v>
      </c>
      <c r="D11" s="713" t="s">
        <v>80</v>
      </c>
      <c r="E11" s="809">
        <v>5.0</v>
      </c>
      <c r="F11" s="809"/>
      <c r="G11" s="718"/>
      <c r="H11" s="810"/>
      <c r="I11" s="809">
        <f t="shared" si="1"/>
        <v>5</v>
      </c>
      <c r="J11" s="655"/>
      <c r="K11" s="811"/>
      <c r="L11" s="812"/>
      <c r="M11" s="741"/>
      <c r="N11" s="718"/>
      <c r="O11" s="719"/>
      <c r="P11" s="809"/>
      <c r="Q11" s="809"/>
      <c r="R11" s="718"/>
      <c r="S11" s="809">
        <f t="shared" si="2"/>
        <v>0</v>
      </c>
      <c r="T11" s="809">
        <f t="shared" si="3"/>
        <v>5</v>
      </c>
      <c r="U11" s="655"/>
      <c r="V11" s="655"/>
    </row>
    <row r="13">
      <c r="B13" s="813">
        <v>45538.0</v>
      </c>
      <c r="C13" s="814"/>
      <c r="D13" s="815" t="s">
        <v>8021</v>
      </c>
      <c r="E13" s="816" t="s">
        <v>8022</v>
      </c>
      <c r="F13" s="817"/>
      <c r="G13" s="817"/>
      <c r="H13" s="814" t="s">
        <v>8023</v>
      </c>
      <c r="I13" s="818"/>
      <c r="J13" s="819" t="s">
        <v>80</v>
      </c>
      <c r="K13" s="817">
        <v>5.0</v>
      </c>
      <c r="L13" s="814"/>
      <c r="M13" s="820"/>
      <c r="N13" s="214"/>
    </row>
    <row r="14">
      <c r="B14" s="813">
        <v>45540.0</v>
      </c>
      <c r="C14" s="814"/>
      <c r="D14" s="815" t="s">
        <v>8024</v>
      </c>
      <c r="E14" s="816" t="s">
        <v>8022</v>
      </c>
      <c r="F14" s="817"/>
      <c r="G14" s="817"/>
      <c r="H14" s="814" t="s">
        <v>8023</v>
      </c>
      <c r="I14" s="818"/>
      <c r="J14" s="819" t="s">
        <v>80</v>
      </c>
      <c r="K14" s="821">
        <v>1.0</v>
      </c>
      <c r="L14" s="814" t="s">
        <v>8025</v>
      </c>
      <c r="M14" s="822"/>
      <c r="N14" s="214"/>
    </row>
    <row r="16">
      <c r="B16" s="823">
        <v>45538.0</v>
      </c>
      <c r="C16" s="816"/>
      <c r="D16" s="815" t="s">
        <v>8021</v>
      </c>
      <c r="E16" s="816" t="s">
        <v>8022</v>
      </c>
      <c r="F16" s="816" t="s">
        <v>8023</v>
      </c>
      <c r="G16" s="824"/>
      <c r="H16" s="819" t="s">
        <v>101</v>
      </c>
      <c r="I16" s="825">
        <v>5.0</v>
      </c>
      <c r="J16" s="816"/>
    </row>
    <row r="17">
      <c r="B17" s="823">
        <v>45540.0</v>
      </c>
      <c r="C17" s="816"/>
      <c r="D17" s="815" t="s">
        <v>8024</v>
      </c>
      <c r="E17" s="816" t="s">
        <v>8022</v>
      </c>
      <c r="F17" s="816" t="s">
        <v>8023</v>
      </c>
      <c r="G17" s="824"/>
      <c r="H17" s="825" t="s">
        <v>80</v>
      </c>
      <c r="I17" s="826">
        <v>1.0</v>
      </c>
      <c r="J17" s="816" t="s">
        <v>8025</v>
      </c>
    </row>
    <row r="18">
      <c r="B18" s="246"/>
      <c r="C18" s="246"/>
      <c r="D18" s="246"/>
      <c r="E18" s="262"/>
      <c r="F18" s="262"/>
      <c r="G18" s="246"/>
      <c r="H18" s="246"/>
      <c r="I18" s="262"/>
    </row>
    <row r="19">
      <c r="B19" s="246"/>
      <c r="C19" s="246"/>
      <c r="D19" s="246"/>
      <c r="E19" s="262"/>
      <c r="F19" s="262"/>
      <c r="G19" s="246"/>
      <c r="H19" s="246"/>
      <c r="I19" s="262"/>
    </row>
    <row r="21" ht="15.75" customHeight="1">
      <c r="B21" s="827">
        <v>45554.0</v>
      </c>
      <c r="C21" s="828"/>
      <c r="D21" s="829" t="s">
        <v>8026</v>
      </c>
      <c r="E21" s="830" t="s">
        <v>8022</v>
      </c>
      <c r="F21" s="831"/>
      <c r="G21" s="832"/>
      <c r="H21" s="828" t="s">
        <v>8027</v>
      </c>
      <c r="I21" s="833"/>
      <c r="J21" s="831" t="s">
        <v>80</v>
      </c>
      <c r="K21" s="834">
        <v>3.0</v>
      </c>
      <c r="L21" s="828"/>
      <c r="M21" s="835"/>
    </row>
    <row r="22" ht="15.75" customHeight="1">
      <c r="B22" s="827">
        <v>45554.0</v>
      </c>
      <c r="C22" s="828"/>
      <c r="D22" s="829" t="s">
        <v>8026</v>
      </c>
      <c r="E22" s="830" t="s">
        <v>8022</v>
      </c>
      <c r="F22" s="831"/>
      <c r="G22" s="832"/>
      <c r="H22" s="828" t="s">
        <v>8028</v>
      </c>
      <c r="I22" s="833"/>
      <c r="J22" s="831" t="s">
        <v>80</v>
      </c>
      <c r="K22" s="834">
        <v>3.0</v>
      </c>
      <c r="L22" s="828"/>
      <c r="M22" s="835"/>
    </row>
    <row r="23" ht="15.75" customHeight="1"/>
    <row r="24" ht="15.75" customHeight="1">
      <c r="B24" s="827">
        <v>45558.0</v>
      </c>
      <c r="C24" s="828"/>
      <c r="D24" s="829" t="s">
        <v>8029</v>
      </c>
      <c r="E24" s="830" t="s">
        <v>8022</v>
      </c>
      <c r="F24" s="831"/>
      <c r="G24" s="832"/>
      <c r="H24" s="828" t="s">
        <v>8030</v>
      </c>
      <c r="I24" s="833"/>
      <c r="J24" s="831" t="s">
        <v>80</v>
      </c>
      <c r="K24" s="834">
        <v>10.0</v>
      </c>
      <c r="L24" s="828" t="s">
        <v>2945</v>
      </c>
      <c r="M24" s="835"/>
    </row>
    <row r="25" ht="15.75" customHeight="1">
      <c r="B25" s="836">
        <v>45558.0</v>
      </c>
      <c r="C25" s="837"/>
      <c r="D25" s="838" t="s">
        <v>8029</v>
      </c>
      <c r="E25" s="839" t="s">
        <v>8022</v>
      </c>
      <c r="F25" s="840"/>
      <c r="G25" s="841"/>
      <c r="H25" s="837" t="s">
        <v>8027</v>
      </c>
      <c r="I25" s="842"/>
      <c r="J25" s="840" t="s">
        <v>80</v>
      </c>
      <c r="K25" s="843">
        <v>5.0</v>
      </c>
      <c r="L25" s="837" t="s">
        <v>8031</v>
      </c>
      <c r="M25" s="844"/>
    </row>
    <row r="26" ht="15.75" customHeight="1">
      <c r="B26" s="845">
        <v>45559.0</v>
      </c>
      <c r="C26" s="846"/>
      <c r="D26" s="629" t="s">
        <v>8032</v>
      </c>
      <c r="E26" s="588"/>
      <c r="F26" s="158"/>
      <c r="G26" s="847"/>
      <c r="H26" s="846" t="s">
        <v>8033</v>
      </c>
      <c r="I26" s="157"/>
      <c r="J26" s="158" t="s">
        <v>80</v>
      </c>
      <c r="K26" s="848">
        <v>10.0</v>
      </c>
      <c r="L26" s="846" t="s">
        <v>8034</v>
      </c>
      <c r="M26" s="849"/>
    </row>
    <row r="27" ht="15.75" customHeight="1">
      <c r="B27" s="827">
        <v>45559.0</v>
      </c>
      <c r="C27" s="828"/>
      <c r="D27" s="829" t="s">
        <v>8032</v>
      </c>
      <c r="E27" s="830"/>
      <c r="F27" s="831"/>
      <c r="G27" s="832"/>
      <c r="H27" s="828" t="s">
        <v>8027</v>
      </c>
      <c r="I27" s="833"/>
      <c r="J27" s="831" t="s">
        <v>80</v>
      </c>
      <c r="K27" s="834">
        <v>10.0</v>
      </c>
      <c r="L27" s="828" t="s">
        <v>8034</v>
      </c>
      <c r="M27" s="835"/>
    </row>
    <row r="28" ht="15.75" customHeight="1">
      <c r="B28" s="827">
        <v>45559.0</v>
      </c>
      <c r="C28" s="828"/>
      <c r="D28" s="829" t="s">
        <v>8032</v>
      </c>
      <c r="E28" s="830"/>
      <c r="F28" s="831"/>
      <c r="G28" s="832"/>
      <c r="H28" s="828" t="s">
        <v>8035</v>
      </c>
      <c r="I28" s="833"/>
      <c r="J28" s="831" t="s">
        <v>80</v>
      </c>
      <c r="K28" s="834">
        <v>10.0</v>
      </c>
      <c r="L28" s="828" t="s">
        <v>8034</v>
      </c>
      <c r="M28" s="83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R1:V1"/>
    <mergeCell ref="R2:R3"/>
    <mergeCell ref="S2:S3"/>
    <mergeCell ref="U2:U3"/>
    <mergeCell ref="V2:V3"/>
    <mergeCell ref="P3:Q3"/>
    <mergeCell ref="B1:K1"/>
    <mergeCell ref="D2:D3"/>
    <mergeCell ref="E2:E3"/>
    <mergeCell ref="F2:F3"/>
    <mergeCell ref="G2:G3"/>
    <mergeCell ref="H2:H3"/>
    <mergeCell ref="K2:K3"/>
    <mergeCell ref="I3:J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3" width="1.71"/>
    <col customWidth="1" min="4" max="4" width="38.43"/>
    <col customWidth="1" min="5" max="5" width="20.29"/>
    <col customWidth="1" min="6" max="6" width="9.71"/>
    <col customWidth="1" min="7" max="7" width="14.14"/>
    <col customWidth="1" min="8" max="8" width="37.14"/>
    <col customWidth="1" min="9" max="9" width="22.0"/>
    <col customWidth="1" min="10" max="11" width="12.71"/>
    <col customWidth="1" min="12" max="12" width="21.14"/>
    <col customWidth="1" min="13" max="13" width="18.43"/>
    <col customWidth="1" min="14" max="15" width="8.71"/>
    <col customWidth="1" min="16" max="16" width="14.86"/>
    <col customWidth="1" min="17" max="17" width="1.71"/>
    <col customWidth="1" min="18" max="18" width="41.29"/>
    <col customWidth="1" min="19" max="19" width="52.71"/>
    <col customWidth="1" min="20" max="20" width="24.86"/>
    <col customWidth="1" min="21" max="22" width="12.71"/>
    <col customWidth="1" min="23" max="23" width="21.14"/>
    <col customWidth="1" min="24" max="24" width="18.43"/>
    <col customWidth="1" min="25" max="26" width="8.71"/>
  </cols>
  <sheetData>
    <row r="3">
      <c r="B3" s="850">
        <v>45533.0</v>
      </c>
      <c r="C3" s="851"/>
      <c r="D3" s="852" t="s">
        <v>8036</v>
      </c>
      <c r="E3" s="851" t="s">
        <v>8022</v>
      </c>
      <c r="F3" s="853"/>
      <c r="G3" s="853"/>
      <c r="H3" s="851" t="s">
        <v>8037</v>
      </c>
      <c r="I3" s="854" t="s">
        <v>7457</v>
      </c>
      <c r="J3" s="855" t="s">
        <v>96</v>
      </c>
      <c r="K3" s="853">
        <v>3.0</v>
      </c>
      <c r="L3" s="851"/>
      <c r="M3" s="856"/>
      <c r="P3" s="857"/>
      <c r="Q3" s="858"/>
      <c r="R3" s="859"/>
      <c r="S3" s="858"/>
      <c r="T3" s="860"/>
      <c r="U3" s="861"/>
      <c r="V3" s="862"/>
      <c r="W3" s="858"/>
      <c r="X3" s="863"/>
    </row>
    <row r="4">
      <c r="B4" s="864"/>
      <c r="C4" s="865"/>
      <c r="D4" s="866"/>
      <c r="E4" s="865"/>
      <c r="F4" s="867"/>
      <c r="G4" s="867"/>
      <c r="H4" s="866"/>
      <c r="I4" s="868"/>
      <c r="J4" s="869"/>
      <c r="K4" s="867"/>
      <c r="L4" s="865"/>
      <c r="M4" s="870"/>
      <c r="N4" s="214"/>
      <c r="P4" s="871">
        <v>45535.0</v>
      </c>
      <c r="R4" s="872" t="s">
        <v>8038</v>
      </c>
      <c r="S4" s="385" t="s">
        <v>8039</v>
      </c>
      <c r="U4" s="861" t="s">
        <v>96</v>
      </c>
      <c r="V4" s="862">
        <v>2.0</v>
      </c>
    </row>
    <row r="5">
      <c r="P5" s="873">
        <v>45538.0</v>
      </c>
      <c r="Q5" s="874"/>
      <c r="R5" s="875" t="s">
        <v>8040</v>
      </c>
      <c r="S5" s="816" t="s">
        <v>7137</v>
      </c>
      <c r="T5" s="825"/>
      <c r="U5" s="819" t="s">
        <v>96</v>
      </c>
      <c r="V5" s="825">
        <v>2.0</v>
      </c>
      <c r="W5" s="816"/>
      <c r="X5" s="876"/>
    </row>
    <row r="6">
      <c r="B6" s="877">
        <v>45547.0</v>
      </c>
      <c r="C6" s="878"/>
      <c r="D6" s="879" t="s">
        <v>8041</v>
      </c>
      <c r="E6" s="880" t="s">
        <v>891</v>
      </c>
      <c r="F6" s="881"/>
      <c r="G6" s="881"/>
      <c r="H6" s="878" t="s">
        <v>7137</v>
      </c>
      <c r="I6" s="882"/>
      <c r="J6" s="881" t="s">
        <v>96</v>
      </c>
      <c r="K6" s="883">
        <v>2.0</v>
      </c>
      <c r="L6" s="878"/>
      <c r="M6" s="884"/>
      <c r="P6" s="857">
        <v>45531.0</v>
      </c>
      <c r="Q6" s="858"/>
      <c r="R6" s="859" t="s">
        <v>8042</v>
      </c>
      <c r="S6" s="858" t="s">
        <v>7137</v>
      </c>
      <c r="T6" s="860"/>
      <c r="U6" s="861" t="s">
        <v>96</v>
      </c>
      <c r="V6" s="862">
        <v>1.0</v>
      </c>
      <c r="W6" s="858"/>
      <c r="X6" s="863"/>
    </row>
    <row r="7">
      <c r="P7" s="873">
        <v>45540.0</v>
      </c>
      <c r="Q7" s="874"/>
      <c r="R7" s="875" t="s">
        <v>8043</v>
      </c>
      <c r="S7" s="816" t="s">
        <v>8044</v>
      </c>
      <c r="T7" s="825"/>
      <c r="U7" s="819" t="s">
        <v>96</v>
      </c>
      <c r="V7" s="825">
        <v>2.0</v>
      </c>
      <c r="W7" s="816" t="s">
        <v>8045</v>
      </c>
      <c r="X7" s="885"/>
    </row>
    <row r="8">
      <c r="B8" s="850">
        <v>45533.0</v>
      </c>
      <c r="C8" s="851"/>
      <c r="D8" s="852" t="s">
        <v>8036</v>
      </c>
      <c r="E8" s="851" t="s">
        <v>891</v>
      </c>
      <c r="F8" s="851" t="s">
        <v>8037</v>
      </c>
      <c r="G8" s="854" t="s">
        <v>7457</v>
      </c>
      <c r="H8" s="855" t="s">
        <v>96</v>
      </c>
      <c r="I8" s="853">
        <v>3.0</v>
      </c>
      <c r="J8" s="851"/>
      <c r="Y8" s="214"/>
      <c r="Z8" s="214"/>
    </row>
    <row r="9">
      <c r="B9" s="823">
        <v>45540.0</v>
      </c>
      <c r="C9" s="816"/>
      <c r="D9" s="886" t="s">
        <v>8024</v>
      </c>
      <c r="E9" s="816" t="s">
        <v>8022</v>
      </c>
      <c r="F9" s="887" t="s">
        <v>7137</v>
      </c>
      <c r="G9" s="824" t="s">
        <v>7461</v>
      </c>
      <c r="H9" s="819" t="s">
        <v>96</v>
      </c>
      <c r="I9" s="825">
        <v>2.0</v>
      </c>
      <c r="J9" s="816" t="s">
        <v>8046</v>
      </c>
    </row>
    <row r="10">
      <c r="B10" s="877">
        <v>45547.0</v>
      </c>
      <c r="C10" s="878"/>
      <c r="D10" s="888" t="s">
        <v>8041</v>
      </c>
      <c r="E10" s="880" t="s">
        <v>891</v>
      </c>
      <c r="F10" s="878" t="s">
        <v>7137</v>
      </c>
      <c r="G10" s="882"/>
      <c r="H10" s="881" t="s">
        <v>96</v>
      </c>
      <c r="I10" s="883">
        <v>2.0</v>
      </c>
      <c r="J10" s="878"/>
    </row>
    <row r="12">
      <c r="P12" s="889">
        <v>45562.0</v>
      </c>
      <c r="Q12" s="828"/>
      <c r="R12" s="890" t="s">
        <v>8047</v>
      </c>
      <c r="S12" s="828" t="s">
        <v>8048</v>
      </c>
      <c r="T12" s="833"/>
      <c r="U12" s="891" t="s">
        <v>96</v>
      </c>
      <c r="V12" s="831">
        <v>1.0</v>
      </c>
      <c r="W12" s="846" t="s">
        <v>8049</v>
      </c>
      <c r="X12" s="892"/>
    </row>
    <row r="13">
      <c r="P13" s="893">
        <v>45541.0</v>
      </c>
      <c r="Q13" s="894"/>
      <c r="R13" s="895" t="s">
        <v>8050</v>
      </c>
      <c r="S13" s="878" t="s">
        <v>8051</v>
      </c>
      <c r="T13" s="881"/>
      <c r="U13" s="896" t="s">
        <v>3603</v>
      </c>
      <c r="V13" s="881">
        <v>1.0</v>
      </c>
      <c r="W13" s="878" t="s">
        <v>8052</v>
      </c>
      <c r="X13" s="884"/>
    </row>
    <row r="14">
      <c r="P14" s="897">
        <v>45555.0</v>
      </c>
      <c r="Q14" s="898"/>
      <c r="R14" s="899" t="s">
        <v>8053</v>
      </c>
      <c r="S14" s="878" t="s">
        <v>8048</v>
      </c>
      <c r="T14" s="881"/>
      <c r="U14" s="896" t="s">
        <v>96</v>
      </c>
      <c r="V14" s="881">
        <v>2.0</v>
      </c>
      <c r="W14" s="878" t="s">
        <v>8054</v>
      </c>
      <c r="X14" s="88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8.71"/>
    <col customWidth="1" min="3" max="3" width="38.29"/>
    <col customWidth="1" min="4" max="4" width="11.57"/>
    <col customWidth="1" min="5" max="6" width="8.71"/>
    <col customWidth="1" min="7" max="7" width="23.86"/>
    <col customWidth="1" min="8" max="13" width="8.71"/>
    <col customWidth="1" min="14" max="14" width="14.86"/>
    <col customWidth="1" min="15" max="15" width="1.71"/>
    <col customWidth="1" min="16" max="16" width="41.29"/>
    <col customWidth="1" min="17" max="17" width="52.71"/>
    <col customWidth="1" min="18" max="18" width="24.86"/>
    <col customWidth="1" min="19" max="20" width="12.71"/>
    <col customWidth="1" min="21" max="21" width="21.14"/>
    <col customWidth="1" min="22" max="22" width="18.43"/>
    <col customWidth="1" min="23" max="26" width="8.71"/>
  </cols>
  <sheetData>
    <row r="3">
      <c r="N3" s="900" t="s">
        <v>1</v>
      </c>
      <c r="O3" s="901" t="s">
        <v>2</v>
      </c>
      <c r="P3" s="900" t="s">
        <v>3</v>
      </c>
      <c r="Q3" s="17"/>
      <c r="R3" s="17"/>
      <c r="S3" s="18"/>
      <c r="T3" s="17"/>
      <c r="U3" s="17"/>
      <c r="V3" s="17"/>
    </row>
    <row r="4">
      <c r="N4" s="900" t="s">
        <v>3249</v>
      </c>
      <c r="O4" s="901" t="s">
        <v>2</v>
      </c>
      <c r="P4" s="900" t="s">
        <v>8055</v>
      </c>
      <c r="Q4" s="17"/>
      <c r="R4" s="17"/>
      <c r="S4" s="18"/>
      <c r="T4" s="17"/>
      <c r="U4" s="17"/>
      <c r="V4" s="17"/>
    </row>
    <row r="5">
      <c r="N5" s="902" t="s">
        <v>6</v>
      </c>
      <c r="O5" s="903" t="s">
        <v>3251</v>
      </c>
      <c r="P5" s="904"/>
      <c r="Q5" s="903" t="s">
        <v>9</v>
      </c>
      <c r="R5" s="905" t="s">
        <v>3252</v>
      </c>
      <c r="S5" s="906" t="s">
        <v>12</v>
      </c>
      <c r="T5" s="905" t="s">
        <v>13</v>
      </c>
      <c r="U5" s="903" t="s">
        <v>3254</v>
      </c>
      <c r="V5" s="907"/>
    </row>
    <row r="6">
      <c r="A6" s="823">
        <v>45540.0</v>
      </c>
      <c r="B6" s="816"/>
      <c r="C6" s="815" t="s">
        <v>8024</v>
      </c>
      <c r="D6" s="908" t="s">
        <v>8022</v>
      </c>
      <c r="E6" s="825"/>
      <c r="F6" s="825"/>
      <c r="G6" s="816" t="s">
        <v>8056</v>
      </c>
      <c r="H6" s="824"/>
      <c r="I6" s="825" t="s">
        <v>6295</v>
      </c>
      <c r="J6" s="826">
        <v>2.0</v>
      </c>
      <c r="K6" s="816" t="s">
        <v>2945</v>
      </c>
      <c r="L6" s="885"/>
      <c r="N6" s="909"/>
      <c r="O6" s="910"/>
      <c r="P6" s="650"/>
      <c r="Q6" s="910"/>
      <c r="R6" s="911" t="s">
        <v>3256</v>
      </c>
      <c r="S6" s="912" t="s">
        <v>17</v>
      </c>
      <c r="T6" s="911" t="s">
        <v>17</v>
      </c>
      <c r="U6" s="910"/>
      <c r="V6" s="913"/>
    </row>
    <row r="7">
      <c r="N7" s="914"/>
      <c r="O7" s="915"/>
      <c r="P7" s="916"/>
      <c r="Q7" s="915"/>
      <c r="R7" s="917"/>
      <c r="S7" s="429"/>
      <c r="T7" s="917"/>
      <c r="U7" s="915"/>
      <c r="V7" s="918"/>
    </row>
    <row r="8">
      <c r="A8" s="827">
        <v>45553.0</v>
      </c>
      <c r="B8" s="828"/>
      <c r="C8" s="829" t="s">
        <v>8057</v>
      </c>
      <c r="D8" s="830" t="s">
        <v>8022</v>
      </c>
      <c r="E8" s="831"/>
      <c r="F8" s="832"/>
      <c r="G8" s="828" t="s">
        <v>8058</v>
      </c>
      <c r="H8" s="833"/>
      <c r="I8" s="831" t="s">
        <v>7263</v>
      </c>
      <c r="J8" s="834">
        <v>12.0</v>
      </c>
      <c r="K8" s="828"/>
      <c r="L8" s="835"/>
      <c r="N8" s="919">
        <v>45530.0</v>
      </c>
      <c r="O8" s="865"/>
      <c r="P8" s="920" t="s">
        <v>8059</v>
      </c>
      <c r="Q8" s="865" t="s">
        <v>8060</v>
      </c>
      <c r="R8" s="868"/>
      <c r="S8" s="869" t="s">
        <v>7263</v>
      </c>
      <c r="T8" s="867">
        <v>3.0</v>
      </c>
      <c r="U8" s="865" t="s">
        <v>8061</v>
      </c>
      <c r="V8" s="921"/>
    </row>
    <row r="9">
      <c r="N9" s="922">
        <v>45531.0</v>
      </c>
      <c r="O9" s="814"/>
      <c r="P9" s="872" t="s">
        <v>8062</v>
      </c>
      <c r="Q9" s="814" t="s">
        <v>8060</v>
      </c>
      <c r="R9" s="818"/>
      <c r="S9" s="923" t="s">
        <v>7263</v>
      </c>
      <c r="T9" s="817">
        <v>15.0</v>
      </c>
      <c r="U9" s="814" t="s">
        <v>8063</v>
      </c>
      <c r="V9" s="924"/>
    </row>
    <row r="10">
      <c r="N10" s="922"/>
      <c r="O10" s="925"/>
      <c r="P10" s="872" t="s">
        <v>8042</v>
      </c>
      <c r="Q10" s="814" t="s">
        <v>7264</v>
      </c>
      <c r="R10" s="818"/>
      <c r="S10" s="923" t="s">
        <v>7263</v>
      </c>
      <c r="T10" s="817">
        <v>2.0</v>
      </c>
      <c r="U10" s="814"/>
      <c r="V10" s="820"/>
    </row>
    <row r="11">
      <c r="N11" s="873">
        <v>45539.0</v>
      </c>
      <c r="O11" s="874"/>
      <c r="P11" s="875" t="s">
        <v>8064</v>
      </c>
      <c r="Q11" s="816" t="s">
        <v>8065</v>
      </c>
      <c r="R11" s="825"/>
      <c r="S11" s="819" t="s">
        <v>7263</v>
      </c>
      <c r="T11" s="825">
        <v>20.0</v>
      </c>
      <c r="U11" s="816" t="s">
        <v>8066</v>
      </c>
      <c r="V11" s="926"/>
    </row>
    <row r="12">
      <c r="N12" s="873">
        <v>45540.0</v>
      </c>
      <c r="O12" s="874"/>
      <c r="P12" s="875" t="s">
        <v>8067</v>
      </c>
      <c r="Q12" s="816" t="s">
        <v>8068</v>
      </c>
      <c r="R12" s="825"/>
      <c r="S12" s="819" t="s">
        <v>7263</v>
      </c>
      <c r="T12" s="825">
        <v>5.5</v>
      </c>
      <c r="U12" s="816" t="s">
        <v>2804</v>
      </c>
      <c r="V12" s="885"/>
    </row>
    <row r="13">
      <c r="N13" s="873">
        <v>45540.0</v>
      </c>
      <c r="O13" s="874"/>
      <c r="P13" s="875" t="s">
        <v>8043</v>
      </c>
      <c r="Q13" s="816" t="s">
        <v>8069</v>
      </c>
      <c r="R13" s="825"/>
      <c r="S13" s="819"/>
      <c r="T13" s="825">
        <v>1.0</v>
      </c>
      <c r="U13" s="816" t="s">
        <v>8070</v>
      </c>
      <c r="V13" s="885"/>
    </row>
    <row r="14">
      <c r="N14" s="873">
        <v>45544.0</v>
      </c>
      <c r="O14" s="874"/>
      <c r="P14" s="875" t="s">
        <v>8071</v>
      </c>
      <c r="Q14" s="816" t="s">
        <v>8060</v>
      </c>
      <c r="R14" s="825"/>
      <c r="S14" s="819" t="s">
        <v>7263</v>
      </c>
      <c r="T14" s="825">
        <v>30.0</v>
      </c>
      <c r="U14" s="816" t="s">
        <v>8072</v>
      </c>
      <c r="V14" s="88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5:N6"/>
    <mergeCell ref="O5:P6"/>
    <mergeCell ref="Q5:Q6"/>
    <mergeCell ref="U5:V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43"/>
    <col customWidth="1" min="2" max="2" width="16.43"/>
    <col customWidth="1" min="3" max="3" width="9.0"/>
    <col customWidth="1" hidden="1" min="4" max="5" width="7.71"/>
    <col customWidth="1" hidden="1" min="6" max="6" width="9.43"/>
    <col customWidth="1" hidden="1" min="7" max="10" width="7.71"/>
    <col customWidth="1" hidden="1" min="11" max="11" width="1.71"/>
    <col customWidth="1" hidden="1" min="12" max="12" width="0.86"/>
    <col customWidth="1" hidden="1" min="13" max="13" width="1.71"/>
    <col customWidth="1" hidden="1" min="14" max="14" width="13.57"/>
    <col customWidth="1" hidden="1" min="15" max="15" width="20.43"/>
    <col customWidth="1" hidden="1" min="16" max="16" width="19.57"/>
    <col customWidth="1" hidden="1" min="17" max="23" width="7.71"/>
    <col customWidth="1" min="24" max="24" width="7.71"/>
    <col customWidth="1" min="25" max="29" width="9.14"/>
    <col customWidth="1" min="30" max="30" width="10.29"/>
    <col customWidth="1" min="31" max="36" width="9.14"/>
  </cols>
  <sheetData>
    <row r="1" ht="21.75" customHeight="1">
      <c r="A1" s="214"/>
      <c r="B1" s="214"/>
      <c r="C1" s="214"/>
      <c r="D1" s="214"/>
      <c r="E1" s="214"/>
      <c r="F1" s="214"/>
      <c r="G1" s="214"/>
      <c r="H1" s="214"/>
      <c r="I1" s="214"/>
      <c r="J1" s="216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</row>
    <row r="2" ht="21.0" customHeight="1">
      <c r="A2" s="214"/>
      <c r="B2" s="214"/>
      <c r="C2" s="214"/>
      <c r="D2" s="214"/>
      <c r="E2" s="214"/>
      <c r="F2" s="214"/>
      <c r="G2" s="214"/>
      <c r="H2" s="214"/>
      <c r="I2" s="214"/>
      <c r="J2" s="216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</row>
    <row r="3" ht="12.75" customHeight="1">
      <c r="A3" s="217"/>
      <c r="B3" s="217"/>
      <c r="C3" s="217"/>
      <c r="D3" s="217"/>
      <c r="E3" s="217"/>
      <c r="F3" s="217"/>
      <c r="G3" s="217"/>
      <c r="H3" s="217"/>
      <c r="I3" s="217"/>
      <c r="J3" s="219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</row>
    <row r="4" ht="12.75" customHeight="1">
      <c r="A4" s="220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</row>
    <row r="5" ht="12.75" customHeight="1">
      <c r="A5" s="220" t="s">
        <v>7453</v>
      </c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</row>
    <row r="6" ht="12.75" customHeight="1">
      <c r="A6" s="220" t="s">
        <v>8073</v>
      </c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</row>
    <row r="7" ht="12.75" customHeight="1">
      <c r="A7" s="220"/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</row>
    <row r="8" ht="12.75" customHeight="1">
      <c r="A8" s="214" t="s">
        <v>5627</v>
      </c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</row>
    <row r="9" ht="15.75" customHeight="1">
      <c r="A9" s="927"/>
      <c r="B9" s="928"/>
      <c r="C9" s="928"/>
      <c r="D9" s="928"/>
      <c r="E9" s="928"/>
      <c r="F9" s="928"/>
      <c r="G9" s="928"/>
      <c r="H9" s="928"/>
      <c r="I9" s="928"/>
      <c r="J9" s="928"/>
      <c r="K9" s="928"/>
      <c r="L9" s="928"/>
      <c r="M9" s="928"/>
      <c r="N9" s="928"/>
      <c r="O9" s="928"/>
      <c r="P9" s="928"/>
      <c r="Q9" s="928"/>
      <c r="R9" s="928"/>
      <c r="S9" s="928"/>
      <c r="T9" s="928"/>
      <c r="U9" s="928"/>
      <c r="V9" s="928"/>
      <c r="W9" s="928"/>
      <c r="X9" s="928"/>
      <c r="Y9" s="206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</row>
    <row r="10" ht="25.5" customHeight="1">
      <c r="A10" s="228" t="s">
        <v>9</v>
      </c>
      <c r="B10" s="230" t="s">
        <v>5630</v>
      </c>
      <c r="C10" s="230" t="s">
        <v>5631</v>
      </c>
      <c r="D10" s="230" t="s">
        <v>5635</v>
      </c>
      <c r="E10" s="367" t="s">
        <v>5633</v>
      </c>
      <c r="F10" s="232"/>
      <c r="G10" s="232"/>
      <c r="H10" s="232"/>
      <c r="I10" s="233"/>
      <c r="J10" s="230" t="s">
        <v>5634</v>
      </c>
      <c r="K10" s="234"/>
      <c r="L10" s="227"/>
      <c r="M10" s="234"/>
      <c r="N10" s="234"/>
      <c r="O10" s="234"/>
      <c r="P10" s="234"/>
      <c r="Q10" s="230" t="s">
        <v>5635</v>
      </c>
      <c r="R10" s="367" t="s">
        <v>5636</v>
      </c>
      <c r="S10" s="232"/>
      <c r="T10" s="232"/>
      <c r="U10" s="232"/>
      <c r="V10" s="233"/>
      <c r="W10" s="230" t="s">
        <v>5634</v>
      </c>
      <c r="X10" s="929" t="s">
        <v>5637</v>
      </c>
      <c r="Y10" s="929" t="s">
        <v>8074</v>
      </c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</row>
    <row r="11" ht="18.0" customHeight="1">
      <c r="A11" s="240"/>
      <c r="B11" s="240"/>
      <c r="C11" s="240"/>
      <c r="D11" s="240"/>
      <c r="E11" s="239" t="s">
        <v>5638</v>
      </c>
      <c r="F11" s="239" t="s">
        <v>5639</v>
      </c>
      <c r="G11" s="239" t="s">
        <v>5640</v>
      </c>
      <c r="H11" s="239" t="s">
        <v>5641</v>
      </c>
      <c r="I11" s="241" t="s">
        <v>5642</v>
      </c>
      <c r="J11" s="240"/>
      <c r="K11" s="214"/>
      <c r="L11" s="227"/>
      <c r="M11" s="214"/>
      <c r="N11" s="214"/>
      <c r="O11" s="649"/>
      <c r="P11" s="650"/>
      <c r="Q11" s="240"/>
      <c r="R11" s="239" t="s">
        <v>5638</v>
      </c>
      <c r="S11" s="239" t="s">
        <v>5643</v>
      </c>
      <c r="T11" s="239" t="s">
        <v>5640</v>
      </c>
      <c r="U11" s="239" t="s">
        <v>5641</v>
      </c>
      <c r="V11" s="241" t="s">
        <v>5642</v>
      </c>
      <c r="W11" s="240"/>
      <c r="X11" s="910"/>
      <c r="Y11" s="910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</row>
    <row r="12" ht="18.0" customHeight="1">
      <c r="A12" s="368"/>
      <c r="B12" s="369"/>
      <c r="C12" s="369"/>
      <c r="D12" s="369"/>
      <c r="E12" s="369"/>
      <c r="F12" s="369"/>
      <c r="G12" s="369"/>
      <c r="H12" s="369"/>
      <c r="I12" s="242"/>
      <c r="J12" s="369"/>
      <c r="K12" s="214"/>
      <c r="L12" s="227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930"/>
      <c r="Y12" s="931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</row>
    <row r="13" ht="18.0" customHeight="1">
      <c r="A13" s="722" t="s">
        <v>8075</v>
      </c>
      <c r="B13" s="722"/>
      <c r="C13" s="723" t="s">
        <v>80</v>
      </c>
      <c r="D13" s="360">
        <v>1.0</v>
      </c>
      <c r="E13" s="360"/>
      <c r="F13" s="360"/>
      <c r="G13" s="360"/>
      <c r="H13" s="360"/>
      <c r="I13" s="743">
        <f t="shared" ref="I13:I447" si="1">H13+G13+F13+E13</f>
        <v>0</v>
      </c>
      <c r="J13" s="360">
        <f t="shared" ref="J13:J447" si="2">D13+I13</f>
        <v>1</v>
      </c>
      <c r="K13" s="214"/>
      <c r="L13" s="227"/>
      <c r="M13" s="214"/>
      <c r="N13" s="214"/>
      <c r="O13" s="808"/>
      <c r="P13" s="808"/>
      <c r="Q13" s="360">
        <v>0.0</v>
      </c>
      <c r="R13" s="360"/>
      <c r="S13" s="360"/>
      <c r="T13" s="360"/>
      <c r="U13" s="360"/>
      <c r="V13" s="360">
        <f t="shared" ref="V13:V447" si="3">U13+T13+S13+R13</f>
        <v>0</v>
      </c>
      <c r="W13" s="360">
        <f t="shared" ref="W13:W447" si="4">V13+Q13</f>
        <v>0</v>
      </c>
      <c r="X13" s="932">
        <f t="shared" ref="X13:X447" si="5">J13-W13</f>
        <v>1</v>
      </c>
      <c r="Y13" s="933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</row>
    <row r="14" ht="18.0" customHeight="1">
      <c r="A14" s="247" t="s">
        <v>8076</v>
      </c>
      <c r="B14" s="247"/>
      <c r="C14" s="248" t="s">
        <v>80</v>
      </c>
      <c r="D14" s="250">
        <v>1.0</v>
      </c>
      <c r="E14" s="250"/>
      <c r="F14" s="250"/>
      <c r="G14" s="250"/>
      <c r="H14" s="250"/>
      <c r="I14" s="251">
        <f t="shared" si="1"/>
        <v>0</v>
      </c>
      <c r="J14" s="250">
        <f t="shared" si="2"/>
        <v>1</v>
      </c>
      <c r="K14" s="214"/>
      <c r="L14" s="227"/>
      <c r="M14" s="214"/>
      <c r="N14" s="214"/>
      <c r="O14" s="808"/>
      <c r="P14" s="808"/>
      <c r="Q14" s="250">
        <v>0.0</v>
      </c>
      <c r="R14" s="250"/>
      <c r="S14" s="250"/>
      <c r="T14" s="250"/>
      <c r="U14" s="250"/>
      <c r="V14" s="250">
        <f t="shared" si="3"/>
        <v>0</v>
      </c>
      <c r="W14" s="250">
        <f t="shared" si="4"/>
        <v>0</v>
      </c>
      <c r="X14" s="934">
        <f t="shared" si="5"/>
        <v>1</v>
      </c>
      <c r="Y14" s="808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</row>
    <row r="15" ht="18.0" customHeight="1">
      <c r="A15" s="247" t="s">
        <v>8077</v>
      </c>
      <c r="B15" s="247"/>
      <c r="C15" s="248" t="s">
        <v>80</v>
      </c>
      <c r="D15" s="250">
        <v>2.0</v>
      </c>
      <c r="E15" s="250"/>
      <c r="F15" s="250"/>
      <c r="G15" s="250"/>
      <c r="H15" s="250"/>
      <c r="I15" s="251">
        <f t="shared" si="1"/>
        <v>0</v>
      </c>
      <c r="J15" s="250">
        <f t="shared" si="2"/>
        <v>2</v>
      </c>
      <c r="K15" s="214"/>
      <c r="L15" s="227"/>
      <c r="M15" s="214"/>
      <c r="N15" s="214"/>
      <c r="O15" s="808"/>
      <c r="P15" s="808"/>
      <c r="Q15" s="250">
        <v>0.0</v>
      </c>
      <c r="R15" s="250"/>
      <c r="S15" s="250"/>
      <c r="T15" s="250"/>
      <c r="U15" s="250"/>
      <c r="V15" s="250">
        <f t="shared" si="3"/>
        <v>0</v>
      </c>
      <c r="W15" s="250">
        <f t="shared" si="4"/>
        <v>0</v>
      </c>
      <c r="X15" s="934">
        <f t="shared" si="5"/>
        <v>2</v>
      </c>
      <c r="Y15" s="808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</row>
    <row r="16" ht="18.0" customHeight="1">
      <c r="A16" s="247" t="s">
        <v>8078</v>
      </c>
      <c r="B16" s="247"/>
      <c r="C16" s="248" t="s">
        <v>80</v>
      </c>
      <c r="D16" s="250">
        <v>31.0</v>
      </c>
      <c r="E16" s="250"/>
      <c r="F16" s="250"/>
      <c r="G16" s="250"/>
      <c r="H16" s="250"/>
      <c r="I16" s="251">
        <f t="shared" si="1"/>
        <v>0</v>
      </c>
      <c r="J16" s="250">
        <f t="shared" si="2"/>
        <v>31</v>
      </c>
      <c r="K16" s="214"/>
      <c r="L16" s="227"/>
      <c r="M16" s="214"/>
      <c r="N16" s="214"/>
      <c r="O16" s="808"/>
      <c r="P16" s="808"/>
      <c r="Q16" s="250">
        <v>0.0</v>
      </c>
      <c r="R16" s="250"/>
      <c r="S16" s="250"/>
      <c r="T16" s="250"/>
      <c r="U16" s="250"/>
      <c r="V16" s="250">
        <f t="shared" si="3"/>
        <v>0</v>
      </c>
      <c r="W16" s="250">
        <f t="shared" si="4"/>
        <v>0</v>
      </c>
      <c r="X16" s="934">
        <f t="shared" si="5"/>
        <v>31</v>
      </c>
      <c r="Y16" s="808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</row>
    <row r="17" ht="18.0" customHeight="1">
      <c r="A17" s="247" t="s">
        <v>8079</v>
      </c>
      <c r="B17" s="247"/>
      <c r="C17" s="248" t="s">
        <v>80</v>
      </c>
      <c r="D17" s="250">
        <v>1.0</v>
      </c>
      <c r="E17" s="250"/>
      <c r="F17" s="250"/>
      <c r="G17" s="250"/>
      <c r="H17" s="250"/>
      <c r="I17" s="251">
        <f t="shared" si="1"/>
        <v>0</v>
      </c>
      <c r="J17" s="250">
        <f t="shared" si="2"/>
        <v>1</v>
      </c>
      <c r="K17" s="214"/>
      <c r="L17" s="227"/>
      <c r="M17" s="214"/>
      <c r="N17" s="214"/>
      <c r="O17" s="808"/>
      <c r="P17" s="808"/>
      <c r="Q17" s="250">
        <v>0.0</v>
      </c>
      <c r="R17" s="250"/>
      <c r="S17" s="250"/>
      <c r="T17" s="250"/>
      <c r="U17" s="250"/>
      <c r="V17" s="250">
        <f t="shared" si="3"/>
        <v>0</v>
      </c>
      <c r="W17" s="250">
        <f t="shared" si="4"/>
        <v>0</v>
      </c>
      <c r="X17" s="934">
        <f t="shared" si="5"/>
        <v>1</v>
      </c>
      <c r="Y17" s="808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</row>
    <row r="18" ht="15.0" customHeight="1">
      <c r="A18" s="246" t="s">
        <v>5646</v>
      </c>
      <c r="B18" s="246"/>
      <c r="C18" s="248" t="s">
        <v>80</v>
      </c>
      <c r="D18" s="250">
        <v>13.0</v>
      </c>
      <c r="E18" s="250"/>
      <c r="F18" s="250"/>
      <c r="G18" s="250"/>
      <c r="H18" s="250"/>
      <c r="I18" s="251">
        <f t="shared" si="1"/>
        <v>0</v>
      </c>
      <c r="J18" s="250">
        <f t="shared" si="2"/>
        <v>13</v>
      </c>
      <c r="K18" s="214"/>
      <c r="L18" s="227"/>
      <c r="M18" s="255"/>
      <c r="N18" s="741" t="s">
        <v>8080</v>
      </c>
      <c r="O18" s="246" t="s">
        <v>8081</v>
      </c>
      <c r="P18" s="296"/>
      <c r="Q18" s="250">
        <v>2.0</v>
      </c>
      <c r="R18" s="250"/>
      <c r="S18" s="250"/>
      <c r="T18" s="250"/>
      <c r="U18" s="250"/>
      <c r="V18" s="250">
        <f t="shared" si="3"/>
        <v>0</v>
      </c>
      <c r="W18" s="250">
        <f t="shared" si="4"/>
        <v>2</v>
      </c>
      <c r="X18" s="934">
        <f t="shared" si="5"/>
        <v>11</v>
      </c>
      <c r="Y18" s="808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</row>
    <row r="19" ht="15.0" customHeight="1">
      <c r="A19" s="247" t="s">
        <v>5654</v>
      </c>
      <c r="B19" s="247"/>
      <c r="C19" s="247" t="s">
        <v>80</v>
      </c>
      <c r="D19" s="249">
        <v>1.0</v>
      </c>
      <c r="E19" s="249"/>
      <c r="F19" s="249"/>
      <c r="G19" s="249"/>
      <c r="H19" s="249"/>
      <c r="I19" s="251">
        <f t="shared" si="1"/>
        <v>0</v>
      </c>
      <c r="J19" s="250">
        <f t="shared" si="2"/>
        <v>1</v>
      </c>
      <c r="K19" s="214"/>
      <c r="L19" s="227"/>
      <c r="M19" s="255"/>
      <c r="N19" s="337"/>
      <c r="O19" s="246"/>
      <c r="P19" s="296"/>
      <c r="Q19" s="249">
        <v>0.0</v>
      </c>
      <c r="R19" s="249"/>
      <c r="S19" s="249"/>
      <c r="T19" s="249"/>
      <c r="U19" s="249"/>
      <c r="V19" s="250">
        <f t="shared" si="3"/>
        <v>0</v>
      </c>
      <c r="W19" s="250">
        <f t="shared" si="4"/>
        <v>0</v>
      </c>
      <c r="X19" s="934">
        <f t="shared" si="5"/>
        <v>1</v>
      </c>
      <c r="Y19" s="808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</row>
    <row r="20" ht="15.0" customHeight="1">
      <c r="A20" s="247" t="s">
        <v>5680</v>
      </c>
      <c r="B20" s="247"/>
      <c r="C20" s="248" t="s">
        <v>80</v>
      </c>
      <c r="D20" s="250">
        <v>1.0</v>
      </c>
      <c r="E20" s="250"/>
      <c r="F20" s="250"/>
      <c r="G20" s="250"/>
      <c r="H20" s="250"/>
      <c r="I20" s="251">
        <f t="shared" si="1"/>
        <v>0</v>
      </c>
      <c r="J20" s="250">
        <f t="shared" si="2"/>
        <v>1</v>
      </c>
      <c r="K20" s="214"/>
      <c r="L20" s="227"/>
      <c r="M20" s="255"/>
      <c r="N20" s="337"/>
      <c r="O20" s="246"/>
      <c r="P20" s="296"/>
      <c r="Q20" s="250">
        <v>0.0</v>
      </c>
      <c r="R20" s="250"/>
      <c r="S20" s="250"/>
      <c r="T20" s="250"/>
      <c r="U20" s="250"/>
      <c r="V20" s="250">
        <f t="shared" si="3"/>
        <v>0</v>
      </c>
      <c r="W20" s="250">
        <f t="shared" si="4"/>
        <v>0</v>
      </c>
      <c r="X20" s="934">
        <f t="shared" si="5"/>
        <v>1</v>
      </c>
      <c r="Y20" s="808"/>
      <c r="Z20" s="214"/>
      <c r="AA20" s="214"/>
      <c r="AB20" s="214"/>
      <c r="AC20" s="214"/>
      <c r="AD20" s="214"/>
      <c r="AE20" s="214"/>
      <c r="AF20" s="214"/>
      <c r="AG20" s="214"/>
      <c r="AH20" s="214"/>
      <c r="AI20" s="214"/>
      <c r="AJ20" s="214"/>
    </row>
    <row r="21" ht="15.0" customHeight="1">
      <c r="A21" s="246" t="s">
        <v>5650</v>
      </c>
      <c r="B21" s="246"/>
      <c r="C21" s="246" t="s">
        <v>3603</v>
      </c>
      <c r="D21" s="262">
        <v>24.0</v>
      </c>
      <c r="E21" s="262"/>
      <c r="F21" s="262"/>
      <c r="G21" s="262"/>
      <c r="H21" s="262"/>
      <c r="I21" s="251">
        <f t="shared" si="1"/>
        <v>0</v>
      </c>
      <c r="J21" s="252">
        <f t="shared" si="2"/>
        <v>24</v>
      </c>
      <c r="K21" s="214"/>
      <c r="L21" s="227"/>
      <c r="M21" s="255"/>
      <c r="N21" s="935" t="s">
        <v>8080</v>
      </c>
      <c r="O21" s="246" t="s">
        <v>8082</v>
      </c>
      <c r="P21" s="296"/>
      <c r="Q21" s="262">
        <v>2.0</v>
      </c>
      <c r="R21" s="262">
        <v>2.0</v>
      </c>
      <c r="S21" s="262"/>
      <c r="T21" s="262"/>
      <c r="U21" s="262"/>
      <c r="V21" s="250">
        <f t="shared" si="3"/>
        <v>2</v>
      </c>
      <c r="W21" s="252">
        <f t="shared" si="4"/>
        <v>4</v>
      </c>
      <c r="X21" s="936">
        <f t="shared" si="5"/>
        <v>20</v>
      </c>
      <c r="Y21" s="808"/>
      <c r="Z21" s="214"/>
      <c r="AA21" s="214"/>
      <c r="AB21" s="214"/>
      <c r="AC21" s="214"/>
      <c r="AD21" s="214"/>
      <c r="AE21" s="214"/>
      <c r="AF21" s="214"/>
      <c r="AG21" s="214"/>
      <c r="AH21" s="214"/>
      <c r="AI21" s="214"/>
      <c r="AJ21" s="214"/>
    </row>
    <row r="22" ht="15.0" customHeight="1">
      <c r="A22" s="246" t="s">
        <v>3022</v>
      </c>
      <c r="B22" s="246"/>
      <c r="C22" s="246" t="s">
        <v>3603</v>
      </c>
      <c r="D22" s="262">
        <v>0.0</v>
      </c>
      <c r="E22" s="262">
        <v>0.0</v>
      </c>
      <c r="F22" s="262">
        <v>24.0</v>
      </c>
      <c r="G22" s="262"/>
      <c r="H22" s="262"/>
      <c r="I22" s="251">
        <f t="shared" si="1"/>
        <v>24</v>
      </c>
      <c r="J22" s="252">
        <f t="shared" si="2"/>
        <v>24</v>
      </c>
      <c r="K22" s="214"/>
      <c r="L22" s="227"/>
      <c r="M22" s="214"/>
      <c r="N22" s="337"/>
      <c r="O22" s="246"/>
      <c r="P22" s="296"/>
      <c r="Q22" s="262">
        <v>0.0</v>
      </c>
      <c r="R22" s="262"/>
      <c r="S22" s="262">
        <v>20.0</v>
      </c>
      <c r="T22" s="262"/>
      <c r="U22" s="262"/>
      <c r="V22" s="250">
        <f t="shared" si="3"/>
        <v>20</v>
      </c>
      <c r="W22" s="252">
        <f t="shared" si="4"/>
        <v>20</v>
      </c>
      <c r="X22" s="936">
        <f t="shared" si="5"/>
        <v>4</v>
      </c>
      <c r="Y22" s="808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</row>
    <row r="23" ht="15.0" customHeight="1">
      <c r="A23" s="246" t="s">
        <v>5657</v>
      </c>
      <c r="B23" s="246"/>
      <c r="C23" s="246" t="s">
        <v>8083</v>
      </c>
      <c r="D23" s="262">
        <v>0.0</v>
      </c>
      <c r="E23" s="262"/>
      <c r="F23" s="262">
        <v>10.0</v>
      </c>
      <c r="G23" s="262"/>
      <c r="H23" s="262"/>
      <c r="I23" s="251">
        <f t="shared" si="1"/>
        <v>10</v>
      </c>
      <c r="J23" s="252">
        <f t="shared" si="2"/>
        <v>10</v>
      </c>
      <c r="K23" s="214"/>
      <c r="L23" s="227"/>
      <c r="M23" s="214"/>
      <c r="N23" s="337"/>
      <c r="O23" s="246"/>
      <c r="P23" s="296"/>
      <c r="Q23" s="262">
        <v>0.0</v>
      </c>
      <c r="R23" s="262"/>
      <c r="S23" s="262">
        <v>6.0</v>
      </c>
      <c r="T23" s="262"/>
      <c r="U23" s="262"/>
      <c r="V23" s="250">
        <f t="shared" si="3"/>
        <v>6</v>
      </c>
      <c r="W23" s="252">
        <f t="shared" si="4"/>
        <v>6</v>
      </c>
      <c r="X23" s="936">
        <f t="shared" si="5"/>
        <v>4</v>
      </c>
      <c r="Y23" s="808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</row>
    <row r="24" ht="15.0" customHeight="1">
      <c r="A24" s="246" t="s">
        <v>5669</v>
      </c>
      <c r="B24" s="246"/>
      <c r="C24" s="246" t="s">
        <v>80</v>
      </c>
      <c r="D24" s="262">
        <v>1.0</v>
      </c>
      <c r="E24" s="262"/>
      <c r="F24" s="262">
        <v>1.0</v>
      </c>
      <c r="G24" s="262"/>
      <c r="H24" s="262"/>
      <c r="I24" s="251">
        <f t="shared" si="1"/>
        <v>1</v>
      </c>
      <c r="J24" s="252">
        <f t="shared" si="2"/>
        <v>2</v>
      </c>
      <c r="K24" s="214"/>
      <c r="L24" s="227"/>
      <c r="M24" s="214"/>
      <c r="N24" s="214"/>
      <c r="O24" s="808"/>
      <c r="P24" s="808"/>
      <c r="Q24" s="262">
        <v>1.0</v>
      </c>
      <c r="R24" s="262"/>
      <c r="S24" s="262"/>
      <c r="T24" s="262"/>
      <c r="U24" s="262"/>
      <c r="V24" s="250">
        <f t="shared" si="3"/>
        <v>0</v>
      </c>
      <c r="W24" s="252">
        <f t="shared" si="4"/>
        <v>1</v>
      </c>
      <c r="X24" s="936">
        <f t="shared" si="5"/>
        <v>1</v>
      </c>
      <c r="Y24" s="808"/>
      <c r="Z24" s="214"/>
      <c r="AA24" s="214"/>
      <c r="AB24" s="214"/>
      <c r="AC24" s="214"/>
      <c r="AD24" s="214"/>
      <c r="AE24" s="214"/>
      <c r="AF24" s="214"/>
      <c r="AG24" s="214"/>
      <c r="AH24" s="214"/>
      <c r="AI24" s="214"/>
      <c r="AJ24" s="214"/>
    </row>
    <row r="25" ht="15.0" customHeight="1">
      <c r="A25" s="246" t="s">
        <v>5672</v>
      </c>
      <c r="B25" s="246"/>
      <c r="C25" s="246" t="s">
        <v>80</v>
      </c>
      <c r="D25" s="262">
        <v>1.0</v>
      </c>
      <c r="E25" s="262">
        <v>0.0</v>
      </c>
      <c r="F25" s="262">
        <v>1.0</v>
      </c>
      <c r="G25" s="262"/>
      <c r="H25" s="262"/>
      <c r="I25" s="251">
        <f t="shared" si="1"/>
        <v>1</v>
      </c>
      <c r="J25" s="252">
        <f t="shared" si="2"/>
        <v>2</v>
      </c>
      <c r="K25" s="214"/>
      <c r="L25" s="227"/>
      <c r="M25" s="255"/>
      <c r="N25" s="937" t="s">
        <v>8084</v>
      </c>
      <c r="O25" s="246" t="s">
        <v>5672</v>
      </c>
      <c r="P25" s="296"/>
      <c r="Q25" s="262">
        <v>1.0</v>
      </c>
      <c r="R25" s="262"/>
      <c r="S25" s="262"/>
      <c r="T25" s="262"/>
      <c r="U25" s="262"/>
      <c r="V25" s="250">
        <f t="shared" si="3"/>
        <v>0</v>
      </c>
      <c r="W25" s="252">
        <f t="shared" si="4"/>
        <v>1</v>
      </c>
      <c r="X25" s="936">
        <f t="shared" si="5"/>
        <v>1</v>
      </c>
      <c r="Y25" s="808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</row>
    <row r="26" ht="15.0" customHeight="1">
      <c r="A26" s="246" t="s">
        <v>2105</v>
      </c>
      <c r="B26" s="246"/>
      <c r="C26" s="246" t="s">
        <v>80</v>
      </c>
      <c r="D26" s="262">
        <v>6.0</v>
      </c>
      <c r="E26" s="262"/>
      <c r="F26" s="262"/>
      <c r="G26" s="262"/>
      <c r="H26" s="262"/>
      <c r="I26" s="251">
        <f t="shared" si="1"/>
        <v>0</v>
      </c>
      <c r="J26" s="252">
        <f t="shared" si="2"/>
        <v>6</v>
      </c>
      <c r="K26" s="214"/>
      <c r="L26" s="227"/>
      <c r="M26" s="255"/>
      <c r="N26" s="329" t="s">
        <v>8085</v>
      </c>
      <c r="O26" s="246" t="s">
        <v>8086</v>
      </c>
      <c r="P26" s="296"/>
      <c r="Q26" s="262">
        <v>6.0</v>
      </c>
      <c r="R26" s="262"/>
      <c r="S26" s="262"/>
      <c r="T26" s="262"/>
      <c r="U26" s="262"/>
      <c r="V26" s="250">
        <f t="shared" si="3"/>
        <v>0</v>
      </c>
      <c r="W26" s="252">
        <f t="shared" si="4"/>
        <v>6</v>
      </c>
      <c r="X26" s="936">
        <f t="shared" si="5"/>
        <v>0</v>
      </c>
      <c r="Y26" s="808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14"/>
    </row>
    <row r="27" ht="15.0" customHeight="1">
      <c r="A27" s="246" t="s">
        <v>5664</v>
      </c>
      <c r="B27" s="246"/>
      <c r="C27" s="246" t="s">
        <v>3603</v>
      </c>
      <c r="D27" s="262">
        <v>0.0</v>
      </c>
      <c r="E27" s="262">
        <v>10.0</v>
      </c>
      <c r="F27" s="262"/>
      <c r="G27" s="262"/>
      <c r="H27" s="262"/>
      <c r="I27" s="251">
        <f t="shared" si="1"/>
        <v>10</v>
      </c>
      <c r="J27" s="252">
        <f t="shared" si="2"/>
        <v>10</v>
      </c>
      <c r="K27" s="214"/>
      <c r="L27" s="227"/>
      <c r="M27" s="255"/>
      <c r="N27" s="329"/>
      <c r="O27" s="246"/>
      <c r="P27" s="296"/>
      <c r="Q27" s="262">
        <v>0.0</v>
      </c>
      <c r="R27" s="262"/>
      <c r="S27" s="262"/>
      <c r="T27" s="262"/>
      <c r="U27" s="262"/>
      <c r="V27" s="250">
        <f t="shared" si="3"/>
        <v>0</v>
      </c>
      <c r="W27" s="252">
        <f t="shared" si="4"/>
        <v>0</v>
      </c>
      <c r="X27" s="936">
        <f t="shared" si="5"/>
        <v>10</v>
      </c>
      <c r="Y27" s="808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</row>
    <row r="28" ht="15.0" customHeight="1">
      <c r="A28" s="247" t="s">
        <v>8087</v>
      </c>
      <c r="B28" s="247"/>
      <c r="C28" s="247" t="s">
        <v>80</v>
      </c>
      <c r="D28" s="249">
        <v>10.0</v>
      </c>
      <c r="E28" s="249">
        <v>0.0</v>
      </c>
      <c r="F28" s="249">
        <v>10.0</v>
      </c>
      <c r="G28" s="249"/>
      <c r="H28" s="249"/>
      <c r="I28" s="251">
        <f t="shared" si="1"/>
        <v>10</v>
      </c>
      <c r="J28" s="250">
        <f t="shared" si="2"/>
        <v>20</v>
      </c>
      <c r="K28" s="214"/>
      <c r="L28" s="227"/>
      <c r="M28" s="255"/>
      <c r="N28" s="329" t="s">
        <v>8088</v>
      </c>
      <c r="O28" s="246" t="s">
        <v>8089</v>
      </c>
      <c r="P28" s="296"/>
      <c r="Q28" s="249">
        <v>5.0</v>
      </c>
      <c r="R28" s="249"/>
      <c r="S28" s="249">
        <v>7.0</v>
      </c>
      <c r="T28" s="249"/>
      <c r="U28" s="249"/>
      <c r="V28" s="250">
        <f t="shared" si="3"/>
        <v>7</v>
      </c>
      <c r="W28" s="250">
        <f t="shared" si="4"/>
        <v>12</v>
      </c>
      <c r="X28" s="934">
        <f t="shared" si="5"/>
        <v>8</v>
      </c>
      <c r="Y28" s="808"/>
      <c r="Z28" s="214"/>
      <c r="AA28" s="214"/>
      <c r="AB28" s="214"/>
      <c r="AC28" s="214"/>
      <c r="AD28" s="214"/>
      <c r="AE28" s="214"/>
      <c r="AF28" s="214"/>
      <c r="AG28" s="214"/>
      <c r="AH28" s="214"/>
      <c r="AI28" s="214"/>
      <c r="AJ28" s="214"/>
    </row>
    <row r="29" ht="15.0" customHeight="1">
      <c r="A29" s="246" t="s">
        <v>5682</v>
      </c>
      <c r="B29" s="246"/>
      <c r="C29" s="246" t="s">
        <v>80</v>
      </c>
      <c r="D29" s="262">
        <v>2.0</v>
      </c>
      <c r="E29" s="262"/>
      <c r="F29" s="262">
        <v>2.0</v>
      </c>
      <c r="G29" s="262"/>
      <c r="H29" s="262"/>
      <c r="I29" s="251">
        <f t="shared" si="1"/>
        <v>2</v>
      </c>
      <c r="J29" s="252">
        <f t="shared" si="2"/>
        <v>4</v>
      </c>
      <c r="K29" s="214"/>
      <c r="L29" s="227"/>
      <c r="M29" s="255"/>
      <c r="N29" s="329" t="s">
        <v>8088</v>
      </c>
      <c r="O29" s="246" t="s">
        <v>8090</v>
      </c>
      <c r="P29" s="296"/>
      <c r="Q29" s="262">
        <v>1.0</v>
      </c>
      <c r="R29" s="262"/>
      <c r="S29" s="262">
        <v>2.0</v>
      </c>
      <c r="T29" s="262"/>
      <c r="U29" s="262"/>
      <c r="V29" s="250">
        <f t="shared" si="3"/>
        <v>2</v>
      </c>
      <c r="W29" s="252">
        <f t="shared" si="4"/>
        <v>3</v>
      </c>
      <c r="X29" s="936">
        <f t="shared" si="5"/>
        <v>1</v>
      </c>
      <c r="Y29" s="808"/>
      <c r="Z29" s="214"/>
      <c r="AA29" s="214"/>
      <c r="AB29" s="214"/>
      <c r="AC29" s="214"/>
      <c r="AD29" s="214"/>
      <c r="AE29" s="214"/>
      <c r="AF29" s="214"/>
      <c r="AG29" s="214"/>
      <c r="AH29" s="214"/>
      <c r="AI29" s="214"/>
      <c r="AJ29" s="214"/>
    </row>
    <row r="30" ht="15.0" customHeight="1">
      <c r="A30" s="246" t="s">
        <v>5684</v>
      </c>
      <c r="B30" s="246"/>
      <c r="C30" s="246" t="s">
        <v>80</v>
      </c>
      <c r="D30" s="262">
        <v>5.0</v>
      </c>
      <c r="E30" s="262"/>
      <c r="F30" s="262">
        <v>2.0</v>
      </c>
      <c r="G30" s="262"/>
      <c r="H30" s="262"/>
      <c r="I30" s="251">
        <f t="shared" si="1"/>
        <v>2</v>
      </c>
      <c r="J30" s="252">
        <f t="shared" si="2"/>
        <v>7</v>
      </c>
      <c r="K30" s="214"/>
      <c r="L30" s="227"/>
      <c r="M30" s="255"/>
      <c r="N30" s="329" t="s">
        <v>8088</v>
      </c>
      <c r="O30" s="246" t="s">
        <v>8091</v>
      </c>
      <c r="P30" s="296"/>
      <c r="Q30" s="262">
        <v>4.0</v>
      </c>
      <c r="R30" s="262"/>
      <c r="S30" s="262">
        <v>2.0</v>
      </c>
      <c r="T30" s="262"/>
      <c r="U30" s="262"/>
      <c r="V30" s="250">
        <f t="shared" si="3"/>
        <v>2</v>
      </c>
      <c r="W30" s="252">
        <f t="shared" si="4"/>
        <v>6</v>
      </c>
      <c r="X30" s="936">
        <f t="shared" si="5"/>
        <v>1</v>
      </c>
      <c r="Y30" s="808"/>
      <c r="Z30" s="214"/>
      <c r="AA30" s="214"/>
      <c r="AB30" s="214"/>
      <c r="AC30" s="214"/>
      <c r="AD30" s="214"/>
      <c r="AE30" s="214"/>
      <c r="AF30" s="214"/>
      <c r="AG30" s="214"/>
      <c r="AH30" s="214"/>
      <c r="AI30" s="214"/>
      <c r="AJ30" s="214"/>
    </row>
    <row r="31" ht="15.0" customHeight="1">
      <c r="A31" s="247" t="s">
        <v>8092</v>
      </c>
      <c r="B31" s="247"/>
      <c r="C31" s="248" t="s">
        <v>80</v>
      </c>
      <c r="D31" s="250">
        <v>2.0</v>
      </c>
      <c r="E31" s="250"/>
      <c r="F31" s="250"/>
      <c r="G31" s="250"/>
      <c r="H31" s="250"/>
      <c r="I31" s="251">
        <f t="shared" si="1"/>
        <v>0</v>
      </c>
      <c r="J31" s="250">
        <f t="shared" si="2"/>
        <v>2</v>
      </c>
      <c r="K31" s="214"/>
      <c r="L31" s="227"/>
      <c r="M31" s="255"/>
      <c r="N31" s="329"/>
      <c r="O31" s="246"/>
      <c r="P31" s="296"/>
      <c r="Q31" s="250">
        <v>0.0</v>
      </c>
      <c r="R31" s="250"/>
      <c r="S31" s="250"/>
      <c r="T31" s="250"/>
      <c r="U31" s="250"/>
      <c r="V31" s="250">
        <f t="shared" si="3"/>
        <v>0</v>
      </c>
      <c r="W31" s="250">
        <f t="shared" si="4"/>
        <v>0</v>
      </c>
      <c r="X31" s="934">
        <f t="shared" si="5"/>
        <v>2</v>
      </c>
      <c r="Y31" s="808"/>
      <c r="Z31" s="214"/>
      <c r="AA31" s="214"/>
      <c r="AB31" s="214"/>
      <c r="AC31" s="214"/>
      <c r="AD31" s="214"/>
      <c r="AE31" s="214"/>
      <c r="AF31" s="214"/>
      <c r="AG31" s="214"/>
      <c r="AH31" s="214"/>
      <c r="AI31" s="214"/>
      <c r="AJ31" s="214"/>
    </row>
    <row r="32" ht="15.0" customHeight="1">
      <c r="A32" s="247" t="s">
        <v>8093</v>
      </c>
      <c r="B32" s="247"/>
      <c r="C32" s="248" t="s">
        <v>80</v>
      </c>
      <c r="D32" s="250">
        <v>1.0</v>
      </c>
      <c r="E32" s="250"/>
      <c r="F32" s="250"/>
      <c r="G32" s="250"/>
      <c r="H32" s="250"/>
      <c r="I32" s="251">
        <f t="shared" si="1"/>
        <v>0</v>
      </c>
      <c r="J32" s="250">
        <f t="shared" si="2"/>
        <v>1</v>
      </c>
      <c r="K32" s="214"/>
      <c r="L32" s="227"/>
      <c r="M32" s="255"/>
      <c r="N32" s="329"/>
      <c r="O32" s="246"/>
      <c r="P32" s="296"/>
      <c r="Q32" s="250">
        <v>0.0</v>
      </c>
      <c r="R32" s="250"/>
      <c r="S32" s="250"/>
      <c r="T32" s="250"/>
      <c r="U32" s="250"/>
      <c r="V32" s="250">
        <f t="shared" si="3"/>
        <v>0</v>
      </c>
      <c r="W32" s="250">
        <f t="shared" si="4"/>
        <v>0</v>
      </c>
      <c r="X32" s="934">
        <f t="shared" si="5"/>
        <v>1</v>
      </c>
      <c r="Y32" s="808"/>
      <c r="Z32" s="214"/>
      <c r="AA32" s="214"/>
      <c r="AB32" s="214"/>
      <c r="AC32" s="214"/>
      <c r="AD32" s="214"/>
      <c r="AE32" s="214"/>
      <c r="AF32" s="214"/>
      <c r="AG32" s="214"/>
      <c r="AH32" s="214"/>
      <c r="AI32" s="214"/>
      <c r="AJ32" s="214"/>
    </row>
    <row r="33" ht="15.0" customHeight="1">
      <c r="A33" s="247" t="s">
        <v>5686</v>
      </c>
      <c r="B33" s="247"/>
      <c r="C33" s="248" t="s">
        <v>6859</v>
      </c>
      <c r="D33" s="250">
        <v>0.0</v>
      </c>
      <c r="E33" s="250">
        <v>1.0</v>
      </c>
      <c r="F33" s="250"/>
      <c r="G33" s="250"/>
      <c r="H33" s="250"/>
      <c r="I33" s="251">
        <f t="shared" si="1"/>
        <v>1</v>
      </c>
      <c r="J33" s="250">
        <f t="shared" si="2"/>
        <v>1</v>
      </c>
      <c r="K33" s="214"/>
      <c r="L33" s="227"/>
      <c r="M33" s="255"/>
      <c r="N33" s="329"/>
      <c r="O33" s="246"/>
      <c r="P33" s="296"/>
      <c r="Q33" s="250">
        <v>0.0</v>
      </c>
      <c r="R33" s="250"/>
      <c r="S33" s="250"/>
      <c r="T33" s="250"/>
      <c r="U33" s="250"/>
      <c r="V33" s="250">
        <f t="shared" si="3"/>
        <v>0</v>
      </c>
      <c r="W33" s="250">
        <f t="shared" si="4"/>
        <v>0</v>
      </c>
      <c r="X33" s="934">
        <f t="shared" si="5"/>
        <v>1</v>
      </c>
      <c r="Y33" s="808"/>
      <c r="Z33" s="214"/>
      <c r="AA33" s="214"/>
      <c r="AB33" s="214"/>
      <c r="AC33" s="214"/>
      <c r="AD33" s="214"/>
      <c r="AE33" s="214"/>
      <c r="AF33" s="214"/>
      <c r="AG33" s="214"/>
      <c r="AH33" s="214"/>
      <c r="AI33" s="214"/>
      <c r="AJ33" s="214"/>
    </row>
    <row r="34" ht="15.0" customHeight="1">
      <c r="A34" s="247" t="s">
        <v>5862</v>
      </c>
      <c r="B34" s="247"/>
      <c r="C34" s="248" t="s">
        <v>80</v>
      </c>
      <c r="D34" s="250">
        <v>1.0</v>
      </c>
      <c r="E34" s="250"/>
      <c r="F34" s="250"/>
      <c r="G34" s="250"/>
      <c r="H34" s="250"/>
      <c r="I34" s="251">
        <f t="shared" si="1"/>
        <v>0</v>
      </c>
      <c r="J34" s="250">
        <f t="shared" si="2"/>
        <v>1</v>
      </c>
      <c r="K34" s="214"/>
      <c r="L34" s="227"/>
      <c r="M34" s="255"/>
      <c r="N34" s="329"/>
      <c r="O34" s="246"/>
      <c r="P34" s="296"/>
      <c r="Q34" s="250">
        <v>0.0</v>
      </c>
      <c r="R34" s="250"/>
      <c r="S34" s="250"/>
      <c r="T34" s="250"/>
      <c r="U34" s="250"/>
      <c r="V34" s="250">
        <f t="shared" si="3"/>
        <v>0</v>
      </c>
      <c r="W34" s="250">
        <f t="shared" si="4"/>
        <v>0</v>
      </c>
      <c r="X34" s="934">
        <f t="shared" si="5"/>
        <v>1</v>
      </c>
      <c r="Y34" s="808"/>
      <c r="Z34" s="214"/>
      <c r="AA34" s="214"/>
      <c r="AB34" s="214"/>
      <c r="AC34" s="214"/>
      <c r="AD34" s="214"/>
      <c r="AE34" s="214"/>
      <c r="AF34" s="214"/>
      <c r="AG34" s="214"/>
      <c r="AH34" s="214"/>
      <c r="AI34" s="214"/>
      <c r="AJ34" s="214"/>
    </row>
    <row r="35" ht="15.0" customHeight="1">
      <c r="A35" s="247" t="s">
        <v>5698</v>
      </c>
      <c r="B35" s="247"/>
      <c r="C35" s="248" t="s">
        <v>101</v>
      </c>
      <c r="D35" s="250">
        <v>1.0</v>
      </c>
      <c r="E35" s="250"/>
      <c r="F35" s="250"/>
      <c r="G35" s="250"/>
      <c r="H35" s="250"/>
      <c r="I35" s="251">
        <f t="shared" si="1"/>
        <v>0</v>
      </c>
      <c r="J35" s="250">
        <f t="shared" si="2"/>
        <v>1</v>
      </c>
      <c r="K35" s="214"/>
      <c r="L35" s="227"/>
      <c r="M35" s="255"/>
      <c r="N35" s="329"/>
      <c r="O35" s="246"/>
      <c r="P35" s="296"/>
      <c r="Q35" s="250">
        <v>1.0</v>
      </c>
      <c r="R35" s="250"/>
      <c r="S35" s="250"/>
      <c r="T35" s="250"/>
      <c r="U35" s="250"/>
      <c r="V35" s="250">
        <f t="shared" si="3"/>
        <v>0</v>
      </c>
      <c r="W35" s="250">
        <f t="shared" si="4"/>
        <v>1</v>
      </c>
      <c r="X35" s="934">
        <f t="shared" si="5"/>
        <v>0</v>
      </c>
      <c r="Y35" s="808"/>
      <c r="Z35" s="214"/>
      <c r="AA35" s="214"/>
      <c r="AB35" s="214"/>
      <c r="AC35" s="214"/>
      <c r="AD35" s="214"/>
      <c r="AE35" s="214"/>
      <c r="AF35" s="214"/>
      <c r="AG35" s="214"/>
      <c r="AH35" s="214"/>
      <c r="AI35" s="214"/>
      <c r="AJ35" s="214"/>
    </row>
    <row r="36" ht="15.0" customHeight="1">
      <c r="A36" s="246" t="s">
        <v>5738</v>
      </c>
      <c r="B36" s="246"/>
      <c r="C36" s="246" t="s">
        <v>80</v>
      </c>
      <c r="D36" s="262">
        <v>10.0</v>
      </c>
      <c r="E36" s="262"/>
      <c r="F36" s="262"/>
      <c r="G36" s="262"/>
      <c r="H36" s="262"/>
      <c r="I36" s="251">
        <f t="shared" si="1"/>
        <v>0</v>
      </c>
      <c r="J36" s="252">
        <f t="shared" si="2"/>
        <v>10</v>
      </c>
      <c r="K36" s="214"/>
      <c r="L36" s="227"/>
      <c r="M36" s="255"/>
      <c r="N36" s="329"/>
      <c r="O36" s="246" t="s">
        <v>5738</v>
      </c>
      <c r="P36" s="246"/>
      <c r="Q36" s="262">
        <v>0.0</v>
      </c>
      <c r="R36" s="262"/>
      <c r="S36" s="262"/>
      <c r="T36" s="262"/>
      <c r="U36" s="262"/>
      <c r="V36" s="250">
        <f t="shared" si="3"/>
        <v>0</v>
      </c>
      <c r="W36" s="252">
        <f t="shared" si="4"/>
        <v>0</v>
      </c>
      <c r="X36" s="936">
        <f t="shared" si="5"/>
        <v>10</v>
      </c>
      <c r="Y36" s="808"/>
      <c r="Z36" s="214"/>
      <c r="AA36" s="214"/>
      <c r="AB36" s="214"/>
      <c r="AC36" s="214"/>
      <c r="AD36" s="214"/>
      <c r="AE36" s="214"/>
      <c r="AF36" s="214"/>
      <c r="AG36" s="214"/>
      <c r="AH36" s="214"/>
      <c r="AI36" s="214"/>
      <c r="AJ36" s="214"/>
    </row>
    <row r="37" ht="15.0" customHeight="1">
      <c r="A37" s="246" t="s">
        <v>1147</v>
      </c>
      <c r="B37" s="246"/>
      <c r="C37" s="246" t="s">
        <v>80</v>
      </c>
      <c r="D37" s="262">
        <v>26.0</v>
      </c>
      <c r="E37" s="262">
        <v>10.0</v>
      </c>
      <c r="F37" s="262">
        <v>55.0</v>
      </c>
      <c r="G37" s="262"/>
      <c r="H37" s="262"/>
      <c r="I37" s="251">
        <f t="shared" si="1"/>
        <v>65</v>
      </c>
      <c r="J37" s="252">
        <f t="shared" si="2"/>
        <v>91</v>
      </c>
      <c r="K37" s="214"/>
      <c r="L37" s="227"/>
      <c r="M37" s="214"/>
      <c r="N37" s="214"/>
      <c r="O37" s="246" t="s">
        <v>1147</v>
      </c>
      <c r="P37" s="808"/>
      <c r="Q37" s="262">
        <v>0.0</v>
      </c>
      <c r="R37" s="262">
        <v>14.0</v>
      </c>
      <c r="S37" s="262">
        <v>2.0</v>
      </c>
      <c r="T37" s="262"/>
      <c r="U37" s="262"/>
      <c r="V37" s="250">
        <f t="shared" si="3"/>
        <v>16</v>
      </c>
      <c r="W37" s="252">
        <f t="shared" si="4"/>
        <v>16</v>
      </c>
      <c r="X37" s="936">
        <f t="shared" si="5"/>
        <v>75</v>
      </c>
      <c r="Y37" s="808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</row>
    <row r="38" ht="15.0" customHeight="1">
      <c r="A38" s="246" t="s">
        <v>5709</v>
      </c>
      <c r="B38" s="246"/>
      <c r="C38" s="246" t="s">
        <v>80</v>
      </c>
      <c r="D38" s="262">
        <v>0.0</v>
      </c>
      <c r="E38" s="262">
        <v>0.0</v>
      </c>
      <c r="F38" s="262">
        <v>8.0</v>
      </c>
      <c r="G38" s="262"/>
      <c r="H38" s="262"/>
      <c r="I38" s="251">
        <f t="shared" si="1"/>
        <v>8</v>
      </c>
      <c r="J38" s="252">
        <f t="shared" si="2"/>
        <v>8</v>
      </c>
      <c r="K38" s="214"/>
      <c r="L38" s="227"/>
      <c r="M38" s="214"/>
      <c r="N38" s="214"/>
      <c r="O38" s="246"/>
      <c r="P38" s="808"/>
      <c r="Q38" s="262">
        <v>0.0</v>
      </c>
      <c r="R38" s="262"/>
      <c r="S38" s="262"/>
      <c r="T38" s="262"/>
      <c r="U38" s="262"/>
      <c r="V38" s="250">
        <f t="shared" si="3"/>
        <v>0</v>
      </c>
      <c r="W38" s="252">
        <f t="shared" si="4"/>
        <v>0</v>
      </c>
      <c r="X38" s="936">
        <f t="shared" si="5"/>
        <v>8</v>
      </c>
      <c r="Y38" s="808"/>
      <c r="Z38" s="214"/>
      <c r="AA38" s="214"/>
      <c r="AB38" s="214"/>
      <c r="AC38" s="214"/>
      <c r="AD38" s="214"/>
      <c r="AE38" s="214"/>
      <c r="AF38" s="214"/>
      <c r="AG38" s="214"/>
      <c r="AH38" s="214"/>
      <c r="AI38" s="214"/>
      <c r="AJ38" s="214"/>
    </row>
    <row r="39" ht="15.0" customHeight="1">
      <c r="A39" s="246" t="s">
        <v>5707</v>
      </c>
      <c r="B39" s="246"/>
      <c r="C39" s="246" t="s">
        <v>80</v>
      </c>
      <c r="D39" s="262">
        <v>16.0</v>
      </c>
      <c r="E39" s="262"/>
      <c r="F39" s="262"/>
      <c r="G39" s="262"/>
      <c r="H39" s="262"/>
      <c r="I39" s="251">
        <f t="shared" si="1"/>
        <v>0</v>
      </c>
      <c r="J39" s="252">
        <f t="shared" si="2"/>
        <v>16</v>
      </c>
      <c r="K39" s="214"/>
      <c r="L39" s="227"/>
      <c r="M39" s="214"/>
      <c r="N39" s="214"/>
      <c r="O39" s="246" t="s">
        <v>2172</v>
      </c>
      <c r="P39" s="296"/>
      <c r="Q39" s="262">
        <v>12.0</v>
      </c>
      <c r="R39" s="262">
        <v>2.0</v>
      </c>
      <c r="S39" s="262">
        <v>6.0</v>
      </c>
      <c r="T39" s="262"/>
      <c r="U39" s="262"/>
      <c r="V39" s="250">
        <f t="shared" si="3"/>
        <v>8</v>
      </c>
      <c r="W39" s="252">
        <f t="shared" si="4"/>
        <v>20</v>
      </c>
      <c r="X39" s="936">
        <f t="shared" si="5"/>
        <v>-4</v>
      </c>
      <c r="Y39" s="808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4"/>
    </row>
    <row r="40" ht="15.0" customHeight="1">
      <c r="A40" s="247" t="s">
        <v>5710</v>
      </c>
      <c r="B40" s="247"/>
      <c r="C40" s="246" t="s">
        <v>80</v>
      </c>
      <c r="D40" s="249">
        <v>4.0</v>
      </c>
      <c r="E40" s="249"/>
      <c r="F40" s="249"/>
      <c r="G40" s="249"/>
      <c r="H40" s="249"/>
      <c r="I40" s="251">
        <f t="shared" si="1"/>
        <v>0</v>
      </c>
      <c r="J40" s="250">
        <f t="shared" si="2"/>
        <v>4</v>
      </c>
      <c r="K40" s="214"/>
      <c r="L40" s="227"/>
      <c r="M40" s="214"/>
      <c r="N40" s="214"/>
      <c r="O40" s="247" t="s">
        <v>5710</v>
      </c>
      <c r="P40" s="808"/>
      <c r="Q40" s="249">
        <v>0.0</v>
      </c>
      <c r="R40" s="249"/>
      <c r="S40" s="249"/>
      <c r="T40" s="249"/>
      <c r="U40" s="249"/>
      <c r="V40" s="250">
        <f t="shared" si="3"/>
        <v>0</v>
      </c>
      <c r="W40" s="250">
        <f t="shared" si="4"/>
        <v>0</v>
      </c>
      <c r="X40" s="934">
        <f t="shared" si="5"/>
        <v>4</v>
      </c>
      <c r="Y40" s="808"/>
      <c r="Z40" s="214"/>
      <c r="AA40" s="214"/>
      <c r="AB40" s="214"/>
      <c r="AC40" s="214"/>
      <c r="AD40" s="214"/>
      <c r="AE40" s="214"/>
      <c r="AF40" s="214"/>
      <c r="AG40" s="214"/>
      <c r="AH40" s="214"/>
      <c r="AI40" s="214"/>
      <c r="AJ40" s="214"/>
    </row>
    <row r="41" ht="15.0" customHeight="1">
      <c r="A41" s="247" t="s">
        <v>5711</v>
      </c>
      <c r="B41" s="247"/>
      <c r="C41" s="246" t="s">
        <v>80</v>
      </c>
      <c r="D41" s="249">
        <v>4.0</v>
      </c>
      <c r="E41" s="249"/>
      <c r="F41" s="249"/>
      <c r="G41" s="249"/>
      <c r="H41" s="249"/>
      <c r="I41" s="251">
        <f t="shared" si="1"/>
        <v>0</v>
      </c>
      <c r="J41" s="250">
        <f t="shared" si="2"/>
        <v>4</v>
      </c>
      <c r="K41" s="214"/>
      <c r="L41" s="227"/>
      <c r="M41" s="255"/>
      <c r="N41" s="329"/>
      <c r="O41" s="247" t="s">
        <v>5711</v>
      </c>
      <c r="P41" s="296"/>
      <c r="Q41" s="249">
        <v>4.0</v>
      </c>
      <c r="R41" s="249"/>
      <c r="S41" s="249"/>
      <c r="T41" s="249"/>
      <c r="U41" s="249"/>
      <c r="V41" s="250">
        <f t="shared" si="3"/>
        <v>0</v>
      </c>
      <c r="W41" s="250">
        <f t="shared" si="4"/>
        <v>4</v>
      </c>
      <c r="X41" s="934">
        <f t="shared" si="5"/>
        <v>0</v>
      </c>
      <c r="Y41" s="808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</row>
    <row r="42" ht="15.0" customHeight="1">
      <c r="A42" s="246" t="s">
        <v>5712</v>
      </c>
      <c r="B42" s="246"/>
      <c r="C42" s="246" t="s">
        <v>80</v>
      </c>
      <c r="D42" s="262">
        <v>8.0</v>
      </c>
      <c r="E42" s="262"/>
      <c r="F42" s="262"/>
      <c r="G42" s="262"/>
      <c r="H42" s="262"/>
      <c r="I42" s="251">
        <f t="shared" si="1"/>
        <v>0</v>
      </c>
      <c r="J42" s="252">
        <f t="shared" si="2"/>
        <v>8</v>
      </c>
      <c r="K42" s="214"/>
      <c r="L42" s="227"/>
      <c r="M42" s="214"/>
      <c r="N42" s="214"/>
      <c r="O42" s="246" t="s">
        <v>5712</v>
      </c>
      <c r="P42" s="808"/>
      <c r="Q42" s="262">
        <v>4.0</v>
      </c>
      <c r="R42" s="262"/>
      <c r="S42" s="262"/>
      <c r="T42" s="262"/>
      <c r="U42" s="262"/>
      <c r="V42" s="250">
        <f t="shared" si="3"/>
        <v>0</v>
      </c>
      <c r="W42" s="252">
        <f t="shared" si="4"/>
        <v>4</v>
      </c>
      <c r="X42" s="936">
        <f t="shared" si="5"/>
        <v>4</v>
      </c>
      <c r="Y42" s="808"/>
      <c r="Z42" s="214"/>
      <c r="AA42" s="214"/>
      <c r="AB42" s="214"/>
      <c r="AC42" s="214"/>
      <c r="AD42" s="214"/>
      <c r="AE42" s="214"/>
      <c r="AF42" s="214"/>
      <c r="AG42" s="214"/>
      <c r="AH42" s="214"/>
      <c r="AI42" s="214"/>
      <c r="AJ42" s="214"/>
    </row>
    <row r="43" ht="15.0" customHeight="1">
      <c r="A43" s="246" t="s">
        <v>8094</v>
      </c>
      <c r="B43" s="246"/>
      <c r="C43" s="246" t="s">
        <v>80</v>
      </c>
      <c r="D43" s="262">
        <v>2.0</v>
      </c>
      <c r="E43" s="262"/>
      <c r="F43" s="262"/>
      <c r="G43" s="262"/>
      <c r="H43" s="262"/>
      <c r="I43" s="251">
        <f t="shared" si="1"/>
        <v>0</v>
      </c>
      <c r="J43" s="252">
        <f t="shared" si="2"/>
        <v>2</v>
      </c>
      <c r="K43" s="214"/>
      <c r="L43" s="227"/>
      <c r="M43" s="255"/>
      <c r="N43" s="329" t="s">
        <v>8095</v>
      </c>
      <c r="O43" s="246" t="s">
        <v>8094</v>
      </c>
      <c r="P43" s="296"/>
      <c r="Q43" s="262">
        <v>2.0</v>
      </c>
      <c r="R43" s="262"/>
      <c r="S43" s="262"/>
      <c r="T43" s="262"/>
      <c r="U43" s="262"/>
      <c r="V43" s="250">
        <f t="shared" si="3"/>
        <v>0</v>
      </c>
      <c r="W43" s="252">
        <f t="shared" si="4"/>
        <v>2</v>
      </c>
      <c r="X43" s="936">
        <f t="shared" si="5"/>
        <v>0</v>
      </c>
      <c r="Y43" s="808"/>
      <c r="Z43" s="214"/>
      <c r="AA43" s="214"/>
      <c r="AB43" s="214"/>
      <c r="AC43" s="214"/>
      <c r="AD43" s="214"/>
      <c r="AE43" s="214"/>
      <c r="AF43" s="214"/>
      <c r="AG43" s="214"/>
      <c r="AH43" s="214"/>
      <c r="AI43" s="214"/>
      <c r="AJ43" s="214"/>
    </row>
    <row r="44" ht="15.0" customHeight="1">
      <c r="A44" s="246" t="s">
        <v>8096</v>
      </c>
      <c r="B44" s="246"/>
      <c r="C44" s="246" t="s">
        <v>80</v>
      </c>
      <c r="D44" s="262">
        <v>8.0</v>
      </c>
      <c r="E44" s="262"/>
      <c r="F44" s="262"/>
      <c r="G44" s="262"/>
      <c r="H44" s="262"/>
      <c r="I44" s="251">
        <f t="shared" si="1"/>
        <v>0</v>
      </c>
      <c r="J44" s="252">
        <f t="shared" si="2"/>
        <v>8</v>
      </c>
      <c r="K44" s="214"/>
      <c r="L44" s="227"/>
      <c r="M44" s="255"/>
      <c r="N44" s="329" t="s">
        <v>8097</v>
      </c>
      <c r="O44" s="246" t="s">
        <v>8098</v>
      </c>
      <c r="P44" s="296"/>
      <c r="Q44" s="262">
        <v>5.0</v>
      </c>
      <c r="R44" s="262">
        <v>2.0</v>
      </c>
      <c r="S44" s="262"/>
      <c r="T44" s="262"/>
      <c r="U44" s="262"/>
      <c r="V44" s="250">
        <f t="shared" si="3"/>
        <v>2</v>
      </c>
      <c r="W44" s="252">
        <f t="shared" si="4"/>
        <v>7</v>
      </c>
      <c r="X44" s="936">
        <f t="shared" si="5"/>
        <v>1</v>
      </c>
      <c r="Y44" s="808"/>
      <c r="Z44" s="214"/>
      <c r="AA44" s="214"/>
      <c r="AB44" s="214"/>
      <c r="AC44" s="214"/>
      <c r="AD44" s="214"/>
      <c r="AE44" s="214"/>
      <c r="AF44" s="214"/>
      <c r="AG44" s="214"/>
      <c r="AH44" s="214"/>
      <c r="AI44" s="214"/>
      <c r="AJ44" s="214"/>
    </row>
    <row r="45" ht="15.0" customHeight="1">
      <c r="A45" s="246" t="s">
        <v>2021</v>
      </c>
      <c r="B45" s="246"/>
      <c r="C45" s="246" t="s">
        <v>80</v>
      </c>
      <c r="D45" s="262">
        <v>2.0</v>
      </c>
      <c r="E45" s="262"/>
      <c r="F45" s="262"/>
      <c r="G45" s="262"/>
      <c r="H45" s="262"/>
      <c r="I45" s="251">
        <f t="shared" si="1"/>
        <v>0</v>
      </c>
      <c r="J45" s="252">
        <f t="shared" si="2"/>
        <v>2</v>
      </c>
      <c r="K45" s="214"/>
      <c r="L45" s="227"/>
      <c r="M45" s="255"/>
      <c r="N45" s="329" t="s">
        <v>8097</v>
      </c>
      <c r="O45" s="246" t="s">
        <v>8099</v>
      </c>
      <c r="P45" s="296"/>
      <c r="Q45" s="262">
        <v>2.0</v>
      </c>
      <c r="R45" s="262"/>
      <c r="S45" s="262"/>
      <c r="T45" s="262"/>
      <c r="U45" s="262"/>
      <c r="V45" s="250">
        <f t="shared" si="3"/>
        <v>0</v>
      </c>
      <c r="W45" s="252">
        <f t="shared" si="4"/>
        <v>2</v>
      </c>
      <c r="X45" s="936">
        <f t="shared" si="5"/>
        <v>0</v>
      </c>
      <c r="Y45" s="808"/>
      <c r="Z45" s="214"/>
      <c r="AA45" s="214"/>
      <c r="AB45" s="214"/>
      <c r="AC45" s="214"/>
      <c r="AD45" s="214"/>
      <c r="AE45" s="214"/>
      <c r="AF45" s="214"/>
      <c r="AG45" s="214"/>
      <c r="AH45" s="214"/>
      <c r="AI45" s="214"/>
      <c r="AJ45" s="214"/>
    </row>
    <row r="46" ht="15.0" customHeight="1">
      <c r="A46" s="246" t="s">
        <v>5724</v>
      </c>
      <c r="B46" s="246"/>
      <c r="C46" s="246" t="s">
        <v>80</v>
      </c>
      <c r="D46" s="262">
        <v>4.0</v>
      </c>
      <c r="E46" s="262">
        <v>8.0</v>
      </c>
      <c r="F46" s="262"/>
      <c r="G46" s="262"/>
      <c r="H46" s="262"/>
      <c r="I46" s="251">
        <f t="shared" si="1"/>
        <v>8</v>
      </c>
      <c r="J46" s="252">
        <f t="shared" si="2"/>
        <v>12</v>
      </c>
      <c r="K46" s="214"/>
      <c r="L46" s="227"/>
      <c r="M46" s="214"/>
      <c r="N46" s="214"/>
      <c r="O46" s="246" t="s">
        <v>5724</v>
      </c>
      <c r="P46" s="808"/>
      <c r="Q46" s="262">
        <v>0.0</v>
      </c>
      <c r="R46" s="262"/>
      <c r="S46" s="262"/>
      <c r="T46" s="262"/>
      <c r="U46" s="262"/>
      <c r="V46" s="250">
        <f t="shared" si="3"/>
        <v>0</v>
      </c>
      <c r="W46" s="252">
        <f t="shared" si="4"/>
        <v>0</v>
      </c>
      <c r="X46" s="936">
        <f t="shared" si="5"/>
        <v>12</v>
      </c>
      <c r="Y46" s="808"/>
      <c r="Z46" s="214"/>
      <c r="AA46" s="214"/>
      <c r="AB46" s="214"/>
      <c r="AC46" s="214"/>
      <c r="AD46" s="214"/>
      <c r="AE46" s="214"/>
      <c r="AF46" s="214"/>
      <c r="AG46" s="214"/>
      <c r="AH46" s="214"/>
      <c r="AI46" s="214"/>
      <c r="AJ46" s="214"/>
    </row>
    <row r="47" ht="15.0" customHeight="1">
      <c r="A47" s="246" t="s">
        <v>8100</v>
      </c>
      <c r="B47" s="246"/>
      <c r="C47" s="246" t="s">
        <v>80</v>
      </c>
      <c r="D47" s="262">
        <v>5.0</v>
      </c>
      <c r="E47" s="262"/>
      <c r="F47" s="262"/>
      <c r="G47" s="262"/>
      <c r="H47" s="262"/>
      <c r="I47" s="251">
        <f t="shared" si="1"/>
        <v>0</v>
      </c>
      <c r="J47" s="252">
        <f t="shared" si="2"/>
        <v>5</v>
      </c>
      <c r="K47" s="214"/>
      <c r="L47" s="227"/>
      <c r="M47" s="214"/>
      <c r="N47" s="329" t="s">
        <v>8097</v>
      </c>
      <c r="O47" s="246" t="s">
        <v>8101</v>
      </c>
      <c r="P47" s="296"/>
      <c r="Q47" s="262">
        <v>4.0</v>
      </c>
      <c r="R47" s="262"/>
      <c r="S47" s="262">
        <v>0.0</v>
      </c>
      <c r="T47" s="262"/>
      <c r="U47" s="262"/>
      <c r="V47" s="250">
        <f t="shared" si="3"/>
        <v>0</v>
      </c>
      <c r="W47" s="252">
        <f t="shared" si="4"/>
        <v>4</v>
      </c>
      <c r="X47" s="936">
        <f t="shared" si="5"/>
        <v>1</v>
      </c>
      <c r="Y47" s="808"/>
      <c r="Z47" s="214"/>
      <c r="AA47" s="214"/>
      <c r="AB47" s="214"/>
      <c r="AC47" s="214"/>
      <c r="AD47" s="214"/>
      <c r="AE47" s="214"/>
      <c r="AF47" s="214"/>
      <c r="AG47" s="214"/>
      <c r="AH47" s="214"/>
      <c r="AI47" s="214"/>
      <c r="AJ47" s="214"/>
    </row>
    <row r="48" ht="15.0" customHeight="1">
      <c r="A48" s="246" t="s">
        <v>5721</v>
      </c>
      <c r="B48" s="246"/>
      <c r="C48" s="246" t="s">
        <v>80</v>
      </c>
      <c r="D48" s="262">
        <v>5.0</v>
      </c>
      <c r="E48" s="262"/>
      <c r="F48" s="262"/>
      <c r="G48" s="262"/>
      <c r="H48" s="262"/>
      <c r="I48" s="251">
        <f t="shared" si="1"/>
        <v>0</v>
      </c>
      <c r="J48" s="252">
        <f t="shared" si="2"/>
        <v>5</v>
      </c>
      <c r="K48" s="214"/>
      <c r="L48" s="227"/>
      <c r="M48" s="214"/>
      <c r="N48" s="329"/>
      <c r="O48" s="246"/>
      <c r="P48" s="296"/>
      <c r="Q48" s="262">
        <v>0.0</v>
      </c>
      <c r="R48" s="262"/>
      <c r="S48" s="262"/>
      <c r="T48" s="262"/>
      <c r="U48" s="262"/>
      <c r="V48" s="250">
        <f t="shared" si="3"/>
        <v>0</v>
      </c>
      <c r="W48" s="252">
        <f t="shared" si="4"/>
        <v>0</v>
      </c>
      <c r="X48" s="936">
        <f t="shared" si="5"/>
        <v>5</v>
      </c>
      <c r="Y48" s="808"/>
      <c r="Z48" s="214"/>
      <c r="AA48" s="214"/>
      <c r="AB48" s="214"/>
      <c r="AC48" s="214"/>
      <c r="AD48" s="214"/>
      <c r="AE48" s="214"/>
      <c r="AF48" s="214"/>
      <c r="AG48" s="214"/>
      <c r="AH48" s="214"/>
      <c r="AI48" s="214"/>
      <c r="AJ48" s="214"/>
    </row>
    <row r="49" ht="15.0" customHeight="1">
      <c r="A49" s="246" t="s">
        <v>3109</v>
      </c>
      <c r="B49" s="246"/>
      <c r="C49" s="246" t="s">
        <v>21</v>
      </c>
      <c r="D49" s="262">
        <v>0.0</v>
      </c>
      <c r="E49" s="262"/>
      <c r="F49" s="262">
        <v>4.0</v>
      </c>
      <c r="G49" s="262"/>
      <c r="H49" s="262"/>
      <c r="I49" s="251">
        <f t="shared" si="1"/>
        <v>4</v>
      </c>
      <c r="J49" s="252">
        <f t="shared" si="2"/>
        <v>4</v>
      </c>
      <c r="K49" s="214"/>
      <c r="L49" s="227"/>
      <c r="M49" s="214"/>
      <c r="N49" s="329"/>
      <c r="O49" s="246"/>
      <c r="P49" s="296"/>
      <c r="Q49" s="262">
        <v>0.0</v>
      </c>
      <c r="R49" s="262"/>
      <c r="S49" s="262">
        <v>4.0</v>
      </c>
      <c r="T49" s="262"/>
      <c r="U49" s="262"/>
      <c r="V49" s="250">
        <f t="shared" si="3"/>
        <v>4</v>
      </c>
      <c r="W49" s="252">
        <f t="shared" si="4"/>
        <v>4</v>
      </c>
      <c r="X49" s="936">
        <f t="shared" si="5"/>
        <v>0</v>
      </c>
      <c r="Y49" s="808"/>
      <c r="Z49" s="214"/>
      <c r="AA49" s="214"/>
      <c r="AB49" s="214"/>
      <c r="AC49" s="214"/>
      <c r="AD49" s="214"/>
      <c r="AE49" s="214"/>
      <c r="AF49" s="214"/>
      <c r="AG49" s="214"/>
      <c r="AH49" s="214"/>
      <c r="AI49" s="214"/>
      <c r="AJ49" s="214"/>
    </row>
    <row r="50" ht="15.0" customHeight="1">
      <c r="A50" s="246" t="s">
        <v>5732</v>
      </c>
      <c r="B50" s="246"/>
      <c r="C50" s="246" t="s">
        <v>80</v>
      </c>
      <c r="D50" s="262">
        <v>4.0</v>
      </c>
      <c r="E50" s="262"/>
      <c r="F50" s="262"/>
      <c r="G50" s="262"/>
      <c r="H50" s="262"/>
      <c r="I50" s="251">
        <f t="shared" si="1"/>
        <v>0</v>
      </c>
      <c r="J50" s="252">
        <f t="shared" si="2"/>
        <v>4</v>
      </c>
      <c r="K50" s="214"/>
      <c r="L50" s="227"/>
      <c r="M50" s="255"/>
      <c r="N50" s="329" t="s">
        <v>8102</v>
      </c>
      <c r="O50" s="246" t="s">
        <v>8103</v>
      </c>
      <c r="P50" s="296"/>
      <c r="Q50" s="262">
        <v>2.0</v>
      </c>
      <c r="R50" s="262"/>
      <c r="S50" s="262"/>
      <c r="T50" s="262"/>
      <c r="U50" s="262"/>
      <c r="V50" s="250">
        <f t="shared" si="3"/>
        <v>0</v>
      </c>
      <c r="W50" s="252">
        <f t="shared" si="4"/>
        <v>2</v>
      </c>
      <c r="X50" s="936">
        <f t="shared" si="5"/>
        <v>2</v>
      </c>
      <c r="Y50" s="808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</row>
    <row r="51" ht="15.0" customHeight="1">
      <c r="A51" s="247" t="s">
        <v>8104</v>
      </c>
      <c r="B51" s="247"/>
      <c r="C51" s="246" t="s">
        <v>80</v>
      </c>
      <c r="D51" s="249">
        <v>3.0</v>
      </c>
      <c r="E51" s="249"/>
      <c r="F51" s="249"/>
      <c r="G51" s="249"/>
      <c r="H51" s="249"/>
      <c r="I51" s="251">
        <f t="shared" si="1"/>
        <v>0</v>
      </c>
      <c r="J51" s="250">
        <f t="shared" si="2"/>
        <v>3</v>
      </c>
      <c r="K51" s="214"/>
      <c r="L51" s="227"/>
      <c r="M51" s="255"/>
      <c r="N51" s="329"/>
      <c r="O51" s="246" t="s">
        <v>3300</v>
      </c>
      <c r="P51" s="296"/>
      <c r="Q51" s="249">
        <v>0.0</v>
      </c>
      <c r="R51" s="249">
        <v>3.0</v>
      </c>
      <c r="S51" s="249"/>
      <c r="T51" s="249"/>
      <c r="U51" s="249"/>
      <c r="V51" s="250">
        <f t="shared" si="3"/>
        <v>3</v>
      </c>
      <c r="W51" s="252">
        <f t="shared" si="4"/>
        <v>3</v>
      </c>
      <c r="X51" s="936">
        <f t="shared" si="5"/>
        <v>0</v>
      </c>
      <c r="Y51" s="808"/>
      <c r="Z51" s="214"/>
      <c r="AA51" s="214"/>
      <c r="AB51" s="214"/>
      <c r="AC51" s="214"/>
      <c r="AD51" s="214"/>
      <c r="AE51" s="214"/>
      <c r="AF51" s="214"/>
      <c r="AG51" s="214"/>
      <c r="AH51" s="214"/>
      <c r="AI51" s="214"/>
      <c r="AJ51" s="214"/>
    </row>
    <row r="52" ht="15.0" customHeight="1">
      <c r="A52" s="247" t="s">
        <v>8105</v>
      </c>
      <c r="B52" s="247"/>
      <c r="C52" s="246" t="s">
        <v>80</v>
      </c>
      <c r="D52" s="249">
        <v>6.0</v>
      </c>
      <c r="E52" s="249"/>
      <c r="F52" s="249"/>
      <c r="G52" s="249"/>
      <c r="H52" s="249"/>
      <c r="I52" s="251">
        <f t="shared" si="1"/>
        <v>0</v>
      </c>
      <c r="J52" s="250">
        <f t="shared" si="2"/>
        <v>6</v>
      </c>
      <c r="K52" s="214"/>
      <c r="L52" s="227"/>
      <c r="M52" s="255"/>
      <c r="N52" s="329" t="s">
        <v>8106</v>
      </c>
      <c r="O52" s="246" t="s">
        <v>3300</v>
      </c>
      <c r="P52" s="296"/>
      <c r="Q52" s="249">
        <v>2.0</v>
      </c>
      <c r="R52" s="249">
        <v>3.0</v>
      </c>
      <c r="S52" s="249">
        <v>1.0</v>
      </c>
      <c r="T52" s="249"/>
      <c r="U52" s="249"/>
      <c r="V52" s="250">
        <f t="shared" si="3"/>
        <v>4</v>
      </c>
      <c r="W52" s="250">
        <f t="shared" si="4"/>
        <v>6</v>
      </c>
      <c r="X52" s="934">
        <f t="shared" si="5"/>
        <v>0</v>
      </c>
      <c r="Y52" s="808"/>
      <c r="Z52" s="214"/>
      <c r="AA52" s="214"/>
      <c r="AB52" s="214"/>
      <c r="AC52" s="214"/>
      <c r="AD52" s="214"/>
      <c r="AE52" s="214"/>
      <c r="AF52" s="214"/>
      <c r="AG52" s="214"/>
      <c r="AH52" s="214"/>
      <c r="AI52" s="214"/>
      <c r="AJ52" s="214"/>
    </row>
    <row r="53" ht="15.0" customHeight="1">
      <c r="A53" s="246" t="s">
        <v>5733</v>
      </c>
      <c r="B53" s="246"/>
      <c r="C53" s="246" t="s">
        <v>80</v>
      </c>
      <c r="D53" s="262">
        <v>3.0</v>
      </c>
      <c r="E53" s="262"/>
      <c r="F53" s="262"/>
      <c r="G53" s="262"/>
      <c r="H53" s="262"/>
      <c r="I53" s="251">
        <f t="shared" si="1"/>
        <v>0</v>
      </c>
      <c r="J53" s="252">
        <f t="shared" si="2"/>
        <v>3</v>
      </c>
      <c r="K53" s="214"/>
      <c r="L53" s="227"/>
      <c r="M53" s="214"/>
      <c r="N53" s="214"/>
      <c r="O53" s="246" t="s">
        <v>5733</v>
      </c>
      <c r="P53" s="808"/>
      <c r="Q53" s="262">
        <v>0.0</v>
      </c>
      <c r="R53" s="262"/>
      <c r="S53" s="262"/>
      <c r="T53" s="262"/>
      <c r="U53" s="262"/>
      <c r="V53" s="250">
        <f t="shared" si="3"/>
        <v>0</v>
      </c>
      <c r="W53" s="252">
        <f t="shared" si="4"/>
        <v>0</v>
      </c>
      <c r="X53" s="936">
        <f t="shared" si="5"/>
        <v>3</v>
      </c>
      <c r="Y53" s="808"/>
      <c r="Z53" s="214"/>
      <c r="AA53" s="214"/>
      <c r="AB53" s="214"/>
      <c r="AC53" s="214"/>
      <c r="AD53" s="214"/>
      <c r="AE53" s="214"/>
      <c r="AF53" s="214"/>
      <c r="AG53" s="214"/>
      <c r="AH53" s="214"/>
      <c r="AI53" s="214"/>
      <c r="AJ53" s="214"/>
    </row>
    <row r="54" ht="15.0" customHeight="1">
      <c r="A54" s="246" t="s">
        <v>5757</v>
      </c>
      <c r="B54" s="246"/>
      <c r="C54" s="246" t="s">
        <v>80</v>
      </c>
      <c r="D54" s="262">
        <v>4.0</v>
      </c>
      <c r="E54" s="262">
        <v>0.0</v>
      </c>
      <c r="F54" s="262">
        <v>8.0</v>
      </c>
      <c r="G54" s="262"/>
      <c r="H54" s="262"/>
      <c r="I54" s="251">
        <f t="shared" si="1"/>
        <v>8</v>
      </c>
      <c r="J54" s="252">
        <f t="shared" si="2"/>
        <v>12</v>
      </c>
      <c r="K54" s="214"/>
      <c r="L54" s="227"/>
      <c r="M54" s="255"/>
      <c r="N54" s="329" t="s">
        <v>8107</v>
      </c>
      <c r="O54" s="246" t="s">
        <v>8108</v>
      </c>
      <c r="P54" s="296"/>
      <c r="Q54" s="262">
        <v>4.0</v>
      </c>
      <c r="R54" s="262"/>
      <c r="S54" s="262"/>
      <c r="T54" s="262"/>
      <c r="U54" s="262"/>
      <c r="V54" s="250">
        <f t="shared" si="3"/>
        <v>0</v>
      </c>
      <c r="W54" s="252">
        <f t="shared" si="4"/>
        <v>4</v>
      </c>
      <c r="X54" s="936">
        <f t="shared" si="5"/>
        <v>8</v>
      </c>
      <c r="Y54" s="808"/>
      <c r="Z54" s="214"/>
      <c r="AA54" s="214"/>
      <c r="AB54" s="214"/>
      <c r="AC54" s="214"/>
      <c r="AD54" s="214"/>
      <c r="AE54" s="214"/>
      <c r="AF54" s="214"/>
      <c r="AG54" s="214"/>
      <c r="AH54" s="214"/>
      <c r="AI54" s="214"/>
      <c r="AJ54" s="214"/>
    </row>
    <row r="55" ht="15.0" customHeight="1">
      <c r="A55" s="246" t="s">
        <v>5777</v>
      </c>
      <c r="B55" s="246"/>
      <c r="C55" s="246" t="s">
        <v>80</v>
      </c>
      <c r="D55" s="262">
        <v>1.0</v>
      </c>
      <c r="E55" s="262"/>
      <c r="F55" s="262"/>
      <c r="G55" s="262"/>
      <c r="H55" s="262"/>
      <c r="I55" s="251">
        <f t="shared" si="1"/>
        <v>0</v>
      </c>
      <c r="J55" s="252">
        <f t="shared" si="2"/>
        <v>1</v>
      </c>
      <c r="K55" s="214"/>
      <c r="L55" s="227"/>
      <c r="M55" s="255"/>
      <c r="N55" s="329" t="s">
        <v>8109</v>
      </c>
      <c r="O55" s="246" t="s">
        <v>8110</v>
      </c>
      <c r="P55" s="296"/>
      <c r="Q55" s="262">
        <v>1.0</v>
      </c>
      <c r="R55" s="262"/>
      <c r="S55" s="262"/>
      <c r="T55" s="262"/>
      <c r="U55" s="262"/>
      <c r="V55" s="250">
        <f t="shared" si="3"/>
        <v>0</v>
      </c>
      <c r="W55" s="252">
        <f t="shared" si="4"/>
        <v>1</v>
      </c>
      <c r="X55" s="936">
        <f t="shared" si="5"/>
        <v>0</v>
      </c>
      <c r="Y55" s="808"/>
      <c r="Z55" s="214"/>
      <c r="AA55" s="214"/>
      <c r="AB55" s="214"/>
      <c r="AC55" s="214"/>
      <c r="AD55" s="214"/>
      <c r="AE55" s="214"/>
      <c r="AF55" s="214"/>
      <c r="AG55" s="214"/>
      <c r="AH55" s="214"/>
      <c r="AI55" s="214"/>
      <c r="AJ55" s="214"/>
    </row>
    <row r="56" ht="15.0" customHeight="1">
      <c r="A56" s="246" t="s">
        <v>5812</v>
      </c>
      <c r="B56" s="246"/>
      <c r="C56" s="246" t="s">
        <v>80</v>
      </c>
      <c r="D56" s="262">
        <v>0.0</v>
      </c>
      <c r="E56" s="262">
        <v>10.0</v>
      </c>
      <c r="F56" s="262"/>
      <c r="G56" s="262"/>
      <c r="H56" s="262"/>
      <c r="I56" s="251">
        <f t="shared" si="1"/>
        <v>10</v>
      </c>
      <c r="J56" s="252">
        <f t="shared" si="2"/>
        <v>10</v>
      </c>
      <c r="K56" s="214"/>
      <c r="L56" s="227"/>
      <c r="M56" s="255"/>
      <c r="N56" s="329"/>
      <c r="O56" s="246"/>
      <c r="P56" s="296"/>
      <c r="Q56" s="262">
        <v>0.0</v>
      </c>
      <c r="R56" s="262"/>
      <c r="S56" s="262"/>
      <c r="T56" s="262"/>
      <c r="U56" s="262"/>
      <c r="V56" s="250">
        <f t="shared" si="3"/>
        <v>0</v>
      </c>
      <c r="W56" s="252">
        <f t="shared" si="4"/>
        <v>0</v>
      </c>
      <c r="X56" s="936">
        <f t="shared" si="5"/>
        <v>10</v>
      </c>
      <c r="Y56" s="808"/>
      <c r="Z56" s="214"/>
      <c r="AA56" s="214"/>
      <c r="AB56" s="214"/>
      <c r="AC56" s="214"/>
      <c r="AD56" s="214"/>
      <c r="AE56" s="214"/>
      <c r="AF56" s="214"/>
      <c r="AG56" s="214"/>
      <c r="AH56" s="214"/>
      <c r="AI56" s="214"/>
      <c r="AJ56" s="214"/>
    </row>
    <row r="57" ht="15.0" customHeight="1">
      <c r="A57" s="246" t="s">
        <v>5753</v>
      </c>
      <c r="B57" s="246"/>
      <c r="C57" s="246" t="s">
        <v>80</v>
      </c>
      <c r="D57" s="262">
        <v>1.0</v>
      </c>
      <c r="E57" s="262"/>
      <c r="F57" s="262"/>
      <c r="G57" s="262"/>
      <c r="H57" s="262"/>
      <c r="I57" s="251">
        <f t="shared" si="1"/>
        <v>0</v>
      </c>
      <c r="J57" s="252">
        <f t="shared" si="2"/>
        <v>1</v>
      </c>
      <c r="K57" s="214"/>
      <c r="L57" s="227"/>
      <c r="M57" s="255"/>
      <c r="N57" s="329" t="s">
        <v>8111</v>
      </c>
      <c r="O57" s="246" t="s">
        <v>5753</v>
      </c>
      <c r="P57" s="296"/>
      <c r="Q57" s="262">
        <v>1.0</v>
      </c>
      <c r="R57" s="262"/>
      <c r="S57" s="262"/>
      <c r="T57" s="262"/>
      <c r="U57" s="262"/>
      <c r="V57" s="250">
        <f t="shared" si="3"/>
        <v>0</v>
      </c>
      <c r="W57" s="252">
        <f t="shared" si="4"/>
        <v>1</v>
      </c>
      <c r="X57" s="936">
        <f t="shared" si="5"/>
        <v>0</v>
      </c>
      <c r="Y57" s="808"/>
      <c r="Z57" s="214"/>
      <c r="AA57" s="214"/>
      <c r="AB57" s="214"/>
      <c r="AC57" s="214"/>
      <c r="AD57" s="214"/>
      <c r="AE57" s="214"/>
      <c r="AF57" s="214"/>
      <c r="AG57" s="214"/>
      <c r="AH57" s="214"/>
      <c r="AI57" s="214"/>
      <c r="AJ57" s="214"/>
    </row>
    <row r="58" ht="15.0" customHeight="1">
      <c r="A58" s="246" t="s">
        <v>5416</v>
      </c>
      <c r="B58" s="246"/>
      <c r="C58" s="246" t="s">
        <v>80</v>
      </c>
      <c r="D58" s="262">
        <v>1.0</v>
      </c>
      <c r="E58" s="262"/>
      <c r="F58" s="262">
        <v>2.0</v>
      </c>
      <c r="G58" s="262"/>
      <c r="H58" s="262"/>
      <c r="I58" s="251">
        <f t="shared" si="1"/>
        <v>2</v>
      </c>
      <c r="J58" s="252">
        <f t="shared" si="2"/>
        <v>3</v>
      </c>
      <c r="K58" s="214"/>
      <c r="L58" s="227"/>
      <c r="M58" s="255"/>
      <c r="N58" s="329"/>
      <c r="O58" s="246"/>
      <c r="P58" s="296"/>
      <c r="Q58" s="262">
        <v>0.0</v>
      </c>
      <c r="R58" s="262"/>
      <c r="S58" s="262">
        <v>3.0</v>
      </c>
      <c r="T58" s="262"/>
      <c r="U58" s="262"/>
      <c r="V58" s="250">
        <f t="shared" si="3"/>
        <v>3</v>
      </c>
      <c r="W58" s="252">
        <f t="shared" si="4"/>
        <v>3</v>
      </c>
      <c r="X58" s="936">
        <f t="shared" si="5"/>
        <v>0</v>
      </c>
      <c r="Y58" s="808"/>
      <c r="Z58" s="214"/>
      <c r="AA58" s="214"/>
      <c r="AB58" s="214"/>
      <c r="AC58" s="214"/>
      <c r="AD58" s="214"/>
      <c r="AE58" s="214"/>
      <c r="AF58" s="214"/>
      <c r="AG58" s="214"/>
      <c r="AH58" s="214"/>
      <c r="AI58" s="214"/>
      <c r="AJ58" s="214"/>
    </row>
    <row r="59" ht="15.0" customHeight="1">
      <c r="A59" s="246" t="s">
        <v>5768</v>
      </c>
      <c r="B59" s="246"/>
      <c r="C59" s="246" t="s">
        <v>80</v>
      </c>
      <c r="D59" s="262">
        <v>4.0</v>
      </c>
      <c r="E59" s="262">
        <v>0.0</v>
      </c>
      <c r="F59" s="262"/>
      <c r="G59" s="262"/>
      <c r="H59" s="262"/>
      <c r="I59" s="251">
        <f t="shared" si="1"/>
        <v>0</v>
      </c>
      <c r="J59" s="252">
        <f t="shared" si="2"/>
        <v>4</v>
      </c>
      <c r="K59" s="214"/>
      <c r="L59" s="227"/>
      <c r="M59" s="255"/>
      <c r="N59" s="329" t="s">
        <v>8112</v>
      </c>
      <c r="O59" s="246" t="s">
        <v>5768</v>
      </c>
      <c r="P59" s="296"/>
      <c r="Q59" s="262">
        <v>4.0</v>
      </c>
      <c r="R59" s="262"/>
      <c r="S59" s="262"/>
      <c r="T59" s="262"/>
      <c r="U59" s="262"/>
      <c r="V59" s="250">
        <f t="shared" si="3"/>
        <v>0</v>
      </c>
      <c r="W59" s="252">
        <f t="shared" si="4"/>
        <v>4</v>
      </c>
      <c r="X59" s="936">
        <f t="shared" si="5"/>
        <v>0</v>
      </c>
      <c r="Y59" s="808"/>
      <c r="Z59" s="214"/>
      <c r="AA59" s="214"/>
      <c r="AB59" s="214"/>
      <c r="AC59" s="214"/>
      <c r="AD59" s="214"/>
      <c r="AE59" s="214"/>
      <c r="AF59" s="214"/>
      <c r="AG59" s="214"/>
      <c r="AH59" s="214"/>
      <c r="AI59" s="214"/>
      <c r="AJ59" s="214"/>
    </row>
    <row r="60" ht="15.0" customHeight="1">
      <c r="A60" s="247" t="s">
        <v>5790</v>
      </c>
      <c r="B60" s="247"/>
      <c r="C60" s="246" t="s">
        <v>80</v>
      </c>
      <c r="D60" s="249">
        <v>1.0</v>
      </c>
      <c r="E60" s="249"/>
      <c r="F60" s="249"/>
      <c r="G60" s="249"/>
      <c r="H60" s="249"/>
      <c r="I60" s="251">
        <f t="shared" si="1"/>
        <v>0</v>
      </c>
      <c r="J60" s="250">
        <f t="shared" si="2"/>
        <v>1</v>
      </c>
      <c r="K60" s="214"/>
      <c r="L60" s="227"/>
      <c r="M60" s="255"/>
      <c r="N60" s="329" t="s">
        <v>8113</v>
      </c>
      <c r="O60" s="246" t="s">
        <v>457</v>
      </c>
      <c r="P60" s="296"/>
      <c r="Q60" s="249">
        <v>1.0</v>
      </c>
      <c r="R60" s="249"/>
      <c r="S60" s="249"/>
      <c r="T60" s="249"/>
      <c r="U60" s="249"/>
      <c r="V60" s="250">
        <f t="shared" si="3"/>
        <v>0</v>
      </c>
      <c r="W60" s="252">
        <f t="shared" si="4"/>
        <v>1</v>
      </c>
      <c r="X60" s="936">
        <f t="shared" si="5"/>
        <v>0</v>
      </c>
      <c r="Y60" s="808"/>
      <c r="Z60" s="214"/>
      <c r="AA60" s="214"/>
      <c r="AB60" s="214"/>
      <c r="AC60" s="214"/>
      <c r="AD60" s="214"/>
      <c r="AE60" s="214"/>
      <c r="AF60" s="214"/>
      <c r="AG60" s="214"/>
      <c r="AH60" s="214"/>
      <c r="AI60" s="214"/>
      <c r="AJ60" s="214"/>
    </row>
    <row r="61" ht="15.0" customHeight="1">
      <c r="A61" s="247" t="s">
        <v>5794</v>
      </c>
      <c r="B61" s="247"/>
      <c r="C61" s="246" t="s">
        <v>80</v>
      </c>
      <c r="D61" s="249">
        <v>1.0</v>
      </c>
      <c r="E61" s="249"/>
      <c r="F61" s="249"/>
      <c r="G61" s="249"/>
      <c r="H61" s="249"/>
      <c r="I61" s="251">
        <f t="shared" si="1"/>
        <v>0</v>
      </c>
      <c r="J61" s="250">
        <f t="shared" si="2"/>
        <v>1</v>
      </c>
      <c r="K61" s="214"/>
      <c r="L61" s="227"/>
      <c r="M61" s="255"/>
      <c r="N61" s="329" t="s">
        <v>8114</v>
      </c>
      <c r="O61" s="246" t="s">
        <v>8115</v>
      </c>
      <c r="P61" s="296"/>
      <c r="Q61" s="249">
        <v>1.0</v>
      </c>
      <c r="R61" s="249"/>
      <c r="S61" s="249"/>
      <c r="T61" s="249"/>
      <c r="U61" s="249"/>
      <c r="V61" s="250">
        <f t="shared" si="3"/>
        <v>0</v>
      </c>
      <c r="W61" s="252">
        <f t="shared" si="4"/>
        <v>1</v>
      </c>
      <c r="X61" s="936">
        <f t="shared" si="5"/>
        <v>0</v>
      </c>
      <c r="Y61" s="808"/>
      <c r="Z61" s="214"/>
      <c r="AA61" s="214"/>
      <c r="AB61" s="214"/>
      <c r="AC61" s="214"/>
      <c r="AD61" s="214"/>
      <c r="AE61" s="214"/>
      <c r="AF61" s="214"/>
      <c r="AG61" s="214"/>
      <c r="AH61" s="214"/>
      <c r="AI61" s="214"/>
      <c r="AJ61" s="214"/>
    </row>
    <row r="62" ht="15.0" customHeight="1">
      <c r="A62" s="247" t="s">
        <v>297</v>
      </c>
      <c r="B62" s="247"/>
      <c r="C62" s="246" t="s">
        <v>80</v>
      </c>
      <c r="D62" s="249">
        <v>8.0</v>
      </c>
      <c r="E62" s="249"/>
      <c r="F62" s="249"/>
      <c r="G62" s="249"/>
      <c r="H62" s="249"/>
      <c r="I62" s="251">
        <f t="shared" si="1"/>
        <v>0</v>
      </c>
      <c r="J62" s="250">
        <f t="shared" si="2"/>
        <v>8</v>
      </c>
      <c r="K62" s="214"/>
      <c r="L62" s="227"/>
      <c r="M62" s="255"/>
      <c r="N62" s="329" t="s">
        <v>8116</v>
      </c>
      <c r="O62" s="246" t="s">
        <v>297</v>
      </c>
      <c r="P62" s="296"/>
      <c r="Q62" s="249">
        <v>8.0</v>
      </c>
      <c r="R62" s="249">
        <v>1.0</v>
      </c>
      <c r="S62" s="249"/>
      <c r="T62" s="249"/>
      <c r="U62" s="249"/>
      <c r="V62" s="250">
        <f t="shared" si="3"/>
        <v>1</v>
      </c>
      <c r="W62" s="250">
        <f t="shared" si="4"/>
        <v>9</v>
      </c>
      <c r="X62" s="934">
        <f t="shared" si="5"/>
        <v>-1</v>
      </c>
      <c r="Y62" s="808"/>
      <c r="Z62" s="214"/>
      <c r="AA62" s="214"/>
      <c r="AB62" s="214"/>
      <c r="AC62" s="214"/>
      <c r="AD62" s="214"/>
      <c r="AE62" s="214"/>
      <c r="AF62" s="214"/>
      <c r="AG62" s="214"/>
      <c r="AH62" s="214"/>
      <c r="AI62" s="214"/>
      <c r="AJ62" s="214"/>
    </row>
    <row r="63" ht="15.0" customHeight="1">
      <c r="A63" s="247" t="s">
        <v>5805</v>
      </c>
      <c r="B63" s="247"/>
      <c r="C63" s="247" t="s">
        <v>3362</v>
      </c>
      <c r="D63" s="249">
        <v>10.0</v>
      </c>
      <c r="E63" s="249"/>
      <c r="F63" s="249">
        <v>5.0</v>
      </c>
      <c r="G63" s="249"/>
      <c r="H63" s="249"/>
      <c r="I63" s="251">
        <f t="shared" si="1"/>
        <v>5</v>
      </c>
      <c r="J63" s="250">
        <f t="shared" si="2"/>
        <v>15</v>
      </c>
      <c r="K63" s="214"/>
      <c r="L63" s="227"/>
      <c r="M63" s="255"/>
      <c r="N63" s="329"/>
      <c r="O63" s="247" t="s">
        <v>5805</v>
      </c>
      <c r="P63" s="296"/>
      <c r="Q63" s="249">
        <v>0.0</v>
      </c>
      <c r="R63" s="249">
        <v>10.0</v>
      </c>
      <c r="S63" s="249">
        <v>5.0</v>
      </c>
      <c r="T63" s="249"/>
      <c r="U63" s="249"/>
      <c r="V63" s="250">
        <f t="shared" si="3"/>
        <v>15</v>
      </c>
      <c r="W63" s="250">
        <f t="shared" si="4"/>
        <v>15</v>
      </c>
      <c r="X63" s="934">
        <f t="shared" si="5"/>
        <v>0</v>
      </c>
      <c r="Y63" s="808"/>
      <c r="Z63" s="214"/>
      <c r="AA63" s="214"/>
      <c r="AB63" s="214"/>
      <c r="AC63" s="214"/>
      <c r="AD63" s="214"/>
      <c r="AE63" s="214"/>
      <c r="AF63" s="214"/>
      <c r="AG63" s="214"/>
      <c r="AH63" s="214"/>
      <c r="AI63" s="214"/>
      <c r="AJ63" s="214"/>
    </row>
    <row r="64" ht="15.0" customHeight="1">
      <c r="A64" s="246" t="s">
        <v>5804</v>
      </c>
      <c r="B64" s="246"/>
      <c r="C64" s="246" t="s">
        <v>3362</v>
      </c>
      <c r="D64" s="262">
        <v>2.0</v>
      </c>
      <c r="E64" s="262"/>
      <c r="F64" s="262"/>
      <c r="G64" s="262"/>
      <c r="H64" s="262"/>
      <c r="I64" s="251">
        <f t="shared" si="1"/>
        <v>0</v>
      </c>
      <c r="J64" s="252">
        <f t="shared" si="2"/>
        <v>2</v>
      </c>
      <c r="K64" s="214"/>
      <c r="L64" s="227"/>
      <c r="M64" s="255"/>
      <c r="N64" s="329"/>
      <c r="O64" s="246" t="s">
        <v>5804</v>
      </c>
      <c r="P64" s="296"/>
      <c r="Q64" s="262">
        <v>2.0</v>
      </c>
      <c r="R64" s="262"/>
      <c r="S64" s="262"/>
      <c r="T64" s="262"/>
      <c r="U64" s="262"/>
      <c r="V64" s="250">
        <f t="shared" si="3"/>
        <v>0</v>
      </c>
      <c r="W64" s="252">
        <f t="shared" si="4"/>
        <v>2</v>
      </c>
      <c r="X64" s="936">
        <f t="shared" si="5"/>
        <v>0</v>
      </c>
      <c r="Y64" s="808"/>
      <c r="Z64" s="214"/>
      <c r="AA64" s="214"/>
      <c r="AB64" s="214"/>
      <c r="AC64" s="214"/>
      <c r="AD64" s="214"/>
      <c r="AE64" s="214"/>
      <c r="AF64" s="214"/>
      <c r="AG64" s="214"/>
      <c r="AH64" s="214"/>
      <c r="AI64" s="214"/>
      <c r="AJ64" s="214"/>
    </row>
    <row r="65" ht="15.0" customHeight="1">
      <c r="A65" s="246" t="s">
        <v>5808</v>
      </c>
      <c r="B65" s="246"/>
      <c r="C65" s="246" t="s">
        <v>3362</v>
      </c>
      <c r="D65" s="262">
        <v>2.0</v>
      </c>
      <c r="E65" s="262"/>
      <c r="F65" s="262">
        <v>2.0</v>
      </c>
      <c r="G65" s="262"/>
      <c r="H65" s="262"/>
      <c r="I65" s="251">
        <f t="shared" si="1"/>
        <v>2</v>
      </c>
      <c r="J65" s="252">
        <f t="shared" si="2"/>
        <v>4</v>
      </c>
      <c r="K65" s="214"/>
      <c r="L65" s="227"/>
      <c r="M65" s="255"/>
      <c r="N65" s="329"/>
      <c r="O65" s="246" t="s">
        <v>5808</v>
      </c>
      <c r="P65" s="296"/>
      <c r="Q65" s="262">
        <v>2.0</v>
      </c>
      <c r="R65" s="262"/>
      <c r="S65" s="262">
        <v>2.0</v>
      </c>
      <c r="T65" s="262"/>
      <c r="U65" s="262"/>
      <c r="V65" s="250">
        <f t="shared" si="3"/>
        <v>2</v>
      </c>
      <c r="W65" s="252">
        <f t="shared" si="4"/>
        <v>4</v>
      </c>
      <c r="X65" s="936">
        <f t="shared" si="5"/>
        <v>0</v>
      </c>
      <c r="Y65" s="808"/>
      <c r="Z65" s="214"/>
      <c r="AA65" s="214"/>
      <c r="AB65" s="214"/>
      <c r="AC65" s="214"/>
      <c r="AD65" s="214"/>
      <c r="AE65" s="214"/>
      <c r="AF65" s="214"/>
      <c r="AG65" s="214"/>
      <c r="AH65" s="214"/>
      <c r="AI65" s="214"/>
      <c r="AJ65" s="214"/>
    </row>
    <row r="66" ht="15.0" customHeight="1">
      <c r="A66" s="246" t="s">
        <v>5819</v>
      </c>
      <c r="B66" s="246"/>
      <c r="C66" s="246" t="s">
        <v>80</v>
      </c>
      <c r="D66" s="262">
        <v>2.0</v>
      </c>
      <c r="E66" s="262"/>
      <c r="F66" s="262"/>
      <c r="G66" s="262"/>
      <c r="H66" s="262"/>
      <c r="I66" s="251">
        <f t="shared" si="1"/>
        <v>0</v>
      </c>
      <c r="J66" s="252">
        <f t="shared" si="2"/>
        <v>2</v>
      </c>
      <c r="K66" s="214"/>
      <c r="L66" s="227"/>
      <c r="M66" s="255"/>
      <c r="N66" s="329" t="s">
        <v>8102</v>
      </c>
      <c r="O66" s="246" t="s">
        <v>8117</v>
      </c>
      <c r="P66" s="296"/>
      <c r="Q66" s="262">
        <v>1.0</v>
      </c>
      <c r="R66" s="262"/>
      <c r="S66" s="262"/>
      <c r="T66" s="262"/>
      <c r="U66" s="262"/>
      <c r="V66" s="250">
        <f t="shared" si="3"/>
        <v>0</v>
      </c>
      <c r="W66" s="252">
        <f t="shared" si="4"/>
        <v>1</v>
      </c>
      <c r="X66" s="936">
        <f t="shared" si="5"/>
        <v>1</v>
      </c>
      <c r="Y66" s="808"/>
      <c r="Z66" s="214"/>
      <c r="AA66" s="214"/>
      <c r="AB66" s="214"/>
      <c r="AC66" s="214"/>
      <c r="AD66" s="214"/>
      <c r="AE66" s="214"/>
      <c r="AF66" s="214"/>
      <c r="AG66" s="214"/>
      <c r="AH66" s="214"/>
      <c r="AI66" s="214"/>
      <c r="AJ66" s="214"/>
    </row>
    <row r="67" ht="15.0" customHeight="1">
      <c r="A67" s="246" t="s">
        <v>8118</v>
      </c>
      <c r="B67" s="246"/>
      <c r="C67" s="246" t="s">
        <v>80</v>
      </c>
      <c r="D67" s="262">
        <v>1.0</v>
      </c>
      <c r="E67" s="262">
        <v>2.0</v>
      </c>
      <c r="F67" s="262">
        <v>1.0</v>
      </c>
      <c r="G67" s="262"/>
      <c r="H67" s="262"/>
      <c r="I67" s="251">
        <f t="shared" si="1"/>
        <v>3</v>
      </c>
      <c r="J67" s="252">
        <f t="shared" si="2"/>
        <v>4</v>
      </c>
      <c r="K67" s="214"/>
      <c r="L67" s="227"/>
      <c r="M67" s="255"/>
      <c r="N67" s="329"/>
      <c r="O67" s="246" t="s">
        <v>8119</v>
      </c>
      <c r="P67" s="296"/>
      <c r="Q67" s="262">
        <v>1.0</v>
      </c>
      <c r="R67" s="262"/>
      <c r="S67" s="262"/>
      <c r="T67" s="262"/>
      <c r="U67" s="262"/>
      <c r="V67" s="250">
        <f t="shared" si="3"/>
        <v>0</v>
      </c>
      <c r="W67" s="252">
        <f t="shared" si="4"/>
        <v>1</v>
      </c>
      <c r="X67" s="936">
        <f t="shared" si="5"/>
        <v>3</v>
      </c>
      <c r="Y67" s="808"/>
      <c r="Z67" s="214"/>
      <c r="AA67" s="214"/>
      <c r="AB67" s="214"/>
      <c r="AC67" s="214"/>
      <c r="AD67" s="214"/>
      <c r="AE67" s="214"/>
      <c r="AF67" s="214"/>
      <c r="AG67" s="214"/>
      <c r="AH67" s="214"/>
      <c r="AI67" s="214"/>
      <c r="AJ67" s="214"/>
    </row>
    <row r="68" ht="15.0" customHeight="1">
      <c r="A68" s="246" t="s">
        <v>8120</v>
      </c>
      <c r="B68" s="246"/>
      <c r="C68" s="246" t="s">
        <v>80</v>
      </c>
      <c r="D68" s="262">
        <v>11.0</v>
      </c>
      <c r="E68" s="262"/>
      <c r="F68" s="262">
        <v>1.0</v>
      </c>
      <c r="G68" s="262"/>
      <c r="H68" s="262"/>
      <c r="I68" s="251">
        <f t="shared" si="1"/>
        <v>1</v>
      </c>
      <c r="J68" s="252">
        <f t="shared" si="2"/>
        <v>12</v>
      </c>
      <c r="K68" s="214"/>
      <c r="L68" s="227"/>
      <c r="M68" s="255"/>
      <c r="N68" s="329" t="s">
        <v>8121</v>
      </c>
      <c r="O68" s="246" t="s">
        <v>8120</v>
      </c>
      <c r="P68" s="296"/>
      <c r="Q68" s="262">
        <v>3.0</v>
      </c>
      <c r="R68" s="262"/>
      <c r="S68" s="262">
        <v>4.0</v>
      </c>
      <c r="T68" s="262"/>
      <c r="U68" s="262"/>
      <c r="V68" s="250">
        <f t="shared" si="3"/>
        <v>4</v>
      </c>
      <c r="W68" s="252">
        <f t="shared" si="4"/>
        <v>7</v>
      </c>
      <c r="X68" s="936">
        <f t="shared" si="5"/>
        <v>5</v>
      </c>
      <c r="Y68" s="808"/>
      <c r="Z68" s="214"/>
      <c r="AA68" s="214"/>
      <c r="AB68" s="214"/>
      <c r="AC68" s="214"/>
      <c r="AD68" s="214"/>
      <c r="AE68" s="214"/>
      <c r="AF68" s="214"/>
      <c r="AG68" s="214"/>
      <c r="AH68" s="214"/>
      <c r="AI68" s="214"/>
      <c r="AJ68" s="214"/>
    </row>
    <row r="69" ht="15.0" customHeight="1">
      <c r="A69" s="246" t="s">
        <v>3479</v>
      </c>
      <c r="B69" s="246"/>
      <c r="C69" s="246" t="s">
        <v>80</v>
      </c>
      <c r="D69" s="262">
        <v>0.0</v>
      </c>
      <c r="E69" s="262"/>
      <c r="F69" s="262">
        <v>1.0</v>
      </c>
      <c r="G69" s="262"/>
      <c r="H69" s="262"/>
      <c r="I69" s="251">
        <f t="shared" si="1"/>
        <v>1</v>
      </c>
      <c r="J69" s="252">
        <f t="shared" si="2"/>
        <v>1</v>
      </c>
      <c r="K69" s="214"/>
      <c r="L69" s="227"/>
      <c r="M69" s="255"/>
      <c r="N69" s="329"/>
      <c r="O69" s="246"/>
      <c r="P69" s="296"/>
      <c r="Q69" s="262">
        <v>0.0</v>
      </c>
      <c r="R69" s="262"/>
      <c r="S69" s="262"/>
      <c r="T69" s="262"/>
      <c r="U69" s="262"/>
      <c r="V69" s="250">
        <f t="shared" si="3"/>
        <v>0</v>
      </c>
      <c r="W69" s="252">
        <f t="shared" si="4"/>
        <v>0</v>
      </c>
      <c r="X69" s="936">
        <f t="shared" si="5"/>
        <v>1</v>
      </c>
      <c r="Y69" s="808"/>
      <c r="Z69" s="214"/>
      <c r="AA69" s="214"/>
      <c r="AB69" s="214"/>
      <c r="AC69" s="214"/>
      <c r="AD69" s="214"/>
      <c r="AE69" s="214"/>
      <c r="AF69" s="214"/>
      <c r="AG69" s="214"/>
      <c r="AH69" s="214"/>
      <c r="AI69" s="214"/>
      <c r="AJ69" s="214"/>
    </row>
    <row r="70" ht="15.0" customHeight="1">
      <c r="A70" s="246" t="s">
        <v>8122</v>
      </c>
      <c r="B70" s="246"/>
      <c r="C70" s="246" t="s">
        <v>80</v>
      </c>
      <c r="D70" s="262">
        <v>10.0</v>
      </c>
      <c r="E70" s="262"/>
      <c r="F70" s="262"/>
      <c r="G70" s="262"/>
      <c r="H70" s="262"/>
      <c r="I70" s="251">
        <f t="shared" si="1"/>
        <v>0</v>
      </c>
      <c r="J70" s="252">
        <f t="shared" si="2"/>
        <v>10</v>
      </c>
      <c r="K70" s="214"/>
      <c r="L70" s="227"/>
      <c r="M70" s="255"/>
      <c r="N70" s="329" t="s">
        <v>8080</v>
      </c>
      <c r="O70" s="246" t="s">
        <v>8120</v>
      </c>
      <c r="P70" s="296"/>
      <c r="Q70" s="262">
        <v>1.0</v>
      </c>
      <c r="R70" s="262"/>
      <c r="S70" s="262">
        <v>2.0</v>
      </c>
      <c r="T70" s="262"/>
      <c r="U70" s="262"/>
      <c r="V70" s="250">
        <f t="shared" si="3"/>
        <v>2</v>
      </c>
      <c r="W70" s="252">
        <f t="shared" si="4"/>
        <v>3</v>
      </c>
      <c r="X70" s="936">
        <f t="shared" si="5"/>
        <v>7</v>
      </c>
      <c r="Y70" s="808"/>
      <c r="Z70" s="214"/>
      <c r="AA70" s="214"/>
      <c r="AB70" s="214"/>
      <c r="AC70" s="214"/>
      <c r="AD70" s="214"/>
      <c r="AE70" s="214"/>
      <c r="AF70" s="214"/>
      <c r="AG70" s="214"/>
      <c r="AH70" s="214"/>
      <c r="AI70" s="214"/>
      <c r="AJ70" s="214"/>
    </row>
    <row r="71" ht="15.0" customHeight="1">
      <c r="A71" s="246" t="s">
        <v>8123</v>
      </c>
      <c r="B71" s="246"/>
      <c r="C71" s="246" t="s">
        <v>80</v>
      </c>
      <c r="D71" s="262">
        <v>10.0</v>
      </c>
      <c r="E71" s="262"/>
      <c r="F71" s="262"/>
      <c r="G71" s="262"/>
      <c r="H71" s="262"/>
      <c r="I71" s="251">
        <f t="shared" si="1"/>
        <v>0</v>
      </c>
      <c r="J71" s="252">
        <f t="shared" si="2"/>
        <v>10</v>
      </c>
      <c r="K71" s="214"/>
      <c r="L71" s="227"/>
      <c r="M71" s="255"/>
      <c r="N71" s="329"/>
      <c r="O71" s="246" t="s">
        <v>8124</v>
      </c>
      <c r="P71" s="296"/>
      <c r="Q71" s="262">
        <v>0.0</v>
      </c>
      <c r="R71" s="262"/>
      <c r="S71" s="262"/>
      <c r="T71" s="262"/>
      <c r="U71" s="262"/>
      <c r="V71" s="250">
        <f t="shared" si="3"/>
        <v>0</v>
      </c>
      <c r="W71" s="252">
        <f t="shared" si="4"/>
        <v>0</v>
      </c>
      <c r="X71" s="936">
        <f t="shared" si="5"/>
        <v>10</v>
      </c>
      <c r="Y71" s="808"/>
      <c r="Z71" s="214"/>
      <c r="AA71" s="214"/>
      <c r="AB71" s="214"/>
      <c r="AC71" s="214"/>
      <c r="AD71" s="214"/>
      <c r="AE71" s="214"/>
      <c r="AF71" s="214"/>
      <c r="AG71" s="214"/>
      <c r="AH71" s="214"/>
      <c r="AI71" s="214"/>
      <c r="AJ71" s="214"/>
    </row>
    <row r="72" ht="15.0" customHeight="1">
      <c r="A72" s="246" t="s">
        <v>5832</v>
      </c>
      <c r="B72" s="246"/>
      <c r="C72" s="246" t="s">
        <v>80</v>
      </c>
      <c r="D72" s="262"/>
      <c r="E72" s="262">
        <v>1.0</v>
      </c>
      <c r="F72" s="262"/>
      <c r="G72" s="262"/>
      <c r="H72" s="262"/>
      <c r="I72" s="251">
        <f t="shared" si="1"/>
        <v>1</v>
      </c>
      <c r="J72" s="252">
        <f t="shared" si="2"/>
        <v>1</v>
      </c>
      <c r="K72" s="214"/>
      <c r="L72" s="227"/>
      <c r="M72" s="255"/>
      <c r="N72" s="329"/>
      <c r="O72" s="246"/>
      <c r="P72" s="296"/>
      <c r="Q72" s="262"/>
      <c r="R72" s="262">
        <v>1.0</v>
      </c>
      <c r="S72" s="262"/>
      <c r="T72" s="262"/>
      <c r="U72" s="262"/>
      <c r="V72" s="250">
        <f t="shared" si="3"/>
        <v>1</v>
      </c>
      <c r="W72" s="252">
        <f t="shared" si="4"/>
        <v>1</v>
      </c>
      <c r="X72" s="936">
        <f t="shared" si="5"/>
        <v>0</v>
      </c>
      <c r="Y72" s="808"/>
      <c r="Z72" s="214"/>
      <c r="AA72" s="214"/>
      <c r="AB72" s="214"/>
      <c r="AC72" s="214"/>
      <c r="AD72" s="214"/>
      <c r="AE72" s="214"/>
      <c r="AF72" s="214"/>
      <c r="AG72" s="214"/>
      <c r="AH72" s="214"/>
      <c r="AI72" s="214"/>
      <c r="AJ72" s="214"/>
    </row>
    <row r="73" ht="15.0" customHeight="1">
      <c r="A73" s="246" t="s">
        <v>8125</v>
      </c>
      <c r="B73" s="246"/>
      <c r="C73" s="246" t="s">
        <v>80</v>
      </c>
      <c r="D73" s="262"/>
      <c r="E73" s="262">
        <v>1.0</v>
      </c>
      <c r="F73" s="262"/>
      <c r="G73" s="262"/>
      <c r="H73" s="262"/>
      <c r="I73" s="251">
        <f t="shared" si="1"/>
        <v>1</v>
      </c>
      <c r="J73" s="252">
        <f t="shared" si="2"/>
        <v>1</v>
      </c>
      <c r="K73" s="214"/>
      <c r="L73" s="227"/>
      <c r="M73" s="255"/>
      <c r="N73" s="329"/>
      <c r="O73" s="246"/>
      <c r="P73" s="296"/>
      <c r="Q73" s="262"/>
      <c r="R73" s="262">
        <v>1.0</v>
      </c>
      <c r="S73" s="262"/>
      <c r="T73" s="262"/>
      <c r="U73" s="262"/>
      <c r="V73" s="250">
        <f t="shared" si="3"/>
        <v>1</v>
      </c>
      <c r="W73" s="252">
        <f t="shared" si="4"/>
        <v>1</v>
      </c>
      <c r="X73" s="936">
        <f t="shared" si="5"/>
        <v>0</v>
      </c>
      <c r="Y73" s="808"/>
      <c r="Z73" s="214"/>
      <c r="AA73" s="214"/>
      <c r="AB73" s="214"/>
      <c r="AC73" s="214"/>
      <c r="AD73" s="214"/>
      <c r="AE73" s="214"/>
      <c r="AF73" s="214"/>
      <c r="AG73" s="214"/>
      <c r="AH73" s="214"/>
      <c r="AI73" s="214"/>
      <c r="AJ73" s="214"/>
    </row>
    <row r="74" ht="15.0" customHeight="1">
      <c r="A74" s="246" t="s">
        <v>5842</v>
      </c>
      <c r="B74" s="246"/>
      <c r="C74" s="246" t="s">
        <v>80</v>
      </c>
      <c r="D74" s="262">
        <v>4.0</v>
      </c>
      <c r="E74" s="262"/>
      <c r="F74" s="262"/>
      <c r="G74" s="262"/>
      <c r="H74" s="262"/>
      <c r="I74" s="251">
        <f t="shared" si="1"/>
        <v>0</v>
      </c>
      <c r="J74" s="252">
        <f t="shared" si="2"/>
        <v>4</v>
      </c>
      <c r="K74" s="214"/>
      <c r="L74" s="227"/>
      <c r="M74" s="255"/>
      <c r="N74" s="329"/>
      <c r="O74" s="246" t="s">
        <v>5842</v>
      </c>
      <c r="P74" s="296"/>
      <c r="Q74" s="262">
        <v>4.0</v>
      </c>
      <c r="R74" s="262"/>
      <c r="S74" s="262"/>
      <c r="T74" s="262"/>
      <c r="U74" s="262"/>
      <c r="V74" s="250">
        <f t="shared" si="3"/>
        <v>0</v>
      </c>
      <c r="W74" s="252">
        <f t="shared" si="4"/>
        <v>4</v>
      </c>
      <c r="X74" s="936">
        <f t="shared" si="5"/>
        <v>0</v>
      </c>
      <c r="Y74" s="808"/>
      <c r="Z74" s="214"/>
      <c r="AA74" s="214"/>
      <c r="AB74" s="214"/>
      <c r="AC74" s="214"/>
      <c r="AD74" s="214"/>
      <c r="AE74" s="214"/>
      <c r="AF74" s="214"/>
      <c r="AG74" s="214"/>
      <c r="AH74" s="214"/>
      <c r="AI74" s="214"/>
      <c r="AJ74" s="214"/>
    </row>
    <row r="75" ht="15.0" customHeight="1">
      <c r="A75" s="246" t="s">
        <v>8126</v>
      </c>
      <c r="B75" s="246"/>
      <c r="C75" s="246" t="s">
        <v>80</v>
      </c>
      <c r="D75" s="262">
        <v>0.0</v>
      </c>
      <c r="E75" s="262"/>
      <c r="F75" s="262">
        <v>4.0</v>
      </c>
      <c r="G75" s="262"/>
      <c r="H75" s="262"/>
      <c r="I75" s="251">
        <f t="shared" si="1"/>
        <v>4</v>
      </c>
      <c r="J75" s="252">
        <f t="shared" si="2"/>
        <v>4</v>
      </c>
      <c r="K75" s="214"/>
      <c r="L75" s="227"/>
      <c r="M75" s="255"/>
      <c r="N75" s="329"/>
      <c r="O75" s="246"/>
      <c r="P75" s="296"/>
      <c r="Q75" s="262">
        <v>0.0</v>
      </c>
      <c r="R75" s="262"/>
      <c r="S75" s="262"/>
      <c r="T75" s="262"/>
      <c r="U75" s="262"/>
      <c r="V75" s="250">
        <f t="shared" si="3"/>
        <v>0</v>
      </c>
      <c r="W75" s="252">
        <f t="shared" si="4"/>
        <v>0</v>
      </c>
      <c r="X75" s="936">
        <f t="shared" si="5"/>
        <v>4</v>
      </c>
      <c r="Y75" s="808"/>
      <c r="Z75" s="214"/>
      <c r="AA75" s="214"/>
      <c r="AB75" s="214"/>
      <c r="AC75" s="214"/>
      <c r="AD75" s="214"/>
      <c r="AE75" s="214"/>
      <c r="AF75" s="214"/>
      <c r="AG75" s="214"/>
      <c r="AH75" s="214"/>
      <c r="AI75" s="214"/>
      <c r="AJ75" s="214"/>
    </row>
    <row r="76" ht="15.0" customHeight="1">
      <c r="A76" s="247" t="s">
        <v>5863</v>
      </c>
      <c r="B76" s="247"/>
      <c r="C76" s="246" t="s">
        <v>80</v>
      </c>
      <c r="D76" s="262">
        <v>7.0</v>
      </c>
      <c r="E76" s="262">
        <v>2.0</v>
      </c>
      <c r="F76" s="262"/>
      <c r="G76" s="262"/>
      <c r="H76" s="262"/>
      <c r="I76" s="251">
        <f t="shared" si="1"/>
        <v>2</v>
      </c>
      <c r="J76" s="252">
        <f t="shared" si="2"/>
        <v>9</v>
      </c>
      <c r="K76" s="214"/>
      <c r="L76" s="227"/>
      <c r="M76" s="255"/>
      <c r="N76" s="329" t="s">
        <v>8102</v>
      </c>
      <c r="O76" s="246" t="s">
        <v>755</v>
      </c>
      <c r="P76" s="296"/>
      <c r="Q76" s="262">
        <v>7.0</v>
      </c>
      <c r="R76" s="262">
        <v>4.0</v>
      </c>
      <c r="S76" s="262"/>
      <c r="T76" s="262"/>
      <c r="U76" s="262"/>
      <c r="V76" s="250">
        <f t="shared" si="3"/>
        <v>4</v>
      </c>
      <c r="W76" s="252">
        <f t="shared" si="4"/>
        <v>11</v>
      </c>
      <c r="X76" s="936">
        <f t="shared" si="5"/>
        <v>-2</v>
      </c>
      <c r="Y76" s="808"/>
      <c r="Z76" s="214"/>
      <c r="AA76" s="214"/>
      <c r="AB76" s="214"/>
      <c r="AC76" s="214"/>
      <c r="AD76" s="214"/>
      <c r="AE76" s="214"/>
      <c r="AF76" s="214"/>
      <c r="AG76" s="214"/>
      <c r="AH76" s="214"/>
      <c r="AI76" s="214"/>
      <c r="AJ76" s="214"/>
    </row>
    <row r="77" ht="15.0" customHeight="1">
      <c r="A77" s="246" t="s">
        <v>5900</v>
      </c>
      <c r="B77" s="246"/>
      <c r="C77" s="246" t="s">
        <v>80</v>
      </c>
      <c r="D77" s="262">
        <v>1.0</v>
      </c>
      <c r="E77" s="262"/>
      <c r="F77" s="262">
        <v>1.0</v>
      </c>
      <c r="G77" s="262"/>
      <c r="H77" s="262"/>
      <c r="I77" s="251">
        <f t="shared" si="1"/>
        <v>1</v>
      </c>
      <c r="J77" s="252">
        <f t="shared" si="2"/>
        <v>2</v>
      </c>
      <c r="K77" s="214"/>
      <c r="L77" s="227"/>
      <c r="M77" s="255"/>
      <c r="N77" s="329" t="s">
        <v>8111</v>
      </c>
      <c r="O77" s="246" t="s">
        <v>8127</v>
      </c>
      <c r="P77" s="296"/>
      <c r="Q77" s="262">
        <v>1.0</v>
      </c>
      <c r="R77" s="262">
        <v>1.0</v>
      </c>
      <c r="S77" s="262"/>
      <c r="T77" s="262"/>
      <c r="U77" s="262"/>
      <c r="V77" s="250">
        <f t="shared" si="3"/>
        <v>1</v>
      </c>
      <c r="W77" s="252">
        <f t="shared" si="4"/>
        <v>2</v>
      </c>
      <c r="X77" s="936">
        <f t="shared" si="5"/>
        <v>0</v>
      </c>
      <c r="Y77" s="808"/>
      <c r="Z77" s="214"/>
      <c r="AA77" s="214"/>
      <c r="AB77" s="214"/>
      <c r="AC77" s="214"/>
      <c r="AD77" s="214"/>
      <c r="AE77" s="214"/>
      <c r="AF77" s="214"/>
      <c r="AG77" s="214"/>
      <c r="AH77" s="214"/>
      <c r="AI77" s="214"/>
      <c r="AJ77" s="214"/>
    </row>
    <row r="78" ht="15.0" customHeight="1">
      <c r="A78" s="246" t="s">
        <v>5905</v>
      </c>
      <c r="B78" s="246"/>
      <c r="C78" s="246" t="s">
        <v>80</v>
      </c>
      <c r="D78" s="249">
        <v>3.0</v>
      </c>
      <c r="E78" s="249"/>
      <c r="F78" s="249"/>
      <c r="G78" s="249"/>
      <c r="H78" s="249"/>
      <c r="I78" s="251">
        <f t="shared" si="1"/>
        <v>0</v>
      </c>
      <c r="J78" s="250">
        <f t="shared" si="2"/>
        <v>3</v>
      </c>
      <c r="K78" s="214"/>
      <c r="L78" s="227"/>
      <c r="M78" s="255"/>
      <c r="N78" s="329" t="s">
        <v>8128</v>
      </c>
      <c r="O78" s="246" t="s">
        <v>5905</v>
      </c>
      <c r="P78" s="296" t="s">
        <v>5906</v>
      </c>
      <c r="Q78" s="249">
        <v>3.0</v>
      </c>
      <c r="R78" s="249"/>
      <c r="S78" s="249"/>
      <c r="T78" s="249"/>
      <c r="U78" s="249"/>
      <c r="V78" s="250">
        <f t="shared" si="3"/>
        <v>0</v>
      </c>
      <c r="W78" s="250">
        <f t="shared" si="4"/>
        <v>3</v>
      </c>
      <c r="X78" s="934">
        <f t="shared" si="5"/>
        <v>0</v>
      </c>
      <c r="Y78" s="808"/>
      <c r="Z78" s="214"/>
      <c r="AA78" s="214"/>
      <c r="AB78" s="214"/>
      <c r="AC78" s="214"/>
      <c r="AD78" s="214"/>
      <c r="AE78" s="214"/>
      <c r="AF78" s="214"/>
      <c r="AG78" s="214"/>
      <c r="AH78" s="214"/>
      <c r="AI78" s="214"/>
      <c r="AJ78" s="214"/>
    </row>
    <row r="79" ht="15.0" customHeight="1">
      <c r="A79" s="246" t="s">
        <v>5882</v>
      </c>
      <c r="B79" s="246"/>
      <c r="C79" s="246" t="s">
        <v>80</v>
      </c>
      <c r="D79" s="262">
        <v>1.0</v>
      </c>
      <c r="E79" s="262"/>
      <c r="F79" s="262"/>
      <c r="G79" s="262"/>
      <c r="H79" s="262"/>
      <c r="I79" s="251">
        <f t="shared" si="1"/>
        <v>0</v>
      </c>
      <c r="J79" s="252">
        <f t="shared" si="2"/>
        <v>1</v>
      </c>
      <c r="K79" s="214"/>
      <c r="L79" s="227"/>
      <c r="M79" s="214"/>
      <c r="N79" s="214"/>
      <c r="O79" s="246" t="s">
        <v>5882</v>
      </c>
      <c r="P79" s="808"/>
      <c r="Q79" s="262">
        <v>1.0</v>
      </c>
      <c r="R79" s="262"/>
      <c r="S79" s="262"/>
      <c r="T79" s="262"/>
      <c r="U79" s="262"/>
      <c r="V79" s="250">
        <f t="shared" si="3"/>
        <v>0</v>
      </c>
      <c r="W79" s="252">
        <f t="shared" si="4"/>
        <v>1</v>
      </c>
      <c r="X79" s="936">
        <f t="shared" si="5"/>
        <v>0</v>
      </c>
      <c r="Y79" s="808"/>
      <c r="Z79" s="214"/>
      <c r="AA79" s="214"/>
      <c r="AB79" s="214"/>
      <c r="AC79" s="214"/>
      <c r="AD79" s="214"/>
      <c r="AE79" s="214"/>
      <c r="AF79" s="214"/>
      <c r="AG79" s="214"/>
      <c r="AH79" s="214"/>
      <c r="AI79" s="214"/>
      <c r="AJ79" s="214"/>
    </row>
    <row r="80" ht="15.0" customHeight="1">
      <c r="A80" s="246" t="s">
        <v>5897</v>
      </c>
      <c r="B80" s="246"/>
      <c r="C80" s="246" t="s">
        <v>3367</v>
      </c>
      <c r="D80" s="262">
        <v>1.0</v>
      </c>
      <c r="E80" s="262">
        <v>1.0</v>
      </c>
      <c r="F80" s="262"/>
      <c r="G80" s="262"/>
      <c r="H80" s="262"/>
      <c r="I80" s="251">
        <f t="shared" si="1"/>
        <v>1</v>
      </c>
      <c r="J80" s="252">
        <f t="shared" si="2"/>
        <v>2</v>
      </c>
      <c r="K80" s="214"/>
      <c r="L80" s="227"/>
      <c r="M80" s="255"/>
      <c r="N80" s="329"/>
      <c r="O80" s="246" t="s">
        <v>5897</v>
      </c>
      <c r="P80" s="296"/>
      <c r="Q80" s="262">
        <v>1.0</v>
      </c>
      <c r="R80" s="262"/>
      <c r="S80" s="262"/>
      <c r="T80" s="262"/>
      <c r="U80" s="262"/>
      <c r="V80" s="250">
        <f t="shared" si="3"/>
        <v>0</v>
      </c>
      <c r="W80" s="252">
        <f t="shared" si="4"/>
        <v>1</v>
      </c>
      <c r="X80" s="936">
        <f t="shared" si="5"/>
        <v>1</v>
      </c>
      <c r="Y80" s="808"/>
      <c r="Z80" s="214"/>
      <c r="AA80" s="214"/>
      <c r="AB80" s="214"/>
      <c r="AC80" s="214"/>
      <c r="AD80" s="214"/>
      <c r="AE80" s="214"/>
      <c r="AF80" s="214"/>
      <c r="AG80" s="214"/>
      <c r="AH80" s="214"/>
      <c r="AI80" s="214"/>
      <c r="AJ80" s="214"/>
    </row>
    <row r="81" ht="15.0" customHeight="1">
      <c r="A81" s="246" t="s">
        <v>5933</v>
      </c>
      <c r="B81" s="246"/>
      <c r="C81" s="246" t="s">
        <v>80</v>
      </c>
      <c r="D81" s="249">
        <v>1.0</v>
      </c>
      <c r="E81" s="249"/>
      <c r="F81" s="249"/>
      <c r="G81" s="249"/>
      <c r="H81" s="249"/>
      <c r="I81" s="251">
        <f t="shared" si="1"/>
        <v>0</v>
      </c>
      <c r="J81" s="250">
        <f t="shared" si="2"/>
        <v>1</v>
      </c>
      <c r="K81" s="214"/>
      <c r="L81" s="227"/>
      <c r="M81" s="255"/>
      <c r="N81" s="329" t="s">
        <v>8084</v>
      </c>
      <c r="O81" s="246" t="s">
        <v>5933</v>
      </c>
      <c r="P81" s="296"/>
      <c r="Q81" s="249">
        <v>1.0</v>
      </c>
      <c r="R81" s="249"/>
      <c r="S81" s="249"/>
      <c r="T81" s="249"/>
      <c r="U81" s="249"/>
      <c r="V81" s="250">
        <f t="shared" si="3"/>
        <v>0</v>
      </c>
      <c r="W81" s="250">
        <f t="shared" si="4"/>
        <v>1</v>
      </c>
      <c r="X81" s="934">
        <f t="shared" si="5"/>
        <v>0</v>
      </c>
      <c r="Y81" s="808"/>
      <c r="Z81" s="214"/>
      <c r="AA81" s="214"/>
      <c r="AB81" s="214"/>
      <c r="AC81" s="214"/>
      <c r="AD81" s="214"/>
      <c r="AE81" s="214"/>
      <c r="AF81" s="214"/>
      <c r="AG81" s="214"/>
      <c r="AH81" s="214"/>
      <c r="AI81" s="214"/>
      <c r="AJ81" s="214"/>
    </row>
    <row r="82" ht="15.0" customHeight="1">
      <c r="A82" s="246" t="s">
        <v>8129</v>
      </c>
      <c r="B82" s="246"/>
      <c r="C82" s="246" t="s">
        <v>3603</v>
      </c>
      <c r="D82" s="262">
        <v>2.0</v>
      </c>
      <c r="E82" s="262">
        <v>2.0</v>
      </c>
      <c r="F82" s="262"/>
      <c r="G82" s="262"/>
      <c r="H82" s="262"/>
      <c r="I82" s="251">
        <f t="shared" si="1"/>
        <v>2</v>
      </c>
      <c r="J82" s="252">
        <f t="shared" si="2"/>
        <v>4</v>
      </c>
      <c r="K82" s="214"/>
      <c r="L82" s="227"/>
      <c r="M82" s="214"/>
      <c r="N82" s="214"/>
      <c r="O82" s="246" t="s">
        <v>8129</v>
      </c>
      <c r="P82" s="808"/>
      <c r="Q82" s="262">
        <v>0.0</v>
      </c>
      <c r="R82" s="262">
        <v>1.0</v>
      </c>
      <c r="S82" s="262">
        <v>3.0</v>
      </c>
      <c r="T82" s="262"/>
      <c r="U82" s="262"/>
      <c r="V82" s="250">
        <f t="shared" si="3"/>
        <v>4</v>
      </c>
      <c r="W82" s="250">
        <f t="shared" si="4"/>
        <v>4</v>
      </c>
      <c r="X82" s="934">
        <f t="shared" si="5"/>
        <v>0</v>
      </c>
      <c r="Y82" s="808"/>
      <c r="Z82" s="214"/>
      <c r="AA82" s="214"/>
      <c r="AB82" s="214"/>
      <c r="AC82" s="214"/>
      <c r="AD82" s="214"/>
      <c r="AE82" s="214"/>
      <c r="AF82" s="214"/>
      <c r="AG82" s="214"/>
      <c r="AH82" s="214"/>
      <c r="AI82" s="214"/>
      <c r="AJ82" s="214"/>
    </row>
    <row r="83" ht="15.0" customHeight="1">
      <c r="A83" s="246" t="s">
        <v>7172</v>
      </c>
      <c r="B83" s="246"/>
      <c r="C83" s="246" t="s">
        <v>3603</v>
      </c>
      <c r="D83" s="262">
        <v>2.0</v>
      </c>
      <c r="E83" s="262"/>
      <c r="F83" s="262"/>
      <c r="G83" s="262"/>
      <c r="H83" s="262"/>
      <c r="I83" s="251">
        <f t="shared" si="1"/>
        <v>0</v>
      </c>
      <c r="J83" s="252">
        <f t="shared" si="2"/>
        <v>2</v>
      </c>
      <c r="K83" s="214"/>
      <c r="L83" s="227"/>
      <c r="M83" s="255"/>
      <c r="N83" s="329"/>
      <c r="O83" s="246" t="s">
        <v>7172</v>
      </c>
      <c r="P83" s="296"/>
      <c r="Q83" s="262">
        <v>2.0</v>
      </c>
      <c r="R83" s="262"/>
      <c r="S83" s="262"/>
      <c r="T83" s="262"/>
      <c r="U83" s="262"/>
      <c r="V83" s="250">
        <f t="shared" si="3"/>
        <v>0</v>
      </c>
      <c r="W83" s="250">
        <f t="shared" si="4"/>
        <v>2</v>
      </c>
      <c r="X83" s="934">
        <f t="shared" si="5"/>
        <v>0</v>
      </c>
      <c r="Y83" s="808"/>
      <c r="Z83" s="214"/>
      <c r="AA83" s="214"/>
      <c r="AB83" s="214"/>
      <c r="AC83" s="214"/>
      <c r="AD83" s="214"/>
      <c r="AE83" s="214"/>
      <c r="AF83" s="214"/>
      <c r="AG83" s="214"/>
      <c r="AH83" s="214"/>
      <c r="AI83" s="214"/>
      <c r="AJ83" s="214"/>
    </row>
    <row r="84" ht="15.0" customHeight="1">
      <c r="A84" s="247" t="s">
        <v>5934</v>
      </c>
      <c r="B84" s="247"/>
      <c r="C84" s="246" t="s">
        <v>80</v>
      </c>
      <c r="D84" s="249">
        <v>1.0</v>
      </c>
      <c r="E84" s="249"/>
      <c r="F84" s="249"/>
      <c r="G84" s="249"/>
      <c r="H84" s="249"/>
      <c r="I84" s="251">
        <f t="shared" si="1"/>
        <v>0</v>
      </c>
      <c r="J84" s="250">
        <f t="shared" si="2"/>
        <v>1</v>
      </c>
      <c r="K84" s="214"/>
      <c r="L84" s="227"/>
      <c r="M84" s="255"/>
      <c r="N84" s="329"/>
      <c r="O84" s="247" t="s">
        <v>5934</v>
      </c>
      <c r="P84" s="296"/>
      <c r="Q84" s="249">
        <v>1.0</v>
      </c>
      <c r="R84" s="249"/>
      <c r="S84" s="249"/>
      <c r="T84" s="249"/>
      <c r="U84" s="249"/>
      <c r="V84" s="250">
        <f t="shared" si="3"/>
        <v>0</v>
      </c>
      <c r="W84" s="250">
        <f t="shared" si="4"/>
        <v>1</v>
      </c>
      <c r="X84" s="934">
        <f t="shared" si="5"/>
        <v>0</v>
      </c>
      <c r="Y84" s="808"/>
      <c r="Z84" s="214"/>
      <c r="AA84" s="214"/>
      <c r="AB84" s="214"/>
      <c r="AC84" s="214"/>
      <c r="AD84" s="214"/>
      <c r="AE84" s="214"/>
      <c r="AF84" s="214"/>
      <c r="AG84" s="214"/>
      <c r="AH84" s="214"/>
      <c r="AI84" s="214"/>
      <c r="AJ84" s="214"/>
    </row>
    <row r="85" ht="15.0" customHeight="1">
      <c r="A85" s="247" t="s">
        <v>5914</v>
      </c>
      <c r="B85" s="247"/>
      <c r="C85" s="246" t="s">
        <v>101</v>
      </c>
      <c r="D85" s="249">
        <v>0.0</v>
      </c>
      <c r="E85" s="249"/>
      <c r="F85" s="249">
        <v>1.0</v>
      </c>
      <c r="G85" s="249"/>
      <c r="H85" s="249"/>
      <c r="I85" s="251">
        <f t="shared" si="1"/>
        <v>1</v>
      </c>
      <c r="J85" s="250">
        <f t="shared" si="2"/>
        <v>1</v>
      </c>
      <c r="K85" s="214"/>
      <c r="L85" s="227"/>
      <c r="M85" s="255"/>
      <c r="N85" s="329"/>
      <c r="O85" s="247"/>
      <c r="P85" s="296"/>
      <c r="Q85" s="249">
        <v>0.0</v>
      </c>
      <c r="R85" s="249">
        <v>1.0</v>
      </c>
      <c r="S85" s="249"/>
      <c r="T85" s="249"/>
      <c r="U85" s="249"/>
      <c r="V85" s="250">
        <f t="shared" si="3"/>
        <v>1</v>
      </c>
      <c r="W85" s="250">
        <f t="shared" si="4"/>
        <v>1</v>
      </c>
      <c r="X85" s="934">
        <f t="shared" si="5"/>
        <v>0</v>
      </c>
      <c r="Y85" s="808"/>
      <c r="Z85" s="214"/>
      <c r="AA85" s="214"/>
      <c r="AB85" s="214"/>
      <c r="AC85" s="214"/>
      <c r="AD85" s="214"/>
      <c r="AE85" s="214"/>
      <c r="AF85" s="214"/>
      <c r="AG85" s="214"/>
      <c r="AH85" s="214"/>
      <c r="AI85" s="214"/>
      <c r="AJ85" s="214"/>
    </row>
    <row r="86" ht="15.0" customHeight="1">
      <c r="A86" s="246" t="s">
        <v>8130</v>
      </c>
      <c r="B86" s="246"/>
      <c r="C86" s="246" t="s">
        <v>80</v>
      </c>
      <c r="D86" s="262">
        <v>4.0</v>
      </c>
      <c r="E86" s="262">
        <v>1.0</v>
      </c>
      <c r="F86" s="262">
        <v>4.0</v>
      </c>
      <c r="G86" s="262"/>
      <c r="H86" s="262"/>
      <c r="I86" s="251">
        <f t="shared" si="1"/>
        <v>5</v>
      </c>
      <c r="J86" s="252">
        <f t="shared" si="2"/>
        <v>9</v>
      </c>
      <c r="K86" s="214"/>
      <c r="L86" s="227"/>
      <c r="M86" s="255"/>
      <c r="N86" s="329" t="s">
        <v>8102</v>
      </c>
      <c r="O86" s="246" t="s">
        <v>365</v>
      </c>
      <c r="P86" s="296"/>
      <c r="Q86" s="262">
        <v>4.0</v>
      </c>
      <c r="R86" s="262">
        <v>1.0</v>
      </c>
      <c r="S86" s="262">
        <v>3.0</v>
      </c>
      <c r="T86" s="262"/>
      <c r="U86" s="262"/>
      <c r="V86" s="250">
        <f t="shared" si="3"/>
        <v>4</v>
      </c>
      <c r="W86" s="250">
        <f t="shared" si="4"/>
        <v>8</v>
      </c>
      <c r="X86" s="934">
        <f t="shared" si="5"/>
        <v>1</v>
      </c>
      <c r="Y86" s="808"/>
      <c r="Z86" s="214"/>
      <c r="AA86" s="214"/>
      <c r="AB86" s="214"/>
      <c r="AC86" s="214"/>
      <c r="AD86" s="214"/>
      <c r="AE86" s="214"/>
      <c r="AF86" s="214"/>
      <c r="AG86" s="214"/>
      <c r="AH86" s="214"/>
      <c r="AI86" s="214"/>
      <c r="AJ86" s="214"/>
    </row>
    <row r="87" ht="15.0" customHeight="1">
      <c r="A87" s="246" t="s">
        <v>5926</v>
      </c>
      <c r="B87" s="246"/>
      <c r="C87" s="246" t="s">
        <v>80</v>
      </c>
      <c r="D87" s="262">
        <v>0.0</v>
      </c>
      <c r="E87" s="262">
        <v>0.0</v>
      </c>
      <c r="F87" s="262">
        <v>1.0</v>
      </c>
      <c r="G87" s="262"/>
      <c r="H87" s="262"/>
      <c r="I87" s="251">
        <f t="shared" si="1"/>
        <v>1</v>
      </c>
      <c r="J87" s="252">
        <f t="shared" si="2"/>
        <v>1</v>
      </c>
      <c r="K87" s="214"/>
      <c r="L87" s="227"/>
      <c r="M87" s="255"/>
      <c r="N87" s="329"/>
      <c r="O87" s="246"/>
      <c r="P87" s="296"/>
      <c r="Q87" s="262">
        <v>0.0</v>
      </c>
      <c r="R87" s="262"/>
      <c r="S87" s="262"/>
      <c r="T87" s="262"/>
      <c r="U87" s="262"/>
      <c r="V87" s="250">
        <f t="shared" si="3"/>
        <v>0</v>
      </c>
      <c r="W87" s="250">
        <f t="shared" si="4"/>
        <v>0</v>
      </c>
      <c r="X87" s="934">
        <f t="shared" si="5"/>
        <v>1</v>
      </c>
      <c r="Y87" s="808"/>
      <c r="Z87" s="214"/>
      <c r="AA87" s="214"/>
      <c r="AB87" s="214"/>
      <c r="AC87" s="214"/>
      <c r="AD87" s="214"/>
      <c r="AE87" s="214"/>
      <c r="AF87" s="214"/>
      <c r="AG87" s="214"/>
      <c r="AH87" s="214"/>
      <c r="AI87" s="214"/>
      <c r="AJ87" s="214"/>
    </row>
    <row r="88" ht="15.0" customHeight="1">
      <c r="A88" s="246" t="s">
        <v>5954</v>
      </c>
      <c r="B88" s="246"/>
      <c r="C88" s="246" t="s">
        <v>101</v>
      </c>
      <c r="D88" s="262">
        <v>0.0</v>
      </c>
      <c r="E88" s="262">
        <v>1.0</v>
      </c>
      <c r="F88" s="262"/>
      <c r="G88" s="262"/>
      <c r="H88" s="262"/>
      <c r="I88" s="251">
        <f t="shared" si="1"/>
        <v>1</v>
      </c>
      <c r="J88" s="252">
        <f t="shared" si="2"/>
        <v>1</v>
      </c>
      <c r="K88" s="214"/>
      <c r="L88" s="227"/>
      <c r="M88" s="255"/>
      <c r="N88" s="329"/>
      <c r="O88" s="246"/>
      <c r="P88" s="296"/>
      <c r="Q88" s="262">
        <v>0.0</v>
      </c>
      <c r="R88" s="262">
        <v>1.0</v>
      </c>
      <c r="S88" s="262"/>
      <c r="T88" s="262"/>
      <c r="U88" s="262"/>
      <c r="V88" s="250">
        <f t="shared" si="3"/>
        <v>1</v>
      </c>
      <c r="W88" s="250">
        <f t="shared" si="4"/>
        <v>1</v>
      </c>
      <c r="X88" s="934">
        <f t="shared" si="5"/>
        <v>0</v>
      </c>
      <c r="Y88" s="808"/>
      <c r="Z88" s="214"/>
      <c r="AA88" s="214"/>
      <c r="AB88" s="214"/>
      <c r="AC88" s="214"/>
      <c r="AD88" s="214"/>
      <c r="AE88" s="214"/>
      <c r="AF88" s="214"/>
      <c r="AG88" s="214"/>
      <c r="AH88" s="214"/>
      <c r="AI88" s="214"/>
      <c r="AJ88" s="214"/>
    </row>
    <row r="89" ht="15.0" customHeight="1">
      <c r="A89" s="246" t="s">
        <v>121</v>
      </c>
      <c r="B89" s="246"/>
      <c r="C89" s="246" t="s">
        <v>101</v>
      </c>
      <c r="D89" s="262">
        <v>1.0</v>
      </c>
      <c r="E89" s="262">
        <v>5.0</v>
      </c>
      <c r="F89" s="262"/>
      <c r="G89" s="262"/>
      <c r="H89" s="262"/>
      <c r="I89" s="251">
        <f t="shared" si="1"/>
        <v>5</v>
      </c>
      <c r="J89" s="252">
        <f t="shared" si="2"/>
        <v>6</v>
      </c>
      <c r="K89" s="214"/>
      <c r="L89" s="227"/>
      <c r="M89" s="255"/>
      <c r="N89" s="329" t="s">
        <v>8111</v>
      </c>
      <c r="O89" s="246" t="s">
        <v>121</v>
      </c>
      <c r="P89" s="296"/>
      <c r="Q89" s="262">
        <v>1.0</v>
      </c>
      <c r="R89" s="262">
        <v>1.0</v>
      </c>
      <c r="S89" s="262">
        <v>1.0</v>
      </c>
      <c r="T89" s="262"/>
      <c r="U89" s="262"/>
      <c r="V89" s="250">
        <f t="shared" si="3"/>
        <v>2</v>
      </c>
      <c r="W89" s="250">
        <f t="shared" si="4"/>
        <v>3</v>
      </c>
      <c r="X89" s="934">
        <f t="shared" si="5"/>
        <v>3</v>
      </c>
      <c r="Y89" s="808"/>
      <c r="Z89" s="214"/>
      <c r="AA89" s="214"/>
      <c r="AB89" s="214"/>
      <c r="AC89" s="214"/>
      <c r="AD89" s="214"/>
      <c r="AE89" s="214"/>
      <c r="AF89" s="214"/>
      <c r="AG89" s="214"/>
      <c r="AH89" s="214"/>
      <c r="AI89" s="214"/>
      <c r="AJ89" s="214"/>
    </row>
    <row r="90" ht="15.0" customHeight="1">
      <c r="A90" s="246" t="s">
        <v>5952</v>
      </c>
      <c r="B90" s="246"/>
      <c r="C90" s="246" t="s">
        <v>96</v>
      </c>
      <c r="D90" s="262">
        <v>1.0</v>
      </c>
      <c r="E90" s="262"/>
      <c r="F90" s="262"/>
      <c r="G90" s="262"/>
      <c r="H90" s="262"/>
      <c r="I90" s="251">
        <f t="shared" si="1"/>
        <v>0</v>
      </c>
      <c r="J90" s="252">
        <f t="shared" si="2"/>
        <v>1</v>
      </c>
      <c r="K90" s="214"/>
      <c r="L90" s="227"/>
      <c r="M90" s="255"/>
      <c r="N90" s="329"/>
      <c r="O90" s="246"/>
      <c r="P90" s="296"/>
      <c r="Q90" s="262">
        <v>0.0</v>
      </c>
      <c r="R90" s="262"/>
      <c r="S90" s="262"/>
      <c r="T90" s="262"/>
      <c r="U90" s="262"/>
      <c r="V90" s="250">
        <f t="shared" si="3"/>
        <v>0</v>
      </c>
      <c r="W90" s="250">
        <f t="shared" si="4"/>
        <v>0</v>
      </c>
      <c r="X90" s="934">
        <f t="shared" si="5"/>
        <v>1</v>
      </c>
      <c r="Y90" s="808"/>
      <c r="Z90" s="214"/>
      <c r="AA90" s="214"/>
      <c r="AB90" s="214"/>
      <c r="AC90" s="214"/>
      <c r="AD90" s="214"/>
      <c r="AE90" s="214"/>
      <c r="AF90" s="214"/>
      <c r="AG90" s="214"/>
      <c r="AH90" s="214"/>
      <c r="AI90" s="214"/>
      <c r="AJ90" s="214"/>
    </row>
    <row r="91" ht="15.0" customHeight="1">
      <c r="A91" s="246" t="s">
        <v>5961</v>
      </c>
      <c r="B91" s="246"/>
      <c r="C91" s="246" t="s">
        <v>96</v>
      </c>
      <c r="D91" s="262">
        <v>1.0</v>
      </c>
      <c r="E91" s="262"/>
      <c r="F91" s="262"/>
      <c r="G91" s="262"/>
      <c r="H91" s="262"/>
      <c r="I91" s="251">
        <f t="shared" si="1"/>
        <v>0</v>
      </c>
      <c r="J91" s="252">
        <f t="shared" si="2"/>
        <v>1</v>
      </c>
      <c r="K91" s="214"/>
      <c r="L91" s="227"/>
      <c r="M91" s="255"/>
      <c r="N91" s="329" t="s">
        <v>8131</v>
      </c>
      <c r="O91" s="246" t="s">
        <v>8132</v>
      </c>
      <c r="P91" s="296">
        <v>45550.0</v>
      </c>
      <c r="Q91" s="262">
        <v>1.0</v>
      </c>
      <c r="R91" s="262"/>
      <c r="S91" s="262"/>
      <c r="T91" s="262"/>
      <c r="U91" s="262"/>
      <c r="V91" s="250">
        <f t="shared" si="3"/>
        <v>0</v>
      </c>
      <c r="W91" s="250">
        <f t="shared" si="4"/>
        <v>1</v>
      </c>
      <c r="X91" s="934">
        <f t="shared" si="5"/>
        <v>0</v>
      </c>
      <c r="Y91" s="808"/>
      <c r="Z91" s="214"/>
      <c r="AA91" s="214"/>
      <c r="AB91" s="214"/>
      <c r="AC91" s="214"/>
      <c r="AD91" s="214"/>
      <c r="AE91" s="214"/>
      <c r="AF91" s="214"/>
      <c r="AG91" s="214"/>
      <c r="AH91" s="214"/>
      <c r="AI91" s="214"/>
      <c r="AJ91" s="214"/>
    </row>
    <row r="92" ht="15.0" customHeight="1">
      <c r="A92" s="246" t="s">
        <v>350</v>
      </c>
      <c r="B92" s="246" t="s">
        <v>5996</v>
      </c>
      <c r="C92" s="246" t="s">
        <v>80</v>
      </c>
      <c r="D92" s="262">
        <v>0.0</v>
      </c>
      <c r="E92" s="262"/>
      <c r="F92" s="262">
        <v>1.0</v>
      </c>
      <c r="G92" s="262"/>
      <c r="H92" s="262"/>
      <c r="I92" s="251">
        <f t="shared" si="1"/>
        <v>1</v>
      </c>
      <c r="J92" s="252">
        <f t="shared" si="2"/>
        <v>1</v>
      </c>
      <c r="K92" s="214"/>
      <c r="L92" s="227"/>
      <c r="M92" s="255"/>
      <c r="N92" s="329"/>
      <c r="O92" s="246"/>
      <c r="P92" s="296"/>
      <c r="Q92" s="262">
        <v>0.0</v>
      </c>
      <c r="R92" s="262"/>
      <c r="S92" s="262">
        <v>1.0</v>
      </c>
      <c r="T92" s="262"/>
      <c r="U92" s="262"/>
      <c r="V92" s="250">
        <f t="shared" si="3"/>
        <v>1</v>
      </c>
      <c r="W92" s="250">
        <f t="shared" si="4"/>
        <v>1</v>
      </c>
      <c r="X92" s="934">
        <f t="shared" si="5"/>
        <v>0</v>
      </c>
      <c r="Y92" s="808"/>
      <c r="Z92" s="214"/>
      <c r="AA92" s="214"/>
      <c r="AB92" s="214"/>
      <c r="AC92" s="214"/>
      <c r="AD92" s="214"/>
      <c r="AE92" s="214"/>
      <c r="AF92" s="214"/>
      <c r="AG92" s="214"/>
      <c r="AH92" s="214"/>
      <c r="AI92" s="214"/>
      <c r="AJ92" s="214"/>
    </row>
    <row r="93" ht="15.0" customHeight="1">
      <c r="A93" s="246" t="s">
        <v>8133</v>
      </c>
      <c r="B93" s="246"/>
      <c r="C93" s="246" t="s">
        <v>80</v>
      </c>
      <c r="D93" s="262">
        <v>1.0</v>
      </c>
      <c r="E93" s="262"/>
      <c r="F93" s="262"/>
      <c r="G93" s="262"/>
      <c r="H93" s="262"/>
      <c r="I93" s="251">
        <f t="shared" si="1"/>
        <v>0</v>
      </c>
      <c r="J93" s="252">
        <f t="shared" si="2"/>
        <v>1</v>
      </c>
      <c r="K93" s="214"/>
      <c r="L93" s="227"/>
      <c r="M93" s="255"/>
      <c r="N93" s="329" t="s">
        <v>8134</v>
      </c>
      <c r="O93" s="246" t="s">
        <v>8135</v>
      </c>
      <c r="P93" s="296" t="s">
        <v>8136</v>
      </c>
      <c r="Q93" s="262">
        <v>1.0</v>
      </c>
      <c r="R93" s="262"/>
      <c r="S93" s="262"/>
      <c r="T93" s="262"/>
      <c r="U93" s="262"/>
      <c r="V93" s="250">
        <f t="shared" si="3"/>
        <v>0</v>
      </c>
      <c r="W93" s="250">
        <f t="shared" si="4"/>
        <v>1</v>
      </c>
      <c r="X93" s="934">
        <f t="shared" si="5"/>
        <v>0</v>
      </c>
      <c r="Y93" s="808"/>
      <c r="Z93" s="214"/>
      <c r="AA93" s="214"/>
      <c r="AB93" s="214"/>
      <c r="AC93" s="214"/>
      <c r="AD93" s="214"/>
      <c r="AE93" s="214"/>
      <c r="AF93" s="214"/>
      <c r="AG93" s="214"/>
      <c r="AH93" s="214"/>
      <c r="AI93" s="214"/>
      <c r="AJ93" s="214"/>
    </row>
    <row r="94" ht="15.0" customHeight="1">
      <c r="A94" s="246" t="s">
        <v>7223</v>
      </c>
      <c r="B94" s="246"/>
      <c r="C94" s="246" t="s">
        <v>80</v>
      </c>
      <c r="D94" s="262">
        <v>1.0</v>
      </c>
      <c r="E94" s="262"/>
      <c r="F94" s="262"/>
      <c r="G94" s="262"/>
      <c r="H94" s="262"/>
      <c r="I94" s="251">
        <f t="shared" si="1"/>
        <v>0</v>
      </c>
      <c r="J94" s="252">
        <f t="shared" si="2"/>
        <v>1</v>
      </c>
      <c r="K94" s="214"/>
      <c r="L94" s="227"/>
      <c r="M94" s="255"/>
      <c r="N94" s="329" t="s">
        <v>8137</v>
      </c>
      <c r="O94" s="246" t="s">
        <v>8138</v>
      </c>
      <c r="P94" s="296" t="s">
        <v>8139</v>
      </c>
      <c r="Q94" s="262">
        <v>0.0</v>
      </c>
      <c r="R94" s="262"/>
      <c r="S94" s="262">
        <v>1.0</v>
      </c>
      <c r="T94" s="262"/>
      <c r="U94" s="262"/>
      <c r="V94" s="250">
        <f t="shared" si="3"/>
        <v>1</v>
      </c>
      <c r="W94" s="252">
        <f t="shared" si="4"/>
        <v>1</v>
      </c>
      <c r="X94" s="936">
        <f t="shared" si="5"/>
        <v>0</v>
      </c>
      <c r="Y94" s="808"/>
      <c r="Z94" s="214"/>
      <c r="AA94" s="214"/>
      <c r="AB94" s="214"/>
      <c r="AC94" s="214"/>
      <c r="AD94" s="214"/>
      <c r="AE94" s="214"/>
      <c r="AF94" s="214"/>
      <c r="AG94" s="214"/>
      <c r="AH94" s="214"/>
      <c r="AI94" s="214"/>
      <c r="AJ94" s="214"/>
    </row>
    <row r="95" ht="15.0" customHeight="1">
      <c r="A95" s="246" t="s">
        <v>8140</v>
      </c>
      <c r="B95" s="246"/>
      <c r="C95" s="246" t="s">
        <v>80</v>
      </c>
      <c r="D95" s="262">
        <v>2.0</v>
      </c>
      <c r="E95" s="262"/>
      <c r="F95" s="262"/>
      <c r="G95" s="262"/>
      <c r="H95" s="262"/>
      <c r="I95" s="251">
        <f t="shared" si="1"/>
        <v>0</v>
      </c>
      <c r="J95" s="252">
        <f t="shared" si="2"/>
        <v>2</v>
      </c>
      <c r="K95" s="214"/>
      <c r="L95" s="227"/>
      <c r="M95" s="255"/>
      <c r="N95" s="329"/>
      <c r="O95" s="246"/>
      <c r="P95" s="296"/>
      <c r="Q95" s="262">
        <v>0.0</v>
      </c>
      <c r="R95" s="262"/>
      <c r="S95" s="262"/>
      <c r="T95" s="262"/>
      <c r="U95" s="262"/>
      <c r="V95" s="250">
        <f t="shared" si="3"/>
        <v>0</v>
      </c>
      <c r="W95" s="250">
        <f t="shared" si="4"/>
        <v>0</v>
      </c>
      <c r="X95" s="934">
        <f t="shared" si="5"/>
        <v>2</v>
      </c>
      <c r="Y95" s="808"/>
      <c r="Z95" s="214"/>
      <c r="AA95" s="214"/>
      <c r="AB95" s="214"/>
      <c r="AC95" s="214"/>
      <c r="AD95" s="214"/>
      <c r="AE95" s="214"/>
      <c r="AF95" s="214"/>
      <c r="AG95" s="214"/>
      <c r="AH95" s="214"/>
      <c r="AI95" s="214"/>
      <c r="AJ95" s="214"/>
    </row>
    <row r="96" ht="15.0" customHeight="1">
      <c r="A96" s="246" t="s">
        <v>8141</v>
      </c>
      <c r="B96" s="246"/>
      <c r="C96" s="246" t="s">
        <v>80</v>
      </c>
      <c r="D96" s="262">
        <v>1.0</v>
      </c>
      <c r="E96" s="262"/>
      <c r="F96" s="262"/>
      <c r="G96" s="262"/>
      <c r="H96" s="262"/>
      <c r="I96" s="251">
        <f t="shared" si="1"/>
        <v>0</v>
      </c>
      <c r="J96" s="252">
        <f t="shared" si="2"/>
        <v>1</v>
      </c>
      <c r="K96" s="214"/>
      <c r="L96" s="227"/>
      <c r="M96" s="255"/>
      <c r="N96" s="329"/>
      <c r="O96" s="246"/>
      <c r="P96" s="296"/>
      <c r="Q96" s="262">
        <v>0.0</v>
      </c>
      <c r="R96" s="262"/>
      <c r="S96" s="262"/>
      <c r="T96" s="262"/>
      <c r="U96" s="262"/>
      <c r="V96" s="250">
        <f t="shared" si="3"/>
        <v>0</v>
      </c>
      <c r="W96" s="252">
        <f t="shared" si="4"/>
        <v>0</v>
      </c>
      <c r="X96" s="936">
        <f t="shared" si="5"/>
        <v>1</v>
      </c>
      <c r="Y96" s="808"/>
      <c r="Z96" s="214"/>
      <c r="AA96" s="214"/>
      <c r="AB96" s="214"/>
      <c r="AC96" s="214"/>
      <c r="AD96" s="214"/>
      <c r="AE96" s="214"/>
      <c r="AF96" s="214"/>
      <c r="AG96" s="214"/>
      <c r="AH96" s="214"/>
      <c r="AI96" s="214"/>
      <c r="AJ96" s="214"/>
    </row>
    <row r="97" ht="15.0" customHeight="1">
      <c r="A97" s="246" t="s">
        <v>8142</v>
      </c>
      <c r="B97" s="246"/>
      <c r="C97" s="246" t="s">
        <v>80</v>
      </c>
      <c r="D97" s="262">
        <v>2.0</v>
      </c>
      <c r="E97" s="262"/>
      <c r="F97" s="262"/>
      <c r="G97" s="262"/>
      <c r="H97" s="262"/>
      <c r="I97" s="251">
        <f t="shared" si="1"/>
        <v>0</v>
      </c>
      <c r="J97" s="252">
        <f t="shared" si="2"/>
        <v>2</v>
      </c>
      <c r="K97" s="214"/>
      <c r="L97" s="227"/>
      <c r="M97" s="255"/>
      <c r="N97" s="329"/>
      <c r="O97" s="246"/>
      <c r="P97" s="296"/>
      <c r="Q97" s="262">
        <v>0.0</v>
      </c>
      <c r="R97" s="262"/>
      <c r="S97" s="262"/>
      <c r="T97" s="262"/>
      <c r="U97" s="262"/>
      <c r="V97" s="250">
        <f t="shared" si="3"/>
        <v>0</v>
      </c>
      <c r="W97" s="252">
        <f t="shared" si="4"/>
        <v>0</v>
      </c>
      <c r="X97" s="936">
        <f t="shared" si="5"/>
        <v>2</v>
      </c>
      <c r="Y97" s="808"/>
      <c r="Z97" s="214"/>
      <c r="AA97" s="214"/>
      <c r="AB97" s="214"/>
      <c r="AC97" s="214"/>
      <c r="AD97" s="214"/>
      <c r="AE97" s="214"/>
      <c r="AF97" s="214"/>
      <c r="AG97" s="214"/>
      <c r="AH97" s="214"/>
      <c r="AI97" s="214"/>
      <c r="AJ97" s="214"/>
    </row>
    <row r="98" ht="15.0" customHeight="1">
      <c r="A98" s="246" t="s">
        <v>8143</v>
      </c>
      <c r="B98" s="246"/>
      <c r="C98" s="246" t="s">
        <v>80</v>
      </c>
      <c r="D98" s="262">
        <v>1.0</v>
      </c>
      <c r="E98" s="262"/>
      <c r="F98" s="262"/>
      <c r="G98" s="262"/>
      <c r="H98" s="262"/>
      <c r="I98" s="251">
        <f t="shared" si="1"/>
        <v>0</v>
      </c>
      <c r="J98" s="252">
        <f t="shared" si="2"/>
        <v>1</v>
      </c>
      <c r="K98" s="214"/>
      <c r="L98" s="227"/>
      <c r="M98" s="255"/>
      <c r="N98" s="329"/>
      <c r="O98" s="246"/>
      <c r="P98" s="296"/>
      <c r="Q98" s="262">
        <v>0.0</v>
      </c>
      <c r="R98" s="262"/>
      <c r="S98" s="262"/>
      <c r="T98" s="262"/>
      <c r="U98" s="262"/>
      <c r="V98" s="250">
        <f t="shared" si="3"/>
        <v>0</v>
      </c>
      <c r="W98" s="252">
        <f t="shared" si="4"/>
        <v>0</v>
      </c>
      <c r="X98" s="936">
        <f t="shared" si="5"/>
        <v>1</v>
      </c>
      <c r="Y98" s="808"/>
      <c r="Z98" s="214"/>
      <c r="AA98" s="214"/>
      <c r="AB98" s="214"/>
      <c r="AC98" s="214"/>
      <c r="AD98" s="214"/>
      <c r="AE98" s="214"/>
      <c r="AF98" s="214"/>
      <c r="AG98" s="214"/>
      <c r="AH98" s="214"/>
      <c r="AI98" s="214"/>
      <c r="AJ98" s="214"/>
    </row>
    <row r="99" ht="15.0" customHeight="1">
      <c r="A99" s="246" t="s">
        <v>8144</v>
      </c>
      <c r="B99" s="246"/>
      <c r="C99" s="246" t="s">
        <v>80</v>
      </c>
      <c r="D99" s="262">
        <v>1.0</v>
      </c>
      <c r="E99" s="262"/>
      <c r="F99" s="262"/>
      <c r="G99" s="262"/>
      <c r="H99" s="262"/>
      <c r="I99" s="251">
        <f t="shared" si="1"/>
        <v>0</v>
      </c>
      <c r="J99" s="252">
        <f t="shared" si="2"/>
        <v>1</v>
      </c>
      <c r="K99" s="214"/>
      <c r="L99" s="227"/>
      <c r="M99" s="255"/>
      <c r="N99" s="329"/>
      <c r="O99" s="246"/>
      <c r="P99" s="296"/>
      <c r="Q99" s="262">
        <v>0.0</v>
      </c>
      <c r="R99" s="262"/>
      <c r="S99" s="262"/>
      <c r="T99" s="262"/>
      <c r="U99" s="262"/>
      <c r="V99" s="250">
        <f t="shared" si="3"/>
        <v>0</v>
      </c>
      <c r="W99" s="252">
        <f t="shared" si="4"/>
        <v>0</v>
      </c>
      <c r="X99" s="936">
        <f t="shared" si="5"/>
        <v>1</v>
      </c>
      <c r="Y99" s="808"/>
      <c r="Z99" s="214"/>
      <c r="AA99" s="214"/>
      <c r="AB99" s="214"/>
      <c r="AC99" s="214"/>
      <c r="AD99" s="214"/>
      <c r="AE99" s="214"/>
      <c r="AF99" s="214"/>
      <c r="AG99" s="214"/>
      <c r="AH99" s="214"/>
      <c r="AI99" s="214"/>
      <c r="AJ99" s="214"/>
    </row>
    <row r="100" ht="15.0" customHeight="1">
      <c r="A100" s="246" t="s">
        <v>8145</v>
      </c>
      <c r="B100" s="246"/>
      <c r="C100" s="246" t="s">
        <v>80</v>
      </c>
      <c r="D100" s="262">
        <v>1.0</v>
      </c>
      <c r="E100" s="262"/>
      <c r="F100" s="262"/>
      <c r="G100" s="262"/>
      <c r="H100" s="262"/>
      <c r="I100" s="251">
        <f t="shared" si="1"/>
        <v>0</v>
      </c>
      <c r="J100" s="252">
        <f t="shared" si="2"/>
        <v>1</v>
      </c>
      <c r="K100" s="214"/>
      <c r="L100" s="227"/>
      <c r="M100" s="255"/>
      <c r="N100" s="329"/>
      <c r="O100" s="246"/>
      <c r="P100" s="296"/>
      <c r="Q100" s="262">
        <v>0.0</v>
      </c>
      <c r="R100" s="262"/>
      <c r="S100" s="262"/>
      <c r="T100" s="262"/>
      <c r="U100" s="262"/>
      <c r="V100" s="250">
        <f t="shared" si="3"/>
        <v>0</v>
      </c>
      <c r="W100" s="252">
        <f t="shared" si="4"/>
        <v>0</v>
      </c>
      <c r="X100" s="936">
        <f t="shared" si="5"/>
        <v>1</v>
      </c>
      <c r="Y100" s="808"/>
      <c r="Z100" s="214"/>
      <c r="AA100" s="214"/>
      <c r="AB100" s="214"/>
      <c r="AC100" s="214"/>
      <c r="AD100" s="214"/>
      <c r="AE100" s="214"/>
      <c r="AF100" s="214"/>
      <c r="AG100" s="214"/>
      <c r="AH100" s="214"/>
      <c r="AI100" s="214"/>
      <c r="AJ100" s="214"/>
    </row>
    <row r="101" ht="15.0" customHeight="1">
      <c r="A101" s="246" t="s">
        <v>8146</v>
      </c>
      <c r="B101" s="246"/>
      <c r="C101" s="246" t="s">
        <v>80</v>
      </c>
      <c r="D101" s="262">
        <v>3.0</v>
      </c>
      <c r="E101" s="262"/>
      <c r="F101" s="262"/>
      <c r="G101" s="262"/>
      <c r="H101" s="262"/>
      <c r="I101" s="251">
        <f t="shared" si="1"/>
        <v>0</v>
      </c>
      <c r="J101" s="252">
        <f t="shared" si="2"/>
        <v>3</v>
      </c>
      <c r="K101" s="214"/>
      <c r="L101" s="227"/>
      <c r="M101" s="255"/>
      <c r="N101" s="329"/>
      <c r="O101" s="246"/>
      <c r="P101" s="296"/>
      <c r="Q101" s="262">
        <v>0.0</v>
      </c>
      <c r="R101" s="262"/>
      <c r="S101" s="262"/>
      <c r="T101" s="262"/>
      <c r="U101" s="262"/>
      <c r="V101" s="250">
        <f t="shared" si="3"/>
        <v>0</v>
      </c>
      <c r="W101" s="252">
        <f t="shared" si="4"/>
        <v>0</v>
      </c>
      <c r="X101" s="936">
        <f t="shared" si="5"/>
        <v>3</v>
      </c>
      <c r="Y101" s="808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14"/>
      <c r="AJ101" s="214"/>
    </row>
    <row r="102" ht="15.0" customHeight="1">
      <c r="A102" s="246" t="s">
        <v>8147</v>
      </c>
      <c r="B102" s="246"/>
      <c r="C102" s="246" t="s">
        <v>80</v>
      </c>
      <c r="D102" s="262">
        <v>1.0</v>
      </c>
      <c r="E102" s="262"/>
      <c r="F102" s="262"/>
      <c r="G102" s="262"/>
      <c r="H102" s="262"/>
      <c r="I102" s="251">
        <f t="shared" si="1"/>
        <v>0</v>
      </c>
      <c r="J102" s="252">
        <f t="shared" si="2"/>
        <v>1</v>
      </c>
      <c r="K102" s="214"/>
      <c r="L102" s="227"/>
      <c r="M102" s="255"/>
      <c r="N102" s="329"/>
      <c r="O102" s="246"/>
      <c r="P102" s="296"/>
      <c r="Q102" s="262">
        <v>0.0</v>
      </c>
      <c r="R102" s="262"/>
      <c r="S102" s="262"/>
      <c r="T102" s="262"/>
      <c r="U102" s="262"/>
      <c r="V102" s="250">
        <f t="shared" si="3"/>
        <v>0</v>
      </c>
      <c r="W102" s="252">
        <f t="shared" si="4"/>
        <v>0</v>
      </c>
      <c r="X102" s="936">
        <f t="shared" si="5"/>
        <v>1</v>
      </c>
      <c r="Y102" s="808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</row>
    <row r="103" ht="15.0" customHeight="1">
      <c r="A103" s="246" t="s">
        <v>8148</v>
      </c>
      <c r="B103" s="246"/>
      <c r="C103" s="246" t="s">
        <v>80</v>
      </c>
      <c r="D103" s="262">
        <v>1.0</v>
      </c>
      <c r="E103" s="262"/>
      <c r="F103" s="262"/>
      <c r="G103" s="262"/>
      <c r="H103" s="262"/>
      <c r="I103" s="251">
        <f t="shared" si="1"/>
        <v>0</v>
      </c>
      <c r="J103" s="252">
        <f t="shared" si="2"/>
        <v>1</v>
      </c>
      <c r="K103" s="214"/>
      <c r="L103" s="227"/>
      <c r="M103" s="255"/>
      <c r="N103" s="329"/>
      <c r="O103" s="246"/>
      <c r="P103" s="296"/>
      <c r="Q103" s="262">
        <v>0.0</v>
      </c>
      <c r="R103" s="262"/>
      <c r="S103" s="262"/>
      <c r="T103" s="262"/>
      <c r="U103" s="262"/>
      <c r="V103" s="250">
        <f t="shared" si="3"/>
        <v>0</v>
      </c>
      <c r="W103" s="252">
        <f t="shared" si="4"/>
        <v>0</v>
      </c>
      <c r="X103" s="936">
        <f t="shared" si="5"/>
        <v>1</v>
      </c>
      <c r="Y103" s="808"/>
      <c r="Z103" s="214"/>
      <c r="AA103" s="214"/>
      <c r="AB103" s="214"/>
      <c r="AC103" s="214"/>
      <c r="AD103" s="214"/>
      <c r="AE103" s="214"/>
      <c r="AF103" s="214"/>
      <c r="AG103" s="214"/>
      <c r="AH103" s="214"/>
      <c r="AI103" s="214"/>
      <c r="AJ103" s="214"/>
    </row>
    <row r="104" ht="15.0" customHeight="1">
      <c r="A104" s="246" t="s">
        <v>8149</v>
      </c>
      <c r="B104" s="246"/>
      <c r="C104" s="246" t="s">
        <v>80</v>
      </c>
      <c r="D104" s="262">
        <v>4.0</v>
      </c>
      <c r="E104" s="262"/>
      <c r="F104" s="262"/>
      <c r="G104" s="262"/>
      <c r="H104" s="262"/>
      <c r="I104" s="251">
        <f t="shared" si="1"/>
        <v>0</v>
      </c>
      <c r="J104" s="252">
        <f t="shared" si="2"/>
        <v>4</v>
      </c>
      <c r="K104" s="214"/>
      <c r="L104" s="227"/>
      <c r="M104" s="255"/>
      <c r="N104" s="329" t="s">
        <v>8134</v>
      </c>
      <c r="O104" s="246" t="s">
        <v>8150</v>
      </c>
      <c r="P104" s="296" t="s">
        <v>8151</v>
      </c>
      <c r="Q104" s="262">
        <v>4.0</v>
      </c>
      <c r="R104" s="262"/>
      <c r="S104" s="262"/>
      <c r="T104" s="262"/>
      <c r="U104" s="262"/>
      <c r="V104" s="250">
        <f t="shared" si="3"/>
        <v>0</v>
      </c>
      <c r="W104" s="252">
        <f t="shared" si="4"/>
        <v>4</v>
      </c>
      <c r="X104" s="936">
        <f t="shared" si="5"/>
        <v>0</v>
      </c>
      <c r="Y104" s="808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214"/>
      <c r="AJ104" s="214"/>
    </row>
    <row r="105" ht="15.0" customHeight="1">
      <c r="A105" s="246" t="s">
        <v>8152</v>
      </c>
      <c r="B105" s="246"/>
      <c r="C105" s="246" t="s">
        <v>80</v>
      </c>
      <c r="D105" s="262">
        <v>4.0</v>
      </c>
      <c r="E105" s="262"/>
      <c r="F105" s="262"/>
      <c r="G105" s="262"/>
      <c r="H105" s="262"/>
      <c r="I105" s="251">
        <f t="shared" si="1"/>
        <v>0</v>
      </c>
      <c r="J105" s="252">
        <f t="shared" si="2"/>
        <v>4</v>
      </c>
      <c r="K105" s="214"/>
      <c r="L105" s="227"/>
      <c r="M105" s="255"/>
      <c r="N105" s="329" t="s">
        <v>8134</v>
      </c>
      <c r="O105" s="246" t="s">
        <v>8153</v>
      </c>
      <c r="P105" s="296" t="s">
        <v>8154</v>
      </c>
      <c r="Q105" s="262">
        <v>1.0</v>
      </c>
      <c r="R105" s="262"/>
      <c r="S105" s="262"/>
      <c r="T105" s="262"/>
      <c r="U105" s="262"/>
      <c r="V105" s="250">
        <f t="shared" si="3"/>
        <v>0</v>
      </c>
      <c r="W105" s="252">
        <f t="shared" si="4"/>
        <v>1</v>
      </c>
      <c r="X105" s="936">
        <f t="shared" si="5"/>
        <v>3</v>
      </c>
      <c r="Y105" s="808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214"/>
      <c r="AJ105" s="214"/>
    </row>
    <row r="106" ht="15.0" customHeight="1">
      <c r="A106" s="246" t="s">
        <v>8155</v>
      </c>
      <c r="B106" s="246"/>
      <c r="C106" s="246" t="s">
        <v>80</v>
      </c>
      <c r="D106" s="262">
        <v>4.0</v>
      </c>
      <c r="E106" s="262"/>
      <c r="F106" s="262"/>
      <c r="G106" s="262"/>
      <c r="H106" s="262"/>
      <c r="I106" s="251">
        <f t="shared" si="1"/>
        <v>0</v>
      </c>
      <c r="J106" s="252">
        <f t="shared" si="2"/>
        <v>4</v>
      </c>
      <c r="K106" s="214"/>
      <c r="L106" s="227"/>
      <c r="M106" s="255"/>
      <c r="N106" s="329" t="s">
        <v>8134</v>
      </c>
      <c r="O106" s="246" t="s">
        <v>8156</v>
      </c>
      <c r="P106" s="296" t="s">
        <v>8157</v>
      </c>
      <c r="Q106" s="262">
        <v>1.0</v>
      </c>
      <c r="R106" s="262"/>
      <c r="S106" s="262"/>
      <c r="T106" s="262"/>
      <c r="U106" s="262"/>
      <c r="V106" s="250">
        <f t="shared" si="3"/>
        <v>0</v>
      </c>
      <c r="W106" s="252">
        <f t="shared" si="4"/>
        <v>1</v>
      </c>
      <c r="X106" s="936">
        <f t="shared" si="5"/>
        <v>3</v>
      </c>
      <c r="Y106" s="808"/>
      <c r="Z106" s="214"/>
      <c r="AA106" s="214"/>
      <c r="AB106" s="214"/>
      <c r="AC106" s="214"/>
      <c r="AD106" s="214"/>
      <c r="AE106" s="214"/>
      <c r="AF106" s="214"/>
      <c r="AG106" s="214"/>
      <c r="AH106" s="214"/>
      <c r="AI106" s="214"/>
      <c r="AJ106" s="214"/>
    </row>
    <row r="107" ht="15.0" customHeight="1">
      <c r="A107" s="246" t="s">
        <v>8158</v>
      </c>
      <c r="B107" s="246"/>
      <c r="C107" s="246" t="s">
        <v>80</v>
      </c>
      <c r="D107" s="262">
        <v>8.0</v>
      </c>
      <c r="E107" s="262"/>
      <c r="F107" s="262"/>
      <c r="G107" s="262"/>
      <c r="H107" s="262"/>
      <c r="I107" s="251">
        <f t="shared" si="1"/>
        <v>0</v>
      </c>
      <c r="J107" s="252">
        <f t="shared" si="2"/>
        <v>8</v>
      </c>
      <c r="K107" s="214"/>
      <c r="L107" s="227"/>
      <c r="M107" s="255"/>
      <c r="N107" s="329" t="s">
        <v>8159</v>
      </c>
      <c r="O107" s="246" t="s">
        <v>8158</v>
      </c>
      <c r="P107" s="296" t="s">
        <v>8160</v>
      </c>
      <c r="Q107" s="262">
        <v>8.0</v>
      </c>
      <c r="R107" s="262"/>
      <c r="S107" s="262"/>
      <c r="T107" s="262"/>
      <c r="U107" s="262"/>
      <c r="V107" s="250">
        <f t="shared" si="3"/>
        <v>0</v>
      </c>
      <c r="W107" s="252">
        <f t="shared" si="4"/>
        <v>8</v>
      </c>
      <c r="X107" s="936">
        <f t="shared" si="5"/>
        <v>0</v>
      </c>
      <c r="Y107" s="808"/>
      <c r="Z107" s="214"/>
      <c r="AA107" s="214"/>
      <c r="AB107" s="214"/>
      <c r="AC107" s="214"/>
      <c r="AD107" s="214"/>
      <c r="AE107" s="214"/>
      <c r="AF107" s="214"/>
      <c r="AG107" s="214"/>
      <c r="AH107" s="214"/>
      <c r="AI107" s="214"/>
      <c r="AJ107" s="214"/>
    </row>
    <row r="108" ht="15.0" customHeight="1">
      <c r="A108" s="246" t="s">
        <v>8161</v>
      </c>
      <c r="B108" s="246"/>
      <c r="C108" s="246" t="s">
        <v>80</v>
      </c>
      <c r="D108" s="262">
        <v>1.0</v>
      </c>
      <c r="E108" s="262"/>
      <c r="F108" s="262"/>
      <c r="G108" s="262"/>
      <c r="H108" s="262"/>
      <c r="I108" s="251">
        <f t="shared" si="1"/>
        <v>0</v>
      </c>
      <c r="J108" s="252">
        <f t="shared" si="2"/>
        <v>1</v>
      </c>
      <c r="K108" s="214"/>
      <c r="L108" s="227"/>
      <c r="M108" s="255"/>
      <c r="N108" s="329" t="s">
        <v>8116</v>
      </c>
      <c r="O108" s="246" t="s">
        <v>302</v>
      </c>
      <c r="P108" s="296" t="s">
        <v>1597</v>
      </c>
      <c r="Q108" s="262">
        <v>0.0</v>
      </c>
      <c r="R108" s="262"/>
      <c r="S108" s="262">
        <v>1.0</v>
      </c>
      <c r="T108" s="262"/>
      <c r="U108" s="262"/>
      <c r="V108" s="250">
        <f t="shared" si="3"/>
        <v>1</v>
      </c>
      <c r="W108" s="252">
        <f t="shared" si="4"/>
        <v>1</v>
      </c>
      <c r="X108" s="936">
        <f t="shared" si="5"/>
        <v>0</v>
      </c>
      <c r="Y108" s="808"/>
      <c r="Z108" s="214"/>
      <c r="AA108" s="214"/>
      <c r="AB108" s="214"/>
      <c r="AC108" s="214"/>
      <c r="AD108" s="214"/>
      <c r="AE108" s="214"/>
      <c r="AF108" s="214"/>
      <c r="AG108" s="214"/>
      <c r="AH108" s="214"/>
      <c r="AI108" s="214"/>
      <c r="AJ108" s="214"/>
    </row>
    <row r="109" ht="15.0" customHeight="1">
      <c r="A109" s="246" t="s">
        <v>5958</v>
      </c>
      <c r="B109" s="246"/>
      <c r="C109" s="246" t="s">
        <v>80</v>
      </c>
      <c r="D109" s="262">
        <v>3.0</v>
      </c>
      <c r="E109" s="262"/>
      <c r="F109" s="262"/>
      <c r="G109" s="262"/>
      <c r="H109" s="262"/>
      <c r="I109" s="251">
        <f t="shared" si="1"/>
        <v>0</v>
      </c>
      <c r="J109" s="252">
        <f t="shared" si="2"/>
        <v>3</v>
      </c>
      <c r="K109" s="214"/>
      <c r="L109" s="227"/>
      <c r="M109" s="255"/>
      <c r="N109" s="329"/>
      <c r="O109" s="246" t="s">
        <v>5958</v>
      </c>
      <c r="P109" s="296"/>
      <c r="Q109" s="262">
        <v>3.0</v>
      </c>
      <c r="R109" s="262"/>
      <c r="S109" s="262"/>
      <c r="T109" s="262"/>
      <c r="U109" s="262"/>
      <c r="V109" s="250">
        <f t="shared" si="3"/>
        <v>0</v>
      </c>
      <c r="W109" s="252">
        <f t="shared" si="4"/>
        <v>3</v>
      </c>
      <c r="X109" s="936">
        <f t="shared" si="5"/>
        <v>0</v>
      </c>
      <c r="Y109" s="808"/>
      <c r="Z109" s="214"/>
      <c r="AA109" s="214"/>
      <c r="AB109" s="214"/>
      <c r="AC109" s="214"/>
      <c r="AD109" s="214"/>
      <c r="AE109" s="214"/>
      <c r="AF109" s="214"/>
      <c r="AG109" s="214"/>
      <c r="AH109" s="214"/>
      <c r="AI109" s="214"/>
      <c r="AJ109" s="214"/>
    </row>
    <row r="110" ht="15.0" customHeight="1">
      <c r="A110" s="246" t="s">
        <v>8162</v>
      </c>
      <c r="B110" s="246"/>
      <c r="C110" s="246" t="s">
        <v>80</v>
      </c>
      <c r="D110" s="262">
        <v>2.0</v>
      </c>
      <c r="E110" s="262"/>
      <c r="F110" s="262">
        <v>3.0</v>
      </c>
      <c r="G110" s="262"/>
      <c r="H110" s="262"/>
      <c r="I110" s="251">
        <f t="shared" si="1"/>
        <v>3</v>
      </c>
      <c r="J110" s="252">
        <f t="shared" si="2"/>
        <v>5</v>
      </c>
      <c r="K110" s="214"/>
      <c r="L110" s="227"/>
      <c r="M110" s="255"/>
      <c r="N110" s="329" t="s">
        <v>8163</v>
      </c>
      <c r="O110" s="246" t="s">
        <v>3108</v>
      </c>
      <c r="P110" s="296"/>
      <c r="Q110" s="262">
        <v>2.0</v>
      </c>
      <c r="R110" s="262"/>
      <c r="S110" s="262"/>
      <c r="T110" s="262"/>
      <c r="U110" s="262"/>
      <c r="V110" s="250">
        <f t="shared" si="3"/>
        <v>0</v>
      </c>
      <c r="W110" s="252">
        <f t="shared" si="4"/>
        <v>2</v>
      </c>
      <c r="X110" s="936">
        <f t="shared" si="5"/>
        <v>3</v>
      </c>
      <c r="Y110" s="808"/>
      <c r="Z110" s="214"/>
      <c r="AA110" s="214"/>
      <c r="AB110" s="214"/>
      <c r="AC110" s="214"/>
      <c r="AD110" s="214"/>
      <c r="AE110" s="214"/>
      <c r="AF110" s="214"/>
      <c r="AG110" s="214"/>
      <c r="AH110" s="214"/>
      <c r="AI110" s="214"/>
      <c r="AJ110" s="214"/>
    </row>
    <row r="111" ht="15.0" customHeight="1">
      <c r="A111" s="246" t="s">
        <v>6007</v>
      </c>
      <c r="B111" s="246"/>
      <c r="C111" s="246" t="s">
        <v>80</v>
      </c>
      <c r="D111" s="262">
        <v>1.0</v>
      </c>
      <c r="E111" s="262"/>
      <c r="F111" s="262"/>
      <c r="G111" s="262"/>
      <c r="H111" s="262"/>
      <c r="I111" s="251">
        <f t="shared" si="1"/>
        <v>0</v>
      </c>
      <c r="J111" s="252">
        <f t="shared" si="2"/>
        <v>1</v>
      </c>
      <c r="K111" s="214"/>
      <c r="L111" s="227"/>
      <c r="M111" s="255"/>
      <c r="N111" s="329"/>
      <c r="O111" s="246"/>
      <c r="P111" s="296"/>
      <c r="Q111" s="262">
        <v>1.0</v>
      </c>
      <c r="R111" s="262"/>
      <c r="S111" s="262"/>
      <c r="T111" s="262"/>
      <c r="U111" s="262"/>
      <c r="V111" s="250">
        <f t="shared" si="3"/>
        <v>0</v>
      </c>
      <c r="W111" s="252">
        <f t="shared" si="4"/>
        <v>1</v>
      </c>
      <c r="X111" s="936">
        <f t="shared" si="5"/>
        <v>0</v>
      </c>
      <c r="Y111" s="808"/>
      <c r="Z111" s="214"/>
      <c r="AA111" s="214"/>
      <c r="AB111" s="214"/>
      <c r="AC111" s="214"/>
      <c r="AD111" s="214"/>
      <c r="AE111" s="214"/>
      <c r="AF111" s="214"/>
      <c r="AG111" s="214"/>
      <c r="AH111" s="214"/>
      <c r="AI111" s="214"/>
      <c r="AJ111" s="214"/>
    </row>
    <row r="112" ht="15.0" customHeight="1">
      <c r="A112" s="246" t="s">
        <v>6011</v>
      </c>
      <c r="B112" s="246"/>
      <c r="C112" s="246" t="s">
        <v>80</v>
      </c>
      <c r="D112" s="262">
        <v>0.0</v>
      </c>
      <c r="E112" s="262"/>
      <c r="F112" s="262">
        <v>1.0</v>
      </c>
      <c r="G112" s="262"/>
      <c r="H112" s="262"/>
      <c r="I112" s="251">
        <f t="shared" si="1"/>
        <v>1</v>
      </c>
      <c r="J112" s="252">
        <f t="shared" si="2"/>
        <v>1</v>
      </c>
      <c r="K112" s="214"/>
      <c r="L112" s="227"/>
      <c r="M112" s="255"/>
      <c r="N112" s="329"/>
      <c r="O112" s="246"/>
      <c r="P112" s="296"/>
      <c r="Q112" s="262">
        <v>0.0</v>
      </c>
      <c r="R112" s="262"/>
      <c r="S112" s="262"/>
      <c r="T112" s="262"/>
      <c r="U112" s="262"/>
      <c r="V112" s="250">
        <f t="shared" si="3"/>
        <v>0</v>
      </c>
      <c r="W112" s="252">
        <f t="shared" si="4"/>
        <v>0</v>
      </c>
      <c r="X112" s="936">
        <f t="shared" si="5"/>
        <v>1</v>
      </c>
      <c r="Y112" s="808"/>
      <c r="Z112" s="214"/>
      <c r="AA112" s="214"/>
      <c r="AB112" s="214"/>
      <c r="AC112" s="214"/>
      <c r="AD112" s="214"/>
      <c r="AE112" s="214"/>
      <c r="AF112" s="214"/>
      <c r="AG112" s="214"/>
      <c r="AH112" s="214"/>
      <c r="AI112" s="214"/>
      <c r="AJ112" s="214"/>
    </row>
    <row r="113" ht="15.0" customHeight="1">
      <c r="A113" s="247" t="s">
        <v>8164</v>
      </c>
      <c r="B113" s="247"/>
      <c r="C113" s="248" t="s">
        <v>80</v>
      </c>
      <c r="D113" s="250">
        <v>1.0</v>
      </c>
      <c r="E113" s="250"/>
      <c r="F113" s="250"/>
      <c r="G113" s="250"/>
      <c r="H113" s="250"/>
      <c r="I113" s="251">
        <f t="shared" si="1"/>
        <v>0</v>
      </c>
      <c r="J113" s="250">
        <f t="shared" si="2"/>
        <v>1</v>
      </c>
      <c r="K113" s="214"/>
      <c r="L113" s="227"/>
      <c r="M113" s="255"/>
      <c r="N113" s="329"/>
      <c r="O113" s="246"/>
      <c r="P113" s="296"/>
      <c r="Q113" s="250">
        <v>0.0</v>
      </c>
      <c r="R113" s="250"/>
      <c r="S113" s="250"/>
      <c r="T113" s="250"/>
      <c r="U113" s="250"/>
      <c r="V113" s="250">
        <f t="shared" si="3"/>
        <v>0</v>
      </c>
      <c r="W113" s="250">
        <f t="shared" si="4"/>
        <v>0</v>
      </c>
      <c r="X113" s="934">
        <f t="shared" si="5"/>
        <v>1</v>
      </c>
      <c r="Y113" s="808"/>
      <c r="Z113" s="214"/>
      <c r="AA113" s="214"/>
      <c r="AB113" s="214"/>
      <c r="AC113" s="214"/>
      <c r="AD113" s="214"/>
      <c r="AE113" s="214"/>
      <c r="AF113" s="214"/>
      <c r="AG113" s="214"/>
      <c r="AH113" s="214"/>
      <c r="AI113" s="214"/>
      <c r="AJ113" s="214"/>
    </row>
    <row r="114" ht="15.0" customHeight="1">
      <c r="A114" s="247" t="s">
        <v>8165</v>
      </c>
      <c r="B114" s="247"/>
      <c r="C114" s="248" t="s">
        <v>80</v>
      </c>
      <c r="D114" s="250">
        <v>1.0</v>
      </c>
      <c r="E114" s="250"/>
      <c r="F114" s="250"/>
      <c r="G114" s="250"/>
      <c r="H114" s="250"/>
      <c r="I114" s="251">
        <f t="shared" si="1"/>
        <v>0</v>
      </c>
      <c r="J114" s="250">
        <f t="shared" si="2"/>
        <v>1</v>
      </c>
      <c r="K114" s="214"/>
      <c r="L114" s="227"/>
      <c r="M114" s="255"/>
      <c r="N114" s="329"/>
      <c r="O114" s="246"/>
      <c r="P114" s="296"/>
      <c r="Q114" s="250">
        <v>0.0</v>
      </c>
      <c r="R114" s="250"/>
      <c r="S114" s="250"/>
      <c r="T114" s="250"/>
      <c r="U114" s="250"/>
      <c r="V114" s="250">
        <f t="shared" si="3"/>
        <v>0</v>
      </c>
      <c r="W114" s="250">
        <f t="shared" si="4"/>
        <v>0</v>
      </c>
      <c r="X114" s="934">
        <f t="shared" si="5"/>
        <v>1</v>
      </c>
      <c r="Y114" s="808"/>
      <c r="Z114" s="214"/>
      <c r="AA114" s="214"/>
      <c r="AB114" s="214"/>
      <c r="AC114" s="214"/>
      <c r="AD114" s="214"/>
      <c r="AE114" s="214"/>
      <c r="AF114" s="214"/>
      <c r="AG114" s="214"/>
      <c r="AH114" s="214"/>
      <c r="AI114" s="214"/>
      <c r="AJ114" s="214"/>
    </row>
    <row r="115" ht="15.0" customHeight="1">
      <c r="A115" s="247" t="s">
        <v>8166</v>
      </c>
      <c r="B115" s="247"/>
      <c r="C115" s="248" t="s">
        <v>80</v>
      </c>
      <c r="D115" s="250">
        <v>1.0</v>
      </c>
      <c r="E115" s="250"/>
      <c r="F115" s="250"/>
      <c r="G115" s="250"/>
      <c r="H115" s="250"/>
      <c r="I115" s="251">
        <f t="shared" si="1"/>
        <v>0</v>
      </c>
      <c r="J115" s="250">
        <f t="shared" si="2"/>
        <v>1</v>
      </c>
      <c r="K115" s="214"/>
      <c r="L115" s="227"/>
      <c r="M115" s="255"/>
      <c r="N115" s="329"/>
      <c r="O115" s="246"/>
      <c r="P115" s="296"/>
      <c r="Q115" s="250">
        <v>0.0</v>
      </c>
      <c r="R115" s="250"/>
      <c r="S115" s="250"/>
      <c r="T115" s="250"/>
      <c r="U115" s="250"/>
      <c r="V115" s="250">
        <f t="shared" si="3"/>
        <v>0</v>
      </c>
      <c r="W115" s="250">
        <f t="shared" si="4"/>
        <v>0</v>
      </c>
      <c r="X115" s="934">
        <f t="shared" si="5"/>
        <v>1</v>
      </c>
      <c r="Y115" s="808"/>
      <c r="Z115" s="214"/>
      <c r="AA115" s="214"/>
      <c r="AB115" s="214"/>
      <c r="AC115" s="214"/>
      <c r="AD115" s="214"/>
      <c r="AE115" s="214"/>
      <c r="AF115" s="214"/>
      <c r="AG115" s="214"/>
      <c r="AH115" s="214"/>
      <c r="AI115" s="214"/>
      <c r="AJ115" s="214"/>
    </row>
    <row r="116" ht="15.0" customHeight="1">
      <c r="A116" s="247" t="s">
        <v>8167</v>
      </c>
      <c r="B116" s="247"/>
      <c r="C116" s="248" t="s">
        <v>80</v>
      </c>
      <c r="D116" s="250">
        <v>5.0</v>
      </c>
      <c r="E116" s="250"/>
      <c r="F116" s="250"/>
      <c r="G116" s="250"/>
      <c r="H116" s="250"/>
      <c r="I116" s="251">
        <f t="shared" si="1"/>
        <v>0</v>
      </c>
      <c r="J116" s="250">
        <f t="shared" si="2"/>
        <v>5</v>
      </c>
      <c r="K116" s="214"/>
      <c r="L116" s="227"/>
      <c r="M116" s="255"/>
      <c r="N116" s="329"/>
      <c r="O116" s="246"/>
      <c r="P116" s="296"/>
      <c r="Q116" s="250">
        <v>0.0</v>
      </c>
      <c r="R116" s="250"/>
      <c r="S116" s="250"/>
      <c r="T116" s="250"/>
      <c r="U116" s="250"/>
      <c r="V116" s="250">
        <f t="shared" si="3"/>
        <v>0</v>
      </c>
      <c r="W116" s="250">
        <f t="shared" si="4"/>
        <v>0</v>
      </c>
      <c r="X116" s="934">
        <f t="shared" si="5"/>
        <v>5</v>
      </c>
      <c r="Y116" s="808"/>
      <c r="Z116" s="214"/>
      <c r="AA116" s="214"/>
      <c r="AB116" s="214"/>
      <c r="AC116" s="214"/>
      <c r="AD116" s="214"/>
      <c r="AE116" s="214"/>
      <c r="AF116" s="214"/>
      <c r="AG116" s="214"/>
      <c r="AH116" s="214"/>
      <c r="AI116" s="214"/>
      <c r="AJ116" s="214"/>
    </row>
    <row r="117" ht="15.0" customHeight="1">
      <c r="A117" s="247" t="s">
        <v>8168</v>
      </c>
      <c r="B117" s="247"/>
      <c r="C117" s="248" t="s">
        <v>80</v>
      </c>
      <c r="D117" s="250">
        <v>9.0</v>
      </c>
      <c r="E117" s="250"/>
      <c r="F117" s="250"/>
      <c r="G117" s="250"/>
      <c r="H117" s="250"/>
      <c r="I117" s="251">
        <f t="shared" si="1"/>
        <v>0</v>
      </c>
      <c r="J117" s="250">
        <f t="shared" si="2"/>
        <v>9</v>
      </c>
      <c r="K117" s="214"/>
      <c r="L117" s="227"/>
      <c r="M117" s="255"/>
      <c r="N117" s="329"/>
      <c r="O117" s="246"/>
      <c r="P117" s="296"/>
      <c r="Q117" s="250">
        <v>0.0</v>
      </c>
      <c r="R117" s="250"/>
      <c r="S117" s="250">
        <v>5.0</v>
      </c>
      <c r="T117" s="250"/>
      <c r="U117" s="250"/>
      <c r="V117" s="250">
        <f t="shared" si="3"/>
        <v>5</v>
      </c>
      <c r="W117" s="250">
        <f t="shared" si="4"/>
        <v>5</v>
      </c>
      <c r="X117" s="934">
        <f t="shared" si="5"/>
        <v>4</v>
      </c>
      <c r="Y117" s="808"/>
      <c r="Z117" s="214"/>
      <c r="AA117" s="214"/>
      <c r="AB117" s="214"/>
      <c r="AC117" s="214"/>
      <c r="AD117" s="214"/>
      <c r="AE117" s="214"/>
      <c r="AF117" s="214"/>
      <c r="AG117" s="214"/>
      <c r="AH117" s="214"/>
      <c r="AI117" s="214"/>
      <c r="AJ117" s="214"/>
    </row>
    <row r="118" ht="15.0" customHeight="1">
      <c r="A118" s="247" t="s">
        <v>6216</v>
      </c>
      <c r="B118" s="247"/>
      <c r="C118" s="248" t="s">
        <v>80</v>
      </c>
      <c r="D118" s="250">
        <v>4.0</v>
      </c>
      <c r="E118" s="250"/>
      <c r="F118" s="250"/>
      <c r="G118" s="250"/>
      <c r="H118" s="250"/>
      <c r="I118" s="251">
        <f t="shared" si="1"/>
        <v>0</v>
      </c>
      <c r="J118" s="250">
        <f t="shared" si="2"/>
        <v>4</v>
      </c>
      <c r="K118" s="214"/>
      <c r="L118" s="227"/>
      <c r="M118" s="255"/>
      <c r="N118" s="329"/>
      <c r="O118" s="246"/>
      <c r="P118" s="296"/>
      <c r="Q118" s="250">
        <v>0.0</v>
      </c>
      <c r="R118" s="250"/>
      <c r="S118" s="250"/>
      <c r="T118" s="250"/>
      <c r="U118" s="250"/>
      <c r="V118" s="250">
        <f t="shared" si="3"/>
        <v>0</v>
      </c>
      <c r="W118" s="250">
        <f t="shared" si="4"/>
        <v>0</v>
      </c>
      <c r="X118" s="934">
        <f t="shared" si="5"/>
        <v>4</v>
      </c>
      <c r="Y118" s="808"/>
      <c r="Z118" s="214"/>
      <c r="AA118" s="214"/>
      <c r="AB118" s="214"/>
      <c r="AC118" s="214"/>
      <c r="AD118" s="214"/>
      <c r="AE118" s="214"/>
      <c r="AF118" s="214"/>
      <c r="AG118" s="214"/>
      <c r="AH118" s="214"/>
      <c r="AI118" s="214"/>
      <c r="AJ118" s="214"/>
    </row>
    <row r="119" ht="15.0" customHeight="1">
      <c r="A119" s="246" t="s">
        <v>6235</v>
      </c>
      <c r="B119" s="246"/>
      <c r="C119" s="248" t="s">
        <v>80</v>
      </c>
      <c r="D119" s="252">
        <v>1.0</v>
      </c>
      <c r="E119" s="252"/>
      <c r="F119" s="252"/>
      <c r="G119" s="252"/>
      <c r="H119" s="252"/>
      <c r="I119" s="251">
        <f t="shared" si="1"/>
        <v>0</v>
      </c>
      <c r="J119" s="252">
        <f t="shared" si="2"/>
        <v>1</v>
      </c>
      <c r="K119" s="214"/>
      <c r="L119" s="227"/>
      <c r="M119" s="255"/>
      <c r="N119" s="329"/>
      <c r="O119" s="246"/>
      <c r="P119" s="296"/>
      <c r="Q119" s="252">
        <v>0.0</v>
      </c>
      <c r="R119" s="252"/>
      <c r="S119" s="252"/>
      <c r="T119" s="252"/>
      <c r="U119" s="252"/>
      <c r="V119" s="250">
        <f t="shared" si="3"/>
        <v>0</v>
      </c>
      <c r="W119" s="252">
        <f t="shared" si="4"/>
        <v>0</v>
      </c>
      <c r="X119" s="936">
        <f t="shared" si="5"/>
        <v>1</v>
      </c>
      <c r="Y119" s="808"/>
      <c r="Z119" s="214"/>
      <c r="AA119" s="214"/>
      <c r="AB119" s="214"/>
      <c r="AC119" s="214"/>
      <c r="AD119" s="214"/>
      <c r="AE119" s="214"/>
      <c r="AF119" s="214"/>
      <c r="AG119" s="214"/>
      <c r="AH119" s="214"/>
      <c r="AI119" s="214"/>
      <c r="AJ119" s="214"/>
    </row>
    <row r="120" ht="15.0" customHeight="1">
      <c r="A120" s="246" t="s">
        <v>6236</v>
      </c>
      <c r="B120" s="246"/>
      <c r="C120" s="248" t="s">
        <v>80</v>
      </c>
      <c r="D120" s="252">
        <v>0.0</v>
      </c>
      <c r="E120" s="252"/>
      <c r="F120" s="252">
        <v>4.0</v>
      </c>
      <c r="G120" s="252"/>
      <c r="H120" s="252"/>
      <c r="I120" s="251">
        <f t="shared" si="1"/>
        <v>4</v>
      </c>
      <c r="J120" s="252">
        <f t="shared" si="2"/>
        <v>4</v>
      </c>
      <c r="K120" s="214"/>
      <c r="L120" s="227"/>
      <c r="M120" s="255"/>
      <c r="N120" s="329"/>
      <c r="O120" s="246"/>
      <c r="P120" s="296"/>
      <c r="Q120" s="252">
        <v>0.0</v>
      </c>
      <c r="R120" s="252"/>
      <c r="S120" s="252"/>
      <c r="T120" s="252"/>
      <c r="U120" s="252"/>
      <c r="V120" s="250">
        <f t="shared" si="3"/>
        <v>0</v>
      </c>
      <c r="W120" s="252">
        <f t="shared" si="4"/>
        <v>0</v>
      </c>
      <c r="X120" s="936">
        <f t="shared" si="5"/>
        <v>4</v>
      </c>
      <c r="Y120" s="808"/>
      <c r="Z120" s="214"/>
      <c r="AA120" s="214"/>
      <c r="AB120" s="214"/>
      <c r="AC120" s="214"/>
      <c r="AD120" s="214"/>
      <c r="AE120" s="214"/>
      <c r="AF120" s="214"/>
      <c r="AG120" s="214"/>
      <c r="AH120" s="214"/>
      <c r="AI120" s="214"/>
      <c r="AJ120" s="214"/>
    </row>
    <row r="121" ht="15.0" customHeight="1">
      <c r="A121" s="246" t="s">
        <v>7224</v>
      </c>
      <c r="B121" s="246"/>
      <c r="C121" s="248" t="s">
        <v>80</v>
      </c>
      <c r="D121" s="252">
        <v>0.0</v>
      </c>
      <c r="E121" s="252"/>
      <c r="F121" s="252">
        <v>1.0</v>
      </c>
      <c r="G121" s="252"/>
      <c r="H121" s="252"/>
      <c r="I121" s="251">
        <f t="shared" si="1"/>
        <v>1</v>
      </c>
      <c r="J121" s="252">
        <f t="shared" si="2"/>
        <v>1</v>
      </c>
      <c r="K121" s="214"/>
      <c r="L121" s="227"/>
      <c r="M121" s="255"/>
      <c r="N121" s="329"/>
      <c r="O121" s="246"/>
      <c r="P121" s="296"/>
      <c r="Q121" s="252">
        <v>0.0</v>
      </c>
      <c r="R121" s="252"/>
      <c r="S121" s="252"/>
      <c r="T121" s="252"/>
      <c r="U121" s="252"/>
      <c r="V121" s="250">
        <f t="shared" si="3"/>
        <v>0</v>
      </c>
      <c r="W121" s="252">
        <f t="shared" si="4"/>
        <v>0</v>
      </c>
      <c r="X121" s="936">
        <f t="shared" si="5"/>
        <v>1</v>
      </c>
      <c r="Y121" s="808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</row>
    <row r="122" ht="15.0" customHeight="1">
      <c r="A122" s="246" t="s">
        <v>8169</v>
      </c>
      <c r="B122" s="246"/>
      <c r="C122" s="246" t="s">
        <v>80</v>
      </c>
      <c r="D122" s="262">
        <v>1.0</v>
      </c>
      <c r="E122" s="262"/>
      <c r="F122" s="262"/>
      <c r="G122" s="262"/>
      <c r="H122" s="262"/>
      <c r="I122" s="251">
        <f t="shared" si="1"/>
        <v>0</v>
      </c>
      <c r="J122" s="252">
        <f t="shared" si="2"/>
        <v>1</v>
      </c>
      <c r="K122" s="214"/>
      <c r="L122" s="227"/>
      <c r="M122" s="255"/>
      <c r="N122" s="329"/>
      <c r="O122" s="246"/>
      <c r="P122" s="296"/>
      <c r="Q122" s="262">
        <v>0.0</v>
      </c>
      <c r="R122" s="262"/>
      <c r="S122" s="262"/>
      <c r="T122" s="262"/>
      <c r="U122" s="262"/>
      <c r="V122" s="250">
        <f t="shared" si="3"/>
        <v>0</v>
      </c>
      <c r="W122" s="252">
        <f t="shared" si="4"/>
        <v>0</v>
      </c>
      <c r="X122" s="936">
        <f t="shared" si="5"/>
        <v>1</v>
      </c>
      <c r="Y122" s="808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</row>
    <row r="123" ht="15.0" customHeight="1">
      <c r="A123" s="246" t="s">
        <v>8170</v>
      </c>
      <c r="B123" s="246"/>
      <c r="C123" s="246" t="s">
        <v>80</v>
      </c>
      <c r="D123" s="262">
        <v>1.0</v>
      </c>
      <c r="E123" s="262"/>
      <c r="F123" s="262"/>
      <c r="G123" s="262"/>
      <c r="H123" s="262"/>
      <c r="I123" s="251">
        <f t="shared" si="1"/>
        <v>0</v>
      </c>
      <c r="J123" s="252">
        <f t="shared" si="2"/>
        <v>1</v>
      </c>
      <c r="K123" s="214"/>
      <c r="L123" s="227"/>
      <c r="M123" s="255"/>
      <c r="N123" s="329"/>
      <c r="O123" s="246"/>
      <c r="P123" s="296"/>
      <c r="Q123" s="262">
        <v>0.0</v>
      </c>
      <c r="R123" s="262"/>
      <c r="S123" s="262"/>
      <c r="T123" s="262"/>
      <c r="U123" s="262"/>
      <c r="V123" s="250">
        <f t="shared" si="3"/>
        <v>0</v>
      </c>
      <c r="W123" s="252">
        <f t="shared" si="4"/>
        <v>0</v>
      </c>
      <c r="X123" s="936">
        <f t="shared" si="5"/>
        <v>1</v>
      </c>
      <c r="Y123" s="808"/>
      <c r="Z123" s="214"/>
      <c r="AA123" s="214"/>
      <c r="AB123" s="214"/>
      <c r="AC123" s="214"/>
      <c r="AD123" s="214"/>
      <c r="AE123" s="214"/>
      <c r="AF123" s="214"/>
      <c r="AG123" s="214"/>
      <c r="AH123" s="214"/>
      <c r="AI123" s="214"/>
      <c r="AJ123" s="214"/>
    </row>
    <row r="124" ht="15.0" customHeight="1">
      <c r="A124" s="246" t="s">
        <v>6239</v>
      </c>
      <c r="B124" s="246" t="s">
        <v>6240</v>
      </c>
      <c r="C124" s="246" t="s">
        <v>80</v>
      </c>
      <c r="D124" s="262">
        <v>2.0</v>
      </c>
      <c r="E124" s="262"/>
      <c r="F124" s="262"/>
      <c r="G124" s="262"/>
      <c r="H124" s="262"/>
      <c r="I124" s="251">
        <f t="shared" si="1"/>
        <v>0</v>
      </c>
      <c r="J124" s="252">
        <f t="shared" si="2"/>
        <v>2</v>
      </c>
      <c r="K124" s="214"/>
      <c r="L124" s="227"/>
      <c r="M124" s="255"/>
      <c r="N124" s="329"/>
      <c r="O124" s="246"/>
      <c r="P124" s="296"/>
      <c r="Q124" s="262">
        <v>0.0</v>
      </c>
      <c r="R124" s="262"/>
      <c r="S124" s="262"/>
      <c r="T124" s="262"/>
      <c r="U124" s="262"/>
      <c r="V124" s="250">
        <f t="shared" si="3"/>
        <v>0</v>
      </c>
      <c r="W124" s="252">
        <f t="shared" si="4"/>
        <v>0</v>
      </c>
      <c r="X124" s="936">
        <f t="shared" si="5"/>
        <v>2</v>
      </c>
      <c r="Y124" s="808"/>
      <c r="Z124" s="214"/>
      <c r="AA124" s="214"/>
      <c r="AB124" s="214"/>
      <c r="AC124" s="214"/>
      <c r="AD124" s="214"/>
      <c r="AE124" s="214"/>
      <c r="AF124" s="214"/>
      <c r="AG124" s="214"/>
      <c r="AH124" s="214"/>
      <c r="AI124" s="214"/>
      <c r="AJ124" s="214"/>
    </row>
    <row r="125" ht="15.0" customHeight="1">
      <c r="A125" s="246" t="s">
        <v>8171</v>
      </c>
      <c r="B125" s="246" t="s">
        <v>8172</v>
      </c>
      <c r="C125" s="246" t="s">
        <v>80</v>
      </c>
      <c r="D125" s="262">
        <v>2.0</v>
      </c>
      <c r="E125" s="262"/>
      <c r="F125" s="262"/>
      <c r="G125" s="262"/>
      <c r="H125" s="262"/>
      <c r="I125" s="251">
        <f t="shared" si="1"/>
        <v>0</v>
      </c>
      <c r="J125" s="252">
        <f t="shared" si="2"/>
        <v>2</v>
      </c>
      <c r="K125" s="214"/>
      <c r="L125" s="227"/>
      <c r="M125" s="255"/>
      <c r="N125" s="329"/>
      <c r="O125" s="246"/>
      <c r="P125" s="296"/>
      <c r="Q125" s="262">
        <v>0.0</v>
      </c>
      <c r="R125" s="262"/>
      <c r="S125" s="262"/>
      <c r="T125" s="262"/>
      <c r="U125" s="262"/>
      <c r="V125" s="250">
        <f t="shared" si="3"/>
        <v>0</v>
      </c>
      <c r="W125" s="252">
        <f t="shared" si="4"/>
        <v>0</v>
      </c>
      <c r="X125" s="936">
        <f t="shared" si="5"/>
        <v>2</v>
      </c>
      <c r="Y125" s="808"/>
      <c r="Z125" s="214"/>
      <c r="AA125" s="214"/>
      <c r="AB125" s="214"/>
      <c r="AC125" s="214"/>
      <c r="AD125" s="214"/>
      <c r="AE125" s="214"/>
      <c r="AF125" s="214"/>
      <c r="AG125" s="214"/>
      <c r="AH125" s="214"/>
      <c r="AI125" s="214"/>
      <c r="AJ125" s="214"/>
    </row>
    <row r="126" ht="15.0" customHeight="1">
      <c r="A126" s="246" t="s">
        <v>8173</v>
      </c>
      <c r="B126" s="246" t="s">
        <v>8174</v>
      </c>
      <c r="C126" s="246" t="s">
        <v>80</v>
      </c>
      <c r="D126" s="262">
        <v>18.0</v>
      </c>
      <c r="E126" s="262"/>
      <c r="F126" s="262"/>
      <c r="G126" s="262"/>
      <c r="H126" s="262"/>
      <c r="I126" s="251">
        <f t="shared" si="1"/>
        <v>0</v>
      </c>
      <c r="J126" s="252">
        <f t="shared" si="2"/>
        <v>18</v>
      </c>
      <c r="K126" s="214"/>
      <c r="L126" s="227"/>
      <c r="M126" s="255"/>
      <c r="N126" s="329"/>
      <c r="O126" s="246"/>
      <c r="P126" s="296"/>
      <c r="Q126" s="262">
        <v>0.0</v>
      </c>
      <c r="R126" s="262">
        <v>1.0</v>
      </c>
      <c r="S126" s="262"/>
      <c r="T126" s="262"/>
      <c r="U126" s="262"/>
      <c r="V126" s="250">
        <f t="shared" si="3"/>
        <v>1</v>
      </c>
      <c r="W126" s="252">
        <f t="shared" si="4"/>
        <v>1</v>
      </c>
      <c r="X126" s="936">
        <f t="shared" si="5"/>
        <v>17</v>
      </c>
      <c r="Y126" s="808"/>
      <c r="Z126" s="214"/>
      <c r="AA126" s="214"/>
      <c r="AB126" s="214"/>
      <c r="AC126" s="214"/>
      <c r="AD126" s="214"/>
      <c r="AE126" s="214"/>
      <c r="AF126" s="214"/>
      <c r="AG126" s="214"/>
      <c r="AH126" s="214"/>
      <c r="AI126" s="214"/>
      <c r="AJ126" s="214"/>
    </row>
    <row r="127" ht="15.0" customHeight="1">
      <c r="A127" s="246" t="s">
        <v>8175</v>
      </c>
      <c r="B127" s="333" t="s">
        <v>6039</v>
      </c>
      <c r="C127" s="246" t="s">
        <v>80</v>
      </c>
      <c r="D127" s="262">
        <v>1.0</v>
      </c>
      <c r="E127" s="262"/>
      <c r="F127" s="262"/>
      <c r="G127" s="262"/>
      <c r="H127" s="262"/>
      <c r="I127" s="251">
        <f t="shared" si="1"/>
        <v>0</v>
      </c>
      <c r="J127" s="252">
        <f t="shared" si="2"/>
        <v>1</v>
      </c>
      <c r="K127" s="214"/>
      <c r="L127" s="227"/>
      <c r="M127" s="255"/>
      <c r="N127" s="329"/>
      <c r="O127" s="246"/>
      <c r="P127" s="296"/>
      <c r="Q127" s="262">
        <v>0.0</v>
      </c>
      <c r="R127" s="262"/>
      <c r="S127" s="262"/>
      <c r="T127" s="262"/>
      <c r="U127" s="262"/>
      <c r="V127" s="250">
        <f t="shared" si="3"/>
        <v>0</v>
      </c>
      <c r="W127" s="252">
        <f t="shared" si="4"/>
        <v>0</v>
      </c>
      <c r="X127" s="936">
        <f t="shared" si="5"/>
        <v>1</v>
      </c>
      <c r="Y127" s="808"/>
      <c r="Z127" s="214"/>
      <c r="AA127" s="214"/>
      <c r="AB127" s="214"/>
      <c r="AC127" s="214"/>
      <c r="AD127" s="214"/>
      <c r="AE127" s="214"/>
      <c r="AF127" s="214"/>
      <c r="AG127" s="214"/>
      <c r="AH127" s="214"/>
      <c r="AI127" s="214"/>
      <c r="AJ127" s="214"/>
    </row>
    <row r="128" ht="15.0" customHeight="1">
      <c r="A128" s="246" t="s">
        <v>6046</v>
      </c>
      <c r="B128" s="246"/>
      <c r="C128" s="246" t="s">
        <v>80</v>
      </c>
      <c r="D128" s="262">
        <v>1.0</v>
      </c>
      <c r="E128" s="262"/>
      <c r="F128" s="262"/>
      <c r="G128" s="262"/>
      <c r="H128" s="262"/>
      <c r="I128" s="251">
        <f t="shared" si="1"/>
        <v>0</v>
      </c>
      <c r="J128" s="252">
        <f t="shared" si="2"/>
        <v>1</v>
      </c>
      <c r="K128" s="214"/>
      <c r="L128" s="227"/>
      <c r="M128" s="255"/>
      <c r="N128" s="329"/>
      <c r="O128" s="246"/>
      <c r="P128" s="296"/>
      <c r="Q128" s="262">
        <v>0.0</v>
      </c>
      <c r="R128" s="262"/>
      <c r="S128" s="262"/>
      <c r="T128" s="262"/>
      <c r="U128" s="262"/>
      <c r="V128" s="250">
        <f t="shared" si="3"/>
        <v>0</v>
      </c>
      <c r="W128" s="252">
        <f t="shared" si="4"/>
        <v>0</v>
      </c>
      <c r="X128" s="936">
        <f t="shared" si="5"/>
        <v>1</v>
      </c>
      <c r="Y128" s="808"/>
      <c r="Z128" s="214"/>
      <c r="AA128" s="214"/>
      <c r="AB128" s="214"/>
      <c r="AC128" s="214"/>
      <c r="AD128" s="214"/>
      <c r="AE128" s="214"/>
      <c r="AF128" s="214"/>
      <c r="AG128" s="214"/>
      <c r="AH128" s="214"/>
      <c r="AI128" s="214"/>
      <c r="AJ128" s="214"/>
    </row>
    <row r="129" ht="15.0" customHeight="1">
      <c r="A129" s="246" t="s">
        <v>8176</v>
      </c>
      <c r="B129" s="246" t="s">
        <v>84</v>
      </c>
      <c r="C129" s="246" t="s">
        <v>80</v>
      </c>
      <c r="D129" s="262">
        <v>1.0</v>
      </c>
      <c r="E129" s="262"/>
      <c r="F129" s="262"/>
      <c r="G129" s="262"/>
      <c r="H129" s="262"/>
      <c r="I129" s="251">
        <f t="shared" si="1"/>
        <v>0</v>
      </c>
      <c r="J129" s="252">
        <f t="shared" si="2"/>
        <v>1</v>
      </c>
      <c r="K129" s="214"/>
      <c r="L129" s="227"/>
      <c r="M129" s="255"/>
      <c r="N129" s="329"/>
      <c r="O129" s="246"/>
      <c r="P129" s="296"/>
      <c r="Q129" s="262">
        <v>0.0</v>
      </c>
      <c r="R129" s="262"/>
      <c r="S129" s="262"/>
      <c r="T129" s="262"/>
      <c r="U129" s="262"/>
      <c r="V129" s="250">
        <f t="shared" si="3"/>
        <v>0</v>
      </c>
      <c r="W129" s="252">
        <f t="shared" si="4"/>
        <v>0</v>
      </c>
      <c r="X129" s="936">
        <f t="shared" si="5"/>
        <v>1</v>
      </c>
      <c r="Y129" s="808"/>
      <c r="Z129" s="214"/>
      <c r="AA129" s="214"/>
      <c r="AB129" s="214"/>
      <c r="AC129" s="214"/>
      <c r="AD129" s="214"/>
      <c r="AE129" s="214"/>
      <c r="AF129" s="214"/>
      <c r="AG129" s="214"/>
      <c r="AH129" s="214"/>
      <c r="AI129" s="214"/>
      <c r="AJ129" s="214"/>
    </row>
    <row r="130" ht="15.0" customHeight="1">
      <c r="A130" s="246" t="s">
        <v>8177</v>
      </c>
      <c r="B130" s="246" t="s">
        <v>8178</v>
      </c>
      <c r="C130" s="246" t="s">
        <v>80</v>
      </c>
      <c r="D130" s="262">
        <v>1.0</v>
      </c>
      <c r="E130" s="262"/>
      <c r="F130" s="262"/>
      <c r="G130" s="262"/>
      <c r="H130" s="262"/>
      <c r="I130" s="251">
        <f t="shared" si="1"/>
        <v>0</v>
      </c>
      <c r="J130" s="252">
        <f t="shared" si="2"/>
        <v>1</v>
      </c>
      <c r="K130" s="214"/>
      <c r="L130" s="227"/>
      <c r="M130" s="255"/>
      <c r="N130" s="329"/>
      <c r="O130" s="246"/>
      <c r="P130" s="296"/>
      <c r="Q130" s="262">
        <v>0.0</v>
      </c>
      <c r="R130" s="262"/>
      <c r="S130" s="262"/>
      <c r="T130" s="262"/>
      <c r="U130" s="262"/>
      <c r="V130" s="250">
        <f t="shared" si="3"/>
        <v>0</v>
      </c>
      <c r="W130" s="252">
        <f t="shared" si="4"/>
        <v>0</v>
      </c>
      <c r="X130" s="936">
        <f t="shared" si="5"/>
        <v>1</v>
      </c>
      <c r="Y130" s="808"/>
      <c r="Z130" s="214"/>
      <c r="AA130" s="214"/>
      <c r="AB130" s="214"/>
      <c r="AC130" s="214"/>
      <c r="AD130" s="214"/>
      <c r="AE130" s="214"/>
      <c r="AF130" s="214"/>
      <c r="AG130" s="214"/>
      <c r="AH130" s="214"/>
      <c r="AI130" s="214"/>
      <c r="AJ130" s="214"/>
    </row>
    <row r="131" ht="15.0" customHeight="1">
      <c r="A131" s="246" t="s">
        <v>8179</v>
      </c>
      <c r="B131" s="246"/>
      <c r="C131" s="246" t="s">
        <v>80</v>
      </c>
      <c r="D131" s="262">
        <v>0.0</v>
      </c>
      <c r="E131" s="262"/>
      <c r="F131" s="262">
        <v>1.0</v>
      </c>
      <c r="G131" s="262"/>
      <c r="H131" s="262"/>
      <c r="I131" s="251">
        <f t="shared" si="1"/>
        <v>1</v>
      </c>
      <c r="J131" s="252">
        <f t="shared" si="2"/>
        <v>1</v>
      </c>
      <c r="K131" s="214"/>
      <c r="L131" s="227"/>
      <c r="M131" s="255"/>
      <c r="N131" s="329"/>
      <c r="O131" s="246"/>
      <c r="P131" s="296"/>
      <c r="Q131" s="262">
        <v>0.0</v>
      </c>
      <c r="R131" s="262"/>
      <c r="S131" s="262"/>
      <c r="T131" s="262"/>
      <c r="U131" s="262"/>
      <c r="V131" s="250">
        <f t="shared" si="3"/>
        <v>0</v>
      </c>
      <c r="W131" s="252">
        <f t="shared" si="4"/>
        <v>0</v>
      </c>
      <c r="X131" s="936">
        <f t="shared" si="5"/>
        <v>1</v>
      </c>
      <c r="Y131" s="808"/>
      <c r="Z131" s="214"/>
      <c r="AA131" s="214"/>
      <c r="AB131" s="214"/>
      <c r="AC131" s="214"/>
      <c r="AD131" s="214"/>
      <c r="AE131" s="214"/>
      <c r="AF131" s="214"/>
      <c r="AG131" s="214"/>
      <c r="AH131" s="214"/>
      <c r="AI131" s="214"/>
      <c r="AJ131" s="214"/>
    </row>
    <row r="132" ht="15.0" customHeight="1">
      <c r="A132" s="246" t="s">
        <v>8180</v>
      </c>
      <c r="B132" s="246">
        <v>5.711064E7</v>
      </c>
      <c r="C132" s="246" t="s">
        <v>80</v>
      </c>
      <c r="D132" s="262">
        <v>5.0</v>
      </c>
      <c r="E132" s="262"/>
      <c r="F132" s="262"/>
      <c r="G132" s="262"/>
      <c r="H132" s="262"/>
      <c r="I132" s="251">
        <f t="shared" si="1"/>
        <v>0</v>
      </c>
      <c r="J132" s="252">
        <f t="shared" si="2"/>
        <v>5</v>
      </c>
      <c r="K132" s="214"/>
      <c r="L132" s="227"/>
      <c r="M132" s="255"/>
      <c r="N132" s="329"/>
      <c r="O132" s="246"/>
      <c r="P132" s="296"/>
      <c r="Q132" s="262">
        <v>0.0</v>
      </c>
      <c r="R132" s="262"/>
      <c r="S132" s="262"/>
      <c r="T132" s="262"/>
      <c r="U132" s="262"/>
      <c r="V132" s="250">
        <f t="shared" si="3"/>
        <v>0</v>
      </c>
      <c r="W132" s="252">
        <f t="shared" si="4"/>
        <v>0</v>
      </c>
      <c r="X132" s="936">
        <f t="shared" si="5"/>
        <v>5</v>
      </c>
      <c r="Y132" s="808"/>
      <c r="Z132" s="214"/>
      <c r="AA132" s="214"/>
      <c r="AB132" s="214"/>
      <c r="AC132" s="214"/>
      <c r="AD132" s="214"/>
      <c r="AE132" s="214"/>
      <c r="AF132" s="214"/>
      <c r="AG132" s="214"/>
      <c r="AH132" s="214"/>
      <c r="AI132" s="214"/>
      <c r="AJ132" s="214"/>
    </row>
    <row r="133" ht="15.0" customHeight="1">
      <c r="A133" s="246" t="s">
        <v>8181</v>
      </c>
      <c r="B133" s="246" t="s">
        <v>8182</v>
      </c>
      <c r="C133" s="246" t="s">
        <v>80</v>
      </c>
      <c r="D133" s="262">
        <v>1.0</v>
      </c>
      <c r="E133" s="262"/>
      <c r="F133" s="262"/>
      <c r="G133" s="262"/>
      <c r="H133" s="262"/>
      <c r="I133" s="251">
        <f t="shared" si="1"/>
        <v>0</v>
      </c>
      <c r="J133" s="252">
        <f t="shared" si="2"/>
        <v>1</v>
      </c>
      <c r="K133" s="214"/>
      <c r="L133" s="227"/>
      <c r="M133" s="255"/>
      <c r="N133" s="329"/>
      <c r="O133" s="246"/>
      <c r="P133" s="296"/>
      <c r="Q133" s="262">
        <v>0.0</v>
      </c>
      <c r="R133" s="262"/>
      <c r="S133" s="262"/>
      <c r="T133" s="262"/>
      <c r="U133" s="262"/>
      <c r="V133" s="250">
        <f t="shared" si="3"/>
        <v>0</v>
      </c>
      <c r="W133" s="252">
        <f t="shared" si="4"/>
        <v>0</v>
      </c>
      <c r="X133" s="936">
        <f t="shared" si="5"/>
        <v>1</v>
      </c>
      <c r="Y133" s="808"/>
      <c r="Z133" s="214"/>
      <c r="AA133" s="214"/>
      <c r="AB133" s="214"/>
      <c r="AC133" s="214"/>
      <c r="AD133" s="214"/>
      <c r="AE133" s="214"/>
      <c r="AF133" s="214"/>
      <c r="AG133" s="214"/>
      <c r="AH133" s="214"/>
      <c r="AI133" s="214"/>
      <c r="AJ133" s="214"/>
    </row>
    <row r="134" ht="15.0" customHeight="1">
      <c r="A134" s="246" t="s">
        <v>8183</v>
      </c>
      <c r="B134" s="246" t="s">
        <v>8184</v>
      </c>
      <c r="C134" s="246" t="s">
        <v>80</v>
      </c>
      <c r="D134" s="262">
        <v>1.0</v>
      </c>
      <c r="E134" s="262"/>
      <c r="F134" s="262"/>
      <c r="G134" s="262"/>
      <c r="H134" s="262"/>
      <c r="I134" s="251">
        <f t="shared" si="1"/>
        <v>0</v>
      </c>
      <c r="J134" s="252">
        <f t="shared" si="2"/>
        <v>1</v>
      </c>
      <c r="K134" s="214"/>
      <c r="L134" s="227"/>
      <c r="M134" s="255"/>
      <c r="N134" s="329"/>
      <c r="O134" s="246"/>
      <c r="P134" s="296"/>
      <c r="Q134" s="262">
        <v>0.0</v>
      </c>
      <c r="R134" s="262"/>
      <c r="S134" s="262"/>
      <c r="T134" s="262"/>
      <c r="U134" s="262"/>
      <c r="V134" s="250">
        <f t="shared" si="3"/>
        <v>0</v>
      </c>
      <c r="W134" s="252">
        <f t="shared" si="4"/>
        <v>0</v>
      </c>
      <c r="X134" s="936">
        <f t="shared" si="5"/>
        <v>1</v>
      </c>
      <c r="Y134" s="808"/>
      <c r="Z134" s="214"/>
      <c r="AA134" s="214"/>
      <c r="AB134" s="214"/>
      <c r="AC134" s="214"/>
      <c r="AD134" s="214"/>
      <c r="AE134" s="214"/>
      <c r="AF134" s="214"/>
      <c r="AG134" s="214"/>
      <c r="AH134" s="214"/>
      <c r="AI134" s="214"/>
      <c r="AJ134" s="214"/>
    </row>
    <row r="135" ht="15.0" customHeight="1">
      <c r="A135" s="246" t="s">
        <v>6078</v>
      </c>
      <c r="B135" s="246" t="s">
        <v>6203</v>
      </c>
      <c r="C135" s="246" t="s">
        <v>80</v>
      </c>
      <c r="D135" s="262">
        <v>1.0</v>
      </c>
      <c r="E135" s="262"/>
      <c r="F135" s="262"/>
      <c r="G135" s="262"/>
      <c r="H135" s="262"/>
      <c r="I135" s="251">
        <f t="shared" si="1"/>
        <v>0</v>
      </c>
      <c r="J135" s="252">
        <f t="shared" si="2"/>
        <v>1</v>
      </c>
      <c r="K135" s="214"/>
      <c r="L135" s="227"/>
      <c r="M135" s="255"/>
      <c r="N135" s="329"/>
      <c r="O135" s="246"/>
      <c r="P135" s="296"/>
      <c r="Q135" s="262">
        <v>0.0</v>
      </c>
      <c r="R135" s="262"/>
      <c r="S135" s="262"/>
      <c r="T135" s="262"/>
      <c r="U135" s="262"/>
      <c r="V135" s="250">
        <f t="shared" si="3"/>
        <v>0</v>
      </c>
      <c r="W135" s="252">
        <f t="shared" si="4"/>
        <v>0</v>
      </c>
      <c r="X135" s="936">
        <f t="shared" si="5"/>
        <v>1</v>
      </c>
      <c r="Y135" s="808"/>
      <c r="Z135" s="214"/>
      <c r="AA135" s="214"/>
      <c r="AB135" s="214"/>
      <c r="AC135" s="214"/>
      <c r="AD135" s="214"/>
      <c r="AE135" s="214"/>
      <c r="AF135" s="214"/>
      <c r="AG135" s="214"/>
      <c r="AH135" s="214"/>
      <c r="AI135" s="214"/>
      <c r="AJ135" s="214"/>
    </row>
    <row r="136" ht="15.0" customHeight="1">
      <c r="A136" s="246" t="s">
        <v>8185</v>
      </c>
      <c r="B136" s="246" t="s">
        <v>8186</v>
      </c>
      <c r="C136" s="246" t="s">
        <v>80</v>
      </c>
      <c r="D136" s="262">
        <v>12.0</v>
      </c>
      <c r="E136" s="262"/>
      <c r="F136" s="262"/>
      <c r="G136" s="262"/>
      <c r="H136" s="262"/>
      <c r="I136" s="251">
        <f t="shared" si="1"/>
        <v>0</v>
      </c>
      <c r="J136" s="252">
        <f t="shared" si="2"/>
        <v>12</v>
      </c>
      <c r="K136" s="214"/>
      <c r="L136" s="227"/>
      <c r="M136" s="255"/>
      <c r="N136" s="329"/>
      <c r="O136" s="246"/>
      <c r="P136" s="296"/>
      <c r="Q136" s="262">
        <v>11.0</v>
      </c>
      <c r="R136" s="262"/>
      <c r="S136" s="262"/>
      <c r="T136" s="262"/>
      <c r="U136" s="262"/>
      <c r="V136" s="250">
        <f t="shared" si="3"/>
        <v>0</v>
      </c>
      <c r="W136" s="252">
        <f t="shared" si="4"/>
        <v>11</v>
      </c>
      <c r="X136" s="936">
        <f t="shared" si="5"/>
        <v>1</v>
      </c>
      <c r="Y136" s="808"/>
      <c r="Z136" s="214"/>
      <c r="AA136" s="214"/>
      <c r="AB136" s="214"/>
      <c r="AC136" s="214"/>
      <c r="AD136" s="214"/>
      <c r="AE136" s="214"/>
      <c r="AF136" s="214"/>
      <c r="AG136" s="214"/>
      <c r="AH136" s="214"/>
      <c r="AI136" s="214"/>
      <c r="AJ136" s="214"/>
    </row>
    <row r="137" ht="15.0" customHeight="1">
      <c r="A137" s="246" t="s">
        <v>6089</v>
      </c>
      <c r="B137" s="246" t="s">
        <v>6090</v>
      </c>
      <c r="C137" s="246" t="s">
        <v>80</v>
      </c>
      <c r="D137" s="262">
        <v>1.0</v>
      </c>
      <c r="E137" s="262"/>
      <c r="F137" s="262"/>
      <c r="G137" s="262"/>
      <c r="H137" s="262"/>
      <c r="I137" s="251">
        <f t="shared" si="1"/>
        <v>0</v>
      </c>
      <c r="J137" s="252">
        <f t="shared" si="2"/>
        <v>1</v>
      </c>
      <c r="K137" s="214"/>
      <c r="L137" s="227"/>
      <c r="M137" s="255"/>
      <c r="N137" s="329"/>
      <c r="O137" s="246"/>
      <c r="P137" s="296"/>
      <c r="Q137" s="262">
        <v>0.0</v>
      </c>
      <c r="R137" s="262"/>
      <c r="S137" s="262"/>
      <c r="T137" s="262"/>
      <c r="U137" s="262"/>
      <c r="V137" s="250">
        <f t="shared" si="3"/>
        <v>0</v>
      </c>
      <c r="W137" s="252">
        <f t="shared" si="4"/>
        <v>0</v>
      </c>
      <c r="X137" s="936">
        <f t="shared" si="5"/>
        <v>1</v>
      </c>
      <c r="Y137" s="808"/>
      <c r="Z137" s="214"/>
      <c r="AA137" s="214"/>
      <c r="AB137" s="214"/>
      <c r="AC137" s="214"/>
      <c r="AD137" s="214"/>
      <c r="AE137" s="214"/>
      <c r="AF137" s="214"/>
      <c r="AG137" s="214"/>
      <c r="AH137" s="214"/>
      <c r="AI137" s="214"/>
      <c r="AJ137" s="214"/>
    </row>
    <row r="138" ht="15.0" customHeight="1">
      <c r="A138" s="246" t="s">
        <v>8187</v>
      </c>
      <c r="B138" s="246" t="s">
        <v>1916</v>
      </c>
      <c r="C138" s="246" t="s">
        <v>80</v>
      </c>
      <c r="D138" s="262">
        <v>1.0</v>
      </c>
      <c r="E138" s="262"/>
      <c r="F138" s="262"/>
      <c r="G138" s="262"/>
      <c r="H138" s="262"/>
      <c r="I138" s="251">
        <f t="shared" si="1"/>
        <v>0</v>
      </c>
      <c r="J138" s="252">
        <f t="shared" si="2"/>
        <v>1</v>
      </c>
      <c r="K138" s="214"/>
      <c r="L138" s="227"/>
      <c r="M138" s="255"/>
      <c r="N138" s="329"/>
      <c r="O138" s="246"/>
      <c r="P138" s="296"/>
      <c r="Q138" s="262">
        <v>0.0</v>
      </c>
      <c r="R138" s="262"/>
      <c r="S138" s="262"/>
      <c r="T138" s="262"/>
      <c r="U138" s="262"/>
      <c r="V138" s="250">
        <f t="shared" si="3"/>
        <v>0</v>
      </c>
      <c r="W138" s="252">
        <f t="shared" si="4"/>
        <v>0</v>
      </c>
      <c r="X138" s="936">
        <f t="shared" si="5"/>
        <v>1</v>
      </c>
      <c r="Y138" s="808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</row>
    <row r="139" ht="15.0" customHeight="1">
      <c r="A139" s="246" t="s">
        <v>8188</v>
      </c>
      <c r="B139" s="246" t="s">
        <v>6082</v>
      </c>
      <c r="C139" s="246" t="s">
        <v>80</v>
      </c>
      <c r="D139" s="262">
        <v>1.0</v>
      </c>
      <c r="E139" s="262"/>
      <c r="F139" s="262"/>
      <c r="G139" s="262"/>
      <c r="H139" s="262"/>
      <c r="I139" s="251">
        <f t="shared" si="1"/>
        <v>0</v>
      </c>
      <c r="J139" s="252">
        <f t="shared" si="2"/>
        <v>1</v>
      </c>
      <c r="K139" s="214"/>
      <c r="L139" s="227"/>
      <c r="M139" s="255"/>
      <c r="N139" s="329"/>
      <c r="O139" s="246"/>
      <c r="P139" s="296"/>
      <c r="Q139" s="262">
        <v>0.0</v>
      </c>
      <c r="R139" s="262"/>
      <c r="S139" s="262"/>
      <c r="T139" s="262"/>
      <c r="U139" s="262"/>
      <c r="V139" s="250">
        <f t="shared" si="3"/>
        <v>0</v>
      </c>
      <c r="W139" s="252">
        <f t="shared" si="4"/>
        <v>0</v>
      </c>
      <c r="X139" s="936">
        <f t="shared" si="5"/>
        <v>1</v>
      </c>
      <c r="Y139" s="808"/>
      <c r="Z139" s="214"/>
      <c r="AA139" s="214"/>
      <c r="AB139" s="214"/>
      <c r="AC139" s="214"/>
      <c r="AD139" s="214"/>
      <c r="AE139" s="214"/>
      <c r="AF139" s="214"/>
      <c r="AG139" s="214"/>
      <c r="AH139" s="214"/>
      <c r="AI139" s="214"/>
      <c r="AJ139" s="214"/>
    </row>
    <row r="140" ht="15.0" customHeight="1">
      <c r="A140" s="246" t="s">
        <v>8189</v>
      </c>
      <c r="B140" s="246" t="s">
        <v>8190</v>
      </c>
      <c r="C140" s="246" t="s">
        <v>80</v>
      </c>
      <c r="D140" s="262">
        <v>2.0</v>
      </c>
      <c r="E140" s="262"/>
      <c r="F140" s="262"/>
      <c r="G140" s="262"/>
      <c r="H140" s="262"/>
      <c r="I140" s="251">
        <f t="shared" si="1"/>
        <v>0</v>
      </c>
      <c r="J140" s="252">
        <f t="shared" si="2"/>
        <v>2</v>
      </c>
      <c r="K140" s="214"/>
      <c r="L140" s="227"/>
      <c r="M140" s="255"/>
      <c r="N140" s="329"/>
      <c r="O140" s="246"/>
      <c r="P140" s="296"/>
      <c r="Q140" s="262">
        <v>0.0</v>
      </c>
      <c r="R140" s="262"/>
      <c r="S140" s="262"/>
      <c r="T140" s="262"/>
      <c r="U140" s="262"/>
      <c r="V140" s="250">
        <f t="shared" si="3"/>
        <v>0</v>
      </c>
      <c r="W140" s="252">
        <f t="shared" si="4"/>
        <v>0</v>
      </c>
      <c r="X140" s="936">
        <f t="shared" si="5"/>
        <v>2</v>
      </c>
      <c r="Y140" s="808"/>
      <c r="Z140" s="214"/>
      <c r="AA140" s="214"/>
      <c r="AB140" s="214"/>
      <c r="AC140" s="214"/>
      <c r="AD140" s="214"/>
      <c r="AE140" s="214"/>
      <c r="AF140" s="214"/>
      <c r="AG140" s="214"/>
      <c r="AH140" s="214"/>
      <c r="AI140" s="214"/>
      <c r="AJ140" s="214"/>
    </row>
    <row r="141" ht="15.0" customHeight="1">
      <c r="A141" s="246" t="s">
        <v>8191</v>
      </c>
      <c r="B141" s="246" t="s">
        <v>73</v>
      </c>
      <c r="C141" s="246" t="s">
        <v>80</v>
      </c>
      <c r="D141" s="262">
        <v>1.0</v>
      </c>
      <c r="E141" s="262"/>
      <c r="F141" s="262"/>
      <c r="G141" s="262"/>
      <c r="H141" s="262"/>
      <c r="I141" s="251">
        <f t="shared" si="1"/>
        <v>0</v>
      </c>
      <c r="J141" s="252">
        <f t="shared" si="2"/>
        <v>1</v>
      </c>
      <c r="K141" s="214"/>
      <c r="L141" s="227"/>
      <c r="M141" s="255"/>
      <c r="N141" s="329"/>
      <c r="O141" s="246"/>
      <c r="P141" s="296"/>
      <c r="Q141" s="262">
        <v>0.0</v>
      </c>
      <c r="R141" s="262"/>
      <c r="S141" s="262"/>
      <c r="T141" s="262"/>
      <c r="U141" s="262"/>
      <c r="V141" s="250">
        <f t="shared" si="3"/>
        <v>0</v>
      </c>
      <c r="W141" s="252">
        <f t="shared" si="4"/>
        <v>0</v>
      </c>
      <c r="X141" s="936">
        <f t="shared" si="5"/>
        <v>1</v>
      </c>
      <c r="Y141" s="808"/>
      <c r="Z141" s="214"/>
      <c r="AA141" s="214"/>
      <c r="AB141" s="214"/>
      <c r="AC141" s="214"/>
      <c r="AD141" s="214"/>
      <c r="AE141" s="214"/>
      <c r="AF141" s="214"/>
      <c r="AG141" s="214"/>
      <c r="AH141" s="214"/>
      <c r="AI141" s="214"/>
      <c r="AJ141" s="214"/>
    </row>
    <row r="142" ht="15.0" customHeight="1">
      <c r="A142" s="246" t="s">
        <v>8192</v>
      </c>
      <c r="B142" s="246" t="s">
        <v>8193</v>
      </c>
      <c r="C142" s="246" t="s">
        <v>80</v>
      </c>
      <c r="D142" s="262">
        <v>1.0</v>
      </c>
      <c r="E142" s="262"/>
      <c r="F142" s="262"/>
      <c r="G142" s="262"/>
      <c r="H142" s="262"/>
      <c r="I142" s="251">
        <f t="shared" si="1"/>
        <v>0</v>
      </c>
      <c r="J142" s="252">
        <f t="shared" si="2"/>
        <v>1</v>
      </c>
      <c r="K142" s="214"/>
      <c r="L142" s="227"/>
      <c r="M142" s="255"/>
      <c r="N142" s="329"/>
      <c r="O142" s="246"/>
      <c r="P142" s="296"/>
      <c r="Q142" s="262">
        <v>0.0</v>
      </c>
      <c r="R142" s="262"/>
      <c r="S142" s="262"/>
      <c r="T142" s="262"/>
      <c r="U142" s="262"/>
      <c r="V142" s="250">
        <f t="shared" si="3"/>
        <v>0</v>
      </c>
      <c r="W142" s="252">
        <f t="shared" si="4"/>
        <v>0</v>
      </c>
      <c r="X142" s="936">
        <f t="shared" si="5"/>
        <v>1</v>
      </c>
      <c r="Y142" s="808"/>
      <c r="Z142" s="214"/>
      <c r="AA142" s="214"/>
      <c r="AB142" s="214"/>
      <c r="AC142" s="214"/>
      <c r="AD142" s="214"/>
      <c r="AE142" s="214"/>
      <c r="AF142" s="214"/>
      <c r="AG142" s="214"/>
      <c r="AH142" s="214"/>
      <c r="AI142" s="214"/>
      <c r="AJ142" s="214"/>
    </row>
    <row r="143" ht="15.0" customHeight="1">
      <c r="A143" s="246" t="s">
        <v>8194</v>
      </c>
      <c r="B143" s="246" t="s">
        <v>8195</v>
      </c>
      <c r="C143" s="246" t="s">
        <v>80</v>
      </c>
      <c r="D143" s="262">
        <v>1.0</v>
      </c>
      <c r="E143" s="262"/>
      <c r="F143" s="262"/>
      <c r="G143" s="262"/>
      <c r="H143" s="262"/>
      <c r="I143" s="251">
        <f t="shared" si="1"/>
        <v>0</v>
      </c>
      <c r="J143" s="252">
        <f t="shared" si="2"/>
        <v>1</v>
      </c>
      <c r="K143" s="214"/>
      <c r="L143" s="227"/>
      <c r="M143" s="255"/>
      <c r="N143" s="329"/>
      <c r="O143" s="246"/>
      <c r="P143" s="296"/>
      <c r="Q143" s="262">
        <v>0.0</v>
      </c>
      <c r="R143" s="262"/>
      <c r="S143" s="262"/>
      <c r="T143" s="262"/>
      <c r="U143" s="262"/>
      <c r="V143" s="250">
        <f t="shared" si="3"/>
        <v>0</v>
      </c>
      <c r="W143" s="252">
        <f t="shared" si="4"/>
        <v>0</v>
      </c>
      <c r="X143" s="936">
        <f t="shared" si="5"/>
        <v>1</v>
      </c>
      <c r="Y143" s="808"/>
      <c r="Z143" s="214"/>
      <c r="AA143" s="214"/>
      <c r="AB143" s="214"/>
      <c r="AC143" s="214"/>
      <c r="AD143" s="214"/>
      <c r="AE143" s="214"/>
      <c r="AF143" s="214"/>
      <c r="AG143" s="214"/>
      <c r="AH143" s="214"/>
      <c r="AI143" s="214"/>
      <c r="AJ143" s="214"/>
    </row>
    <row r="144" ht="15.0" customHeight="1">
      <c r="A144" s="246" t="s">
        <v>8196</v>
      </c>
      <c r="B144" s="246" t="s">
        <v>8197</v>
      </c>
      <c r="C144" s="246" t="s">
        <v>80</v>
      </c>
      <c r="D144" s="262">
        <v>1.0</v>
      </c>
      <c r="E144" s="262"/>
      <c r="F144" s="262"/>
      <c r="G144" s="262"/>
      <c r="H144" s="262"/>
      <c r="I144" s="251">
        <f t="shared" si="1"/>
        <v>0</v>
      </c>
      <c r="J144" s="252">
        <f t="shared" si="2"/>
        <v>1</v>
      </c>
      <c r="K144" s="214"/>
      <c r="L144" s="227"/>
      <c r="M144" s="255"/>
      <c r="N144" s="329"/>
      <c r="O144" s="246"/>
      <c r="P144" s="296"/>
      <c r="Q144" s="262">
        <v>0.0</v>
      </c>
      <c r="R144" s="262"/>
      <c r="S144" s="262"/>
      <c r="T144" s="262"/>
      <c r="U144" s="262"/>
      <c r="V144" s="250">
        <f t="shared" si="3"/>
        <v>0</v>
      </c>
      <c r="W144" s="252">
        <f t="shared" si="4"/>
        <v>0</v>
      </c>
      <c r="X144" s="936">
        <f t="shared" si="5"/>
        <v>1</v>
      </c>
      <c r="Y144" s="808"/>
      <c r="Z144" s="214"/>
      <c r="AA144" s="214"/>
      <c r="AB144" s="214"/>
      <c r="AC144" s="214"/>
      <c r="AD144" s="214"/>
      <c r="AE144" s="214"/>
      <c r="AF144" s="214"/>
      <c r="AG144" s="214"/>
      <c r="AH144" s="214"/>
      <c r="AI144" s="214"/>
      <c r="AJ144" s="214"/>
    </row>
    <row r="145" ht="15.0" customHeight="1">
      <c r="A145" s="246" t="s">
        <v>8198</v>
      </c>
      <c r="B145" s="246" t="s">
        <v>8199</v>
      </c>
      <c r="C145" s="246" t="s">
        <v>80</v>
      </c>
      <c r="D145" s="262">
        <v>1.0</v>
      </c>
      <c r="E145" s="262"/>
      <c r="F145" s="262"/>
      <c r="G145" s="262"/>
      <c r="H145" s="262"/>
      <c r="I145" s="251">
        <f t="shared" si="1"/>
        <v>0</v>
      </c>
      <c r="J145" s="252">
        <f t="shared" si="2"/>
        <v>1</v>
      </c>
      <c r="K145" s="214"/>
      <c r="L145" s="227"/>
      <c r="M145" s="255"/>
      <c r="N145" s="329"/>
      <c r="O145" s="246"/>
      <c r="P145" s="296"/>
      <c r="Q145" s="262">
        <v>0.0</v>
      </c>
      <c r="R145" s="262"/>
      <c r="S145" s="262"/>
      <c r="T145" s="262"/>
      <c r="U145" s="262"/>
      <c r="V145" s="250">
        <f t="shared" si="3"/>
        <v>0</v>
      </c>
      <c r="W145" s="252">
        <f t="shared" si="4"/>
        <v>0</v>
      </c>
      <c r="X145" s="936">
        <f t="shared" si="5"/>
        <v>1</v>
      </c>
      <c r="Y145" s="808"/>
      <c r="Z145" s="214"/>
      <c r="AA145" s="214"/>
      <c r="AB145" s="214"/>
      <c r="AC145" s="214"/>
      <c r="AD145" s="214"/>
      <c r="AE145" s="214"/>
      <c r="AF145" s="214"/>
      <c r="AG145" s="214"/>
      <c r="AH145" s="214"/>
      <c r="AI145" s="214"/>
      <c r="AJ145" s="214"/>
    </row>
    <row r="146" ht="15.0" customHeight="1">
      <c r="A146" s="246" t="s">
        <v>8200</v>
      </c>
      <c r="B146" s="246" t="s">
        <v>2534</v>
      </c>
      <c r="C146" s="246" t="s">
        <v>80</v>
      </c>
      <c r="D146" s="262">
        <v>1.0</v>
      </c>
      <c r="E146" s="262"/>
      <c r="F146" s="262"/>
      <c r="G146" s="262"/>
      <c r="H146" s="262"/>
      <c r="I146" s="251">
        <f t="shared" si="1"/>
        <v>0</v>
      </c>
      <c r="J146" s="252">
        <f t="shared" si="2"/>
        <v>1</v>
      </c>
      <c r="K146" s="214"/>
      <c r="L146" s="227"/>
      <c r="M146" s="255"/>
      <c r="N146" s="329"/>
      <c r="O146" s="246"/>
      <c r="P146" s="296"/>
      <c r="Q146" s="262">
        <v>0.0</v>
      </c>
      <c r="R146" s="262"/>
      <c r="S146" s="262"/>
      <c r="T146" s="262"/>
      <c r="U146" s="262"/>
      <c r="V146" s="250">
        <f t="shared" si="3"/>
        <v>0</v>
      </c>
      <c r="W146" s="252">
        <f t="shared" si="4"/>
        <v>0</v>
      </c>
      <c r="X146" s="936">
        <f t="shared" si="5"/>
        <v>1</v>
      </c>
      <c r="Y146" s="808"/>
      <c r="Z146" s="214"/>
      <c r="AA146" s="214"/>
      <c r="AB146" s="214"/>
      <c r="AC146" s="214"/>
      <c r="AD146" s="214"/>
      <c r="AE146" s="214"/>
      <c r="AF146" s="214"/>
      <c r="AG146" s="214"/>
      <c r="AH146" s="214"/>
      <c r="AI146" s="214"/>
      <c r="AJ146" s="214"/>
    </row>
    <row r="147" ht="15.0" customHeight="1">
      <c r="A147" s="246" t="s">
        <v>8201</v>
      </c>
      <c r="B147" s="246">
        <v>2654403.0</v>
      </c>
      <c r="C147" s="246" t="s">
        <v>80</v>
      </c>
      <c r="D147" s="262">
        <v>1.0</v>
      </c>
      <c r="E147" s="262"/>
      <c r="F147" s="262"/>
      <c r="G147" s="262"/>
      <c r="H147" s="262"/>
      <c r="I147" s="251">
        <f t="shared" si="1"/>
        <v>0</v>
      </c>
      <c r="J147" s="252">
        <f t="shared" si="2"/>
        <v>1</v>
      </c>
      <c r="K147" s="214"/>
      <c r="L147" s="227"/>
      <c r="M147" s="255"/>
      <c r="N147" s="329"/>
      <c r="O147" s="246"/>
      <c r="P147" s="296"/>
      <c r="Q147" s="262">
        <v>0.0</v>
      </c>
      <c r="R147" s="262"/>
      <c r="S147" s="262"/>
      <c r="T147" s="262"/>
      <c r="U147" s="262"/>
      <c r="V147" s="250">
        <f t="shared" si="3"/>
        <v>0</v>
      </c>
      <c r="W147" s="252">
        <f t="shared" si="4"/>
        <v>0</v>
      </c>
      <c r="X147" s="936">
        <f t="shared" si="5"/>
        <v>1</v>
      </c>
      <c r="Y147" s="808"/>
      <c r="Z147" s="214"/>
      <c r="AA147" s="214"/>
      <c r="AB147" s="214"/>
      <c r="AC147" s="214"/>
      <c r="AD147" s="214"/>
      <c r="AE147" s="214"/>
      <c r="AF147" s="214"/>
      <c r="AG147" s="214"/>
      <c r="AH147" s="214"/>
      <c r="AI147" s="214"/>
      <c r="AJ147" s="214"/>
    </row>
    <row r="148" ht="15.0" customHeight="1">
      <c r="A148" s="246" t="s">
        <v>8202</v>
      </c>
      <c r="B148" s="246">
        <v>2654407.0</v>
      </c>
      <c r="C148" s="246" t="s">
        <v>80</v>
      </c>
      <c r="D148" s="262">
        <v>1.0</v>
      </c>
      <c r="E148" s="262"/>
      <c r="F148" s="262"/>
      <c r="G148" s="262"/>
      <c r="H148" s="262"/>
      <c r="I148" s="251">
        <f t="shared" si="1"/>
        <v>0</v>
      </c>
      <c r="J148" s="252">
        <f t="shared" si="2"/>
        <v>1</v>
      </c>
      <c r="K148" s="214"/>
      <c r="L148" s="227"/>
      <c r="M148" s="255"/>
      <c r="N148" s="329"/>
      <c r="O148" s="246"/>
      <c r="P148" s="296"/>
      <c r="Q148" s="262">
        <v>0.0</v>
      </c>
      <c r="R148" s="262"/>
      <c r="S148" s="262"/>
      <c r="T148" s="262"/>
      <c r="U148" s="262"/>
      <c r="V148" s="250">
        <f t="shared" si="3"/>
        <v>0</v>
      </c>
      <c r="W148" s="252">
        <f t="shared" si="4"/>
        <v>0</v>
      </c>
      <c r="X148" s="936">
        <f t="shared" si="5"/>
        <v>1</v>
      </c>
      <c r="Y148" s="808"/>
      <c r="Z148" s="214"/>
      <c r="AA148" s="214"/>
      <c r="AB148" s="214"/>
      <c r="AC148" s="214"/>
      <c r="AD148" s="214"/>
      <c r="AE148" s="214"/>
      <c r="AF148" s="214"/>
      <c r="AG148" s="214"/>
      <c r="AH148" s="214"/>
      <c r="AI148" s="214"/>
      <c r="AJ148" s="214"/>
    </row>
    <row r="149" ht="15.0" customHeight="1">
      <c r="A149" s="246" t="s">
        <v>8203</v>
      </c>
      <c r="B149" s="246" t="s">
        <v>4221</v>
      </c>
      <c r="C149" s="246" t="s">
        <v>80</v>
      </c>
      <c r="D149" s="262">
        <v>1.0</v>
      </c>
      <c r="E149" s="262"/>
      <c r="F149" s="262"/>
      <c r="G149" s="262"/>
      <c r="H149" s="262"/>
      <c r="I149" s="251">
        <f t="shared" si="1"/>
        <v>0</v>
      </c>
      <c r="J149" s="252">
        <f t="shared" si="2"/>
        <v>1</v>
      </c>
      <c r="K149" s="214"/>
      <c r="L149" s="227"/>
      <c r="M149" s="255"/>
      <c r="N149" s="329"/>
      <c r="O149" s="246"/>
      <c r="P149" s="296"/>
      <c r="Q149" s="262">
        <v>0.0</v>
      </c>
      <c r="R149" s="262"/>
      <c r="S149" s="262"/>
      <c r="T149" s="262"/>
      <c r="U149" s="262"/>
      <c r="V149" s="250">
        <f t="shared" si="3"/>
        <v>0</v>
      </c>
      <c r="W149" s="252">
        <f t="shared" si="4"/>
        <v>0</v>
      </c>
      <c r="X149" s="936">
        <f t="shared" si="5"/>
        <v>1</v>
      </c>
      <c r="Y149" s="808"/>
      <c r="Z149" s="214"/>
      <c r="AA149" s="214"/>
      <c r="AB149" s="214"/>
      <c r="AC149" s="214"/>
      <c r="AD149" s="214"/>
      <c r="AE149" s="214"/>
      <c r="AF149" s="214"/>
      <c r="AG149" s="214"/>
      <c r="AH149" s="214"/>
      <c r="AI149" s="214"/>
      <c r="AJ149" s="214"/>
    </row>
    <row r="150" ht="15.0" customHeight="1">
      <c r="A150" s="246" t="s">
        <v>8204</v>
      </c>
      <c r="B150" s="246" t="s">
        <v>987</v>
      </c>
      <c r="C150" s="246" t="s">
        <v>80</v>
      </c>
      <c r="D150" s="262">
        <v>1.0</v>
      </c>
      <c r="E150" s="262"/>
      <c r="F150" s="262"/>
      <c r="G150" s="262"/>
      <c r="H150" s="262"/>
      <c r="I150" s="251">
        <f t="shared" si="1"/>
        <v>0</v>
      </c>
      <c r="J150" s="252">
        <f t="shared" si="2"/>
        <v>1</v>
      </c>
      <c r="K150" s="214"/>
      <c r="L150" s="227"/>
      <c r="M150" s="255"/>
      <c r="N150" s="329"/>
      <c r="O150" s="246"/>
      <c r="P150" s="296"/>
      <c r="Q150" s="262">
        <v>0.0</v>
      </c>
      <c r="R150" s="262"/>
      <c r="S150" s="262"/>
      <c r="T150" s="262"/>
      <c r="U150" s="262"/>
      <c r="V150" s="250">
        <f t="shared" si="3"/>
        <v>0</v>
      </c>
      <c r="W150" s="252">
        <f t="shared" si="4"/>
        <v>0</v>
      </c>
      <c r="X150" s="936">
        <f t="shared" si="5"/>
        <v>1</v>
      </c>
      <c r="Y150" s="808"/>
      <c r="Z150" s="214"/>
      <c r="AA150" s="214"/>
      <c r="AB150" s="214"/>
      <c r="AC150" s="214"/>
      <c r="AD150" s="214"/>
      <c r="AE150" s="214"/>
      <c r="AF150" s="214"/>
      <c r="AG150" s="214"/>
      <c r="AH150" s="214"/>
      <c r="AI150" s="214"/>
      <c r="AJ150" s="214"/>
    </row>
    <row r="151" ht="15.0" customHeight="1">
      <c r="A151" s="246" t="s">
        <v>8205</v>
      </c>
      <c r="B151" s="246" t="s">
        <v>6144</v>
      </c>
      <c r="C151" s="246" t="s">
        <v>80</v>
      </c>
      <c r="D151" s="262">
        <v>1.0</v>
      </c>
      <c r="E151" s="262"/>
      <c r="F151" s="262"/>
      <c r="G151" s="262"/>
      <c r="H151" s="262"/>
      <c r="I151" s="251">
        <f t="shared" si="1"/>
        <v>0</v>
      </c>
      <c r="J151" s="252">
        <f t="shared" si="2"/>
        <v>1</v>
      </c>
      <c r="K151" s="214"/>
      <c r="L151" s="227"/>
      <c r="M151" s="255"/>
      <c r="N151" s="329"/>
      <c r="O151" s="246"/>
      <c r="P151" s="296"/>
      <c r="Q151" s="262">
        <v>0.0</v>
      </c>
      <c r="R151" s="262"/>
      <c r="S151" s="262"/>
      <c r="T151" s="262"/>
      <c r="U151" s="262"/>
      <c r="V151" s="250">
        <f t="shared" si="3"/>
        <v>0</v>
      </c>
      <c r="W151" s="252">
        <f t="shared" si="4"/>
        <v>0</v>
      </c>
      <c r="X151" s="936">
        <f t="shared" si="5"/>
        <v>1</v>
      </c>
      <c r="Y151" s="808"/>
      <c r="Z151" s="214"/>
      <c r="AA151" s="214"/>
      <c r="AB151" s="214"/>
      <c r="AC151" s="214"/>
      <c r="AD151" s="214"/>
      <c r="AE151" s="214"/>
      <c r="AF151" s="214"/>
      <c r="AG151" s="214"/>
      <c r="AH151" s="214"/>
      <c r="AI151" s="214"/>
      <c r="AJ151" s="214"/>
    </row>
    <row r="152" ht="15.0" customHeight="1">
      <c r="A152" s="246" t="s">
        <v>6113</v>
      </c>
      <c r="B152" s="246" t="s">
        <v>8206</v>
      </c>
      <c r="C152" s="246" t="s">
        <v>80</v>
      </c>
      <c r="D152" s="262">
        <v>0.0</v>
      </c>
      <c r="E152" s="262"/>
      <c r="F152" s="262">
        <v>1.0</v>
      </c>
      <c r="G152" s="262"/>
      <c r="H152" s="262"/>
      <c r="I152" s="251">
        <f t="shared" si="1"/>
        <v>1</v>
      </c>
      <c r="J152" s="252">
        <f t="shared" si="2"/>
        <v>1</v>
      </c>
      <c r="K152" s="214"/>
      <c r="L152" s="227"/>
      <c r="M152" s="255"/>
      <c r="N152" s="329"/>
      <c r="O152" s="246"/>
      <c r="P152" s="296"/>
      <c r="Q152" s="262">
        <v>0.0</v>
      </c>
      <c r="R152" s="262"/>
      <c r="S152" s="262">
        <v>1.0</v>
      </c>
      <c r="T152" s="262"/>
      <c r="U152" s="262"/>
      <c r="V152" s="250">
        <f t="shared" si="3"/>
        <v>1</v>
      </c>
      <c r="W152" s="252">
        <f t="shared" si="4"/>
        <v>1</v>
      </c>
      <c r="X152" s="936">
        <f t="shared" si="5"/>
        <v>0</v>
      </c>
      <c r="Y152" s="808"/>
      <c r="Z152" s="214"/>
      <c r="AA152" s="214"/>
      <c r="AB152" s="214"/>
      <c r="AC152" s="214"/>
      <c r="AD152" s="214"/>
      <c r="AE152" s="214"/>
      <c r="AF152" s="214"/>
      <c r="AG152" s="214"/>
      <c r="AH152" s="214"/>
      <c r="AI152" s="214"/>
      <c r="AJ152" s="214"/>
    </row>
    <row r="153" ht="15.0" customHeight="1">
      <c r="A153" s="246" t="s">
        <v>6204</v>
      </c>
      <c r="B153" s="246" t="s">
        <v>6205</v>
      </c>
      <c r="C153" s="246" t="s">
        <v>80</v>
      </c>
      <c r="D153" s="262">
        <v>1.0</v>
      </c>
      <c r="E153" s="262"/>
      <c r="F153" s="262"/>
      <c r="G153" s="262"/>
      <c r="H153" s="262"/>
      <c r="I153" s="251">
        <f t="shared" si="1"/>
        <v>0</v>
      </c>
      <c r="J153" s="252">
        <f t="shared" si="2"/>
        <v>1</v>
      </c>
      <c r="K153" s="214"/>
      <c r="L153" s="227"/>
      <c r="M153" s="255"/>
      <c r="N153" s="329"/>
      <c r="O153" s="246"/>
      <c r="P153" s="296"/>
      <c r="Q153" s="262">
        <v>0.0</v>
      </c>
      <c r="R153" s="262"/>
      <c r="S153" s="262"/>
      <c r="T153" s="262"/>
      <c r="U153" s="262"/>
      <c r="V153" s="250">
        <f t="shared" si="3"/>
        <v>0</v>
      </c>
      <c r="W153" s="252">
        <f t="shared" si="4"/>
        <v>0</v>
      </c>
      <c r="X153" s="936">
        <f t="shared" si="5"/>
        <v>1</v>
      </c>
      <c r="Y153" s="808"/>
      <c r="Z153" s="214"/>
      <c r="AA153" s="214"/>
      <c r="AB153" s="214"/>
      <c r="AC153" s="214"/>
      <c r="AD153" s="214"/>
      <c r="AE153" s="214"/>
      <c r="AF153" s="214"/>
      <c r="AG153" s="214"/>
      <c r="AH153" s="214"/>
      <c r="AI153" s="214"/>
      <c r="AJ153" s="214"/>
    </row>
    <row r="154" ht="15.0" customHeight="1">
      <c r="A154" s="246" t="s">
        <v>4153</v>
      </c>
      <c r="B154" s="246"/>
      <c r="C154" s="246" t="s">
        <v>80</v>
      </c>
      <c r="D154" s="262">
        <v>0.0</v>
      </c>
      <c r="E154" s="262"/>
      <c r="F154" s="262">
        <v>6.0</v>
      </c>
      <c r="G154" s="262"/>
      <c r="H154" s="262"/>
      <c r="I154" s="251">
        <f t="shared" si="1"/>
        <v>6</v>
      </c>
      <c r="J154" s="252">
        <f t="shared" si="2"/>
        <v>6</v>
      </c>
      <c r="K154" s="214"/>
      <c r="L154" s="227"/>
      <c r="M154" s="255"/>
      <c r="N154" s="329"/>
      <c r="O154" s="246"/>
      <c r="P154" s="296"/>
      <c r="Q154" s="262">
        <v>0.0</v>
      </c>
      <c r="R154" s="262"/>
      <c r="S154" s="262"/>
      <c r="T154" s="262"/>
      <c r="U154" s="262"/>
      <c r="V154" s="250">
        <f t="shared" si="3"/>
        <v>0</v>
      </c>
      <c r="W154" s="252">
        <f t="shared" si="4"/>
        <v>0</v>
      </c>
      <c r="X154" s="936">
        <f t="shared" si="5"/>
        <v>6</v>
      </c>
      <c r="Y154" s="808"/>
      <c r="Z154" s="214"/>
      <c r="AA154" s="214"/>
      <c r="AB154" s="214"/>
      <c r="AC154" s="214"/>
      <c r="AD154" s="214"/>
      <c r="AE154" s="214"/>
      <c r="AF154" s="214"/>
      <c r="AG154" s="214"/>
      <c r="AH154" s="214"/>
      <c r="AI154" s="214"/>
      <c r="AJ154" s="214"/>
    </row>
    <row r="155" ht="15.0" customHeight="1">
      <c r="A155" s="246" t="s">
        <v>6117</v>
      </c>
      <c r="B155" s="246" t="s">
        <v>6209</v>
      </c>
      <c r="C155" s="246" t="s">
        <v>80</v>
      </c>
      <c r="D155" s="262">
        <v>5.0</v>
      </c>
      <c r="E155" s="262"/>
      <c r="F155" s="262">
        <v>4.0</v>
      </c>
      <c r="G155" s="262"/>
      <c r="H155" s="262"/>
      <c r="I155" s="251">
        <f t="shared" si="1"/>
        <v>4</v>
      </c>
      <c r="J155" s="252">
        <f t="shared" si="2"/>
        <v>9</v>
      </c>
      <c r="K155" s="214"/>
      <c r="L155" s="227"/>
      <c r="M155" s="255"/>
      <c r="N155" s="329"/>
      <c r="O155" s="246"/>
      <c r="P155" s="296"/>
      <c r="Q155" s="262">
        <v>0.0</v>
      </c>
      <c r="R155" s="262"/>
      <c r="S155" s="262"/>
      <c r="T155" s="262"/>
      <c r="U155" s="262"/>
      <c r="V155" s="250">
        <f t="shared" si="3"/>
        <v>0</v>
      </c>
      <c r="W155" s="252">
        <f t="shared" si="4"/>
        <v>0</v>
      </c>
      <c r="X155" s="936">
        <f t="shared" si="5"/>
        <v>9</v>
      </c>
      <c r="Y155" s="808"/>
      <c r="Z155" s="214"/>
      <c r="AA155" s="214"/>
      <c r="AB155" s="214"/>
      <c r="AC155" s="214"/>
      <c r="AD155" s="214"/>
      <c r="AE155" s="214"/>
      <c r="AF155" s="214"/>
      <c r="AG155" s="214"/>
      <c r="AH155" s="214"/>
      <c r="AI155" s="214"/>
      <c r="AJ155" s="214"/>
    </row>
    <row r="156" ht="15.0" customHeight="1">
      <c r="A156" s="246" t="s">
        <v>8207</v>
      </c>
      <c r="B156" s="246" t="s">
        <v>348</v>
      </c>
      <c r="C156" s="246" t="s">
        <v>80</v>
      </c>
      <c r="D156" s="262">
        <v>1.0</v>
      </c>
      <c r="E156" s="262"/>
      <c r="F156" s="262"/>
      <c r="G156" s="262"/>
      <c r="H156" s="262"/>
      <c r="I156" s="251">
        <f t="shared" si="1"/>
        <v>0</v>
      </c>
      <c r="J156" s="252">
        <f t="shared" si="2"/>
        <v>1</v>
      </c>
      <c r="K156" s="214"/>
      <c r="L156" s="227"/>
      <c r="M156" s="255"/>
      <c r="N156" s="329"/>
      <c r="O156" s="246"/>
      <c r="P156" s="296"/>
      <c r="Q156" s="262">
        <v>0.0</v>
      </c>
      <c r="R156" s="262"/>
      <c r="S156" s="262"/>
      <c r="T156" s="262"/>
      <c r="U156" s="262"/>
      <c r="V156" s="250">
        <f t="shared" si="3"/>
        <v>0</v>
      </c>
      <c r="W156" s="252">
        <f t="shared" si="4"/>
        <v>0</v>
      </c>
      <c r="X156" s="936">
        <f t="shared" si="5"/>
        <v>1</v>
      </c>
      <c r="Y156" s="808"/>
      <c r="Z156" s="214"/>
      <c r="AA156" s="214"/>
      <c r="AB156" s="214"/>
      <c r="AC156" s="214"/>
      <c r="AD156" s="214"/>
      <c r="AE156" s="214"/>
      <c r="AF156" s="214"/>
      <c r="AG156" s="214"/>
      <c r="AH156" s="214"/>
      <c r="AI156" s="214"/>
      <c r="AJ156" s="214"/>
    </row>
    <row r="157" ht="15.0" customHeight="1">
      <c r="A157" s="246" t="s">
        <v>8208</v>
      </c>
      <c r="B157" s="246" t="s">
        <v>3728</v>
      </c>
      <c r="C157" s="246" t="s">
        <v>80</v>
      </c>
      <c r="D157" s="262">
        <v>1.0</v>
      </c>
      <c r="E157" s="262"/>
      <c r="F157" s="262"/>
      <c r="G157" s="262"/>
      <c r="H157" s="262"/>
      <c r="I157" s="251">
        <f t="shared" si="1"/>
        <v>0</v>
      </c>
      <c r="J157" s="252">
        <f t="shared" si="2"/>
        <v>1</v>
      </c>
      <c r="K157" s="214"/>
      <c r="L157" s="227"/>
      <c r="M157" s="255"/>
      <c r="N157" s="329"/>
      <c r="O157" s="246"/>
      <c r="P157" s="296"/>
      <c r="Q157" s="262">
        <v>0.0</v>
      </c>
      <c r="R157" s="262"/>
      <c r="S157" s="262"/>
      <c r="T157" s="262"/>
      <c r="U157" s="262"/>
      <c r="V157" s="250">
        <f t="shared" si="3"/>
        <v>0</v>
      </c>
      <c r="W157" s="252">
        <f t="shared" si="4"/>
        <v>0</v>
      </c>
      <c r="X157" s="936">
        <f t="shared" si="5"/>
        <v>1</v>
      </c>
      <c r="Y157" s="808"/>
      <c r="Z157" s="214"/>
      <c r="AA157" s="214"/>
      <c r="AB157" s="214"/>
      <c r="AC157" s="214"/>
      <c r="AD157" s="214"/>
      <c r="AE157" s="214"/>
      <c r="AF157" s="214"/>
      <c r="AG157" s="214"/>
      <c r="AH157" s="214"/>
      <c r="AI157" s="214"/>
      <c r="AJ157" s="214"/>
    </row>
    <row r="158" ht="15.0" customHeight="1">
      <c r="A158" s="246" t="s">
        <v>8209</v>
      </c>
      <c r="B158" s="246" t="s">
        <v>6111</v>
      </c>
      <c r="C158" s="246" t="s">
        <v>80</v>
      </c>
      <c r="D158" s="262">
        <v>1.0</v>
      </c>
      <c r="E158" s="262"/>
      <c r="F158" s="262"/>
      <c r="G158" s="262"/>
      <c r="H158" s="262"/>
      <c r="I158" s="251">
        <f t="shared" si="1"/>
        <v>0</v>
      </c>
      <c r="J158" s="252">
        <f t="shared" si="2"/>
        <v>1</v>
      </c>
      <c r="K158" s="214"/>
      <c r="L158" s="227"/>
      <c r="M158" s="255"/>
      <c r="N158" s="329"/>
      <c r="O158" s="246"/>
      <c r="P158" s="296"/>
      <c r="Q158" s="262">
        <v>0.0</v>
      </c>
      <c r="R158" s="262"/>
      <c r="S158" s="262"/>
      <c r="T158" s="262"/>
      <c r="U158" s="262"/>
      <c r="V158" s="250">
        <f t="shared" si="3"/>
        <v>0</v>
      </c>
      <c r="W158" s="252">
        <f t="shared" si="4"/>
        <v>0</v>
      </c>
      <c r="X158" s="936">
        <f t="shared" si="5"/>
        <v>1</v>
      </c>
      <c r="Y158" s="808"/>
      <c r="Z158" s="214"/>
      <c r="AA158" s="214"/>
      <c r="AB158" s="214"/>
      <c r="AC158" s="214"/>
      <c r="AD158" s="214"/>
      <c r="AE158" s="214"/>
      <c r="AF158" s="214"/>
      <c r="AG158" s="214"/>
      <c r="AH158" s="214"/>
      <c r="AI158" s="214"/>
      <c r="AJ158" s="214"/>
    </row>
    <row r="159" ht="15.0" customHeight="1">
      <c r="A159" s="246" t="s">
        <v>8210</v>
      </c>
      <c r="B159" s="333" t="s">
        <v>8211</v>
      </c>
      <c r="C159" s="246" t="s">
        <v>80</v>
      </c>
      <c r="D159" s="262">
        <v>4.0</v>
      </c>
      <c r="E159" s="262"/>
      <c r="F159" s="262"/>
      <c r="G159" s="262"/>
      <c r="H159" s="262"/>
      <c r="I159" s="251">
        <f t="shared" si="1"/>
        <v>0</v>
      </c>
      <c r="J159" s="252">
        <f t="shared" si="2"/>
        <v>4</v>
      </c>
      <c r="K159" s="214"/>
      <c r="L159" s="227"/>
      <c r="M159" s="255"/>
      <c r="N159" s="329"/>
      <c r="O159" s="246"/>
      <c r="P159" s="296"/>
      <c r="Q159" s="262">
        <v>0.0</v>
      </c>
      <c r="R159" s="262"/>
      <c r="S159" s="262"/>
      <c r="T159" s="262"/>
      <c r="U159" s="262"/>
      <c r="V159" s="250">
        <f t="shared" si="3"/>
        <v>0</v>
      </c>
      <c r="W159" s="252">
        <f t="shared" si="4"/>
        <v>0</v>
      </c>
      <c r="X159" s="936">
        <f t="shared" si="5"/>
        <v>4</v>
      </c>
      <c r="Y159" s="808"/>
      <c r="Z159" s="214"/>
      <c r="AA159" s="214"/>
      <c r="AB159" s="214"/>
      <c r="AC159" s="214"/>
      <c r="AD159" s="214"/>
      <c r="AE159" s="214"/>
      <c r="AF159" s="214"/>
      <c r="AG159" s="214"/>
      <c r="AH159" s="214"/>
      <c r="AI159" s="214"/>
      <c r="AJ159" s="214"/>
    </row>
    <row r="160" ht="15.0" customHeight="1">
      <c r="A160" s="246" t="s">
        <v>8212</v>
      </c>
      <c r="B160" s="333" t="s">
        <v>6051</v>
      </c>
      <c r="C160" s="246" t="s">
        <v>80</v>
      </c>
      <c r="D160" s="262">
        <v>2.0</v>
      </c>
      <c r="E160" s="262"/>
      <c r="F160" s="262"/>
      <c r="G160" s="262"/>
      <c r="H160" s="262"/>
      <c r="I160" s="251">
        <f t="shared" si="1"/>
        <v>0</v>
      </c>
      <c r="J160" s="252">
        <f t="shared" si="2"/>
        <v>2</v>
      </c>
      <c r="K160" s="214"/>
      <c r="L160" s="227"/>
      <c r="M160" s="255"/>
      <c r="N160" s="329"/>
      <c r="O160" s="246"/>
      <c r="P160" s="296"/>
      <c r="Q160" s="262">
        <v>0.0</v>
      </c>
      <c r="R160" s="262"/>
      <c r="S160" s="262"/>
      <c r="T160" s="262"/>
      <c r="U160" s="262"/>
      <c r="V160" s="250">
        <f t="shared" si="3"/>
        <v>0</v>
      </c>
      <c r="W160" s="252">
        <f t="shared" si="4"/>
        <v>0</v>
      </c>
      <c r="X160" s="936">
        <f t="shared" si="5"/>
        <v>2</v>
      </c>
      <c r="Y160" s="808"/>
      <c r="Z160" s="214"/>
      <c r="AA160" s="214"/>
      <c r="AB160" s="214"/>
      <c r="AC160" s="214"/>
      <c r="AD160" s="214"/>
      <c r="AE160" s="214"/>
      <c r="AF160" s="214"/>
      <c r="AG160" s="214"/>
      <c r="AH160" s="214"/>
      <c r="AI160" s="214"/>
      <c r="AJ160" s="214"/>
    </row>
    <row r="161" ht="15.0" customHeight="1">
      <c r="A161" s="246" t="s">
        <v>8213</v>
      </c>
      <c r="B161" s="246"/>
      <c r="C161" s="246" t="s">
        <v>80</v>
      </c>
      <c r="D161" s="262">
        <v>6.0</v>
      </c>
      <c r="E161" s="262"/>
      <c r="F161" s="262"/>
      <c r="G161" s="262"/>
      <c r="H161" s="262"/>
      <c r="I161" s="251">
        <f t="shared" si="1"/>
        <v>0</v>
      </c>
      <c r="J161" s="252">
        <f t="shared" si="2"/>
        <v>6</v>
      </c>
      <c r="K161" s="214"/>
      <c r="L161" s="227"/>
      <c r="M161" s="255"/>
      <c r="N161" s="329"/>
      <c r="O161" s="246"/>
      <c r="P161" s="296"/>
      <c r="Q161" s="262">
        <v>0.0</v>
      </c>
      <c r="R161" s="262"/>
      <c r="S161" s="262"/>
      <c r="T161" s="262"/>
      <c r="U161" s="262"/>
      <c r="V161" s="250">
        <f t="shared" si="3"/>
        <v>0</v>
      </c>
      <c r="W161" s="252">
        <f t="shared" si="4"/>
        <v>0</v>
      </c>
      <c r="X161" s="936">
        <f t="shared" si="5"/>
        <v>6</v>
      </c>
      <c r="Y161" s="808"/>
      <c r="Z161" s="214"/>
      <c r="AA161" s="214"/>
      <c r="AB161" s="214"/>
      <c r="AC161" s="214"/>
      <c r="AD161" s="214"/>
      <c r="AE161" s="214"/>
      <c r="AF161" s="214"/>
      <c r="AG161" s="214"/>
      <c r="AH161" s="214"/>
      <c r="AI161" s="214"/>
      <c r="AJ161" s="214"/>
    </row>
    <row r="162" ht="15.0" customHeight="1">
      <c r="A162" s="246" t="s">
        <v>8214</v>
      </c>
      <c r="B162" s="246" t="s">
        <v>6112</v>
      </c>
      <c r="C162" s="246" t="s">
        <v>80</v>
      </c>
      <c r="D162" s="262">
        <v>1.0</v>
      </c>
      <c r="E162" s="262"/>
      <c r="F162" s="262"/>
      <c r="G162" s="262"/>
      <c r="H162" s="262"/>
      <c r="I162" s="251">
        <f t="shared" si="1"/>
        <v>0</v>
      </c>
      <c r="J162" s="252">
        <f t="shared" si="2"/>
        <v>1</v>
      </c>
      <c r="K162" s="214"/>
      <c r="L162" s="227"/>
      <c r="M162" s="255"/>
      <c r="N162" s="329"/>
      <c r="O162" s="246"/>
      <c r="P162" s="296"/>
      <c r="Q162" s="262">
        <v>0.0</v>
      </c>
      <c r="R162" s="262"/>
      <c r="S162" s="262"/>
      <c r="T162" s="262"/>
      <c r="U162" s="262"/>
      <c r="V162" s="250">
        <f t="shared" si="3"/>
        <v>0</v>
      </c>
      <c r="W162" s="252">
        <f t="shared" si="4"/>
        <v>0</v>
      </c>
      <c r="X162" s="936">
        <f t="shared" si="5"/>
        <v>1</v>
      </c>
      <c r="Y162" s="808"/>
      <c r="Z162" s="214"/>
      <c r="AA162" s="214"/>
      <c r="AB162" s="214"/>
      <c r="AC162" s="214"/>
      <c r="AD162" s="214"/>
      <c r="AE162" s="214"/>
      <c r="AF162" s="214"/>
      <c r="AG162" s="214"/>
      <c r="AH162" s="214"/>
      <c r="AI162" s="214"/>
      <c r="AJ162" s="214"/>
    </row>
    <row r="163" ht="15.0" customHeight="1">
      <c r="A163" s="246" t="s">
        <v>6156</v>
      </c>
      <c r="B163" s="246"/>
      <c r="C163" s="246" t="s">
        <v>80</v>
      </c>
      <c r="D163" s="262">
        <v>0.0</v>
      </c>
      <c r="E163" s="262"/>
      <c r="F163" s="262">
        <v>4.0</v>
      </c>
      <c r="G163" s="262"/>
      <c r="H163" s="262"/>
      <c r="I163" s="251">
        <f t="shared" si="1"/>
        <v>4</v>
      </c>
      <c r="J163" s="252">
        <f t="shared" si="2"/>
        <v>4</v>
      </c>
      <c r="K163" s="214"/>
      <c r="L163" s="227"/>
      <c r="M163" s="255"/>
      <c r="N163" s="329"/>
      <c r="O163" s="246"/>
      <c r="P163" s="296"/>
      <c r="Q163" s="262">
        <v>0.0</v>
      </c>
      <c r="R163" s="262"/>
      <c r="S163" s="262"/>
      <c r="T163" s="262"/>
      <c r="U163" s="262"/>
      <c r="V163" s="250">
        <f t="shared" si="3"/>
        <v>0</v>
      </c>
      <c r="W163" s="252">
        <f t="shared" si="4"/>
        <v>0</v>
      </c>
      <c r="X163" s="936">
        <f t="shared" si="5"/>
        <v>4</v>
      </c>
      <c r="Y163" s="808"/>
      <c r="Z163" s="214"/>
      <c r="AA163" s="214"/>
      <c r="AB163" s="214"/>
      <c r="AC163" s="214"/>
      <c r="AD163" s="214"/>
      <c r="AE163" s="214"/>
      <c r="AF163" s="214"/>
      <c r="AG163" s="214"/>
      <c r="AH163" s="214"/>
      <c r="AI163" s="214"/>
      <c r="AJ163" s="214"/>
    </row>
    <row r="164" ht="15.0" customHeight="1">
      <c r="A164" s="246" t="s">
        <v>8215</v>
      </c>
      <c r="B164" s="333" t="s">
        <v>8216</v>
      </c>
      <c r="C164" s="246" t="s">
        <v>80</v>
      </c>
      <c r="D164" s="262">
        <v>2.0</v>
      </c>
      <c r="E164" s="262"/>
      <c r="F164" s="262"/>
      <c r="G164" s="262"/>
      <c r="H164" s="262"/>
      <c r="I164" s="251">
        <f t="shared" si="1"/>
        <v>0</v>
      </c>
      <c r="J164" s="252">
        <f t="shared" si="2"/>
        <v>2</v>
      </c>
      <c r="K164" s="214"/>
      <c r="L164" s="227"/>
      <c r="M164" s="255"/>
      <c r="N164" s="329"/>
      <c r="O164" s="246"/>
      <c r="P164" s="296"/>
      <c r="Q164" s="262">
        <v>0.0</v>
      </c>
      <c r="R164" s="262"/>
      <c r="S164" s="262"/>
      <c r="T164" s="262"/>
      <c r="U164" s="262"/>
      <c r="V164" s="250">
        <f t="shared" si="3"/>
        <v>0</v>
      </c>
      <c r="W164" s="252">
        <f t="shared" si="4"/>
        <v>0</v>
      </c>
      <c r="X164" s="936">
        <f t="shared" si="5"/>
        <v>2</v>
      </c>
      <c r="Y164" s="808"/>
      <c r="Z164" s="214"/>
      <c r="AA164" s="214"/>
      <c r="AB164" s="214"/>
      <c r="AC164" s="214"/>
      <c r="AD164" s="214"/>
      <c r="AE164" s="214"/>
      <c r="AF164" s="214"/>
      <c r="AG164" s="214"/>
      <c r="AH164" s="214"/>
      <c r="AI164" s="214"/>
      <c r="AJ164" s="214"/>
    </row>
    <row r="165" ht="15.0" customHeight="1">
      <c r="A165" s="246" t="s">
        <v>8217</v>
      </c>
      <c r="B165" s="333" t="s">
        <v>8218</v>
      </c>
      <c r="C165" s="246" t="s">
        <v>80</v>
      </c>
      <c r="D165" s="262">
        <v>2.0</v>
      </c>
      <c r="E165" s="262"/>
      <c r="F165" s="262"/>
      <c r="G165" s="262"/>
      <c r="H165" s="262"/>
      <c r="I165" s="251">
        <f t="shared" si="1"/>
        <v>0</v>
      </c>
      <c r="J165" s="252">
        <f t="shared" si="2"/>
        <v>2</v>
      </c>
      <c r="K165" s="214"/>
      <c r="L165" s="227"/>
      <c r="M165" s="255"/>
      <c r="N165" s="329"/>
      <c r="O165" s="246"/>
      <c r="P165" s="296"/>
      <c r="Q165" s="262">
        <v>0.0</v>
      </c>
      <c r="R165" s="262"/>
      <c r="S165" s="262"/>
      <c r="T165" s="262"/>
      <c r="U165" s="262"/>
      <c r="V165" s="250">
        <f t="shared" si="3"/>
        <v>0</v>
      </c>
      <c r="W165" s="252">
        <f t="shared" si="4"/>
        <v>0</v>
      </c>
      <c r="X165" s="936">
        <f t="shared" si="5"/>
        <v>2</v>
      </c>
      <c r="Y165" s="808"/>
      <c r="Z165" s="214"/>
      <c r="AA165" s="214"/>
      <c r="AB165" s="214"/>
      <c r="AC165" s="214"/>
      <c r="AD165" s="214"/>
      <c r="AE165" s="214"/>
      <c r="AF165" s="214"/>
      <c r="AG165" s="214"/>
      <c r="AH165" s="214"/>
      <c r="AI165" s="214"/>
      <c r="AJ165" s="214"/>
    </row>
    <row r="166" ht="15.0" customHeight="1">
      <c r="A166" s="246" t="s">
        <v>247</v>
      </c>
      <c r="B166" s="246"/>
      <c r="C166" s="246" t="s">
        <v>80</v>
      </c>
      <c r="D166" s="262">
        <v>0.0</v>
      </c>
      <c r="E166" s="262"/>
      <c r="F166" s="262">
        <v>1.0</v>
      </c>
      <c r="G166" s="262"/>
      <c r="H166" s="262"/>
      <c r="I166" s="251">
        <f t="shared" si="1"/>
        <v>1</v>
      </c>
      <c r="J166" s="252">
        <f t="shared" si="2"/>
        <v>1</v>
      </c>
      <c r="K166" s="214"/>
      <c r="L166" s="227"/>
      <c r="M166" s="255"/>
      <c r="N166" s="329"/>
      <c r="O166" s="246"/>
      <c r="P166" s="296"/>
      <c r="Q166" s="262">
        <v>0.0</v>
      </c>
      <c r="R166" s="262"/>
      <c r="S166" s="262"/>
      <c r="T166" s="262"/>
      <c r="U166" s="262"/>
      <c r="V166" s="250">
        <f t="shared" si="3"/>
        <v>0</v>
      </c>
      <c r="W166" s="252">
        <f t="shared" si="4"/>
        <v>0</v>
      </c>
      <c r="X166" s="936">
        <f t="shared" si="5"/>
        <v>1</v>
      </c>
      <c r="Y166" s="808"/>
      <c r="Z166" s="214"/>
      <c r="AA166" s="214"/>
      <c r="AB166" s="214"/>
      <c r="AC166" s="214"/>
      <c r="AD166" s="214"/>
      <c r="AE166" s="214"/>
      <c r="AF166" s="214"/>
      <c r="AG166" s="214"/>
      <c r="AH166" s="214"/>
      <c r="AI166" s="214"/>
      <c r="AJ166" s="214"/>
    </row>
    <row r="167" ht="15.0" customHeight="1">
      <c r="A167" s="246" t="s">
        <v>8219</v>
      </c>
      <c r="B167" s="246" t="s">
        <v>8220</v>
      </c>
      <c r="C167" s="246" t="s">
        <v>80</v>
      </c>
      <c r="D167" s="262">
        <v>1.0</v>
      </c>
      <c r="E167" s="262"/>
      <c r="F167" s="262"/>
      <c r="G167" s="262"/>
      <c r="H167" s="262"/>
      <c r="I167" s="251">
        <f t="shared" si="1"/>
        <v>0</v>
      </c>
      <c r="J167" s="252">
        <f t="shared" si="2"/>
        <v>1</v>
      </c>
      <c r="K167" s="214"/>
      <c r="L167" s="227"/>
      <c r="M167" s="255"/>
      <c r="N167" s="329"/>
      <c r="O167" s="246"/>
      <c r="P167" s="296"/>
      <c r="Q167" s="262">
        <v>0.0</v>
      </c>
      <c r="R167" s="262"/>
      <c r="S167" s="262"/>
      <c r="T167" s="262"/>
      <c r="U167" s="262"/>
      <c r="V167" s="250">
        <f t="shared" si="3"/>
        <v>0</v>
      </c>
      <c r="W167" s="252">
        <f t="shared" si="4"/>
        <v>0</v>
      </c>
      <c r="X167" s="936">
        <f t="shared" si="5"/>
        <v>1</v>
      </c>
      <c r="Y167" s="808"/>
      <c r="Z167" s="214"/>
      <c r="AA167" s="214"/>
      <c r="AB167" s="214"/>
      <c r="AC167" s="214"/>
      <c r="AD167" s="214"/>
      <c r="AE167" s="214"/>
      <c r="AF167" s="214"/>
      <c r="AG167" s="214"/>
      <c r="AH167" s="214"/>
      <c r="AI167" s="214"/>
      <c r="AJ167" s="214"/>
    </row>
    <row r="168" ht="15.0" customHeight="1">
      <c r="A168" s="246" t="s">
        <v>8221</v>
      </c>
      <c r="B168" s="333" t="s">
        <v>8222</v>
      </c>
      <c r="C168" s="246" t="s">
        <v>80</v>
      </c>
      <c r="D168" s="262">
        <v>1.0</v>
      </c>
      <c r="E168" s="262"/>
      <c r="F168" s="262"/>
      <c r="G168" s="262"/>
      <c r="H168" s="262"/>
      <c r="I168" s="251">
        <f t="shared" si="1"/>
        <v>0</v>
      </c>
      <c r="J168" s="252">
        <f t="shared" si="2"/>
        <v>1</v>
      </c>
      <c r="K168" s="214"/>
      <c r="L168" s="227"/>
      <c r="M168" s="255"/>
      <c r="N168" s="329"/>
      <c r="O168" s="246"/>
      <c r="P168" s="296"/>
      <c r="Q168" s="262">
        <v>0.0</v>
      </c>
      <c r="R168" s="262"/>
      <c r="S168" s="262"/>
      <c r="T168" s="262"/>
      <c r="U168" s="262"/>
      <c r="V168" s="250">
        <f t="shared" si="3"/>
        <v>0</v>
      </c>
      <c r="W168" s="252">
        <f t="shared" si="4"/>
        <v>0</v>
      </c>
      <c r="X168" s="936">
        <f t="shared" si="5"/>
        <v>1</v>
      </c>
      <c r="Y168" s="808"/>
      <c r="Z168" s="214"/>
      <c r="AA168" s="214"/>
      <c r="AB168" s="214"/>
      <c r="AC168" s="214"/>
      <c r="AD168" s="214"/>
      <c r="AE168" s="214"/>
      <c r="AF168" s="214"/>
      <c r="AG168" s="214"/>
      <c r="AH168" s="214"/>
      <c r="AI168" s="214"/>
      <c r="AJ168" s="214"/>
    </row>
    <row r="169" ht="15.0" customHeight="1">
      <c r="A169" s="246" t="s">
        <v>6210</v>
      </c>
      <c r="B169" s="246" t="s">
        <v>341</v>
      </c>
      <c r="C169" s="246" t="s">
        <v>80</v>
      </c>
      <c r="D169" s="262">
        <v>4.0</v>
      </c>
      <c r="E169" s="262"/>
      <c r="F169" s="262"/>
      <c r="G169" s="262"/>
      <c r="H169" s="262"/>
      <c r="I169" s="251">
        <f t="shared" si="1"/>
        <v>0</v>
      </c>
      <c r="J169" s="252">
        <f t="shared" si="2"/>
        <v>4</v>
      </c>
      <c r="K169" s="214"/>
      <c r="L169" s="227"/>
      <c r="M169" s="255"/>
      <c r="N169" s="329"/>
      <c r="O169" s="246"/>
      <c r="P169" s="296"/>
      <c r="Q169" s="262">
        <v>0.0</v>
      </c>
      <c r="R169" s="262"/>
      <c r="S169" s="262"/>
      <c r="T169" s="262"/>
      <c r="U169" s="262"/>
      <c r="V169" s="250">
        <f t="shared" si="3"/>
        <v>0</v>
      </c>
      <c r="W169" s="252">
        <f t="shared" si="4"/>
        <v>0</v>
      </c>
      <c r="X169" s="936">
        <f t="shared" si="5"/>
        <v>4</v>
      </c>
      <c r="Y169" s="808"/>
      <c r="Z169" s="214"/>
      <c r="AA169" s="214"/>
      <c r="AB169" s="214"/>
      <c r="AC169" s="214"/>
      <c r="AD169" s="214"/>
      <c r="AE169" s="214"/>
      <c r="AF169" s="214"/>
      <c r="AG169" s="214"/>
      <c r="AH169" s="214"/>
      <c r="AI169" s="214"/>
      <c r="AJ169" s="214"/>
    </row>
    <row r="170" ht="15.0" customHeight="1">
      <c r="A170" s="246" t="s">
        <v>8223</v>
      </c>
      <c r="B170" s="246" t="s">
        <v>4698</v>
      </c>
      <c r="C170" s="246" t="s">
        <v>80</v>
      </c>
      <c r="D170" s="262">
        <v>1.0</v>
      </c>
      <c r="E170" s="262"/>
      <c r="F170" s="262"/>
      <c r="G170" s="262"/>
      <c r="H170" s="262"/>
      <c r="I170" s="251">
        <f t="shared" si="1"/>
        <v>0</v>
      </c>
      <c r="J170" s="252">
        <f t="shared" si="2"/>
        <v>1</v>
      </c>
      <c r="K170" s="214"/>
      <c r="L170" s="227"/>
      <c r="M170" s="255"/>
      <c r="N170" s="329"/>
      <c r="O170" s="246"/>
      <c r="P170" s="296"/>
      <c r="Q170" s="262">
        <v>0.0</v>
      </c>
      <c r="R170" s="262"/>
      <c r="S170" s="262"/>
      <c r="T170" s="262"/>
      <c r="U170" s="262"/>
      <c r="V170" s="250">
        <f t="shared" si="3"/>
        <v>0</v>
      </c>
      <c r="W170" s="252">
        <f t="shared" si="4"/>
        <v>0</v>
      </c>
      <c r="X170" s="936">
        <f t="shared" si="5"/>
        <v>1</v>
      </c>
      <c r="Y170" s="808"/>
      <c r="Z170" s="214"/>
      <c r="AA170" s="214"/>
      <c r="AB170" s="214"/>
      <c r="AC170" s="214"/>
      <c r="AD170" s="214"/>
      <c r="AE170" s="214"/>
      <c r="AF170" s="214"/>
      <c r="AG170" s="214"/>
      <c r="AH170" s="214"/>
      <c r="AI170" s="214"/>
      <c r="AJ170" s="214"/>
    </row>
    <row r="171" ht="15.0" customHeight="1">
      <c r="A171" s="246" t="s">
        <v>8224</v>
      </c>
      <c r="B171" s="246" t="s">
        <v>1597</v>
      </c>
      <c r="C171" s="246" t="s">
        <v>80</v>
      </c>
      <c r="D171" s="262">
        <v>7.0</v>
      </c>
      <c r="E171" s="262"/>
      <c r="F171" s="262"/>
      <c r="G171" s="262"/>
      <c r="H171" s="262"/>
      <c r="I171" s="251">
        <f t="shared" si="1"/>
        <v>0</v>
      </c>
      <c r="J171" s="252">
        <f t="shared" si="2"/>
        <v>7</v>
      </c>
      <c r="K171" s="214"/>
      <c r="L171" s="227"/>
      <c r="M171" s="255"/>
      <c r="N171" s="329"/>
      <c r="O171" s="246"/>
      <c r="P171" s="296"/>
      <c r="Q171" s="262">
        <v>0.0</v>
      </c>
      <c r="R171" s="262"/>
      <c r="S171" s="262"/>
      <c r="T171" s="262"/>
      <c r="U171" s="262"/>
      <c r="V171" s="250">
        <f t="shared" si="3"/>
        <v>0</v>
      </c>
      <c r="W171" s="252">
        <f t="shared" si="4"/>
        <v>0</v>
      </c>
      <c r="X171" s="936">
        <f t="shared" si="5"/>
        <v>7</v>
      </c>
      <c r="Y171" s="808"/>
      <c r="Z171" s="214"/>
      <c r="AA171" s="214"/>
      <c r="AB171" s="214"/>
      <c r="AC171" s="214"/>
      <c r="AD171" s="214"/>
      <c r="AE171" s="214"/>
      <c r="AF171" s="214"/>
      <c r="AG171" s="214"/>
      <c r="AH171" s="214"/>
      <c r="AI171" s="214"/>
      <c r="AJ171" s="214"/>
    </row>
    <row r="172" ht="15.0" customHeight="1">
      <c r="A172" s="246" t="s">
        <v>8225</v>
      </c>
      <c r="B172" s="246" t="s">
        <v>8226</v>
      </c>
      <c r="C172" s="246" t="s">
        <v>80</v>
      </c>
      <c r="D172" s="262">
        <v>1.0</v>
      </c>
      <c r="E172" s="262"/>
      <c r="F172" s="262"/>
      <c r="G172" s="262"/>
      <c r="H172" s="262"/>
      <c r="I172" s="251">
        <f t="shared" si="1"/>
        <v>0</v>
      </c>
      <c r="J172" s="252">
        <f t="shared" si="2"/>
        <v>1</v>
      </c>
      <c r="K172" s="214"/>
      <c r="L172" s="227"/>
      <c r="M172" s="255"/>
      <c r="N172" s="329"/>
      <c r="O172" s="246"/>
      <c r="P172" s="296"/>
      <c r="Q172" s="262">
        <v>0.0</v>
      </c>
      <c r="R172" s="262"/>
      <c r="S172" s="262"/>
      <c r="T172" s="262"/>
      <c r="U172" s="262"/>
      <c r="V172" s="250">
        <f t="shared" si="3"/>
        <v>0</v>
      </c>
      <c r="W172" s="252">
        <f t="shared" si="4"/>
        <v>0</v>
      </c>
      <c r="X172" s="936">
        <f t="shared" si="5"/>
        <v>1</v>
      </c>
      <c r="Y172" s="808"/>
      <c r="Z172" s="214"/>
      <c r="AA172" s="214"/>
      <c r="AB172" s="214"/>
      <c r="AC172" s="214"/>
      <c r="AD172" s="214"/>
      <c r="AE172" s="214"/>
      <c r="AF172" s="214"/>
      <c r="AG172" s="214"/>
      <c r="AH172" s="214"/>
      <c r="AI172" s="214"/>
      <c r="AJ172" s="214"/>
    </row>
    <row r="173" ht="15.0" customHeight="1">
      <c r="A173" s="246" t="s">
        <v>8227</v>
      </c>
      <c r="B173" s="246" t="s">
        <v>362</v>
      </c>
      <c r="C173" s="246" t="s">
        <v>80</v>
      </c>
      <c r="D173" s="262">
        <v>13.0</v>
      </c>
      <c r="E173" s="262"/>
      <c r="F173" s="262"/>
      <c r="G173" s="262"/>
      <c r="H173" s="262"/>
      <c r="I173" s="251">
        <f t="shared" si="1"/>
        <v>0</v>
      </c>
      <c r="J173" s="252">
        <f t="shared" si="2"/>
        <v>13</v>
      </c>
      <c r="K173" s="214"/>
      <c r="L173" s="227"/>
      <c r="M173" s="255"/>
      <c r="N173" s="329"/>
      <c r="O173" s="246"/>
      <c r="P173" s="296"/>
      <c r="Q173" s="262">
        <v>0.0</v>
      </c>
      <c r="R173" s="262"/>
      <c r="S173" s="262">
        <v>3.0</v>
      </c>
      <c r="T173" s="262"/>
      <c r="U173" s="262"/>
      <c r="V173" s="250">
        <f t="shared" si="3"/>
        <v>3</v>
      </c>
      <c r="W173" s="252">
        <f t="shared" si="4"/>
        <v>3</v>
      </c>
      <c r="X173" s="936">
        <f t="shared" si="5"/>
        <v>10</v>
      </c>
      <c r="Y173" s="808"/>
      <c r="Z173" s="214"/>
      <c r="AA173" s="214"/>
      <c r="AB173" s="214"/>
      <c r="AC173" s="214"/>
      <c r="AD173" s="214"/>
      <c r="AE173" s="214"/>
      <c r="AF173" s="214"/>
      <c r="AG173" s="214"/>
      <c r="AH173" s="214"/>
      <c r="AI173" s="214"/>
      <c r="AJ173" s="214"/>
    </row>
    <row r="174" ht="15.0" customHeight="1">
      <c r="A174" s="246" t="s">
        <v>8228</v>
      </c>
      <c r="B174" s="246" t="s">
        <v>8229</v>
      </c>
      <c r="C174" s="246" t="s">
        <v>80</v>
      </c>
      <c r="D174" s="262">
        <v>2.0</v>
      </c>
      <c r="E174" s="262"/>
      <c r="F174" s="262"/>
      <c r="G174" s="262"/>
      <c r="H174" s="262"/>
      <c r="I174" s="251">
        <f t="shared" si="1"/>
        <v>0</v>
      </c>
      <c r="J174" s="252">
        <f t="shared" si="2"/>
        <v>2</v>
      </c>
      <c r="K174" s="214"/>
      <c r="L174" s="227"/>
      <c r="M174" s="255"/>
      <c r="N174" s="329"/>
      <c r="O174" s="246"/>
      <c r="P174" s="296"/>
      <c r="Q174" s="262">
        <v>0.0</v>
      </c>
      <c r="R174" s="262"/>
      <c r="S174" s="262"/>
      <c r="T174" s="262"/>
      <c r="U174" s="262"/>
      <c r="V174" s="250">
        <f t="shared" si="3"/>
        <v>0</v>
      </c>
      <c r="W174" s="252">
        <f t="shared" si="4"/>
        <v>0</v>
      </c>
      <c r="X174" s="936">
        <f t="shared" si="5"/>
        <v>2</v>
      </c>
      <c r="Y174" s="808"/>
      <c r="Z174" s="214"/>
      <c r="AA174" s="214"/>
      <c r="AB174" s="214"/>
      <c r="AC174" s="214"/>
      <c r="AD174" s="214"/>
      <c r="AE174" s="214"/>
      <c r="AF174" s="214"/>
      <c r="AG174" s="214"/>
      <c r="AH174" s="214"/>
      <c r="AI174" s="214"/>
      <c r="AJ174" s="214"/>
    </row>
    <row r="175" ht="15.0" customHeight="1">
      <c r="A175" s="246" t="s">
        <v>6025</v>
      </c>
      <c r="B175" s="246" t="s">
        <v>8230</v>
      </c>
      <c r="C175" s="246" t="s">
        <v>80</v>
      </c>
      <c r="D175" s="262">
        <v>1.0</v>
      </c>
      <c r="E175" s="262"/>
      <c r="F175" s="262"/>
      <c r="G175" s="262"/>
      <c r="H175" s="262"/>
      <c r="I175" s="251">
        <f t="shared" si="1"/>
        <v>0</v>
      </c>
      <c r="J175" s="252">
        <f t="shared" si="2"/>
        <v>1</v>
      </c>
      <c r="K175" s="214"/>
      <c r="L175" s="227"/>
      <c r="M175" s="255"/>
      <c r="N175" s="329"/>
      <c r="O175" s="246"/>
      <c r="P175" s="296"/>
      <c r="Q175" s="262">
        <v>0.0</v>
      </c>
      <c r="R175" s="262"/>
      <c r="S175" s="262">
        <v>1.0</v>
      </c>
      <c r="T175" s="262"/>
      <c r="U175" s="262"/>
      <c r="V175" s="250">
        <f t="shared" si="3"/>
        <v>1</v>
      </c>
      <c r="W175" s="252">
        <f t="shared" si="4"/>
        <v>1</v>
      </c>
      <c r="X175" s="936">
        <f t="shared" si="5"/>
        <v>0</v>
      </c>
      <c r="Y175" s="808"/>
      <c r="Z175" s="214"/>
      <c r="AA175" s="214"/>
      <c r="AB175" s="214"/>
      <c r="AC175" s="214"/>
      <c r="AD175" s="214"/>
      <c r="AE175" s="214"/>
      <c r="AF175" s="214"/>
      <c r="AG175" s="214"/>
      <c r="AH175" s="214"/>
      <c r="AI175" s="214"/>
      <c r="AJ175" s="214"/>
    </row>
    <row r="176" ht="15.0" customHeight="1">
      <c r="A176" s="246" t="s">
        <v>8231</v>
      </c>
      <c r="B176" s="246" t="s">
        <v>8232</v>
      </c>
      <c r="C176" s="246" t="s">
        <v>80</v>
      </c>
      <c r="D176" s="262">
        <v>3.0</v>
      </c>
      <c r="E176" s="262"/>
      <c r="F176" s="262"/>
      <c r="G176" s="262"/>
      <c r="H176" s="262"/>
      <c r="I176" s="251">
        <f t="shared" si="1"/>
        <v>0</v>
      </c>
      <c r="J176" s="252">
        <f t="shared" si="2"/>
        <v>3</v>
      </c>
      <c r="K176" s="214"/>
      <c r="L176" s="227"/>
      <c r="M176" s="255"/>
      <c r="N176" s="329"/>
      <c r="O176" s="246"/>
      <c r="P176" s="296"/>
      <c r="Q176" s="262">
        <v>0.0</v>
      </c>
      <c r="R176" s="262"/>
      <c r="S176" s="262"/>
      <c r="T176" s="262"/>
      <c r="U176" s="262"/>
      <c r="V176" s="250">
        <f t="shared" si="3"/>
        <v>0</v>
      </c>
      <c r="W176" s="252">
        <f t="shared" si="4"/>
        <v>0</v>
      </c>
      <c r="X176" s="936">
        <f t="shared" si="5"/>
        <v>3</v>
      </c>
      <c r="Y176" s="808"/>
      <c r="Z176" s="214"/>
      <c r="AA176" s="214"/>
      <c r="AB176" s="214"/>
      <c r="AC176" s="214"/>
      <c r="AD176" s="214"/>
      <c r="AE176" s="214"/>
      <c r="AF176" s="214"/>
      <c r="AG176" s="214"/>
      <c r="AH176" s="214"/>
      <c r="AI176" s="214"/>
      <c r="AJ176" s="214"/>
    </row>
    <row r="177" ht="15.0" customHeight="1">
      <c r="A177" s="246" t="s">
        <v>8233</v>
      </c>
      <c r="B177" s="246" t="s">
        <v>8234</v>
      </c>
      <c r="C177" s="246" t="s">
        <v>80</v>
      </c>
      <c r="D177" s="262">
        <v>2.0</v>
      </c>
      <c r="E177" s="262"/>
      <c r="F177" s="262"/>
      <c r="G177" s="262"/>
      <c r="H177" s="262"/>
      <c r="I177" s="251">
        <f t="shared" si="1"/>
        <v>0</v>
      </c>
      <c r="J177" s="252">
        <f t="shared" si="2"/>
        <v>2</v>
      </c>
      <c r="K177" s="214"/>
      <c r="L177" s="227"/>
      <c r="M177" s="255"/>
      <c r="N177" s="329"/>
      <c r="O177" s="246"/>
      <c r="P177" s="296"/>
      <c r="Q177" s="262">
        <v>0.0</v>
      </c>
      <c r="R177" s="262"/>
      <c r="S177" s="262"/>
      <c r="T177" s="262"/>
      <c r="U177" s="262"/>
      <c r="V177" s="250">
        <f t="shared" si="3"/>
        <v>0</v>
      </c>
      <c r="W177" s="252">
        <f t="shared" si="4"/>
        <v>0</v>
      </c>
      <c r="X177" s="936">
        <f t="shared" si="5"/>
        <v>2</v>
      </c>
      <c r="Y177" s="808"/>
      <c r="Z177" s="214"/>
      <c r="AA177" s="214"/>
      <c r="AB177" s="214"/>
      <c r="AC177" s="214"/>
      <c r="AD177" s="214"/>
      <c r="AE177" s="214"/>
      <c r="AF177" s="214"/>
      <c r="AG177" s="214"/>
      <c r="AH177" s="214"/>
      <c r="AI177" s="214"/>
      <c r="AJ177" s="214"/>
    </row>
    <row r="178" ht="15.0" customHeight="1">
      <c r="A178" s="246" t="s">
        <v>8235</v>
      </c>
      <c r="B178" s="246" t="s">
        <v>3728</v>
      </c>
      <c r="C178" s="246" t="s">
        <v>80</v>
      </c>
      <c r="D178" s="262">
        <v>3.0</v>
      </c>
      <c r="E178" s="262"/>
      <c r="F178" s="262"/>
      <c r="G178" s="262"/>
      <c r="H178" s="262"/>
      <c r="I178" s="251">
        <f t="shared" si="1"/>
        <v>0</v>
      </c>
      <c r="J178" s="252">
        <f t="shared" si="2"/>
        <v>3</v>
      </c>
      <c r="K178" s="214"/>
      <c r="L178" s="227"/>
      <c r="M178" s="255"/>
      <c r="N178" s="329"/>
      <c r="O178" s="246"/>
      <c r="P178" s="296"/>
      <c r="Q178" s="262">
        <v>0.0</v>
      </c>
      <c r="R178" s="262"/>
      <c r="S178" s="262"/>
      <c r="T178" s="262"/>
      <c r="U178" s="262"/>
      <c r="V178" s="250">
        <f t="shared" si="3"/>
        <v>0</v>
      </c>
      <c r="W178" s="252">
        <f t="shared" si="4"/>
        <v>0</v>
      </c>
      <c r="X178" s="936">
        <f t="shared" si="5"/>
        <v>3</v>
      </c>
      <c r="Y178" s="808"/>
      <c r="Z178" s="214"/>
      <c r="AA178" s="214"/>
      <c r="AB178" s="214"/>
      <c r="AC178" s="214"/>
      <c r="AD178" s="214"/>
      <c r="AE178" s="214"/>
      <c r="AF178" s="214"/>
      <c r="AG178" s="214"/>
      <c r="AH178" s="214"/>
      <c r="AI178" s="214"/>
      <c r="AJ178" s="214"/>
    </row>
    <row r="179" ht="15.0" customHeight="1">
      <c r="A179" s="246" t="s">
        <v>7213</v>
      </c>
      <c r="B179" s="246" t="s">
        <v>7215</v>
      </c>
      <c r="C179" s="246" t="s">
        <v>80</v>
      </c>
      <c r="D179" s="262">
        <v>7.0</v>
      </c>
      <c r="E179" s="262"/>
      <c r="F179" s="262"/>
      <c r="G179" s="262"/>
      <c r="H179" s="262"/>
      <c r="I179" s="251">
        <f t="shared" si="1"/>
        <v>0</v>
      </c>
      <c r="J179" s="252">
        <f t="shared" si="2"/>
        <v>7</v>
      </c>
      <c r="K179" s="214"/>
      <c r="L179" s="227"/>
      <c r="M179" s="255"/>
      <c r="N179" s="329"/>
      <c r="O179" s="246"/>
      <c r="P179" s="296"/>
      <c r="Q179" s="262">
        <v>0.0</v>
      </c>
      <c r="R179" s="262"/>
      <c r="S179" s="262"/>
      <c r="T179" s="262"/>
      <c r="U179" s="262"/>
      <c r="V179" s="250">
        <f t="shared" si="3"/>
        <v>0</v>
      </c>
      <c r="W179" s="252">
        <f t="shared" si="4"/>
        <v>0</v>
      </c>
      <c r="X179" s="936">
        <f t="shared" si="5"/>
        <v>7</v>
      </c>
      <c r="Y179" s="808"/>
      <c r="Z179" s="214"/>
      <c r="AA179" s="214"/>
      <c r="AB179" s="214"/>
      <c r="AC179" s="214"/>
      <c r="AD179" s="214"/>
      <c r="AE179" s="214"/>
      <c r="AF179" s="214"/>
      <c r="AG179" s="214"/>
      <c r="AH179" s="214"/>
      <c r="AI179" s="214"/>
      <c r="AJ179" s="214"/>
    </row>
    <row r="180" ht="15.0" customHeight="1">
      <c r="A180" s="246" t="s">
        <v>8236</v>
      </c>
      <c r="B180" s="246" t="s">
        <v>8237</v>
      </c>
      <c r="C180" s="246" t="s">
        <v>80</v>
      </c>
      <c r="D180" s="262">
        <v>1.0</v>
      </c>
      <c r="E180" s="262"/>
      <c r="F180" s="262"/>
      <c r="G180" s="262"/>
      <c r="H180" s="262"/>
      <c r="I180" s="251">
        <f t="shared" si="1"/>
        <v>0</v>
      </c>
      <c r="J180" s="252">
        <f t="shared" si="2"/>
        <v>1</v>
      </c>
      <c r="K180" s="214"/>
      <c r="L180" s="227"/>
      <c r="M180" s="255"/>
      <c r="N180" s="329"/>
      <c r="O180" s="246"/>
      <c r="P180" s="296"/>
      <c r="Q180" s="262">
        <v>0.0</v>
      </c>
      <c r="R180" s="262"/>
      <c r="S180" s="262"/>
      <c r="T180" s="262"/>
      <c r="U180" s="262"/>
      <c r="V180" s="250">
        <f t="shared" si="3"/>
        <v>0</v>
      </c>
      <c r="W180" s="252">
        <f t="shared" si="4"/>
        <v>0</v>
      </c>
      <c r="X180" s="936">
        <f t="shared" si="5"/>
        <v>1</v>
      </c>
      <c r="Y180" s="808"/>
      <c r="Z180" s="214"/>
      <c r="AA180" s="214"/>
      <c r="AB180" s="214"/>
      <c r="AC180" s="214"/>
      <c r="AD180" s="214"/>
      <c r="AE180" s="214"/>
      <c r="AF180" s="214"/>
      <c r="AG180" s="214"/>
      <c r="AH180" s="214"/>
      <c r="AI180" s="214"/>
      <c r="AJ180" s="214"/>
    </row>
    <row r="181" ht="15.0" customHeight="1">
      <c r="A181" s="246" t="s">
        <v>8238</v>
      </c>
      <c r="B181" s="246" t="s">
        <v>8239</v>
      </c>
      <c r="C181" s="246" t="s">
        <v>80</v>
      </c>
      <c r="D181" s="262">
        <v>2.0</v>
      </c>
      <c r="E181" s="262"/>
      <c r="F181" s="262"/>
      <c r="G181" s="262"/>
      <c r="H181" s="262"/>
      <c r="I181" s="251">
        <f t="shared" si="1"/>
        <v>0</v>
      </c>
      <c r="J181" s="252">
        <f t="shared" si="2"/>
        <v>2</v>
      </c>
      <c r="K181" s="214"/>
      <c r="L181" s="227"/>
      <c r="M181" s="255"/>
      <c r="N181" s="329"/>
      <c r="O181" s="246"/>
      <c r="P181" s="296"/>
      <c r="Q181" s="262">
        <v>0.0</v>
      </c>
      <c r="R181" s="262"/>
      <c r="S181" s="262"/>
      <c r="T181" s="262"/>
      <c r="U181" s="262"/>
      <c r="V181" s="250">
        <f t="shared" si="3"/>
        <v>0</v>
      </c>
      <c r="W181" s="252">
        <f t="shared" si="4"/>
        <v>0</v>
      </c>
      <c r="X181" s="936">
        <f t="shared" si="5"/>
        <v>2</v>
      </c>
      <c r="Y181" s="808"/>
      <c r="Z181" s="214"/>
      <c r="AA181" s="214"/>
      <c r="AB181" s="214"/>
      <c r="AC181" s="214"/>
      <c r="AD181" s="214"/>
      <c r="AE181" s="214"/>
      <c r="AF181" s="214"/>
      <c r="AG181" s="214"/>
      <c r="AH181" s="214"/>
      <c r="AI181" s="214"/>
      <c r="AJ181" s="214"/>
    </row>
    <row r="182" ht="15.0" customHeight="1">
      <c r="A182" s="246" t="s">
        <v>8240</v>
      </c>
      <c r="B182" s="246" t="s">
        <v>8241</v>
      </c>
      <c r="C182" s="246" t="s">
        <v>80</v>
      </c>
      <c r="D182" s="262">
        <v>1.0</v>
      </c>
      <c r="E182" s="262"/>
      <c r="F182" s="262"/>
      <c r="G182" s="262"/>
      <c r="H182" s="262"/>
      <c r="I182" s="251">
        <f t="shared" si="1"/>
        <v>0</v>
      </c>
      <c r="J182" s="252">
        <f t="shared" si="2"/>
        <v>1</v>
      </c>
      <c r="K182" s="214"/>
      <c r="L182" s="227"/>
      <c r="M182" s="255"/>
      <c r="N182" s="329"/>
      <c r="O182" s="246"/>
      <c r="P182" s="296"/>
      <c r="Q182" s="262">
        <v>0.0</v>
      </c>
      <c r="R182" s="262"/>
      <c r="S182" s="262"/>
      <c r="T182" s="262"/>
      <c r="U182" s="262"/>
      <c r="V182" s="250">
        <f t="shared" si="3"/>
        <v>0</v>
      </c>
      <c r="W182" s="252">
        <f t="shared" si="4"/>
        <v>0</v>
      </c>
      <c r="X182" s="936">
        <f t="shared" si="5"/>
        <v>1</v>
      </c>
      <c r="Y182" s="808"/>
      <c r="Z182" s="214"/>
      <c r="AA182" s="214"/>
      <c r="AB182" s="214"/>
      <c r="AC182" s="214"/>
      <c r="AD182" s="214"/>
      <c r="AE182" s="214"/>
      <c r="AF182" s="214"/>
      <c r="AG182" s="214"/>
      <c r="AH182" s="214"/>
      <c r="AI182" s="214"/>
      <c r="AJ182" s="214"/>
    </row>
    <row r="183" ht="15.0" customHeight="1">
      <c r="A183" s="246" t="s">
        <v>8242</v>
      </c>
      <c r="B183" s="246" t="s">
        <v>975</v>
      </c>
      <c r="C183" s="246" t="s">
        <v>80</v>
      </c>
      <c r="D183" s="262">
        <v>1.0</v>
      </c>
      <c r="E183" s="262"/>
      <c r="F183" s="262"/>
      <c r="G183" s="262"/>
      <c r="H183" s="262"/>
      <c r="I183" s="251">
        <f t="shared" si="1"/>
        <v>0</v>
      </c>
      <c r="J183" s="252">
        <f t="shared" si="2"/>
        <v>1</v>
      </c>
      <c r="K183" s="214"/>
      <c r="L183" s="227"/>
      <c r="M183" s="255"/>
      <c r="N183" s="329"/>
      <c r="O183" s="246"/>
      <c r="P183" s="296"/>
      <c r="Q183" s="262">
        <v>0.0</v>
      </c>
      <c r="R183" s="262"/>
      <c r="S183" s="262"/>
      <c r="T183" s="262"/>
      <c r="U183" s="262"/>
      <c r="V183" s="250">
        <f t="shared" si="3"/>
        <v>0</v>
      </c>
      <c r="W183" s="252">
        <f t="shared" si="4"/>
        <v>0</v>
      </c>
      <c r="X183" s="936">
        <f t="shared" si="5"/>
        <v>1</v>
      </c>
      <c r="Y183" s="808"/>
      <c r="Z183" s="214"/>
      <c r="AA183" s="214"/>
      <c r="AB183" s="214"/>
      <c r="AC183" s="214"/>
      <c r="AD183" s="214"/>
      <c r="AE183" s="214"/>
      <c r="AF183" s="214"/>
      <c r="AG183" s="214"/>
      <c r="AH183" s="214"/>
      <c r="AI183" s="214"/>
      <c r="AJ183" s="214"/>
    </row>
    <row r="184" ht="15.0" customHeight="1">
      <c r="A184" s="246" t="s">
        <v>6231</v>
      </c>
      <c r="B184" s="246" t="s">
        <v>6232</v>
      </c>
      <c r="C184" s="246" t="s">
        <v>80</v>
      </c>
      <c r="D184" s="262">
        <v>2.0</v>
      </c>
      <c r="E184" s="262"/>
      <c r="F184" s="262"/>
      <c r="G184" s="262"/>
      <c r="H184" s="262"/>
      <c r="I184" s="251">
        <f t="shared" si="1"/>
        <v>0</v>
      </c>
      <c r="J184" s="252">
        <f t="shared" si="2"/>
        <v>2</v>
      </c>
      <c r="K184" s="214"/>
      <c r="L184" s="227"/>
      <c r="M184" s="255"/>
      <c r="N184" s="329"/>
      <c r="O184" s="246"/>
      <c r="P184" s="296"/>
      <c r="Q184" s="262">
        <v>0.0</v>
      </c>
      <c r="R184" s="262"/>
      <c r="S184" s="262"/>
      <c r="T184" s="262"/>
      <c r="U184" s="262"/>
      <c r="V184" s="250">
        <f t="shared" si="3"/>
        <v>0</v>
      </c>
      <c r="W184" s="252">
        <f t="shared" si="4"/>
        <v>0</v>
      </c>
      <c r="X184" s="936">
        <f t="shared" si="5"/>
        <v>2</v>
      </c>
      <c r="Y184" s="808"/>
      <c r="Z184" s="214"/>
      <c r="AA184" s="214"/>
      <c r="AB184" s="214"/>
      <c r="AC184" s="214"/>
      <c r="AD184" s="214"/>
      <c r="AE184" s="214"/>
      <c r="AF184" s="214"/>
      <c r="AG184" s="214"/>
      <c r="AH184" s="214"/>
      <c r="AI184" s="214"/>
      <c r="AJ184" s="214"/>
    </row>
    <row r="185" ht="15.0" customHeight="1">
      <c r="A185" s="246" t="s">
        <v>8243</v>
      </c>
      <c r="B185" s="246" t="s">
        <v>8244</v>
      </c>
      <c r="C185" s="246" t="s">
        <v>80</v>
      </c>
      <c r="D185" s="262">
        <v>1.0</v>
      </c>
      <c r="E185" s="262"/>
      <c r="F185" s="262"/>
      <c r="G185" s="262"/>
      <c r="H185" s="262"/>
      <c r="I185" s="251">
        <f t="shared" si="1"/>
        <v>0</v>
      </c>
      <c r="J185" s="252">
        <f t="shared" si="2"/>
        <v>1</v>
      </c>
      <c r="K185" s="214"/>
      <c r="L185" s="227"/>
      <c r="M185" s="255"/>
      <c r="N185" s="329"/>
      <c r="O185" s="246"/>
      <c r="P185" s="296"/>
      <c r="Q185" s="262">
        <v>0.0</v>
      </c>
      <c r="R185" s="262"/>
      <c r="S185" s="262"/>
      <c r="T185" s="262"/>
      <c r="U185" s="262"/>
      <c r="V185" s="250">
        <f t="shared" si="3"/>
        <v>0</v>
      </c>
      <c r="W185" s="252">
        <f t="shared" si="4"/>
        <v>0</v>
      </c>
      <c r="X185" s="936">
        <f t="shared" si="5"/>
        <v>1</v>
      </c>
      <c r="Y185" s="808"/>
      <c r="Z185" s="214"/>
      <c r="AA185" s="214"/>
      <c r="AB185" s="214"/>
      <c r="AC185" s="214"/>
      <c r="AD185" s="214"/>
      <c r="AE185" s="214"/>
      <c r="AF185" s="214"/>
      <c r="AG185" s="214"/>
      <c r="AH185" s="214"/>
      <c r="AI185" s="214"/>
      <c r="AJ185" s="214"/>
    </row>
    <row r="186" ht="15.0" customHeight="1">
      <c r="A186" s="246" t="s">
        <v>8245</v>
      </c>
      <c r="B186" s="246">
        <v>3.1701062E7</v>
      </c>
      <c r="C186" s="246" t="s">
        <v>80</v>
      </c>
      <c r="D186" s="262">
        <v>9.0</v>
      </c>
      <c r="E186" s="262"/>
      <c r="F186" s="262"/>
      <c r="G186" s="262"/>
      <c r="H186" s="262"/>
      <c r="I186" s="251">
        <f t="shared" si="1"/>
        <v>0</v>
      </c>
      <c r="J186" s="252">
        <f t="shared" si="2"/>
        <v>9</v>
      </c>
      <c r="K186" s="214"/>
      <c r="L186" s="227"/>
      <c r="M186" s="255"/>
      <c r="N186" s="329"/>
      <c r="O186" s="246"/>
      <c r="P186" s="296"/>
      <c r="Q186" s="262">
        <v>0.0</v>
      </c>
      <c r="R186" s="262"/>
      <c r="S186" s="262"/>
      <c r="T186" s="262"/>
      <c r="U186" s="262"/>
      <c r="V186" s="250">
        <f t="shared" si="3"/>
        <v>0</v>
      </c>
      <c r="W186" s="252">
        <f t="shared" si="4"/>
        <v>0</v>
      </c>
      <c r="X186" s="936">
        <f t="shared" si="5"/>
        <v>9</v>
      </c>
      <c r="Y186" s="808"/>
      <c r="Z186" s="214"/>
      <c r="AA186" s="214"/>
      <c r="AB186" s="214"/>
      <c r="AC186" s="214"/>
      <c r="AD186" s="214"/>
      <c r="AE186" s="214"/>
      <c r="AF186" s="214"/>
      <c r="AG186" s="214"/>
      <c r="AH186" s="214"/>
      <c r="AI186" s="214"/>
      <c r="AJ186" s="214"/>
    </row>
    <row r="187" ht="15.0" customHeight="1">
      <c r="A187" s="246" t="s">
        <v>8246</v>
      </c>
      <c r="B187" s="246" t="s">
        <v>345</v>
      </c>
      <c r="C187" s="246" t="s">
        <v>80</v>
      </c>
      <c r="D187" s="262">
        <v>1.0</v>
      </c>
      <c r="E187" s="262"/>
      <c r="F187" s="262"/>
      <c r="G187" s="262"/>
      <c r="H187" s="262"/>
      <c r="I187" s="251">
        <f t="shared" si="1"/>
        <v>0</v>
      </c>
      <c r="J187" s="252">
        <f t="shared" si="2"/>
        <v>1</v>
      </c>
      <c r="K187" s="214"/>
      <c r="L187" s="227"/>
      <c r="M187" s="255"/>
      <c r="N187" s="329"/>
      <c r="O187" s="246"/>
      <c r="P187" s="296"/>
      <c r="Q187" s="262">
        <v>0.0</v>
      </c>
      <c r="R187" s="262"/>
      <c r="S187" s="262"/>
      <c r="T187" s="262"/>
      <c r="U187" s="262"/>
      <c r="V187" s="250">
        <f t="shared" si="3"/>
        <v>0</v>
      </c>
      <c r="W187" s="252">
        <f t="shared" si="4"/>
        <v>0</v>
      </c>
      <c r="X187" s="936">
        <f t="shared" si="5"/>
        <v>1</v>
      </c>
      <c r="Y187" s="808"/>
      <c r="Z187" s="214"/>
      <c r="AA187" s="214"/>
      <c r="AB187" s="214"/>
      <c r="AC187" s="214"/>
      <c r="AD187" s="214"/>
      <c r="AE187" s="214"/>
      <c r="AF187" s="214"/>
      <c r="AG187" s="214"/>
      <c r="AH187" s="214"/>
      <c r="AI187" s="214"/>
      <c r="AJ187" s="214"/>
    </row>
    <row r="188" ht="15.0" customHeight="1">
      <c r="A188" s="246" t="s">
        <v>8247</v>
      </c>
      <c r="B188" s="246" t="s">
        <v>76</v>
      </c>
      <c r="C188" s="246" t="s">
        <v>80</v>
      </c>
      <c r="D188" s="262">
        <v>8.0</v>
      </c>
      <c r="E188" s="262"/>
      <c r="F188" s="262"/>
      <c r="G188" s="262"/>
      <c r="H188" s="262"/>
      <c r="I188" s="251">
        <f t="shared" si="1"/>
        <v>0</v>
      </c>
      <c r="J188" s="252">
        <f t="shared" si="2"/>
        <v>8</v>
      </c>
      <c r="K188" s="214"/>
      <c r="L188" s="227"/>
      <c r="M188" s="255"/>
      <c r="N188" s="329"/>
      <c r="O188" s="246"/>
      <c r="P188" s="296"/>
      <c r="Q188" s="262">
        <v>0.0</v>
      </c>
      <c r="R188" s="262"/>
      <c r="S188" s="262">
        <v>1.0</v>
      </c>
      <c r="T188" s="262"/>
      <c r="U188" s="262"/>
      <c r="V188" s="250">
        <f t="shared" si="3"/>
        <v>1</v>
      </c>
      <c r="W188" s="252">
        <f t="shared" si="4"/>
        <v>1</v>
      </c>
      <c r="X188" s="936">
        <f t="shared" si="5"/>
        <v>7</v>
      </c>
      <c r="Y188" s="808"/>
      <c r="Z188" s="214"/>
      <c r="AA188" s="214"/>
      <c r="AB188" s="214"/>
      <c r="AC188" s="214"/>
      <c r="AD188" s="214"/>
      <c r="AE188" s="214"/>
      <c r="AF188" s="214"/>
      <c r="AG188" s="214"/>
      <c r="AH188" s="214"/>
      <c r="AI188" s="214"/>
      <c r="AJ188" s="214"/>
    </row>
    <row r="189" ht="15.0" customHeight="1">
      <c r="A189" s="246" t="s">
        <v>6255</v>
      </c>
      <c r="B189" s="246" t="s">
        <v>6256</v>
      </c>
      <c r="C189" s="246" t="s">
        <v>80</v>
      </c>
      <c r="D189" s="262">
        <v>2.0</v>
      </c>
      <c r="E189" s="262"/>
      <c r="F189" s="262"/>
      <c r="G189" s="262"/>
      <c r="H189" s="262"/>
      <c r="I189" s="251">
        <f t="shared" si="1"/>
        <v>0</v>
      </c>
      <c r="J189" s="252">
        <f t="shared" si="2"/>
        <v>2</v>
      </c>
      <c r="K189" s="214"/>
      <c r="L189" s="227"/>
      <c r="M189" s="255"/>
      <c r="N189" s="329"/>
      <c r="O189" s="246"/>
      <c r="P189" s="296"/>
      <c r="Q189" s="262">
        <v>0.0</v>
      </c>
      <c r="R189" s="262"/>
      <c r="S189" s="262"/>
      <c r="T189" s="262"/>
      <c r="U189" s="262"/>
      <c r="V189" s="250">
        <f t="shared" si="3"/>
        <v>0</v>
      </c>
      <c r="W189" s="252">
        <f t="shared" si="4"/>
        <v>0</v>
      </c>
      <c r="X189" s="936">
        <f t="shared" si="5"/>
        <v>2</v>
      </c>
      <c r="Y189" s="808"/>
      <c r="Z189" s="214"/>
      <c r="AA189" s="214"/>
      <c r="AB189" s="214"/>
      <c r="AC189" s="214"/>
      <c r="AD189" s="214"/>
      <c r="AE189" s="214"/>
      <c r="AF189" s="214"/>
      <c r="AG189" s="214"/>
      <c r="AH189" s="214"/>
      <c r="AI189" s="214"/>
      <c r="AJ189" s="214"/>
    </row>
    <row r="190" ht="15.0" customHeight="1">
      <c r="A190" s="246" t="s">
        <v>8248</v>
      </c>
      <c r="B190" s="246" t="s">
        <v>8249</v>
      </c>
      <c r="C190" s="246" t="s">
        <v>80</v>
      </c>
      <c r="D190" s="262">
        <v>11.0</v>
      </c>
      <c r="E190" s="262"/>
      <c r="F190" s="262"/>
      <c r="G190" s="262"/>
      <c r="H190" s="262"/>
      <c r="I190" s="251">
        <f t="shared" si="1"/>
        <v>0</v>
      </c>
      <c r="J190" s="252">
        <f t="shared" si="2"/>
        <v>11</v>
      </c>
      <c r="K190" s="214"/>
      <c r="L190" s="227"/>
      <c r="M190" s="255"/>
      <c r="N190" s="329"/>
      <c r="O190" s="246"/>
      <c r="P190" s="296"/>
      <c r="Q190" s="262">
        <v>0.0</v>
      </c>
      <c r="R190" s="262"/>
      <c r="S190" s="262"/>
      <c r="T190" s="262"/>
      <c r="U190" s="262"/>
      <c r="V190" s="250">
        <f t="shared" si="3"/>
        <v>0</v>
      </c>
      <c r="W190" s="252">
        <f t="shared" si="4"/>
        <v>0</v>
      </c>
      <c r="X190" s="936">
        <f t="shared" si="5"/>
        <v>11</v>
      </c>
      <c r="Y190" s="808"/>
      <c r="Z190" s="214"/>
      <c r="AA190" s="214"/>
      <c r="AB190" s="214"/>
      <c r="AC190" s="214"/>
      <c r="AD190" s="214"/>
      <c r="AE190" s="214"/>
      <c r="AF190" s="214"/>
      <c r="AG190" s="214"/>
      <c r="AH190" s="214"/>
      <c r="AI190" s="214"/>
      <c r="AJ190" s="214"/>
    </row>
    <row r="191" ht="15.0" customHeight="1">
      <c r="A191" s="246" t="s">
        <v>6072</v>
      </c>
      <c r="B191" s="246">
        <v>3.1780209E7</v>
      </c>
      <c r="C191" s="246" t="s">
        <v>80</v>
      </c>
      <c r="D191" s="262">
        <v>4.0</v>
      </c>
      <c r="E191" s="262"/>
      <c r="F191" s="262"/>
      <c r="G191" s="262"/>
      <c r="H191" s="262"/>
      <c r="I191" s="251">
        <f t="shared" si="1"/>
        <v>0</v>
      </c>
      <c r="J191" s="252">
        <f t="shared" si="2"/>
        <v>4</v>
      </c>
      <c r="K191" s="214"/>
      <c r="L191" s="227"/>
      <c r="M191" s="255"/>
      <c r="N191" s="329"/>
      <c r="O191" s="246"/>
      <c r="P191" s="296"/>
      <c r="Q191" s="262">
        <v>0.0</v>
      </c>
      <c r="R191" s="262"/>
      <c r="S191" s="262"/>
      <c r="T191" s="262"/>
      <c r="U191" s="262"/>
      <c r="V191" s="250">
        <f t="shared" si="3"/>
        <v>0</v>
      </c>
      <c r="W191" s="252">
        <f t="shared" si="4"/>
        <v>0</v>
      </c>
      <c r="X191" s="936">
        <f t="shared" si="5"/>
        <v>4</v>
      </c>
      <c r="Y191" s="808"/>
      <c r="Z191" s="214"/>
      <c r="AA191" s="214"/>
      <c r="AB191" s="214"/>
      <c r="AC191" s="214"/>
      <c r="AD191" s="214"/>
      <c r="AE191" s="214"/>
      <c r="AF191" s="214"/>
      <c r="AG191" s="214"/>
      <c r="AH191" s="214"/>
      <c r="AI191" s="214"/>
      <c r="AJ191" s="214"/>
    </row>
    <row r="192" ht="15.0" customHeight="1">
      <c r="A192" s="246" t="s">
        <v>8250</v>
      </c>
      <c r="B192" s="246" t="s">
        <v>1986</v>
      </c>
      <c r="C192" s="246" t="s">
        <v>80</v>
      </c>
      <c r="D192" s="262">
        <v>1.0</v>
      </c>
      <c r="E192" s="262"/>
      <c r="F192" s="262"/>
      <c r="G192" s="262"/>
      <c r="H192" s="262"/>
      <c r="I192" s="251">
        <f t="shared" si="1"/>
        <v>0</v>
      </c>
      <c r="J192" s="252">
        <f t="shared" si="2"/>
        <v>1</v>
      </c>
      <c r="K192" s="214"/>
      <c r="L192" s="227"/>
      <c r="M192" s="255"/>
      <c r="N192" s="329"/>
      <c r="O192" s="246"/>
      <c r="P192" s="296"/>
      <c r="Q192" s="262">
        <v>0.0</v>
      </c>
      <c r="R192" s="262"/>
      <c r="S192" s="262"/>
      <c r="T192" s="262"/>
      <c r="U192" s="262"/>
      <c r="V192" s="250">
        <f t="shared" si="3"/>
        <v>0</v>
      </c>
      <c r="W192" s="252">
        <f t="shared" si="4"/>
        <v>0</v>
      </c>
      <c r="X192" s="936">
        <f t="shared" si="5"/>
        <v>1</v>
      </c>
      <c r="Y192" s="808"/>
      <c r="Z192" s="214"/>
      <c r="AA192" s="214"/>
      <c r="AB192" s="214"/>
      <c r="AC192" s="214"/>
      <c r="AD192" s="214"/>
      <c r="AE192" s="214"/>
      <c r="AF192" s="214"/>
      <c r="AG192" s="214"/>
      <c r="AH192" s="214"/>
      <c r="AI192" s="214"/>
      <c r="AJ192" s="214"/>
    </row>
    <row r="193" ht="15.0" customHeight="1">
      <c r="A193" s="246" t="s">
        <v>8251</v>
      </c>
      <c r="B193" s="246" t="s">
        <v>6108</v>
      </c>
      <c r="C193" s="246" t="s">
        <v>80</v>
      </c>
      <c r="D193" s="262">
        <v>1.0</v>
      </c>
      <c r="E193" s="262"/>
      <c r="F193" s="262"/>
      <c r="G193" s="262"/>
      <c r="H193" s="262"/>
      <c r="I193" s="251">
        <f t="shared" si="1"/>
        <v>0</v>
      </c>
      <c r="J193" s="252">
        <f t="shared" si="2"/>
        <v>1</v>
      </c>
      <c r="K193" s="214"/>
      <c r="L193" s="227"/>
      <c r="M193" s="255"/>
      <c r="N193" s="329"/>
      <c r="O193" s="246"/>
      <c r="P193" s="296"/>
      <c r="Q193" s="262">
        <v>0.0</v>
      </c>
      <c r="R193" s="262"/>
      <c r="S193" s="262"/>
      <c r="T193" s="262"/>
      <c r="U193" s="262"/>
      <c r="V193" s="250">
        <f t="shared" si="3"/>
        <v>0</v>
      </c>
      <c r="W193" s="252">
        <f t="shared" si="4"/>
        <v>0</v>
      </c>
      <c r="X193" s="936">
        <f t="shared" si="5"/>
        <v>1</v>
      </c>
      <c r="Y193" s="808"/>
      <c r="Z193" s="214"/>
      <c r="AA193" s="214"/>
      <c r="AB193" s="214"/>
      <c r="AC193" s="214"/>
      <c r="AD193" s="214"/>
      <c r="AE193" s="214"/>
      <c r="AF193" s="214"/>
      <c r="AG193" s="214"/>
      <c r="AH193" s="214"/>
      <c r="AI193" s="214"/>
      <c r="AJ193" s="214"/>
    </row>
    <row r="194" ht="15.0" customHeight="1">
      <c r="A194" s="246" t="s">
        <v>7216</v>
      </c>
      <c r="B194" s="246"/>
      <c r="C194" s="246" t="s">
        <v>80</v>
      </c>
      <c r="D194" s="262">
        <v>0.0</v>
      </c>
      <c r="E194" s="262">
        <v>1.0</v>
      </c>
      <c r="F194" s="262">
        <v>4.0</v>
      </c>
      <c r="G194" s="262"/>
      <c r="H194" s="262"/>
      <c r="I194" s="251">
        <f t="shared" si="1"/>
        <v>5</v>
      </c>
      <c r="J194" s="252">
        <f t="shared" si="2"/>
        <v>5</v>
      </c>
      <c r="K194" s="214"/>
      <c r="L194" s="227"/>
      <c r="M194" s="255"/>
      <c r="N194" s="329"/>
      <c r="O194" s="246"/>
      <c r="P194" s="296"/>
      <c r="Q194" s="262">
        <v>0.0</v>
      </c>
      <c r="R194" s="262"/>
      <c r="S194" s="262"/>
      <c r="T194" s="262"/>
      <c r="U194" s="262"/>
      <c r="V194" s="250">
        <f t="shared" si="3"/>
        <v>0</v>
      </c>
      <c r="W194" s="252">
        <f t="shared" si="4"/>
        <v>0</v>
      </c>
      <c r="X194" s="936">
        <f t="shared" si="5"/>
        <v>5</v>
      </c>
      <c r="Y194" s="808"/>
      <c r="Z194" s="214"/>
      <c r="AA194" s="214"/>
      <c r="AB194" s="214"/>
      <c r="AC194" s="214"/>
      <c r="AD194" s="214"/>
      <c r="AE194" s="214"/>
      <c r="AF194" s="214"/>
      <c r="AG194" s="214"/>
      <c r="AH194" s="214"/>
      <c r="AI194" s="214"/>
      <c r="AJ194" s="214"/>
    </row>
    <row r="195" ht="15.0" customHeight="1">
      <c r="A195" s="246" t="s">
        <v>8252</v>
      </c>
      <c r="B195" s="246" t="s">
        <v>8253</v>
      </c>
      <c r="C195" s="246" t="s">
        <v>80</v>
      </c>
      <c r="D195" s="262">
        <v>12.0</v>
      </c>
      <c r="E195" s="262"/>
      <c r="F195" s="262">
        <v>1.0</v>
      </c>
      <c r="G195" s="262"/>
      <c r="H195" s="262"/>
      <c r="I195" s="251">
        <f t="shared" si="1"/>
        <v>1</v>
      </c>
      <c r="J195" s="252">
        <f t="shared" si="2"/>
        <v>13</v>
      </c>
      <c r="K195" s="214"/>
      <c r="L195" s="227"/>
      <c r="M195" s="255"/>
      <c r="N195" s="937" t="s">
        <v>8159</v>
      </c>
      <c r="O195" s="246" t="s">
        <v>8254</v>
      </c>
      <c r="P195" s="296" t="s">
        <v>8253</v>
      </c>
      <c r="Q195" s="262">
        <v>12.0</v>
      </c>
      <c r="R195" s="262"/>
      <c r="S195" s="262">
        <v>1.0</v>
      </c>
      <c r="T195" s="262"/>
      <c r="U195" s="262"/>
      <c r="V195" s="250">
        <f t="shared" si="3"/>
        <v>1</v>
      </c>
      <c r="W195" s="252">
        <f t="shared" si="4"/>
        <v>13</v>
      </c>
      <c r="X195" s="936">
        <f t="shared" si="5"/>
        <v>0</v>
      </c>
      <c r="Y195" s="808"/>
      <c r="Z195" s="214"/>
      <c r="AA195" s="214"/>
      <c r="AB195" s="214"/>
      <c r="AC195" s="214"/>
      <c r="AD195" s="214"/>
      <c r="AE195" s="214"/>
      <c r="AF195" s="214"/>
      <c r="AG195" s="214"/>
      <c r="AH195" s="214"/>
      <c r="AI195" s="214"/>
      <c r="AJ195" s="214"/>
    </row>
    <row r="196" ht="15.0" customHeight="1">
      <c r="A196" s="246" t="s">
        <v>8255</v>
      </c>
      <c r="B196" s="246"/>
      <c r="C196" s="246" t="s">
        <v>80</v>
      </c>
      <c r="D196" s="262">
        <v>1.0</v>
      </c>
      <c r="E196" s="262"/>
      <c r="F196" s="262"/>
      <c r="G196" s="262"/>
      <c r="H196" s="262"/>
      <c r="I196" s="251">
        <f t="shared" si="1"/>
        <v>0</v>
      </c>
      <c r="J196" s="252">
        <f t="shared" si="2"/>
        <v>1</v>
      </c>
      <c r="K196" s="214"/>
      <c r="L196" s="227"/>
      <c r="M196" s="255"/>
      <c r="N196" s="329"/>
      <c r="O196" s="246" t="s">
        <v>8255</v>
      </c>
      <c r="P196" s="296"/>
      <c r="Q196" s="262">
        <v>0.0</v>
      </c>
      <c r="R196" s="262"/>
      <c r="S196" s="262"/>
      <c r="T196" s="262"/>
      <c r="U196" s="262"/>
      <c r="V196" s="250">
        <f t="shared" si="3"/>
        <v>0</v>
      </c>
      <c r="W196" s="252">
        <f t="shared" si="4"/>
        <v>0</v>
      </c>
      <c r="X196" s="936">
        <f t="shared" si="5"/>
        <v>1</v>
      </c>
      <c r="Y196" s="808"/>
      <c r="Z196" s="214"/>
      <c r="AA196" s="214"/>
      <c r="AB196" s="214"/>
      <c r="AC196" s="214"/>
      <c r="AD196" s="214"/>
      <c r="AE196" s="214"/>
      <c r="AF196" s="214"/>
      <c r="AG196" s="214"/>
      <c r="AH196" s="214"/>
      <c r="AI196" s="214"/>
      <c r="AJ196" s="214"/>
    </row>
    <row r="197" ht="15.0" customHeight="1">
      <c r="A197" s="247" t="s">
        <v>8256</v>
      </c>
      <c r="B197" s="246" t="s">
        <v>8257</v>
      </c>
      <c r="C197" s="246" t="s">
        <v>80</v>
      </c>
      <c r="D197" s="249">
        <v>1.0</v>
      </c>
      <c r="E197" s="249"/>
      <c r="F197" s="249"/>
      <c r="G197" s="249"/>
      <c r="H197" s="249"/>
      <c r="I197" s="251">
        <f t="shared" si="1"/>
        <v>0</v>
      </c>
      <c r="J197" s="250">
        <f t="shared" si="2"/>
        <v>1</v>
      </c>
      <c r="K197" s="214"/>
      <c r="L197" s="227"/>
      <c r="M197" s="255"/>
      <c r="N197" s="329"/>
      <c r="O197" s="247" t="s">
        <v>8256</v>
      </c>
      <c r="P197" s="296"/>
      <c r="Q197" s="249">
        <v>0.0</v>
      </c>
      <c r="R197" s="249"/>
      <c r="S197" s="249"/>
      <c r="T197" s="249"/>
      <c r="U197" s="249"/>
      <c r="V197" s="250">
        <f t="shared" si="3"/>
        <v>0</v>
      </c>
      <c r="W197" s="250">
        <f t="shared" si="4"/>
        <v>0</v>
      </c>
      <c r="X197" s="934">
        <f t="shared" si="5"/>
        <v>1</v>
      </c>
      <c r="Y197" s="808"/>
      <c r="Z197" s="214"/>
      <c r="AA197" s="214"/>
      <c r="AB197" s="214"/>
      <c r="AC197" s="214"/>
      <c r="AD197" s="214"/>
      <c r="AE197" s="214"/>
      <c r="AF197" s="214"/>
      <c r="AG197" s="214"/>
      <c r="AH197" s="214"/>
      <c r="AI197" s="214"/>
      <c r="AJ197" s="214"/>
    </row>
    <row r="198" ht="15.0" customHeight="1">
      <c r="A198" s="246" t="s">
        <v>8258</v>
      </c>
      <c r="B198" s="246"/>
      <c r="C198" s="246" t="s">
        <v>80</v>
      </c>
      <c r="D198" s="262">
        <v>1.0</v>
      </c>
      <c r="E198" s="262"/>
      <c r="F198" s="262"/>
      <c r="G198" s="262"/>
      <c r="H198" s="262"/>
      <c r="I198" s="251">
        <f t="shared" si="1"/>
        <v>0</v>
      </c>
      <c r="J198" s="252">
        <f t="shared" si="2"/>
        <v>1</v>
      </c>
      <c r="K198" s="214"/>
      <c r="L198" s="227"/>
      <c r="M198" s="255"/>
      <c r="N198" s="329" t="s">
        <v>8259</v>
      </c>
      <c r="O198" s="246" t="s">
        <v>8260</v>
      </c>
      <c r="P198" s="296" t="s">
        <v>975</v>
      </c>
      <c r="Q198" s="262">
        <v>1.0</v>
      </c>
      <c r="R198" s="262"/>
      <c r="S198" s="262"/>
      <c r="T198" s="262"/>
      <c r="U198" s="262"/>
      <c r="V198" s="250">
        <f t="shared" si="3"/>
        <v>0</v>
      </c>
      <c r="W198" s="252">
        <f t="shared" si="4"/>
        <v>1</v>
      </c>
      <c r="X198" s="936">
        <f t="shared" si="5"/>
        <v>0</v>
      </c>
      <c r="Y198" s="808"/>
      <c r="Z198" s="214"/>
      <c r="AA198" s="214"/>
      <c r="AB198" s="214"/>
      <c r="AC198" s="214"/>
      <c r="AD198" s="214"/>
      <c r="AE198" s="214"/>
      <c r="AF198" s="214"/>
      <c r="AG198" s="214"/>
      <c r="AH198" s="214"/>
      <c r="AI198" s="214"/>
      <c r="AJ198" s="214"/>
    </row>
    <row r="199" ht="15.0" customHeight="1">
      <c r="A199" s="246" t="s">
        <v>6193</v>
      </c>
      <c r="B199" s="246"/>
      <c r="C199" s="246" t="s">
        <v>80</v>
      </c>
      <c r="D199" s="262">
        <v>1.0</v>
      </c>
      <c r="E199" s="262"/>
      <c r="F199" s="262"/>
      <c r="G199" s="262"/>
      <c r="H199" s="262"/>
      <c r="I199" s="251">
        <f t="shared" si="1"/>
        <v>0</v>
      </c>
      <c r="J199" s="252">
        <f t="shared" si="2"/>
        <v>1</v>
      </c>
      <c r="K199" s="214"/>
      <c r="L199" s="227"/>
      <c r="M199" s="214"/>
      <c r="N199" s="214"/>
      <c r="O199" s="246" t="s">
        <v>6193</v>
      </c>
      <c r="P199" s="808"/>
      <c r="Q199" s="262">
        <v>0.0</v>
      </c>
      <c r="R199" s="262"/>
      <c r="S199" s="262"/>
      <c r="T199" s="262"/>
      <c r="U199" s="262"/>
      <c r="V199" s="250">
        <f t="shared" si="3"/>
        <v>0</v>
      </c>
      <c r="W199" s="252">
        <f t="shared" si="4"/>
        <v>0</v>
      </c>
      <c r="X199" s="936">
        <f t="shared" si="5"/>
        <v>1</v>
      </c>
      <c r="Y199" s="808"/>
      <c r="Z199" s="214"/>
      <c r="AA199" s="214"/>
      <c r="AB199" s="214"/>
      <c r="AC199" s="214"/>
      <c r="AD199" s="214"/>
      <c r="AE199" s="214"/>
      <c r="AF199" s="214"/>
      <c r="AG199" s="214"/>
      <c r="AH199" s="214"/>
      <c r="AI199" s="214"/>
      <c r="AJ199" s="214"/>
    </row>
    <row r="200" ht="15.0" customHeight="1">
      <c r="A200" s="246" t="s">
        <v>8261</v>
      </c>
      <c r="B200" s="246" t="s">
        <v>6131</v>
      </c>
      <c r="C200" s="246" t="s">
        <v>80</v>
      </c>
      <c r="D200" s="262">
        <v>4.0</v>
      </c>
      <c r="E200" s="262"/>
      <c r="F200" s="262"/>
      <c r="G200" s="262"/>
      <c r="H200" s="262"/>
      <c r="I200" s="251">
        <f t="shared" si="1"/>
        <v>0</v>
      </c>
      <c r="J200" s="252">
        <f t="shared" si="2"/>
        <v>4</v>
      </c>
      <c r="K200" s="214"/>
      <c r="L200" s="227"/>
      <c r="M200" s="255"/>
      <c r="N200" s="329" t="s">
        <v>8134</v>
      </c>
      <c r="O200" s="246" t="s">
        <v>8262</v>
      </c>
      <c r="P200" s="296" t="s">
        <v>8263</v>
      </c>
      <c r="Q200" s="262">
        <v>1.0</v>
      </c>
      <c r="R200" s="262"/>
      <c r="S200" s="262"/>
      <c r="T200" s="262"/>
      <c r="U200" s="262"/>
      <c r="V200" s="250">
        <f t="shared" si="3"/>
        <v>0</v>
      </c>
      <c r="W200" s="252">
        <f t="shared" si="4"/>
        <v>1</v>
      </c>
      <c r="X200" s="936">
        <f t="shared" si="5"/>
        <v>3</v>
      </c>
      <c r="Y200" s="808"/>
      <c r="Z200" s="214"/>
      <c r="AA200" s="214"/>
      <c r="AB200" s="214"/>
      <c r="AC200" s="214"/>
      <c r="AD200" s="214"/>
      <c r="AE200" s="214"/>
      <c r="AF200" s="214"/>
      <c r="AG200" s="214"/>
      <c r="AH200" s="214"/>
      <c r="AI200" s="214"/>
      <c r="AJ200" s="214"/>
    </row>
    <row r="201" ht="15.0" customHeight="1">
      <c r="A201" s="246" t="s">
        <v>8264</v>
      </c>
      <c r="B201" s="246"/>
      <c r="C201" s="246" t="s">
        <v>80</v>
      </c>
      <c r="D201" s="262">
        <v>1.0</v>
      </c>
      <c r="E201" s="262"/>
      <c r="F201" s="262"/>
      <c r="G201" s="262"/>
      <c r="H201" s="262"/>
      <c r="I201" s="251">
        <f t="shared" si="1"/>
        <v>0</v>
      </c>
      <c r="J201" s="252">
        <f t="shared" si="2"/>
        <v>1</v>
      </c>
      <c r="K201" s="214"/>
      <c r="L201" s="227"/>
      <c r="M201" s="255"/>
      <c r="N201" s="329" t="s">
        <v>8116</v>
      </c>
      <c r="O201" s="325" t="s">
        <v>8265</v>
      </c>
      <c r="P201" s="296" t="s">
        <v>6784</v>
      </c>
      <c r="Q201" s="262">
        <v>1.0</v>
      </c>
      <c r="R201" s="262"/>
      <c r="S201" s="262"/>
      <c r="T201" s="262"/>
      <c r="U201" s="262"/>
      <c r="V201" s="250">
        <f t="shared" si="3"/>
        <v>0</v>
      </c>
      <c r="W201" s="252">
        <f t="shared" si="4"/>
        <v>1</v>
      </c>
      <c r="X201" s="936">
        <f t="shared" si="5"/>
        <v>0</v>
      </c>
      <c r="Y201" s="808"/>
      <c r="Z201" s="214"/>
      <c r="AA201" s="214"/>
      <c r="AB201" s="214"/>
      <c r="AC201" s="214"/>
      <c r="AD201" s="214"/>
      <c r="AE201" s="214"/>
      <c r="AF201" s="214"/>
      <c r="AG201" s="214"/>
      <c r="AH201" s="214"/>
      <c r="AI201" s="214"/>
      <c r="AJ201" s="214"/>
    </row>
    <row r="202" ht="15.0" customHeight="1">
      <c r="A202" s="246" t="s">
        <v>6251</v>
      </c>
      <c r="B202" s="246"/>
      <c r="C202" s="246" t="s">
        <v>80</v>
      </c>
      <c r="D202" s="262">
        <v>10.0</v>
      </c>
      <c r="E202" s="262"/>
      <c r="F202" s="262"/>
      <c r="G202" s="262"/>
      <c r="H202" s="262"/>
      <c r="I202" s="251">
        <f t="shared" si="1"/>
        <v>0</v>
      </c>
      <c r="J202" s="252">
        <f t="shared" si="2"/>
        <v>10</v>
      </c>
      <c r="K202" s="214"/>
      <c r="L202" s="227"/>
      <c r="M202" s="214"/>
      <c r="N202" s="214"/>
      <c r="O202" s="246" t="s">
        <v>6251</v>
      </c>
      <c r="P202" s="808"/>
      <c r="Q202" s="262">
        <v>0.0</v>
      </c>
      <c r="R202" s="262"/>
      <c r="S202" s="262"/>
      <c r="T202" s="262"/>
      <c r="U202" s="262"/>
      <c r="V202" s="250">
        <f t="shared" si="3"/>
        <v>0</v>
      </c>
      <c r="W202" s="252">
        <f t="shared" si="4"/>
        <v>0</v>
      </c>
      <c r="X202" s="936">
        <f t="shared" si="5"/>
        <v>10</v>
      </c>
      <c r="Y202" s="808"/>
      <c r="Z202" s="214"/>
      <c r="AA202" s="214"/>
      <c r="AB202" s="214"/>
      <c r="AC202" s="214"/>
      <c r="AD202" s="214"/>
      <c r="AE202" s="214"/>
      <c r="AF202" s="214"/>
      <c r="AG202" s="214"/>
      <c r="AH202" s="214"/>
      <c r="AI202" s="214"/>
      <c r="AJ202" s="214"/>
    </row>
    <row r="203" ht="15.0" customHeight="1">
      <c r="A203" s="246" t="s">
        <v>6249</v>
      </c>
      <c r="B203" s="246"/>
      <c r="C203" s="246" t="s">
        <v>80</v>
      </c>
      <c r="D203" s="262">
        <v>0.0</v>
      </c>
      <c r="E203" s="262"/>
      <c r="F203" s="262">
        <v>60.0</v>
      </c>
      <c r="G203" s="262"/>
      <c r="H203" s="262"/>
      <c r="I203" s="251">
        <f t="shared" si="1"/>
        <v>60</v>
      </c>
      <c r="J203" s="252">
        <f t="shared" si="2"/>
        <v>60</v>
      </c>
      <c r="K203" s="214"/>
      <c r="L203" s="227"/>
      <c r="M203" s="214"/>
      <c r="N203" s="214"/>
      <c r="O203" s="246"/>
      <c r="P203" s="808"/>
      <c r="Q203" s="262">
        <v>0.0</v>
      </c>
      <c r="R203" s="262"/>
      <c r="S203" s="262"/>
      <c r="T203" s="262"/>
      <c r="U203" s="262"/>
      <c r="V203" s="250">
        <f t="shared" si="3"/>
        <v>0</v>
      </c>
      <c r="W203" s="252">
        <f t="shared" si="4"/>
        <v>0</v>
      </c>
      <c r="X203" s="936">
        <f t="shared" si="5"/>
        <v>60</v>
      </c>
      <c r="Y203" s="808"/>
      <c r="Z203" s="214"/>
      <c r="AA203" s="214"/>
      <c r="AB203" s="214"/>
      <c r="AC203" s="214"/>
      <c r="AD203" s="214"/>
      <c r="AE203" s="214"/>
      <c r="AF203" s="214"/>
      <c r="AG203" s="214"/>
      <c r="AH203" s="214"/>
      <c r="AI203" s="214"/>
      <c r="AJ203" s="214"/>
    </row>
    <row r="204" ht="15.0" customHeight="1">
      <c r="A204" s="246" t="s">
        <v>271</v>
      </c>
      <c r="B204" s="246"/>
      <c r="C204" s="246" t="s">
        <v>80</v>
      </c>
      <c r="D204" s="262">
        <v>1.0</v>
      </c>
      <c r="E204" s="262"/>
      <c r="F204" s="262"/>
      <c r="G204" s="262"/>
      <c r="H204" s="262"/>
      <c r="I204" s="251">
        <f t="shared" si="1"/>
        <v>0</v>
      </c>
      <c r="J204" s="252">
        <f t="shared" si="2"/>
        <v>1</v>
      </c>
      <c r="K204" s="214"/>
      <c r="L204" s="227"/>
      <c r="M204" s="255"/>
      <c r="N204" s="329" t="s">
        <v>8266</v>
      </c>
      <c r="O204" s="246" t="s">
        <v>271</v>
      </c>
      <c r="P204" s="296" t="s">
        <v>8267</v>
      </c>
      <c r="Q204" s="262">
        <v>1.0</v>
      </c>
      <c r="R204" s="262"/>
      <c r="S204" s="262"/>
      <c r="T204" s="262"/>
      <c r="U204" s="262"/>
      <c r="V204" s="250">
        <f t="shared" si="3"/>
        <v>0</v>
      </c>
      <c r="W204" s="252">
        <f t="shared" si="4"/>
        <v>1</v>
      </c>
      <c r="X204" s="936">
        <f t="shared" si="5"/>
        <v>0</v>
      </c>
      <c r="Y204" s="808"/>
      <c r="Z204" s="214"/>
      <c r="AA204" s="214"/>
      <c r="AB204" s="214"/>
      <c r="AC204" s="214"/>
      <c r="AD204" s="214"/>
      <c r="AE204" s="214"/>
      <c r="AF204" s="214"/>
      <c r="AG204" s="214"/>
      <c r="AH204" s="214"/>
      <c r="AI204" s="214"/>
      <c r="AJ204" s="214"/>
    </row>
    <row r="205" ht="15.0" customHeight="1">
      <c r="A205" s="246" t="s">
        <v>6253</v>
      </c>
      <c r="B205" s="246"/>
      <c r="C205" s="246" t="s">
        <v>80</v>
      </c>
      <c r="D205" s="262">
        <v>1.0</v>
      </c>
      <c r="E205" s="262"/>
      <c r="F205" s="262"/>
      <c r="G205" s="262"/>
      <c r="H205" s="262"/>
      <c r="I205" s="251">
        <f t="shared" si="1"/>
        <v>0</v>
      </c>
      <c r="J205" s="252">
        <f t="shared" si="2"/>
        <v>1</v>
      </c>
      <c r="K205" s="214"/>
      <c r="L205" s="227"/>
      <c r="M205" s="255"/>
      <c r="N205" s="329" t="s">
        <v>8268</v>
      </c>
      <c r="O205" s="246" t="s">
        <v>6253</v>
      </c>
      <c r="P205" s="296"/>
      <c r="Q205" s="262">
        <v>1.0</v>
      </c>
      <c r="R205" s="262"/>
      <c r="S205" s="262"/>
      <c r="T205" s="262"/>
      <c r="U205" s="262"/>
      <c r="V205" s="250">
        <f t="shared" si="3"/>
        <v>0</v>
      </c>
      <c r="W205" s="252">
        <f t="shared" si="4"/>
        <v>1</v>
      </c>
      <c r="X205" s="936">
        <f t="shared" si="5"/>
        <v>0</v>
      </c>
      <c r="Y205" s="808"/>
      <c r="Z205" s="214"/>
      <c r="AA205" s="214"/>
      <c r="AB205" s="214"/>
      <c r="AC205" s="214"/>
      <c r="AD205" s="214"/>
      <c r="AE205" s="214"/>
      <c r="AF205" s="214"/>
      <c r="AG205" s="214"/>
      <c r="AH205" s="214"/>
      <c r="AI205" s="214"/>
      <c r="AJ205" s="214"/>
    </row>
    <row r="206" ht="15.0" customHeight="1">
      <c r="A206" s="246" t="s">
        <v>6254</v>
      </c>
      <c r="B206" s="246"/>
      <c r="C206" s="246" t="s">
        <v>80</v>
      </c>
      <c r="D206" s="262">
        <v>1.0</v>
      </c>
      <c r="E206" s="262"/>
      <c r="F206" s="262"/>
      <c r="G206" s="262"/>
      <c r="H206" s="262"/>
      <c r="I206" s="251">
        <f t="shared" si="1"/>
        <v>0</v>
      </c>
      <c r="J206" s="252">
        <f t="shared" si="2"/>
        <v>1</v>
      </c>
      <c r="K206" s="214"/>
      <c r="L206" s="227"/>
      <c r="M206" s="255"/>
      <c r="N206" s="329"/>
      <c r="O206" s="246"/>
      <c r="P206" s="296"/>
      <c r="Q206" s="262">
        <v>0.0</v>
      </c>
      <c r="R206" s="262"/>
      <c r="S206" s="262"/>
      <c r="T206" s="262"/>
      <c r="U206" s="262"/>
      <c r="V206" s="250">
        <f t="shared" si="3"/>
        <v>0</v>
      </c>
      <c r="W206" s="252">
        <f t="shared" si="4"/>
        <v>0</v>
      </c>
      <c r="X206" s="936">
        <f t="shared" si="5"/>
        <v>1</v>
      </c>
      <c r="Y206" s="808"/>
      <c r="Z206" s="214"/>
      <c r="AA206" s="214"/>
      <c r="AB206" s="214"/>
      <c r="AC206" s="214"/>
      <c r="AD206" s="214"/>
      <c r="AE206" s="214"/>
      <c r="AF206" s="214"/>
      <c r="AG206" s="214"/>
      <c r="AH206" s="214"/>
      <c r="AI206" s="214"/>
      <c r="AJ206" s="214"/>
    </row>
    <row r="207" ht="15.0" customHeight="1">
      <c r="A207" s="247" t="s">
        <v>6257</v>
      </c>
      <c r="B207" s="246"/>
      <c r="C207" s="248" t="s">
        <v>80</v>
      </c>
      <c r="D207" s="250">
        <v>18.0</v>
      </c>
      <c r="E207" s="250"/>
      <c r="F207" s="250"/>
      <c r="G207" s="250"/>
      <c r="H207" s="250"/>
      <c r="I207" s="251">
        <f t="shared" si="1"/>
        <v>0</v>
      </c>
      <c r="J207" s="250">
        <f t="shared" si="2"/>
        <v>18</v>
      </c>
      <c r="K207" s="214"/>
      <c r="L207" s="227"/>
      <c r="M207" s="255"/>
      <c r="N207" s="329" t="s">
        <v>8269</v>
      </c>
      <c r="O207" s="246" t="s">
        <v>6257</v>
      </c>
      <c r="P207" s="296"/>
      <c r="Q207" s="250">
        <v>10.0</v>
      </c>
      <c r="R207" s="250">
        <v>6.0</v>
      </c>
      <c r="S207" s="250">
        <v>2.0</v>
      </c>
      <c r="T207" s="250"/>
      <c r="U207" s="250"/>
      <c r="V207" s="250">
        <f t="shared" si="3"/>
        <v>8</v>
      </c>
      <c r="W207" s="250">
        <f t="shared" si="4"/>
        <v>18</v>
      </c>
      <c r="X207" s="934">
        <f t="shared" si="5"/>
        <v>0</v>
      </c>
      <c r="Y207" s="808"/>
      <c r="Z207" s="214"/>
      <c r="AA207" s="214"/>
      <c r="AB207" s="214"/>
      <c r="AC207" s="214"/>
      <c r="AD207" s="214"/>
      <c r="AE207" s="214"/>
      <c r="AF207" s="214"/>
      <c r="AG207" s="214"/>
      <c r="AH207" s="214"/>
      <c r="AI207" s="214"/>
      <c r="AJ207" s="214"/>
    </row>
    <row r="208" ht="15.0" customHeight="1">
      <c r="A208" s="246" t="s">
        <v>3445</v>
      </c>
      <c r="B208" s="246"/>
      <c r="C208" s="246" t="s">
        <v>101</v>
      </c>
      <c r="D208" s="262">
        <v>4.0</v>
      </c>
      <c r="E208" s="262"/>
      <c r="F208" s="262">
        <v>1.0</v>
      </c>
      <c r="G208" s="262"/>
      <c r="H208" s="262"/>
      <c r="I208" s="251">
        <f t="shared" si="1"/>
        <v>1</v>
      </c>
      <c r="J208" s="252">
        <f t="shared" si="2"/>
        <v>5</v>
      </c>
      <c r="K208" s="214"/>
      <c r="L208" s="227"/>
      <c r="M208" s="255"/>
      <c r="N208" s="329" t="s">
        <v>8114</v>
      </c>
      <c r="O208" s="246" t="s">
        <v>2763</v>
      </c>
      <c r="P208" s="296"/>
      <c r="Q208" s="262">
        <v>4.0</v>
      </c>
      <c r="R208" s="262"/>
      <c r="S208" s="262"/>
      <c r="T208" s="262"/>
      <c r="U208" s="262"/>
      <c r="V208" s="250">
        <f t="shared" si="3"/>
        <v>0</v>
      </c>
      <c r="W208" s="252">
        <f t="shared" si="4"/>
        <v>4</v>
      </c>
      <c r="X208" s="936">
        <f t="shared" si="5"/>
        <v>1</v>
      </c>
      <c r="Y208" s="808"/>
      <c r="Z208" s="214"/>
      <c r="AA208" s="214"/>
      <c r="AB208" s="214"/>
      <c r="AC208" s="214"/>
      <c r="AD208" s="214"/>
      <c r="AE208" s="214"/>
      <c r="AF208" s="214"/>
      <c r="AG208" s="214"/>
      <c r="AH208" s="214"/>
      <c r="AI208" s="214"/>
      <c r="AJ208" s="214"/>
    </row>
    <row r="209" ht="15.0" customHeight="1">
      <c r="A209" s="247" t="s">
        <v>6275</v>
      </c>
      <c r="B209" s="246"/>
      <c r="C209" s="247" t="s">
        <v>80</v>
      </c>
      <c r="D209" s="249">
        <v>3.0</v>
      </c>
      <c r="E209" s="249"/>
      <c r="F209" s="249"/>
      <c r="G209" s="249"/>
      <c r="H209" s="249"/>
      <c r="I209" s="251">
        <f t="shared" si="1"/>
        <v>0</v>
      </c>
      <c r="J209" s="250">
        <f t="shared" si="2"/>
        <v>3</v>
      </c>
      <c r="K209" s="214"/>
      <c r="L209" s="227"/>
      <c r="M209" s="255"/>
      <c r="N209" s="329"/>
      <c r="O209" s="247" t="s">
        <v>6275</v>
      </c>
      <c r="P209" s="296"/>
      <c r="Q209" s="249">
        <v>3.0</v>
      </c>
      <c r="R209" s="249"/>
      <c r="S209" s="249"/>
      <c r="T209" s="249"/>
      <c r="U209" s="249"/>
      <c r="V209" s="250">
        <f t="shared" si="3"/>
        <v>0</v>
      </c>
      <c r="W209" s="250">
        <f t="shared" si="4"/>
        <v>3</v>
      </c>
      <c r="X209" s="934">
        <f t="shared" si="5"/>
        <v>0</v>
      </c>
      <c r="Y209" s="808"/>
      <c r="Z209" s="214"/>
      <c r="AA209" s="214"/>
      <c r="AB209" s="214"/>
      <c r="AC209" s="214"/>
      <c r="AD209" s="214"/>
      <c r="AE209" s="214"/>
      <c r="AF209" s="214"/>
      <c r="AG209" s="214"/>
      <c r="AH209" s="214"/>
      <c r="AI209" s="214"/>
      <c r="AJ209" s="214"/>
    </row>
    <row r="210" ht="15.0" customHeight="1">
      <c r="A210" s="246" t="s">
        <v>6276</v>
      </c>
      <c r="B210" s="246"/>
      <c r="C210" s="246" t="s">
        <v>101</v>
      </c>
      <c r="D210" s="262">
        <v>1.0</v>
      </c>
      <c r="E210" s="262"/>
      <c r="F210" s="262"/>
      <c r="G210" s="262"/>
      <c r="H210" s="262"/>
      <c r="I210" s="251">
        <f t="shared" si="1"/>
        <v>0</v>
      </c>
      <c r="J210" s="252">
        <f t="shared" si="2"/>
        <v>1</v>
      </c>
      <c r="K210" s="214"/>
      <c r="L210" s="227"/>
      <c r="M210" s="214"/>
      <c r="N210" s="214"/>
      <c r="O210" s="246" t="s">
        <v>6276</v>
      </c>
      <c r="P210" s="808"/>
      <c r="Q210" s="262">
        <v>1.0</v>
      </c>
      <c r="R210" s="262"/>
      <c r="S210" s="262"/>
      <c r="T210" s="262"/>
      <c r="U210" s="262"/>
      <c r="V210" s="250">
        <f t="shared" si="3"/>
        <v>0</v>
      </c>
      <c r="W210" s="252">
        <f t="shared" si="4"/>
        <v>1</v>
      </c>
      <c r="X210" s="936">
        <f t="shared" si="5"/>
        <v>0</v>
      </c>
      <c r="Y210" s="808"/>
      <c r="Z210" s="214"/>
      <c r="AA210" s="214"/>
      <c r="AB210" s="214"/>
      <c r="AC210" s="214"/>
      <c r="AD210" s="214"/>
      <c r="AE210" s="214"/>
      <c r="AF210" s="214"/>
      <c r="AG210" s="214"/>
      <c r="AH210" s="214"/>
      <c r="AI210" s="214"/>
      <c r="AJ210" s="214"/>
    </row>
    <row r="211" ht="15.0" customHeight="1">
      <c r="A211" s="246" t="s">
        <v>8270</v>
      </c>
      <c r="B211" s="246"/>
      <c r="C211" s="246" t="s">
        <v>80</v>
      </c>
      <c r="D211" s="262">
        <v>0.0</v>
      </c>
      <c r="E211" s="262"/>
      <c r="F211" s="262">
        <v>2.0</v>
      </c>
      <c r="G211" s="262"/>
      <c r="H211" s="262"/>
      <c r="I211" s="251">
        <f t="shared" si="1"/>
        <v>2</v>
      </c>
      <c r="J211" s="252">
        <f t="shared" si="2"/>
        <v>2</v>
      </c>
      <c r="K211" s="214"/>
      <c r="L211" s="227"/>
      <c r="M211" s="214"/>
      <c r="N211" s="214"/>
      <c r="O211" s="246"/>
      <c r="P211" s="808"/>
      <c r="Q211" s="262">
        <v>0.0</v>
      </c>
      <c r="R211" s="262"/>
      <c r="S211" s="262">
        <v>1.0</v>
      </c>
      <c r="T211" s="262"/>
      <c r="U211" s="262"/>
      <c r="V211" s="250">
        <f t="shared" si="3"/>
        <v>1</v>
      </c>
      <c r="W211" s="252">
        <f t="shared" si="4"/>
        <v>1</v>
      </c>
      <c r="X211" s="936">
        <f t="shared" si="5"/>
        <v>1</v>
      </c>
      <c r="Y211" s="808"/>
      <c r="Z211" s="214"/>
      <c r="AA211" s="214"/>
      <c r="AB211" s="214"/>
      <c r="AC211" s="214"/>
      <c r="AD211" s="214"/>
      <c r="AE211" s="214"/>
      <c r="AF211" s="214"/>
      <c r="AG211" s="214"/>
      <c r="AH211" s="214"/>
      <c r="AI211" s="214"/>
      <c r="AJ211" s="214"/>
    </row>
    <row r="212" ht="15.0" customHeight="1">
      <c r="A212" s="246" t="s">
        <v>6301</v>
      </c>
      <c r="B212" s="246"/>
      <c r="C212" s="246" t="s">
        <v>80</v>
      </c>
      <c r="D212" s="262">
        <v>0.0</v>
      </c>
      <c r="E212" s="262">
        <v>10.0</v>
      </c>
      <c r="F212" s="262"/>
      <c r="G212" s="262"/>
      <c r="H212" s="262"/>
      <c r="I212" s="251">
        <f t="shared" si="1"/>
        <v>10</v>
      </c>
      <c r="J212" s="252">
        <f t="shared" si="2"/>
        <v>10</v>
      </c>
      <c r="K212" s="214"/>
      <c r="L212" s="227"/>
      <c r="M212" s="214"/>
      <c r="N212" s="214"/>
      <c r="O212" s="246"/>
      <c r="P212" s="808"/>
      <c r="Q212" s="262">
        <v>0.0</v>
      </c>
      <c r="R212" s="262"/>
      <c r="S212" s="262"/>
      <c r="T212" s="262"/>
      <c r="U212" s="262"/>
      <c r="V212" s="250">
        <f t="shared" si="3"/>
        <v>0</v>
      </c>
      <c r="W212" s="252">
        <f t="shared" si="4"/>
        <v>0</v>
      </c>
      <c r="X212" s="936">
        <f t="shared" si="5"/>
        <v>10</v>
      </c>
      <c r="Y212" s="808"/>
      <c r="Z212" s="214"/>
      <c r="AA212" s="214"/>
      <c r="AB212" s="214"/>
      <c r="AC212" s="214"/>
      <c r="AD212" s="214"/>
      <c r="AE212" s="214"/>
      <c r="AF212" s="214"/>
      <c r="AG212" s="214"/>
      <c r="AH212" s="214"/>
      <c r="AI212" s="214"/>
      <c r="AJ212" s="214"/>
    </row>
    <row r="213" ht="15.0" customHeight="1">
      <c r="A213" s="246" t="s">
        <v>8271</v>
      </c>
      <c r="B213" s="246"/>
      <c r="C213" s="246" t="s">
        <v>101</v>
      </c>
      <c r="D213" s="262">
        <v>1.0</v>
      </c>
      <c r="E213" s="262"/>
      <c r="F213" s="262"/>
      <c r="G213" s="262"/>
      <c r="H213" s="262"/>
      <c r="I213" s="251">
        <f t="shared" si="1"/>
        <v>0</v>
      </c>
      <c r="J213" s="252">
        <f t="shared" si="2"/>
        <v>1</v>
      </c>
      <c r="K213" s="214"/>
      <c r="L213" s="227"/>
      <c r="M213" s="255"/>
      <c r="N213" s="329" t="s">
        <v>8272</v>
      </c>
      <c r="O213" s="246" t="s">
        <v>8271</v>
      </c>
      <c r="P213" s="296"/>
      <c r="Q213" s="262">
        <v>1.0</v>
      </c>
      <c r="R213" s="262"/>
      <c r="S213" s="262"/>
      <c r="T213" s="262"/>
      <c r="U213" s="262"/>
      <c r="V213" s="250">
        <f t="shared" si="3"/>
        <v>0</v>
      </c>
      <c r="W213" s="252">
        <f t="shared" si="4"/>
        <v>1</v>
      </c>
      <c r="X213" s="936">
        <f t="shared" si="5"/>
        <v>0</v>
      </c>
      <c r="Y213" s="808"/>
      <c r="Z213" s="214"/>
      <c r="AA213" s="214"/>
      <c r="AB213" s="214"/>
      <c r="AC213" s="214"/>
      <c r="AD213" s="214"/>
      <c r="AE213" s="214"/>
      <c r="AF213" s="214"/>
      <c r="AG213" s="214"/>
      <c r="AH213" s="214"/>
      <c r="AI213" s="214"/>
      <c r="AJ213" s="214"/>
    </row>
    <row r="214" ht="15.0" customHeight="1">
      <c r="A214" s="246" t="s">
        <v>6323</v>
      </c>
      <c r="B214" s="246"/>
      <c r="C214" s="246" t="s">
        <v>101</v>
      </c>
      <c r="D214" s="262">
        <v>3.0</v>
      </c>
      <c r="E214" s="262"/>
      <c r="F214" s="262"/>
      <c r="G214" s="262"/>
      <c r="H214" s="262"/>
      <c r="I214" s="251">
        <f t="shared" si="1"/>
        <v>0</v>
      </c>
      <c r="J214" s="252">
        <f t="shared" si="2"/>
        <v>3</v>
      </c>
      <c r="K214" s="214"/>
      <c r="L214" s="227"/>
      <c r="M214" s="255"/>
      <c r="N214" s="329"/>
      <c r="O214" s="246"/>
      <c r="P214" s="296"/>
      <c r="Q214" s="262">
        <v>0.0</v>
      </c>
      <c r="R214" s="262"/>
      <c r="S214" s="262"/>
      <c r="T214" s="262"/>
      <c r="U214" s="262"/>
      <c r="V214" s="250">
        <f t="shared" si="3"/>
        <v>0</v>
      </c>
      <c r="W214" s="252">
        <f t="shared" si="4"/>
        <v>0</v>
      </c>
      <c r="X214" s="936">
        <f t="shared" si="5"/>
        <v>3</v>
      </c>
      <c r="Y214" s="808"/>
      <c r="Z214" s="214"/>
      <c r="AA214" s="214"/>
      <c r="AB214" s="214"/>
      <c r="AC214" s="214"/>
      <c r="AD214" s="214"/>
      <c r="AE214" s="214"/>
      <c r="AF214" s="214"/>
      <c r="AG214" s="214"/>
      <c r="AH214" s="214"/>
      <c r="AI214" s="214"/>
      <c r="AJ214" s="214"/>
    </row>
    <row r="215" ht="15.0" customHeight="1">
      <c r="A215" s="246" t="s">
        <v>8273</v>
      </c>
      <c r="B215" s="246"/>
      <c r="C215" s="246" t="s">
        <v>80</v>
      </c>
      <c r="D215" s="262">
        <v>6.0</v>
      </c>
      <c r="E215" s="262"/>
      <c r="F215" s="262"/>
      <c r="G215" s="262"/>
      <c r="H215" s="262"/>
      <c r="I215" s="251">
        <f t="shared" si="1"/>
        <v>0</v>
      </c>
      <c r="J215" s="252">
        <f t="shared" si="2"/>
        <v>6</v>
      </c>
      <c r="K215" s="214"/>
      <c r="L215" s="227"/>
      <c r="M215" s="255"/>
      <c r="N215" s="329" t="s">
        <v>8274</v>
      </c>
      <c r="O215" s="246" t="s">
        <v>8275</v>
      </c>
      <c r="P215" s="296"/>
      <c r="Q215" s="262">
        <v>4.0</v>
      </c>
      <c r="R215" s="262"/>
      <c r="S215" s="262">
        <v>1.0</v>
      </c>
      <c r="T215" s="262"/>
      <c r="U215" s="262"/>
      <c r="V215" s="250">
        <f t="shared" si="3"/>
        <v>1</v>
      </c>
      <c r="W215" s="252">
        <f t="shared" si="4"/>
        <v>5</v>
      </c>
      <c r="X215" s="936">
        <f t="shared" si="5"/>
        <v>1</v>
      </c>
      <c r="Y215" s="808"/>
      <c r="Z215" s="214"/>
      <c r="AA215" s="214"/>
      <c r="AB215" s="214"/>
      <c r="AC215" s="214"/>
      <c r="AD215" s="214"/>
      <c r="AE215" s="214"/>
      <c r="AF215" s="214"/>
      <c r="AG215" s="214"/>
      <c r="AH215" s="214"/>
      <c r="AI215" s="214"/>
      <c r="AJ215" s="214"/>
    </row>
    <row r="216" ht="15.0" customHeight="1">
      <c r="A216" s="246" t="s">
        <v>8276</v>
      </c>
      <c r="B216" s="246"/>
      <c r="C216" s="246" t="s">
        <v>101</v>
      </c>
      <c r="D216" s="262">
        <v>1.0</v>
      </c>
      <c r="E216" s="262"/>
      <c r="F216" s="262"/>
      <c r="G216" s="262"/>
      <c r="H216" s="262"/>
      <c r="I216" s="251">
        <f t="shared" si="1"/>
        <v>0</v>
      </c>
      <c r="J216" s="252">
        <f t="shared" si="2"/>
        <v>1</v>
      </c>
      <c r="K216" s="214"/>
      <c r="L216" s="227"/>
      <c r="M216" s="255"/>
      <c r="N216" s="329" t="s">
        <v>8134</v>
      </c>
      <c r="O216" s="246" t="s">
        <v>8276</v>
      </c>
      <c r="P216" s="296"/>
      <c r="Q216" s="262">
        <v>1.0</v>
      </c>
      <c r="R216" s="262"/>
      <c r="S216" s="262"/>
      <c r="T216" s="262"/>
      <c r="U216" s="262"/>
      <c r="V216" s="250">
        <f t="shared" si="3"/>
        <v>0</v>
      </c>
      <c r="W216" s="252">
        <f t="shared" si="4"/>
        <v>1</v>
      </c>
      <c r="X216" s="936">
        <f t="shared" si="5"/>
        <v>0</v>
      </c>
      <c r="Y216" s="808"/>
      <c r="Z216" s="214"/>
      <c r="AA216" s="214"/>
      <c r="AB216" s="214"/>
      <c r="AC216" s="214"/>
      <c r="AD216" s="214"/>
      <c r="AE216" s="214"/>
      <c r="AF216" s="214"/>
      <c r="AG216" s="214"/>
      <c r="AH216" s="214"/>
      <c r="AI216" s="214"/>
      <c r="AJ216" s="214"/>
    </row>
    <row r="217" ht="15.0" customHeight="1">
      <c r="A217" s="246" t="s">
        <v>6336</v>
      </c>
      <c r="B217" s="246"/>
      <c r="C217" s="246" t="s">
        <v>101</v>
      </c>
      <c r="D217" s="262">
        <v>0.0</v>
      </c>
      <c r="E217" s="262"/>
      <c r="F217" s="262">
        <v>2.0</v>
      </c>
      <c r="G217" s="262"/>
      <c r="H217" s="262"/>
      <c r="I217" s="251">
        <f t="shared" si="1"/>
        <v>2</v>
      </c>
      <c r="J217" s="252">
        <f t="shared" si="2"/>
        <v>2</v>
      </c>
      <c r="K217" s="214"/>
      <c r="L217" s="227"/>
      <c r="M217" s="255"/>
      <c r="N217" s="329"/>
      <c r="O217" s="246"/>
      <c r="P217" s="296"/>
      <c r="Q217" s="262"/>
      <c r="R217" s="262"/>
      <c r="S217" s="262">
        <v>2.0</v>
      </c>
      <c r="T217" s="262"/>
      <c r="U217" s="262"/>
      <c r="V217" s="250">
        <f t="shared" si="3"/>
        <v>2</v>
      </c>
      <c r="W217" s="252">
        <f t="shared" si="4"/>
        <v>2</v>
      </c>
      <c r="X217" s="936">
        <f t="shared" si="5"/>
        <v>0</v>
      </c>
      <c r="Y217" s="808"/>
      <c r="Z217" s="214"/>
      <c r="AA217" s="214"/>
      <c r="AB217" s="214"/>
      <c r="AC217" s="214"/>
      <c r="AD217" s="214"/>
      <c r="AE217" s="214"/>
      <c r="AF217" s="214"/>
      <c r="AG217" s="214"/>
      <c r="AH217" s="214"/>
      <c r="AI217" s="214"/>
      <c r="AJ217" s="214"/>
    </row>
    <row r="218" ht="15.0" customHeight="1">
      <c r="A218" s="246" t="s">
        <v>6305</v>
      </c>
      <c r="B218" s="246"/>
      <c r="C218" s="247" t="s">
        <v>101</v>
      </c>
      <c r="D218" s="249">
        <v>2.0</v>
      </c>
      <c r="E218" s="249"/>
      <c r="F218" s="249"/>
      <c r="G218" s="249"/>
      <c r="H218" s="249"/>
      <c r="I218" s="251">
        <f t="shared" si="1"/>
        <v>0</v>
      </c>
      <c r="J218" s="252">
        <f t="shared" si="2"/>
        <v>2</v>
      </c>
      <c r="K218" s="214"/>
      <c r="L218" s="227"/>
      <c r="M218" s="255"/>
      <c r="N218" s="329" t="s">
        <v>8111</v>
      </c>
      <c r="O218" s="246" t="s">
        <v>6305</v>
      </c>
      <c r="P218" s="296"/>
      <c r="Q218" s="249">
        <v>2.0</v>
      </c>
      <c r="R218" s="249">
        <v>1.0</v>
      </c>
      <c r="S218" s="249"/>
      <c r="T218" s="249"/>
      <c r="U218" s="249"/>
      <c r="V218" s="250">
        <f t="shared" si="3"/>
        <v>1</v>
      </c>
      <c r="W218" s="252">
        <f t="shared" si="4"/>
        <v>3</v>
      </c>
      <c r="X218" s="936">
        <f t="shared" si="5"/>
        <v>-1</v>
      </c>
      <c r="Y218" s="808"/>
      <c r="Z218" s="214"/>
      <c r="AA218" s="214"/>
      <c r="AB218" s="214"/>
      <c r="AC218" s="214"/>
      <c r="AD218" s="214"/>
      <c r="AE218" s="214"/>
      <c r="AF218" s="214"/>
      <c r="AG218" s="214"/>
      <c r="AH218" s="214"/>
      <c r="AI218" s="214"/>
      <c r="AJ218" s="214"/>
    </row>
    <row r="219" ht="15.0" customHeight="1">
      <c r="A219" s="246" t="s">
        <v>3853</v>
      </c>
      <c r="B219" s="246"/>
      <c r="C219" s="247" t="s">
        <v>80</v>
      </c>
      <c r="D219" s="249">
        <v>0.0</v>
      </c>
      <c r="E219" s="249"/>
      <c r="F219" s="249">
        <v>1.0</v>
      </c>
      <c r="G219" s="249"/>
      <c r="H219" s="249"/>
      <c r="I219" s="251">
        <f t="shared" si="1"/>
        <v>1</v>
      </c>
      <c r="J219" s="250">
        <f t="shared" si="2"/>
        <v>1</v>
      </c>
      <c r="K219" s="214"/>
      <c r="L219" s="227"/>
      <c r="M219" s="255"/>
      <c r="N219" s="329"/>
      <c r="O219" s="246"/>
      <c r="P219" s="296"/>
      <c r="Q219" s="249">
        <v>0.0</v>
      </c>
      <c r="R219" s="249"/>
      <c r="S219" s="249"/>
      <c r="T219" s="249"/>
      <c r="U219" s="249"/>
      <c r="V219" s="250">
        <f t="shared" si="3"/>
        <v>0</v>
      </c>
      <c r="W219" s="250">
        <f t="shared" si="4"/>
        <v>0</v>
      </c>
      <c r="X219" s="934">
        <f t="shared" si="5"/>
        <v>1</v>
      </c>
      <c r="Y219" s="808"/>
      <c r="Z219" s="214"/>
      <c r="AA219" s="214"/>
      <c r="AB219" s="214"/>
      <c r="AC219" s="214"/>
      <c r="AD219" s="214"/>
      <c r="AE219" s="214"/>
      <c r="AF219" s="214"/>
      <c r="AG219" s="214"/>
      <c r="AH219" s="214"/>
      <c r="AI219" s="214"/>
      <c r="AJ219" s="214"/>
    </row>
    <row r="220" ht="15.0" customHeight="1">
      <c r="A220" s="325" t="s">
        <v>6326</v>
      </c>
      <c r="B220" s="246"/>
      <c r="C220" s="247" t="s">
        <v>80</v>
      </c>
      <c r="D220" s="249">
        <v>1.0</v>
      </c>
      <c r="E220" s="249"/>
      <c r="F220" s="249"/>
      <c r="G220" s="249"/>
      <c r="H220" s="249"/>
      <c r="I220" s="251">
        <f t="shared" si="1"/>
        <v>0</v>
      </c>
      <c r="J220" s="250">
        <f t="shared" si="2"/>
        <v>1</v>
      </c>
      <c r="K220" s="214"/>
      <c r="L220" s="227"/>
      <c r="M220" s="255"/>
      <c r="N220" s="329" t="s">
        <v>8116</v>
      </c>
      <c r="O220" s="325" t="s">
        <v>6326</v>
      </c>
      <c r="P220" s="296"/>
      <c r="Q220" s="249">
        <v>1.0</v>
      </c>
      <c r="R220" s="249"/>
      <c r="S220" s="249"/>
      <c r="T220" s="249"/>
      <c r="U220" s="249"/>
      <c r="V220" s="250">
        <f t="shared" si="3"/>
        <v>0</v>
      </c>
      <c r="W220" s="250">
        <f t="shared" si="4"/>
        <v>1</v>
      </c>
      <c r="X220" s="934">
        <f t="shared" si="5"/>
        <v>0</v>
      </c>
      <c r="Y220" s="808"/>
      <c r="Z220" s="214"/>
      <c r="AA220" s="214"/>
      <c r="AB220" s="214"/>
      <c r="AC220" s="214"/>
      <c r="AD220" s="214"/>
      <c r="AE220" s="214"/>
      <c r="AF220" s="214"/>
      <c r="AG220" s="214"/>
      <c r="AH220" s="214"/>
      <c r="AI220" s="214"/>
      <c r="AJ220" s="214"/>
    </row>
    <row r="221" ht="15.0" customHeight="1">
      <c r="A221" s="246" t="s">
        <v>236</v>
      </c>
      <c r="B221" s="246"/>
      <c r="C221" s="246" t="s">
        <v>80</v>
      </c>
      <c r="D221" s="262">
        <v>6.0</v>
      </c>
      <c r="E221" s="262"/>
      <c r="F221" s="262">
        <v>8.0</v>
      </c>
      <c r="G221" s="262"/>
      <c r="H221" s="262"/>
      <c r="I221" s="251">
        <f t="shared" si="1"/>
        <v>8</v>
      </c>
      <c r="J221" s="252">
        <f t="shared" si="2"/>
        <v>14</v>
      </c>
      <c r="K221" s="214"/>
      <c r="L221" s="227"/>
      <c r="M221" s="214"/>
      <c r="N221" s="214"/>
      <c r="O221" s="246" t="s">
        <v>236</v>
      </c>
      <c r="P221" s="808"/>
      <c r="Q221" s="262">
        <v>6.0</v>
      </c>
      <c r="R221" s="262">
        <v>2.0</v>
      </c>
      <c r="S221" s="262"/>
      <c r="T221" s="262"/>
      <c r="U221" s="262"/>
      <c r="V221" s="250">
        <f t="shared" si="3"/>
        <v>2</v>
      </c>
      <c r="W221" s="252">
        <f t="shared" si="4"/>
        <v>8</v>
      </c>
      <c r="X221" s="936">
        <f t="shared" si="5"/>
        <v>6</v>
      </c>
      <c r="Y221" s="808"/>
      <c r="Z221" s="214"/>
      <c r="AA221" s="214"/>
      <c r="AB221" s="214"/>
      <c r="AC221" s="214"/>
      <c r="AD221" s="214"/>
      <c r="AE221" s="214"/>
      <c r="AF221" s="214"/>
      <c r="AG221" s="214"/>
      <c r="AH221" s="214"/>
      <c r="AI221" s="214"/>
      <c r="AJ221" s="214"/>
    </row>
    <row r="222" ht="15.0" customHeight="1">
      <c r="A222" s="246" t="s">
        <v>6370</v>
      </c>
      <c r="B222" s="246"/>
      <c r="C222" s="246" t="s">
        <v>80</v>
      </c>
      <c r="D222" s="262">
        <v>2.0</v>
      </c>
      <c r="E222" s="262"/>
      <c r="F222" s="262"/>
      <c r="G222" s="262"/>
      <c r="H222" s="262"/>
      <c r="I222" s="251">
        <f t="shared" si="1"/>
        <v>0</v>
      </c>
      <c r="J222" s="252">
        <f t="shared" si="2"/>
        <v>2</v>
      </c>
      <c r="K222" s="214"/>
      <c r="L222" s="227"/>
      <c r="M222" s="214"/>
      <c r="N222" s="214"/>
      <c r="O222" s="246" t="s">
        <v>6370</v>
      </c>
      <c r="P222" s="808"/>
      <c r="Q222" s="262">
        <v>2.0</v>
      </c>
      <c r="R222" s="262"/>
      <c r="S222" s="262"/>
      <c r="T222" s="262"/>
      <c r="U222" s="262"/>
      <c r="V222" s="250">
        <f t="shared" si="3"/>
        <v>0</v>
      </c>
      <c r="W222" s="252">
        <f t="shared" si="4"/>
        <v>2</v>
      </c>
      <c r="X222" s="936">
        <f t="shared" si="5"/>
        <v>0</v>
      </c>
      <c r="Y222" s="808"/>
      <c r="Z222" s="214"/>
      <c r="AA222" s="214"/>
      <c r="AB222" s="214"/>
      <c r="AC222" s="214"/>
      <c r="AD222" s="214"/>
      <c r="AE222" s="214"/>
      <c r="AF222" s="214"/>
      <c r="AG222" s="214"/>
      <c r="AH222" s="214"/>
      <c r="AI222" s="214"/>
      <c r="AJ222" s="214"/>
    </row>
    <row r="223" ht="15.0" customHeight="1">
      <c r="A223" s="246" t="s">
        <v>3283</v>
      </c>
      <c r="B223" s="246"/>
      <c r="C223" s="246" t="s">
        <v>80</v>
      </c>
      <c r="D223" s="262">
        <v>3.0</v>
      </c>
      <c r="E223" s="262"/>
      <c r="F223" s="262"/>
      <c r="G223" s="262"/>
      <c r="H223" s="262"/>
      <c r="I223" s="251">
        <f t="shared" si="1"/>
        <v>0</v>
      </c>
      <c r="J223" s="252">
        <f t="shared" si="2"/>
        <v>3</v>
      </c>
      <c r="K223" s="214"/>
      <c r="L223" s="227"/>
      <c r="M223" s="214"/>
      <c r="N223" s="214"/>
      <c r="O223" s="246" t="s">
        <v>3283</v>
      </c>
      <c r="P223" s="808"/>
      <c r="Q223" s="262">
        <v>3.0</v>
      </c>
      <c r="R223" s="262"/>
      <c r="S223" s="262"/>
      <c r="T223" s="262"/>
      <c r="U223" s="262"/>
      <c r="V223" s="250">
        <f t="shared" si="3"/>
        <v>0</v>
      </c>
      <c r="W223" s="252">
        <f t="shared" si="4"/>
        <v>3</v>
      </c>
      <c r="X223" s="936">
        <f t="shared" si="5"/>
        <v>0</v>
      </c>
      <c r="Y223" s="808"/>
      <c r="Z223" s="214"/>
      <c r="AA223" s="214"/>
      <c r="AB223" s="214"/>
      <c r="AC223" s="214"/>
      <c r="AD223" s="214"/>
      <c r="AE223" s="214"/>
      <c r="AF223" s="214"/>
      <c r="AG223" s="214"/>
      <c r="AH223" s="214"/>
      <c r="AI223" s="214"/>
      <c r="AJ223" s="214"/>
    </row>
    <row r="224" ht="15.0" customHeight="1">
      <c r="A224" s="246" t="s">
        <v>6367</v>
      </c>
      <c r="B224" s="246"/>
      <c r="C224" s="247" t="s">
        <v>80</v>
      </c>
      <c r="D224" s="249">
        <v>2.0</v>
      </c>
      <c r="E224" s="249"/>
      <c r="F224" s="249"/>
      <c r="G224" s="249"/>
      <c r="H224" s="249"/>
      <c r="I224" s="251">
        <f t="shared" si="1"/>
        <v>0</v>
      </c>
      <c r="J224" s="250">
        <f t="shared" si="2"/>
        <v>2</v>
      </c>
      <c r="K224" s="214"/>
      <c r="L224" s="227"/>
      <c r="M224" s="255"/>
      <c r="N224" s="329"/>
      <c r="O224" s="246" t="s">
        <v>6367</v>
      </c>
      <c r="P224" s="296"/>
      <c r="Q224" s="249">
        <v>2.0</v>
      </c>
      <c r="R224" s="249"/>
      <c r="S224" s="249"/>
      <c r="T224" s="249"/>
      <c r="U224" s="249"/>
      <c r="V224" s="250">
        <f t="shared" si="3"/>
        <v>0</v>
      </c>
      <c r="W224" s="250">
        <f t="shared" si="4"/>
        <v>2</v>
      </c>
      <c r="X224" s="934">
        <f t="shared" si="5"/>
        <v>0</v>
      </c>
      <c r="Y224" s="808"/>
      <c r="Z224" s="214"/>
      <c r="AA224" s="214"/>
      <c r="AB224" s="214"/>
      <c r="AC224" s="214"/>
      <c r="AD224" s="214"/>
      <c r="AE224" s="214"/>
      <c r="AF224" s="214"/>
      <c r="AG224" s="214"/>
      <c r="AH224" s="214"/>
      <c r="AI224" s="214"/>
      <c r="AJ224" s="214"/>
    </row>
    <row r="225" ht="15.0" customHeight="1">
      <c r="A225" s="246" t="s">
        <v>6368</v>
      </c>
      <c r="B225" s="246"/>
      <c r="C225" s="246" t="s">
        <v>6369</v>
      </c>
      <c r="D225" s="262">
        <v>2.0</v>
      </c>
      <c r="E225" s="262"/>
      <c r="F225" s="262"/>
      <c r="G225" s="262"/>
      <c r="H225" s="262"/>
      <c r="I225" s="251">
        <f t="shared" si="1"/>
        <v>0</v>
      </c>
      <c r="J225" s="252">
        <f t="shared" si="2"/>
        <v>2</v>
      </c>
      <c r="K225" s="214"/>
      <c r="L225" s="227"/>
      <c r="M225" s="255"/>
      <c r="N225" s="329"/>
      <c r="O225" s="246" t="s">
        <v>6368</v>
      </c>
      <c r="P225" s="296"/>
      <c r="Q225" s="262">
        <v>2.0</v>
      </c>
      <c r="R225" s="262"/>
      <c r="S225" s="262"/>
      <c r="T225" s="262"/>
      <c r="U225" s="262"/>
      <c r="V225" s="250">
        <f t="shared" si="3"/>
        <v>0</v>
      </c>
      <c r="W225" s="252">
        <f t="shared" si="4"/>
        <v>2</v>
      </c>
      <c r="X225" s="936">
        <f t="shared" si="5"/>
        <v>0</v>
      </c>
      <c r="Y225" s="808"/>
      <c r="Z225" s="214"/>
      <c r="AA225" s="214"/>
      <c r="AB225" s="214"/>
      <c r="AC225" s="214"/>
      <c r="AD225" s="214"/>
      <c r="AE225" s="214"/>
      <c r="AF225" s="214"/>
      <c r="AG225" s="214"/>
      <c r="AH225" s="214"/>
      <c r="AI225" s="214"/>
      <c r="AJ225" s="214"/>
    </row>
    <row r="226" ht="15.0" customHeight="1">
      <c r="A226" s="246" t="s">
        <v>6375</v>
      </c>
      <c r="B226" s="246"/>
      <c r="C226" s="246" t="s">
        <v>80</v>
      </c>
      <c r="D226" s="262">
        <v>1.0</v>
      </c>
      <c r="E226" s="262"/>
      <c r="F226" s="262"/>
      <c r="G226" s="262"/>
      <c r="H226" s="262"/>
      <c r="I226" s="251">
        <f t="shared" si="1"/>
        <v>0</v>
      </c>
      <c r="J226" s="252">
        <f t="shared" si="2"/>
        <v>1</v>
      </c>
      <c r="K226" s="214"/>
      <c r="L226" s="227"/>
      <c r="M226" s="255"/>
      <c r="N226" s="329" t="s">
        <v>8084</v>
      </c>
      <c r="O226" s="246" t="s">
        <v>6375</v>
      </c>
      <c r="P226" s="296"/>
      <c r="Q226" s="262">
        <v>1.0</v>
      </c>
      <c r="R226" s="262"/>
      <c r="S226" s="262"/>
      <c r="T226" s="262"/>
      <c r="U226" s="262"/>
      <c r="V226" s="250">
        <f t="shared" si="3"/>
        <v>0</v>
      </c>
      <c r="W226" s="252">
        <f t="shared" si="4"/>
        <v>1</v>
      </c>
      <c r="X226" s="936">
        <f t="shared" si="5"/>
        <v>0</v>
      </c>
      <c r="Y226" s="808"/>
      <c r="Z226" s="214"/>
      <c r="AA226" s="214"/>
      <c r="AB226" s="214"/>
      <c r="AC226" s="214"/>
      <c r="AD226" s="214"/>
      <c r="AE226" s="214"/>
      <c r="AF226" s="214"/>
      <c r="AG226" s="214"/>
      <c r="AH226" s="214"/>
      <c r="AI226" s="214"/>
      <c r="AJ226" s="214"/>
    </row>
    <row r="227" ht="15.0" customHeight="1">
      <c r="A227" s="246" t="s">
        <v>6374</v>
      </c>
      <c r="B227" s="246"/>
      <c r="C227" s="246" t="s">
        <v>80</v>
      </c>
      <c r="D227" s="262">
        <v>1.0</v>
      </c>
      <c r="E227" s="262"/>
      <c r="F227" s="262"/>
      <c r="G227" s="262"/>
      <c r="H227" s="262"/>
      <c r="I227" s="251">
        <f t="shared" si="1"/>
        <v>0</v>
      </c>
      <c r="J227" s="252">
        <f t="shared" si="2"/>
        <v>1</v>
      </c>
      <c r="K227" s="214"/>
      <c r="L227" s="227"/>
      <c r="M227" s="214"/>
      <c r="N227" s="214"/>
      <c r="O227" s="246" t="s">
        <v>6374</v>
      </c>
      <c r="P227" s="808"/>
      <c r="Q227" s="262">
        <v>0.0</v>
      </c>
      <c r="R227" s="262"/>
      <c r="S227" s="262"/>
      <c r="T227" s="262"/>
      <c r="U227" s="262"/>
      <c r="V227" s="250">
        <f t="shared" si="3"/>
        <v>0</v>
      </c>
      <c r="W227" s="252">
        <f t="shared" si="4"/>
        <v>0</v>
      </c>
      <c r="X227" s="936">
        <f t="shared" si="5"/>
        <v>1</v>
      </c>
      <c r="Y227" s="808"/>
      <c r="Z227" s="214"/>
      <c r="AA227" s="214"/>
      <c r="AB227" s="214"/>
      <c r="AC227" s="214"/>
      <c r="AD227" s="214"/>
      <c r="AE227" s="214"/>
      <c r="AF227" s="214"/>
      <c r="AG227" s="214"/>
      <c r="AH227" s="214"/>
      <c r="AI227" s="214"/>
      <c r="AJ227" s="214"/>
    </row>
    <row r="228" ht="15.0" customHeight="1">
      <c r="A228" s="246" t="s">
        <v>6381</v>
      </c>
      <c r="B228" s="246"/>
      <c r="C228" s="246" t="s">
        <v>101</v>
      </c>
      <c r="D228" s="262">
        <v>0.0</v>
      </c>
      <c r="E228" s="262"/>
      <c r="F228" s="262">
        <v>1.0</v>
      </c>
      <c r="G228" s="262"/>
      <c r="H228" s="262"/>
      <c r="I228" s="251">
        <f t="shared" si="1"/>
        <v>1</v>
      </c>
      <c r="J228" s="252">
        <f t="shared" si="2"/>
        <v>1</v>
      </c>
      <c r="K228" s="214"/>
      <c r="L228" s="227"/>
      <c r="M228" s="214"/>
      <c r="N228" s="214"/>
      <c r="O228" s="246"/>
      <c r="P228" s="808"/>
      <c r="Q228" s="262">
        <v>0.0</v>
      </c>
      <c r="R228" s="262"/>
      <c r="S228" s="262"/>
      <c r="T228" s="262"/>
      <c r="U228" s="262"/>
      <c r="V228" s="250">
        <f t="shared" si="3"/>
        <v>0</v>
      </c>
      <c r="W228" s="252">
        <f t="shared" si="4"/>
        <v>0</v>
      </c>
      <c r="X228" s="936">
        <f t="shared" si="5"/>
        <v>1</v>
      </c>
      <c r="Y228" s="808"/>
      <c r="Z228" s="214"/>
      <c r="AA228" s="214"/>
      <c r="AB228" s="214"/>
      <c r="AC228" s="214"/>
      <c r="AD228" s="214"/>
      <c r="AE228" s="214"/>
      <c r="AF228" s="214"/>
      <c r="AG228" s="214"/>
      <c r="AH228" s="214"/>
      <c r="AI228" s="214"/>
      <c r="AJ228" s="214"/>
    </row>
    <row r="229" ht="15.0" customHeight="1">
      <c r="A229" s="246" t="s">
        <v>8277</v>
      </c>
      <c r="B229" s="246"/>
      <c r="C229" s="246" t="s">
        <v>3984</v>
      </c>
      <c r="D229" s="262">
        <v>1.0</v>
      </c>
      <c r="E229" s="262"/>
      <c r="F229" s="262">
        <v>2.0</v>
      </c>
      <c r="G229" s="262"/>
      <c r="H229" s="262"/>
      <c r="I229" s="251">
        <f t="shared" si="1"/>
        <v>2</v>
      </c>
      <c r="J229" s="252">
        <f t="shared" si="2"/>
        <v>3</v>
      </c>
      <c r="K229" s="214"/>
      <c r="L229" s="227"/>
      <c r="M229" s="214"/>
      <c r="N229" s="214"/>
      <c r="O229" s="246" t="s">
        <v>8277</v>
      </c>
      <c r="P229" s="808"/>
      <c r="Q229" s="262">
        <v>1.0</v>
      </c>
      <c r="R229" s="262"/>
      <c r="S229" s="262"/>
      <c r="T229" s="262"/>
      <c r="U229" s="262"/>
      <c r="V229" s="250">
        <f t="shared" si="3"/>
        <v>0</v>
      </c>
      <c r="W229" s="252">
        <f t="shared" si="4"/>
        <v>1</v>
      </c>
      <c r="X229" s="936">
        <f t="shared" si="5"/>
        <v>2</v>
      </c>
      <c r="Y229" s="808"/>
      <c r="Z229" s="214"/>
      <c r="AA229" s="214"/>
      <c r="AB229" s="214"/>
      <c r="AC229" s="214"/>
      <c r="AD229" s="214"/>
      <c r="AE229" s="214"/>
      <c r="AF229" s="214"/>
      <c r="AG229" s="214"/>
      <c r="AH229" s="214"/>
      <c r="AI229" s="214"/>
      <c r="AJ229" s="214"/>
    </row>
    <row r="230" ht="15.0" customHeight="1">
      <c r="A230" s="246" t="s">
        <v>858</v>
      </c>
      <c r="B230" s="246"/>
      <c r="C230" s="246" t="s">
        <v>3984</v>
      </c>
      <c r="D230" s="262">
        <v>0.0</v>
      </c>
      <c r="E230" s="262"/>
      <c r="F230" s="262">
        <v>1.0</v>
      </c>
      <c r="G230" s="262"/>
      <c r="H230" s="262"/>
      <c r="I230" s="251">
        <f t="shared" si="1"/>
        <v>1</v>
      </c>
      <c r="J230" s="252">
        <f t="shared" si="2"/>
        <v>1</v>
      </c>
      <c r="K230" s="214"/>
      <c r="L230" s="227"/>
      <c r="M230" s="214"/>
      <c r="N230" s="214"/>
      <c r="O230" s="246"/>
      <c r="P230" s="808"/>
      <c r="Q230" s="262">
        <v>0.0</v>
      </c>
      <c r="R230" s="262"/>
      <c r="S230" s="262"/>
      <c r="T230" s="262"/>
      <c r="U230" s="262"/>
      <c r="V230" s="250">
        <f t="shared" si="3"/>
        <v>0</v>
      </c>
      <c r="W230" s="252">
        <f t="shared" si="4"/>
        <v>0</v>
      </c>
      <c r="X230" s="936">
        <f t="shared" si="5"/>
        <v>1</v>
      </c>
      <c r="Y230" s="808"/>
      <c r="Z230" s="214"/>
      <c r="AA230" s="214"/>
      <c r="AB230" s="214"/>
      <c r="AC230" s="214"/>
      <c r="AD230" s="214"/>
      <c r="AE230" s="214"/>
      <c r="AF230" s="214"/>
      <c r="AG230" s="214"/>
      <c r="AH230" s="214"/>
      <c r="AI230" s="214"/>
      <c r="AJ230" s="214"/>
    </row>
    <row r="231" ht="15.0" customHeight="1">
      <c r="A231" s="246" t="s">
        <v>6389</v>
      </c>
      <c r="B231" s="246"/>
      <c r="C231" s="246" t="s">
        <v>80</v>
      </c>
      <c r="D231" s="262">
        <v>200.0</v>
      </c>
      <c r="E231" s="262"/>
      <c r="F231" s="262"/>
      <c r="G231" s="262"/>
      <c r="H231" s="262"/>
      <c r="I231" s="251">
        <f t="shared" si="1"/>
        <v>0</v>
      </c>
      <c r="J231" s="252">
        <f t="shared" si="2"/>
        <v>200</v>
      </c>
      <c r="K231" s="214"/>
      <c r="L231" s="227"/>
      <c r="M231" s="214"/>
      <c r="N231" s="214"/>
      <c r="O231" s="246" t="s">
        <v>6389</v>
      </c>
      <c r="P231" s="808"/>
      <c r="Q231" s="262">
        <v>190.0</v>
      </c>
      <c r="R231" s="262">
        <v>10.0</v>
      </c>
      <c r="S231" s="262"/>
      <c r="T231" s="262"/>
      <c r="U231" s="262"/>
      <c r="V231" s="250">
        <f t="shared" si="3"/>
        <v>10</v>
      </c>
      <c r="W231" s="252">
        <f t="shared" si="4"/>
        <v>200</v>
      </c>
      <c r="X231" s="936">
        <f t="shared" si="5"/>
        <v>0</v>
      </c>
      <c r="Y231" s="808"/>
      <c r="Z231" s="214"/>
      <c r="AA231" s="214"/>
      <c r="AB231" s="214"/>
      <c r="AC231" s="214"/>
      <c r="AD231" s="214"/>
      <c r="AE231" s="214"/>
      <c r="AF231" s="214"/>
      <c r="AG231" s="214"/>
      <c r="AH231" s="214"/>
      <c r="AI231" s="214"/>
      <c r="AJ231" s="214"/>
    </row>
    <row r="232" ht="15.0" customHeight="1">
      <c r="A232" s="246" t="s">
        <v>8278</v>
      </c>
      <c r="B232" s="246"/>
      <c r="C232" s="246" t="s">
        <v>8279</v>
      </c>
      <c r="D232" s="262">
        <v>0.0</v>
      </c>
      <c r="E232" s="262"/>
      <c r="F232" s="262">
        <v>200.0</v>
      </c>
      <c r="G232" s="262"/>
      <c r="H232" s="262"/>
      <c r="I232" s="251">
        <f t="shared" si="1"/>
        <v>200</v>
      </c>
      <c r="J232" s="252">
        <f t="shared" si="2"/>
        <v>200</v>
      </c>
      <c r="K232" s="214"/>
      <c r="L232" s="227"/>
      <c r="M232" s="214"/>
      <c r="N232" s="214"/>
      <c r="O232" s="246"/>
      <c r="P232" s="808"/>
      <c r="Q232" s="262">
        <v>0.0</v>
      </c>
      <c r="R232" s="262"/>
      <c r="S232" s="262"/>
      <c r="T232" s="262"/>
      <c r="U232" s="262"/>
      <c r="V232" s="250">
        <f t="shared" si="3"/>
        <v>0</v>
      </c>
      <c r="W232" s="252">
        <f t="shared" si="4"/>
        <v>0</v>
      </c>
      <c r="X232" s="936">
        <f t="shared" si="5"/>
        <v>200</v>
      </c>
      <c r="Y232" s="808"/>
      <c r="Z232" s="214"/>
      <c r="AA232" s="214"/>
      <c r="AB232" s="214"/>
      <c r="AC232" s="214"/>
      <c r="AD232" s="214"/>
      <c r="AE232" s="214"/>
      <c r="AF232" s="214"/>
      <c r="AG232" s="214"/>
      <c r="AH232" s="214"/>
      <c r="AI232" s="214"/>
      <c r="AJ232" s="214"/>
    </row>
    <row r="233" ht="15.0" customHeight="1">
      <c r="A233" s="246" t="s">
        <v>6397</v>
      </c>
      <c r="B233" s="246"/>
      <c r="C233" s="246" t="s">
        <v>101</v>
      </c>
      <c r="D233" s="262">
        <v>1.0</v>
      </c>
      <c r="E233" s="262"/>
      <c r="F233" s="262"/>
      <c r="G233" s="262"/>
      <c r="H233" s="262"/>
      <c r="I233" s="251">
        <f t="shared" si="1"/>
        <v>0</v>
      </c>
      <c r="J233" s="252">
        <f t="shared" si="2"/>
        <v>1</v>
      </c>
      <c r="K233" s="214"/>
      <c r="L233" s="227"/>
      <c r="M233" s="255"/>
      <c r="N233" s="329"/>
      <c r="O233" s="246" t="s">
        <v>6397</v>
      </c>
      <c r="P233" s="296"/>
      <c r="Q233" s="262">
        <v>1.0</v>
      </c>
      <c r="R233" s="262"/>
      <c r="S233" s="262"/>
      <c r="T233" s="262"/>
      <c r="U233" s="262"/>
      <c r="V233" s="250">
        <f t="shared" si="3"/>
        <v>0</v>
      </c>
      <c r="W233" s="252">
        <f t="shared" si="4"/>
        <v>1</v>
      </c>
      <c r="X233" s="936">
        <f t="shared" si="5"/>
        <v>0</v>
      </c>
      <c r="Y233" s="808"/>
      <c r="Z233" s="214"/>
      <c r="AA233" s="214"/>
      <c r="AB233" s="214"/>
      <c r="AC233" s="214"/>
      <c r="AD233" s="214"/>
      <c r="AE233" s="214"/>
      <c r="AF233" s="214"/>
      <c r="AG233" s="214"/>
      <c r="AH233" s="214"/>
      <c r="AI233" s="214"/>
      <c r="AJ233" s="214"/>
    </row>
    <row r="234" ht="15.0" customHeight="1">
      <c r="A234" s="246" t="s">
        <v>8280</v>
      </c>
      <c r="B234" s="246"/>
      <c r="C234" s="246" t="s">
        <v>878</v>
      </c>
      <c r="D234" s="262">
        <v>1.0</v>
      </c>
      <c r="E234" s="262"/>
      <c r="F234" s="262"/>
      <c r="G234" s="262"/>
      <c r="H234" s="262"/>
      <c r="I234" s="251">
        <f t="shared" si="1"/>
        <v>0</v>
      </c>
      <c r="J234" s="252">
        <f t="shared" si="2"/>
        <v>1</v>
      </c>
      <c r="K234" s="214"/>
      <c r="L234" s="227"/>
      <c r="M234" s="255"/>
      <c r="N234" s="329"/>
      <c r="O234" s="246"/>
      <c r="P234" s="296"/>
      <c r="Q234" s="262">
        <v>1.0</v>
      </c>
      <c r="R234" s="262"/>
      <c r="S234" s="262"/>
      <c r="T234" s="262"/>
      <c r="U234" s="262"/>
      <c r="V234" s="250">
        <f t="shared" si="3"/>
        <v>0</v>
      </c>
      <c r="W234" s="252">
        <f t="shared" si="4"/>
        <v>1</v>
      </c>
      <c r="X234" s="936">
        <f t="shared" si="5"/>
        <v>0</v>
      </c>
      <c r="Y234" s="808"/>
      <c r="Z234" s="214"/>
      <c r="AA234" s="214"/>
      <c r="AB234" s="214"/>
      <c r="AC234" s="214"/>
      <c r="AD234" s="214"/>
      <c r="AE234" s="214"/>
      <c r="AF234" s="214"/>
      <c r="AG234" s="214"/>
      <c r="AH234" s="214"/>
      <c r="AI234" s="214"/>
      <c r="AJ234" s="214"/>
    </row>
    <row r="235" ht="15.0" customHeight="1">
      <c r="A235" s="246" t="s">
        <v>5957</v>
      </c>
      <c r="B235" s="246"/>
      <c r="C235" s="246" t="s">
        <v>101</v>
      </c>
      <c r="D235" s="262">
        <v>2.0</v>
      </c>
      <c r="E235" s="262">
        <v>2.0</v>
      </c>
      <c r="F235" s="262">
        <v>2.0</v>
      </c>
      <c r="G235" s="262"/>
      <c r="H235" s="262"/>
      <c r="I235" s="251">
        <f t="shared" si="1"/>
        <v>4</v>
      </c>
      <c r="J235" s="252">
        <f t="shared" si="2"/>
        <v>6</v>
      </c>
      <c r="K235" s="214"/>
      <c r="L235" s="227"/>
      <c r="M235" s="255"/>
      <c r="N235" s="329" t="s">
        <v>8281</v>
      </c>
      <c r="O235" s="246" t="s">
        <v>8282</v>
      </c>
      <c r="P235" s="296"/>
      <c r="Q235" s="262">
        <v>1.0</v>
      </c>
      <c r="R235" s="262">
        <v>3.0</v>
      </c>
      <c r="S235" s="262">
        <v>2.0</v>
      </c>
      <c r="T235" s="262"/>
      <c r="U235" s="262"/>
      <c r="V235" s="250">
        <f t="shared" si="3"/>
        <v>5</v>
      </c>
      <c r="W235" s="252">
        <f t="shared" si="4"/>
        <v>6</v>
      </c>
      <c r="X235" s="936">
        <f t="shared" si="5"/>
        <v>0</v>
      </c>
      <c r="Y235" s="808"/>
      <c r="Z235" s="214"/>
      <c r="AA235" s="214"/>
      <c r="AB235" s="214"/>
      <c r="AC235" s="214"/>
      <c r="AD235" s="214"/>
      <c r="AE235" s="214"/>
      <c r="AF235" s="214"/>
      <c r="AG235" s="214"/>
      <c r="AH235" s="214"/>
      <c r="AI235" s="214"/>
      <c r="AJ235" s="214"/>
    </row>
    <row r="236" ht="15.0" customHeight="1">
      <c r="A236" s="246" t="s">
        <v>8283</v>
      </c>
      <c r="B236" s="246"/>
      <c r="C236" s="246" t="s">
        <v>162</v>
      </c>
      <c r="D236" s="262">
        <v>0.0</v>
      </c>
      <c r="E236" s="262"/>
      <c r="F236" s="262">
        <v>3.0</v>
      </c>
      <c r="G236" s="262"/>
      <c r="H236" s="262"/>
      <c r="I236" s="251">
        <f t="shared" si="1"/>
        <v>3</v>
      </c>
      <c r="J236" s="252">
        <f t="shared" si="2"/>
        <v>3</v>
      </c>
      <c r="K236" s="214"/>
      <c r="L236" s="227"/>
      <c r="M236" s="255"/>
      <c r="N236" s="329"/>
      <c r="O236" s="246"/>
      <c r="P236" s="296"/>
      <c r="Q236" s="262">
        <v>0.0</v>
      </c>
      <c r="R236" s="262"/>
      <c r="S236" s="262"/>
      <c r="T236" s="262"/>
      <c r="U236" s="262"/>
      <c r="V236" s="250">
        <f t="shared" si="3"/>
        <v>0</v>
      </c>
      <c r="W236" s="252">
        <f t="shared" si="4"/>
        <v>0</v>
      </c>
      <c r="X236" s="936">
        <f t="shared" si="5"/>
        <v>3</v>
      </c>
      <c r="Y236" s="808"/>
      <c r="Z236" s="214"/>
      <c r="AA236" s="214"/>
      <c r="AB236" s="214"/>
      <c r="AC236" s="214"/>
      <c r="AD236" s="214"/>
      <c r="AE236" s="214"/>
      <c r="AF236" s="214"/>
      <c r="AG236" s="214"/>
      <c r="AH236" s="214"/>
      <c r="AI236" s="214"/>
      <c r="AJ236" s="214"/>
    </row>
    <row r="237" ht="15.0" customHeight="1">
      <c r="A237" s="246" t="s">
        <v>8284</v>
      </c>
      <c r="B237" s="246"/>
      <c r="C237" s="246" t="s">
        <v>80</v>
      </c>
      <c r="D237" s="262">
        <v>0.0</v>
      </c>
      <c r="E237" s="262"/>
      <c r="F237" s="262">
        <v>20.0</v>
      </c>
      <c r="G237" s="262"/>
      <c r="H237" s="262"/>
      <c r="I237" s="251">
        <f t="shared" si="1"/>
        <v>20</v>
      </c>
      <c r="J237" s="252">
        <f t="shared" si="2"/>
        <v>20</v>
      </c>
      <c r="K237" s="214"/>
      <c r="L237" s="227"/>
      <c r="M237" s="255"/>
      <c r="N237" s="329"/>
      <c r="O237" s="246"/>
      <c r="P237" s="296"/>
      <c r="Q237" s="262">
        <v>0.0</v>
      </c>
      <c r="R237" s="262">
        <v>4.0</v>
      </c>
      <c r="S237" s="262"/>
      <c r="T237" s="262"/>
      <c r="U237" s="262"/>
      <c r="V237" s="250">
        <f t="shared" si="3"/>
        <v>4</v>
      </c>
      <c r="W237" s="252">
        <f t="shared" si="4"/>
        <v>4</v>
      </c>
      <c r="X237" s="936">
        <f t="shared" si="5"/>
        <v>16</v>
      </c>
      <c r="Y237" s="808"/>
      <c r="Z237" s="214"/>
      <c r="AA237" s="214"/>
      <c r="AB237" s="214"/>
      <c r="AC237" s="214"/>
      <c r="AD237" s="214"/>
      <c r="AE237" s="214"/>
      <c r="AF237" s="214"/>
      <c r="AG237" s="214"/>
      <c r="AH237" s="214"/>
      <c r="AI237" s="214"/>
      <c r="AJ237" s="214"/>
    </row>
    <row r="238" ht="15.0" customHeight="1">
      <c r="A238" s="246" t="s">
        <v>8285</v>
      </c>
      <c r="B238" s="246"/>
      <c r="C238" s="246" t="s">
        <v>80</v>
      </c>
      <c r="D238" s="262">
        <v>10.0</v>
      </c>
      <c r="E238" s="262"/>
      <c r="F238" s="262"/>
      <c r="G238" s="262"/>
      <c r="H238" s="262"/>
      <c r="I238" s="251">
        <f t="shared" si="1"/>
        <v>0</v>
      </c>
      <c r="J238" s="252">
        <f t="shared" si="2"/>
        <v>10</v>
      </c>
      <c r="K238" s="214"/>
      <c r="L238" s="227"/>
      <c r="M238" s="255"/>
      <c r="N238" s="329"/>
      <c r="O238" s="246"/>
      <c r="P238" s="296"/>
      <c r="Q238" s="262">
        <v>0.0</v>
      </c>
      <c r="R238" s="262"/>
      <c r="S238" s="262"/>
      <c r="T238" s="262"/>
      <c r="U238" s="262"/>
      <c r="V238" s="250">
        <f t="shared" si="3"/>
        <v>0</v>
      </c>
      <c r="W238" s="252">
        <f t="shared" si="4"/>
        <v>0</v>
      </c>
      <c r="X238" s="936">
        <f t="shared" si="5"/>
        <v>10</v>
      </c>
      <c r="Y238" s="808"/>
      <c r="Z238" s="214"/>
      <c r="AA238" s="214"/>
      <c r="AB238" s="214"/>
      <c r="AC238" s="214"/>
      <c r="AD238" s="214"/>
      <c r="AE238" s="214"/>
      <c r="AF238" s="214"/>
      <c r="AG238" s="214"/>
      <c r="AH238" s="214"/>
      <c r="AI238" s="214"/>
      <c r="AJ238" s="214"/>
    </row>
    <row r="239" ht="15.0" customHeight="1">
      <c r="A239" s="246" t="s">
        <v>6412</v>
      </c>
      <c r="B239" s="246"/>
      <c r="C239" s="246" t="s">
        <v>80</v>
      </c>
      <c r="D239" s="262">
        <v>3.0</v>
      </c>
      <c r="E239" s="262"/>
      <c r="F239" s="262"/>
      <c r="G239" s="262"/>
      <c r="H239" s="262"/>
      <c r="I239" s="251">
        <f t="shared" si="1"/>
        <v>0</v>
      </c>
      <c r="J239" s="252">
        <f t="shared" si="2"/>
        <v>3</v>
      </c>
      <c r="K239" s="214"/>
      <c r="L239" s="227"/>
      <c r="M239" s="255"/>
      <c r="N239" s="329"/>
      <c r="O239" s="246"/>
      <c r="P239" s="296"/>
      <c r="Q239" s="262">
        <v>3.0</v>
      </c>
      <c r="R239" s="262"/>
      <c r="S239" s="262"/>
      <c r="T239" s="262"/>
      <c r="U239" s="262"/>
      <c r="V239" s="250">
        <f t="shared" si="3"/>
        <v>0</v>
      </c>
      <c r="W239" s="252">
        <f t="shared" si="4"/>
        <v>3</v>
      </c>
      <c r="X239" s="936">
        <f t="shared" si="5"/>
        <v>0</v>
      </c>
      <c r="Y239" s="808"/>
      <c r="Z239" s="214"/>
      <c r="AA239" s="214"/>
      <c r="AB239" s="214"/>
      <c r="AC239" s="214"/>
      <c r="AD239" s="214"/>
      <c r="AE239" s="214"/>
      <c r="AF239" s="214"/>
      <c r="AG239" s="214"/>
      <c r="AH239" s="214"/>
      <c r="AI239" s="214"/>
      <c r="AJ239" s="214"/>
    </row>
    <row r="240" ht="15.0" customHeight="1">
      <c r="A240" s="246" t="s">
        <v>8286</v>
      </c>
      <c r="B240" s="246"/>
      <c r="C240" s="246" t="s">
        <v>80</v>
      </c>
      <c r="D240" s="262">
        <v>28.0</v>
      </c>
      <c r="E240" s="262"/>
      <c r="F240" s="262"/>
      <c r="G240" s="262"/>
      <c r="H240" s="262"/>
      <c r="I240" s="251">
        <f t="shared" si="1"/>
        <v>0</v>
      </c>
      <c r="J240" s="252">
        <f t="shared" si="2"/>
        <v>28</v>
      </c>
      <c r="K240" s="214"/>
      <c r="L240" s="227"/>
      <c r="M240" s="255"/>
      <c r="N240" s="329"/>
      <c r="O240" s="246"/>
      <c r="P240" s="296"/>
      <c r="Q240" s="262">
        <v>0.0</v>
      </c>
      <c r="R240" s="262"/>
      <c r="S240" s="262"/>
      <c r="T240" s="262"/>
      <c r="U240" s="262"/>
      <c r="V240" s="250">
        <f t="shared" si="3"/>
        <v>0</v>
      </c>
      <c r="W240" s="252">
        <f t="shared" si="4"/>
        <v>0</v>
      </c>
      <c r="X240" s="936">
        <f t="shared" si="5"/>
        <v>28</v>
      </c>
      <c r="Y240" s="808"/>
      <c r="Z240" s="214"/>
      <c r="AA240" s="214"/>
      <c r="AB240" s="214"/>
      <c r="AC240" s="214"/>
      <c r="AD240" s="214"/>
      <c r="AE240" s="214"/>
      <c r="AF240" s="214"/>
      <c r="AG240" s="214"/>
      <c r="AH240" s="214"/>
      <c r="AI240" s="214"/>
      <c r="AJ240" s="214"/>
    </row>
    <row r="241" ht="15.0" customHeight="1">
      <c r="A241" s="246" t="s">
        <v>6403</v>
      </c>
      <c r="B241" s="246"/>
      <c r="C241" s="246" t="s">
        <v>101</v>
      </c>
      <c r="D241" s="262">
        <v>6.0</v>
      </c>
      <c r="E241" s="262"/>
      <c r="F241" s="262"/>
      <c r="G241" s="262"/>
      <c r="H241" s="262"/>
      <c r="I241" s="251">
        <f t="shared" si="1"/>
        <v>0</v>
      </c>
      <c r="J241" s="252">
        <f t="shared" si="2"/>
        <v>6</v>
      </c>
      <c r="K241" s="214"/>
      <c r="L241" s="227"/>
      <c r="M241" s="255"/>
      <c r="N241" s="329"/>
      <c r="O241" s="246" t="s">
        <v>6403</v>
      </c>
      <c r="P241" s="296"/>
      <c r="Q241" s="262">
        <v>6.0</v>
      </c>
      <c r="R241" s="262"/>
      <c r="S241" s="262"/>
      <c r="T241" s="262"/>
      <c r="U241" s="262"/>
      <c r="V241" s="250">
        <f t="shared" si="3"/>
        <v>0</v>
      </c>
      <c r="W241" s="252">
        <f t="shared" si="4"/>
        <v>6</v>
      </c>
      <c r="X241" s="936">
        <f t="shared" si="5"/>
        <v>0</v>
      </c>
      <c r="Y241" s="808"/>
      <c r="Z241" s="214"/>
      <c r="AA241" s="214"/>
      <c r="AB241" s="214"/>
      <c r="AC241" s="214"/>
      <c r="AD241" s="214"/>
      <c r="AE241" s="214"/>
      <c r="AF241" s="214"/>
      <c r="AG241" s="214"/>
      <c r="AH241" s="214"/>
      <c r="AI241" s="214"/>
      <c r="AJ241" s="214"/>
    </row>
    <row r="242" ht="15.0" customHeight="1">
      <c r="A242" s="246" t="s">
        <v>6413</v>
      </c>
      <c r="B242" s="246"/>
      <c r="C242" s="246" t="s">
        <v>80</v>
      </c>
      <c r="D242" s="262">
        <v>0.0</v>
      </c>
      <c r="E242" s="262"/>
      <c r="F242" s="262">
        <v>1.0</v>
      </c>
      <c r="G242" s="262"/>
      <c r="H242" s="262"/>
      <c r="I242" s="251">
        <f t="shared" si="1"/>
        <v>1</v>
      </c>
      <c r="J242" s="252">
        <f t="shared" si="2"/>
        <v>1</v>
      </c>
      <c r="K242" s="214"/>
      <c r="L242" s="227"/>
      <c r="M242" s="214"/>
      <c r="N242" s="337"/>
      <c r="O242" s="246"/>
      <c r="P242" s="296"/>
      <c r="Q242" s="262">
        <v>0.0</v>
      </c>
      <c r="R242" s="262"/>
      <c r="S242" s="262"/>
      <c r="T242" s="262"/>
      <c r="U242" s="262"/>
      <c r="V242" s="250">
        <f t="shared" si="3"/>
        <v>0</v>
      </c>
      <c r="W242" s="252">
        <f t="shared" si="4"/>
        <v>0</v>
      </c>
      <c r="X242" s="936">
        <f t="shared" si="5"/>
        <v>1</v>
      </c>
      <c r="Y242" s="808"/>
      <c r="Z242" s="214"/>
      <c r="AA242" s="214"/>
      <c r="AB242" s="214"/>
      <c r="AC242" s="214"/>
      <c r="AD242" s="214"/>
      <c r="AE242" s="214"/>
      <c r="AF242" s="214"/>
      <c r="AG242" s="214"/>
      <c r="AH242" s="214"/>
      <c r="AI242" s="214"/>
      <c r="AJ242" s="214"/>
    </row>
    <row r="243" ht="15.0" customHeight="1">
      <c r="A243" s="246" t="s">
        <v>8287</v>
      </c>
      <c r="B243" s="246"/>
      <c r="C243" s="246" t="s">
        <v>80</v>
      </c>
      <c r="D243" s="262">
        <v>3.0</v>
      </c>
      <c r="E243" s="262"/>
      <c r="F243" s="262"/>
      <c r="G243" s="262"/>
      <c r="H243" s="262"/>
      <c r="I243" s="251">
        <f t="shared" si="1"/>
        <v>0</v>
      </c>
      <c r="J243" s="252">
        <f t="shared" si="2"/>
        <v>3</v>
      </c>
      <c r="K243" s="214"/>
      <c r="L243" s="227"/>
      <c r="M243" s="214"/>
      <c r="N243" s="214"/>
      <c r="O243" s="246" t="s">
        <v>8287</v>
      </c>
      <c r="P243" s="808"/>
      <c r="Q243" s="262">
        <v>0.0</v>
      </c>
      <c r="R243" s="262"/>
      <c r="S243" s="262"/>
      <c r="T243" s="262"/>
      <c r="U243" s="262"/>
      <c r="V243" s="250">
        <f t="shared" si="3"/>
        <v>0</v>
      </c>
      <c r="W243" s="252">
        <f t="shared" si="4"/>
        <v>0</v>
      </c>
      <c r="X243" s="936">
        <f t="shared" si="5"/>
        <v>3</v>
      </c>
      <c r="Y243" s="808"/>
      <c r="Z243" s="214"/>
      <c r="AA243" s="214"/>
      <c r="AB243" s="214"/>
      <c r="AC243" s="214"/>
      <c r="AD243" s="214"/>
      <c r="AE243" s="214"/>
      <c r="AF243" s="214"/>
      <c r="AG243" s="214"/>
      <c r="AH243" s="214"/>
      <c r="AI243" s="214"/>
      <c r="AJ243" s="214"/>
    </row>
    <row r="244" ht="15.0" customHeight="1">
      <c r="A244" s="246" t="s">
        <v>8288</v>
      </c>
      <c r="B244" s="246"/>
      <c r="C244" s="246" t="s">
        <v>80</v>
      </c>
      <c r="D244" s="262">
        <v>5.0</v>
      </c>
      <c r="E244" s="262"/>
      <c r="F244" s="262"/>
      <c r="G244" s="262"/>
      <c r="H244" s="262"/>
      <c r="I244" s="251">
        <f t="shared" si="1"/>
        <v>0</v>
      </c>
      <c r="J244" s="252">
        <f t="shared" si="2"/>
        <v>5</v>
      </c>
      <c r="K244" s="214"/>
      <c r="L244" s="227"/>
      <c r="M244" s="255"/>
      <c r="N244" s="329" t="s">
        <v>8289</v>
      </c>
      <c r="O244" s="246" t="s">
        <v>8290</v>
      </c>
      <c r="P244" s="296"/>
      <c r="Q244" s="262">
        <v>1.0</v>
      </c>
      <c r="R244" s="262"/>
      <c r="S244" s="262"/>
      <c r="T244" s="262"/>
      <c r="U244" s="262"/>
      <c r="V244" s="250">
        <f t="shared" si="3"/>
        <v>0</v>
      </c>
      <c r="W244" s="252">
        <f t="shared" si="4"/>
        <v>1</v>
      </c>
      <c r="X244" s="936">
        <f t="shared" si="5"/>
        <v>4</v>
      </c>
      <c r="Y244" s="808"/>
      <c r="Z244" s="214"/>
      <c r="AA244" s="214"/>
      <c r="AB244" s="214"/>
      <c r="AC244" s="214"/>
      <c r="AD244" s="214"/>
      <c r="AE244" s="214"/>
      <c r="AF244" s="214"/>
      <c r="AG244" s="214"/>
      <c r="AH244" s="214"/>
      <c r="AI244" s="214"/>
      <c r="AJ244" s="214"/>
    </row>
    <row r="245" ht="15.0" customHeight="1">
      <c r="A245" s="246" t="s">
        <v>6432</v>
      </c>
      <c r="B245" s="246"/>
      <c r="C245" s="246" t="s">
        <v>80</v>
      </c>
      <c r="D245" s="262">
        <v>1.0</v>
      </c>
      <c r="E245" s="262"/>
      <c r="F245" s="262"/>
      <c r="G245" s="262"/>
      <c r="H245" s="262"/>
      <c r="I245" s="251">
        <f t="shared" si="1"/>
        <v>0</v>
      </c>
      <c r="J245" s="252">
        <f t="shared" si="2"/>
        <v>1</v>
      </c>
      <c r="K245" s="214"/>
      <c r="L245" s="227"/>
      <c r="M245" s="255"/>
      <c r="N245" s="329"/>
      <c r="O245" s="246" t="s">
        <v>6432</v>
      </c>
      <c r="P245" s="808"/>
      <c r="Q245" s="262">
        <v>1.0</v>
      </c>
      <c r="R245" s="262"/>
      <c r="S245" s="262"/>
      <c r="T245" s="262"/>
      <c r="U245" s="262"/>
      <c r="V245" s="250">
        <f t="shared" si="3"/>
        <v>0</v>
      </c>
      <c r="W245" s="252">
        <f t="shared" si="4"/>
        <v>1</v>
      </c>
      <c r="X245" s="936">
        <f t="shared" si="5"/>
        <v>0</v>
      </c>
      <c r="Y245" s="808"/>
      <c r="Z245" s="214"/>
      <c r="AA245" s="214"/>
      <c r="AB245" s="214"/>
      <c r="AC245" s="214"/>
      <c r="AD245" s="214"/>
      <c r="AE245" s="214"/>
      <c r="AF245" s="214"/>
      <c r="AG245" s="214"/>
      <c r="AH245" s="214"/>
      <c r="AI245" s="214"/>
      <c r="AJ245" s="214"/>
    </row>
    <row r="246" ht="15.0" customHeight="1">
      <c r="A246" s="246" t="s">
        <v>6431</v>
      </c>
      <c r="B246" s="246"/>
      <c r="C246" s="246" t="s">
        <v>80</v>
      </c>
      <c r="D246" s="262">
        <v>1.0</v>
      </c>
      <c r="E246" s="262"/>
      <c r="F246" s="262"/>
      <c r="G246" s="262"/>
      <c r="H246" s="262"/>
      <c r="I246" s="251">
        <f t="shared" si="1"/>
        <v>0</v>
      </c>
      <c r="J246" s="252">
        <f t="shared" si="2"/>
        <v>1</v>
      </c>
      <c r="K246" s="214"/>
      <c r="L246" s="227"/>
      <c r="M246" s="255"/>
      <c r="N246" s="329"/>
      <c r="O246" s="246" t="s">
        <v>6431</v>
      </c>
      <c r="P246" s="296"/>
      <c r="Q246" s="262">
        <v>1.0</v>
      </c>
      <c r="R246" s="262"/>
      <c r="S246" s="262"/>
      <c r="T246" s="262"/>
      <c r="U246" s="262"/>
      <c r="V246" s="250">
        <f t="shared" si="3"/>
        <v>0</v>
      </c>
      <c r="W246" s="252">
        <f t="shared" si="4"/>
        <v>1</v>
      </c>
      <c r="X246" s="936">
        <f t="shared" si="5"/>
        <v>0</v>
      </c>
      <c r="Y246" s="808"/>
      <c r="Z246" s="214"/>
      <c r="AA246" s="214"/>
      <c r="AB246" s="214"/>
      <c r="AC246" s="214"/>
      <c r="AD246" s="214"/>
      <c r="AE246" s="214"/>
      <c r="AF246" s="214"/>
      <c r="AG246" s="214"/>
      <c r="AH246" s="214"/>
      <c r="AI246" s="214"/>
      <c r="AJ246" s="214"/>
    </row>
    <row r="247" ht="15.0" customHeight="1">
      <c r="A247" s="246" t="s">
        <v>6433</v>
      </c>
      <c r="B247" s="246"/>
      <c r="C247" s="246" t="s">
        <v>80</v>
      </c>
      <c r="D247" s="262">
        <v>2.0</v>
      </c>
      <c r="E247" s="262"/>
      <c r="F247" s="262">
        <v>2.0</v>
      </c>
      <c r="G247" s="262"/>
      <c r="H247" s="262"/>
      <c r="I247" s="251">
        <f t="shared" si="1"/>
        <v>2</v>
      </c>
      <c r="J247" s="252">
        <f t="shared" si="2"/>
        <v>4</v>
      </c>
      <c r="K247" s="214"/>
      <c r="L247" s="227"/>
      <c r="M247" s="255"/>
      <c r="N247" s="329" t="s">
        <v>8291</v>
      </c>
      <c r="O247" s="246" t="s">
        <v>6433</v>
      </c>
      <c r="P247" s="296" t="s">
        <v>6434</v>
      </c>
      <c r="Q247" s="262">
        <v>2.0</v>
      </c>
      <c r="R247" s="262"/>
      <c r="S247" s="262"/>
      <c r="T247" s="262"/>
      <c r="U247" s="262"/>
      <c r="V247" s="250">
        <f t="shared" si="3"/>
        <v>0</v>
      </c>
      <c r="W247" s="252">
        <f t="shared" si="4"/>
        <v>2</v>
      </c>
      <c r="X247" s="936">
        <f t="shared" si="5"/>
        <v>2</v>
      </c>
      <c r="Y247" s="808"/>
      <c r="Z247" s="214"/>
      <c r="AA247" s="214"/>
      <c r="AB247" s="214"/>
      <c r="AC247" s="214"/>
      <c r="AD247" s="214"/>
      <c r="AE247" s="214"/>
      <c r="AF247" s="214"/>
      <c r="AG247" s="214"/>
      <c r="AH247" s="214"/>
      <c r="AI247" s="214"/>
      <c r="AJ247" s="214"/>
    </row>
    <row r="248" ht="15.0" customHeight="1">
      <c r="A248" s="246" t="s">
        <v>6436</v>
      </c>
      <c r="B248" s="246"/>
      <c r="C248" s="246" t="s">
        <v>80</v>
      </c>
      <c r="D248" s="262">
        <v>2.0</v>
      </c>
      <c r="E248" s="262"/>
      <c r="F248" s="262">
        <v>2.0</v>
      </c>
      <c r="G248" s="262"/>
      <c r="H248" s="262"/>
      <c r="I248" s="251">
        <f t="shared" si="1"/>
        <v>2</v>
      </c>
      <c r="J248" s="252">
        <f t="shared" si="2"/>
        <v>4</v>
      </c>
      <c r="K248" s="214"/>
      <c r="L248" s="227"/>
      <c r="M248" s="255"/>
      <c r="N248" s="329" t="s">
        <v>8291</v>
      </c>
      <c r="O248" s="246" t="s">
        <v>6436</v>
      </c>
      <c r="P248" s="296" t="s">
        <v>6437</v>
      </c>
      <c r="Q248" s="262">
        <v>2.0</v>
      </c>
      <c r="R248" s="262"/>
      <c r="S248" s="262"/>
      <c r="T248" s="262"/>
      <c r="U248" s="262"/>
      <c r="V248" s="250">
        <f t="shared" si="3"/>
        <v>0</v>
      </c>
      <c r="W248" s="252">
        <f t="shared" si="4"/>
        <v>2</v>
      </c>
      <c r="X248" s="936">
        <f t="shared" si="5"/>
        <v>2</v>
      </c>
      <c r="Y248" s="808"/>
      <c r="Z248" s="214"/>
      <c r="AA248" s="214"/>
      <c r="AB248" s="214"/>
      <c r="AC248" s="214"/>
      <c r="AD248" s="214"/>
      <c r="AE248" s="214"/>
      <c r="AF248" s="214"/>
      <c r="AG248" s="214"/>
      <c r="AH248" s="214"/>
      <c r="AI248" s="214"/>
      <c r="AJ248" s="214"/>
    </row>
    <row r="249" ht="15.0" customHeight="1">
      <c r="A249" s="246" t="s">
        <v>6421</v>
      </c>
      <c r="B249" s="246"/>
      <c r="C249" s="246" t="s">
        <v>80</v>
      </c>
      <c r="D249" s="262">
        <v>0.0</v>
      </c>
      <c r="E249" s="262"/>
      <c r="F249" s="262">
        <v>1.0</v>
      </c>
      <c r="G249" s="262"/>
      <c r="H249" s="262"/>
      <c r="I249" s="251">
        <f t="shared" si="1"/>
        <v>1</v>
      </c>
      <c r="J249" s="252">
        <f t="shared" si="2"/>
        <v>1</v>
      </c>
      <c r="K249" s="214"/>
      <c r="L249" s="227"/>
      <c r="M249" s="255"/>
      <c r="N249" s="329"/>
      <c r="O249" s="246"/>
      <c r="P249" s="296"/>
      <c r="Q249" s="262">
        <v>0.0</v>
      </c>
      <c r="R249" s="262"/>
      <c r="S249" s="262"/>
      <c r="T249" s="262"/>
      <c r="U249" s="262"/>
      <c r="V249" s="250">
        <f t="shared" si="3"/>
        <v>0</v>
      </c>
      <c r="W249" s="252">
        <f t="shared" si="4"/>
        <v>0</v>
      </c>
      <c r="X249" s="936">
        <f t="shared" si="5"/>
        <v>1</v>
      </c>
      <c r="Y249" s="808"/>
      <c r="Z249" s="214"/>
      <c r="AA249" s="214"/>
      <c r="AB249" s="214"/>
      <c r="AC249" s="214"/>
      <c r="AD249" s="214"/>
      <c r="AE249" s="214"/>
      <c r="AF249" s="214"/>
      <c r="AG249" s="214"/>
      <c r="AH249" s="214"/>
      <c r="AI249" s="214"/>
      <c r="AJ249" s="214"/>
    </row>
    <row r="250" ht="15.0" customHeight="1">
      <c r="A250" s="246" t="s">
        <v>8292</v>
      </c>
      <c r="B250" s="246"/>
      <c r="C250" s="246" t="s">
        <v>80</v>
      </c>
      <c r="D250" s="262">
        <v>5.0</v>
      </c>
      <c r="E250" s="262">
        <v>4.0</v>
      </c>
      <c r="F250" s="262">
        <v>2.0</v>
      </c>
      <c r="G250" s="262"/>
      <c r="H250" s="262"/>
      <c r="I250" s="251">
        <f t="shared" si="1"/>
        <v>6</v>
      </c>
      <c r="J250" s="252">
        <f t="shared" si="2"/>
        <v>11</v>
      </c>
      <c r="K250" s="214"/>
      <c r="L250" s="227"/>
      <c r="M250" s="255"/>
      <c r="N250" s="329"/>
      <c r="O250" s="246" t="s">
        <v>8292</v>
      </c>
      <c r="P250" s="296"/>
      <c r="Q250" s="262">
        <v>4.0</v>
      </c>
      <c r="R250" s="262">
        <v>3.0</v>
      </c>
      <c r="S250" s="262">
        <v>4.0</v>
      </c>
      <c r="T250" s="262"/>
      <c r="U250" s="262"/>
      <c r="V250" s="250">
        <f t="shared" si="3"/>
        <v>7</v>
      </c>
      <c r="W250" s="252">
        <f t="shared" si="4"/>
        <v>11</v>
      </c>
      <c r="X250" s="936">
        <f t="shared" si="5"/>
        <v>0</v>
      </c>
      <c r="Y250" s="808"/>
      <c r="Z250" s="214"/>
      <c r="AA250" s="214"/>
      <c r="AB250" s="214"/>
      <c r="AC250" s="214"/>
      <c r="AD250" s="214"/>
      <c r="AE250" s="214"/>
      <c r="AF250" s="214"/>
      <c r="AG250" s="214"/>
      <c r="AH250" s="214"/>
      <c r="AI250" s="214"/>
      <c r="AJ250" s="214"/>
    </row>
    <row r="251" ht="15.0" customHeight="1">
      <c r="A251" s="246" t="s">
        <v>6443</v>
      </c>
      <c r="B251" s="246"/>
      <c r="C251" s="246" t="s">
        <v>80</v>
      </c>
      <c r="D251" s="262">
        <v>1.0</v>
      </c>
      <c r="E251" s="262"/>
      <c r="F251" s="262">
        <v>4.0</v>
      </c>
      <c r="G251" s="262"/>
      <c r="H251" s="262"/>
      <c r="I251" s="251">
        <f t="shared" si="1"/>
        <v>4</v>
      </c>
      <c r="J251" s="252">
        <f t="shared" si="2"/>
        <v>5</v>
      </c>
      <c r="K251" s="214"/>
      <c r="L251" s="227"/>
      <c r="M251" s="255"/>
      <c r="N251" s="329" t="s">
        <v>8113</v>
      </c>
      <c r="O251" s="246" t="s">
        <v>6443</v>
      </c>
      <c r="P251" s="296"/>
      <c r="Q251" s="262">
        <v>1.0</v>
      </c>
      <c r="R251" s="262"/>
      <c r="S251" s="262">
        <v>4.0</v>
      </c>
      <c r="T251" s="262"/>
      <c r="U251" s="262"/>
      <c r="V251" s="250">
        <f t="shared" si="3"/>
        <v>4</v>
      </c>
      <c r="W251" s="252">
        <f t="shared" si="4"/>
        <v>5</v>
      </c>
      <c r="X251" s="936">
        <f t="shared" si="5"/>
        <v>0</v>
      </c>
      <c r="Y251" s="808"/>
      <c r="Z251" s="214"/>
      <c r="AA251" s="214"/>
      <c r="AB251" s="214"/>
      <c r="AC251" s="214"/>
      <c r="AD251" s="214"/>
      <c r="AE251" s="214"/>
      <c r="AF251" s="214"/>
      <c r="AG251" s="214"/>
      <c r="AH251" s="214"/>
      <c r="AI251" s="214"/>
      <c r="AJ251" s="214"/>
    </row>
    <row r="252" ht="15.0" customHeight="1">
      <c r="A252" s="333" t="s">
        <v>440</v>
      </c>
      <c r="B252" s="246"/>
      <c r="C252" s="246" t="s">
        <v>80</v>
      </c>
      <c r="D252" s="262">
        <v>35.0</v>
      </c>
      <c r="E252" s="262"/>
      <c r="F252" s="262">
        <v>19.0</v>
      </c>
      <c r="G252" s="262"/>
      <c r="H252" s="262"/>
      <c r="I252" s="251">
        <f t="shared" si="1"/>
        <v>19</v>
      </c>
      <c r="J252" s="252">
        <f t="shared" si="2"/>
        <v>54</v>
      </c>
      <c r="K252" s="214"/>
      <c r="L252" s="227"/>
      <c r="M252" s="255"/>
      <c r="N252" s="329" t="s">
        <v>8291</v>
      </c>
      <c r="O252" s="246" t="s">
        <v>440</v>
      </c>
      <c r="P252" s="296"/>
      <c r="Q252" s="262">
        <v>14.0</v>
      </c>
      <c r="R252" s="262">
        <v>20.0</v>
      </c>
      <c r="S252" s="262">
        <v>20.0</v>
      </c>
      <c r="T252" s="262"/>
      <c r="U252" s="262"/>
      <c r="V252" s="250">
        <f t="shared" si="3"/>
        <v>40</v>
      </c>
      <c r="W252" s="252">
        <f t="shared" si="4"/>
        <v>54</v>
      </c>
      <c r="X252" s="936">
        <f t="shared" si="5"/>
        <v>0</v>
      </c>
      <c r="Y252" s="808"/>
      <c r="Z252" s="214"/>
      <c r="AA252" s="214"/>
      <c r="AB252" s="214"/>
      <c r="AC252" s="214"/>
      <c r="AD252" s="214"/>
      <c r="AE252" s="214"/>
      <c r="AF252" s="214"/>
      <c r="AG252" s="214"/>
      <c r="AH252" s="214"/>
      <c r="AI252" s="214"/>
      <c r="AJ252" s="214"/>
    </row>
    <row r="253" ht="15.0" customHeight="1">
      <c r="A253" s="333" t="s">
        <v>8293</v>
      </c>
      <c r="B253" s="246"/>
      <c r="C253" s="246" t="s">
        <v>101</v>
      </c>
      <c r="D253" s="262">
        <v>0.0</v>
      </c>
      <c r="E253" s="262"/>
      <c r="F253" s="262">
        <v>1.0</v>
      </c>
      <c r="G253" s="262"/>
      <c r="H253" s="262"/>
      <c r="I253" s="251">
        <f t="shared" si="1"/>
        <v>1</v>
      </c>
      <c r="J253" s="252">
        <f t="shared" si="2"/>
        <v>1</v>
      </c>
      <c r="K253" s="214"/>
      <c r="L253" s="227"/>
      <c r="M253" s="214"/>
      <c r="N253" s="337"/>
      <c r="O253" s="246"/>
      <c r="P253" s="296"/>
      <c r="Q253" s="262">
        <v>0.0</v>
      </c>
      <c r="R253" s="262"/>
      <c r="S253" s="262"/>
      <c r="T253" s="262"/>
      <c r="U253" s="262"/>
      <c r="V253" s="250">
        <f t="shared" si="3"/>
        <v>0</v>
      </c>
      <c r="W253" s="252">
        <f t="shared" si="4"/>
        <v>0</v>
      </c>
      <c r="X253" s="936">
        <f t="shared" si="5"/>
        <v>1</v>
      </c>
      <c r="Y253" s="808"/>
      <c r="Z253" s="214"/>
      <c r="AA253" s="214"/>
      <c r="AB253" s="214"/>
      <c r="AC253" s="214"/>
      <c r="AD253" s="214"/>
      <c r="AE253" s="214"/>
      <c r="AF253" s="214"/>
      <c r="AG253" s="214"/>
      <c r="AH253" s="214"/>
      <c r="AI253" s="214"/>
      <c r="AJ253" s="214"/>
    </row>
    <row r="254" ht="15.0" customHeight="1">
      <c r="A254" s="246" t="s">
        <v>6452</v>
      </c>
      <c r="B254" s="246"/>
      <c r="C254" s="246" t="s">
        <v>80</v>
      </c>
      <c r="D254" s="262">
        <v>1.0</v>
      </c>
      <c r="E254" s="262">
        <v>1.0</v>
      </c>
      <c r="F254" s="262">
        <v>1.0</v>
      </c>
      <c r="G254" s="262"/>
      <c r="H254" s="262"/>
      <c r="I254" s="251">
        <f t="shared" si="1"/>
        <v>2</v>
      </c>
      <c r="J254" s="252">
        <f t="shared" si="2"/>
        <v>3</v>
      </c>
      <c r="K254" s="214"/>
      <c r="L254" s="227"/>
      <c r="M254" s="214"/>
      <c r="N254" s="214"/>
      <c r="O254" s="246" t="s">
        <v>6452</v>
      </c>
      <c r="P254" s="808"/>
      <c r="Q254" s="262">
        <v>1.0</v>
      </c>
      <c r="R254" s="262">
        <v>1.0</v>
      </c>
      <c r="S254" s="262"/>
      <c r="T254" s="262"/>
      <c r="U254" s="262"/>
      <c r="V254" s="250">
        <f t="shared" si="3"/>
        <v>1</v>
      </c>
      <c r="W254" s="252">
        <f t="shared" si="4"/>
        <v>2</v>
      </c>
      <c r="X254" s="936">
        <f t="shared" si="5"/>
        <v>1</v>
      </c>
      <c r="Y254" s="808"/>
      <c r="Z254" s="214"/>
      <c r="AA254" s="214"/>
      <c r="AB254" s="214"/>
      <c r="AC254" s="214"/>
      <c r="AD254" s="214"/>
      <c r="AE254" s="214"/>
      <c r="AF254" s="214"/>
      <c r="AG254" s="214"/>
      <c r="AH254" s="214"/>
      <c r="AI254" s="214"/>
      <c r="AJ254" s="214"/>
    </row>
    <row r="255" ht="15.0" customHeight="1">
      <c r="A255" s="246" t="s">
        <v>6479</v>
      </c>
      <c r="B255" s="246"/>
      <c r="C255" s="246" t="s">
        <v>80</v>
      </c>
      <c r="D255" s="262">
        <v>3.0</v>
      </c>
      <c r="E255" s="262"/>
      <c r="F255" s="262">
        <v>1.0</v>
      </c>
      <c r="G255" s="262"/>
      <c r="H255" s="262"/>
      <c r="I255" s="251">
        <f t="shared" si="1"/>
        <v>1</v>
      </c>
      <c r="J255" s="252">
        <f t="shared" si="2"/>
        <v>4</v>
      </c>
      <c r="K255" s="214"/>
      <c r="L255" s="227"/>
      <c r="M255" s="214"/>
      <c r="N255" s="214"/>
      <c r="O255" s="246" t="s">
        <v>6479</v>
      </c>
      <c r="P255" s="808"/>
      <c r="Q255" s="262">
        <v>1.0</v>
      </c>
      <c r="R255" s="262">
        <v>1.0</v>
      </c>
      <c r="S255" s="262">
        <v>2.0</v>
      </c>
      <c r="T255" s="262"/>
      <c r="U255" s="262"/>
      <c r="V255" s="250">
        <f t="shared" si="3"/>
        <v>3</v>
      </c>
      <c r="W255" s="252">
        <f t="shared" si="4"/>
        <v>4</v>
      </c>
      <c r="X255" s="936">
        <f t="shared" si="5"/>
        <v>0</v>
      </c>
      <c r="Y255" s="808"/>
      <c r="Z255" s="214"/>
      <c r="AA255" s="214"/>
      <c r="AB255" s="214"/>
      <c r="AC255" s="214"/>
      <c r="AD255" s="214"/>
      <c r="AE255" s="214"/>
      <c r="AF255" s="214"/>
      <c r="AG255" s="214"/>
      <c r="AH255" s="214"/>
      <c r="AI255" s="214"/>
      <c r="AJ255" s="214"/>
    </row>
    <row r="256" ht="15.0" customHeight="1">
      <c r="A256" s="247" t="s">
        <v>1553</v>
      </c>
      <c r="B256" s="246"/>
      <c r="C256" s="246" t="s">
        <v>80</v>
      </c>
      <c r="D256" s="249">
        <v>1.0</v>
      </c>
      <c r="E256" s="249"/>
      <c r="F256" s="249"/>
      <c r="G256" s="249"/>
      <c r="H256" s="249"/>
      <c r="I256" s="251">
        <f t="shared" si="1"/>
        <v>0</v>
      </c>
      <c r="J256" s="252">
        <f t="shared" si="2"/>
        <v>1</v>
      </c>
      <c r="K256" s="214"/>
      <c r="L256" s="227"/>
      <c r="M256" s="214"/>
      <c r="N256" s="214"/>
      <c r="O256" s="247" t="s">
        <v>1553</v>
      </c>
      <c r="P256" s="808"/>
      <c r="Q256" s="249">
        <v>1.0</v>
      </c>
      <c r="R256" s="249"/>
      <c r="S256" s="249"/>
      <c r="T256" s="249"/>
      <c r="U256" s="249"/>
      <c r="V256" s="250">
        <f t="shared" si="3"/>
        <v>0</v>
      </c>
      <c r="W256" s="250">
        <f t="shared" si="4"/>
        <v>1</v>
      </c>
      <c r="X256" s="934">
        <f t="shared" si="5"/>
        <v>0</v>
      </c>
      <c r="Y256" s="808"/>
      <c r="Z256" s="214"/>
      <c r="AA256" s="214"/>
      <c r="AB256" s="214"/>
      <c r="AC256" s="214"/>
      <c r="AD256" s="214"/>
      <c r="AE256" s="214"/>
      <c r="AF256" s="214"/>
      <c r="AG256" s="214"/>
      <c r="AH256" s="214"/>
      <c r="AI256" s="214"/>
      <c r="AJ256" s="214"/>
    </row>
    <row r="257" ht="15.0" customHeight="1">
      <c r="A257" s="247" t="s">
        <v>1553</v>
      </c>
      <c r="B257" s="246"/>
      <c r="C257" s="246"/>
      <c r="D257" s="249"/>
      <c r="E257" s="249">
        <v>1.0</v>
      </c>
      <c r="F257" s="249"/>
      <c r="G257" s="249"/>
      <c r="H257" s="249"/>
      <c r="I257" s="251">
        <f t="shared" si="1"/>
        <v>1</v>
      </c>
      <c r="J257" s="252">
        <f t="shared" si="2"/>
        <v>1</v>
      </c>
      <c r="K257" s="214"/>
      <c r="L257" s="227"/>
      <c r="M257" s="214"/>
      <c r="N257" s="214"/>
      <c r="O257" s="247"/>
      <c r="P257" s="808"/>
      <c r="Q257" s="249">
        <v>0.0</v>
      </c>
      <c r="R257" s="249"/>
      <c r="S257" s="249">
        <v>1.0</v>
      </c>
      <c r="T257" s="249"/>
      <c r="U257" s="249"/>
      <c r="V257" s="250">
        <f t="shared" si="3"/>
        <v>1</v>
      </c>
      <c r="W257" s="250">
        <f t="shared" si="4"/>
        <v>1</v>
      </c>
      <c r="X257" s="934">
        <f t="shared" si="5"/>
        <v>0</v>
      </c>
      <c r="Y257" s="808"/>
      <c r="Z257" s="214"/>
      <c r="AA257" s="214"/>
      <c r="AB257" s="214"/>
      <c r="AC257" s="214"/>
      <c r="AD257" s="214"/>
      <c r="AE257" s="214"/>
      <c r="AF257" s="214"/>
      <c r="AG257" s="214"/>
      <c r="AH257" s="214"/>
      <c r="AI257" s="214"/>
      <c r="AJ257" s="214"/>
    </row>
    <row r="258" ht="15.0" customHeight="1">
      <c r="A258" s="246" t="s">
        <v>6454</v>
      </c>
      <c r="B258" s="246"/>
      <c r="C258" s="246" t="s">
        <v>80</v>
      </c>
      <c r="D258" s="262">
        <v>4.0</v>
      </c>
      <c r="E258" s="262"/>
      <c r="F258" s="262"/>
      <c r="G258" s="262"/>
      <c r="H258" s="262"/>
      <c r="I258" s="251">
        <f t="shared" si="1"/>
        <v>0</v>
      </c>
      <c r="J258" s="252">
        <f t="shared" si="2"/>
        <v>4</v>
      </c>
      <c r="K258" s="214"/>
      <c r="L258" s="227"/>
      <c r="M258" s="214"/>
      <c r="N258" s="214"/>
      <c r="O258" s="246" t="s">
        <v>6454</v>
      </c>
      <c r="P258" s="808"/>
      <c r="Q258" s="262">
        <v>4.0</v>
      </c>
      <c r="R258" s="262"/>
      <c r="S258" s="262"/>
      <c r="T258" s="262"/>
      <c r="U258" s="262"/>
      <c r="V258" s="250">
        <f t="shared" si="3"/>
        <v>0</v>
      </c>
      <c r="W258" s="252">
        <f t="shared" si="4"/>
        <v>4</v>
      </c>
      <c r="X258" s="936">
        <f t="shared" si="5"/>
        <v>0</v>
      </c>
      <c r="Y258" s="808"/>
      <c r="Z258" s="214"/>
      <c r="AA258" s="214"/>
      <c r="AB258" s="214"/>
      <c r="AC258" s="214"/>
      <c r="AD258" s="214"/>
      <c r="AE258" s="214"/>
      <c r="AF258" s="214"/>
      <c r="AG258" s="214"/>
      <c r="AH258" s="214"/>
      <c r="AI258" s="214"/>
      <c r="AJ258" s="214"/>
    </row>
    <row r="259" ht="15.0" customHeight="1">
      <c r="A259" s="246" t="s">
        <v>3329</v>
      </c>
      <c r="B259" s="246"/>
      <c r="C259" s="246" t="s">
        <v>80</v>
      </c>
      <c r="D259" s="262">
        <v>15.0</v>
      </c>
      <c r="E259" s="262"/>
      <c r="F259" s="262"/>
      <c r="G259" s="262"/>
      <c r="H259" s="262"/>
      <c r="I259" s="251">
        <f t="shared" si="1"/>
        <v>0</v>
      </c>
      <c r="J259" s="252">
        <f t="shared" si="2"/>
        <v>15</v>
      </c>
      <c r="K259" s="214"/>
      <c r="L259" s="227"/>
      <c r="M259" s="255"/>
      <c r="N259" s="329" t="s">
        <v>8084</v>
      </c>
      <c r="O259" s="246" t="s">
        <v>8294</v>
      </c>
      <c r="P259" s="296"/>
      <c r="Q259" s="262">
        <v>2.0</v>
      </c>
      <c r="R259" s="262">
        <v>2.0</v>
      </c>
      <c r="S259" s="262">
        <v>1.0</v>
      </c>
      <c r="T259" s="262"/>
      <c r="U259" s="262"/>
      <c r="V259" s="250">
        <f t="shared" si="3"/>
        <v>3</v>
      </c>
      <c r="W259" s="252">
        <f t="shared" si="4"/>
        <v>5</v>
      </c>
      <c r="X259" s="936">
        <f t="shared" si="5"/>
        <v>10</v>
      </c>
      <c r="Y259" s="808"/>
      <c r="Z259" s="214"/>
      <c r="AA259" s="214"/>
      <c r="AB259" s="214"/>
      <c r="AC259" s="214"/>
      <c r="AD259" s="214"/>
      <c r="AE259" s="214"/>
      <c r="AF259" s="214"/>
      <c r="AG259" s="214"/>
      <c r="AH259" s="214"/>
      <c r="AI259" s="214"/>
      <c r="AJ259" s="214"/>
    </row>
    <row r="260" ht="15.0" customHeight="1">
      <c r="A260" s="246" t="s">
        <v>6485</v>
      </c>
      <c r="B260" s="246"/>
      <c r="C260" s="246" t="s">
        <v>80</v>
      </c>
      <c r="D260" s="262">
        <v>2.0</v>
      </c>
      <c r="E260" s="262"/>
      <c r="F260" s="262"/>
      <c r="G260" s="262"/>
      <c r="H260" s="262"/>
      <c r="I260" s="251">
        <f t="shared" si="1"/>
        <v>0</v>
      </c>
      <c r="J260" s="252">
        <f t="shared" si="2"/>
        <v>2</v>
      </c>
      <c r="K260" s="214"/>
      <c r="L260" s="227"/>
      <c r="M260" s="214"/>
      <c r="N260" s="214"/>
      <c r="O260" s="246" t="s">
        <v>6485</v>
      </c>
      <c r="P260" s="808"/>
      <c r="Q260" s="262">
        <v>2.0</v>
      </c>
      <c r="R260" s="262"/>
      <c r="S260" s="262"/>
      <c r="T260" s="262"/>
      <c r="U260" s="262"/>
      <c r="V260" s="250">
        <f t="shared" si="3"/>
        <v>0</v>
      </c>
      <c r="W260" s="252">
        <f t="shared" si="4"/>
        <v>2</v>
      </c>
      <c r="X260" s="936">
        <f t="shared" si="5"/>
        <v>0</v>
      </c>
      <c r="Y260" s="808"/>
      <c r="Z260" s="214"/>
      <c r="AA260" s="214"/>
      <c r="AB260" s="214"/>
      <c r="AC260" s="214"/>
      <c r="AD260" s="214"/>
      <c r="AE260" s="214"/>
      <c r="AF260" s="214"/>
      <c r="AG260" s="214"/>
      <c r="AH260" s="214"/>
      <c r="AI260" s="214"/>
      <c r="AJ260" s="214"/>
    </row>
    <row r="261" ht="15.0" customHeight="1">
      <c r="A261" s="246" t="s">
        <v>6457</v>
      </c>
      <c r="B261" s="246"/>
      <c r="C261" s="246" t="s">
        <v>80</v>
      </c>
      <c r="D261" s="262">
        <v>2.0</v>
      </c>
      <c r="E261" s="262"/>
      <c r="F261" s="262"/>
      <c r="G261" s="262"/>
      <c r="H261" s="262"/>
      <c r="I261" s="251">
        <f t="shared" si="1"/>
        <v>0</v>
      </c>
      <c r="J261" s="252">
        <f t="shared" si="2"/>
        <v>2</v>
      </c>
      <c r="K261" s="214"/>
      <c r="L261" s="227"/>
      <c r="M261" s="214"/>
      <c r="N261" s="214"/>
      <c r="O261" s="246" t="s">
        <v>6457</v>
      </c>
      <c r="P261" s="808"/>
      <c r="Q261" s="262">
        <v>2.0</v>
      </c>
      <c r="R261" s="262"/>
      <c r="S261" s="262"/>
      <c r="T261" s="262"/>
      <c r="U261" s="262"/>
      <c r="V261" s="250">
        <f t="shared" si="3"/>
        <v>0</v>
      </c>
      <c r="W261" s="252">
        <f t="shared" si="4"/>
        <v>2</v>
      </c>
      <c r="X261" s="936">
        <f t="shared" si="5"/>
        <v>0</v>
      </c>
      <c r="Y261" s="808"/>
      <c r="Z261" s="214"/>
      <c r="AA261" s="214"/>
      <c r="AB261" s="214"/>
      <c r="AC261" s="214"/>
      <c r="AD261" s="214"/>
      <c r="AE261" s="214"/>
      <c r="AF261" s="214"/>
      <c r="AG261" s="214"/>
      <c r="AH261" s="214"/>
      <c r="AI261" s="214"/>
      <c r="AJ261" s="214"/>
    </row>
    <row r="262" ht="15.0" customHeight="1">
      <c r="A262" s="246" t="s">
        <v>6461</v>
      </c>
      <c r="B262" s="246"/>
      <c r="C262" s="246" t="s">
        <v>101</v>
      </c>
      <c r="D262" s="262">
        <v>1.0</v>
      </c>
      <c r="E262" s="262"/>
      <c r="F262" s="262"/>
      <c r="G262" s="262"/>
      <c r="H262" s="262"/>
      <c r="I262" s="251">
        <f t="shared" si="1"/>
        <v>0</v>
      </c>
      <c r="J262" s="252">
        <f t="shared" si="2"/>
        <v>1</v>
      </c>
      <c r="K262" s="214"/>
      <c r="L262" s="227"/>
      <c r="M262" s="255"/>
      <c r="N262" s="329" t="s">
        <v>8295</v>
      </c>
      <c r="O262" s="246" t="s">
        <v>8296</v>
      </c>
      <c r="P262" s="296"/>
      <c r="Q262" s="262">
        <v>1.0</v>
      </c>
      <c r="R262" s="262"/>
      <c r="S262" s="262"/>
      <c r="T262" s="262"/>
      <c r="U262" s="262"/>
      <c r="V262" s="250">
        <f t="shared" si="3"/>
        <v>0</v>
      </c>
      <c r="W262" s="252">
        <f t="shared" si="4"/>
        <v>1</v>
      </c>
      <c r="X262" s="936">
        <f t="shared" si="5"/>
        <v>0</v>
      </c>
      <c r="Y262" s="808"/>
      <c r="Z262" s="214"/>
      <c r="AA262" s="214"/>
      <c r="AB262" s="214"/>
      <c r="AC262" s="214"/>
      <c r="AD262" s="214"/>
      <c r="AE262" s="214"/>
      <c r="AF262" s="214"/>
      <c r="AG262" s="214"/>
      <c r="AH262" s="214"/>
      <c r="AI262" s="214"/>
      <c r="AJ262" s="214"/>
    </row>
    <row r="263" ht="15.0" customHeight="1">
      <c r="A263" s="246" t="s">
        <v>6462</v>
      </c>
      <c r="B263" s="246"/>
      <c r="C263" s="246" t="s">
        <v>101</v>
      </c>
      <c r="D263" s="262">
        <v>2.0</v>
      </c>
      <c r="E263" s="262"/>
      <c r="F263" s="262"/>
      <c r="G263" s="262"/>
      <c r="H263" s="262"/>
      <c r="I263" s="251">
        <f t="shared" si="1"/>
        <v>0</v>
      </c>
      <c r="J263" s="252">
        <f t="shared" si="2"/>
        <v>2</v>
      </c>
      <c r="K263" s="214"/>
      <c r="L263" s="227"/>
      <c r="M263" s="214"/>
      <c r="N263" s="214"/>
      <c r="O263" s="246" t="s">
        <v>6462</v>
      </c>
      <c r="P263" s="808"/>
      <c r="Q263" s="262">
        <v>2.0</v>
      </c>
      <c r="R263" s="262"/>
      <c r="S263" s="262"/>
      <c r="T263" s="262"/>
      <c r="U263" s="262"/>
      <c r="V263" s="250">
        <f t="shared" si="3"/>
        <v>0</v>
      </c>
      <c r="W263" s="252">
        <f t="shared" si="4"/>
        <v>2</v>
      </c>
      <c r="X263" s="936">
        <f t="shared" si="5"/>
        <v>0</v>
      </c>
      <c r="Y263" s="808"/>
      <c r="Z263" s="214"/>
      <c r="AA263" s="214"/>
      <c r="AB263" s="214"/>
      <c r="AC263" s="214"/>
      <c r="AD263" s="214"/>
      <c r="AE263" s="214"/>
      <c r="AF263" s="214"/>
      <c r="AG263" s="214"/>
      <c r="AH263" s="214"/>
      <c r="AI263" s="214"/>
      <c r="AJ263" s="214"/>
    </row>
    <row r="264" ht="15.0" customHeight="1">
      <c r="A264" s="246" t="s">
        <v>7241</v>
      </c>
      <c r="B264" s="246"/>
      <c r="C264" s="246" t="s">
        <v>101</v>
      </c>
      <c r="D264" s="262">
        <v>1.0</v>
      </c>
      <c r="E264" s="262"/>
      <c r="F264" s="262"/>
      <c r="G264" s="262"/>
      <c r="H264" s="262"/>
      <c r="I264" s="251">
        <f t="shared" si="1"/>
        <v>0</v>
      </c>
      <c r="J264" s="252">
        <f t="shared" si="2"/>
        <v>1</v>
      </c>
      <c r="K264" s="214"/>
      <c r="L264" s="227"/>
      <c r="M264" s="214"/>
      <c r="N264" s="214"/>
      <c r="O264" s="246" t="s">
        <v>7241</v>
      </c>
      <c r="P264" s="808"/>
      <c r="Q264" s="262">
        <v>1.0</v>
      </c>
      <c r="R264" s="262"/>
      <c r="S264" s="262"/>
      <c r="T264" s="262"/>
      <c r="U264" s="262"/>
      <c r="V264" s="250">
        <f t="shared" si="3"/>
        <v>0</v>
      </c>
      <c r="W264" s="252">
        <f t="shared" si="4"/>
        <v>1</v>
      </c>
      <c r="X264" s="936">
        <f t="shared" si="5"/>
        <v>0</v>
      </c>
      <c r="Y264" s="808"/>
      <c r="Z264" s="214"/>
      <c r="AA264" s="214"/>
      <c r="AB264" s="214"/>
      <c r="AC264" s="214"/>
      <c r="AD264" s="214"/>
      <c r="AE264" s="214"/>
      <c r="AF264" s="214"/>
      <c r="AG264" s="214"/>
      <c r="AH264" s="214"/>
      <c r="AI264" s="214"/>
      <c r="AJ264" s="214"/>
    </row>
    <row r="265" ht="15.0" customHeight="1">
      <c r="A265" s="246" t="s">
        <v>8297</v>
      </c>
      <c r="B265" s="246"/>
      <c r="C265" s="246" t="s">
        <v>101</v>
      </c>
      <c r="D265" s="262">
        <v>0.0</v>
      </c>
      <c r="E265" s="262"/>
      <c r="F265" s="262">
        <v>1.0</v>
      </c>
      <c r="G265" s="262"/>
      <c r="H265" s="262"/>
      <c r="I265" s="251">
        <f t="shared" si="1"/>
        <v>1</v>
      </c>
      <c r="J265" s="252">
        <f t="shared" si="2"/>
        <v>1</v>
      </c>
      <c r="K265" s="214"/>
      <c r="L265" s="227"/>
      <c r="M265" s="214"/>
      <c r="N265" s="214"/>
      <c r="O265" s="246"/>
      <c r="P265" s="808"/>
      <c r="Q265" s="262">
        <v>0.0</v>
      </c>
      <c r="R265" s="262"/>
      <c r="S265" s="262"/>
      <c r="T265" s="262"/>
      <c r="U265" s="262"/>
      <c r="V265" s="250">
        <f t="shared" si="3"/>
        <v>0</v>
      </c>
      <c r="W265" s="252">
        <f t="shared" si="4"/>
        <v>0</v>
      </c>
      <c r="X265" s="936">
        <f t="shared" si="5"/>
        <v>1</v>
      </c>
      <c r="Y265" s="808"/>
      <c r="Z265" s="214"/>
      <c r="AA265" s="214"/>
      <c r="AB265" s="214"/>
      <c r="AC265" s="214"/>
      <c r="AD265" s="214"/>
      <c r="AE265" s="214"/>
      <c r="AF265" s="214"/>
      <c r="AG265" s="214"/>
      <c r="AH265" s="214"/>
      <c r="AI265" s="214"/>
      <c r="AJ265" s="214"/>
    </row>
    <row r="266" ht="15.0" customHeight="1">
      <c r="A266" s="246" t="s">
        <v>6465</v>
      </c>
      <c r="B266" s="246"/>
      <c r="C266" s="246" t="s">
        <v>101</v>
      </c>
      <c r="D266" s="262">
        <v>1.0</v>
      </c>
      <c r="E266" s="262"/>
      <c r="F266" s="262">
        <v>1.0</v>
      </c>
      <c r="G266" s="262"/>
      <c r="H266" s="262"/>
      <c r="I266" s="251">
        <f t="shared" si="1"/>
        <v>1</v>
      </c>
      <c r="J266" s="252">
        <f t="shared" si="2"/>
        <v>2</v>
      </c>
      <c r="K266" s="214"/>
      <c r="L266" s="227"/>
      <c r="M266" s="255"/>
      <c r="N266" s="329" t="s">
        <v>8298</v>
      </c>
      <c r="O266" s="246" t="s">
        <v>8299</v>
      </c>
      <c r="P266" s="381">
        <v>9.3233633E7</v>
      </c>
      <c r="Q266" s="262">
        <v>1.0</v>
      </c>
      <c r="R266" s="262"/>
      <c r="S266" s="262">
        <v>1.0</v>
      </c>
      <c r="T266" s="262"/>
      <c r="U266" s="262"/>
      <c r="V266" s="250">
        <f t="shared" si="3"/>
        <v>1</v>
      </c>
      <c r="W266" s="252">
        <f t="shared" si="4"/>
        <v>2</v>
      </c>
      <c r="X266" s="936">
        <f t="shared" si="5"/>
        <v>0</v>
      </c>
      <c r="Y266" s="808"/>
      <c r="Z266" s="214"/>
      <c r="AA266" s="214"/>
      <c r="AB266" s="214"/>
      <c r="AC266" s="214"/>
      <c r="AD266" s="214"/>
      <c r="AE266" s="214"/>
      <c r="AF266" s="214"/>
      <c r="AG266" s="214"/>
      <c r="AH266" s="214"/>
      <c r="AI266" s="214"/>
      <c r="AJ266" s="214"/>
    </row>
    <row r="267" ht="15.0" customHeight="1">
      <c r="A267" s="246" t="s">
        <v>6466</v>
      </c>
      <c r="B267" s="246" t="s">
        <v>6467</v>
      </c>
      <c r="C267" s="246" t="s">
        <v>101</v>
      </c>
      <c r="D267" s="262">
        <v>1.0</v>
      </c>
      <c r="E267" s="262"/>
      <c r="F267" s="262"/>
      <c r="G267" s="262"/>
      <c r="H267" s="262"/>
      <c r="I267" s="251">
        <f t="shared" si="1"/>
        <v>0</v>
      </c>
      <c r="J267" s="252">
        <f t="shared" si="2"/>
        <v>1</v>
      </c>
      <c r="K267" s="214"/>
      <c r="L267" s="227"/>
      <c r="M267" s="214"/>
      <c r="N267" s="214"/>
      <c r="O267" s="246" t="s">
        <v>6466</v>
      </c>
      <c r="P267" s="808"/>
      <c r="Q267" s="262">
        <v>1.0</v>
      </c>
      <c r="R267" s="262"/>
      <c r="S267" s="262"/>
      <c r="T267" s="262"/>
      <c r="U267" s="262"/>
      <c r="V267" s="250">
        <f t="shared" si="3"/>
        <v>0</v>
      </c>
      <c r="W267" s="252">
        <f t="shared" si="4"/>
        <v>1</v>
      </c>
      <c r="X267" s="936">
        <f t="shared" si="5"/>
        <v>0</v>
      </c>
      <c r="Y267" s="808"/>
      <c r="Z267" s="214"/>
      <c r="AA267" s="214"/>
      <c r="AB267" s="214"/>
      <c r="AC267" s="214"/>
      <c r="AD267" s="214"/>
      <c r="AE267" s="214"/>
      <c r="AF267" s="214"/>
      <c r="AG267" s="214"/>
      <c r="AH267" s="214"/>
      <c r="AI267" s="214"/>
      <c r="AJ267" s="214"/>
    </row>
    <row r="268" ht="15.0" customHeight="1">
      <c r="A268" s="246" t="s">
        <v>6472</v>
      </c>
      <c r="B268" s="246"/>
      <c r="C268" s="246" t="s">
        <v>101</v>
      </c>
      <c r="D268" s="262">
        <v>1.0</v>
      </c>
      <c r="E268" s="262"/>
      <c r="F268" s="262"/>
      <c r="G268" s="262"/>
      <c r="H268" s="262"/>
      <c r="I268" s="251">
        <f t="shared" si="1"/>
        <v>0</v>
      </c>
      <c r="J268" s="252">
        <f t="shared" si="2"/>
        <v>1</v>
      </c>
      <c r="K268" s="214"/>
      <c r="L268" s="227"/>
      <c r="M268" s="255"/>
      <c r="N268" s="329" t="s">
        <v>8300</v>
      </c>
      <c r="O268" s="246" t="s">
        <v>8301</v>
      </c>
      <c r="P268" s="296"/>
      <c r="Q268" s="262">
        <v>1.0</v>
      </c>
      <c r="R268" s="262"/>
      <c r="S268" s="262"/>
      <c r="T268" s="262"/>
      <c r="U268" s="262"/>
      <c r="V268" s="250">
        <f t="shared" si="3"/>
        <v>0</v>
      </c>
      <c r="W268" s="252">
        <f t="shared" si="4"/>
        <v>1</v>
      </c>
      <c r="X268" s="936">
        <f t="shared" si="5"/>
        <v>0</v>
      </c>
      <c r="Y268" s="808"/>
      <c r="Z268" s="214"/>
      <c r="AA268" s="214"/>
      <c r="AB268" s="214"/>
      <c r="AC268" s="214"/>
      <c r="AD268" s="214"/>
      <c r="AE268" s="214"/>
      <c r="AF268" s="214"/>
      <c r="AG268" s="214"/>
      <c r="AH268" s="214"/>
      <c r="AI268" s="214"/>
      <c r="AJ268" s="214"/>
    </row>
    <row r="269" ht="15.0" customHeight="1">
      <c r="A269" s="246" t="s">
        <v>6478</v>
      </c>
      <c r="B269" s="246"/>
      <c r="C269" s="246" t="s">
        <v>101</v>
      </c>
      <c r="D269" s="262">
        <v>0.0</v>
      </c>
      <c r="E269" s="262">
        <v>1.0</v>
      </c>
      <c r="F269" s="262"/>
      <c r="G269" s="262"/>
      <c r="H269" s="262"/>
      <c r="I269" s="251">
        <f t="shared" si="1"/>
        <v>1</v>
      </c>
      <c r="J269" s="252">
        <f t="shared" si="2"/>
        <v>1</v>
      </c>
      <c r="K269" s="214"/>
      <c r="L269" s="227"/>
      <c r="M269" s="214"/>
      <c r="N269" s="337"/>
      <c r="O269" s="246"/>
      <c r="P269" s="296"/>
      <c r="Q269" s="262">
        <v>0.0</v>
      </c>
      <c r="R269" s="262">
        <v>1.0</v>
      </c>
      <c r="S269" s="262"/>
      <c r="T269" s="262"/>
      <c r="U269" s="262"/>
      <c r="V269" s="250">
        <f t="shared" si="3"/>
        <v>1</v>
      </c>
      <c r="W269" s="252">
        <f t="shared" si="4"/>
        <v>1</v>
      </c>
      <c r="X269" s="936">
        <f t="shared" si="5"/>
        <v>0</v>
      </c>
      <c r="Y269" s="808"/>
      <c r="Z269" s="214"/>
      <c r="AA269" s="214"/>
      <c r="AB269" s="214"/>
      <c r="AC269" s="214"/>
      <c r="AD269" s="214"/>
      <c r="AE269" s="214"/>
      <c r="AF269" s="214"/>
      <c r="AG269" s="214"/>
      <c r="AH269" s="214"/>
      <c r="AI269" s="214"/>
      <c r="AJ269" s="214"/>
    </row>
    <row r="270" ht="15.0" customHeight="1">
      <c r="A270" s="246" t="s">
        <v>6476</v>
      </c>
      <c r="B270" s="246"/>
      <c r="C270" s="246" t="s">
        <v>80</v>
      </c>
      <c r="D270" s="262">
        <v>1.0</v>
      </c>
      <c r="E270" s="262"/>
      <c r="F270" s="262"/>
      <c r="G270" s="262"/>
      <c r="H270" s="262"/>
      <c r="I270" s="251">
        <f t="shared" si="1"/>
        <v>0</v>
      </c>
      <c r="J270" s="252">
        <f t="shared" si="2"/>
        <v>1</v>
      </c>
      <c r="K270" s="214"/>
      <c r="L270" s="227"/>
      <c r="M270" s="214"/>
      <c r="N270" s="214"/>
      <c r="O270" s="246" t="s">
        <v>6476</v>
      </c>
      <c r="P270" s="808"/>
      <c r="Q270" s="262">
        <v>1.0</v>
      </c>
      <c r="R270" s="262"/>
      <c r="S270" s="262"/>
      <c r="T270" s="262"/>
      <c r="U270" s="262"/>
      <c r="V270" s="250">
        <f t="shared" si="3"/>
        <v>0</v>
      </c>
      <c r="W270" s="252">
        <f t="shared" si="4"/>
        <v>1</v>
      </c>
      <c r="X270" s="936">
        <f t="shared" si="5"/>
        <v>0</v>
      </c>
      <c r="Y270" s="808"/>
      <c r="Z270" s="214"/>
      <c r="AA270" s="214"/>
      <c r="AB270" s="214"/>
      <c r="AC270" s="214"/>
      <c r="AD270" s="214"/>
      <c r="AE270" s="214"/>
      <c r="AF270" s="214"/>
      <c r="AG270" s="214"/>
      <c r="AH270" s="214"/>
      <c r="AI270" s="214"/>
      <c r="AJ270" s="214"/>
    </row>
    <row r="271" ht="15.0" customHeight="1">
      <c r="A271" s="246" t="s">
        <v>6495</v>
      </c>
      <c r="B271" s="246"/>
      <c r="C271" s="246" t="s">
        <v>80</v>
      </c>
      <c r="D271" s="262">
        <v>2.0</v>
      </c>
      <c r="E271" s="262"/>
      <c r="F271" s="262"/>
      <c r="G271" s="262"/>
      <c r="H271" s="262"/>
      <c r="I271" s="251">
        <f t="shared" si="1"/>
        <v>0</v>
      </c>
      <c r="J271" s="252">
        <f t="shared" si="2"/>
        <v>2</v>
      </c>
      <c r="K271" s="214"/>
      <c r="L271" s="227"/>
      <c r="M271" s="255"/>
      <c r="N271" s="329" t="s">
        <v>8111</v>
      </c>
      <c r="O271" s="246" t="s">
        <v>8302</v>
      </c>
      <c r="P271" s="296"/>
      <c r="Q271" s="262">
        <v>1.0</v>
      </c>
      <c r="R271" s="262"/>
      <c r="S271" s="262">
        <v>1.0</v>
      </c>
      <c r="T271" s="262"/>
      <c r="U271" s="262"/>
      <c r="V271" s="250">
        <f t="shared" si="3"/>
        <v>1</v>
      </c>
      <c r="W271" s="252">
        <f t="shared" si="4"/>
        <v>2</v>
      </c>
      <c r="X271" s="936">
        <f t="shared" si="5"/>
        <v>0</v>
      </c>
      <c r="Y271" s="808"/>
      <c r="Z271" s="214"/>
      <c r="AA271" s="214"/>
      <c r="AB271" s="214"/>
      <c r="AC271" s="214"/>
      <c r="AD271" s="214"/>
      <c r="AE271" s="214"/>
      <c r="AF271" s="214"/>
      <c r="AG271" s="214"/>
      <c r="AH271" s="214"/>
      <c r="AI271" s="214"/>
      <c r="AJ271" s="214"/>
    </row>
    <row r="272" ht="15.0" customHeight="1">
      <c r="A272" s="246" t="s">
        <v>6488</v>
      </c>
      <c r="B272" s="246"/>
      <c r="C272" s="246" t="s">
        <v>80</v>
      </c>
      <c r="D272" s="262">
        <v>2.0</v>
      </c>
      <c r="E272" s="262"/>
      <c r="F272" s="262">
        <v>8.0</v>
      </c>
      <c r="G272" s="262"/>
      <c r="H272" s="262"/>
      <c r="I272" s="251">
        <f t="shared" si="1"/>
        <v>8</v>
      </c>
      <c r="J272" s="252">
        <f t="shared" si="2"/>
        <v>10</v>
      </c>
      <c r="K272" s="214"/>
      <c r="L272" s="227"/>
      <c r="M272" s="214"/>
      <c r="N272" s="214"/>
      <c r="O272" s="246" t="s">
        <v>6488</v>
      </c>
      <c r="P272" s="808"/>
      <c r="Q272" s="262">
        <v>2.0</v>
      </c>
      <c r="R272" s="262"/>
      <c r="S272" s="262">
        <v>6.0</v>
      </c>
      <c r="T272" s="262"/>
      <c r="U272" s="262"/>
      <c r="V272" s="250">
        <f t="shared" si="3"/>
        <v>6</v>
      </c>
      <c r="W272" s="252">
        <f t="shared" si="4"/>
        <v>8</v>
      </c>
      <c r="X272" s="936">
        <f t="shared" si="5"/>
        <v>2</v>
      </c>
      <c r="Y272" s="808"/>
      <c r="Z272" s="214"/>
      <c r="AA272" s="214"/>
      <c r="AB272" s="214"/>
      <c r="AC272" s="214"/>
      <c r="AD272" s="214"/>
      <c r="AE272" s="214"/>
      <c r="AF272" s="214"/>
      <c r="AG272" s="214"/>
      <c r="AH272" s="214"/>
      <c r="AI272" s="214"/>
      <c r="AJ272" s="214"/>
    </row>
    <row r="273" ht="15.0" customHeight="1">
      <c r="A273" s="246" t="s">
        <v>6490</v>
      </c>
      <c r="B273" s="246"/>
      <c r="C273" s="246" t="s">
        <v>80</v>
      </c>
      <c r="D273" s="262">
        <v>4.0</v>
      </c>
      <c r="E273" s="262"/>
      <c r="F273" s="262"/>
      <c r="G273" s="262"/>
      <c r="H273" s="262"/>
      <c r="I273" s="251">
        <f t="shared" si="1"/>
        <v>0</v>
      </c>
      <c r="J273" s="252">
        <f t="shared" si="2"/>
        <v>4</v>
      </c>
      <c r="K273" s="214"/>
      <c r="L273" s="227"/>
      <c r="M273" s="214"/>
      <c r="N273" s="214"/>
      <c r="O273" s="246" t="s">
        <v>6490</v>
      </c>
      <c r="P273" s="808"/>
      <c r="Q273" s="262">
        <v>4.0</v>
      </c>
      <c r="R273" s="262"/>
      <c r="S273" s="262"/>
      <c r="T273" s="262"/>
      <c r="U273" s="262"/>
      <c r="V273" s="250">
        <f t="shared" si="3"/>
        <v>0</v>
      </c>
      <c r="W273" s="252">
        <f t="shared" si="4"/>
        <v>4</v>
      </c>
      <c r="X273" s="936">
        <f t="shared" si="5"/>
        <v>0</v>
      </c>
      <c r="Y273" s="808"/>
      <c r="Z273" s="214"/>
      <c r="AA273" s="214"/>
      <c r="AB273" s="214"/>
      <c r="AC273" s="214"/>
      <c r="AD273" s="214"/>
      <c r="AE273" s="214"/>
      <c r="AF273" s="214"/>
      <c r="AG273" s="214"/>
      <c r="AH273" s="214"/>
      <c r="AI273" s="214"/>
      <c r="AJ273" s="214"/>
    </row>
    <row r="274" ht="15.0" customHeight="1">
      <c r="A274" s="246" t="s">
        <v>6497</v>
      </c>
      <c r="B274" s="246"/>
      <c r="C274" s="246" t="s">
        <v>80</v>
      </c>
      <c r="D274" s="262">
        <v>2.0</v>
      </c>
      <c r="E274" s="262"/>
      <c r="F274" s="262"/>
      <c r="G274" s="262"/>
      <c r="H274" s="262"/>
      <c r="I274" s="251">
        <f t="shared" si="1"/>
        <v>0</v>
      </c>
      <c r="J274" s="252">
        <f t="shared" si="2"/>
        <v>2</v>
      </c>
      <c r="K274" s="214"/>
      <c r="L274" s="227"/>
      <c r="M274" s="214"/>
      <c r="N274" s="214"/>
      <c r="O274" s="246" t="s">
        <v>6497</v>
      </c>
      <c r="P274" s="808"/>
      <c r="Q274" s="262">
        <v>2.0</v>
      </c>
      <c r="R274" s="262"/>
      <c r="S274" s="262"/>
      <c r="T274" s="262"/>
      <c r="U274" s="262"/>
      <c r="V274" s="250">
        <f t="shared" si="3"/>
        <v>0</v>
      </c>
      <c r="W274" s="252">
        <f t="shared" si="4"/>
        <v>2</v>
      </c>
      <c r="X274" s="936">
        <f t="shared" si="5"/>
        <v>0</v>
      </c>
      <c r="Y274" s="808"/>
      <c r="Z274" s="214"/>
      <c r="AA274" s="214"/>
      <c r="AB274" s="214"/>
      <c r="AC274" s="214"/>
      <c r="AD274" s="214"/>
      <c r="AE274" s="214"/>
      <c r="AF274" s="214"/>
      <c r="AG274" s="214"/>
      <c r="AH274" s="214"/>
      <c r="AI274" s="214"/>
      <c r="AJ274" s="214"/>
    </row>
    <row r="275" ht="15.0" customHeight="1">
      <c r="A275" s="246" t="s">
        <v>6500</v>
      </c>
      <c r="B275" s="246"/>
      <c r="C275" s="247" t="s">
        <v>96</v>
      </c>
      <c r="D275" s="249">
        <v>1.0</v>
      </c>
      <c r="E275" s="249"/>
      <c r="F275" s="249"/>
      <c r="G275" s="249"/>
      <c r="H275" s="249"/>
      <c r="I275" s="251">
        <f t="shared" si="1"/>
        <v>0</v>
      </c>
      <c r="J275" s="250">
        <f t="shared" si="2"/>
        <v>1</v>
      </c>
      <c r="K275" s="214"/>
      <c r="L275" s="227"/>
      <c r="M275" s="255"/>
      <c r="N275" s="329" t="s">
        <v>8303</v>
      </c>
      <c r="O275" s="246" t="s">
        <v>6500</v>
      </c>
      <c r="P275" s="296"/>
      <c r="Q275" s="249">
        <v>1.0</v>
      </c>
      <c r="R275" s="249"/>
      <c r="S275" s="249"/>
      <c r="T275" s="249"/>
      <c r="U275" s="249"/>
      <c r="V275" s="250">
        <f t="shared" si="3"/>
        <v>0</v>
      </c>
      <c r="W275" s="250">
        <f t="shared" si="4"/>
        <v>1</v>
      </c>
      <c r="X275" s="934">
        <f t="shared" si="5"/>
        <v>0</v>
      </c>
      <c r="Y275" s="808"/>
      <c r="Z275" s="214"/>
      <c r="AA275" s="214"/>
      <c r="AB275" s="214"/>
      <c r="AC275" s="214"/>
      <c r="AD275" s="214"/>
      <c r="AE275" s="214"/>
      <c r="AF275" s="214"/>
      <c r="AG275" s="214"/>
      <c r="AH275" s="214"/>
      <c r="AI275" s="214"/>
      <c r="AJ275" s="214"/>
    </row>
    <row r="276" ht="15.0" customHeight="1">
      <c r="A276" s="246" t="s">
        <v>6500</v>
      </c>
      <c r="B276" s="246"/>
      <c r="C276" s="247" t="s">
        <v>96</v>
      </c>
      <c r="D276" s="249">
        <v>1.0</v>
      </c>
      <c r="E276" s="249"/>
      <c r="F276" s="249"/>
      <c r="G276" s="249"/>
      <c r="H276" s="249"/>
      <c r="I276" s="251">
        <f t="shared" si="1"/>
        <v>0</v>
      </c>
      <c r="J276" s="250">
        <f t="shared" si="2"/>
        <v>1</v>
      </c>
      <c r="K276" s="214"/>
      <c r="L276" s="227"/>
      <c r="M276" s="255"/>
      <c r="N276" s="329" t="s">
        <v>8303</v>
      </c>
      <c r="O276" s="246" t="s">
        <v>6500</v>
      </c>
      <c r="P276" s="296"/>
      <c r="Q276" s="249">
        <v>1.0</v>
      </c>
      <c r="R276" s="249"/>
      <c r="S276" s="249"/>
      <c r="T276" s="249"/>
      <c r="U276" s="249"/>
      <c r="V276" s="250">
        <f t="shared" si="3"/>
        <v>0</v>
      </c>
      <c r="W276" s="250">
        <f t="shared" si="4"/>
        <v>1</v>
      </c>
      <c r="X276" s="934">
        <f t="shared" si="5"/>
        <v>0</v>
      </c>
      <c r="Y276" s="808"/>
      <c r="Z276" s="214"/>
      <c r="AA276" s="214"/>
      <c r="AB276" s="214"/>
      <c r="AC276" s="214"/>
      <c r="AD276" s="214"/>
      <c r="AE276" s="214"/>
      <c r="AF276" s="214"/>
      <c r="AG276" s="214"/>
      <c r="AH276" s="214"/>
      <c r="AI276" s="214"/>
      <c r="AJ276" s="214"/>
    </row>
    <row r="277" ht="15.0" customHeight="1">
      <c r="A277" s="246" t="s">
        <v>6502</v>
      </c>
      <c r="B277" s="246"/>
      <c r="C277" s="247" t="s">
        <v>80</v>
      </c>
      <c r="D277" s="249">
        <v>1.0</v>
      </c>
      <c r="E277" s="249"/>
      <c r="F277" s="249"/>
      <c r="G277" s="249"/>
      <c r="H277" s="249"/>
      <c r="I277" s="251">
        <f t="shared" si="1"/>
        <v>0</v>
      </c>
      <c r="J277" s="250">
        <f t="shared" si="2"/>
        <v>1</v>
      </c>
      <c r="K277" s="214"/>
      <c r="L277" s="227"/>
      <c r="M277" s="255"/>
      <c r="N277" s="329"/>
      <c r="O277" s="246"/>
      <c r="P277" s="296"/>
      <c r="Q277" s="249">
        <v>0.0</v>
      </c>
      <c r="R277" s="249"/>
      <c r="S277" s="249"/>
      <c r="T277" s="249"/>
      <c r="U277" s="249"/>
      <c r="V277" s="250">
        <f t="shared" si="3"/>
        <v>0</v>
      </c>
      <c r="W277" s="250">
        <f t="shared" si="4"/>
        <v>0</v>
      </c>
      <c r="X277" s="934">
        <f t="shared" si="5"/>
        <v>1</v>
      </c>
      <c r="Y277" s="808"/>
      <c r="Z277" s="214"/>
      <c r="AA277" s="214"/>
      <c r="AB277" s="214"/>
      <c r="AC277" s="214"/>
      <c r="AD277" s="214"/>
      <c r="AE277" s="214"/>
      <c r="AF277" s="214"/>
      <c r="AG277" s="214"/>
      <c r="AH277" s="214"/>
      <c r="AI277" s="214"/>
      <c r="AJ277" s="214"/>
    </row>
    <row r="278" ht="15.0" customHeight="1">
      <c r="A278" s="246" t="s">
        <v>6501</v>
      </c>
      <c r="B278" s="246"/>
      <c r="C278" s="246" t="s">
        <v>101</v>
      </c>
      <c r="D278" s="262">
        <v>3.0</v>
      </c>
      <c r="E278" s="262">
        <v>5.0</v>
      </c>
      <c r="F278" s="262"/>
      <c r="G278" s="262"/>
      <c r="H278" s="262"/>
      <c r="I278" s="251">
        <f t="shared" si="1"/>
        <v>5</v>
      </c>
      <c r="J278" s="252">
        <f t="shared" si="2"/>
        <v>8</v>
      </c>
      <c r="K278" s="214"/>
      <c r="L278" s="227"/>
      <c r="M278" s="255"/>
      <c r="N278" s="329" t="s">
        <v>8111</v>
      </c>
      <c r="O278" s="246" t="s">
        <v>123</v>
      </c>
      <c r="P278" s="296"/>
      <c r="Q278" s="262">
        <v>3.0</v>
      </c>
      <c r="R278" s="262">
        <v>2.0</v>
      </c>
      <c r="S278" s="262">
        <v>1.0</v>
      </c>
      <c r="T278" s="262"/>
      <c r="U278" s="262"/>
      <c r="V278" s="250">
        <f t="shared" si="3"/>
        <v>3</v>
      </c>
      <c r="W278" s="252">
        <f t="shared" si="4"/>
        <v>6</v>
      </c>
      <c r="X278" s="936">
        <f t="shared" si="5"/>
        <v>2</v>
      </c>
      <c r="Y278" s="808"/>
      <c r="Z278" s="214"/>
      <c r="AA278" s="214"/>
      <c r="AB278" s="214"/>
      <c r="AC278" s="214"/>
      <c r="AD278" s="214"/>
      <c r="AE278" s="214"/>
      <c r="AF278" s="214"/>
      <c r="AG278" s="214"/>
      <c r="AH278" s="214"/>
      <c r="AI278" s="214"/>
      <c r="AJ278" s="214"/>
    </row>
    <row r="279" ht="15.0" customHeight="1">
      <c r="A279" s="246" t="s">
        <v>6499</v>
      </c>
      <c r="B279" s="246"/>
      <c r="C279" s="246" t="s">
        <v>101</v>
      </c>
      <c r="D279" s="262">
        <v>0.0</v>
      </c>
      <c r="E279" s="262"/>
      <c r="F279" s="262">
        <v>1.0</v>
      </c>
      <c r="G279" s="262"/>
      <c r="H279" s="262"/>
      <c r="I279" s="251">
        <f t="shared" si="1"/>
        <v>1</v>
      </c>
      <c r="J279" s="252">
        <f t="shared" si="2"/>
        <v>1</v>
      </c>
      <c r="K279" s="214"/>
      <c r="L279" s="227"/>
      <c r="M279" s="214"/>
      <c r="N279" s="337"/>
      <c r="O279" s="246"/>
      <c r="P279" s="296"/>
      <c r="Q279" s="262">
        <v>0.0</v>
      </c>
      <c r="R279" s="262"/>
      <c r="S279" s="262">
        <v>1.0</v>
      </c>
      <c r="T279" s="262"/>
      <c r="U279" s="262"/>
      <c r="V279" s="250">
        <f t="shared" si="3"/>
        <v>1</v>
      </c>
      <c r="W279" s="252">
        <f t="shared" si="4"/>
        <v>1</v>
      </c>
      <c r="X279" s="936">
        <f t="shared" si="5"/>
        <v>0</v>
      </c>
      <c r="Y279" s="808"/>
      <c r="Z279" s="214"/>
      <c r="AA279" s="214"/>
      <c r="AB279" s="214"/>
      <c r="AC279" s="214"/>
      <c r="AD279" s="214"/>
      <c r="AE279" s="214"/>
      <c r="AF279" s="214"/>
      <c r="AG279" s="214"/>
      <c r="AH279" s="214"/>
      <c r="AI279" s="214"/>
      <c r="AJ279" s="214"/>
    </row>
    <row r="280" ht="15.0" customHeight="1">
      <c r="A280" s="246" t="s">
        <v>6449</v>
      </c>
      <c r="B280" s="246"/>
      <c r="C280" s="246" t="s">
        <v>80</v>
      </c>
      <c r="D280" s="262">
        <v>0.0</v>
      </c>
      <c r="E280" s="262"/>
      <c r="F280" s="262">
        <v>4.0</v>
      </c>
      <c r="G280" s="262"/>
      <c r="H280" s="262"/>
      <c r="I280" s="251">
        <f t="shared" si="1"/>
        <v>4</v>
      </c>
      <c r="J280" s="252">
        <f t="shared" si="2"/>
        <v>4</v>
      </c>
      <c r="K280" s="214"/>
      <c r="L280" s="227"/>
      <c r="M280" s="214"/>
      <c r="N280" s="337"/>
      <c r="O280" s="246"/>
      <c r="P280" s="296"/>
      <c r="Q280" s="262">
        <v>0.0</v>
      </c>
      <c r="R280" s="262"/>
      <c r="S280" s="262"/>
      <c r="T280" s="262"/>
      <c r="U280" s="262"/>
      <c r="V280" s="250">
        <f t="shared" si="3"/>
        <v>0</v>
      </c>
      <c r="W280" s="252">
        <f t="shared" si="4"/>
        <v>0</v>
      </c>
      <c r="X280" s="936">
        <f t="shared" si="5"/>
        <v>4</v>
      </c>
      <c r="Y280" s="808"/>
      <c r="Z280" s="214"/>
      <c r="AA280" s="214"/>
      <c r="AB280" s="214"/>
      <c r="AC280" s="214"/>
      <c r="AD280" s="214"/>
      <c r="AE280" s="214"/>
      <c r="AF280" s="214"/>
      <c r="AG280" s="214"/>
      <c r="AH280" s="214"/>
      <c r="AI280" s="214"/>
      <c r="AJ280" s="214"/>
    </row>
    <row r="281" ht="15.0" customHeight="1">
      <c r="A281" s="246" t="s">
        <v>1589</v>
      </c>
      <c r="B281" s="246"/>
      <c r="C281" s="246" t="s">
        <v>80</v>
      </c>
      <c r="D281" s="262">
        <v>1.0</v>
      </c>
      <c r="E281" s="262"/>
      <c r="F281" s="262"/>
      <c r="G281" s="262"/>
      <c r="H281" s="262"/>
      <c r="I281" s="251">
        <f t="shared" si="1"/>
        <v>0</v>
      </c>
      <c r="J281" s="252">
        <f t="shared" si="2"/>
        <v>1</v>
      </c>
      <c r="K281" s="214"/>
      <c r="L281" s="227"/>
      <c r="M281" s="214"/>
      <c r="N281" s="214"/>
      <c r="O281" s="246" t="s">
        <v>1589</v>
      </c>
      <c r="P281" s="808"/>
      <c r="Q281" s="262">
        <v>1.0</v>
      </c>
      <c r="R281" s="262"/>
      <c r="S281" s="262"/>
      <c r="T281" s="262"/>
      <c r="U281" s="262"/>
      <c r="V281" s="250">
        <f t="shared" si="3"/>
        <v>0</v>
      </c>
      <c r="W281" s="252">
        <f t="shared" si="4"/>
        <v>1</v>
      </c>
      <c r="X281" s="936">
        <f t="shared" si="5"/>
        <v>0</v>
      </c>
      <c r="Y281" s="808"/>
      <c r="Z281" s="214"/>
      <c r="AA281" s="214"/>
      <c r="AB281" s="214"/>
      <c r="AC281" s="214"/>
      <c r="AD281" s="214"/>
      <c r="AE281" s="214"/>
      <c r="AF281" s="214"/>
      <c r="AG281" s="214"/>
      <c r="AH281" s="214"/>
      <c r="AI281" s="214"/>
      <c r="AJ281" s="214"/>
    </row>
    <row r="282" ht="15.0" customHeight="1">
      <c r="A282" s="246" t="s">
        <v>6520</v>
      </c>
      <c r="B282" s="246"/>
      <c r="C282" s="246" t="s">
        <v>80</v>
      </c>
      <c r="D282" s="262">
        <v>5.0</v>
      </c>
      <c r="E282" s="262"/>
      <c r="F282" s="262"/>
      <c r="G282" s="262"/>
      <c r="H282" s="262"/>
      <c r="I282" s="251">
        <f t="shared" si="1"/>
        <v>0</v>
      </c>
      <c r="J282" s="252">
        <f t="shared" si="2"/>
        <v>5</v>
      </c>
      <c r="K282" s="214"/>
      <c r="L282" s="227"/>
      <c r="M282" s="214"/>
      <c r="N282" s="214"/>
      <c r="O282" s="246"/>
      <c r="P282" s="808"/>
      <c r="Q282" s="262">
        <v>0.0</v>
      </c>
      <c r="R282" s="262"/>
      <c r="S282" s="262"/>
      <c r="T282" s="262"/>
      <c r="U282" s="262"/>
      <c r="V282" s="250">
        <f t="shared" si="3"/>
        <v>0</v>
      </c>
      <c r="W282" s="252">
        <f t="shared" si="4"/>
        <v>0</v>
      </c>
      <c r="X282" s="936">
        <f t="shared" si="5"/>
        <v>5</v>
      </c>
      <c r="Y282" s="808"/>
      <c r="Z282" s="214"/>
      <c r="AA282" s="214"/>
      <c r="AB282" s="214"/>
      <c r="AC282" s="214"/>
      <c r="AD282" s="214"/>
      <c r="AE282" s="214"/>
      <c r="AF282" s="214"/>
      <c r="AG282" s="214"/>
      <c r="AH282" s="214"/>
      <c r="AI282" s="214"/>
      <c r="AJ282" s="214"/>
    </row>
    <row r="283" ht="15.0" customHeight="1">
      <c r="A283" s="246" t="s">
        <v>6508</v>
      </c>
      <c r="B283" s="246"/>
      <c r="C283" s="246" t="s">
        <v>80</v>
      </c>
      <c r="D283" s="262">
        <v>10.0</v>
      </c>
      <c r="E283" s="262"/>
      <c r="F283" s="262"/>
      <c r="G283" s="262"/>
      <c r="H283" s="262"/>
      <c r="I283" s="251">
        <f t="shared" si="1"/>
        <v>0</v>
      </c>
      <c r="J283" s="252">
        <f t="shared" si="2"/>
        <v>10</v>
      </c>
      <c r="K283" s="214"/>
      <c r="L283" s="227"/>
      <c r="M283" s="255"/>
      <c r="N283" s="329" t="s">
        <v>8274</v>
      </c>
      <c r="O283" s="246" t="s">
        <v>8304</v>
      </c>
      <c r="P283" s="296"/>
      <c r="Q283" s="262">
        <v>3.0</v>
      </c>
      <c r="R283" s="262">
        <v>1.0</v>
      </c>
      <c r="S283" s="262">
        <v>1.0</v>
      </c>
      <c r="T283" s="262"/>
      <c r="U283" s="262"/>
      <c r="V283" s="250">
        <f t="shared" si="3"/>
        <v>2</v>
      </c>
      <c r="W283" s="252">
        <f t="shared" si="4"/>
        <v>5</v>
      </c>
      <c r="X283" s="936">
        <f t="shared" si="5"/>
        <v>5</v>
      </c>
      <c r="Y283" s="808"/>
      <c r="Z283" s="214"/>
      <c r="AA283" s="214"/>
      <c r="AB283" s="214"/>
      <c r="AC283" s="214"/>
      <c r="AD283" s="214"/>
      <c r="AE283" s="214"/>
      <c r="AF283" s="214"/>
      <c r="AG283" s="214"/>
      <c r="AH283" s="214"/>
      <c r="AI283" s="214"/>
      <c r="AJ283" s="214"/>
    </row>
    <row r="284" ht="15.0" customHeight="1">
      <c r="A284" s="246" t="s">
        <v>6515</v>
      </c>
      <c r="B284" s="246"/>
      <c r="C284" s="246" t="s">
        <v>80</v>
      </c>
      <c r="D284" s="262">
        <v>1.0</v>
      </c>
      <c r="E284" s="262"/>
      <c r="F284" s="262"/>
      <c r="G284" s="262"/>
      <c r="H284" s="262"/>
      <c r="I284" s="251">
        <f t="shared" si="1"/>
        <v>0</v>
      </c>
      <c r="J284" s="252">
        <f t="shared" si="2"/>
        <v>1</v>
      </c>
      <c r="K284" s="214"/>
      <c r="L284" s="227"/>
      <c r="M284" s="255"/>
      <c r="N284" s="329" t="s">
        <v>8102</v>
      </c>
      <c r="O284" s="246" t="s">
        <v>8305</v>
      </c>
      <c r="P284" s="296"/>
      <c r="Q284" s="262">
        <v>1.0</v>
      </c>
      <c r="R284" s="262"/>
      <c r="S284" s="262"/>
      <c r="T284" s="262"/>
      <c r="U284" s="262"/>
      <c r="V284" s="250">
        <f t="shared" si="3"/>
        <v>0</v>
      </c>
      <c r="W284" s="252">
        <f t="shared" si="4"/>
        <v>1</v>
      </c>
      <c r="X284" s="936">
        <f t="shared" si="5"/>
        <v>0</v>
      </c>
      <c r="Y284" s="808"/>
      <c r="Z284" s="214"/>
      <c r="AA284" s="214"/>
      <c r="AB284" s="214"/>
      <c r="AC284" s="214"/>
      <c r="AD284" s="214"/>
      <c r="AE284" s="214"/>
      <c r="AF284" s="214"/>
      <c r="AG284" s="214"/>
      <c r="AH284" s="214"/>
      <c r="AI284" s="214"/>
      <c r="AJ284" s="214"/>
    </row>
    <row r="285" ht="15.0" customHeight="1">
      <c r="A285" s="246" t="s">
        <v>6545</v>
      </c>
      <c r="B285" s="246"/>
      <c r="C285" s="246" t="s">
        <v>80</v>
      </c>
      <c r="D285" s="262">
        <v>0.0</v>
      </c>
      <c r="E285" s="262"/>
      <c r="F285" s="262">
        <v>1.0</v>
      </c>
      <c r="G285" s="262"/>
      <c r="H285" s="262"/>
      <c r="I285" s="251">
        <f t="shared" si="1"/>
        <v>1</v>
      </c>
      <c r="J285" s="252">
        <f t="shared" si="2"/>
        <v>1</v>
      </c>
      <c r="K285" s="214"/>
      <c r="L285" s="227"/>
      <c r="M285" s="255"/>
      <c r="N285" s="329"/>
      <c r="O285" s="246"/>
      <c r="P285" s="296"/>
      <c r="Q285" s="262">
        <v>0.0</v>
      </c>
      <c r="R285" s="262"/>
      <c r="S285" s="262">
        <v>1.0</v>
      </c>
      <c r="T285" s="262"/>
      <c r="U285" s="262"/>
      <c r="V285" s="250">
        <f t="shared" si="3"/>
        <v>1</v>
      </c>
      <c r="W285" s="252">
        <f t="shared" si="4"/>
        <v>1</v>
      </c>
      <c r="X285" s="936">
        <f t="shared" si="5"/>
        <v>0</v>
      </c>
      <c r="Y285" s="808"/>
      <c r="Z285" s="214"/>
      <c r="AA285" s="214"/>
      <c r="AB285" s="214"/>
      <c r="AC285" s="214"/>
      <c r="AD285" s="214"/>
      <c r="AE285" s="214"/>
      <c r="AF285" s="214"/>
      <c r="AG285" s="214"/>
      <c r="AH285" s="214"/>
      <c r="AI285" s="214"/>
      <c r="AJ285" s="214"/>
    </row>
    <row r="286" ht="15.0" customHeight="1">
      <c r="A286" s="246" t="s">
        <v>6521</v>
      </c>
      <c r="B286" s="246"/>
      <c r="C286" s="246" t="s">
        <v>80</v>
      </c>
      <c r="D286" s="262">
        <v>1.0</v>
      </c>
      <c r="E286" s="262"/>
      <c r="F286" s="262"/>
      <c r="G286" s="262"/>
      <c r="H286" s="262"/>
      <c r="I286" s="251">
        <f t="shared" si="1"/>
        <v>0</v>
      </c>
      <c r="J286" s="252">
        <f t="shared" si="2"/>
        <v>1</v>
      </c>
      <c r="K286" s="214"/>
      <c r="L286" s="227"/>
      <c r="M286" s="255"/>
      <c r="N286" s="329"/>
      <c r="O286" s="246"/>
      <c r="P286" s="296"/>
      <c r="Q286" s="262">
        <v>1.0</v>
      </c>
      <c r="R286" s="262"/>
      <c r="S286" s="262"/>
      <c r="T286" s="262"/>
      <c r="U286" s="262"/>
      <c r="V286" s="250">
        <f t="shared" si="3"/>
        <v>0</v>
      </c>
      <c r="W286" s="252">
        <f t="shared" si="4"/>
        <v>1</v>
      </c>
      <c r="X286" s="936">
        <f t="shared" si="5"/>
        <v>0</v>
      </c>
      <c r="Y286" s="808"/>
      <c r="Z286" s="214"/>
      <c r="AA286" s="214"/>
      <c r="AB286" s="214"/>
      <c r="AC286" s="214"/>
      <c r="AD286" s="214"/>
      <c r="AE286" s="214"/>
      <c r="AF286" s="214"/>
      <c r="AG286" s="214"/>
      <c r="AH286" s="214"/>
      <c r="AI286" s="214"/>
      <c r="AJ286" s="214"/>
    </row>
    <row r="287" ht="15.0" customHeight="1">
      <c r="A287" s="246" t="s">
        <v>6525</v>
      </c>
      <c r="B287" s="246"/>
      <c r="C287" s="246" t="s">
        <v>80</v>
      </c>
      <c r="D287" s="262">
        <v>1.0</v>
      </c>
      <c r="E287" s="262"/>
      <c r="F287" s="262"/>
      <c r="G287" s="262"/>
      <c r="H287" s="262"/>
      <c r="I287" s="251">
        <f t="shared" si="1"/>
        <v>0</v>
      </c>
      <c r="J287" s="252">
        <f t="shared" si="2"/>
        <v>1</v>
      </c>
      <c r="K287" s="214"/>
      <c r="L287" s="227"/>
      <c r="M287" s="255"/>
      <c r="N287" s="329"/>
      <c r="O287" s="246"/>
      <c r="P287" s="296"/>
      <c r="Q287" s="262">
        <v>1.0</v>
      </c>
      <c r="R287" s="262"/>
      <c r="S287" s="262"/>
      <c r="T287" s="262"/>
      <c r="U287" s="262"/>
      <c r="V287" s="250">
        <f t="shared" si="3"/>
        <v>0</v>
      </c>
      <c r="W287" s="252">
        <f t="shared" si="4"/>
        <v>1</v>
      </c>
      <c r="X287" s="936">
        <f t="shared" si="5"/>
        <v>0</v>
      </c>
      <c r="Y287" s="808"/>
      <c r="Z287" s="214"/>
      <c r="AA287" s="214"/>
      <c r="AB287" s="214"/>
      <c r="AC287" s="214"/>
      <c r="AD287" s="214"/>
      <c r="AE287" s="214"/>
      <c r="AF287" s="214"/>
      <c r="AG287" s="214"/>
      <c r="AH287" s="214"/>
      <c r="AI287" s="214"/>
      <c r="AJ287" s="214"/>
    </row>
    <row r="288" ht="15.0" customHeight="1">
      <c r="A288" s="246" t="s">
        <v>6537</v>
      </c>
      <c r="B288" s="246"/>
      <c r="C288" s="246" t="s">
        <v>80</v>
      </c>
      <c r="D288" s="262">
        <v>1.0</v>
      </c>
      <c r="E288" s="262"/>
      <c r="F288" s="262"/>
      <c r="G288" s="262"/>
      <c r="H288" s="262"/>
      <c r="I288" s="251">
        <f t="shared" si="1"/>
        <v>0</v>
      </c>
      <c r="J288" s="252">
        <f t="shared" si="2"/>
        <v>1</v>
      </c>
      <c r="K288" s="214"/>
      <c r="L288" s="227"/>
      <c r="M288" s="255"/>
      <c r="N288" s="329"/>
      <c r="O288" s="246"/>
      <c r="P288" s="296"/>
      <c r="Q288" s="262">
        <v>1.0</v>
      </c>
      <c r="R288" s="262"/>
      <c r="S288" s="262"/>
      <c r="T288" s="262"/>
      <c r="U288" s="262"/>
      <c r="V288" s="250">
        <f t="shared" si="3"/>
        <v>0</v>
      </c>
      <c r="W288" s="252">
        <f t="shared" si="4"/>
        <v>1</v>
      </c>
      <c r="X288" s="936">
        <f t="shared" si="5"/>
        <v>0</v>
      </c>
      <c r="Y288" s="808"/>
      <c r="Z288" s="214"/>
      <c r="AA288" s="214"/>
      <c r="AB288" s="214"/>
      <c r="AC288" s="214"/>
      <c r="AD288" s="214"/>
      <c r="AE288" s="214"/>
      <c r="AF288" s="214"/>
      <c r="AG288" s="214"/>
      <c r="AH288" s="214"/>
      <c r="AI288" s="214"/>
      <c r="AJ288" s="214"/>
    </row>
    <row r="289" ht="15.0" customHeight="1">
      <c r="A289" s="246" t="s">
        <v>6524</v>
      </c>
      <c r="B289" s="246"/>
      <c r="C289" s="246" t="s">
        <v>80</v>
      </c>
      <c r="D289" s="262">
        <v>2.0</v>
      </c>
      <c r="E289" s="262"/>
      <c r="F289" s="262"/>
      <c r="G289" s="262"/>
      <c r="H289" s="262"/>
      <c r="I289" s="251">
        <f t="shared" si="1"/>
        <v>0</v>
      </c>
      <c r="J289" s="252">
        <f t="shared" si="2"/>
        <v>2</v>
      </c>
      <c r="K289" s="214"/>
      <c r="L289" s="227"/>
      <c r="M289" s="255"/>
      <c r="N289" s="329" t="s">
        <v>8306</v>
      </c>
      <c r="O289" s="246" t="s">
        <v>8307</v>
      </c>
      <c r="P289" s="296"/>
      <c r="Q289" s="262">
        <v>2.0</v>
      </c>
      <c r="R289" s="262"/>
      <c r="S289" s="262"/>
      <c r="T289" s="262"/>
      <c r="U289" s="262"/>
      <c r="V289" s="250">
        <f t="shared" si="3"/>
        <v>0</v>
      </c>
      <c r="W289" s="252">
        <f t="shared" si="4"/>
        <v>2</v>
      </c>
      <c r="X289" s="936">
        <f t="shared" si="5"/>
        <v>0</v>
      </c>
      <c r="Y289" s="808"/>
      <c r="Z289" s="214"/>
      <c r="AA289" s="214"/>
      <c r="AB289" s="214"/>
      <c r="AC289" s="214"/>
      <c r="AD289" s="214"/>
      <c r="AE289" s="214"/>
      <c r="AF289" s="214"/>
      <c r="AG289" s="214"/>
      <c r="AH289" s="214"/>
      <c r="AI289" s="214"/>
      <c r="AJ289" s="214"/>
    </row>
    <row r="290" ht="15.0" customHeight="1">
      <c r="A290" s="246" t="s">
        <v>8308</v>
      </c>
      <c r="B290" s="246"/>
      <c r="C290" s="246" t="s">
        <v>80</v>
      </c>
      <c r="D290" s="262">
        <v>0.0</v>
      </c>
      <c r="E290" s="262"/>
      <c r="F290" s="262">
        <v>2.0</v>
      </c>
      <c r="G290" s="262"/>
      <c r="H290" s="262"/>
      <c r="I290" s="251">
        <f t="shared" si="1"/>
        <v>2</v>
      </c>
      <c r="J290" s="252">
        <f t="shared" si="2"/>
        <v>2</v>
      </c>
      <c r="K290" s="214"/>
      <c r="L290" s="227"/>
      <c r="M290" s="214"/>
      <c r="N290" s="337"/>
      <c r="O290" s="246"/>
      <c r="P290" s="296"/>
      <c r="Q290" s="262">
        <v>0.0</v>
      </c>
      <c r="R290" s="262"/>
      <c r="S290" s="262">
        <v>2.0</v>
      </c>
      <c r="T290" s="262"/>
      <c r="U290" s="262"/>
      <c r="V290" s="250">
        <f t="shared" si="3"/>
        <v>2</v>
      </c>
      <c r="W290" s="252">
        <f t="shared" si="4"/>
        <v>2</v>
      </c>
      <c r="X290" s="936">
        <f t="shared" si="5"/>
        <v>0</v>
      </c>
      <c r="Y290" s="808"/>
      <c r="Z290" s="214"/>
      <c r="AA290" s="214"/>
      <c r="AB290" s="214"/>
      <c r="AC290" s="214"/>
      <c r="AD290" s="214"/>
      <c r="AE290" s="214"/>
      <c r="AF290" s="214"/>
      <c r="AG290" s="214"/>
      <c r="AH290" s="214"/>
      <c r="AI290" s="214"/>
      <c r="AJ290" s="214"/>
    </row>
    <row r="291" ht="15.0" customHeight="1">
      <c r="A291" s="246" t="s">
        <v>6554</v>
      </c>
      <c r="B291" s="246"/>
      <c r="C291" s="246" t="s">
        <v>80</v>
      </c>
      <c r="D291" s="262">
        <v>2.0</v>
      </c>
      <c r="E291" s="262"/>
      <c r="F291" s="262"/>
      <c r="G291" s="262"/>
      <c r="H291" s="262"/>
      <c r="I291" s="251">
        <f t="shared" si="1"/>
        <v>0</v>
      </c>
      <c r="J291" s="252">
        <f t="shared" si="2"/>
        <v>2</v>
      </c>
      <c r="K291" s="214"/>
      <c r="L291" s="227"/>
      <c r="M291" s="214"/>
      <c r="N291" s="214"/>
      <c r="O291" s="246" t="s">
        <v>6554</v>
      </c>
      <c r="P291" s="808"/>
      <c r="Q291" s="262">
        <v>2.0</v>
      </c>
      <c r="R291" s="262"/>
      <c r="S291" s="262"/>
      <c r="T291" s="262"/>
      <c r="U291" s="262"/>
      <c r="V291" s="250">
        <f t="shared" si="3"/>
        <v>0</v>
      </c>
      <c r="W291" s="252">
        <f t="shared" si="4"/>
        <v>2</v>
      </c>
      <c r="X291" s="936">
        <f t="shared" si="5"/>
        <v>0</v>
      </c>
      <c r="Y291" s="808"/>
      <c r="Z291" s="214"/>
      <c r="AA291" s="214"/>
      <c r="AB291" s="214"/>
      <c r="AC291" s="214"/>
      <c r="AD291" s="214"/>
      <c r="AE291" s="214"/>
      <c r="AF291" s="214"/>
      <c r="AG291" s="214"/>
      <c r="AH291" s="214"/>
      <c r="AI291" s="214"/>
      <c r="AJ291" s="214"/>
    </row>
    <row r="292" ht="15.0" customHeight="1">
      <c r="A292" s="246" t="s">
        <v>6529</v>
      </c>
      <c r="B292" s="246"/>
      <c r="C292" s="246" t="s">
        <v>80</v>
      </c>
      <c r="D292" s="262">
        <v>2.0</v>
      </c>
      <c r="E292" s="262"/>
      <c r="F292" s="262"/>
      <c r="G292" s="262"/>
      <c r="H292" s="262"/>
      <c r="I292" s="251">
        <f t="shared" si="1"/>
        <v>0</v>
      </c>
      <c r="J292" s="252">
        <f t="shared" si="2"/>
        <v>2</v>
      </c>
      <c r="K292" s="214"/>
      <c r="L292" s="227"/>
      <c r="M292" s="255"/>
      <c r="N292" s="329" t="s">
        <v>8309</v>
      </c>
      <c r="O292" s="246" t="s">
        <v>8310</v>
      </c>
      <c r="P292" s="296"/>
      <c r="Q292" s="262">
        <v>2.0</v>
      </c>
      <c r="R292" s="262"/>
      <c r="S292" s="262">
        <v>2.0</v>
      </c>
      <c r="T292" s="262"/>
      <c r="U292" s="262"/>
      <c r="V292" s="250">
        <f t="shared" si="3"/>
        <v>2</v>
      </c>
      <c r="W292" s="252">
        <f t="shared" si="4"/>
        <v>4</v>
      </c>
      <c r="X292" s="936">
        <f t="shared" si="5"/>
        <v>-2</v>
      </c>
      <c r="Y292" s="808"/>
      <c r="Z292" s="214"/>
      <c r="AA292" s="214"/>
      <c r="AB292" s="214"/>
      <c r="AC292" s="214"/>
      <c r="AD292" s="214"/>
      <c r="AE292" s="214"/>
      <c r="AF292" s="214"/>
      <c r="AG292" s="214"/>
      <c r="AH292" s="214"/>
      <c r="AI292" s="214"/>
      <c r="AJ292" s="214"/>
    </row>
    <row r="293" ht="15.0" customHeight="1">
      <c r="A293" s="246" t="s">
        <v>4363</v>
      </c>
      <c r="B293" s="246"/>
      <c r="C293" s="246" t="s">
        <v>80</v>
      </c>
      <c r="D293" s="262">
        <v>3.0</v>
      </c>
      <c r="E293" s="262"/>
      <c r="F293" s="262"/>
      <c r="G293" s="262"/>
      <c r="H293" s="262"/>
      <c r="I293" s="251">
        <f t="shared" si="1"/>
        <v>0</v>
      </c>
      <c r="J293" s="252">
        <f t="shared" si="2"/>
        <v>3</v>
      </c>
      <c r="K293" s="214"/>
      <c r="L293" s="227"/>
      <c r="M293" s="214"/>
      <c r="N293" s="214"/>
      <c r="O293" s="246" t="s">
        <v>4363</v>
      </c>
      <c r="P293" s="808"/>
      <c r="Q293" s="262">
        <v>3.0</v>
      </c>
      <c r="R293" s="262"/>
      <c r="S293" s="262"/>
      <c r="T293" s="262"/>
      <c r="U293" s="262"/>
      <c r="V293" s="250">
        <f t="shared" si="3"/>
        <v>0</v>
      </c>
      <c r="W293" s="252">
        <f t="shared" si="4"/>
        <v>3</v>
      </c>
      <c r="X293" s="936">
        <f t="shared" si="5"/>
        <v>0</v>
      </c>
      <c r="Y293" s="808"/>
      <c r="Z293" s="214"/>
      <c r="AA293" s="214"/>
      <c r="AB293" s="214"/>
      <c r="AC293" s="214"/>
      <c r="AD293" s="214"/>
      <c r="AE293" s="214"/>
      <c r="AF293" s="214"/>
      <c r="AG293" s="214"/>
      <c r="AH293" s="214"/>
      <c r="AI293" s="214"/>
      <c r="AJ293" s="214"/>
    </row>
    <row r="294" ht="15.0" customHeight="1">
      <c r="A294" s="246" t="s">
        <v>6561</v>
      </c>
      <c r="B294" s="246"/>
      <c r="C294" s="246" t="s">
        <v>80</v>
      </c>
      <c r="D294" s="262">
        <v>2.0</v>
      </c>
      <c r="E294" s="262"/>
      <c r="F294" s="262">
        <v>1.0</v>
      </c>
      <c r="G294" s="262"/>
      <c r="H294" s="262"/>
      <c r="I294" s="251">
        <f t="shared" si="1"/>
        <v>1</v>
      </c>
      <c r="J294" s="252">
        <f t="shared" si="2"/>
        <v>3</v>
      </c>
      <c r="K294" s="214"/>
      <c r="L294" s="227"/>
      <c r="M294" s="214"/>
      <c r="N294" s="214"/>
      <c r="O294" s="938" t="s">
        <v>6561</v>
      </c>
      <c r="P294" s="808"/>
      <c r="Q294" s="262">
        <v>2.0</v>
      </c>
      <c r="R294" s="262"/>
      <c r="S294" s="262">
        <v>1.0</v>
      </c>
      <c r="T294" s="262"/>
      <c r="U294" s="262"/>
      <c r="V294" s="250">
        <f t="shared" si="3"/>
        <v>1</v>
      </c>
      <c r="W294" s="252">
        <f t="shared" si="4"/>
        <v>3</v>
      </c>
      <c r="X294" s="936">
        <f t="shared" si="5"/>
        <v>0</v>
      </c>
      <c r="Y294" s="808"/>
      <c r="Z294" s="214"/>
      <c r="AA294" s="214"/>
      <c r="AB294" s="214"/>
      <c r="AC294" s="214"/>
      <c r="AD294" s="214"/>
      <c r="AE294" s="214"/>
      <c r="AF294" s="214"/>
      <c r="AG294" s="214"/>
      <c r="AH294" s="214"/>
      <c r="AI294" s="214"/>
      <c r="AJ294" s="214"/>
    </row>
    <row r="295" ht="15.0" customHeight="1">
      <c r="A295" s="246" t="s">
        <v>6539</v>
      </c>
      <c r="B295" s="246"/>
      <c r="C295" s="246" t="s">
        <v>80</v>
      </c>
      <c r="D295" s="262">
        <v>1.0</v>
      </c>
      <c r="E295" s="262"/>
      <c r="F295" s="262">
        <v>2.0</v>
      </c>
      <c r="G295" s="262"/>
      <c r="H295" s="262"/>
      <c r="I295" s="251">
        <f t="shared" si="1"/>
        <v>2</v>
      </c>
      <c r="J295" s="252">
        <f t="shared" si="2"/>
        <v>3</v>
      </c>
      <c r="K295" s="214"/>
      <c r="L295" s="227"/>
      <c r="M295" s="255"/>
      <c r="N295" s="329" t="s">
        <v>8300</v>
      </c>
      <c r="O295" s="246" t="s">
        <v>8311</v>
      </c>
      <c r="P295" s="296"/>
      <c r="Q295" s="262">
        <v>1.0</v>
      </c>
      <c r="R295" s="262"/>
      <c r="S295" s="262">
        <v>2.0</v>
      </c>
      <c r="T295" s="262"/>
      <c r="U295" s="262"/>
      <c r="V295" s="250">
        <f t="shared" si="3"/>
        <v>2</v>
      </c>
      <c r="W295" s="252">
        <f t="shared" si="4"/>
        <v>3</v>
      </c>
      <c r="X295" s="936">
        <f t="shared" si="5"/>
        <v>0</v>
      </c>
      <c r="Y295" s="808"/>
      <c r="Z295" s="214"/>
      <c r="AA295" s="214"/>
      <c r="AB295" s="214"/>
      <c r="AC295" s="214"/>
      <c r="AD295" s="214"/>
      <c r="AE295" s="214"/>
      <c r="AF295" s="214"/>
      <c r="AG295" s="214"/>
      <c r="AH295" s="214"/>
      <c r="AI295" s="214"/>
      <c r="AJ295" s="214"/>
    </row>
    <row r="296" ht="15.0" customHeight="1">
      <c r="A296" s="246" t="s">
        <v>6540</v>
      </c>
      <c r="B296" s="246"/>
      <c r="C296" s="246" t="s">
        <v>80</v>
      </c>
      <c r="D296" s="262">
        <v>1.0</v>
      </c>
      <c r="E296" s="262"/>
      <c r="F296" s="262"/>
      <c r="G296" s="262"/>
      <c r="H296" s="262"/>
      <c r="I296" s="251">
        <f t="shared" si="1"/>
        <v>0</v>
      </c>
      <c r="J296" s="252">
        <f t="shared" si="2"/>
        <v>1</v>
      </c>
      <c r="K296" s="214"/>
      <c r="L296" s="227"/>
      <c r="M296" s="214"/>
      <c r="N296" s="214"/>
      <c r="O296" s="938" t="s">
        <v>6540</v>
      </c>
      <c r="P296" s="808"/>
      <c r="Q296" s="262">
        <v>1.0</v>
      </c>
      <c r="R296" s="262"/>
      <c r="S296" s="262"/>
      <c r="T296" s="262"/>
      <c r="U296" s="262"/>
      <c r="V296" s="250">
        <f t="shared" si="3"/>
        <v>0</v>
      </c>
      <c r="W296" s="252">
        <f t="shared" si="4"/>
        <v>1</v>
      </c>
      <c r="X296" s="936">
        <f t="shared" si="5"/>
        <v>0</v>
      </c>
      <c r="Y296" s="808"/>
      <c r="Z296" s="214"/>
      <c r="AA296" s="214"/>
      <c r="AB296" s="214"/>
      <c r="AC296" s="214"/>
      <c r="AD296" s="214"/>
      <c r="AE296" s="214"/>
      <c r="AF296" s="214"/>
      <c r="AG296" s="214"/>
      <c r="AH296" s="214"/>
      <c r="AI296" s="214"/>
      <c r="AJ296" s="214"/>
    </row>
    <row r="297" ht="15.0" customHeight="1">
      <c r="A297" s="246" t="s">
        <v>6543</v>
      </c>
      <c r="B297" s="246"/>
      <c r="C297" s="246" t="s">
        <v>80</v>
      </c>
      <c r="D297" s="262">
        <v>5.0</v>
      </c>
      <c r="E297" s="262"/>
      <c r="F297" s="262">
        <v>1.0</v>
      </c>
      <c r="G297" s="262"/>
      <c r="H297" s="262"/>
      <c r="I297" s="251">
        <f t="shared" si="1"/>
        <v>1</v>
      </c>
      <c r="J297" s="252">
        <f t="shared" si="2"/>
        <v>6</v>
      </c>
      <c r="K297" s="214"/>
      <c r="L297" s="227"/>
      <c r="M297" s="255"/>
      <c r="N297" s="329" t="s">
        <v>8312</v>
      </c>
      <c r="O297" s="246" t="s">
        <v>8313</v>
      </c>
      <c r="P297" s="296"/>
      <c r="Q297" s="262">
        <v>5.0</v>
      </c>
      <c r="R297" s="262">
        <v>1.0</v>
      </c>
      <c r="S297" s="262"/>
      <c r="T297" s="262"/>
      <c r="U297" s="262"/>
      <c r="V297" s="250">
        <f t="shared" si="3"/>
        <v>1</v>
      </c>
      <c r="W297" s="252">
        <f t="shared" si="4"/>
        <v>6</v>
      </c>
      <c r="X297" s="936">
        <f t="shared" si="5"/>
        <v>0</v>
      </c>
      <c r="Y297" s="808"/>
      <c r="Z297" s="214"/>
      <c r="AA297" s="214"/>
      <c r="AB297" s="214"/>
      <c r="AC297" s="214"/>
      <c r="AD297" s="214"/>
      <c r="AE297" s="214"/>
      <c r="AF297" s="214"/>
      <c r="AG297" s="214"/>
      <c r="AH297" s="214"/>
      <c r="AI297" s="214"/>
      <c r="AJ297" s="214"/>
    </row>
    <row r="298" ht="15.0" customHeight="1">
      <c r="A298" s="246" t="s">
        <v>8314</v>
      </c>
      <c r="B298" s="246"/>
      <c r="C298" s="246" t="s">
        <v>80</v>
      </c>
      <c r="D298" s="262">
        <v>1.0</v>
      </c>
      <c r="E298" s="262"/>
      <c r="F298" s="262"/>
      <c r="G298" s="262"/>
      <c r="H298" s="262"/>
      <c r="I298" s="251">
        <f t="shared" si="1"/>
        <v>0</v>
      </c>
      <c r="J298" s="252">
        <f t="shared" si="2"/>
        <v>1</v>
      </c>
      <c r="K298" s="214"/>
      <c r="L298" s="227"/>
      <c r="M298" s="214"/>
      <c r="N298" s="214"/>
      <c r="O298" s="246" t="s">
        <v>8314</v>
      </c>
      <c r="P298" s="808"/>
      <c r="Q298" s="262">
        <v>0.0</v>
      </c>
      <c r="R298" s="262">
        <v>1.0</v>
      </c>
      <c r="S298" s="262"/>
      <c r="T298" s="262"/>
      <c r="U298" s="262"/>
      <c r="V298" s="250">
        <f t="shared" si="3"/>
        <v>1</v>
      </c>
      <c r="W298" s="252">
        <f t="shared" si="4"/>
        <v>1</v>
      </c>
      <c r="X298" s="936">
        <f t="shared" si="5"/>
        <v>0</v>
      </c>
      <c r="Y298" s="808"/>
      <c r="Z298" s="214"/>
      <c r="AA298" s="214"/>
      <c r="AB298" s="214"/>
      <c r="AC298" s="214"/>
      <c r="AD298" s="214"/>
      <c r="AE298" s="214"/>
      <c r="AF298" s="214"/>
      <c r="AG298" s="214"/>
      <c r="AH298" s="214"/>
      <c r="AI298" s="214"/>
      <c r="AJ298" s="214"/>
    </row>
    <row r="299" ht="15.0" customHeight="1">
      <c r="A299" s="246" t="s">
        <v>6544</v>
      </c>
      <c r="B299" s="246"/>
      <c r="C299" s="246" t="s">
        <v>80</v>
      </c>
      <c r="D299" s="262">
        <v>1.0</v>
      </c>
      <c r="E299" s="262"/>
      <c r="F299" s="262"/>
      <c r="G299" s="262"/>
      <c r="H299" s="262"/>
      <c r="I299" s="251">
        <f t="shared" si="1"/>
        <v>0</v>
      </c>
      <c r="J299" s="252">
        <f t="shared" si="2"/>
        <v>1</v>
      </c>
      <c r="K299" s="214"/>
      <c r="L299" s="227"/>
      <c r="M299" s="255"/>
      <c r="N299" s="329" t="s">
        <v>8315</v>
      </c>
      <c r="O299" s="246" t="s">
        <v>8316</v>
      </c>
      <c r="P299" s="296"/>
      <c r="Q299" s="262">
        <v>1.0</v>
      </c>
      <c r="R299" s="262"/>
      <c r="S299" s="262"/>
      <c r="T299" s="262"/>
      <c r="U299" s="262"/>
      <c r="V299" s="250">
        <f t="shared" si="3"/>
        <v>0</v>
      </c>
      <c r="W299" s="252">
        <f t="shared" si="4"/>
        <v>1</v>
      </c>
      <c r="X299" s="936">
        <f t="shared" si="5"/>
        <v>0</v>
      </c>
      <c r="Y299" s="808"/>
      <c r="Z299" s="214"/>
      <c r="AA299" s="214"/>
      <c r="AB299" s="214"/>
      <c r="AC299" s="214"/>
      <c r="AD299" s="214"/>
      <c r="AE299" s="214"/>
      <c r="AF299" s="214"/>
      <c r="AG299" s="214"/>
      <c r="AH299" s="214"/>
      <c r="AI299" s="214"/>
      <c r="AJ299" s="214"/>
    </row>
    <row r="300" ht="15.0" customHeight="1">
      <c r="A300" s="246" t="s">
        <v>6547</v>
      </c>
      <c r="B300" s="246"/>
      <c r="C300" s="246" t="s">
        <v>80</v>
      </c>
      <c r="D300" s="262">
        <v>1.0</v>
      </c>
      <c r="E300" s="262"/>
      <c r="F300" s="262"/>
      <c r="G300" s="262"/>
      <c r="H300" s="262"/>
      <c r="I300" s="251">
        <f t="shared" si="1"/>
        <v>0</v>
      </c>
      <c r="J300" s="252">
        <f t="shared" si="2"/>
        <v>1</v>
      </c>
      <c r="K300" s="214"/>
      <c r="L300" s="227"/>
      <c r="M300" s="255"/>
      <c r="N300" s="329" t="s">
        <v>8111</v>
      </c>
      <c r="O300" s="246" t="s">
        <v>8317</v>
      </c>
      <c r="P300" s="296"/>
      <c r="Q300" s="262">
        <v>1.0</v>
      </c>
      <c r="R300" s="262"/>
      <c r="S300" s="262"/>
      <c r="T300" s="262"/>
      <c r="U300" s="262"/>
      <c r="V300" s="250">
        <f t="shared" si="3"/>
        <v>0</v>
      </c>
      <c r="W300" s="252">
        <f t="shared" si="4"/>
        <v>1</v>
      </c>
      <c r="X300" s="936">
        <f t="shared" si="5"/>
        <v>0</v>
      </c>
      <c r="Y300" s="808"/>
      <c r="Z300" s="214"/>
      <c r="AA300" s="214"/>
      <c r="AB300" s="214"/>
      <c r="AC300" s="214"/>
      <c r="AD300" s="214"/>
      <c r="AE300" s="214"/>
      <c r="AF300" s="214"/>
      <c r="AG300" s="214"/>
      <c r="AH300" s="214"/>
      <c r="AI300" s="214"/>
      <c r="AJ300" s="214"/>
    </row>
    <row r="301" ht="15.0" customHeight="1">
      <c r="A301" s="246" t="s">
        <v>6563</v>
      </c>
      <c r="B301" s="246"/>
      <c r="C301" s="246" t="s">
        <v>101</v>
      </c>
      <c r="D301" s="262">
        <v>1.0</v>
      </c>
      <c r="E301" s="262"/>
      <c r="F301" s="262"/>
      <c r="G301" s="262"/>
      <c r="H301" s="262"/>
      <c r="I301" s="251">
        <f t="shared" si="1"/>
        <v>0</v>
      </c>
      <c r="J301" s="252">
        <f t="shared" si="2"/>
        <v>1</v>
      </c>
      <c r="K301" s="214"/>
      <c r="L301" s="227"/>
      <c r="M301" s="214"/>
      <c r="N301" s="214"/>
      <c r="O301" s="246" t="s">
        <v>6563</v>
      </c>
      <c r="P301" s="808"/>
      <c r="Q301" s="262">
        <v>1.0</v>
      </c>
      <c r="R301" s="262"/>
      <c r="S301" s="262"/>
      <c r="T301" s="262"/>
      <c r="U301" s="262"/>
      <c r="V301" s="250">
        <f t="shared" si="3"/>
        <v>0</v>
      </c>
      <c r="W301" s="252">
        <f t="shared" si="4"/>
        <v>1</v>
      </c>
      <c r="X301" s="936">
        <f t="shared" si="5"/>
        <v>0</v>
      </c>
      <c r="Y301" s="808"/>
      <c r="Z301" s="214"/>
      <c r="AA301" s="214"/>
      <c r="AB301" s="214"/>
      <c r="AC301" s="214"/>
      <c r="AD301" s="214"/>
      <c r="AE301" s="214"/>
      <c r="AF301" s="214"/>
      <c r="AG301" s="214"/>
      <c r="AH301" s="214"/>
      <c r="AI301" s="214"/>
      <c r="AJ301" s="214"/>
    </row>
    <row r="302" ht="15.0" customHeight="1">
      <c r="A302" s="246" t="s">
        <v>8318</v>
      </c>
      <c r="B302" s="246"/>
      <c r="C302" s="246" t="s">
        <v>80</v>
      </c>
      <c r="D302" s="262">
        <v>2.0</v>
      </c>
      <c r="E302" s="262"/>
      <c r="F302" s="262">
        <v>5.0</v>
      </c>
      <c r="G302" s="262"/>
      <c r="H302" s="262"/>
      <c r="I302" s="251">
        <f t="shared" si="1"/>
        <v>5</v>
      </c>
      <c r="J302" s="252">
        <f t="shared" si="2"/>
        <v>7</v>
      </c>
      <c r="K302" s="214"/>
      <c r="L302" s="227"/>
      <c r="M302" s="214"/>
      <c r="N302" s="214"/>
      <c r="O302" s="246" t="s">
        <v>8318</v>
      </c>
      <c r="P302" s="808"/>
      <c r="Q302" s="262">
        <v>2.0</v>
      </c>
      <c r="R302" s="262"/>
      <c r="S302" s="262">
        <v>2.0</v>
      </c>
      <c r="T302" s="262"/>
      <c r="U302" s="262"/>
      <c r="V302" s="250">
        <f t="shared" si="3"/>
        <v>2</v>
      </c>
      <c r="W302" s="252">
        <f t="shared" si="4"/>
        <v>4</v>
      </c>
      <c r="X302" s="936">
        <f t="shared" si="5"/>
        <v>3</v>
      </c>
      <c r="Y302" s="808"/>
      <c r="Z302" s="214"/>
      <c r="AA302" s="214"/>
      <c r="AB302" s="214"/>
      <c r="AC302" s="214"/>
      <c r="AD302" s="214"/>
      <c r="AE302" s="214"/>
      <c r="AF302" s="214"/>
      <c r="AG302" s="214"/>
      <c r="AH302" s="214"/>
      <c r="AI302" s="214"/>
      <c r="AJ302" s="214"/>
    </row>
    <row r="303" ht="15.0" customHeight="1">
      <c r="A303" s="246" t="s">
        <v>8319</v>
      </c>
      <c r="B303" s="246"/>
      <c r="C303" s="246" t="s">
        <v>80</v>
      </c>
      <c r="D303" s="262">
        <v>4.0</v>
      </c>
      <c r="E303" s="262"/>
      <c r="F303" s="262"/>
      <c r="G303" s="262"/>
      <c r="H303" s="262"/>
      <c r="I303" s="251">
        <f t="shared" si="1"/>
        <v>0</v>
      </c>
      <c r="J303" s="252">
        <f t="shared" si="2"/>
        <v>4</v>
      </c>
      <c r="K303" s="214"/>
      <c r="L303" s="227"/>
      <c r="M303" s="255"/>
      <c r="N303" s="329" t="s">
        <v>8315</v>
      </c>
      <c r="O303" s="246" t="s">
        <v>8320</v>
      </c>
      <c r="P303" s="296"/>
      <c r="Q303" s="262">
        <v>4.0</v>
      </c>
      <c r="R303" s="262"/>
      <c r="S303" s="262"/>
      <c r="T303" s="262"/>
      <c r="U303" s="262"/>
      <c r="V303" s="250">
        <f t="shared" si="3"/>
        <v>0</v>
      </c>
      <c r="W303" s="252">
        <f t="shared" si="4"/>
        <v>4</v>
      </c>
      <c r="X303" s="936">
        <f t="shared" si="5"/>
        <v>0</v>
      </c>
      <c r="Y303" s="808"/>
      <c r="Z303" s="214"/>
      <c r="AA303" s="214"/>
      <c r="AB303" s="214"/>
      <c r="AC303" s="214"/>
      <c r="AD303" s="214"/>
      <c r="AE303" s="214"/>
      <c r="AF303" s="214"/>
      <c r="AG303" s="214"/>
      <c r="AH303" s="214"/>
      <c r="AI303" s="214"/>
      <c r="AJ303" s="214"/>
    </row>
    <row r="304" ht="15.0" customHeight="1">
      <c r="A304" s="246" t="s">
        <v>8321</v>
      </c>
      <c r="B304" s="246"/>
      <c r="C304" s="246" t="s">
        <v>80</v>
      </c>
      <c r="D304" s="262">
        <v>4.0</v>
      </c>
      <c r="E304" s="262"/>
      <c r="F304" s="262"/>
      <c r="G304" s="262"/>
      <c r="H304" s="262"/>
      <c r="I304" s="251">
        <f t="shared" si="1"/>
        <v>0</v>
      </c>
      <c r="J304" s="252">
        <f t="shared" si="2"/>
        <v>4</v>
      </c>
      <c r="K304" s="214"/>
      <c r="L304" s="227"/>
      <c r="M304" s="255"/>
      <c r="N304" s="329"/>
      <c r="O304" s="246" t="s">
        <v>8322</v>
      </c>
      <c r="P304" s="296"/>
      <c r="Q304" s="262">
        <v>4.0</v>
      </c>
      <c r="R304" s="262"/>
      <c r="S304" s="262"/>
      <c r="T304" s="262"/>
      <c r="U304" s="262"/>
      <c r="V304" s="250">
        <f t="shared" si="3"/>
        <v>0</v>
      </c>
      <c r="W304" s="252">
        <f t="shared" si="4"/>
        <v>4</v>
      </c>
      <c r="X304" s="936">
        <f t="shared" si="5"/>
        <v>0</v>
      </c>
      <c r="Y304" s="808"/>
      <c r="Z304" s="214"/>
      <c r="AA304" s="214"/>
      <c r="AB304" s="214"/>
      <c r="AC304" s="214"/>
      <c r="AD304" s="214"/>
      <c r="AE304" s="214"/>
      <c r="AF304" s="214"/>
      <c r="AG304" s="214"/>
      <c r="AH304" s="214"/>
      <c r="AI304" s="214"/>
      <c r="AJ304" s="214"/>
    </row>
    <row r="305" ht="15.0" customHeight="1">
      <c r="A305" s="246" t="s">
        <v>6585</v>
      </c>
      <c r="B305" s="246"/>
      <c r="C305" s="246" t="s">
        <v>101</v>
      </c>
      <c r="D305" s="262">
        <v>0.0</v>
      </c>
      <c r="E305" s="262"/>
      <c r="F305" s="262">
        <v>2.0</v>
      </c>
      <c r="G305" s="262"/>
      <c r="H305" s="262"/>
      <c r="I305" s="251">
        <f t="shared" si="1"/>
        <v>2</v>
      </c>
      <c r="J305" s="252">
        <f t="shared" si="2"/>
        <v>2</v>
      </c>
      <c r="K305" s="214"/>
      <c r="L305" s="227"/>
      <c r="M305" s="255"/>
      <c r="N305" s="329"/>
      <c r="O305" s="246"/>
      <c r="P305" s="296"/>
      <c r="Q305" s="262">
        <v>0.0</v>
      </c>
      <c r="R305" s="262"/>
      <c r="S305" s="262"/>
      <c r="T305" s="262"/>
      <c r="U305" s="262"/>
      <c r="V305" s="250">
        <f t="shared" si="3"/>
        <v>0</v>
      </c>
      <c r="W305" s="252">
        <f t="shared" si="4"/>
        <v>0</v>
      </c>
      <c r="X305" s="936">
        <f t="shared" si="5"/>
        <v>2</v>
      </c>
      <c r="Y305" s="808"/>
      <c r="Z305" s="214"/>
      <c r="AA305" s="214"/>
      <c r="AB305" s="214"/>
      <c r="AC305" s="214"/>
      <c r="AD305" s="214"/>
      <c r="AE305" s="214"/>
      <c r="AF305" s="214"/>
      <c r="AG305" s="214"/>
      <c r="AH305" s="214"/>
      <c r="AI305" s="214"/>
      <c r="AJ305" s="214"/>
    </row>
    <row r="306" ht="15.0" customHeight="1">
      <c r="A306" s="246" t="s">
        <v>846</v>
      </c>
      <c r="B306" s="246"/>
      <c r="C306" s="246" t="s">
        <v>3603</v>
      </c>
      <c r="D306" s="262">
        <v>10.0</v>
      </c>
      <c r="E306" s="262"/>
      <c r="F306" s="262"/>
      <c r="G306" s="262"/>
      <c r="H306" s="262"/>
      <c r="I306" s="251">
        <f t="shared" si="1"/>
        <v>0</v>
      </c>
      <c r="J306" s="252">
        <f t="shared" si="2"/>
        <v>10</v>
      </c>
      <c r="K306" s="214"/>
      <c r="L306" s="227"/>
      <c r="M306" s="255"/>
      <c r="N306" s="329" t="s">
        <v>8323</v>
      </c>
      <c r="O306" s="246" t="s">
        <v>8324</v>
      </c>
      <c r="P306" s="296"/>
      <c r="Q306" s="262">
        <v>5.0</v>
      </c>
      <c r="R306" s="262">
        <v>2.5</v>
      </c>
      <c r="S306" s="262">
        <v>2.5</v>
      </c>
      <c r="T306" s="262"/>
      <c r="U306" s="262"/>
      <c r="V306" s="250">
        <f t="shared" si="3"/>
        <v>5</v>
      </c>
      <c r="W306" s="252">
        <f t="shared" si="4"/>
        <v>10</v>
      </c>
      <c r="X306" s="936">
        <f t="shared" si="5"/>
        <v>0</v>
      </c>
      <c r="Y306" s="808"/>
      <c r="Z306" s="214"/>
      <c r="AA306" s="214"/>
      <c r="AB306" s="214"/>
      <c r="AC306" s="214"/>
      <c r="AD306" s="214"/>
      <c r="AE306" s="214"/>
      <c r="AF306" s="214"/>
      <c r="AG306" s="214"/>
      <c r="AH306" s="214"/>
      <c r="AI306" s="214"/>
      <c r="AJ306" s="214"/>
    </row>
    <row r="307" ht="15.0" customHeight="1">
      <c r="A307" s="246" t="s">
        <v>8325</v>
      </c>
      <c r="B307" s="246"/>
      <c r="C307" s="246" t="s">
        <v>3603</v>
      </c>
      <c r="D307" s="262">
        <v>8.0</v>
      </c>
      <c r="E307" s="262"/>
      <c r="F307" s="262">
        <v>15.0</v>
      </c>
      <c r="G307" s="262"/>
      <c r="H307" s="262"/>
      <c r="I307" s="251">
        <f t="shared" si="1"/>
        <v>15</v>
      </c>
      <c r="J307" s="252">
        <f t="shared" si="2"/>
        <v>23</v>
      </c>
      <c r="K307" s="214"/>
      <c r="L307" s="227"/>
      <c r="M307" s="255"/>
      <c r="N307" s="329" t="s">
        <v>8326</v>
      </c>
      <c r="O307" s="246" t="s">
        <v>8327</v>
      </c>
      <c r="P307" s="296"/>
      <c r="Q307" s="262">
        <v>1.0</v>
      </c>
      <c r="R307" s="262">
        <v>1.0</v>
      </c>
      <c r="S307" s="262">
        <v>3.0</v>
      </c>
      <c r="T307" s="262"/>
      <c r="U307" s="262"/>
      <c r="V307" s="250">
        <f t="shared" si="3"/>
        <v>4</v>
      </c>
      <c r="W307" s="252">
        <f t="shared" si="4"/>
        <v>5</v>
      </c>
      <c r="X307" s="936">
        <f t="shared" si="5"/>
        <v>18</v>
      </c>
      <c r="Y307" s="808"/>
      <c r="Z307" s="214"/>
      <c r="AA307" s="214"/>
      <c r="AB307" s="214"/>
      <c r="AC307" s="214"/>
      <c r="AD307" s="214"/>
      <c r="AE307" s="214"/>
      <c r="AF307" s="214"/>
      <c r="AG307" s="214"/>
      <c r="AH307" s="214"/>
      <c r="AI307" s="214"/>
      <c r="AJ307" s="214"/>
    </row>
    <row r="308" ht="15.0" customHeight="1">
      <c r="A308" s="246" t="s">
        <v>6593</v>
      </c>
      <c r="B308" s="246"/>
      <c r="C308" s="246" t="s">
        <v>3603</v>
      </c>
      <c r="D308" s="262">
        <v>3.0</v>
      </c>
      <c r="E308" s="262"/>
      <c r="F308" s="262"/>
      <c r="G308" s="262"/>
      <c r="H308" s="262"/>
      <c r="I308" s="251">
        <f t="shared" si="1"/>
        <v>0</v>
      </c>
      <c r="J308" s="252">
        <f t="shared" si="2"/>
        <v>3</v>
      </c>
      <c r="K308" s="214"/>
      <c r="L308" s="227"/>
      <c r="M308" s="255"/>
      <c r="N308" s="329"/>
      <c r="O308" s="246" t="s">
        <v>6593</v>
      </c>
      <c r="P308" s="296"/>
      <c r="Q308" s="262">
        <v>3.0</v>
      </c>
      <c r="R308" s="262"/>
      <c r="S308" s="262"/>
      <c r="T308" s="262"/>
      <c r="U308" s="262"/>
      <c r="V308" s="250">
        <f t="shared" si="3"/>
        <v>0</v>
      </c>
      <c r="W308" s="252">
        <f t="shared" si="4"/>
        <v>3</v>
      </c>
      <c r="X308" s="936">
        <f t="shared" si="5"/>
        <v>0</v>
      </c>
      <c r="Y308" s="808"/>
      <c r="Z308" s="214"/>
      <c r="AA308" s="214"/>
      <c r="AB308" s="214"/>
      <c r="AC308" s="214"/>
      <c r="AD308" s="214"/>
      <c r="AE308" s="214"/>
      <c r="AF308" s="214"/>
      <c r="AG308" s="214"/>
      <c r="AH308" s="214"/>
      <c r="AI308" s="214"/>
      <c r="AJ308" s="214"/>
    </row>
    <row r="309" ht="15.0" customHeight="1">
      <c r="A309" s="246" t="s">
        <v>8328</v>
      </c>
      <c r="B309" s="246"/>
      <c r="C309" s="246" t="s">
        <v>6859</v>
      </c>
      <c r="D309" s="262">
        <v>0.0</v>
      </c>
      <c r="E309" s="262"/>
      <c r="F309" s="262">
        <v>1.0</v>
      </c>
      <c r="G309" s="262"/>
      <c r="H309" s="262"/>
      <c r="I309" s="251">
        <f t="shared" si="1"/>
        <v>1</v>
      </c>
      <c r="J309" s="252">
        <f t="shared" si="2"/>
        <v>1</v>
      </c>
      <c r="K309" s="214"/>
      <c r="L309" s="227"/>
      <c r="M309" s="255"/>
      <c r="N309" s="329"/>
      <c r="O309" s="246"/>
      <c r="P309" s="296"/>
      <c r="Q309" s="262">
        <v>0.0</v>
      </c>
      <c r="R309" s="262"/>
      <c r="S309" s="262"/>
      <c r="T309" s="262"/>
      <c r="U309" s="262"/>
      <c r="V309" s="250">
        <f t="shared" si="3"/>
        <v>0</v>
      </c>
      <c r="W309" s="252">
        <f t="shared" si="4"/>
        <v>0</v>
      </c>
      <c r="X309" s="936">
        <f t="shared" si="5"/>
        <v>1</v>
      </c>
      <c r="Y309" s="808"/>
      <c r="Z309" s="214"/>
      <c r="AA309" s="214"/>
      <c r="AB309" s="214"/>
      <c r="AC309" s="214"/>
      <c r="AD309" s="214"/>
      <c r="AE309" s="214"/>
      <c r="AF309" s="214"/>
      <c r="AG309" s="214"/>
      <c r="AH309" s="214"/>
      <c r="AI309" s="214"/>
      <c r="AJ309" s="214"/>
    </row>
    <row r="310" ht="15.0" customHeight="1">
      <c r="A310" s="246" t="s">
        <v>6607</v>
      </c>
      <c r="B310" s="246"/>
      <c r="C310" s="246" t="s">
        <v>80</v>
      </c>
      <c r="D310" s="262">
        <v>2.0</v>
      </c>
      <c r="E310" s="262"/>
      <c r="F310" s="262"/>
      <c r="G310" s="262"/>
      <c r="H310" s="262"/>
      <c r="I310" s="251">
        <f t="shared" si="1"/>
        <v>0</v>
      </c>
      <c r="J310" s="252">
        <f t="shared" si="2"/>
        <v>2</v>
      </c>
      <c r="K310" s="214"/>
      <c r="L310" s="227"/>
      <c r="M310" s="255"/>
      <c r="N310" s="329"/>
      <c r="O310" s="246" t="s">
        <v>8329</v>
      </c>
      <c r="P310" s="296"/>
      <c r="Q310" s="262">
        <v>2.0</v>
      </c>
      <c r="R310" s="262"/>
      <c r="S310" s="262"/>
      <c r="T310" s="262"/>
      <c r="U310" s="262"/>
      <c r="V310" s="250">
        <f t="shared" si="3"/>
        <v>0</v>
      </c>
      <c r="W310" s="252">
        <f t="shared" si="4"/>
        <v>2</v>
      </c>
      <c r="X310" s="936">
        <f t="shared" si="5"/>
        <v>0</v>
      </c>
      <c r="Y310" s="808"/>
      <c r="Z310" s="214"/>
      <c r="AA310" s="214"/>
      <c r="AB310" s="214"/>
      <c r="AC310" s="214"/>
      <c r="AD310" s="214"/>
      <c r="AE310" s="214"/>
      <c r="AF310" s="214"/>
      <c r="AG310" s="214"/>
      <c r="AH310" s="214"/>
      <c r="AI310" s="214"/>
      <c r="AJ310" s="214"/>
    </row>
    <row r="311" ht="15.0" customHeight="1">
      <c r="A311" s="246" t="s">
        <v>4594</v>
      </c>
      <c r="B311" s="246"/>
      <c r="C311" s="246" t="s">
        <v>80</v>
      </c>
      <c r="D311" s="262">
        <v>0.0</v>
      </c>
      <c r="E311" s="262"/>
      <c r="F311" s="262">
        <v>1.0</v>
      </c>
      <c r="G311" s="262"/>
      <c r="H311" s="262"/>
      <c r="I311" s="251">
        <f t="shared" si="1"/>
        <v>1</v>
      </c>
      <c r="J311" s="252">
        <f t="shared" si="2"/>
        <v>1</v>
      </c>
      <c r="K311" s="214"/>
      <c r="L311" s="227"/>
      <c r="M311" s="255"/>
      <c r="N311" s="329"/>
      <c r="O311" s="246"/>
      <c r="P311" s="296"/>
      <c r="Q311" s="262">
        <v>0.0</v>
      </c>
      <c r="R311" s="262"/>
      <c r="S311" s="262"/>
      <c r="T311" s="262"/>
      <c r="U311" s="262"/>
      <c r="V311" s="250">
        <f t="shared" si="3"/>
        <v>0</v>
      </c>
      <c r="W311" s="252">
        <f t="shared" si="4"/>
        <v>0</v>
      </c>
      <c r="X311" s="936">
        <f t="shared" si="5"/>
        <v>1</v>
      </c>
      <c r="Y311" s="808"/>
      <c r="Z311" s="214"/>
      <c r="AA311" s="214"/>
      <c r="AB311" s="214"/>
      <c r="AC311" s="214"/>
      <c r="AD311" s="214"/>
      <c r="AE311" s="214"/>
      <c r="AF311" s="214"/>
      <c r="AG311" s="214"/>
      <c r="AH311" s="214"/>
      <c r="AI311" s="214"/>
      <c r="AJ311" s="214"/>
    </row>
    <row r="312" ht="15.0" customHeight="1">
      <c r="A312" s="247" t="s">
        <v>6609</v>
      </c>
      <c r="B312" s="246"/>
      <c r="C312" s="246" t="s">
        <v>80</v>
      </c>
      <c r="D312" s="249">
        <v>1.0</v>
      </c>
      <c r="E312" s="249"/>
      <c r="F312" s="249"/>
      <c r="G312" s="249"/>
      <c r="H312" s="249"/>
      <c r="I312" s="251">
        <f t="shared" si="1"/>
        <v>0</v>
      </c>
      <c r="J312" s="250">
        <f t="shared" si="2"/>
        <v>1</v>
      </c>
      <c r="K312" s="214"/>
      <c r="L312" s="227"/>
      <c r="M312" s="255"/>
      <c r="N312" s="329" t="s">
        <v>8084</v>
      </c>
      <c r="O312" s="246" t="s">
        <v>8330</v>
      </c>
      <c r="P312" s="296"/>
      <c r="Q312" s="249">
        <v>1.0</v>
      </c>
      <c r="R312" s="249"/>
      <c r="S312" s="249"/>
      <c r="T312" s="249"/>
      <c r="U312" s="249"/>
      <c r="V312" s="250">
        <f t="shared" si="3"/>
        <v>0</v>
      </c>
      <c r="W312" s="250">
        <f t="shared" si="4"/>
        <v>1</v>
      </c>
      <c r="X312" s="934">
        <f t="shared" si="5"/>
        <v>0</v>
      </c>
      <c r="Y312" s="808"/>
      <c r="Z312" s="214"/>
      <c r="AA312" s="214"/>
      <c r="AB312" s="214"/>
      <c r="AC312" s="214"/>
      <c r="AD312" s="214"/>
      <c r="AE312" s="214"/>
      <c r="AF312" s="214"/>
      <c r="AG312" s="214"/>
      <c r="AH312" s="214"/>
      <c r="AI312" s="214"/>
      <c r="AJ312" s="214"/>
    </row>
    <row r="313" ht="15.0" customHeight="1">
      <c r="A313" s="246" t="s">
        <v>6610</v>
      </c>
      <c r="B313" s="246"/>
      <c r="C313" s="246" t="s">
        <v>80</v>
      </c>
      <c r="D313" s="262">
        <v>1.0</v>
      </c>
      <c r="E313" s="262"/>
      <c r="F313" s="262"/>
      <c r="G313" s="262"/>
      <c r="H313" s="262"/>
      <c r="I313" s="251">
        <f t="shared" si="1"/>
        <v>0</v>
      </c>
      <c r="J313" s="252">
        <f t="shared" si="2"/>
        <v>1</v>
      </c>
      <c r="K313" s="214"/>
      <c r="L313" s="227"/>
      <c r="M313" s="255"/>
      <c r="N313" s="329"/>
      <c r="O313" s="246" t="s">
        <v>6610</v>
      </c>
      <c r="P313" s="808"/>
      <c r="Q313" s="262">
        <v>1.0</v>
      </c>
      <c r="R313" s="262"/>
      <c r="S313" s="262"/>
      <c r="T313" s="262"/>
      <c r="U313" s="262"/>
      <c r="V313" s="250">
        <f t="shared" si="3"/>
        <v>0</v>
      </c>
      <c r="W313" s="252">
        <f t="shared" si="4"/>
        <v>1</v>
      </c>
      <c r="X313" s="936">
        <f t="shared" si="5"/>
        <v>0</v>
      </c>
      <c r="Y313" s="808"/>
      <c r="Z313" s="214"/>
      <c r="AA313" s="214"/>
      <c r="AB313" s="214"/>
      <c r="AC313" s="214"/>
      <c r="AD313" s="214"/>
      <c r="AE313" s="214"/>
      <c r="AF313" s="214"/>
      <c r="AG313" s="214"/>
      <c r="AH313" s="214"/>
      <c r="AI313" s="214"/>
      <c r="AJ313" s="214"/>
    </row>
    <row r="314" ht="15.0" customHeight="1">
      <c r="A314" s="246" t="s">
        <v>637</v>
      </c>
      <c r="B314" s="246"/>
      <c r="C314" s="246" t="s">
        <v>80</v>
      </c>
      <c r="D314" s="262">
        <v>15.0</v>
      </c>
      <c r="E314" s="262"/>
      <c r="F314" s="262">
        <v>39.0</v>
      </c>
      <c r="G314" s="262"/>
      <c r="H314" s="262"/>
      <c r="I314" s="251">
        <f t="shared" si="1"/>
        <v>39</v>
      </c>
      <c r="J314" s="252">
        <f t="shared" si="2"/>
        <v>54</v>
      </c>
      <c r="K314" s="214"/>
      <c r="L314" s="227"/>
      <c r="M314" s="214"/>
      <c r="N314" s="214"/>
      <c r="O314" s="246" t="s">
        <v>637</v>
      </c>
      <c r="P314" s="808"/>
      <c r="Q314" s="262">
        <v>0.0</v>
      </c>
      <c r="R314" s="262"/>
      <c r="S314" s="262"/>
      <c r="T314" s="262"/>
      <c r="U314" s="262"/>
      <c r="V314" s="250">
        <f t="shared" si="3"/>
        <v>0</v>
      </c>
      <c r="W314" s="252">
        <f t="shared" si="4"/>
        <v>0</v>
      </c>
      <c r="X314" s="936">
        <f t="shared" si="5"/>
        <v>54</v>
      </c>
      <c r="Y314" s="808"/>
      <c r="Z314" s="214"/>
      <c r="AA314" s="214"/>
      <c r="AB314" s="214"/>
      <c r="AC314" s="214"/>
      <c r="AD314" s="214"/>
      <c r="AE314" s="214"/>
      <c r="AF314" s="214"/>
      <c r="AG314" s="214"/>
      <c r="AH314" s="214"/>
      <c r="AI314" s="214"/>
      <c r="AJ314" s="214"/>
    </row>
    <row r="315" ht="15.0" customHeight="1">
      <c r="A315" s="246" t="s">
        <v>6621</v>
      </c>
      <c r="B315" s="246"/>
      <c r="C315" s="246" t="s">
        <v>80</v>
      </c>
      <c r="D315" s="262">
        <v>9.0</v>
      </c>
      <c r="E315" s="262"/>
      <c r="F315" s="262"/>
      <c r="G315" s="262"/>
      <c r="H315" s="262"/>
      <c r="I315" s="251">
        <f t="shared" si="1"/>
        <v>0</v>
      </c>
      <c r="J315" s="252">
        <f t="shared" si="2"/>
        <v>9</v>
      </c>
      <c r="K315" s="214"/>
      <c r="L315" s="227"/>
      <c r="M315" s="214"/>
      <c r="N315" s="214"/>
      <c r="O315" s="246" t="s">
        <v>6621</v>
      </c>
      <c r="P315" s="808"/>
      <c r="Q315" s="262">
        <v>0.0</v>
      </c>
      <c r="R315" s="262"/>
      <c r="S315" s="262"/>
      <c r="T315" s="262"/>
      <c r="U315" s="262"/>
      <c r="V315" s="250">
        <f t="shared" si="3"/>
        <v>0</v>
      </c>
      <c r="W315" s="252">
        <f t="shared" si="4"/>
        <v>0</v>
      </c>
      <c r="X315" s="936">
        <f t="shared" si="5"/>
        <v>9</v>
      </c>
      <c r="Y315" s="808"/>
      <c r="Z315" s="214"/>
      <c r="AA315" s="214"/>
      <c r="AB315" s="214"/>
      <c r="AC315" s="214"/>
      <c r="AD315" s="214"/>
      <c r="AE315" s="214"/>
      <c r="AF315" s="214"/>
      <c r="AG315" s="214"/>
      <c r="AH315" s="214"/>
      <c r="AI315" s="214"/>
      <c r="AJ315" s="214"/>
    </row>
    <row r="316" ht="15.0" customHeight="1">
      <c r="A316" s="246" t="s">
        <v>6622</v>
      </c>
      <c r="B316" s="246"/>
      <c r="C316" s="246" t="s">
        <v>80</v>
      </c>
      <c r="D316" s="262">
        <v>10.0</v>
      </c>
      <c r="E316" s="262"/>
      <c r="F316" s="262"/>
      <c r="G316" s="262"/>
      <c r="H316" s="262"/>
      <c r="I316" s="251">
        <f t="shared" si="1"/>
        <v>0</v>
      </c>
      <c r="J316" s="252">
        <f t="shared" si="2"/>
        <v>10</v>
      </c>
      <c r="K316" s="214"/>
      <c r="L316" s="227"/>
      <c r="M316" s="214"/>
      <c r="N316" s="214"/>
      <c r="O316" s="246" t="s">
        <v>6622</v>
      </c>
      <c r="P316" s="808"/>
      <c r="Q316" s="262">
        <v>0.0</v>
      </c>
      <c r="R316" s="262"/>
      <c r="S316" s="262"/>
      <c r="T316" s="262"/>
      <c r="U316" s="262"/>
      <c r="V316" s="250">
        <f t="shared" si="3"/>
        <v>0</v>
      </c>
      <c r="W316" s="252">
        <f t="shared" si="4"/>
        <v>0</v>
      </c>
      <c r="X316" s="936">
        <f t="shared" si="5"/>
        <v>10</v>
      </c>
      <c r="Y316" s="808"/>
      <c r="Z316" s="214"/>
      <c r="AA316" s="214"/>
      <c r="AB316" s="214"/>
      <c r="AC316" s="214"/>
      <c r="AD316" s="214"/>
      <c r="AE316" s="214"/>
      <c r="AF316" s="214"/>
      <c r="AG316" s="214"/>
      <c r="AH316" s="214"/>
      <c r="AI316" s="214"/>
      <c r="AJ316" s="214"/>
    </row>
    <row r="317" ht="15.0" customHeight="1">
      <c r="A317" s="246" t="s">
        <v>6611</v>
      </c>
      <c r="B317" s="246"/>
      <c r="C317" s="246" t="s">
        <v>80</v>
      </c>
      <c r="D317" s="262">
        <v>1.0</v>
      </c>
      <c r="E317" s="262"/>
      <c r="F317" s="262"/>
      <c r="G317" s="262"/>
      <c r="H317" s="262"/>
      <c r="I317" s="251">
        <f t="shared" si="1"/>
        <v>0</v>
      </c>
      <c r="J317" s="252">
        <f t="shared" si="2"/>
        <v>1</v>
      </c>
      <c r="K317" s="214"/>
      <c r="L317" s="227"/>
      <c r="M317" s="214"/>
      <c r="N317" s="214"/>
      <c r="O317" s="246" t="s">
        <v>6611</v>
      </c>
      <c r="P317" s="808"/>
      <c r="Q317" s="262">
        <v>1.0</v>
      </c>
      <c r="R317" s="262"/>
      <c r="S317" s="262"/>
      <c r="T317" s="262"/>
      <c r="U317" s="262"/>
      <c r="V317" s="250">
        <f t="shared" si="3"/>
        <v>0</v>
      </c>
      <c r="W317" s="252">
        <f t="shared" si="4"/>
        <v>1</v>
      </c>
      <c r="X317" s="936">
        <f t="shared" si="5"/>
        <v>0</v>
      </c>
      <c r="Y317" s="808"/>
      <c r="Z317" s="214"/>
      <c r="AA317" s="214"/>
      <c r="AB317" s="214"/>
      <c r="AC317" s="214"/>
      <c r="AD317" s="214"/>
      <c r="AE317" s="214"/>
      <c r="AF317" s="214"/>
      <c r="AG317" s="214"/>
      <c r="AH317" s="214"/>
      <c r="AI317" s="214"/>
      <c r="AJ317" s="214"/>
    </row>
    <row r="318" ht="15.0" customHeight="1">
      <c r="A318" s="247" t="s">
        <v>6615</v>
      </c>
      <c r="B318" s="246"/>
      <c r="C318" s="247" t="s">
        <v>80</v>
      </c>
      <c r="D318" s="249">
        <v>4.0</v>
      </c>
      <c r="E318" s="249"/>
      <c r="F318" s="249"/>
      <c r="G318" s="249"/>
      <c r="H318" s="249"/>
      <c r="I318" s="251">
        <f t="shared" si="1"/>
        <v>0</v>
      </c>
      <c r="J318" s="250">
        <f t="shared" si="2"/>
        <v>4</v>
      </c>
      <c r="K318" s="214"/>
      <c r="L318" s="227"/>
      <c r="M318" s="214"/>
      <c r="N318" s="214"/>
      <c r="O318" s="247" t="s">
        <v>6615</v>
      </c>
      <c r="P318" s="808"/>
      <c r="Q318" s="249">
        <v>0.0</v>
      </c>
      <c r="R318" s="249"/>
      <c r="S318" s="249">
        <v>4.0</v>
      </c>
      <c r="T318" s="249"/>
      <c r="U318" s="249"/>
      <c r="V318" s="250">
        <f t="shared" si="3"/>
        <v>4</v>
      </c>
      <c r="W318" s="252">
        <f t="shared" si="4"/>
        <v>4</v>
      </c>
      <c r="X318" s="936">
        <f t="shared" si="5"/>
        <v>0</v>
      </c>
      <c r="Y318" s="808"/>
      <c r="Z318" s="214"/>
      <c r="AA318" s="214"/>
      <c r="AB318" s="214"/>
      <c r="AC318" s="214"/>
      <c r="AD318" s="214"/>
      <c r="AE318" s="214"/>
      <c r="AF318" s="214"/>
      <c r="AG318" s="214"/>
      <c r="AH318" s="214"/>
      <c r="AI318" s="214"/>
      <c r="AJ318" s="214"/>
    </row>
    <row r="319" ht="15.0" customHeight="1">
      <c r="A319" s="247" t="s">
        <v>6629</v>
      </c>
      <c r="B319" s="246"/>
      <c r="C319" s="247" t="s">
        <v>80</v>
      </c>
      <c r="D319" s="249">
        <v>2.0</v>
      </c>
      <c r="E319" s="249"/>
      <c r="F319" s="249"/>
      <c r="G319" s="249"/>
      <c r="H319" s="249"/>
      <c r="I319" s="251">
        <f t="shared" si="1"/>
        <v>0</v>
      </c>
      <c r="J319" s="250">
        <f t="shared" si="2"/>
        <v>2</v>
      </c>
      <c r="K319" s="214"/>
      <c r="L319" s="227"/>
      <c r="M319" s="214"/>
      <c r="N319" s="214"/>
      <c r="O319" s="247"/>
      <c r="P319" s="808"/>
      <c r="Q319" s="249">
        <v>0.0</v>
      </c>
      <c r="R319" s="249"/>
      <c r="S319" s="249"/>
      <c r="T319" s="249"/>
      <c r="U319" s="249"/>
      <c r="V319" s="250">
        <f t="shared" si="3"/>
        <v>0</v>
      </c>
      <c r="W319" s="250">
        <f t="shared" si="4"/>
        <v>0</v>
      </c>
      <c r="X319" s="934">
        <f t="shared" si="5"/>
        <v>2</v>
      </c>
      <c r="Y319" s="808"/>
      <c r="Z319" s="214"/>
      <c r="AA319" s="214"/>
      <c r="AB319" s="214"/>
      <c r="AC319" s="214"/>
      <c r="AD319" s="214"/>
      <c r="AE319" s="214"/>
      <c r="AF319" s="214"/>
      <c r="AG319" s="214"/>
      <c r="AH319" s="214"/>
      <c r="AI319" s="214"/>
      <c r="AJ319" s="214"/>
    </row>
    <row r="320" ht="15.0" customHeight="1">
      <c r="A320" s="247" t="s">
        <v>8331</v>
      </c>
      <c r="B320" s="246"/>
      <c r="C320" s="247" t="s">
        <v>80</v>
      </c>
      <c r="D320" s="249">
        <v>1.0</v>
      </c>
      <c r="E320" s="249"/>
      <c r="F320" s="249"/>
      <c r="G320" s="249"/>
      <c r="H320" s="249"/>
      <c r="I320" s="251">
        <f t="shared" si="1"/>
        <v>0</v>
      </c>
      <c r="J320" s="250">
        <f t="shared" si="2"/>
        <v>1</v>
      </c>
      <c r="K320" s="214"/>
      <c r="L320" s="227"/>
      <c r="M320" s="214"/>
      <c r="N320" s="214"/>
      <c r="O320" s="247"/>
      <c r="P320" s="808"/>
      <c r="Q320" s="249">
        <v>0.0</v>
      </c>
      <c r="R320" s="249"/>
      <c r="S320" s="249"/>
      <c r="T320" s="249"/>
      <c r="U320" s="249"/>
      <c r="V320" s="250">
        <f t="shared" si="3"/>
        <v>0</v>
      </c>
      <c r="W320" s="250">
        <f t="shared" si="4"/>
        <v>0</v>
      </c>
      <c r="X320" s="934">
        <f t="shared" si="5"/>
        <v>1</v>
      </c>
      <c r="Y320" s="808"/>
      <c r="Z320" s="214"/>
      <c r="AA320" s="214"/>
      <c r="AB320" s="214"/>
      <c r="AC320" s="214"/>
      <c r="AD320" s="214"/>
      <c r="AE320" s="214"/>
      <c r="AF320" s="214"/>
      <c r="AG320" s="214"/>
      <c r="AH320" s="214"/>
      <c r="AI320" s="214"/>
      <c r="AJ320" s="214"/>
    </row>
    <row r="321" ht="15.0" customHeight="1">
      <c r="A321" s="247" t="s">
        <v>6630</v>
      </c>
      <c r="B321" s="246"/>
      <c r="C321" s="247" t="s">
        <v>3603</v>
      </c>
      <c r="D321" s="249">
        <v>14.0</v>
      </c>
      <c r="E321" s="249"/>
      <c r="F321" s="249"/>
      <c r="G321" s="249"/>
      <c r="H321" s="249"/>
      <c r="I321" s="251">
        <f t="shared" si="1"/>
        <v>0</v>
      </c>
      <c r="J321" s="250">
        <f t="shared" si="2"/>
        <v>14</v>
      </c>
      <c r="K321" s="214"/>
      <c r="L321" s="227"/>
      <c r="M321" s="214"/>
      <c r="N321" s="214"/>
      <c r="O321" s="247"/>
      <c r="P321" s="808"/>
      <c r="Q321" s="249">
        <v>0.0</v>
      </c>
      <c r="R321" s="249"/>
      <c r="S321" s="249"/>
      <c r="T321" s="249"/>
      <c r="U321" s="249"/>
      <c r="V321" s="250">
        <f t="shared" si="3"/>
        <v>0</v>
      </c>
      <c r="W321" s="250">
        <f t="shared" si="4"/>
        <v>0</v>
      </c>
      <c r="X321" s="934">
        <f t="shared" si="5"/>
        <v>14</v>
      </c>
      <c r="Y321" s="808"/>
      <c r="Z321" s="214"/>
      <c r="AA321" s="214"/>
      <c r="AB321" s="214"/>
      <c r="AC321" s="214"/>
      <c r="AD321" s="214"/>
      <c r="AE321" s="214"/>
      <c r="AF321" s="214"/>
      <c r="AG321" s="214"/>
      <c r="AH321" s="214"/>
      <c r="AI321" s="214"/>
      <c r="AJ321" s="214"/>
    </row>
    <row r="322" ht="15.0" customHeight="1">
      <c r="A322" s="246" t="s">
        <v>6633</v>
      </c>
      <c r="B322" s="246"/>
      <c r="C322" s="246" t="s">
        <v>101</v>
      </c>
      <c r="D322" s="262">
        <v>1.0</v>
      </c>
      <c r="E322" s="262"/>
      <c r="F322" s="262"/>
      <c r="G322" s="262"/>
      <c r="H322" s="262"/>
      <c r="I322" s="251">
        <f t="shared" si="1"/>
        <v>0</v>
      </c>
      <c r="J322" s="252">
        <f t="shared" si="2"/>
        <v>1</v>
      </c>
      <c r="K322" s="214"/>
      <c r="L322" s="227"/>
      <c r="M322" s="255"/>
      <c r="N322" s="329" t="s">
        <v>8084</v>
      </c>
      <c r="O322" s="246" t="s">
        <v>6633</v>
      </c>
      <c r="P322" s="296"/>
      <c r="Q322" s="262">
        <v>1.0</v>
      </c>
      <c r="R322" s="262"/>
      <c r="S322" s="262"/>
      <c r="T322" s="262"/>
      <c r="U322" s="262"/>
      <c r="V322" s="250">
        <f t="shared" si="3"/>
        <v>0</v>
      </c>
      <c r="W322" s="252">
        <f t="shared" si="4"/>
        <v>1</v>
      </c>
      <c r="X322" s="936">
        <f t="shared" si="5"/>
        <v>0</v>
      </c>
      <c r="Y322" s="808"/>
      <c r="Z322" s="214"/>
      <c r="AA322" s="214"/>
      <c r="AB322" s="214"/>
      <c r="AC322" s="214"/>
      <c r="AD322" s="214"/>
      <c r="AE322" s="214"/>
      <c r="AF322" s="214"/>
      <c r="AG322" s="214"/>
      <c r="AH322" s="214"/>
      <c r="AI322" s="214"/>
      <c r="AJ322" s="214"/>
    </row>
    <row r="323" ht="15.0" customHeight="1">
      <c r="A323" s="246" t="s">
        <v>8332</v>
      </c>
      <c r="B323" s="246"/>
      <c r="C323" s="246" t="s">
        <v>101</v>
      </c>
      <c r="D323" s="262">
        <v>1.0</v>
      </c>
      <c r="E323" s="262"/>
      <c r="F323" s="262">
        <v>2.0</v>
      </c>
      <c r="G323" s="262"/>
      <c r="H323" s="262"/>
      <c r="I323" s="251">
        <f t="shared" si="1"/>
        <v>2</v>
      </c>
      <c r="J323" s="252">
        <f t="shared" si="2"/>
        <v>3</v>
      </c>
      <c r="K323" s="214"/>
      <c r="L323" s="227"/>
      <c r="M323" s="214"/>
      <c r="N323" s="214"/>
      <c r="O323" s="246" t="s">
        <v>8332</v>
      </c>
      <c r="P323" s="808"/>
      <c r="Q323" s="262">
        <v>1.0</v>
      </c>
      <c r="R323" s="262"/>
      <c r="S323" s="262"/>
      <c r="T323" s="262"/>
      <c r="U323" s="262"/>
      <c r="V323" s="250">
        <f t="shared" si="3"/>
        <v>0</v>
      </c>
      <c r="W323" s="252">
        <f t="shared" si="4"/>
        <v>1</v>
      </c>
      <c r="X323" s="936">
        <f t="shared" si="5"/>
        <v>2</v>
      </c>
      <c r="Y323" s="808"/>
      <c r="Z323" s="214"/>
      <c r="AA323" s="214"/>
      <c r="AB323" s="214"/>
      <c r="AC323" s="214"/>
      <c r="AD323" s="214"/>
      <c r="AE323" s="214"/>
      <c r="AF323" s="214"/>
      <c r="AG323" s="214"/>
      <c r="AH323" s="214"/>
      <c r="AI323" s="214"/>
      <c r="AJ323" s="214"/>
    </row>
    <row r="324" ht="15.0" customHeight="1">
      <c r="A324" s="246" t="s">
        <v>6685</v>
      </c>
      <c r="B324" s="246"/>
      <c r="C324" s="246" t="s">
        <v>80</v>
      </c>
      <c r="D324" s="262">
        <v>1.0</v>
      </c>
      <c r="E324" s="262"/>
      <c r="F324" s="262">
        <v>1.0</v>
      </c>
      <c r="G324" s="262"/>
      <c r="H324" s="262"/>
      <c r="I324" s="251">
        <f t="shared" si="1"/>
        <v>1</v>
      </c>
      <c r="J324" s="252">
        <f t="shared" si="2"/>
        <v>2</v>
      </c>
      <c r="K324" s="214"/>
      <c r="L324" s="227"/>
      <c r="M324" s="214"/>
      <c r="N324" s="214"/>
      <c r="O324" s="246"/>
      <c r="P324" s="808"/>
      <c r="Q324" s="262">
        <v>0.0</v>
      </c>
      <c r="R324" s="262"/>
      <c r="S324" s="262"/>
      <c r="T324" s="262"/>
      <c r="U324" s="262"/>
      <c r="V324" s="250">
        <f t="shared" si="3"/>
        <v>0</v>
      </c>
      <c r="W324" s="252">
        <f t="shared" si="4"/>
        <v>0</v>
      </c>
      <c r="X324" s="936">
        <f t="shared" si="5"/>
        <v>2</v>
      </c>
      <c r="Y324" s="808"/>
      <c r="Z324" s="214"/>
      <c r="AA324" s="214"/>
      <c r="AB324" s="214">
        <v>100.0</v>
      </c>
      <c r="AC324" s="214">
        <v>15000.0</v>
      </c>
      <c r="AD324" s="939">
        <f>AC324*AB324</f>
        <v>1500000</v>
      </c>
      <c r="AE324" s="214"/>
      <c r="AF324" s="214"/>
      <c r="AG324" s="214"/>
      <c r="AH324" s="214"/>
      <c r="AI324" s="214"/>
      <c r="AJ324" s="214"/>
    </row>
    <row r="325" ht="15.0" customHeight="1">
      <c r="A325" s="246" t="s">
        <v>8333</v>
      </c>
      <c r="B325" s="246"/>
      <c r="C325" s="246" t="s">
        <v>80</v>
      </c>
      <c r="D325" s="262">
        <v>2.0</v>
      </c>
      <c r="E325" s="262"/>
      <c r="F325" s="262">
        <v>2.0</v>
      </c>
      <c r="G325" s="262"/>
      <c r="H325" s="262"/>
      <c r="I325" s="251">
        <f t="shared" si="1"/>
        <v>2</v>
      </c>
      <c r="J325" s="252">
        <f t="shared" si="2"/>
        <v>4</v>
      </c>
      <c r="K325" s="214"/>
      <c r="L325" s="227"/>
      <c r="M325" s="255"/>
      <c r="N325" s="741" t="s">
        <v>8107</v>
      </c>
      <c r="O325" s="246" t="s">
        <v>8333</v>
      </c>
      <c r="P325" s="296"/>
      <c r="Q325" s="262">
        <v>1.0</v>
      </c>
      <c r="R325" s="262">
        <v>1.0</v>
      </c>
      <c r="S325" s="262"/>
      <c r="T325" s="262"/>
      <c r="U325" s="262"/>
      <c r="V325" s="250">
        <f t="shared" si="3"/>
        <v>1</v>
      </c>
      <c r="W325" s="252">
        <f t="shared" si="4"/>
        <v>2</v>
      </c>
      <c r="X325" s="936">
        <f t="shared" si="5"/>
        <v>2</v>
      </c>
      <c r="Y325" s="808"/>
      <c r="Z325" s="214"/>
      <c r="AA325" s="214"/>
      <c r="AB325" s="214"/>
      <c r="AC325" s="214"/>
      <c r="AD325" s="214"/>
      <c r="AE325" s="214"/>
      <c r="AF325" s="214"/>
      <c r="AG325" s="214"/>
      <c r="AH325" s="214"/>
      <c r="AI325" s="214"/>
      <c r="AJ325" s="214"/>
    </row>
    <row r="326" ht="15.0" customHeight="1">
      <c r="A326" s="246" t="s">
        <v>6674</v>
      </c>
      <c r="B326" s="246"/>
      <c r="C326" s="246" t="s">
        <v>80</v>
      </c>
      <c r="D326" s="262">
        <v>2.0</v>
      </c>
      <c r="E326" s="262"/>
      <c r="F326" s="262">
        <v>1.0</v>
      </c>
      <c r="G326" s="262"/>
      <c r="H326" s="262"/>
      <c r="I326" s="251">
        <f t="shared" si="1"/>
        <v>1</v>
      </c>
      <c r="J326" s="252">
        <f t="shared" si="2"/>
        <v>3</v>
      </c>
      <c r="K326" s="214"/>
      <c r="L326" s="227"/>
      <c r="M326" s="255"/>
      <c r="N326" s="937" t="s">
        <v>8111</v>
      </c>
      <c r="O326" s="246" t="s">
        <v>6674</v>
      </c>
      <c r="P326" s="296"/>
      <c r="Q326" s="262">
        <v>1.0</v>
      </c>
      <c r="R326" s="262">
        <v>1.0</v>
      </c>
      <c r="S326" s="262">
        <v>1.0</v>
      </c>
      <c r="T326" s="262"/>
      <c r="U326" s="262"/>
      <c r="V326" s="250">
        <f t="shared" si="3"/>
        <v>2</v>
      </c>
      <c r="W326" s="252">
        <f t="shared" si="4"/>
        <v>3</v>
      </c>
      <c r="X326" s="936">
        <f t="shared" si="5"/>
        <v>0</v>
      </c>
      <c r="Y326" s="808"/>
      <c r="Z326" s="214"/>
      <c r="AA326" s="214"/>
      <c r="AB326" s="214"/>
      <c r="AC326" s="214"/>
      <c r="AD326" s="214"/>
      <c r="AE326" s="214"/>
      <c r="AF326" s="214"/>
      <c r="AG326" s="214"/>
      <c r="AH326" s="214"/>
      <c r="AI326" s="214"/>
      <c r="AJ326" s="214"/>
    </row>
    <row r="327" ht="15.0" customHeight="1">
      <c r="A327" s="246" t="s">
        <v>6688</v>
      </c>
      <c r="B327" s="246"/>
      <c r="C327" s="246" t="s">
        <v>101</v>
      </c>
      <c r="D327" s="262">
        <v>0.0</v>
      </c>
      <c r="E327" s="262"/>
      <c r="F327" s="262">
        <v>1.0</v>
      </c>
      <c r="G327" s="262"/>
      <c r="H327" s="262"/>
      <c r="I327" s="251">
        <f t="shared" si="1"/>
        <v>1</v>
      </c>
      <c r="J327" s="252">
        <f t="shared" si="2"/>
        <v>1</v>
      </c>
      <c r="K327" s="214"/>
      <c r="L327" s="227"/>
      <c r="M327" s="255"/>
      <c r="N327" s="937"/>
      <c r="O327" s="246"/>
      <c r="P327" s="296"/>
      <c r="Q327" s="262">
        <v>0.0</v>
      </c>
      <c r="R327" s="262"/>
      <c r="S327" s="262"/>
      <c r="T327" s="262"/>
      <c r="U327" s="262"/>
      <c r="V327" s="250">
        <f t="shared" si="3"/>
        <v>0</v>
      </c>
      <c r="W327" s="252">
        <f t="shared" si="4"/>
        <v>0</v>
      </c>
      <c r="X327" s="936">
        <f t="shared" si="5"/>
        <v>1</v>
      </c>
      <c r="Y327" s="808"/>
      <c r="Z327" s="214"/>
      <c r="AA327" s="214"/>
      <c r="AB327" s="214"/>
      <c r="AC327" s="214"/>
      <c r="AD327" s="214"/>
      <c r="AE327" s="214"/>
      <c r="AF327" s="214"/>
      <c r="AG327" s="214"/>
      <c r="AH327" s="214"/>
      <c r="AI327" s="214"/>
      <c r="AJ327" s="214"/>
    </row>
    <row r="328" ht="15.0" customHeight="1">
      <c r="A328" s="246" t="s">
        <v>6699</v>
      </c>
      <c r="B328" s="246"/>
      <c r="C328" s="246" t="s">
        <v>80</v>
      </c>
      <c r="D328" s="262">
        <v>1.0</v>
      </c>
      <c r="E328" s="262"/>
      <c r="F328" s="262"/>
      <c r="G328" s="262"/>
      <c r="H328" s="262"/>
      <c r="I328" s="251">
        <f t="shared" si="1"/>
        <v>0</v>
      </c>
      <c r="J328" s="252">
        <f t="shared" si="2"/>
        <v>1</v>
      </c>
      <c r="K328" s="214"/>
      <c r="L328" s="227"/>
      <c r="M328" s="255"/>
      <c r="N328" s="937"/>
      <c r="O328" s="246"/>
      <c r="P328" s="296"/>
      <c r="Q328" s="262">
        <v>0.0</v>
      </c>
      <c r="R328" s="262"/>
      <c r="S328" s="262"/>
      <c r="T328" s="262"/>
      <c r="U328" s="262"/>
      <c r="V328" s="250">
        <f t="shared" si="3"/>
        <v>0</v>
      </c>
      <c r="W328" s="252">
        <f t="shared" si="4"/>
        <v>0</v>
      </c>
      <c r="X328" s="936">
        <f t="shared" si="5"/>
        <v>1</v>
      </c>
      <c r="Y328" s="808"/>
      <c r="Z328" s="214"/>
      <c r="AA328" s="214"/>
      <c r="AB328" s="214"/>
      <c r="AC328" s="214"/>
      <c r="AD328" s="214"/>
      <c r="AE328" s="214"/>
      <c r="AF328" s="214"/>
      <c r="AG328" s="214"/>
      <c r="AH328" s="214"/>
      <c r="AI328" s="214"/>
      <c r="AJ328" s="214"/>
    </row>
    <row r="329" ht="15.0" customHeight="1">
      <c r="A329" s="246" t="s">
        <v>6701</v>
      </c>
      <c r="B329" s="246"/>
      <c r="C329" s="246" t="s">
        <v>80</v>
      </c>
      <c r="D329" s="262">
        <v>1.0</v>
      </c>
      <c r="E329" s="262"/>
      <c r="F329" s="262"/>
      <c r="G329" s="262"/>
      <c r="H329" s="262"/>
      <c r="I329" s="251">
        <f t="shared" si="1"/>
        <v>0</v>
      </c>
      <c r="J329" s="252">
        <f t="shared" si="2"/>
        <v>1</v>
      </c>
      <c r="K329" s="214"/>
      <c r="L329" s="227"/>
      <c r="M329" s="255"/>
      <c r="N329" s="937"/>
      <c r="O329" s="246"/>
      <c r="P329" s="296"/>
      <c r="Q329" s="262">
        <v>0.0</v>
      </c>
      <c r="R329" s="262"/>
      <c r="S329" s="262"/>
      <c r="T329" s="262"/>
      <c r="U329" s="262"/>
      <c r="V329" s="250">
        <f t="shared" si="3"/>
        <v>0</v>
      </c>
      <c r="W329" s="252">
        <f t="shared" si="4"/>
        <v>0</v>
      </c>
      <c r="X329" s="936">
        <f t="shared" si="5"/>
        <v>1</v>
      </c>
      <c r="Y329" s="808"/>
      <c r="Z329" s="214"/>
      <c r="AA329" s="214"/>
      <c r="AB329" s="214"/>
      <c r="AC329" s="214"/>
      <c r="AD329" s="214"/>
      <c r="AE329" s="214"/>
      <c r="AF329" s="214"/>
      <c r="AG329" s="214"/>
      <c r="AH329" s="214"/>
      <c r="AI329" s="214"/>
      <c r="AJ329" s="214"/>
    </row>
    <row r="330" ht="15.0" customHeight="1">
      <c r="A330" s="246" t="s">
        <v>6700</v>
      </c>
      <c r="B330" s="246"/>
      <c r="C330" s="246" t="s">
        <v>80</v>
      </c>
      <c r="D330" s="262">
        <v>5.0</v>
      </c>
      <c r="E330" s="262"/>
      <c r="F330" s="262"/>
      <c r="G330" s="262"/>
      <c r="H330" s="262"/>
      <c r="I330" s="251">
        <f t="shared" si="1"/>
        <v>0</v>
      </c>
      <c r="J330" s="252">
        <f t="shared" si="2"/>
        <v>5</v>
      </c>
      <c r="K330" s="214"/>
      <c r="L330" s="227"/>
      <c r="M330" s="255"/>
      <c r="N330" s="329" t="s">
        <v>8102</v>
      </c>
      <c r="O330" s="246" t="s">
        <v>8334</v>
      </c>
      <c r="P330" s="296"/>
      <c r="Q330" s="262">
        <v>5.0</v>
      </c>
      <c r="R330" s="262"/>
      <c r="S330" s="262"/>
      <c r="T330" s="262"/>
      <c r="U330" s="262"/>
      <c r="V330" s="250">
        <f t="shared" si="3"/>
        <v>0</v>
      </c>
      <c r="W330" s="252">
        <f t="shared" si="4"/>
        <v>5</v>
      </c>
      <c r="X330" s="936">
        <f t="shared" si="5"/>
        <v>0</v>
      </c>
      <c r="Y330" s="808"/>
      <c r="Z330" s="214"/>
      <c r="AA330" s="214"/>
      <c r="AB330" s="214"/>
      <c r="AC330" s="214"/>
      <c r="AD330" s="214"/>
      <c r="AE330" s="214"/>
      <c r="AF330" s="214"/>
      <c r="AG330" s="214"/>
      <c r="AH330" s="214"/>
      <c r="AI330" s="214"/>
      <c r="AJ330" s="214"/>
    </row>
    <row r="331" ht="15.0" customHeight="1">
      <c r="A331" s="246" t="s">
        <v>6724</v>
      </c>
      <c r="B331" s="246"/>
      <c r="C331" s="246" t="s">
        <v>3362</v>
      </c>
      <c r="D331" s="262">
        <v>0.0</v>
      </c>
      <c r="E331" s="262"/>
      <c r="F331" s="262">
        <v>1.0</v>
      </c>
      <c r="G331" s="262"/>
      <c r="H331" s="262"/>
      <c r="I331" s="251">
        <f t="shared" si="1"/>
        <v>1</v>
      </c>
      <c r="J331" s="252">
        <f t="shared" si="2"/>
        <v>1</v>
      </c>
      <c r="K331" s="214"/>
      <c r="L331" s="227"/>
      <c r="M331" s="214"/>
      <c r="N331" s="337"/>
      <c r="O331" s="246"/>
      <c r="P331" s="296"/>
      <c r="Q331" s="262">
        <v>0.0</v>
      </c>
      <c r="R331" s="262"/>
      <c r="S331" s="262"/>
      <c r="T331" s="262"/>
      <c r="U331" s="262"/>
      <c r="V331" s="250">
        <f t="shared" si="3"/>
        <v>0</v>
      </c>
      <c r="W331" s="252">
        <f t="shared" si="4"/>
        <v>0</v>
      </c>
      <c r="X331" s="936">
        <f t="shared" si="5"/>
        <v>1</v>
      </c>
      <c r="Y331" s="808"/>
      <c r="Z331" s="214"/>
      <c r="AA331" s="214"/>
      <c r="AB331" s="214"/>
      <c r="AC331" s="214"/>
      <c r="AD331" s="214"/>
      <c r="AE331" s="214"/>
      <c r="AF331" s="214"/>
      <c r="AG331" s="214"/>
      <c r="AH331" s="214"/>
      <c r="AI331" s="214"/>
      <c r="AJ331" s="214"/>
    </row>
    <row r="332" ht="15.0" customHeight="1">
      <c r="A332" s="247" t="s">
        <v>6677</v>
      </c>
      <c r="B332" s="246"/>
      <c r="C332" s="246" t="s">
        <v>80</v>
      </c>
      <c r="D332" s="249">
        <v>1.0</v>
      </c>
      <c r="E332" s="249"/>
      <c r="F332" s="249"/>
      <c r="G332" s="249"/>
      <c r="H332" s="249"/>
      <c r="I332" s="251">
        <f t="shared" si="1"/>
        <v>0</v>
      </c>
      <c r="J332" s="250">
        <f t="shared" si="2"/>
        <v>1</v>
      </c>
      <c r="K332" s="214"/>
      <c r="L332" s="227"/>
      <c r="M332" s="214"/>
      <c r="N332" s="214"/>
      <c r="O332" s="247" t="s">
        <v>6677</v>
      </c>
      <c r="P332" s="808"/>
      <c r="Q332" s="249">
        <v>1.0</v>
      </c>
      <c r="R332" s="249"/>
      <c r="S332" s="249"/>
      <c r="T332" s="249"/>
      <c r="U332" s="249"/>
      <c r="V332" s="250">
        <f t="shared" si="3"/>
        <v>0</v>
      </c>
      <c r="W332" s="250">
        <f t="shared" si="4"/>
        <v>1</v>
      </c>
      <c r="X332" s="934">
        <f t="shared" si="5"/>
        <v>0</v>
      </c>
      <c r="Y332" s="808"/>
      <c r="Z332" s="214"/>
      <c r="AA332" s="214"/>
      <c r="AB332" s="214"/>
      <c r="AC332" s="214"/>
      <c r="AD332" s="214"/>
      <c r="AE332" s="214"/>
      <c r="AF332" s="214"/>
      <c r="AG332" s="214"/>
      <c r="AH332" s="214"/>
      <c r="AI332" s="214"/>
      <c r="AJ332" s="214"/>
    </row>
    <row r="333" ht="15.0" customHeight="1">
      <c r="A333" s="247" t="s">
        <v>6679</v>
      </c>
      <c r="B333" s="246"/>
      <c r="C333" s="246" t="s">
        <v>80</v>
      </c>
      <c r="D333" s="249">
        <v>1.0</v>
      </c>
      <c r="E333" s="249"/>
      <c r="F333" s="249"/>
      <c r="G333" s="249"/>
      <c r="H333" s="249"/>
      <c r="I333" s="251">
        <f t="shared" si="1"/>
        <v>0</v>
      </c>
      <c r="J333" s="250">
        <f t="shared" si="2"/>
        <v>1</v>
      </c>
      <c r="K333" s="214"/>
      <c r="L333" s="227"/>
      <c r="M333" s="214"/>
      <c r="N333" s="214"/>
      <c r="O333" s="247" t="s">
        <v>6679</v>
      </c>
      <c r="P333" s="808"/>
      <c r="Q333" s="249">
        <v>1.0</v>
      </c>
      <c r="R333" s="249"/>
      <c r="S333" s="249"/>
      <c r="T333" s="249"/>
      <c r="U333" s="249"/>
      <c r="V333" s="250">
        <f t="shared" si="3"/>
        <v>0</v>
      </c>
      <c r="W333" s="250">
        <f t="shared" si="4"/>
        <v>1</v>
      </c>
      <c r="X333" s="934">
        <f t="shared" si="5"/>
        <v>0</v>
      </c>
      <c r="Y333" s="808"/>
      <c r="Z333" s="214"/>
      <c r="AA333" s="214"/>
      <c r="AB333" s="214"/>
      <c r="AC333" s="214"/>
      <c r="AD333" s="214"/>
      <c r="AE333" s="214"/>
      <c r="AF333" s="214"/>
      <c r="AG333" s="214"/>
      <c r="AH333" s="214"/>
      <c r="AI333" s="214"/>
      <c r="AJ333" s="214"/>
    </row>
    <row r="334" ht="15.0" customHeight="1">
      <c r="A334" s="247" t="s">
        <v>6680</v>
      </c>
      <c r="B334" s="246"/>
      <c r="C334" s="246" t="s">
        <v>80</v>
      </c>
      <c r="D334" s="249">
        <v>1.0</v>
      </c>
      <c r="E334" s="249"/>
      <c r="F334" s="249"/>
      <c r="G334" s="249"/>
      <c r="H334" s="249"/>
      <c r="I334" s="251">
        <f t="shared" si="1"/>
        <v>0</v>
      </c>
      <c r="J334" s="250">
        <f t="shared" si="2"/>
        <v>1</v>
      </c>
      <c r="K334" s="214"/>
      <c r="L334" s="227"/>
      <c r="M334" s="214"/>
      <c r="N334" s="214"/>
      <c r="O334" s="247" t="s">
        <v>6680</v>
      </c>
      <c r="P334" s="808"/>
      <c r="Q334" s="249">
        <v>1.0</v>
      </c>
      <c r="R334" s="249"/>
      <c r="S334" s="249"/>
      <c r="T334" s="249"/>
      <c r="U334" s="249"/>
      <c r="V334" s="250">
        <f t="shared" si="3"/>
        <v>0</v>
      </c>
      <c r="W334" s="250">
        <f t="shared" si="4"/>
        <v>1</v>
      </c>
      <c r="X334" s="934">
        <f t="shared" si="5"/>
        <v>0</v>
      </c>
      <c r="Y334" s="808"/>
      <c r="Z334" s="214"/>
      <c r="AA334" s="214"/>
      <c r="AB334" s="214"/>
      <c r="AC334" s="214"/>
      <c r="AD334" s="214"/>
      <c r="AE334" s="214"/>
      <c r="AF334" s="214"/>
      <c r="AG334" s="214"/>
      <c r="AH334" s="214"/>
      <c r="AI334" s="214"/>
      <c r="AJ334" s="214"/>
    </row>
    <row r="335" ht="15.0" customHeight="1">
      <c r="A335" s="246" t="s">
        <v>8335</v>
      </c>
      <c r="B335" s="246"/>
      <c r="C335" s="246" t="s">
        <v>3362</v>
      </c>
      <c r="D335" s="262">
        <v>1.0</v>
      </c>
      <c r="E335" s="262"/>
      <c r="F335" s="262">
        <v>4.0</v>
      </c>
      <c r="G335" s="262"/>
      <c r="H335" s="262"/>
      <c r="I335" s="251">
        <f t="shared" si="1"/>
        <v>4</v>
      </c>
      <c r="J335" s="252">
        <f t="shared" si="2"/>
        <v>5</v>
      </c>
      <c r="K335" s="214"/>
      <c r="L335" s="227"/>
      <c r="M335" s="255"/>
      <c r="N335" s="700" t="s">
        <v>8102</v>
      </c>
      <c r="O335" s="246" t="s">
        <v>8336</v>
      </c>
      <c r="P335" s="296"/>
      <c r="Q335" s="262">
        <v>1.0</v>
      </c>
      <c r="R335" s="262"/>
      <c r="S335" s="262">
        <v>3.0</v>
      </c>
      <c r="T335" s="262"/>
      <c r="U335" s="262"/>
      <c r="V335" s="250">
        <f t="shared" si="3"/>
        <v>3</v>
      </c>
      <c r="W335" s="252">
        <f t="shared" si="4"/>
        <v>4</v>
      </c>
      <c r="X335" s="936">
        <f t="shared" si="5"/>
        <v>1</v>
      </c>
      <c r="Y335" s="808"/>
      <c r="Z335" s="214"/>
      <c r="AA335" s="214"/>
      <c r="AB335" s="214"/>
      <c r="AC335" s="214"/>
      <c r="AD335" s="214"/>
      <c r="AE335" s="214"/>
      <c r="AF335" s="214"/>
      <c r="AG335" s="214"/>
      <c r="AH335" s="214"/>
      <c r="AI335" s="214"/>
      <c r="AJ335" s="214"/>
    </row>
    <row r="336" ht="15.0" customHeight="1">
      <c r="A336" s="246" t="s">
        <v>6723</v>
      </c>
      <c r="B336" s="246"/>
      <c r="C336" s="246" t="s">
        <v>3362</v>
      </c>
      <c r="D336" s="262">
        <v>1.0</v>
      </c>
      <c r="E336" s="262"/>
      <c r="F336" s="262"/>
      <c r="G336" s="262"/>
      <c r="H336" s="262"/>
      <c r="I336" s="251">
        <f t="shared" si="1"/>
        <v>0</v>
      </c>
      <c r="J336" s="252">
        <f t="shared" si="2"/>
        <v>1</v>
      </c>
      <c r="K336" s="214"/>
      <c r="L336" s="227"/>
      <c r="M336" s="255"/>
      <c r="N336" s="741" t="s">
        <v>8095</v>
      </c>
      <c r="O336" s="246" t="s">
        <v>8337</v>
      </c>
      <c r="P336" s="296" t="s">
        <v>8338</v>
      </c>
      <c r="Q336" s="262">
        <v>1.0</v>
      </c>
      <c r="R336" s="262"/>
      <c r="S336" s="262"/>
      <c r="T336" s="262"/>
      <c r="U336" s="262"/>
      <c r="V336" s="250">
        <f t="shared" si="3"/>
        <v>0</v>
      </c>
      <c r="W336" s="252">
        <f t="shared" si="4"/>
        <v>1</v>
      </c>
      <c r="X336" s="936">
        <f t="shared" si="5"/>
        <v>0</v>
      </c>
      <c r="Y336" s="808"/>
      <c r="Z336" s="214"/>
      <c r="AA336" s="214"/>
      <c r="AB336" s="214"/>
      <c r="AC336" s="214"/>
      <c r="AD336" s="214"/>
      <c r="AE336" s="214"/>
      <c r="AF336" s="214"/>
      <c r="AG336" s="214"/>
      <c r="AH336" s="214"/>
      <c r="AI336" s="214"/>
      <c r="AJ336" s="214"/>
    </row>
    <row r="337" ht="15.0" customHeight="1">
      <c r="A337" s="246" t="s">
        <v>6725</v>
      </c>
      <c r="B337" s="246"/>
      <c r="C337" s="246" t="s">
        <v>3362</v>
      </c>
      <c r="D337" s="262">
        <v>0.0</v>
      </c>
      <c r="E337" s="262"/>
      <c r="F337" s="262">
        <v>1.0</v>
      </c>
      <c r="G337" s="262"/>
      <c r="H337" s="262"/>
      <c r="I337" s="251">
        <f t="shared" si="1"/>
        <v>1</v>
      </c>
      <c r="J337" s="252">
        <f t="shared" si="2"/>
        <v>1</v>
      </c>
      <c r="K337" s="214"/>
      <c r="L337" s="227"/>
      <c r="M337" s="255"/>
      <c r="N337" s="337"/>
      <c r="O337" s="246"/>
      <c r="P337" s="296"/>
      <c r="Q337" s="262"/>
      <c r="R337" s="262"/>
      <c r="S337" s="262">
        <v>1.0</v>
      </c>
      <c r="T337" s="262"/>
      <c r="U337" s="262"/>
      <c r="V337" s="250">
        <f t="shared" si="3"/>
        <v>1</v>
      </c>
      <c r="W337" s="252">
        <f t="shared" si="4"/>
        <v>1</v>
      </c>
      <c r="X337" s="936">
        <f t="shared" si="5"/>
        <v>0</v>
      </c>
      <c r="Y337" s="808"/>
      <c r="Z337" s="214"/>
      <c r="AA337" s="214"/>
      <c r="AB337" s="214"/>
      <c r="AC337" s="214"/>
      <c r="AD337" s="214"/>
      <c r="AE337" s="214"/>
      <c r="AF337" s="214"/>
      <c r="AG337" s="214"/>
      <c r="AH337" s="214"/>
      <c r="AI337" s="214"/>
      <c r="AJ337" s="214"/>
    </row>
    <row r="338" ht="15.0" customHeight="1">
      <c r="A338" s="246" t="s">
        <v>6745</v>
      </c>
      <c r="B338" s="246"/>
      <c r="C338" s="246" t="s">
        <v>3362</v>
      </c>
      <c r="D338" s="262">
        <v>3.0</v>
      </c>
      <c r="E338" s="262"/>
      <c r="F338" s="262"/>
      <c r="G338" s="262"/>
      <c r="H338" s="262"/>
      <c r="I338" s="251">
        <f t="shared" si="1"/>
        <v>0</v>
      </c>
      <c r="J338" s="252">
        <f t="shared" si="2"/>
        <v>3</v>
      </c>
      <c r="K338" s="214"/>
      <c r="L338" s="227"/>
      <c r="M338" s="255"/>
      <c r="N338" s="727" t="s">
        <v>8339</v>
      </c>
      <c r="O338" s="246" t="s">
        <v>8340</v>
      </c>
      <c r="P338" s="296"/>
      <c r="Q338" s="262">
        <v>2.0</v>
      </c>
      <c r="R338" s="262"/>
      <c r="S338" s="262">
        <v>1.0</v>
      </c>
      <c r="T338" s="262"/>
      <c r="U338" s="262"/>
      <c r="V338" s="250">
        <f t="shared" si="3"/>
        <v>1</v>
      </c>
      <c r="W338" s="252">
        <f t="shared" si="4"/>
        <v>3</v>
      </c>
      <c r="X338" s="936">
        <f t="shared" si="5"/>
        <v>0</v>
      </c>
      <c r="Y338" s="808"/>
      <c r="Z338" s="214"/>
      <c r="AA338" s="214"/>
      <c r="AB338" s="214"/>
      <c r="AC338" s="214"/>
      <c r="AD338" s="214"/>
      <c r="AE338" s="214"/>
      <c r="AF338" s="214"/>
      <c r="AG338" s="214"/>
      <c r="AH338" s="214"/>
      <c r="AI338" s="214"/>
      <c r="AJ338" s="214"/>
    </row>
    <row r="339" ht="15.0" customHeight="1">
      <c r="A339" s="246" t="s">
        <v>6731</v>
      </c>
      <c r="B339" s="246"/>
      <c r="C339" s="246" t="s">
        <v>80</v>
      </c>
      <c r="D339" s="262">
        <v>2.0</v>
      </c>
      <c r="E339" s="262"/>
      <c r="F339" s="262"/>
      <c r="G339" s="262"/>
      <c r="H339" s="262"/>
      <c r="I339" s="251">
        <f t="shared" si="1"/>
        <v>0</v>
      </c>
      <c r="J339" s="252">
        <f t="shared" si="2"/>
        <v>2</v>
      </c>
      <c r="K339" s="214"/>
      <c r="L339" s="227"/>
      <c r="M339" s="255"/>
      <c r="N339" s="937"/>
      <c r="O339" s="246"/>
      <c r="P339" s="296"/>
      <c r="Q339" s="262">
        <v>0.0</v>
      </c>
      <c r="R339" s="262">
        <v>2.0</v>
      </c>
      <c r="S339" s="262"/>
      <c r="T339" s="262"/>
      <c r="U339" s="262"/>
      <c r="V339" s="250">
        <f t="shared" si="3"/>
        <v>2</v>
      </c>
      <c r="W339" s="252">
        <f t="shared" si="4"/>
        <v>2</v>
      </c>
      <c r="X339" s="936">
        <f t="shared" si="5"/>
        <v>0</v>
      </c>
      <c r="Y339" s="808"/>
      <c r="Z339" s="214"/>
      <c r="AA339" s="214"/>
      <c r="AB339" s="214"/>
      <c r="AC339" s="214"/>
      <c r="AD339" s="214"/>
      <c r="AE339" s="214"/>
      <c r="AF339" s="214"/>
      <c r="AG339" s="214"/>
      <c r="AH339" s="214"/>
      <c r="AI339" s="214"/>
      <c r="AJ339" s="214"/>
    </row>
    <row r="340" ht="15.0" customHeight="1">
      <c r="A340" s="246" t="s">
        <v>8341</v>
      </c>
      <c r="B340" s="246"/>
      <c r="C340" s="246" t="s">
        <v>101</v>
      </c>
      <c r="D340" s="262">
        <v>1.0</v>
      </c>
      <c r="E340" s="262"/>
      <c r="F340" s="262"/>
      <c r="G340" s="262"/>
      <c r="H340" s="262"/>
      <c r="I340" s="251">
        <f t="shared" si="1"/>
        <v>0</v>
      </c>
      <c r="J340" s="252">
        <f t="shared" si="2"/>
        <v>1</v>
      </c>
      <c r="K340" s="214"/>
      <c r="L340" s="227"/>
      <c r="M340" s="255"/>
      <c r="N340" s="937"/>
      <c r="O340" s="246"/>
      <c r="P340" s="296"/>
      <c r="Q340" s="262">
        <v>0.0</v>
      </c>
      <c r="R340" s="262"/>
      <c r="S340" s="262"/>
      <c r="T340" s="262"/>
      <c r="U340" s="262"/>
      <c r="V340" s="250">
        <f t="shared" si="3"/>
        <v>0</v>
      </c>
      <c r="W340" s="252">
        <f t="shared" si="4"/>
        <v>0</v>
      </c>
      <c r="X340" s="936">
        <f t="shared" si="5"/>
        <v>1</v>
      </c>
      <c r="Y340" s="808"/>
      <c r="Z340" s="214"/>
      <c r="AA340" s="214"/>
      <c r="AB340" s="214"/>
      <c r="AC340" s="214"/>
      <c r="AD340" s="214"/>
      <c r="AE340" s="214"/>
      <c r="AF340" s="214"/>
      <c r="AG340" s="214"/>
      <c r="AH340" s="214"/>
      <c r="AI340" s="214"/>
      <c r="AJ340" s="214"/>
    </row>
    <row r="341" ht="15.0" customHeight="1">
      <c r="A341" s="246" t="s">
        <v>6744</v>
      </c>
      <c r="B341" s="246"/>
      <c r="C341" s="246" t="s">
        <v>3362</v>
      </c>
      <c r="D341" s="262">
        <v>0.0</v>
      </c>
      <c r="E341" s="262"/>
      <c r="F341" s="262">
        <v>1.0</v>
      </c>
      <c r="G341" s="262"/>
      <c r="H341" s="262"/>
      <c r="I341" s="251">
        <f t="shared" si="1"/>
        <v>1</v>
      </c>
      <c r="J341" s="252">
        <f t="shared" si="2"/>
        <v>1</v>
      </c>
      <c r="K341" s="214"/>
      <c r="L341" s="227"/>
      <c r="M341" s="255"/>
      <c r="N341" s="937"/>
      <c r="O341" s="246"/>
      <c r="P341" s="296"/>
      <c r="Q341" s="262">
        <v>0.0</v>
      </c>
      <c r="R341" s="262"/>
      <c r="S341" s="262"/>
      <c r="T341" s="262"/>
      <c r="U341" s="262"/>
      <c r="V341" s="250">
        <f t="shared" si="3"/>
        <v>0</v>
      </c>
      <c r="W341" s="252">
        <f t="shared" si="4"/>
        <v>0</v>
      </c>
      <c r="X341" s="936">
        <f t="shared" si="5"/>
        <v>1</v>
      </c>
      <c r="Y341" s="808"/>
      <c r="Z341" s="214"/>
      <c r="AA341" s="214"/>
      <c r="AB341" s="214"/>
      <c r="AC341" s="214"/>
      <c r="AD341" s="214"/>
      <c r="AE341" s="214"/>
      <c r="AF341" s="214"/>
      <c r="AG341" s="214"/>
      <c r="AH341" s="214"/>
      <c r="AI341" s="214"/>
      <c r="AJ341" s="214"/>
    </row>
    <row r="342" ht="15.0" customHeight="1">
      <c r="A342" s="246" t="s">
        <v>6752</v>
      </c>
      <c r="B342" s="246"/>
      <c r="C342" s="246" t="s">
        <v>80</v>
      </c>
      <c r="D342" s="262">
        <v>0.0</v>
      </c>
      <c r="E342" s="262"/>
      <c r="F342" s="262">
        <v>1.0</v>
      </c>
      <c r="G342" s="262"/>
      <c r="H342" s="262"/>
      <c r="I342" s="251">
        <f t="shared" si="1"/>
        <v>1</v>
      </c>
      <c r="J342" s="252">
        <f t="shared" si="2"/>
        <v>1</v>
      </c>
      <c r="K342" s="214"/>
      <c r="L342" s="227"/>
      <c r="M342" s="255"/>
      <c r="N342" s="937"/>
      <c r="O342" s="246"/>
      <c r="P342" s="296"/>
      <c r="Q342" s="262">
        <v>0.0</v>
      </c>
      <c r="R342" s="262"/>
      <c r="S342" s="262"/>
      <c r="T342" s="262"/>
      <c r="U342" s="262"/>
      <c r="V342" s="250">
        <f t="shared" si="3"/>
        <v>0</v>
      </c>
      <c r="W342" s="252">
        <f t="shared" si="4"/>
        <v>0</v>
      </c>
      <c r="X342" s="936">
        <f t="shared" si="5"/>
        <v>1</v>
      </c>
      <c r="Y342" s="808"/>
      <c r="Z342" s="214"/>
      <c r="AA342" s="214"/>
      <c r="AB342" s="214"/>
      <c r="AC342" s="214"/>
      <c r="AD342" s="214"/>
      <c r="AE342" s="214"/>
      <c r="AF342" s="214"/>
      <c r="AG342" s="214"/>
      <c r="AH342" s="214"/>
      <c r="AI342" s="214"/>
      <c r="AJ342" s="214"/>
    </row>
    <row r="343" ht="15.0" customHeight="1">
      <c r="A343" s="246" t="s">
        <v>509</v>
      </c>
      <c r="B343" s="246"/>
      <c r="C343" s="246" t="s">
        <v>80</v>
      </c>
      <c r="D343" s="262">
        <v>0.0</v>
      </c>
      <c r="E343" s="262"/>
      <c r="F343" s="262">
        <v>5.0</v>
      </c>
      <c r="G343" s="262"/>
      <c r="H343" s="262"/>
      <c r="I343" s="251">
        <f t="shared" si="1"/>
        <v>5</v>
      </c>
      <c r="J343" s="252">
        <f t="shared" si="2"/>
        <v>5</v>
      </c>
      <c r="K343" s="214"/>
      <c r="L343" s="227"/>
      <c r="M343" s="255"/>
      <c r="N343" s="937"/>
      <c r="O343" s="246"/>
      <c r="P343" s="296"/>
      <c r="Q343" s="262">
        <v>0.0</v>
      </c>
      <c r="R343" s="262"/>
      <c r="S343" s="262">
        <v>2.0</v>
      </c>
      <c r="T343" s="262"/>
      <c r="U343" s="262"/>
      <c r="V343" s="250">
        <f t="shared" si="3"/>
        <v>2</v>
      </c>
      <c r="W343" s="252">
        <f t="shared" si="4"/>
        <v>2</v>
      </c>
      <c r="X343" s="936">
        <f t="shared" si="5"/>
        <v>3</v>
      </c>
      <c r="Y343" s="808"/>
      <c r="Z343" s="214"/>
      <c r="AA343" s="214"/>
      <c r="AB343" s="214"/>
      <c r="AC343" s="214"/>
      <c r="AD343" s="214"/>
      <c r="AE343" s="214"/>
      <c r="AF343" s="214"/>
      <c r="AG343" s="214"/>
      <c r="AH343" s="214"/>
      <c r="AI343" s="214"/>
      <c r="AJ343" s="214"/>
    </row>
    <row r="344" ht="15.0" customHeight="1">
      <c r="A344" s="246" t="s">
        <v>6753</v>
      </c>
      <c r="B344" s="246"/>
      <c r="C344" s="246" t="s">
        <v>101</v>
      </c>
      <c r="D344" s="262">
        <v>1.0</v>
      </c>
      <c r="E344" s="262"/>
      <c r="F344" s="262"/>
      <c r="G344" s="262"/>
      <c r="H344" s="262"/>
      <c r="I344" s="251">
        <f t="shared" si="1"/>
        <v>0</v>
      </c>
      <c r="J344" s="252">
        <f t="shared" si="2"/>
        <v>1</v>
      </c>
      <c r="K344" s="214"/>
      <c r="L344" s="227"/>
      <c r="M344" s="255"/>
      <c r="N344" s="329"/>
      <c r="O344" s="246"/>
      <c r="P344" s="296"/>
      <c r="Q344" s="262">
        <v>1.0</v>
      </c>
      <c r="R344" s="262"/>
      <c r="S344" s="262"/>
      <c r="T344" s="262"/>
      <c r="U344" s="262"/>
      <c r="V344" s="250">
        <f t="shared" si="3"/>
        <v>0</v>
      </c>
      <c r="W344" s="252">
        <f t="shared" si="4"/>
        <v>1</v>
      </c>
      <c r="X344" s="936">
        <f t="shared" si="5"/>
        <v>0</v>
      </c>
      <c r="Y344" s="808"/>
      <c r="Z344" s="214"/>
      <c r="AA344" s="214"/>
      <c r="AB344" s="214"/>
      <c r="AC344" s="214"/>
      <c r="AD344" s="214"/>
      <c r="AE344" s="214"/>
      <c r="AF344" s="214"/>
      <c r="AG344" s="214"/>
      <c r="AH344" s="214"/>
      <c r="AI344" s="214"/>
      <c r="AJ344" s="214"/>
    </row>
    <row r="345" ht="15.0" customHeight="1">
      <c r="A345" s="246" t="s">
        <v>7281</v>
      </c>
      <c r="B345" s="246"/>
      <c r="C345" s="246" t="s">
        <v>80</v>
      </c>
      <c r="D345" s="262">
        <v>1.0</v>
      </c>
      <c r="E345" s="262"/>
      <c r="F345" s="262">
        <v>1.0</v>
      </c>
      <c r="G345" s="262"/>
      <c r="H345" s="262"/>
      <c r="I345" s="251">
        <f t="shared" si="1"/>
        <v>1</v>
      </c>
      <c r="J345" s="252">
        <f t="shared" si="2"/>
        <v>2</v>
      </c>
      <c r="K345" s="214"/>
      <c r="L345" s="227"/>
      <c r="M345" s="255"/>
      <c r="N345" s="329" t="s">
        <v>8326</v>
      </c>
      <c r="O345" s="246" t="s">
        <v>8342</v>
      </c>
      <c r="P345" s="296"/>
      <c r="Q345" s="262">
        <v>1.0</v>
      </c>
      <c r="R345" s="262"/>
      <c r="S345" s="262">
        <v>1.0</v>
      </c>
      <c r="T345" s="262"/>
      <c r="U345" s="262"/>
      <c r="V345" s="250">
        <f t="shared" si="3"/>
        <v>1</v>
      </c>
      <c r="W345" s="252">
        <f t="shared" si="4"/>
        <v>2</v>
      </c>
      <c r="X345" s="936">
        <f t="shared" si="5"/>
        <v>0</v>
      </c>
      <c r="Y345" s="808"/>
      <c r="Z345" s="214"/>
      <c r="AA345" s="214"/>
      <c r="AB345" s="214"/>
      <c r="AC345" s="214"/>
      <c r="AD345" s="214"/>
      <c r="AE345" s="214"/>
      <c r="AF345" s="214"/>
      <c r="AG345" s="214"/>
      <c r="AH345" s="214"/>
      <c r="AI345" s="214"/>
      <c r="AJ345" s="214"/>
    </row>
    <row r="346" ht="15.0" customHeight="1">
      <c r="A346" s="246" t="s">
        <v>6766</v>
      </c>
      <c r="B346" s="246"/>
      <c r="C346" s="246" t="s">
        <v>80</v>
      </c>
      <c r="D346" s="262">
        <v>2.0</v>
      </c>
      <c r="E346" s="262"/>
      <c r="F346" s="262"/>
      <c r="G346" s="262"/>
      <c r="H346" s="262"/>
      <c r="I346" s="251">
        <f t="shared" si="1"/>
        <v>0</v>
      </c>
      <c r="J346" s="252">
        <f t="shared" si="2"/>
        <v>2</v>
      </c>
      <c r="K346" s="214"/>
      <c r="L346" s="227"/>
      <c r="M346" s="214"/>
      <c r="N346" s="214"/>
      <c r="O346" s="246" t="s">
        <v>6766</v>
      </c>
      <c r="P346" s="808"/>
      <c r="Q346" s="262">
        <v>2.0</v>
      </c>
      <c r="R346" s="262"/>
      <c r="S346" s="262"/>
      <c r="T346" s="262"/>
      <c r="U346" s="262"/>
      <c r="V346" s="250">
        <f t="shared" si="3"/>
        <v>0</v>
      </c>
      <c r="W346" s="252">
        <f t="shared" si="4"/>
        <v>2</v>
      </c>
      <c r="X346" s="936">
        <f t="shared" si="5"/>
        <v>0</v>
      </c>
      <c r="Y346" s="808"/>
      <c r="Z346" s="214"/>
      <c r="AA346" s="214"/>
      <c r="AB346" s="214"/>
      <c r="AC346" s="214"/>
      <c r="AD346" s="214"/>
      <c r="AE346" s="214"/>
      <c r="AF346" s="214"/>
      <c r="AG346" s="214"/>
      <c r="AH346" s="214"/>
      <c r="AI346" s="214"/>
      <c r="AJ346" s="214"/>
    </row>
    <row r="347" ht="15.0" customHeight="1">
      <c r="A347" s="246" t="s">
        <v>6797</v>
      </c>
      <c r="B347" s="246"/>
      <c r="C347" s="246" t="s">
        <v>101</v>
      </c>
      <c r="D347" s="262">
        <v>2.0</v>
      </c>
      <c r="E347" s="262"/>
      <c r="F347" s="262">
        <v>3.0</v>
      </c>
      <c r="G347" s="262"/>
      <c r="H347" s="262"/>
      <c r="I347" s="251">
        <f t="shared" si="1"/>
        <v>3</v>
      </c>
      <c r="J347" s="252">
        <f t="shared" si="2"/>
        <v>5</v>
      </c>
      <c r="K347" s="214"/>
      <c r="L347" s="227"/>
      <c r="M347" s="255"/>
      <c r="N347" s="329" t="s">
        <v>8291</v>
      </c>
      <c r="O347" s="246" t="s">
        <v>8343</v>
      </c>
      <c r="P347" s="296"/>
      <c r="Q347" s="262">
        <v>1.0</v>
      </c>
      <c r="R347" s="262">
        <v>1.0</v>
      </c>
      <c r="S347" s="262">
        <v>1.0</v>
      </c>
      <c r="T347" s="262"/>
      <c r="U347" s="262"/>
      <c r="V347" s="250">
        <f t="shared" si="3"/>
        <v>2</v>
      </c>
      <c r="W347" s="252">
        <f t="shared" si="4"/>
        <v>3</v>
      </c>
      <c r="X347" s="936">
        <f t="shared" si="5"/>
        <v>2</v>
      </c>
      <c r="Y347" s="808"/>
      <c r="Z347" s="214"/>
      <c r="AA347" s="214"/>
      <c r="AB347" s="214"/>
      <c r="AC347" s="214"/>
      <c r="AD347" s="214"/>
      <c r="AE347" s="214"/>
      <c r="AF347" s="214"/>
      <c r="AG347" s="214"/>
      <c r="AH347" s="214"/>
      <c r="AI347" s="214"/>
      <c r="AJ347" s="214"/>
    </row>
    <row r="348" ht="15.0" customHeight="1">
      <c r="A348" s="246" t="s">
        <v>6780</v>
      </c>
      <c r="B348" s="246"/>
      <c r="C348" s="246" t="s">
        <v>96</v>
      </c>
      <c r="D348" s="262">
        <v>1.0</v>
      </c>
      <c r="E348" s="262">
        <v>1.0</v>
      </c>
      <c r="F348" s="262"/>
      <c r="G348" s="262"/>
      <c r="H348" s="262"/>
      <c r="I348" s="251">
        <f t="shared" si="1"/>
        <v>1</v>
      </c>
      <c r="J348" s="252">
        <f t="shared" si="2"/>
        <v>2</v>
      </c>
      <c r="K348" s="214"/>
      <c r="L348" s="227"/>
      <c r="M348" s="255"/>
      <c r="N348" s="329" t="s">
        <v>8344</v>
      </c>
      <c r="O348" s="246" t="s">
        <v>8345</v>
      </c>
      <c r="P348" s="296"/>
      <c r="Q348" s="262">
        <v>1.0</v>
      </c>
      <c r="R348" s="262"/>
      <c r="S348" s="262"/>
      <c r="T348" s="262"/>
      <c r="U348" s="262"/>
      <c r="V348" s="250">
        <f t="shared" si="3"/>
        <v>0</v>
      </c>
      <c r="W348" s="252">
        <f t="shared" si="4"/>
        <v>1</v>
      </c>
      <c r="X348" s="936">
        <f t="shared" si="5"/>
        <v>1</v>
      </c>
      <c r="Y348" s="808"/>
      <c r="Z348" s="214"/>
      <c r="AA348" s="214"/>
      <c r="AB348" s="214"/>
      <c r="AC348" s="214"/>
      <c r="AD348" s="214"/>
      <c r="AE348" s="214"/>
      <c r="AF348" s="214"/>
      <c r="AG348" s="214"/>
      <c r="AH348" s="214"/>
      <c r="AI348" s="214"/>
      <c r="AJ348" s="214"/>
    </row>
    <row r="349" ht="15.0" customHeight="1">
      <c r="A349" s="246" t="s">
        <v>6786</v>
      </c>
      <c r="B349" s="246"/>
      <c r="C349" s="246" t="s">
        <v>101</v>
      </c>
      <c r="D349" s="262">
        <v>6.0</v>
      </c>
      <c r="E349" s="262"/>
      <c r="F349" s="262">
        <v>5.0</v>
      </c>
      <c r="G349" s="262"/>
      <c r="H349" s="262"/>
      <c r="I349" s="251">
        <f t="shared" si="1"/>
        <v>5</v>
      </c>
      <c r="J349" s="252">
        <f t="shared" si="2"/>
        <v>11</v>
      </c>
      <c r="K349" s="214"/>
      <c r="L349" s="227"/>
      <c r="M349" s="255"/>
      <c r="N349" s="741" t="s">
        <v>8274</v>
      </c>
      <c r="O349" s="246" t="s">
        <v>8346</v>
      </c>
      <c r="P349" s="296" t="s">
        <v>3549</v>
      </c>
      <c r="Q349" s="262">
        <v>6.0</v>
      </c>
      <c r="R349" s="262"/>
      <c r="S349" s="262">
        <v>3.0</v>
      </c>
      <c r="T349" s="262"/>
      <c r="U349" s="262"/>
      <c r="V349" s="250">
        <f t="shared" si="3"/>
        <v>3</v>
      </c>
      <c r="W349" s="252">
        <f t="shared" si="4"/>
        <v>9</v>
      </c>
      <c r="X349" s="936">
        <f t="shared" si="5"/>
        <v>2</v>
      </c>
      <c r="Y349" s="808"/>
      <c r="Z349" s="214"/>
      <c r="AA349" s="214"/>
      <c r="AB349" s="214"/>
      <c r="AC349" s="214"/>
      <c r="AD349" s="214"/>
      <c r="AE349" s="214"/>
      <c r="AF349" s="214"/>
      <c r="AG349" s="214"/>
      <c r="AH349" s="214"/>
      <c r="AI349" s="214"/>
      <c r="AJ349" s="214"/>
    </row>
    <row r="350" ht="15.0" customHeight="1">
      <c r="A350" s="246" t="s">
        <v>6793</v>
      </c>
      <c r="B350" s="246"/>
      <c r="C350" s="246" t="s">
        <v>80</v>
      </c>
      <c r="D350" s="262">
        <v>1.0</v>
      </c>
      <c r="E350" s="262"/>
      <c r="F350" s="262"/>
      <c r="G350" s="262"/>
      <c r="H350" s="262"/>
      <c r="I350" s="251">
        <f t="shared" si="1"/>
        <v>0</v>
      </c>
      <c r="J350" s="252">
        <f t="shared" si="2"/>
        <v>1</v>
      </c>
      <c r="K350" s="214"/>
      <c r="L350" s="227"/>
      <c r="M350" s="255"/>
      <c r="N350" s="940"/>
      <c r="O350" s="246" t="s">
        <v>6793</v>
      </c>
      <c r="P350" s="296"/>
      <c r="Q350" s="262">
        <v>1.0</v>
      </c>
      <c r="R350" s="262"/>
      <c r="S350" s="262"/>
      <c r="T350" s="262"/>
      <c r="U350" s="262"/>
      <c r="V350" s="250">
        <f t="shared" si="3"/>
        <v>0</v>
      </c>
      <c r="W350" s="252">
        <f t="shared" si="4"/>
        <v>1</v>
      </c>
      <c r="X350" s="936">
        <f t="shared" si="5"/>
        <v>0</v>
      </c>
      <c r="Y350" s="808"/>
      <c r="Z350" s="214"/>
      <c r="AA350" s="214"/>
      <c r="AB350" s="214"/>
      <c r="AC350" s="214"/>
      <c r="AD350" s="214"/>
      <c r="AE350" s="214"/>
      <c r="AF350" s="214"/>
      <c r="AG350" s="214"/>
      <c r="AH350" s="214"/>
      <c r="AI350" s="214"/>
      <c r="AJ350" s="214"/>
    </row>
    <row r="351" ht="15.0" customHeight="1">
      <c r="A351" s="247" t="s">
        <v>6801</v>
      </c>
      <c r="B351" s="246"/>
      <c r="C351" s="248" t="s">
        <v>80</v>
      </c>
      <c r="D351" s="250">
        <v>2.0</v>
      </c>
      <c r="E351" s="250"/>
      <c r="F351" s="250"/>
      <c r="G351" s="250"/>
      <c r="H351" s="250"/>
      <c r="I351" s="251">
        <f t="shared" si="1"/>
        <v>0</v>
      </c>
      <c r="J351" s="250">
        <f t="shared" si="2"/>
        <v>2</v>
      </c>
      <c r="K351" s="214"/>
      <c r="L351" s="227"/>
      <c r="M351" s="255"/>
      <c r="N351" s="337"/>
      <c r="O351" s="246"/>
      <c r="P351" s="296"/>
      <c r="Q351" s="250">
        <v>2.0</v>
      </c>
      <c r="R351" s="250"/>
      <c r="S351" s="250"/>
      <c r="T351" s="250"/>
      <c r="U351" s="250"/>
      <c r="V351" s="250">
        <f t="shared" si="3"/>
        <v>0</v>
      </c>
      <c r="W351" s="250">
        <f t="shared" si="4"/>
        <v>2</v>
      </c>
      <c r="X351" s="934">
        <f t="shared" si="5"/>
        <v>0</v>
      </c>
      <c r="Y351" s="808"/>
      <c r="Z351" s="214"/>
      <c r="AA351" s="214"/>
      <c r="AB351" s="214"/>
      <c r="AC351" s="214"/>
      <c r="AD351" s="214"/>
      <c r="AE351" s="214"/>
      <c r="AF351" s="214"/>
      <c r="AG351" s="214"/>
      <c r="AH351" s="214"/>
      <c r="AI351" s="214"/>
      <c r="AJ351" s="214"/>
    </row>
    <row r="352" ht="15.0" customHeight="1">
      <c r="A352" s="247" t="s">
        <v>8347</v>
      </c>
      <c r="B352" s="246"/>
      <c r="C352" s="248" t="s">
        <v>3367</v>
      </c>
      <c r="D352" s="250">
        <v>0.0</v>
      </c>
      <c r="E352" s="250"/>
      <c r="F352" s="250">
        <v>5.0</v>
      </c>
      <c r="G352" s="250"/>
      <c r="H352" s="250"/>
      <c r="I352" s="251">
        <f t="shared" si="1"/>
        <v>5</v>
      </c>
      <c r="J352" s="250">
        <f t="shared" si="2"/>
        <v>5</v>
      </c>
      <c r="K352" s="214"/>
      <c r="L352" s="227"/>
      <c r="M352" s="255"/>
      <c r="N352" s="337"/>
      <c r="O352" s="246"/>
      <c r="P352" s="296"/>
      <c r="Q352" s="250">
        <v>0.0</v>
      </c>
      <c r="R352" s="250"/>
      <c r="S352" s="250"/>
      <c r="T352" s="250"/>
      <c r="U352" s="250"/>
      <c r="V352" s="250">
        <f t="shared" si="3"/>
        <v>0</v>
      </c>
      <c r="W352" s="250">
        <f t="shared" si="4"/>
        <v>0</v>
      </c>
      <c r="X352" s="934">
        <f t="shared" si="5"/>
        <v>5</v>
      </c>
      <c r="Y352" s="808"/>
      <c r="Z352" s="214"/>
      <c r="AA352" s="214"/>
      <c r="AB352" s="214"/>
      <c r="AC352" s="214"/>
      <c r="AD352" s="214"/>
      <c r="AE352" s="214"/>
      <c r="AF352" s="214"/>
      <c r="AG352" s="214"/>
      <c r="AH352" s="214"/>
      <c r="AI352" s="214"/>
      <c r="AJ352" s="214"/>
    </row>
    <row r="353" ht="15.0" customHeight="1">
      <c r="A353" s="246" t="s">
        <v>8348</v>
      </c>
      <c r="B353" s="246"/>
      <c r="C353" s="246" t="s">
        <v>92</v>
      </c>
      <c r="D353" s="262">
        <v>1.0</v>
      </c>
      <c r="E353" s="262"/>
      <c r="F353" s="262"/>
      <c r="G353" s="262"/>
      <c r="H353" s="262"/>
      <c r="I353" s="251">
        <f t="shared" si="1"/>
        <v>0</v>
      </c>
      <c r="J353" s="252">
        <f t="shared" si="2"/>
        <v>1</v>
      </c>
      <c r="K353" s="214"/>
      <c r="L353" s="227"/>
      <c r="M353" s="255"/>
      <c r="N353" s="727" t="s">
        <v>8315</v>
      </c>
      <c r="O353" s="246" t="s">
        <v>8349</v>
      </c>
      <c r="P353" s="296"/>
      <c r="Q353" s="262">
        <v>1.0</v>
      </c>
      <c r="R353" s="262"/>
      <c r="S353" s="262"/>
      <c r="T353" s="262"/>
      <c r="U353" s="262"/>
      <c r="V353" s="250">
        <f t="shared" si="3"/>
        <v>0</v>
      </c>
      <c r="W353" s="252">
        <f t="shared" si="4"/>
        <v>1</v>
      </c>
      <c r="X353" s="936">
        <f t="shared" si="5"/>
        <v>0</v>
      </c>
      <c r="Y353" s="808"/>
      <c r="Z353" s="214"/>
      <c r="AA353" s="214"/>
      <c r="AB353" s="214"/>
      <c r="AC353" s="214"/>
      <c r="AD353" s="214"/>
      <c r="AE353" s="214"/>
      <c r="AF353" s="214"/>
      <c r="AG353" s="214"/>
      <c r="AH353" s="214"/>
      <c r="AI353" s="214"/>
      <c r="AJ353" s="214"/>
    </row>
    <row r="354" ht="15.0" customHeight="1">
      <c r="A354" s="246" t="s">
        <v>6806</v>
      </c>
      <c r="B354" s="246"/>
      <c r="C354" s="246" t="s">
        <v>80</v>
      </c>
      <c r="D354" s="262">
        <v>1.0</v>
      </c>
      <c r="E354" s="262"/>
      <c r="F354" s="262"/>
      <c r="G354" s="262"/>
      <c r="H354" s="262"/>
      <c r="I354" s="251">
        <f t="shared" si="1"/>
        <v>0</v>
      </c>
      <c r="J354" s="252">
        <f t="shared" si="2"/>
        <v>1</v>
      </c>
      <c r="K354" s="214"/>
      <c r="L354" s="227"/>
      <c r="M354" s="255"/>
      <c r="N354" s="937"/>
      <c r="O354" s="246"/>
      <c r="P354" s="296"/>
      <c r="Q354" s="262">
        <v>0.0</v>
      </c>
      <c r="R354" s="262"/>
      <c r="S354" s="262"/>
      <c r="T354" s="262"/>
      <c r="U354" s="262"/>
      <c r="V354" s="250">
        <f t="shared" si="3"/>
        <v>0</v>
      </c>
      <c r="W354" s="252">
        <f t="shared" si="4"/>
        <v>0</v>
      </c>
      <c r="X354" s="936">
        <f t="shared" si="5"/>
        <v>1</v>
      </c>
      <c r="Y354" s="808"/>
      <c r="Z354" s="214"/>
      <c r="AA354" s="214"/>
      <c r="AB354" s="214"/>
      <c r="AC354" s="214"/>
      <c r="AD354" s="214"/>
      <c r="AE354" s="214"/>
      <c r="AF354" s="214"/>
      <c r="AG354" s="214"/>
      <c r="AH354" s="214"/>
      <c r="AI354" s="214"/>
      <c r="AJ354" s="214"/>
    </row>
    <row r="355" ht="15.0" customHeight="1">
      <c r="A355" s="246" t="s">
        <v>6807</v>
      </c>
      <c r="B355" s="246"/>
      <c r="C355" s="246" t="s">
        <v>80</v>
      </c>
      <c r="D355" s="262">
        <v>3.0</v>
      </c>
      <c r="E355" s="262"/>
      <c r="F355" s="262"/>
      <c r="G355" s="262"/>
      <c r="H355" s="262"/>
      <c r="I355" s="251">
        <f t="shared" si="1"/>
        <v>0</v>
      </c>
      <c r="J355" s="252">
        <f t="shared" si="2"/>
        <v>3</v>
      </c>
      <c r="K355" s="214"/>
      <c r="L355" s="227"/>
      <c r="M355" s="255"/>
      <c r="N355" s="937"/>
      <c r="O355" s="246"/>
      <c r="P355" s="296"/>
      <c r="Q355" s="262">
        <v>0.0</v>
      </c>
      <c r="R355" s="262"/>
      <c r="S355" s="262"/>
      <c r="T355" s="262"/>
      <c r="U355" s="262"/>
      <c r="V355" s="250">
        <f t="shared" si="3"/>
        <v>0</v>
      </c>
      <c r="W355" s="252">
        <f t="shared" si="4"/>
        <v>0</v>
      </c>
      <c r="X355" s="936">
        <f t="shared" si="5"/>
        <v>3</v>
      </c>
      <c r="Y355" s="808"/>
      <c r="Z355" s="214"/>
      <c r="AA355" s="214"/>
      <c r="AB355" s="214"/>
      <c r="AC355" s="214"/>
      <c r="AD355" s="214"/>
      <c r="AE355" s="214"/>
      <c r="AF355" s="214"/>
      <c r="AG355" s="214"/>
      <c r="AH355" s="214"/>
      <c r="AI355" s="214"/>
      <c r="AJ355" s="214"/>
    </row>
    <row r="356" ht="15.0" customHeight="1">
      <c r="A356" s="246" t="s">
        <v>6819</v>
      </c>
      <c r="B356" s="246"/>
      <c r="C356" s="246" t="s">
        <v>80</v>
      </c>
      <c r="D356" s="262">
        <v>10.0</v>
      </c>
      <c r="E356" s="262"/>
      <c r="F356" s="262"/>
      <c r="G356" s="262"/>
      <c r="H356" s="262"/>
      <c r="I356" s="251">
        <f t="shared" si="1"/>
        <v>0</v>
      </c>
      <c r="J356" s="252">
        <f t="shared" si="2"/>
        <v>10</v>
      </c>
      <c r="K356" s="214"/>
      <c r="L356" s="227"/>
      <c r="M356" s="255"/>
      <c r="N356" s="329" t="s">
        <v>8350</v>
      </c>
      <c r="O356" s="246" t="s">
        <v>8351</v>
      </c>
      <c r="P356" s="296"/>
      <c r="Q356" s="262">
        <v>4.0</v>
      </c>
      <c r="R356" s="262"/>
      <c r="S356" s="262"/>
      <c r="T356" s="262"/>
      <c r="U356" s="262"/>
      <c r="V356" s="250">
        <f t="shared" si="3"/>
        <v>0</v>
      </c>
      <c r="W356" s="252">
        <f t="shared" si="4"/>
        <v>4</v>
      </c>
      <c r="X356" s="936">
        <f t="shared" si="5"/>
        <v>6</v>
      </c>
      <c r="Y356" s="808"/>
      <c r="Z356" s="214"/>
      <c r="AA356" s="214"/>
      <c r="AB356" s="214"/>
      <c r="AC356" s="214"/>
      <c r="AD356" s="214"/>
      <c r="AE356" s="214"/>
      <c r="AF356" s="214"/>
      <c r="AG356" s="214"/>
      <c r="AH356" s="214"/>
      <c r="AI356" s="214"/>
      <c r="AJ356" s="214"/>
    </row>
    <row r="357" ht="15.0" customHeight="1">
      <c r="A357" s="246" t="s">
        <v>6820</v>
      </c>
      <c r="B357" s="246"/>
      <c r="C357" s="246" t="s">
        <v>80</v>
      </c>
      <c r="D357" s="262">
        <v>6.0</v>
      </c>
      <c r="E357" s="262"/>
      <c r="F357" s="262"/>
      <c r="G357" s="262"/>
      <c r="H357" s="262"/>
      <c r="I357" s="251">
        <f t="shared" si="1"/>
        <v>0</v>
      </c>
      <c r="J357" s="252">
        <f t="shared" si="2"/>
        <v>6</v>
      </c>
      <c r="K357" s="214"/>
      <c r="L357" s="227"/>
      <c r="M357" s="255"/>
      <c r="N357" s="329" t="s">
        <v>8352</v>
      </c>
      <c r="O357" s="246" t="s">
        <v>6820</v>
      </c>
      <c r="P357" s="296"/>
      <c r="Q357" s="262">
        <v>6.0</v>
      </c>
      <c r="R357" s="262"/>
      <c r="S357" s="262"/>
      <c r="T357" s="262"/>
      <c r="U357" s="262"/>
      <c r="V357" s="250">
        <f t="shared" si="3"/>
        <v>0</v>
      </c>
      <c r="W357" s="252">
        <f t="shared" si="4"/>
        <v>6</v>
      </c>
      <c r="X357" s="936">
        <f t="shared" si="5"/>
        <v>0</v>
      </c>
      <c r="Y357" s="808"/>
      <c r="Z357" s="214"/>
      <c r="AA357" s="214"/>
      <c r="AB357" s="214"/>
      <c r="AC357" s="214"/>
      <c r="AD357" s="214"/>
      <c r="AE357" s="214"/>
      <c r="AF357" s="214"/>
      <c r="AG357" s="214"/>
      <c r="AH357" s="214"/>
      <c r="AI357" s="214"/>
      <c r="AJ357" s="214"/>
    </row>
    <row r="358" ht="15.0" customHeight="1">
      <c r="A358" s="246" t="s">
        <v>6832</v>
      </c>
      <c r="B358" s="246"/>
      <c r="C358" s="246" t="s">
        <v>80</v>
      </c>
      <c r="D358" s="262">
        <v>1.0</v>
      </c>
      <c r="E358" s="262"/>
      <c r="F358" s="262"/>
      <c r="G358" s="262"/>
      <c r="H358" s="262"/>
      <c r="I358" s="251">
        <f t="shared" si="1"/>
        <v>0</v>
      </c>
      <c r="J358" s="252">
        <f t="shared" si="2"/>
        <v>1</v>
      </c>
      <c r="K358" s="214"/>
      <c r="L358" s="227"/>
      <c r="M358" s="255"/>
      <c r="N358" s="329" t="s">
        <v>8111</v>
      </c>
      <c r="O358" s="246" t="s">
        <v>6832</v>
      </c>
      <c r="P358" s="296"/>
      <c r="Q358" s="262">
        <v>1.0</v>
      </c>
      <c r="R358" s="262"/>
      <c r="S358" s="262"/>
      <c r="T358" s="262"/>
      <c r="U358" s="262"/>
      <c r="V358" s="250">
        <f t="shared" si="3"/>
        <v>0</v>
      </c>
      <c r="W358" s="252">
        <f t="shared" si="4"/>
        <v>1</v>
      </c>
      <c r="X358" s="936">
        <f t="shared" si="5"/>
        <v>0</v>
      </c>
      <c r="Y358" s="808"/>
      <c r="Z358" s="214"/>
      <c r="AA358" s="214"/>
      <c r="AB358" s="214"/>
      <c r="AC358" s="214"/>
      <c r="AD358" s="214"/>
      <c r="AE358" s="214"/>
      <c r="AF358" s="214"/>
      <c r="AG358" s="214"/>
      <c r="AH358" s="214"/>
      <c r="AI358" s="214"/>
      <c r="AJ358" s="214"/>
    </row>
    <row r="359" ht="15.0" customHeight="1">
      <c r="A359" s="246" t="s">
        <v>6818</v>
      </c>
      <c r="B359" s="246"/>
      <c r="C359" s="246" t="s">
        <v>80</v>
      </c>
      <c r="D359" s="262">
        <v>0.0</v>
      </c>
      <c r="E359" s="262">
        <v>1.0</v>
      </c>
      <c r="F359" s="262"/>
      <c r="G359" s="262"/>
      <c r="H359" s="262"/>
      <c r="I359" s="251">
        <f t="shared" si="1"/>
        <v>1</v>
      </c>
      <c r="J359" s="252">
        <f t="shared" si="2"/>
        <v>1</v>
      </c>
      <c r="K359" s="214"/>
      <c r="L359" s="227"/>
      <c r="M359" s="214"/>
      <c r="N359" s="337"/>
      <c r="O359" s="246"/>
      <c r="P359" s="296"/>
      <c r="Q359" s="262">
        <v>0.0</v>
      </c>
      <c r="R359" s="262"/>
      <c r="S359" s="262">
        <v>1.0</v>
      </c>
      <c r="T359" s="262"/>
      <c r="U359" s="262"/>
      <c r="V359" s="250">
        <f t="shared" si="3"/>
        <v>1</v>
      </c>
      <c r="W359" s="252">
        <f t="shared" si="4"/>
        <v>1</v>
      </c>
      <c r="X359" s="936">
        <f t="shared" si="5"/>
        <v>0</v>
      </c>
      <c r="Y359" s="808"/>
      <c r="Z359" s="214"/>
      <c r="AA359" s="214"/>
      <c r="AB359" s="214"/>
      <c r="AC359" s="214"/>
      <c r="AD359" s="214"/>
      <c r="AE359" s="214"/>
      <c r="AF359" s="214"/>
      <c r="AG359" s="214"/>
      <c r="AH359" s="214"/>
      <c r="AI359" s="214"/>
      <c r="AJ359" s="214"/>
    </row>
    <row r="360" ht="15.0" customHeight="1">
      <c r="A360" s="246" t="s">
        <v>6824</v>
      </c>
      <c r="B360" s="246"/>
      <c r="C360" s="246" t="s">
        <v>101</v>
      </c>
      <c r="D360" s="262">
        <v>0.0</v>
      </c>
      <c r="E360" s="262"/>
      <c r="F360" s="262">
        <v>1.0</v>
      </c>
      <c r="G360" s="262"/>
      <c r="H360" s="262"/>
      <c r="I360" s="251">
        <f t="shared" si="1"/>
        <v>1</v>
      </c>
      <c r="J360" s="252">
        <f t="shared" si="2"/>
        <v>1</v>
      </c>
      <c r="K360" s="214"/>
      <c r="L360" s="227"/>
      <c r="M360" s="214"/>
      <c r="N360" s="337"/>
      <c r="O360" s="246"/>
      <c r="P360" s="296"/>
      <c r="Q360" s="262">
        <v>0.0</v>
      </c>
      <c r="R360" s="262"/>
      <c r="S360" s="262">
        <v>1.0</v>
      </c>
      <c r="T360" s="262"/>
      <c r="U360" s="262"/>
      <c r="V360" s="250">
        <f t="shared" si="3"/>
        <v>1</v>
      </c>
      <c r="W360" s="252">
        <f t="shared" si="4"/>
        <v>1</v>
      </c>
      <c r="X360" s="936">
        <f t="shared" si="5"/>
        <v>0</v>
      </c>
      <c r="Y360" s="808"/>
      <c r="Z360" s="214"/>
      <c r="AA360" s="214"/>
      <c r="AB360" s="214"/>
      <c r="AC360" s="214"/>
      <c r="AD360" s="214"/>
      <c r="AE360" s="214"/>
      <c r="AF360" s="214"/>
      <c r="AG360" s="214"/>
      <c r="AH360" s="214"/>
      <c r="AI360" s="214"/>
      <c r="AJ360" s="214"/>
    </row>
    <row r="361" ht="15.0" customHeight="1">
      <c r="A361" s="247" t="s">
        <v>8353</v>
      </c>
      <c r="B361" s="246"/>
      <c r="C361" s="246" t="s">
        <v>80</v>
      </c>
      <c r="D361" s="249">
        <v>1.0</v>
      </c>
      <c r="E361" s="249">
        <v>1.0</v>
      </c>
      <c r="F361" s="249"/>
      <c r="G361" s="249"/>
      <c r="H361" s="249"/>
      <c r="I361" s="251">
        <f t="shared" si="1"/>
        <v>1</v>
      </c>
      <c r="J361" s="250">
        <f t="shared" si="2"/>
        <v>2</v>
      </c>
      <c r="K361" s="214"/>
      <c r="L361" s="227"/>
      <c r="M361" s="214"/>
      <c r="N361" s="214"/>
      <c r="O361" s="247" t="s">
        <v>8353</v>
      </c>
      <c r="P361" s="808"/>
      <c r="Q361" s="249">
        <v>1.0</v>
      </c>
      <c r="R361" s="249"/>
      <c r="S361" s="249"/>
      <c r="T361" s="249"/>
      <c r="U361" s="249"/>
      <c r="V361" s="250">
        <f t="shared" si="3"/>
        <v>0</v>
      </c>
      <c r="W361" s="250">
        <f t="shared" si="4"/>
        <v>1</v>
      </c>
      <c r="X361" s="934">
        <f t="shared" si="5"/>
        <v>1</v>
      </c>
      <c r="Y361" s="808"/>
      <c r="Z361" s="214"/>
      <c r="AA361" s="214"/>
      <c r="AB361" s="214"/>
      <c r="AC361" s="214"/>
      <c r="AD361" s="214"/>
      <c r="AE361" s="214"/>
      <c r="AF361" s="214"/>
      <c r="AG361" s="214"/>
      <c r="AH361" s="214"/>
      <c r="AI361" s="214"/>
      <c r="AJ361" s="214"/>
    </row>
    <row r="362" ht="15.0" customHeight="1">
      <c r="A362" s="247" t="s">
        <v>6845</v>
      </c>
      <c r="B362" s="246"/>
      <c r="C362" s="246" t="s">
        <v>80</v>
      </c>
      <c r="D362" s="249">
        <v>1.0</v>
      </c>
      <c r="E362" s="249"/>
      <c r="F362" s="249"/>
      <c r="G362" s="249"/>
      <c r="H362" s="249"/>
      <c r="I362" s="251">
        <f t="shared" si="1"/>
        <v>0</v>
      </c>
      <c r="J362" s="250">
        <f t="shared" si="2"/>
        <v>1</v>
      </c>
      <c r="K362" s="214"/>
      <c r="L362" s="227"/>
      <c r="M362" s="214"/>
      <c r="N362" s="214"/>
      <c r="O362" s="247"/>
      <c r="P362" s="808"/>
      <c r="Q362" s="249">
        <v>1.0</v>
      </c>
      <c r="R362" s="249"/>
      <c r="S362" s="249"/>
      <c r="T362" s="249"/>
      <c r="U362" s="249"/>
      <c r="V362" s="250">
        <f t="shared" si="3"/>
        <v>0</v>
      </c>
      <c r="W362" s="250">
        <f t="shared" si="4"/>
        <v>1</v>
      </c>
      <c r="X362" s="934">
        <f t="shared" si="5"/>
        <v>0</v>
      </c>
      <c r="Y362" s="808"/>
      <c r="Z362" s="214"/>
      <c r="AA362" s="214"/>
      <c r="AB362" s="214"/>
      <c r="AC362" s="214"/>
      <c r="AD362" s="214"/>
      <c r="AE362" s="214"/>
      <c r="AF362" s="214"/>
      <c r="AG362" s="214"/>
      <c r="AH362" s="214"/>
      <c r="AI362" s="214"/>
      <c r="AJ362" s="214"/>
    </row>
    <row r="363" ht="15.0" customHeight="1">
      <c r="A363" s="247" t="s">
        <v>2917</v>
      </c>
      <c r="B363" s="246"/>
      <c r="C363" s="247" t="s">
        <v>101</v>
      </c>
      <c r="D363" s="249">
        <v>1.0</v>
      </c>
      <c r="E363" s="249"/>
      <c r="F363" s="249"/>
      <c r="G363" s="249"/>
      <c r="H363" s="249"/>
      <c r="I363" s="251">
        <f t="shared" si="1"/>
        <v>0</v>
      </c>
      <c r="J363" s="250">
        <f t="shared" si="2"/>
        <v>1</v>
      </c>
      <c r="K363" s="214"/>
      <c r="L363" s="227"/>
      <c r="M363" s="255"/>
      <c r="N363" s="700"/>
      <c r="O363" s="246"/>
      <c r="P363" s="296"/>
      <c r="Q363" s="249">
        <v>0.0</v>
      </c>
      <c r="R363" s="249"/>
      <c r="S363" s="249"/>
      <c r="T363" s="249"/>
      <c r="U363" s="249"/>
      <c r="V363" s="250">
        <f t="shared" si="3"/>
        <v>0</v>
      </c>
      <c r="W363" s="250">
        <f t="shared" si="4"/>
        <v>0</v>
      </c>
      <c r="X363" s="934">
        <f t="shared" si="5"/>
        <v>1</v>
      </c>
      <c r="Y363" s="808"/>
      <c r="Z363" s="214"/>
      <c r="AA363" s="214"/>
      <c r="AB363" s="214"/>
      <c r="AC363" s="214"/>
      <c r="AD363" s="214"/>
      <c r="AE363" s="214"/>
      <c r="AF363" s="214"/>
      <c r="AG363" s="214"/>
      <c r="AH363" s="214"/>
      <c r="AI363" s="214"/>
      <c r="AJ363" s="214"/>
    </row>
    <row r="364" ht="15.0" customHeight="1">
      <c r="A364" s="246" t="s">
        <v>6847</v>
      </c>
      <c r="B364" s="246"/>
      <c r="C364" s="246" t="s">
        <v>101</v>
      </c>
      <c r="D364" s="262">
        <v>1.0</v>
      </c>
      <c r="E364" s="262"/>
      <c r="F364" s="262"/>
      <c r="G364" s="262"/>
      <c r="H364" s="262"/>
      <c r="I364" s="251">
        <f t="shared" si="1"/>
        <v>0</v>
      </c>
      <c r="J364" s="252">
        <f t="shared" si="2"/>
        <v>1</v>
      </c>
      <c r="K364" s="214"/>
      <c r="L364" s="227"/>
      <c r="M364" s="214"/>
      <c r="N364" s="214"/>
      <c r="O364" s="808"/>
      <c r="P364" s="808"/>
      <c r="Q364" s="262">
        <v>1.0</v>
      </c>
      <c r="R364" s="262"/>
      <c r="S364" s="262"/>
      <c r="T364" s="262"/>
      <c r="U364" s="262"/>
      <c r="V364" s="250">
        <f t="shared" si="3"/>
        <v>0</v>
      </c>
      <c r="W364" s="252">
        <f t="shared" si="4"/>
        <v>1</v>
      </c>
      <c r="X364" s="936">
        <f t="shared" si="5"/>
        <v>0</v>
      </c>
      <c r="Y364" s="808"/>
      <c r="Z364" s="214"/>
      <c r="AA364" s="214"/>
      <c r="AB364" s="214"/>
      <c r="AC364" s="214"/>
      <c r="AD364" s="214"/>
      <c r="AE364" s="214"/>
      <c r="AF364" s="214"/>
      <c r="AG364" s="214"/>
      <c r="AH364" s="214"/>
      <c r="AI364" s="214"/>
      <c r="AJ364" s="214"/>
    </row>
    <row r="365" ht="15.0" customHeight="1">
      <c r="A365" s="246" t="s">
        <v>6851</v>
      </c>
      <c r="B365" s="246"/>
      <c r="C365" s="246" t="s">
        <v>80</v>
      </c>
      <c r="D365" s="262">
        <v>1.0</v>
      </c>
      <c r="E365" s="262"/>
      <c r="F365" s="262"/>
      <c r="G365" s="262"/>
      <c r="H365" s="262"/>
      <c r="I365" s="251">
        <f t="shared" si="1"/>
        <v>0</v>
      </c>
      <c r="J365" s="252">
        <f t="shared" si="2"/>
        <v>1</v>
      </c>
      <c r="K365" s="214"/>
      <c r="L365" s="227"/>
      <c r="M365" s="255"/>
      <c r="N365" s="937"/>
      <c r="O365" s="246"/>
      <c r="P365" s="296"/>
      <c r="Q365" s="262">
        <v>1.0</v>
      </c>
      <c r="R365" s="262"/>
      <c r="S365" s="262"/>
      <c r="T365" s="262"/>
      <c r="U365" s="262"/>
      <c r="V365" s="250">
        <f t="shared" si="3"/>
        <v>0</v>
      </c>
      <c r="W365" s="252">
        <f t="shared" si="4"/>
        <v>1</v>
      </c>
      <c r="X365" s="936">
        <f t="shared" si="5"/>
        <v>0</v>
      </c>
      <c r="Y365" s="808"/>
      <c r="Z365" s="214"/>
      <c r="AA365" s="214"/>
      <c r="AB365" s="214"/>
      <c r="AC365" s="214"/>
      <c r="AD365" s="214"/>
      <c r="AE365" s="214"/>
      <c r="AF365" s="214"/>
      <c r="AG365" s="214"/>
      <c r="AH365" s="214"/>
      <c r="AI365" s="214"/>
      <c r="AJ365" s="214"/>
    </row>
    <row r="366" ht="15.0" customHeight="1">
      <c r="A366" s="246" t="s">
        <v>2778</v>
      </c>
      <c r="B366" s="246"/>
      <c r="C366" s="246" t="s">
        <v>6859</v>
      </c>
      <c r="D366" s="262">
        <v>0.0</v>
      </c>
      <c r="E366" s="262">
        <v>1.0</v>
      </c>
      <c r="F366" s="262"/>
      <c r="G366" s="262"/>
      <c r="H366" s="262"/>
      <c r="I366" s="251">
        <f t="shared" si="1"/>
        <v>1</v>
      </c>
      <c r="J366" s="252">
        <f t="shared" si="2"/>
        <v>1</v>
      </c>
      <c r="K366" s="214"/>
      <c r="L366" s="227"/>
      <c r="M366" s="255"/>
      <c r="N366" s="937"/>
      <c r="O366" s="246"/>
      <c r="P366" s="296"/>
      <c r="Q366" s="262">
        <v>0.0</v>
      </c>
      <c r="R366" s="262"/>
      <c r="S366" s="262"/>
      <c r="T366" s="262"/>
      <c r="U366" s="262"/>
      <c r="V366" s="250">
        <f t="shared" si="3"/>
        <v>0</v>
      </c>
      <c r="W366" s="252">
        <f t="shared" si="4"/>
        <v>0</v>
      </c>
      <c r="X366" s="936">
        <f t="shared" si="5"/>
        <v>1</v>
      </c>
      <c r="Y366" s="808"/>
      <c r="Z366" s="214"/>
      <c r="AA366" s="214"/>
      <c r="AB366" s="214"/>
      <c r="AC366" s="214"/>
      <c r="AD366" s="214"/>
      <c r="AE366" s="214"/>
      <c r="AF366" s="214"/>
      <c r="AG366" s="214"/>
      <c r="AH366" s="214"/>
      <c r="AI366" s="214"/>
      <c r="AJ366" s="214"/>
    </row>
    <row r="367" ht="15.0" customHeight="1">
      <c r="A367" s="246" t="s">
        <v>6858</v>
      </c>
      <c r="B367" s="246"/>
      <c r="C367" s="246" t="s">
        <v>80</v>
      </c>
      <c r="D367" s="262">
        <v>2.0</v>
      </c>
      <c r="E367" s="262"/>
      <c r="F367" s="262">
        <v>1.0</v>
      </c>
      <c r="G367" s="262"/>
      <c r="H367" s="262"/>
      <c r="I367" s="251">
        <f t="shared" si="1"/>
        <v>1</v>
      </c>
      <c r="J367" s="252">
        <f t="shared" si="2"/>
        <v>3</v>
      </c>
      <c r="K367" s="214"/>
      <c r="L367" s="227"/>
      <c r="M367" s="255"/>
      <c r="N367" s="937" t="s">
        <v>8315</v>
      </c>
      <c r="O367" s="246" t="s">
        <v>8354</v>
      </c>
      <c r="P367" s="296"/>
      <c r="Q367" s="262">
        <v>1.0</v>
      </c>
      <c r="R367" s="262">
        <v>2.0</v>
      </c>
      <c r="S367" s="262"/>
      <c r="T367" s="262"/>
      <c r="U367" s="262"/>
      <c r="V367" s="250">
        <f t="shared" si="3"/>
        <v>2</v>
      </c>
      <c r="W367" s="252">
        <f t="shared" si="4"/>
        <v>3</v>
      </c>
      <c r="X367" s="936">
        <f t="shared" si="5"/>
        <v>0</v>
      </c>
      <c r="Y367" s="808"/>
      <c r="Z367" s="214"/>
      <c r="AA367" s="214"/>
      <c r="AB367" s="214"/>
      <c r="AC367" s="214"/>
      <c r="AD367" s="214"/>
      <c r="AE367" s="214"/>
      <c r="AF367" s="214"/>
      <c r="AG367" s="214"/>
      <c r="AH367" s="214"/>
      <c r="AI367" s="214"/>
      <c r="AJ367" s="214"/>
    </row>
    <row r="368" ht="15.0" customHeight="1">
      <c r="A368" s="246" t="s">
        <v>6867</v>
      </c>
      <c r="B368" s="246"/>
      <c r="C368" s="246" t="s">
        <v>80</v>
      </c>
      <c r="D368" s="262">
        <v>1.0</v>
      </c>
      <c r="E368" s="262"/>
      <c r="F368" s="262"/>
      <c r="G368" s="262"/>
      <c r="H368" s="262"/>
      <c r="I368" s="251">
        <f t="shared" si="1"/>
        <v>0</v>
      </c>
      <c r="J368" s="252">
        <f t="shared" si="2"/>
        <v>1</v>
      </c>
      <c r="K368" s="214"/>
      <c r="L368" s="227"/>
      <c r="M368" s="255"/>
      <c r="N368" s="937" t="s">
        <v>8355</v>
      </c>
      <c r="O368" s="246" t="s">
        <v>6867</v>
      </c>
      <c r="P368" s="296"/>
      <c r="Q368" s="262">
        <v>1.0</v>
      </c>
      <c r="R368" s="262"/>
      <c r="S368" s="262"/>
      <c r="T368" s="262"/>
      <c r="U368" s="262"/>
      <c r="V368" s="250">
        <f t="shared" si="3"/>
        <v>0</v>
      </c>
      <c r="W368" s="252">
        <f t="shared" si="4"/>
        <v>1</v>
      </c>
      <c r="X368" s="936">
        <f t="shared" si="5"/>
        <v>0</v>
      </c>
      <c r="Y368" s="808"/>
      <c r="Z368" s="214"/>
      <c r="AA368" s="214"/>
      <c r="AB368" s="214"/>
      <c r="AC368" s="214"/>
      <c r="AD368" s="214"/>
      <c r="AE368" s="214"/>
      <c r="AF368" s="214"/>
      <c r="AG368" s="214"/>
      <c r="AH368" s="214"/>
      <c r="AI368" s="214"/>
      <c r="AJ368" s="214"/>
    </row>
    <row r="369" ht="15.0" customHeight="1">
      <c r="A369" s="247" t="s">
        <v>8356</v>
      </c>
      <c r="B369" s="246"/>
      <c r="C369" s="246" t="s">
        <v>80</v>
      </c>
      <c r="D369" s="249">
        <v>1.0</v>
      </c>
      <c r="E369" s="249"/>
      <c r="F369" s="249"/>
      <c r="G369" s="249"/>
      <c r="H369" s="249"/>
      <c r="I369" s="251">
        <f t="shared" si="1"/>
        <v>0</v>
      </c>
      <c r="J369" s="250">
        <f t="shared" si="2"/>
        <v>1</v>
      </c>
      <c r="K369" s="214"/>
      <c r="L369" s="227"/>
      <c r="M369" s="214"/>
      <c r="N369" s="214"/>
      <c r="O369" s="808"/>
      <c r="P369" s="808"/>
      <c r="Q369" s="249">
        <v>1.0</v>
      </c>
      <c r="R369" s="249"/>
      <c r="S369" s="249"/>
      <c r="T369" s="249"/>
      <c r="U369" s="249"/>
      <c r="V369" s="250">
        <f t="shared" si="3"/>
        <v>0</v>
      </c>
      <c r="W369" s="250">
        <f t="shared" si="4"/>
        <v>1</v>
      </c>
      <c r="X369" s="934">
        <f t="shared" si="5"/>
        <v>0</v>
      </c>
      <c r="Y369" s="808"/>
      <c r="Z369" s="214"/>
      <c r="AA369" s="214"/>
      <c r="AB369" s="214"/>
      <c r="AC369" s="214"/>
      <c r="AD369" s="214"/>
      <c r="AE369" s="214"/>
      <c r="AF369" s="214"/>
      <c r="AG369" s="214"/>
      <c r="AH369" s="214"/>
      <c r="AI369" s="214"/>
      <c r="AJ369" s="214"/>
    </row>
    <row r="370" ht="15.0" customHeight="1">
      <c r="A370" s="247" t="s">
        <v>6870</v>
      </c>
      <c r="B370" s="246"/>
      <c r="C370" s="246" t="s">
        <v>80</v>
      </c>
      <c r="D370" s="249">
        <v>1.0</v>
      </c>
      <c r="E370" s="249"/>
      <c r="F370" s="249"/>
      <c r="G370" s="249"/>
      <c r="H370" s="249"/>
      <c r="I370" s="251">
        <f t="shared" si="1"/>
        <v>0</v>
      </c>
      <c r="J370" s="250">
        <f t="shared" si="2"/>
        <v>1</v>
      </c>
      <c r="K370" s="214"/>
      <c r="L370" s="227"/>
      <c r="M370" s="255"/>
      <c r="N370" s="741" t="s">
        <v>8106</v>
      </c>
      <c r="O370" s="246" t="s">
        <v>8357</v>
      </c>
      <c r="P370" s="296"/>
      <c r="Q370" s="249">
        <v>1.0</v>
      </c>
      <c r="R370" s="249"/>
      <c r="S370" s="249"/>
      <c r="T370" s="249"/>
      <c r="U370" s="249"/>
      <c r="V370" s="250">
        <f t="shared" si="3"/>
        <v>0</v>
      </c>
      <c r="W370" s="250">
        <f t="shared" si="4"/>
        <v>1</v>
      </c>
      <c r="X370" s="934">
        <f t="shared" si="5"/>
        <v>0</v>
      </c>
      <c r="Y370" s="808"/>
      <c r="Z370" s="214"/>
      <c r="AA370" s="214"/>
      <c r="AB370" s="214"/>
      <c r="AC370" s="214"/>
      <c r="AD370" s="214"/>
      <c r="AE370" s="214"/>
      <c r="AF370" s="214"/>
      <c r="AG370" s="214"/>
      <c r="AH370" s="214"/>
      <c r="AI370" s="214"/>
      <c r="AJ370" s="214"/>
    </row>
    <row r="371" ht="15.0" customHeight="1">
      <c r="A371" s="247" t="s">
        <v>6883</v>
      </c>
      <c r="B371" s="246"/>
      <c r="C371" s="246" t="s">
        <v>80</v>
      </c>
      <c r="D371" s="249">
        <v>0.0</v>
      </c>
      <c r="E371" s="249"/>
      <c r="F371" s="249">
        <v>2.0</v>
      </c>
      <c r="G371" s="249"/>
      <c r="H371" s="249"/>
      <c r="I371" s="251">
        <f t="shared" si="1"/>
        <v>2</v>
      </c>
      <c r="J371" s="250">
        <f t="shared" si="2"/>
        <v>2</v>
      </c>
      <c r="K371" s="214"/>
      <c r="L371" s="227"/>
      <c r="M371" s="255"/>
      <c r="N371" s="337"/>
      <c r="O371" s="246"/>
      <c r="P371" s="296"/>
      <c r="Q371" s="249"/>
      <c r="R371" s="249"/>
      <c r="S371" s="249">
        <v>2.0</v>
      </c>
      <c r="T371" s="249"/>
      <c r="U371" s="249"/>
      <c r="V371" s="250">
        <f t="shared" si="3"/>
        <v>2</v>
      </c>
      <c r="W371" s="250">
        <f t="shared" si="4"/>
        <v>2</v>
      </c>
      <c r="X371" s="934">
        <f t="shared" si="5"/>
        <v>0</v>
      </c>
      <c r="Y371" s="808"/>
      <c r="Z371" s="214"/>
      <c r="AA371" s="214"/>
      <c r="AB371" s="214"/>
      <c r="AC371" s="214"/>
      <c r="AD371" s="214"/>
      <c r="AE371" s="214"/>
      <c r="AF371" s="214"/>
      <c r="AG371" s="214"/>
      <c r="AH371" s="214"/>
      <c r="AI371" s="214"/>
      <c r="AJ371" s="214"/>
    </row>
    <row r="372" ht="15.0" customHeight="1">
      <c r="A372" s="246" t="s">
        <v>6886</v>
      </c>
      <c r="B372" s="246"/>
      <c r="C372" s="246" t="s">
        <v>80</v>
      </c>
      <c r="D372" s="262">
        <v>1.0</v>
      </c>
      <c r="E372" s="262"/>
      <c r="F372" s="262"/>
      <c r="G372" s="262"/>
      <c r="H372" s="262"/>
      <c r="I372" s="251">
        <f t="shared" si="1"/>
        <v>0</v>
      </c>
      <c r="J372" s="252">
        <f t="shared" si="2"/>
        <v>1</v>
      </c>
      <c r="K372" s="214"/>
      <c r="L372" s="227"/>
      <c r="M372" s="255"/>
      <c r="N372" s="727"/>
      <c r="O372" s="246" t="s">
        <v>6886</v>
      </c>
      <c r="P372" s="296"/>
      <c r="Q372" s="262">
        <v>1.0</v>
      </c>
      <c r="R372" s="262"/>
      <c r="S372" s="262"/>
      <c r="T372" s="262"/>
      <c r="U372" s="262"/>
      <c r="V372" s="250">
        <f t="shared" si="3"/>
        <v>0</v>
      </c>
      <c r="W372" s="252">
        <f t="shared" si="4"/>
        <v>1</v>
      </c>
      <c r="X372" s="936">
        <f t="shared" si="5"/>
        <v>0</v>
      </c>
      <c r="Y372" s="808"/>
      <c r="Z372" s="214"/>
      <c r="AA372" s="214"/>
      <c r="AB372" s="214"/>
      <c r="AC372" s="214"/>
      <c r="AD372" s="214"/>
      <c r="AE372" s="214"/>
      <c r="AF372" s="214"/>
      <c r="AG372" s="214"/>
      <c r="AH372" s="214"/>
      <c r="AI372" s="214"/>
      <c r="AJ372" s="214"/>
    </row>
    <row r="373" ht="15.0" customHeight="1">
      <c r="A373" s="246" t="s">
        <v>6891</v>
      </c>
      <c r="B373" s="246"/>
      <c r="C373" s="246" t="s">
        <v>80</v>
      </c>
      <c r="D373" s="262">
        <v>8.0</v>
      </c>
      <c r="E373" s="262"/>
      <c r="F373" s="262"/>
      <c r="G373" s="262"/>
      <c r="H373" s="262"/>
      <c r="I373" s="251">
        <f t="shared" si="1"/>
        <v>0</v>
      </c>
      <c r="J373" s="252">
        <f t="shared" si="2"/>
        <v>8</v>
      </c>
      <c r="K373" s="214"/>
      <c r="L373" s="227"/>
      <c r="M373" s="214"/>
      <c r="N373" s="214"/>
      <c r="O373" s="808"/>
      <c r="P373" s="808"/>
      <c r="Q373" s="262">
        <v>4.0</v>
      </c>
      <c r="R373" s="262"/>
      <c r="S373" s="262"/>
      <c r="T373" s="262"/>
      <c r="U373" s="262"/>
      <c r="V373" s="250">
        <f t="shared" si="3"/>
        <v>0</v>
      </c>
      <c r="W373" s="252">
        <f t="shared" si="4"/>
        <v>4</v>
      </c>
      <c r="X373" s="936">
        <f t="shared" si="5"/>
        <v>4</v>
      </c>
      <c r="Y373" s="808"/>
      <c r="Z373" s="214"/>
      <c r="AA373" s="214"/>
      <c r="AB373" s="214"/>
      <c r="AC373" s="214"/>
      <c r="AD373" s="214"/>
      <c r="AE373" s="214"/>
      <c r="AF373" s="214"/>
      <c r="AG373" s="214"/>
      <c r="AH373" s="214"/>
      <c r="AI373" s="214"/>
      <c r="AJ373" s="214"/>
    </row>
    <row r="374" ht="15.0" customHeight="1">
      <c r="A374" s="246" t="s">
        <v>6914</v>
      </c>
      <c r="B374" s="246"/>
      <c r="C374" s="246" t="s">
        <v>80</v>
      </c>
      <c r="D374" s="262">
        <v>0.0</v>
      </c>
      <c r="E374" s="262"/>
      <c r="F374" s="262">
        <v>10.0</v>
      </c>
      <c r="G374" s="262"/>
      <c r="H374" s="262"/>
      <c r="I374" s="251">
        <f t="shared" si="1"/>
        <v>10</v>
      </c>
      <c r="J374" s="252">
        <f t="shared" si="2"/>
        <v>10</v>
      </c>
      <c r="K374" s="214"/>
      <c r="L374" s="227"/>
      <c r="M374" s="214"/>
      <c r="N374" s="214"/>
      <c r="O374" s="808"/>
      <c r="P374" s="808"/>
      <c r="Q374" s="262">
        <v>0.0</v>
      </c>
      <c r="R374" s="262"/>
      <c r="S374" s="262"/>
      <c r="T374" s="262"/>
      <c r="U374" s="262"/>
      <c r="V374" s="250">
        <f t="shared" si="3"/>
        <v>0</v>
      </c>
      <c r="W374" s="252">
        <f t="shared" si="4"/>
        <v>0</v>
      </c>
      <c r="X374" s="936">
        <f t="shared" si="5"/>
        <v>10</v>
      </c>
      <c r="Y374" s="808"/>
      <c r="Z374" s="214"/>
      <c r="AA374" s="214"/>
      <c r="AB374" s="214"/>
      <c r="AC374" s="214"/>
      <c r="AD374" s="214"/>
      <c r="AE374" s="214"/>
      <c r="AF374" s="214"/>
      <c r="AG374" s="214"/>
      <c r="AH374" s="214"/>
      <c r="AI374" s="214"/>
      <c r="AJ374" s="214"/>
    </row>
    <row r="375" ht="15.0" customHeight="1">
      <c r="A375" s="246" t="s">
        <v>6919</v>
      </c>
      <c r="B375" s="246"/>
      <c r="C375" s="246" t="s">
        <v>80</v>
      </c>
      <c r="D375" s="262">
        <v>7.0</v>
      </c>
      <c r="E375" s="262">
        <v>5.0</v>
      </c>
      <c r="F375" s="262"/>
      <c r="G375" s="262"/>
      <c r="H375" s="262"/>
      <c r="I375" s="251">
        <f t="shared" si="1"/>
        <v>5</v>
      </c>
      <c r="J375" s="252">
        <f t="shared" si="2"/>
        <v>12</v>
      </c>
      <c r="K375" s="214"/>
      <c r="L375" s="227"/>
      <c r="M375" s="255"/>
      <c r="N375" s="329" t="s">
        <v>8358</v>
      </c>
      <c r="O375" s="246" t="s">
        <v>6919</v>
      </c>
      <c r="P375" s="296"/>
      <c r="Q375" s="262">
        <v>3.0</v>
      </c>
      <c r="R375" s="262">
        <v>3.0</v>
      </c>
      <c r="S375" s="262">
        <v>1.0</v>
      </c>
      <c r="T375" s="262"/>
      <c r="U375" s="262"/>
      <c r="V375" s="250">
        <f t="shared" si="3"/>
        <v>4</v>
      </c>
      <c r="W375" s="252">
        <f t="shared" si="4"/>
        <v>7</v>
      </c>
      <c r="X375" s="936">
        <f t="shared" si="5"/>
        <v>5</v>
      </c>
      <c r="Y375" s="808"/>
      <c r="Z375" s="214"/>
      <c r="AA375" s="214"/>
      <c r="AB375" s="214"/>
      <c r="AC375" s="214"/>
      <c r="AD375" s="214"/>
      <c r="AE375" s="214"/>
      <c r="AF375" s="214"/>
      <c r="AG375" s="214"/>
      <c r="AH375" s="214"/>
      <c r="AI375" s="214"/>
      <c r="AJ375" s="214"/>
    </row>
    <row r="376" ht="15.0" customHeight="1">
      <c r="A376" s="246" t="s">
        <v>7003</v>
      </c>
      <c r="B376" s="246"/>
      <c r="C376" s="246" t="s">
        <v>101</v>
      </c>
      <c r="D376" s="262">
        <v>2.0</v>
      </c>
      <c r="E376" s="262"/>
      <c r="F376" s="262"/>
      <c r="G376" s="262"/>
      <c r="H376" s="262"/>
      <c r="I376" s="251">
        <f t="shared" si="1"/>
        <v>0</v>
      </c>
      <c r="J376" s="252">
        <f t="shared" si="2"/>
        <v>2</v>
      </c>
      <c r="K376" s="214"/>
      <c r="L376" s="227"/>
      <c r="M376" s="255"/>
      <c r="N376" s="337"/>
      <c r="O376" s="246"/>
      <c r="P376" s="296"/>
      <c r="Q376" s="262">
        <v>2.0</v>
      </c>
      <c r="R376" s="262"/>
      <c r="S376" s="262"/>
      <c r="T376" s="262"/>
      <c r="U376" s="262"/>
      <c r="V376" s="250">
        <f t="shared" si="3"/>
        <v>0</v>
      </c>
      <c r="W376" s="252">
        <f t="shared" si="4"/>
        <v>2</v>
      </c>
      <c r="X376" s="936">
        <f t="shared" si="5"/>
        <v>0</v>
      </c>
      <c r="Y376" s="808"/>
      <c r="Z376" s="214"/>
      <c r="AA376" s="214"/>
      <c r="AB376" s="214"/>
      <c r="AC376" s="214"/>
      <c r="AD376" s="214"/>
      <c r="AE376" s="214"/>
      <c r="AF376" s="214"/>
      <c r="AG376" s="214"/>
      <c r="AH376" s="214"/>
      <c r="AI376" s="214"/>
      <c r="AJ376" s="214"/>
    </row>
    <row r="377" ht="15.0" customHeight="1">
      <c r="A377" s="246" t="s">
        <v>8359</v>
      </c>
      <c r="B377" s="246" t="s">
        <v>6916</v>
      </c>
      <c r="C377" s="246" t="s">
        <v>80</v>
      </c>
      <c r="D377" s="262">
        <v>3.0</v>
      </c>
      <c r="E377" s="262"/>
      <c r="F377" s="262"/>
      <c r="G377" s="262"/>
      <c r="H377" s="262"/>
      <c r="I377" s="251">
        <f t="shared" si="1"/>
        <v>0</v>
      </c>
      <c r="J377" s="252">
        <f t="shared" si="2"/>
        <v>3</v>
      </c>
      <c r="K377" s="214"/>
      <c r="L377" s="227"/>
      <c r="M377" s="255"/>
      <c r="N377" s="717"/>
      <c r="O377" s="246"/>
      <c r="P377" s="296"/>
      <c r="Q377" s="262">
        <v>3.0</v>
      </c>
      <c r="R377" s="262"/>
      <c r="S377" s="262"/>
      <c r="T377" s="262"/>
      <c r="U377" s="262"/>
      <c r="V377" s="250">
        <f t="shared" si="3"/>
        <v>0</v>
      </c>
      <c r="W377" s="252">
        <f t="shared" si="4"/>
        <v>3</v>
      </c>
      <c r="X377" s="936">
        <f t="shared" si="5"/>
        <v>0</v>
      </c>
      <c r="Y377" s="808"/>
      <c r="Z377" s="214"/>
      <c r="AA377" s="214"/>
      <c r="AB377" s="214"/>
      <c r="AC377" s="214"/>
      <c r="AD377" s="214"/>
      <c r="AE377" s="214"/>
      <c r="AF377" s="214"/>
      <c r="AG377" s="214"/>
      <c r="AH377" s="214"/>
      <c r="AI377" s="214"/>
      <c r="AJ377" s="214"/>
    </row>
    <row r="378" ht="15.0" customHeight="1">
      <c r="A378" s="246" t="s">
        <v>6946</v>
      </c>
      <c r="B378" s="246"/>
      <c r="C378" s="246" t="s">
        <v>80</v>
      </c>
      <c r="D378" s="262">
        <v>3.0</v>
      </c>
      <c r="E378" s="262"/>
      <c r="F378" s="262"/>
      <c r="G378" s="262"/>
      <c r="H378" s="262"/>
      <c r="I378" s="251">
        <f t="shared" si="1"/>
        <v>0</v>
      </c>
      <c r="J378" s="252">
        <f t="shared" si="2"/>
        <v>3</v>
      </c>
      <c r="K378" s="214"/>
      <c r="L378" s="227"/>
      <c r="M378" s="255"/>
      <c r="N378" s="329" t="s">
        <v>8360</v>
      </c>
      <c r="O378" s="246" t="s">
        <v>8361</v>
      </c>
      <c r="P378" s="296"/>
      <c r="Q378" s="262">
        <v>3.0</v>
      </c>
      <c r="R378" s="262"/>
      <c r="S378" s="262"/>
      <c r="T378" s="262"/>
      <c r="U378" s="262"/>
      <c r="V378" s="250">
        <f t="shared" si="3"/>
        <v>0</v>
      </c>
      <c r="W378" s="252">
        <f t="shared" si="4"/>
        <v>3</v>
      </c>
      <c r="X378" s="936">
        <f t="shared" si="5"/>
        <v>0</v>
      </c>
      <c r="Y378" s="808"/>
      <c r="Z378" s="214"/>
      <c r="AA378" s="214"/>
      <c r="AB378" s="214"/>
      <c r="AC378" s="214"/>
      <c r="AD378" s="214"/>
      <c r="AE378" s="214"/>
      <c r="AF378" s="214"/>
      <c r="AG378" s="214"/>
      <c r="AH378" s="214"/>
      <c r="AI378" s="214"/>
      <c r="AJ378" s="214"/>
    </row>
    <row r="379" ht="15.0" customHeight="1">
      <c r="A379" s="246" t="s">
        <v>8362</v>
      </c>
      <c r="B379" s="246"/>
      <c r="C379" s="246" t="s">
        <v>80</v>
      </c>
      <c r="D379" s="262">
        <v>0.0</v>
      </c>
      <c r="E379" s="262">
        <v>2.0</v>
      </c>
      <c r="F379" s="262"/>
      <c r="G379" s="262"/>
      <c r="H379" s="262"/>
      <c r="I379" s="251">
        <f t="shared" si="1"/>
        <v>2</v>
      </c>
      <c r="J379" s="252">
        <f t="shared" si="2"/>
        <v>2</v>
      </c>
      <c r="K379" s="214"/>
      <c r="L379" s="227"/>
      <c r="M379" s="214"/>
      <c r="N379" s="337"/>
      <c r="O379" s="246"/>
      <c r="P379" s="296"/>
      <c r="Q379" s="262">
        <v>0.0</v>
      </c>
      <c r="R379" s="262"/>
      <c r="S379" s="262"/>
      <c r="T379" s="262"/>
      <c r="U379" s="262"/>
      <c r="V379" s="250">
        <f t="shared" si="3"/>
        <v>0</v>
      </c>
      <c r="W379" s="252">
        <f t="shared" si="4"/>
        <v>0</v>
      </c>
      <c r="X379" s="936">
        <f t="shared" si="5"/>
        <v>2</v>
      </c>
      <c r="Y379" s="808"/>
      <c r="Z379" s="214"/>
      <c r="AA379" s="214"/>
      <c r="AB379" s="214"/>
      <c r="AC379" s="214"/>
      <c r="AD379" s="214"/>
      <c r="AE379" s="214"/>
      <c r="AF379" s="214"/>
      <c r="AG379" s="214"/>
      <c r="AH379" s="214"/>
      <c r="AI379" s="214"/>
      <c r="AJ379" s="214"/>
    </row>
    <row r="380" ht="15.0" customHeight="1">
      <c r="A380" s="246" t="s">
        <v>6932</v>
      </c>
      <c r="B380" s="246"/>
      <c r="C380" s="246" t="s">
        <v>6933</v>
      </c>
      <c r="D380" s="262">
        <v>0.0</v>
      </c>
      <c r="E380" s="262"/>
      <c r="F380" s="262">
        <v>2.0</v>
      </c>
      <c r="G380" s="262"/>
      <c r="H380" s="262"/>
      <c r="I380" s="251">
        <f t="shared" si="1"/>
        <v>2</v>
      </c>
      <c r="J380" s="252">
        <f t="shared" si="2"/>
        <v>2</v>
      </c>
      <c r="K380" s="214"/>
      <c r="L380" s="227"/>
      <c r="M380" s="214"/>
      <c r="N380" s="337"/>
      <c r="O380" s="246"/>
      <c r="P380" s="296"/>
      <c r="Q380" s="262">
        <v>0.0</v>
      </c>
      <c r="R380" s="262"/>
      <c r="S380" s="262"/>
      <c r="T380" s="262"/>
      <c r="U380" s="262"/>
      <c r="V380" s="250">
        <f t="shared" si="3"/>
        <v>0</v>
      </c>
      <c r="W380" s="252">
        <f t="shared" si="4"/>
        <v>0</v>
      </c>
      <c r="X380" s="936">
        <f t="shared" si="5"/>
        <v>2</v>
      </c>
      <c r="Y380" s="808"/>
      <c r="Z380" s="214"/>
      <c r="AA380" s="214"/>
      <c r="AB380" s="214"/>
      <c r="AC380" s="214"/>
      <c r="AD380" s="214"/>
      <c r="AE380" s="214"/>
      <c r="AF380" s="214"/>
      <c r="AG380" s="214"/>
      <c r="AH380" s="214"/>
      <c r="AI380" s="214"/>
      <c r="AJ380" s="214"/>
    </row>
    <row r="381" ht="15.0" customHeight="1">
      <c r="A381" s="246" t="s">
        <v>6934</v>
      </c>
      <c r="B381" s="246"/>
      <c r="C381" s="246" t="s">
        <v>6933</v>
      </c>
      <c r="D381" s="262">
        <v>0.0</v>
      </c>
      <c r="E381" s="262"/>
      <c r="F381" s="262">
        <v>3.0</v>
      </c>
      <c r="G381" s="262"/>
      <c r="H381" s="262"/>
      <c r="I381" s="251">
        <f t="shared" si="1"/>
        <v>3</v>
      </c>
      <c r="J381" s="252">
        <f t="shared" si="2"/>
        <v>3</v>
      </c>
      <c r="K381" s="214"/>
      <c r="L381" s="227"/>
      <c r="M381" s="214"/>
      <c r="N381" s="337"/>
      <c r="O381" s="246"/>
      <c r="P381" s="296"/>
      <c r="Q381" s="262">
        <v>0.0</v>
      </c>
      <c r="R381" s="262"/>
      <c r="S381" s="262">
        <v>3.0</v>
      </c>
      <c r="T381" s="262"/>
      <c r="U381" s="262"/>
      <c r="V381" s="250">
        <f t="shared" si="3"/>
        <v>3</v>
      </c>
      <c r="W381" s="252">
        <f t="shared" si="4"/>
        <v>3</v>
      </c>
      <c r="X381" s="936">
        <f t="shared" si="5"/>
        <v>0</v>
      </c>
      <c r="Y381" s="808"/>
      <c r="Z381" s="214"/>
      <c r="AA381" s="214"/>
      <c r="AB381" s="214"/>
      <c r="AC381" s="214"/>
      <c r="AD381" s="214"/>
      <c r="AE381" s="214"/>
      <c r="AF381" s="214"/>
      <c r="AG381" s="214"/>
      <c r="AH381" s="214"/>
      <c r="AI381" s="214"/>
      <c r="AJ381" s="214"/>
    </row>
    <row r="382" ht="15.0" customHeight="1">
      <c r="A382" s="246" t="s">
        <v>3903</v>
      </c>
      <c r="B382" s="246"/>
      <c r="C382" s="246" t="s">
        <v>6933</v>
      </c>
      <c r="D382" s="262">
        <v>0.0</v>
      </c>
      <c r="E382" s="262"/>
      <c r="F382" s="262">
        <v>10.0</v>
      </c>
      <c r="G382" s="262"/>
      <c r="H382" s="262"/>
      <c r="I382" s="251">
        <f t="shared" si="1"/>
        <v>10</v>
      </c>
      <c r="J382" s="252">
        <f t="shared" si="2"/>
        <v>10</v>
      </c>
      <c r="K382" s="214"/>
      <c r="L382" s="227"/>
      <c r="M382" s="214"/>
      <c r="N382" s="337"/>
      <c r="O382" s="246"/>
      <c r="P382" s="296"/>
      <c r="Q382" s="262">
        <v>0.0</v>
      </c>
      <c r="R382" s="262"/>
      <c r="S382" s="262"/>
      <c r="T382" s="262"/>
      <c r="U382" s="262"/>
      <c r="V382" s="250">
        <f t="shared" si="3"/>
        <v>0</v>
      </c>
      <c r="W382" s="252">
        <f t="shared" si="4"/>
        <v>0</v>
      </c>
      <c r="X382" s="936">
        <f t="shared" si="5"/>
        <v>10</v>
      </c>
      <c r="Y382" s="808"/>
      <c r="Z382" s="214"/>
      <c r="AA382" s="214"/>
      <c r="AB382" s="214"/>
      <c r="AC382" s="214"/>
      <c r="AD382" s="214"/>
      <c r="AE382" s="214"/>
      <c r="AF382" s="214"/>
      <c r="AG382" s="214"/>
      <c r="AH382" s="214"/>
      <c r="AI382" s="214"/>
      <c r="AJ382" s="214"/>
    </row>
    <row r="383" ht="15.0" customHeight="1">
      <c r="A383" s="246" t="s">
        <v>6947</v>
      </c>
      <c r="B383" s="246"/>
      <c r="C383" s="246" t="s">
        <v>80</v>
      </c>
      <c r="D383" s="262">
        <v>5.0</v>
      </c>
      <c r="E383" s="262"/>
      <c r="F383" s="262"/>
      <c r="G383" s="262"/>
      <c r="H383" s="262"/>
      <c r="I383" s="251">
        <f t="shared" si="1"/>
        <v>0</v>
      </c>
      <c r="J383" s="252">
        <f t="shared" si="2"/>
        <v>5</v>
      </c>
      <c r="K383" s="214"/>
      <c r="L383" s="227"/>
      <c r="M383" s="214"/>
      <c r="N383" s="214"/>
      <c r="O383" s="808"/>
      <c r="P383" s="808"/>
      <c r="Q383" s="262">
        <v>5.0</v>
      </c>
      <c r="R383" s="262"/>
      <c r="S383" s="262"/>
      <c r="T383" s="262"/>
      <c r="U383" s="262"/>
      <c r="V383" s="250">
        <f t="shared" si="3"/>
        <v>0</v>
      </c>
      <c r="W383" s="252">
        <f t="shared" si="4"/>
        <v>5</v>
      </c>
      <c r="X383" s="936">
        <f t="shared" si="5"/>
        <v>0</v>
      </c>
      <c r="Y383" s="808"/>
      <c r="Z383" s="214"/>
      <c r="AA383" s="214"/>
      <c r="AB383" s="214"/>
      <c r="AC383" s="214"/>
      <c r="AD383" s="214"/>
      <c r="AE383" s="214"/>
      <c r="AF383" s="214"/>
      <c r="AG383" s="214"/>
      <c r="AH383" s="214"/>
      <c r="AI383" s="214"/>
      <c r="AJ383" s="214"/>
    </row>
    <row r="384" ht="12.75" customHeight="1">
      <c r="A384" s="246" t="s">
        <v>6948</v>
      </c>
      <c r="B384" s="246"/>
      <c r="C384" s="246" t="s">
        <v>80</v>
      </c>
      <c r="D384" s="262">
        <v>1.0</v>
      </c>
      <c r="E384" s="262"/>
      <c r="F384" s="262"/>
      <c r="G384" s="262"/>
      <c r="H384" s="262"/>
      <c r="I384" s="251">
        <f t="shared" si="1"/>
        <v>0</v>
      </c>
      <c r="J384" s="252">
        <f t="shared" si="2"/>
        <v>1</v>
      </c>
      <c r="K384" s="214"/>
      <c r="L384" s="227"/>
      <c r="M384" s="214"/>
      <c r="N384" s="214"/>
      <c r="O384" s="808"/>
      <c r="P384" s="808"/>
      <c r="Q384" s="262">
        <v>1.0</v>
      </c>
      <c r="R384" s="262"/>
      <c r="S384" s="262"/>
      <c r="T384" s="262"/>
      <c r="U384" s="262"/>
      <c r="V384" s="250">
        <f t="shared" si="3"/>
        <v>0</v>
      </c>
      <c r="W384" s="252">
        <f t="shared" si="4"/>
        <v>1</v>
      </c>
      <c r="X384" s="936">
        <f t="shared" si="5"/>
        <v>0</v>
      </c>
      <c r="Y384" s="808"/>
      <c r="Z384" s="214"/>
      <c r="AA384" s="214"/>
      <c r="AB384" s="214"/>
      <c r="AC384" s="214"/>
      <c r="AD384" s="214"/>
      <c r="AE384" s="214"/>
      <c r="AF384" s="214"/>
      <c r="AG384" s="214"/>
      <c r="AH384" s="214"/>
      <c r="AI384" s="214"/>
      <c r="AJ384" s="214"/>
    </row>
    <row r="385" ht="12.75" customHeight="1">
      <c r="A385" s="246" t="s">
        <v>6949</v>
      </c>
      <c r="B385" s="246"/>
      <c r="C385" s="246" t="s">
        <v>80</v>
      </c>
      <c r="D385" s="262">
        <v>15.0</v>
      </c>
      <c r="E385" s="262"/>
      <c r="F385" s="262"/>
      <c r="G385" s="262"/>
      <c r="H385" s="262"/>
      <c r="I385" s="251">
        <f t="shared" si="1"/>
        <v>0</v>
      </c>
      <c r="J385" s="252">
        <f t="shared" si="2"/>
        <v>15</v>
      </c>
      <c r="K385" s="214"/>
      <c r="L385" s="227"/>
      <c r="M385" s="255"/>
      <c r="N385" s="329" t="s">
        <v>8111</v>
      </c>
      <c r="O385" s="246" t="s">
        <v>6949</v>
      </c>
      <c r="P385" s="296"/>
      <c r="Q385" s="262">
        <v>15.0</v>
      </c>
      <c r="R385" s="262"/>
      <c r="S385" s="262"/>
      <c r="T385" s="262"/>
      <c r="U385" s="262"/>
      <c r="V385" s="250">
        <f t="shared" si="3"/>
        <v>0</v>
      </c>
      <c r="W385" s="252">
        <f t="shared" si="4"/>
        <v>15</v>
      </c>
      <c r="X385" s="936">
        <f t="shared" si="5"/>
        <v>0</v>
      </c>
      <c r="Y385" s="808"/>
      <c r="Z385" s="214"/>
      <c r="AA385" s="214"/>
      <c r="AB385" s="214"/>
      <c r="AC385" s="214"/>
      <c r="AD385" s="214"/>
      <c r="AE385" s="214"/>
      <c r="AF385" s="214"/>
      <c r="AG385" s="214"/>
      <c r="AH385" s="214"/>
      <c r="AI385" s="214"/>
      <c r="AJ385" s="214"/>
    </row>
    <row r="386" ht="12.75" customHeight="1">
      <c r="A386" s="246" t="s">
        <v>6955</v>
      </c>
      <c r="B386" s="246" t="s">
        <v>6956</v>
      </c>
      <c r="C386" s="246" t="s">
        <v>101</v>
      </c>
      <c r="D386" s="262">
        <v>1.0</v>
      </c>
      <c r="E386" s="262"/>
      <c r="F386" s="262"/>
      <c r="G386" s="262"/>
      <c r="H386" s="262"/>
      <c r="I386" s="251">
        <f t="shared" si="1"/>
        <v>0</v>
      </c>
      <c r="J386" s="252">
        <f t="shared" si="2"/>
        <v>1</v>
      </c>
      <c r="K386" s="214"/>
      <c r="L386" s="227"/>
      <c r="M386" s="214"/>
      <c r="N386" s="337"/>
      <c r="O386" s="246"/>
      <c r="P386" s="296"/>
      <c r="Q386" s="262">
        <v>0.0</v>
      </c>
      <c r="R386" s="262"/>
      <c r="S386" s="262"/>
      <c r="T386" s="262"/>
      <c r="U386" s="262"/>
      <c r="V386" s="250">
        <f t="shared" si="3"/>
        <v>0</v>
      </c>
      <c r="W386" s="252">
        <f t="shared" si="4"/>
        <v>0</v>
      </c>
      <c r="X386" s="936">
        <f t="shared" si="5"/>
        <v>1</v>
      </c>
      <c r="Y386" s="808"/>
      <c r="Z386" s="214"/>
      <c r="AA386" s="214"/>
      <c r="AB386" s="214"/>
      <c r="AC386" s="214"/>
      <c r="AD386" s="214"/>
      <c r="AE386" s="214"/>
      <c r="AF386" s="214"/>
      <c r="AG386" s="214"/>
      <c r="AH386" s="214"/>
      <c r="AI386" s="214"/>
      <c r="AJ386" s="214"/>
    </row>
    <row r="387" ht="12.75" customHeight="1">
      <c r="A387" s="246" t="s">
        <v>6953</v>
      </c>
      <c r="B387" s="246" t="s">
        <v>8363</v>
      </c>
      <c r="C387" s="246" t="s">
        <v>101</v>
      </c>
      <c r="D387" s="262">
        <v>1.0</v>
      </c>
      <c r="E387" s="262"/>
      <c r="F387" s="262"/>
      <c r="G387" s="262"/>
      <c r="H387" s="262"/>
      <c r="I387" s="251">
        <f t="shared" si="1"/>
        <v>0</v>
      </c>
      <c r="J387" s="252">
        <f t="shared" si="2"/>
        <v>1</v>
      </c>
      <c r="K387" s="214"/>
      <c r="L387" s="227"/>
      <c r="M387" s="214"/>
      <c r="N387" s="214"/>
      <c r="O387" s="246" t="s">
        <v>6953</v>
      </c>
      <c r="P387" s="808"/>
      <c r="Q387" s="262">
        <v>0.0</v>
      </c>
      <c r="R387" s="262"/>
      <c r="S387" s="262"/>
      <c r="T387" s="262"/>
      <c r="U387" s="262"/>
      <c r="V387" s="250">
        <f t="shared" si="3"/>
        <v>0</v>
      </c>
      <c r="W387" s="252">
        <f t="shared" si="4"/>
        <v>0</v>
      </c>
      <c r="X387" s="936">
        <f t="shared" si="5"/>
        <v>1</v>
      </c>
      <c r="Y387" s="808"/>
      <c r="Z387" s="214"/>
      <c r="AA387" s="214"/>
      <c r="AB387" s="214"/>
      <c r="AC387" s="214"/>
      <c r="AD387" s="214"/>
      <c r="AE387" s="214"/>
      <c r="AF387" s="214"/>
      <c r="AG387" s="214"/>
      <c r="AH387" s="214"/>
      <c r="AI387" s="214"/>
      <c r="AJ387" s="214"/>
    </row>
    <row r="388" ht="12.75" customHeight="1">
      <c r="A388" s="246" t="s">
        <v>6852</v>
      </c>
      <c r="B388" s="246" t="s">
        <v>8364</v>
      </c>
      <c r="C388" s="247" t="s">
        <v>80</v>
      </c>
      <c r="D388" s="249">
        <v>1.0</v>
      </c>
      <c r="E388" s="249"/>
      <c r="F388" s="249"/>
      <c r="G388" s="249"/>
      <c r="H388" s="249"/>
      <c r="I388" s="251">
        <f t="shared" si="1"/>
        <v>0</v>
      </c>
      <c r="J388" s="250">
        <f t="shared" si="2"/>
        <v>1</v>
      </c>
      <c r="K388" s="214"/>
      <c r="L388" s="227"/>
      <c r="M388" s="255"/>
      <c r="N388" s="329" t="s">
        <v>8084</v>
      </c>
      <c r="O388" s="246" t="s">
        <v>6852</v>
      </c>
      <c r="P388" s="296"/>
      <c r="Q388" s="249">
        <v>1.0</v>
      </c>
      <c r="R388" s="249"/>
      <c r="S388" s="249"/>
      <c r="T388" s="249"/>
      <c r="U388" s="249"/>
      <c r="V388" s="250">
        <f t="shared" si="3"/>
        <v>0</v>
      </c>
      <c r="W388" s="250">
        <f t="shared" si="4"/>
        <v>1</v>
      </c>
      <c r="X388" s="934">
        <f t="shared" si="5"/>
        <v>0</v>
      </c>
      <c r="Y388" s="808"/>
      <c r="Z388" s="214"/>
      <c r="AA388" s="214"/>
      <c r="AB388" s="214"/>
      <c r="AC388" s="214"/>
      <c r="AD388" s="214"/>
      <c r="AE388" s="214"/>
      <c r="AF388" s="214"/>
      <c r="AG388" s="214"/>
      <c r="AH388" s="214"/>
      <c r="AI388" s="214"/>
      <c r="AJ388" s="214"/>
    </row>
    <row r="389" ht="12.75" customHeight="1">
      <c r="A389" s="247" t="s">
        <v>6974</v>
      </c>
      <c r="B389" s="246" t="s">
        <v>6974</v>
      </c>
      <c r="C389" s="247" t="s">
        <v>80</v>
      </c>
      <c r="D389" s="249">
        <v>1.0</v>
      </c>
      <c r="E389" s="249"/>
      <c r="F389" s="249"/>
      <c r="G389" s="249"/>
      <c r="H389" s="249"/>
      <c r="I389" s="251">
        <f t="shared" si="1"/>
        <v>0</v>
      </c>
      <c r="J389" s="250">
        <f t="shared" si="2"/>
        <v>1</v>
      </c>
      <c r="K389" s="214"/>
      <c r="L389" s="227"/>
      <c r="M389" s="255"/>
      <c r="N389" s="937" t="s">
        <v>8365</v>
      </c>
      <c r="O389" s="246" t="s">
        <v>6974</v>
      </c>
      <c r="P389" s="296"/>
      <c r="Q389" s="249">
        <v>1.0</v>
      </c>
      <c r="R389" s="249"/>
      <c r="S389" s="249"/>
      <c r="T389" s="249"/>
      <c r="U389" s="249"/>
      <c r="V389" s="250">
        <f t="shared" si="3"/>
        <v>0</v>
      </c>
      <c r="W389" s="250">
        <f t="shared" si="4"/>
        <v>1</v>
      </c>
      <c r="X389" s="934">
        <f t="shared" si="5"/>
        <v>0</v>
      </c>
      <c r="Y389" s="808"/>
      <c r="Z389" s="214"/>
      <c r="AA389" s="214"/>
      <c r="AB389" s="214"/>
      <c r="AC389" s="214"/>
      <c r="AD389" s="214"/>
      <c r="AE389" s="214"/>
      <c r="AF389" s="214"/>
      <c r="AG389" s="214"/>
      <c r="AH389" s="214"/>
      <c r="AI389" s="214"/>
      <c r="AJ389" s="214"/>
    </row>
    <row r="390" ht="12.75" customHeight="1">
      <c r="A390" s="247" t="s">
        <v>8366</v>
      </c>
      <c r="B390" s="246"/>
      <c r="C390" s="247" t="s">
        <v>6859</v>
      </c>
      <c r="D390" s="249">
        <v>0.0</v>
      </c>
      <c r="E390" s="249"/>
      <c r="F390" s="249">
        <v>3.0</v>
      </c>
      <c r="G390" s="249"/>
      <c r="H390" s="249"/>
      <c r="I390" s="251">
        <f t="shared" si="1"/>
        <v>3</v>
      </c>
      <c r="J390" s="250">
        <f t="shared" si="2"/>
        <v>3</v>
      </c>
      <c r="K390" s="214"/>
      <c r="L390" s="227"/>
      <c r="M390" s="255"/>
      <c r="N390" s="337"/>
      <c r="O390" s="246"/>
      <c r="P390" s="296"/>
      <c r="Q390" s="249">
        <v>0.0</v>
      </c>
      <c r="R390" s="249"/>
      <c r="S390" s="249"/>
      <c r="T390" s="249"/>
      <c r="U390" s="249"/>
      <c r="V390" s="250">
        <f t="shared" si="3"/>
        <v>0</v>
      </c>
      <c r="W390" s="250">
        <f t="shared" si="4"/>
        <v>0</v>
      </c>
      <c r="X390" s="934">
        <f t="shared" si="5"/>
        <v>3</v>
      </c>
      <c r="Y390" s="808"/>
      <c r="Z390" s="214"/>
      <c r="AA390" s="214"/>
      <c r="AB390" s="214"/>
      <c r="AC390" s="214"/>
      <c r="AD390" s="214"/>
      <c r="AE390" s="214"/>
      <c r="AF390" s="214"/>
      <c r="AG390" s="214"/>
      <c r="AH390" s="214"/>
      <c r="AI390" s="214"/>
      <c r="AJ390" s="214"/>
    </row>
    <row r="391" ht="12.75" customHeight="1">
      <c r="A391" s="247" t="s">
        <v>6984</v>
      </c>
      <c r="B391" s="246"/>
      <c r="C391" s="247" t="s">
        <v>101</v>
      </c>
      <c r="D391" s="249">
        <v>0.0</v>
      </c>
      <c r="E391" s="249"/>
      <c r="F391" s="249">
        <v>1.0</v>
      </c>
      <c r="G391" s="249"/>
      <c r="H391" s="249"/>
      <c r="I391" s="251">
        <f t="shared" si="1"/>
        <v>1</v>
      </c>
      <c r="J391" s="250">
        <f t="shared" si="2"/>
        <v>1</v>
      </c>
      <c r="K391" s="214"/>
      <c r="L391" s="227"/>
      <c r="M391" s="255"/>
      <c r="N391" s="337"/>
      <c r="O391" s="246"/>
      <c r="P391" s="296"/>
      <c r="Q391" s="249">
        <v>0.0</v>
      </c>
      <c r="R391" s="249"/>
      <c r="S391" s="249"/>
      <c r="T391" s="249"/>
      <c r="U391" s="249"/>
      <c r="V391" s="250">
        <f t="shared" si="3"/>
        <v>0</v>
      </c>
      <c r="W391" s="250">
        <f t="shared" si="4"/>
        <v>0</v>
      </c>
      <c r="X391" s="934">
        <f t="shared" si="5"/>
        <v>1</v>
      </c>
      <c r="Y391" s="808"/>
      <c r="Z391" s="214"/>
      <c r="AA391" s="214"/>
      <c r="AB391" s="214"/>
      <c r="AC391" s="214"/>
      <c r="AD391" s="214"/>
      <c r="AE391" s="214"/>
      <c r="AF391" s="214"/>
      <c r="AG391" s="214"/>
      <c r="AH391" s="214"/>
      <c r="AI391" s="214"/>
      <c r="AJ391" s="214"/>
    </row>
    <row r="392" ht="12.75" customHeight="1">
      <c r="A392" s="246" t="s">
        <v>6991</v>
      </c>
      <c r="B392" s="246" t="s">
        <v>6991</v>
      </c>
      <c r="C392" s="246" t="s">
        <v>101</v>
      </c>
      <c r="D392" s="262">
        <v>4.0</v>
      </c>
      <c r="E392" s="262"/>
      <c r="F392" s="262"/>
      <c r="G392" s="262"/>
      <c r="H392" s="262"/>
      <c r="I392" s="251">
        <f t="shared" si="1"/>
        <v>0</v>
      </c>
      <c r="J392" s="252">
        <f t="shared" si="2"/>
        <v>4</v>
      </c>
      <c r="K392" s="214"/>
      <c r="L392" s="227"/>
      <c r="M392" s="255"/>
      <c r="N392" s="741" t="s">
        <v>8315</v>
      </c>
      <c r="O392" s="246" t="s">
        <v>8367</v>
      </c>
      <c r="P392" s="296"/>
      <c r="Q392" s="262">
        <v>4.0</v>
      </c>
      <c r="R392" s="262"/>
      <c r="S392" s="262"/>
      <c r="T392" s="262"/>
      <c r="U392" s="262"/>
      <c r="V392" s="250">
        <f t="shared" si="3"/>
        <v>0</v>
      </c>
      <c r="W392" s="252">
        <f t="shared" si="4"/>
        <v>4</v>
      </c>
      <c r="X392" s="936">
        <f t="shared" si="5"/>
        <v>0</v>
      </c>
      <c r="Y392" s="808"/>
      <c r="Z392" s="214"/>
      <c r="AA392" s="214"/>
      <c r="AB392" s="214"/>
      <c r="AC392" s="214"/>
      <c r="AD392" s="214"/>
      <c r="AE392" s="214"/>
      <c r="AF392" s="214"/>
      <c r="AG392" s="214"/>
      <c r="AH392" s="214"/>
      <c r="AI392" s="214"/>
      <c r="AJ392" s="214"/>
    </row>
    <row r="393" ht="12.75" customHeight="1">
      <c r="A393" s="246" t="s">
        <v>8368</v>
      </c>
      <c r="B393" s="246" t="s">
        <v>8368</v>
      </c>
      <c r="C393" s="246" t="s">
        <v>80</v>
      </c>
      <c r="D393" s="262">
        <v>4.0</v>
      </c>
      <c r="E393" s="262">
        <v>2.0</v>
      </c>
      <c r="F393" s="262"/>
      <c r="G393" s="262"/>
      <c r="H393" s="262"/>
      <c r="I393" s="251">
        <f t="shared" si="1"/>
        <v>2</v>
      </c>
      <c r="J393" s="252">
        <f t="shared" si="2"/>
        <v>6</v>
      </c>
      <c r="K393" s="214"/>
      <c r="L393" s="227"/>
      <c r="M393" s="255"/>
      <c r="N393" s="700" t="s">
        <v>8369</v>
      </c>
      <c r="O393" s="246" t="s">
        <v>8370</v>
      </c>
      <c r="P393" s="296"/>
      <c r="Q393" s="262">
        <v>1.0</v>
      </c>
      <c r="R393" s="262">
        <v>2.0</v>
      </c>
      <c r="S393" s="262"/>
      <c r="T393" s="262"/>
      <c r="U393" s="262"/>
      <c r="V393" s="250">
        <f t="shared" si="3"/>
        <v>2</v>
      </c>
      <c r="W393" s="252">
        <f t="shared" si="4"/>
        <v>3</v>
      </c>
      <c r="X393" s="936">
        <f t="shared" si="5"/>
        <v>3</v>
      </c>
      <c r="Y393" s="808"/>
      <c r="Z393" s="214"/>
      <c r="AA393" s="214"/>
      <c r="AB393" s="214"/>
      <c r="AC393" s="214"/>
      <c r="AD393" s="214"/>
      <c r="AE393" s="214"/>
      <c r="AF393" s="214"/>
      <c r="AG393" s="214"/>
      <c r="AH393" s="214"/>
      <c r="AI393" s="214"/>
      <c r="AJ393" s="214"/>
    </row>
    <row r="394" ht="12.75" customHeight="1">
      <c r="A394" s="246" t="s">
        <v>6988</v>
      </c>
      <c r="B394" s="246" t="s">
        <v>8371</v>
      </c>
      <c r="C394" s="246" t="s">
        <v>80</v>
      </c>
      <c r="D394" s="262">
        <v>6.0</v>
      </c>
      <c r="E394" s="262"/>
      <c r="F394" s="262"/>
      <c r="G394" s="262"/>
      <c r="H394" s="262"/>
      <c r="I394" s="251">
        <f t="shared" si="1"/>
        <v>0</v>
      </c>
      <c r="J394" s="252">
        <f t="shared" si="2"/>
        <v>6</v>
      </c>
      <c r="K394" s="214"/>
      <c r="L394" s="227"/>
      <c r="M394" s="255"/>
      <c r="N394" s="337"/>
      <c r="O394" s="246"/>
      <c r="P394" s="296"/>
      <c r="Q394" s="262">
        <v>0.0</v>
      </c>
      <c r="R394" s="262"/>
      <c r="S394" s="262"/>
      <c r="T394" s="262"/>
      <c r="U394" s="262"/>
      <c r="V394" s="250">
        <f t="shared" si="3"/>
        <v>0</v>
      </c>
      <c r="W394" s="252">
        <f t="shared" si="4"/>
        <v>0</v>
      </c>
      <c r="X394" s="936">
        <f t="shared" si="5"/>
        <v>6</v>
      </c>
      <c r="Y394" s="808"/>
      <c r="Z394" s="214"/>
      <c r="AA394" s="214"/>
      <c r="AB394" s="214"/>
      <c r="AC394" s="214"/>
      <c r="AD394" s="214"/>
      <c r="AE394" s="214"/>
      <c r="AF394" s="214"/>
      <c r="AG394" s="214"/>
      <c r="AH394" s="214"/>
      <c r="AI394" s="214"/>
      <c r="AJ394" s="214"/>
    </row>
    <row r="395" ht="12.75" customHeight="1">
      <c r="A395" s="246" t="s">
        <v>6989</v>
      </c>
      <c r="B395" s="246" t="s">
        <v>6989</v>
      </c>
      <c r="C395" s="246" t="s">
        <v>80</v>
      </c>
      <c r="D395" s="262">
        <v>0.0</v>
      </c>
      <c r="E395" s="262">
        <v>3.0</v>
      </c>
      <c r="F395" s="262"/>
      <c r="G395" s="262"/>
      <c r="H395" s="262"/>
      <c r="I395" s="251">
        <f t="shared" si="1"/>
        <v>3</v>
      </c>
      <c r="J395" s="252">
        <f t="shared" si="2"/>
        <v>3</v>
      </c>
      <c r="K395" s="214"/>
      <c r="L395" s="227"/>
      <c r="M395" s="255"/>
      <c r="N395" s="337"/>
      <c r="O395" s="246"/>
      <c r="P395" s="296"/>
      <c r="Q395" s="262">
        <v>0.0</v>
      </c>
      <c r="R395" s="262"/>
      <c r="S395" s="262"/>
      <c r="T395" s="262"/>
      <c r="U395" s="262"/>
      <c r="V395" s="250">
        <f t="shared" si="3"/>
        <v>0</v>
      </c>
      <c r="W395" s="252">
        <f t="shared" si="4"/>
        <v>0</v>
      </c>
      <c r="X395" s="936">
        <f t="shared" si="5"/>
        <v>3</v>
      </c>
      <c r="Y395" s="808"/>
      <c r="Z395" s="214"/>
      <c r="AA395" s="214"/>
      <c r="AB395" s="214"/>
      <c r="AC395" s="214"/>
      <c r="AD395" s="214"/>
      <c r="AE395" s="214"/>
      <c r="AF395" s="214"/>
      <c r="AG395" s="214"/>
      <c r="AH395" s="214"/>
      <c r="AI395" s="214"/>
      <c r="AJ395" s="214"/>
    </row>
    <row r="396" ht="12.75" customHeight="1">
      <c r="A396" s="246" t="s">
        <v>6994</v>
      </c>
      <c r="B396" s="246"/>
      <c r="C396" s="246" t="s">
        <v>80</v>
      </c>
      <c r="D396" s="262">
        <v>0.0</v>
      </c>
      <c r="E396" s="262"/>
      <c r="F396" s="262">
        <v>8.0</v>
      </c>
      <c r="G396" s="262"/>
      <c r="H396" s="262"/>
      <c r="I396" s="251">
        <f t="shared" si="1"/>
        <v>8</v>
      </c>
      <c r="J396" s="252">
        <f t="shared" si="2"/>
        <v>8</v>
      </c>
      <c r="K396" s="214"/>
      <c r="L396" s="227"/>
      <c r="M396" s="255"/>
      <c r="N396" s="337"/>
      <c r="O396" s="246"/>
      <c r="P396" s="296"/>
      <c r="Q396" s="262">
        <v>0.0</v>
      </c>
      <c r="R396" s="262"/>
      <c r="S396" s="262"/>
      <c r="T396" s="262"/>
      <c r="U396" s="262"/>
      <c r="V396" s="250">
        <f t="shared" si="3"/>
        <v>0</v>
      </c>
      <c r="W396" s="252">
        <f t="shared" si="4"/>
        <v>0</v>
      </c>
      <c r="X396" s="936">
        <f t="shared" si="5"/>
        <v>8</v>
      </c>
      <c r="Y396" s="808"/>
      <c r="Z396" s="214"/>
      <c r="AA396" s="214"/>
      <c r="AB396" s="214"/>
      <c r="AC396" s="214"/>
      <c r="AD396" s="214"/>
      <c r="AE396" s="214"/>
      <c r="AF396" s="214"/>
      <c r="AG396" s="214"/>
      <c r="AH396" s="214"/>
      <c r="AI396" s="214"/>
      <c r="AJ396" s="214"/>
    </row>
    <row r="397" ht="12.75" customHeight="1">
      <c r="A397" s="246" t="s">
        <v>6998</v>
      </c>
      <c r="B397" s="246" t="s">
        <v>8372</v>
      </c>
      <c r="C397" s="246" t="s">
        <v>80</v>
      </c>
      <c r="D397" s="262">
        <v>1.0</v>
      </c>
      <c r="E397" s="262"/>
      <c r="F397" s="262"/>
      <c r="G397" s="262"/>
      <c r="H397" s="262"/>
      <c r="I397" s="251">
        <f t="shared" si="1"/>
        <v>0</v>
      </c>
      <c r="J397" s="252">
        <f t="shared" si="2"/>
        <v>1</v>
      </c>
      <c r="K397" s="214"/>
      <c r="L397" s="227"/>
      <c r="M397" s="255"/>
      <c r="N397" s="937"/>
      <c r="O397" s="246"/>
      <c r="P397" s="296"/>
      <c r="Q397" s="262">
        <v>1.0</v>
      </c>
      <c r="R397" s="262"/>
      <c r="S397" s="262"/>
      <c r="T397" s="262"/>
      <c r="U397" s="262"/>
      <c r="V397" s="250">
        <f t="shared" si="3"/>
        <v>0</v>
      </c>
      <c r="W397" s="252">
        <f t="shared" si="4"/>
        <v>1</v>
      </c>
      <c r="X397" s="936">
        <f t="shared" si="5"/>
        <v>0</v>
      </c>
      <c r="Y397" s="808"/>
      <c r="Z397" s="214"/>
      <c r="AA397" s="214"/>
      <c r="AB397" s="214"/>
      <c r="AC397" s="214"/>
      <c r="AD397" s="214"/>
      <c r="AE397" s="214"/>
      <c r="AF397" s="214"/>
      <c r="AG397" s="214"/>
      <c r="AH397" s="214"/>
      <c r="AI397" s="214"/>
      <c r="AJ397" s="214"/>
    </row>
    <row r="398" ht="12.75" customHeight="1">
      <c r="A398" s="246" t="s">
        <v>6999</v>
      </c>
      <c r="B398" s="246"/>
      <c r="C398" s="246" t="s">
        <v>101</v>
      </c>
      <c r="D398" s="262">
        <v>0.0</v>
      </c>
      <c r="E398" s="262">
        <v>1.0</v>
      </c>
      <c r="F398" s="262"/>
      <c r="G398" s="262"/>
      <c r="H398" s="262"/>
      <c r="I398" s="251">
        <f t="shared" si="1"/>
        <v>1</v>
      </c>
      <c r="J398" s="252">
        <f t="shared" si="2"/>
        <v>1</v>
      </c>
      <c r="K398" s="214"/>
      <c r="L398" s="227"/>
      <c r="M398" s="255"/>
      <c r="N398" s="937"/>
      <c r="O398" s="246"/>
      <c r="P398" s="296"/>
      <c r="Q398" s="262">
        <v>0.0</v>
      </c>
      <c r="R398" s="262"/>
      <c r="S398" s="262"/>
      <c r="T398" s="262"/>
      <c r="U398" s="262"/>
      <c r="V398" s="250">
        <f t="shared" si="3"/>
        <v>0</v>
      </c>
      <c r="W398" s="252">
        <f t="shared" si="4"/>
        <v>0</v>
      </c>
      <c r="X398" s="936">
        <f t="shared" si="5"/>
        <v>1</v>
      </c>
      <c r="Y398" s="808"/>
      <c r="Z398" s="214"/>
      <c r="AA398" s="214"/>
      <c r="AB398" s="214"/>
      <c r="AC398" s="214"/>
      <c r="AD398" s="214"/>
      <c r="AE398" s="214"/>
      <c r="AF398" s="214"/>
      <c r="AG398" s="214"/>
      <c r="AH398" s="214"/>
      <c r="AI398" s="214"/>
      <c r="AJ398" s="214"/>
    </row>
    <row r="399" ht="12.75" customHeight="1">
      <c r="A399" s="247" t="s">
        <v>8373</v>
      </c>
      <c r="B399" s="246" t="s">
        <v>6400</v>
      </c>
      <c r="C399" s="246" t="s">
        <v>80</v>
      </c>
      <c r="D399" s="249">
        <v>2.0</v>
      </c>
      <c r="E399" s="249"/>
      <c r="F399" s="249"/>
      <c r="G399" s="249"/>
      <c r="H399" s="249"/>
      <c r="I399" s="251">
        <f t="shared" si="1"/>
        <v>0</v>
      </c>
      <c r="J399" s="250">
        <f t="shared" si="2"/>
        <v>2</v>
      </c>
      <c r="K399" s="214"/>
      <c r="L399" s="227"/>
      <c r="M399" s="255"/>
      <c r="N399" s="329"/>
      <c r="O399" s="246"/>
      <c r="P399" s="296"/>
      <c r="Q399" s="249">
        <v>2.0</v>
      </c>
      <c r="R399" s="249"/>
      <c r="S399" s="249"/>
      <c r="T399" s="249"/>
      <c r="U399" s="249"/>
      <c r="V399" s="250">
        <f t="shared" si="3"/>
        <v>0</v>
      </c>
      <c r="W399" s="250">
        <f t="shared" si="4"/>
        <v>2</v>
      </c>
      <c r="X399" s="934">
        <f t="shared" si="5"/>
        <v>0</v>
      </c>
      <c r="Y399" s="808"/>
      <c r="Z399" s="214"/>
      <c r="AA399" s="214"/>
      <c r="AB399" s="214"/>
      <c r="AC399" s="214"/>
      <c r="AD399" s="214"/>
      <c r="AE399" s="214"/>
      <c r="AF399" s="214"/>
      <c r="AG399" s="214"/>
      <c r="AH399" s="214"/>
      <c r="AI399" s="214"/>
      <c r="AJ399" s="214"/>
    </row>
    <row r="400" ht="12.75" customHeight="1">
      <c r="A400" s="246" t="s">
        <v>7006</v>
      </c>
      <c r="B400" s="246" t="s">
        <v>8374</v>
      </c>
      <c r="C400" s="246" t="s">
        <v>80</v>
      </c>
      <c r="D400" s="262">
        <v>5.0</v>
      </c>
      <c r="E400" s="262"/>
      <c r="F400" s="262"/>
      <c r="G400" s="262"/>
      <c r="H400" s="262"/>
      <c r="I400" s="251">
        <f t="shared" si="1"/>
        <v>0</v>
      </c>
      <c r="J400" s="252">
        <f t="shared" si="2"/>
        <v>5</v>
      </c>
      <c r="K400" s="214"/>
      <c r="L400" s="227"/>
      <c r="M400" s="255"/>
      <c r="N400" s="329"/>
      <c r="O400" s="246"/>
      <c r="P400" s="296"/>
      <c r="Q400" s="262">
        <v>5.0</v>
      </c>
      <c r="R400" s="262"/>
      <c r="S400" s="262"/>
      <c r="T400" s="262"/>
      <c r="U400" s="262"/>
      <c r="V400" s="250">
        <f t="shared" si="3"/>
        <v>0</v>
      </c>
      <c r="W400" s="252">
        <f t="shared" si="4"/>
        <v>5</v>
      </c>
      <c r="X400" s="936">
        <f t="shared" si="5"/>
        <v>0</v>
      </c>
      <c r="Y400" s="808"/>
      <c r="Z400" s="214"/>
      <c r="AA400" s="214"/>
      <c r="AB400" s="214"/>
      <c r="AC400" s="214"/>
      <c r="AD400" s="214"/>
      <c r="AE400" s="214"/>
      <c r="AF400" s="214"/>
      <c r="AG400" s="214"/>
      <c r="AH400" s="214"/>
      <c r="AI400" s="214"/>
      <c r="AJ400" s="214"/>
    </row>
    <row r="401" ht="12.75" customHeight="1">
      <c r="A401" s="246" t="s">
        <v>7025</v>
      </c>
      <c r="B401" s="246"/>
      <c r="C401" s="246" t="s">
        <v>80</v>
      </c>
      <c r="D401" s="262">
        <v>0.0</v>
      </c>
      <c r="E401" s="262"/>
      <c r="F401" s="262">
        <v>1.0</v>
      </c>
      <c r="G401" s="262"/>
      <c r="H401" s="262"/>
      <c r="I401" s="251">
        <f t="shared" si="1"/>
        <v>1</v>
      </c>
      <c r="J401" s="252">
        <f t="shared" si="2"/>
        <v>1</v>
      </c>
      <c r="K401" s="214"/>
      <c r="L401" s="227"/>
      <c r="M401" s="214"/>
      <c r="N401" s="337"/>
      <c r="O401" s="246"/>
      <c r="P401" s="296"/>
      <c r="Q401" s="262">
        <v>0.0</v>
      </c>
      <c r="R401" s="262"/>
      <c r="S401" s="262">
        <v>1.0</v>
      </c>
      <c r="T401" s="262"/>
      <c r="U401" s="262"/>
      <c r="V401" s="250">
        <f t="shared" si="3"/>
        <v>1</v>
      </c>
      <c r="W401" s="252">
        <f t="shared" si="4"/>
        <v>1</v>
      </c>
      <c r="X401" s="936">
        <f t="shared" si="5"/>
        <v>0</v>
      </c>
      <c r="Y401" s="808"/>
      <c r="Z401" s="214"/>
      <c r="AA401" s="214"/>
      <c r="AB401" s="214"/>
      <c r="AC401" s="214"/>
      <c r="AD401" s="214"/>
      <c r="AE401" s="214"/>
      <c r="AF401" s="214"/>
      <c r="AG401" s="214"/>
      <c r="AH401" s="214"/>
      <c r="AI401" s="214"/>
      <c r="AJ401" s="214"/>
    </row>
    <row r="402" ht="12.75" customHeight="1">
      <c r="A402" s="246" t="s">
        <v>7026</v>
      </c>
      <c r="B402" s="246" t="s">
        <v>8375</v>
      </c>
      <c r="C402" s="246" t="s">
        <v>80</v>
      </c>
      <c r="D402" s="262">
        <v>6.0</v>
      </c>
      <c r="E402" s="262"/>
      <c r="F402" s="262"/>
      <c r="G402" s="262"/>
      <c r="H402" s="262"/>
      <c r="I402" s="251">
        <f t="shared" si="1"/>
        <v>0</v>
      </c>
      <c r="J402" s="252">
        <f t="shared" si="2"/>
        <v>6</v>
      </c>
      <c r="K402" s="214"/>
      <c r="L402" s="227"/>
      <c r="M402" s="214"/>
      <c r="N402" s="214"/>
      <c r="O402" s="808"/>
      <c r="P402" s="808"/>
      <c r="Q402" s="262">
        <v>0.0</v>
      </c>
      <c r="R402" s="262"/>
      <c r="S402" s="262"/>
      <c r="T402" s="262"/>
      <c r="U402" s="262"/>
      <c r="V402" s="250">
        <f t="shared" si="3"/>
        <v>0</v>
      </c>
      <c r="W402" s="252">
        <f t="shared" si="4"/>
        <v>0</v>
      </c>
      <c r="X402" s="936">
        <f t="shared" si="5"/>
        <v>6</v>
      </c>
      <c r="Y402" s="808"/>
      <c r="Z402" s="214"/>
      <c r="AA402" s="214"/>
      <c r="AB402" s="214"/>
      <c r="AC402" s="214"/>
      <c r="AD402" s="214"/>
      <c r="AE402" s="214"/>
      <c r="AF402" s="214"/>
      <c r="AG402" s="214"/>
      <c r="AH402" s="214"/>
      <c r="AI402" s="214"/>
      <c r="AJ402" s="214"/>
    </row>
    <row r="403" ht="12.75" customHeight="1">
      <c r="A403" s="246" t="s">
        <v>7030</v>
      </c>
      <c r="B403" s="246" t="s">
        <v>7030</v>
      </c>
      <c r="C403" s="246" t="s">
        <v>80</v>
      </c>
      <c r="D403" s="262">
        <v>2.0</v>
      </c>
      <c r="E403" s="262"/>
      <c r="F403" s="262"/>
      <c r="G403" s="262"/>
      <c r="H403" s="262"/>
      <c r="I403" s="251">
        <f t="shared" si="1"/>
        <v>0</v>
      </c>
      <c r="J403" s="252">
        <f t="shared" si="2"/>
        <v>2</v>
      </c>
      <c r="K403" s="214"/>
      <c r="L403" s="227"/>
      <c r="M403" s="255"/>
      <c r="N403" s="329" t="s">
        <v>8352</v>
      </c>
      <c r="O403" s="246" t="s">
        <v>8376</v>
      </c>
      <c r="P403" s="296"/>
      <c r="Q403" s="262">
        <v>1.0</v>
      </c>
      <c r="R403" s="262"/>
      <c r="S403" s="262"/>
      <c r="T403" s="262"/>
      <c r="U403" s="262"/>
      <c r="V403" s="250">
        <f t="shared" si="3"/>
        <v>0</v>
      </c>
      <c r="W403" s="252">
        <f t="shared" si="4"/>
        <v>1</v>
      </c>
      <c r="X403" s="936">
        <f t="shared" si="5"/>
        <v>1</v>
      </c>
      <c r="Y403" s="808"/>
      <c r="Z403" s="214"/>
      <c r="AA403" s="214"/>
      <c r="AB403" s="214"/>
      <c r="AC403" s="214"/>
      <c r="AD403" s="214"/>
      <c r="AE403" s="214"/>
      <c r="AF403" s="214"/>
      <c r="AG403" s="214"/>
      <c r="AH403" s="214"/>
      <c r="AI403" s="214"/>
      <c r="AJ403" s="214"/>
    </row>
    <row r="404" ht="12.75" customHeight="1">
      <c r="A404" s="246" t="s">
        <v>7031</v>
      </c>
      <c r="B404" s="246" t="s">
        <v>7031</v>
      </c>
      <c r="C404" s="246" t="s">
        <v>80</v>
      </c>
      <c r="D404" s="262">
        <v>1.0</v>
      </c>
      <c r="E404" s="262"/>
      <c r="F404" s="262">
        <v>1.0</v>
      </c>
      <c r="G404" s="262"/>
      <c r="H404" s="262"/>
      <c r="I404" s="251">
        <f t="shared" si="1"/>
        <v>1</v>
      </c>
      <c r="J404" s="252">
        <f t="shared" si="2"/>
        <v>2</v>
      </c>
      <c r="K404" s="214"/>
      <c r="L404" s="227"/>
      <c r="M404" s="214"/>
      <c r="N404" s="214"/>
      <c r="O404" s="808"/>
      <c r="P404" s="808"/>
      <c r="Q404" s="262">
        <v>1.0</v>
      </c>
      <c r="R404" s="262"/>
      <c r="S404" s="262"/>
      <c r="T404" s="262"/>
      <c r="U404" s="262"/>
      <c r="V404" s="250">
        <f t="shared" si="3"/>
        <v>0</v>
      </c>
      <c r="W404" s="252">
        <f t="shared" si="4"/>
        <v>1</v>
      </c>
      <c r="X404" s="936">
        <f t="shared" si="5"/>
        <v>1</v>
      </c>
      <c r="Y404" s="808"/>
      <c r="Z404" s="214"/>
      <c r="AA404" s="214"/>
      <c r="AB404" s="214"/>
      <c r="AC404" s="214"/>
      <c r="AD404" s="214"/>
      <c r="AE404" s="214"/>
      <c r="AF404" s="214"/>
      <c r="AG404" s="214"/>
      <c r="AH404" s="214"/>
      <c r="AI404" s="214"/>
      <c r="AJ404" s="214"/>
    </row>
    <row r="405" ht="12.75" customHeight="1">
      <c r="A405" s="246" t="s">
        <v>7035</v>
      </c>
      <c r="B405" s="246" t="s">
        <v>8377</v>
      </c>
      <c r="C405" s="246" t="s">
        <v>80</v>
      </c>
      <c r="D405" s="262">
        <v>2.0</v>
      </c>
      <c r="E405" s="262"/>
      <c r="F405" s="262"/>
      <c r="G405" s="262"/>
      <c r="H405" s="262"/>
      <c r="I405" s="251">
        <f t="shared" si="1"/>
        <v>0</v>
      </c>
      <c r="J405" s="252">
        <f t="shared" si="2"/>
        <v>2</v>
      </c>
      <c r="K405" s="214"/>
      <c r="L405" s="227"/>
      <c r="M405" s="255"/>
      <c r="N405" s="937"/>
      <c r="O405" s="246" t="s">
        <v>8378</v>
      </c>
      <c r="P405" s="296"/>
      <c r="Q405" s="262">
        <v>2.0</v>
      </c>
      <c r="R405" s="262"/>
      <c r="S405" s="262"/>
      <c r="T405" s="262"/>
      <c r="U405" s="262"/>
      <c r="V405" s="250">
        <f t="shared" si="3"/>
        <v>0</v>
      </c>
      <c r="W405" s="252">
        <f t="shared" si="4"/>
        <v>2</v>
      </c>
      <c r="X405" s="936">
        <f t="shared" si="5"/>
        <v>0</v>
      </c>
      <c r="Y405" s="808"/>
      <c r="Z405" s="214"/>
      <c r="AA405" s="214"/>
      <c r="AB405" s="214"/>
      <c r="AC405" s="214"/>
      <c r="AD405" s="214"/>
      <c r="AE405" s="214"/>
      <c r="AF405" s="214"/>
      <c r="AG405" s="214"/>
      <c r="AH405" s="214"/>
      <c r="AI405" s="214"/>
      <c r="AJ405" s="214"/>
    </row>
    <row r="406" ht="12.75" customHeight="1">
      <c r="A406" s="247" t="s">
        <v>7040</v>
      </c>
      <c r="B406" s="246" t="s">
        <v>8379</v>
      </c>
      <c r="C406" s="246" t="s">
        <v>80</v>
      </c>
      <c r="D406" s="249">
        <v>2.0</v>
      </c>
      <c r="E406" s="249"/>
      <c r="F406" s="249"/>
      <c r="G406" s="249"/>
      <c r="H406" s="249"/>
      <c r="I406" s="251">
        <f t="shared" si="1"/>
        <v>0</v>
      </c>
      <c r="J406" s="250">
        <f t="shared" si="2"/>
        <v>2</v>
      </c>
      <c r="K406" s="214"/>
      <c r="L406" s="227"/>
      <c r="M406" s="255"/>
      <c r="N406" s="937"/>
      <c r="O406" s="246"/>
      <c r="P406" s="296"/>
      <c r="Q406" s="249">
        <v>2.0</v>
      </c>
      <c r="R406" s="249"/>
      <c r="S406" s="249"/>
      <c r="T406" s="249"/>
      <c r="U406" s="249"/>
      <c r="V406" s="250">
        <f t="shared" si="3"/>
        <v>0</v>
      </c>
      <c r="W406" s="250">
        <f t="shared" si="4"/>
        <v>2</v>
      </c>
      <c r="X406" s="934">
        <f t="shared" si="5"/>
        <v>0</v>
      </c>
      <c r="Y406" s="808"/>
      <c r="Z406" s="214"/>
      <c r="AA406" s="214"/>
      <c r="AB406" s="214"/>
      <c r="AC406" s="214"/>
      <c r="AD406" s="214"/>
      <c r="AE406" s="214"/>
      <c r="AF406" s="214"/>
      <c r="AG406" s="214"/>
      <c r="AH406" s="214"/>
      <c r="AI406" s="214"/>
      <c r="AJ406" s="214"/>
    </row>
    <row r="407" ht="12.75" customHeight="1">
      <c r="A407" s="247" t="s">
        <v>7047</v>
      </c>
      <c r="B407" s="246"/>
      <c r="C407" s="246" t="s">
        <v>80</v>
      </c>
      <c r="D407" s="249">
        <v>0.0</v>
      </c>
      <c r="E407" s="249"/>
      <c r="F407" s="249">
        <v>1.0</v>
      </c>
      <c r="G407" s="249"/>
      <c r="H407" s="249"/>
      <c r="I407" s="251">
        <f t="shared" si="1"/>
        <v>1</v>
      </c>
      <c r="J407" s="250">
        <f t="shared" si="2"/>
        <v>1</v>
      </c>
      <c r="K407" s="214"/>
      <c r="L407" s="227"/>
      <c r="M407" s="255"/>
      <c r="N407" s="937"/>
      <c r="O407" s="246"/>
      <c r="P407" s="296"/>
      <c r="Q407" s="249">
        <v>0.0</v>
      </c>
      <c r="R407" s="249"/>
      <c r="S407" s="249"/>
      <c r="T407" s="249"/>
      <c r="U407" s="249"/>
      <c r="V407" s="250">
        <f t="shared" si="3"/>
        <v>0</v>
      </c>
      <c r="W407" s="250">
        <f t="shared" si="4"/>
        <v>0</v>
      </c>
      <c r="X407" s="934">
        <f t="shared" si="5"/>
        <v>1</v>
      </c>
      <c r="Y407" s="808"/>
      <c r="Z407" s="214"/>
      <c r="AA407" s="214"/>
      <c r="AB407" s="214"/>
      <c r="AC407" s="214"/>
      <c r="AD407" s="214"/>
      <c r="AE407" s="214"/>
      <c r="AF407" s="214"/>
      <c r="AG407" s="214"/>
      <c r="AH407" s="214"/>
      <c r="AI407" s="214"/>
      <c r="AJ407" s="214"/>
    </row>
    <row r="408" ht="12.75" customHeight="1">
      <c r="A408" s="247" t="s">
        <v>8380</v>
      </c>
      <c r="B408" s="246"/>
      <c r="C408" s="246" t="s">
        <v>80</v>
      </c>
      <c r="D408" s="249">
        <v>0.0</v>
      </c>
      <c r="E408" s="249"/>
      <c r="F408" s="249">
        <v>1.0</v>
      </c>
      <c r="G408" s="249"/>
      <c r="H408" s="249"/>
      <c r="I408" s="251">
        <f t="shared" si="1"/>
        <v>1</v>
      </c>
      <c r="J408" s="250">
        <f t="shared" si="2"/>
        <v>1</v>
      </c>
      <c r="K408" s="214"/>
      <c r="L408" s="227"/>
      <c r="M408" s="255"/>
      <c r="N408" s="937"/>
      <c r="O408" s="246"/>
      <c r="P408" s="296"/>
      <c r="Q408" s="249">
        <v>0.0</v>
      </c>
      <c r="R408" s="249"/>
      <c r="S408" s="249"/>
      <c r="T408" s="249"/>
      <c r="U408" s="249"/>
      <c r="V408" s="250">
        <f t="shared" si="3"/>
        <v>0</v>
      </c>
      <c r="W408" s="250">
        <f t="shared" si="4"/>
        <v>0</v>
      </c>
      <c r="X408" s="934">
        <f t="shared" si="5"/>
        <v>1</v>
      </c>
      <c r="Y408" s="808"/>
      <c r="Z408" s="214"/>
      <c r="AA408" s="214"/>
      <c r="AB408" s="214"/>
      <c r="AC408" s="214"/>
      <c r="AD408" s="214"/>
      <c r="AE408" s="214"/>
      <c r="AF408" s="214"/>
      <c r="AG408" s="214"/>
      <c r="AH408" s="214"/>
      <c r="AI408" s="214"/>
      <c r="AJ408" s="214"/>
    </row>
    <row r="409" ht="12.75" customHeight="1">
      <c r="A409" s="247" t="s">
        <v>7049</v>
      </c>
      <c r="B409" s="246"/>
      <c r="C409" s="246" t="s">
        <v>80</v>
      </c>
      <c r="D409" s="249">
        <v>0.0</v>
      </c>
      <c r="E409" s="249"/>
      <c r="F409" s="249">
        <v>1.0</v>
      </c>
      <c r="G409" s="249"/>
      <c r="H409" s="249"/>
      <c r="I409" s="251">
        <f t="shared" si="1"/>
        <v>1</v>
      </c>
      <c r="J409" s="250">
        <f t="shared" si="2"/>
        <v>1</v>
      </c>
      <c r="K409" s="214"/>
      <c r="L409" s="227"/>
      <c r="M409" s="255"/>
      <c r="N409" s="937"/>
      <c r="O409" s="246"/>
      <c r="P409" s="296"/>
      <c r="Q409" s="249">
        <v>0.0</v>
      </c>
      <c r="R409" s="249"/>
      <c r="S409" s="249">
        <v>1.0</v>
      </c>
      <c r="T409" s="249"/>
      <c r="U409" s="249"/>
      <c r="V409" s="250">
        <f t="shared" si="3"/>
        <v>1</v>
      </c>
      <c r="W409" s="250">
        <f t="shared" si="4"/>
        <v>1</v>
      </c>
      <c r="X409" s="934">
        <f t="shared" si="5"/>
        <v>0</v>
      </c>
      <c r="Y409" s="808"/>
      <c r="Z409" s="214"/>
      <c r="AA409" s="214"/>
      <c r="AB409" s="214"/>
      <c r="AC409" s="214"/>
      <c r="AD409" s="214"/>
      <c r="AE409" s="214"/>
      <c r="AF409" s="214"/>
      <c r="AG409" s="214"/>
      <c r="AH409" s="214"/>
      <c r="AI409" s="214"/>
      <c r="AJ409" s="214"/>
    </row>
    <row r="410" ht="12.75" customHeight="1">
      <c r="A410" s="247" t="s">
        <v>7050</v>
      </c>
      <c r="B410" s="246" t="s">
        <v>8381</v>
      </c>
      <c r="C410" s="246" t="s">
        <v>80</v>
      </c>
      <c r="D410" s="249">
        <v>1.0</v>
      </c>
      <c r="E410" s="249"/>
      <c r="F410" s="249"/>
      <c r="G410" s="249"/>
      <c r="H410" s="249"/>
      <c r="I410" s="251">
        <f t="shared" si="1"/>
        <v>0</v>
      </c>
      <c r="J410" s="250">
        <f t="shared" si="2"/>
        <v>1</v>
      </c>
      <c r="K410" s="214"/>
      <c r="L410" s="227"/>
      <c r="M410" s="255"/>
      <c r="N410" s="937"/>
      <c r="O410" s="246"/>
      <c r="P410" s="296"/>
      <c r="Q410" s="249">
        <v>1.0</v>
      </c>
      <c r="R410" s="249"/>
      <c r="S410" s="249"/>
      <c r="T410" s="249"/>
      <c r="U410" s="249"/>
      <c r="V410" s="250">
        <f t="shared" si="3"/>
        <v>0</v>
      </c>
      <c r="W410" s="250">
        <f t="shared" si="4"/>
        <v>1</v>
      </c>
      <c r="X410" s="934">
        <f t="shared" si="5"/>
        <v>0</v>
      </c>
      <c r="Y410" s="808"/>
      <c r="Z410" s="214"/>
      <c r="AA410" s="214"/>
      <c r="AB410" s="214"/>
      <c r="AC410" s="214"/>
      <c r="AD410" s="214"/>
      <c r="AE410" s="214"/>
      <c r="AF410" s="214"/>
      <c r="AG410" s="214"/>
      <c r="AH410" s="214"/>
      <c r="AI410" s="214"/>
      <c r="AJ410" s="214"/>
    </row>
    <row r="411" ht="12.75" customHeight="1">
      <c r="A411" s="246" t="s">
        <v>7052</v>
      </c>
      <c r="B411" s="246" t="s">
        <v>8382</v>
      </c>
      <c r="C411" s="246" t="s">
        <v>80</v>
      </c>
      <c r="D411" s="262">
        <v>1.0</v>
      </c>
      <c r="E411" s="262"/>
      <c r="F411" s="262"/>
      <c r="G411" s="262"/>
      <c r="H411" s="262"/>
      <c r="I411" s="251">
        <f t="shared" si="1"/>
        <v>0</v>
      </c>
      <c r="J411" s="252">
        <f t="shared" si="2"/>
        <v>1</v>
      </c>
      <c r="K411" s="214"/>
      <c r="L411" s="227"/>
      <c r="M411" s="255"/>
      <c r="N411" s="937"/>
      <c r="O411" s="246"/>
      <c r="P411" s="296"/>
      <c r="Q411" s="262">
        <v>1.0</v>
      </c>
      <c r="R411" s="262"/>
      <c r="S411" s="262"/>
      <c r="T411" s="262"/>
      <c r="U411" s="262"/>
      <c r="V411" s="250">
        <f t="shared" si="3"/>
        <v>0</v>
      </c>
      <c r="W411" s="252">
        <f t="shared" si="4"/>
        <v>1</v>
      </c>
      <c r="X411" s="936">
        <f t="shared" si="5"/>
        <v>0</v>
      </c>
      <c r="Y411" s="808"/>
      <c r="Z411" s="214"/>
      <c r="AA411" s="214"/>
      <c r="AB411" s="214"/>
      <c r="AC411" s="214"/>
      <c r="AD411" s="214"/>
      <c r="AE411" s="214"/>
      <c r="AF411" s="214"/>
      <c r="AG411" s="214"/>
      <c r="AH411" s="214"/>
      <c r="AI411" s="214"/>
      <c r="AJ411" s="214"/>
    </row>
    <row r="412" ht="12.75" customHeight="1">
      <c r="A412" s="246" t="s">
        <v>7053</v>
      </c>
      <c r="B412" s="246">
        <v>0.0</v>
      </c>
      <c r="C412" s="246" t="s">
        <v>80</v>
      </c>
      <c r="D412" s="262">
        <v>1.0</v>
      </c>
      <c r="E412" s="262"/>
      <c r="F412" s="262"/>
      <c r="G412" s="262"/>
      <c r="H412" s="262"/>
      <c r="I412" s="251">
        <f t="shared" si="1"/>
        <v>0</v>
      </c>
      <c r="J412" s="252">
        <f t="shared" si="2"/>
        <v>1</v>
      </c>
      <c r="K412" s="214"/>
      <c r="L412" s="227"/>
      <c r="M412" s="214"/>
      <c r="N412" s="214"/>
      <c r="O412" s="808"/>
      <c r="P412" s="808"/>
      <c r="Q412" s="262">
        <v>1.0</v>
      </c>
      <c r="R412" s="262"/>
      <c r="S412" s="262"/>
      <c r="T412" s="262"/>
      <c r="U412" s="262"/>
      <c r="V412" s="250">
        <f t="shared" si="3"/>
        <v>0</v>
      </c>
      <c r="W412" s="252">
        <f t="shared" si="4"/>
        <v>1</v>
      </c>
      <c r="X412" s="936">
        <f t="shared" si="5"/>
        <v>0</v>
      </c>
      <c r="Y412" s="808"/>
      <c r="Z412" s="214"/>
      <c r="AA412" s="214"/>
      <c r="AB412" s="214"/>
      <c r="AC412" s="214"/>
      <c r="AD412" s="214"/>
      <c r="AE412" s="214"/>
      <c r="AF412" s="214"/>
      <c r="AG412" s="214"/>
      <c r="AH412" s="214"/>
      <c r="AI412" s="214"/>
      <c r="AJ412" s="214"/>
    </row>
    <row r="413" ht="12.75" customHeight="1">
      <c r="A413" s="246" t="s">
        <v>7054</v>
      </c>
      <c r="B413" s="246" t="s">
        <v>8383</v>
      </c>
      <c r="C413" s="246" t="s">
        <v>80</v>
      </c>
      <c r="D413" s="262">
        <v>1.0</v>
      </c>
      <c r="E413" s="262"/>
      <c r="F413" s="262"/>
      <c r="G413" s="262"/>
      <c r="H413" s="262"/>
      <c r="I413" s="251">
        <f t="shared" si="1"/>
        <v>0</v>
      </c>
      <c r="J413" s="252">
        <f t="shared" si="2"/>
        <v>1</v>
      </c>
      <c r="K413" s="214"/>
      <c r="L413" s="227"/>
      <c r="M413" s="214"/>
      <c r="N413" s="214"/>
      <c r="O413" s="808"/>
      <c r="P413" s="808"/>
      <c r="Q413" s="262">
        <v>1.0</v>
      </c>
      <c r="R413" s="262"/>
      <c r="S413" s="262"/>
      <c r="T413" s="262"/>
      <c r="U413" s="262"/>
      <c r="V413" s="250">
        <f t="shared" si="3"/>
        <v>0</v>
      </c>
      <c r="W413" s="252">
        <f t="shared" si="4"/>
        <v>1</v>
      </c>
      <c r="X413" s="936">
        <f t="shared" si="5"/>
        <v>0</v>
      </c>
      <c r="Y413" s="808"/>
      <c r="Z413" s="214"/>
      <c r="AA413" s="214"/>
      <c r="AB413" s="214"/>
      <c r="AC413" s="214"/>
      <c r="AD413" s="214"/>
      <c r="AE413" s="214"/>
      <c r="AF413" s="214"/>
      <c r="AG413" s="214"/>
      <c r="AH413" s="214"/>
      <c r="AI413" s="214"/>
      <c r="AJ413" s="214"/>
    </row>
    <row r="414" ht="12.75" customHeight="1">
      <c r="A414" s="246" t="s">
        <v>7055</v>
      </c>
      <c r="B414" s="246" t="s">
        <v>7055</v>
      </c>
      <c r="C414" s="246" t="s">
        <v>101</v>
      </c>
      <c r="D414" s="262">
        <v>1.0</v>
      </c>
      <c r="E414" s="262"/>
      <c r="F414" s="262"/>
      <c r="G414" s="262"/>
      <c r="H414" s="262"/>
      <c r="I414" s="251">
        <f t="shared" si="1"/>
        <v>0</v>
      </c>
      <c r="J414" s="252">
        <f t="shared" si="2"/>
        <v>1</v>
      </c>
      <c r="K414" s="214"/>
      <c r="L414" s="227"/>
      <c r="M414" s="255"/>
      <c r="N414" s="937"/>
      <c r="O414" s="246"/>
      <c r="P414" s="296"/>
      <c r="Q414" s="262">
        <v>1.0</v>
      </c>
      <c r="R414" s="262"/>
      <c r="S414" s="262"/>
      <c r="T414" s="262"/>
      <c r="U414" s="262"/>
      <c r="V414" s="250">
        <f t="shared" si="3"/>
        <v>0</v>
      </c>
      <c r="W414" s="252">
        <f t="shared" si="4"/>
        <v>1</v>
      </c>
      <c r="X414" s="936">
        <f t="shared" si="5"/>
        <v>0</v>
      </c>
      <c r="Y414" s="808"/>
      <c r="Z414" s="214"/>
      <c r="AA414" s="214"/>
      <c r="AB414" s="214"/>
      <c r="AC414" s="214"/>
      <c r="AD414" s="214"/>
      <c r="AE414" s="214"/>
      <c r="AF414" s="214"/>
      <c r="AG414" s="214"/>
      <c r="AH414" s="214"/>
      <c r="AI414" s="214"/>
      <c r="AJ414" s="214"/>
    </row>
    <row r="415" ht="12.75" customHeight="1">
      <c r="A415" s="246" t="s">
        <v>7062</v>
      </c>
      <c r="B415" s="246" t="s">
        <v>8384</v>
      </c>
      <c r="C415" s="246" t="s">
        <v>101</v>
      </c>
      <c r="D415" s="262">
        <v>1.0</v>
      </c>
      <c r="E415" s="262"/>
      <c r="F415" s="262"/>
      <c r="G415" s="262"/>
      <c r="H415" s="262"/>
      <c r="I415" s="251">
        <f t="shared" si="1"/>
        <v>0</v>
      </c>
      <c r="J415" s="252">
        <f t="shared" si="2"/>
        <v>1</v>
      </c>
      <c r="K415" s="214"/>
      <c r="L415" s="227"/>
      <c r="M415" s="255"/>
      <c r="N415" s="937"/>
      <c r="O415" s="246"/>
      <c r="P415" s="296"/>
      <c r="Q415" s="262">
        <v>1.0</v>
      </c>
      <c r="R415" s="262"/>
      <c r="S415" s="262"/>
      <c r="T415" s="262"/>
      <c r="U415" s="262"/>
      <c r="V415" s="250">
        <f t="shared" si="3"/>
        <v>0</v>
      </c>
      <c r="W415" s="252">
        <f t="shared" si="4"/>
        <v>1</v>
      </c>
      <c r="X415" s="936">
        <f t="shared" si="5"/>
        <v>0</v>
      </c>
      <c r="Y415" s="808"/>
      <c r="Z415" s="214"/>
      <c r="AA415" s="214"/>
      <c r="AB415" s="214"/>
      <c r="AC415" s="214"/>
      <c r="AD415" s="214"/>
      <c r="AE415" s="214"/>
      <c r="AF415" s="214"/>
      <c r="AG415" s="214"/>
      <c r="AH415" s="214"/>
      <c r="AI415" s="214"/>
      <c r="AJ415" s="214"/>
    </row>
    <row r="416" ht="12.75" customHeight="1">
      <c r="A416" s="246" t="s">
        <v>7057</v>
      </c>
      <c r="B416" s="246"/>
      <c r="C416" s="246" t="s">
        <v>80</v>
      </c>
      <c r="D416" s="262">
        <v>0.0</v>
      </c>
      <c r="E416" s="262"/>
      <c r="F416" s="262">
        <v>1.0</v>
      </c>
      <c r="G416" s="262"/>
      <c r="H416" s="262"/>
      <c r="I416" s="251">
        <f t="shared" si="1"/>
        <v>1</v>
      </c>
      <c r="J416" s="252">
        <f t="shared" si="2"/>
        <v>1</v>
      </c>
      <c r="K416" s="214"/>
      <c r="L416" s="227"/>
      <c r="M416" s="255"/>
      <c r="N416" s="937"/>
      <c r="O416" s="246"/>
      <c r="P416" s="296"/>
      <c r="Q416" s="262">
        <v>0.0</v>
      </c>
      <c r="R416" s="262"/>
      <c r="S416" s="262"/>
      <c r="T416" s="262"/>
      <c r="U416" s="262"/>
      <c r="V416" s="250">
        <f t="shared" si="3"/>
        <v>0</v>
      </c>
      <c r="W416" s="252">
        <f t="shared" si="4"/>
        <v>0</v>
      </c>
      <c r="X416" s="936">
        <f t="shared" si="5"/>
        <v>1</v>
      </c>
      <c r="Y416" s="808"/>
      <c r="Z416" s="214"/>
      <c r="AA416" s="214"/>
      <c r="AB416" s="214"/>
      <c r="AC416" s="214"/>
      <c r="AD416" s="214"/>
      <c r="AE416" s="214"/>
      <c r="AF416" s="214"/>
      <c r="AG416" s="214"/>
      <c r="AH416" s="214"/>
      <c r="AI416" s="214"/>
      <c r="AJ416" s="214"/>
    </row>
    <row r="417" ht="12.75" customHeight="1">
      <c r="A417" s="246" t="s">
        <v>7060</v>
      </c>
      <c r="B417" s="246" t="s">
        <v>8385</v>
      </c>
      <c r="C417" s="246" t="s">
        <v>101</v>
      </c>
      <c r="D417" s="262">
        <v>1.0</v>
      </c>
      <c r="E417" s="262"/>
      <c r="F417" s="262">
        <v>1.0</v>
      </c>
      <c r="G417" s="262"/>
      <c r="H417" s="262"/>
      <c r="I417" s="251">
        <f t="shared" si="1"/>
        <v>1</v>
      </c>
      <c r="J417" s="252">
        <f t="shared" si="2"/>
        <v>2</v>
      </c>
      <c r="K417" s="214"/>
      <c r="L417" s="227"/>
      <c r="M417" s="255"/>
      <c r="N417" s="937"/>
      <c r="O417" s="246"/>
      <c r="P417" s="296"/>
      <c r="Q417" s="262">
        <v>1.0</v>
      </c>
      <c r="R417" s="262"/>
      <c r="S417" s="262"/>
      <c r="T417" s="262"/>
      <c r="U417" s="262"/>
      <c r="V417" s="250">
        <f t="shared" si="3"/>
        <v>0</v>
      </c>
      <c r="W417" s="252">
        <f t="shared" si="4"/>
        <v>1</v>
      </c>
      <c r="X417" s="936">
        <f t="shared" si="5"/>
        <v>1</v>
      </c>
      <c r="Y417" s="808"/>
      <c r="Z417" s="214"/>
      <c r="AA417" s="214"/>
      <c r="AB417" s="214"/>
      <c r="AC417" s="214"/>
      <c r="AD417" s="214"/>
      <c r="AE417" s="214"/>
      <c r="AF417" s="214"/>
      <c r="AG417" s="214"/>
      <c r="AH417" s="214"/>
      <c r="AI417" s="214"/>
      <c r="AJ417" s="214"/>
    </row>
    <row r="418" ht="12.75" customHeight="1">
      <c r="A418" s="246" t="s">
        <v>23</v>
      </c>
      <c r="B418" s="246"/>
      <c r="C418" s="246" t="s">
        <v>162</v>
      </c>
      <c r="D418" s="262">
        <v>13.0</v>
      </c>
      <c r="E418" s="262">
        <v>5.0</v>
      </c>
      <c r="F418" s="262"/>
      <c r="G418" s="262"/>
      <c r="H418" s="262"/>
      <c r="I418" s="251">
        <f t="shared" si="1"/>
        <v>5</v>
      </c>
      <c r="J418" s="252">
        <f t="shared" si="2"/>
        <v>18</v>
      </c>
      <c r="K418" s="214"/>
      <c r="L418" s="227"/>
      <c r="M418" s="255"/>
      <c r="N418" s="937" t="s">
        <v>8386</v>
      </c>
      <c r="O418" s="246" t="s">
        <v>23</v>
      </c>
      <c r="P418" s="296" t="s">
        <v>7352</v>
      </c>
      <c r="Q418" s="262">
        <v>7.0</v>
      </c>
      <c r="R418" s="262">
        <v>3.0</v>
      </c>
      <c r="S418" s="262">
        <v>1.0</v>
      </c>
      <c r="T418" s="262"/>
      <c r="U418" s="262"/>
      <c r="V418" s="250">
        <f t="shared" si="3"/>
        <v>4</v>
      </c>
      <c r="W418" s="252">
        <f t="shared" si="4"/>
        <v>11</v>
      </c>
      <c r="X418" s="936">
        <f t="shared" si="5"/>
        <v>7</v>
      </c>
      <c r="Y418" s="808"/>
      <c r="Z418" s="214"/>
      <c r="AA418" s="214"/>
      <c r="AB418" s="214"/>
      <c r="AC418" s="214"/>
      <c r="AD418" s="214"/>
      <c r="AE418" s="214"/>
      <c r="AF418" s="214"/>
      <c r="AG418" s="214"/>
      <c r="AH418" s="214"/>
      <c r="AI418" s="214"/>
      <c r="AJ418" s="214"/>
    </row>
    <row r="419" ht="12.75" customHeight="1">
      <c r="A419" s="246" t="s">
        <v>1577</v>
      </c>
      <c r="B419" s="246"/>
      <c r="C419" s="246" t="s">
        <v>80</v>
      </c>
      <c r="D419" s="262">
        <v>0.0</v>
      </c>
      <c r="E419" s="262">
        <v>1.0</v>
      </c>
      <c r="F419" s="262"/>
      <c r="G419" s="262"/>
      <c r="H419" s="262"/>
      <c r="I419" s="251">
        <f t="shared" si="1"/>
        <v>1</v>
      </c>
      <c r="J419" s="252">
        <f t="shared" si="2"/>
        <v>1</v>
      </c>
      <c r="K419" s="214"/>
      <c r="L419" s="227"/>
      <c r="M419" s="255"/>
      <c r="N419" s="337"/>
      <c r="O419" s="246"/>
      <c r="P419" s="296"/>
      <c r="Q419" s="262">
        <v>0.0</v>
      </c>
      <c r="R419" s="262"/>
      <c r="S419" s="262"/>
      <c r="T419" s="262"/>
      <c r="U419" s="262"/>
      <c r="V419" s="250">
        <f t="shared" si="3"/>
        <v>0</v>
      </c>
      <c r="W419" s="252">
        <f t="shared" si="4"/>
        <v>0</v>
      </c>
      <c r="X419" s="936">
        <f t="shared" si="5"/>
        <v>1</v>
      </c>
      <c r="Y419" s="808"/>
      <c r="Z419" s="214"/>
      <c r="AA419" s="214"/>
      <c r="AB419" s="214"/>
      <c r="AC419" s="214"/>
      <c r="AD419" s="214"/>
      <c r="AE419" s="214"/>
      <c r="AF419" s="214"/>
      <c r="AG419" s="214"/>
      <c r="AH419" s="214"/>
      <c r="AI419" s="214"/>
      <c r="AJ419" s="214"/>
    </row>
    <row r="420" ht="12.75" customHeight="1">
      <c r="A420" s="246" t="s">
        <v>7064</v>
      </c>
      <c r="B420" s="246" t="s">
        <v>8387</v>
      </c>
      <c r="C420" s="246" t="s">
        <v>80</v>
      </c>
      <c r="D420" s="262">
        <v>1.0</v>
      </c>
      <c r="E420" s="262"/>
      <c r="F420" s="262"/>
      <c r="G420" s="262"/>
      <c r="H420" s="262"/>
      <c r="I420" s="251">
        <f t="shared" si="1"/>
        <v>0</v>
      </c>
      <c r="J420" s="252">
        <f t="shared" si="2"/>
        <v>1</v>
      </c>
      <c r="K420" s="214"/>
      <c r="L420" s="227"/>
      <c r="M420" s="255"/>
      <c r="N420" s="337"/>
      <c r="O420" s="246"/>
      <c r="P420" s="296"/>
      <c r="Q420" s="262">
        <v>1.0</v>
      </c>
      <c r="R420" s="262"/>
      <c r="S420" s="262"/>
      <c r="T420" s="262"/>
      <c r="U420" s="262"/>
      <c r="V420" s="250">
        <f t="shared" si="3"/>
        <v>0</v>
      </c>
      <c r="W420" s="252">
        <f t="shared" si="4"/>
        <v>1</v>
      </c>
      <c r="X420" s="936">
        <f t="shared" si="5"/>
        <v>0</v>
      </c>
      <c r="Y420" s="808"/>
      <c r="Z420" s="214"/>
      <c r="AA420" s="214"/>
      <c r="AB420" s="214"/>
      <c r="AC420" s="214"/>
      <c r="AD420" s="214"/>
      <c r="AE420" s="214"/>
      <c r="AF420" s="214"/>
      <c r="AG420" s="214"/>
      <c r="AH420" s="214"/>
      <c r="AI420" s="214"/>
      <c r="AJ420" s="214"/>
    </row>
    <row r="421" ht="12.75" customHeight="1">
      <c r="A421" s="246" t="s">
        <v>7067</v>
      </c>
      <c r="B421" s="246" t="s">
        <v>8388</v>
      </c>
      <c r="C421" s="246" t="s">
        <v>80</v>
      </c>
      <c r="D421" s="262">
        <v>2.0</v>
      </c>
      <c r="E421" s="262"/>
      <c r="F421" s="262"/>
      <c r="G421" s="262"/>
      <c r="H421" s="262"/>
      <c r="I421" s="251">
        <f t="shared" si="1"/>
        <v>0</v>
      </c>
      <c r="J421" s="252">
        <f t="shared" si="2"/>
        <v>2</v>
      </c>
      <c r="K421" s="214"/>
      <c r="L421" s="227"/>
      <c r="M421" s="255"/>
      <c r="N421" s="717"/>
      <c r="O421" s="246"/>
      <c r="P421" s="296"/>
      <c r="Q421" s="262">
        <v>2.0</v>
      </c>
      <c r="R421" s="262"/>
      <c r="S421" s="262"/>
      <c r="T421" s="262"/>
      <c r="U421" s="262"/>
      <c r="V421" s="250">
        <f t="shared" si="3"/>
        <v>0</v>
      </c>
      <c r="W421" s="252">
        <f t="shared" si="4"/>
        <v>2</v>
      </c>
      <c r="X421" s="936">
        <f t="shared" si="5"/>
        <v>0</v>
      </c>
      <c r="Y421" s="808"/>
      <c r="Z421" s="214"/>
      <c r="AA421" s="214"/>
      <c r="AB421" s="214"/>
      <c r="AC421" s="214"/>
      <c r="AD421" s="214"/>
      <c r="AE421" s="214"/>
      <c r="AF421" s="214"/>
      <c r="AG421" s="214"/>
      <c r="AH421" s="214"/>
      <c r="AI421" s="214"/>
      <c r="AJ421" s="214"/>
    </row>
    <row r="422" ht="12.75" customHeight="1">
      <c r="A422" s="246" t="s">
        <v>8389</v>
      </c>
      <c r="B422" s="246"/>
      <c r="C422" s="246" t="s">
        <v>101</v>
      </c>
      <c r="D422" s="262">
        <v>0.0</v>
      </c>
      <c r="E422" s="262"/>
      <c r="F422" s="262">
        <v>1.0</v>
      </c>
      <c r="G422" s="262"/>
      <c r="H422" s="262"/>
      <c r="I422" s="251">
        <f t="shared" si="1"/>
        <v>1</v>
      </c>
      <c r="J422" s="252">
        <f t="shared" si="2"/>
        <v>1</v>
      </c>
      <c r="K422" s="214"/>
      <c r="L422" s="227"/>
      <c r="M422" s="255"/>
      <c r="N422" s="717"/>
      <c r="O422" s="246"/>
      <c r="P422" s="296"/>
      <c r="Q422" s="262">
        <v>0.0</v>
      </c>
      <c r="R422" s="262"/>
      <c r="S422" s="262"/>
      <c r="T422" s="262"/>
      <c r="U422" s="262"/>
      <c r="V422" s="250">
        <f t="shared" si="3"/>
        <v>0</v>
      </c>
      <c r="W422" s="252">
        <f t="shared" si="4"/>
        <v>0</v>
      </c>
      <c r="X422" s="936">
        <f t="shared" si="5"/>
        <v>1</v>
      </c>
      <c r="Y422" s="808"/>
      <c r="Z422" s="214"/>
      <c r="AA422" s="214"/>
      <c r="AB422" s="214"/>
      <c r="AC422" s="214"/>
      <c r="AD422" s="214"/>
      <c r="AE422" s="214"/>
      <c r="AF422" s="214"/>
      <c r="AG422" s="214"/>
      <c r="AH422" s="214"/>
      <c r="AI422" s="214"/>
      <c r="AJ422" s="214"/>
    </row>
    <row r="423" ht="12.75" customHeight="1">
      <c r="A423" s="246" t="s">
        <v>7101</v>
      </c>
      <c r="B423" s="246" t="s">
        <v>7101</v>
      </c>
      <c r="C423" s="246" t="s">
        <v>80</v>
      </c>
      <c r="D423" s="262">
        <v>1.0</v>
      </c>
      <c r="E423" s="262"/>
      <c r="F423" s="262"/>
      <c r="G423" s="262"/>
      <c r="H423" s="262"/>
      <c r="I423" s="251">
        <f t="shared" si="1"/>
        <v>0</v>
      </c>
      <c r="J423" s="252">
        <f t="shared" si="2"/>
        <v>1</v>
      </c>
      <c r="K423" s="214"/>
      <c r="L423" s="227"/>
      <c r="M423" s="255"/>
      <c r="N423" s="741" t="s">
        <v>8095</v>
      </c>
      <c r="O423" s="246" t="s">
        <v>8390</v>
      </c>
      <c r="P423" s="296"/>
      <c r="Q423" s="262">
        <v>1.0</v>
      </c>
      <c r="R423" s="262"/>
      <c r="S423" s="262"/>
      <c r="T423" s="262"/>
      <c r="U423" s="262"/>
      <c r="V423" s="250">
        <f t="shared" si="3"/>
        <v>0</v>
      </c>
      <c r="W423" s="252">
        <f t="shared" si="4"/>
        <v>1</v>
      </c>
      <c r="X423" s="936">
        <f t="shared" si="5"/>
        <v>0</v>
      </c>
      <c r="Y423" s="808"/>
      <c r="Z423" s="214"/>
      <c r="AA423" s="214"/>
      <c r="AB423" s="214"/>
      <c r="AC423" s="214"/>
      <c r="AD423" s="214"/>
      <c r="AE423" s="214"/>
      <c r="AF423" s="214"/>
      <c r="AG423" s="214"/>
      <c r="AH423" s="214"/>
      <c r="AI423" s="214"/>
      <c r="AJ423" s="214"/>
    </row>
    <row r="424" ht="12.75" customHeight="1">
      <c r="A424" s="246" t="s">
        <v>7077</v>
      </c>
      <c r="B424" s="246" t="s">
        <v>8391</v>
      </c>
      <c r="C424" s="246" t="s">
        <v>80</v>
      </c>
      <c r="D424" s="262">
        <v>4.0</v>
      </c>
      <c r="E424" s="262"/>
      <c r="F424" s="262"/>
      <c r="G424" s="262"/>
      <c r="H424" s="262"/>
      <c r="I424" s="251">
        <f t="shared" si="1"/>
        <v>0</v>
      </c>
      <c r="J424" s="252">
        <f t="shared" si="2"/>
        <v>4</v>
      </c>
      <c r="K424" s="214"/>
      <c r="L424" s="227"/>
      <c r="M424" s="214"/>
      <c r="N424" s="214"/>
      <c r="O424" s="808"/>
      <c r="P424" s="808"/>
      <c r="Q424" s="262">
        <v>4.0</v>
      </c>
      <c r="R424" s="262"/>
      <c r="S424" s="262"/>
      <c r="T424" s="262"/>
      <c r="U424" s="262"/>
      <c r="V424" s="250">
        <f t="shared" si="3"/>
        <v>0</v>
      </c>
      <c r="W424" s="252">
        <f t="shared" si="4"/>
        <v>4</v>
      </c>
      <c r="X424" s="936">
        <f t="shared" si="5"/>
        <v>0</v>
      </c>
      <c r="Y424" s="808"/>
      <c r="Z424" s="214"/>
      <c r="AA424" s="214"/>
      <c r="AB424" s="214"/>
      <c r="AC424" s="214"/>
      <c r="AD424" s="214"/>
      <c r="AE424" s="214"/>
      <c r="AF424" s="214"/>
      <c r="AG424" s="214"/>
      <c r="AH424" s="214"/>
      <c r="AI424" s="214"/>
      <c r="AJ424" s="214"/>
    </row>
    <row r="425" ht="12.75" customHeight="1">
      <c r="A425" s="246" t="s">
        <v>7081</v>
      </c>
      <c r="B425" s="246" t="s">
        <v>7081</v>
      </c>
      <c r="C425" s="246" t="s">
        <v>80</v>
      </c>
      <c r="D425" s="262">
        <v>1.0</v>
      </c>
      <c r="E425" s="262"/>
      <c r="F425" s="262"/>
      <c r="G425" s="262"/>
      <c r="H425" s="262"/>
      <c r="I425" s="251">
        <f t="shared" si="1"/>
        <v>0</v>
      </c>
      <c r="J425" s="252">
        <f t="shared" si="2"/>
        <v>1</v>
      </c>
      <c r="K425" s="214"/>
      <c r="L425" s="227"/>
      <c r="M425" s="214"/>
      <c r="N425" s="214"/>
      <c r="O425" s="808"/>
      <c r="P425" s="808"/>
      <c r="Q425" s="262">
        <v>1.0</v>
      </c>
      <c r="R425" s="262"/>
      <c r="S425" s="262"/>
      <c r="T425" s="262"/>
      <c r="U425" s="262"/>
      <c r="V425" s="250">
        <f t="shared" si="3"/>
        <v>0</v>
      </c>
      <c r="W425" s="252">
        <f t="shared" si="4"/>
        <v>1</v>
      </c>
      <c r="X425" s="936">
        <f t="shared" si="5"/>
        <v>0</v>
      </c>
      <c r="Y425" s="808"/>
      <c r="Z425" s="214"/>
      <c r="AA425" s="214"/>
      <c r="AB425" s="214"/>
      <c r="AC425" s="214"/>
      <c r="AD425" s="214"/>
      <c r="AE425" s="214"/>
      <c r="AF425" s="214"/>
      <c r="AG425" s="214"/>
      <c r="AH425" s="214"/>
      <c r="AI425" s="214"/>
      <c r="AJ425" s="214"/>
    </row>
    <row r="426" ht="12.75" customHeight="1">
      <c r="A426" s="246" t="s">
        <v>7083</v>
      </c>
      <c r="B426" s="246" t="s">
        <v>7083</v>
      </c>
      <c r="C426" s="246" t="s">
        <v>80</v>
      </c>
      <c r="D426" s="262">
        <v>1.0</v>
      </c>
      <c r="E426" s="262"/>
      <c r="F426" s="262">
        <v>3.0</v>
      </c>
      <c r="G426" s="262"/>
      <c r="H426" s="262"/>
      <c r="I426" s="251">
        <f t="shared" si="1"/>
        <v>3</v>
      </c>
      <c r="J426" s="252">
        <f t="shared" si="2"/>
        <v>4</v>
      </c>
      <c r="K426" s="214"/>
      <c r="L426" s="227"/>
      <c r="M426" s="255"/>
      <c r="N426" s="717" t="s">
        <v>8392</v>
      </c>
      <c r="O426" s="246" t="s">
        <v>7083</v>
      </c>
      <c r="P426" s="296"/>
      <c r="Q426" s="262">
        <v>1.0</v>
      </c>
      <c r="R426" s="262"/>
      <c r="S426" s="262"/>
      <c r="T426" s="262"/>
      <c r="U426" s="262"/>
      <c r="V426" s="250">
        <f t="shared" si="3"/>
        <v>0</v>
      </c>
      <c r="W426" s="252">
        <f t="shared" si="4"/>
        <v>1</v>
      </c>
      <c r="X426" s="936">
        <f t="shared" si="5"/>
        <v>3</v>
      </c>
      <c r="Y426" s="808"/>
      <c r="Z426" s="214"/>
      <c r="AA426" s="214"/>
      <c r="AB426" s="214"/>
      <c r="AC426" s="214"/>
      <c r="AD426" s="214"/>
      <c r="AE426" s="214"/>
      <c r="AF426" s="214"/>
      <c r="AG426" s="214"/>
      <c r="AH426" s="214"/>
      <c r="AI426" s="214"/>
      <c r="AJ426" s="214"/>
    </row>
    <row r="427" ht="12.75" customHeight="1">
      <c r="A427" s="246" t="s">
        <v>7087</v>
      </c>
      <c r="B427" s="246" t="s">
        <v>8393</v>
      </c>
      <c r="C427" s="246" t="s">
        <v>80</v>
      </c>
      <c r="D427" s="262">
        <v>1.0</v>
      </c>
      <c r="E427" s="262"/>
      <c r="F427" s="262"/>
      <c r="G427" s="262"/>
      <c r="H427" s="262"/>
      <c r="I427" s="251">
        <f t="shared" si="1"/>
        <v>0</v>
      </c>
      <c r="J427" s="252">
        <f t="shared" si="2"/>
        <v>1</v>
      </c>
      <c r="K427" s="214"/>
      <c r="L427" s="227"/>
      <c r="M427" s="255"/>
      <c r="N427" s="937"/>
      <c r="O427" s="246" t="s">
        <v>7087</v>
      </c>
      <c r="P427" s="296"/>
      <c r="Q427" s="262">
        <v>1.0</v>
      </c>
      <c r="R427" s="262"/>
      <c r="S427" s="262"/>
      <c r="T427" s="262"/>
      <c r="U427" s="262"/>
      <c r="V427" s="250">
        <f t="shared" si="3"/>
        <v>0</v>
      </c>
      <c r="W427" s="252">
        <f t="shared" si="4"/>
        <v>1</v>
      </c>
      <c r="X427" s="936">
        <f t="shared" si="5"/>
        <v>0</v>
      </c>
      <c r="Y427" s="808"/>
      <c r="Z427" s="214"/>
      <c r="AA427" s="214"/>
      <c r="AB427" s="214"/>
      <c r="AC427" s="214"/>
      <c r="AD427" s="214"/>
      <c r="AE427" s="214"/>
      <c r="AF427" s="214"/>
      <c r="AG427" s="214"/>
      <c r="AH427" s="214"/>
      <c r="AI427" s="214"/>
      <c r="AJ427" s="214"/>
    </row>
    <row r="428" ht="12.75" customHeight="1">
      <c r="A428" s="246" t="s">
        <v>7094</v>
      </c>
      <c r="B428" s="246" t="s">
        <v>5798</v>
      </c>
      <c r="C428" s="246" t="s">
        <v>80</v>
      </c>
      <c r="D428" s="262">
        <v>1.0</v>
      </c>
      <c r="E428" s="262"/>
      <c r="F428" s="262"/>
      <c r="G428" s="262"/>
      <c r="H428" s="262"/>
      <c r="I428" s="251">
        <f t="shared" si="1"/>
        <v>0</v>
      </c>
      <c r="J428" s="252">
        <f t="shared" si="2"/>
        <v>1</v>
      </c>
      <c r="K428" s="214"/>
      <c r="L428" s="227"/>
      <c r="M428" s="214"/>
      <c r="N428" s="337"/>
      <c r="O428" s="246"/>
      <c r="P428" s="296"/>
      <c r="Q428" s="262">
        <v>0.0</v>
      </c>
      <c r="R428" s="262"/>
      <c r="S428" s="262"/>
      <c r="T428" s="262"/>
      <c r="U428" s="262"/>
      <c r="V428" s="250">
        <f t="shared" si="3"/>
        <v>0</v>
      </c>
      <c r="W428" s="252">
        <f t="shared" si="4"/>
        <v>0</v>
      </c>
      <c r="X428" s="936">
        <f t="shared" si="5"/>
        <v>1</v>
      </c>
      <c r="Y428" s="808"/>
      <c r="Z428" s="214"/>
      <c r="AA428" s="214"/>
      <c r="AB428" s="214"/>
      <c r="AC428" s="214"/>
      <c r="AD428" s="214"/>
      <c r="AE428" s="214"/>
      <c r="AF428" s="214"/>
      <c r="AG428" s="214"/>
      <c r="AH428" s="214"/>
      <c r="AI428" s="214"/>
      <c r="AJ428" s="214"/>
    </row>
    <row r="429" ht="12.75" customHeight="1">
      <c r="A429" s="247" t="s">
        <v>7096</v>
      </c>
      <c r="B429" s="246" t="s">
        <v>8394</v>
      </c>
      <c r="C429" s="246" t="s">
        <v>80</v>
      </c>
      <c r="D429" s="249">
        <v>2.0</v>
      </c>
      <c r="E429" s="249"/>
      <c r="F429" s="249"/>
      <c r="G429" s="249"/>
      <c r="H429" s="249"/>
      <c r="I429" s="251">
        <f t="shared" si="1"/>
        <v>0</v>
      </c>
      <c r="J429" s="250">
        <f t="shared" si="2"/>
        <v>2</v>
      </c>
      <c r="K429" s="214"/>
      <c r="L429" s="227"/>
      <c r="M429" s="214"/>
      <c r="N429" s="214"/>
      <c r="O429" s="808"/>
      <c r="P429" s="808"/>
      <c r="Q429" s="249">
        <v>2.0</v>
      </c>
      <c r="R429" s="249"/>
      <c r="S429" s="249"/>
      <c r="T429" s="249"/>
      <c r="U429" s="249"/>
      <c r="V429" s="250">
        <f t="shared" si="3"/>
        <v>0</v>
      </c>
      <c r="W429" s="250">
        <f t="shared" si="4"/>
        <v>2</v>
      </c>
      <c r="X429" s="934">
        <f t="shared" si="5"/>
        <v>0</v>
      </c>
      <c r="Y429" s="808"/>
      <c r="Z429" s="214"/>
      <c r="AA429" s="214"/>
      <c r="AB429" s="214"/>
      <c r="AC429" s="214"/>
      <c r="AD429" s="214"/>
      <c r="AE429" s="214"/>
      <c r="AF429" s="214"/>
      <c r="AG429" s="214"/>
      <c r="AH429" s="214"/>
      <c r="AI429" s="214"/>
      <c r="AJ429" s="214"/>
    </row>
    <row r="430" ht="12.75" customHeight="1">
      <c r="A430" s="247" t="s">
        <v>5951</v>
      </c>
      <c r="B430" s="246" t="s">
        <v>8395</v>
      </c>
      <c r="C430" s="246" t="s">
        <v>80</v>
      </c>
      <c r="D430" s="249">
        <v>1.0</v>
      </c>
      <c r="E430" s="249"/>
      <c r="F430" s="249"/>
      <c r="G430" s="249"/>
      <c r="H430" s="249"/>
      <c r="I430" s="251">
        <f t="shared" si="1"/>
        <v>0</v>
      </c>
      <c r="J430" s="250">
        <f t="shared" si="2"/>
        <v>1</v>
      </c>
      <c r="K430" s="214"/>
      <c r="L430" s="227"/>
      <c r="M430" s="255"/>
      <c r="N430" s="937" t="s">
        <v>8106</v>
      </c>
      <c r="O430" s="246" t="s">
        <v>2298</v>
      </c>
      <c r="P430" s="296"/>
      <c r="Q430" s="249">
        <v>1.0</v>
      </c>
      <c r="R430" s="249"/>
      <c r="S430" s="249"/>
      <c r="T430" s="249"/>
      <c r="U430" s="249"/>
      <c r="V430" s="250">
        <f t="shared" si="3"/>
        <v>0</v>
      </c>
      <c r="W430" s="250">
        <f t="shared" si="4"/>
        <v>1</v>
      </c>
      <c r="X430" s="934">
        <f t="shared" si="5"/>
        <v>0</v>
      </c>
      <c r="Y430" s="808"/>
      <c r="Z430" s="214"/>
      <c r="AA430" s="214"/>
      <c r="AB430" s="214"/>
      <c r="AC430" s="214"/>
      <c r="AD430" s="214"/>
      <c r="AE430" s="214"/>
      <c r="AF430" s="214"/>
      <c r="AG430" s="214"/>
      <c r="AH430" s="214"/>
      <c r="AI430" s="214"/>
      <c r="AJ430" s="214"/>
    </row>
    <row r="431" ht="12.75" customHeight="1">
      <c r="A431" s="247" t="s">
        <v>228</v>
      </c>
      <c r="B431" s="246" t="s">
        <v>228</v>
      </c>
      <c r="C431" s="246" t="s">
        <v>1555</v>
      </c>
      <c r="D431" s="249">
        <v>5.0</v>
      </c>
      <c r="E431" s="249">
        <v>5.0</v>
      </c>
      <c r="F431" s="249"/>
      <c r="G431" s="249"/>
      <c r="H431" s="249"/>
      <c r="I431" s="251">
        <f t="shared" si="1"/>
        <v>5</v>
      </c>
      <c r="J431" s="250">
        <f t="shared" si="2"/>
        <v>10</v>
      </c>
      <c r="K431" s="214"/>
      <c r="L431" s="227"/>
      <c r="M431" s="214"/>
      <c r="N431" s="337"/>
      <c r="O431" s="246"/>
      <c r="P431" s="296"/>
      <c r="Q431" s="249">
        <v>0.0</v>
      </c>
      <c r="R431" s="249"/>
      <c r="S431" s="249">
        <v>1.0</v>
      </c>
      <c r="T431" s="249"/>
      <c r="U431" s="249"/>
      <c r="V431" s="250">
        <f t="shared" si="3"/>
        <v>1</v>
      </c>
      <c r="W431" s="250">
        <f t="shared" si="4"/>
        <v>1</v>
      </c>
      <c r="X431" s="934">
        <f t="shared" si="5"/>
        <v>9</v>
      </c>
      <c r="Y431" s="808"/>
      <c r="Z431" s="214"/>
      <c r="AA431" s="214"/>
      <c r="AB431" s="214"/>
      <c r="AC431" s="214"/>
      <c r="AD431" s="214"/>
      <c r="AE431" s="214"/>
      <c r="AF431" s="214"/>
      <c r="AG431" s="214"/>
      <c r="AH431" s="214"/>
      <c r="AI431" s="214"/>
      <c r="AJ431" s="214"/>
    </row>
    <row r="432" ht="12.75" customHeight="1">
      <c r="A432" s="247" t="s">
        <v>8396</v>
      </c>
      <c r="B432" s="246" t="s">
        <v>6698</v>
      </c>
      <c r="C432" s="246" t="s">
        <v>3367</v>
      </c>
      <c r="D432" s="249">
        <v>3.0</v>
      </c>
      <c r="E432" s="249"/>
      <c r="F432" s="249"/>
      <c r="G432" s="249"/>
      <c r="H432" s="249"/>
      <c r="I432" s="251">
        <f t="shared" si="1"/>
        <v>0</v>
      </c>
      <c r="J432" s="250">
        <f t="shared" si="2"/>
        <v>3</v>
      </c>
      <c r="K432" s="214"/>
      <c r="L432" s="227"/>
      <c r="M432" s="214"/>
      <c r="N432" s="337"/>
      <c r="O432" s="246"/>
      <c r="P432" s="296"/>
      <c r="Q432" s="249">
        <v>0.0</v>
      </c>
      <c r="R432" s="249"/>
      <c r="S432" s="249"/>
      <c r="T432" s="249"/>
      <c r="U432" s="249"/>
      <c r="V432" s="250">
        <f t="shared" si="3"/>
        <v>0</v>
      </c>
      <c r="W432" s="250">
        <f t="shared" si="4"/>
        <v>0</v>
      </c>
      <c r="X432" s="934">
        <f t="shared" si="5"/>
        <v>3</v>
      </c>
      <c r="Y432" s="808"/>
      <c r="Z432" s="214"/>
      <c r="AA432" s="214"/>
      <c r="AB432" s="214"/>
      <c r="AC432" s="214"/>
      <c r="AD432" s="214"/>
      <c r="AE432" s="214"/>
      <c r="AF432" s="214"/>
      <c r="AG432" s="214"/>
      <c r="AH432" s="214"/>
      <c r="AI432" s="214"/>
      <c r="AJ432" s="214"/>
    </row>
    <row r="433" ht="12.75" customHeight="1">
      <c r="A433" s="247" t="s">
        <v>1391</v>
      </c>
      <c r="B433" s="246"/>
      <c r="C433" s="246" t="s">
        <v>101</v>
      </c>
      <c r="D433" s="249">
        <v>0.0</v>
      </c>
      <c r="E433" s="249"/>
      <c r="F433" s="249">
        <v>2.0</v>
      </c>
      <c r="G433" s="249"/>
      <c r="H433" s="249"/>
      <c r="I433" s="251">
        <f t="shared" si="1"/>
        <v>2</v>
      </c>
      <c r="J433" s="250">
        <f t="shared" si="2"/>
        <v>2</v>
      </c>
      <c r="K433" s="214"/>
      <c r="L433" s="227"/>
      <c r="M433" s="214"/>
      <c r="N433" s="337"/>
      <c r="O433" s="246"/>
      <c r="P433" s="296"/>
      <c r="Q433" s="249">
        <v>0.0</v>
      </c>
      <c r="R433" s="249"/>
      <c r="S433" s="249"/>
      <c r="T433" s="249"/>
      <c r="U433" s="249"/>
      <c r="V433" s="250">
        <f t="shared" si="3"/>
        <v>0</v>
      </c>
      <c r="W433" s="250">
        <f t="shared" si="4"/>
        <v>0</v>
      </c>
      <c r="X433" s="934">
        <f t="shared" si="5"/>
        <v>2</v>
      </c>
      <c r="Y433" s="808"/>
      <c r="Z433" s="214"/>
      <c r="AA433" s="214"/>
      <c r="AB433" s="214"/>
      <c r="AC433" s="214"/>
      <c r="AD433" s="214"/>
      <c r="AE433" s="214"/>
      <c r="AF433" s="214"/>
      <c r="AG433" s="214"/>
      <c r="AH433" s="214"/>
      <c r="AI433" s="214"/>
      <c r="AJ433" s="214"/>
    </row>
    <row r="434" ht="12.75" customHeight="1">
      <c r="A434" s="246" t="s">
        <v>8397</v>
      </c>
      <c r="B434" s="246" t="s">
        <v>8398</v>
      </c>
      <c r="C434" s="246" t="s">
        <v>162</v>
      </c>
      <c r="D434" s="262">
        <v>1.0</v>
      </c>
      <c r="E434" s="262"/>
      <c r="F434" s="262"/>
      <c r="G434" s="262"/>
      <c r="H434" s="262"/>
      <c r="I434" s="251">
        <f t="shared" si="1"/>
        <v>0</v>
      </c>
      <c r="J434" s="252">
        <f t="shared" si="2"/>
        <v>1</v>
      </c>
      <c r="K434" s="214"/>
      <c r="L434" s="227"/>
      <c r="M434" s="214"/>
      <c r="N434" s="214"/>
      <c r="O434" s="808"/>
      <c r="P434" s="808"/>
      <c r="Q434" s="262">
        <v>1.0</v>
      </c>
      <c r="R434" s="262"/>
      <c r="S434" s="262"/>
      <c r="T434" s="262"/>
      <c r="U434" s="262"/>
      <c r="V434" s="250">
        <f t="shared" si="3"/>
        <v>0</v>
      </c>
      <c r="W434" s="250">
        <f t="shared" si="4"/>
        <v>1</v>
      </c>
      <c r="X434" s="934">
        <f t="shared" si="5"/>
        <v>0</v>
      </c>
      <c r="Y434" s="808"/>
      <c r="Z434" s="214"/>
      <c r="AA434" s="214"/>
      <c r="AB434" s="214"/>
      <c r="AC434" s="214"/>
      <c r="AD434" s="214"/>
      <c r="AE434" s="214"/>
      <c r="AF434" s="214"/>
      <c r="AG434" s="214"/>
      <c r="AH434" s="214"/>
      <c r="AI434" s="214"/>
      <c r="AJ434" s="214"/>
    </row>
    <row r="435" ht="12.75" customHeight="1">
      <c r="A435" s="247" t="s">
        <v>616</v>
      </c>
      <c r="B435" s="247"/>
      <c r="C435" s="247" t="s">
        <v>162</v>
      </c>
      <c r="D435" s="249">
        <v>10.0</v>
      </c>
      <c r="E435" s="249"/>
      <c r="F435" s="249"/>
      <c r="G435" s="249"/>
      <c r="H435" s="249"/>
      <c r="I435" s="251">
        <f t="shared" si="1"/>
        <v>0</v>
      </c>
      <c r="J435" s="250">
        <f t="shared" si="2"/>
        <v>10</v>
      </c>
      <c r="K435" s="214"/>
      <c r="L435" s="227"/>
      <c r="M435" s="214"/>
      <c r="N435" s="214"/>
      <c r="O435" s="808"/>
      <c r="P435" s="808"/>
      <c r="Q435" s="249">
        <v>10.0</v>
      </c>
      <c r="R435" s="249">
        <v>6.0</v>
      </c>
      <c r="S435" s="249"/>
      <c r="T435" s="249"/>
      <c r="U435" s="249"/>
      <c r="V435" s="250">
        <f t="shared" si="3"/>
        <v>6</v>
      </c>
      <c r="W435" s="250">
        <f t="shared" si="4"/>
        <v>16</v>
      </c>
      <c r="X435" s="934">
        <f t="shared" si="5"/>
        <v>-6</v>
      </c>
      <c r="Y435" s="808"/>
      <c r="Z435" s="214"/>
      <c r="AA435" s="214"/>
      <c r="AB435" s="214"/>
      <c r="AC435" s="214"/>
      <c r="AD435" s="214"/>
      <c r="AE435" s="214"/>
      <c r="AF435" s="214"/>
      <c r="AG435" s="214"/>
      <c r="AH435" s="214"/>
      <c r="AI435" s="214"/>
      <c r="AJ435" s="214"/>
    </row>
    <row r="436" ht="12.75" customHeight="1">
      <c r="A436" s="247" t="s">
        <v>5671</v>
      </c>
      <c r="B436" s="247"/>
      <c r="C436" s="247" t="s">
        <v>96</v>
      </c>
      <c r="D436" s="249">
        <v>1.0</v>
      </c>
      <c r="E436" s="249"/>
      <c r="F436" s="249"/>
      <c r="G436" s="249"/>
      <c r="H436" s="249"/>
      <c r="I436" s="251">
        <f t="shared" si="1"/>
        <v>0</v>
      </c>
      <c r="J436" s="250">
        <f t="shared" si="2"/>
        <v>1</v>
      </c>
      <c r="K436" s="214"/>
      <c r="L436" s="227"/>
      <c r="M436" s="214"/>
      <c r="N436" s="214"/>
      <c r="O436" s="808"/>
      <c r="P436" s="808"/>
      <c r="Q436" s="249">
        <v>0.0</v>
      </c>
      <c r="R436" s="249"/>
      <c r="S436" s="249"/>
      <c r="T436" s="249"/>
      <c r="U436" s="249"/>
      <c r="V436" s="250">
        <f t="shared" si="3"/>
        <v>0</v>
      </c>
      <c r="W436" s="250">
        <f t="shared" si="4"/>
        <v>0</v>
      </c>
      <c r="X436" s="934">
        <f t="shared" si="5"/>
        <v>1</v>
      </c>
      <c r="Y436" s="808"/>
      <c r="Z436" s="214"/>
      <c r="AA436" s="214"/>
      <c r="AB436" s="214"/>
      <c r="AC436" s="214"/>
      <c r="AD436" s="214"/>
      <c r="AE436" s="214"/>
      <c r="AF436" s="214"/>
      <c r="AG436" s="214"/>
      <c r="AH436" s="214"/>
      <c r="AI436" s="214"/>
      <c r="AJ436" s="214"/>
    </row>
    <row r="437" ht="12.75" customHeight="1">
      <c r="A437" s="246" t="s">
        <v>6553</v>
      </c>
      <c r="B437" s="246" t="s">
        <v>8399</v>
      </c>
      <c r="C437" s="246" t="s">
        <v>80</v>
      </c>
      <c r="D437" s="262">
        <v>1.0</v>
      </c>
      <c r="E437" s="262"/>
      <c r="F437" s="262"/>
      <c r="G437" s="262"/>
      <c r="H437" s="262"/>
      <c r="I437" s="251">
        <f t="shared" si="1"/>
        <v>0</v>
      </c>
      <c r="J437" s="252">
        <f t="shared" si="2"/>
        <v>1</v>
      </c>
      <c r="K437" s="214"/>
      <c r="L437" s="227"/>
      <c r="M437" s="214"/>
      <c r="N437" s="214"/>
      <c r="O437" s="808"/>
      <c r="P437" s="808"/>
      <c r="Q437" s="262">
        <v>1.0</v>
      </c>
      <c r="R437" s="262"/>
      <c r="S437" s="262"/>
      <c r="T437" s="262"/>
      <c r="U437" s="262"/>
      <c r="V437" s="250">
        <f t="shared" si="3"/>
        <v>0</v>
      </c>
      <c r="W437" s="252">
        <f t="shared" si="4"/>
        <v>1</v>
      </c>
      <c r="X437" s="936">
        <f t="shared" si="5"/>
        <v>0</v>
      </c>
      <c r="Y437" s="808"/>
      <c r="Z437" s="214"/>
      <c r="AA437" s="214"/>
      <c r="AB437" s="214"/>
      <c r="AC437" s="214"/>
      <c r="AD437" s="214"/>
      <c r="AE437" s="214"/>
      <c r="AF437" s="214"/>
      <c r="AG437" s="214"/>
      <c r="AH437" s="214"/>
      <c r="AI437" s="214"/>
      <c r="AJ437" s="214"/>
    </row>
    <row r="438" ht="12.75" customHeight="1">
      <c r="A438" s="246" t="s">
        <v>668</v>
      </c>
      <c r="B438" s="246" t="s">
        <v>668</v>
      </c>
      <c r="C438" s="246" t="s">
        <v>80</v>
      </c>
      <c r="D438" s="262">
        <v>1.0</v>
      </c>
      <c r="E438" s="262"/>
      <c r="F438" s="262"/>
      <c r="G438" s="262"/>
      <c r="H438" s="262"/>
      <c r="I438" s="251">
        <f t="shared" si="1"/>
        <v>0</v>
      </c>
      <c r="J438" s="252">
        <f t="shared" si="2"/>
        <v>1</v>
      </c>
      <c r="K438" s="214"/>
      <c r="L438" s="227"/>
      <c r="M438" s="214"/>
      <c r="N438" s="214"/>
      <c r="O438" s="808"/>
      <c r="P438" s="808"/>
      <c r="Q438" s="262">
        <v>1.0</v>
      </c>
      <c r="R438" s="262"/>
      <c r="S438" s="262"/>
      <c r="T438" s="262"/>
      <c r="U438" s="262"/>
      <c r="V438" s="250">
        <f t="shared" si="3"/>
        <v>0</v>
      </c>
      <c r="W438" s="252">
        <f t="shared" si="4"/>
        <v>1</v>
      </c>
      <c r="X438" s="936">
        <f t="shared" si="5"/>
        <v>0</v>
      </c>
      <c r="Y438" s="808"/>
      <c r="Z438" s="214"/>
      <c r="AA438" s="214"/>
      <c r="AB438" s="214"/>
      <c r="AC438" s="214"/>
      <c r="AD438" s="214"/>
      <c r="AE438" s="214"/>
      <c r="AF438" s="214"/>
      <c r="AG438" s="214"/>
      <c r="AH438" s="214"/>
      <c r="AI438" s="214"/>
      <c r="AJ438" s="214"/>
    </row>
    <row r="439" ht="12.75" customHeight="1">
      <c r="A439" s="247" t="s">
        <v>8400</v>
      </c>
      <c r="B439" s="246" t="s">
        <v>8400</v>
      </c>
      <c r="C439" s="247" t="s">
        <v>80</v>
      </c>
      <c r="D439" s="249">
        <v>1.0</v>
      </c>
      <c r="E439" s="249"/>
      <c r="F439" s="249"/>
      <c r="G439" s="249"/>
      <c r="H439" s="249"/>
      <c r="I439" s="251">
        <f t="shared" si="1"/>
        <v>0</v>
      </c>
      <c r="J439" s="250">
        <f t="shared" si="2"/>
        <v>1</v>
      </c>
      <c r="K439" s="214"/>
      <c r="L439" s="227"/>
      <c r="M439" s="214"/>
      <c r="N439" s="214"/>
      <c r="O439" s="808"/>
      <c r="P439" s="808"/>
      <c r="Q439" s="249">
        <v>1.0</v>
      </c>
      <c r="R439" s="249"/>
      <c r="S439" s="249"/>
      <c r="T439" s="249"/>
      <c r="U439" s="249"/>
      <c r="V439" s="250">
        <f t="shared" si="3"/>
        <v>0</v>
      </c>
      <c r="W439" s="250">
        <f t="shared" si="4"/>
        <v>1</v>
      </c>
      <c r="X439" s="934">
        <f t="shared" si="5"/>
        <v>0</v>
      </c>
      <c r="Y439" s="808"/>
      <c r="Z439" s="214"/>
      <c r="AA439" s="214"/>
      <c r="AB439" s="214"/>
      <c r="AC439" s="214"/>
      <c r="AD439" s="214"/>
      <c r="AE439" s="214"/>
      <c r="AF439" s="214"/>
      <c r="AG439" s="214"/>
      <c r="AH439" s="214"/>
      <c r="AI439" s="214"/>
      <c r="AJ439" s="214"/>
    </row>
    <row r="440" ht="12.75" customHeight="1">
      <c r="A440" s="246" t="s">
        <v>7118</v>
      </c>
      <c r="B440" s="246" t="s">
        <v>7118</v>
      </c>
      <c r="C440" s="246" t="s">
        <v>80</v>
      </c>
      <c r="D440" s="262">
        <v>2.0</v>
      </c>
      <c r="E440" s="262"/>
      <c r="F440" s="262"/>
      <c r="G440" s="262"/>
      <c r="H440" s="262"/>
      <c r="I440" s="251">
        <f t="shared" si="1"/>
        <v>0</v>
      </c>
      <c r="J440" s="252">
        <f t="shared" si="2"/>
        <v>2</v>
      </c>
      <c r="K440" s="214"/>
      <c r="L440" s="227"/>
      <c r="M440" s="214"/>
      <c r="N440" s="214"/>
      <c r="O440" s="808"/>
      <c r="P440" s="808"/>
      <c r="Q440" s="262">
        <v>2.0</v>
      </c>
      <c r="R440" s="262"/>
      <c r="S440" s="262"/>
      <c r="T440" s="262"/>
      <c r="U440" s="262"/>
      <c r="V440" s="250">
        <f t="shared" si="3"/>
        <v>0</v>
      </c>
      <c r="W440" s="252">
        <f t="shared" si="4"/>
        <v>2</v>
      </c>
      <c r="X440" s="936">
        <f t="shared" si="5"/>
        <v>0</v>
      </c>
      <c r="Y440" s="808"/>
      <c r="Z440" s="214"/>
      <c r="AA440" s="214"/>
      <c r="AB440" s="214"/>
      <c r="AC440" s="214"/>
      <c r="AD440" s="214"/>
      <c r="AE440" s="214"/>
      <c r="AF440" s="214"/>
      <c r="AG440" s="214"/>
      <c r="AH440" s="214"/>
      <c r="AI440" s="214"/>
      <c r="AJ440" s="214"/>
    </row>
    <row r="441" ht="12.75" customHeight="1">
      <c r="A441" s="246" t="s">
        <v>3653</v>
      </c>
      <c r="B441" s="246" t="s">
        <v>8401</v>
      </c>
      <c r="C441" s="246" t="s">
        <v>80</v>
      </c>
      <c r="D441" s="262">
        <v>1.0</v>
      </c>
      <c r="E441" s="262"/>
      <c r="F441" s="262"/>
      <c r="G441" s="262"/>
      <c r="H441" s="262"/>
      <c r="I441" s="251">
        <f t="shared" si="1"/>
        <v>0</v>
      </c>
      <c r="J441" s="252">
        <f t="shared" si="2"/>
        <v>1</v>
      </c>
      <c r="K441" s="214"/>
      <c r="L441" s="227"/>
      <c r="M441" s="214"/>
      <c r="N441" s="214"/>
      <c r="O441" s="808"/>
      <c r="P441" s="808"/>
      <c r="Q441" s="262">
        <v>1.0</v>
      </c>
      <c r="R441" s="262"/>
      <c r="S441" s="262"/>
      <c r="T441" s="262"/>
      <c r="U441" s="262"/>
      <c r="V441" s="250">
        <f t="shared" si="3"/>
        <v>0</v>
      </c>
      <c r="W441" s="252">
        <f t="shared" si="4"/>
        <v>1</v>
      </c>
      <c r="X441" s="936">
        <f t="shared" si="5"/>
        <v>0</v>
      </c>
      <c r="Y441" s="808"/>
      <c r="Z441" s="214"/>
      <c r="AA441" s="214"/>
      <c r="AB441" s="214"/>
      <c r="AC441" s="214"/>
      <c r="AD441" s="214"/>
      <c r="AE441" s="214"/>
      <c r="AF441" s="214"/>
      <c r="AG441" s="214"/>
      <c r="AH441" s="214"/>
      <c r="AI441" s="214"/>
      <c r="AJ441" s="214"/>
    </row>
    <row r="442" ht="12.75" customHeight="1">
      <c r="A442" s="247" t="s">
        <v>5813</v>
      </c>
      <c r="B442" s="247"/>
      <c r="C442" s="247" t="s">
        <v>80</v>
      </c>
      <c r="D442" s="249">
        <v>1.0</v>
      </c>
      <c r="E442" s="249"/>
      <c r="F442" s="249"/>
      <c r="G442" s="249"/>
      <c r="H442" s="249"/>
      <c r="I442" s="251">
        <f t="shared" si="1"/>
        <v>0</v>
      </c>
      <c r="J442" s="250">
        <f t="shared" si="2"/>
        <v>1</v>
      </c>
      <c r="K442" s="214"/>
      <c r="L442" s="227"/>
      <c r="M442" s="214"/>
      <c r="N442" s="214"/>
      <c r="O442" s="808"/>
      <c r="P442" s="808"/>
      <c r="Q442" s="249">
        <v>0.0</v>
      </c>
      <c r="R442" s="249"/>
      <c r="S442" s="249"/>
      <c r="T442" s="249"/>
      <c r="U442" s="249"/>
      <c r="V442" s="250">
        <f t="shared" si="3"/>
        <v>0</v>
      </c>
      <c r="W442" s="250">
        <f t="shared" si="4"/>
        <v>0</v>
      </c>
      <c r="X442" s="934">
        <f t="shared" si="5"/>
        <v>1</v>
      </c>
      <c r="Y442" s="808"/>
      <c r="Z442" s="214"/>
      <c r="AA442" s="214"/>
      <c r="AB442" s="214"/>
      <c r="AC442" s="214"/>
      <c r="AD442" s="214"/>
      <c r="AE442" s="214"/>
      <c r="AF442" s="214"/>
      <c r="AG442" s="214"/>
      <c r="AH442" s="214"/>
      <c r="AI442" s="214"/>
      <c r="AJ442" s="214"/>
    </row>
    <row r="443" ht="12.75" customHeight="1">
      <c r="A443" s="247" t="s">
        <v>6973</v>
      </c>
      <c r="B443" s="247"/>
      <c r="C443" s="247" t="s">
        <v>80</v>
      </c>
      <c r="D443" s="249">
        <v>1.0</v>
      </c>
      <c r="E443" s="249">
        <v>10.0</v>
      </c>
      <c r="F443" s="249"/>
      <c r="G443" s="249"/>
      <c r="H443" s="249"/>
      <c r="I443" s="251">
        <f t="shared" si="1"/>
        <v>10</v>
      </c>
      <c r="J443" s="250">
        <f t="shared" si="2"/>
        <v>11</v>
      </c>
      <c r="K443" s="214"/>
      <c r="L443" s="227"/>
      <c r="M443" s="214"/>
      <c r="N443" s="214"/>
      <c r="O443" s="808"/>
      <c r="P443" s="808"/>
      <c r="Q443" s="249">
        <v>0.0</v>
      </c>
      <c r="R443" s="249"/>
      <c r="S443" s="249"/>
      <c r="T443" s="249"/>
      <c r="U443" s="249"/>
      <c r="V443" s="250">
        <f t="shared" si="3"/>
        <v>0</v>
      </c>
      <c r="W443" s="250">
        <f t="shared" si="4"/>
        <v>0</v>
      </c>
      <c r="X443" s="934">
        <f t="shared" si="5"/>
        <v>11</v>
      </c>
      <c r="Y443" s="808"/>
      <c r="Z443" s="214"/>
      <c r="AA443" s="214"/>
      <c r="AB443" s="214"/>
      <c r="AC443" s="214"/>
      <c r="AD443" s="214"/>
      <c r="AE443" s="214"/>
      <c r="AF443" s="214"/>
      <c r="AG443" s="214"/>
      <c r="AH443" s="214"/>
      <c r="AI443" s="214"/>
      <c r="AJ443" s="214"/>
    </row>
    <row r="444" ht="12.75" customHeight="1">
      <c r="A444" s="246" t="s">
        <v>8402</v>
      </c>
      <c r="B444" s="246"/>
      <c r="C444" s="246" t="s">
        <v>264</v>
      </c>
      <c r="D444" s="262">
        <v>1.0</v>
      </c>
      <c r="E444" s="262">
        <v>1.0</v>
      </c>
      <c r="F444" s="262">
        <v>1.0</v>
      </c>
      <c r="G444" s="262"/>
      <c r="H444" s="262"/>
      <c r="I444" s="251">
        <f t="shared" si="1"/>
        <v>2</v>
      </c>
      <c r="J444" s="252">
        <f t="shared" si="2"/>
        <v>3</v>
      </c>
      <c r="K444" s="214"/>
      <c r="L444" s="227"/>
      <c r="M444" s="214"/>
      <c r="N444" s="214"/>
      <c r="O444" s="808"/>
      <c r="P444" s="808"/>
      <c r="Q444" s="262">
        <v>1.0</v>
      </c>
      <c r="R444" s="262"/>
      <c r="S444" s="262"/>
      <c r="T444" s="262"/>
      <c r="U444" s="262"/>
      <c r="V444" s="250">
        <f t="shared" si="3"/>
        <v>0</v>
      </c>
      <c r="W444" s="252">
        <f t="shared" si="4"/>
        <v>1</v>
      </c>
      <c r="X444" s="936">
        <f t="shared" si="5"/>
        <v>2</v>
      </c>
      <c r="Y444" s="808"/>
      <c r="Z444" s="214"/>
      <c r="AA444" s="214"/>
      <c r="AB444" s="214"/>
      <c r="AC444" s="214"/>
      <c r="AD444" s="214"/>
      <c r="AE444" s="214"/>
      <c r="AF444" s="214"/>
      <c r="AG444" s="214"/>
      <c r="AH444" s="214"/>
      <c r="AI444" s="214"/>
      <c r="AJ444" s="214"/>
    </row>
    <row r="445" ht="12.75" customHeight="1">
      <c r="A445" s="246" t="s">
        <v>8403</v>
      </c>
      <c r="B445" s="246" t="s">
        <v>8403</v>
      </c>
      <c r="C445" s="246" t="s">
        <v>80</v>
      </c>
      <c r="D445" s="262">
        <v>1.0</v>
      </c>
      <c r="E445" s="262"/>
      <c r="F445" s="262"/>
      <c r="G445" s="262"/>
      <c r="H445" s="262"/>
      <c r="I445" s="251">
        <f t="shared" si="1"/>
        <v>0</v>
      </c>
      <c r="J445" s="252">
        <f t="shared" si="2"/>
        <v>1</v>
      </c>
      <c r="K445" s="214"/>
      <c r="L445" s="227"/>
      <c r="M445" s="214"/>
      <c r="N445" s="214"/>
      <c r="O445" s="808"/>
      <c r="P445" s="808"/>
      <c r="Q445" s="262">
        <v>1.0</v>
      </c>
      <c r="R445" s="262"/>
      <c r="S445" s="262"/>
      <c r="T445" s="262"/>
      <c r="U445" s="262"/>
      <c r="V445" s="250">
        <f t="shared" si="3"/>
        <v>0</v>
      </c>
      <c r="W445" s="252">
        <f t="shared" si="4"/>
        <v>1</v>
      </c>
      <c r="X445" s="936">
        <f t="shared" si="5"/>
        <v>0</v>
      </c>
      <c r="Y445" s="808"/>
      <c r="Z445" s="214"/>
      <c r="AA445" s="214"/>
      <c r="AB445" s="214"/>
      <c r="AC445" s="214"/>
      <c r="AD445" s="214"/>
      <c r="AE445" s="214"/>
      <c r="AF445" s="214"/>
      <c r="AG445" s="214"/>
      <c r="AH445" s="214"/>
      <c r="AI445" s="214"/>
      <c r="AJ445" s="214"/>
    </row>
    <row r="446" ht="12.75" customHeight="1">
      <c r="A446" s="246" t="s">
        <v>1641</v>
      </c>
      <c r="B446" s="246" t="s">
        <v>1641</v>
      </c>
      <c r="C446" s="246" t="s">
        <v>80</v>
      </c>
      <c r="D446" s="252">
        <v>7.0</v>
      </c>
      <c r="E446" s="252"/>
      <c r="F446" s="252"/>
      <c r="G446" s="252"/>
      <c r="H446" s="252"/>
      <c r="I446" s="251">
        <f t="shared" si="1"/>
        <v>0</v>
      </c>
      <c r="J446" s="252">
        <f t="shared" si="2"/>
        <v>7</v>
      </c>
      <c r="K446" s="214"/>
      <c r="L446" s="227"/>
      <c r="M446" s="214"/>
      <c r="N446" s="329" t="s">
        <v>8111</v>
      </c>
      <c r="O446" s="246" t="s">
        <v>1641</v>
      </c>
      <c r="P446" s="296"/>
      <c r="Q446" s="252">
        <v>2.0</v>
      </c>
      <c r="R446" s="252">
        <v>3.0</v>
      </c>
      <c r="S446" s="252">
        <v>1.0</v>
      </c>
      <c r="T446" s="252"/>
      <c r="U446" s="252"/>
      <c r="V446" s="250">
        <f t="shared" si="3"/>
        <v>4</v>
      </c>
      <c r="W446" s="252">
        <f t="shared" si="4"/>
        <v>6</v>
      </c>
      <c r="X446" s="936">
        <f t="shared" si="5"/>
        <v>1</v>
      </c>
      <c r="Y446" s="808"/>
      <c r="Z446" s="214"/>
      <c r="AA446" s="214"/>
      <c r="AB446" s="214"/>
      <c r="AC446" s="214"/>
      <c r="AD446" s="214"/>
      <c r="AE446" s="214"/>
      <c r="AF446" s="214"/>
      <c r="AG446" s="214"/>
      <c r="AH446" s="214"/>
      <c r="AI446" s="214"/>
      <c r="AJ446" s="214"/>
    </row>
    <row r="447" ht="12.75" customHeight="1">
      <c r="A447" s="718" t="s">
        <v>8404</v>
      </c>
      <c r="B447" s="718" t="s">
        <v>8404</v>
      </c>
      <c r="C447" s="718" t="s">
        <v>80</v>
      </c>
      <c r="D447" s="687">
        <v>2.0</v>
      </c>
      <c r="E447" s="687"/>
      <c r="F447" s="687"/>
      <c r="G447" s="687"/>
      <c r="H447" s="687"/>
      <c r="I447" s="716">
        <f t="shared" si="1"/>
        <v>0</v>
      </c>
      <c r="J447" s="687">
        <f t="shared" si="2"/>
        <v>2</v>
      </c>
      <c r="K447" s="655"/>
      <c r="L447" s="227"/>
      <c r="M447" s="655"/>
      <c r="N447" s="741" t="s">
        <v>8369</v>
      </c>
      <c r="O447" s="718" t="s">
        <v>8404</v>
      </c>
      <c r="P447" s="719"/>
      <c r="Q447" s="687">
        <v>2.0</v>
      </c>
      <c r="R447" s="687"/>
      <c r="S447" s="687"/>
      <c r="T447" s="687"/>
      <c r="U447" s="687"/>
      <c r="V447" s="250">
        <f t="shared" si="3"/>
        <v>0</v>
      </c>
      <c r="W447" s="687">
        <f t="shared" si="4"/>
        <v>2</v>
      </c>
      <c r="X447" s="941">
        <f t="shared" si="5"/>
        <v>0</v>
      </c>
      <c r="Y447" s="810"/>
      <c r="Z447" s="214"/>
      <c r="AA447" s="214"/>
      <c r="AB447" s="214"/>
      <c r="AC447" s="214"/>
      <c r="AD447" s="214"/>
      <c r="AE447" s="214"/>
      <c r="AF447" s="214"/>
      <c r="AG447" s="214"/>
      <c r="AH447" s="214"/>
      <c r="AI447" s="214"/>
      <c r="AJ447" s="214"/>
    </row>
    <row r="448" ht="12.75" customHeight="1">
      <c r="A448" s="214"/>
      <c r="B448" s="214"/>
      <c r="C448" s="214"/>
      <c r="D448" s="214"/>
      <c r="E448" s="214"/>
      <c r="F448" s="214"/>
      <c r="G448" s="214"/>
      <c r="H448" s="214"/>
      <c r="I448" s="214"/>
      <c r="J448" s="214"/>
      <c r="K448" s="214"/>
      <c r="L448" s="214"/>
      <c r="M448" s="214"/>
      <c r="N448" s="214"/>
      <c r="O448" s="214"/>
      <c r="P448" s="214"/>
      <c r="Q448" s="214"/>
      <c r="R448" s="214"/>
      <c r="S448" s="214"/>
      <c r="T448" s="214"/>
      <c r="U448" s="214"/>
      <c r="V448" s="214"/>
      <c r="W448" s="214"/>
      <c r="X448" s="214"/>
      <c r="Y448" s="214"/>
      <c r="Z448" s="214"/>
      <c r="AA448" s="214"/>
      <c r="AB448" s="214"/>
      <c r="AC448" s="214"/>
      <c r="AD448" s="214"/>
      <c r="AE448" s="214"/>
      <c r="AF448" s="214"/>
      <c r="AG448" s="214"/>
      <c r="AH448" s="214"/>
      <c r="AI448" s="214"/>
      <c r="AJ448" s="214"/>
    </row>
    <row r="449" ht="12.75" customHeight="1">
      <c r="A449" s="366" t="s">
        <v>7127</v>
      </c>
      <c r="B449" s="214"/>
      <c r="C449" s="214"/>
      <c r="D449" s="366" t="s">
        <v>5620</v>
      </c>
      <c r="E449" s="214"/>
      <c r="F449" s="214"/>
      <c r="G449" s="214"/>
      <c r="H449" s="214"/>
      <c r="I449" s="214"/>
      <c r="J449" s="214"/>
      <c r="K449" s="214"/>
      <c r="L449" s="214"/>
      <c r="M449" s="214"/>
      <c r="N449" s="214"/>
      <c r="O449" s="214"/>
      <c r="P449" s="214"/>
      <c r="Q449" s="214"/>
      <c r="R449" s="214"/>
      <c r="S449" s="214"/>
      <c r="T449" s="214"/>
      <c r="U449" s="214"/>
      <c r="V449" s="366" t="s">
        <v>7128</v>
      </c>
      <c r="W449" s="214"/>
      <c r="X449" s="214"/>
      <c r="Y449" s="214"/>
      <c r="Z449" s="214"/>
      <c r="AA449" s="214"/>
      <c r="AB449" s="214"/>
      <c r="AC449" s="214"/>
      <c r="AD449" s="214"/>
      <c r="AE449" s="214"/>
      <c r="AF449" s="214"/>
      <c r="AG449" s="214"/>
      <c r="AH449" s="214"/>
      <c r="AI449" s="214"/>
      <c r="AJ449" s="214"/>
    </row>
    <row r="450" ht="12.75" customHeight="1">
      <c r="A450" s="366"/>
      <c r="B450" s="214"/>
      <c r="C450" s="214"/>
      <c r="D450" s="366"/>
      <c r="E450" s="214"/>
      <c r="F450" s="214"/>
      <c r="G450" s="214"/>
      <c r="H450" s="214"/>
      <c r="I450" s="214"/>
      <c r="J450" s="214"/>
      <c r="K450" s="214"/>
      <c r="L450" s="214"/>
      <c r="M450" s="214"/>
      <c r="N450" s="214"/>
      <c r="O450" s="214"/>
      <c r="P450" s="214"/>
      <c r="Q450" s="214"/>
      <c r="R450" s="214"/>
      <c r="S450" s="214"/>
      <c r="T450" s="214"/>
      <c r="U450" s="214"/>
      <c r="V450" s="366"/>
      <c r="W450" s="214"/>
      <c r="X450" s="214"/>
      <c r="Y450" s="214"/>
      <c r="Z450" s="214"/>
      <c r="AA450" s="214"/>
      <c r="AB450" s="214"/>
      <c r="AC450" s="214"/>
      <c r="AD450" s="214"/>
      <c r="AE450" s="214"/>
      <c r="AF450" s="214"/>
      <c r="AG450" s="214"/>
      <c r="AH450" s="214"/>
      <c r="AI450" s="214"/>
      <c r="AJ450" s="214"/>
    </row>
    <row r="451" ht="12.75" customHeight="1">
      <c r="A451" s="366"/>
      <c r="B451" s="214"/>
      <c r="C451" s="214"/>
      <c r="D451" s="366"/>
      <c r="E451" s="214"/>
      <c r="F451" s="214"/>
      <c r="G451" s="214"/>
      <c r="H451" s="214"/>
      <c r="I451" s="214"/>
      <c r="J451" s="214"/>
      <c r="K451" s="214"/>
      <c r="L451" s="214"/>
      <c r="M451" s="214"/>
      <c r="N451" s="214"/>
      <c r="O451" s="214"/>
      <c r="P451" s="214"/>
      <c r="Q451" s="214"/>
      <c r="R451" s="214"/>
      <c r="S451" s="214"/>
      <c r="T451" s="214"/>
      <c r="U451" s="214"/>
      <c r="V451" s="366"/>
      <c r="W451" s="214"/>
      <c r="X451" s="214"/>
      <c r="Y451" s="214"/>
      <c r="Z451" s="214"/>
      <c r="AA451" s="214"/>
      <c r="AB451" s="214"/>
      <c r="AC451" s="214"/>
      <c r="AD451" s="214"/>
      <c r="AE451" s="214"/>
      <c r="AF451" s="214"/>
      <c r="AG451" s="214"/>
      <c r="AH451" s="214"/>
      <c r="AI451" s="214"/>
      <c r="AJ451" s="214"/>
    </row>
    <row r="452" ht="12.75" customHeight="1">
      <c r="A452" s="366"/>
      <c r="B452" s="214"/>
      <c r="C452" s="214"/>
      <c r="D452" s="366"/>
      <c r="E452" s="214"/>
      <c r="F452" s="214"/>
      <c r="G452" s="214"/>
      <c r="H452" s="214"/>
      <c r="I452" s="214"/>
      <c r="J452" s="214"/>
      <c r="K452" s="214"/>
      <c r="L452" s="214"/>
      <c r="M452" s="214"/>
      <c r="N452" s="214"/>
      <c r="O452" s="214"/>
      <c r="P452" s="214"/>
      <c r="Q452" s="214"/>
      <c r="R452" s="214"/>
      <c r="S452" s="214"/>
      <c r="T452" s="214"/>
      <c r="U452" s="214"/>
      <c r="V452" s="366"/>
      <c r="W452" s="214"/>
      <c r="X452" s="214"/>
      <c r="Y452" s="214"/>
      <c r="Z452" s="214"/>
      <c r="AA452" s="214"/>
      <c r="AB452" s="214"/>
      <c r="AC452" s="214"/>
      <c r="AD452" s="214"/>
      <c r="AE452" s="214"/>
      <c r="AF452" s="214"/>
      <c r="AG452" s="214"/>
      <c r="AH452" s="214"/>
      <c r="AI452" s="214"/>
      <c r="AJ452" s="214"/>
    </row>
    <row r="453" ht="12.75" customHeight="1">
      <c r="A453" s="366"/>
      <c r="B453" s="214"/>
      <c r="C453" s="214"/>
      <c r="D453" s="366"/>
      <c r="E453" s="214"/>
      <c r="F453" s="214"/>
      <c r="G453" s="214"/>
      <c r="H453" s="214"/>
      <c r="I453" s="214"/>
      <c r="J453" s="214"/>
      <c r="K453" s="214"/>
      <c r="L453" s="214"/>
      <c r="M453" s="214"/>
      <c r="N453" s="214"/>
      <c r="O453" s="214"/>
      <c r="P453" s="214"/>
      <c r="Q453" s="214"/>
      <c r="R453" s="214"/>
      <c r="S453" s="214"/>
      <c r="T453" s="214"/>
      <c r="U453" s="214"/>
      <c r="V453" s="366"/>
      <c r="W453" s="214"/>
      <c r="X453" s="214"/>
      <c r="Y453" s="214"/>
      <c r="Z453" s="214"/>
      <c r="AA453" s="214"/>
      <c r="AB453" s="214"/>
      <c r="AC453" s="214"/>
      <c r="AD453" s="214"/>
      <c r="AE453" s="214"/>
      <c r="AF453" s="214"/>
      <c r="AG453" s="214"/>
      <c r="AH453" s="214"/>
      <c r="AI453" s="214"/>
      <c r="AJ453" s="214"/>
    </row>
    <row r="454" ht="12.75" customHeight="1">
      <c r="A454" s="219" t="s">
        <v>7129</v>
      </c>
      <c r="B454" s="214"/>
      <c r="C454" s="214"/>
      <c r="D454" s="219" t="s">
        <v>5622</v>
      </c>
      <c r="E454" s="214"/>
      <c r="F454" s="214"/>
      <c r="G454" s="214"/>
      <c r="H454" s="214"/>
      <c r="I454" s="214"/>
      <c r="J454" s="214"/>
      <c r="K454" s="214"/>
      <c r="L454" s="214"/>
      <c r="M454" s="214"/>
      <c r="N454" s="214"/>
      <c r="O454" s="214"/>
      <c r="P454" s="214"/>
      <c r="Q454" s="214"/>
      <c r="R454" s="214"/>
      <c r="S454" s="214"/>
      <c r="T454" s="214"/>
      <c r="U454" s="214"/>
      <c r="V454" s="219" t="s">
        <v>3241</v>
      </c>
      <c r="W454" s="214"/>
      <c r="X454" s="214"/>
      <c r="Y454" s="214"/>
      <c r="Z454" s="214"/>
      <c r="AA454" s="214"/>
      <c r="AB454" s="214"/>
      <c r="AC454" s="214"/>
      <c r="AD454" s="214"/>
      <c r="AE454" s="214"/>
      <c r="AF454" s="214"/>
      <c r="AG454" s="214"/>
      <c r="AH454" s="214"/>
      <c r="AI454" s="214"/>
      <c r="AJ454" s="214"/>
    </row>
    <row r="455" ht="12.75" customHeight="1">
      <c r="A455" s="366" t="s">
        <v>7130</v>
      </c>
      <c r="B455" s="214"/>
      <c r="C455" s="214"/>
      <c r="D455" s="366" t="s">
        <v>7131</v>
      </c>
      <c r="E455" s="214"/>
      <c r="F455" s="214"/>
      <c r="G455" s="214"/>
      <c r="H455" s="214"/>
      <c r="I455" s="214"/>
      <c r="J455" s="214"/>
      <c r="K455" s="214"/>
      <c r="L455" s="214"/>
      <c r="M455" s="214"/>
      <c r="N455" s="214"/>
      <c r="O455" s="214"/>
      <c r="P455" s="214"/>
      <c r="Q455" s="214"/>
      <c r="R455" s="214"/>
      <c r="S455" s="214"/>
      <c r="T455" s="214"/>
      <c r="U455" s="214"/>
      <c r="V455" s="366" t="s">
        <v>7132</v>
      </c>
      <c r="W455" s="214"/>
      <c r="X455" s="214"/>
      <c r="Y455" s="214"/>
      <c r="Z455" s="214"/>
      <c r="AA455" s="214"/>
      <c r="AB455" s="214"/>
      <c r="AC455" s="214"/>
      <c r="AD455" s="214"/>
      <c r="AE455" s="214"/>
      <c r="AF455" s="214"/>
      <c r="AG455" s="214"/>
      <c r="AH455" s="214"/>
      <c r="AI455" s="214"/>
      <c r="AJ455" s="214"/>
    </row>
    <row r="456" ht="12.75" customHeight="1">
      <c r="A456" s="214"/>
      <c r="B456" s="214"/>
      <c r="C456" s="214"/>
      <c r="D456" s="214"/>
      <c r="E456" s="214"/>
      <c r="F456" s="214"/>
      <c r="G456" s="214"/>
      <c r="H456" s="214"/>
      <c r="I456" s="214"/>
      <c r="J456" s="214"/>
      <c r="K456" s="214"/>
      <c r="L456" s="214"/>
      <c r="M456" s="214"/>
      <c r="N456" s="214"/>
      <c r="O456" s="214"/>
      <c r="P456" s="214"/>
      <c r="Q456" s="214"/>
      <c r="R456" s="214"/>
      <c r="S456" s="214"/>
      <c r="T456" s="214"/>
      <c r="U456" s="214"/>
      <c r="V456" s="214"/>
      <c r="W456" s="214"/>
      <c r="X456" s="214"/>
      <c r="Y456" s="214"/>
      <c r="Z456" s="214"/>
      <c r="AA456" s="214"/>
      <c r="AB456" s="214"/>
      <c r="AC456" s="214"/>
      <c r="AD456" s="214"/>
      <c r="AE456" s="214"/>
      <c r="AF456" s="214"/>
      <c r="AG456" s="214"/>
      <c r="AH456" s="214"/>
      <c r="AI456" s="214"/>
      <c r="AJ456" s="214"/>
    </row>
    <row r="457" ht="12.75" customHeight="1">
      <c r="A457" s="214"/>
      <c r="B457" s="214"/>
      <c r="C457" s="214"/>
      <c r="D457" s="214"/>
      <c r="E457" s="214"/>
      <c r="F457" s="214"/>
      <c r="G457" s="214"/>
      <c r="H457" s="214"/>
      <c r="I457" s="214"/>
      <c r="J457" s="214"/>
      <c r="K457" s="214"/>
      <c r="L457" s="214"/>
      <c r="M457" s="214"/>
      <c r="N457" s="214"/>
      <c r="O457" s="214"/>
      <c r="P457" s="214"/>
      <c r="Q457" s="214"/>
      <c r="R457" s="214"/>
      <c r="S457" s="214"/>
      <c r="T457" s="214"/>
      <c r="U457" s="214"/>
      <c r="V457" s="214"/>
      <c r="W457" s="214"/>
      <c r="X457" s="214"/>
      <c r="Y457" s="214"/>
      <c r="Z457" s="214"/>
      <c r="AA457" s="214"/>
      <c r="AB457" s="214"/>
      <c r="AC457" s="214"/>
      <c r="AD457" s="214"/>
      <c r="AE457" s="214"/>
      <c r="AF457" s="214"/>
      <c r="AG457" s="214"/>
      <c r="AH457" s="214"/>
      <c r="AI457" s="214"/>
      <c r="AJ457" s="214"/>
    </row>
    <row r="458" ht="12.75" customHeight="1">
      <c r="A458" s="214"/>
      <c r="B458" s="214"/>
      <c r="C458" s="214"/>
      <c r="D458" s="214"/>
      <c r="E458" s="214"/>
      <c r="F458" s="214"/>
      <c r="G458" s="214"/>
      <c r="H458" s="214"/>
      <c r="I458" s="214"/>
      <c r="J458" s="214"/>
      <c r="K458" s="214"/>
      <c r="L458" s="214"/>
      <c r="M458" s="214"/>
      <c r="N458" s="214"/>
      <c r="O458" s="214"/>
      <c r="P458" s="214"/>
      <c r="Q458" s="214"/>
      <c r="R458" s="214"/>
      <c r="S458" s="214"/>
      <c r="T458" s="214"/>
      <c r="U458" s="214"/>
      <c r="V458" s="214"/>
      <c r="W458" s="214"/>
      <c r="X458" s="214"/>
      <c r="Y458" s="214"/>
      <c r="Z458" s="214"/>
      <c r="AA458" s="214"/>
      <c r="AB458" s="214"/>
      <c r="AC458" s="214"/>
      <c r="AD458" s="214"/>
      <c r="AE458" s="214"/>
      <c r="AF458" s="214"/>
      <c r="AG458" s="214"/>
      <c r="AH458" s="214"/>
      <c r="AI458" s="214"/>
      <c r="AJ458" s="214"/>
    </row>
    <row r="459" ht="12.75" customHeight="1">
      <c r="A459" s="214"/>
      <c r="B459" s="214"/>
      <c r="C459" s="214"/>
      <c r="D459" s="214"/>
      <c r="E459" s="214"/>
      <c r="F459" s="214"/>
      <c r="G459" s="214"/>
      <c r="H459" s="214"/>
      <c r="I459" s="214"/>
      <c r="J459" s="214"/>
      <c r="K459" s="214"/>
      <c r="L459" s="214"/>
      <c r="M459" s="214"/>
      <c r="N459" s="214"/>
      <c r="O459" s="214"/>
      <c r="P459" s="214"/>
      <c r="Q459" s="214"/>
      <c r="R459" s="214"/>
      <c r="S459" s="214"/>
      <c r="T459" s="214"/>
      <c r="U459" s="214"/>
      <c r="V459" s="214"/>
      <c r="W459" s="214"/>
      <c r="X459" s="214"/>
      <c r="Y459" s="214"/>
      <c r="Z459" s="214"/>
      <c r="AA459" s="214"/>
      <c r="AB459" s="214"/>
      <c r="AC459" s="214"/>
      <c r="AD459" s="214"/>
      <c r="AE459" s="214"/>
      <c r="AF459" s="214"/>
      <c r="AG459" s="214"/>
      <c r="AH459" s="214"/>
      <c r="AI459" s="214"/>
      <c r="AJ459" s="214"/>
    </row>
    <row r="460" ht="12.75" customHeight="1">
      <c r="A460" s="214"/>
      <c r="B460" s="214"/>
      <c r="C460" s="214"/>
      <c r="D460" s="214"/>
      <c r="E460" s="214"/>
      <c r="F460" s="214"/>
      <c r="G460" s="214"/>
      <c r="H460" s="214"/>
      <c r="I460" s="214"/>
      <c r="J460" s="214"/>
      <c r="K460" s="214"/>
      <c r="L460" s="214"/>
      <c r="M460" s="214"/>
      <c r="N460" s="214"/>
      <c r="O460" s="214"/>
      <c r="P460" s="214"/>
      <c r="Q460" s="214"/>
      <c r="R460" s="214"/>
      <c r="S460" s="214"/>
      <c r="T460" s="214"/>
      <c r="U460" s="214"/>
      <c r="V460" s="214"/>
      <c r="W460" s="214"/>
      <c r="X460" s="214"/>
      <c r="Y460" s="214"/>
      <c r="Z460" s="214"/>
      <c r="AA460" s="214"/>
      <c r="AB460" s="214"/>
      <c r="AC460" s="214"/>
      <c r="AD460" s="214"/>
      <c r="AE460" s="214"/>
      <c r="AF460" s="214"/>
      <c r="AG460" s="214"/>
      <c r="AH460" s="214"/>
      <c r="AI460" s="214"/>
      <c r="AJ460" s="214"/>
    </row>
    <row r="461" ht="12.75" customHeight="1">
      <c r="A461" s="214"/>
      <c r="B461" s="214"/>
      <c r="C461" s="214"/>
      <c r="D461" s="214"/>
      <c r="E461" s="214"/>
      <c r="F461" s="214"/>
      <c r="G461" s="214"/>
      <c r="H461" s="214"/>
      <c r="I461" s="214"/>
      <c r="J461" s="214"/>
      <c r="K461" s="214"/>
      <c r="L461" s="214"/>
      <c r="M461" s="214"/>
      <c r="N461" s="214"/>
      <c r="O461" s="214"/>
      <c r="P461" s="214"/>
      <c r="Q461" s="214"/>
      <c r="R461" s="214"/>
      <c r="S461" s="214"/>
      <c r="T461" s="214"/>
      <c r="U461" s="214"/>
      <c r="V461" s="214"/>
      <c r="W461" s="214"/>
      <c r="X461" s="214"/>
      <c r="Y461" s="214"/>
      <c r="Z461" s="214"/>
      <c r="AA461" s="214"/>
      <c r="AB461" s="214"/>
      <c r="AC461" s="214"/>
      <c r="AD461" s="214"/>
      <c r="AE461" s="214"/>
      <c r="AF461" s="214"/>
      <c r="AG461" s="214"/>
      <c r="AH461" s="214"/>
      <c r="AI461" s="214"/>
      <c r="AJ461" s="214"/>
    </row>
    <row r="462" ht="12.75" customHeight="1">
      <c r="A462" s="214"/>
      <c r="B462" s="214"/>
      <c r="C462" s="214"/>
      <c r="D462" s="214"/>
      <c r="E462" s="214"/>
      <c r="F462" s="214"/>
      <c r="G462" s="214"/>
      <c r="H462" s="214"/>
      <c r="I462" s="214"/>
      <c r="J462" s="214"/>
      <c r="K462" s="214"/>
      <c r="L462" s="214"/>
      <c r="M462" s="214"/>
      <c r="N462" s="214"/>
      <c r="O462" s="214"/>
      <c r="P462" s="214"/>
      <c r="Q462" s="214"/>
      <c r="R462" s="214"/>
      <c r="S462" s="214"/>
      <c r="T462" s="214"/>
      <c r="U462" s="214"/>
      <c r="V462" s="214"/>
      <c r="W462" s="214"/>
      <c r="X462" s="214"/>
      <c r="Y462" s="214"/>
      <c r="Z462" s="214"/>
      <c r="AA462" s="214"/>
      <c r="AB462" s="214"/>
      <c r="AC462" s="214"/>
      <c r="AD462" s="214"/>
      <c r="AE462" s="214"/>
      <c r="AF462" s="214"/>
      <c r="AG462" s="214"/>
      <c r="AH462" s="214"/>
      <c r="AI462" s="214"/>
      <c r="AJ462" s="214"/>
    </row>
    <row r="463" ht="12.75" customHeight="1">
      <c r="A463" s="214"/>
      <c r="B463" s="214"/>
      <c r="C463" s="214"/>
      <c r="D463" s="214"/>
      <c r="E463" s="214"/>
      <c r="F463" s="214"/>
      <c r="G463" s="214"/>
      <c r="H463" s="214"/>
      <c r="I463" s="214"/>
      <c r="J463" s="214"/>
      <c r="K463" s="214"/>
      <c r="L463" s="214"/>
      <c r="M463" s="214"/>
      <c r="N463" s="214"/>
      <c r="O463" s="214"/>
      <c r="P463" s="214"/>
      <c r="Q463" s="214"/>
      <c r="R463" s="214"/>
      <c r="S463" s="214"/>
      <c r="T463" s="214"/>
      <c r="U463" s="214"/>
      <c r="V463" s="214"/>
      <c r="W463" s="214"/>
      <c r="X463" s="214"/>
      <c r="Y463" s="214"/>
      <c r="Z463" s="214"/>
      <c r="AA463" s="214"/>
      <c r="AB463" s="214"/>
      <c r="AC463" s="214"/>
      <c r="AD463" s="214"/>
      <c r="AE463" s="214"/>
      <c r="AF463" s="214"/>
      <c r="AG463" s="214"/>
      <c r="AH463" s="214"/>
      <c r="AI463" s="214"/>
      <c r="AJ463" s="214"/>
    </row>
    <row r="464" ht="12.75" customHeight="1">
      <c r="A464" s="214"/>
      <c r="B464" s="214"/>
      <c r="C464" s="214"/>
      <c r="D464" s="214"/>
      <c r="E464" s="214"/>
      <c r="F464" s="214"/>
      <c r="G464" s="214"/>
      <c r="H464" s="214"/>
      <c r="I464" s="214"/>
      <c r="J464" s="214"/>
      <c r="K464" s="214"/>
      <c r="L464" s="214"/>
      <c r="M464" s="214"/>
      <c r="N464" s="214"/>
      <c r="O464" s="214"/>
      <c r="P464" s="214"/>
      <c r="Q464" s="214"/>
      <c r="R464" s="214"/>
      <c r="S464" s="214"/>
      <c r="T464" s="214"/>
      <c r="U464" s="214"/>
      <c r="V464" s="214"/>
      <c r="W464" s="214"/>
      <c r="X464" s="214"/>
      <c r="Y464" s="214"/>
      <c r="Z464" s="214"/>
      <c r="AA464" s="214"/>
      <c r="AB464" s="214"/>
      <c r="AC464" s="214"/>
      <c r="AD464" s="214"/>
      <c r="AE464" s="214"/>
      <c r="AF464" s="214"/>
      <c r="AG464" s="214"/>
      <c r="AH464" s="214"/>
      <c r="AI464" s="214"/>
      <c r="AJ464" s="214"/>
    </row>
    <row r="465" ht="12.75" customHeight="1">
      <c r="A465" s="214"/>
      <c r="B465" s="214"/>
      <c r="C465" s="214"/>
      <c r="D465" s="214"/>
      <c r="E465" s="214"/>
      <c r="F465" s="214"/>
      <c r="G465" s="214"/>
      <c r="H465" s="214"/>
      <c r="I465" s="214"/>
      <c r="J465" s="214"/>
      <c r="K465" s="214"/>
      <c r="L465" s="214"/>
      <c r="M465" s="214"/>
      <c r="N465" s="214"/>
      <c r="O465" s="214"/>
      <c r="P465" s="214"/>
      <c r="Q465" s="214"/>
      <c r="R465" s="214"/>
      <c r="S465" s="214"/>
      <c r="T465" s="214"/>
      <c r="U465" s="214"/>
      <c r="V465" s="214"/>
      <c r="W465" s="214"/>
      <c r="X465" s="214"/>
      <c r="Y465" s="214"/>
      <c r="Z465" s="214"/>
      <c r="AA465" s="214"/>
      <c r="AB465" s="214"/>
      <c r="AC465" s="214"/>
      <c r="AD465" s="214"/>
      <c r="AE465" s="214"/>
      <c r="AF465" s="214"/>
      <c r="AG465" s="214"/>
      <c r="AH465" s="214"/>
      <c r="AI465" s="214"/>
      <c r="AJ465" s="214"/>
    </row>
    <row r="466" ht="12.75" customHeight="1">
      <c r="A466" s="214"/>
      <c r="B466" s="214"/>
      <c r="C466" s="214"/>
      <c r="D466" s="214"/>
      <c r="E466" s="214"/>
      <c r="F466" s="214"/>
      <c r="G466" s="214"/>
      <c r="H466" s="214"/>
      <c r="I466" s="214"/>
      <c r="J466" s="214"/>
      <c r="K466" s="214"/>
      <c r="L466" s="214"/>
      <c r="M466" s="214"/>
      <c r="N466" s="214"/>
      <c r="O466" s="214"/>
      <c r="P466" s="214"/>
      <c r="Q466" s="214"/>
      <c r="R466" s="214"/>
      <c r="S466" s="214"/>
      <c r="T466" s="214"/>
      <c r="U466" s="214"/>
      <c r="V466" s="214"/>
      <c r="W466" s="214"/>
      <c r="X466" s="214"/>
      <c r="Y466" s="214"/>
      <c r="Z466" s="214"/>
      <c r="AA466" s="214"/>
      <c r="AB466" s="214"/>
      <c r="AC466" s="214"/>
      <c r="AD466" s="214"/>
      <c r="AE466" s="214"/>
      <c r="AF466" s="214"/>
      <c r="AG466" s="214"/>
      <c r="AH466" s="214"/>
      <c r="AI466" s="214"/>
      <c r="AJ466" s="214"/>
    </row>
    <row r="467" ht="12.75" customHeight="1">
      <c r="A467" s="214"/>
      <c r="B467" s="214"/>
      <c r="C467" s="214"/>
      <c r="D467" s="214"/>
      <c r="E467" s="214"/>
      <c r="F467" s="214"/>
      <c r="G467" s="214"/>
      <c r="H467" s="214"/>
      <c r="I467" s="214"/>
      <c r="J467" s="214"/>
      <c r="K467" s="214"/>
      <c r="L467" s="214"/>
      <c r="M467" s="214"/>
      <c r="N467" s="214"/>
      <c r="O467" s="214"/>
      <c r="P467" s="214"/>
      <c r="Q467" s="214"/>
      <c r="R467" s="214"/>
      <c r="S467" s="214"/>
      <c r="T467" s="214"/>
      <c r="U467" s="214"/>
      <c r="V467" s="214"/>
      <c r="W467" s="214"/>
      <c r="X467" s="214"/>
      <c r="Y467" s="214"/>
      <c r="Z467" s="214"/>
      <c r="AA467" s="214"/>
      <c r="AB467" s="214"/>
      <c r="AC467" s="214"/>
      <c r="AD467" s="214"/>
      <c r="AE467" s="214"/>
      <c r="AF467" s="214"/>
      <c r="AG467" s="214"/>
      <c r="AH467" s="214"/>
      <c r="AI467" s="214"/>
      <c r="AJ467" s="214"/>
    </row>
    <row r="468" ht="12.75" customHeight="1">
      <c r="A468" s="214"/>
      <c r="B468" s="214"/>
      <c r="C468" s="214"/>
      <c r="D468" s="214"/>
      <c r="E468" s="214"/>
      <c r="F468" s="214"/>
      <c r="G468" s="214"/>
      <c r="H468" s="214"/>
      <c r="I468" s="214"/>
      <c r="J468" s="214"/>
      <c r="K468" s="214"/>
      <c r="L468" s="214"/>
      <c r="M468" s="214"/>
      <c r="N468" s="214"/>
      <c r="O468" s="214"/>
      <c r="P468" s="214"/>
      <c r="Q468" s="214"/>
      <c r="R468" s="214"/>
      <c r="S468" s="214"/>
      <c r="T468" s="214"/>
      <c r="U468" s="214"/>
      <c r="V468" s="214"/>
      <c r="W468" s="214"/>
      <c r="X468" s="214"/>
      <c r="Y468" s="214"/>
      <c r="Z468" s="214"/>
      <c r="AA468" s="214"/>
      <c r="AB468" s="214"/>
      <c r="AC468" s="214"/>
      <c r="AD468" s="214"/>
      <c r="AE468" s="214"/>
      <c r="AF468" s="214"/>
      <c r="AG468" s="214"/>
      <c r="AH468" s="214"/>
      <c r="AI468" s="214"/>
      <c r="AJ468" s="214"/>
    </row>
    <row r="469" ht="12.75" customHeight="1">
      <c r="A469" s="214"/>
      <c r="B469" s="214"/>
      <c r="C469" s="214"/>
      <c r="D469" s="214"/>
      <c r="E469" s="214"/>
      <c r="F469" s="214"/>
      <c r="G469" s="214"/>
      <c r="H469" s="214"/>
      <c r="I469" s="214"/>
      <c r="J469" s="214"/>
      <c r="K469" s="214"/>
      <c r="L469" s="214"/>
      <c r="M469" s="214"/>
      <c r="N469" s="214"/>
      <c r="O469" s="214"/>
      <c r="P469" s="214"/>
      <c r="Q469" s="214"/>
      <c r="R469" s="214"/>
      <c r="S469" s="214"/>
      <c r="T469" s="214"/>
      <c r="U469" s="214"/>
      <c r="V469" s="214"/>
      <c r="W469" s="214"/>
      <c r="X469" s="214"/>
      <c r="Y469" s="214"/>
      <c r="Z469" s="214"/>
      <c r="AA469" s="214"/>
      <c r="AB469" s="214"/>
      <c r="AC469" s="214"/>
      <c r="AD469" s="214"/>
      <c r="AE469" s="214"/>
      <c r="AF469" s="214"/>
      <c r="AG469" s="214"/>
      <c r="AH469" s="214"/>
      <c r="AI469" s="214"/>
      <c r="AJ469" s="214"/>
    </row>
    <row r="470" ht="12.75" customHeight="1">
      <c r="A470" s="214"/>
      <c r="B470" s="214"/>
      <c r="C470" s="214"/>
      <c r="D470" s="214"/>
      <c r="E470" s="214"/>
      <c r="F470" s="214"/>
      <c r="G470" s="214"/>
      <c r="H470" s="214"/>
      <c r="I470" s="214"/>
      <c r="J470" s="214"/>
      <c r="K470" s="214"/>
      <c r="L470" s="214"/>
      <c r="M470" s="214"/>
      <c r="N470" s="214"/>
      <c r="O470" s="214"/>
      <c r="P470" s="214"/>
      <c r="Q470" s="214"/>
      <c r="R470" s="214"/>
      <c r="S470" s="214"/>
      <c r="T470" s="214"/>
      <c r="U470" s="214"/>
      <c r="V470" s="214"/>
      <c r="W470" s="214"/>
      <c r="X470" s="214"/>
      <c r="Y470" s="214"/>
      <c r="Z470" s="214"/>
      <c r="AA470" s="214"/>
      <c r="AB470" s="214"/>
      <c r="AC470" s="214"/>
      <c r="AD470" s="214"/>
      <c r="AE470" s="214"/>
      <c r="AF470" s="214"/>
      <c r="AG470" s="214"/>
      <c r="AH470" s="214"/>
      <c r="AI470" s="214"/>
      <c r="AJ470" s="214"/>
    </row>
    <row r="471" ht="12.75" customHeight="1">
      <c r="A471" s="214"/>
      <c r="B471" s="214"/>
      <c r="C471" s="214"/>
      <c r="D471" s="214"/>
      <c r="E471" s="214"/>
      <c r="F471" s="214"/>
      <c r="G471" s="214"/>
      <c r="H471" s="214"/>
      <c r="I471" s="214"/>
      <c r="J471" s="214"/>
      <c r="K471" s="214"/>
      <c r="L471" s="214"/>
      <c r="M471" s="214"/>
      <c r="N471" s="214"/>
      <c r="O471" s="214"/>
      <c r="P471" s="214"/>
      <c r="Q471" s="214"/>
      <c r="R471" s="214"/>
      <c r="S471" s="214"/>
      <c r="T471" s="214"/>
      <c r="U471" s="214"/>
      <c r="V471" s="214"/>
      <c r="W471" s="214"/>
      <c r="X471" s="214"/>
      <c r="Y471" s="214"/>
      <c r="Z471" s="214"/>
      <c r="AA471" s="214"/>
      <c r="AB471" s="214"/>
      <c r="AC471" s="214"/>
      <c r="AD471" s="214"/>
      <c r="AE471" s="214"/>
      <c r="AF471" s="214"/>
      <c r="AG471" s="214"/>
      <c r="AH471" s="214"/>
      <c r="AI471" s="214"/>
      <c r="AJ471" s="214"/>
    </row>
    <row r="472" ht="12.75" customHeight="1">
      <c r="A472" s="214"/>
      <c r="B472" s="214"/>
      <c r="C472" s="214"/>
      <c r="D472" s="214"/>
      <c r="E472" s="214"/>
      <c r="F472" s="214"/>
      <c r="G472" s="214"/>
      <c r="H472" s="214"/>
      <c r="I472" s="214"/>
      <c r="J472" s="214"/>
      <c r="K472" s="214"/>
      <c r="L472" s="214"/>
      <c r="M472" s="214"/>
      <c r="N472" s="214"/>
      <c r="O472" s="214"/>
      <c r="P472" s="214"/>
      <c r="Q472" s="214"/>
      <c r="R472" s="214"/>
      <c r="S472" s="214"/>
      <c r="T472" s="214"/>
      <c r="U472" s="214"/>
      <c r="V472" s="214"/>
      <c r="W472" s="214"/>
      <c r="X472" s="214"/>
      <c r="Y472" s="214"/>
      <c r="Z472" s="214"/>
      <c r="AA472" s="214"/>
      <c r="AB472" s="214"/>
      <c r="AC472" s="214"/>
      <c r="AD472" s="214"/>
      <c r="AE472" s="214"/>
      <c r="AF472" s="214"/>
      <c r="AG472" s="214"/>
      <c r="AH472" s="214"/>
      <c r="AI472" s="214"/>
      <c r="AJ472" s="214"/>
    </row>
    <row r="473" ht="12.75" customHeight="1">
      <c r="A473" s="214"/>
      <c r="B473" s="214"/>
      <c r="C473" s="214"/>
      <c r="D473" s="214"/>
      <c r="E473" s="214"/>
      <c r="F473" s="214"/>
      <c r="G473" s="214"/>
      <c r="H473" s="214"/>
      <c r="I473" s="214"/>
      <c r="J473" s="214"/>
      <c r="K473" s="214"/>
      <c r="L473" s="214"/>
      <c r="M473" s="214"/>
      <c r="N473" s="214"/>
      <c r="O473" s="214"/>
      <c r="P473" s="214"/>
      <c r="Q473" s="214"/>
      <c r="R473" s="214"/>
      <c r="S473" s="214"/>
      <c r="T473" s="214"/>
      <c r="U473" s="214"/>
      <c r="V473" s="214"/>
      <c r="W473" s="214"/>
      <c r="X473" s="214"/>
      <c r="Y473" s="214"/>
      <c r="Z473" s="214"/>
      <c r="AA473" s="214"/>
      <c r="AB473" s="214"/>
      <c r="AC473" s="214"/>
      <c r="AD473" s="214"/>
      <c r="AE473" s="214"/>
      <c r="AF473" s="214"/>
      <c r="AG473" s="214"/>
      <c r="AH473" s="214"/>
      <c r="AI473" s="214"/>
      <c r="AJ473" s="214"/>
    </row>
    <row r="474" ht="12.75" customHeight="1">
      <c r="A474" s="214"/>
      <c r="B474" s="214"/>
      <c r="C474" s="214"/>
      <c r="D474" s="214"/>
      <c r="E474" s="214"/>
      <c r="F474" s="214"/>
      <c r="G474" s="214"/>
      <c r="H474" s="214"/>
      <c r="I474" s="214"/>
      <c r="J474" s="214"/>
      <c r="K474" s="214"/>
      <c r="L474" s="214"/>
      <c r="M474" s="214"/>
      <c r="N474" s="214"/>
      <c r="O474" s="214"/>
      <c r="P474" s="214"/>
      <c r="Q474" s="214"/>
      <c r="R474" s="214"/>
      <c r="S474" s="214"/>
      <c r="T474" s="214"/>
      <c r="U474" s="214"/>
      <c r="V474" s="214"/>
      <c r="W474" s="214"/>
      <c r="X474" s="214"/>
      <c r="Y474" s="214"/>
      <c r="Z474" s="214"/>
      <c r="AA474" s="214"/>
      <c r="AB474" s="214"/>
      <c r="AC474" s="214"/>
      <c r="AD474" s="214"/>
      <c r="AE474" s="214"/>
      <c r="AF474" s="214"/>
      <c r="AG474" s="214"/>
      <c r="AH474" s="214"/>
      <c r="AI474" s="214"/>
      <c r="AJ474" s="214"/>
    </row>
    <row r="475" ht="12.75" customHeight="1">
      <c r="A475" s="214"/>
      <c r="B475" s="214"/>
      <c r="C475" s="214"/>
      <c r="D475" s="214"/>
      <c r="E475" s="214"/>
      <c r="F475" s="214"/>
      <c r="G475" s="214"/>
      <c r="H475" s="214"/>
      <c r="I475" s="214"/>
      <c r="J475" s="214"/>
      <c r="K475" s="214"/>
      <c r="L475" s="214"/>
      <c r="M475" s="214"/>
      <c r="N475" s="214"/>
      <c r="O475" s="214"/>
      <c r="P475" s="214"/>
      <c r="Q475" s="214"/>
      <c r="R475" s="214"/>
      <c r="S475" s="214"/>
      <c r="T475" s="214"/>
      <c r="U475" s="214"/>
      <c r="V475" s="214"/>
      <c r="W475" s="214"/>
      <c r="X475" s="214"/>
      <c r="Y475" s="214"/>
      <c r="Z475" s="214"/>
      <c r="AA475" s="214"/>
      <c r="AB475" s="214"/>
      <c r="AC475" s="214"/>
      <c r="AD475" s="214"/>
      <c r="AE475" s="214"/>
      <c r="AF475" s="214"/>
      <c r="AG475" s="214"/>
      <c r="AH475" s="214"/>
      <c r="AI475" s="214"/>
      <c r="AJ475" s="214"/>
    </row>
    <row r="476" ht="12.75" customHeight="1">
      <c r="A476" s="214"/>
      <c r="B476" s="214"/>
      <c r="C476" s="214"/>
      <c r="D476" s="214"/>
      <c r="E476" s="214"/>
      <c r="F476" s="214"/>
      <c r="G476" s="214"/>
      <c r="H476" s="214"/>
      <c r="I476" s="214"/>
      <c r="J476" s="214"/>
      <c r="K476" s="214"/>
      <c r="L476" s="214"/>
      <c r="M476" s="214"/>
      <c r="N476" s="214"/>
      <c r="O476" s="214"/>
      <c r="P476" s="214"/>
      <c r="Q476" s="214"/>
      <c r="R476" s="214"/>
      <c r="S476" s="214"/>
      <c r="T476" s="214"/>
      <c r="U476" s="214"/>
      <c r="V476" s="214"/>
      <c r="W476" s="214"/>
      <c r="X476" s="214"/>
      <c r="Y476" s="214"/>
      <c r="Z476" s="214"/>
      <c r="AA476" s="214"/>
      <c r="AB476" s="214"/>
      <c r="AC476" s="214"/>
      <c r="AD476" s="214"/>
      <c r="AE476" s="214"/>
      <c r="AF476" s="214"/>
      <c r="AG476" s="214"/>
      <c r="AH476" s="214"/>
      <c r="AI476" s="214"/>
      <c r="AJ476" s="214"/>
    </row>
    <row r="477" ht="12.75" customHeight="1">
      <c r="A477" s="214"/>
      <c r="B477" s="214"/>
      <c r="C477" s="214"/>
      <c r="D477" s="214"/>
      <c r="E477" s="214"/>
      <c r="F477" s="214"/>
      <c r="G477" s="214"/>
      <c r="H477" s="214"/>
      <c r="I477" s="214"/>
      <c r="J477" s="214"/>
      <c r="K477" s="214"/>
      <c r="L477" s="214"/>
      <c r="M477" s="214"/>
      <c r="N477" s="214"/>
      <c r="O477" s="214"/>
      <c r="P477" s="214"/>
      <c r="Q477" s="214"/>
      <c r="R477" s="214"/>
      <c r="S477" s="214"/>
      <c r="T477" s="214"/>
      <c r="U477" s="214"/>
      <c r="V477" s="214"/>
      <c r="W477" s="214"/>
      <c r="X477" s="214"/>
      <c r="Y477" s="214"/>
      <c r="Z477" s="214"/>
      <c r="AA477" s="214"/>
      <c r="AB477" s="214"/>
      <c r="AC477" s="214"/>
      <c r="AD477" s="214"/>
      <c r="AE477" s="214"/>
      <c r="AF477" s="214"/>
      <c r="AG477" s="214"/>
      <c r="AH477" s="214"/>
      <c r="AI477" s="214"/>
      <c r="AJ477" s="214"/>
    </row>
    <row r="478" ht="12.75" customHeight="1">
      <c r="A478" s="214"/>
      <c r="B478" s="214"/>
      <c r="C478" s="214"/>
      <c r="D478" s="214"/>
      <c r="E478" s="214"/>
      <c r="F478" s="214"/>
      <c r="G478" s="214"/>
      <c r="H478" s="214"/>
      <c r="I478" s="214"/>
      <c r="J478" s="214"/>
      <c r="K478" s="214"/>
      <c r="L478" s="214"/>
      <c r="M478" s="214"/>
      <c r="N478" s="214"/>
      <c r="O478" s="214"/>
      <c r="P478" s="214"/>
      <c r="Q478" s="214"/>
      <c r="R478" s="214"/>
      <c r="S478" s="214"/>
      <c r="T478" s="214"/>
      <c r="U478" s="214"/>
      <c r="V478" s="214"/>
      <c r="W478" s="214"/>
      <c r="X478" s="214"/>
      <c r="Y478" s="214"/>
      <c r="Z478" s="214"/>
      <c r="AA478" s="214"/>
      <c r="AB478" s="214"/>
      <c r="AC478" s="214"/>
      <c r="AD478" s="214"/>
      <c r="AE478" s="214"/>
      <c r="AF478" s="214"/>
      <c r="AG478" s="214"/>
      <c r="AH478" s="214"/>
      <c r="AI478" s="214"/>
      <c r="AJ478" s="214"/>
    </row>
    <row r="479" ht="12.75" customHeight="1">
      <c r="A479" s="214"/>
      <c r="B479" s="214"/>
      <c r="C479" s="214"/>
      <c r="D479" s="214"/>
      <c r="E479" s="214"/>
      <c r="F479" s="214"/>
      <c r="G479" s="214"/>
      <c r="H479" s="214"/>
      <c r="I479" s="214"/>
      <c r="J479" s="214"/>
      <c r="K479" s="214"/>
      <c r="L479" s="214"/>
      <c r="M479" s="214"/>
      <c r="N479" s="214"/>
      <c r="O479" s="214"/>
      <c r="P479" s="214"/>
      <c r="Q479" s="214"/>
      <c r="R479" s="214"/>
      <c r="S479" s="214"/>
      <c r="T479" s="214"/>
      <c r="U479" s="214"/>
      <c r="V479" s="214"/>
      <c r="W479" s="214"/>
      <c r="X479" s="214"/>
      <c r="Y479" s="214"/>
      <c r="Z479" s="214"/>
      <c r="AA479" s="214"/>
      <c r="AB479" s="214"/>
      <c r="AC479" s="214"/>
      <c r="AD479" s="214"/>
      <c r="AE479" s="214"/>
      <c r="AF479" s="214"/>
      <c r="AG479" s="214"/>
      <c r="AH479" s="214"/>
      <c r="AI479" s="214"/>
      <c r="AJ479" s="214"/>
    </row>
    <row r="480" ht="12.75" customHeight="1">
      <c r="A480" s="214"/>
      <c r="B480" s="214"/>
      <c r="C480" s="214"/>
      <c r="D480" s="214"/>
      <c r="E480" s="214"/>
      <c r="F480" s="214"/>
      <c r="G480" s="214"/>
      <c r="H480" s="214"/>
      <c r="I480" s="214"/>
      <c r="J480" s="214"/>
      <c r="K480" s="214"/>
      <c r="L480" s="214"/>
      <c r="M480" s="214"/>
      <c r="N480" s="214"/>
      <c r="O480" s="214"/>
      <c r="P480" s="214"/>
      <c r="Q480" s="214"/>
      <c r="R480" s="214"/>
      <c r="S480" s="214"/>
      <c r="T480" s="214"/>
      <c r="U480" s="214"/>
      <c r="V480" s="214"/>
      <c r="W480" s="214"/>
      <c r="X480" s="214"/>
      <c r="Y480" s="214"/>
      <c r="Z480" s="214"/>
      <c r="AA480" s="214"/>
      <c r="AB480" s="214"/>
      <c r="AC480" s="214"/>
      <c r="AD480" s="214"/>
      <c r="AE480" s="214"/>
      <c r="AF480" s="214"/>
      <c r="AG480" s="214"/>
      <c r="AH480" s="214"/>
      <c r="AI480" s="214"/>
      <c r="AJ480" s="214"/>
    </row>
    <row r="481" ht="12.75" customHeight="1">
      <c r="A481" s="214"/>
      <c r="B481" s="214"/>
      <c r="C481" s="214"/>
      <c r="D481" s="214"/>
      <c r="E481" s="214"/>
      <c r="F481" s="214"/>
      <c r="G481" s="214"/>
      <c r="H481" s="214"/>
      <c r="I481" s="214"/>
      <c r="J481" s="214"/>
      <c r="K481" s="214"/>
      <c r="L481" s="214"/>
      <c r="M481" s="214"/>
      <c r="N481" s="214"/>
      <c r="O481" s="214"/>
      <c r="P481" s="214"/>
      <c r="Q481" s="214"/>
      <c r="R481" s="214"/>
      <c r="S481" s="214"/>
      <c r="T481" s="214"/>
      <c r="U481" s="214"/>
      <c r="V481" s="214"/>
      <c r="W481" s="214"/>
      <c r="X481" s="214"/>
      <c r="Y481" s="214"/>
      <c r="Z481" s="214"/>
      <c r="AA481" s="214"/>
      <c r="AB481" s="214"/>
      <c r="AC481" s="214"/>
      <c r="AD481" s="214"/>
      <c r="AE481" s="214"/>
      <c r="AF481" s="214"/>
      <c r="AG481" s="214"/>
      <c r="AH481" s="214"/>
      <c r="AI481" s="214"/>
      <c r="AJ481" s="214"/>
    </row>
    <row r="482" ht="12.75" customHeight="1">
      <c r="A482" s="214"/>
      <c r="B482" s="214"/>
      <c r="C482" s="214"/>
      <c r="D482" s="214"/>
      <c r="E482" s="214"/>
      <c r="F482" s="214"/>
      <c r="G482" s="214"/>
      <c r="H482" s="214"/>
      <c r="I482" s="214"/>
      <c r="J482" s="214"/>
      <c r="K482" s="214"/>
      <c r="L482" s="214"/>
      <c r="M482" s="214"/>
      <c r="N482" s="214"/>
      <c r="O482" s="214"/>
      <c r="P482" s="214"/>
      <c r="Q482" s="214"/>
      <c r="R482" s="214"/>
      <c r="S482" s="214"/>
      <c r="T482" s="214"/>
      <c r="U482" s="214"/>
      <c r="V482" s="214"/>
      <c r="W482" s="214"/>
      <c r="X482" s="214"/>
      <c r="Y482" s="214"/>
      <c r="Z482" s="214"/>
      <c r="AA482" s="214"/>
      <c r="AB482" s="214"/>
      <c r="AC482" s="214"/>
      <c r="AD482" s="214"/>
      <c r="AE482" s="214"/>
      <c r="AF482" s="214"/>
      <c r="AG482" s="214"/>
      <c r="AH482" s="214"/>
      <c r="AI482" s="214"/>
      <c r="AJ482" s="214"/>
    </row>
    <row r="483" ht="12.75" customHeight="1">
      <c r="A483" s="214"/>
      <c r="B483" s="214"/>
      <c r="C483" s="214"/>
      <c r="D483" s="214"/>
      <c r="E483" s="214"/>
      <c r="F483" s="214"/>
      <c r="G483" s="214"/>
      <c r="H483" s="214"/>
      <c r="I483" s="214"/>
      <c r="J483" s="214"/>
      <c r="K483" s="214"/>
      <c r="L483" s="214"/>
      <c r="M483" s="214"/>
      <c r="N483" s="214"/>
      <c r="O483" s="214"/>
      <c r="P483" s="214"/>
      <c r="Q483" s="214"/>
      <c r="R483" s="214"/>
      <c r="S483" s="214"/>
      <c r="T483" s="214"/>
      <c r="U483" s="214"/>
      <c r="V483" s="214"/>
      <c r="W483" s="214"/>
      <c r="X483" s="214"/>
      <c r="Y483" s="214"/>
      <c r="Z483" s="214"/>
      <c r="AA483" s="214"/>
      <c r="AB483" s="214"/>
      <c r="AC483" s="214"/>
      <c r="AD483" s="214"/>
      <c r="AE483" s="214"/>
      <c r="AF483" s="214"/>
      <c r="AG483" s="214"/>
      <c r="AH483" s="214"/>
      <c r="AI483" s="214"/>
      <c r="AJ483" s="214"/>
    </row>
    <row r="484" ht="12.75" customHeight="1">
      <c r="A484" s="214"/>
      <c r="B484" s="214"/>
      <c r="C484" s="214"/>
      <c r="D484" s="214"/>
      <c r="E484" s="214"/>
      <c r="F484" s="214"/>
      <c r="G484" s="214"/>
      <c r="H484" s="214"/>
      <c r="I484" s="214"/>
      <c r="J484" s="214"/>
      <c r="K484" s="214"/>
      <c r="L484" s="214"/>
      <c r="M484" s="214"/>
      <c r="N484" s="214"/>
      <c r="O484" s="214"/>
      <c r="P484" s="214"/>
      <c r="Q484" s="214"/>
      <c r="R484" s="214"/>
      <c r="S484" s="214"/>
      <c r="T484" s="214"/>
      <c r="U484" s="214"/>
      <c r="V484" s="214"/>
      <c r="W484" s="214"/>
      <c r="X484" s="214"/>
      <c r="Y484" s="214"/>
      <c r="Z484" s="214"/>
      <c r="AA484" s="214"/>
      <c r="AB484" s="214"/>
      <c r="AC484" s="214"/>
      <c r="AD484" s="214"/>
      <c r="AE484" s="214"/>
      <c r="AF484" s="214"/>
      <c r="AG484" s="214"/>
      <c r="AH484" s="214"/>
      <c r="AI484" s="214"/>
      <c r="AJ484" s="214"/>
    </row>
    <row r="485" ht="12.75" customHeight="1">
      <c r="A485" s="214"/>
      <c r="B485" s="214"/>
      <c r="C485" s="214"/>
      <c r="D485" s="214"/>
      <c r="E485" s="214"/>
      <c r="F485" s="214"/>
      <c r="G485" s="214"/>
      <c r="H485" s="214"/>
      <c r="I485" s="214"/>
      <c r="J485" s="214"/>
      <c r="K485" s="214"/>
      <c r="L485" s="214"/>
      <c r="M485" s="214"/>
      <c r="N485" s="214"/>
      <c r="O485" s="214"/>
      <c r="P485" s="214"/>
      <c r="Q485" s="214"/>
      <c r="R485" s="214"/>
      <c r="S485" s="214"/>
      <c r="T485" s="214"/>
      <c r="U485" s="214"/>
      <c r="V485" s="214"/>
      <c r="W485" s="214"/>
      <c r="X485" s="214"/>
      <c r="Y485" s="214"/>
      <c r="Z485" s="214"/>
      <c r="AA485" s="214"/>
      <c r="AB485" s="214"/>
      <c r="AC485" s="214"/>
      <c r="AD485" s="214"/>
      <c r="AE485" s="214"/>
      <c r="AF485" s="214"/>
      <c r="AG485" s="214"/>
      <c r="AH485" s="214"/>
      <c r="AI485" s="214"/>
      <c r="AJ485" s="214"/>
    </row>
    <row r="486" ht="12.75" customHeight="1">
      <c r="A486" s="214"/>
      <c r="B486" s="214"/>
      <c r="C486" s="214"/>
      <c r="D486" s="214"/>
      <c r="E486" s="214"/>
      <c r="F486" s="214"/>
      <c r="G486" s="214"/>
      <c r="H486" s="214"/>
      <c r="I486" s="214"/>
      <c r="J486" s="214"/>
      <c r="K486" s="214"/>
      <c r="L486" s="214"/>
      <c r="M486" s="214"/>
      <c r="N486" s="214"/>
      <c r="O486" s="214"/>
      <c r="P486" s="214"/>
      <c r="Q486" s="214"/>
      <c r="R486" s="214"/>
      <c r="S486" s="214"/>
      <c r="T486" s="214"/>
      <c r="U486" s="214"/>
      <c r="V486" s="214"/>
      <c r="W486" s="214"/>
      <c r="X486" s="214"/>
      <c r="Y486" s="214"/>
      <c r="Z486" s="214"/>
      <c r="AA486" s="214"/>
      <c r="AB486" s="214"/>
      <c r="AC486" s="214"/>
      <c r="AD486" s="214"/>
      <c r="AE486" s="214"/>
      <c r="AF486" s="214"/>
      <c r="AG486" s="214"/>
      <c r="AH486" s="214"/>
      <c r="AI486" s="214"/>
      <c r="AJ486" s="214"/>
    </row>
    <row r="487" ht="12.75" customHeight="1">
      <c r="A487" s="214"/>
      <c r="B487" s="214"/>
      <c r="C487" s="214"/>
      <c r="D487" s="214"/>
      <c r="E487" s="214"/>
      <c r="F487" s="214"/>
      <c r="G487" s="214"/>
      <c r="H487" s="214"/>
      <c r="I487" s="214"/>
      <c r="J487" s="214"/>
      <c r="K487" s="214"/>
      <c r="L487" s="214"/>
      <c r="M487" s="214"/>
      <c r="N487" s="214"/>
      <c r="O487" s="214"/>
      <c r="P487" s="214"/>
      <c r="Q487" s="214"/>
      <c r="R487" s="214"/>
      <c r="S487" s="214"/>
      <c r="T487" s="214"/>
      <c r="U487" s="214"/>
      <c r="V487" s="214"/>
      <c r="W487" s="214"/>
      <c r="X487" s="214"/>
      <c r="Y487" s="214"/>
      <c r="Z487" s="214"/>
      <c r="AA487" s="214"/>
      <c r="AB487" s="214"/>
      <c r="AC487" s="214"/>
      <c r="AD487" s="214"/>
      <c r="AE487" s="214"/>
      <c r="AF487" s="214"/>
      <c r="AG487" s="214"/>
      <c r="AH487" s="214"/>
      <c r="AI487" s="214"/>
      <c r="AJ487" s="214"/>
    </row>
    <row r="488" ht="12.75" customHeight="1">
      <c r="A488" s="214"/>
      <c r="B488" s="214"/>
      <c r="C488" s="214"/>
      <c r="D488" s="214"/>
      <c r="E488" s="214"/>
      <c r="F488" s="214"/>
      <c r="G488" s="214"/>
      <c r="H488" s="214"/>
      <c r="I488" s="214"/>
      <c r="J488" s="214"/>
      <c r="K488" s="214"/>
      <c r="L488" s="214"/>
      <c r="M488" s="214"/>
      <c r="N488" s="214"/>
      <c r="O488" s="214"/>
      <c r="P488" s="214"/>
      <c r="Q488" s="214"/>
      <c r="R488" s="214"/>
      <c r="S488" s="214"/>
      <c r="T488" s="214"/>
      <c r="U488" s="214"/>
      <c r="V488" s="214"/>
      <c r="W488" s="214"/>
      <c r="X488" s="214"/>
      <c r="Y488" s="214"/>
      <c r="Z488" s="214"/>
      <c r="AA488" s="214"/>
      <c r="AB488" s="214"/>
      <c r="AC488" s="214"/>
      <c r="AD488" s="214"/>
      <c r="AE488" s="214"/>
      <c r="AF488" s="214"/>
      <c r="AG488" s="214"/>
      <c r="AH488" s="214"/>
      <c r="AI488" s="214"/>
      <c r="AJ488" s="214"/>
    </row>
    <row r="489" ht="12.75" customHeight="1">
      <c r="A489" s="214"/>
      <c r="B489" s="214"/>
      <c r="C489" s="214"/>
      <c r="D489" s="214"/>
      <c r="E489" s="214"/>
      <c r="F489" s="214"/>
      <c r="G489" s="214"/>
      <c r="H489" s="214"/>
      <c r="I489" s="214"/>
      <c r="J489" s="214"/>
      <c r="K489" s="214"/>
      <c r="L489" s="214"/>
      <c r="M489" s="214"/>
      <c r="N489" s="214"/>
      <c r="O489" s="214"/>
      <c r="P489" s="214"/>
      <c r="Q489" s="214"/>
      <c r="R489" s="214"/>
      <c r="S489" s="214"/>
      <c r="T489" s="214"/>
      <c r="U489" s="214"/>
      <c r="V489" s="214"/>
      <c r="W489" s="214"/>
      <c r="X489" s="214"/>
      <c r="Y489" s="214"/>
      <c r="Z489" s="214"/>
      <c r="AA489" s="214"/>
      <c r="AB489" s="214"/>
      <c r="AC489" s="214"/>
      <c r="AD489" s="214"/>
      <c r="AE489" s="214"/>
      <c r="AF489" s="214"/>
      <c r="AG489" s="214"/>
      <c r="AH489" s="214"/>
      <c r="AI489" s="214"/>
      <c r="AJ489" s="214"/>
    </row>
    <row r="490" ht="12.75" customHeight="1">
      <c r="A490" s="214"/>
      <c r="B490" s="214"/>
      <c r="C490" s="214"/>
      <c r="D490" s="214"/>
      <c r="E490" s="214"/>
      <c r="F490" s="214"/>
      <c r="G490" s="214"/>
      <c r="H490" s="214"/>
      <c r="I490" s="214"/>
      <c r="J490" s="214"/>
      <c r="K490" s="214"/>
      <c r="L490" s="214"/>
      <c r="M490" s="214"/>
      <c r="N490" s="214"/>
      <c r="O490" s="214"/>
      <c r="P490" s="214"/>
      <c r="Q490" s="214"/>
      <c r="R490" s="214"/>
      <c r="S490" s="214"/>
      <c r="T490" s="214"/>
      <c r="U490" s="214"/>
      <c r="V490" s="214"/>
      <c r="W490" s="214"/>
      <c r="X490" s="214"/>
      <c r="Y490" s="214"/>
      <c r="Z490" s="214"/>
      <c r="AA490" s="214"/>
      <c r="AB490" s="214"/>
      <c r="AC490" s="214"/>
      <c r="AD490" s="214"/>
      <c r="AE490" s="214"/>
      <c r="AF490" s="214"/>
      <c r="AG490" s="214"/>
      <c r="AH490" s="214"/>
      <c r="AI490" s="214"/>
      <c r="AJ490" s="214"/>
    </row>
    <row r="491" ht="12.75" customHeight="1">
      <c r="A491" s="214"/>
      <c r="B491" s="214"/>
      <c r="C491" s="214"/>
      <c r="D491" s="214"/>
      <c r="E491" s="214"/>
      <c r="F491" s="214"/>
      <c r="G491" s="214"/>
      <c r="H491" s="214"/>
      <c r="I491" s="214"/>
      <c r="J491" s="214"/>
      <c r="K491" s="214"/>
      <c r="L491" s="214"/>
      <c r="M491" s="214"/>
      <c r="N491" s="214"/>
      <c r="O491" s="214"/>
      <c r="P491" s="214"/>
      <c r="Q491" s="214"/>
      <c r="R491" s="214"/>
      <c r="S491" s="214"/>
      <c r="T491" s="214"/>
      <c r="U491" s="214"/>
      <c r="V491" s="214"/>
      <c r="W491" s="214"/>
      <c r="X491" s="214"/>
      <c r="Y491" s="214"/>
      <c r="Z491" s="214"/>
      <c r="AA491" s="214"/>
      <c r="AB491" s="214"/>
      <c r="AC491" s="214"/>
      <c r="AD491" s="214"/>
      <c r="AE491" s="214"/>
      <c r="AF491" s="214"/>
      <c r="AG491" s="214"/>
      <c r="AH491" s="214"/>
      <c r="AI491" s="214"/>
      <c r="AJ491" s="214"/>
    </row>
    <row r="492" ht="12.75" customHeight="1">
      <c r="A492" s="214"/>
      <c r="B492" s="214"/>
      <c r="C492" s="214"/>
      <c r="D492" s="214"/>
      <c r="E492" s="214"/>
      <c r="F492" s="214"/>
      <c r="G492" s="214"/>
      <c r="H492" s="214"/>
      <c r="I492" s="214"/>
      <c r="J492" s="214"/>
      <c r="K492" s="214"/>
      <c r="L492" s="214"/>
      <c r="M492" s="214"/>
      <c r="N492" s="214"/>
      <c r="O492" s="214"/>
      <c r="P492" s="214"/>
      <c r="Q492" s="214"/>
      <c r="R492" s="214"/>
      <c r="S492" s="214"/>
      <c r="T492" s="214"/>
      <c r="U492" s="214"/>
      <c r="V492" s="214"/>
      <c r="W492" s="214"/>
      <c r="X492" s="214"/>
      <c r="Y492" s="214"/>
      <c r="Z492" s="214"/>
      <c r="AA492" s="214"/>
      <c r="AB492" s="214"/>
      <c r="AC492" s="214"/>
      <c r="AD492" s="214"/>
      <c r="AE492" s="214"/>
      <c r="AF492" s="214"/>
      <c r="AG492" s="214"/>
      <c r="AH492" s="214"/>
      <c r="AI492" s="214"/>
      <c r="AJ492" s="214"/>
    </row>
    <row r="493" ht="12.75" customHeight="1">
      <c r="A493" s="214"/>
      <c r="B493" s="214"/>
      <c r="C493" s="214"/>
      <c r="D493" s="214"/>
      <c r="E493" s="214"/>
      <c r="F493" s="214"/>
      <c r="G493" s="214"/>
      <c r="H493" s="214"/>
      <c r="I493" s="214"/>
      <c r="J493" s="214"/>
      <c r="K493" s="214"/>
      <c r="L493" s="214"/>
      <c r="M493" s="214"/>
      <c r="N493" s="214"/>
      <c r="O493" s="214"/>
      <c r="P493" s="214"/>
      <c r="Q493" s="214"/>
      <c r="R493" s="214"/>
      <c r="S493" s="214"/>
      <c r="T493" s="214"/>
      <c r="U493" s="214"/>
      <c r="V493" s="214"/>
      <c r="W493" s="214"/>
      <c r="X493" s="214"/>
      <c r="Y493" s="214"/>
      <c r="Z493" s="214"/>
      <c r="AA493" s="214"/>
      <c r="AB493" s="214"/>
      <c r="AC493" s="214"/>
      <c r="AD493" s="214"/>
      <c r="AE493" s="214"/>
      <c r="AF493" s="214"/>
      <c r="AG493" s="214"/>
      <c r="AH493" s="214"/>
      <c r="AI493" s="214"/>
      <c r="AJ493" s="214"/>
    </row>
    <row r="494" ht="12.75" customHeight="1">
      <c r="A494" s="214"/>
      <c r="B494" s="214"/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  <c r="AA494" s="214"/>
      <c r="AB494" s="214"/>
      <c r="AC494" s="214"/>
      <c r="AD494" s="214"/>
      <c r="AE494" s="214"/>
      <c r="AF494" s="214"/>
      <c r="AG494" s="214"/>
      <c r="AH494" s="214"/>
      <c r="AI494" s="214"/>
      <c r="AJ494" s="214"/>
    </row>
    <row r="495" ht="12.75" customHeight="1">
      <c r="A495" s="214"/>
      <c r="B495" s="214"/>
      <c r="C495" s="214"/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  <c r="AA495" s="214"/>
      <c r="AB495" s="214"/>
      <c r="AC495" s="214"/>
      <c r="AD495" s="214"/>
      <c r="AE495" s="214"/>
      <c r="AF495" s="214"/>
      <c r="AG495" s="214"/>
      <c r="AH495" s="214"/>
      <c r="AI495" s="214"/>
      <c r="AJ495" s="214"/>
    </row>
    <row r="496" ht="12.75" customHeight="1">
      <c r="A496" s="214"/>
      <c r="B496" s="214"/>
      <c r="C496" s="214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  <c r="Y496" s="214"/>
      <c r="Z496" s="214"/>
      <c r="AA496" s="214"/>
      <c r="AB496" s="214"/>
      <c r="AC496" s="214"/>
      <c r="AD496" s="214"/>
      <c r="AE496" s="214"/>
      <c r="AF496" s="214"/>
      <c r="AG496" s="214"/>
      <c r="AH496" s="214"/>
      <c r="AI496" s="214"/>
      <c r="AJ496" s="214"/>
    </row>
    <row r="497" ht="12.75" customHeight="1">
      <c r="A497" s="214"/>
      <c r="B497" s="214"/>
      <c r="C497" s="214"/>
      <c r="D497" s="214"/>
      <c r="E497" s="214"/>
      <c r="F497" s="214"/>
      <c r="G497" s="214"/>
      <c r="H497" s="214"/>
      <c r="I497" s="214"/>
      <c r="J497" s="214"/>
      <c r="K497" s="214"/>
      <c r="L497" s="214"/>
      <c r="M497" s="214"/>
      <c r="N497" s="214"/>
      <c r="O497" s="214"/>
      <c r="P497" s="214"/>
      <c r="Q497" s="214"/>
      <c r="R497" s="214"/>
      <c r="S497" s="214"/>
      <c r="T497" s="214"/>
      <c r="U497" s="214"/>
      <c r="V497" s="214"/>
      <c r="W497" s="214"/>
      <c r="X497" s="214"/>
      <c r="Y497" s="214"/>
      <c r="Z497" s="214"/>
      <c r="AA497" s="214"/>
      <c r="AB497" s="214"/>
      <c r="AC497" s="214"/>
      <c r="AD497" s="214"/>
      <c r="AE497" s="214"/>
      <c r="AF497" s="214"/>
      <c r="AG497" s="214"/>
      <c r="AH497" s="214"/>
      <c r="AI497" s="214"/>
      <c r="AJ497" s="214"/>
    </row>
    <row r="498" ht="12.75" customHeight="1">
      <c r="A498" s="214"/>
      <c r="B498" s="214"/>
      <c r="C498" s="214"/>
      <c r="D498" s="214"/>
      <c r="E498" s="214"/>
      <c r="F498" s="214"/>
      <c r="G498" s="214"/>
      <c r="H498" s="214"/>
      <c r="I498" s="214"/>
      <c r="J498" s="214"/>
      <c r="K498" s="214"/>
      <c r="L498" s="214"/>
      <c r="M498" s="214"/>
      <c r="N498" s="214"/>
      <c r="O498" s="214"/>
      <c r="P498" s="214"/>
      <c r="Q498" s="214"/>
      <c r="R498" s="214"/>
      <c r="S498" s="214"/>
      <c r="T498" s="214"/>
      <c r="U498" s="214"/>
      <c r="V498" s="214"/>
      <c r="W498" s="214"/>
      <c r="X498" s="214"/>
      <c r="Y498" s="214"/>
      <c r="Z498" s="214"/>
      <c r="AA498" s="214"/>
      <c r="AB498" s="214"/>
      <c r="AC498" s="214"/>
      <c r="AD498" s="214"/>
      <c r="AE498" s="214"/>
      <c r="AF498" s="214"/>
      <c r="AG498" s="214"/>
      <c r="AH498" s="214"/>
      <c r="AI498" s="214"/>
      <c r="AJ498" s="214"/>
    </row>
    <row r="499" ht="12.75" customHeight="1">
      <c r="A499" s="214"/>
      <c r="B499" s="214"/>
      <c r="C499" s="214"/>
      <c r="D499" s="214"/>
      <c r="E499" s="214"/>
      <c r="F499" s="214"/>
      <c r="G499" s="214"/>
      <c r="H499" s="214"/>
      <c r="I499" s="214"/>
      <c r="J499" s="214"/>
      <c r="K499" s="214"/>
      <c r="L499" s="214"/>
      <c r="M499" s="214"/>
      <c r="N499" s="214"/>
      <c r="O499" s="214"/>
      <c r="P499" s="214"/>
      <c r="Q499" s="214"/>
      <c r="R499" s="214"/>
      <c r="S499" s="214"/>
      <c r="T499" s="214"/>
      <c r="U499" s="214"/>
      <c r="V499" s="214"/>
      <c r="W499" s="214"/>
      <c r="X499" s="214"/>
      <c r="Y499" s="214"/>
      <c r="Z499" s="214"/>
      <c r="AA499" s="214"/>
      <c r="AB499" s="214"/>
      <c r="AC499" s="214"/>
      <c r="AD499" s="214"/>
      <c r="AE499" s="214"/>
      <c r="AF499" s="214"/>
      <c r="AG499" s="214"/>
      <c r="AH499" s="214"/>
      <c r="AI499" s="214"/>
      <c r="AJ499" s="214"/>
    </row>
    <row r="500" ht="12.75" customHeight="1">
      <c r="A500" s="214"/>
      <c r="B500" s="214"/>
      <c r="C500" s="214"/>
      <c r="D500" s="214"/>
      <c r="E500" s="214"/>
      <c r="F500" s="214"/>
      <c r="G500" s="214"/>
      <c r="H500" s="214"/>
      <c r="I500" s="214"/>
      <c r="J500" s="214"/>
      <c r="K500" s="214"/>
      <c r="L500" s="214"/>
      <c r="M500" s="214"/>
      <c r="N500" s="214"/>
      <c r="O500" s="214"/>
      <c r="P500" s="214"/>
      <c r="Q500" s="214"/>
      <c r="R500" s="214"/>
      <c r="S500" s="214"/>
      <c r="T500" s="214"/>
      <c r="U500" s="214"/>
      <c r="V500" s="214"/>
      <c r="W500" s="214"/>
      <c r="X500" s="214"/>
      <c r="Y500" s="214"/>
      <c r="Z500" s="214"/>
      <c r="AA500" s="214"/>
      <c r="AB500" s="214"/>
      <c r="AC500" s="214"/>
      <c r="AD500" s="214"/>
      <c r="AE500" s="214"/>
      <c r="AF500" s="214"/>
      <c r="AG500" s="214"/>
      <c r="AH500" s="214"/>
      <c r="AI500" s="214"/>
      <c r="AJ500" s="214"/>
    </row>
    <row r="501" ht="12.75" customHeight="1">
      <c r="A501" s="214"/>
      <c r="B501" s="214"/>
      <c r="C501" s="214"/>
      <c r="D501" s="214"/>
      <c r="E501" s="214"/>
      <c r="F501" s="214"/>
      <c r="G501" s="214"/>
      <c r="H501" s="214"/>
      <c r="I501" s="214"/>
      <c r="J501" s="214"/>
      <c r="K501" s="214"/>
      <c r="L501" s="214"/>
      <c r="M501" s="214"/>
      <c r="N501" s="214"/>
      <c r="O501" s="214"/>
      <c r="P501" s="214"/>
      <c r="Q501" s="214"/>
      <c r="R501" s="214"/>
      <c r="S501" s="214"/>
      <c r="T501" s="214"/>
      <c r="U501" s="214"/>
      <c r="V501" s="214"/>
      <c r="W501" s="214"/>
      <c r="X501" s="214"/>
      <c r="Y501" s="214"/>
      <c r="Z501" s="214"/>
      <c r="AA501" s="214"/>
      <c r="AB501" s="214"/>
      <c r="AC501" s="214"/>
      <c r="AD501" s="214"/>
      <c r="AE501" s="214"/>
      <c r="AF501" s="214"/>
      <c r="AG501" s="214"/>
      <c r="AH501" s="214"/>
      <c r="AI501" s="214"/>
      <c r="AJ501" s="214"/>
    </row>
    <row r="502" ht="12.75" customHeight="1">
      <c r="A502" s="214"/>
      <c r="B502" s="214"/>
      <c r="C502" s="214"/>
      <c r="D502" s="214"/>
      <c r="E502" s="214"/>
      <c r="F502" s="214"/>
      <c r="G502" s="214"/>
      <c r="H502" s="214"/>
      <c r="I502" s="214"/>
      <c r="J502" s="214"/>
      <c r="K502" s="214"/>
      <c r="L502" s="214"/>
      <c r="M502" s="214"/>
      <c r="N502" s="214"/>
      <c r="O502" s="214"/>
      <c r="P502" s="214"/>
      <c r="Q502" s="214"/>
      <c r="R502" s="214"/>
      <c r="S502" s="214"/>
      <c r="T502" s="214"/>
      <c r="U502" s="214"/>
      <c r="V502" s="214"/>
      <c r="W502" s="214"/>
      <c r="X502" s="214"/>
      <c r="Y502" s="214"/>
      <c r="Z502" s="214"/>
      <c r="AA502" s="214"/>
      <c r="AB502" s="214"/>
      <c r="AC502" s="214"/>
      <c r="AD502" s="214"/>
      <c r="AE502" s="214"/>
      <c r="AF502" s="214"/>
      <c r="AG502" s="214"/>
      <c r="AH502" s="214"/>
      <c r="AI502" s="214"/>
      <c r="AJ502" s="214"/>
    </row>
    <row r="503" ht="12.75" customHeight="1">
      <c r="A503" s="214"/>
      <c r="B503" s="214"/>
      <c r="C503" s="214"/>
      <c r="D503" s="214"/>
      <c r="E503" s="214"/>
      <c r="F503" s="214"/>
      <c r="G503" s="214"/>
      <c r="H503" s="214"/>
      <c r="I503" s="214"/>
      <c r="J503" s="214"/>
      <c r="K503" s="214"/>
      <c r="L503" s="214"/>
      <c r="M503" s="214"/>
      <c r="N503" s="214"/>
      <c r="O503" s="214"/>
      <c r="P503" s="214"/>
      <c r="Q503" s="214"/>
      <c r="R503" s="214"/>
      <c r="S503" s="214"/>
      <c r="T503" s="214"/>
      <c r="U503" s="214"/>
      <c r="V503" s="214"/>
      <c r="W503" s="214"/>
      <c r="X503" s="214"/>
      <c r="Y503" s="214"/>
      <c r="Z503" s="214"/>
      <c r="AA503" s="214"/>
      <c r="AB503" s="214"/>
      <c r="AC503" s="214"/>
      <c r="AD503" s="214"/>
      <c r="AE503" s="214"/>
      <c r="AF503" s="214"/>
      <c r="AG503" s="214"/>
      <c r="AH503" s="214"/>
      <c r="AI503" s="214"/>
      <c r="AJ503" s="214"/>
    </row>
    <row r="504" ht="12.75" customHeight="1">
      <c r="A504" s="214"/>
      <c r="B504" s="214"/>
      <c r="C504" s="214"/>
      <c r="D504" s="214"/>
      <c r="E504" s="214"/>
      <c r="F504" s="214"/>
      <c r="G504" s="214"/>
      <c r="H504" s="214"/>
      <c r="I504" s="214"/>
      <c r="J504" s="214"/>
      <c r="K504" s="214"/>
      <c r="L504" s="214"/>
      <c r="M504" s="214"/>
      <c r="N504" s="214"/>
      <c r="O504" s="214"/>
      <c r="P504" s="214"/>
      <c r="Q504" s="214"/>
      <c r="R504" s="214"/>
      <c r="S504" s="214"/>
      <c r="T504" s="214"/>
      <c r="U504" s="214"/>
      <c r="V504" s="214"/>
      <c r="W504" s="214"/>
      <c r="X504" s="214"/>
      <c r="Y504" s="214"/>
      <c r="Z504" s="214"/>
      <c r="AA504" s="214"/>
      <c r="AB504" s="214"/>
      <c r="AC504" s="214"/>
      <c r="AD504" s="214"/>
      <c r="AE504" s="214"/>
      <c r="AF504" s="214"/>
      <c r="AG504" s="214"/>
      <c r="AH504" s="214"/>
      <c r="AI504" s="214"/>
      <c r="AJ504" s="214"/>
    </row>
    <row r="505" ht="12.75" customHeight="1">
      <c r="A505" s="214"/>
      <c r="B505" s="214"/>
      <c r="C505" s="214"/>
      <c r="D505" s="214"/>
      <c r="E505" s="214"/>
      <c r="F505" s="214"/>
      <c r="G505" s="214"/>
      <c r="H505" s="214"/>
      <c r="I505" s="214"/>
      <c r="J505" s="214"/>
      <c r="K505" s="214"/>
      <c r="L505" s="214"/>
      <c r="M505" s="214"/>
      <c r="N505" s="214"/>
      <c r="O505" s="214"/>
      <c r="P505" s="214"/>
      <c r="Q505" s="214"/>
      <c r="R505" s="214"/>
      <c r="S505" s="214"/>
      <c r="T505" s="214"/>
      <c r="U505" s="214"/>
      <c r="V505" s="214"/>
      <c r="W505" s="214"/>
      <c r="X505" s="214"/>
      <c r="Y505" s="214"/>
      <c r="Z505" s="214"/>
      <c r="AA505" s="214"/>
      <c r="AB505" s="214"/>
      <c r="AC505" s="214"/>
      <c r="AD505" s="214"/>
      <c r="AE505" s="214"/>
      <c r="AF505" s="214"/>
      <c r="AG505" s="214"/>
      <c r="AH505" s="214"/>
      <c r="AI505" s="214"/>
      <c r="AJ505" s="214"/>
    </row>
    <row r="506" ht="12.75" customHeight="1">
      <c r="A506" s="214"/>
      <c r="B506" s="214"/>
      <c r="C506" s="214"/>
      <c r="D506" s="214"/>
      <c r="E506" s="214"/>
      <c r="F506" s="214"/>
      <c r="G506" s="214"/>
      <c r="H506" s="214"/>
      <c r="I506" s="214"/>
      <c r="J506" s="214"/>
      <c r="K506" s="214"/>
      <c r="L506" s="214"/>
      <c r="M506" s="214"/>
      <c r="N506" s="214"/>
      <c r="O506" s="214"/>
      <c r="P506" s="214"/>
      <c r="Q506" s="214"/>
      <c r="R506" s="214"/>
      <c r="S506" s="214"/>
      <c r="T506" s="214"/>
      <c r="U506" s="214"/>
      <c r="V506" s="214"/>
      <c r="W506" s="214"/>
      <c r="X506" s="214"/>
      <c r="Y506" s="214"/>
      <c r="Z506" s="214"/>
      <c r="AA506" s="214"/>
      <c r="AB506" s="214"/>
      <c r="AC506" s="214"/>
      <c r="AD506" s="214"/>
      <c r="AE506" s="214"/>
      <c r="AF506" s="214"/>
      <c r="AG506" s="214"/>
      <c r="AH506" s="214"/>
      <c r="AI506" s="214"/>
      <c r="AJ506" s="214"/>
    </row>
    <row r="507" ht="12.75" customHeight="1">
      <c r="A507" s="214"/>
      <c r="B507" s="214"/>
      <c r="C507" s="214"/>
      <c r="D507" s="214"/>
      <c r="E507" s="214"/>
      <c r="F507" s="214"/>
      <c r="G507" s="214"/>
      <c r="H507" s="214"/>
      <c r="I507" s="214"/>
      <c r="J507" s="214"/>
      <c r="K507" s="214"/>
      <c r="L507" s="214"/>
      <c r="M507" s="214"/>
      <c r="N507" s="214"/>
      <c r="O507" s="214"/>
      <c r="P507" s="214"/>
      <c r="Q507" s="214"/>
      <c r="R507" s="214"/>
      <c r="S507" s="214"/>
      <c r="T507" s="214"/>
      <c r="U507" s="214"/>
      <c r="V507" s="214"/>
      <c r="W507" s="214"/>
      <c r="X507" s="214"/>
      <c r="Y507" s="214"/>
      <c r="Z507" s="214"/>
      <c r="AA507" s="214"/>
      <c r="AB507" s="214"/>
      <c r="AC507" s="214"/>
      <c r="AD507" s="214"/>
      <c r="AE507" s="214"/>
      <c r="AF507" s="214"/>
      <c r="AG507" s="214"/>
      <c r="AH507" s="214"/>
      <c r="AI507" s="214"/>
      <c r="AJ507" s="214"/>
    </row>
    <row r="508" ht="12.75" customHeight="1">
      <c r="A508" s="214"/>
      <c r="B508" s="214"/>
      <c r="C508" s="214"/>
      <c r="D508" s="214"/>
      <c r="E508" s="214"/>
      <c r="F508" s="214"/>
      <c r="G508" s="214"/>
      <c r="H508" s="214"/>
      <c r="I508" s="214"/>
      <c r="J508" s="214"/>
      <c r="K508" s="214"/>
      <c r="L508" s="214"/>
      <c r="M508" s="214"/>
      <c r="N508" s="214"/>
      <c r="O508" s="214"/>
      <c r="P508" s="214"/>
      <c r="Q508" s="214"/>
      <c r="R508" s="214"/>
      <c r="S508" s="214"/>
      <c r="T508" s="214"/>
      <c r="U508" s="214"/>
      <c r="V508" s="214"/>
      <c r="W508" s="214"/>
      <c r="X508" s="214"/>
      <c r="Y508" s="214"/>
      <c r="Z508" s="214"/>
      <c r="AA508" s="214"/>
      <c r="AB508" s="214"/>
      <c r="AC508" s="214"/>
      <c r="AD508" s="214"/>
      <c r="AE508" s="214"/>
      <c r="AF508" s="214"/>
      <c r="AG508" s="214"/>
      <c r="AH508" s="214"/>
      <c r="AI508" s="214"/>
      <c r="AJ508" s="214"/>
    </row>
    <row r="509" ht="12.75" customHeight="1">
      <c r="A509" s="214"/>
      <c r="B509" s="214"/>
      <c r="C509" s="214"/>
      <c r="D509" s="214"/>
      <c r="E509" s="214"/>
      <c r="F509" s="214"/>
      <c r="G509" s="214"/>
      <c r="H509" s="214"/>
      <c r="I509" s="214"/>
      <c r="J509" s="214"/>
      <c r="K509" s="214"/>
      <c r="L509" s="214"/>
      <c r="M509" s="214"/>
      <c r="N509" s="214"/>
      <c r="O509" s="214"/>
      <c r="P509" s="214"/>
      <c r="Q509" s="214"/>
      <c r="R509" s="214"/>
      <c r="S509" s="214"/>
      <c r="T509" s="214"/>
      <c r="U509" s="214"/>
      <c r="V509" s="214"/>
      <c r="W509" s="214"/>
      <c r="X509" s="214"/>
      <c r="Y509" s="214"/>
      <c r="Z509" s="214"/>
      <c r="AA509" s="214"/>
      <c r="AB509" s="214"/>
      <c r="AC509" s="214"/>
      <c r="AD509" s="214"/>
      <c r="AE509" s="214"/>
      <c r="AF509" s="214"/>
      <c r="AG509" s="214"/>
      <c r="AH509" s="214"/>
      <c r="AI509" s="214"/>
      <c r="AJ509" s="214"/>
    </row>
    <row r="510" ht="12.75" customHeight="1">
      <c r="A510" s="214"/>
      <c r="B510" s="214"/>
      <c r="C510" s="214"/>
      <c r="D510" s="214"/>
      <c r="E510" s="214"/>
      <c r="F510" s="214"/>
      <c r="G510" s="214"/>
      <c r="H510" s="214"/>
      <c r="I510" s="214"/>
      <c r="J510" s="214"/>
      <c r="K510" s="214"/>
      <c r="L510" s="214"/>
      <c r="M510" s="214"/>
      <c r="N510" s="214"/>
      <c r="O510" s="214"/>
      <c r="P510" s="214"/>
      <c r="Q510" s="214"/>
      <c r="R510" s="214"/>
      <c r="S510" s="214"/>
      <c r="T510" s="214"/>
      <c r="U510" s="214"/>
      <c r="V510" s="214"/>
      <c r="W510" s="214"/>
      <c r="X510" s="214"/>
      <c r="Y510" s="214"/>
      <c r="Z510" s="214"/>
      <c r="AA510" s="214"/>
      <c r="AB510" s="214"/>
      <c r="AC510" s="214"/>
      <c r="AD510" s="214"/>
      <c r="AE510" s="214"/>
      <c r="AF510" s="214"/>
      <c r="AG510" s="214"/>
      <c r="AH510" s="214"/>
      <c r="AI510" s="214"/>
      <c r="AJ510" s="214"/>
    </row>
    <row r="511" ht="12.75" customHeight="1">
      <c r="A511" s="214"/>
      <c r="B511" s="214"/>
      <c r="C511" s="214"/>
      <c r="D511" s="214"/>
      <c r="E511" s="214"/>
      <c r="F511" s="214"/>
      <c r="G511" s="214"/>
      <c r="H511" s="214"/>
      <c r="I511" s="214"/>
      <c r="J511" s="214"/>
      <c r="K511" s="214"/>
      <c r="L511" s="214"/>
      <c r="M511" s="214"/>
      <c r="N511" s="214"/>
      <c r="O511" s="214"/>
      <c r="P511" s="214"/>
      <c r="Q511" s="214"/>
      <c r="R511" s="214"/>
      <c r="S511" s="214"/>
      <c r="T511" s="214"/>
      <c r="U511" s="214"/>
      <c r="V511" s="214"/>
      <c r="W511" s="214"/>
      <c r="X511" s="214"/>
      <c r="Y511" s="214"/>
      <c r="Z511" s="214"/>
      <c r="AA511" s="214"/>
      <c r="AB511" s="214"/>
      <c r="AC511" s="214"/>
      <c r="AD511" s="214"/>
      <c r="AE511" s="214"/>
      <c r="AF511" s="214"/>
      <c r="AG511" s="214"/>
      <c r="AH511" s="214"/>
      <c r="AI511" s="214"/>
      <c r="AJ511" s="214"/>
    </row>
    <row r="512" ht="12.75" customHeight="1">
      <c r="A512" s="214"/>
      <c r="B512" s="214"/>
      <c r="C512" s="214"/>
      <c r="D512" s="214"/>
      <c r="E512" s="214"/>
      <c r="F512" s="214"/>
      <c r="G512" s="214"/>
      <c r="H512" s="214"/>
      <c r="I512" s="214"/>
      <c r="J512" s="214"/>
      <c r="K512" s="214"/>
      <c r="L512" s="214"/>
      <c r="M512" s="214"/>
      <c r="N512" s="214"/>
      <c r="O512" s="214"/>
      <c r="P512" s="214"/>
      <c r="Q512" s="214"/>
      <c r="R512" s="214"/>
      <c r="S512" s="214"/>
      <c r="T512" s="214"/>
      <c r="U512" s="214"/>
      <c r="V512" s="214"/>
      <c r="W512" s="214"/>
      <c r="X512" s="214"/>
      <c r="Y512" s="214"/>
      <c r="Z512" s="214"/>
      <c r="AA512" s="214"/>
      <c r="AB512" s="214"/>
      <c r="AC512" s="214"/>
      <c r="AD512" s="214"/>
      <c r="AE512" s="214"/>
      <c r="AF512" s="214"/>
      <c r="AG512" s="214"/>
      <c r="AH512" s="214"/>
      <c r="AI512" s="214"/>
      <c r="AJ512" s="214"/>
    </row>
    <row r="513" ht="12.75" customHeight="1">
      <c r="A513" s="214"/>
      <c r="B513" s="214"/>
      <c r="C513" s="214"/>
      <c r="D513" s="214"/>
      <c r="E513" s="214"/>
      <c r="F513" s="214"/>
      <c r="G513" s="214"/>
      <c r="H513" s="214"/>
      <c r="I513" s="214"/>
      <c r="J513" s="214"/>
      <c r="K513" s="214"/>
      <c r="L513" s="214"/>
      <c r="M513" s="214"/>
      <c r="N513" s="214"/>
      <c r="O513" s="214"/>
      <c r="P513" s="214"/>
      <c r="Q513" s="214"/>
      <c r="R513" s="214"/>
      <c r="S513" s="214"/>
      <c r="T513" s="214"/>
      <c r="U513" s="214"/>
      <c r="V513" s="214"/>
      <c r="W513" s="214"/>
      <c r="X513" s="214"/>
      <c r="Y513" s="214"/>
      <c r="Z513" s="214"/>
      <c r="AA513" s="214"/>
      <c r="AB513" s="214"/>
      <c r="AC513" s="214"/>
      <c r="AD513" s="214"/>
      <c r="AE513" s="214"/>
      <c r="AF513" s="214"/>
      <c r="AG513" s="214"/>
      <c r="AH513" s="214"/>
      <c r="AI513" s="214"/>
      <c r="AJ513" s="214"/>
    </row>
    <row r="514" ht="12.75" customHeight="1">
      <c r="A514" s="214"/>
      <c r="B514" s="214"/>
      <c r="C514" s="214"/>
      <c r="D514" s="214"/>
      <c r="E514" s="214"/>
      <c r="F514" s="214"/>
      <c r="G514" s="214"/>
      <c r="H514" s="214"/>
      <c r="I514" s="214"/>
      <c r="J514" s="214"/>
      <c r="K514" s="214"/>
      <c r="L514" s="214"/>
      <c r="M514" s="214"/>
      <c r="N514" s="214"/>
      <c r="O514" s="214"/>
      <c r="P514" s="214"/>
      <c r="Q514" s="214"/>
      <c r="R514" s="214"/>
      <c r="S514" s="214"/>
      <c r="T514" s="214"/>
      <c r="U514" s="214"/>
      <c r="V514" s="214"/>
      <c r="W514" s="214"/>
      <c r="X514" s="214"/>
      <c r="Y514" s="214"/>
      <c r="Z514" s="214"/>
      <c r="AA514" s="214"/>
      <c r="AB514" s="214"/>
      <c r="AC514" s="214"/>
      <c r="AD514" s="214"/>
      <c r="AE514" s="214"/>
      <c r="AF514" s="214"/>
      <c r="AG514" s="214"/>
      <c r="AH514" s="214"/>
      <c r="AI514" s="214"/>
      <c r="AJ514" s="214"/>
    </row>
    <row r="515" ht="12.75" customHeight="1">
      <c r="A515" s="214"/>
      <c r="B515" s="214"/>
      <c r="C515" s="214"/>
      <c r="D515" s="214"/>
      <c r="E515" s="214"/>
      <c r="F515" s="214"/>
      <c r="G515" s="214"/>
      <c r="H515" s="214"/>
      <c r="I515" s="214"/>
      <c r="J515" s="214"/>
      <c r="K515" s="214"/>
      <c r="L515" s="214"/>
      <c r="M515" s="214"/>
      <c r="N515" s="214"/>
      <c r="O515" s="214"/>
      <c r="P515" s="214"/>
      <c r="Q515" s="214"/>
      <c r="R515" s="214"/>
      <c r="S515" s="214"/>
      <c r="T515" s="214"/>
      <c r="U515" s="214"/>
      <c r="V515" s="214"/>
      <c r="W515" s="214"/>
      <c r="X515" s="214"/>
      <c r="Y515" s="214"/>
      <c r="Z515" s="214"/>
      <c r="AA515" s="214"/>
      <c r="AB515" s="214"/>
      <c r="AC515" s="214"/>
      <c r="AD515" s="214"/>
      <c r="AE515" s="214"/>
      <c r="AF515" s="214"/>
      <c r="AG515" s="214"/>
      <c r="AH515" s="214"/>
      <c r="AI515" s="214"/>
      <c r="AJ515" s="214"/>
    </row>
    <row r="516" ht="12.75" customHeight="1">
      <c r="A516" s="214"/>
      <c r="B516" s="214"/>
      <c r="C516" s="214"/>
      <c r="D516" s="214"/>
      <c r="E516" s="214"/>
      <c r="F516" s="214"/>
      <c r="G516" s="214"/>
      <c r="H516" s="214"/>
      <c r="I516" s="214"/>
      <c r="J516" s="214"/>
      <c r="K516" s="214"/>
      <c r="L516" s="214"/>
      <c r="M516" s="214"/>
      <c r="N516" s="214"/>
      <c r="O516" s="214"/>
      <c r="P516" s="214"/>
      <c r="Q516" s="214"/>
      <c r="R516" s="214"/>
      <c r="S516" s="214"/>
      <c r="T516" s="214"/>
      <c r="U516" s="214"/>
      <c r="V516" s="214"/>
      <c r="W516" s="214"/>
      <c r="X516" s="214"/>
      <c r="Y516" s="214"/>
      <c r="Z516" s="214"/>
      <c r="AA516" s="214"/>
      <c r="AB516" s="214"/>
      <c r="AC516" s="214"/>
      <c r="AD516" s="214"/>
      <c r="AE516" s="214"/>
      <c r="AF516" s="214"/>
      <c r="AG516" s="214"/>
      <c r="AH516" s="214"/>
      <c r="AI516" s="214"/>
      <c r="AJ516" s="214"/>
    </row>
    <row r="517" ht="12.75" customHeight="1">
      <c r="A517" s="214"/>
      <c r="B517" s="214"/>
      <c r="C517" s="214"/>
      <c r="D517" s="214"/>
      <c r="E517" s="214"/>
      <c r="F517" s="214"/>
      <c r="G517" s="214"/>
      <c r="H517" s="214"/>
      <c r="I517" s="214"/>
      <c r="J517" s="214"/>
      <c r="K517" s="214"/>
      <c r="L517" s="214"/>
      <c r="M517" s="214"/>
      <c r="N517" s="214"/>
      <c r="O517" s="214"/>
      <c r="P517" s="214"/>
      <c r="Q517" s="214"/>
      <c r="R517" s="214"/>
      <c r="S517" s="214"/>
      <c r="T517" s="214"/>
      <c r="U517" s="214"/>
      <c r="V517" s="214"/>
      <c r="W517" s="214"/>
      <c r="X517" s="214"/>
      <c r="Y517" s="214"/>
      <c r="Z517" s="214"/>
      <c r="AA517" s="214"/>
      <c r="AB517" s="214"/>
      <c r="AC517" s="214"/>
      <c r="AD517" s="214"/>
      <c r="AE517" s="214"/>
      <c r="AF517" s="214"/>
      <c r="AG517" s="214"/>
      <c r="AH517" s="214"/>
      <c r="AI517" s="214"/>
      <c r="AJ517" s="214"/>
    </row>
    <row r="518" ht="12.75" customHeight="1">
      <c r="A518" s="214"/>
      <c r="B518" s="214"/>
      <c r="C518" s="214"/>
      <c r="D518" s="214"/>
      <c r="E518" s="214"/>
      <c r="F518" s="214"/>
      <c r="G518" s="214"/>
      <c r="H518" s="214"/>
      <c r="I518" s="214"/>
      <c r="J518" s="214"/>
      <c r="K518" s="214"/>
      <c r="L518" s="214"/>
      <c r="M518" s="214"/>
      <c r="N518" s="214"/>
      <c r="O518" s="214"/>
      <c r="P518" s="214"/>
      <c r="Q518" s="214"/>
      <c r="R518" s="214"/>
      <c r="S518" s="214"/>
      <c r="T518" s="214"/>
      <c r="U518" s="214"/>
      <c r="V518" s="214"/>
      <c r="W518" s="214"/>
      <c r="X518" s="214"/>
      <c r="Y518" s="214"/>
      <c r="Z518" s="214"/>
      <c r="AA518" s="214"/>
      <c r="AB518" s="214"/>
      <c r="AC518" s="214"/>
      <c r="AD518" s="214"/>
      <c r="AE518" s="214"/>
      <c r="AF518" s="214"/>
      <c r="AG518" s="214"/>
      <c r="AH518" s="214"/>
      <c r="AI518" s="214"/>
      <c r="AJ518" s="214"/>
    </row>
    <row r="519" ht="12.75" customHeight="1">
      <c r="A519" s="214"/>
      <c r="B519" s="214"/>
      <c r="C519" s="214"/>
      <c r="D519" s="214"/>
      <c r="E519" s="214"/>
      <c r="F519" s="214"/>
      <c r="G519" s="214"/>
      <c r="H519" s="214"/>
      <c r="I519" s="214"/>
      <c r="J519" s="214"/>
      <c r="K519" s="214"/>
      <c r="L519" s="214"/>
      <c r="M519" s="214"/>
      <c r="N519" s="214"/>
      <c r="O519" s="214"/>
      <c r="P519" s="214"/>
      <c r="Q519" s="214"/>
      <c r="R519" s="214"/>
      <c r="S519" s="214"/>
      <c r="T519" s="214"/>
      <c r="U519" s="214"/>
      <c r="V519" s="214"/>
      <c r="W519" s="214"/>
      <c r="X519" s="214"/>
      <c r="Y519" s="214"/>
      <c r="Z519" s="214"/>
      <c r="AA519" s="214"/>
      <c r="AB519" s="214"/>
      <c r="AC519" s="214"/>
      <c r="AD519" s="214"/>
      <c r="AE519" s="214"/>
      <c r="AF519" s="214"/>
      <c r="AG519" s="214"/>
      <c r="AH519" s="214"/>
      <c r="AI519" s="214"/>
      <c r="AJ519" s="214"/>
    </row>
    <row r="520" ht="12.75" customHeight="1">
      <c r="A520" s="214"/>
      <c r="B520" s="214"/>
      <c r="C520" s="214"/>
      <c r="D520" s="214"/>
      <c r="E520" s="214"/>
      <c r="F520" s="214"/>
      <c r="G520" s="214"/>
      <c r="H520" s="214"/>
      <c r="I520" s="214"/>
      <c r="J520" s="214"/>
      <c r="K520" s="214"/>
      <c r="L520" s="214"/>
      <c r="M520" s="214"/>
      <c r="N520" s="214"/>
      <c r="O520" s="214"/>
      <c r="P520" s="214"/>
      <c r="Q520" s="214"/>
      <c r="R520" s="214"/>
      <c r="S520" s="214"/>
      <c r="T520" s="214"/>
      <c r="U520" s="214"/>
      <c r="V520" s="214"/>
      <c r="W520" s="214"/>
      <c r="X520" s="214"/>
      <c r="Y520" s="214"/>
      <c r="Z520" s="214"/>
      <c r="AA520" s="214"/>
      <c r="AB520" s="214"/>
      <c r="AC520" s="214"/>
      <c r="AD520" s="214"/>
      <c r="AE520" s="214"/>
      <c r="AF520" s="214"/>
      <c r="AG520" s="214"/>
      <c r="AH520" s="214"/>
      <c r="AI520" s="214"/>
      <c r="AJ520" s="214"/>
    </row>
    <row r="521" ht="12.75" customHeight="1">
      <c r="A521" s="214"/>
      <c r="B521" s="214"/>
      <c r="C521" s="214"/>
      <c r="D521" s="214"/>
      <c r="E521" s="214"/>
      <c r="F521" s="214"/>
      <c r="G521" s="214"/>
      <c r="H521" s="214"/>
      <c r="I521" s="214"/>
      <c r="J521" s="214"/>
      <c r="K521" s="214"/>
      <c r="L521" s="214"/>
      <c r="M521" s="214"/>
      <c r="N521" s="214"/>
      <c r="O521" s="214"/>
      <c r="P521" s="214"/>
      <c r="Q521" s="214"/>
      <c r="R521" s="214"/>
      <c r="S521" s="214"/>
      <c r="T521" s="214"/>
      <c r="U521" s="214"/>
      <c r="V521" s="214"/>
      <c r="W521" s="214"/>
      <c r="X521" s="214"/>
      <c r="Y521" s="214"/>
      <c r="Z521" s="214"/>
      <c r="AA521" s="214"/>
      <c r="AB521" s="214"/>
      <c r="AC521" s="214"/>
      <c r="AD521" s="214"/>
      <c r="AE521" s="214"/>
      <c r="AF521" s="214"/>
      <c r="AG521" s="214"/>
      <c r="AH521" s="214"/>
      <c r="AI521" s="214"/>
      <c r="AJ521" s="214"/>
    </row>
    <row r="522" ht="12.75" customHeight="1">
      <c r="A522" s="214"/>
      <c r="B522" s="214"/>
      <c r="C522" s="214"/>
      <c r="D522" s="214"/>
      <c r="E522" s="214"/>
      <c r="F522" s="214"/>
      <c r="G522" s="214"/>
      <c r="H522" s="214"/>
      <c r="I522" s="214"/>
      <c r="J522" s="214"/>
      <c r="K522" s="214"/>
      <c r="L522" s="214"/>
      <c r="M522" s="214"/>
      <c r="N522" s="214"/>
      <c r="O522" s="214"/>
      <c r="P522" s="214"/>
      <c r="Q522" s="214"/>
      <c r="R522" s="214"/>
      <c r="S522" s="214"/>
      <c r="T522" s="214"/>
      <c r="U522" s="214"/>
      <c r="V522" s="214"/>
      <c r="W522" s="214"/>
      <c r="X522" s="214"/>
      <c r="Y522" s="214"/>
      <c r="Z522" s="214"/>
      <c r="AA522" s="214"/>
      <c r="AB522" s="214"/>
      <c r="AC522" s="214"/>
      <c r="AD522" s="214"/>
      <c r="AE522" s="214"/>
      <c r="AF522" s="214"/>
      <c r="AG522" s="214"/>
      <c r="AH522" s="214"/>
      <c r="AI522" s="214"/>
      <c r="AJ522" s="214"/>
    </row>
    <row r="523" ht="12.75" customHeight="1">
      <c r="A523" s="214"/>
      <c r="B523" s="214"/>
      <c r="C523" s="214"/>
      <c r="D523" s="214"/>
      <c r="E523" s="214"/>
      <c r="F523" s="214"/>
      <c r="G523" s="214"/>
      <c r="H523" s="214"/>
      <c r="I523" s="214"/>
      <c r="J523" s="214"/>
      <c r="K523" s="214"/>
      <c r="L523" s="214"/>
      <c r="M523" s="214"/>
      <c r="N523" s="214"/>
      <c r="O523" s="214"/>
      <c r="P523" s="214"/>
      <c r="Q523" s="214"/>
      <c r="R523" s="214"/>
      <c r="S523" s="214"/>
      <c r="T523" s="214"/>
      <c r="U523" s="214"/>
      <c r="V523" s="214"/>
      <c r="W523" s="214"/>
      <c r="X523" s="214"/>
      <c r="Y523" s="214"/>
      <c r="Z523" s="214"/>
      <c r="AA523" s="214"/>
      <c r="AB523" s="214"/>
      <c r="AC523" s="214"/>
      <c r="AD523" s="214"/>
      <c r="AE523" s="214"/>
      <c r="AF523" s="214"/>
      <c r="AG523" s="214"/>
      <c r="AH523" s="214"/>
      <c r="AI523" s="214"/>
      <c r="AJ523" s="214"/>
    </row>
    <row r="524" ht="12.75" customHeight="1">
      <c r="A524" s="214"/>
      <c r="B524" s="214"/>
      <c r="C524" s="214"/>
      <c r="D524" s="214"/>
      <c r="E524" s="214"/>
      <c r="F524" s="214"/>
      <c r="G524" s="214"/>
      <c r="H524" s="214"/>
      <c r="I524" s="214"/>
      <c r="J524" s="214"/>
      <c r="K524" s="214"/>
      <c r="L524" s="214"/>
      <c r="M524" s="214"/>
      <c r="N524" s="214"/>
      <c r="O524" s="214"/>
      <c r="P524" s="214"/>
      <c r="Q524" s="214"/>
      <c r="R524" s="214"/>
      <c r="S524" s="214"/>
      <c r="T524" s="214"/>
      <c r="U524" s="214"/>
      <c r="V524" s="214"/>
      <c r="W524" s="214"/>
      <c r="X524" s="214"/>
      <c r="Y524" s="214"/>
      <c r="Z524" s="214"/>
      <c r="AA524" s="214"/>
      <c r="AB524" s="214"/>
      <c r="AC524" s="214"/>
      <c r="AD524" s="214"/>
      <c r="AE524" s="214"/>
      <c r="AF524" s="214"/>
      <c r="AG524" s="214"/>
      <c r="AH524" s="214"/>
      <c r="AI524" s="214"/>
      <c r="AJ524" s="214"/>
    </row>
    <row r="525" ht="12.75" customHeight="1">
      <c r="A525" s="214"/>
      <c r="B525" s="214"/>
      <c r="C525" s="214"/>
      <c r="D525" s="214"/>
      <c r="E525" s="214"/>
      <c r="F525" s="214"/>
      <c r="G525" s="214"/>
      <c r="H525" s="214"/>
      <c r="I525" s="214"/>
      <c r="J525" s="214"/>
      <c r="K525" s="214"/>
      <c r="L525" s="214"/>
      <c r="M525" s="214"/>
      <c r="N525" s="214"/>
      <c r="O525" s="214"/>
      <c r="P525" s="214"/>
      <c r="Q525" s="214"/>
      <c r="R525" s="214"/>
      <c r="S525" s="214"/>
      <c r="T525" s="214"/>
      <c r="U525" s="214"/>
      <c r="V525" s="214"/>
      <c r="W525" s="214"/>
      <c r="X525" s="214"/>
      <c r="Y525" s="214"/>
      <c r="Z525" s="214"/>
      <c r="AA525" s="214"/>
      <c r="AB525" s="214"/>
      <c r="AC525" s="214"/>
      <c r="AD525" s="214"/>
      <c r="AE525" s="214"/>
      <c r="AF525" s="214"/>
      <c r="AG525" s="214"/>
      <c r="AH525" s="214"/>
      <c r="AI525" s="214"/>
      <c r="AJ525" s="214"/>
    </row>
    <row r="526" ht="12.75" customHeight="1">
      <c r="A526" s="214"/>
      <c r="B526" s="214"/>
      <c r="C526" s="214"/>
      <c r="D526" s="214"/>
      <c r="E526" s="214"/>
      <c r="F526" s="214"/>
      <c r="G526" s="214"/>
      <c r="H526" s="214"/>
      <c r="I526" s="214"/>
      <c r="J526" s="214"/>
      <c r="K526" s="214"/>
      <c r="L526" s="214"/>
      <c r="M526" s="214"/>
      <c r="N526" s="214"/>
      <c r="O526" s="214"/>
      <c r="P526" s="214"/>
      <c r="Q526" s="214"/>
      <c r="R526" s="214"/>
      <c r="S526" s="214"/>
      <c r="T526" s="214"/>
      <c r="U526" s="214"/>
      <c r="V526" s="214"/>
      <c r="W526" s="214"/>
      <c r="X526" s="214"/>
      <c r="Y526" s="214"/>
      <c r="Z526" s="214"/>
      <c r="AA526" s="214"/>
      <c r="AB526" s="214"/>
      <c r="AC526" s="214"/>
      <c r="AD526" s="214"/>
      <c r="AE526" s="214"/>
      <c r="AF526" s="214"/>
      <c r="AG526" s="214"/>
      <c r="AH526" s="214"/>
      <c r="AI526" s="214"/>
      <c r="AJ526" s="214"/>
    </row>
    <row r="527" ht="12.75" customHeight="1">
      <c r="A527" s="214"/>
      <c r="B527" s="214"/>
      <c r="C527" s="214"/>
      <c r="D527" s="214"/>
      <c r="E527" s="214"/>
      <c r="F527" s="214"/>
      <c r="G527" s="214"/>
      <c r="H527" s="214"/>
      <c r="I527" s="214"/>
      <c r="J527" s="214"/>
      <c r="K527" s="214"/>
      <c r="L527" s="214"/>
      <c r="M527" s="214"/>
      <c r="N527" s="214"/>
      <c r="O527" s="214"/>
      <c r="P527" s="214"/>
      <c r="Q527" s="214"/>
      <c r="R527" s="214"/>
      <c r="S527" s="214"/>
      <c r="T527" s="214"/>
      <c r="U527" s="214"/>
      <c r="V527" s="214"/>
      <c r="W527" s="214"/>
      <c r="X527" s="214"/>
      <c r="Y527" s="214"/>
      <c r="Z527" s="214"/>
      <c r="AA527" s="214"/>
      <c r="AB527" s="214"/>
      <c r="AC527" s="214"/>
      <c r="AD527" s="214"/>
      <c r="AE527" s="214"/>
      <c r="AF527" s="214"/>
      <c r="AG527" s="214"/>
      <c r="AH527" s="214"/>
      <c r="AI527" s="214"/>
      <c r="AJ527" s="214"/>
    </row>
    <row r="528" ht="12.75" customHeight="1">
      <c r="A528" s="214"/>
      <c r="B528" s="214"/>
      <c r="C528" s="214"/>
      <c r="D528" s="214"/>
      <c r="E528" s="214"/>
      <c r="F528" s="214"/>
      <c r="G528" s="214"/>
      <c r="H528" s="214"/>
      <c r="I528" s="214"/>
      <c r="J528" s="214"/>
      <c r="K528" s="214"/>
      <c r="L528" s="214"/>
      <c r="M528" s="214"/>
      <c r="N528" s="214"/>
      <c r="O528" s="214"/>
      <c r="P528" s="214"/>
      <c r="Q528" s="214"/>
      <c r="R528" s="214"/>
      <c r="S528" s="214"/>
      <c r="T528" s="214"/>
      <c r="U528" s="214"/>
      <c r="V528" s="214"/>
      <c r="W528" s="214"/>
      <c r="X528" s="214"/>
      <c r="Y528" s="214"/>
      <c r="Z528" s="214"/>
      <c r="AA528" s="214"/>
      <c r="AB528" s="214"/>
      <c r="AC528" s="214"/>
      <c r="AD528" s="214"/>
      <c r="AE528" s="214"/>
      <c r="AF528" s="214"/>
      <c r="AG528" s="214"/>
      <c r="AH528" s="214"/>
      <c r="AI528" s="214"/>
      <c r="AJ528" s="214"/>
    </row>
    <row r="529" ht="12.75" customHeight="1">
      <c r="A529" s="214"/>
      <c r="B529" s="214"/>
      <c r="C529" s="214"/>
      <c r="D529" s="214"/>
      <c r="E529" s="214"/>
      <c r="F529" s="214"/>
      <c r="G529" s="214"/>
      <c r="H529" s="214"/>
      <c r="I529" s="214"/>
      <c r="J529" s="214"/>
      <c r="K529" s="214"/>
      <c r="L529" s="214"/>
      <c r="M529" s="214"/>
      <c r="N529" s="214"/>
      <c r="O529" s="214"/>
      <c r="P529" s="214"/>
      <c r="Q529" s="214"/>
      <c r="R529" s="214"/>
      <c r="S529" s="214"/>
      <c r="T529" s="214"/>
      <c r="U529" s="214"/>
      <c r="V529" s="214"/>
      <c r="W529" s="214"/>
      <c r="X529" s="214"/>
      <c r="Y529" s="214"/>
      <c r="Z529" s="214"/>
      <c r="AA529" s="214"/>
      <c r="AB529" s="214"/>
      <c r="AC529" s="214"/>
      <c r="AD529" s="214"/>
      <c r="AE529" s="214"/>
      <c r="AF529" s="214"/>
      <c r="AG529" s="214"/>
      <c r="AH529" s="214"/>
      <c r="AI529" s="214"/>
      <c r="AJ529" s="214"/>
    </row>
    <row r="530" ht="12.75" customHeight="1">
      <c r="A530" s="214"/>
      <c r="B530" s="214"/>
      <c r="C530" s="214"/>
      <c r="D530" s="214"/>
      <c r="E530" s="214"/>
      <c r="F530" s="214"/>
      <c r="G530" s="214"/>
      <c r="H530" s="214"/>
      <c r="I530" s="214"/>
      <c r="J530" s="214"/>
      <c r="K530" s="214"/>
      <c r="L530" s="214"/>
      <c r="M530" s="214"/>
      <c r="N530" s="214"/>
      <c r="O530" s="214"/>
      <c r="P530" s="214"/>
      <c r="Q530" s="214"/>
      <c r="R530" s="214"/>
      <c r="S530" s="214"/>
      <c r="T530" s="214"/>
      <c r="U530" s="214"/>
      <c r="V530" s="214"/>
      <c r="W530" s="214"/>
      <c r="X530" s="214"/>
      <c r="Y530" s="214"/>
      <c r="Z530" s="214"/>
      <c r="AA530" s="214"/>
      <c r="AB530" s="214"/>
      <c r="AC530" s="214"/>
      <c r="AD530" s="214"/>
      <c r="AE530" s="214"/>
      <c r="AF530" s="214"/>
      <c r="AG530" s="214"/>
      <c r="AH530" s="214"/>
      <c r="AI530" s="214"/>
      <c r="AJ530" s="214"/>
    </row>
    <row r="531" ht="12.75" customHeight="1">
      <c r="A531" s="214"/>
      <c r="B531" s="214"/>
      <c r="C531" s="214"/>
      <c r="D531" s="214"/>
      <c r="E531" s="214"/>
      <c r="F531" s="214"/>
      <c r="G531" s="214"/>
      <c r="H531" s="214"/>
      <c r="I531" s="214"/>
      <c r="J531" s="214"/>
      <c r="K531" s="214"/>
      <c r="L531" s="214"/>
      <c r="M531" s="214"/>
      <c r="N531" s="214"/>
      <c r="O531" s="214"/>
      <c r="P531" s="214"/>
      <c r="Q531" s="214"/>
      <c r="R531" s="214"/>
      <c r="S531" s="214"/>
      <c r="T531" s="214"/>
      <c r="U531" s="214"/>
      <c r="V531" s="214"/>
      <c r="W531" s="214"/>
      <c r="X531" s="214"/>
      <c r="Y531" s="214"/>
      <c r="Z531" s="214"/>
      <c r="AA531" s="214"/>
      <c r="AB531" s="214"/>
      <c r="AC531" s="214"/>
      <c r="AD531" s="214"/>
      <c r="AE531" s="214"/>
      <c r="AF531" s="214"/>
      <c r="AG531" s="214"/>
      <c r="AH531" s="214"/>
      <c r="AI531" s="214"/>
      <c r="AJ531" s="214"/>
    </row>
    <row r="532" ht="12.75" customHeight="1">
      <c r="A532" s="214"/>
      <c r="B532" s="214"/>
      <c r="C532" s="214"/>
      <c r="D532" s="214"/>
      <c r="E532" s="214"/>
      <c r="F532" s="214"/>
      <c r="G532" s="214"/>
      <c r="H532" s="214"/>
      <c r="I532" s="214"/>
      <c r="J532" s="214"/>
      <c r="K532" s="214"/>
      <c r="L532" s="214"/>
      <c r="M532" s="214"/>
      <c r="N532" s="214"/>
      <c r="O532" s="214"/>
      <c r="P532" s="214"/>
      <c r="Q532" s="214"/>
      <c r="R532" s="214"/>
      <c r="S532" s="214"/>
      <c r="T532" s="214"/>
      <c r="U532" s="214"/>
      <c r="V532" s="214"/>
      <c r="W532" s="214"/>
      <c r="X532" s="214"/>
      <c r="Y532" s="214"/>
      <c r="Z532" s="214"/>
      <c r="AA532" s="214"/>
      <c r="AB532" s="214"/>
      <c r="AC532" s="214"/>
      <c r="AD532" s="214"/>
      <c r="AE532" s="214"/>
      <c r="AF532" s="214"/>
      <c r="AG532" s="214"/>
      <c r="AH532" s="214"/>
      <c r="AI532" s="214"/>
      <c r="AJ532" s="214"/>
    </row>
    <row r="533" ht="12.75" customHeight="1">
      <c r="A533" s="214"/>
      <c r="B533" s="214"/>
      <c r="C533" s="214"/>
      <c r="D533" s="214"/>
      <c r="E533" s="214"/>
      <c r="F533" s="214"/>
      <c r="G533" s="214"/>
      <c r="H533" s="214"/>
      <c r="I533" s="214"/>
      <c r="J533" s="214"/>
      <c r="K533" s="214"/>
      <c r="L533" s="214"/>
      <c r="M533" s="214"/>
      <c r="N533" s="214"/>
      <c r="O533" s="214"/>
      <c r="P533" s="214"/>
      <c r="Q533" s="214"/>
      <c r="R533" s="214"/>
      <c r="S533" s="214"/>
      <c r="T533" s="214"/>
      <c r="U533" s="214"/>
      <c r="V533" s="214"/>
      <c r="W533" s="214"/>
      <c r="X533" s="214"/>
      <c r="Y533" s="214"/>
      <c r="Z533" s="214"/>
      <c r="AA533" s="214"/>
      <c r="AB533" s="214"/>
      <c r="AC533" s="214"/>
      <c r="AD533" s="214"/>
      <c r="AE533" s="214"/>
      <c r="AF533" s="214"/>
      <c r="AG533" s="214"/>
      <c r="AH533" s="214"/>
      <c r="AI533" s="214"/>
      <c r="AJ533" s="214"/>
    </row>
    <row r="534" ht="12.75" customHeight="1">
      <c r="A534" s="214"/>
      <c r="B534" s="214"/>
      <c r="C534" s="214"/>
      <c r="D534" s="214"/>
      <c r="E534" s="214"/>
      <c r="F534" s="214"/>
      <c r="G534" s="214"/>
      <c r="H534" s="214"/>
      <c r="I534" s="214"/>
      <c r="J534" s="214"/>
      <c r="K534" s="214"/>
      <c r="L534" s="214"/>
      <c r="M534" s="214"/>
      <c r="N534" s="214"/>
      <c r="O534" s="214"/>
      <c r="P534" s="214"/>
      <c r="Q534" s="214"/>
      <c r="R534" s="214"/>
      <c r="S534" s="214"/>
      <c r="T534" s="214"/>
      <c r="U534" s="214"/>
      <c r="V534" s="214"/>
      <c r="W534" s="214"/>
      <c r="X534" s="214"/>
      <c r="Y534" s="214"/>
      <c r="Z534" s="214"/>
      <c r="AA534" s="214"/>
      <c r="AB534" s="214"/>
      <c r="AC534" s="214"/>
      <c r="AD534" s="214"/>
      <c r="AE534" s="214"/>
      <c r="AF534" s="214"/>
      <c r="AG534" s="214"/>
      <c r="AH534" s="214"/>
      <c r="AI534" s="214"/>
      <c r="AJ534" s="214"/>
    </row>
    <row r="535" ht="12.75" customHeight="1">
      <c r="A535" s="214"/>
      <c r="B535" s="214"/>
      <c r="C535" s="214"/>
      <c r="D535" s="214"/>
      <c r="E535" s="214"/>
      <c r="F535" s="214"/>
      <c r="G535" s="214"/>
      <c r="H535" s="214"/>
      <c r="I535" s="214"/>
      <c r="J535" s="214"/>
      <c r="K535" s="214"/>
      <c r="L535" s="214"/>
      <c r="M535" s="214"/>
      <c r="N535" s="214"/>
      <c r="O535" s="214"/>
      <c r="P535" s="214"/>
      <c r="Q535" s="214"/>
      <c r="R535" s="214"/>
      <c r="S535" s="214"/>
      <c r="T535" s="214"/>
      <c r="U535" s="214"/>
      <c r="V535" s="214"/>
      <c r="W535" s="214"/>
      <c r="X535" s="214"/>
      <c r="Y535" s="214"/>
      <c r="Z535" s="214"/>
      <c r="AA535" s="214"/>
      <c r="AB535" s="214"/>
      <c r="AC535" s="214"/>
      <c r="AD535" s="214"/>
      <c r="AE535" s="214"/>
      <c r="AF535" s="214"/>
      <c r="AG535" s="214"/>
      <c r="AH535" s="214"/>
      <c r="AI535" s="214"/>
      <c r="AJ535" s="214"/>
    </row>
    <row r="536" ht="12.75" customHeight="1">
      <c r="A536" s="214"/>
      <c r="B536" s="214"/>
      <c r="C536" s="214"/>
      <c r="D536" s="214"/>
      <c r="E536" s="214"/>
      <c r="F536" s="214"/>
      <c r="G536" s="214"/>
      <c r="H536" s="214"/>
      <c r="I536" s="214"/>
      <c r="J536" s="214"/>
      <c r="K536" s="214"/>
      <c r="L536" s="214"/>
      <c r="M536" s="214"/>
      <c r="N536" s="214"/>
      <c r="O536" s="214"/>
      <c r="P536" s="214"/>
      <c r="Q536" s="214"/>
      <c r="R536" s="214"/>
      <c r="S536" s="214"/>
      <c r="T536" s="214"/>
      <c r="U536" s="214"/>
      <c r="V536" s="214"/>
      <c r="W536" s="214"/>
      <c r="X536" s="214"/>
      <c r="Y536" s="214"/>
      <c r="Z536" s="214"/>
      <c r="AA536" s="214"/>
      <c r="AB536" s="214"/>
      <c r="AC536" s="214"/>
      <c r="AD536" s="214"/>
      <c r="AE536" s="214"/>
      <c r="AF536" s="214"/>
      <c r="AG536" s="214"/>
      <c r="AH536" s="214"/>
      <c r="AI536" s="214"/>
      <c r="AJ536" s="214"/>
    </row>
    <row r="537" ht="12.75" customHeight="1">
      <c r="A537" s="214"/>
      <c r="B537" s="214"/>
      <c r="C537" s="214"/>
      <c r="D537" s="214"/>
      <c r="E537" s="214"/>
      <c r="F537" s="214"/>
      <c r="G537" s="214"/>
      <c r="H537" s="214"/>
      <c r="I537" s="214"/>
      <c r="J537" s="214"/>
      <c r="K537" s="214"/>
      <c r="L537" s="214"/>
      <c r="M537" s="214"/>
      <c r="N537" s="214"/>
      <c r="O537" s="214"/>
      <c r="P537" s="214"/>
      <c r="Q537" s="214"/>
      <c r="R537" s="214"/>
      <c r="S537" s="214"/>
      <c r="T537" s="214"/>
      <c r="U537" s="214"/>
      <c r="V537" s="214"/>
      <c r="W537" s="214"/>
      <c r="X537" s="214"/>
      <c r="Y537" s="214"/>
      <c r="Z537" s="214"/>
      <c r="AA537" s="214"/>
      <c r="AB537" s="214"/>
      <c r="AC537" s="214"/>
      <c r="AD537" s="214"/>
      <c r="AE537" s="214"/>
      <c r="AF537" s="214"/>
      <c r="AG537" s="214"/>
      <c r="AH537" s="214"/>
      <c r="AI537" s="214"/>
      <c r="AJ537" s="214"/>
    </row>
    <row r="538" ht="12.75" customHeight="1">
      <c r="A538" s="214"/>
      <c r="B538" s="214"/>
      <c r="C538" s="214"/>
      <c r="D538" s="214"/>
      <c r="E538" s="214"/>
      <c r="F538" s="214"/>
      <c r="G538" s="214"/>
      <c r="H538" s="214"/>
      <c r="I538" s="214"/>
      <c r="J538" s="214"/>
      <c r="K538" s="214"/>
      <c r="L538" s="214"/>
      <c r="M538" s="214"/>
      <c r="N538" s="214"/>
      <c r="O538" s="214"/>
      <c r="P538" s="214"/>
      <c r="Q538" s="214"/>
      <c r="R538" s="214"/>
      <c r="S538" s="214"/>
      <c r="T538" s="214"/>
      <c r="U538" s="214"/>
      <c r="V538" s="214"/>
      <c r="W538" s="214"/>
      <c r="X538" s="214"/>
      <c r="Y538" s="214"/>
      <c r="Z538" s="214"/>
      <c r="AA538" s="214"/>
      <c r="AB538" s="214"/>
      <c r="AC538" s="214"/>
      <c r="AD538" s="214"/>
      <c r="AE538" s="214"/>
      <c r="AF538" s="214"/>
      <c r="AG538" s="214"/>
      <c r="AH538" s="214"/>
      <c r="AI538" s="214"/>
      <c r="AJ538" s="214"/>
    </row>
    <row r="539" ht="12.75" customHeight="1">
      <c r="A539" s="214"/>
      <c r="B539" s="214"/>
      <c r="C539" s="214"/>
      <c r="D539" s="214"/>
      <c r="E539" s="214"/>
      <c r="F539" s="214"/>
      <c r="G539" s="214"/>
      <c r="H539" s="214"/>
      <c r="I539" s="214"/>
      <c r="J539" s="214"/>
      <c r="K539" s="214"/>
      <c r="L539" s="214"/>
      <c r="M539" s="214"/>
      <c r="N539" s="214"/>
      <c r="O539" s="214"/>
      <c r="P539" s="214"/>
      <c r="Q539" s="214"/>
      <c r="R539" s="214"/>
      <c r="S539" s="214"/>
      <c r="T539" s="214"/>
      <c r="U539" s="214"/>
      <c r="V539" s="214"/>
      <c r="W539" s="214"/>
      <c r="X539" s="214"/>
      <c r="Y539" s="214"/>
      <c r="Z539" s="214"/>
      <c r="AA539" s="214"/>
      <c r="AB539" s="214"/>
      <c r="AC539" s="214"/>
      <c r="AD539" s="214"/>
      <c r="AE539" s="214"/>
      <c r="AF539" s="214"/>
      <c r="AG539" s="214"/>
      <c r="AH539" s="214"/>
      <c r="AI539" s="214"/>
      <c r="AJ539" s="214"/>
    </row>
    <row r="540" ht="12.75" customHeight="1">
      <c r="A540" s="214"/>
      <c r="B540" s="214"/>
      <c r="C540" s="214"/>
      <c r="D540" s="214"/>
      <c r="E540" s="214"/>
      <c r="F540" s="214"/>
      <c r="G540" s="214"/>
      <c r="H540" s="214"/>
      <c r="I540" s="214"/>
      <c r="J540" s="214"/>
      <c r="K540" s="214"/>
      <c r="L540" s="214"/>
      <c r="M540" s="214"/>
      <c r="N540" s="214"/>
      <c r="O540" s="214"/>
      <c r="P540" s="214"/>
      <c r="Q540" s="214"/>
      <c r="R540" s="214"/>
      <c r="S540" s="214"/>
      <c r="T540" s="214"/>
      <c r="U540" s="214"/>
      <c r="V540" s="214"/>
      <c r="W540" s="214"/>
      <c r="X540" s="214"/>
      <c r="Y540" s="214"/>
      <c r="Z540" s="214"/>
      <c r="AA540" s="214"/>
      <c r="AB540" s="214"/>
      <c r="AC540" s="214"/>
      <c r="AD540" s="214"/>
      <c r="AE540" s="214"/>
      <c r="AF540" s="214"/>
      <c r="AG540" s="214"/>
      <c r="AH540" s="214"/>
      <c r="AI540" s="214"/>
      <c r="AJ540" s="214"/>
    </row>
    <row r="541" ht="12.75" customHeight="1">
      <c r="A541" s="214"/>
      <c r="B541" s="214"/>
      <c r="C541" s="214"/>
      <c r="D541" s="214"/>
      <c r="E541" s="214"/>
      <c r="F541" s="214"/>
      <c r="G541" s="214"/>
      <c r="H541" s="214"/>
      <c r="I541" s="214"/>
      <c r="J541" s="214"/>
      <c r="K541" s="214"/>
      <c r="L541" s="214"/>
      <c r="M541" s="214"/>
      <c r="N541" s="214"/>
      <c r="O541" s="214"/>
      <c r="P541" s="214"/>
      <c r="Q541" s="214"/>
      <c r="R541" s="214"/>
      <c r="S541" s="214"/>
      <c r="T541" s="214"/>
      <c r="U541" s="214"/>
      <c r="V541" s="214"/>
      <c r="W541" s="214"/>
      <c r="X541" s="214"/>
      <c r="Y541" s="214"/>
      <c r="Z541" s="214"/>
      <c r="AA541" s="214"/>
      <c r="AB541" s="214"/>
      <c r="AC541" s="214"/>
      <c r="AD541" s="214"/>
      <c r="AE541" s="214"/>
      <c r="AF541" s="214"/>
      <c r="AG541" s="214"/>
      <c r="AH541" s="214"/>
      <c r="AI541" s="214"/>
      <c r="AJ541" s="214"/>
    </row>
    <row r="542" ht="12.75" customHeight="1">
      <c r="A542" s="214"/>
      <c r="B542" s="214"/>
      <c r="C542" s="214"/>
      <c r="D542" s="214"/>
      <c r="E542" s="214"/>
      <c r="F542" s="214"/>
      <c r="G542" s="214"/>
      <c r="H542" s="214"/>
      <c r="I542" s="214"/>
      <c r="J542" s="214"/>
      <c r="K542" s="214"/>
      <c r="L542" s="214"/>
      <c r="M542" s="214"/>
      <c r="N542" s="214"/>
      <c r="O542" s="214"/>
      <c r="P542" s="214"/>
      <c r="Q542" s="214"/>
      <c r="R542" s="214"/>
      <c r="S542" s="214"/>
      <c r="T542" s="214"/>
      <c r="U542" s="214"/>
      <c r="V542" s="214"/>
      <c r="W542" s="214"/>
      <c r="X542" s="214"/>
      <c r="Y542" s="214"/>
      <c r="Z542" s="214"/>
      <c r="AA542" s="214"/>
      <c r="AB542" s="214"/>
      <c r="AC542" s="214"/>
      <c r="AD542" s="214"/>
      <c r="AE542" s="214"/>
      <c r="AF542" s="214"/>
      <c r="AG542" s="214"/>
      <c r="AH542" s="214"/>
      <c r="AI542" s="214"/>
      <c r="AJ542" s="214"/>
    </row>
    <row r="543" ht="12.75" customHeight="1">
      <c r="A543" s="214"/>
      <c r="B543" s="214"/>
      <c r="C543" s="214"/>
      <c r="D543" s="214"/>
      <c r="E543" s="214"/>
      <c r="F543" s="214"/>
      <c r="G543" s="214"/>
      <c r="H543" s="214"/>
      <c r="I543" s="214"/>
      <c r="J543" s="214"/>
      <c r="K543" s="214"/>
      <c r="L543" s="214"/>
      <c r="M543" s="214"/>
      <c r="N543" s="214"/>
      <c r="O543" s="214"/>
      <c r="P543" s="214"/>
      <c r="Q543" s="214"/>
      <c r="R543" s="214"/>
      <c r="S543" s="214"/>
      <c r="T543" s="214"/>
      <c r="U543" s="214"/>
      <c r="V543" s="214"/>
      <c r="W543" s="214"/>
      <c r="X543" s="214"/>
      <c r="Y543" s="214"/>
      <c r="Z543" s="214"/>
      <c r="AA543" s="214"/>
      <c r="AB543" s="214"/>
      <c r="AC543" s="214"/>
      <c r="AD543" s="214"/>
      <c r="AE543" s="214"/>
      <c r="AF543" s="214"/>
      <c r="AG543" s="214"/>
      <c r="AH543" s="214"/>
      <c r="AI543" s="214"/>
      <c r="AJ543" s="214"/>
    </row>
    <row r="544" ht="12.75" customHeight="1">
      <c r="A544" s="214"/>
      <c r="B544" s="214"/>
      <c r="C544" s="214"/>
      <c r="D544" s="214"/>
      <c r="E544" s="214"/>
      <c r="F544" s="214"/>
      <c r="G544" s="214"/>
      <c r="H544" s="214"/>
      <c r="I544" s="214"/>
      <c r="J544" s="214"/>
      <c r="K544" s="214"/>
      <c r="L544" s="214"/>
      <c r="M544" s="214"/>
      <c r="N544" s="214"/>
      <c r="O544" s="214"/>
      <c r="P544" s="214"/>
      <c r="Q544" s="214"/>
      <c r="R544" s="214"/>
      <c r="S544" s="214"/>
      <c r="T544" s="214"/>
      <c r="U544" s="214"/>
      <c r="V544" s="214"/>
      <c r="W544" s="214"/>
      <c r="X544" s="214"/>
      <c r="Y544" s="214"/>
      <c r="Z544" s="214"/>
      <c r="AA544" s="214"/>
      <c r="AB544" s="214"/>
      <c r="AC544" s="214"/>
      <c r="AD544" s="214"/>
      <c r="AE544" s="214"/>
      <c r="AF544" s="214"/>
      <c r="AG544" s="214"/>
      <c r="AH544" s="214"/>
      <c r="AI544" s="214"/>
      <c r="AJ544" s="214"/>
    </row>
    <row r="545" ht="12.75" customHeight="1">
      <c r="A545" s="214"/>
      <c r="B545" s="214"/>
      <c r="C545" s="214"/>
      <c r="D545" s="214"/>
      <c r="E545" s="214"/>
      <c r="F545" s="214"/>
      <c r="G545" s="214"/>
      <c r="H545" s="214"/>
      <c r="I545" s="214"/>
      <c r="J545" s="214"/>
      <c r="K545" s="214"/>
      <c r="L545" s="214"/>
      <c r="M545" s="214"/>
      <c r="N545" s="214"/>
      <c r="O545" s="214"/>
      <c r="P545" s="214"/>
      <c r="Q545" s="214"/>
      <c r="R545" s="214"/>
      <c r="S545" s="214"/>
      <c r="T545" s="214"/>
      <c r="U545" s="214"/>
      <c r="V545" s="214"/>
      <c r="W545" s="214"/>
      <c r="X545" s="214"/>
      <c r="Y545" s="214"/>
      <c r="Z545" s="214"/>
      <c r="AA545" s="214"/>
      <c r="AB545" s="214"/>
      <c r="AC545" s="214"/>
      <c r="AD545" s="214"/>
      <c r="AE545" s="214"/>
      <c r="AF545" s="214"/>
      <c r="AG545" s="214"/>
      <c r="AH545" s="214"/>
      <c r="AI545" s="214"/>
      <c r="AJ545" s="214"/>
    </row>
    <row r="546" ht="12.75" customHeight="1">
      <c r="A546" s="214"/>
      <c r="B546" s="214"/>
      <c r="C546" s="214"/>
      <c r="D546" s="214"/>
      <c r="E546" s="214"/>
      <c r="F546" s="214"/>
      <c r="G546" s="214"/>
      <c r="H546" s="214"/>
      <c r="I546" s="214"/>
      <c r="J546" s="214"/>
      <c r="K546" s="214"/>
      <c r="L546" s="214"/>
      <c r="M546" s="214"/>
      <c r="N546" s="214"/>
      <c r="O546" s="214"/>
      <c r="P546" s="214"/>
      <c r="Q546" s="214"/>
      <c r="R546" s="214"/>
      <c r="S546" s="214"/>
      <c r="T546" s="214"/>
      <c r="U546" s="214"/>
      <c r="V546" s="214"/>
      <c r="W546" s="214"/>
      <c r="X546" s="214"/>
      <c r="Y546" s="214"/>
      <c r="Z546" s="214"/>
      <c r="AA546" s="214"/>
      <c r="AB546" s="214"/>
      <c r="AC546" s="214"/>
      <c r="AD546" s="214"/>
      <c r="AE546" s="214"/>
      <c r="AF546" s="214"/>
      <c r="AG546" s="214"/>
      <c r="AH546" s="214"/>
      <c r="AI546" s="214"/>
      <c r="AJ546" s="214"/>
    </row>
    <row r="547" ht="12.75" customHeight="1">
      <c r="A547" s="214"/>
      <c r="B547" s="214"/>
      <c r="C547" s="214"/>
      <c r="D547" s="214"/>
      <c r="E547" s="214"/>
      <c r="F547" s="214"/>
      <c r="G547" s="214"/>
      <c r="H547" s="214"/>
      <c r="I547" s="214"/>
      <c r="J547" s="214"/>
      <c r="K547" s="214"/>
      <c r="L547" s="214"/>
      <c r="M547" s="214"/>
      <c r="N547" s="214"/>
      <c r="O547" s="214"/>
      <c r="P547" s="214"/>
      <c r="Q547" s="214"/>
      <c r="R547" s="214"/>
      <c r="S547" s="214"/>
      <c r="T547" s="214"/>
      <c r="U547" s="214"/>
      <c r="V547" s="214"/>
      <c r="W547" s="214"/>
      <c r="X547" s="214"/>
      <c r="Y547" s="214"/>
      <c r="Z547" s="214"/>
      <c r="AA547" s="214"/>
      <c r="AB547" s="214"/>
      <c r="AC547" s="214"/>
      <c r="AD547" s="214"/>
      <c r="AE547" s="214"/>
      <c r="AF547" s="214"/>
      <c r="AG547" s="214"/>
      <c r="AH547" s="214"/>
      <c r="AI547" s="214"/>
      <c r="AJ547" s="214"/>
    </row>
    <row r="548" ht="12.75" customHeight="1">
      <c r="A548" s="214"/>
      <c r="B548" s="214"/>
      <c r="C548" s="214"/>
      <c r="D548" s="214"/>
      <c r="E548" s="214"/>
      <c r="F548" s="214"/>
      <c r="G548" s="214"/>
      <c r="H548" s="214"/>
      <c r="I548" s="214"/>
      <c r="J548" s="214"/>
      <c r="K548" s="214"/>
      <c r="L548" s="214"/>
      <c r="M548" s="214"/>
      <c r="N548" s="214"/>
      <c r="O548" s="214"/>
      <c r="P548" s="214"/>
      <c r="Q548" s="214"/>
      <c r="R548" s="214"/>
      <c r="S548" s="214"/>
      <c r="T548" s="214"/>
      <c r="U548" s="214"/>
      <c r="V548" s="214"/>
      <c r="W548" s="214"/>
      <c r="X548" s="214"/>
      <c r="Y548" s="214"/>
      <c r="Z548" s="214"/>
      <c r="AA548" s="214"/>
      <c r="AB548" s="214"/>
      <c r="AC548" s="214"/>
      <c r="AD548" s="214"/>
      <c r="AE548" s="214"/>
      <c r="AF548" s="214"/>
      <c r="AG548" s="214"/>
      <c r="AH548" s="214"/>
      <c r="AI548" s="214"/>
      <c r="AJ548" s="214"/>
    </row>
    <row r="549" ht="12.75" customHeight="1">
      <c r="A549" s="214"/>
      <c r="B549" s="214"/>
      <c r="C549" s="214"/>
      <c r="D549" s="214"/>
      <c r="E549" s="214"/>
      <c r="F549" s="214"/>
      <c r="G549" s="214"/>
      <c r="H549" s="214"/>
      <c r="I549" s="214"/>
      <c r="J549" s="214"/>
      <c r="K549" s="214"/>
      <c r="L549" s="214"/>
      <c r="M549" s="214"/>
      <c r="N549" s="214"/>
      <c r="O549" s="214"/>
      <c r="P549" s="214"/>
      <c r="Q549" s="214"/>
      <c r="R549" s="214"/>
      <c r="S549" s="214"/>
      <c r="T549" s="214"/>
      <c r="U549" s="214"/>
      <c r="V549" s="214"/>
      <c r="W549" s="214"/>
      <c r="X549" s="214"/>
      <c r="Y549" s="214"/>
      <c r="Z549" s="214"/>
      <c r="AA549" s="214"/>
      <c r="AB549" s="214"/>
      <c r="AC549" s="214"/>
      <c r="AD549" s="214"/>
      <c r="AE549" s="214"/>
      <c r="AF549" s="214"/>
      <c r="AG549" s="214"/>
      <c r="AH549" s="214"/>
      <c r="AI549" s="214"/>
      <c r="AJ549" s="214"/>
    </row>
    <row r="550" ht="12.75" customHeight="1">
      <c r="A550" s="214"/>
      <c r="B550" s="214"/>
      <c r="C550" s="214"/>
      <c r="D550" s="214"/>
      <c r="E550" s="214"/>
      <c r="F550" s="214"/>
      <c r="G550" s="214"/>
      <c r="H550" s="214"/>
      <c r="I550" s="214"/>
      <c r="J550" s="214"/>
      <c r="K550" s="214"/>
      <c r="L550" s="214"/>
      <c r="M550" s="214"/>
      <c r="N550" s="214"/>
      <c r="O550" s="214"/>
      <c r="P550" s="214"/>
      <c r="Q550" s="214"/>
      <c r="R550" s="214"/>
      <c r="S550" s="214"/>
      <c r="T550" s="214"/>
      <c r="U550" s="214"/>
      <c r="V550" s="214"/>
      <c r="W550" s="214"/>
      <c r="X550" s="214"/>
      <c r="Y550" s="214"/>
      <c r="Z550" s="214"/>
      <c r="AA550" s="214"/>
      <c r="AB550" s="214"/>
      <c r="AC550" s="214"/>
      <c r="AD550" s="214"/>
      <c r="AE550" s="214"/>
      <c r="AF550" s="214"/>
      <c r="AG550" s="214"/>
      <c r="AH550" s="214"/>
      <c r="AI550" s="214"/>
      <c r="AJ550" s="214"/>
    </row>
    <row r="551" ht="12.75" customHeight="1">
      <c r="A551" s="214"/>
      <c r="B551" s="214"/>
      <c r="C551" s="214"/>
      <c r="D551" s="214"/>
      <c r="E551" s="214"/>
      <c r="F551" s="214"/>
      <c r="G551" s="214"/>
      <c r="H551" s="214"/>
      <c r="I551" s="214"/>
      <c r="J551" s="214"/>
      <c r="K551" s="214"/>
      <c r="L551" s="214"/>
      <c r="M551" s="214"/>
      <c r="N551" s="214"/>
      <c r="O551" s="214"/>
      <c r="P551" s="214"/>
      <c r="Q551" s="214"/>
      <c r="R551" s="214"/>
      <c r="S551" s="214"/>
      <c r="T551" s="214"/>
      <c r="U551" s="214"/>
      <c r="V551" s="214"/>
      <c r="W551" s="214"/>
      <c r="X551" s="214"/>
      <c r="Y551" s="214"/>
      <c r="Z551" s="214"/>
      <c r="AA551" s="214"/>
      <c r="AB551" s="214"/>
      <c r="AC551" s="214"/>
      <c r="AD551" s="214"/>
      <c r="AE551" s="214"/>
      <c r="AF551" s="214"/>
      <c r="AG551" s="214"/>
      <c r="AH551" s="214"/>
      <c r="AI551" s="214"/>
      <c r="AJ551" s="214"/>
    </row>
    <row r="552" ht="12.75" customHeight="1">
      <c r="A552" s="214"/>
      <c r="B552" s="214"/>
      <c r="C552" s="214"/>
      <c r="D552" s="214"/>
      <c r="E552" s="214"/>
      <c r="F552" s="214"/>
      <c r="G552" s="214"/>
      <c r="H552" s="214"/>
      <c r="I552" s="214"/>
      <c r="J552" s="214"/>
      <c r="K552" s="214"/>
      <c r="L552" s="214"/>
      <c r="M552" s="214"/>
      <c r="N552" s="214"/>
      <c r="O552" s="214"/>
      <c r="P552" s="214"/>
      <c r="Q552" s="214"/>
      <c r="R552" s="214"/>
      <c r="S552" s="214"/>
      <c r="T552" s="214"/>
      <c r="U552" s="214"/>
      <c r="V552" s="214"/>
      <c r="W552" s="214"/>
      <c r="X552" s="214"/>
      <c r="Y552" s="214"/>
      <c r="Z552" s="214"/>
      <c r="AA552" s="214"/>
      <c r="AB552" s="214"/>
      <c r="AC552" s="214"/>
      <c r="AD552" s="214"/>
      <c r="AE552" s="214"/>
      <c r="AF552" s="214"/>
      <c r="AG552" s="214"/>
      <c r="AH552" s="214"/>
      <c r="AI552" s="214"/>
      <c r="AJ552" s="214"/>
    </row>
    <row r="553" ht="12.75" customHeight="1">
      <c r="A553" s="214"/>
      <c r="B553" s="214"/>
      <c r="C553" s="214"/>
      <c r="D553" s="214"/>
      <c r="E553" s="214"/>
      <c r="F553" s="214"/>
      <c r="G553" s="214"/>
      <c r="H553" s="214"/>
      <c r="I553" s="214"/>
      <c r="J553" s="214"/>
      <c r="K553" s="214"/>
      <c r="L553" s="214"/>
      <c r="M553" s="214"/>
      <c r="N553" s="214"/>
      <c r="O553" s="214"/>
      <c r="P553" s="214"/>
      <c r="Q553" s="214"/>
      <c r="R553" s="214"/>
      <c r="S553" s="214"/>
      <c r="T553" s="214"/>
      <c r="U553" s="214"/>
      <c r="V553" s="214"/>
      <c r="W553" s="214"/>
      <c r="X553" s="214"/>
      <c r="Y553" s="214"/>
      <c r="Z553" s="214"/>
      <c r="AA553" s="214"/>
      <c r="AB553" s="214"/>
      <c r="AC553" s="214"/>
      <c r="AD553" s="214"/>
      <c r="AE553" s="214"/>
      <c r="AF553" s="214"/>
      <c r="AG553" s="214"/>
      <c r="AH553" s="214"/>
      <c r="AI553" s="214"/>
      <c r="AJ553" s="214"/>
    </row>
    <row r="554" ht="12.75" customHeight="1">
      <c r="A554" s="214"/>
      <c r="B554" s="214"/>
      <c r="C554" s="214"/>
      <c r="D554" s="214"/>
      <c r="E554" s="214"/>
      <c r="F554" s="214"/>
      <c r="G554" s="214"/>
      <c r="H554" s="214"/>
      <c r="I554" s="214"/>
      <c r="J554" s="214"/>
      <c r="K554" s="214"/>
      <c r="L554" s="214"/>
      <c r="M554" s="214"/>
      <c r="N554" s="214"/>
      <c r="O554" s="214"/>
      <c r="P554" s="214"/>
      <c r="Q554" s="214"/>
      <c r="R554" s="214"/>
      <c r="S554" s="214"/>
      <c r="T554" s="214"/>
      <c r="U554" s="214"/>
      <c r="V554" s="214"/>
      <c r="W554" s="214"/>
      <c r="X554" s="214"/>
      <c r="Y554" s="214"/>
      <c r="Z554" s="214"/>
      <c r="AA554" s="214"/>
      <c r="AB554" s="214"/>
      <c r="AC554" s="214"/>
      <c r="AD554" s="214"/>
      <c r="AE554" s="214"/>
      <c r="AF554" s="214"/>
      <c r="AG554" s="214"/>
      <c r="AH554" s="214"/>
      <c r="AI554" s="214"/>
      <c r="AJ554" s="214"/>
    </row>
    <row r="555" ht="12.75" customHeight="1">
      <c r="A555" s="214"/>
      <c r="B555" s="214"/>
      <c r="C555" s="214"/>
      <c r="D555" s="214"/>
      <c r="E555" s="214"/>
      <c r="F555" s="214"/>
      <c r="G555" s="214"/>
      <c r="H555" s="214"/>
      <c r="I555" s="214"/>
      <c r="J555" s="214"/>
      <c r="K555" s="214"/>
      <c r="L555" s="214"/>
      <c r="M555" s="214"/>
      <c r="N555" s="214"/>
      <c r="O555" s="214"/>
      <c r="P555" s="214"/>
      <c r="Q555" s="214"/>
      <c r="R555" s="214"/>
      <c r="S555" s="214"/>
      <c r="T555" s="214"/>
      <c r="U555" s="214"/>
      <c r="V555" s="214"/>
      <c r="W555" s="214"/>
      <c r="X555" s="214"/>
      <c r="Y555" s="214"/>
      <c r="Z555" s="214"/>
      <c r="AA555" s="214"/>
      <c r="AB555" s="214"/>
      <c r="AC555" s="214"/>
      <c r="AD555" s="214"/>
      <c r="AE555" s="214"/>
      <c r="AF555" s="214"/>
      <c r="AG555" s="214"/>
      <c r="AH555" s="214"/>
      <c r="AI555" s="214"/>
      <c r="AJ555" s="214"/>
    </row>
    <row r="556" ht="12.75" customHeight="1">
      <c r="A556" s="214"/>
      <c r="B556" s="214"/>
      <c r="C556" s="214"/>
      <c r="D556" s="214"/>
      <c r="E556" s="214"/>
      <c r="F556" s="214"/>
      <c r="G556" s="214"/>
      <c r="H556" s="214"/>
      <c r="I556" s="214"/>
      <c r="J556" s="214"/>
      <c r="K556" s="214"/>
      <c r="L556" s="214"/>
      <c r="M556" s="214"/>
      <c r="N556" s="214"/>
      <c r="O556" s="214"/>
      <c r="P556" s="214"/>
      <c r="Q556" s="214"/>
      <c r="R556" s="214"/>
      <c r="S556" s="214"/>
      <c r="T556" s="214"/>
      <c r="U556" s="214"/>
      <c r="V556" s="214"/>
      <c r="W556" s="214"/>
      <c r="X556" s="214"/>
      <c r="Y556" s="214"/>
      <c r="Z556" s="214"/>
      <c r="AA556" s="214"/>
      <c r="AB556" s="214"/>
      <c r="AC556" s="214"/>
      <c r="AD556" s="214"/>
      <c r="AE556" s="214"/>
      <c r="AF556" s="214"/>
      <c r="AG556" s="214"/>
      <c r="AH556" s="214"/>
      <c r="AI556" s="214"/>
      <c r="AJ556" s="214"/>
    </row>
    <row r="557" ht="12.75" customHeight="1">
      <c r="A557" s="214"/>
      <c r="B557" s="214"/>
      <c r="C557" s="214"/>
      <c r="D557" s="214"/>
      <c r="E557" s="214"/>
      <c r="F557" s="214"/>
      <c r="G557" s="214"/>
      <c r="H557" s="214"/>
      <c r="I557" s="214"/>
      <c r="J557" s="214"/>
      <c r="K557" s="214"/>
      <c r="L557" s="214"/>
      <c r="M557" s="214"/>
      <c r="N557" s="214"/>
      <c r="O557" s="214"/>
      <c r="P557" s="214"/>
      <c r="Q557" s="214"/>
      <c r="R557" s="214"/>
      <c r="S557" s="214"/>
      <c r="T557" s="214"/>
      <c r="U557" s="214"/>
      <c r="V557" s="214"/>
      <c r="W557" s="214"/>
      <c r="X557" s="214"/>
      <c r="Y557" s="214"/>
      <c r="Z557" s="214"/>
      <c r="AA557" s="214"/>
      <c r="AB557" s="214"/>
      <c r="AC557" s="214"/>
      <c r="AD557" s="214"/>
      <c r="AE557" s="214"/>
      <c r="AF557" s="214"/>
      <c r="AG557" s="214"/>
      <c r="AH557" s="214"/>
      <c r="AI557" s="214"/>
      <c r="AJ557" s="214"/>
    </row>
    <row r="558" ht="12.75" customHeight="1">
      <c r="A558" s="214"/>
      <c r="B558" s="214"/>
      <c r="C558" s="214"/>
      <c r="D558" s="214"/>
      <c r="E558" s="214"/>
      <c r="F558" s="214"/>
      <c r="G558" s="214"/>
      <c r="H558" s="214"/>
      <c r="I558" s="214"/>
      <c r="J558" s="214"/>
      <c r="K558" s="214"/>
      <c r="L558" s="214"/>
      <c r="M558" s="214"/>
      <c r="N558" s="214"/>
      <c r="O558" s="214"/>
      <c r="P558" s="214"/>
      <c r="Q558" s="214"/>
      <c r="R558" s="214"/>
      <c r="S558" s="214"/>
      <c r="T558" s="214"/>
      <c r="U558" s="214"/>
      <c r="V558" s="214"/>
      <c r="W558" s="214"/>
      <c r="X558" s="214"/>
      <c r="Y558" s="214"/>
      <c r="Z558" s="214"/>
      <c r="AA558" s="214"/>
      <c r="AB558" s="214"/>
      <c r="AC558" s="214"/>
      <c r="AD558" s="214"/>
      <c r="AE558" s="214"/>
      <c r="AF558" s="214"/>
      <c r="AG558" s="214"/>
      <c r="AH558" s="214"/>
      <c r="AI558" s="214"/>
      <c r="AJ558" s="214"/>
    </row>
    <row r="559" ht="12.75" customHeight="1">
      <c r="A559" s="214"/>
      <c r="B559" s="214"/>
      <c r="C559" s="214"/>
      <c r="D559" s="214"/>
      <c r="E559" s="214"/>
      <c r="F559" s="214"/>
      <c r="G559" s="214"/>
      <c r="H559" s="214"/>
      <c r="I559" s="214"/>
      <c r="J559" s="214"/>
      <c r="K559" s="214"/>
      <c r="L559" s="214"/>
      <c r="M559" s="214"/>
      <c r="N559" s="214"/>
      <c r="O559" s="214"/>
      <c r="P559" s="214"/>
      <c r="Q559" s="214"/>
      <c r="R559" s="214"/>
      <c r="S559" s="214"/>
      <c r="T559" s="214"/>
      <c r="U559" s="214"/>
      <c r="V559" s="214"/>
      <c r="W559" s="214"/>
      <c r="X559" s="214"/>
      <c r="Y559" s="214"/>
      <c r="Z559" s="214"/>
      <c r="AA559" s="214"/>
      <c r="AB559" s="214"/>
      <c r="AC559" s="214"/>
      <c r="AD559" s="214"/>
      <c r="AE559" s="214"/>
      <c r="AF559" s="214"/>
      <c r="AG559" s="214"/>
      <c r="AH559" s="214"/>
      <c r="AI559" s="214"/>
      <c r="AJ559" s="214"/>
    </row>
    <row r="560" ht="12.75" customHeight="1">
      <c r="A560" s="214"/>
      <c r="B560" s="214"/>
      <c r="C560" s="214"/>
      <c r="D560" s="214"/>
      <c r="E560" s="214"/>
      <c r="F560" s="214"/>
      <c r="G560" s="214"/>
      <c r="H560" s="214"/>
      <c r="I560" s="214"/>
      <c r="J560" s="214"/>
      <c r="K560" s="214"/>
      <c r="L560" s="214"/>
      <c r="M560" s="214"/>
      <c r="N560" s="214"/>
      <c r="O560" s="214"/>
      <c r="P560" s="214"/>
      <c r="Q560" s="214"/>
      <c r="R560" s="214"/>
      <c r="S560" s="214"/>
      <c r="T560" s="214"/>
      <c r="U560" s="214"/>
      <c r="V560" s="214"/>
      <c r="W560" s="214"/>
      <c r="X560" s="214"/>
      <c r="Y560" s="214"/>
      <c r="Z560" s="214"/>
      <c r="AA560" s="214"/>
      <c r="AB560" s="214"/>
      <c r="AC560" s="214"/>
      <c r="AD560" s="214"/>
      <c r="AE560" s="214"/>
      <c r="AF560" s="214"/>
      <c r="AG560" s="214"/>
      <c r="AH560" s="214"/>
      <c r="AI560" s="214"/>
      <c r="AJ560" s="214"/>
    </row>
    <row r="561" ht="12.75" customHeight="1">
      <c r="A561" s="214"/>
      <c r="B561" s="214"/>
      <c r="C561" s="214"/>
      <c r="D561" s="214"/>
      <c r="E561" s="214"/>
      <c r="F561" s="214"/>
      <c r="G561" s="214"/>
      <c r="H561" s="214"/>
      <c r="I561" s="214"/>
      <c r="J561" s="214"/>
      <c r="K561" s="214"/>
      <c r="L561" s="214"/>
      <c r="M561" s="214"/>
      <c r="N561" s="214"/>
      <c r="O561" s="214"/>
      <c r="P561" s="214"/>
      <c r="Q561" s="214"/>
      <c r="R561" s="214"/>
      <c r="S561" s="214"/>
      <c r="T561" s="214"/>
      <c r="U561" s="214"/>
      <c r="V561" s="214"/>
      <c r="W561" s="214"/>
      <c r="X561" s="214"/>
      <c r="Y561" s="214"/>
      <c r="Z561" s="214"/>
      <c r="AA561" s="214"/>
      <c r="AB561" s="214"/>
      <c r="AC561" s="214"/>
      <c r="AD561" s="214"/>
      <c r="AE561" s="214"/>
      <c r="AF561" s="214"/>
      <c r="AG561" s="214"/>
      <c r="AH561" s="214"/>
      <c r="AI561" s="214"/>
      <c r="AJ561" s="214"/>
    </row>
    <row r="562" ht="12.75" customHeight="1">
      <c r="A562" s="214"/>
      <c r="B562" s="214"/>
      <c r="C562" s="214"/>
      <c r="D562" s="214"/>
      <c r="E562" s="214"/>
      <c r="F562" s="214"/>
      <c r="G562" s="214"/>
      <c r="H562" s="214"/>
      <c r="I562" s="214"/>
      <c r="J562" s="214"/>
      <c r="K562" s="214"/>
      <c r="L562" s="214"/>
      <c r="M562" s="214"/>
      <c r="N562" s="214"/>
      <c r="O562" s="214"/>
      <c r="P562" s="214"/>
      <c r="Q562" s="214"/>
      <c r="R562" s="214"/>
      <c r="S562" s="214"/>
      <c r="T562" s="214"/>
      <c r="U562" s="214"/>
      <c r="V562" s="214"/>
      <c r="W562" s="214"/>
      <c r="X562" s="214"/>
      <c r="Y562" s="214"/>
      <c r="Z562" s="214"/>
      <c r="AA562" s="214"/>
      <c r="AB562" s="214"/>
      <c r="AC562" s="214"/>
      <c r="AD562" s="214"/>
      <c r="AE562" s="214"/>
      <c r="AF562" s="214"/>
      <c r="AG562" s="214"/>
      <c r="AH562" s="214"/>
      <c r="AI562" s="214"/>
      <c r="AJ562" s="214"/>
    </row>
    <row r="563" ht="12.75" customHeight="1">
      <c r="A563" s="214"/>
      <c r="B563" s="214"/>
      <c r="C563" s="214"/>
      <c r="D563" s="214"/>
      <c r="E563" s="214"/>
      <c r="F563" s="214"/>
      <c r="G563" s="214"/>
      <c r="H563" s="214"/>
      <c r="I563" s="214"/>
      <c r="J563" s="214"/>
      <c r="K563" s="214"/>
      <c r="L563" s="214"/>
      <c r="M563" s="214"/>
      <c r="N563" s="214"/>
      <c r="O563" s="214"/>
      <c r="P563" s="214"/>
      <c r="Q563" s="214"/>
      <c r="R563" s="214"/>
      <c r="S563" s="214"/>
      <c r="T563" s="214"/>
      <c r="U563" s="214"/>
      <c r="V563" s="214"/>
      <c r="W563" s="214"/>
      <c r="X563" s="214"/>
      <c r="Y563" s="214"/>
      <c r="Z563" s="214"/>
      <c r="AA563" s="214"/>
      <c r="AB563" s="214"/>
      <c r="AC563" s="214"/>
      <c r="AD563" s="214"/>
      <c r="AE563" s="214"/>
      <c r="AF563" s="214"/>
      <c r="AG563" s="214"/>
      <c r="AH563" s="214"/>
      <c r="AI563" s="214"/>
      <c r="AJ563" s="214"/>
    </row>
    <row r="564" ht="12.75" customHeight="1">
      <c r="A564" s="214"/>
      <c r="B564" s="214"/>
      <c r="C564" s="214"/>
      <c r="D564" s="214"/>
      <c r="E564" s="214"/>
      <c r="F564" s="214"/>
      <c r="G564" s="214"/>
      <c r="H564" s="214"/>
      <c r="I564" s="214"/>
      <c r="J564" s="214"/>
      <c r="K564" s="214"/>
      <c r="L564" s="214"/>
      <c r="M564" s="214"/>
      <c r="N564" s="214"/>
      <c r="O564" s="214"/>
      <c r="P564" s="214"/>
      <c r="Q564" s="214"/>
      <c r="R564" s="214"/>
      <c r="S564" s="214"/>
      <c r="T564" s="214"/>
      <c r="U564" s="214"/>
      <c r="V564" s="214"/>
      <c r="W564" s="214"/>
      <c r="X564" s="214"/>
      <c r="Y564" s="214"/>
      <c r="Z564" s="214"/>
      <c r="AA564" s="214"/>
      <c r="AB564" s="214"/>
      <c r="AC564" s="214"/>
      <c r="AD564" s="214"/>
      <c r="AE564" s="214"/>
      <c r="AF564" s="214"/>
      <c r="AG564" s="214"/>
      <c r="AH564" s="214"/>
      <c r="AI564" s="214"/>
      <c r="AJ564" s="214"/>
    </row>
    <row r="565" ht="12.75" customHeight="1">
      <c r="A565" s="214"/>
      <c r="B565" s="214"/>
      <c r="C565" s="214"/>
      <c r="D565" s="214"/>
      <c r="E565" s="214"/>
      <c r="F565" s="214"/>
      <c r="G565" s="214"/>
      <c r="H565" s="214"/>
      <c r="I565" s="214"/>
      <c r="J565" s="214"/>
      <c r="K565" s="214"/>
      <c r="L565" s="214"/>
      <c r="M565" s="214"/>
      <c r="N565" s="214"/>
      <c r="O565" s="214"/>
      <c r="P565" s="214"/>
      <c r="Q565" s="214"/>
      <c r="R565" s="214"/>
      <c r="S565" s="214"/>
      <c r="T565" s="214"/>
      <c r="U565" s="214"/>
      <c r="V565" s="214"/>
      <c r="W565" s="214"/>
      <c r="X565" s="214"/>
      <c r="Y565" s="214"/>
      <c r="Z565" s="214"/>
      <c r="AA565" s="214"/>
      <c r="AB565" s="214"/>
      <c r="AC565" s="214"/>
      <c r="AD565" s="214"/>
      <c r="AE565" s="214"/>
      <c r="AF565" s="214"/>
      <c r="AG565" s="214"/>
      <c r="AH565" s="214"/>
      <c r="AI565" s="214"/>
      <c r="AJ565" s="214"/>
    </row>
    <row r="566" ht="12.75" customHeight="1">
      <c r="A566" s="214"/>
      <c r="B566" s="214"/>
      <c r="C566" s="214"/>
      <c r="D566" s="214"/>
      <c r="E566" s="214"/>
      <c r="F566" s="214"/>
      <c r="G566" s="214"/>
      <c r="H566" s="214"/>
      <c r="I566" s="214"/>
      <c r="J566" s="214"/>
      <c r="K566" s="214"/>
      <c r="L566" s="214"/>
      <c r="M566" s="214"/>
      <c r="N566" s="214"/>
      <c r="O566" s="214"/>
      <c r="P566" s="214"/>
      <c r="Q566" s="214"/>
      <c r="R566" s="214"/>
      <c r="S566" s="214"/>
      <c r="T566" s="214"/>
      <c r="U566" s="214"/>
      <c r="V566" s="214"/>
      <c r="W566" s="214"/>
      <c r="X566" s="214"/>
      <c r="Y566" s="214"/>
      <c r="Z566" s="214"/>
      <c r="AA566" s="214"/>
      <c r="AB566" s="214"/>
      <c r="AC566" s="214"/>
      <c r="AD566" s="214"/>
      <c r="AE566" s="214"/>
      <c r="AF566" s="214"/>
      <c r="AG566" s="214"/>
      <c r="AH566" s="214"/>
      <c r="AI566" s="214"/>
      <c r="AJ566" s="214"/>
    </row>
    <row r="567" ht="12.75" customHeight="1">
      <c r="A567" s="214"/>
      <c r="B567" s="214"/>
      <c r="C567" s="214"/>
      <c r="D567" s="214"/>
      <c r="E567" s="214"/>
      <c r="F567" s="214"/>
      <c r="G567" s="214"/>
      <c r="H567" s="214"/>
      <c r="I567" s="214"/>
      <c r="J567" s="214"/>
      <c r="K567" s="214"/>
      <c r="L567" s="214"/>
      <c r="M567" s="214"/>
      <c r="N567" s="214"/>
      <c r="O567" s="214"/>
      <c r="P567" s="214"/>
      <c r="Q567" s="214"/>
      <c r="R567" s="214"/>
      <c r="S567" s="214"/>
      <c r="T567" s="214"/>
      <c r="U567" s="214"/>
      <c r="V567" s="214"/>
      <c r="W567" s="214"/>
      <c r="X567" s="214"/>
      <c r="Y567" s="214"/>
      <c r="Z567" s="214"/>
      <c r="AA567" s="214"/>
      <c r="AB567" s="214"/>
      <c r="AC567" s="214"/>
      <c r="AD567" s="214"/>
      <c r="AE567" s="214"/>
      <c r="AF567" s="214"/>
      <c r="AG567" s="214"/>
      <c r="AH567" s="214"/>
      <c r="AI567" s="214"/>
      <c r="AJ567" s="214"/>
    </row>
    <row r="568" ht="12.75" customHeight="1">
      <c r="A568" s="214"/>
      <c r="B568" s="214"/>
      <c r="C568" s="214"/>
      <c r="D568" s="214"/>
      <c r="E568" s="214"/>
      <c r="F568" s="214"/>
      <c r="G568" s="214"/>
      <c r="H568" s="214"/>
      <c r="I568" s="214"/>
      <c r="J568" s="214"/>
      <c r="K568" s="214"/>
      <c r="L568" s="214"/>
      <c r="M568" s="214"/>
      <c r="N568" s="214"/>
      <c r="O568" s="214"/>
      <c r="P568" s="214"/>
      <c r="Q568" s="214"/>
      <c r="R568" s="214"/>
      <c r="S568" s="214"/>
      <c r="T568" s="214"/>
      <c r="U568" s="214"/>
      <c r="V568" s="214"/>
      <c r="W568" s="214"/>
      <c r="X568" s="214"/>
      <c r="Y568" s="214"/>
      <c r="Z568" s="214"/>
      <c r="AA568" s="214"/>
      <c r="AB568" s="214"/>
      <c r="AC568" s="214"/>
      <c r="AD568" s="214"/>
      <c r="AE568" s="214"/>
      <c r="AF568" s="214"/>
      <c r="AG568" s="214"/>
      <c r="AH568" s="214"/>
      <c r="AI568" s="214"/>
      <c r="AJ568" s="214"/>
    </row>
    <row r="569" ht="12.75" customHeight="1">
      <c r="A569" s="214"/>
      <c r="B569" s="214"/>
      <c r="C569" s="214"/>
      <c r="D569" s="214"/>
      <c r="E569" s="214"/>
      <c r="F569" s="214"/>
      <c r="G569" s="214"/>
      <c r="H569" s="214"/>
      <c r="I569" s="214"/>
      <c r="J569" s="214"/>
      <c r="K569" s="214"/>
      <c r="L569" s="214"/>
      <c r="M569" s="214"/>
      <c r="N569" s="214"/>
      <c r="O569" s="214"/>
      <c r="P569" s="214"/>
      <c r="Q569" s="214"/>
      <c r="R569" s="214"/>
      <c r="S569" s="214"/>
      <c r="T569" s="214"/>
      <c r="U569" s="214"/>
      <c r="V569" s="214"/>
      <c r="W569" s="214"/>
      <c r="X569" s="214"/>
      <c r="Y569" s="214"/>
      <c r="Z569" s="214"/>
      <c r="AA569" s="214"/>
      <c r="AB569" s="214"/>
      <c r="AC569" s="214"/>
      <c r="AD569" s="214"/>
      <c r="AE569" s="214"/>
      <c r="AF569" s="214"/>
      <c r="AG569" s="214"/>
      <c r="AH569" s="214"/>
      <c r="AI569" s="214"/>
      <c r="AJ569" s="214"/>
    </row>
    <row r="570" ht="12.75" customHeight="1">
      <c r="A570" s="214"/>
      <c r="B570" s="214"/>
      <c r="C570" s="214"/>
      <c r="D570" s="214"/>
      <c r="E570" s="214"/>
      <c r="F570" s="214"/>
      <c r="G570" s="214"/>
      <c r="H570" s="214"/>
      <c r="I570" s="214"/>
      <c r="J570" s="214"/>
      <c r="K570" s="214"/>
      <c r="L570" s="214"/>
      <c r="M570" s="214"/>
      <c r="N570" s="214"/>
      <c r="O570" s="214"/>
      <c r="P570" s="214"/>
      <c r="Q570" s="214"/>
      <c r="R570" s="214"/>
      <c r="S570" s="214"/>
      <c r="T570" s="214"/>
      <c r="U570" s="214"/>
      <c r="V570" s="214"/>
      <c r="W570" s="214"/>
      <c r="X570" s="214"/>
      <c r="Y570" s="214"/>
      <c r="Z570" s="214"/>
      <c r="AA570" s="214"/>
      <c r="AB570" s="214"/>
      <c r="AC570" s="214"/>
      <c r="AD570" s="214"/>
      <c r="AE570" s="214"/>
      <c r="AF570" s="214"/>
      <c r="AG570" s="214"/>
      <c r="AH570" s="214"/>
      <c r="AI570" s="214"/>
      <c r="AJ570" s="214"/>
    </row>
    <row r="571" ht="12.75" customHeight="1">
      <c r="A571" s="214"/>
      <c r="B571" s="214"/>
      <c r="C571" s="214"/>
      <c r="D571" s="214"/>
      <c r="E571" s="214"/>
      <c r="F571" s="214"/>
      <c r="G571" s="214"/>
      <c r="H571" s="214"/>
      <c r="I571" s="214"/>
      <c r="J571" s="214"/>
      <c r="K571" s="214"/>
      <c r="L571" s="214"/>
      <c r="M571" s="214"/>
      <c r="N571" s="214"/>
      <c r="O571" s="214"/>
      <c r="P571" s="214"/>
      <c r="Q571" s="214"/>
      <c r="R571" s="214"/>
      <c r="S571" s="214"/>
      <c r="T571" s="214"/>
      <c r="U571" s="214"/>
      <c r="V571" s="214"/>
      <c r="W571" s="214"/>
      <c r="X571" s="214"/>
      <c r="Y571" s="214"/>
      <c r="Z571" s="214"/>
      <c r="AA571" s="214"/>
      <c r="AB571" s="214"/>
      <c r="AC571" s="214"/>
      <c r="AD571" s="214"/>
      <c r="AE571" s="214"/>
      <c r="AF571" s="214"/>
      <c r="AG571" s="214"/>
      <c r="AH571" s="214"/>
      <c r="AI571" s="214"/>
      <c r="AJ571" s="214"/>
    </row>
    <row r="572" ht="12.75" customHeight="1">
      <c r="A572" s="214"/>
      <c r="B572" s="214"/>
      <c r="C572" s="214"/>
      <c r="D572" s="214"/>
      <c r="E572" s="214"/>
      <c r="F572" s="214"/>
      <c r="G572" s="214"/>
      <c r="H572" s="214"/>
      <c r="I572" s="214"/>
      <c r="J572" s="214"/>
      <c r="K572" s="214"/>
      <c r="L572" s="214"/>
      <c r="M572" s="214"/>
      <c r="N572" s="214"/>
      <c r="O572" s="214"/>
      <c r="P572" s="214"/>
      <c r="Q572" s="214"/>
      <c r="R572" s="214"/>
      <c r="S572" s="214"/>
      <c r="T572" s="214"/>
      <c r="U572" s="214"/>
      <c r="V572" s="214"/>
      <c r="W572" s="214"/>
      <c r="X572" s="214"/>
      <c r="Y572" s="214"/>
      <c r="Z572" s="214"/>
      <c r="AA572" s="214"/>
      <c r="AB572" s="214"/>
      <c r="AC572" s="214"/>
      <c r="AD572" s="214"/>
      <c r="AE572" s="214"/>
      <c r="AF572" s="214"/>
      <c r="AG572" s="214"/>
      <c r="AH572" s="214"/>
      <c r="AI572" s="214"/>
      <c r="AJ572" s="214"/>
    </row>
    <row r="573" ht="12.75" customHeight="1">
      <c r="A573" s="214"/>
      <c r="B573" s="214"/>
      <c r="C573" s="214"/>
      <c r="D573" s="214"/>
      <c r="E573" s="214"/>
      <c r="F573" s="214"/>
      <c r="G573" s="214"/>
      <c r="H573" s="214"/>
      <c r="I573" s="214"/>
      <c r="J573" s="214"/>
      <c r="K573" s="214"/>
      <c r="L573" s="214"/>
      <c r="M573" s="214"/>
      <c r="N573" s="214"/>
      <c r="O573" s="214"/>
      <c r="P573" s="214"/>
      <c r="Q573" s="214"/>
      <c r="R573" s="214"/>
      <c r="S573" s="214"/>
      <c r="T573" s="214"/>
      <c r="U573" s="214"/>
      <c r="V573" s="214"/>
      <c r="W573" s="214"/>
      <c r="X573" s="214"/>
      <c r="Y573" s="214"/>
      <c r="Z573" s="214"/>
      <c r="AA573" s="214"/>
      <c r="AB573" s="214"/>
      <c r="AC573" s="214"/>
      <c r="AD573" s="214"/>
      <c r="AE573" s="214"/>
      <c r="AF573" s="214"/>
      <c r="AG573" s="214"/>
      <c r="AH573" s="214"/>
      <c r="AI573" s="214"/>
      <c r="AJ573" s="214"/>
    </row>
    <row r="574" ht="12.75" customHeight="1">
      <c r="A574" s="214"/>
      <c r="B574" s="214"/>
      <c r="C574" s="214"/>
      <c r="D574" s="214"/>
      <c r="E574" s="214"/>
      <c r="F574" s="214"/>
      <c r="G574" s="214"/>
      <c r="H574" s="214"/>
      <c r="I574" s="214"/>
      <c r="J574" s="214"/>
      <c r="K574" s="214"/>
      <c r="L574" s="214"/>
      <c r="M574" s="214"/>
      <c r="N574" s="214"/>
      <c r="O574" s="214"/>
      <c r="P574" s="214"/>
      <c r="Q574" s="214"/>
      <c r="R574" s="214"/>
      <c r="S574" s="214"/>
      <c r="T574" s="214"/>
      <c r="U574" s="214"/>
      <c r="V574" s="214"/>
      <c r="W574" s="214"/>
      <c r="X574" s="214"/>
      <c r="Y574" s="214"/>
      <c r="Z574" s="214"/>
      <c r="AA574" s="214"/>
      <c r="AB574" s="214"/>
      <c r="AC574" s="214"/>
      <c r="AD574" s="214"/>
      <c r="AE574" s="214"/>
      <c r="AF574" s="214"/>
      <c r="AG574" s="214"/>
      <c r="AH574" s="214"/>
      <c r="AI574" s="214"/>
      <c r="AJ574" s="214"/>
    </row>
    <row r="575" ht="12.75" customHeight="1">
      <c r="A575" s="214"/>
      <c r="B575" s="214"/>
      <c r="C575" s="214"/>
      <c r="D575" s="214"/>
      <c r="E575" s="214"/>
      <c r="F575" s="214"/>
      <c r="G575" s="214"/>
      <c r="H575" s="214"/>
      <c r="I575" s="214"/>
      <c r="J575" s="214"/>
      <c r="K575" s="214"/>
      <c r="L575" s="214"/>
      <c r="M575" s="214"/>
      <c r="N575" s="214"/>
      <c r="O575" s="214"/>
      <c r="P575" s="214"/>
      <c r="Q575" s="214"/>
      <c r="R575" s="214"/>
      <c r="S575" s="214"/>
      <c r="T575" s="214"/>
      <c r="U575" s="214"/>
      <c r="V575" s="214"/>
      <c r="W575" s="214"/>
      <c r="X575" s="214"/>
      <c r="Y575" s="214"/>
      <c r="Z575" s="214"/>
      <c r="AA575" s="214"/>
      <c r="AB575" s="214"/>
      <c r="AC575" s="214"/>
      <c r="AD575" s="214"/>
      <c r="AE575" s="214"/>
      <c r="AF575" s="214"/>
      <c r="AG575" s="214"/>
      <c r="AH575" s="214"/>
      <c r="AI575" s="214"/>
      <c r="AJ575" s="214"/>
    </row>
    <row r="576" ht="12.75" customHeight="1">
      <c r="A576" s="214"/>
      <c r="B576" s="214"/>
      <c r="C576" s="214"/>
      <c r="D576" s="214"/>
      <c r="E576" s="214"/>
      <c r="F576" s="214"/>
      <c r="G576" s="214"/>
      <c r="H576" s="214"/>
      <c r="I576" s="214"/>
      <c r="J576" s="214"/>
      <c r="K576" s="214"/>
      <c r="L576" s="214"/>
      <c r="M576" s="214"/>
      <c r="N576" s="214"/>
      <c r="O576" s="214"/>
      <c r="P576" s="214"/>
      <c r="Q576" s="214"/>
      <c r="R576" s="214"/>
      <c r="S576" s="214"/>
      <c r="T576" s="214"/>
      <c r="U576" s="214"/>
      <c r="V576" s="214"/>
      <c r="W576" s="214"/>
      <c r="X576" s="214"/>
      <c r="Y576" s="214"/>
      <c r="Z576" s="214"/>
      <c r="AA576" s="214"/>
      <c r="AB576" s="214"/>
      <c r="AC576" s="214"/>
      <c r="AD576" s="214"/>
      <c r="AE576" s="214"/>
      <c r="AF576" s="214"/>
      <c r="AG576" s="214"/>
      <c r="AH576" s="214"/>
      <c r="AI576" s="214"/>
      <c r="AJ576" s="214"/>
    </row>
    <row r="577" ht="12.75" customHeight="1">
      <c r="A577" s="214"/>
      <c r="B577" s="214"/>
      <c r="C577" s="214"/>
      <c r="D577" s="214"/>
      <c r="E577" s="214"/>
      <c r="F577" s="214"/>
      <c r="G577" s="214"/>
      <c r="H577" s="214"/>
      <c r="I577" s="214"/>
      <c r="J577" s="214"/>
      <c r="K577" s="214"/>
      <c r="L577" s="214"/>
      <c r="M577" s="214"/>
      <c r="N577" s="214"/>
      <c r="O577" s="214"/>
      <c r="P577" s="214"/>
      <c r="Q577" s="214"/>
      <c r="R577" s="214"/>
      <c r="S577" s="214"/>
      <c r="T577" s="214"/>
      <c r="U577" s="214"/>
      <c r="V577" s="214"/>
      <c r="W577" s="214"/>
      <c r="X577" s="214"/>
      <c r="Y577" s="214"/>
      <c r="Z577" s="214"/>
      <c r="AA577" s="214"/>
      <c r="AB577" s="214"/>
      <c r="AC577" s="214"/>
      <c r="AD577" s="214"/>
      <c r="AE577" s="214"/>
      <c r="AF577" s="214"/>
      <c r="AG577" s="214"/>
      <c r="AH577" s="214"/>
      <c r="AI577" s="214"/>
      <c r="AJ577" s="214"/>
    </row>
    <row r="578" ht="12.75" customHeight="1">
      <c r="A578" s="214"/>
      <c r="B578" s="214"/>
      <c r="C578" s="214"/>
      <c r="D578" s="214"/>
      <c r="E578" s="214"/>
      <c r="F578" s="214"/>
      <c r="G578" s="214"/>
      <c r="H578" s="214"/>
      <c r="I578" s="214"/>
      <c r="J578" s="214"/>
      <c r="K578" s="214"/>
      <c r="L578" s="214"/>
      <c r="M578" s="214"/>
      <c r="N578" s="214"/>
      <c r="O578" s="214"/>
      <c r="P578" s="214"/>
      <c r="Q578" s="214"/>
      <c r="R578" s="214"/>
      <c r="S578" s="214"/>
      <c r="T578" s="214"/>
      <c r="U578" s="214"/>
      <c r="V578" s="214"/>
      <c r="W578" s="214"/>
      <c r="X578" s="214"/>
      <c r="Y578" s="214"/>
      <c r="Z578" s="214"/>
      <c r="AA578" s="214"/>
      <c r="AB578" s="214"/>
      <c r="AC578" s="214"/>
      <c r="AD578" s="214"/>
      <c r="AE578" s="214"/>
      <c r="AF578" s="214"/>
      <c r="AG578" s="214"/>
      <c r="AH578" s="214"/>
      <c r="AI578" s="214"/>
      <c r="AJ578" s="214"/>
    </row>
    <row r="579" ht="12.75" customHeight="1">
      <c r="A579" s="214"/>
      <c r="B579" s="214"/>
      <c r="C579" s="214"/>
      <c r="D579" s="214"/>
      <c r="E579" s="214"/>
      <c r="F579" s="214"/>
      <c r="G579" s="214"/>
      <c r="H579" s="214"/>
      <c r="I579" s="214"/>
      <c r="J579" s="214"/>
      <c r="K579" s="214"/>
      <c r="L579" s="214"/>
      <c r="M579" s="214"/>
      <c r="N579" s="214"/>
      <c r="O579" s="214"/>
      <c r="P579" s="214"/>
      <c r="Q579" s="214"/>
      <c r="R579" s="214"/>
      <c r="S579" s="214"/>
      <c r="T579" s="214"/>
      <c r="U579" s="214"/>
      <c r="V579" s="214"/>
      <c r="W579" s="214"/>
      <c r="X579" s="214"/>
      <c r="Y579" s="214"/>
      <c r="Z579" s="214"/>
      <c r="AA579" s="214"/>
      <c r="AB579" s="214"/>
      <c r="AC579" s="214"/>
      <c r="AD579" s="214"/>
      <c r="AE579" s="214"/>
      <c r="AF579" s="214"/>
      <c r="AG579" s="214"/>
      <c r="AH579" s="214"/>
      <c r="AI579" s="214"/>
      <c r="AJ579" s="214"/>
    </row>
    <row r="580" ht="12.75" customHeight="1">
      <c r="A580" s="214"/>
      <c r="B580" s="214"/>
      <c r="C580" s="214"/>
      <c r="D580" s="214"/>
      <c r="E580" s="214"/>
      <c r="F580" s="214"/>
      <c r="G580" s="214"/>
      <c r="H580" s="214"/>
      <c r="I580" s="214"/>
      <c r="J580" s="214"/>
      <c r="K580" s="214"/>
      <c r="L580" s="214"/>
      <c r="M580" s="214"/>
      <c r="N580" s="214"/>
      <c r="O580" s="214"/>
      <c r="P580" s="214"/>
      <c r="Q580" s="214"/>
      <c r="R580" s="214"/>
      <c r="S580" s="214"/>
      <c r="T580" s="214"/>
      <c r="U580" s="214"/>
      <c r="V580" s="214"/>
      <c r="W580" s="214"/>
      <c r="X580" s="214"/>
      <c r="Y580" s="214"/>
      <c r="Z580" s="214"/>
      <c r="AA580" s="214"/>
      <c r="AB580" s="214"/>
      <c r="AC580" s="214"/>
      <c r="AD580" s="214"/>
      <c r="AE580" s="214"/>
      <c r="AF580" s="214"/>
      <c r="AG580" s="214"/>
      <c r="AH580" s="214"/>
      <c r="AI580" s="214"/>
      <c r="AJ580" s="214"/>
    </row>
    <row r="581" ht="12.75" customHeight="1">
      <c r="A581" s="214"/>
      <c r="B581" s="214"/>
      <c r="C581" s="214"/>
      <c r="D581" s="214"/>
      <c r="E581" s="214"/>
      <c r="F581" s="214"/>
      <c r="G581" s="214"/>
      <c r="H581" s="214"/>
      <c r="I581" s="214"/>
      <c r="J581" s="214"/>
      <c r="K581" s="214"/>
      <c r="L581" s="214"/>
      <c r="M581" s="214"/>
      <c r="N581" s="214"/>
      <c r="O581" s="214"/>
      <c r="P581" s="214"/>
      <c r="Q581" s="214"/>
      <c r="R581" s="214"/>
      <c r="S581" s="214"/>
      <c r="T581" s="214"/>
      <c r="U581" s="214"/>
      <c r="V581" s="214"/>
      <c r="W581" s="214"/>
      <c r="X581" s="214"/>
      <c r="Y581" s="214"/>
      <c r="Z581" s="214"/>
      <c r="AA581" s="214"/>
      <c r="AB581" s="214"/>
      <c r="AC581" s="214"/>
      <c r="AD581" s="214"/>
      <c r="AE581" s="214"/>
      <c r="AF581" s="214"/>
      <c r="AG581" s="214"/>
      <c r="AH581" s="214"/>
      <c r="AI581" s="214"/>
      <c r="AJ581" s="214"/>
    </row>
    <row r="582" ht="12.75" customHeight="1">
      <c r="A582" s="214"/>
      <c r="B582" s="214"/>
      <c r="C582" s="214"/>
      <c r="D582" s="214"/>
      <c r="E582" s="214"/>
      <c r="F582" s="214"/>
      <c r="G582" s="214"/>
      <c r="H582" s="214"/>
      <c r="I582" s="214"/>
      <c r="J582" s="214"/>
      <c r="K582" s="214"/>
      <c r="L582" s="214"/>
      <c r="M582" s="214"/>
      <c r="N582" s="214"/>
      <c r="O582" s="214"/>
      <c r="P582" s="214"/>
      <c r="Q582" s="214"/>
      <c r="R582" s="214"/>
      <c r="S582" s="214"/>
      <c r="T582" s="214"/>
      <c r="U582" s="214"/>
      <c r="V582" s="214"/>
      <c r="W582" s="214"/>
      <c r="X582" s="214"/>
      <c r="Y582" s="214"/>
      <c r="Z582" s="214"/>
      <c r="AA582" s="214"/>
      <c r="AB582" s="214"/>
      <c r="AC582" s="214"/>
      <c r="AD582" s="214"/>
      <c r="AE582" s="214"/>
      <c r="AF582" s="214"/>
      <c r="AG582" s="214"/>
      <c r="AH582" s="214"/>
      <c r="AI582" s="214"/>
      <c r="AJ582" s="214"/>
    </row>
    <row r="583" ht="12.75" customHeight="1">
      <c r="A583" s="214"/>
      <c r="B583" s="214"/>
      <c r="C583" s="214"/>
      <c r="D583" s="214"/>
      <c r="E583" s="214"/>
      <c r="F583" s="214"/>
      <c r="G583" s="214"/>
      <c r="H583" s="214"/>
      <c r="I583" s="214"/>
      <c r="J583" s="214"/>
      <c r="K583" s="214"/>
      <c r="L583" s="214"/>
      <c r="M583" s="214"/>
      <c r="N583" s="214"/>
      <c r="O583" s="214"/>
      <c r="P583" s="214"/>
      <c r="Q583" s="214"/>
      <c r="R583" s="214"/>
      <c r="S583" s="214"/>
      <c r="T583" s="214"/>
      <c r="U583" s="214"/>
      <c r="V583" s="214"/>
      <c r="W583" s="214"/>
      <c r="X583" s="214"/>
      <c r="Y583" s="214"/>
      <c r="Z583" s="214"/>
      <c r="AA583" s="214"/>
      <c r="AB583" s="214"/>
      <c r="AC583" s="214"/>
      <c r="AD583" s="214"/>
      <c r="AE583" s="214"/>
      <c r="AF583" s="214"/>
      <c r="AG583" s="214"/>
      <c r="AH583" s="214"/>
      <c r="AI583" s="214"/>
      <c r="AJ583" s="214"/>
    </row>
    <row r="584" ht="12.75" customHeight="1">
      <c r="A584" s="214"/>
      <c r="B584" s="214"/>
      <c r="C584" s="214"/>
      <c r="D584" s="214"/>
      <c r="E584" s="214"/>
      <c r="F584" s="214"/>
      <c r="G584" s="214"/>
      <c r="H584" s="214"/>
      <c r="I584" s="214"/>
      <c r="J584" s="214"/>
      <c r="K584" s="214"/>
      <c r="L584" s="214"/>
      <c r="M584" s="214"/>
      <c r="N584" s="214"/>
      <c r="O584" s="214"/>
      <c r="P584" s="214"/>
      <c r="Q584" s="214"/>
      <c r="R584" s="214"/>
      <c r="S584" s="214"/>
      <c r="T584" s="214"/>
      <c r="U584" s="214"/>
      <c r="V584" s="214"/>
      <c r="W584" s="214"/>
      <c r="X584" s="214"/>
      <c r="Y584" s="214"/>
      <c r="Z584" s="214"/>
      <c r="AA584" s="214"/>
      <c r="AB584" s="214"/>
      <c r="AC584" s="214"/>
      <c r="AD584" s="214"/>
      <c r="AE584" s="214"/>
      <c r="AF584" s="214"/>
      <c r="AG584" s="214"/>
      <c r="AH584" s="214"/>
      <c r="AI584" s="214"/>
      <c r="AJ584" s="214"/>
    </row>
    <row r="585" ht="12.75" customHeight="1">
      <c r="A585" s="214"/>
      <c r="B585" s="214"/>
      <c r="C585" s="214"/>
      <c r="D585" s="214"/>
      <c r="E585" s="214"/>
      <c r="F585" s="214"/>
      <c r="G585" s="214"/>
      <c r="H585" s="214"/>
      <c r="I585" s="214"/>
      <c r="J585" s="214"/>
      <c r="K585" s="214"/>
      <c r="L585" s="214"/>
      <c r="M585" s="214"/>
      <c r="N585" s="214"/>
      <c r="O585" s="214"/>
      <c r="P585" s="214"/>
      <c r="Q585" s="214"/>
      <c r="R585" s="214"/>
      <c r="S585" s="214"/>
      <c r="T585" s="214"/>
      <c r="U585" s="214"/>
      <c r="V585" s="214"/>
      <c r="W585" s="214"/>
      <c r="X585" s="214"/>
      <c r="Y585" s="214"/>
      <c r="Z585" s="214"/>
      <c r="AA585" s="214"/>
      <c r="AB585" s="214"/>
      <c r="AC585" s="214"/>
      <c r="AD585" s="214"/>
      <c r="AE585" s="214"/>
      <c r="AF585" s="214"/>
      <c r="AG585" s="214"/>
      <c r="AH585" s="214"/>
      <c r="AI585" s="214"/>
      <c r="AJ585" s="214"/>
    </row>
    <row r="586" ht="12.75" customHeight="1">
      <c r="A586" s="214"/>
      <c r="B586" s="214"/>
      <c r="C586" s="214"/>
      <c r="D586" s="214"/>
      <c r="E586" s="214"/>
      <c r="F586" s="214"/>
      <c r="G586" s="214"/>
      <c r="H586" s="214"/>
      <c r="I586" s="214"/>
      <c r="J586" s="214"/>
      <c r="K586" s="214"/>
      <c r="L586" s="214"/>
      <c r="M586" s="214"/>
      <c r="N586" s="214"/>
      <c r="O586" s="214"/>
      <c r="P586" s="214"/>
      <c r="Q586" s="214"/>
      <c r="R586" s="214"/>
      <c r="S586" s="214"/>
      <c r="T586" s="214"/>
      <c r="U586" s="214"/>
      <c r="V586" s="214"/>
      <c r="W586" s="214"/>
      <c r="X586" s="214"/>
      <c r="Y586" s="214"/>
      <c r="Z586" s="214"/>
      <c r="AA586" s="214"/>
      <c r="AB586" s="214"/>
      <c r="AC586" s="214"/>
      <c r="AD586" s="214"/>
      <c r="AE586" s="214"/>
      <c r="AF586" s="214"/>
      <c r="AG586" s="214"/>
      <c r="AH586" s="214"/>
      <c r="AI586" s="214"/>
      <c r="AJ586" s="214"/>
    </row>
    <row r="587" ht="12.75" customHeight="1">
      <c r="A587" s="214"/>
      <c r="B587" s="214"/>
      <c r="C587" s="214"/>
      <c r="D587" s="214"/>
      <c r="E587" s="214"/>
      <c r="F587" s="214"/>
      <c r="G587" s="214"/>
      <c r="H587" s="214"/>
      <c r="I587" s="214"/>
      <c r="J587" s="214"/>
      <c r="K587" s="214"/>
      <c r="L587" s="214"/>
      <c r="M587" s="214"/>
      <c r="N587" s="214"/>
      <c r="O587" s="214"/>
      <c r="P587" s="214"/>
      <c r="Q587" s="214"/>
      <c r="R587" s="214"/>
      <c r="S587" s="214"/>
      <c r="T587" s="214"/>
      <c r="U587" s="214"/>
      <c r="V587" s="214"/>
      <c r="W587" s="214"/>
      <c r="X587" s="214"/>
      <c r="Y587" s="214"/>
      <c r="Z587" s="214"/>
      <c r="AA587" s="214"/>
      <c r="AB587" s="214"/>
      <c r="AC587" s="214"/>
      <c r="AD587" s="214"/>
      <c r="AE587" s="214"/>
      <c r="AF587" s="214"/>
      <c r="AG587" s="214"/>
      <c r="AH587" s="214"/>
      <c r="AI587" s="214"/>
      <c r="AJ587" s="214"/>
    </row>
    <row r="588" ht="12.75" customHeight="1">
      <c r="A588" s="214"/>
      <c r="B588" s="214"/>
      <c r="C588" s="214"/>
      <c r="D588" s="214"/>
      <c r="E588" s="214"/>
      <c r="F588" s="214"/>
      <c r="G588" s="214"/>
      <c r="H588" s="214"/>
      <c r="I588" s="214"/>
      <c r="J588" s="214"/>
      <c r="K588" s="214"/>
      <c r="L588" s="214"/>
      <c r="M588" s="214"/>
      <c r="N588" s="214"/>
      <c r="O588" s="214"/>
      <c r="P588" s="214"/>
      <c r="Q588" s="214"/>
      <c r="R588" s="214"/>
      <c r="S588" s="214"/>
      <c r="T588" s="214"/>
      <c r="U588" s="214"/>
      <c r="V588" s="214"/>
      <c r="W588" s="214"/>
      <c r="X588" s="214"/>
      <c r="Y588" s="214"/>
      <c r="Z588" s="214"/>
      <c r="AA588" s="214"/>
      <c r="AB588" s="214"/>
      <c r="AC588" s="214"/>
      <c r="AD588" s="214"/>
      <c r="AE588" s="214"/>
      <c r="AF588" s="214"/>
      <c r="AG588" s="214"/>
      <c r="AH588" s="214"/>
      <c r="AI588" s="214"/>
      <c r="AJ588" s="214"/>
    </row>
    <row r="589" ht="12.75" customHeight="1">
      <c r="A589" s="214"/>
      <c r="B589" s="214"/>
      <c r="C589" s="214"/>
      <c r="D589" s="214"/>
      <c r="E589" s="214"/>
      <c r="F589" s="214"/>
      <c r="G589" s="214"/>
      <c r="H589" s="214"/>
      <c r="I589" s="214"/>
      <c r="J589" s="214"/>
      <c r="K589" s="214"/>
      <c r="L589" s="214"/>
      <c r="M589" s="214"/>
      <c r="N589" s="214"/>
      <c r="O589" s="214"/>
      <c r="P589" s="214"/>
      <c r="Q589" s="214"/>
      <c r="R589" s="214"/>
      <c r="S589" s="214"/>
      <c r="T589" s="214"/>
      <c r="U589" s="214"/>
      <c r="V589" s="214"/>
      <c r="W589" s="214"/>
      <c r="X589" s="214"/>
      <c r="Y589" s="214"/>
      <c r="Z589" s="214"/>
      <c r="AA589" s="214"/>
      <c r="AB589" s="214"/>
      <c r="AC589" s="214"/>
      <c r="AD589" s="214"/>
      <c r="AE589" s="214"/>
      <c r="AF589" s="214"/>
      <c r="AG589" s="214"/>
      <c r="AH589" s="214"/>
      <c r="AI589" s="214"/>
      <c r="AJ589" s="214"/>
    </row>
    <row r="590" ht="12.75" customHeight="1">
      <c r="A590" s="214"/>
      <c r="B590" s="214"/>
      <c r="C590" s="214"/>
      <c r="D590" s="214"/>
      <c r="E590" s="214"/>
      <c r="F590" s="214"/>
      <c r="G590" s="214"/>
      <c r="H590" s="214"/>
      <c r="I590" s="214"/>
      <c r="J590" s="214"/>
      <c r="K590" s="214"/>
      <c r="L590" s="214"/>
      <c r="M590" s="214"/>
      <c r="N590" s="214"/>
      <c r="O590" s="214"/>
      <c r="P590" s="214"/>
      <c r="Q590" s="214"/>
      <c r="R590" s="214"/>
      <c r="S590" s="214"/>
      <c r="T590" s="214"/>
      <c r="U590" s="214"/>
      <c r="V590" s="214"/>
      <c r="W590" s="214"/>
      <c r="X590" s="214"/>
      <c r="Y590" s="214"/>
      <c r="Z590" s="214"/>
      <c r="AA590" s="214"/>
      <c r="AB590" s="214"/>
      <c r="AC590" s="214"/>
      <c r="AD590" s="214"/>
      <c r="AE590" s="214"/>
      <c r="AF590" s="214"/>
      <c r="AG590" s="214"/>
      <c r="AH590" s="214"/>
      <c r="AI590" s="214"/>
      <c r="AJ590" s="214"/>
    </row>
    <row r="591" ht="12.75" customHeight="1">
      <c r="A591" s="214"/>
      <c r="B591" s="214"/>
      <c r="C591" s="214"/>
      <c r="D591" s="214"/>
      <c r="E591" s="214"/>
      <c r="F591" s="214"/>
      <c r="G591" s="214"/>
      <c r="H591" s="214"/>
      <c r="I591" s="214"/>
      <c r="J591" s="214"/>
      <c r="K591" s="214"/>
      <c r="L591" s="214"/>
      <c r="M591" s="214"/>
      <c r="N591" s="214"/>
      <c r="O591" s="214"/>
      <c r="P591" s="214"/>
      <c r="Q591" s="214"/>
      <c r="R591" s="214"/>
      <c r="S591" s="214"/>
      <c r="T591" s="214"/>
      <c r="U591" s="214"/>
      <c r="V591" s="214"/>
      <c r="W591" s="214"/>
      <c r="X591" s="214"/>
      <c r="Y591" s="214"/>
      <c r="Z591" s="214"/>
      <c r="AA591" s="214"/>
      <c r="AB591" s="214"/>
      <c r="AC591" s="214"/>
      <c r="AD591" s="214"/>
      <c r="AE591" s="214"/>
      <c r="AF591" s="214"/>
      <c r="AG591" s="214"/>
      <c r="AH591" s="214"/>
      <c r="AI591" s="214"/>
      <c r="AJ591" s="214"/>
    </row>
    <row r="592" ht="12.75" customHeight="1">
      <c r="A592" s="214"/>
      <c r="B592" s="214"/>
      <c r="C592" s="214"/>
      <c r="D592" s="214"/>
      <c r="E592" s="214"/>
      <c r="F592" s="214"/>
      <c r="G592" s="214"/>
      <c r="H592" s="214"/>
      <c r="I592" s="214"/>
      <c r="J592" s="214"/>
      <c r="K592" s="214"/>
      <c r="L592" s="214"/>
      <c r="M592" s="214"/>
      <c r="N592" s="214"/>
      <c r="O592" s="214"/>
      <c r="P592" s="214"/>
      <c r="Q592" s="214"/>
      <c r="R592" s="214"/>
      <c r="S592" s="214"/>
      <c r="T592" s="214"/>
      <c r="U592" s="214"/>
      <c r="V592" s="214"/>
      <c r="W592" s="214"/>
      <c r="X592" s="214"/>
      <c r="Y592" s="214"/>
      <c r="Z592" s="214"/>
      <c r="AA592" s="214"/>
      <c r="AB592" s="214"/>
      <c r="AC592" s="214"/>
      <c r="AD592" s="214"/>
      <c r="AE592" s="214"/>
      <c r="AF592" s="214"/>
      <c r="AG592" s="214"/>
      <c r="AH592" s="214"/>
      <c r="AI592" s="214"/>
      <c r="AJ592" s="214"/>
    </row>
    <row r="593" ht="12.75" customHeight="1">
      <c r="A593" s="214"/>
      <c r="B593" s="214"/>
      <c r="C593" s="214"/>
      <c r="D593" s="214"/>
      <c r="E593" s="214"/>
      <c r="F593" s="214"/>
      <c r="G593" s="214"/>
      <c r="H593" s="214"/>
      <c r="I593" s="214"/>
      <c r="J593" s="214"/>
      <c r="K593" s="214"/>
      <c r="L593" s="214"/>
      <c r="M593" s="214"/>
      <c r="N593" s="214"/>
      <c r="O593" s="214"/>
      <c r="P593" s="214"/>
      <c r="Q593" s="214"/>
      <c r="R593" s="214"/>
      <c r="S593" s="214"/>
      <c r="T593" s="214"/>
      <c r="U593" s="214"/>
      <c r="V593" s="214"/>
      <c r="W593" s="214"/>
      <c r="X593" s="214"/>
      <c r="Y593" s="214"/>
      <c r="Z593" s="214"/>
      <c r="AA593" s="214"/>
      <c r="AB593" s="214"/>
      <c r="AC593" s="214"/>
      <c r="AD593" s="214"/>
      <c r="AE593" s="214"/>
      <c r="AF593" s="214"/>
      <c r="AG593" s="214"/>
      <c r="AH593" s="214"/>
      <c r="AI593" s="214"/>
      <c r="AJ593" s="214"/>
    </row>
    <row r="594" ht="12.75" customHeight="1">
      <c r="A594" s="214"/>
      <c r="B594" s="214"/>
      <c r="C594" s="214"/>
      <c r="D594" s="214"/>
      <c r="E594" s="214"/>
      <c r="F594" s="214"/>
      <c r="G594" s="214"/>
      <c r="H594" s="214"/>
      <c r="I594" s="214"/>
      <c r="J594" s="214"/>
      <c r="K594" s="214"/>
      <c r="L594" s="214"/>
      <c r="M594" s="214"/>
      <c r="N594" s="214"/>
      <c r="O594" s="214"/>
      <c r="P594" s="214"/>
      <c r="Q594" s="214"/>
      <c r="R594" s="214"/>
      <c r="S594" s="214"/>
      <c r="T594" s="214"/>
      <c r="U594" s="214"/>
      <c r="V594" s="214"/>
      <c r="W594" s="214"/>
      <c r="X594" s="214"/>
      <c r="Y594" s="214"/>
      <c r="Z594" s="214"/>
      <c r="AA594" s="214"/>
      <c r="AB594" s="214"/>
      <c r="AC594" s="214"/>
      <c r="AD594" s="214"/>
      <c r="AE594" s="214"/>
      <c r="AF594" s="214"/>
      <c r="AG594" s="214"/>
      <c r="AH594" s="214"/>
      <c r="AI594" s="214"/>
      <c r="AJ594" s="214"/>
    </row>
    <row r="595" ht="12.75" customHeight="1">
      <c r="A595" s="214"/>
      <c r="B595" s="214"/>
      <c r="C595" s="214"/>
      <c r="D595" s="214"/>
      <c r="E595" s="214"/>
      <c r="F595" s="214"/>
      <c r="G595" s="214"/>
      <c r="H595" s="214"/>
      <c r="I595" s="214"/>
      <c r="J595" s="214"/>
      <c r="K595" s="214"/>
      <c r="L595" s="214"/>
      <c r="M595" s="214"/>
      <c r="N595" s="214"/>
      <c r="O595" s="214"/>
      <c r="P595" s="214"/>
      <c r="Q595" s="214"/>
      <c r="R595" s="214"/>
      <c r="S595" s="214"/>
      <c r="T595" s="214"/>
      <c r="U595" s="214"/>
      <c r="V595" s="214"/>
      <c r="W595" s="214"/>
      <c r="X595" s="214"/>
      <c r="Y595" s="214"/>
      <c r="Z595" s="214"/>
      <c r="AA595" s="214"/>
      <c r="AB595" s="214"/>
      <c r="AC595" s="214"/>
      <c r="AD595" s="214"/>
      <c r="AE595" s="214"/>
      <c r="AF595" s="214"/>
      <c r="AG595" s="214"/>
      <c r="AH595" s="214"/>
      <c r="AI595" s="214"/>
      <c r="AJ595" s="214"/>
    </row>
    <row r="596" ht="12.75" customHeight="1">
      <c r="A596" s="214"/>
      <c r="B596" s="214"/>
      <c r="C596" s="214"/>
      <c r="D596" s="214"/>
      <c r="E596" s="214"/>
      <c r="F596" s="214"/>
      <c r="G596" s="214"/>
      <c r="H596" s="214"/>
      <c r="I596" s="214"/>
      <c r="J596" s="214"/>
      <c r="K596" s="214"/>
      <c r="L596" s="214"/>
      <c r="M596" s="214"/>
      <c r="N596" s="214"/>
      <c r="O596" s="214"/>
      <c r="P596" s="214"/>
      <c r="Q596" s="214"/>
      <c r="R596" s="214"/>
      <c r="S596" s="214"/>
      <c r="T596" s="214"/>
      <c r="U596" s="214"/>
      <c r="V596" s="214"/>
      <c r="W596" s="214"/>
      <c r="X596" s="214"/>
      <c r="Y596" s="214"/>
      <c r="Z596" s="214"/>
      <c r="AA596" s="214"/>
      <c r="AB596" s="214"/>
      <c r="AC596" s="214"/>
      <c r="AD596" s="214"/>
      <c r="AE596" s="214"/>
      <c r="AF596" s="214"/>
      <c r="AG596" s="214"/>
      <c r="AH596" s="214"/>
      <c r="AI596" s="214"/>
      <c r="AJ596" s="214"/>
    </row>
    <row r="597" ht="12.75" customHeight="1">
      <c r="A597" s="214"/>
      <c r="B597" s="214"/>
      <c r="C597" s="214"/>
      <c r="D597" s="214"/>
      <c r="E597" s="214"/>
      <c r="F597" s="214"/>
      <c r="G597" s="214"/>
      <c r="H597" s="214"/>
      <c r="I597" s="214"/>
      <c r="J597" s="214"/>
      <c r="K597" s="214"/>
      <c r="L597" s="214"/>
      <c r="M597" s="214"/>
      <c r="N597" s="214"/>
      <c r="O597" s="214"/>
      <c r="P597" s="214"/>
      <c r="Q597" s="214"/>
      <c r="R597" s="214"/>
      <c r="S597" s="214"/>
      <c r="T597" s="214"/>
      <c r="U597" s="214"/>
      <c r="V597" s="214"/>
      <c r="W597" s="214"/>
      <c r="X597" s="214"/>
      <c r="Y597" s="214"/>
      <c r="Z597" s="214"/>
      <c r="AA597" s="214"/>
      <c r="AB597" s="214"/>
      <c r="AC597" s="214"/>
      <c r="AD597" s="214"/>
      <c r="AE597" s="214"/>
      <c r="AF597" s="214"/>
      <c r="AG597" s="214"/>
      <c r="AH597" s="214"/>
      <c r="AI597" s="214"/>
      <c r="AJ597" s="214"/>
    </row>
    <row r="598" ht="12.75" customHeight="1">
      <c r="A598" s="214"/>
      <c r="B598" s="214"/>
      <c r="C598" s="214"/>
      <c r="D598" s="214"/>
      <c r="E598" s="214"/>
      <c r="F598" s="214"/>
      <c r="G598" s="214"/>
      <c r="H598" s="214"/>
      <c r="I598" s="214"/>
      <c r="J598" s="214"/>
      <c r="K598" s="214"/>
      <c r="L598" s="214"/>
      <c r="M598" s="214"/>
      <c r="N598" s="214"/>
      <c r="O598" s="214"/>
      <c r="P598" s="214"/>
      <c r="Q598" s="214"/>
      <c r="R598" s="214"/>
      <c r="S598" s="214"/>
      <c r="T598" s="214"/>
      <c r="U598" s="214"/>
      <c r="V598" s="214"/>
      <c r="W598" s="214"/>
      <c r="X598" s="214"/>
      <c r="Y598" s="214"/>
      <c r="Z598" s="214"/>
      <c r="AA598" s="214"/>
      <c r="AB598" s="214"/>
      <c r="AC598" s="214"/>
      <c r="AD598" s="214"/>
      <c r="AE598" s="214"/>
      <c r="AF598" s="214"/>
      <c r="AG598" s="214"/>
      <c r="AH598" s="214"/>
      <c r="AI598" s="214"/>
      <c r="AJ598" s="214"/>
    </row>
    <row r="599" ht="12.75" customHeight="1">
      <c r="A599" s="214"/>
      <c r="B599" s="214"/>
      <c r="C599" s="214"/>
      <c r="D599" s="214"/>
      <c r="E599" s="214"/>
      <c r="F599" s="214"/>
      <c r="G599" s="214"/>
      <c r="H599" s="214"/>
      <c r="I599" s="214"/>
      <c r="J599" s="214"/>
      <c r="K599" s="214"/>
      <c r="L599" s="214"/>
      <c r="M599" s="214"/>
      <c r="N599" s="214"/>
      <c r="O599" s="214"/>
      <c r="P599" s="214"/>
      <c r="Q599" s="214"/>
      <c r="R599" s="214"/>
      <c r="S599" s="214"/>
      <c r="T599" s="214"/>
      <c r="U599" s="214"/>
      <c r="V599" s="214"/>
      <c r="W599" s="214"/>
      <c r="X599" s="214"/>
      <c r="Y599" s="214"/>
      <c r="Z599" s="214"/>
      <c r="AA599" s="214"/>
      <c r="AB599" s="214"/>
      <c r="AC599" s="214"/>
      <c r="AD599" s="214"/>
      <c r="AE599" s="214"/>
      <c r="AF599" s="214"/>
      <c r="AG599" s="214"/>
      <c r="AH599" s="214"/>
      <c r="AI599" s="214"/>
      <c r="AJ599" s="214"/>
    </row>
    <row r="600" ht="12.75" customHeight="1">
      <c r="A600" s="214"/>
      <c r="B600" s="214"/>
      <c r="C600" s="214"/>
      <c r="D600" s="214"/>
      <c r="E600" s="214"/>
      <c r="F600" s="214"/>
      <c r="G600" s="214"/>
      <c r="H600" s="214"/>
      <c r="I600" s="214"/>
      <c r="J600" s="214"/>
      <c r="K600" s="214"/>
      <c r="L600" s="214"/>
      <c r="M600" s="214"/>
      <c r="N600" s="214"/>
      <c r="O600" s="214"/>
      <c r="P600" s="214"/>
      <c r="Q600" s="214"/>
      <c r="R600" s="214"/>
      <c r="S600" s="214"/>
      <c r="T600" s="214"/>
      <c r="U600" s="214"/>
      <c r="V600" s="214"/>
      <c r="W600" s="214"/>
      <c r="X600" s="214"/>
      <c r="Y600" s="214"/>
      <c r="Z600" s="214"/>
      <c r="AA600" s="214"/>
      <c r="AB600" s="214"/>
      <c r="AC600" s="214"/>
      <c r="AD600" s="214"/>
      <c r="AE600" s="214"/>
      <c r="AF600" s="214"/>
      <c r="AG600" s="214"/>
      <c r="AH600" s="214"/>
      <c r="AI600" s="214"/>
      <c r="AJ600" s="214"/>
    </row>
    <row r="601" ht="12.75" customHeight="1">
      <c r="A601" s="214"/>
      <c r="B601" s="214"/>
      <c r="C601" s="214"/>
      <c r="D601" s="214"/>
      <c r="E601" s="214"/>
      <c r="F601" s="214"/>
      <c r="G601" s="214"/>
      <c r="H601" s="214"/>
      <c r="I601" s="214"/>
      <c r="J601" s="214"/>
      <c r="K601" s="214"/>
      <c r="L601" s="214"/>
      <c r="M601" s="214"/>
      <c r="N601" s="214"/>
      <c r="O601" s="214"/>
      <c r="P601" s="214"/>
      <c r="Q601" s="214"/>
      <c r="R601" s="214"/>
      <c r="S601" s="214"/>
      <c r="T601" s="214"/>
      <c r="U601" s="214"/>
      <c r="V601" s="214"/>
      <c r="W601" s="214"/>
      <c r="X601" s="214"/>
      <c r="Y601" s="214"/>
      <c r="Z601" s="214"/>
      <c r="AA601" s="214"/>
      <c r="AB601" s="214"/>
      <c r="AC601" s="214"/>
      <c r="AD601" s="214"/>
      <c r="AE601" s="214"/>
      <c r="AF601" s="214"/>
      <c r="AG601" s="214"/>
      <c r="AH601" s="214"/>
      <c r="AI601" s="214"/>
      <c r="AJ601" s="214"/>
    </row>
    <row r="602" ht="12.75" customHeight="1">
      <c r="A602" s="214"/>
      <c r="B602" s="214"/>
      <c r="C602" s="214"/>
      <c r="D602" s="214"/>
      <c r="E602" s="214"/>
      <c r="F602" s="214"/>
      <c r="G602" s="214"/>
      <c r="H602" s="214"/>
      <c r="I602" s="214"/>
      <c r="J602" s="214"/>
      <c r="K602" s="214"/>
      <c r="L602" s="214"/>
      <c r="M602" s="214"/>
      <c r="N602" s="214"/>
      <c r="O602" s="214"/>
      <c r="P602" s="214"/>
      <c r="Q602" s="214"/>
      <c r="R602" s="214"/>
      <c r="S602" s="214"/>
      <c r="T602" s="214"/>
      <c r="U602" s="214"/>
      <c r="V602" s="214"/>
      <c r="W602" s="214"/>
      <c r="X602" s="214"/>
      <c r="Y602" s="214"/>
      <c r="Z602" s="214"/>
      <c r="AA602" s="214"/>
      <c r="AB602" s="214"/>
      <c r="AC602" s="214"/>
      <c r="AD602" s="214"/>
      <c r="AE602" s="214"/>
      <c r="AF602" s="214"/>
      <c r="AG602" s="214"/>
      <c r="AH602" s="214"/>
      <c r="AI602" s="214"/>
      <c r="AJ602" s="214"/>
    </row>
    <row r="603" ht="12.75" customHeight="1">
      <c r="A603" s="214"/>
      <c r="B603" s="214"/>
      <c r="C603" s="214"/>
      <c r="D603" s="214"/>
      <c r="E603" s="214"/>
      <c r="F603" s="214"/>
      <c r="G603" s="214"/>
      <c r="H603" s="214"/>
      <c r="I603" s="214"/>
      <c r="J603" s="214"/>
      <c r="K603" s="214"/>
      <c r="L603" s="214"/>
      <c r="M603" s="214"/>
      <c r="N603" s="214"/>
      <c r="O603" s="214"/>
      <c r="P603" s="214"/>
      <c r="Q603" s="214"/>
      <c r="R603" s="214"/>
      <c r="S603" s="214"/>
      <c r="T603" s="214"/>
      <c r="U603" s="214"/>
      <c r="V603" s="214"/>
      <c r="W603" s="214"/>
      <c r="X603" s="214"/>
      <c r="Y603" s="214"/>
      <c r="Z603" s="214"/>
      <c r="AA603" s="214"/>
      <c r="AB603" s="214"/>
      <c r="AC603" s="214"/>
      <c r="AD603" s="214"/>
      <c r="AE603" s="214"/>
      <c r="AF603" s="214"/>
      <c r="AG603" s="214"/>
      <c r="AH603" s="214"/>
      <c r="AI603" s="214"/>
      <c r="AJ603" s="214"/>
    </row>
    <row r="604" ht="12.75" customHeight="1">
      <c r="A604" s="214"/>
      <c r="B604" s="214"/>
      <c r="C604" s="214"/>
      <c r="D604" s="214"/>
      <c r="E604" s="214"/>
      <c r="F604" s="214"/>
      <c r="G604" s="214"/>
      <c r="H604" s="214"/>
      <c r="I604" s="214"/>
      <c r="J604" s="214"/>
      <c r="K604" s="214"/>
      <c r="L604" s="214"/>
      <c r="M604" s="214"/>
      <c r="N604" s="214"/>
      <c r="O604" s="214"/>
      <c r="P604" s="214"/>
      <c r="Q604" s="214"/>
      <c r="R604" s="214"/>
      <c r="S604" s="214"/>
      <c r="T604" s="214"/>
      <c r="U604" s="214"/>
      <c r="V604" s="214"/>
      <c r="W604" s="214"/>
      <c r="X604" s="214"/>
      <c r="Y604" s="214"/>
      <c r="Z604" s="214"/>
      <c r="AA604" s="214"/>
      <c r="AB604" s="214"/>
      <c r="AC604" s="214"/>
      <c r="AD604" s="214"/>
      <c r="AE604" s="214"/>
      <c r="AF604" s="214"/>
      <c r="AG604" s="214"/>
      <c r="AH604" s="214"/>
      <c r="AI604" s="214"/>
      <c r="AJ604" s="214"/>
    </row>
    <row r="605" ht="12.75" customHeight="1">
      <c r="A605" s="214"/>
      <c r="B605" s="214"/>
      <c r="C605" s="214"/>
      <c r="D605" s="214"/>
      <c r="E605" s="214"/>
      <c r="F605" s="214"/>
      <c r="G605" s="214"/>
      <c r="H605" s="214"/>
      <c r="I605" s="214"/>
      <c r="J605" s="214"/>
      <c r="K605" s="214"/>
      <c r="L605" s="214"/>
      <c r="M605" s="214"/>
      <c r="N605" s="214"/>
      <c r="O605" s="214"/>
      <c r="P605" s="214"/>
      <c r="Q605" s="214"/>
      <c r="R605" s="214"/>
      <c r="S605" s="214"/>
      <c r="T605" s="214"/>
      <c r="U605" s="214"/>
      <c r="V605" s="214"/>
      <c r="W605" s="214"/>
      <c r="X605" s="214"/>
      <c r="Y605" s="214"/>
      <c r="Z605" s="214"/>
      <c r="AA605" s="214"/>
      <c r="AB605" s="214"/>
      <c r="AC605" s="214"/>
      <c r="AD605" s="214"/>
      <c r="AE605" s="214"/>
      <c r="AF605" s="214"/>
      <c r="AG605" s="214"/>
      <c r="AH605" s="214"/>
      <c r="AI605" s="214"/>
      <c r="AJ605" s="214"/>
    </row>
    <row r="606" ht="12.75" customHeight="1">
      <c r="A606" s="214"/>
      <c r="B606" s="214"/>
      <c r="C606" s="214"/>
      <c r="D606" s="214"/>
      <c r="E606" s="214"/>
      <c r="F606" s="214"/>
      <c r="G606" s="214"/>
      <c r="H606" s="214"/>
      <c r="I606" s="214"/>
      <c r="J606" s="214"/>
      <c r="K606" s="214"/>
      <c r="L606" s="214"/>
      <c r="M606" s="214"/>
      <c r="N606" s="214"/>
      <c r="O606" s="214"/>
      <c r="P606" s="214"/>
      <c r="Q606" s="214"/>
      <c r="R606" s="214"/>
      <c r="S606" s="214"/>
      <c r="T606" s="214"/>
      <c r="U606" s="214"/>
      <c r="V606" s="214"/>
      <c r="W606" s="214"/>
      <c r="X606" s="214"/>
      <c r="Y606" s="214"/>
      <c r="Z606" s="214"/>
      <c r="AA606" s="214"/>
      <c r="AB606" s="214"/>
      <c r="AC606" s="214"/>
      <c r="AD606" s="214"/>
      <c r="AE606" s="214"/>
      <c r="AF606" s="214"/>
      <c r="AG606" s="214"/>
      <c r="AH606" s="214"/>
      <c r="AI606" s="214"/>
      <c r="AJ606" s="214"/>
    </row>
    <row r="607" ht="12.75" customHeight="1">
      <c r="A607" s="214"/>
      <c r="B607" s="214"/>
      <c r="C607" s="214"/>
      <c r="D607" s="214"/>
      <c r="E607" s="214"/>
      <c r="F607" s="214"/>
      <c r="G607" s="214"/>
      <c r="H607" s="214"/>
      <c r="I607" s="214"/>
      <c r="J607" s="214"/>
      <c r="K607" s="214"/>
      <c r="L607" s="214"/>
      <c r="M607" s="214"/>
      <c r="N607" s="214"/>
      <c r="O607" s="214"/>
      <c r="P607" s="214"/>
      <c r="Q607" s="214"/>
      <c r="R607" s="214"/>
      <c r="S607" s="214"/>
      <c r="T607" s="214"/>
      <c r="U607" s="214"/>
      <c r="V607" s="214"/>
      <c r="W607" s="214"/>
      <c r="X607" s="214"/>
      <c r="Y607" s="214"/>
      <c r="Z607" s="214"/>
      <c r="AA607" s="214"/>
      <c r="AB607" s="214"/>
      <c r="AC607" s="214"/>
      <c r="AD607" s="214"/>
      <c r="AE607" s="214"/>
      <c r="AF607" s="214"/>
      <c r="AG607" s="214"/>
      <c r="AH607" s="214"/>
      <c r="AI607" s="214"/>
      <c r="AJ607" s="214"/>
    </row>
    <row r="608" ht="12.75" customHeight="1">
      <c r="A608" s="214"/>
      <c r="B608" s="214"/>
      <c r="C608" s="214"/>
      <c r="D608" s="214"/>
      <c r="E608" s="214"/>
      <c r="F608" s="214"/>
      <c r="G608" s="214"/>
      <c r="H608" s="214"/>
      <c r="I608" s="214"/>
      <c r="J608" s="214"/>
      <c r="K608" s="214"/>
      <c r="L608" s="214"/>
      <c r="M608" s="214"/>
      <c r="N608" s="214"/>
      <c r="O608" s="214"/>
      <c r="P608" s="214"/>
      <c r="Q608" s="214"/>
      <c r="R608" s="214"/>
      <c r="S608" s="214"/>
      <c r="T608" s="214"/>
      <c r="U608" s="214"/>
      <c r="V608" s="214"/>
      <c r="W608" s="214"/>
      <c r="X608" s="214"/>
      <c r="Y608" s="214"/>
      <c r="Z608" s="214"/>
      <c r="AA608" s="214"/>
      <c r="AB608" s="214"/>
      <c r="AC608" s="214"/>
      <c r="AD608" s="214"/>
      <c r="AE608" s="214"/>
      <c r="AF608" s="214"/>
      <c r="AG608" s="214"/>
      <c r="AH608" s="214"/>
      <c r="AI608" s="214"/>
      <c r="AJ608" s="214"/>
    </row>
    <row r="609" ht="12.75" customHeight="1">
      <c r="A609" s="214"/>
      <c r="B609" s="214"/>
      <c r="C609" s="214"/>
      <c r="D609" s="214"/>
      <c r="E609" s="214"/>
      <c r="F609" s="214"/>
      <c r="G609" s="214"/>
      <c r="H609" s="214"/>
      <c r="I609" s="214"/>
      <c r="J609" s="214"/>
      <c r="K609" s="214"/>
      <c r="L609" s="214"/>
      <c r="M609" s="214"/>
      <c r="N609" s="214"/>
      <c r="O609" s="214"/>
      <c r="P609" s="214"/>
      <c r="Q609" s="214"/>
      <c r="R609" s="214"/>
      <c r="S609" s="214"/>
      <c r="T609" s="214"/>
      <c r="U609" s="214"/>
      <c r="V609" s="214"/>
      <c r="W609" s="214"/>
      <c r="X609" s="214"/>
      <c r="Y609" s="214"/>
      <c r="Z609" s="214"/>
      <c r="AA609" s="214"/>
      <c r="AB609" s="214"/>
      <c r="AC609" s="214"/>
      <c r="AD609" s="214"/>
      <c r="AE609" s="214"/>
      <c r="AF609" s="214"/>
      <c r="AG609" s="214"/>
      <c r="AH609" s="214"/>
      <c r="AI609" s="214"/>
      <c r="AJ609" s="214"/>
    </row>
    <row r="610" ht="12.75" customHeight="1">
      <c r="A610" s="214"/>
      <c r="B610" s="214"/>
      <c r="C610" s="214"/>
      <c r="D610" s="214"/>
      <c r="E610" s="214"/>
      <c r="F610" s="214"/>
      <c r="G610" s="214"/>
      <c r="H610" s="214"/>
      <c r="I610" s="214"/>
      <c r="J610" s="214"/>
      <c r="K610" s="214"/>
      <c r="L610" s="214"/>
      <c r="M610" s="214"/>
      <c r="N610" s="214"/>
      <c r="O610" s="214"/>
      <c r="P610" s="214"/>
      <c r="Q610" s="214"/>
      <c r="R610" s="214"/>
      <c r="S610" s="214"/>
      <c r="T610" s="214"/>
      <c r="U610" s="214"/>
      <c r="V610" s="214"/>
      <c r="W610" s="214"/>
      <c r="X610" s="214"/>
      <c r="Y610" s="214"/>
      <c r="Z610" s="214"/>
      <c r="AA610" s="214"/>
      <c r="AB610" s="214"/>
      <c r="AC610" s="214"/>
      <c r="AD610" s="214"/>
      <c r="AE610" s="214"/>
      <c r="AF610" s="214"/>
      <c r="AG610" s="214"/>
      <c r="AH610" s="214"/>
      <c r="AI610" s="214"/>
      <c r="AJ610" s="214"/>
    </row>
    <row r="611" ht="12.75" customHeight="1">
      <c r="A611" s="214"/>
      <c r="B611" s="214"/>
      <c r="C611" s="214"/>
      <c r="D611" s="214"/>
      <c r="E611" s="214"/>
      <c r="F611" s="214"/>
      <c r="G611" s="214"/>
      <c r="H611" s="214"/>
      <c r="I611" s="214"/>
      <c r="J611" s="214"/>
      <c r="K611" s="214"/>
      <c r="L611" s="214"/>
      <c r="M611" s="214"/>
      <c r="N611" s="214"/>
      <c r="O611" s="214"/>
      <c r="P611" s="214"/>
      <c r="Q611" s="214"/>
      <c r="R611" s="214"/>
      <c r="S611" s="214"/>
      <c r="T611" s="214"/>
      <c r="U611" s="214"/>
      <c r="V611" s="214"/>
      <c r="W611" s="214"/>
      <c r="X611" s="214"/>
      <c r="Y611" s="214"/>
      <c r="Z611" s="214"/>
      <c r="AA611" s="214"/>
      <c r="AB611" s="214"/>
      <c r="AC611" s="214"/>
      <c r="AD611" s="214"/>
      <c r="AE611" s="214"/>
      <c r="AF611" s="214"/>
      <c r="AG611" s="214"/>
      <c r="AH611" s="214"/>
      <c r="AI611" s="214"/>
      <c r="AJ611" s="214"/>
    </row>
    <row r="612" ht="12.75" customHeight="1">
      <c r="A612" s="214"/>
      <c r="B612" s="214"/>
      <c r="C612" s="214"/>
      <c r="D612" s="214"/>
      <c r="E612" s="214"/>
      <c r="F612" s="214"/>
      <c r="G612" s="214"/>
      <c r="H612" s="214"/>
      <c r="I612" s="214"/>
      <c r="J612" s="214"/>
      <c r="K612" s="214"/>
      <c r="L612" s="214"/>
      <c r="M612" s="214"/>
      <c r="N612" s="214"/>
      <c r="O612" s="214"/>
      <c r="P612" s="214"/>
      <c r="Q612" s="214"/>
      <c r="R612" s="214"/>
      <c r="S612" s="214"/>
      <c r="T612" s="214"/>
      <c r="U612" s="214"/>
      <c r="V612" s="214"/>
      <c r="W612" s="214"/>
      <c r="X612" s="214"/>
      <c r="Y612" s="214"/>
      <c r="Z612" s="214"/>
      <c r="AA612" s="214"/>
      <c r="AB612" s="214"/>
      <c r="AC612" s="214"/>
      <c r="AD612" s="214"/>
      <c r="AE612" s="214"/>
      <c r="AF612" s="214"/>
      <c r="AG612" s="214"/>
      <c r="AH612" s="214"/>
      <c r="AI612" s="214"/>
      <c r="AJ612" s="214"/>
    </row>
    <row r="613" ht="12.75" customHeight="1">
      <c r="A613" s="214"/>
      <c r="B613" s="214"/>
      <c r="C613" s="214"/>
      <c r="D613" s="214"/>
      <c r="E613" s="214"/>
      <c r="F613" s="214"/>
      <c r="G613" s="214"/>
      <c r="H613" s="214"/>
      <c r="I613" s="214"/>
      <c r="J613" s="214"/>
      <c r="K613" s="214"/>
      <c r="L613" s="214"/>
      <c r="M613" s="214"/>
      <c r="N613" s="214"/>
      <c r="O613" s="214"/>
      <c r="P613" s="214"/>
      <c r="Q613" s="214"/>
      <c r="R613" s="214"/>
      <c r="S613" s="214"/>
      <c r="T613" s="214"/>
      <c r="U613" s="214"/>
      <c r="V613" s="214"/>
      <c r="W613" s="214"/>
      <c r="X613" s="214"/>
      <c r="Y613" s="214"/>
      <c r="Z613" s="214"/>
      <c r="AA613" s="214"/>
      <c r="AB613" s="214"/>
      <c r="AC613" s="214"/>
      <c r="AD613" s="214"/>
      <c r="AE613" s="214"/>
      <c r="AF613" s="214"/>
      <c r="AG613" s="214"/>
      <c r="AH613" s="214"/>
      <c r="AI613" s="214"/>
      <c r="AJ613" s="214"/>
    </row>
    <row r="614" ht="12.75" customHeight="1">
      <c r="A614" s="214"/>
      <c r="B614" s="214"/>
      <c r="C614" s="214"/>
      <c r="D614" s="214"/>
      <c r="E614" s="214"/>
      <c r="F614" s="214"/>
      <c r="G614" s="214"/>
      <c r="H614" s="214"/>
      <c r="I614" s="214"/>
      <c r="J614" s="214"/>
      <c r="K614" s="214"/>
      <c r="L614" s="214"/>
      <c r="M614" s="214"/>
      <c r="N614" s="214"/>
      <c r="O614" s="214"/>
      <c r="P614" s="214"/>
      <c r="Q614" s="214"/>
      <c r="R614" s="214"/>
      <c r="S614" s="214"/>
      <c r="T614" s="214"/>
      <c r="U614" s="214"/>
      <c r="V614" s="214"/>
      <c r="W614" s="214"/>
      <c r="X614" s="214"/>
      <c r="Y614" s="214"/>
      <c r="Z614" s="214"/>
      <c r="AA614" s="214"/>
      <c r="AB614" s="214"/>
      <c r="AC614" s="214"/>
      <c r="AD614" s="214"/>
      <c r="AE614" s="214"/>
      <c r="AF614" s="214"/>
      <c r="AG614" s="214"/>
      <c r="AH614" s="214"/>
      <c r="AI614" s="214"/>
      <c r="AJ614" s="214"/>
    </row>
    <row r="615" ht="12.75" customHeight="1">
      <c r="A615" s="214"/>
      <c r="B615" s="214"/>
      <c r="C615" s="214"/>
      <c r="D615" s="214"/>
      <c r="E615" s="214"/>
      <c r="F615" s="214"/>
      <c r="G615" s="214"/>
      <c r="H615" s="214"/>
      <c r="I615" s="214"/>
      <c r="J615" s="214"/>
      <c r="K615" s="214"/>
      <c r="L615" s="214"/>
      <c r="M615" s="214"/>
      <c r="N615" s="214"/>
      <c r="O615" s="214"/>
      <c r="P615" s="214"/>
      <c r="Q615" s="214"/>
      <c r="R615" s="214"/>
      <c r="S615" s="214"/>
      <c r="T615" s="214"/>
      <c r="U615" s="214"/>
      <c r="V615" s="214"/>
      <c r="W615" s="214"/>
      <c r="X615" s="214"/>
      <c r="Y615" s="214"/>
      <c r="Z615" s="214"/>
      <c r="AA615" s="214"/>
      <c r="AB615" s="214"/>
      <c r="AC615" s="214"/>
      <c r="AD615" s="214"/>
      <c r="AE615" s="214"/>
      <c r="AF615" s="214"/>
      <c r="AG615" s="214"/>
      <c r="AH615" s="214"/>
      <c r="AI615" s="214"/>
      <c r="AJ615" s="214"/>
    </row>
    <row r="616" ht="12.75" customHeight="1">
      <c r="A616" s="214"/>
      <c r="B616" s="214"/>
      <c r="C616" s="214"/>
      <c r="D616" s="214"/>
      <c r="E616" s="214"/>
      <c r="F616" s="214"/>
      <c r="G616" s="214"/>
      <c r="H616" s="214"/>
      <c r="I616" s="214"/>
      <c r="J616" s="214"/>
      <c r="K616" s="214"/>
      <c r="L616" s="214"/>
      <c r="M616" s="214"/>
      <c r="N616" s="214"/>
      <c r="O616" s="214"/>
      <c r="P616" s="214"/>
      <c r="Q616" s="214"/>
      <c r="R616" s="214"/>
      <c r="S616" s="214"/>
      <c r="T616" s="214"/>
      <c r="U616" s="214"/>
      <c r="V616" s="214"/>
      <c r="W616" s="214"/>
      <c r="X616" s="214"/>
      <c r="Y616" s="214"/>
      <c r="Z616" s="214"/>
      <c r="AA616" s="214"/>
      <c r="AB616" s="214"/>
      <c r="AC616" s="214"/>
      <c r="AD616" s="214"/>
      <c r="AE616" s="214"/>
      <c r="AF616" s="214"/>
      <c r="AG616" s="214"/>
      <c r="AH616" s="214"/>
      <c r="AI616" s="214"/>
      <c r="AJ616" s="214"/>
    </row>
    <row r="617" ht="12.75" customHeight="1">
      <c r="A617" s="214"/>
      <c r="B617" s="214"/>
      <c r="C617" s="214"/>
      <c r="D617" s="214"/>
      <c r="E617" s="214"/>
      <c r="F617" s="214"/>
      <c r="G617" s="214"/>
      <c r="H617" s="214"/>
      <c r="I617" s="214"/>
      <c r="J617" s="214"/>
      <c r="K617" s="214"/>
      <c r="L617" s="214"/>
      <c r="M617" s="214"/>
      <c r="N617" s="214"/>
      <c r="O617" s="214"/>
      <c r="P617" s="214"/>
      <c r="Q617" s="214"/>
      <c r="R617" s="214"/>
      <c r="S617" s="214"/>
      <c r="T617" s="214"/>
      <c r="U617" s="214"/>
      <c r="V617" s="214"/>
      <c r="W617" s="214"/>
      <c r="X617" s="214"/>
      <c r="Y617" s="214"/>
      <c r="Z617" s="214"/>
      <c r="AA617" s="214"/>
      <c r="AB617" s="214"/>
      <c r="AC617" s="214"/>
      <c r="AD617" s="214"/>
      <c r="AE617" s="214"/>
      <c r="AF617" s="214"/>
      <c r="AG617" s="214"/>
      <c r="AH617" s="214"/>
      <c r="AI617" s="214"/>
      <c r="AJ617" s="214"/>
    </row>
    <row r="618" ht="12.75" customHeight="1">
      <c r="A618" s="214"/>
      <c r="B618" s="214"/>
      <c r="C618" s="214"/>
      <c r="D618" s="214"/>
      <c r="E618" s="214"/>
      <c r="F618" s="214"/>
      <c r="G618" s="214"/>
      <c r="H618" s="214"/>
      <c r="I618" s="214"/>
      <c r="J618" s="214"/>
      <c r="K618" s="214"/>
      <c r="L618" s="214"/>
      <c r="M618" s="214"/>
      <c r="N618" s="214"/>
      <c r="O618" s="214"/>
      <c r="P618" s="214"/>
      <c r="Q618" s="214"/>
      <c r="R618" s="214"/>
      <c r="S618" s="214"/>
      <c r="T618" s="214"/>
      <c r="U618" s="214"/>
      <c r="V618" s="214"/>
      <c r="W618" s="214"/>
      <c r="X618" s="214"/>
      <c r="Y618" s="214"/>
      <c r="Z618" s="214"/>
      <c r="AA618" s="214"/>
      <c r="AB618" s="214"/>
      <c r="AC618" s="214"/>
      <c r="AD618" s="214"/>
      <c r="AE618" s="214"/>
      <c r="AF618" s="214"/>
      <c r="AG618" s="214"/>
      <c r="AH618" s="214"/>
      <c r="AI618" s="214"/>
      <c r="AJ618" s="214"/>
    </row>
    <row r="619" ht="12.75" customHeight="1">
      <c r="A619" s="214"/>
      <c r="B619" s="214"/>
      <c r="C619" s="214"/>
      <c r="D619" s="214"/>
      <c r="E619" s="214"/>
      <c r="F619" s="214"/>
      <c r="G619" s="214"/>
      <c r="H619" s="214"/>
      <c r="I619" s="214"/>
      <c r="J619" s="214"/>
      <c r="K619" s="214"/>
      <c r="L619" s="214"/>
      <c r="M619" s="214"/>
      <c r="N619" s="214"/>
      <c r="O619" s="214"/>
      <c r="P619" s="214"/>
      <c r="Q619" s="214"/>
      <c r="R619" s="214"/>
      <c r="S619" s="214"/>
      <c r="T619" s="214"/>
      <c r="U619" s="214"/>
      <c r="V619" s="214"/>
      <c r="W619" s="214"/>
      <c r="X619" s="214"/>
      <c r="Y619" s="214"/>
      <c r="Z619" s="214"/>
      <c r="AA619" s="214"/>
      <c r="AB619" s="214"/>
      <c r="AC619" s="214"/>
      <c r="AD619" s="214"/>
      <c r="AE619" s="214"/>
      <c r="AF619" s="214"/>
      <c r="AG619" s="214"/>
      <c r="AH619" s="214"/>
      <c r="AI619" s="214"/>
      <c r="AJ619" s="214"/>
    </row>
    <row r="620" ht="12.75" customHeight="1">
      <c r="A620" s="214"/>
      <c r="B620" s="214"/>
      <c r="C620" s="214"/>
      <c r="D620" s="214"/>
      <c r="E620" s="214"/>
      <c r="F620" s="214"/>
      <c r="G620" s="214"/>
      <c r="H620" s="214"/>
      <c r="I620" s="214"/>
      <c r="J620" s="214"/>
      <c r="K620" s="214"/>
      <c r="L620" s="214"/>
      <c r="M620" s="214"/>
      <c r="N620" s="214"/>
      <c r="O620" s="214"/>
      <c r="P620" s="214"/>
      <c r="Q620" s="214"/>
      <c r="R620" s="214"/>
      <c r="S620" s="214"/>
      <c r="T620" s="214"/>
      <c r="U620" s="214"/>
      <c r="V620" s="214"/>
      <c r="W620" s="214"/>
      <c r="X620" s="214"/>
      <c r="Y620" s="214"/>
      <c r="Z620" s="214"/>
      <c r="AA620" s="214"/>
      <c r="AB620" s="214"/>
      <c r="AC620" s="214"/>
      <c r="AD620" s="214"/>
      <c r="AE620" s="214"/>
      <c r="AF620" s="214"/>
      <c r="AG620" s="214"/>
      <c r="AH620" s="214"/>
      <c r="AI620" s="214"/>
      <c r="AJ620" s="214"/>
    </row>
    <row r="621" ht="12.75" customHeight="1">
      <c r="A621" s="214"/>
      <c r="B621" s="214"/>
      <c r="C621" s="214"/>
      <c r="D621" s="214"/>
      <c r="E621" s="214"/>
      <c r="F621" s="214"/>
      <c r="G621" s="214"/>
      <c r="H621" s="214"/>
      <c r="I621" s="214"/>
      <c r="J621" s="214"/>
      <c r="K621" s="214"/>
      <c r="L621" s="214"/>
      <c r="M621" s="214"/>
      <c r="N621" s="214"/>
      <c r="O621" s="214"/>
      <c r="P621" s="214"/>
      <c r="Q621" s="214"/>
      <c r="R621" s="214"/>
      <c r="S621" s="214"/>
      <c r="T621" s="214"/>
      <c r="U621" s="214"/>
      <c r="V621" s="214"/>
      <c r="W621" s="214"/>
      <c r="X621" s="214"/>
      <c r="Y621" s="214"/>
      <c r="Z621" s="214"/>
      <c r="AA621" s="214"/>
      <c r="AB621" s="214"/>
      <c r="AC621" s="214"/>
      <c r="AD621" s="214"/>
      <c r="AE621" s="214"/>
      <c r="AF621" s="214"/>
      <c r="AG621" s="214"/>
      <c r="AH621" s="214"/>
      <c r="AI621" s="214"/>
      <c r="AJ621" s="214"/>
    </row>
    <row r="622" ht="12.75" customHeight="1">
      <c r="A622" s="214"/>
      <c r="B622" s="214"/>
      <c r="C622" s="214"/>
      <c r="D622" s="214"/>
      <c r="E622" s="214"/>
      <c r="F622" s="214"/>
      <c r="G622" s="214"/>
      <c r="H622" s="214"/>
      <c r="I622" s="214"/>
      <c r="J622" s="214"/>
      <c r="K622" s="214"/>
      <c r="L622" s="214"/>
      <c r="M622" s="214"/>
      <c r="N622" s="214"/>
      <c r="O622" s="214"/>
      <c r="P622" s="214"/>
      <c r="Q622" s="214"/>
      <c r="R622" s="214"/>
      <c r="S622" s="214"/>
      <c r="T622" s="214"/>
      <c r="U622" s="214"/>
      <c r="V622" s="214"/>
      <c r="W622" s="214"/>
      <c r="X622" s="214"/>
      <c r="Y622" s="214"/>
      <c r="Z622" s="214"/>
      <c r="AA622" s="214"/>
      <c r="AB622" s="214"/>
      <c r="AC622" s="214"/>
      <c r="AD622" s="214"/>
      <c r="AE622" s="214"/>
      <c r="AF622" s="214"/>
      <c r="AG622" s="214"/>
      <c r="AH622" s="214"/>
      <c r="AI622" s="214"/>
      <c r="AJ622" s="214"/>
    </row>
    <row r="623" ht="12.75" customHeight="1">
      <c r="A623" s="214"/>
      <c r="B623" s="214"/>
      <c r="C623" s="214"/>
      <c r="D623" s="214"/>
      <c r="E623" s="214"/>
      <c r="F623" s="214"/>
      <c r="G623" s="214"/>
      <c r="H623" s="214"/>
      <c r="I623" s="214"/>
      <c r="J623" s="214"/>
      <c r="K623" s="214"/>
      <c r="L623" s="214"/>
      <c r="M623" s="214"/>
      <c r="N623" s="214"/>
      <c r="O623" s="214"/>
      <c r="P623" s="214"/>
      <c r="Q623" s="214"/>
      <c r="R623" s="214"/>
      <c r="S623" s="214"/>
      <c r="T623" s="214"/>
      <c r="U623" s="214"/>
      <c r="V623" s="214"/>
      <c r="W623" s="214"/>
      <c r="X623" s="214"/>
      <c r="Y623" s="214"/>
      <c r="Z623" s="214"/>
      <c r="AA623" s="214"/>
      <c r="AB623" s="214"/>
      <c r="AC623" s="214"/>
      <c r="AD623" s="214"/>
      <c r="AE623" s="214"/>
      <c r="AF623" s="214"/>
      <c r="AG623" s="214"/>
      <c r="AH623" s="214"/>
      <c r="AI623" s="214"/>
      <c r="AJ623" s="214"/>
    </row>
    <row r="624" ht="12.75" customHeight="1">
      <c r="A624" s="214"/>
      <c r="B624" s="214"/>
      <c r="C624" s="214"/>
      <c r="D624" s="214"/>
      <c r="E624" s="214"/>
      <c r="F624" s="214"/>
      <c r="G624" s="214"/>
      <c r="H624" s="214"/>
      <c r="I624" s="214"/>
      <c r="J624" s="214"/>
      <c r="K624" s="214"/>
      <c r="L624" s="214"/>
      <c r="M624" s="214"/>
      <c r="N624" s="214"/>
      <c r="O624" s="214"/>
      <c r="P624" s="214"/>
      <c r="Q624" s="214"/>
      <c r="R624" s="214"/>
      <c r="S624" s="214"/>
      <c r="T624" s="214"/>
      <c r="U624" s="214"/>
      <c r="V624" s="214"/>
      <c r="W624" s="214"/>
      <c r="X624" s="214"/>
      <c r="Y624" s="214"/>
      <c r="Z624" s="214"/>
      <c r="AA624" s="214"/>
      <c r="AB624" s="214"/>
      <c r="AC624" s="214"/>
      <c r="AD624" s="214"/>
      <c r="AE624" s="214"/>
      <c r="AF624" s="214"/>
      <c r="AG624" s="214"/>
      <c r="AH624" s="214"/>
      <c r="AI624" s="214"/>
      <c r="AJ624" s="214"/>
    </row>
    <row r="625" ht="12.75" customHeight="1">
      <c r="A625" s="214"/>
      <c r="B625" s="214"/>
      <c r="C625" s="214"/>
      <c r="D625" s="214"/>
      <c r="E625" s="214"/>
      <c r="F625" s="214"/>
      <c r="G625" s="214"/>
      <c r="H625" s="214"/>
      <c r="I625" s="214"/>
      <c r="J625" s="214"/>
      <c r="K625" s="214"/>
      <c r="L625" s="214"/>
      <c r="M625" s="214"/>
      <c r="N625" s="214"/>
      <c r="O625" s="214"/>
      <c r="P625" s="214"/>
      <c r="Q625" s="214"/>
      <c r="R625" s="214"/>
      <c r="S625" s="214"/>
      <c r="T625" s="214"/>
      <c r="U625" s="214"/>
      <c r="V625" s="214"/>
      <c r="W625" s="214"/>
      <c r="X625" s="214"/>
      <c r="Y625" s="214"/>
      <c r="Z625" s="214"/>
      <c r="AA625" s="214"/>
      <c r="AB625" s="214"/>
      <c r="AC625" s="214"/>
      <c r="AD625" s="214"/>
      <c r="AE625" s="214"/>
      <c r="AF625" s="214"/>
      <c r="AG625" s="214"/>
      <c r="AH625" s="214"/>
      <c r="AI625" s="214"/>
      <c r="AJ625" s="214"/>
    </row>
    <row r="626" ht="12.75" customHeight="1">
      <c r="A626" s="214"/>
      <c r="B626" s="214"/>
      <c r="C626" s="214"/>
      <c r="D626" s="214"/>
      <c r="E626" s="214"/>
      <c r="F626" s="214"/>
      <c r="G626" s="214"/>
      <c r="H626" s="214"/>
      <c r="I626" s="214"/>
      <c r="J626" s="214"/>
      <c r="K626" s="214"/>
      <c r="L626" s="214"/>
      <c r="M626" s="214"/>
      <c r="N626" s="214"/>
      <c r="O626" s="214"/>
      <c r="P626" s="214"/>
      <c r="Q626" s="214"/>
      <c r="R626" s="214"/>
      <c r="S626" s="214"/>
      <c r="T626" s="214"/>
      <c r="U626" s="214"/>
      <c r="V626" s="214"/>
      <c r="W626" s="214"/>
      <c r="X626" s="214"/>
      <c r="Y626" s="214"/>
      <c r="Z626" s="214"/>
      <c r="AA626" s="214"/>
      <c r="AB626" s="214"/>
      <c r="AC626" s="214"/>
      <c r="AD626" s="214"/>
      <c r="AE626" s="214"/>
      <c r="AF626" s="214"/>
      <c r="AG626" s="214"/>
      <c r="AH626" s="214"/>
      <c r="AI626" s="214"/>
      <c r="AJ626" s="214"/>
    </row>
    <row r="627" ht="12.75" customHeight="1">
      <c r="A627" s="214"/>
      <c r="B627" s="214"/>
      <c r="C627" s="214"/>
      <c r="D627" s="214"/>
      <c r="E627" s="214"/>
      <c r="F627" s="214"/>
      <c r="G627" s="214"/>
      <c r="H627" s="214"/>
      <c r="I627" s="214"/>
      <c r="J627" s="214"/>
      <c r="K627" s="214"/>
      <c r="L627" s="214"/>
      <c r="M627" s="214"/>
      <c r="N627" s="214"/>
      <c r="O627" s="214"/>
      <c r="P627" s="214"/>
      <c r="Q627" s="214"/>
      <c r="R627" s="214"/>
      <c r="S627" s="214"/>
      <c r="T627" s="214"/>
      <c r="U627" s="214"/>
      <c r="V627" s="214"/>
      <c r="W627" s="214"/>
      <c r="X627" s="214"/>
      <c r="Y627" s="214"/>
      <c r="Z627" s="214"/>
      <c r="AA627" s="214"/>
      <c r="AB627" s="214"/>
      <c r="AC627" s="214"/>
      <c r="AD627" s="214"/>
      <c r="AE627" s="214"/>
      <c r="AF627" s="214"/>
      <c r="AG627" s="214"/>
      <c r="AH627" s="214"/>
      <c r="AI627" s="214"/>
      <c r="AJ627" s="214"/>
    </row>
    <row r="628" ht="12.75" customHeight="1">
      <c r="A628" s="214"/>
      <c r="B628" s="214"/>
      <c r="C628" s="214"/>
      <c r="D628" s="214"/>
      <c r="E628" s="214"/>
      <c r="F628" s="214"/>
      <c r="G628" s="214"/>
      <c r="H628" s="214"/>
      <c r="I628" s="214"/>
      <c r="J628" s="214"/>
      <c r="K628" s="214"/>
      <c r="L628" s="214"/>
      <c r="M628" s="214"/>
      <c r="N628" s="214"/>
      <c r="O628" s="214"/>
      <c r="P628" s="214"/>
      <c r="Q628" s="214"/>
      <c r="R628" s="214"/>
      <c r="S628" s="214"/>
      <c r="T628" s="214"/>
      <c r="U628" s="214"/>
      <c r="V628" s="214"/>
      <c r="W628" s="214"/>
      <c r="X628" s="214"/>
      <c r="Y628" s="214"/>
      <c r="Z628" s="214"/>
      <c r="AA628" s="214"/>
      <c r="AB628" s="214"/>
      <c r="AC628" s="214"/>
      <c r="AD628" s="214"/>
      <c r="AE628" s="214"/>
      <c r="AF628" s="214"/>
      <c r="AG628" s="214"/>
      <c r="AH628" s="214"/>
      <c r="AI628" s="214"/>
      <c r="AJ628" s="214"/>
    </row>
    <row r="629" ht="12.75" customHeight="1">
      <c r="A629" s="214"/>
      <c r="B629" s="214"/>
      <c r="C629" s="214"/>
      <c r="D629" s="214"/>
      <c r="E629" s="214"/>
      <c r="F629" s="214"/>
      <c r="G629" s="214"/>
      <c r="H629" s="214"/>
      <c r="I629" s="214"/>
      <c r="J629" s="214"/>
      <c r="K629" s="214"/>
      <c r="L629" s="214"/>
      <c r="M629" s="214"/>
      <c r="N629" s="214"/>
      <c r="O629" s="214"/>
      <c r="P629" s="214"/>
      <c r="Q629" s="214"/>
      <c r="R629" s="214"/>
      <c r="S629" s="214"/>
      <c r="T629" s="214"/>
      <c r="U629" s="214"/>
      <c r="V629" s="214"/>
      <c r="W629" s="214"/>
      <c r="X629" s="214"/>
      <c r="Y629" s="214"/>
      <c r="Z629" s="214"/>
      <c r="AA629" s="214"/>
      <c r="AB629" s="214"/>
      <c r="AC629" s="214"/>
      <c r="AD629" s="214"/>
      <c r="AE629" s="214"/>
      <c r="AF629" s="214"/>
      <c r="AG629" s="214"/>
      <c r="AH629" s="214"/>
      <c r="AI629" s="214"/>
      <c r="AJ629" s="214"/>
    </row>
    <row r="630" ht="12.75" customHeight="1">
      <c r="A630" s="214"/>
      <c r="B630" s="214"/>
      <c r="C630" s="214"/>
      <c r="D630" s="214"/>
      <c r="E630" s="214"/>
      <c r="F630" s="214"/>
      <c r="G630" s="214"/>
      <c r="H630" s="214"/>
      <c r="I630" s="214"/>
      <c r="J630" s="214"/>
      <c r="K630" s="214"/>
      <c r="L630" s="214"/>
      <c r="M630" s="214"/>
      <c r="N630" s="214"/>
      <c r="O630" s="214"/>
      <c r="P630" s="214"/>
      <c r="Q630" s="214"/>
      <c r="R630" s="214"/>
      <c r="S630" s="214"/>
      <c r="T630" s="214"/>
      <c r="U630" s="214"/>
      <c r="V630" s="214"/>
      <c r="W630" s="214"/>
      <c r="X630" s="214"/>
      <c r="Y630" s="214"/>
      <c r="Z630" s="214"/>
      <c r="AA630" s="214"/>
      <c r="AB630" s="214"/>
      <c r="AC630" s="214"/>
      <c r="AD630" s="214"/>
      <c r="AE630" s="214"/>
      <c r="AF630" s="214"/>
      <c r="AG630" s="214"/>
      <c r="AH630" s="214"/>
      <c r="AI630" s="214"/>
      <c r="AJ630" s="214"/>
    </row>
    <row r="631" ht="12.75" customHeight="1">
      <c r="A631" s="214"/>
      <c r="B631" s="214"/>
      <c r="C631" s="214"/>
      <c r="D631" s="214"/>
      <c r="E631" s="214"/>
      <c r="F631" s="214"/>
      <c r="G631" s="214"/>
      <c r="H631" s="214"/>
      <c r="I631" s="214"/>
      <c r="J631" s="214"/>
      <c r="K631" s="214"/>
      <c r="L631" s="214"/>
      <c r="M631" s="214"/>
      <c r="N631" s="214"/>
      <c r="O631" s="214"/>
      <c r="P631" s="214"/>
      <c r="Q631" s="214"/>
      <c r="R631" s="214"/>
      <c r="S631" s="214"/>
      <c r="T631" s="214"/>
      <c r="U631" s="214"/>
      <c r="V631" s="214"/>
      <c r="W631" s="214"/>
      <c r="X631" s="214"/>
      <c r="Y631" s="214"/>
      <c r="Z631" s="214"/>
      <c r="AA631" s="214"/>
      <c r="AB631" s="214"/>
      <c r="AC631" s="214"/>
      <c r="AD631" s="214"/>
      <c r="AE631" s="214"/>
      <c r="AF631" s="214"/>
      <c r="AG631" s="214"/>
      <c r="AH631" s="214"/>
      <c r="AI631" s="214"/>
      <c r="AJ631" s="214"/>
    </row>
    <row r="632" ht="12.75" customHeight="1">
      <c r="A632" s="214"/>
      <c r="B632" s="214"/>
      <c r="C632" s="214"/>
      <c r="D632" s="214"/>
      <c r="E632" s="214"/>
      <c r="F632" s="214"/>
      <c r="G632" s="214"/>
      <c r="H632" s="214"/>
      <c r="I632" s="214"/>
      <c r="J632" s="214"/>
      <c r="K632" s="214"/>
      <c r="L632" s="214"/>
      <c r="M632" s="214"/>
      <c r="N632" s="214"/>
      <c r="O632" s="214"/>
      <c r="P632" s="214"/>
      <c r="Q632" s="214"/>
      <c r="R632" s="214"/>
      <c r="S632" s="214"/>
      <c r="T632" s="214"/>
      <c r="U632" s="214"/>
      <c r="V632" s="214"/>
      <c r="W632" s="214"/>
      <c r="X632" s="214"/>
      <c r="Y632" s="214"/>
      <c r="Z632" s="214"/>
      <c r="AA632" s="214"/>
      <c r="AB632" s="214"/>
      <c r="AC632" s="214"/>
      <c r="AD632" s="214"/>
      <c r="AE632" s="214"/>
      <c r="AF632" s="214"/>
      <c r="AG632" s="214"/>
      <c r="AH632" s="214"/>
      <c r="AI632" s="214"/>
      <c r="AJ632" s="214"/>
    </row>
    <row r="633" ht="12.75" customHeight="1">
      <c r="A633" s="214"/>
      <c r="B633" s="214"/>
      <c r="C633" s="214"/>
      <c r="D633" s="214"/>
      <c r="E633" s="214"/>
      <c r="F633" s="214"/>
      <c r="G633" s="214"/>
      <c r="H633" s="214"/>
      <c r="I633" s="214"/>
      <c r="J633" s="214"/>
      <c r="K633" s="214"/>
      <c r="L633" s="214"/>
      <c r="M633" s="214"/>
      <c r="N633" s="214"/>
      <c r="O633" s="214"/>
      <c r="P633" s="214"/>
      <c r="Q633" s="214"/>
      <c r="R633" s="214"/>
      <c r="S633" s="214"/>
      <c r="T633" s="214"/>
      <c r="U633" s="214"/>
      <c r="V633" s="214"/>
      <c r="W633" s="214"/>
      <c r="X633" s="214"/>
      <c r="Y633" s="214"/>
      <c r="Z633" s="214"/>
      <c r="AA633" s="214"/>
      <c r="AB633" s="214"/>
      <c r="AC633" s="214"/>
      <c r="AD633" s="214"/>
      <c r="AE633" s="214"/>
      <c r="AF633" s="214"/>
      <c r="AG633" s="214"/>
      <c r="AH633" s="214"/>
      <c r="AI633" s="214"/>
      <c r="AJ633" s="214"/>
    </row>
    <row r="634" ht="12.75" customHeight="1">
      <c r="A634" s="214"/>
      <c r="B634" s="214"/>
      <c r="C634" s="214"/>
      <c r="D634" s="214"/>
      <c r="E634" s="214"/>
      <c r="F634" s="214"/>
      <c r="G634" s="214"/>
      <c r="H634" s="214"/>
      <c r="I634" s="214"/>
      <c r="J634" s="214"/>
      <c r="K634" s="214"/>
      <c r="L634" s="214"/>
      <c r="M634" s="214"/>
      <c r="N634" s="214"/>
      <c r="O634" s="214"/>
      <c r="P634" s="214"/>
      <c r="Q634" s="214"/>
      <c r="R634" s="214"/>
      <c r="S634" s="214"/>
      <c r="T634" s="214"/>
      <c r="U634" s="214"/>
      <c r="V634" s="214"/>
      <c r="W634" s="214"/>
      <c r="X634" s="214"/>
      <c r="Y634" s="214"/>
      <c r="Z634" s="214"/>
      <c r="AA634" s="214"/>
      <c r="AB634" s="214"/>
      <c r="AC634" s="214"/>
      <c r="AD634" s="214"/>
      <c r="AE634" s="214"/>
      <c r="AF634" s="214"/>
      <c r="AG634" s="214"/>
      <c r="AH634" s="214"/>
      <c r="AI634" s="214"/>
      <c r="AJ634" s="214"/>
    </row>
    <row r="635" ht="12.75" customHeight="1">
      <c r="A635" s="214"/>
      <c r="B635" s="214"/>
      <c r="C635" s="214"/>
      <c r="D635" s="214"/>
      <c r="E635" s="214"/>
      <c r="F635" s="214"/>
      <c r="G635" s="214"/>
      <c r="H635" s="214"/>
      <c r="I635" s="214"/>
      <c r="J635" s="214"/>
      <c r="K635" s="214"/>
      <c r="L635" s="214"/>
      <c r="M635" s="214"/>
      <c r="N635" s="214"/>
      <c r="O635" s="214"/>
      <c r="P635" s="214"/>
      <c r="Q635" s="214"/>
      <c r="R635" s="214"/>
      <c r="S635" s="214"/>
      <c r="T635" s="214"/>
      <c r="U635" s="214"/>
      <c r="V635" s="214"/>
      <c r="W635" s="214"/>
      <c r="X635" s="214"/>
      <c r="Y635" s="214"/>
      <c r="Z635" s="214"/>
      <c r="AA635" s="214"/>
      <c r="AB635" s="214"/>
      <c r="AC635" s="214"/>
      <c r="AD635" s="214"/>
      <c r="AE635" s="214"/>
      <c r="AF635" s="214"/>
      <c r="AG635" s="214"/>
      <c r="AH635" s="214"/>
      <c r="AI635" s="214"/>
      <c r="AJ635" s="214"/>
    </row>
    <row r="636" ht="12.75" customHeight="1">
      <c r="A636" s="214"/>
      <c r="B636" s="214"/>
      <c r="C636" s="214"/>
      <c r="D636" s="214"/>
      <c r="E636" s="214"/>
      <c r="F636" s="214"/>
      <c r="G636" s="214"/>
      <c r="H636" s="214"/>
      <c r="I636" s="214"/>
      <c r="J636" s="214"/>
      <c r="K636" s="214"/>
      <c r="L636" s="214"/>
      <c r="M636" s="214"/>
      <c r="N636" s="214"/>
      <c r="O636" s="214"/>
      <c r="P636" s="214"/>
      <c r="Q636" s="214"/>
      <c r="R636" s="214"/>
      <c r="S636" s="214"/>
      <c r="T636" s="214"/>
      <c r="U636" s="214"/>
      <c r="V636" s="214"/>
      <c r="W636" s="214"/>
      <c r="X636" s="214"/>
      <c r="Y636" s="214"/>
      <c r="Z636" s="214"/>
      <c r="AA636" s="214"/>
      <c r="AB636" s="214"/>
      <c r="AC636" s="214"/>
      <c r="AD636" s="214"/>
      <c r="AE636" s="214"/>
      <c r="AF636" s="214"/>
      <c r="AG636" s="214"/>
      <c r="AH636" s="214"/>
      <c r="AI636" s="214"/>
      <c r="AJ636" s="214"/>
    </row>
    <row r="637" ht="12.75" customHeight="1">
      <c r="A637" s="214"/>
      <c r="B637" s="214"/>
      <c r="C637" s="214"/>
      <c r="D637" s="214"/>
      <c r="E637" s="214"/>
      <c r="F637" s="214"/>
      <c r="G637" s="214"/>
      <c r="H637" s="214"/>
      <c r="I637" s="214"/>
      <c r="J637" s="214"/>
      <c r="K637" s="214"/>
      <c r="L637" s="214"/>
      <c r="M637" s="214"/>
      <c r="N637" s="214"/>
      <c r="O637" s="214"/>
      <c r="P637" s="214"/>
      <c r="Q637" s="214"/>
      <c r="R637" s="214"/>
      <c r="S637" s="214"/>
      <c r="T637" s="214"/>
      <c r="U637" s="214"/>
      <c r="V637" s="214"/>
      <c r="W637" s="214"/>
      <c r="X637" s="214"/>
      <c r="Y637" s="214"/>
      <c r="Z637" s="214"/>
      <c r="AA637" s="214"/>
      <c r="AB637" s="214"/>
      <c r="AC637" s="214"/>
      <c r="AD637" s="214"/>
      <c r="AE637" s="214"/>
      <c r="AF637" s="214"/>
      <c r="AG637" s="214"/>
      <c r="AH637" s="214"/>
      <c r="AI637" s="214"/>
      <c r="AJ637" s="214"/>
    </row>
    <row r="638" ht="12.75" customHeight="1">
      <c r="A638" s="214"/>
      <c r="B638" s="214"/>
      <c r="C638" s="214"/>
      <c r="D638" s="214"/>
      <c r="E638" s="214"/>
      <c r="F638" s="214"/>
      <c r="G638" s="214"/>
      <c r="H638" s="214"/>
      <c r="I638" s="214"/>
      <c r="J638" s="214"/>
      <c r="K638" s="214"/>
      <c r="L638" s="214"/>
      <c r="M638" s="214"/>
      <c r="N638" s="214"/>
      <c r="O638" s="214"/>
      <c r="P638" s="214"/>
      <c r="Q638" s="214"/>
      <c r="R638" s="214"/>
      <c r="S638" s="214"/>
      <c r="T638" s="214"/>
      <c r="U638" s="214"/>
      <c r="V638" s="214"/>
      <c r="W638" s="214"/>
      <c r="X638" s="214"/>
      <c r="Y638" s="214"/>
      <c r="Z638" s="214"/>
      <c r="AA638" s="214"/>
      <c r="AB638" s="214"/>
      <c r="AC638" s="214"/>
      <c r="AD638" s="214"/>
      <c r="AE638" s="214"/>
      <c r="AF638" s="214"/>
      <c r="AG638" s="214"/>
      <c r="AH638" s="214"/>
      <c r="AI638" s="214"/>
      <c r="AJ638" s="214"/>
    </row>
    <row r="639" ht="12.75" customHeight="1">
      <c r="A639" s="214"/>
      <c r="B639" s="214"/>
      <c r="C639" s="214"/>
      <c r="D639" s="214"/>
      <c r="E639" s="214"/>
      <c r="F639" s="214"/>
      <c r="G639" s="214"/>
      <c r="H639" s="214"/>
      <c r="I639" s="214"/>
      <c r="J639" s="214"/>
      <c r="K639" s="214"/>
      <c r="L639" s="214"/>
      <c r="M639" s="214"/>
      <c r="N639" s="214"/>
      <c r="O639" s="214"/>
      <c r="P639" s="214"/>
      <c r="Q639" s="214"/>
      <c r="R639" s="214"/>
      <c r="S639" s="214"/>
      <c r="T639" s="214"/>
      <c r="U639" s="214"/>
      <c r="V639" s="214"/>
      <c r="W639" s="214"/>
      <c r="X639" s="214"/>
      <c r="Y639" s="214"/>
      <c r="Z639" s="214"/>
      <c r="AA639" s="214"/>
      <c r="AB639" s="214"/>
      <c r="AC639" s="214"/>
      <c r="AD639" s="214"/>
      <c r="AE639" s="214"/>
      <c r="AF639" s="214"/>
      <c r="AG639" s="214"/>
      <c r="AH639" s="214"/>
      <c r="AI639" s="214"/>
      <c r="AJ639" s="214"/>
    </row>
    <row r="640" ht="12.75" customHeight="1">
      <c r="A640" s="214"/>
      <c r="B640" s="214"/>
      <c r="C640" s="214"/>
      <c r="D640" s="214"/>
      <c r="E640" s="214"/>
      <c r="F640" s="214"/>
      <c r="G640" s="214"/>
      <c r="H640" s="214"/>
      <c r="I640" s="214"/>
      <c r="J640" s="214"/>
      <c r="K640" s="214"/>
      <c r="L640" s="214"/>
      <c r="M640" s="214"/>
      <c r="N640" s="214"/>
      <c r="O640" s="214"/>
      <c r="P640" s="214"/>
      <c r="Q640" s="214"/>
      <c r="R640" s="214"/>
      <c r="S640" s="214"/>
      <c r="T640" s="214"/>
      <c r="U640" s="214"/>
      <c r="V640" s="214"/>
      <c r="W640" s="214"/>
      <c r="X640" s="214"/>
      <c r="Y640" s="214"/>
      <c r="Z640" s="214"/>
      <c r="AA640" s="214"/>
      <c r="AB640" s="214"/>
      <c r="AC640" s="214"/>
      <c r="AD640" s="214"/>
      <c r="AE640" s="214"/>
      <c r="AF640" s="214"/>
      <c r="AG640" s="214"/>
      <c r="AH640" s="214"/>
      <c r="AI640" s="214"/>
      <c r="AJ640" s="214"/>
    </row>
    <row r="641" ht="12.75" customHeight="1">
      <c r="A641" s="214"/>
      <c r="B641" s="214"/>
      <c r="C641" s="214"/>
      <c r="D641" s="214"/>
      <c r="E641" s="214"/>
      <c r="F641" s="214"/>
      <c r="G641" s="214"/>
      <c r="H641" s="214"/>
      <c r="I641" s="214"/>
      <c r="J641" s="214"/>
      <c r="K641" s="214"/>
      <c r="L641" s="214"/>
      <c r="M641" s="214"/>
      <c r="N641" s="214"/>
      <c r="O641" s="214"/>
      <c r="P641" s="214"/>
      <c r="Q641" s="214"/>
      <c r="R641" s="214"/>
      <c r="S641" s="214"/>
      <c r="T641" s="214"/>
      <c r="U641" s="214"/>
      <c r="V641" s="214"/>
      <c r="W641" s="214"/>
      <c r="X641" s="214"/>
      <c r="Y641" s="214"/>
      <c r="Z641" s="214"/>
      <c r="AA641" s="214"/>
      <c r="AB641" s="214"/>
      <c r="AC641" s="214"/>
      <c r="AD641" s="214"/>
      <c r="AE641" s="214"/>
      <c r="AF641" s="214"/>
      <c r="AG641" s="214"/>
      <c r="AH641" s="214"/>
      <c r="AI641" s="214"/>
      <c r="AJ641" s="214"/>
    </row>
    <row r="642" ht="12.75" customHeight="1">
      <c r="A642" s="214"/>
      <c r="B642" s="214"/>
      <c r="C642" s="214"/>
      <c r="D642" s="214"/>
      <c r="E642" s="214"/>
      <c r="F642" s="214"/>
      <c r="G642" s="214"/>
      <c r="H642" s="214"/>
      <c r="I642" s="214"/>
      <c r="J642" s="214"/>
      <c r="K642" s="214"/>
      <c r="L642" s="214"/>
      <c r="M642" s="214"/>
      <c r="N642" s="214"/>
      <c r="O642" s="214"/>
      <c r="P642" s="214"/>
      <c r="Q642" s="214"/>
      <c r="R642" s="214"/>
      <c r="S642" s="214"/>
      <c r="T642" s="214"/>
      <c r="U642" s="214"/>
      <c r="V642" s="214"/>
      <c r="W642" s="214"/>
      <c r="X642" s="214"/>
      <c r="Y642" s="214"/>
      <c r="Z642" s="214"/>
      <c r="AA642" s="214"/>
      <c r="AB642" s="214"/>
      <c r="AC642" s="214"/>
      <c r="AD642" s="214"/>
      <c r="AE642" s="214"/>
      <c r="AF642" s="214"/>
      <c r="AG642" s="214"/>
      <c r="AH642" s="214"/>
      <c r="AI642" s="214"/>
      <c r="AJ642" s="214"/>
    </row>
    <row r="643" ht="12.75" customHeight="1">
      <c r="A643" s="214"/>
      <c r="B643" s="214"/>
      <c r="C643" s="214"/>
      <c r="D643" s="214"/>
      <c r="E643" s="214"/>
      <c r="F643" s="214"/>
      <c r="G643" s="214"/>
      <c r="H643" s="214"/>
      <c r="I643" s="214"/>
      <c r="J643" s="214"/>
      <c r="K643" s="214"/>
      <c r="L643" s="214"/>
      <c r="M643" s="214"/>
      <c r="N643" s="214"/>
      <c r="O643" s="214"/>
      <c r="P643" s="214"/>
      <c r="Q643" s="214"/>
      <c r="R643" s="214"/>
      <c r="S643" s="214"/>
      <c r="T643" s="214"/>
      <c r="U643" s="214"/>
      <c r="V643" s="214"/>
      <c r="W643" s="214"/>
      <c r="X643" s="214"/>
      <c r="Y643" s="214"/>
      <c r="Z643" s="214"/>
      <c r="AA643" s="214"/>
      <c r="AB643" s="214"/>
      <c r="AC643" s="214"/>
      <c r="AD643" s="214"/>
      <c r="AE643" s="214"/>
      <c r="AF643" s="214"/>
      <c r="AG643" s="214"/>
      <c r="AH643" s="214"/>
      <c r="AI643" s="214"/>
      <c r="AJ643" s="214"/>
    </row>
    <row r="644" ht="12.75" customHeight="1">
      <c r="A644" s="214"/>
      <c r="B644" s="214"/>
      <c r="C644" s="214"/>
      <c r="D644" s="214"/>
      <c r="E644" s="214"/>
      <c r="F644" s="214"/>
      <c r="G644" s="214"/>
      <c r="H644" s="214"/>
      <c r="I644" s="214"/>
      <c r="J644" s="214"/>
      <c r="K644" s="214"/>
      <c r="L644" s="214"/>
      <c r="M644" s="214"/>
      <c r="N644" s="214"/>
      <c r="O644" s="214"/>
      <c r="P644" s="214"/>
      <c r="Q644" s="214"/>
      <c r="R644" s="214"/>
      <c r="S644" s="214"/>
      <c r="T644" s="214"/>
      <c r="U644" s="214"/>
      <c r="V644" s="214"/>
      <c r="W644" s="214"/>
      <c r="X644" s="214"/>
      <c r="Y644" s="214"/>
      <c r="Z644" s="214"/>
      <c r="AA644" s="214"/>
      <c r="AB644" s="214"/>
      <c r="AC644" s="214"/>
      <c r="AD644" s="214"/>
      <c r="AE644" s="214"/>
      <c r="AF644" s="214"/>
      <c r="AG644" s="214"/>
      <c r="AH644" s="214"/>
      <c r="AI644" s="214"/>
      <c r="AJ644" s="214"/>
    </row>
    <row r="645" ht="12.75" customHeight="1">
      <c r="A645" s="214"/>
      <c r="B645" s="214"/>
      <c r="C645" s="214"/>
      <c r="D645" s="214"/>
      <c r="E645" s="214"/>
      <c r="F645" s="214"/>
      <c r="G645" s="214"/>
      <c r="H645" s="214"/>
      <c r="I645" s="214"/>
      <c r="J645" s="214"/>
      <c r="K645" s="214"/>
      <c r="L645" s="214"/>
      <c r="M645" s="214"/>
      <c r="N645" s="214"/>
      <c r="O645" s="214"/>
      <c r="P645" s="214"/>
      <c r="Q645" s="214"/>
      <c r="R645" s="214"/>
      <c r="S645" s="214"/>
      <c r="T645" s="214"/>
      <c r="U645" s="214"/>
      <c r="V645" s="214"/>
      <c r="W645" s="214"/>
      <c r="X645" s="214"/>
      <c r="Y645" s="214"/>
      <c r="Z645" s="214"/>
      <c r="AA645" s="214"/>
      <c r="AB645" s="214"/>
      <c r="AC645" s="214"/>
      <c r="AD645" s="214"/>
      <c r="AE645" s="214"/>
      <c r="AF645" s="214"/>
      <c r="AG645" s="214"/>
      <c r="AH645" s="214"/>
      <c r="AI645" s="214"/>
      <c r="AJ645" s="214"/>
    </row>
    <row r="646" ht="12.75" customHeight="1">
      <c r="A646" s="214"/>
      <c r="B646" s="214"/>
      <c r="C646" s="214"/>
      <c r="D646" s="214"/>
      <c r="E646" s="214"/>
      <c r="F646" s="214"/>
      <c r="G646" s="214"/>
      <c r="H646" s="214"/>
      <c r="I646" s="214"/>
      <c r="J646" s="214"/>
      <c r="K646" s="214"/>
      <c r="L646" s="214"/>
      <c r="M646" s="214"/>
      <c r="N646" s="214"/>
      <c r="O646" s="214"/>
      <c r="P646" s="214"/>
      <c r="Q646" s="214"/>
      <c r="R646" s="214"/>
      <c r="S646" s="214"/>
      <c r="T646" s="214"/>
      <c r="U646" s="214"/>
      <c r="V646" s="214"/>
      <c r="W646" s="214"/>
      <c r="X646" s="214"/>
      <c r="Y646" s="214"/>
      <c r="Z646" s="214"/>
      <c r="AA646" s="214"/>
      <c r="AB646" s="214"/>
      <c r="AC646" s="214"/>
      <c r="AD646" s="214"/>
      <c r="AE646" s="214"/>
      <c r="AF646" s="214"/>
      <c r="AG646" s="214"/>
      <c r="AH646" s="214"/>
      <c r="AI646" s="214"/>
      <c r="AJ646" s="214"/>
    </row>
    <row r="647" ht="12.75" customHeight="1">
      <c r="A647" s="214"/>
      <c r="B647" s="214"/>
      <c r="C647" s="214"/>
      <c r="D647" s="214"/>
      <c r="E647" s="214"/>
      <c r="F647" s="214"/>
      <c r="G647" s="214"/>
      <c r="H647" s="214"/>
      <c r="I647" s="214"/>
      <c r="J647" s="214"/>
      <c r="K647" s="214"/>
      <c r="L647" s="214"/>
      <c r="M647" s="214"/>
      <c r="N647" s="214"/>
      <c r="O647" s="214"/>
      <c r="P647" s="214"/>
      <c r="Q647" s="214"/>
      <c r="R647" s="214"/>
      <c r="S647" s="214"/>
      <c r="T647" s="214"/>
      <c r="U647" s="214"/>
      <c r="V647" s="214"/>
      <c r="W647" s="214"/>
      <c r="X647" s="214"/>
      <c r="Y647" s="214"/>
      <c r="Z647" s="214"/>
      <c r="AA647" s="214"/>
      <c r="AB647" s="214"/>
      <c r="AC647" s="214"/>
      <c r="AD647" s="214"/>
      <c r="AE647" s="214"/>
      <c r="AF647" s="214"/>
      <c r="AG647" s="214"/>
      <c r="AH647" s="214"/>
      <c r="AI647" s="214"/>
      <c r="AJ647" s="214"/>
    </row>
    <row r="648" ht="12.75" customHeight="1">
      <c r="A648" s="214"/>
      <c r="B648" s="214"/>
      <c r="C648" s="214"/>
      <c r="D648" s="214"/>
      <c r="E648" s="214"/>
      <c r="F648" s="214"/>
      <c r="G648" s="214"/>
      <c r="H648" s="214"/>
      <c r="I648" s="214"/>
      <c r="J648" s="214"/>
      <c r="K648" s="214"/>
      <c r="L648" s="214"/>
      <c r="M648" s="214"/>
      <c r="N648" s="214"/>
      <c r="O648" s="214"/>
      <c r="P648" s="214"/>
      <c r="Q648" s="214"/>
      <c r="R648" s="214"/>
      <c r="S648" s="214"/>
      <c r="T648" s="214"/>
      <c r="U648" s="214"/>
      <c r="V648" s="214"/>
      <c r="W648" s="214"/>
      <c r="X648" s="214"/>
      <c r="Y648" s="214"/>
      <c r="Z648" s="214"/>
      <c r="AA648" s="214"/>
      <c r="AB648" s="214"/>
      <c r="AC648" s="214"/>
      <c r="AD648" s="214"/>
      <c r="AE648" s="214"/>
      <c r="AF648" s="214"/>
      <c r="AG648" s="214"/>
      <c r="AH648" s="214"/>
      <c r="AI648" s="214"/>
      <c r="AJ648" s="214"/>
    </row>
    <row r="649" ht="12.75" customHeight="1">
      <c r="A649" s="214"/>
      <c r="B649" s="214"/>
      <c r="C649" s="214"/>
      <c r="D649" s="214"/>
      <c r="E649" s="214"/>
      <c r="F649" s="214"/>
      <c r="G649" s="214"/>
      <c r="H649" s="214"/>
      <c r="I649" s="214"/>
      <c r="J649" s="214"/>
      <c r="K649" s="214"/>
      <c r="L649" s="214"/>
      <c r="M649" s="214"/>
      <c r="N649" s="214"/>
      <c r="O649" s="214"/>
      <c r="P649" s="214"/>
      <c r="Q649" s="214"/>
      <c r="R649" s="214"/>
      <c r="S649" s="214"/>
      <c r="T649" s="214"/>
      <c r="U649" s="214"/>
      <c r="V649" s="214"/>
      <c r="W649" s="214"/>
      <c r="X649" s="214"/>
      <c r="Y649" s="214"/>
      <c r="Z649" s="214"/>
      <c r="AA649" s="214"/>
      <c r="AB649" s="214"/>
      <c r="AC649" s="214"/>
      <c r="AD649" s="214"/>
      <c r="AE649" s="214"/>
      <c r="AF649" s="214"/>
      <c r="AG649" s="214"/>
      <c r="AH649" s="214"/>
      <c r="AI649" s="214"/>
      <c r="AJ649" s="214"/>
    </row>
    <row r="650" ht="12.75" customHeight="1">
      <c r="A650" s="214"/>
      <c r="B650" s="214"/>
      <c r="C650" s="214"/>
      <c r="D650" s="214"/>
      <c r="E650" s="214"/>
      <c r="F650" s="214"/>
      <c r="G650" s="214"/>
      <c r="H650" s="214"/>
      <c r="I650" s="214"/>
      <c r="J650" s="214"/>
      <c r="K650" s="214"/>
      <c r="L650" s="214"/>
      <c r="M650" s="214"/>
      <c r="N650" s="214"/>
      <c r="O650" s="214"/>
      <c r="P650" s="214"/>
      <c r="Q650" s="214"/>
      <c r="R650" s="214"/>
      <c r="S650" s="214"/>
      <c r="T650" s="214"/>
      <c r="U650" s="214"/>
      <c r="V650" s="214"/>
      <c r="W650" s="214"/>
      <c r="X650" s="214"/>
      <c r="Y650" s="214"/>
      <c r="Z650" s="214"/>
      <c r="AA650" s="214"/>
      <c r="AB650" s="214"/>
      <c r="AC650" s="214"/>
      <c r="AD650" s="214"/>
      <c r="AE650" s="214"/>
      <c r="AF650" s="214"/>
      <c r="AG650" s="214"/>
      <c r="AH650" s="214"/>
      <c r="AI650" s="214"/>
      <c r="AJ650" s="214"/>
    </row>
    <row r="651" ht="12.75" customHeight="1">
      <c r="A651" s="214"/>
      <c r="B651" s="214"/>
      <c r="C651" s="214"/>
      <c r="D651" s="214"/>
      <c r="E651" s="214"/>
      <c r="F651" s="214"/>
      <c r="G651" s="214"/>
      <c r="H651" s="214"/>
      <c r="I651" s="214"/>
      <c r="J651" s="214"/>
      <c r="K651" s="214"/>
      <c r="L651" s="214"/>
      <c r="M651" s="214"/>
      <c r="N651" s="214"/>
      <c r="O651" s="214"/>
      <c r="P651" s="214"/>
      <c r="Q651" s="214"/>
      <c r="R651" s="214"/>
      <c r="S651" s="214"/>
      <c r="T651" s="214"/>
      <c r="U651" s="214"/>
      <c r="V651" s="214"/>
      <c r="W651" s="214"/>
      <c r="X651" s="214"/>
      <c r="Y651" s="214"/>
      <c r="Z651" s="214"/>
      <c r="AA651" s="214"/>
      <c r="AB651" s="214"/>
      <c r="AC651" s="214"/>
      <c r="AD651" s="214"/>
      <c r="AE651" s="214"/>
      <c r="AF651" s="214"/>
      <c r="AG651" s="214"/>
      <c r="AH651" s="214"/>
      <c r="AI651" s="214"/>
      <c r="AJ651" s="214"/>
    </row>
    <row r="652" ht="12.75" customHeight="1">
      <c r="A652" s="214"/>
      <c r="B652" s="214"/>
      <c r="C652" s="214"/>
      <c r="D652" s="214"/>
      <c r="E652" s="214"/>
      <c r="F652" s="214"/>
      <c r="G652" s="214"/>
      <c r="H652" s="214"/>
      <c r="I652" s="214"/>
      <c r="J652" s="214"/>
      <c r="K652" s="214"/>
      <c r="L652" s="214"/>
      <c r="M652" s="214"/>
      <c r="N652" s="214"/>
      <c r="O652" s="214"/>
      <c r="P652" s="214"/>
      <c r="Q652" s="214"/>
      <c r="R652" s="214"/>
      <c r="S652" s="214"/>
      <c r="T652" s="214"/>
      <c r="U652" s="214"/>
      <c r="V652" s="214"/>
      <c r="W652" s="214"/>
      <c r="X652" s="214"/>
      <c r="Y652" s="214"/>
      <c r="Z652" s="214"/>
      <c r="AA652" s="214"/>
      <c r="AB652" s="214"/>
      <c r="AC652" s="214"/>
      <c r="AD652" s="214"/>
      <c r="AE652" s="214"/>
      <c r="AF652" s="214"/>
      <c r="AG652" s="214"/>
      <c r="AH652" s="214"/>
      <c r="AI652" s="214"/>
      <c r="AJ652" s="214"/>
    </row>
    <row r="653" ht="12.75" customHeight="1">
      <c r="A653" s="214"/>
      <c r="B653" s="214"/>
      <c r="C653" s="214"/>
      <c r="D653" s="214"/>
      <c r="E653" s="214"/>
      <c r="F653" s="214"/>
      <c r="G653" s="214"/>
      <c r="H653" s="214"/>
      <c r="I653" s="214"/>
      <c r="J653" s="214"/>
      <c r="K653" s="214"/>
      <c r="L653" s="214"/>
      <c r="M653" s="214"/>
      <c r="N653" s="214"/>
      <c r="O653" s="214"/>
      <c r="P653" s="214"/>
      <c r="Q653" s="214"/>
      <c r="R653" s="214"/>
      <c r="S653" s="214"/>
      <c r="T653" s="214"/>
      <c r="U653" s="214"/>
      <c r="V653" s="214"/>
      <c r="W653" s="214"/>
      <c r="X653" s="214"/>
      <c r="Y653" s="214"/>
      <c r="Z653" s="214"/>
      <c r="AA653" s="214"/>
      <c r="AB653" s="214"/>
      <c r="AC653" s="214"/>
      <c r="AD653" s="214"/>
      <c r="AE653" s="214"/>
      <c r="AF653" s="214"/>
      <c r="AG653" s="214"/>
      <c r="AH653" s="214"/>
      <c r="AI653" s="214"/>
      <c r="AJ653" s="214"/>
    </row>
    <row r="654" ht="12.75" customHeight="1">
      <c r="A654" s="214"/>
      <c r="B654" s="214"/>
      <c r="C654" s="214"/>
      <c r="D654" s="214"/>
      <c r="E654" s="214"/>
      <c r="F654" s="214"/>
      <c r="G654" s="214"/>
      <c r="H654" s="214"/>
      <c r="I654" s="214"/>
      <c r="J654" s="214"/>
      <c r="K654" s="214"/>
      <c r="L654" s="214"/>
      <c r="M654" s="214"/>
      <c r="N654" s="214"/>
      <c r="O654" s="214"/>
      <c r="P654" s="214"/>
      <c r="Q654" s="214"/>
      <c r="R654" s="214"/>
      <c r="S654" s="214"/>
      <c r="T654" s="214"/>
      <c r="U654" s="214"/>
      <c r="V654" s="214"/>
      <c r="W654" s="214"/>
      <c r="X654" s="214"/>
      <c r="Y654" s="214"/>
      <c r="Z654" s="214"/>
      <c r="AA654" s="214"/>
      <c r="AB654" s="214"/>
      <c r="AC654" s="214"/>
      <c r="AD654" s="214"/>
      <c r="AE654" s="214"/>
      <c r="AF654" s="214"/>
      <c r="AG654" s="214"/>
      <c r="AH654" s="214"/>
      <c r="AI654" s="214"/>
      <c r="AJ654" s="214"/>
    </row>
    <row r="655" ht="12.75" customHeight="1">
      <c r="A655" s="214"/>
      <c r="B655" s="214"/>
      <c r="C655" s="214"/>
      <c r="D655" s="214"/>
      <c r="E655" s="214"/>
      <c r="F655" s="214"/>
      <c r="G655" s="214"/>
      <c r="H655" s="214"/>
      <c r="I655" s="214"/>
      <c r="J655" s="214"/>
      <c r="K655" s="214"/>
      <c r="L655" s="214"/>
      <c r="M655" s="214"/>
      <c r="N655" s="214"/>
      <c r="O655" s="214"/>
      <c r="P655" s="214"/>
      <c r="Q655" s="214"/>
      <c r="R655" s="214"/>
      <c r="S655" s="214"/>
      <c r="T655" s="214"/>
      <c r="U655" s="214"/>
      <c r="V655" s="214"/>
      <c r="W655" s="214"/>
      <c r="X655" s="214"/>
      <c r="Y655" s="214"/>
      <c r="Z655" s="214"/>
      <c r="AA655" s="214"/>
      <c r="AB655" s="214"/>
      <c r="AC655" s="214"/>
      <c r="AD655" s="214"/>
      <c r="AE655" s="214"/>
      <c r="AF655" s="214"/>
      <c r="AG655" s="214"/>
      <c r="AH655" s="214"/>
      <c r="AI655" s="214"/>
      <c r="AJ655" s="214"/>
    </row>
    <row r="656" ht="12.75" customHeight="1">
      <c r="A656" s="214"/>
      <c r="B656" s="214"/>
      <c r="C656" s="214"/>
      <c r="D656" s="214"/>
      <c r="E656" s="214"/>
      <c r="F656" s="214"/>
      <c r="G656" s="214"/>
      <c r="H656" s="214"/>
      <c r="I656" s="214"/>
      <c r="J656" s="214"/>
      <c r="K656" s="214"/>
      <c r="L656" s="214"/>
      <c r="M656" s="214"/>
      <c r="N656" s="214"/>
      <c r="O656" s="214"/>
      <c r="P656" s="214"/>
      <c r="Q656" s="214"/>
      <c r="R656" s="214"/>
      <c r="S656" s="214"/>
      <c r="T656" s="214"/>
      <c r="U656" s="214"/>
      <c r="V656" s="214"/>
      <c r="W656" s="214"/>
      <c r="X656" s="214"/>
      <c r="Y656" s="214"/>
      <c r="Z656" s="214"/>
      <c r="AA656" s="214"/>
      <c r="AB656" s="214"/>
      <c r="AC656" s="214"/>
      <c r="AD656" s="214"/>
      <c r="AE656" s="214"/>
      <c r="AF656" s="214"/>
      <c r="AG656" s="214"/>
      <c r="AH656" s="214"/>
      <c r="AI656" s="214"/>
      <c r="AJ656" s="214"/>
    </row>
    <row r="657" ht="12.75" customHeight="1">
      <c r="A657" s="214"/>
      <c r="B657" s="214"/>
      <c r="C657" s="214"/>
      <c r="D657" s="214"/>
      <c r="E657" s="214"/>
      <c r="F657" s="214"/>
      <c r="G657" s="214"/>
      <c r="H657" s="214"/>
      <c r="I657" s="214"/>
      <c r="J657" s="214"/>
      <c r="K657" s="214"/>
      <c r="L657" s="214"/>
      <c r="M657" s="214"/>
      <c r="N657" s="214"/>
      <c r="O657" s="214"/>
      <c r="P657" s="214"/>
      <c r="Q657" s="214"/>
      <c r="R657" s="214"/>
      <c r="S657" s="214"/>
      <c r="T657" s="214"/>
      <c r="U657" s="214"/>
      <c r="V657" s="214"/>
      <c r="W657" s="214"/>
      <c r="X657" s="214"/>
      <c r="Y657" s="214"/>
      <c r="Z657" s="214"/>
      <c r="AA657" s="214"/>
      <c r="AB657" s="214"/>
      <c r="AC657" s="214"/>
      <c r="AD657" s="214"/>
      <c r="AE657" s="214"/>
      <c r="AF657" s="214"/>
      <c r="AG657" s="214"/>
      <c r="AH657" s="214"/>
      <c r="AI657" s="214"/>
      <c r="AJ657" s="214"/>
    </row>
    <row r="658" ht="12.75" customHeight="1">
      <c r="A658" s="214"/>
      <c r="B658" s="214"/>
      <c r="C658" s="214"/>
      <c r="D658" s="214"/>
      <c r="E658" s="214"/>
      <c r="F658" s="214"/>
      <c r="G658" s="214"/>
      <c r="H658" s="214"/>
      <c r="I658" s="214"/>
      <c r="J658" s="214"/>
      <c r="K658" s="214"/>
      <c r="L658" s="214"/>
      <c r="M658" s="214"/>
      <c r="N658" s="214"/>
      <c r="O658" s="214"/>
      <c r="P658" s="214"/>
      <c r="Q658" s="214"/>
      <c r="R658" s="214"/>
      <c r="S658" s="214"/>
      <c r="T658" s="214"/>
      <c r="U658" s="214"/>
      <c r="V658" s="214"/>
      <c r="W658" s="214"/>
      <c r="X658" s="214"/>
      <c r="Y658" s="214"/>
      <c r="Z658" s="214"/>
      <c r="AA658" s="214"/>
      <c r="AB658" s="214"/>
      <c r="AC658" s="214"/>
      <c r="AD658" s="214"/>
      <c r="AE658" s="214"/>
      <c r="AF658" s="214"/>
      <c r="AG658" s="214"/>
      <c r="AH658" s="214"/>
      <c r="AI658" s="214"/>
      <c r="AJ658" s="214"/>
    </row>
    <row r="659" ht="12.75" customHeight="1">
      <c r="A659" s="214"/>
      <c r="B659" s="214"/>
      <c r="C659" s="214"/>
      <c r="D659" s="214"/>
      <c r="E659" s="214"/>
      <c r="F659" s="214"/>
      <c r="G659" s="214"/>
      <c r="H659" s="214"/>
      <c r="I659" s="214"/>
      <c r="J659" s="214"/>
      <c r="K659" s="214"/>
      <c r="L659" s="214"/>
      <c r="M659" s="214"/>
      <c r="N659" s="214"/>
      <c r="O659" s="214"/>
      <c r="P659" s="214"/>
      <c r="Q659" s="214"/>
      <c r="R659" s="214"/>
      <c r="S659" s="214"/>
      <c r="T659" s="214"/>
      <c r="U659" s="214"/>
      <c r="V659" s="214"/>
      <c r="W659" s="214"/>
      <c r="X659" s="214"/>
      <c r="Y659" s="214"/>
      <c r="Z659" s="214"/>
      <c r="AA659" s="214"/>
      <c r="AB659" s="214"/>
      <c r="AC659" s="214"/>
      <c r="AD659" s="214"/>
      <c r="AE659" s="214"/>
      <c r="AF659" s="214"/>
      <c r="AG659" s="214"/>
      <c r="AH659" s="214"/>
      <c r="AI659" s="214"/>
      <c r="AJ659" s="214"/>
    </row>
    <row r="660" ht="12.75" customHeight="1">
      <c r="A660" s="214"/>
      <c r="B660" s="214"/>
      <c r="C660" s="214"/>
      <c r="D660" s="214"/>
      <c r="E660" s="214"/>
      <c r="F660" s="214"/>
      <c r="G660" s="214"/>
      <c r="H660" s="214"/>
      <c r="I660" s="214"/>
      <c r="J660" s="214"/>
      <c r="K660" s="214"/>
      <c r="L660" s="214"/>
      <c r="M660" s="214"/>
      <c r="N660" s="214"/>
      <c r="O660" s="214"/>
      <c r="P660" s="214"/>
      <c r="Q660" s="214"/>
      <c r="R660" s="214"/>
      <c r="S660" s="214"/>
      <c r="T660" s="214"/>
      <c r="U660" s="214"/>
      <c r="V660" s="214"/>
      <c r="W660" s="214"/>
      <c r="X660" s="214"/>
      <c r="Y660" s="214"/>
      <c r="Z660" s="214"/>
      <c r="AA660" s="214"/>
      <c r="AB660" s="214"/>
      <c r="AC660" s="214"/>
      <c r="AD660" s="214"/>
      <c r="AE660" s="214"/>
      <c r="AF660" s="214"/>
      <c r="AG660" s="214"/>
      <c r="AH660" s="214"/>
      <c r="AI660" s="214"/>
      <c r="AJ660" s="214"/>
    </row>
    <row r="661" ht="12.75" customHeight="1">
      <c r="A661" s="214"/>
      <c r="B661" s="214"/>
      <c r="C661" s="214"/>
      <c r="D661" s="214"/>
      <c r="E661" s="214"/>
      <c r="F661" s="214"/>
      <c r="G661" s="214"/>
      <c r="H661" s="214"/>
      <c r="I661" s="214"/>
      <c r="J661" s="214"/>
      <c r="K661" s="214"/>
      <c r="L661" s="214"/>
      <c r="M661" s="214"/>
      <c r="N661" s="214"/>
      <c r="O661" s="214"/>
      <c r="P661" s="214"/>
      <c r="Q661" s="214"/>
      <c r="R661" s="214"/>
      <c r="S661" s="214"/>
      <c r="T661" s="214"/>
      <c r="U661" s="214"/>
      <c r="V661" s="214"/>
      <c r="W661" s="214"/>
      <c r="X661" s="214"/>
      <c r="Y661" s="214"/>
      <c r="Z661" s="214"/>
      <c r="AA661" s="214"/>
      <c r="AB661" s="214"/>
      <c r="AC661" s="214"/>
      <c r="AD661" s="214"/>
      <c r="AE661" s="214"/>
      <c r="AF661" s="214"/>
      <c r="AG661" s="214"/>
      <c r="AH661" s="214"/>
      <c r="AI661" s="214"/>
      <c r="AJ661" s="214"/>
    </row>
    <row r="662" ht="12.75" customHeight="1">
      <c r="A662" s="214"/>
      <c r="B662" s="214"/>
      <c r="C662" s="214"/>
      <c r="D662" s="214"/>
      <c r="E662" s="214"/>
      <c r="F662" s="214"/>
      <c r="G662" s="214"/>
      <c r="H662" s="214"/>
      <c r="I662" s="214"/>
      <c r="J662" s="214"/>
      <c r="K662" s="214"/>
      <c r="L662" s="214"/>
      <c r="M662" s="214"/>
      <c r="N662" s="214"/>
      <c r="O662" s="214"/>
      <c r="P662" s="214"/>
      <c r="Q662" s="214"/>
      <c r="R662" s="214"/>
      <c r="S662" s="214"/>
      <c r="T662" s="214"/>
      <c r="U662" s="214"/>
      <c r="V662" s="214"/>
      <c r="W662" s="214"/>
      <c r="X662" s="214"/>
      <c r="Y662" s="214"/>
      <c r="Z662" s="214"/>
      <c r="AA662" s="214"/>
      <c r="AB662" s="214"/>
      <c r="AC662" s="214"/>
      <c r="AD662" s="214"/>
      <c r="AE662" s="214"/>
      <c r="AF662" s="214"/>
      <c r="AG662" s="214"/>
      <c r="AH662" s="214"/>
      <c r="AI662" s="214"/>
      <c r="AJ662" s="214"/>
    </row>
    <row r="663" ht="12.75" customHeight="1">
      <c r="A663" s="214"/>
      <c r="B663" s="214"/>
      <c r="C663" s="214"/>
      <c r="D663" s="214"/>
      <c r="E663" s="214"/>
      <c r="F663" s="214"/>
      <c r="G663" s="214"/>
      <c r="H663" s="214"/>
      <c r="I663" s="214"/>
      <c r="J663" s="214"/>
      <c r="K663" s="214"/>
      <c r="L663" s="214"/>
      <c r="M663" s="214"/>
      <c r="N663" s="214"/>
      <c r="O663" s="214"/>
      <c r="P663" s="214"/>
      <c r="Q663" s="214"/>
      <c r="R663" s="214"/>
      <c r="S663" s="214"/>
      <c r="T663" s="214"/>
      <c r="U663" s="214"/>
      <c r="V663" s="214"/>
      <c r="W663" s="214"/>
      <c r="X663" s="214"/>
      <c r="Y663" s="214"/>
      <c r="Z663" s="214"/>
      <c r="AA663" s="214"/>
      <c r="AB663" s="214"/>
      <c r="AC663" s="214"/>
      <c r="AD663" s="214"/>
      <c r="AE663" s="214"/>
      <c r="AF663" s="214"/>
      <c r="AG663" s="214"/>
      <c r="AH663" s="214"/>
      <c r="AI663" s="214"/>
      <c r="AJ663" s="214"/>
    </row>
    <row r="664" ht="12.75" customHeight="1">
      <c r="A664" s="214"/>
      <c r="B664" s="214"/>
      <c r="C664" s="214"/>
      <c r="D664" s="214"/>
      <c r="E664" s="214"/>
      <c r="F664" s="214"/>
      <c r="G664" s="214"/>
      <c r="H664" s="214"/>
      <c r="I664" s="214"/>
      <c r="J664" s="214"/>
      <c r="K664" s="214"/>
      <c r="L664" s="214"/>
      <c r="M664" s="214"/>
      <c r="N664" s="214"/>
      <c r="O664" s="214"/>
      <c r="P664" s="214"/>
      <c r="Q664" s="214"/>
      <c r="R664" s="214"/>
      <c r="S664" s="214"/>
      <c r="T664" s="214"/>
      <c r="U664" s="214"/>
      <c r="V664" s="214"/>
      <c r="W664" s="214"/>
      <c r="X664" s="214"/>
      <c r="Y664" s="214"/>
      <c r="Z664" s="214"/>
      <c r="AA664" s="214"/>
      <c r="AB664" s="214"/>
      <c r="AC664" s="214"/>
      <c r="AD664" s="214"/>
      <c r="AE664" s="214"/>
      <c r="AF664" s="214"/>
      <c r="AG664" s="214"/>
      <c r="AH664" s="214"/>
      <c r="AI664" s="214"/>
      <c r="AJ664" s="214"/>
    </row>
    <row r="665" ht="12.75" customHeight="1">
      <c r="A665" s="214"/>
      <c r="B665" s="214"/>
      <c r="C665" s="214"/>
      <c r="D665" s="214"/>
      <c r="E665" s="214"/>
      <c r="F665" s="214"/>
      <c r="G665" s="214"/>
      <c r="H665" s="214"/>
      <c r="I665" s="214"/>
      <c r="J665" s="214"/>
      <c r="K665" s="214"/>
      <c r="L665" s="214"/>
      <c r="M665" s="214"/>
      <c r="N665" s="214"/>
      <c r="O665" s="214"/>
      <c r="P665" s="214"/>
      <c r="Q665" s="214"/>
      <c r="R665" s="214"/>
      <c r="S665" s="214"/>
      <c r="T665" s="214"/>
      <c r="U665" s="214"/>
      <c r="V665" s="214"/>
      <c r="W665" s="214"/>
      <c r="X665" s="214"/>
      <c r="Y665" s="214"/>
      <c r="Z665" s="214"/>
      <c r="AA665" s="214"/>
      <c r="AB665" s="214"/>
      <c r="AC665" s="214"/>
      <c r="AD665" s="214"/>
      <c r="AE665" s="214"/>
      <c r="AF665" s="214"/>
      <c r="AG665" s="214"/>
      <c r="AH665" s="214"/>
      <c r="AI665" s="214"/>
      <c r="AJ665" s="214"/>
    </row>
    <row r="666" ht="12.75" customHeight="1">
      <c r="A666" s="214"/>
      <c r="B666" s="214"/>
      <c r="C666" s="214"/>
      <c r="D666" s="214"/>
      <c r="E666" s="214"/>
      <c r="F666" s="214"/>
      <c r="G666" s="214"/>
      <c r="H666" s="214"/>
      <c r="I666" s="214"/>
      <c r="J666" s="214"/>
      <c r="K666" s="214"/>
      <c r="L666" s="214"/>
      <c r="M666" s="214"/>
      <c r="N666" s="214"/>
      <c r="O666" s="214"/>
      <c r="P666" s="214"/>
      <c r="Q666" s="214"/>
      <c r="R666" s="214"/>
      <c r="S666" s="214"/>
      <c r="T666" s="214"/>
      <c r="U666" s="214"/>
      <c r="V666" s="214"/>
      <c r="W666" s="214"/>
      <c r="X666" s="214"/>
      <c r="Y666" s="214"/>
      <c r="Z666" s="214"/>
      <c r="AA666" s="214"/>
      <c r="AB666" s="214"/>
      <c r="AC666" s="214"/>
      <c r="AD666" s="214"/>
      <c r="AE666" s="214"/>
      <c r="AF666" s="214"/>
      <c r="AG666" s="214"/>
      <c r="AH666" s="214"/>
      <c r="AI666" s="214"/>
      <c r="AJ666" s="214"/>
    </row>
    <row r="667" ht="12.75" customHeight="1">
      <c r="A667" s="214"/>
      <c r="B667" s="214"/>
      <c r="C667" s="214"/>
      <c r="D667" s="214"/>
      <c r="E667" s="214"/>
      <c r="F667" s="214"/>
      <c r="G667" s="214"/>
      <c r="H667" s="214"/>
      <c r="I667" s="214"/>
      <c r="J667" s="214"/>
      <c r="K667" s="214"/>
      <c r="L667" s="214"/>
      <c r="M667" s="214"/>
      <c r="N667" s="214"/>
      <c r="O667" s="214"/>
      <c r="P667" s="214"/>
      <c r="Q667" s="214"/>
      <c r="R667" s="214"/>
      <c r="S667" s="214"/>
      <c r="T667" s="214"/>
      <c r="U667" s="214"/>
      <c r="V667" s="214"/>
      <c r="W667" s="214"/>
      <c r="X667" s="214"/>
      <c r="Y667" s="214"/>
      <c r="Z667" s="214"/>
      <c r="AA667" s="214"/>
      <c r="AB667" s="214"/>
      <c r="AC667" s="214"/>
      <c r="AD667" s="214"/>
      <c r="AE667" s="214"/>
      <c r="AF667" s="214"/>
      <c r="AG667" s="214"/>
      <c r="AH667" s="214"/>
      <c r="AI667" s="214"/>
      <c r="AJ667" s="214"/>
    </row>
    <row r="668" ht="12.75" customHeight="1">
      <c r="A668" s="214"/>
      <c r="B668" s="214"/>
      <c r="C668" s="214"/>
      <c r="D668" s="214"/>
      <c r="E668" s="214"/>
      <c r="F668" s="214"/>
      <c r="G668" s="214"/>
      <c r="H668" s="214"/>
      <c r="I668" s="214"/>
      <c r="J668" s="214"/>
      <c r="K668" s="214"/>
      <c r="L668" s="214"/>
      <c r="M668" s="214"/>
      <c r="N668" s="214"/>
      <c r="O668" s="214"/>
      <c r="P668" s="214"/>
      <c r="Q668" s="214"/>
      <c r="R668" s="214"/>
      <c r="S668" s="214"/>
      <c r="T668" s="214"/>
      <c r="U668" s="214"/>
      <c r="V668" s="214"/>
      <c r="W668" s="214"/>
      <c r="X668" s="214"/>
      <c r="Y668" s="214"/>
      <c r="Z668" s="214"/>
      <c r="AA668" s="214"/>
      <c r="AB668" s="214"/>
      <c r="AC668" s="214"/>
      <c r="AD668" s="214"/>
      <c r="AE668" s="214"/>
      <c r="AF668" s="214"/>
      <c r="AG668" s="214"/>
      <c r="AH668" s="214"/>
      <c r="AI668" s="214"/>
      <c r="AJ668" s="214"/>
    </row>
    <row r="669" ht="12.75" customHeight="1">
      <c r="A669" s="214"/>
      <c r="B669" s="214"/>
      <c r="C669" s="214"/>
      <c r="D669" s="214"/>
      <c r="E669" s="214"/>
      <c r="F669" s="214"/>
      <c r="G669" s="214"/>
      <c r="H669" s="214"/>
      <c r="I669" s="214"/>
      <c r="J669" s="214"/>
      <c r="K669" s="214"/>
      <c r="L669" s="214"/>
      <c r="M669" s="214"/>
      <c r="N669" s="214"/>
      <c r="O669" s="214"/>
      <c r="P669" s="214"/>
      <c r="Q669" s="214"/>
      <c r="R669" s="214"/>
      <c r="S669" s="214"/>
      <c r="T669" s="214"/>
      <c r="U669" s="214"/>
      <c r="V669" s="214"/>
      <c r="W669" s="214"/>
      <c r="X669" s="214"/>
      <c r="Y669" s="214"/>
      <c r="Z669" s="214"/>
      <c r="AA669" s="214"/>
      <c r="AB669" s="214"/>
      <c r="AC669" s="214"/>
      <c r="AD669" s="214"/>
      <c r="AE669" s="214"/>
      <c r="AF669" s="214"/>
      <c r="AG669" s="214"/>
      <c r="AH669" s="214"/>
      <c r="AI669" s="214"/>
      <c r="AJ669" s="214"/>
    </row>
    <row r="670" ht="12.75" customHeight="1">
      <c r="A670" s="214"/>
      <c r="B670" s="214"/>
      <c r="C670" s="214"/>
      <c r="D670" s="214"/>
      <c r="E670" s="214"/>
      <c r="F670" s="214"/>
      <c r="G670" s="214"/>
      <c r="H670" s="214"/>
      <c r="I670" s="214"/>
      <c r="J670" s="214"/>
      <c r="K670" s="214"/>
      <c r="L670" s="214"/>
      <c r="M670" s="214"/>
      <c r="N670" s="214"/>
      <c r="O670" s="214"/>
      <c r="P670" s="214"/>
      <c r="Q670" s="214"/>
      <c r="R670" s="214"/>
      <c r="S670" s="214"/>
      <c r="T670" s="214"/>
      <c r="U670" s="214"/>
      <c r="V670" s="214"/>
      <c r="W670" s="214"/>
      <c r="X670" s="214"/>
      <c r="Y670" s="214"/>
      <c r="Z670" s="214"/>
      <c r="AA670" s="214"/>
      <c r="AB670" s="214"/>
      <c r="AC670" s="214"/>
      <c r="AD670" s="214"/>
      <c r="AE670" s="214"/>
      <c r="AF670" s="214"/>
      <c r="AG670" s="214"/>
      <c r="AH670" s="214"/>
      <c r="AI670" s="214"/>
      <c r="AJ670" s="214"/>
    </row>
    <row r="671" ht="12.75" customHeight="1">
      <c r="A671" s="214"/>
      <c r="B671" s="214"/>
      <c r="C671" s="214"/>
      <c r="D671" s="214"/>
      <c r="E671" s="214"/>
      <c r="F671" s="214"/>
      <c r="G671" s="214"/>
      <c r="H671" s="214"/>
      <c r="I671" s="214"/>
      <c r="J671" s="214"/>
      <c r="K671" s="214"/>
      <c r="L671" s="214"/>
      <c r="M671" s="214"/>
      <c r="N671" s="214"/>
      <c r="O671" s="214"/>
      <c r="P671" s="214"/>
      <c r="Q671" s="214"/>
      <c r="R671" s="214"/>
      <c r="S671" s="214"/>
      <c r="T671" s="214"/>
      <c r="U671" s="214"/>
      <c r="V671" s="214"/>
      <c r="W671" s="214"/>
      <c r="X671" s="214"/>
      <c r="Y671" s="214"/>
      <c r="Z671" s="214"/>
      <c r="AA671" s="214"/>
      <c r="AB671" s="214"/>
      <c r="AC671" s="214"/>
      <c r="AD671" s="214"/>
      <c r="AE671" s="214"/>
      <c r="AF671" s="214"/>
      <c r="AG671" s="214"/>
      <c r="AH671" s="214"/>
      <c r="AI671" s="214"/>
      <c r="AJ671" s="214"/>
    </row>
    <row r="672" ht="12.75" customHeight="1">
      <c r="A672" s="214"/>
      <c r="B672" s="214"/>
      <c r="C672" s="214"/>
      <c r="D672" s="214"/>
      <c r="E672" s="214"/>
      <c r="F672" s="214"/>
      <c r="G672" s="214"/>
      <c r="H672" s="214"/>
      <c r="I672" s="214"/>
      <c r="J672" s="214"/>
      <c r="K672" s="214"/>
      <c r="L672" s="214"/>
      <c r="M672" s="214"/>
      <c r="N672" s="214"/>
      <c r="O672" s="214"/>
      <c r="P672" s="214"/>
      <c r="Q672" s="214"/>
      <c r="R672" s="214"/>
      <c r="S672" s="214"/>
      <c r="T672" s="214"/>
      <c r="U672" s="214"/>
      <c r="V672" s="214"/>
      <c r="W672" s="214"/>
      <c r="X672" s="214"/>
      <c r="Y672" s="214"/>
      <c r="Z672" s="214"/>
      <c r="AA672" s="214"/>
      <c r="AB672" s="214"/>
      <c r="AC672" s="214"/>
      <c r="AD672" s="214"/>
      <c r="AE672" s="214"/>
      <c r="AF672" s="214"/>
      <c r="AG672" s="214"/>
      <c r="AH672" s="214"/>
      <c r="AI672" s="214"/>
      <c r="AJ672" s="214"/>
    </row>
    <row r="673" ht="12.75" customHeight="1">
      <c r="A673" s="214"/>
      <c r="B673" s="214"/>
      <c r="C673" s="214"/>
      <c r="D673" s="214"/>
      <c r="E673" s="214"/>
      <c r="F673" s="214"/>
      <c r="G673" s="214"/>
      <c r="H673" s="214"/>
      <c r="I673" s="214"/>
      <c r="J673" s="214"/>
      <c r="K673" s="214"/>
      <c r="L673" s="214"/>
      <c r="M673" s="214"/>
      <c r="N673" s="214"/>
      <c r="O673" s="214"/>
      <c r="P673" s="214"/>
      <c r="Q673" s="214"/>
      <c r="R673" s="214"/>
      <c r="S673" s="214"/>
      <c r="T673" s="214"/>
      <c r="U673" s="214"/>
      <c r="V673" s="214"/>
      <c r="W673" s="214"/>
      <c r="X673" s="214"/>
      <c r="Y673" s="214"/>
      <c r="Z673" s="214"/>
      <c r="AA673" s="214"/>
      <c r="AB673" s="214"/>
      <c r="AC673" s="214"/>
      <c r="AD673" s="214"/>
      <c r="AE673" s="214"/>
      <c r="AF673" s="214"/>
      <c r="AG673" s="214"/>
      <c r="AH673" s="214"/>
      <c r="AI673" s="214"/>
      <c r="AJ673" s="214"/>
    </row>
    <row r="674" ht="12.75" customHeight="1">
      <c r="A674" s="214"/>
      <c r="B674" s="214"/>
      <c r="C674" s="214"/>
      <c r="D674" s="214"/>
      <c r="E674" s="214"/>
      <c r="F674" s="214"/>
      <c r="G674" s="214"/>
      <c r="H674" s="214"/>
      <c r="I674" s="214"/>
      <c r="J674" s="214"/>
      <c r="K674" s="214"/>
      <c r="L674" s="214"/>
      <c r="M674" s="214"/>
      <c r="N674" s="214"/>
      <c r="O674" s="214"/>
      <c r="P674" s="214"/>
      <c r="Q674" s="214"/>
      <c r="R674" s="214"/>
      <c r="S674" s="214"/>
      <c r="T674" s="214"/>
      <c r="U674" s="214"/>
      <c r="V674" s="214"/>
      <c r="W674" s="214"/>
      <c r="X674" s="214"/>
      <c r="Y674" s="214"/>
      <c r="Z674" s="214"/>
      <c r="AA674" s="214"/>
      <c r="AB674" s="214"/>
      <c r="AC674" s="214"/>
      <c r="AD674" s="214"/>
      <c r="AE674" s="214"/>
      <c r="AF674" s="214"/>
      <c r="AG674" s="214"/>
      <c r="AH674" s="214"/>
      <c r="AI674" s="214"/>
      <c r="AJ674" s="214"/>
    </row>
    <row r="675" ht="12.75" customHeight="1">
      <c r="A675" s="214"/>
      <c r="B675" s="214"/>
      <c r="C675" s="214"/>
      <c r="D675" s="214"/>
      <c r="E675" s="214"/>
      <c r="F675" s="214"/>
      <c r="G675" s="214"/>
      <c r="H675" s="214"/>
      <c r="I675" s="214"/>
      <c r="J675" s="214"/>
      <c r="K675" s="214"/>
      <c r="L675" s="214"/>
      <c r="M675" s="214"/>
      <c r="N675" s="214"/>
      <c r="O675" s="214"/>
      <c r="P675" s="214"/>
      <c r="Q675" s="214"/>
      <c r="R675" s="214"/>
      <c r="S675" s="214"/>
      <c r="T675" s="214"/>
      <c r="U675" s="214"/>
      <c r="V675" s="214"/>
      <c r="W675" s="214"/>
      <c r="X675" s="214"/>
      <c r="Y675" s="214"/>
      <c r="Z675" s="214"/>
      <c r="AA675" s="214"/>
      <c r="AB675" s="214"/>
      <c r="AC675" s="214"/>
      <c r="AD675" s="214"/>
      <c r="AE675" s="214"/>
      <c r="AF675" s="214"/>
      <c r="AG675" s="214"/>
      <c r="AH675" s="214"/>
      <c r="AI675" s="214"/>
      <c r="AJ675" s="214"/>
    </row>
    <row r="676" ht="12.75" customHeight="1">
      <c r="A676" s="214"/>
      <c r="B676" s="214"/>
      <c r="C676" s="214"/>
      <c r="D676" s="214"/>
      <c r="E676" s="214"/>
      <c r="F676" s="214"/>
      <c r="G676" s="214"/>
      <c r="H676" s="214"/>
      <c r="I676" s="214"/>
      <c r="J676" s="214"/>
      <c r="K676" s="214"/>
      <c r="L676" s="214"/>
      <c r="M676" s="214"/>
      <c r="N676" s="214"/>
      <c r="O676" s="214"/>
      <c r="P676" s="214"/>
      <c r="Q676" s="214"/>
      <c r="R676" s="214"/>
      <c r="S676" s="214"/>
      <c r="T676" s="214"/>
      <c r="U676" s="214"/>
      <c r="V676" s="214"/>
      <c r="W676" s="214"/>
      <c r="X676" s="214"/>
      <c r="Y676" s="214"/>
      <c r="Z676" s="214"/>
      <c r="AA676" s="214"/>
      <c r="AB676" s="214"/>
      <c r="AC676" s="214"/>
      <c r="AD676" s="214"/>
      <c r="AE676" s="214"/>
      <c r="AF676" s="214"/>
      <c r="AG676" s="214"/>
      <c r="AH676" s="214"/>
      <c r="AI676" s="214"/>
      <c r="AJ676" s="214"/>
    </row>
    <row r="677" ht="12.75" customHeight="1">
      <c r="A677" s="214"/>
      <c r="B677" s="214"/>
      <c r="C677" s="214"/>
      <c r="D677" s="214"/>
      <c r="E677" s="214"/>
      <c r="F677" s="214"/>
      <c r="G677" s="214"/>
      <c r="H677" s="214"/>
      <c r="I677" s="214"/>
      <c r="J677" s="214"/>
      <c r="K677" s="214"/>
      <c r="L677" s="214"/>
      <c r="M677" s="214"/>
      <c r="N677" s="214"/>
      <c r="O677" s="214"/>
      <c r="P677" s="214"/>
      <c r="Q677" s="214"/>
      <c r="R677" s="214"/>
      <c r="S677" s="214"/>
      <c r="T677" s="214"/>
      <c r="U677" s="214"/>
      <c r="V677" s="214"/>
      <c r="W677" s="214"/>
      <c r="X677" s="214"/>
      <c r="Y677" s="214"/>
      <c r="Z677" s="214"/>
      <c r="AA677" s="214"/>
      <c r="AB677" s="214"/>
      <c r="AC677" s="214"/>
      <c r="AD677" s="214"/>
      <c r="AE677" s="214"/>
      <c r="AF677" s="214"/>
      <c r="AG677" s="214"/>
      <c r="AH677" s="214"/>
      <c r="AI677" s="214"/>
      <c r="AJ677" s="214"/>
    </row>
    <row r="678" ht="12.75" customHeight="1">
      <c r="A678" s="214"/>
      <c r="B678" s="214"/>
      <c r="C678" s="214"/>
      <c r="D678" s="214"/>
      <c r="E678" s="214"/>
      <c r="F678" s="214"/>
      <c r="G678" s="214"/>
      <c r="H678" s="214"/>
      <c r="I678" s="214"/>
      <c r="J678" s="214"/>
      <c r="K678" s="214"/>
      <c r="L678" s="214"/>
      <c r="M678" s="214"/>
      <c r="N678" s="214"/>
      <c r="O678" s="214"/>
      <c r="P678" s="214"/>
      <c r="Q678" s="214"/>
      <c r="R678" s="214"/>
      <c r="S678" s="214"/>
      <c r="T678" s="214"/>
      <c r="U678" s="214"/>
      <c r="V678" s="214"/>
      <c r="W678" s="214"/>
      <c r="X678" s="214"/>
      <c r="Y678" s="214"/>
      <c r="Z678" s="214"/>
      <c r="AA678" s="214"/>
      <c r="AB678" s="214"/>
      <c r="AC678" s="214"/>
      <c r="AD678" s="214"/>
      <c r="AE678" s="214"/>
      <c r="AF678" s="214"/>
      <c r="AG678" s="214"/>
      <c r="AH678" s="214"/>
      <c r="AI678" s="214"/>
      <c r="AJ678" s="214"/>
    </row>
    <row r="679" ht="12.75" customHeight="1">
      <c r="A679" s="214"/>
      <c r="B679" s="214"/>
      <c r="C679" s="214"/>
      <c r="D679" s="214"/>
      <c r="E679" s="214"/>
      <c r="F679" s="214"/>
      <c r="G679" s="214"/>
      <c r="H679" s="214"/>
      <c r="I679" s="214"/>
      <c r="J679" s="214"/>
      <c r="K679" s="214"/>
      <c r="L679" s="214"/>
      <c r="M679" s="214"/>
      <c r="N679" s="214"/>
      <c r="O679" s="214"/>
      <c r="P679" s="214"/>
      <c r="Q679" s="214"/>
      <c r="R679" s="214"/>
      <c r="S679" s="214"/>
      <c r="T679" s="214"/>
      <c r="U679" s="214"/>
      <c r="V679" s="214"/>
      <c r="W679" s="214"/>
      <c r="X679" s="214"/>
      <c r="Y679" s="214"/>
      <c r="Z679" s="214"/>
      <c r="AA679" s="214"/>
      <c r="AB679" s="214"/>
      <c r="AC679" s="214"/>
      <c r="AD679" s="214"/>
      <c r="AE679" s="214"/>
      <c r="AF679" s="214"/>
      <c r="AG679" s="214"/>
      <c r="AH679" s="214"/>
      <c r="AI679" s="214"/>
      <c r="AJ679" s="214"/>
    </row>
    <row r="680" ht="12.75" customHeight="1">
      <c r="A680" s="214"/>
      <c r="B680" s="214"/>
      <c r="C680" s="214"/>
      <c r="D680" s="214"/>
      <c r="E680" s="214"/>
      <c r="F680" s="214"/>
      <c r="G680" s="214"/>
      <c r="H680" s="214"/>
      <c r="I680" s="214"/>
      <c r="J680" s="214"/>
      <c r="K680" s="214"/>
      <c r="L680" s="214"/>
      <c r="M680" s="214"/>
      <c r="N680" s="214"/>
      <c r="O680" s="214"/>
      <c r="P680" s="214"/>
      <c r="Q680" s="214"/>
      <c r="R680" s="214"/>
      <c r="S680" s="214"/>
      <c r="T680" s="214"/>
      <c r="U680" s="214"/>
      <c r="V680" s="214"/>
      <c r="W680" s="214"/>
      <c r="X680" s="214"/>
      <c r="Y680" s="214"/>
      <c r="Z680" s="214"/>
      <c r="AA680" s="214"/>
      <c r="AB680" s="214"/>
      <c r="AC680" s="214"/>
      <c r="AD680" s="214"/>
      <c r="AE680" s="214"/>
      <c r="AF680" s="214"/>
      <c r="AG680" s="214"/>
      <c r="AH680" s="214"/>
      <c r="AI680" s="214"/>
      <c r="AJ680" s="214"/>
    </row>
    <row r="681" ht="12.75" customHeight="1">
      <c r="A681" s="214"/>
      <c r="B681" s="214"/>
      <c r="C681" s="214"/>
      <c r="D681" s="214"/>
      <c r="E681" s="214"/>
      <c r="F681" s="214"/>
      <c r="G681" s="214"/>
      <c r="H681" s="214"/>
      <c r="I681" s="214"/>
      <c r="J681" s="214"/>
      <c r="K681" s="214"/>
      <c r="L681" s="214"/>
      <c r="M681" s="214"/>
      <c r="N681" s="214"/>
      <c r="O681" s="214"/>
      <c r="P681" s="214"/>
      <c r="Q681" s="214"/>
      <c r="R681" s="214"/>
      <c r="S681" s="214"/>
      <c r="T681" s="214"/>
      <c r="U681" s="214"/>
      <c r="V681" s="214"/>
      <c r="W681" s="214"/>
      <c r="X681" s="214"/>
      <c r="Y681" s="214"/>
      <c r="Z681" s="214"/>
      <c r="AA681" s="214"/>
      <c r="AB681" s="214"/>
      <c r="AC681" s="214"/>
      <c r="AD681" s="214"/>
      <c r="AE681" s="214"/>
      <c r="AF681" s="214"/>
      <c r="AG681" s="214"/>
      <c r="AH681" s="214"/>
      <c r="AI681" s="214"/>
      <c r="AJ681" s="214"/>
    </row>
    <row r="682" ht="12.75" customHeight="1">
      <c r="A682" s="214"/>
      <c r="B682" s="214"/>
      <c r="C682" s="214"/>
      <c r="D682" s="214"/>
      <c r="E682" s="214"/>
      <c r="F682" s="214"/>
      <c r="G682" s="214"/>
      <c r="H682" s="214"/>
      <c r="I682" s="214"/>
      <c r="J682" s="214"/>
      <c r="K682" s="214"/>
      <c r="L682" s="214"/>
      <c r="M682" s="214"/>
      <c r="N682" s="214"/>
      <c r="O682" s="214"/>
      <c r="P682" s="214"/>
      <c r="Q682" s="214"/>
      <c r="R682" s="214"/>
      <c r="S682" s="214"/>
      <c r="T682" s="214"/>
      <c r="U682" s="214"/>
      <c r="V682" s="214"/>
      <c r="W682" s="214"/>
      <c r="X682" s="214"/>
      <c r="Y682" s="214"/>
      <c r="Z682" s="214"/>
      <c r="AA682" s="214"/>
      <c r="AB682" s="214"/>
      <c r="AC682" s="214"/>
      <c r="AD682" s="214"/>
      <c r="AE682" s="214"/>
      <c r="AF682" s="214"/>
      <c r="AG682" s="214"/>
      <c r="AH682" s="214"/>
      <c r="AI682" s="214"/>
      <c r="AJ682" s="214"/>
    </row>
    <row r="683" ht="12.75" customHeight="1">
      <c r="A683" s="214"/>
      <c r="B683" s="214"/>
      <c r="C683" s="214"/>
      <c r="D683" s="214"/>
      <c r="E683" s="214"/>
      <c r="F683" s="214"/>
      <c r="G683" s="214"/>
      <c r="H683" s="214"/>
      <c r="I683" s="214"/>
      <c r="J683" s="214"/>
      <c r="K683" s="214"/>
      <c r="L683" s="214"/>
      <c r="M683" s="214"/>
      <c r="N683" s="214"/>
      <c r="O683" s="214"/>
      <c r="P683" s="214"/>
      <c r="Q683" s="214"/>
      <c r="R683" s="214"/>
      <c r="S683" s="214"/>
      <c r="T683" s="214"/>
      <c r="U683" s="214"/>
      <c r="V683" s="214"/>
      <c r="W683" s="214"/>
      <c r="X683" s="214"/>
      <c r="Y683" s="214"/>
      <c r="Z683" s="214"/>
      <c r="AA683" s="214"/>
      <c r="AB683" s="214"/>
      <c r="AC683" s="214"/>
      <c r="AD683" s="214"/>
      <c r="AE683" s="214"/>
      <c r="AF683" s="214"/>
      <c r="AG683" s="214"/>
      <c r="AH683" s="214"/>
      <c r="AI683" s="214"/>
      <c r="AJ683" s="214"/>
    </row>
    <row r="684" ht="12.75" customHeight="1">
      <c r="A684" s="214"/>
      <c r="B684" s="214"/>
      <c r="C684" s="214"/>
      <c r="D684" s="214"/>
      <c r="E684" s="214"/>
      <c r="F684" s="214"/>
      <c r="G684" s="214"/>
      <c r="H684" s="214"/>
      <c r="I684" s="214"/>
      <c r="J684" s="214"/>
      <c r="K684" s="214"/>
      <c r="L684" s="214"/>
      <c r="M684" s="214"/>
      <c r="N684" s="214"/>
      <c r="O684" s="214"/>
      <c r="P684" s="214"/>
      <c r="Q684" s="214"/>
      <c r="R684" s="214"/>
      <c r="S684" s="214"/>
      <c r="T684" s="214"/>
      <c r="U684" s="214"/>
      <c r="V684" s="214"/>
      <c r="W684" s="214"/>
      <c r="X684" s="214"/>
      <c r="Y684" s="214"/>
      <c r="Z684" s="214"/>
      <c r="AA684" s="214"/>
      <c r="AB684" s="214"/>
      <c r="AC684" s="214"/>
      <c r="AD684" s="214"/>
      <c r="AE684" s="214"/>
      <c r="AF684" s="214"/>
      <c r="AG684" s="214"/>
      <c r="AH684" s="214"/>
      <c r="AI684" s="214"/>
      <c r="AJ684" s="214"/>
    </row>
    <row r="685" ht="12.75" customHeight="1">
      <c r="A685" s="214"/>
      <c r="B685" s="214"/>
      <c r="C685" s="214"/>
      <c r="D685" s="214"/>
      <c r="E685" s="214"/>
      <c r="F685" s="214"/>
      <c r="G685" s="214"/>
      <c r="H685" s="214"/>
      <c r="I685" s="214"/>
      <c r="J685" s="214"/>
      <c r="K685" s="214"/>
      <c r="L685" s="214"/>
      <c r="M685" s="214"/>
      <c r="N685" s="214"/>
      <c r="O685" s="214"/>
      <c r="P685" s="214"/>
      <c r="Q685" s="214"/>
      <c r="R685" s="214"/>
      <c r="S685" s="214"/>
      <c r="T685" s="214"/>
      <c r="U685" s="214"/>
      <c r="V685" s="214"/>
      <c r="W685" s="214"/>
      <c r="X685" s="214"/>
      <c r="Y685" s="214"/>
      <c r="Z685" s="214"/>
      <c r="AA685" s="214"/>
      <c r="AB685" s="214"/>
      <c r="AC685" s="214"/>
      <c r="AD685" s="214"/>
      <c r="AE685" s="214"/>
      <c r="AF685" s="214"/>
      <c r="AG685" s="214"/>
      <c r="AH685" s="214"/>
      <c r="AI685" s="214"/>
      <c r="AJ685" s="214"/>
    </row>
    <row r="686" ht="12.75" customHeight="1">
      <c r="A686" s="214"/>
      <c r="B686" s="214"/>
      <c r="C686" s="214"/>
      <c r="D686" s="214"/>
      <c r="E686" s="214"/>
      <c r="F686" s="214"/>
      <c r="G686" s="214"/>
      <c r="H686" s="214"/>
      <c r="I686" s="214"/>
      <c r="J686" s="214"/>
      <c r="K686" s="214"/>
      <c r="L686" s="214"/>
      <c r="M686" s="214"/>
      <c r="N686" s="214"/>
      <c r="O686" s="214"/>
      <c r="P686" s="214"/>
      <c r="Q686" s="214"/>
      <c r="R686" s="214"/>
      <c r="S686" s="214"/>
      <c r="T686" s="214"/>
      <c r="U686" s="214"/>
      <c r="V686" s="214"/>
      <c r="W686" s="214"/>
      <c r="X686" s="214"/>
      <c r="Y686" s="214"/>
      <c r="Z686" s="214"/>
      <c r="AA686" s="214"/>
      <c r="AB686" s="214"/>
      <c r="AC686" s="214"/>
      <c r="AD686" s="214"/>
      <c r="AE686" s="214"/>
      <c r="AF686" s="214"/>
      <c r="AG686" s="214"/>
      <c r="AH686" s="214"/>
      <c r="AI686" s="214"/>
      <c r="AJ686" s="214"/>
    </row>
    <row r="687" ht="12.75" customHeight="1">
      <c r="A687" s="214"/>
      <c r="B687" s="214"/>
      <c r="C687" s="214"/>
      <c r="D687" s="214"/>
      <c r="E687" s="214"/>
      <c r="F687" s="214"/>
      <c r="G687" s="214"/>
      <c r="H687" s="214"/>
      <c r="I687" s="214"/>
      <c r="J687" s="214"/>
      <c r="K687" s="214"/>
      <c r="L687" s="214"/>
      <c r="M687" s="214"/>
      <c r="N687" s="214"/>
      <c r="O687" s="214"/>
      <c r="P687" s="214"/>
      <c r="Q687" s="214"/>
      <c r="R687" s="214"/>
      <c r="S687" s="214"/>
      <c r="T687" s="214"/>
      <c r="U687" s="214"/>
      <c r="V687" s="214"/>
      <c r="W687" s="214"/>
      <c r="X687" s="214"/>
      <c r="Y687" s="214"/>
      <c r="Z687" s="214"/>
      <c r="AA687" s="214"/>
      <c r="AB687" s="214"/>
      <c r="AC687" s="214"/>
      <c r="AD687" s="214"/>
      <c r="AE687" s="214"/>
      <c r="AF687" s="214"/>
      <c r="AG687" s="214"/>
      <c r="AH687" s="214"/>
      <c r="AI687" s="214"/>
      <c r="AJ687" s="214"/>
    </row>
    <row r="688" ht="12.75" customHeight="1">
      <c r="A688" s="214"/>
      <c r="B688" s="214"/>
      <c r="C688" s="214"/>
      <c r="D688" s="214"/>
      <c r="E688" s="214"/>
      <c r="F688" s="214"/>
      <c r="G688" s="214"/>
      <c r="H688" s="214"/>
      <c r="I688" s="214"/>
      <c r="J688" s="214"/>
      <c r="K688" s="214"/>
      <c r="L688" s="214"/>
      <c r="M688" s="214"/>
      <c r="N688" s="214"/>
      <c r="O688" s="214"/>
      <c r="P688" s="214"/>
      <c r="Q688" s="214"/>
      <c r="R688" s="214"/>
      <c r="S688" s="214"/>
      <c r="T688" s="214"/>
      <c r="U688" s="214"/>
      <c r="V688" s="214"/>
      <c r="W688" s="214"/>
      <c r="X688" s="214"/>
      <c r="Y688" s="214"/>
      <c r="Z688" s="214"/>
      <c r="AA688" s="214"/>
      <c r="AB688" s="214"/>
      <c r="AC688" s="214"/>
      <c r="AD688" s="214"/>
      <c r="AE688" s="214"/>
      <c r="AF688" s="214"/>
      <c r="AG688" s="214"/>
      <c r="AH688" s="214"/>
      <c r="AI688" s="214"/>
      <c r="AJ688" s="214"/>
    </row>
    <row r="689" ht="12.75" customHeight="1">
      <c r="A689" s="214"/>
      <c r="B689" s="214"/>
      <c r="C689" s="214"/>
      <c r="D689" s="214"/>
      <c r="E689" s="214"/>
      <c r="F689" s="214"/>
      <c r="G689" s="214"/>
      <c r="H689" s="214"/>
      <c r="I689" s="214"/>
      <c r="J689" s="214"/>
      <c r="K689" s="214"/>
      <c r="L689" s="214"/>
      <c r="M689" s="214"/>
      <c r="N689" s="214"/>
      <c r="O689" s="214"/>
      <c r="P689" s="214"/>
      <c r="Q689" s="214"/>
      <c r="R689" s="214"/>
      <c r="S689" s="214"/>
      <c r="T689" s="214"/>
      <c r="U689" s="214"/>
      <c r="V689" s="214"/>
      <c r="W689" s="214"/>
      <c r="X689" s="214"/>
      <c r="Y689" s="214"/>
      <c r="Z689" s="214"/>
      <c r="AA689" s="214"/>
      <c r="AB689" s="214"/>
      <c r="AC689" s="214"/>
      <c r="AD689" s="214"/>
      <c r="AE689" s="214"/>
      <c r="AF689" s="214"/>
      <c r="AG689" s="214"/>
      <c r="AH689" s="214"/>
      <c r="AI689" s="214"/>
      <c r="AJ689" s="214"/>
    </row>
    <row r="690" ht="12.75" customHeight="1">
      <c r="A690" s="214"/>
      <c r="B690" s="214"/>
      <c r="C690" s="214"/>
      <c r="D690" s="214"/>
      <c r="E690" s="214"/>
      <c r="F690" s="214"/>
      <c r="G690" s="214"/>
      <c r="H690" s="214"/>
      <c r="I690" s="214"/>
      <c r="J690" s="214"/>
      <c r="K690" s="214"/>
      <c r="L690" s="214"/>
      <c r="M690" s="214"/>
      <c r="N690" s="214"/>
      <c r="O690" s="214"/>
      <c r="P690" s="214"/>
      <c r="Q690" s="214"/>
      <c r="R690" s="214"/>
      <c r="S690" s="214"/>
      <c r="T690" s="214"/>
      <c r="U690" s="214"/>
      <c r="V690" s="214"/>
      <c r="W690" s="214"/>
      <c r="X690" s="214"/>
      <c r="Y690" s="214"/>
      <c r="Z690" s="214"/>
      <c r="AA690" s="214"/>
      <c r="AB690" s="214"/>
      <c r="AC690" s="214"/>
      <c r="AD690" s="214"/>
      <c r="AE690" s="214"/>
      <c r="AF690" s="214"/>
      <c r="AG690" s="214"/>
      <c r="AH690" s="214"/>
      <c r="AI690" s="214"/>
      <c r="AJ690" s="214"/>
    </row>
    <row r="691" ht="12.75" customHeight="1">
      <c r="A691" s="214"/>
      <c r="B691" s="214"/>
      <c r="C691" s="214"/>
      <c r="D691" s="214"/>
      <c r="E691" s="214"/>
      <c r="F691" s="214"/>
      <c r="G691" s="214"/>
      <c r="H691" s="214"/>
      <c r="I691" s="214"/>
      <c r="J691" s="214"/>
      <c r="K691" s="214"/>
      <c r="L691" s="214"/>
      <c r="M691" s="214"/>
      <c r="N691" s="214"/>
      <c r="O691" s="214"/>
      <c r="P691" s="214"/>
      <c r="Q691" s="214"/>
      <c r="R691" s="214"/>
      <c r="S691" s="214"/>
      <c r="T691" s="214"/>
      <c r="U691" s="214"/>
      <c r="V691" s="214"/>
      <c r="W691" s="214"/>
      <c r="X691" s="214"/>
      <c r="Y691" s="214"/>
      <c r="Z691" s="214"/>
      <c r="AA691" s="214"/>
      <c r="AB691" s="214"/>
      <c r="AC691" s="214"/>
      <c r="AD691" s="214"/>
      <c r="AE691" s="214"/>
      <c r="AF691" s="214"/>
      <c r="AG691" s="214"/>
      <c r="AH691" s="214"/>
      <c r="AI691" s="214"/>
      <c r="AJ691" s="214"/>
    </row>
    <row r="692" ht="12.75" customHeight="1">
      <c r="A692" s="214"/>
      <c r="B692" s="214"/>
      <c r="C692" s="214"/>
      <c r="D692" s="214"/>
      <c r="E692" s="214"/>
      <c r="F692" s="214"/>
      <c r="G692" s="214"/>
      <c r="H692" s="214"/>
      <c r="I692" s="214"/>
      <c r="J692" s="214"/>
      <c r="K692" s="214"/>
      <c r="L692" s="214"/>
      <c r="M692" s="214"/>
      <c r="N692" s="214"/>
      <c r="O692" s="214"/>
      <c r="P692" s="214"/>
      <c r="Q692" s="214"/>
      <c r="R692" s="214"/>
      <c r="S692" s="214"/>
      <c r="T692" s="214"/>
      <c r="U692" s="214"/>
      <c r="V692" s="214"/>
      <c r="W692" s="214"/>
      <c r="X692" s="214"/>
      <c r="Y692" s="214"/>
      <c r="Z692" s="214"/>
      <c r="AA692" s="214"/>
      <c r="AB692" s="214"/>
      <c r="AC692" s="214"/>
      <c r="AD692" s="214"/>
      <c r="AE692" s="214"/>
      <c r="AF692" s="214"/>
      <c r="AG692" s="214"/>
      <c r="AH692" s="214"/>
      <c r="AI692" s="214"/>
      <c r="AJ692" s="214"/>
    </row>
    <row r="693" ht="12.75" customHeight="1">
      <c r="A693" s="214"/>
      <c r="B693" s="214"/>
      <c r="C693" s="214"/>
      <c r="D693" s="214"/>
      <c r="E693" s="214"/>
      <c r="F693" s="214"/>
      <c r="G693" s="214"/>
      <c r="H693" s="214"/>
      <c r="I693" s="214"/>
      <c r="J693" s="214"/>
      <c r="K693" s="214"/>
      <c r="L693" s="214"/>
      <c r="M693" s="214"/>
      <c r="N693" s="214"/>
      <c r="O693" s="214"/>
      <c r="P693" s="214"/>
      <c r="Q693" s="214"/>
      <c r="R693" s="214"/>
      <c r="S693" s="214"/>
      <c r="T693" s="214"/>
      <c r="U693" s="214"/>
      <c r="V693" s="214"/>
      <c r="W693" s="214"/>
      <c r="X693" s="214"/>
      <c r="Y693" s="214"/>
      <c r="Z693" s="214"/>
      <c r="AA693" s="214"/>
      <c r="AB693" s="214"/>
      <c r="AC693" s="214"/>
      <c r="AD693" s="214"/>
      <c r="AE693" s="214"/>
      <c r="AF693" s="214"/>
      <c r="AG693" s="214"/>
      <c r="AH693" s="214"/>
      <c r="AI693" s="214"/>
      <c r="AJ693" s="214"/>
    </row>
    <row r="694" ht="12.75" customHeight="1">
      <c r="A694" s="214"/>
      <c r="B694" s="214"/>
      <c r="C694" s="214"/>
      <c r="D694" s="214"/>
      <c r="E694" s="214"/>
      <c r="F694" s="214"/>
      <c r="G694" s="214"/>
      <c r="H694" s="214"/>
      <c r="I694" s="214"/>
      <c r="J694" s="214"/>
      <c r="K694" s="214"/>
      <c r="L694" s="214"/>
      <c r="M694" s="214"/>
      <c r="N694" s="214"/>
      <c r="O694" s="214"/>
      <c r="P694" s="214"/>
      <c r="Q694" s="214"/>
      <c r="R694" s="214"/>
      <c r="S694" s="214"/>
      <c r="T694" s="214"/>
      <c r="U694" s="214"/>
      <c r="V694" s="214"/>
      <c r="W694" s="214"/>
      <c r="X694" s="214"/>
      <c r="Y694" s="214"/>
      <c r="Z694" s="214"/>
      <c r="AA694" s="214"/>
      <c r="AB694" s="214"/>
      <c r="AC694" s="214"/>
      <c r="AD694" s="214"/>
      <c r="AE694" s="214"/>
      <c r="AF694" s="214"/>
      <c r="AG694" s="214"/>
      <c r="AH694" s="214"/>
      <c r="AI694" s="214"/>
      <c r="AJ694" s="214"/>
    </row>
    <row r="695" ht="12.75" customHeight="1">
      <c r="A695" s="214"/>
      <c r="B695" s="214"/>
      <c r="C695" s="214"/>
      <c r="D695" s="214"/>
      <c r="E695" s="214"/>
      <c r="F695" s="214"/>
      <c r="G695" s="214"/>
      <c r="H695" s="214"/>
      <c r="I695" s="214"/>
      <c r="J695" s="214"/>
      <c r="K695" s="214"/>
      <c r="L695" s="214"/>
      <c r="M695" s="214"/>
      <c r="N695" s="214"/>
      <c r="O695" s="214"/>
      <c r="P695" s="214"/>
      <c r="Q695" s="214"/>
      <c r="R695" s="214"/>
      <c r="S695" s="214"/>
      <c r="T695" s="214"/>
      <c r="U695" s="214"/>
      <c r="V695" s="214"/>
      <c r="W695" s="214"/>
      <c r="X695" s="214"/>
      <c r="Y695" s="214"/>
      <c r="Z695" s="214"/>
      <c r="AA695" s="214"/>
      <c r="AB695" s="214"/>
      <c r="AC695" s="214"/>
      <c r="AD695" s="214"/>
      <c r="AE695" s="214"/>
      <c r="AF695" s="214"/>
      <c r="AG695" s="214"/>
      <c r="AH695" s="214"/>
      <c r="AI695" s="214"/>
      <c r="AJ695" s="214"/>
    </row>
    <row r="696" ht="12.75" customHeight="1">
      <c r="A696" s="214"/>
      <c r="B696" s="214"/>
      <c r="C696" s="214"/>
      <c r="D696" s="214"/>
      <c r="E696" s="214"/>
      <c r="F696" s="214"/>
      <c r="G696" s="214"/>
      <c r="H696" s="214"/>
      <c r="I696" s="214"/>
      <c r="J696" s="214"/>
      <c r="K696" s="214"/>
      <c r="L696" s="214"/>
      <c r="M696" s="214"/>
      <c r="N696" s="214"/>
      <c r="O696" s="214"/>
      <c r="P696" s="214"/>
      <c r="Q696" s="214"/>
      <c r="R696" s="214"/>
      <c r="S696" s="214"/>
      <c r="T696" s="214"/>
      <c r="U696" s="214"/>
      <c r="V696" s="214"/>
      <c r="W696" s="214"/>
      <c r="X696" s="214"/>
      <c r="Y696" s="214"/>
      <c r="Z696" s="214"/>
      <c r="AA696" s="214"/>
      <c r="AB696" s="214"/>
      <c r="AC696" s="214"/>
      <c r="AD696" s="214"/>
      <c r="AE696" s="214"/>
      <c r="AF696" s="214"/>
      <c r="AG696" s="214"/>
      <c r="AH696" s="214"/>
      <c r="AI696" s="214"/>
      <c r="AJ696" s="214"/>
    </row>
    <row r="697" ht="12.75" customHeight="1">
      <c r="A697" s="214"/>
      <c r="B697" s="214"/>
      <c r="C697" s="214"/>
      <c r="D697" s="214"/>
      <c r="E697" s="214"/>
      <c r="F697" s="214"/>
      <c r="G697" s="214"/>
      <c r="H697" s="214"/>
      <c r="I697" s="214"/>
      <c r="J697" s="214"/>
      <c r="K697" s="214"/>
      <c r="L697" s="214"/>
      <c r="M697" s="214"/>
      <c r="N697" s="214"/>
      <c r="O697" s="214"/>
      <c r="P697" s="214"/>
      <c r="Q697" s="214"/>
      <c r="R697" s="214"/>
      <c r="S697" s="214"/>
      <c r="T697" s="214"/>
      <c r="U697" s="214"/>
      <c r="V697" s="214"/>
      <c r="W697" s="214"/>
      <c r="X697" s="214"/>
      <c r="Y697" s="214"/>
      <c r="Z697" s="214"/>
      <c r="AA697" s="214"/>
      <c r="AB697" s="214"/>
      <c r="AC697" s="214"/>
      <c r="AD697" s="214"/>
      <c r="AE697" s="214"/>
      <c r="AF697" s="214"/>
      <c r="AG697" s="214"/>
      <c r="AH697" s="214"/>
      <c r="AI697" s="214"/>
      <c r="AJ697" s="214"/>
    </row>
    <row r="698" ht="12.75" customHeight="1">
      <c r="A698" s="214"/>
      <c r="B698" s="214"/>
      <c r="C698" s="214"/>
      <c r="D698" s="214"/>
      <c r="E698" s="214"/>
      <c r="F698" s="214"/>
      <c r="G698" s="214"/>
      <c r="H698" s="214"/>
      <c r="I698" s="214"/>
      <c r="J698" s="214"/>
      <c r="K698" s="214"/>
      <c r="L698" s="214"/>
      <c r="M698" s="214"/>
      <c r="N698" s="214"/>
      <c r="O698" s="214"/>
      <c r="P698" s="214"/>
      <c r="Q698" s="214"/>
      <c r="R698" s="214"/>
      <c r="S698" s="214"/>
      <c r="T698" s="214"/>
      <c r="U698" s="214"/>
      <c r="V698" s="214"/>
      <c r="W698" s="214"/>
      <c r="X698" s="214"/>
      <c r="Y698" s="214"/>
      <c r="Z698" s="214"/>
      <c r="AA698" s="214"/>
      <c r="AB698" s="214"/>
      <c r="AC698" s="214"/>
      <c r="AD698" s="214"/>
      <c r="AE698" s="214"/>
      <c r="AF698" s="214"/>
      <c r="AG698" s="214"/>
      <c r="AH698" s="214"/>
      <c r="AI698" s="214"/>
      <c r="AJ698" s="214"/>
    </row>
    <row r="699" ht="12.75" customHeight="1">
      <c r="A699" s="214"/>
      <c r="B699" s="214"/>
      <c r="C699" s="214"/>
      <c r="D699" s="214"/>
      <c r="E699" s="214"/>
      <c r="F699" s="214"/>
      <c r="G699" s="214"/>
      <c r="H699" s="214"/>
      <c r="I699" s="214"/>
      <c r="J699" s="214"/>
      <c r="K699" s="214"/>
      <c r="L699" s="214"/>
      <c r="M699" s="214"/>
      <c r="N699" s="214"/>
      <c r="O699" s="214"/>
      <c r="P699" s="214"/>
      <c r="Q699" s="214"/>
      <c r="R699" s="214"/>
      <c r="S699" s="214"/>
      <c r="T699" s="214"/>
      <c r="U699" s="214"/>
      <c r="V699" s="214"/>
      <c r="W699" s="214"/>
      <c r="X699" s="214"/>
      <c r="Y699" s="214"/>
      <c r="Z699" s="214"/>
      <c r="AA699" s="214"/>
      <c r="AB699" s="214"/>
      <c r="AC699" s="214"/>
      <c r="AD699" s="214"/>
      <c r="AE699" s="214"/>
      <c r="AF699" s="214"/>
      <c r="AG699" s="214"/>
      <c r="AH699" s="214"/>
      <c r="AI699" s="214"/>
      <c r="AJ699" s="214"/>
    </row>
    <row r="700" ht="12.75" customHeight="1">
      <c r="A700" s="214"/>
      <c r="B700" s="214"/>
      <c r="C700" s="214"/>
      <c r="D700" s="214"/>
      <c r="E700" s="214"/>
      <c r="F700" s="214"/>
      <c r="G700" s="214"/>
      <c r="H700" s="214"/>
      <c r="I700" s="214"/>
      <c r="J700" s="214"/>
      <c r="K700" s="214"/>
      <c r="L700" s="214"/>
      <c r="M700" s="214"/>
      <c r="N700" s="214"/>
      <c r="O700" s="214"/>
      <c r="P700" s="214"/>
      <c r="Q700" s="214"/>
      <c r="R700" s="214"/>
      <c r="S700" s="214"/>
      <c r="T700" s="214"/>
      <c r="U700" s="214"/>
      <c r="V700" s="214"/>
      <c r="W700" s="214"/>
      <c r="X700" s="214"/>
      <c r="Y700" s="214"/>
      <c r="Z700" s="214"/>
      <c r="AA700" s="214"/>
      <c r="AB700" s="214"/>
      <c r="AC700" s="214"/>
      <c r="AD700" s="214"/>
      <c r="AE700" s="214"/>
      <c r="AF700" s="214"/>
      <c r="AG700" s="214"/>
      <c r="AH700" s="214"/>
      <c r="AI700" s="214"/>
      <c r="AJ700" s="214"/>
    </row>
    <row r="701" ht="12.75" customHeight="1">
      <c r="A701" s="214"/>
      <c r="B701" s="214"/>
      <c r="C701" s="214"/>
      <c r="D701" s="214"/>
      <c r="E701" s="214"/>
      <c r="F701" s="214"/>
      <c r="G701" s="214"/>
      <c r="H701" s="214"/>
      <c r="I701" s="214"/>
      <c r="J701" s="214"/>
      <c r="K701" s="214"/>
      <c r="L701" s="214"/>
      <c r="M701" s="214"/>
      <c r="N701" s="214"/>
      <c r="O701" s="214"/>
      <c r="P701" s="214"/>
      <c r="Q701" s="214"/>
      <c r="R701" s="214"/>
      <c r="S701" s="214"/>
      <c r="T701" s="214"/>
      <c r="U701" s="214"/>
      <c r="V701" s="214"/>
      <c r="W701" s="214"/>
      <c r="X701" s="214"/>
      <c r="Y701" s="214"/>
      <c r="Z701" s="214"/>
      <c r="AA701" s="214"/>
      <c r="AB701" s="214"/>
      <c r="AC701" s="214"/>
      <c r="AD701" s="214"/>
      <c r="AE701" s="214"/>
      <c r="AF701" s="214"/>
      <c r="AG701" s="214"/>
      <c r="AH701" s="214"/>
      <c r="AI701" s="214"/>
      <c r="AJ701" s="214"/>
    </row>
    <row r="702" ht="12.75" customHeight="1">
      <c r="A702" s="214"/>
      <c r="B702" s="214"/>
      <c r="C702" s="214"/>
      <c r="D702" s="214"/>
      <c r="E702" s="214"/>
      <c r="F702" s="214"/>
      <c r="G702" s="214"/>
      <c r="H702" s="214"/>
      <c r="I702" s="214"/>
      <c r="J702" s="214"/>
      <c r="K702" s="214"/>
      <c r="L702" s="214"/>
      <c r="M702" s="214"/>
      <c r="N702" s="214"/>
      <c r="O702" s="214"/>
      <c r="P702" s="214"/>
      <c r="Q702" s="214"/>
      <c r="R702" s="214"/>
      <c r="S702" s="214"/>
      <c r="T702" s="214"/>
      <c r="U702" s="214"/>
      <c r="V702" s="214"/>
      <c r="W702" s="214"/>
      <c r="X702" s="214"/>
      <c r="Y702" s="214"/>
      <c r="Z702" s="214"/>
      <c r="AA702" s="214"/>
      <c r="AB702" s="214"/>
      <c r="AC702" s="214"/>
      <c r="AD702" s="214"/>
      <c r="AE702" s="214"/>
      <c r="AF702" s="214"/>
      <c r="AG702" s="214"/>
      <c r="AH702" s="214"/>
      <c r="AI702" s="214"/>
      <c r="AJ702" s="214"/>
    </row>
    <row r="703" ht="12.75" customHeight="1">
      <c r="A703" s="214"/>
      <c r="B703" s="214"/>
      <c r="C703" s="214"/>
      <c r="D703" s="214"/>
      <c r="E703" s="214"/>
      <c r="F703" s="214"/>
      <c r="G703" s="214"/>
      <c r="H703" s="214"/>
      <c r="I703" s="214"/>
      <c r="J703" s="214"/>
      <c r="K703" s="214"/>
      <c r="L703" s="214"/>
      <c r="M703" s="214"/>
      <c r="N703" s="214"/>
      <c r="O703" s="214"/>
      <c r="P703" s="214"/>
      <c r="Q703" s="214"/>
      <c r="R703" s="214"/>
      <c r="S703" s="214"/>
      <c r="T703" s="214"/>
      <c r="U703" s="214"/>
      <c r="V703" s="214"/>
      <c r="W703" s="214"/>
      <c r="X703" s="214"/>
      <c r="Y703" s="214"/>
      <c r="Z703" s="214"/>
      <c r="AA703" s="214"/>
      <c r="AB703" s="214"/>
      <c r="AC703" s="214"/>
      <c r="AD703" s="214"/>
      <c r="AE703" s="214"/>
      <c r="AF703" s="214"/>
      <c r="AG703" s="214"/>
      <c r="AH703" s="214"/>
      <c r="AI703" s="214"/>
      <c r="AJ703" s="214"/>
    </row>
    <row r="704" ht="12.75" customHeight="1">
      <c r="A704" s="214"/>
      <c r="B704" s="214"/>
      <c r="C704" s="214"/>
      <c r="D704" s="214"/>
      <c r="E704" s="214"/>
      <c r="F704" s="214"/>
      <c r="G704" s="214"/>
      <c r="H704" s="214"/>
      <c r="I704" s="214"/>
      <c r="J704" s="214"/>
      <c r="K704" s="214"/>
      <c r="L704" s="214"/>
      <c r="M704" s="214"/>
      <c r="N704" s="214"/>
      <c r="O704" s="214"/>
      <c r="P704" s="214"/>
      <c r="Q704" s="214"/>
      <c r="R704" s="214"/>
      <c r="S704" s="214"/>
      <c r="T704" s="214"/>
      <c r="U704" s="214"/>
      <c r="V704" s="214"/>
      <c r="W704" s="214"/>
      <c r="X704" s="214"/>
      <c r="Y704" s="214"/>
      <c r="Z704" s="214"/>
      <c r="AA704" s="214"/>
      <c r="AB704" s="214"/>
      <c r="AC704" s="214"/>
      <c r="AD704" s="214"/>
      <c r="AE704" s="214"/>
      <c r="AF704" s="214"/>
      <c r="AG704" s="214"/>
      <c r="AH704" s="214"/>
      <c r="AI704" s="214"/>
      <c r="AJ704" s="214"/>
    </row>
    <row r="705" ht="12.75" customHeight="1">
      <c r="A705" s="214"/>
      <c r="B705" s="214"/>
      <c r="C705" s="214"/>
      <c r="D705" s="214"/>
      <c r="E705" s="214"/>
      <c r="F705" s="214"/>
      <c r="G705" s="214"/>
      <c r="H705" s="214"/>
      <c r="I705" s="214"/>
      <c r="J705" s="214"/>
      <c r="K705" s="214"/>
      <c r="L705" s="214"/>
      <c r="M705" s="214"/>
      <c r="N705" s="214"/>
      <c r="O705" s="214"/>
      <c r="P705" s="214"/>
      <c r="Q705" s="214"/>
      <c r="R705" s="214"/>
      <c r="S705" s="214"/>
      <c r="T705" s="214"/>
      <c r="U705" s="214"/>
      <c r="V705" s="214"/>
      <c r="W705" s="214"/>
      <c r="X705" s="214"/>
      <c r="Y705" s="214"/>
      <c r="Z705" s="214"/>
      <c r="AA705" s="214"/>
      <c r="AB705" s="214"/>
      <c r="AC705" s="214"/>
      <c r="AD705" s="214"/>
      <c r="AE705" s="214"/>
      <c r="AF705" s="214"/>
      <c r="AG705" s="214"/>
      <c r="AH705" s="214"/>
      <c r="AI705" s="214"/>
      <c r="AJ705" s="214"/>
    </row>
    <row r="706" ht="12.75" customHeight="1">
      <c r="A706" s="214"/>
      <c r="B706" s="214"/>
      <c r="C706" s="214"/>
      <c r="D706" s="214"/>
      <c r="E706" s="214"/>
      <c r="F706" s="214"/>
      <c r="G706" s="214"/>
      <c r="H706" s="214"/>
      <c r="I706" s="214"/>
      <c r="J706" s="214"/>
      <c r="K706" s="214"/>
      <c r="L706" s="214"/>
      <c r="M706" s="214"/>
      <c r="N706" s="214"/>
      <c r="O706" s="214"/>
      <c r="P706" s="214"/>
      <c r="Q706" s="214"/>
      <c r="R706" s="214"/>
      <c r="S706" s="214"/>
      <c r="T706" s="214"/>
      <c r="U706" s="214"/>
      <c r="V706" s="214"/>
      <c r="W706" s="214"/>
      <c r="X706" s="214"/>
      <c r="Y706" s="214"/>
      <c r="Z706" s="214"/>
      <c r="AA706" s="214"/>
      <c r="AB706" s="214"/>
      <c r="AC706" s="214"/>
      <c r="AD706" s="214"/>
      <c r="AE706" s="214"/>
      <c r="AF706" s="214"/>
      <c r="AG706" s="214"/>
      <c r="AH706" s="214"/>
      <c r="AI706" s="214"/>
      <c r="AJ706" s="214"/>
    </row>
    <row r="707" ht="12.75" customHeight="1">
      <c r="A707" s="214"/>
      <c r="B707" s="214"/>
      <c r="C707" s="214"/>
      <c r="D707" s="214"/>
      <c r="E707" s="214"/>
      <c r="F707" s="214"/>
      <c r="G707" s="214"/>
      <c r="H707" s="214"/>
      <c r="I707" s="214"/>
      <c r="J707" s="214"/>
      <c r="K707" s="214"/>
      <c r="L707" s="214"/>
      <c r="M707" s="214"/>
      <c r="N707" s="214"/>
      <c r="O707" s="214"/>
      <c r="P707" s="214"/>
      <c r="Q707" s="214"/>
      <c r="R707" s="214"/>
      <c r="S707" s="214"/>
      <c r="T707" s="214"/>
      <c r="U707" s="214"/>
      <c r="V707" s="214"/>
      <c r="W707" s="214"/>
      <c r="X707" s="214"/>
      <c r="Y707" s="214"/>
      <c r="Z707" s="214"/>
      <c r="AA707" s="214"/>
      <c r="AB707" s="214"/>
      <c r="AC707" s="214"/>
      <c r="AD707" s="214"/>
      <c r="AE707" s="214"/>
      <c r="AF707" s="214"/>
      <c r="AG707" s="214"/>
      <c r="AH707" s="214"/>
      <c r="AI707" s="214"/>
      <c r="AJ707" s="214"/>
    </row>
    <row r="708" ht="12.75" customHeight="1">
      <c r="A708" s="214"/>
      <c r="B708" s="214"/>
      <c r="C708" s="214"/>
      <c r="D708" s="214"/>
      <c r="E708" s="214"/>
      <c r="F708" s="214"/>
      <c r="G708" s="214"/>
      <c r="H708" s="214"/>
      <c r="I708" s="214"/>
      <c r="J708" s="214"/>
      <c r="K708" s="214"/>
      <c r="L708" s="214"/>
      <c r="M708" s="214"/>
      <c r="N708" s="214"/>
      <c r="O708" s="214"/>
      <c r="P708" s="214"/>
      <c r="Q708" s="214"/>
      <c r="R708" s="214"/>
      <c r="S708" s="214"/>
      <c r="T708" s="214"/>
      <c r="U708" s="214"/>
      <c r="V708" s="214"/>
      <c r="W708" s="214"/>
      <c r="X708" s="214"/>
      <c r="Y708" s="214"/>
      <c r="Z708" s="214"/>
      <c r="AA708" s="214"/>
      <c r="AB708" s="214"/>
      <c r="AC708" s="214"/>
      <c r="AD708" s="214"/>
      <c r="AE708" s="214"/>
      <c r="AF708" s="214"/>
      <c r="AG708" s="214"/>
      <c r="AH708" s="214"/>
      <c r="AI708" s="214"/>
      <c r="AJ708" s="214"/>
    </row>
    <row r="709" ht="12.75" customHeight="1">
      <c r="A709" s="214"/>
      <c r="B709" s="214"/>
      <c r="C709" s="214"/>
      <c r="D709" s="214"/>
      <c r="E709" s="214"/>
      <c r="F709" s="214"/>
      <c r="G709" s="214"/>
      <c r="H709" s="214"/>
      <c r="I709" s="214"/>
      <c r="J709" s="214"/>
      <c r="K709" s="214"/>
      <c r="L709" s="214"/>
      <c r="M709" s="214"/>
      <c r="N709" s="214"/>
      <c r="O709" s="214"/>
      <c r="P709" s="214"/>
      <c r="Q709" s="214"/>
      <c r="R709" s="214"/>
      <c r="S709" s="214"/>
      <c r="T709" s="214"/>
      <c r="U709" s="214"/>
      <c r="V709" s="214"/>
      <c r="W709" s="214"/>
      <c r="X709" s="214"/>
      <c r="Y709" s="214"/>
      <c r="Z709" s="214"/>
      <c r="AA709" s="214"/>
      <c r="AB709" s="214"/>
      <c r="AC709" s="214"/>
      <c r="AD709" s="214"/>
      <c r="AE709" s="214"/>
      <c r="AF709" s="214"/>
      <c r="AG709" s="214"/>
      <c r="AH709" s="214"/>
      <c r="AI709" s="214"/>
      <c r="AJ709" s="214"/>
    </row>
    <row r="710" ht="12.75" customHeight="1">
      <c r="A710" s="214"/>
      <c r="B710" s="214"/>
      <c r="C710" s="214"/>
      <c r="D710" s="214"/>
      <c r="E710" s="214"/>
      <c r="F710" s="214"/>
      <c r="G710" s="214"/>
      <c r="H710" s="214"/>
      <c r="I710" s="214"/>
      <c r="J710" s="214"/>
      <c r="K710" s="214"/>
      <c r="L710" s="214"/>
      <c r="M710" s="214"/>
      <c r="N710" s="214"/>
      <c r="O710" s="214"/>
      <c r="P710" s="214"/>
      <c r="Q710" s="214"/>
      <c r="R710" s="214"/>
      <c r="S710" s="214"/>
      <c r="T710" s="214"/>
      <c r="U710" s="214"/>
      <c r="V710" s="214"/>
      <c r="W710" s="214"/>
      <c r="X710" s="214"/>
      <c r="Y710" s="214"/>
      <c r="Z710" s="214"/>
      <c r="AA710" s="214"/>
      <c r="AB710" s="214"/>
      <c r="AC710" s="214"/>
      <c r="AD710" s="214"/>
      <c r="AE710" s="214"/>
      <c r="AF710" s="214"/>
      <c r="AG710" s="214"/>
      <c r="AH710" s="214"/>
      <c r="AI710" s="214"/>
      <c r="AJ710" s="214"/>
    </row>
    <row r="711" ht="12.75" customHeight="1">
      <c r="A711" s="214"/>
      <c r="B711" s="214"/>
      <c r="C711" s="214"/>
      <c r="D711" s="214"/>
      <c r="E711" s="214"/>
      <c r="F711" s="214"/>
      <c r="G711" s="214"/>
      <c r="H711" s="214"/>
      <c r="I711" s="214"/>
      <c r="J711" s="214"/>
      <c r="K711" s="214"/>
      <c r="L711" s="214"/>
      <c r="M711" s="214"/>
      <c r="N711" s="214"/>
      <c r="O711" s="214"/>
      <c r="P711" s="214"/>
      <c r="Q711" s="214"/>
      <c r="R711" s="214"/>
      <c r="S711" s="214"/>
      <c r="T711" s="214"/>
      <c r="U711" s="214"/>
      <c r="V711" s="214"/>
      <c r="W711" s="214"/>
      <c r="X711" s="214"/>
      <c r="Y711" s="214"/>
      <c r="Z711" s="214"/>
      <c r="AA711" s="214"/>
      <c r="AB711" s="214"/>
      <c r="AC711" s="214"/>
      <c r="AD711" s="214"/>
      <c r="AE711" s="214"/>
      <c r="AF711" s="214"/>
      <c r="AG711" s="214"/>
      <c r="AH711" s="214"/>
      <c r="AI711" s="214"/>
      <c r="AJ711" s="214"/>
    </row>
    <row r="712" ht="12.75" customHeight="1">
      <c r="A712" s="214"/>
      <c r="B712" s="214"/>
      <c r="C712" s="214"/>
      <c r="D712" s="214"/>
      <c r="E712" s="214"/>
      <c r="F712" s="214"/>
      <c r="G712" s="214"/>
      <c r="H712" s="214"/>
      <c r="I712" s="214"/>
      <c r="J712" s="214"/>
      <c r="K712" s="214"/>
      <c r="L712" s="214"/>
      <c r="M712" s="214"/>
      <c r="N712" s="214"/>
      <c r="O712" s="214"/>
      <c r="P712" s="214"/>
      <c r="Q712" s="214"/>
      <c r="R712" s="214"/>
      <c r="S712" s="214"/>
      <c r="T712" s="214"/>
      <c r="U712" s="214"/>
      <c r="V712" s="214"/>
      <c r="W712" s="214"/>
      <c r="X712" s="214"/>
      <c r="Y712" s="214"/>
      <c r="Z712" s="214"/>
      <c r="AA712" s="214"/>
      <c r="AB712" s="214"/>
      <c r="AC712" s="214"/>
      <c r="AD712" s="214"/>
      <c r="AE712" s="214"/>
      <c r="AF712" s="214"/>
      <c r="AG712" s="214"/>
      <c r="AH712" s="214"/>
      <c r="AI712" s="214"/>
      <c r="AJ712" s="214"/>
    </row>
    <row r="713" ht="12.75" customHeight="1">
      <c r="A713" s="214"/>
      <c r="B713" s="214"/>
      <c r="C713" s="214"/>
      <c r="D713" s="214"/>
      <c r="E713" s="214"/>
      <c r="F713" s="214"/>
      <c r="G713" s="214"/>
      <c r="H713" s="214"/>
      <c r="I713" s="214"/>
      <c r="J713" s="214"/>
      <c r="K713" s="214"/>
      <c r="L713" s="214"/>
      <c r="M713" s="214"/>
      <c r="N713" s="214"/>
      <c r="O713" s="214"/>
      <c r="P713" s="214"/>
      <c r="Q713" s="214"/>
      <c r="R713" s="214"/>
      <c r="S713" s="214"/>
      <c r="T713" s="214"/>
      <c r="U713" s="214"/>
      <c r="V713" s="214"/>
      <c r="W713" s="214"/>
      <c r="X713" s="214"/>
      <c r="Y713" s="214"/>
      <c r="Z713" s="214"/>
      <c r="AA713" s="214"/>
      <c r="AB713" s="214"/>
      <c r="AC713" s="214"/>
      <c r="AD713" s="214"/>
      <c r="AE713" s="214"/>
      <c r="AF713" s="214"/>
      <c r="AG713" s="214"/>
      <c r="AH713" s="214"/>
      <c r="AI713" s="214"/>
      <c r="AJ713" s="214"/>
    </row>
    <row r="714" ht="12.75" customHeight="1">
      <c r="A714" s="214"/>
      <c r="B714" s="214"/>
      <c r="C714" s="214"/>
      <c r="D714" s="214"/>
      <c r="E714" s="214"/>
      <c r="F714" s="214"/>
      <c r="G714" s="214"/>
      <c r="H714" s="214"/>
      <c r="I714" s="214"/>
      <c r="J714" s="214"/>
      <c r="K714" s="214"/>
      <c r="L714" s="214"/>
      <c r="M714" s="214"/>
      <c r="N714" s="214"/>
      <c r="O714" s="214"/>
      <c r="P714" s="214"/>
      <c r="Q714" s="214"/>
      <c r="R714" s="214"/>
      <c r="S714" s="214"/>
      <c r="T714" s="214"/>
      <c r="U714" s="214"/>
      <c r="V714" s="214"/>
      <c r="W714" s="214"/>
      <c r="X714" s="214"/>
      <c r="Y714" s="214"/>
      <c r="Z714" s="214"/>
      <c r="AA714" s="214"/>
      <c r="AB714" s="214"/>
      <c r="AC714" s="214"/>
      <c r="AD714" s="214"/>
      <c r="AE714" s="214"/>
      <c r="AF714" s="214"/>
      <c r="AG714" s="214"/>
      <c r="AH714" s="214"/>
      <c r="AI714" s="214"/>
      <c r="AJ714" s="214"/>
    </row>
    <row r="715" ht="12.75" customHeight="1">
      <c r="A715" s="214"/>
      <c r="B715" s="214"/>
      <c r="C715" s="214"/>
      <c r="D715" s="214"/>
      <c r="E715" s="214"/>
      <c r="F715" s="214"/>
      <c r="G715" s="214"/>
      <c r="H715" s="214"/>
      <c r="I715" s="214"/>
      <c r="J715" s="214"/>
      <c r="K715" s="214"/>
      <c r="L715" s="214"/>
      <c r="M715" s="214"/>
      <c r="N715" s="214"/>
      <c r="O715" s="214"/>
      <c r="P715" s="214"/>
      <c r="Q715" s="214"/>
      <c r="R715" s="214"/>
      <c r="S715" s="214"/>
      <c r="T715" s="214"/>
      <c r="U715" s="214"/>
      <c r="V715" s="214"/>
      <c r="W715" s="214"/>
      <c r="X715" s="214"/>
      <c r="Y715" s="214"/>
      <c r="Z715" s="214"/>
      <c r="AA715" s="214"/>
      <c r="AB715" s="214"/>
      <c r="AC715" s="214"/>
      <c r="AD715" s="214"/>
      <c r="AE715" s="214"/>
      <c r="AF715" s="214"/>
      <c r="AG715" s="214"/>
      <c r="AH715" s="214"/>
      <c r="AI715" s="214"/>
      <c r="AJ715" s="214"/>
    </row>
    <row r="716" ht="12.75" customHeight="1">
      <c r="A716" s="214"/>
      <c r="B716" s="214"/>
      <c r="C716" s="214"/>
      <c r="D716" s="214"/>
      <c r="E716" s="214"/>
      <c r="F716" s="214"/>
      <c r="G716" s="214"/>
      <c r="H716" s="214"/>
      <c r="I716" s="214"/>
      <c r="J716" s="214"/>
      <c r="K716" s="214"/>
      <c r="L716" s="214"/>
      <c r="M716" s="214"/>
      <c r="N716" s="214"/>
      <c r="O716" s="214"/>
      <c r="P716" s="214"/>
      <c r="Q716" s="214"/>
      <c r="R716" s="214"/>
      <c r="S716" s="214"/>
      <c r="T716" s="214"/>
      <c r="U716" s="214"/>
      <c r="V716" s="214"/>
      <c r="W716" s="214"/>
      <c r="X716" s="214"/>
      <c r="Y716" s="214"/>
      <c r="Z716" s="214"/>
      <c r="AA716" s="214"/>
      <c r="AB716" s="214"/>
      <c r="AC716" s="214"/>
      <c r="AD716" s="214"/>
      <c r="AE716" s="214"/>
      <c r="AF716" s="214"/>
      <c r="AG716" s="214"/>
      <c r="AH716" s="214"/>
      <c r="AI716" s="214"/>
      <c r="AJ716" s="214"/>
    </row>
    <row r="717" ht="12.75" customHeight="1">
      <c r="A717" s="214"/>
      <c r="B717" s="214"/>
      <c r="C717" s="214"/>
      <c r="D717" s="214"/>
      <c r="E717" s="214"/>
      <c r="F717" s="214"/>
      <c r="G717" s="214"/>
      <c r="H717" s="214"/>
      <c r="I717" s="214"/>
      <c r="J717" s="214"/>
      <c r="K717" s="214"/>
      <c r="L717" s="214"/>
      <c r="M717" s="214"/>
      <c r="N717" s="214"/>
      <c r="O717" s="214"/>
      <c r="P717" s="214"/>
      <c r="Q717" s="214"/>
      <c r="R717" s="214"/>
      <c r="S717" s="214"/>
      <c r="T717" s="214"/>
      <c r="U717" s="214"/>
      <c r="V717" s="214"/>
      <c r="W717" s="214"/>
      <c r="X717" s="214"/>
      <c r="Y717" s="214"/>
      <c r="Z717" s="214"/>
      <c r="AA717" s="214"/>
      <c r="AB717" s="214"/>
      <c r="AC717" s="214"/>
      <c r="AD717" s="214"/>
      <c r="AE717" s="214"/>
      <c r="AF717" s="214"/>
      <c r="AG717" s="214"/>
      <c r="AH717" s="214"/>
      <c r="AI717" s="214"/>
      <c r="AJ717" s="214"/>
    </row>
    <row r="718" ht="12.75" customHeight="1">
      <c r="A718" s="214"/>
      <c r="B718" s="214"/>
      <c r="C718" s="214"/>
      <c r="D718" s="214"/>
      <c r="E718" s="214"/>
      <c r="F718" s="214"/>
      <c r="G718" s="214"/>
      <c r="H718" s="214"/>
      <c r="I718" s="214"/>
      <c r="J718" s="214"/>
      <c r="K718" s="214"/>
      <c r="L718" s="214"/>
      <c r="M718" s="214"/>
      <c r="N718" s="214"/>
      <c r="O718" s="214"/>
      <c r="P718" s="214"/>
      <c r="Q718" s="214"/>
      <c r="R718" s="214"/>
      <c r="S718" s="214"/>
      <c r="T718" s="214"/>
      <c r="U718" s="214"/>
      <c r="V718" s="214"/>
      <c r="W718" s="214"/>
      <c r="X718" s="214"/>
      <c r="Y718" s="214"/>
      <c r="Z718" s="214"/>
      <c r="AA718" s="214"/>
      <c r="AB718" s="214"/>
      <c r="AC718" s="214"/>
      <c r="AD718" s="214"/>
      <c r="AE718" s="214"/>
      <c r="AF718" s="214"/>
      <c r="AG718" s="214"/>
      <c r="AH718" s="214"/>
      <c r="AI718" s="214"/>
      <c r="AJ718" s="214"/>
    </row>
    <row r="719" ht="12.75" customHeight="1">
      <c r="A719" s="214"/>
      <c r="B719" s="214"/>
      <c r="C719" s="214"/>
      <c r="D719" s="214"/>
      <c r="E719" s="214"/>
      <c r="F719" s="214"/>
      <c r="G719" s="214"/>
      <c r="H719" s="214"/>
      <c r="I719" s="214"/>
      <c r="J719" s="214"/>
      <c r="K719" s="214"/>
      <c r="L719" s="214"/>
      <c r="M719" s="214"/>
      <c r="N719" s="214"/>
      <c r="O719" s="214"/>
      <c r="P719" s="214"/>
      <c r="Q719" s="214"/>
      <c r="R719" s="214"/>
      <c r="S719" s="214"/>
      <c r="T719" s="214"/>
      <c r="U719" s="214"/>
      <c r="V719" s="214"/>
      <c r="W719" s="214"/>
      <c r="X719" s="214"/>
      <c r="Y719" s="214"/>
      <c r="Z719" s="214"/>
      <c r="AA719" s="214"/>
      <c r="AB719" s="214"/>
      <c r="AC719" s="214"/>
      <c r="AD719" s="214"/>
      <c r="AE719" s="214"/>
      <c r="AF719" s="214"/>
      <c r="AG719" s="214"/>
      <c r="AH719" s="214"/>
      <c r="AI719" s="214"/>
      <c r="AJ719" s="214"/>
    </row>
    <row r="720" ht="12.75" customHeight="1">
      <c r="A720" s="214"/>
      <c r="B720" s="214"/>
      <c r="C720" s="214"/>
      <c r="D720" s="214"/>
      <c r="E720" s="214"/>
      <c r="F720" s="214"/>
      <c r="G720" s="214"/>
      <c r="H720" s="214"/>
      <c r="I720" s="214"/>
      <c r="J720" s="214"/>
      <c r="K720" s="214"/>
      <c r="L720" s="214"/>
      <c r="M720" s="214"/>
      <c r="N720" s="214"/>
      <c r="O720" s="214"/>
      <c r="P720" s="214"/>
      <c r="Q720" s="214"/>
      <c r="R720" s="214"/>
      <c r="S720" s="214"/>
      <c r="T720" s="214"/>
      <c r="U720" s="214"/>
      <c r="V720" s="214"/>
      <c r="W720" s="214"/>
      <c r="X720" s="214"/>
      <c r="Y720" s="214"/>
      <c r="Z720" s="214"/>
      <c r="AA720" s="214"/>
      <c r="AB720" s="214"/>
      <c r="AC720" s="214"/>
      <c r="AD720" s="214"/>
      <c r="AE720" s="214"/>
      <c r="AF720" s="214"/>
      <c r="AG720" s="214"/>
      <c r="AH720" s="214"/>
      <c r="AI720" s="214"/>
      <c r="AJ720" s="214"/>
    </row>
    <row r="721" ht="12.75" customHeight="1">
      <c r="A721" s="214"/>
      <c r="B721" s="214"/>
      <c r="C721" s="214"/>
      <c r="D721" s="214"/>
      <c r="E721" s="214"/>
      <c r="F721" s="214"/>
      <c r="G721" s="214"/>
      <c r="H721" s="214"/>
      <c r="I721" s="214"/>
      <c r="J721" s="214"/>
      <c r="K721" s="214"/>
      <c r="L721" s="214"/>
      <c r="M721" s="214"/>
      <c r="N721" s="214"/>
      <c r="O721" s="214"/>
      <c r="P721" s="214"/>
      <c r="Q721" s="214"/>
      <c r="R721" s="214"/>
      <c r="S721" s="214"/>
      <c r="T721" s="214"/>
      <c r="U721" s="214"/>
      <c r="V721" s="214"/>
      <c r="W721" s="214"/>
      <c r="X721" s="214"/>
      <c r="Y721" s="214"/>
      <c r="Z721" s="214"/>
      <c r="AA721" s="214"/>
      <c r="AB721" s="214"/>
      <c r="AC721" s="214"/>
      <c r="AD721" s="214"/>
      <c r="AE721" s="214"/>
      <c r="AF721" s="214"/>
      <c r="AG721" s="214"/>
      <c r="AH721" s="214"/>
      <c r="AI721" s="214"/>
      <c r="AJ721" s="214"/>
    </row>
    <row r="722" ht="12.75" customHeight="1">
      <c r="A722" s="214"/>
      <c r="B722" s="214"/>
      <c r="C722" s="214"/>
      <c r="D722" s="214"/>
      <c r="E722" s="214"/>
      <c r="F722" s="214"/>
      <c r="G722" s="214"/>
      <c r="H722" s="214"/>
      <c r="I722" s="214"/>
      <c r="J722" s="214"/>
      <c r="K722" s="214"/>
      <c r="L722" s="214"/>
      <c r="M722" s="214"/>
      <c r="N722" s="214"/>
      <c r="O722" s="214"/>
      <c r="P722" s="214"/>
      <c r="Q722" s="214"/>
      <c r="R722" s="214"/>
      <c r="S722" s="214"/>
      <c r="T722" s="214"/>
      <c r="U722" s="214"/>
      <c r="V722" s="214"/>
      <c r="W722" s="214"/>
      <c r="X722" s="214"/>
      <c r="Y722" s="214"/>
      <c r="Z722" s="214"/>
      <c r="AA722" s="214"/>
      <c r="AB722" s="214"/>
      <c r="AC722" s="214"/>
      <c r="AD722" s="214"/>
      <c r="AE722" s="214"/>
      <c r="AF722" s="214"/>
      <c r="AG722" s="214"/>
      <c r="AH722" s="214"/>
      <c r="AI722" s="214"/>
      <c r="AJ722" s="214"/>
    </row>
    <row r="723" ht="12.75" customHeight="1">
      <c r="A723" s="214"/>
      <c r="B723" s="214"/>
      <c r="C723" s="214"/>
      <c r="D723" s="214"/>
      <c r="E723" s="214"/>
      <c r="F723" s="214"/>
      <c r="G723" s="214"/>
      <c r="H723" s="214"/>
      <c r="I723" s="214"/>
      <c r="J723" s="214"/>
      <c r="K723" s="214"/>
      <c r="L723" s="214"/>
      <c r="M723" s="214"/>
      <c r="N723" s="214"/>
      <c r="O723" s="214"/>
      <c r="P723" s="214"/>
      <c r="Q723" s="214"/>
      <c r="R723" s="214"/>
      <c r="S723" s="214"/>
      <c r="T723" s="214"/>
      <c r="U723" s="214"/>
      <c r="V723" s="214"/>
      <c r="W723" s="214"/>
      <c r="X723" s="214"/>
      <c r="Y723" s="214"/>
      <c r="Z723" s="214"/>
      <c r="AA723" s="214"/>
      <c r="AB723" s="214"/>
      <c r="AC723" s="214"/>
      <c r="AD723" s="214"/>
      <c r="AE723" s="214"/>
      <c r="AF723" s="214"/>
      <c r="AG723" s="214"/>
      <c r="AH723" s="214"/>
      <c r="AI723" s="214"/>
      <c r="AJ723" s="214"/>
    </row>
    <row r="724" ht="12.75" customHeight="1">
      <c r="A724" s="214"/>
      <c r="B724" s="214"/>
      <c r="C724" s="214"/>
      <c r="D724" s="214"/>
      <c r="E724" s="214"/>
      <c r="F724" s="214"/>
      <c r="G724" s="214"/>
      <c r="H724" s="214"/>
      <c r="I724" s="214"/>
      <c r="J724" s="214"/>
      <c r="K724" s="214"/>
      <c r="L724" s="214"/>
      <c r="M724" s="214"/>
      <c r="N724" s="214"/>
      <c r="O724" s="214"/>
      <c r="P724" s="214"/>
      <c r="Q724" s="214"/>
      <c r="R724" s="214"/>
      <c r="S724" s="214"/>
      <c r="T724" s="214"/>
      <c r="U724" s="214"/>
      <c r="V724" s="214"/>
      <c r="W724" s="214"/>
      <c r="X724" s="214"/>
      <c r="Y724" s="214"/>
      <c r="Z724" s="214"/>
      <c r="AA724" s="214"/>
      <c r="AB724" s="214"/>
      <c r="AC724" s="214"/>
      <c r="AD724" s="214"/>
      <c r="AE724" s="214"/>
      <c r="AF724" s="214"/>
      <c r="AG724" s="214"/>
      <c r="AH724" s="214"/>
      <c r="AI724" s="214"/>
      <c r="AJ724" s="214"/>
    </row>
    <row r="725" ht="12.75" customHeight="1">
      <c r="A725" s="214"/>
      <c r="B725" s="214"/>
      <c r="C725" s="214"/>
      <c r="D725" s="214"/>
      <c r="E725" s="214"/>
      <c r="F725" s="214"/>
      <c r="G725" s="214"/>
      <c r="H725" s="214"/>
      <c r="I725" s="214"/>
      <c r="J725" s="214"/>
      <c r="K725" s="214"/>
      <c r="L725" s="214"/>
      <c r="M725" s="214"/>
      <c r="N725" s="214"/>
      <c r="O725" s="214"/>
      <c r="P725" s="214"/>
      <c r="Q725" s="214"/>
      <c r="R725" s="214"/>
      <c r="S725" s="214"/>
      <c r="T725" s="214"/>
      <c r="U725" s="214"/>
      <c r="V725" s="214"/>
      <c r="W725" s="214"/>
      <c r="X725" s="214"/>
      <c r="Y725" s="214"/>
      <c r="Z725" s="214"/>
      <c r="AA725" s="214"/>
      <c r="AB725" s="214"/>
      <c r="AC725" s="214"/>
      <c r="AD725" s="214"/>
      <c r="AE725" s="214"/>
      <c r="AF725" s="214"/>
      <c r="AG725" s="214"/>
      <c r="AH725" s="214"/>
      <c r="AI725" s="214"/>
      <c r="AJ725" s="214"/>
    </row>
    <row r="726" ht="12.75" customHeight="1">
      <c r="A726" s="214"/>
      <c r="B726" s="214"/>
      <c r="C726" s="214"/>
      <c r="D726" s="214"/>
      <c r="E726" s="214"/>
      <c r="F726" s="214"/>
      <c r="G726" s="214"/>
      <c r="H726" s="214"/>
      <c r="I726" s="214"/>
      <c r="J726" s="214"/>
      <c r="K726" s="214"/>
      <c r="L726" s="214"/>
      <c r="M726" s="214"/>
      <c r="N726" s="214"/>
      <c r="O726" s="214"/>
      <c r="P726" s="214"/>
      <c r="Q726" s="214"/>
      <c r="R726" s="214"/>
      <c r="S726" s="214"/>
      <c r="T726" s="214"/>
      <c r="U726" s="214"/>
      <c r="V726" s="214"/>
      <c r="W726" s="214"/>
      <c r="X726" s="214"/>
      <c r="Y726" s="214"/>
      <c r="Z726" s="214"/>
      <c r="AA726" s="214"/>
      <c r="AB726" s="214"/>
      <c r="AC726" s="214"/>
      <c r="AD726" s="214"/>
      <c r="AE726" s="214"/>
      <c r="AF726" s="214"/>
      <c r="AG726" s="214"/>
      <c r="AH726" s="214"/>
      <c r="AI726" s="214"/>
      <c r="AJ726" s="214"/>
    </row>
    <row r="727" ht="12.75" customHeight="1">
      <c r="A727" s="214"/>
      <c r="B727" s="214"/>
      <c r="C727" s="214"/>
      <c r="D727" s="214"/>
      <c r="E727" s="214"/>
      <c r="F727" s="214"/>
      <c r="G727" s="214"/>
      <c r="H727" s="214"/>
      <c r="I727" s="214"/>
      <c r="J727" s="214"/>
      <c r="K727" s="214"/>
      <c r="L727" s="214"/>
      <c r="M727" s="214"/>
      <c r="N727" s="214"/>
      <c r="O727" s="214"/>
      <c r="P727" s="214"/>
      <c r="Q727" s="214"/>
      <c r="R727" s="214"/>
      <c r="S727" s="214"/>
      <c r="T727" s="214"/>
      <c r="U727" s="214"/>
      <c r="V727" s="214"/>
      <c r="W727" s="214"/>
      <c r="X727" s="214"/>
      <c r="Y727" s="214"/>
      <c r="Z727" s="214"/>
      <c r="AA727" s="214"/>
      <c r="AB727" s="214"/>
      <c r="AC727" s="214"/>
      <c r="AD727" s="214"/>
      <c r="AE727" s="214"/>
      <c r="AF727" s="214"/>
      <c r="AG727" s="214"/>
      <c r="AH727" s="214"/>
      <c r="AI727" s="214"/>
      <c r="AJ727" s="214"/>
    </row>
    <row r="728" ht="12.75" customHeight="1">
      <c r="A728" s="214"/>
      <c r="B728" s="214"/>
      <c r="C728" s="214"/>
      <c r="D728" s="214"/>
      <c r="E728" s="214"/>
      <c r="F728" s="214"/>
      <c r="G728" s="214"/>
      <c r="H728" s="214"/>
      <c r="I728" s="214"/>
      <c r="J728" s="214"/>
      <c r="K728" s="214"/>
      <c r="L728" s="214"/>
      <c r="M728" s="214"/>
      <c r="N728" s="214"/>
      <c r="O728" s="214"/>
      <c r="P728" s="214"/>
      <c r="Q728" s="214"/>
      <c r="R728" s="214"/>
      <c r="S728" s="214"/>
      <c r="T728" s="214"/>
      <c r="U728" s="214"/>
      <c r="V728" s="214"/>
      <c r="W728" s="214"/>
      <c r="X728" s="214"/>
      <c r="Y728" s="214"/>
      <c r="Z728" s="214"/>
      <c r="AA728" s="214"/>
      <c r="AB728" s="214"/>
      <c r="AC728" s="214"/>
      <c r="AD728" s="214"/>
      <c r="AE728" s="214"/>
      <c r="AF728" s="214"/>
      <c r="AG728" s="214"/>
      <c r="AH728" s="214"/>
      <c r="AI728" s="214"/>
      <c r="AJ728" s="214"/>
    </row>
    <row r="729" ht="12.75" customHeight="1">
      <c r="A729" s="214"/>
      <c r="B729" s="214"/>
      <c r="C729" s="214"/>
      <c r="D729" s="214"/>
      <c r="E729" s="214"/>
      <c r="F729" s="214"/>
      <c r="G729" s="214"/>
      <c r="H729" s="214"/>
      <c r="I729" s="214"/>
      <c r="J729" s="214"/>
      <c r="K729" s="214"/>
      <c r="L729" s="214"/>
      <c r="M729" s="214"/>
      <c r="N729" s="214"/>
      <c r="O729" s="214"/>
      <c r="P729" s="214"/>
      <c r="Q729" s="214"/>
      <c r="R729" s="214"/>
      <c r="S729" s="214"/>
      <c r="T729" s="214"/>
      <c r="U729" s="214"/>
      <c r="V729" s="214"/>
      <c r="W729" s="214"/>
      <c r="X729" s="214"/>
      <c r="Y729" s="214"/>
      <c r="Z729" s="214"/>
      <c r="AA729" s="214"/>
      <c r="AB729" s="214"/>
      <c r="AC729" s="214"/>
      <c r="AD729" s="214"/>
      <c r="AE729" s="214"/>
      <c r="AF729" s="214"/>
      <c r="AG729" s="214"/>
      <c r="AH729" s="214"/>
      <c r="AI729" s="214"/>
      <c r="AJ729" s="214"/>
    </row>
    <row r="730" ht="12.75" customHeight="1">
      <c r="A730" s="214"/>
      <c r="B730" s="214"/>
      <c r="C730" s="214"/>
      <c r="D730" s="214"/>
      <c r="E730" s="214"/>
      <c r="F730" s="214"/>
      <c r="G730" s="214"/>
      <c r="H730" s="214"/>
      <c r="I730" s="214"/>
      <c r="J730" s="214"/>
      <c r="K730" s="214"/>
      <c r="L730" s="214"/>
      <c r="M730" s="214"/>
      <c r="N730" s="214"/>
      <c r="O730" s="214"/>
      <c r="P730" s="214"/>
      <c r="Q730" s="214"/>
      <c r="R730" s="214"/>
      <c r="S730" s="214"/>
      <c r="T730" s="214"/>
      <c r="U730" s="214"/>
      <c r="V730" s="214"/>
      <c r="W730" s="214"/>
      <c r="X730" s="214"/>
      <c r="Y730" s="214"/>
      <c r="Z730" s="214"/>
      <c r="AA730" s="214"/>
      <c r="AB730" s="214"/>
      <c r="AC730" s="214"/>
      <c r="AD730" s="214"/>
      <c r="AE730" s="214"/>
      <c r="AF730" s="214"/>
      <c r="AG730" s="214"/>
      <c r="AH730" s="214"/>
      <c r="AI730" s="214"/>
      <c r="AJ730" s="214"/>
    </row>
    <row r="731" ht="12.75" customHeight="1">
      <c r="A731" s="214"/>
      <c r="B731" s="214"/>
      <c r="C731" s="214"/>
      <c r="D731" s="214"/>
      <c r="E731" s="214"/>
      <c r="F731" s="214"/>
      <c r="G731" s="214"/>
      <c r="H731" s="214"/>
      <c r="I731" s="214"/>
      <c r="J731" s="214"/>
      <c r="K731" s="214"/>
      <c r="L731" s="214"/>
      <c r="M731" s="214"/>
      <c r="N731" s="214"/>
      <c r="O731" s="214"/>
      <c r="P731" s="214"/>
      <c r="Q731" s="214"/>
      <c r="R731" s="214"/>
      <c r="S731" s="214"/>
      <c r="T731" s="214"/>
      <c r="U731" s="214"/>
      <c r="V731" s="214"/>
      <c r="W731" s="214"/>
      <c r="X731" s="214"/>
      <c r="Y731" s="214"/>
      <c r="Z731" s="214"/>
      <c r="AA731" s="214"/>
      <c r="AB731" s="214"/>
      <c r="AC731" s="214"/>
      <c r="AD731" s="214"/>
      <c r="AE731" s="214"/>
      <c r="AF731" s="214"/>
      <c r="AG731" s="214"/>
      <c r="AH731" s="214"/>
      <c r="AI731" s="214"/>
      <c r="AJ731" s="214"/>
    </row>
    <row r="732" ht="12.75" customHeight="1">
      <c r="A732" s="214"/>
      <c r="B732" s="214"/>
      <c r="C732" s="214"/>
      <c r="D732" s="214"/>
      <c r="E732" s="214"/>
      <c r="F732" s="214"/>
      <c r="G732" s="214"/>
      <c r="H732" s="214"/>
      <c r="I732" s="214"/>
      <c r="J732" s="214"/>
      <c r="K732" s="214"/>
      <c r="L732" s="214"/>
      <c r="M732" s="214"/>
      <c r="N732" s="214"/>
      <c r="O732" s="214"/>
      <c r="P732" s="214"/>
      <c r="Q732" s="214"/>
      <c r="R732" s="214"/>
      <c r="S732" s="214"/>
      <c r="T732" s="214"/>
      <c r="U732" s="214"/>
      <c r="V732" s="214"/>
      <c r="W732" s="214"/>
      <c r="X732" s="214"/>
      <c r="Y732" s="214"/>
      <c r="Z732" s="214"/>
      <c r="AA732" s="214"/>
      <c r="AB732" s="214"/>
      <c r="AC732" s="214"/>
      <c r="AD732" s="214"/>
      <c r="AE732" s="214"/>
      <c r="AF732" s="214"/>
      <c r="AG732" s="214"/>
      <c r="AH732" s="214"/>
      <c r="AI732" s="214"/>
      <c r="AJ732" s="214"/>
    </row>
    <row r="733" ht="12.75" customHeight="1">
      <c r="A733" s="214"/>
      <c r="B733" s="214"/>
      <c r="C733" s="214"/>
      <c r="D733" s="214"/>
      <c r="E733" s="214"/>
      <c r="F733" s="214"/>
      <c r="G733" s="214"/>
      <c r="H733" s="214"/>
      <c r="I733" s="214"/>
      <c r="J733" s="214"/>
      <c r="K733" s="214"/>
      <c r="L733" s="214"/>
      <c r="M733" s="214"/>
      <c r="N733" s="214"/>
      <c r="O733" s="214"/>
      <c r="P733" s="214"/>
      <c r="Q733" s="214"/>
      <c r="R733" s="214"/>
      <c r="S733" s="214"/>
      <c r="T733" s="214"/>
      <c r="U733" s="214"/>
      <c r="V733" s="214"/>
      <c r="W733" s="214"/>
      <c r="X733" s="214"/>
      <c r="Y733" s="214"/>
      <c r="Z733" s="214"/>
      <c r="AA733" s="214"/>
      <c r="AB733" s="214"/>
      <c r="AC733" s="214"/>
      <c r="AD733" s="214"/>
      <c r="AE733" s="214"/>
      <c r="AF733" s="214"/>
      <c r="AG733" s="214"/>
      <c r="AH733" s="214"/>
      <c r="AI733" s="214"/>
      <c r="AJ733" s="214"/>
    </row>
    <row r="734" ht="12.75" customHeight="1">
      <c r="A734" s="214"/>
      <c r="B734" s="214"/>
      <c r="C734" s="214"/>
      <c r="D734" s="214"/>
      <c r="E734" s="214"/>
      <c r="F734" s="214"/>
      <c r="G734" s="214"/>
      <c r="H734" s="214"/>
      <c r="I734" s="214"/>
      <c r="J734" s="214"/>
      <c r="K734" s="214"/>
      <c r="L734" s="214"/>
      <c r="M734" s="214"/>
      <c r="N734" s="214"/>
      <c r="O734" s="214"/>
      <c r="P734" s="214"/>
      <c r="Q734" s="214"/>
      <c r="R734" s="214"/>
      <c r="S734" s="214"/>
      <c r="T734" s="214"/>
      <c r="U734" s="214"/>
      <c r="V734" s="214"/>
      <c r="W734" s="214"/>
      <c r="X734" s="214"/>
      <c r="Y734" s="214"/>
      <c r="Z734" s="214"/>
      <c r="AA734" s="214"/>
      <c r="AB734" s="214"/>
      <c r="AC734" s="214"/>
      <c r="AD734" s="214"/>
      <c r="AE734" s="214"/>
      <c r="AF734" s="214"/>
      <c r="AG734" s="214"/>
      <c r="AH734" s="214"/>
      <c r="AI734" s="214"/>
      <c r="AJ734" s="214"/>
    </row>
    <row r="735" ht="12.75" customHeight="1">
      <c r="A735" s="214"/>
      <c r="B735" s="214"/>
      <c r="C735" s="214"/>
      <c r="D735" s="214"/>
      <c r="E735" s="214"/>
      <c r="F735" s="214"/>
      <c r="G735" s="214"/>
      <c r="H735" s="214"/>
      <c r="I735" s="214"/>
      <c r="J735" s="214"/>
      <c r="K735" s="214"/>
      <c r="L735" s="214"/>
      <c r="M735" s="214"/>
      <c r="N735" s="214"/>
      <c r="O735" s="214"/>
      <c r="P735" s="214"/>
      <c r="Q735" s="214"/>
      <c r="R735" s="214"/>
      <c r="S735" s="214"/>
      <c r="T735" s="214"/>
      <c r="U735" s="214"/>
      <c r="V735" s="214"/>
      <c r="W735" s="214"/>
      <c r="X735" s="214"/>
      <c r="Y735" s="214"/>
      <c r="Z735" s="214"/>
      <c r="AA735" s="214"/>
      <c r="AB735" s="214"/>
      <c r="AC735" s="214"/>
      <c r="AD735" s="214"/>
      <c r="AE735" s="214"/>
      <c r="AF735" s="214"/>
      <c r="AG735" s="214"/>
      <c r="AH735" s="214"/>
      <c r="AI735" s="214"/>
      <c r="AJ735" s="214"/>
    </row>
    <row r="736" ht="12.75" customHeight="1">
      <c r="A736" s="214"/>
      <c r="B736" s="214"/>
      <c r="C736" s="214"/>
      <c r="D736" s="214"/>
      <c r="E736" s="214"/>
      <c r="F736" s="214"/>
      <c r="G736" s="214"/>
      <c r="H736" s="214"/>
      <c r="I736" s="214"/>
      <c r="J736" s="214"/>
      <c r="K736" s="214"/>
      <c r="L736" s="214"/>
      <c r="M736" s="214"/>
      <c r="N736" s="214"/>
      <c r="O736" s="214"/>
      <c r="P736" s="214"/>
      <c r="Q736" s="214"/>
      <c r="R736" s="214"/>
      <c r="S736" s="214"/>
      <c r="T736" s="214"/>
      <c r="U736" s="214"/>
      <c r="V736" s="214"/>
      <c r="W736" s="214"/>
      <c r="X736" s="214"/>
      <c r="Y736" s="214"/>
      <c r="Z736" s="214"/>
      <c r="AA736" s="214"/>
      <c r="AB736" s="214"/>
      <c r="AC736" s="214"/>
      <c r="AD736" s="214"/>
      <c r="AE736" s="214"/>
      <c r="AF736" s="214"/>
      <c r="AG736" s="214"/>
      <c r="AH736" s="214"/>
      <c r="AI736" s="214"/>
      <c r="AJ736" s="214"/>
    </row>
    <row r="737" ht="12.75" customHeight="1">
      <c r="A737" s="214"/>
      <c r="B737" s="214"/>
      <c r="C737" s="214"/>
      <c r="D737" s="214"/>
      <c r="E737" s="214"/>
      <c r="F737" s="214"/>
      <c r="G737" s="214"/>
      <c r="H737" s="214"/>
      <c r="I737" s="214"/>
      <c r="J737" s="214"/>
      <c r="K737" s="214"/>
      <c r="L737" s="214"/>
      <c r="M737" s="214"/>
      <c r="N737" s="214"/>
      <c r="O737" s="214"/>
      <c r="P737" s="214"/>
      <c r="Q737" s="214"/>
      <c r="R737" s="214"/>
      <c r="S737" s="214"/>
      <c r="T737" s="214"/>
      <c r="U737" s="214"/>
      <c r="V737" s="214"/>
      <c r="W737" s="214"/>
      <c r="X737" s="214"/>
      <c r="Y737" s="214"/>
      <c r="Z737" s="214"/>
      <c r="AA737" s="214"/>
      <c r="AB737" s="214"/>
      <c r="AC737" s="214"/>
      <c r="AD737" s="214"/>
      <c r="AE737" s="214"/>
      <c r="AF737" s="214"/>
      <c r="AG737" s="214"/>
      <c r="AH737" s="214"/>
      <c r="AI737" s="214"/>
      <c r="AJ737" s="214"/>
    </row>
    <row r="738" ht="12.75" customHeight="1">
      <c r="A738" s="214"/>
      <c r="B738" s="214"/>
      <c r="C738" s="214"/>
      <c r="D738" s="214"/>
      <c r="E738" s="214"/>
      <c r="F738" s="214"/>
      <c r="G738" s="214"/>
      <c r="H738" s="214"/>
      <c r="I738" s="214"/>
      <c r="J738" s="214"/>
      <c r="K738" s="214"/>
      <c r="L738" s="214"/>
      <c r="M738" s="214"/>
      <c r="N738" s="214"/>
      <c r="O738" s="214"/>
      <c r="P738" s="214"/>
      <c r="Q738" s="214"/>
      <c r="R738" s="214"/>
      <c r="S738" s="214"/>
      <c r="T738" s="214"/>
      <c r="U738" s="214"/>
      <c r="V738" s="214"/>
      <c r="W738" s="214"/>
      <c r="X738" s="214"/>
      <c r="Y738" s="214"/>
      <c r="Z738" s="214"/>
      <c r="AA738" s="214"/>
      <c r="AB738" s="214"/>
      <c r="AC738" s="214"/>
      <c r="AD738" s="214"/>
      <c r="AE738" s="214"/>
      <c r="AF738" s="214"/>
      <c r="AG738" s="214"/>
      <c r="AH738" s="214"/>
      <c r="AI738" s="214"/>
      <c r="AJ738" s="214"/>
    </row>
    <row r="739" ht="12.75" customHeight="1">
      <c r="A739" s="214"/>
      <c r="B739" s="214"/>
      <c r="C739" s="214"/>
      <c r="D739" s="214"/>
      <c r="E739" s="214"/>
      <c r="F739" s="214"/>
      <c r="G739" s="214"/>
      <c r="H739" s="214"/>
      <c r="I739" s="214"/>
      <c r="J739" s="214"/>
      <c r="K739" s="214"/>
      <c r="L739" s="214"/>
      <c r="M739" s="214"/>
      <c r="N739" s="214"/>
      <c r="O739" s="214"/>
      <c r="P739" s="214"/>
      <c r="Q739" s="214"/>
      <c r="R739" s="214"/>
      <c r="S739" s="214"/>
      <c r="T739" s="214"/>
      <c r="U739" s="214"/>
      <c r="V739" s="214"/>
      <c r="W739" s="214"/>
      <c r="X739" s="214"/>
      <c r="Y739" s="214"/>
      <c r="Z739" s="214"/>
      <c r="AA739" s="214"/>
      <c r="AB739" s="214"/>
      <c r="AC739" s="214"/>
      <c r="AD739" s="214"/>
      <c r="AE739" s="214"/>
      <c r="AF739" s="214"/>
      <c r="AG739" s="214"/>
      <c r="AH739" s="214"/>
      <c r="AI739" s="214"/>
      <c r="AJ739" s="214"/>
    </row>
    <row r="740" ht="12.75" customHeight="1">
      <c r="A740" s="214"/>
      <c r="B740" s="214"/>
      <c r="C740" s="214"/>
      <c r="D740" s="214"/>
      <c r="E740" s="214"/>
      <c r="F740" s="214"/>
      <c r="G740" s="214"/>
      <c r="H740" s="214"/>
      <c r="I740" s="214"/>
      <c r="J740" s="214"/>
      <c r="K740" s="214"/>
      <c r="L740" s="214"/>
      <c r="M740" s="214"/>
      <c r="N740" s="214"/>
      <c r="O740" s="214"/>
      <c r="P740" s="214"/>
      <c r="Q740" s="214"/>
      <c r="R740" s="214"/>
      <c r="S740" s="214"/>
      <c r="T740" s="214"/>
      <c r="U740" s="214"/>
      <c r="V740" s="214"/>
      <c r="W740" s="214"/>
      <c r="X740" s="214"/>
      <c r="Y740" s="214"/>
      <c r="Z740" s="214"/>
      <c r="AA740" s="214"/>
      <c r="AB740" s="214"/>
      <c r="AC740" s="214"/>
      <c r="AD740" s="214"/>
      <c r="AE740" s="214"/>
      <c r="AF740" s="214"/>
      <c r="AG740" s="214"/>
      <c r="AH740" s="214"/>
      <c r="AI740" s="214"/>
      <c r="AJ740" s="214"/>
    </row>
    <row r="741" ht="12.75" customHeight="1">
      <c r="A741" s="214"/>
      <c r="B741" s="214"/>
      <c r="C741" s="214"/>
      <c r="D741" s="214"/>
      <c r="E741" s="214"/>
      <c r="F741" s="214"/>
      <c r="G741" s="214"/>
      <c r="H741" s="214"/>
      <c r="I741" s="214"/>
      <c r="J741" s="214"/>
      <c r="K741" s="214"/>
      <c r="L741" s="214"/>
      <c r="M741" s="214"/>
      <c r="N741" s="214"/>
      <c r="O741" s="214"/>
      <c r="P741" s="214"/>
      <c r="Q741" s="214"/>
      <c r="R741" s="214"/>
      <c r="S741" s="214"/>
      <c r="T741" s="214"/>
      <c r="U741" s="214"/>
      <c r="V741" s="214"/>
      <c r="W741" s="214"/>
      <c r="X741" s="214"/>
      <c r="Y741" s="214"/>
      <c r="Z741" s="214"/>
      <c r="AA741" s="214"/>
      <c r="AB741" s="214"/>
      <c r="AC741" s="214"/>
      <c r="AD741" s="214"/>
      <c r="AE741" s="214"/>
      <c r="AF741" s="214"/>
      <c r="AG741" s="214"/>
      <c r="AH741" s="214"/>
      <c r="AI741" s="214"/>
      <c r="AJ741" s="214"/>
    </row>
    <row r="742" ht="12.75" customHeight="1">
      <c r="A742" s="214"/>
      <c r="B742" s="214"/>
      <c r="C742" s="214"/>
      <c r="D742" s="214"/>
      <c r="E742" s="214"/>
      <c r="F742" s="214"/>
      <c r="G742" s="214"/>
      <c r="H742" s="214"/>
      <c r="I742" s="214"/>
      <c r="J742" s="214"/>
      <c r="K742" s="214"/>
      <c r="L742" s="214"/>
      <c r="M742" s="214"/>
      <c r="N742" s="214"/>
      <c r="O742" s="214"/>
      <c r="P742" s="214"/>
      <c r="Q742" s="214"/>
      <c r="R742" s="214"/>
      <c r="S742" s="214"/>
      <c r="T742" s="214"/>
      <c r="U742" s="214"/>
      <c r="V742" s="214"/>
      <c r="W742" s="214"/>
      <c r="X742" s="214"/>
      <c r="Y742" s="214"/>
      <c r="Z742" s="214"/>
      <c r="AA742" s="214"/>
      <c r="AB742" s="214"/>
      <c r="AC742" s="214"/>
      <c r="AD742" s="214"/>
      <c r="AE742" s="214"/>
      <c r="AF742" s="214"/>
      <c r="AG742" s="214"/>
      <c r="AH742" s="214"/>
      <c r="AI742" s="214"/>
      <c r="AJ742" s="214"/>
    </row>
    <row r="743" ht="12.75" customHeight="1">
      <c r="A743" s="214"/>
      <c r="B743" s="214"/>
      <c r="C743" s="214"/>
      <c r="D743" s="214"/>
      <c r="E743" s="214"/>
      <c r="F743" s="214"/>
      <c r="G743" s="214"/>
      <c r="H743" s="214"/>
      <c r="I743" s="214"/>
      <c r="J743" s="214"/>
      <c r="K743" s="214"/>
      <c r="L743" s="214"/>
      <c r="M743" s="214"/>
      <c r="N743" s="214"/>
      <c r="O743" s="214"/>
      <c r="P743" s="214"/>
      <c r="Q743" s="214"/>
      <c r="R743" s="214"/>
      <c r="S743" s="214"/>
      <c r="T743" s="214"/>
      <c r="U743" s="214"/>
      <c r="V743" s="214"/>
      <c r="W743" s="214"/>
      <c r="X743" s="214"/>
      <c r="Y743" s="214"/>
      <c r="Z743" s="214"/>
      <c r="AA743" s="214"/>
      <c r="AB743" s="214"/>
      <c r="AC743" s="214"/>
      <c r="AD743" s="214"/>
      <c r="AE743" s="214"/>
      <c r="AF743" s="214"/>
      <c r="AG743" s="214"/>
      <c r="AH743" s="214"/>
      <c r="AI743" s="214"/>
      <c r="AJ743" s="214"/>
    </row>
    <row r="744" ht="12.75" customHeight="1">
      <c r="A744" s="214"/>
      <c r="B744" s="214"/>
      <c r="C744" s="214"/>
      <c r="D744" s="214"/>
      <c r="E744" s="214"/>
      <c r="F744" s="214"/>
      <c r="G744" s="214"/>
      <c r="H744" s="214"/>
      <c r="I744" s="214"/>
      <c r="J744" s="214"/>
      <c r="K744" s="214"/>
      <c r="L744" s="214"/>
      <c r="M744" s="214"/>
      <c r="N744" s="214"/>
      <c r="O744" s="214"/>
      <c r="P744" s="214"/>
      <c r="Q744" s="214"/>
      <c r="R744" s="214"/>
      <c r="S744" s="214"/>
      <c r="T744" s="214"/>
      <c r="U744" s="214"/>
      <c r="V744" s="214"/>
      <c r="W744" s="214"/>
      <c r="X744" s="214"/>
      <c r="Y744" s="214"/>
      <c r="Z744" s="214"/>
      <c r="AA744" s="214"/>
      <c r="AB744" s="214"/>
      <c r="AC744" s="214"/>
      <c r="AD744" s="214"/>
      <c r="AE744" s="214"/>
      <c r="AF744" s="214"/>
      <c r="AG744" s="214"/>
      <c r="AH744" s="214"/>
      <c r="AI744" s="214"/>
      <c r="AJ744" s="214"/>
    </row>
    <row r="745" ht="12.75" customHeight="1">
      <c r="A745" s="214"/>
      <c r="B745" s="214"/>
      <c r="C745" s="214"/>
      <c r="D745" s="214"/>
      <c r="E745" s="214"/>
      <c r="F745" s="214"/>
      <c r="G745" s="214"/>
      <c r="H745" s="214"/>
      <c r="I745" s="214"/>
      <c r="J745" s="214"/>
      <c r="K745" s="214"/>
      <c r="L745" s="214"/>
      <c r="M745" s="214"/>
      <c r="N745" s="214"/>
      <c r="O745" s="214"/>
      <c r="P745" s="214"/>
      <c r="Q745" s="214"/>
      <c r="R745" s="214"/>
      <c r="S745" s="214"/>
      <c r="T745" s="214"/>
      <c r="U745" s="214"/>
      <c r="V745" s="214"/>
      <c r="W745" s="214"/>
      <c r="X745" s="214"/>
      <c r="Y745" s="214"/>
      <c r="Z745" s="214"/>
      <c r="AA745" s="214"/>
      <c r="AB745" s="214"/>
      <c r="AC745" s="214"/>
      <c r="AD745" s="214"/>
      <c r="AE745" s="214"/>
      <c r="AF745" s="214"/>
      <c r="AG745" s="214"/>
      <c r="AH745" s="214"/>
      <c r="AI745" s="214"/>
      <c r="AJ745" s="214"/>
    </row>
    <row r="746" ht="12.75" customHeight="1">
      <c r="A746" s="214"/>
      <c r="B746" s="214"/>
      <c r="C746" s="214"/>
      <c r="D746" s="214"/>
      <c r="E746" s="214"/>
      <c r="F746" s="214"/>
      <c r="G746" s="214"/>
      <c r="H746" s="214"/>
      <c r="I746" s="214"/>
      <c r="J746" s="214"/>
      <c r="K746" s="214"/>
      <c r="L746" s="214"/>
      <c r="M746" s="214"/>
      <c r="N746" s="214"/>
      <c r="O746" s="214"/>
      <c r="P746" s="214"/>
      <c r="Q746" s="214"/>
      <c r="R746" s="214"/>
      <c r="S746" s="214"/>
      <c r="T746" s="214"/>
      <c r="U746" s="214"/>
      <c r="V746" s="214"/>
      <c r="W746" s="214"/>
      <c r="X746" s="214"/>
      <c r="Y746" s="214"/>
      <c r="Z746" s="214"/>
      <c r="AA746" s="214"/>
      <c r="AB746" s="214"/>
      <c r="AC746" s="214"/>
      <c r="AD746" s="214"/>
      <c r="AE746" s="214"/>
      <c r="AF746" s="214"/>
      <c r="AG746" s="214"/>
      <c r="AH746" s="214"/>
      <c r="AI746" s="214"/>
      <c r="AJ746" s="214"/>
    </row>
    <row r="747" ht="12.75" customHeight="1">
      <c r="A747" s="214"/>
      <c r="B747" s="214"/>
      <c r="C747" s="214"/>
      <c r="D747" s="214"/>
      <c r="E747" s="214"/>
      <c r="F747" s="214"/>
      <c r="G747" s="214"/>
      <c r="H747" s="214"/>
      <c r="I747" s="214"/>
      <c r="J747" s="214"/>
      <c r="K747" s="214"/>
      <c r="L747" s="214"/>
      <c r="M747" s="214"/>
      <c r="N747" s="214"/>
      <c r="O747" s="214"/>
      <c r="P747" s="214"/>
      <c r="Q747" s="214"/>
      <c r="R747" s="214"/>
      <c r="S747" s="214"/>
      <c r="T747" s="214"/>
      <c r="U747" s="214"/>
      <c r="V747" s="214"/>
      <c r="W747" s="214"/>
      <c r="X747" s="214"/>
      <c r="Y747" s="214"/>
      <c r="Z747" s="214"/>
      <c r="AA747" s="214"/>
      <c r="AB747" s="214"/>
      <c r="AC747" s="214"/>
      <c r="AD747" s="214"/>
      <c r="AE747" s="214"/>
      <c r="AF747" s="214"/>
      <c r="AG747" s="214"/>
      <c r="AH747" s="214"/>
      <c r="AI747" s="214"/>
      <c r="AJ747" s="214"/>
    </row>
    <row r="748" ht="12.75" customHeight="1">
      <c r="A748" s="214"/>
      <c r="B748" s="214"/>
      <c r="C748" s="214"/>
      <c r="D748" s="214"/>
      <c r="E748" s="214"/>
      <c r="F748" s="214"/>
      <c r="G748" s="214"/>
      <c r="H748" s="214"/>
      <c r="I748" s="214"/>
      <c r="J748" s="214"/>
      <c r="K748" s="214"/>
      <c r="L748" s="214"/>
      <c r="M748" s="214"/>
      <c r="N748" s="214"/>
      <c r="O748" s="214"/>
      <c r="P748" s="214"/>
      <c r="Q748" s="214"/>
      <c r="R748" s="214"/>
      <c r="S748" s="214"/>
      <c r="T748" s="214"/>
      <c r="U748" s="214"/>
      <c r="V748" s="214"/>
      <c r="W748" s="214"/>
      <c r="X748" s="214"/>
      <c r="Y748" s="214"/>
      <c r="Z748" s="214"/>
      <c r="AA748" s="214"/>
      <c r="AB748" s="214"/>
      <c r="AC748" s="214"/>
      <c r="AD748" s="214"/>
      <c r="AE748" s="214"/>
      <c r="AF748" s="214"/>
      <c r="AG748" s="214"/>
      <c r="AH748" s="214"/>
      <c r="AI748" s="214"/>
      <c r="AJ748" s="214"/>
    </row>
    <row r="749" ht="12.75" customHeight="1">
      <c r="A749" s="214"/>
      <c r="B749" s="214"/>
      <c r="C749" s="214"/>
      <c r="D749" s="214"/>
      <c r="E749" s="214"/>
      <c r="F749" s="214"/>
      <c r="G749" s="214"/>
      <c r="H749" s="214"/>
      <c r="I749" s="214"/>
      <c r="J749" s="214"/>
      <c r="K749" s="214"/>
      <c r="L749" s="214"/>
      <c r="M749" s="214"/>
      <c r="N749" s="214"/>
      <c r="O749" s="214"/>
      <c r="P749" s="214"/>
      <c r="Q749" s="214"/>
      <c r="R749" s="214"/>
      <c r="S749" s="214"/>
      <c r="T749" s="214"/>
      <c r="U749" s="214"/>
      <c r="V749" s="214"/>
      <c r="W749" s="214"/>
      <c r="X749" s="214"/>
      <c r="Y749" s="214"/>
      <c r="Z749" s="214"/>
      <c r="AA749" s="214"/>
      <c r="AB749" s="214"/>
      <c r="AC749" s="214"/>
      <c r="AD749" s="214"/>
      <c r="AE749" s="214"/>
      <c r="AF749" s="214"/>
      <c r="AG749" s="214"/>
      <c r="AH749" s="214"/>
      <c r="AI749" s="214"/>
      <c r="AJ749" s="214"/>
    </row>
    <row r="750" ht="12.75" customHeight="1">
      <c r="A750" s="214"/>
      <c r="B750" s="214"/>
      <c r="C750" s="214"/>
      <c r="D750" s="214"/>
      <c r="E750" s="214"/>
      <c r="F750" s="214"/>
      <c r="G750" s="214"/>
      <c r="H750" s="214"/>
      <c r="I750" s="214"/>
      <c r="J750" s="214"/>
      <c r="K750" s="214"/>
      <c r="L750" s="214"/>
      <c r="M750" s="214"/>
      <c r="N750" s="214"/>
      <c r="O750" s="214"/>
      <c r="P750" s="214"/>
      <c r="Q750" s="214"/>
      <c r="R750" s="214"/>
      <c r="S750" s="214"/>
      <c r="T750" s="214"/>
      <c r="U750" s="214"/>
      <c r="V750" s="214"/>
      <c r="W750" s="214"/>
      <c r="X750" s="214"/>
      <c r="Y750" s="214"/>
      <c r="Z750" s="214"/>
      <c r="AA750" s="214"/>
      <c r="AB750" s="214"/>
      <c r="AC750" s="214"/>
      <c r="AD750" s="214"/>
      <c r="AE750" s="214"/>
      <c r="AF750" s="214"/>
      <c r="AG750" s="214"/>
      <c r="AH750" s="214"/>
      <c r="AI750" s="214"/>
      <c r="AJ750" s="214"/>
    </row>
    <row r="751" ht="12.75" customHeight="1">
      <c r="A751" s="214"/>
      <c r="B751" s="214"/>
      <c r="C751" s="214"/>
      <c r="D751" s="214"/>
      <c r="E751" s="214"/>
      <c r="F751" s="214"/>
      <c r="G751" s="214"/>
      <c r="H751" s="214"/>
      <c r="I751" s="214"/>
      <c r="J751" s="214"/>
      <c r="K751" s="214"/>
      <c r="L751" s="214"/>
      <c r="M751" s="214"/>
      <c r="N751" s="214"/>
      <c r="O751" s="214"/>
      <c r="P751" s="214"/>
      <c r="Q751" s="214"/>
      <c r="R751" s="214"/>
      <c r="S751" s="214"/>
      <c r="T751" s="214"/>
      <c r="U751" s="214"/>
      <c r="V751" s="214"/>
      <c r="W751" s="214"/>
      <c r="X751" s="214"/>
      <c r="Y751" s="214"/>
      <c r="Z751" s="214"/>
      <c r="AA751" s="214"/>
      <c r="AB751" s="214"/>
      <c r="AC751" s="214"/>
      <c r="AD751" s="214"/>
      <c r="AE751" s="214"/>
      <c r="AF751" s="214"/>
      <c r="AG751" s="214"/>
      <c r="AH751" s="214"/>
      <c r="AI751" s="214"/>
      <c r="AJ751" s="214"/>
    </row>
    <row r="752" ht="12.75" customHeight="1">
      <c r="A752" s="214"/>
      <c r="B752" s="214"/>
      <c r="C752" s="214"/>
      <c r="D752" s="214"/>
      <c r="E752" s="214"/>
      <c r="F752" s="214"/>
      <c r="G752" s="214"/>
      <c r="H752" s="214"/>
      <c r="I752" s="214"/>
      <c r="J752" s="214"/>
      <c r="K752" s="214"/>
      <c r="L752" s="214"/>
      <c r="M752" s="214"/>
      <c r="N752" s="214"/>
      <c r="O752" s="214"/>
      <c r="P752" s="214"/>
      <c r="Q752" s="214"/>
      <c r="R752" s="214"/>
      <c r="S752" s="214"/>
      <c r="T752" s="214"/>
      <c r="U752" s="214"/>
      <c r="V752" s="214"/>
      <c r="W752" s="214"/>
      <c r="X752" s="214"/>
      <c r="Y752" s="214"/>
      <c r="Z752" s="214"/>
      <c r="AA752" s="214"/>
      <c r="AB752" s="214"/>
      <c r="AC752" s="214"/>
      <c r="AD752" s="214"/>
      <c r="AE752" s="214"/>
      <c r="AF752" s="214"/>
      <c r="AG752" s="214"/>
      <c r="AH752" s="214"/>
      <c r="AI752" s="214"/>
      <c r="AJ752" s="214"/>
    </row>
    <row r="753" ht="12.75" customHeight="1">
      <c r="A753" s="214"/>
      <c r="B753" s="214"/>
      <c r="C753" s="214"/>
      <c r="D753" s="214"/>
      <c r="E753" s="214"/>
      <c r="F753" s="214"/>
      <c r="G753" s="214"/>
      <c r="H753" s="214"/>
      <c r="I753" s="214"/>
      <c r="J753" s="214"/>
      <c r="K753" s="214"/>
      <c r="L753" s="214"/>
      <c r="M753" s="214"/>
      <c r="N753" s="214"/>
      <c r="O753" s="214"/>
      <c r="P753" s="214"/>
      <c r="Q753" s="214"/>
      <c r="R753" s="214"/>
      <c r="S753" s="214"/>
      <c r="T753" s="214"/>
      <c r="U753" s="214"/>
      <c r="V753" s="214"/>
      <c r="W753" s="214"/>
      <c r="X753" s="214"/>
      <c r="Y753" s="214"/>
      <c r="Z753" s="214"/>
      <c r="AA753" s="214"/>
      <c r="AB753" s="214"/>
      <c r="AC753" s="214"/>
      <c r="AD753" s="214"/>
      <c r="AE753" s="214"/>
      <c r="AF753" s="214"/>
      <c r="AG753" s="214"/>
      <c r="AH753" s="214"/>
      <c r="AI753" s="214"/>
      <c r="AJ753" s="214"/>
    </row>
    <row r="754" ht="12.75" customHeight="1">
      <c r="A754" s="214"/>
      <c r="B754" s="214"/>
      <c r="C754" s="214"/>
      <c r="D754" s="214"/>
      <c r="E754" s="214"/>
      <c r="F754" s="214"/>
      <c r="G754" s="214"/>
      <c r="H754" s="214"/>
      <c r="I754" s="214"/>
      <c r="J754" s="214"/>
      <c r="K754" s="214"/>
      <c r="L754" s="214"/>
      <c r="M754" s="214"/>
      <c r="N754" s="214"/>
      <c r="O754" s="214"/>
      <c r="P754" s="214"/>
      <c r="Q754" s="214"/>
      <c r="R754" s="214"/>
      <c r="S754" s="214"/>
      <c r="T754" s="214"/>
      <c r="U754" s="214"/>
      <c r="V754" s="214"/>
      <c r="W754" s="214"/>
      <c r="X754" s="214"/>
      <c r="Y754" s="214"/>
      <c r="Z754" s="214"/>
      <c r="AA754" s="214"/>
      <c r="AB754" s="214"/>
      <c r="AC754" s="214"/>
      <c r="AD754" s="214"/>
      <c r="AE754" s="214"/>
      <c r="AF754" s="214"/>
      <c r="AG754" s="214"/>
      <c r="AH754" s="214"/>
      <c r="AI754" s="214"/>
      <c r="AJ754" s="214"/>
    </row>
    <row r="755" ht="12.75" customHeight="1">
      <c r="A755" s="214"/>
      <c r="B755" s="214"/>
      <c r="C755" s="214"/>
      <c r="D755" s="214"/>
      <c r="E755" s="214"/>
      <c r="F755" s="214"/>
      <c r="G755" s="214"/>
      <c r="H755" s="214"/>
      <c r="I755" s="214"/>
      <c r="J755" s="214"/>
      <c r="K755" s="214"/>
      <c r="L755" s="214"/>
      <c r="M755" s="214"/>
      <c r="N755" s="214"/>
      <c r="O755" s="214"/>
      <c r="P755" s="214"/>
      <c r="Q755" s="214"/>
      <c r="R755" s="214"/>
      <c r="S755" s="214"/>
      <c r="T755" s="214"/>
      <c r="U755" s="214"/>
      <c r="V755" s="214"/>
      <c r="W755" s="214"/>
      <c r="X755" s="214"/>
      <c r="Y755" s="214"/>
      <c r="Z755" s="214"/>
      <c r="AA755" s="214"/>
      <c r="AB755" s="214"/>
      <c r="AC755" s="214"/>
      <c r="AD755" s="214"/>
      <c r="AE755" s="214"/>
      <c r="AF755" s="214"/>
      <c r="AG755" s="214"/>
      <c r="AH755" s="214"/>
      <c r="AI755" s="214"/>
      <c r="AJ755" s="214"/>
    </row>
    <row r="756" ht="12.75" customHeight="1">
      <c r="A756" s="214"/>
      <c r="B756" s="214"/>
      <c r="C756" s="214"/>
      <c r="D756" s="214"/>
      <c r="E756" s="214"/>
      <c r="F756" s="214"/>
      <c r="G756" s="214"/>
      <c r="H756" s="214"/>
      <c r="I756" s="214"/>
      <c r="J756" s="214"/>
      <c r="K756" s="214"/>
      <c r="L756" s="214"/>
      <c r="M756" s="214"/>
      <c r="N756" s="214"/>
      <c r="O756" s="214"/>
      <c r="P756" s="214"/>
      <c r="Q756" s="214"/>
      <c r="R756" s="214"/>
      <c r="S756" s="214"/>
      <c r="T756" s="214"/>
      <c r="U756" s="214"/>
      <c r="V756" s="214"/>
      <c r="W756" s="214"/>
      <c r="X756" s="214"/>
      <c r="Y756" s="214"/>
      <c r="Z756" s="214"/>
      <c r="AA756" s="214"/>
      <c r="AB756" s="214"/>
      <c r="AC756" s="214"/>
      <c r="AD756" s="214"/>
      <c r="AE756" s="214"/>
      <c r="AF756" s="214"/>
      <c r="AG756" s="214"/>
      <c r="AH756" s="214"/>
      <c r="AI756" s="214"/>
      <c r="AJ756" s="214"/>
    </row>
    <row r="757" ht="12.75" customHeight="1">
      <c r="A757" s="214"/>
      <c r="B757" s="214"/>
      <c r="C757" s="214"/>
      <c r="D757" s="214"/>
      <c r="E757" s="214"/>
      <c r="F757" s="214"/>
      <c r="G757" s="214"/>
      <c r="H757" s="214"/>
      <c r="I757" s="214"/>
      <c r="J757" s="214"/>
      <c r="K757" s="214"/>
      <c r="L757" s="214"/>
      <c r="M757" s="214"/>
      <c r="N757" s="214"/>
      <c r="O757" s="214"/>
      <c r="P757" s="214"/>
      <c r="Q757" s="214"/>
      <c r="R757" s="214"/>
      <c r="S757" s="214"/>
      <c r="T757" s="214"/>
      <c r="U757" s="214"/>
      <c r="V757" s="214"/>
      <c r="W757" s="214"/>
      <c r="X757" s="214"/>
      <c r="Y757" s="214"/>
      <c r="Z757" s="214"/>
      <c r="AA757" s="214"/>
      <c r="AB757" s="214"/>
      <c r="AC757" s="214"/>
      <c r="AD757" s="214"/>
      <c r="AE757" s="214"/>
      <c r="AF757" s="214"/>
      <c r="AG757" s="214"/>
      <c r="AH757" s="214"/>
      <c r="AI757" s="214"/>
      <c r="AJ757" s="214"/>
    </row>
    <row r="758" ht="12.75" customHeight="1">
      <c r="A758" s="214"/>
      <c r="B758" s="214"/>
      <c r="C758" s="214"/>
      <c r="D758" s="214"/>
      <c r="E758" s="214"/>
      <c r="F758" s="214"/>
      <c r="G758" s="214"/>
      <c r="H758" s="214"/>
      <c r="I758" s="214"/>
      <c r="J758" s="214"/>
      <c r="K758" s="214"/>
      <c r="L758" s="214"/>
      <c r="M758" s="214"/>
      <c r="N758" s="214"/>
      <c r="O758" s="214"/>
      <c r="P758" s="214"/>
      <c r="Q758" s="214"/>
      <c r="R758" s="214"/>
      <c r="S758" s="214"/>
      <c r="T758" s="214"/>
      <c r="U758" s="214"/>
      <c r="V758" s="214"/>
      <c r="W758" s="214"/>
      <c r="X758" s="214"/>
      <c r="Y758" s="214"/>
      <c r="Z758" s="214"/>
      <c r="AA758" s="214"/>
      <c r="AB758" s="214"/>
      <c r="AC758" s="214"/>
      <c r="AD758" s="214"/>
      <c r="AE758" s="214"/>
      <c r="AF758" s="214"/>
      <c r="AG758" s="214"/>
      <c r="AH758" s="214"/>
      <c r="AI758" s="214"/>
      <c r="AJ758" s="214"/>
    </row>
    <row r="759" ht="12.75" customHeight="1">
      <c r="A759" s="214"/>
      <c r="B759" s="214"/>
      <c r="C759" s="214"/>
      <c r="D759" s="214"/>
      <c r="E759" s="214"/>
      <c r="F759" s="214"/>
      <c r="G759" s="214"/>
      <c r="H759" s="214"/>
      <c r="I759" s="214"/>
      <c r="J759" s="214"/>
      <c r="K759" s="214"/>
      <c r="L759" s="214"/>
      <c r="M759" s="214"/>
      <c r="N759" s="214"/>
      <c r="O759" s="214"/>
      <c r="P759" s="214"/>
      <c r="Q759" s="214"/>
      <c r="R759" s="214"/>
      <c r="S759" s="214"/>
      <c r="T759" s="214"/>
      <c r="U759" s="214"/>
      <c r="V759" s="214"/>
      <c r="W759" s="214"/>
      <c r="X759" s="214"/>
      <c r="Y759" s="214"/>
      <c r="Z759" s="214"/>
      <c r="AA759" s="214"/>
      <c r="AB759" s="214"/>
      <c r="AC759" s="214"/>
      <c r="AD759" s="214"/>
      <c r="AE759" s="214"/>
      <c r="AF759" s="214"/>
      <c r="AG759" s="214"/>
      <c r="AH759" s="214"/>
      <c r="AI759" s="214"/>
      <c r="AJ759" s="214"/>
    </row>
    <row r="760" ht="12.75" customHeight="1">
      <c r="A760" s="214"/>
      <c r="B760" s="214"/>
      <c r="C760" s="214"/>
      <c r="D760" s="214"/>
      <c r="E760" s="214"/>
      <c r="F760" s="214"/>
      <c r="G760" s="214"/>
      <c r="H760" s="214"/>
      <c r="I760" s="214"/>
      <c r="J760" s="214"/>
      <c r="K760" s="214"/>
      <c r="L760" s="214"/>
      <c r="M760" s="214"/>
      <c r="N760" s="214"/>
      <c r="O760" s="214"/>
      <c r="P760" s="214"/>
      <c r="Q760" s="214"/>
      <c r="R760" s="214"/>
      <c r="S760" s="214"/>
      <c r="T760" s="214"/>
      <c r="U760" s="214"/>
      <c r="V760" s="214"/>
      <c r="W760" s="214"/>
      <c r="X760" s="214"/>
      <c r="Y760" s="214"/>
      <c r="Z760" s="214"/>
      <c r="AA760" s="214"/>
      <c r="AB760" s="214"/>
      <c r="AC760" s="214"/>
      <c r="AD760" s="214"/>
      <c r="AE760" s="214"/>
      <c r="AF760" s="214"/>
      <c r="AG760" s="214"/>
      <c r="AH760" s="214"/>
      <c r="AI760" s="214"/>
      <c r="AJ760" s="214"/>
    </row>
    <row r="761" ht="12.75" customHeight="1">
      <c r="A761" s="214"/>
      <c r="B761" s="214"/>
      <c r="C761" s="214"/>
      <c r="D761" s="214"/>
      <c r="E761" s="214"/>
      <c r="F761" s="214"/>
      <c r="G761" s="214"/>
      <c r="H761" s="214"/>
      <c r="I761" s="214"/>
      <c r="J761" s="214"/>
      <c r="K761" s="214"/>
      <c r="L761" s="214"/>
      <c r="M761" s="214"/>
      <c r="N761" s="214"/>
      <c r="O761" s="214"/>
      <c r="P761" s="214"/>
      <c r="Q761" s="214"/>
      <c r="R761" s="214"/>
      <c r="S761" s="214"/>
      <c r="T761" s="214"/>
      <c r="U761" s="214"/>
      <c r="V761" s="214"/>
      <c r="W761" s="214"/>
      <c r="X761" s="214"/>
      <c r="Y761" s="214"/>
      <c r="Z761" s="214"/>
      <c r="AA761" s="214"/>
      <c r="AB761" s="214"/>
      <c r="AC761" s="214"/>
      <c r="AD761" s="214"/>
      <c r="AE761" s="214"/>
      <c r="AF761" s="214"/>
      <c r="AG761" s="214"/>
      <c r="AH761" s="214"/>
      <c r="AI761" s="214"/>
      <c r="AJ761" s="214"/>
    </row>
    <row r="762" ht="12.75" customHeight="1">
      <c r="A762" s="214"/>
      <c r="B762" s="214"/>
      <c r="C762" s="214"/>
      <c r="D762" s="214"/>
      <c r="E762" s="214"/>
      <c r="F762" s="214"/>
      <c r="G762" s="214"/>
      <c r="H762" s="214"/>
      <c r="I762" s="214"/>
      <c r="J762" s="214"/>
      <c r="K762" s="214"/>
      <c r="L762" s="214"/>
      <c r="M762" s="214"/>
      <c r="N762" s="214"/>
      <c r="O762" s="214"/>
      <c r="P762" s="214"/>
      <c r="Q762" s="214"/>
      <c r="R762" s="214"/>
      <c r="S762" s="214"/>
      <c r="T762" s="214"/>
      <c r="U762" s="214"/>
      <c r="V762" s="214"/>
      <c r="W762" s="214"/>
      <c r="X762" s="214"/>
      <c r="Y762" s="214"/>
      <c r="Z762" s="214"/>
      <c r="AA762" s="214"/>
      <c r="AB762" s="214"/>
      <c r="AC762" s="214"/>
      <c r="AD762" s="214"/>
      <c r="AE762" s="214"/>
      <c r="AF762" s="214"/>
      <c r="AG762" s="214"/>
      <c r="AH762" s="214"/>
      <c r="AI762" s="214"/>
      <c r="AJ762" s="214"/>
    </row>
    <row r="763" ht="12.75" customHeight="1">
      <c r="A763" s="214"/>
      <c r="B763" s="214"/>
      <c r="C763" s="214"/>
      <c r="D763" s="214"/>
      <c r="E763" s="214"/>
      <c r="F763" s="214"/>
      <c r="G763" s="214"/>
      <c r="H763" s="214"/>
      <c r="I763" s="214"/>
      <c r="J763" s="214"/>
      <c r="K763" s="214"/>
      <c r="L763" s="214"/>
      <c r="M763" s="214"/>
      <c r="N763" s="214"/>
      <c r="O763" s="214"/>
      <c r="P763" s="214"/>
      <c r="Q763" s="214"/>
      <c r="R763" s="214"/>
      <c r="S763" s="214"/>
      <c r="T763" s="214"/>
      <c r="U763" s="214"/>
      <c r="V763" s="214"/>
      <c r="W763" s="214"/>
      <c r="X763" s="214"/>
      <c r="Y763" s="214"/>
      <c r="Z763" s="214"/>
      <c r="AA763" s="214"/>
      <c r="AB763" s="214"/>
      <c r="AC763" s="214"/>
      <c r="AD763" s="214"/>
      <c r="AE763" s="214"/>
      <c r="AF763" s="214"/>
      <c r="AG763" s="214"/>
      <c r="AH763" s="214"/>
      <c r="AI763" s="214"/>
      <c r="AJ763" s="214"/>
    </row>
    <row r="764" ht="12.75" customHeight="1">
      <c r="A764" s="214"/>
      <c r="B764" s="214"/>
      <c r="C764" s="214"/>
      <c r="D764" s="214"/>
      <c r="E764" s="214"/>
      <c r="F764" s="214"/>
      <c r="G764" s="214"/>
      <c r="H764" s="214"/>
      <c r="I764" s="214"/>
      <c r="J764" s="214"/>
      <c r="K764" s="214"/>
      <c r="L764" s="214"/>
      <c r="M764" s="214"/>
      <c r="N764" s="214"/>
      <c r="O764" s="214"/>
      <c r="P764" s="214"/>
      <c r="Q764" s="214"/>
      <c r="R764" s="214"/>
      <c r="S764" s="214"/>
      <c r="T764" s="214"/>
      <c r="U764" s="214"/>
      <c r="V764" s="214"/>
      <c r="W764" s="214"/>
      <c r="X764" s="214"/>
      <c r="Y764" s="214"/>
      <c r="Z764" s="214"/>
      <c r="AA764" s="214"/>
      <c r="AB764" s="214"/>
      <c r="AC764" s="214"/>
      <c r="AD764" s="214"/>
      <c r="AE764" s="214"/>
      <c r="AF764" s="214"/>
      <c r="AG764" s="214"/>
      <c r="AH764" s="214"/>
      <c r="AI764" s="214"/>
      <c r="AJ764" s="214"/>
    </row>
    <row r="765" ht="12.75" customHeight="1">
      <c r="A765" s="214"/>
      <c r="B765" s="214"/>
      <c r="C765" s="214"/>
      <c r="D765" s="214"/>
      <c r="E765" s="214"/>
      <c r="F765" s="214"/>
      <c r="G765" s="214"/>
      <c r="H765" s="214"/>
      <c r="I765" s="214"/>
      <c r="J765" s="214"/>
      <c r="K765" s="214"/>
      <c r="L765" s="214"/>
      <c r="M765" s="214"/>
      <c r="N765" s="214"/>
      <c r="O765" s="214"/>
      <c r="P765" s="214"/>
      <c r="Q765" s="214"/>
      <c r="R765" s="214"/>
      <c r="S765" s="214"/>
      <c r="T765" s="214"/>
      <c r="U765" s="214"/>
      <c r="V765" s="214"/>
      <c r="W765" s="214"/>
      <c r="X765" s="214"/>
      <c r="Y765" s="214"/>
      <c r="Z765" s="214"/>
      <c r="AA765" s="214"/>
      <c r="AB765" s="214"/>
      <c r="AC765" s="214"/>
      <c r="AD765" s="214"/>
      <c r="AE765" s="214"/>
      <c r="AF765" s="214"/>
      <c r="AG765" s="214"/>
      <c r="AH765" s="214"/>
      <c r="AI765" s="214"/>
      <c r="AJ765" s="214"/>
    </row>
    <row r="766" ht="12.75" customHeight="1">
      <c r="A766" s="214"/>
      <c r="B766" s="214"/>
      <c r="C766" s="214"/>
      <c r="D766" s="214"/>
      <c r="E766" s="214"/>
      <c r="F766" s="214"/>
      <c r="G766" s="214"/>
      <c r="H766" s="214"/>
      <c r="I766" s="214"/>
      <c r="J766" s="214"/>
      <c r="K766" s="214"/>
      <c r="L766" s="214"/>
      <c r="M766" s="214"/>
      <c r="N766" s="214"/>
      <c r="O766" s="214"/>
      <c r="P766" s="214"/>
      <c r="Q766" s="214"/>
      <c r="R766" s="214"/>
      <c r="S766" s="214"/>
      <c r="T766" s="214"/>
      <c r="U766" s="214"/>
      <c r="V766" s="214"/>
      <c r="W766" s="214"/>
      <c r="X766" s="214"/>
      <c r="Y766" s="214"/>
      <c r="Z766" s="214"/>
      <c r="AA766" s="214"/>
      <c r="AB766" s="214"/>
      <c r="AC766" s="214"/>
      <c r="AD766" s="214"/>
      <c r="AE766" s="214"/>
      <c r="AF766" s="214"/>
      <c r="AG766" s="214"/>
      <c r="AH766" s="214"/>
      <c r="AI766" s="214"/>
      <c r="AJ766" s="214"/>
    </row>
    <row r="767" ht="12.75" customHeight="1">
      <c r="A767" s="214"/>
      <c r="B767" s="214"/>
      <c r="C767" s="214"/>
      <c r="D767" s="214"/>
      <c r="E767" s="214"/>
      <c r="F767" s="214"/>
      <c r="G767" s="214"/>
      <c r="H767" s="214"/>
      <c r="I767" s="214"/>
      <c r="J767" s="214"/>
      <c r="K767" s="214"/>
      <c r="L767" s="214"/>
      <c r="M767" s="214"/>
      <c r="N767" s="214"/>
      <c r="O767" s="214"/>
      <c r="P767" s="214"/>
      <c r="Q767" s="214"/>
      <c r="R767" s="214"/>
      <c r="S767" s="214"/>
      <c r="T767" s="214"/>
      <c r="U767" s="214"/>
      <c r="V767" s="214"/>
      <c r="W767" s="214"/>
      <c r="X767" s="214"/>
      <c r="Y767" s="214"/>
      <c r="Z767" s="214"/>
      <c r="AA767" s="214"/>
      <c r="AB767" s="214"/>
      <c r="AC767" s="214"/>
      <c r="AD767" s="214"/>
      <c r="AE767" s="214"/>
      <c r="AF767" s="214"/>
      <c r="AG767" s="214"/>
      <c r="AH767" s="214"/>
      <c r="AI767" s="214"/>
      <c r="AJ767" s="214"/>
    </row>
    <row r="768" ht="12.75" customHeight="1">
      <c r="A768" s="214"/>
      <c r="B768" s="214"/>
      <c r="C768" s="214"/>
      <c r="D768" s="214"/>
      <c r="E768" s="214"/>
      <c r="F768" s="214"/>
      <c r="G768" s="214"/>
      <c r="H768" s="214"/>
      <c r="I768" s="214"/>
      <c r="J768" s="214"/>
      <c r="K768" s="214"/>
      <c r="L768" s="214"/>
      <c r="M768" s="214"/>
      <c r="N768" s="214"/>
      <c r="O768" s="214"/>
      <c r="P768" s="214"/>
      <c r="Q768" s="214"/>
      <c r="R768" s="214"/>
      <c r="S768" s="214"/>
      <c r="T768" s="214"/>
      <c r="U768" s="214"/>
      <c r="V768" s="214"/>
      <c r="W768" s="214"/>
      <c r="X768" s="214"/>
      <c r="Y768" s="214"/>
      <c r="Z768" s="214"/>
      <c r="AA768" s="214"/>
      <c r="AB768" s="214"/>
      <c r="AC768" s="214"/>
      <c r="AD768" s="214"/>
      <c r="AE768" s="214"/>
      <c r="AF768" s="214"/>
      <c r="AG768" s="214"/>
      <c r="AH768" s="214"/>
      <c r="AI768" s="214"/>
      <c r="AJ768" s="214"/>
    </row>
    <row r="769" ht="12.75" customHeight="1">
      <c r="A769" s="214"/>
      <c r="B769" s="214"/>
      <c r="C769" s="214"/>
      <c r="D769" s="214"/>
      <c r="E769" s="214"/>
      <c r="F769" s="214"/>
      <c r="G769" s="214"/>
      <c r="H769" s="214"/>
      <c r="I769" s="214"/>
      <c r="J769" s="214"/>
      <c r="K769" s="214"/>
      <c r="L769" s="214"/>
      <c r="M769" s="214"/>
      <c r="N769" s="214"/>
      <c r="O769" s="214"/>
      <c r="P769" s="214"/>
      <c r="Q769" s="214"/>
      <c r="R769" s="214"/>
      <c r="S769" s="214"/>
      <c r="T769" s="214"/>
      <c r="U769" s="214"/>
      <c r="V769" s="214"/>
      <c r="W769" s="214"/>
      <c r="X769" s="214"/>
      <c r="Y769" s="214"/>
      <c r="Z769" s="214"/>
      <c r="AA769" s="214"/>
      <c r="AB769" s="214"/>
      <c r="AC769" s="214"/>
      <c r="AD769" s="214"/>
      <c r="AE769" s="214"/>
      <c r="AF769" s="214"/>
      <c r="AG769" s="214"/>
      <c r="AH769" s="214"/>
      <c r="AI769" s="214"/>
      <c r="AJ769" s="214"/>
    </row>
    <row r="770" ht="12.75" customHeight="1">
      <c r="A770" s="214"/>
      <c r="B770" s="214"/>
      <c r="C770" s="214"/>
      <c r="D770" s="214"/>
      <c r="E770" s="214"/>
      <c r="F770" s="214"/>
      <c r="G770" s="214"/>
      <c r="H770" s="214"/>
      <c r="I770" s="214"/>
      <c r="J770" s="214"/>
      <c r="K770" s="214"/>
      <c r="L770" s="214"/>
      <c r="M770" s="214"/>
      <c r="N770" s="214"/>
      <c r="O770" s="214"/>
      <c r="P770" s="214"/>
      <c r="Q770" s="214"/>
      <c r="R770" s="214"/>
      <c r="S770" s="214"/>
      <c r="T770" s="214"/>
      <c r="U770" s="214"/>
      <c r="V770" s="214"/>
      <c r="W770" s="214"/>
      <c r="X770" s="214"/>
      <c r="Y770" s="214"/>
      <c r="Z770" s="214"/>
      <c r="AA770" s="214"/>
      <c r="AB770" s="214"/>
      <c r="AC770" s="214"/>
      <c r="AD770" s="214"/>
      <c r="AE770" s="214"/>
      <c r="AF770" s="214"/>
      <c r="AG770" s="214"/>
      <c r="AH770" s="214"/>
      <c r="AI770" s="214"/>
      <c r="AJ770" s="214"/>
    </row>
    <row r="771" ht="12.75" customHeight="1">
      <c r="A771" s="214"/>
      <c r="B771" s="214"/>
      <c r="C771" s="214"/>
      <c r="D771" s="214"/>
      <c r="E771" s="214"/>
      <c r="F771" s="214"/>
      <c r="G771" s="214"/>
      <c r="H771" s="214"/>
      <c r="I771" s="214"/>
      <c r="J771" s="214"/>
      <c r="K771" s="214"/>
      <c r="L771" s="214"/>
      <c r="M771" s="214"/>
      <c r="N771" s="214"/>
      <c r="O771" s="214"/>
      <c r="P771" s="214"/>
      <c r="Q771" s="214"/>
      <c r="R771" s="214"/>
      <c r="S771" s="214"/>
      <c r="T771" s="214"/>
      <c r="U771" s="214"/>
      <c r="V771" s="214"/>
      <c r="W771" s="214"/>
      <c r="X771" s="214"/>
      <c r="Y771" s="214"/>
      <c r="Z771" s="214"/>
      <c r="AA771" s="214"/>
      <c r="AB771" s="214"/>
      <c r="AC771" s="214"/>
      <c r="AD771" s="214"/>
      <c r="AE771" s="214"/>
      <c r="AF771" s="214"/>
      <c r="AG771" s="214"/>
      <c r="AH771" s="214"/>
      <c r="AI771" s="214"/>
      <c r="AJ771" s="214"/>
    </row>
    <row r="772" ht="12.75" customHeight="1">
      <c r="A772" s="214"/>
      <c r="B772" s="214"/>
      <c r="C772" s="214"/>
      <c r="D772" s="214"/>
      <c r="E772" s="214"/>
      <c r="F772" s="214"/>
      <c r="G772" s="214"/>
      <c r="H772" s="214"/>
      <c r="I772" s="214"/>
      <c r="J772" s="214"/>
      <c r="K772" s="214"/>
      <c r="L772" s="214"/>
      <c r="M772" s="214"/>
      <c r="N772" s="214"/>
      <c r="O772" s="214"/>
      <c r="P772" s="214"/>
      <c r="Q772" s="214"/>
      <c r="R772" s="214"/>
      <c r="S772" s="214"/>
      <c r="T772" s="214"/>
      <c r="U772" s="214"/>
      <c r="V772" s="214"/>
      <c r="W772" s="214"/>
      <c r="X772" s="214"/>
      <c r="Y772" s="214"/>
      <c r="Z772" s="214"/>
      <c r="AA772" s="214"/>
      <c r="AB772" s="214"/>
      <c r="AC772" s="214"/>
      <c r="AD772" s="214"/>
      <c r="AE772" s="214"/>
      <c r="AF772" s="214"/>
      <c r="AG772" s="214"/>
      <c r="AH772" s="214"/>
      <c r="AI772" s="214"/>
      <c r="AJ772" s="214"/>
    </row>
    <row r="773" ht="12.75" customHeight="1">
      <c r="A773" s="214"/>
      <c r="B773" s="214"/>
      <c r="C773" s="214"/>
      <c r="D773" s="214"/>
      <c r="E773" s="214"/>
      <c r="F773" s="214"/>
      <c r="G773" s="214"/>
      <c r="H773" s="214"/>
      <c r="I773" s="214"/>
      <c r="J773" s="214"/>
      <c r="K773" s="214"/>
      <c r="L773" s="214"/>
      <c r="M773" s="214"/>
      <c r="N773" s="214"/>
      <c r="O773" s="214"/>
      <c r="P773" s="214"/>
      <c r="Q773" s="214"/>
      <c r="R773" s="214"/>
      <c r="S773" s="214"/>
      <c r="T773" s="214"/>
      <c r="U773" s="214"/>
      <c r="V773" s="214"/>
      <c r="W773" s="214"/>
      <c r="X773" s="214"/>
      <c r="Y773" s="214"/>
      <c r="Z773" s="214"/>
      <c r="AA773" s="214"/>
      <c r="AB773" s="214"/>
      <c r="AC773" s="214"/>
      <c r="AD773" s="214"/>
      <c r="AE773" s="214"/>
      <c r="AF773" s="214"/>
      <c r="AG773" s="214"/>
      <c r="AH773" s="214"/>
      <c r="AI773" s="214"/>
      <c r="AJ773" s="214"/>
    </row>
    <row r="774" ht="12.75" customHeight="1">
      <c r="A774" s="214"/>
      <c r="B774" s="214"/>
      <c r="C774" s="214"/>
      <c r="D774" s="214"/>
      <c r="E774" s="214"/>
      <c r="F774" s="214"/>
      <c r="G774" s="214"/>
      <c r="H774" s="214"/>
      <c r="I774" s="214"/>
      <c r="J774" s="214"/>
      <c r="K774" s="214"/>
      <c r="L774" s="214"/>
      <c r="M774" s="214"/>
      <c r="N774" s="214"/>
      <c r="O774" s="214"/>
      <c r="P774" s="214"/>
      <c r="Q774" s="214"/>
      <c r="R774" s="214"/>
      <c r="S774" s="214"/>
      <c r="T774" s="214"/>
      <c r="U774" s="214"/>
      <c r="V774" s="214"/>
      <c r="W774" s="214"/>
      <c r="X774" s="214"/>
      <c r="Y774" s="214"/>
      <c r="Z774" s="214"/>
      <c r="AA774" s="214"/>
      <c r="AB774" s="214"/>
      <c r="AC774" s="214"/>
      <c r="AD774" s="214"/>
      <c r="AE774" s="214"/>
      <c r="AF774" s="214"/>
      <c r="AG774" s="214"/>
      <c r="AH774" s="214"/>
      <c r="AI774" s="214"/>
      <c r="AJ774" s="214"/>
    </row>
    <row r="775" ht="12.75" customHeight="1">
      <c r="A775" s="214"/>
      <c r="B775" s="214"/>
      <c r="C775" s="214"/>
      <c r="D775" s="214"/>
      <c r="E775" s="214"/>
      <c r="F775" s="214"/>
      <c r="G775" s="214"/>
      <c r="H775" s="214"/>
      <c r="I775" s="214"/>
      <c r="J775" s="214"/>
      <c r="K775" s="214"/>
      <c r="L775" s="214"/>
      <c r="M775" s="214"/>
      <c r="N775" s="214"/>
      <c r="O775" s="214"/>
      <c r="P775" s="214"/>
      <c r="Q775" s="214"/>
      <c r="R775" s="214"/>
      <c r="S775" s="214"/>
      <c r="T775" s="214"/>
      <c r="U775" s="214"/>
      <c r="V775" s="214"/>
      <c r="W775" s="214"/>
      <c r="X775" s="214"/>
      <c r="Y775" s="214"/>
      <c r="Z775" s="214"/>
      <c r="AA775" s="214"/>
      <c r="AB775" s="214"/>
      <c r="AC775" s="214"/>
      <c r="AD775" s="214"/>
      <c r="AE775" s="214"/>
      <c r="AF775" s="214"/>
      <c r="AG775" s="214"/>
      <c r="AH775" s="214"/>
      <c r="AI775" s="214"/>
      <c r="AJ775" s="214"/>
    </row>
    <row r="776" ht="12.75" customHeight="1">
      <c r="A776" s="214"/>
      <c r="B776" s="214"/>
      <c r="C776" s="214"/>
      <c r="D776" s="214"/>
      <c r="E776" s="214"/>
      <c r="F776" s="214"/>
      <c r="G776" s="214"/>
      <c r="H776" s="214"/>
      <c r="I776" s="214"/>
      <c r="J776" s="214"/>
      <c r="K776" s="214"/>
      <c r="L776" s="214"/>
      <c r="M776" s="214"/>
      <c r="N776" s="214"/>
      <c r="O776" s="214"/>
      <c r="P776" s="214"/>
      <c r="Q776" s="214"/>
      <c r="R776" s="214"/>
      <c r="S776" s="214"/>
      <c r="T776" s="214"/>
      <c r="U776" s="214"/>
      <c r="V776" s="214"/>
      <c r="W776" s="214"/>
      <c r="X776" s="214"/>
      <c r="Y776" s="214"/>
      <c r="Z776" s="214"/>
      <c r="AA776" s="214"/>
      <c r="AB776" s="214"/>
      <c r="AC776" s="214"/>
      <c r="AD776" s="214"/>
      <c r="AE776" s="214"/>
      <c r="AF776" s="214"/>
      <c r="AG776" s="214"/>
      <c r="AH776" s="214"/>
      <c r="AI776" s="214"/>
      <c r="AJ776" s="214"/>
    </row>
    <row r="777" ht="12.75" customHeight="1">
      <c r="A777" s="214"/>
      <c r="B777" s="214"/>
      <c r="C777" s="214"/>
      <c r="D777" s="214"/>
      <c r="E777" s="214"/>
      <c r="F777" s="214"/>
      <c r="G777" s="214"/>
      <c r="H777" s="214"/>
      <c r="I777" s="214"/>
      <c r="J777" s="214"/>
      <c r="K777" s="214"/>
      <c r="L777" s="214"/>
      <c r="M777" s="214"/>
      <c r="N777" s="214"/>
      <c r="O777" s="214"/>
      <c r="P777" s="214"/>
      <c r="Q777" s="214"/>
      <c r="R777" s="214"/>
      <c r="S777" s="214"/>
      <c r="T777" s="214"/>
      <c r="U777" s="214"/>
      <c r="V777" s="214"/>
      <c r="W777" s="214"/>
      <c r="X777" s="214"/>
      <c r="Y777" s="214"/>
      <c r="Z777" s="214"/>
      <c r="AA777" s="214"/>
      <c r="AB777" s="214"/>
      <c r="AC777" s="214"/>
      <c r="AD777" s="214"/>
      <c r="AE777" s="214"/>
      <c r="AF777" s="214"/>
      <c r="AG777" s="214"/>
      <c r="AH777" s="214"/>
      <c r="AI777" s="214"/>
      <c r="AJ777" s="214"/>
    </row>
    <row r="778" ht="12.75" customHeight="1">
      <c r="A778" s="214"/>
      <c r="B778" s="214"/>
      <c r="C778" s="214"/>
      <c r="D778" s="214"/>
      <c r="E778" s="214"/>
      <c r="F778" s="214"/>
      <c r="G778" s="214"/>
      <c r="H778" s="214"/>
      <c r="I778" s="214"/>
      <c r="J778" s="214"/>
      <c r="K778" s="214"/>
      <c r="L778" s="214"/>
      <c r="M778" s="214"/>
      <c r="N778" s="214"/>
      <c r="O778" s="214"/>
      <c r="P778" s="214"/>
      <c r="Q778" s="214"/>
      <c r="R778" s="214"/>
      <c r="S778" s="214"/>
      <c r="T778" s="214"/>
      <c r="U778" s="214"/>
      <c r="V778" s="214"/>
      <c r="W778" s="214"/>
      <c r="X778" s="214"/>
      <c r="Y778" s="214"/>
      <c r="Z778" s="214"/>
      <c r="AA778" s="214"/>
      <c r="AB778" s="214"/>
      <c r="AC778" s="214"/>
      <c r="AD778" s="214"/>
      <c r="AE778" s="214"/>
      <c r="AF778" s="214"/>
      <c r="AG778" s="214"/>
      <c r="AH778" s="214"/>
      <c r="AI778" s="214"/>
      <c r="AJ778" s="214"/>
    </row>
    <row r="779" ht="12.75" customHeight="1">
      <c r="A779" s="214"/>
      <c r="B779" s="214"/>
      <c r="C779" s="214"/>
      <c r="D779" s="214"/>
      <c r="E779" s="214"/>
      <c r="F779" s="214"/>
      <c r="G779" s="214"/>
      <c r="H779" s="214"/>
      <c r="I779" s="214"/>
      <c r="J779" s="214"/>
      <c r="K779" s="214"/>
      <c r="L779" s="214"/>
      <c r="M779" s="214"/>
      <c r="N779" s="214"/>
      <c r="O779" s="214"/>
      <c r="P779" s="214"/>
      <c r="Q779" s="214"/>
      <c r="R779" s="214"/>
      <c r="S779" s="214"/>
      <c r="T779" s="214"/>
      <c r="U779" s="214"/>
      <c r="V779" s="214"/>
      <c r="W779" s="214"/>
      <c r="X779" s="214"/>
      <c r="Y779" s="214"/>
      <c r="Z779" s="214"/>
      <c r="AA779" s="214"/>
      <c r="AB779" s="214"/>
      <c r="AC779" s="214"/>
      <c r="AD779" s="214"/>
      <c r="AE779" s="214"/>
      <c r="AF779" s="214"/>
      <c r="AG779" s="214"/>
      <c r="AH779" s="214"/>
      <c r="AI779" s="214"/>
      <c r="AJ779" s="214"/>
    </row>
    <row r="780" ht="12.75" customHeight="1">
      <c r="A780" s="214"/>
      <c r="B780" s="214"/>
      <c r="C780" s="214"/>
      <c r="D780" s="214"/>
      <c r="E780" s="214"/>
      <c r="F780" s="214"/>
      <c r="G780" s="214"/>
      <c r="H780" s="214"/>
      <c r="I780" s="214"/>
      <c r="J780" s="214"/>
      <c r="K780" s="214"/>
      <c r="L780" s="214"/>
      <c r="M780" s="214"/>
      <c r="N780" s="214"/>
      <c r="O780" s="214"/>
      <c r="P780" s="214"/>
      <c r="Q780" s="214"/>
      <c r="R780" s="214"/>
      <c r="S780" s="214"/>
      <c r="T780" s="214"/>
      <c r="U780" s="214"/>
      <c r="V780" s="214"/>
      <c r="W780" s="214"/>
      <c r="X780" s="214"/>
      <c r="Y780" s="214"/>
      <c r="Z780" s="214"/>
      <c r="AA780" s="214"/>
      <c r="AB780" s="214"/>
      <c r="AC780" s="214"/>
      <c r="AD780" s="214"/>
      <c r="AE780" s="214"/>
      <c r="AF780" s="214"/>
      <c r="AG780" s="214"/>
      <c r="AH780" s="214"/>
      <c r="AI780" s="214"/>
      <c r="AJ780" s="214"/>
    </row>
    <row r="781" ht="12.75" customHeight="1">
      <c r="A781" s="214"/>
      <c r="B781" s="214"/>
      <c r="C781" s="214"/>
      <c r="D781" s="214"/>
      <c r="E781" s="214"/>
      <c r="F781" s="214"/>
      <c r="G781" s="214"/>
      <c r="H781" s="214"/>
      <c r="I781" s="214"/>
      <c r="J781" s="214"/>
      <c r="K781" s="214"/>
      <c r="L781" s="214"/>
      <c r="M781" s="214"/>
      <c r="N781" s="214"/>
      <c r="O781" s="214"/>
      <c r="P781" s="214"/>
      <c r="Q781" s="214"/>
      <c r="R781" s="214"/>
      <c r="S781" s="214"/>
      <c r="T781" s="214"/>
      <c r="U781" s="214"/>
      <c r="V781" s="214"/>
      <c r="W781" s="214"/>
      <c r="X781" s="214"/>
      <c r="Y781" s="214"/>
      <c r="Z781" s="214"/>
      <c r="AA781" s="214"/>
      <c r="AB781" s="214"/>
      <c r="AC781" s="214"/>
      <c r="AD781" s="214"/>
      <c r="AE781" s="214"/>
      <c r="AF781" s="214"/>
      <c r="AG781" s="214"/>
      <c r="AH781" s="214"/>
      <c r="AI781" s="214"/>
      <c r="AJ781" s="214"/>
    </row>
    <row r="782" ht="12.75" customHeight="1">
      <c r="A782" s="214"/>
      <c r="B782" s="214"/>
      <c r="C782" s="214"/>
      <c r="D782" s="214"/>
      <c r="E782" s="214"/>
      <c r="F782" s="214"/>
      <c r="G782" s="214"/>
      <c r="H782" s="214"/>
      <c r="I782" s="214"/>
      <c r="J782" s="214"/>
      <c r="K782" s="214"/>
      <c r="L782" s="214"/>
      <c r="M782" s="214"/>
      <c r="N782" s="214"/>
      <c r="O782" s="214"/>
      <c r="P782" s="214"/>
      <c r="Q782" s="214"/>
      <c r="R782" s="214"/>
      <c r="S782" s="214"/>
      <c r="T782" s="214"/>
      <c r="U782" s="214"/>
      <c r="V782" s="214"/>
      <c r="W782" s="214"/>
      <c r="X782" s="214"/>
      <c r="Y782" s="214"/>
      <c r="Z782" s="214"/>
      <c r="AA782" s="214"/>
      <c r="AB782" s="214"/>
      <c r="AC782" s="214"/>
      <c r="AD782" s="214"/>
      <c r="AE782" s="214"/>
      <c r="AF782" s="214"/>
      <c r="AG782" s="214"/>
      <c r="AH782" s="214"/>
      <c r="AI782" s="214"/>
      <c r="AJ782" s="214"/>
    </row>
    <row r="783" ht="12.75" customHeight="1">
      <c r="A783" s="214"/>
      <c r="B783" s="214"/>
      <c r="C783" s="214"/>
      <c r="D783" s="214"/>
      <c r="E783" s="214"/>
      <c r="F783" s="214"/>
      <c r="G783" s="214"/>
      <c r="H783" s="214"/>
      <c r="I783" s="214"/>
      <c r="J783" s="214"/>
      <c r="K783" s="214"/>
      <c r="L783" s="214"/>
      <c r="M783" s="214"/>
      <c r="N783" s="214"/>
      <c r="O783" s="214"/>
      <c r="P783" s="214"/>
      <c r="Q783" s="214"/>
      <c r="R783" s="214"/>
      <c r="S783" s="214"/>
      <c r="T783" s="214"/>
      <c r="U783" s="214"/>
      <c r="V783" s="214"/>
      <c r="W783" s="214"/>
      <c r="X783" s="214"/>
      <c r="Y783" s="214"/>
      <c r="Z783" s="214"/>
      <c r="AA783" s="214"/>
      <c r="AB783" s="214"/>
      <c r="AC783" s="214"/>
      <c r="AD783" s="214"/>
      <c r="AE783" s="214"/>
      <c r="AF783" s="214"/>
      <c r="AG783" s="214"/>
      <c r="AH783" s="214"/>
      <c r="AI783" s="214"/>
      <c r="AJ783" s="214"/>
    </row>
    <row r="784" ht="12.75" customHeight="1">
      <c r="A784" s="214"/>
      <c r="B784" s="214"/>
      <c r="C784" s="214"/>
      <c r="D784" s="214"/>
      <c r="E784" s="214"/>
      <c r="F784" s="214"/>
      <c r="G784" s="214"/>
      <c r="H784" s="214"/>
      <c r="I784" s="214"/>
      <c r="J784" s="214"/>
      <c r="K784" s="214"/>
      <c r="L784" s="214"/>
      <c r="M784" s="214"/>
      <c r="N784" s="214"/>
      <c r="O784" s="214"/>
      <c r="P784" s="214"/>
      <c r="Q784" s="214"/>
      <c r="R784" s="214"/>
      <c r="S784" s="214"/>
      <c r="T784" s="214"/>
      <c r="U784" s="214"/>
      <c r="V784" s="214"/>
      <c r="W784" s="214"/>
      <c r="X784" s="214"/>
      <c r="Y784" s="214"/>
      <c r="Z784" s="214"/>
      <c r="AA784" s="214"/>
      <c r="AB784" s="214"/>
      <c r="AC784" s="214"/>
      <c r="AD784" s="214"/>
      <c r="AE784" s="214"/>
      <c r="AF784" s="214"/>
      <c r="AG784" s="214"/>
      <c r="AH784" s="214"/>
      <c r="AI784" s="214"/>
      <c r="AJ784" s="214"/>
    </row>
    <row r="785" ht="12.75" customHeight="1">
      <c r="A785" s="214"/>
      <c r="B785" s="214"/>
      <c r="C785" s="214"/>
      <c r="D785" s="214"/>
      <c r="E785" s="214"/>
      <c r="F785" s="214"/>
      <c r="G785" s="214"/>
      <c r="H785" s="214"/>
      <c r="I785" s="214"/>
      <c r="J785" s="214"/>
      <c r="K785" s="214"/>
      <c r="L785" s="214"/>
      <c r="M785" s="214"/>
      <c r="N785" s="214"/>
      <c r="O785" s="214"/>
      <c r="P785" s="214"/>
      <c r="Q785" s="214"/>
      <c r="R785" s="214"/>
      <c r="S785" s="214"/>
      <c r="T785" s="214"/>
      <c r="U785" s="214"/>
      <c r="V785" s="214"/>
      <c r="W785" s="214"/>
      <c r="X785" s="214"/>
      <c r="Y785" s="214"/>
      <c r="Z785" s="214"/>
      <c r="AA785" s="214"/>
      <c r="AB785" s="214"/>
      <c r="AC785" s="214"/>
      <c r="AD785" s="214"/>
      <c r="AE785" s="214"/>
      <c r="AF785" s="214"/>
      <c r="AG785" s="214"/>
      <c r="AH785" s="214"/>
      <c r="AI785" s="214"/>
      <c r="AJ785" s="214"/>
    </row>
    <row r="786" ht="12.75" customHeight="1">
      <c r="A786" s="214"/>
      <c r="B786" s="214"/>
      <c r="C786" s="214"/>
      <c r="D786" s="214"/>
      <c r="E786" s="214"/>
      <c r="F786" s="214"/>
      <c r="G786" s="214"/>
      <c r="H786" s="214"/>
      <c r="I786" s="214"/>
      <c r="J786" s="214"/>
      <c r="K786" s="214"/>
      <c r="L786" s="214"/>
      <c r="M786" s="214"/>
      <c r="N786" s="214"/>
      <c r="O786" s="214"/>
      <c r="P786" s="214"/>
      <c r="Q786" s="214"/>
      <c r="R786" s="214"/>
      <c r="S786" s="214"/>
      <c r="T786" s="214"/>
      <c r="U786" s="214"/>
      <c r="V786" s="214"/>
      <c r="W786" s="214"/>
      <c r="X786" s="214"/>
      <c r="Y786" s="214"/>
      <c r="Z786" s="214"/>
      <c r="AA786" s="214"/>
      <c r="AB786" s="214"/>
      <c r="AC786" s="214"/>
      <c r="AD786" s="214"/>
      <c r="AE786" s="214"/>
      <c r="AF786" s="214"/>
      <c r="AG786" s="214"/>
      <c r="AH786" s="214"/>
      <c r="AI786" s="214"/>
      <c r="AJ786" s="214"/>
    </row>
    <row r="787" ht="12.75" customHeight="1">
      <c r="A787" s="214"/>
      <c r="B787" s="214"/>
      <c r="C787" s="214"/>
      <c r="D787" s="214"/>
      <c r="E787" s="214"/>
      <c r="F787" s="214"/>
      <c r="G787" s="214"/>
      <c r="H787" s="214"/>
      <c r="I787" s="214"/>
      <c r="J787" s="214"/>
      <c r="K787" s="214"/>
      <c r="L787" s="214"/>
      <c r="M787" s="214"/>
      <c r="N787" s="214"/>
      <c r="O787" s="214"/>
      <c r="P787" s="214"/>
      <c r="Q787" s="214"/>
      <c r="R787" s="214"/>
      <c r="S787" s="214"/>
      <c r="T787" s="214"/>
      <c r="U787" s="214"/>
      <c r="V787" s="214"/>
      <c r="W787" s="214"/>
      <c r="X787" s="214"/>
      <c r="Y787" s="214"/>
      <c r="Z787" s="214"/>
      <c r="AA787" s="214"/>
      <c r="AB787" s="214"/>
      <c r="AC787" s="214"/>
      <c r="AD787" s="214"/>
      <c r="AE787" s="214"/>
      <c r="AF787" s="214"/>
      <c r="AG787" s="214"/>
      <c r="AH787" s="214"/>
      <c r="AI787" s="214"/>
      <c r="AJ787" s="214"/>
    </row>
    <row r="788" ht="12.75" customHeight="1">
      <c r="A788" s="214"/>
      <c r="B788" s="214"/>
      <c r="C788" s="214"/>
      <c r="D788" s="214"/>
      <c r="E788" s="214"/>
      <c r="F788" s="214"/>
      <c r="G788" s="214"/>
      <c r="H788" s="214"/>
      <c r="I788" s="214"/>
      <c r="J788" s="214"/>
      <c r="K788" s="214"/>
      <c r="L788" s="214"/>
      <c r="M788" s="214"/>
      <c r="N788" s="214"/>
      <c r="O788" s="214"/>
      <c r="P788" s="214"/>
      <c r="Q788" s="214"/>
      <c r="R788" s="214"/>
      <c r="S788" s="214"/>
      <c r="T788" s="214"/>
      <c r="U788" s="214"/>
      <c r="V788" s="214"/>
      <c r="W788" s="214"/>
      <c r="X788" s="214"/>
      <c r="Y788" s="214"/>
      <c r="Z788" s="214"/>
      <c r="AA788" s="214"/>
      <c r="AB788" s="214"/>
      <c r="AC788" s="214"/>
      <c r="AD788" s="214"/>
      <c r="AE788" s="214"/>
      <c r="AF788" s="214"/>
      <c r="AG788" s="214"/>
      <c r="AH788" s="214"/>
      <c r="AI788" s="214"/>
      <c r="AJ788" s="214"/>
    </row>
    <row r="789" ht="12.75" customHeight="1">
      <c r="A789" s="214"/>
      <c r="B789" s="214"/>
      <c r="C789" s="214"/>
      <c r="D789" s="214"/>
      <c r="E789" s="214"/>
      <c r="F789" s="214"/>
      <c r="G789" s="214"/>
      <c r="H789" s="214"/>
      <c r="I789" s="214"/>
      <c r="J789" s="214"/>
      <c r="K789" s="214"/>
      <c r="L789" s="214"/>
      <c r="M789" s="214"/>
      <c r="N789" s="214"/>
      <c r="O789" s="214"/>
      <c r="P789" s="214"/>
      <c r="Q789" s="214"/>
      <c r="R789" s="214"/>
      <c r="S789" s="214"/>
      <c r="T789" s="214"/>
      <c r="U789" s="214"/>
      <c r="V789" s="214"/>
      <c r="W789" s="214"/>
      <c r="X789" s="214"/>
      <c r="Y789" s="214"/>
      <c r="Z789" s="214"/>
      <c r="AA789" s="214"/>
      <c r="AB789" s="214"/>
      <c r="AC789" s="214"/>
      <c r="AD789" s="214"/>
      <c r="AE789" s="214"/>
      <c r="AF789" s="214"/>
      <c r="AG789" s="214"/>
      <c r="AH789" s="214"/>
      <c r="AI789" s="214"/>
      <c r="AJ789" s="214"/>
    </row>
    <row r="790" ht="12.75" customHeight="1">
      <c r="A790" s="214"/>
      <c r="B790" s="214"/>
      <c r="C790" s="214"/>
      <c r="D790" s="214"/>
      <c r="E790" s="214"/>
      <c r="F790" s="214"/>
      <c r="G790" s="214"/>
      <c r="H790" s="214"/>
      <c r="I790" s="214"/>
      <c r="J790" s="214"/>
      <c r="K790" s="214"/>
      <c r="L790" s="214"/>
      <c r="M790" s="214"/>
      <c r="N790" s="214"/>
      <c r="O790" s="214"/>
      <c r="P790" s="214"/>
      <c r="Q790" s="214"/>
      <c r="R790" s="214"/>
      <c r="S790" s="214"/>
      <c r="T790" s="214"/>
      <c r="U790" s="214"/>
      <c r="V790" s="214"/>
      <c r="W790" s="214"/>
      <c r="X790" s="214"/>
      <c r="Y790" s="214"/>
      <c r="Z790" s="214"/>
      <c r="AA790" s="214"/>
      <c r="AB790" s="214"/>
      <c r="AC790" s="214"/>
      <c r="AD790" s="214"/>
      <c r="AE790" s="214"/>
      <c r="AF790" s="214"/>
      <c r="AG790" s="214"/>
      <c r="AH790" s="214"/>
      <c r="AI790" s="214"/>
      <c r="AJ790" s="214"/>
    </row>
    <row r="791" ht="12.75" customHeight="1">
      <c r="A791" s="214"/>
      <c r="B791" s="214"/>
      <c r="C791" s="214"/>
      <c r="D791" s="214"/>
      <c r="E791" s="214"/>
      <c r="F791" s="214"/>
      <c r="G791" s="214"/>
      <c r="H791" s="214"/>
      <c r="I791" s="214"/>
      <c r="J791" s="214"/>
      <c r="K791" s="214"/>
      <c r="L791" s="214"/>
      <c r="M791" s="214"/>
      <c r="N791" s="214"/>
      <c r="O791" s="214"/>
      <c r="P791" s="214"/>
      <c r="Q791" s="214"/>
      <c r="R791" s="214"/>
      <c r="S791" s="214"/>
      <c r="T791" s="214"/>
      <c r="U791" s="214"/>
      <c r="V791" s="214"/>
      <c r="W791" s="214"/>
      <c r="X791" s="214"/>
      <c r="Y791" s="214"/>
      <c r="Z791" s="214"/>
      <c r="AA791" s="214"/>
      <c r="AB791" s="214"/>
      <c r="AC791" s="214"/>
      <c r="AD791" s="214"/>
      <c r="AE791" s="214"/>
      <c r="AF791" s="214"/>
      <c r="AG791" s="214"/>
      <c r="AH791" s="214"/>
      <c r="AI791" s="214"/>
      <c r="AJ791" s="214"/>
    </row>
    <row r="792" ht="12.75" customHeight="1">
      <c r="A792" s="214"/>
      <c r="B792" s="214"/>
      <c r="C792" s="214"/>
      <c r="D792" s="214"/>
      <c r="E792" s="214"/>
      <c r="F792" s="214"/>
      <c r="G792" s="214"/>
      <c r="H792" s="214"/>
      <c r="I792" s="214"/>
      <c r="J792" s="214"/>
      <c r="K792" s="214"/>
      <c r="L792" s="214"/>
      <c r="M792" s="214"/>
      <c r="N792" s="214"/>
      <c r="O792" s="214"/>
      <c r="P792" s="214"/>
      <c r="Q792" s="214"/>
      <c r="R792" s="214"/>
      <c r="S792" s="214"/>
      <c r="T792" s="214"/>
      <c r="U792" s="214"/>
      <c r="V792" s="214"/>
      <c r="W792" s="214"/>
      <c r="X792" s="214"/>
      <c r="Y792" s="214"/>
      <c r="Z792" s="214"/>
      <c r="AA792" s="214"/>
      <c r="AB792" s="214"/>
      <c r="AC792" s="214"/>
      <c r="AD792" s="214"/>
      <c r="AE792" s="214"/>
      <c r="AF792" s="214"/>
      <c r="AG792" s="214"/>
      <c r="AH792" s="214"/>
      <c r="AI792" s="214"/>
      <c r="AJ792" s="214"/>
    </row>
    <row r="793" ht="12.75" customHeight="1">
      <c r="A793" s="214"/>
      <c r="B793" s="214"/>
      <c r="C793" s="214"/>
      <c r="D793" s="214"/>
      <c r="E793" s="214"/>
      <c r="F793" s="214"/>
      <c r="G793" s="214"/>
      <c r="H793" s="214"/>
      <c r="I793" s="214"/>
      <c r="J793" s="214"/>
      <c r="K793" s="214"/>
      <c r="L793" s="214"/>
      <c r="M793" s="214"/>
      <c r="N793" s="214"/>
      <c r="O793" s="214"/>
      <c r="P793" s="214"/>
      <c r="Q793" s="214"/>
      <c r="R793" s="214"/>
      <c r="S793" s="214"/>
      <c r="T793" s="214"/>
      <c r="U793" s="214"/>
      <c r="V793" s="214"/>
      <c r="W793" s="214"/>
      <c r="X793" s="214"/>
      <c r="Y793" s="214"/>
      <c r="Z793" s="214"/>
      <c r="AA793" s="214"/>
      <c r="AB793" s="214"/>
      <c r="AC793" s="214"/>
      <c r="AD793" s="214"/>
      <c r="AE793" s="214"/>
      <c r="AF793" s="214"/>
      <c r="AG793" s="214"/>
      <c r="AH793" s="214"/>
      <c r="AI793" s="214"/>
      <c r="AJ793" s="214"/>
    </row>
    <row r="794" ht="12.75" customHeight="1">
      <c r="A794" s="214"/>
      <c r="B794" s="214"/>
      <c r="C794" s="214"/>
      <c r="D794" s="214"/>
      <c r="E794" s="214"/>
      <c r="F794" s="214"/>
      <c r="G794" s="214"/>
      <c r="H794" s="214"/>
      <c r="I794" s="214"/>
      <c r="J794" s="214"/>
      <c r="K794" s="214"/>
      <c r="L794" s="214"/>
      <c r="M794" s="214"/>
      <c r="N794" s="214"/>
      <c r="O794" s="214"/>
      <c r="P794" s="214"/>
      <c r="Q794" s="214"/>
      <c r="R794" s="214"/>
      <c r="S794" s="214"/>
      <c r="T794" s="214"/>
      <c r="U794" s="214"/>
      <c r="V794" s="214"/>
      <c r="W794" s="214"/>
      <c r="X794" s="214"/>
      <c r="Y794" s="214"/>
      <c r="Z794" s="214"/>
      <c r="AA794" s="214"/>
      <c r="AB794" s="214"/>
      <c r="AC794" s="214"/>
      <c r="AD794" s="214"/>
      <c r="AE794" s="214"/>
      <c r="AF794" s="214"/>
      <c r="AG794" s="214"/>
      <c r="AH794" s="214"/>
      <c r="AI794" s="214"/>
      <c r="AJ794" s="214"/>
    </row>
    <row r="795" ht="12.75" customHeight="1">
      <c r="A795" s="214"/>
      <c r="B795" s="214"/>
      <c r="C795" s="214"/>
      <c r="D795" s="214"/>
      <c r="E795" s="214"/>
      <c r="F795" s="214"/>
      <c r="G795" s="214"/>
      <c r="H795" s="214"/>
      <c r="I795" s="214"/>
      <c r="J795" s="214"/>
      <c r="K795" s="214"/>
      <c r="L795" s="214"/>
      <c r="M795" s="214"/>
      <c r="N795" s="214"/>
      <c r="O795" s="214"/>
      <c r="P795" s="214"/>
      <c r="Q795" s="214"/>
      <c r="R795" s="214"/>
      <c r="S795" s="214"/>
      <c r="T795" s="214"/>
      <c r="U795" s="214"/>
      <c r="V795" s="214"/>
      <c r="W795" s="214"/>
      <c r="X795" s="214"/>
      <c r="Y795" s="214"/>
      <c r="Z795" s="214"/>
      <c r="AA795" s="214"/>
      <c r="AB795" s="214"/>
      <c r="AC795" s="214"/>
      <c r="AD795" s="214"/>
      <c r="AE795" s="214"/>
      <c r="AF795" s="214"/>
      <c r="AG795" s="214"/>
      <c r="AH795" s="214"/>
      <c r="AI795" s="214"/>
      <c r="AJ795" s="214"/>
    </row>
    <row r="796" ht="12.75" customHeight="1">
      <c r="A796" s="214"/>
      <c r="B796" s="214"/>
      <c r="C796" s="214"/>
      <c r="D796" s="214"/>
      <c r="E796" s="214"/>
      <c r="F796" s="214"/>
      <c r="G796" s="214"/>
      <c r="H796" s="214"/>
      <c r="I796" s="214"/>
      <c r="J796" s="214"/>
      <c r="K796" s="214"/>
      <c r="L796" s="214"/>
      <c r="M796" s="214"/>
      <c r="N796" s="214"/>
      <c r="O796" s="214"/>
      <c r="P796" s="214"/>
      <c r="Q796" s="214"/>
      <c r="R796" s="214"/>
      <c r="S796" s="214"/>
      <c r="T796" s="214"/>
      <c r="U796" s="214"/>
      <c r="V796" s="214"/>
      <c r="W796" s="214"/>
      <c r="X796" s="214"/>
      <c r="Y796" s="214"/>
      <c r="Z796" s="214"/>
      <c r="AA796" s="214"/>
      <c r="AB796" s="214"/>
      <c r="AC796" s="214"/>
      <c r="AD796" s="214"/>
      <c r="AE796" s="214"/>
      <c r="AF796" s="214"/>
      <c r="AG796" s="214"/>
      <c r="AH796" s="214"/>
      <c r="AI796" s="214"/>
      <c r="AJ796" s="214"/>
    </row>
    <row r="797" ht="12.75" customHeight="1">
      <c r="A797" s="214"/>
      <c r="B797" s="214"/>
      <c r="C797" s="214"/>
      <c r="D797" s="214"/>
      <c r="E797" s="214"/>
      <c r="F797" s="214"/>
      <c r="G797" s="214"/>
      <c r="H797" s="214"/>
      <c r="I797" s="214"/>
      <c r="J797" s="214"/>
      <c r="K797" s="214"/>
      <c r="L797" s="214"/>
      <c r="M797" s="214"/>
      <c r="N797" s="214"/>
      <c r="O797" s="214"/>
      <c r="P797" s="214"/>
      <c r="Q797" s="214"/>
      <c r="R797" s="214"/>
      <c r="S797" s="214"/>
      <c r="T797" s="214"/>
      <c r="U797" s="214"/>
      <c r="V797" s="214"/>
      <c r="W797" s="214"/>
      <c r="X797" s="214"/>
      <c r="Y797" s="214"/>
      <c r="Z797" s="214"/>
      <c r="AA797" s="214"/>
      <c r="AB797" s="214"/>
      <c r="AC797" s="214"/>
      <c r="AD797" s="214"/>
      <c r="AE797" s="214"/>
      <c r="AF797" s="214"/>
      <c r="AG797" s="214"/>
      <c r="AH797" s="214"/>
      <c r="AI797" s="214"/>
      <c r="AJ797" s="214"/>
    </row>
    <row r="798" ht="12.75" customHeight="1">
      <c r="A798" s="214"/>
      <c r="B798" s="214"/>
      <c r="C798" s="214"/>
      <c r="D798" s="214"/>
      <c r="E798" s="214"/>
      <c r="F798" s="214"/>
      <c r="G798" s="214"/>
      <c r="H798" s="214"/>
      <c r="I798" s="214"/>
      <c r="J798" s="214"/>
      <c r="K798" s="214"/>
      <c r="L798" s="214"/>
      <c r="M798" s="214"/>
      <c r="N798" s="214"/>
      <c r="O798" s="214"/>
      <c r="P798" s="214"/>
      <c r="Q798" s="214"/>
      <c r="R798" s="214"/>
      <c r="S798" s="214"/>
      <c r="T798" s="214"/>
      <c r="U798" s="214"/>
      <c r="V798" s="214"/>
      <c r="W798" s="214"/>
      <c r="X798" s="214"/>
      <c r="Y798" s="214"/>
      <c r="Z798" s="214"/>
      <c r="AA798" s="214"/>
      <c r="AB798" s="214"/>
      <c r="AC798" s="214"/>
      <c r="AD798" s="214"/>
      <c r="AE798" s="214"/>
      <c r="AF798" s="214"/>
      <c r="AG798" s="214"/>
      <c r="AH798" s="214"/>
      <c r="AI798" s="214"/>
      <c r="AJ798" s="214"/>
    </row>
    <row r="799" ht="12.75" customHeight="1">
      <c r="A799" s="214"/>
      <c r="B799" s="214"/>
      <c r="C799" s="214"/>
      <c r="D799" s="214"/>
      <c r="E799" s="214"/>
      <c r="F799" s="214"/>
      <c r="G799" s="214"/>
      <c r="H799" s="214"/>
      <c r="I799" s="214"/>
      <c r="J799" s="214"/>
      <c r="K799" s="214"/>
      <c r="L799" s="214"/>
      <c r="M799" s="214"/>
      <c r="N799" s="214"/>
      <c r="O799" s="214"/>
      <c r="P799" s="214"/>
      <c r="Q799" s="214"/>
      <c r="R799" s="214"/>
      <c r="S799" s="214"/>
      <c r="T799" s="214"/>
      <c r="U799" s="214"/>
      <c r="V799" s="214"/>
      <c r="W799" s="214"/>
      <c r="X799" s="214"/>
      <c r="Y799" s="214"/>
      <c r="Z799" s="214"/>
      <c r="AA799" s="214"/>
      <c r="AB799" s="214"/>
      <c r="AC799" s="214"/>
      <c r="AD799" s="214"/>
      <c r="AE799" s="214"/>
      <c r="AF799" s="214"/>
      <c r="AG799" s="214"/>
      <c r="AH799" s="214"/>
      <c r="AI799" s="214"/>
      <c r="AJ799" s="214"/>
    </row>
    <row r="800" ht="12.75" customHeight="1">
      <c r="A800" s="214"/>
      <c r="B800" s="214"/>
      <c r="C800" s="214"/>
      <c r="D800" s="214"/>
      <c r="E800" s="214"/>
      <c r="F800" s="214"/>
      <c r="G800" s="214"/>
      <c r="H800" s="214"/>
      <c r="I800" s="214"/>
      <c r="J800" s="214"/>
      <c r="K800" s="214"/>
      <c r="L800" s="214"/>
      <c r="M800" s="214"/>
      <c r="N800" s="214"/>
      <c r="O800" s="214"/>
      <c r="P800" s="214"/>
      <c r="Q800" s="214"/>
      <c r="R800" s="214"/>
      <c r="S800" s="214"/>
      <c r="T800" s="214"/>
      <c r="U800" s="214"/>
      <c r="V800" s="214"/>
      <c r="W800" s="214"/>
      <c r="X800" s="214"/>
      <c r="Y800" s="214"/>
      <c r="Z800" s="214"/>
      <c r="AA800" s="214"/>
      <c r="AB800" s="214"/>
      <c r="AC800" s="214"/>
      <c r="AD800" s="214"/>
      <c r="AE800" s="214"/>
      <c r="AF800" s="214"/>
      <c r="AG800" s="214"/>
      <c r="AH800" s="214"/>
      <c r="AI800" s="214"/>
      <c r="AJ800" s="214"/>
    </row>
    <row r="801" ht="12.75" customHeight="1">
      <c r="A801" s="214"/>
      <c r="B801" s="214"/>
      <c r="C801" s="214"/>
      <c r="D801" s="214"/>
      <c r="E801" s="214"/>
      <c r="F801" s="214"/>
      <c r="G801" s="214"/>
      <c r="H801" s="214"/>
      <c r="I801" s="214"/>
      <c r="J801" s="214"/>
      <c r="K801" s="214"/>
      <c r="L801" s="214"/>
      <c r="M801" s="214"/>
      <c r="N801" s="214"/>
      <c r="O801" s="214"/>
      <c r="P801" s="214"/>
      <c r="Q801" s="214"/>
      <c r="R801" s="214"/>
      <c r="S801" s="214"/>
      <c r="T801" s="214"/>
      <c r="U801" s="214"/>
      <c r="V801" s="214"/>
      <c r="W801" s="214"/>
      <c r="X801" s="214"/>
      <c r="Y801" s="214"/>
      <c r="Z801" s="214"/>
      <c r="AA801" s="214"/>
      <c r="AB801" s="214"/>
      <c r="AC801" s="214"/>
      <c r="AD801" s="214"/>
      <c r="AE801" s="214"/>
      <c r="AF801" s="214"/>
      <c r="AG801" s="214"/>
      <c r="AH801" s="214"/>
      <c r="AI801" s="214"/>
      <c r="AJ801" s="214"/>
    </row>
    <row r="802" ht="12.75" customHeight="1">
      <c r="A802" s="214"/>
      <c r="B802" s="214"/>
      <c r="C802" s="214"/>
      <c r="D802" s="214"/>
      <c r="E802" s="214"/>
      <c r="F802" s="214"/>
      <c r="G802" s="214"/>
      <c r="H802" s="214"/>
      <c r="I802" s="214"/>
      <c r="J802" s="214"/>
      <c r="K802" s="214"/>
      <c r="L802" s="214"/>
      <c r="M802" s="214"/>
      <c r="N802" s="214"/>
      <c r="O802" s="214"/>
      <c r="P802" s="214"/>
      <c r="Q802" s="214"/>
      <c r="R802" s="214"/>
      <c r="S802" s="214"/>
      <c r="T802" s="214"/>
      <c r="U802" s="214"/>
      <c r="V802" s="214"/>
      <c r="W802" s="214"/>
      <c r="X802" s="214"/>
      <c r="Y802" s="214"/>
      <c r="Z802" s="214"/>
      <c r="AA802" s="214"/>
      <c r="AB802" s="214"/>
      <c r="AC802" s="214"/>
      <c r="AD802" s="214"/>
      <c r="AE802" s="214"/>
      <c r="AF802" s="214"/>
      <c r="AG802" s="214"/>
      <c r="AH802" s="214"/>
      <c r="AI802" s="214"/>
      <c r="AJ802" s="214"/>
    </row>
    <row r="803" ht="12.75" customHeight="1">
      <c r="A803" s="214"/>
      <c r="B803" s="214"/>
      <c r="C803" s="214"/>
      <c r="D803" s="214"/>
      <c r="E803" s="214"/>
      <c r="F803" s="214"/>
      <c r="G803" s="214"/>
      <c r="H803" s="214"/>
      <c r="I803" s="214"/>
      <c r="J803" s="214"/>
      <c r="K803" s="214"/>
      <c r="L803" s="214"/>
      <c r="M803" s="214"/>
      <c r="N803" s="214"/>
      <c r="O803" s="214"/>
      <c r="P803" s="214"/>
      <c r="Q803" s="214"/>
      <c r="R803" s="214"/>
      <c r="S803" s="214"/>
      <c r="T803" s="214"/>
      <c r="U803" s="214"/>
      <c r="V803" s="214"/>
      <c r="W803" s="214"/>
      <c r="X803" s="214"/>
      <c r="Y803" s="214"/>
      <c r="Z803" s="214"/>
      <c r="AA803" s="214"/>
      <c r="AB803" s="214"/>
      <c r="AC803" s="214"/>
      <c r="AD803" s="214"/>
      <c r="AE803" s="214"/>
      <c r="AF803" s="214"/>
      <c r="AG803" s="214"/>
      <c r="AH803" s="214"/>
      <c r="AI803" s="214"/>
      <c r="AJ803" s="214"/>
    </row>
    <row r="804" ht="12.75" customHeight="1">
      <c r="A804" s="214"/>
      <c r="B804" s="214"/>
      <c r="C804" s="214"/>
      <c r="D804" s="214"/>
      <c r="E804" s="214"/>
      <c r="F804" s="214"/>
      <c r="G804" s="214"/>
      <c r="H804" s="214"/>
      <c r="I804" s="214"/>
      <c r="J804" s="214"/>
      <c r="K804" s="214"/>
      <c r="L804" s="214"/>
      <c r="M804" s="214"/>
      <c r="N804" s="214"/>
      <c r="O804" s="214"/>
      <c r="P804" s="214"/>
      <c r="Q804" s="214"/>
      <c r="R804" s="214"/>
      <c r="S804" s="214"/>
      <c r="T804" s="214"/>
      <c r="U804" s="214"/>
      <c r="V804" s="214"/>
      <c r="W804" s="214"/>
      <c r="X804" s="214"/>
      <c r="Y804" s="214"/>
      <c r="Z804" s="214"/>
      <c r="AA804" s="214"/>
      <c r="AB804" s="214"/>
      <c r="AC804" s="214"/>
      <c r="AD804" s="214"/>
      <c r="AE804" s="214"/>
      <c r="AF804" s="214"/>
      <c r="AG804" s="214"/>
      <c r="AH804" s="214"/>
      <c r="AI804" s="214"/>
      <c r="AJ804" s="214"/>
    </row>
    <row r="805" ht="12.75" customHeight="1">
      <c r="A805" s="214"/>
      <c r="B805" s="214"/>
      <c r="C805" s="214"/>
      <c r="D805" s="214"/>
      <c r="E805" s="214"/>
      <c r="F805" s="214"/>
      <c r="G805" s="214"/>
      <c r="H805" s="214"/>
      <c r="I805" s="214"/>
      <c r="J805" s="214"/>
      <c r="K805" s="214"/>
      <c r="L805" s="214"/>
      <c r="M805" s="214"/>
      <c r="N805" s="214"/>
      <c r="O805" s="214"/>
      <c r="P805" s="214"/>
      <c r="Q805" s="214"/>
      <c r="R805" s="214"/>
      <c r="S805" s="214"/>
      <c r="T805" s="214"/>
      <c r="U805" s="214"/>
      <c r="V805" s="214"/>
      <c r="W805" s="214"/>
      <c r="X805" s="214"/>
      <c r="Y805" s="214"/>
      <c r="Z805" s="214"/>
      <c r="AA805" s="214"/>
      <c r="AB805" s="214"/>
      <c r="AC805" s="214"/>
      <c r="AD805" s="214"/>
      <c r="AE805" s="214"/>
      <c r="AF805" s="214"/>
      <c r="AG805" s="214"/>
      <c r="AH805" s="214"/>
      <c r="AI805" s="214"/>
      <c r="AJ805" s="214"/>
    </row>
    <row r="806" ht="12.75" customHeight="1">
      <c r="A806" s="214"/>
      <c r="B806" s="214"/>
      <c r="C806" s="214"/>
      <c r="D806" s="214"/>
      <c r="E806" s="214"/>
      <c r="F806" s="214"/>
      <c r="G806" s="214"/>
      <c r="H806" s="214"/>
      <c r="I806" s="214"/>
      <c r="J806" s="214"/>
      <c r="K806" s="214"/>
      <c r="L806" s="214"/>
      <c r="M806" s="214"/>
      <c r="N806" s="214"/>
      <c r="O806" s="214"/>
      <c r="P806" s="214"/>
      <c r="Q806" s="214"/>
      <c r="R806" s="214"/>
      <c r="S806" s="214"/>
      <c r="T806" s="214"/>
      <c r="U806" s="214"/>
      <c r="V806" s="214"/>
      <c r="W806" s="214"/>
      <c r="X806" s="214"/>
      <c r="Y806" s="214"/>
      <c r="Z806" s="214"/>
      <c r="AA806" s="214"/>
      <c r="AB806" s="214"/>
      <c r="AC806" s="214"/>
      <c r="AD806" s="214"/>
      <c r="AE806" s="214"/>
      <c r="AF806" s="214"/>
      <c r="AG806" s="214"/>
      <c r="AH806" s="214"/>
      <c r="AI806" s="214"/>
      <c r="AJ806" s="214"/>
    </row>
    <row r="807" ht="12.75" customHeight="1">
      <c r="A807" s="214"/>
      <c r="B807" s="214"/>
      <c r="C807" s="214"/>
      <c r="D807" s="214"/>
      <c r="E807" s="214"/>
      <c r="F807" s="214"/>
      <c r="G807" s="214"/>
      <c r="H807" s="214"/>
      <c r="I807" s="214"/>
      <c r="J807" s="214"/>
      <c r="K807" s="214"/>
      <c r="L807" s="214"/>
      <c r="M807" s="214"/>
      <c r="N807" s="214"/>
      <c r="O807" s="214"/>
      <c r="P807" s="214"/>
      <c r="Q807" s="214"/>
      <c r="R807" s="214"/>
      <c r="S807" s="214"/>
      <c r="T807" s="214"/>
      <c r="U807" s="214"/>
      <c r="V807" s="214"/>
      <c r="W807" s="214"/>
      <c r="X807" s="214"/>
      <c r="Y807" s="214"/>
      <c r="Z807" s="214"/>
      <c r="AA807" s="214"/>
      <c r="AB807" s="214"/>
      <c r="AC807" s="214"/>
      <c r="AD807" s="214"/>
      <c r="AE807" s="214"/>
      <c r="AF807" s="214"/>
      <c r="AG807" s="214"/>
      <c r="AH807" s="214"/>
      <c r="AI807" s="214"/>
      <c r="AJ807" s="214"/>
    </row>
    <row r="808" ht="12.75" customHeight="1">
      <c r="A808" s="214"/>
      <c r="B808" s="214"/>
      <c r="C808" s="214"/>
      <c r="D808" s="214"/>
      <c r="E808" s="214"/>
      <c r="F808" s="214"/>
      <c r="G808" s="214"/>
      <c r="H808" s="214"/>
      <c r="I808" s="214"/>
      <c r="J808" s="214"/>
      <c r="K808" s="214"/>
      <c r="L808" s="214"/>
      <c r="M808" s="214"/>
      <c r="N808" s="214"/>
      <c r="O808" s="214"/>
      <c r="P808" s="214"/>
      <c r="Q808" s="214"/>
      <c r="R808" s="214"/>
      <c r="S808" s="214"/>
      <c r="T808" s="214"/>
      <c r="U808" s="214"/>
      <c r="V808" s="214"/>
      <c r="W808" s="214"/>
      <c r="X808" s="214"/>
      <c r="Y808" s="214"/>
      <c r="Z808" s="214"/>
      <c r="AA808" s="214"/>
      <c r="AB808" s="214"/>
      <c r="AC808" s="214"/>
      <c r="AD808" s="214"/>
      <c r="AE808" s="214"/>
      <c r="AF808" s="214"/>
      <c r="AG808" s="214"/>
      <c r="AH808" s="214"/>
      <c r="AI808" s="214"/>
      <c r="AJ808" s="214"/>
    </row>
    <row r="809" ht="12.75" customHeight="1">
      <c r="A809" s="214"/>
      <c r="B809" s="214"/>
      <c r="C809" s="214"/>
      <c r="D809" s="214"/>
      <c r="E809" s="214"/>
      <c r="F809" s="214"/>
      <c r="G809" s="214"/>
      <c r="H809" s="214"/>
      <c r="I809" s="214"/>
      <c r="J809" s="214"/>
      <c r="K809" s="214"/>
      <c r="L809" s="214"/>
      <c r="M809" s="214"/>
      <c r="N809" s="214"/>
      <c r="O809" s="214"/>
      <c r="P809" s="214"/>
      <c r="Q809" s="214"/>
      <c r="R809" s="214"/>
      <c r="S809" s="214"/>
      <c r="T809" s="214"/>
      <c r="U809" s="214"/>
      <c r="V809" s="214"/>
      <c r="W809" s="214"/>
      <c r="X809" s="214"/>
      <c r="Y809" s="214"/>
      <c r="Z809" s="214"/>
      <c r="AA809" s="214"/>
      <c r="AB809" s="214"/>
      <c r="AC809" s="214"/>
      <c r="AD809" s="214"/>
      <c r="AE809" s="214"/>
      <c r="AF809" s="214"/>
      <c r="AG809" s="214"/>
      <c r="AH809" s="214"/>
      <c r="AI809" s="214"/>
      <c r="AJ809" s="214"/>
    </row>
    <row r="810" ht="12.75" customHeight="1">
      <c r="A810" s="214"/>
      <c r="B810" s="214"/>
      <c r="C810" s="214"/>
      <c r="D810" s="214"/>
      <c r="E810" s="214"/>
      <c r="F810" s="214"/>
      <c r="G810" s="214"/>
      <c r="H810" s="214"/>
      <c r="I810" s="214"/>
      <c r="J810" s="214"/>
      <c r="K810" s="214"/>
      <c r="L810" s="214"/>
      <c r="M810" s="214"/>
      <c r="N810" s="214"/>
      <c r="O810" s="214"/>
      <c r="P810" s="214"/>
      <c r="Q810" s="214"/>
      <c r="R810" s="214"/>
      <c r="S810" s="214"/>
      <c r="T810" s="214"/>
      <c r="U810" s="214"/>
      <c r="V810" s="214"/>
      <c r="W810" s="214"/>
      <c r="X810" s="214"/>
      <c r="Y810" s="214"/>
      <c r="Z810" s="214"/>
      <c r="AA810" s="214"/>
      <c r="AB810" s="214"/>
      <c r="AC810" s="214"/>
      <c r="AD810" s="214"/>
      <c r="AE810" s="214"/>
      <c r="AF810" s="214"/>
      <c r="AG810" s="214"/>
      <c r="AH810" s="214"/>
      <c r="AI810" s="214"/>
      <c r="AJ810" s="214"/>
    </row>
    <row r="811" ht="12.75" customHeight="1">
      <c r="A811" s="214"/>
      <c r="B811" s="214"/>
      <c r="C811" s="214"/>
      <c r="D811" s="214"/>
      <c r="E811" s="214"/>
      <c r="F811" s="214"/>
      <c r="G811" s="214"/>
      <c r="H811" s="214"/>
      <c r="I811" s="214"/>
      <c r="J811" s="214"/>
      <c r="K811" s="214"/>
      <c r="L811" s="214"/>
      <c r="M811" s="214"/>
      <c r="N811" s="214"/>
      <c r="O811" s="214"/>
      <c r="P811" s="214"/>
      <c r="Q811" s="214"/>
      <c r="R811" s="214"/>
      <c r="S811" s="214"/>
      <c r="T811" s="214"/>
      <c r="U811" s="214"/>
      <c r="V811" s="214"/>
      <c r="W811" s="214"/>
      <c r="X811" s="214"/>
      <c r="Y811" s="214"/>
      <c r="Z811" s="214"/>
      <c r="AA811" s="214"/>
      <c r="AB811" s="214"/>
      <c r="AC811" s="214"/>
      <c r="AD811" s="214"/>
      <c r="AE811" s="214"/>
      <c r="AF811" s="214"/>
      <c r="AG811" s="214"/>
      <c r="AH811" s="214"/>
      <c r="AI811" s="214"/>
      <c r="AJ811" s="214"/>
    </row>
    <row r="812" ht="12.75" customHeight="1">
      <c r="A812" s="214"/>
      <c r="B812" s="214"/>
      <c r="C812" s="214"/>
      <c r="D812" s="214"/>
      <c r="E812" s="214"/>
      <c r="F812" s="214"/>
      <c r="G812" s="214"/>
      <c r="H812" s="214"/>
      <c r="I812" s="214"/>
      <c r="J812" s="214"/>
      <c r="K812" s="214"/>
      <c r="L812" s="214"/>
      <c r="M812" s="214"/>
      <c r="N812" s="214"/>
      <c r="O812" s="214"/>
      <c r="P812" s="214"/>
      <c r="Q812" s="214"/>
      <c r="R812" s="214"/>
      <c r="S812" s="214"/>
      <c r="T812" s="214"/>
      <c r="U812" s="214"/>
      <c r="V812" s="214"/>
      <c r="W812" s="214"/>
      <c r="X812" s="214"/>
      <c r="Y812" s="214"/>
      <c r="Z812" s="214"/>
      <c r="AA812" s="214"/>
      <c r="AB812" s="214"/>
      <c r="AC812" s="214"/>
      <c r="AD812" s="214"/>
      <c r="AE812" s="214"/>
      <c r="AF812" s="214"/>
      <c r="AG812" s="214"/>
      <c r="AH812" s="214"/>
      <c r="AI812" s="214"/>
      <c r="AJ812" s="214"/>
    </row>
    <row r="813" ht="12.75" customHeight="1">
      <c r="A813" s="214"/>
      <c r="B813" s="214"/>
      <c r="C813" s="214"/>
      <c r="D813" s="214"/>
      <c r="E813" s="214"/>
      <c r="F813" s="214"/>
      <c r="G813" s="214"/>
      <c r="H813" s="214"/>
      <c r="I813" s="214"/>
      <c r="J813" s="214"/>
      <c r="K813" s="214"/>
      <c r="L813" s="214"/>
      <c r="M813" s="214"/>
      <c r="N813" s="214"/>
      <c r="O813" s="214"/>
      <c r="P813" s="214"/>
      <c r="Q813" s="214"/>
      <c r="R813" s="214"/>
      <c r="S813" s="214"/>
      <c r="T813" s="214"/>
      <c r="U813" s="214"/>
      <c r="V813" s="214"/>
      <c r="W813" s="214"/>
      <c r="X813" s="214"/>
      <c r="Y813" s="214"/>
      <c r="Z813" s="214"/>
      <c r="AA813" s="214"/>
      <c r="AB813" s="214"/>
      <c r="AC813" s="214"/>
      <c r="AD813" s="214"/>
      <c r="AE813" s="214"/>
      <c r="AF813" s="214"/>
      <c r="AG813" s="214"/>
      <c r="AH813" s="214"/>
      <c r="AI813" s="214"/>
      <c r="AJ813" s="214"/>
    </row>
    <row r="814" ht="12.75" customHeight="1">
      <c r="A814" s="214"/>
      <c r="B814" s="214"/>
      <c r="C814" s="214"/>
      <c r="D814" s="214"/>
      <c r="E814" s="214"/>
      <c r="F814" s="214"/>
      <c r="G814" s="214"/>
      <c r="H814" s="214"/>
      <c r="I814" s="214"/>
      <c r="J814" s="214"/>
      <c r="K814" s="214"/>
      <c r="L814" s="214"/>
      <c r="M814" s="214"/>
      <c r="N814" s="214"/>
      <c r="O814" s="214"/>
      <c r="P814" s="214"/>
      <c r="Q814" s="214"/>
      <c r="R814" s="214"/>
      <c r="S814" s="214"/>
      <c r="T814" s="214"/>
      <c r="U814" s="214"/>
      <c r="V814" s="214"/>
      <c r="W814" s="214"/>
      <c r="X814" s="214"/>
      <c r="Y814" s="214"/>
      <c r="Z814" s="214"/>
      <c r="AA814" s="214"/>
      <c r="AB814" s="214"/>
      <c r="AC814" s="214"/>
      <c r="AD814" s="214"/>
      <c r="AE814" s="214"/>
      <c r="AF814" s="214"/>
      <c r="AG814" s="214"/>
      <c r="AH814" s="214"/>
      <c r="AI814" s="214"/>
      <c r="AJ814" s="214"/>
    </row>
    <row r="815" ht="12.75" customHeight="1">
      <c r="A815" s="214"/>
      <c r="B815" s="214"/>
      <c r="C815" s="214"/>
      <c r="D815" s="214"/>
      <c r="E815" s="214"/>
      <c r="F815" s="214"/>
      <c r="G815" s="214"/>
      <c r="H815" s="214"/>
      <c r="I815" s="214"/>
      <c r="J815" s="214"/>
      <c r="K815" s="214"/>
      <c r="L815" s="214"/>
      <c r="M815" s="214"/>
      <c r="N815" s="214"/>
      <c r="O815" s="214"/>
      <c r="P815" s="214"/>
      <c r="Q815" s="214"/>
      <c r="R815" s="214"/>
      <c r="S815" s="214"/>
      <c r="T815" s="214"/>
      <c r="U815" s="214"/>
      <c r="V815" s="214"/>
      <c r="W815" s="214"/>
      <c r="X815" s="214"/>
      <c r="Y815" s="214"/>
      <c r="Z815" s="214"/>
      <c r="AA815" s="214"/>
      <c r="AB815" s="214"/>
      <c r="AC815" s="214"/>
      <c r="AD815" s="214"/>
      <c r="AE815" s="214"/>
      <c r="AF815" s="214"/>
      <c r="AG815" s="214"/>
      <c r="AH815" s="214"/>
      <c r="AI815" s="214"/>
      <c r="AJ815" s="214"/>
    </row>
    <row r="816" ht="12.75" customHeight="1">
      <c r="A816" s="214"/>
      <c r="B816" s="214"/>
      <c r="C816" s="214"/>
      <c r="D816" s="214"/>
      <c r="E816" s="214"/>
      <c r="F816" s="214"/>
      <c r="G816" s="214"/>
      <c r="H816" s="214"/>
      <c r="I816" s="214"/>
      <c r="J816" s="214"/>
      <c r="K816" s="214"/>
      <c r="L816" s="214"/>
      <c r="M816" s="214"/>
      <c r="N816" s="214"/>
      <c r="O816" s="214"/>
      <c r="P816" s="214"/>
      <c r="Q816" s="214"/>
      <c r="R816" s="214"/>
      <c r="S816" s="214"/>
      <c r="T816" s="214"/>
      <c r="U816" s="214"/>
      <c r="V816" s="214"/>
      <c r="W816" s="214"/>
      <c r="X816" s="214"/>
      <c r="Y816" s="214"/>
      <c r="Z816" s="214"/>
      <c r="AA816" s="214"/>
      <c r="AB816" s="214"/>
      <c r="AC816" s="214"/>
      <c r="AD816" s="214"/>
      <c r="AE816" s="214"/>
      <c r="AF816" s="214"/>
      <c r="AG816" s="214"/>
      <c r="AH816" s="214"/>
      <c r="AI816" s="214"/>
      <c r="AJ816" s="214"/>
    </row>
    <row r="817" ht="12.75" customHeight="1">
      <c r="A817" s="214"/>
      <c r="B817" s="214"/>
      <c r="C817" s="214"/>
      <c r="D817" s="214"/>
      <c r="E817" s="214"/>
      <c r="F817" s="214"/>
      <c r="G817" s="214"/>
      <c r="H817" s="214"/>
      <c r="I817" s="214"/>
      <c r="J817" s="214"/>
      <c r="K817" s="214"/>
      <c r="L817" s="214"/>
      <c r="M817" s="214"/>
      <c r="N817" s="214"/>
      <c r="O817" s="214"/>
      <c r="P817" s="214"/>
      <c r="Q817" s="214"/>
      <c r="R817" s="214"/>
      <c r="S817" s="214"/>
      <c r="T817" s="214"/>
      <c r="U817" s="214"/>
      <c r="V817" s="214"/>
      <c r="W817" s="214"/>
      <c r="X817" s="214"/>
      <c r="Y817" s="214"/>
      <c r="Z817" s="214"/>
      <c r="AA817" s="214"/>
      <c r="AB817" s="214"/>
      <c r="AC817" s="214"/>
      <c r="AD817" s="214"/>
      <c r="AE817" s="214"/>
      <c r="AF817" s="214"/>
      <c r="AG817" s="214"/>
      <c r="AH817" s="214"/>
      <c r="AI817" s="214"/>
      <c r="AJ817" s="214"/>
    </row>
    <row r="818" ht="12.75" customHeight="1">
      <c r="A818" s="214"/>
      <c r="B818" s="214"/>
      <c r="C818" s="214"/>
      <c r="D818" s="214"/>
      <c r="E818" s="214"/>
      <c r="F818" s="214"/>
      <c r="G818" s="214"/>
      <c r="H818" s="214"/>
      <c r="I818" s="214"/>
      <c r="J818" s="214"/>
      <c r="K818" s="214"/>
      <c r="L818" s="214"/>
      <c r="M818" s="214"/>
      <c r="N818" s="214"/>
      <c r="O818" s="214"/>
      <c r="P818" s="214"/>
      <c r="Q818" s="214"/>
      <c r="R818" s="214"/>
      <c r="S818" s="214"/>
      <c r="T818" s="214"/>
      <c r="U818" s="214"/>
      <c r="V818" s="214"/>
      <c r="W818" s="214"/>
      <c r="X818" s="214"/>
      <c r="Y818" s="214"/>
      <c r="Z818" s="214"/>
      <c r="AA818" s="214"/>
      <c r="AB818" s="214"/>
      <c r="AC818" s="214"/>
      <c r="AD818" s="214"/>
      <c r="AE818" s="214"/>
      <c r="AF818" s="214"/>
      <c r="AG818" s="214"/>
      <c r="AH818" s="214"/>
      <c r="AI818" s="214"/>
      <c r="AJ818" s="214"/>
    </row>
    <row r="819" ht="12.75" customHeight="1">
      <c r="A819" s="214"/>
      <c r="B819" s="214"/>
      <c r="C819" s="214"/>
      <c r="D819" s="214"/>
      <c r="E819" s="214"/>
      <c r="F819" s="214"/>
      <c r="G819" s="214"/>
      <c r="H819" s="214"/>
      <c r="I819" s="214"/>
      <c r="J819" s="214"/>
      <c r="K819" s="214"/>
      <c r="L819" s="214"/>
      <c r="M819" s="214"/>
      <c r="N819" s="214"/>
      <c r="O819" s="214"/>
      <c r="P819" s="214"/>
      <c r="Q819" s="214"/>
      <c r="R819" s="214"/>
      <c r="S819" s="214"/>
      <c r="T819" s="214"/>
      <c r="U819" s="214"/>
      <c r="V819" s="214"/>
      <c r="W819" s="214"/>
      <c r="X819" s="214"/>
      <c r="Y819" s="214"/>
      <c r="Z819" s="214"/>
      <c r="AA819" s="214"/>
      <c r="AB819" s="214"/>
      <c r="AC819" s="214"/>
      <c r="AD819" s="214"/>
      <c r="AE819" s="214"/>
      <c r="AF819" s="214"/>
      <c r="AG819" s="214"/>
      <c r="AH819" s="214"/>
      <c r="AI819" s="214"/>
      <c r="AJ819" s="214"/>
    </row>
    <row r="820" ht="12.75" customHeight="1">
      <c r="A820" s="214"/>
      <c r="B820" s="214"/>
      <c r="C820" s="214"/>
      <c r="D820" s="214"/>
      <c r="E820" s="214"/>
      <c r="F820" s="214"/>
      <c r="G820" s="214"/>
      <c r="H820" s="214"/>
      <c r="I820" s="214"/>
      <c r="J820" s="214"/>
      <c r="K820" s="214"/>
      <c r="L820" s="214"/>
      <c r="M820" s="214"/>
      <c r="N820" s="214"/>
      <c r="O820" s="214"/>
      <c r="P820" s="214"/>
      <c r="Q820" s="214"/>
      <c r="R820" s="214"/>
      <c r="S820" s="214"/>
      <c r="T820" s="214"/>
      <c r="U820" s="214"/>
      <c r="V820" s="214"/>
      <c r="W820" s="214"/>
      <c r="X820" s="214"/>
      <c r="Y820" s="214"/>
      <c r="Z820" s="214"/>
      <c r="AA820" s="214"/>
      <c r="AB820" s="214"/>
      <c r="AC820" s="214"/>
      <c r="AD820" s="214"/>
      <c r="AE820" s="214"/>
      <c r="AF820" s="214"/>
      <c r="AG820" s="214"/>
      <c r="AH820" s="214"/>
      <c r="AI820" s="214"/>
      <c r="AJ820" s="214"/>
    </row>
    <row r="821" ht="12.75" customHeight="1">
      <c r="A821" s="214"/>
      <c r="B821" s="214"/>
      <c r="C821" s="214"/>
      <c r="D821" s="214"/>
      <c r="E821" s="214"/>
      <c r="F821" s="214"/>
      <c r="G821" s="214"/>
      <c r="H821" s="214"/>
      <c r="I821" s="214"/>
      <c r="J821" s="214"/>
      <c r="K821" s="214"/>
      <c r="L821" s="214"/>
      <c r="M821" s="214"/>
      <c r="N821" s="214"/>
      <c r="O821" s="214"/>
      <c r="P821" s="214"/>
      <c r="Q821" s="214"/>
      <c r="R821" s="214"/>
      <c r="S821" s="214"/>
      <c r="T821" s="214"/>
      <c r="U821" s="214"/>
      <c r="V821" s="214"/>
      <c r="W821" s="214"/>
      <c r="X821" s="214"/>
      <c r="Y821" s="214"/>
      <c r="Z821" s="214"/>
      <c r="AA821" s="214"/>
      <c r="AB821" s="214"/>
      <c r="AC821" s="214"/>
      <c r="AD821" s="214"/>
      <c r="AE821" s="214"/>
      <c r="AF821" s="214"/>
      <c r="AG821" s="214"/>
      <c r="AH821" s="214"/>
      <c r="AI821" s="214"/>
      <c r="AJ821" s="214"/>
    </row>
    <row r="822" ht="12.75" customHeight="1">
      <c r="A822" s="214"/>
      <c r="B822" s="214"/>
      <c r="C822" s="214"/>
      <c r="D822" s="214"/>
      <c r="E822" s="214"/>
      <c r="F822" s="214"/>
      <c r="G822" s="214"/>
      <c r="H822" s="214"/>
      <c r="I822" s="214"/>
      <c r="J822" s="214"/>
      <c r="K822" s="214"/>
      <c r="L822" s="214"/>
      <c r="M822" s="214"/>
      <c r="N822" s="214"/>
      <c r="O822" s="214"/>
      <c r="P822" s="214"/>
      <c r="Q822" s="214"/>
      <c r="R822" s="214"/>
      <c r="S822" s="214"/>
      <c r="T822" s="214"/>
      <c r="U822" s="214"/>
      <c r="V822" s="214"/>
      <c r="W822" s="214"/>
      <c r="X822" s="214"/>
      <c r="Y822" s="214"/>
      <c r="Z822" s="214"/>
      <c r="AA822" s="214"/>
      <c r="AB822" s="214"/>
      <c r="AC822" s="214"/>
      <c r="AD822" s="214"/>
      <c r="AE822" s="214"/>
      <c r="AF822" s="214"/>
      <c r="AG822" s="214"/>
      <c r="AH822" s="214"/>
      <c r="AI822" s="214"/>
      <c r="AJ822" s="214"/>
    </row>
    <row r="823" ht="12.75" customHeight="1">
      <c r="A823" s="214"/>
      <c r="B823" s="214"/>
      <c r="C823" s="214"/>
      <c r="D823" s="214"/>
      <c r="E823" s="214"/>
      <c r="F823" s="214"/>
      <c r="G823" s="214"/>
      <c r="H823" s="214"/>
      <c r="I823" s="214"/>
      <c r="J823" s="214"/>
      <c r="K823" s="214"/>
      <c r="L823" s="214"/>
      <c r="M823" s="214"/>
      <c r="N823" s="214"/>
      <c r="O823" s="214"/>
      <c r="P823" s="214"/>
      <c r="Q823" s="214"/>
      <c r="R823" s="214"/>
      <c r="S823" s="214"/>
      <c r="T823" s="214"/>
      <c r="U823" s="214"/>
      <c r="V823" s="214"/>
      <c r="W823" s="214"/>
      <c r="X823" s="214"/>
      <c r="Y823" s="214"/>
      <c r="Z823" s="214"/>
      <c r="AA823" s="214"/>
      <c r="AB823" s="214"/>
      <c r="AC823" s="214"/>
      <c r="AD823" s="214"/>
      <c r="AE823" s="214"/>
      <c r="AF823" s="214"/>
      <c r="AG823" s="214"/>
      <c r="AH823" s="214"/>
      <c r="AI823" s="214"/>
      <c r="AJ823" s="214"/>
    </row>
    <row r="824" ht="12.75" customHeight="1">
      <c r="A824" s="214"/>
      <c r="B824" s="214"/>
      <c r="C824" s="214"/>
      <c r="D824" s="214"/>
      <c r="E824" s="214"/>
      <c r="F824" s="214"/>
      <c r="G824" s="214"/>
      <c r="H824" s="214"/>
      <c r="I824" s="214"/>
      <c r="J824" s="214"/>
      <c r="K824" s="214"/>
      <c r="L824" s="214"/>
      <c r="M824" s="214"/>
      <c r="N824" s="214"/>
      <c r="O824" s="214"/>
      <c r="P824" s="214"/>
      <c r="Q824" s="214"/>
      <c r="R824" s="214"/>
      <c r="S824" s="214"/>
      <c r="T824" s="214"/>
      <c r="U824" s="214"/>
      <c r="V824" s="214"/>
      <c r="W824" s="214"/>
      <c r="X824" s="214"/>
      <c r="Y824" s="214"/>
      <c r="Z824" s="214"/>
      <c r="AA824" s="214"/>
      <c r="AB824" s="214"/>
      <c r="AC824" s="214"/>
      <c r="AD824" s="214"/>
      <c r="AE824" s="214"/>
      <c r="AF824" s="214"/>
      <c r="AG824" s="214"/>
      <c r="AH824" s="214"/>
      <c r="AI824" s="214"/>
      <c r="AJ824" s="214"/>
    </row>
    <row r="825" ht="12.75" customHeight="1">
      <c r="A825" s="214"/>
      <c r="B825" s="214"/>
      <c r="C825" s="214"/>
      <c r="D825" s="214"/>
      <c r="E825" s="214"/>
      <c r="F825" s="214"/>
      <c r="G825" s="214"/>
      <c r="H825" s="214"/>
      <c r="I825" s="214"/>
      <c r="J825" s="214"/>
      <c r="K825" s="214"/>
      <c r="L825" s="214"/>
      <c r="M825" s="214"/>
      <c r="N825" s="214"/>
      <c r="O825" s="214"/>
      <c r="P825" s="214"/>
      <c r="Q825" s="214"/>
      <c r="R825" s="214"/>
      <c r="S825" s="214"/>
      <c r="T825" s="214"/>
      <c r="U825" s="214"/>
      <c r="V825" s="214"/>
      <c r="W825" s="214"/>
      <c r="X825" s="214"/>
      <c r="Y825" s="214"/>
      <c r="Z825" s="214"/>
      <c r="AA825" s="214"/>
      <c r="AB825" s="214"/>
      <c r="AC825" s="214"/>
      <c r="AD825" s="214"/>
      <c r="AE825" s="214"/>
      <c r="AF825" s="214"/>
      <c r="AG825" s="214"/>
      <c r="AH825" s="214"/>
      <c r="AI825" s="214"/>
      <c r="AJ825" s="214"/>
    </row>
    <row r="826" ht="12.75" customHeight="1">
      <c r="A826" s="214"/>
      <c r="B826" s="214"/>
      <c r="C826" s="214"/>
      <c r="D826" s="214"/>
      <c r="E826" s="214"/>
      <c r="F826" s="214"/>
      <c r="G826" s="214"/>
      <c r="H826" s="214"/>
      <c r="I826" s="214"/>
      <c r="J826" s="214"/>
      <c r="K826" s="214"/>
      <c r="L826" s="214"/>
      <c r="M826" s="214"/>
      <c r="N826" s="214"/>
      <c r="O826" s="214"/>
      <c r="P826" s="214"/>
      <c r="Q826" s="214"/>
      <c r="R826" s="214"/>
      <c r="S826" s="214"/>
      <c r="T826" s="214"/>
      <c r="U826" s="214"/>
      <c r="V826" s="214"/>
      <c r="W826" s="214"/>
      <c r="X826" s="214"/>
      <c r="Y826" s="214"/>
      <c r="Z826" s="214"/>
      <c r="AA826" s="214"/>
      <c r="AB826" s="214"/>
      <c r="AC826" s="214"/>
      <c r="AD826" s="214"/>
      <c r="AE826" s="214"/>
      <c r="AF826" s="214"/>
      <c r="AG826" s="214"/>
      <c r="AH826" s="214"/>
      <c r="AI826" s="214"/>
      <c r="AJ826" s="214"/>
    </row>
    <row r="827" ht="12.75" customHeight="1">
      <c r="A827" s="214"/>
      <c r="B827" s="214"/>
      <c r="C827" s="214"/>
      <c r="D827" s="214"/>
      <c r="E827" s="214"/>
      <c r="F827" s="214"/>
      <c r="G827" s="214"/>
      <c r="H827" s="214"/>
      <c r="I827" s="214"/>
      <c r="J827" s="214"/>
      <c r="K827" s="214"/>
      <c r="L827" s="214"/>
      <c r="M827" s="214"/>
      <c r="N827" s="214"/>
      <c r="O827" s="214"/>
      <c r="P827" s="214"/>
      <c r="Q827" s="214"/>
      <c r="R827" s="214"/>
      <c r="S827" s="214"/>
      <c r="T827" s="214"/>
      <c r="U827" s="214"/>
      <c r="V827" s="214"/>
      <c r="W827" s="214"/>
      <c r="X827" s="214"/>
      <c r="Y827" s="214"/>
      <c r="Z827" s="214"/>
      <c r="AA827" s="214"/>
      <c r="AB827" s="214"/>
      <c r="AC827" s="214"/>
      <c r="AD827" s="214"/>
      <c r="AE827" s="214"/>
      <c r="AF827" s="214"/>
      <c r="AG827" s="214"/>
      <c r="AH827" s="214"/>
      <c r="AI827" s="214"/>
      <c r="AJ827" s="214"/>
    </row>
    <row r="828" ht="12.75" customHeight="1">
      <c r="A828" s="214"/>
      <c r="B828" s="214"/>
      <c r="C828" s="214"/>
      <c r="D828" s="214"/>
      <c r="E828" s="214"/>
      <c r="F828" s="214"/>
      <c r="G828" s="214"/>
      <c r="H828" s="214"/>
      <c r="I828" s="214"/>
      <c r="J828" s="214"/>
      <c r="K828" s="214"/>
      <c r="L828" s="214"/>
      <c r="M828" s="214"/>
      <c r="N828" s="214"/>
      <c r="O828" s="214"/>
      <c r="P828" s="214"/>
      <c r="Q828" s="214"/>
      <c r="R828" s="214"/>
      <c r="S828" s="214"/>
      <c r="T828" s="214"/>
      <c r="U828" s="214"/>
      <c r="V828" s="214"/>
      <c r="W828" s="214"/>
      <c r="X828" s="214"/>
      <c r="Y828" s="214"/>
      <c r="Z828" s="214"/>
      <c r="AA828" s="214"/>
      <c r="AB828" s="214"/>
      <c r="AC828" s="214"/>
      <c r="AD828" s="214"/>
      <c r="AE828" s="214"/>
      <c r="AF828" s="214"/>
      <c r="AG828" s="214"/>
      <c r="AH828" s="214"/>
      <c r="AI828" s="214"/>
      <c r="AJ828" s="214"/>
    </row>
    <row r="829" ht="12.75" customHeight="1">
      <c r="A829" s="214"/>
      <c r="B829" s="214"/>
      <c r="C829" s="214"/>
      <c r="D829" s="214"/>
      <c r="E829" s="214"/>
      <c r="F829" s="214"/>
      <c r="G829" s="214"/>
      <c r="H829" s="214"/>
      <c r="I829" s="214"/>
      <c r="J829" s="214"/>
      <c r="K829" s="214"/>
      <c r="L829" s="214"/>
      <c r="M829" s="214"/>
      <c r="N829" s="214"/>
      <c r="O829" s="214"/>
      <c r="P829" s="214"/>
      <c r="Q829" s="214"/>
      <c r="R829" s="214"/>
      <c r="S829" s="214"/>
      <c r="T829" s="214"/>
      <c r="U829" s="214"/>
      <c r="V829" s="214"/>
      <c r="W829" s="214"/>
      <c r="X829" s="214"/>
      <c r="Y829" s="214"/>
      <c r="Z829" s="214"/>
      <c r="AA829" s="214"/>
      <c r="AB829" s="214"/>
      <c r="AC829" s="214"/>
      <c r="AD829" s="214"/>
      <c r="AE829" s="214"/>
      <c r="AF829" s="214"/>
      <c r="AG829" s="214"/>
      <c r="AH829" s="214"/>
      <c r="AI829" s="214"/>
      <c r="AJ829" s="214"/>
    </row>
    <row r="830" ht="12.75" customHeight="1">
      <c r="A830" s="214"/>
      <c r="B830" s="214"/>
      <c r="C830" s="214"/>
      <c r="D830" s="214"/>
      <c r="E830" s="214"/>
      <c r="F830" s="214"/>
      <c r="G830" s="214"/>
      <c r="H830" s="214"/>
      <c r="I830" s="214"/>
      <c r="J830" s="214"/>
      <c r="K830" s="214"/>
      <c r="L830" s="214"/>
      <c r="M830" s="214"/>
      <c r="N830" s="214"/>
      <c r="O830" s="214"/>
      <c r="P830" s="214"/>
      <c r="Q830" s="214"/>
      <c r="R830" s="214"/>
      <c r="S830" s="214"/>
      <c r="T830" s="214"/>
      <c r="U830" s="214"/>
      <c r="V830" s="214"/>
      <c r="W830" s="214"/>
      <c r="X830" s="214"/>
      <c r="Y830" s="214"/>
      <c r="Z830" s="214"/>
      <c r="AA830" s="214"/>
      <c r="AB830" s="214"/>
      <c r="AC830" s="214"/>
      <c r="AD830" s="214"/>
      <c r="AE830" s="214"/>
      <c r="AF830" s="214"/>
      <c r="AG830" s="214"/>
      <c r="AH830" s="214"/>
      <c r="AI830" s="214"/>
      <c r="AJ830" s="214"/>
    </row>
    <row r="831" ht="12.75" customHeight="1">
      <c r="A831" s="214"/>
      <c r="B831" s="214"/>
      <c r="C831" s="214"/>
      <c r="D831" s="214"/>
      <c r="E831" s="214"/>
      <c r="F831" s="214"/>
      <c r="G831" s="214"/>
      <c r="H831" s="214"/>
      <c r="I831" s="214"/>
      <c r="J831" s="214"/>
      <c r="K831" s="214"/>
      <c r="L831" s="214"/>
      <c r="M831" s="214"/>
      <c r="N831" s="214"/>
      <c r="O831" s="214"/>
      <c r="P831" s="214"/>
      <c r="Q831" s="214"/>
      <c r="R831" s="214"/>
      <c r="S831" s="214"/>
      <c r="T831" s="214"/>
      <c r="U831" s="214"/>
      <c r="V831" s="214"/>
      <c r="W831" s="214"/>
      <c r="X831" s="214"/>
      <c r="Y831" s="214"/>
      <c r="Z831" s="214"/>
      <c r="AA831" s="214"/>
      <c r="AB831" s="214"/>
      <c r="AC831" s="214"/>
      <c r="AD831" s="214"/>
      <c r="AE831" s="214"/>
      <c r="AF831" s="214"/>
      <c r="AG831" s="214"/>
      <c r="AH831" s="214"/>
      <c r="AI831" s="214"/>
      <c r="AJ831" s="214"/>
    </row>
    <row r="832" ht="12.75" customHeight="1">
      <c r="A832" s="214"/>
      <c r="B832" s="214"/>
      <c r="C832" s="214"/>
      <c r="D832" s="214"/>
      <c r="E832" s="214"/>
      <c r="F832" s="214"/>
      <c r="G832" s="214"/>
      <c r="H832" s="214"/>
      <c r="I832" s="214"/>
      <c r="J832" s="214"/>
      <c r="K832" s="214"/>
      <c r="L832" s="214"/>
      <c r="M832" s="214"/>
      <c r="N832" s="214"/>
      <c r="O832" s="214"/>
      <c r="P832" s="214"/>
      <c r="Q832" s="214"/>
      <c r="R832" s="214"/>
      <c r="S832" s="214"/>
      <c r="T832" s="214"/>
      <c r="U832" s="214"/>
      <c r="V832" s="214"/>
      <c r="W832" s="214"/>
      <c r="X832" s="214"/>
      <c r="Y832" s="214"/>
      <c r="Z832" s="214"/>
      <c r="AA832" s="214"/>
      <c r="AB832" s="214"/>
      <c r="AC832" s="214"/>
      <c r="AD832" s="214"/>
      <c r="AE832" s="214"/>
      <c r="AF832" s="214"/>
      <c r="AG832" s="214"/>
      <c r="AH832" s="214"/>
      <c r="AI832" s="214"/>
      <c r="AJ832" s="214"/>
    </row>
    <row r="833" ht="12.75" customHeight="1">
      <c r="A833" s="214"/>
      <c r="B833" s="214"/>
      <c r="C833" s="214"/>
      <c r="D833" s="214"/>
      <c r="E833" s="214"/>
      <c r="F833" s="214"/>
      <c r="G833" s="214"/>
      <c r="H833" s="214"/>
      <c r="I833" s="214"/>
      <c r="J833" s="214"/>
      <c r="K833" s="214"/>
      <c r="L833" s="214"/>
      <c r="M833" s="214"/>
      <c r="N833" s="214"/>
      <c r="O833" s="214"/>
      <c r="P833" s="214"/>
      <c r="Q833" s="214"/>
      <c r="R833" s="214"/>
      <c r="S833" s="214"/>
      <c r="T833" s="214"/>
      <c r="U833" s="214"/>
      <c r="V833" s="214"/>
      <c r="W833" s="214"/>
      <c r="X833" s="214"/>
      <c r="Y833" s="214"/>
      <c r="Z833" s="214"/>
      <c r="AA833" s="214"/>
      <c r="AB833" s="214"/>
      <c r="AC833" s="214"/>
      <c r="AD833" s="214"/>
      <c r="AE833" s="214"/>
      <c r="AF833" s="214"/>
      <c r="AG833" s="214"/>
      <c r="AH833" s="214"/>
      <c r="AI833" s="214"/>
      <c r="AJ833" s="214"/>
    </row>
    <row r="834" ht="12.75" customHeight="1">
      <c r="A834" s="214"/>
      <c r="B834" s="214"/>
      <c r="C834" s="214"/>
      <c r="D834" s="214"/>
      <c r="E834" s="214"/>
      <c r="F834" s="214"/>
      <c r="G834" s="214"/>
      <c r="H834" s="214"/>
      <c r="I834" s="214"/>
      <c r="J834" s="214"/>
      <c r="K834" s="214"/>
      <c r="L834" s="214"/>
      <c r="M834" s="214"/>
      <c r="N834" s="214"/>
      <c r="O834" s="214"/>
      <c r="P834" s="214"/>
      <c r="Q834" s="214"/>
      <c r="R834" s="214"/>
      <c r="S834" s="214"/>
      <c r="T834" s="214"/>
      <c r="U834" s="214"/>
      <c r="V834" s="214"/>
      <c r="W834" s="214"/>
      <c r="X834" s="214"/>
      <c r="Y834" s="214"/>
      <c r="Z834" s="214"/>
      <c r="AA834" s="214"/>
      <c r="AB834" s="214"/>
      <c r="AC834" s="214"/>
      <c r="AD834" s="214"/>
      <c r="AE834" s="214"/>
      <c r="AF834" s="214"/>
      <c r="AG834" s="214"/>
      <c r="AH834" s="214"/>
      <c r="AI834" s="214"/>
      <c r="AJ834" s="214"/>
    </row>
    <row r="835" ht="12.75" customHeight="1">
      <c r="A835" s="214"/>
      <c r="B835" s="214"/>
      <c r="C835" s="214"/>
      <c r="D835" s="214"/>
      <c r="E835" s="214"/>
      <c r="F835" s="214"/>
      <c r="G835" s="214"/>
      <c r="H835" s="214"/>
      <c r="I835" s="214"/>
      <c r="J835" s="214"/>
      <c r="K835" s="214"/>
      <c r="L835" s="214"/>
      <c r="M835" s="214"/>
      <c r="N835" s="214"/>
      <c r="O835" s="214"/>
      <c r="P835" s="214"/>
      <c r="Q835" s="214"/>
      <c r="R835" s="214"/>
      <c r="S835" s="214"/>
      <c r="T835" s="214"/>
      <c r="U835" s="214"/>
      <c r="V835" s="214"/>
      <c r="W835" s="214"/>
      <c r="X835" s="214"/>
      <c r="Y835" s="214"/>
      <c r="Z835" s="214"/>
      <c r="AA835" s="214"/>
      <c r="AB835" s="214"/>
      <c r="AC835" s="214"/>
      <c r="AD835" s="214"/>
      <c r="AE835" s="214"/>
      <c r="AF835" s="214"/>
      <c r="AG835" s="214"/>
      <c r="AH835" s="214"/>
      <c r="AI835" s="214"/>
      <c r="AJ835" s="214"/>
    </row>
    <row r="836" ht="12.75" customHeight="1">
      <c r="A836" s="214"/>
      <c r="B836" s="214"/>
      <c r="C836" s="214"/>
      <c r="D836" s="214"/>
      <c r="E836" s="214"/>
      <c r="F836" s="214"/>
      <c r="G836" s="214"/>
      <c r="H836" s="214"/>
      <c r="I836" s="214"/>
      <c r="J836" s="214"/>
      <c r="K836" s="214"/>
      <c r="L836" s="214"/>
      <c r="M836" s="214"/>
      <c r="N836" s="214"/>
      <c r="O836" s="214"/>
      <c r="P836" s="214"/>
      <c r="Q836" s="214"/>
      <c r="R836" s="214"/>
      <c r="S836" s="214"/>
      <c r="T836" s="214"/>
      <c r="U836" s="214"/>
      <c r="V836" s="214"/>
      <c r="W836" s="214"/>
      <c r="X836" s="214"/>
      <c r="Y836" s="214"/>
      <c r="Z836" s="214"/>
      <c r="AA836" s="214"/>
      <c r="AB836" s="214"/>
      <c r="AC836" s="214"/>
      <c r="AD836" s="214"/>
      <c r="AE836" s="214"/>
      <c r="AF836" s="214"/>
      <c r="AG836" s="214"/>
      <c r="AH836" s="214"/>
      <c r="AI836" s="214"/>
      <c r="AJ836" s="214"/>
    </row>
    <row r="837" ht="12.75" customHeight="1">
      <c r="A837" s="214"/>
      <c r="B837" s="214"/>
      <c r="C837" s="214"/>
      <c r="D837" s="214"/>
      <c r="E837" s="214"/>
      <c r="F837" s="214"/>
      <c r="G837" s="214"/>
      <c r="H837" s="214"/>
      <c r="I837" s="214"/>
      <c r="J837" s="214"/>
      <c r="K837" s="214"/>
      <c r="L837" s="214"/>
      <c r="M837" s="214"/>
      <c r="N837" s="214"/>
      <c r="O837" s="214"/>
      <c r="P837" s="214"/>
      <c r="Q837" s="214"/>
      <c r="R837" s="214"/>
      <c r="S837" s="214"/>
      <c r="T837" s="214"/>
      <c r="U837" s="214"/>
      <c r="V837" s="214"/>
      <c r="W837" s="214"/>
      <c r="X837" s="214"/>
      <c r="Y837" s="214"/>
      <c r="Z837" s="214"/>
      <c r="AA837" s="214"/>
      <c r="AB837" s="214"/>
      <c r="AC837" s="214"/>
      <c r="AD837" s="214"/>
      <c r="AE837" s="214"/>
      <c r="AF837" s="214"/>
      <c r="AG837" s="214"/>
      <c r="AH837" s="214"/>
      <c r="AI837" s="214"/>
      <c r="AJ837" s="214"/>
    </row>
    <row r="838" ht="12.75" customHeight="1">
      <c r="A838" s="214"/>
      <c r="B838" s="214"/>
      <c r="C838" s="214"/>
      <c r="D838" s="214"/>
      <c r="E838" s="214"/>
      <c r="F838" s="214"/>
      <c r="G838" s="214"/>
      <c r="H838" s="214"/>
      <c r="I838" s="214"/>
      <c r="J838" s="214"/>
      <c r="K838" s="214"/>
      <c r="L838" s="214"/>
      <c r="M838" s="214"/>
      <c r="N838" s="214"/>
      <c r="O838" s="214"/>
      <c r="P838" s="214"/>
      <c r="Q838" s="214"/>
      <c r="R838" s="214"/>
      <c r="S838" s="214"/>
      <c r="T838" s="214"/>
      <c r="U838" s="214"/>
      <c r="V838" s="214"/>
      <c r="W838" s="214"/>
      <c r="X838" s="214"/>
      <c r="Y838" s="214"/>
      <c r="Z838" s="214"/>
      <c r="AA838" s="214"/>
      <c r="AB838" s="214"/>
      <c r="AC838" s="214"/>
      <c r="AD838" s="214"/>
      <c r="AE838" s="214"/>
      <c r="AF838" s="214"/>
      <c r="AG838" s="214"/>
      <c r="AH838" s="214"/>
      <c r="AI838" s="214"/>
      <c r="AJ838" s="214"/>
    </row>
    <row r="839" ht="12.75" customHeight="1">
      <c r="A839" s="214"/>
      <c r="B839" s="214"/>
      <c r="C839" s="214"/>
      <c r="D839" s="214"/>
      <c r="E839" s="214"/>
      <c r="F839" s="214"/>
      <c r="G839" s="214"/>
      <c r="H839" s="214"/>
      <c r="I839" s="214"/>
      <c r="J839" s="214"/>
      <c r="K839" s="214"/>
      <c r="L839" s="214"/>
      <c r="M839" s="214"/>
      <c r="N839" s="214"/>
      <c r="O839" s="214"/>
      <c r="P839" s="214"/>
      <c r="Q839" s="214"/>
      <c r="R839" s="214"/>
      <c r="S839" s="214"/>
      <c r="T839" s="214"/>
      <c r="U839" s="214"/>
      <c r="V839" s="214"/>
      <c r="W839" s="214"/>
      <c r="X839" s="214"/>
      <c r="Y839" s="214"/>
      <c r="Z839" s="214"/>
      <c r="AA839" s="214"/>
      <c r="AB839" s="214"/>
      <c r="AC839" s="214"/>
      <c r="AD839" s="214"/>
      <c r="AE839" s="214"/>
      <c r="AF839" s="214"/>
      <c r="AG839" s="214"/>
      <c r="AH839" s="214"/>
      <c r="AI839" s="214"/>
      <c r="AJ839" s="214"/>
    </row>
    <row r="840" ht="12.75" customHeight="1">
      <c r="A840" s="214"/>
      <c r="B840" s="214"/>
      <c r="C840" s="214"/>
      <c r="D840" s="214"/>
      <c r="E840" s="214"/>
      <c r="F840" s="214"/>
      <c r="G840" s="214"/>
      <c r="H840" s="214"/>
      <c r="I840" s="214"/>
      <c r="J840" s="214"/>
      <c r="K840" s="214"/>
      <c r="L840" s="214"/>
      <c r="M840" s="214"/>
      <c r="N840" s="214"/>
      <c r="O840" s="214"/>
      <c r="P840" s="214"/>
      <c r="Q840" s="214"/>
      <c r="R840" s="214"/>
      <c r="S840" s="214"/>
      <c r="T840" s="214"/>
      <c r="U840" s="214"/>
      <c r="V840" s="214"/>
      <c r="W840" s="214"/>
      <c r="X840" s="214"/>
      <c r="Y840" s="214"/>
      <c r="Z840" s="214"/>
      <c r="AA840" s="214"/>
      <c r="AB840" s="214"/>
      <c r="AC840" s="214"/>
      <c r="AD840" s="214"/>
      <c r="AE840" s="214"/>
      <c r="AF840" s="214"/>
      <c r="AG840" s="214"/>
      <c r="AH840" s="214"/>
      <c r="AI840" s="214"/>
      <c r="AJ840" s="214"/>
    </row>
    <row r="841" ht="12.75" customHeight="1">
      <c r="A841" s="214"/>
      <c r="B841" s="214"/>
      <c r="C841" s="214"/>
      <c r="D841" s="214"/>
      <c r="E841" s="214"/>
      <c r="F841" s="214"/>
      <c r="G841" s="214"/>
      <c r="H841" s="214"/>
      <c r="I841" s="214"/>
      <c r="J841" s="214"/>
      <c r="K841" s="214"/>
      <c r="L841" s="214"/>
      <c r="M841" s="214"/>
      <c r="N841" s="214"/>
      <c r="O841" s="214"/>
      <c r="P841" s="214"/>
      <c r="Q841" s="214"/>
      <c r="R841" s="214"/>
      <c r="S841" s="214"/>
      <c r="T841" s="214"/>
      <c r="U841" s="214"/>
      <c r="V841" s="214"/>
      <c r="W841" s="214"/>
      <c r="X841" s="214"/>
      <c r="Y841" s="214"/>
      <c r="Z841" s="214"/>
      <c r="AA841" s="214"/>
      <c r="AB841" s="214"/>
      <c r="AC841" s="214"/>
      <c r="AD841" s="214"/>
      <c r="AE841" s="214"/>
      <c r="AF841" s="214"/>
      <c r="AG841" s="214"/>
      <c r="AH841" s="214"/>
      <c r="AI841" s="214"/>
      <c r="AJ841" s="214"/>
    </row>
    <row r="842" ht="12.75" customHeight="1">
      <c r="A842" s="214"/>
      <c r="B842" s="214"/>
      <c r="C842" s="214"/>
      <c r="D842" s="214"/>
      <c r="E842" s="214"/>
      <c r="F842" s="214"/>
      <c r="G842" s="214"/>
      <c r="H842" s="214"/>
      <c r="I842" s="214"/>
      <c r="J842" s="214"/>
      <c r="K842" s="214"/>
      <c r="L842" s="214"/>
      <c r="M842" s="214"/>
      <c r="N842" s="214"/>
      <c r="O842" s="214"/>
      <c r="P842" s="214"/>
      <c r="Q842" s="214"/>
      <c r="R842" s="214"/>
      <c r="S842" s="214"/>
      <c r="T842" s="214"/>
      <c r="U842" s="214"/>
      <c r="V842" s="214"/>
      <c r="W842" s="214"/>
      <c r="X842" s="214"/>
      <c r="Y842" s="214"/>
      <c r="Z842" s="214"/>
      <c r="AA842" s="214"/>
      <c r="AB842" s="214"/>
      <c r="AC842" s="214"/>
      <c r="AD842" s="214"/>
      <c r="AE842" s="214"/>
      <c r="AF842" s="214"/>
      <c r="AG842" s="214"/>
      <c r="AH842" s="214"/>
      <c r="AI842" s="214"/>
      <c r="AJ842" s="214"/>
    </row>
    <row r="843" ht="12.75" customHeight="1">
      <c r="A843" s="214"/>
      <c r="B843" s="214"/>
      <c r="C843" s="214"/>
      <c r="D843" s="214"/>
      <c r="E843" s="214"/>
      <c r="F843" s="214"/>
      <c r="G843" s="214"/>
      <c r="H843" s="214"/>
      <c r="I843" s="214"/>
      <c r="J843" s="214"/>
      <c r="K843" s="214"/>
      <c r="L843" s="214"/>
      <c r="M843" s="214"/>
      <c r="N843" s="214"/>
      <c r="O843" s="214"/>
      <c r="P843" s="214"/>
      <c r="Q843" s="214"/>
      <c r="R843" s="214"/>
      <c r="S843" s="214"/>
      <c r="T843" s="214"/>
      <c r="U843" s="214"/>
      <c r="V843" s="214"/>
      <c r="W843" s="214"/>
      <c r="X843" s="214"/>
      <c r="Y843" s="214"/>
      <c r="Z843" s="214"/>
      <c r="AA843" s="214"/>
      <c r="AB843" s="214"/>
      <c r="AC843" s="214"/>
      <c r="AD843" s="214"/>
      <c r="AE843" s="214"/>
      <c r="AF843" s="214"/>
      <c r="AG843" s="214"/>
      <c r="AH843" s="214"/>
      <c r="AI843" s="214"/>
      <c r="AJ843" s="214"/>
    </row>
    <row r="844" ht="12.75" customHeight="1">
      <c r="A844" s="214"/>
      <c r="B844" s="214"/>
      <c r="C844" s="214"/>
      <c r="D844" s="214"/>
      <c r="E844" s="214"/>
      <c r="F844" s="214"/>
      <c r="G844" s="214"/>
      <c r="H844" s="214"/>
      <c r="I844" s="214"/>
      <c r="J844" s="214"/>
      <c r="K844" s="214"/>
      <c r="L844" s="214"/>
      <c r="M844" s="214"/>
      <c r="N844" s="214"/>
      <c r="O844" s="214"/>
      <c r="P844" s="214"/>
      <c r="Q844" s="214"/>
      <c r="R844" s="214"/>
      <c r="S844" s="214"/>
      <c r="T844" s="214"/>
      <c r="U844" s="214"/>
      <c r="V844" s="214"/>
      <c r="W844" s="214"/>
      <c r="X844" s="214"/>
      <c r="Y844" s="214"/>
      <c r="Z844" s="214"/>
      <c r="AA844" s="214"/>
      <c r="AB844" s="214"/>
      <c r="AC844" s="214"/>
      <c r="AD844" s="214"/>
      <c r="AE844" s="214"/>
      <c r="AF844" s="214"/>
      <c r="AG844" s="214"/>
      <c r="AH844" s="214"/>
      <c r="AI844" s="214"/>
      <c r="AJ844" s="214"/>
    </row>
    <row r="845" ht="12.75" customHeight="1">
      <c r="A845" s="214"/>
      <c r="B845" s="214"/>
      <c r="C845" s="214"/>
      <c r="D845" s="214"/>
      <c r="E845" s="214"/>
      <c r="F845" s="214"/>
      <c r="G845" s="214"/>
      <c r="H845" s="214"/>
      <c r="I845" s="214"/>
      <c r="J845" s="214"/>
      <c r="K845" s="214"/>
      <c r="L845" s="214"/>
      <c r="M845" s="214"/>
      <c r="N845" s="214"/>
      <c r="O845" s="214"/>
      <c r="P845" s="214"/>
      <c r="Q845" s="214"/>
      <c r="R845" s="214"/>
      <c r="S845" s="214"/>
      <c r="T845" s="214"/>
      <c r="U845" s="214"/>
      <c r="V845" s="214"/>
      <c r="W845" s="214"/>
      <c r="X845" s="214"/>
      <c r="Y845" s="214"/>
      <c r="Z845" s="214"/>
      <c r="AA845" s="214"/>
      <c r="AB845" s="214"/>
      <c r="AC845" s="214"/>
      <c r="AD845" s="214"/>
      <c r="AE845" s="214"/>
      <c r="AF845" s="214"/>
      <c r="AG845" s="214"/>
      <c r="AH845" s="214"/>
      <c r="AI845" s="214"/>
      <c r="AJ845" s="214"/>
    </row>
    <row r="846" ht="12.75" customHeight="1">
      <c r="A846" s="214"/>
      <c r="B846" s="214"/>
      <c r="C846" s="214"/>
      <c r="D846" s="214"/>
      <c r="E846" s="214"/>
      <c r="F846" s="214"/>
      <c r="G846" s="214"/>
      <c r="H846" s="214"/>
      <c r="I846" s="214"/>
      <c r="J846" s="214"/>
      <c r="K846" s="214"/>
      <c r="L846" s="214"/>
      <c r="M846" s="214"/>
      <c r="N846" s="214"/>
      <c r="O846" s="214"/>
      <c r="P846" s="214"/>
      <c r="Q846" s="214"/>
      <c r="R846" s="214"/>
      <c r="S846" s="214"/>
      <c r="T846" s="214"/>
      <c r="U846" s="214"/>
      <c r="V846" s="214"/>
      <c r="W846" s="214"/>
      <c r="X846" s="214"/>
      <c r="Y846" s="214"/>
      <c r="Z846" s="214"/>
      <c r="AA846" s="214"/>
      <c r="AB846" s="214"/>
      <c r="AC846" s="214"/>
      <c r="AD846" s="214"/>
      <c r="AE846" s="214"/>
      <c r="AF846" s="214"/>
      <c r="AG846" s="214"/>
      <c r="AH846" s="214"/>
      <c r="AI846" s="214"/>
      <c r="AJ846" s="214"/>
    </row>
    <row r="847" ht="12.75" customHeight="1">
      <c r="A847" s="214"/>
      <c r="B847" s="214"/>
      <c r="C847" s="214"/>
      <c r="D847" s="214"/>
      <c r="E847" s="214"/>
      <c r="F847" s="214"/>
      <c r="G847" s="214"/>
      <c r="H847" s="214"/>
      <c r="I847" s="214"/>
      <c r="J847" s="214"/>
      <c r="K847" s="214"/>
      <c r="L847" s="214"/>
      <c r="M847" s="214"/>
      <c r="N847" s="214"/>
      <c r="O847" s="214"/>
      <c r="P847" s="214"/>
      <c r="Q847" s="214"/>
      <c r="R847" s="214"/>
      <c r="S847" s="214"/>
      <c r="T847" s="214"/>
      <c r="U847" s="214"/>
      <c r="V847" s="214"/>
      <c r="W847" s="214"/>
      <c r="X847" s="214"/>
      <c r="Y847" s="214"/>
      <c r="Z847" s="214"/>
      <c r="AA847" s="214"/>
      <c r="AB847" s="214"/>
      <c r="AC847" s="214"/>
      <c r="AD847" s="214"/>
      <c r="AE847" s="214"/>
      <c r="AF847" s="214"/>
      <c r="AG847" s="214"/>
      <c r="AH847" s="214"/>
      <c r="AI847" s="214"/>
      <c r="AJ847" s="214"/>
    </row>
    <row r="848" ht="12.75" customHeight="1">
      <c r="A848" s="214"/>
      <c r="B848" s="214"/>
      <c r="C848" s="214"/>
      <c r="D848" s="214"/>
      <c r="E848" s="214"/>
      <c r="F848" s="214"/>
      <c r="G848" s="214"/>
      <c r="H848" s="214"/>
      <c r="I848" s="214"/>
      <c r="J848" s="214"/>
      <c r="K848" s="214"/>
      <c r="L848" s="214"/>
      <c r="M848" s="214"/>
      <c r="N848" s="214"/>
      <c r="O848" s="214"/>
      <c r="P848" s="214"/>
      <c r="Q848" s="214"/>
      <c r="R848" s="214"/>
      <c r="S848" s="214"/>
      <c r="T848" s="214"/>
      <c r="U848" s="214"/>
      <c r="V848" s="214"/>
      <c r="W848" s="214"/>
      <c r="X848" s="214"/>
      <c r="Y848" s="214"/>
      <c r="Z848" s="214"/>
      <c r="AA848" s="214"/>
      <c r="AB848" s="214"/>
      <c r="AC848" s="214"/>
      <c r="AD848" s="214"/>
      <c r="AE848" s="214"/>
      <c r="AF848" s="214"/>
      <c r="AG848" s="214"/>
      <c r="AH848" s="214"/>
      <c r="AI848" s="214"/>
      <c r="AJ848" s="214"/>
    </row>
    <row r="849" ht="12.75" customHeight="1">
      <c r="A849" s="214"/>
      <c r="B849" s="214"/>
      <c r="C849" s="214"/>
      <c r="D849" s="214"/>
      <c r="E849" s="214"/>
      <c r="F849" s="214"/>
      <c r="G849" s="214"/>
      <c r="H849" s="214"/>
      <c r="I849" s="214"/>
      <c r="J849" s="214"/>
      <c r="K849" s="214"/>
      <c r="L849" s="214"/>
      <c r="M849" s="214"/>
      <c r="N849" s="214"/>
      <c r="O849" s="214"/>
      <c r="P849" s="214"/>
      <c r="Q849" s="214"/>
      <c r="R849" s="214"/>
      <c r="S849" s="214"/>
      <c r="T849" s="214"/>
      <c r="U849" s="214"/>
      <c r="V849" s="214"/>
      <c r="W849" s="214"/>
      <c r="X849" s="214"/>
      <c r="Y849" s="214"/>
      <c r="Z849" s="214"/>
      <c r="AA849" s="214"/>
      <c r="AB849" s="214"/>
      <c r="AC849" s="214"/>
      <c r="AD849" s="214"/>
      <c r="AE849" s="214"/>
      <c r="AF849" s="214"/>
      <c r="AG849" s="214"/>
      <c r="AH849" s="214"/>
      <c r="AI849" s="214"/>
      <c r="AJ849" s="214"/>
    </row>
    <row r="850" ht="12.75" customHeight="1">
      <c r="A850" s="214"/>
      <c r="B850" s="214"/>
      <c r="C850" s="214"/>
      <c r="D850" s="214"/>
      <c r="E850" s="214"/>
      <c r="F850" s="214"/>
      <c r="G850" s="214"/>
      <c r="H850" s="214"/>
      <c r="I850" s="214"/>
      <c r="J850" s="214"/>
      <c r="K850" s="214"/>
      <c r="L850" s="214"/>
      <c r="M850" s="214"/>
      <c r="N850" s="214"/>
      <c r="O850" s="214"/>
      <c r="P850" s="214"/>
      <c r="Q850" s="214"/>
      <c r="R850" s="214"/>
      <c r="S850" s="214"/>
      <c r="T850" s="214"/>
      <c r="U850" s="214"/>
      <c r="V850" s="214"/>
      <c r="W850" s="214"/>
      <c r="X850" s="214"/>
      <c r="Y850" s="214"/>
      <c r="Z850" s="214"/>
      <c r="AA850" s="214"/>
      <c r="AB850" s="214"/>
      <c r="AC850" s="214"/>
      <c r="AD850" s="214"/>
      <c r="AE850" s="214"/>
      <c r="AF850" s="214"/>
      <c r="AG850" s="214"/>
      <c r="AH850" s="214"/>
      <c r="AI850" s="214"/>
      <c r="AJ850" s="214"/>
    </row>
    <row r="851" ht="12.75" customHeight="1">
      <c r="A851" s="214"/>
      <c r="B851" s="214"/>
      <c r="C851" s="214"/>
      <c r="D851" s="214"/>
      <c r="E851" s="214"/>
      <c r="F851" s="214"/>
      <c r="G851" s="214"/>
      <c r="H851" s="214"/>
      <c r="I851" s="214"/>
      <c r="J851" s="214"/>
      <c r="K851" s="214"/>
      <c r="L851" s="214"/>
      <c r="M851" s="214"/>
      <c r="N851" s="214"/>
      <c r="O851" s="214"/>
      <c r="P851" s="214"/>
      <c r="Q851" s="214"/>
      <c r="R851" s="214"/>
      <c r="S851" s="214"/>
      <c r="T851" s="214"/>
      <c r="U851" s="214"/>
      <c r="V851" s="214"/>
      <c r="W851" s="214"/>
      <c r="X851" s="214"/>
      <c r="Y851" s="214"/>
      <c r="Z851" s="214"/>
      <c r="AA851" s="214"/>
      <c r="AB851" s="214"/>
      <c r="AC851" s="214"/>
      <c r="AD851" s="214"/>
      <c r="AE851" s="214"/>
      <c r="AF851" s="214"/>
      <c r="AG851" s="214"/>
      <c r="AH851" s="214"/>
      <c r="AI851" s="214"/>
      <c r="AJ851" s="214"/>
    </row>
    <row r="852" ht="12.75" customHeight="1">
      <c r="A852" s="214"/>
      <c r="B852" s="214"/>
      <c r="C852" s="214"/>
      <c r="D852" s="214"/>
      <c r="E852" s="214"/>
      <c r="F852" s="214"/>
      <c r="G852" s="214"/>
      <c r="H852" s="214"/>
      <c r="I852" s="214"/>
      <c r="J852" s="214"/>
      <c r="K852" s="214"/>
      <c r="L852" s="214"/>
      <c r="M852" s="214"/>
      <c r="N852" s="214"/>
      <c r="O852" s="214"/>
      <c r="P852" s="214"/>
      <c r="Q852" s="214"/>
      <c r="R852" s="214"/>
      <c r="S852" s="214"/>
      <c r="T852" s="214"/>
      <c r="U852" s="214"/>
      <c r="V852" s="214"/>
      <c r="W852" s="214"/>
      <c r="X852" s="214"/>
      <c r="Y852" s="214"/>
      <c r="Z852" s="214"/>
      <c r="AA852" s="214"/>
      <c r="AB852" s="214"/>
      <c r="AC852" s="214"/>
      <c r="AD852" s="214"/>
      <c r="AE852" s="214"/>
      <c r="AF852" s="214"/>
      <c r="AG852" s="214"/>
      <c r="AH852" s="214"/>
      <c r="AI852" s="214"/>
      <c r="AJ852" s="214"/>
    </row>
    <row r="853" ht="12.75" customHeight="1">
      <c r="A853" s="214"/>
      <c r="B853" s="214"/>
      <c r="C853" s="214"/>
      <c r="D853" s="214"/>
      <c r="E853" s="214"/>
      <c r="F853" s="214"/>
      <c r="G853" s="214"/>
      <c r="H853" s="214"/>
      <c r="I853" s="214"/>
      <c r="J853" s="214"/>
      <c r="K853" s="214"/>
      <c r="L853" s="214"/>
      <c r="M853" s="214"/>
      <c r="N853" s="214"/>
      <c r="O853" s="214"/>
      <c r="P853" s="214"/>
      <c r="Q853" s="214"/>
      <c r="R853" s="214"/>
      <c r="S853" s="214"/>
      <c r="T853" s="214"/>
      <c r="U853" s="214"/>
      <c r="V853" s="214"/>
      <c r="W853" s="214"/>
      <c r="X853" s="214"/>
      <c r="Y853" s="214"/>
      <c r="Z853" s="214"/>
      <c r="AA853" s="214"/>
      <c r="AB853" s="214"/>
      <c r="AC853" s="214"/>
      <c r="AD853" s="214"/>
      <c r="AE853" s="214"/>
      <c r="AF853" s="214"/>
      <c r="AG853" s="214"/>
      <c r="AH853" s="214"/>
      <c r="AI853" s="214"/>
      <c r="AJ853" s="214"/>
    </row>
    <row r="854" ht="12.75" customHeight="1">
      <c r="A854" s="214"/>
      <c r="B854" s="214"/>
      <c r="C854" s="214"/>
      <c r="D854" s="214"/>
      <c r="E854" s="214"/>
      <c r="F854" s="214"/>
      <c r="G854" s="214"/>
      <c r="H854" s="214"/>
      <c r="I854" s="214"/>
      <c r="J854" s="214"/>
      <c r="K854" s="214"/>
      <c r="L854" s="214"/>
      <c r="M854" s="214"/>
      <c r="N854" s="214"/>
      <c r="O854" s="214"/>
      <c r="P854" s="214"/>
      <c r="Q854" s="214"/>
      <c r="R854" s="214"/>
      <c r="S854" s="214"/>
      <c r="T854" s="214"/>
      <c r="U854" s="214"/>
      <c r="V854" s="214"/>
      <c r="W854" s="214"/>
      <c r="X854" s="214"/>
      <c r="Y854" s="214"/>
      <c r="Z854" s="214"/>
      <c r="AA854" s="214"/>
      <c r="AB854" s="214"/>
      <c r="AC854" s="214"/>
      <c r="AD854" s="214"/>
      <c r="AE854" s="214"/>
      <c r="AF854" s="214"/>
      <c r="AG854" s="214"/>
      <c r="AH854" s="214"/>
      <c r="AI854" s="214"/>
      <c r="AJ854" s="214"/>
    </row>
    <row r="855" ht="12.75" customHeight="1">
      <c r="A855" s="214"/>
      <c r="B855" s="214"/>
      <c r="C855" s="214"/>
      <c r="D855" s="214"/>
      <c r="E855" s="214"/>
      <c r="F855" s="214"/>
      <c r="G855" s="214"/>
      <c r="H855" s="214"/>
      <c r="I855" s="214"/>
      <c r="J855" s="214"/>
      <c r="K855" s="214"/>
      <c r="L855" s="214"/>
      <c r="M855" s="214"/>
      <c r="N855" s="214"/>
      <c r="O855" s="214"/>
      <c r="P855" s="214"/>
      <c r="Q855" s="214"/>
      <c r="R855" s="214"/>
      <c r="S855" s="214"/>
      <c r="T855" s="214"/>
      <c r="U855" s="214"/>
      <c r="V855" s="214"/>
      <c r="W855" s="214"/>
      <c r="X855" s="214"/>
      <c r="Y855" s="214"/>
      <c r="Z855" s="214"/>
      <c r="AA855" s="214"/>
      <c r="AB855" s="214"/>
      <c r="AC855" s="214"/>
      <c r="AD855" s="214"/>
      <c r="AE855" s="214"/>
      <c r="AF855" s="214"/>
      <c r="AG855" s="214"/>
      <c r="AH855" s="214"/>
      <c r="AI855" s="214"/>
      <c r="AJ855" s="214"/>
    </row>
    <row r="856" ht="12.75" customHeight="1">
      <c r="A856" s="214"/>
      <c r="B856" s="214"/>
      <c r="C856" s="214"/>
      <c r="D856" s="214"/>
      <c r="E856" s="214"/>
      <c r="F856" s="214"/>
      <c r="G856" s="214"/>
      <c r="H856" s="214"/>
      <c r="I856" s="214"/>
      <c r="J856" s="214"/>
      <c r="K856" s="214"/>
      <c r="L856" s="214"/>
      <c r="M856" s="214"/>
      <c r="N856" s="214"/>
      <c r="O856" s="214"/>
      <c r="P856" s="214"/>
      <c r="Q856" s="214"/>
      <c r="R856" s="214"/>
      <c r="S856" s="214"/>
      <c r="T856" s="214"/>
      <c r="U856" s="214"/>
      <c r="V856" s="214"/>
      <c r="W856" s="214"/>
      <c r="X856" s="214"/>
      <c r="Y856" s="214"/>
      <c r="Z856" s="214"/>
      <c r="AA856" s="214"/>
      <c r="AB856" s="214"/>
      <c r="AC856" s="214"/>
      <c r="AD856" s="214"/>
      <c r="AE856" s="214"/>
      <c r="AF856" s="214"/>
      <c r="AG856" s="214"/>
      <c r="AH856" s="214"/>
      <c r="AI856" s="214"/>
      <c r="AJ856" s="214"/>
    </row>
    <row r="857" ht="12.75" customHeight="1">
      <c r="A857" s="214"/>
      <c r="B857" s="214"/>
      <c r="C857" s="214"/>
      <c r="D857" s="214"/>
      <c r="E857" s="214"/>
      <c r="F857" s="214"/>
      <c r="G857" s="214"/>
      <c r="H857" s="214"/>
      <c r="I857" s="214"/>
      <c r="J857" s="214"/>
      <c r="K857" s="214"/>
      <c r="L857" s="214"/>
      <c r="M857" s="214"/>
      <c r="N857" s="214"/>
      <c r="O857" s="214"/>
      <c r="P857" s="214"/>
      <c r="Q857" s="214"/>
      <c r="R857" s="214"/>
      <c r="S857" s="214"/>
      <c r="T857" s="214"/>
      <c r="U857" s="214"/>
      <c r="V857" s="214"/>
      <c r="W857" s="214"/>
      <c r="X857" s="214"/>
      <c r="Y857" s="214"/>
      <c r="Z857" s="214"/>
      <c r="AA857" s="214"/>
      <c r="AB857" s="214"/>
      <c r="AC857" s="214"/>
      <c r="AD857" s="214"/>
      <c r="AE857" s="214"/>
      <c r="AF857" s="214"/>
      <c r="AG857" s="214"/>
      <c r="AH857" s="214"/>
      <c r="AI857" s="214"/>
      <c r="AJ857" s="214"/>
    </row>
    <row r="858" ht="12.75" customHeight="1">
      <c r="A858" s="214"/>
      <c r="B858" s="214"/>
      <c r="C858" s="214"/>
      <c r="D858" s="214"/>
      <c r="E858" s="214"/>
      <c r="F858" s="214"/>
      <c r="G858" s="214"/>
      <c r="H858" s="214"/>
      <c r="I858" s="214"/>
      <c r="J858" s="214"/>
      <c r="K858" s="214"/>
      <c r="L858" s="214"/>
      <c r="M858" s="214"/>
      <c r="N858" s="214"/>
      <c r="O858" s="214"/>
      <c r="P858" s="214"/>
      <c r="Q858" s="214"/>
      <c r="R858" s="214"/>
      <c r="S858" s="214"/>
      <c r="T858" s="214"/>
      <c r="U858" s="214"/>
      <c r="V858" s="214"/>
      <c r="W858" s="214"/>
      <c r="X858" s="214"/>
      <c r="Y858" s="214"/>
      <c r="Z858" s="214"/>
      <c r="AA858" s="214"/>
      <c r="AB858" s="214"/>
      <c r="AC858" s="214"/>
      <c r="AD858" s="214"/>
      <c r="AE858" s="214"/>
      <c r="AF858" s="214"/>
      <c r="AG858" s="214"/>
      <c r="AH858" s="214"/>
      <c r="AI858" s="214"/>
      <c r="AJ858" s="214"/>
    </row>
    <row r="859" ht="12.75" customHeight="1">
      <c r="A859" s="214"/>
      <c r="B859" s="214"/>
      <c r="C859" s="214"/>
      <c r="D859" s="214"/>
      <c r="E859" s="214"/>
      <c r="F859" s="214"/>
      <c r="G859" s="214"/>
      <c r="H859" s="214"/>
      <c r="I859" s="214"/>
      <c r="J859" s="214"/>
      <c r="K859" s="214"/>
      <c r="L859" s="214"/>
      <c r="M859" s="214"/>
      <c r="N859" s="214"/>
      <c r="O859" s="214"/>
      <c r="P859" s="214"/>
      <c r="Q859" s="214"/>
      <c r="R859" s="214"/>
      <c r="S859" s="214"/>
      <c r="T859" s="214"/>
      <c r="U859" s="214"/>
      <c r="V859" s="214"/>
      <c r="W859" s="214"/>
      <c r="X859" s="214"/>
      <c r="Y859" s="214"/>
      <c r="Z859" s="214"/>
      <c r="AA859" s="214"/>
      <c r="AB859" s="214"/>
      <c r="AC859" s="214"/>
      <c r="AD859" s="214"/>
      <c r="AE859" s="214"/>
      <c r="AF859" s="214"/>
      <c r="AG859" s="214"/>
      <c r="AH859" s="214"/>
      <c r="AI859" s="214"/>
      <c r="AJ859" s="214"/>
    </row>
    <row r="860" ht="12.75" customHeight="1">
      <c r="A860" s="214"/>
      <c r="B860" s="214"/>
      <c r="C860" s="214"/>
      <c r="D860" s="214"/>
      <c r="E860" s="214"/>
      <c r="F860" s="214"/>
      <c r="G860" s="214"/>
      <c r="H860" s="214"/>
      <c r="I860" s="214"/>
      <c r="J860" s="214"/>
      <c r="K860" s="214"/>
      <c r="L860" s="214"/>
      <c r="M860" s="214"/>
      <c r="N860" s="214"/>
      <c r="O860" s="214"/>
      <c r="P860" s="214"/>
      <c r="Q860" s="214"/>
      <c r="R860" s="214"/>
      <c r="S860" s="214"/>
      <c r="T860" s="214"/>
      <c r="U860" s="214"/>
      <c r="V860" s="214"/>
      <c r="W860" s="214"/>
      <c r="X860" s="214"/>
      <c r="Y860" s="214"/>
      <c r="Z860" s="214"/>
      <c r="AA860" s="214"/>
      <c r="AB860" s="214"/>
      <c r="AC860" s="214"/>
      <c r="AD860" s="214"/>
      <c r="AE860" s="214"/>
      <c r="AF860" s="214"/>
      <c r="AG860" s="214"/>
      <c r="AH860" s="214"/>
      <c r="AI860" s="214"/>
      <c r="AJ860" s="214"/>
    </row>
    <row r="861" ht="12.75" customHeight="1">
      <c r="A861" s="214"/>
      <c r="B861" s="214"/>
      <c r="C861" s="214"/>
      <c r="D861" s="214"/>
      <c r="E861" s="214"/>
      <c r="F861" s="214"/>
      <c r="G861" s="214"/>
      <c r="H861" s="214"/>
      <c r="I861" s="214"/>
      <c r="J861" s="214"/>
      <c r="K861" s="214"/>
      <c r="L861" s="214"/>
      <c r="M861" s="214"/>
      <c r="N861" s="214"/>
      <c r="O861" s="214"/>
      <c r="P861" s="214"/>
      <c r="Q861" s="214"/>
      <c r="R861" s="214"/>
      <c r="S861" s="214"/>
      <c r="T861" s="214"/>
      <c r="U861" s="214"/>
      <c r="V861" s="214"/>
      <c r="W861" s="214"/>
      <c r="X861" s="214"/>
      <c r="Y861" s="214"/>
      <c r="Z861" s="214"/>
      <c r="AA861" s="214"/>
      <c r="AB861" s="214"/>
      <c r="AC861" s="214"/>
      <c r="AD861" s="214"/>
      <c r="AE861" s="214"/>
      <c r="AF861" s="214"/>
      <c r="AG861" s="214"/>
      <c r="AH861" s="214"/>
      <c r="AI861" s="214"/>
      <c r="AJ861" s="214"/>
    </row>
    <row r="862" ht="12.75" customHeight="1">
      <c r="A862" s="214"/>
      <c r="B862" s="214"/>
      <c r="C862" s="214"/>
      <c r="D862" s="214"/>
      <c r="E862" s="214"/>
      <c r="F862" s="214"/>
      <c r="G862" s="214"/>
      <c r="H862" s="214"/>
      <c r="I862" s="214"/>
      <c r="J862" s="214"/>
      <c r="K862" s="214"/>
      <c r="L862" s="214"/>
      <c r="M862" s="214"/>
      <c r="N862" s="214"/>
      <c r="O862" s="214"/>
      <c r="P862" s="214"/>
      <c r="Q862" s="214"/>
      <c r="R862" s="214"/>
      <c r="S862" s="214"/>
      <c r="T862" s="214"/>
      <c r="U862" s="214"/>
      <c r="V862" s="214"/>
      <c r="W862" s="214"/>
      <c r="X862" s="214"/>
      <c r="Y862" s="214"/>
      <c r="Z862" s="214"/>
      <c r="AA862" s="214"/>
      <c r="AB862" s="214"/>
      <c r="AC862" s="214"/>
      <c r="AD862" s="214"/>
      <c r="AE862" s="214"/>
      <c r="AF862" s="214"/>
      <c r="AG862" s="214"/>
      <c r="AH862" s="214"/>
      <c r="AI862" s="214"/>
      <c r="AJ862" s="214"/>
    </row>
    <row r="863" ht="12.75" customHeight="1">
      <c r="A863" s="214"/>
      <c r="B863" s="214"/>
      <c r="C863" s="214"/>
      <c r="D863" s="214"/>
      <c r="E863" s="214"/>
      <c r="F863" s="214"/>
      <c r="G863" s="214"/>
      <c r="H863" s="214"/>
      <c r="I863" s="214"/>
      <c r="J863" s="214"/>
      <c r="K863" s="214"/>
      <c r="L863" s="214"/>
      <c r="M863" s="214"/>
      <c r="N863" s="214"/>
      <c r="O863" s="214"/>
      <c r="P863" s="214"/>
      <c r="Q863" s="214"/>
      <c r="R863" s="214"/>
      <c r="S863" s="214"/>
      <c r="T863" s="214"/>
      <c r="U863" s="214"/>
      <c r="V863" s="214"/>
      <c r="W863" s="214"/>
      <c r="X863" s="214"/>
      <c r="Y863" s="214"/>
      <c r="Z863" s="214"/>
      <c r="AA863" s="214"/>
      <c r="AB863" s="214"/>
      <c r="AC863" s="214"/>
      <c r="AD863" s="214"/>
      <c r="AE863" s="214"/>
      <c r="AF863" s="214"/>
      <c r="AG863" s="214"/>
      <c r="AH863" s="214"/>
      <c r="AI863" s="214"/>
      <c r="AJ863" s="214"/>
    </row>
    <row r="864" ht="12.75" customHeight="1">
      <c r="A864" s="214"/>
      <c r="B864" s="214"/>
      <c r="C864" s="214"/>
      <c r="D864" s="214"/>
      <c r="E864" s="214"/>
      <c r="F864" s="214"/>
      <c r="G864" s="214"/>
      <c r="H864" s="214"/>
      <c r="I864" s="214"/>
      <c r="J864" s="214"/>
      <c r="K864" s="214"/>
      <c r="L864" s="214"/>
      <c r="M864" s="214"/>
      <c r="N864" s="214"/>
      <c r="O864" s="214"/>
      <c r="P864" s="214"/>
      <c r="Q864" s="214"/>
      <c r="R864" s="214"/>
      <c r="S864" s="214"/>
      <c r="T864" s="214"/>
      <c r="U864" s="214"/>
      <c r="V864" s="214"/>
      <c r="W864" s="214"/>
      <c r="X864" s="214"/>
      <c r="Y864" s="214"/>
      <c r="Z864" s="214"/>
      <c r="AA864" s="214"/>
      <c r="AB864" s="214"/>
      <c r="AC864" s="214"/>
      <c r="AD864" s="214"/>
      <c r="AE864" s="214"/>
      <c r="AF864" s="214"/>
      <c r="AG864" s="214"/>
      <c r="AH864" s="214"/>
      <c r="AI864" s="214"/>
      <c r="AJ864" s="214"/>
    </row>
    <row r="865" ht="12.75" customHeight="1">
      <c r="A865" s="214"/>
      <c r="B865" s="214"/>
      <c r="C865" s="214"/>
      <c r="D865" s="214"/>
      <c r="E865" s="214"/>
      <c r="F865" s="214"/>
      <c r="G865" s="214"/>
      <c r="H865" s="214"/>
      <c r="I865" s="214"/>
      <c r="J865" s="214"/>
      <c r="K865" s="214"/>
      <c r="L865" s="214"/>
      <c r="M865" s="214"/>
      <c r="N865" s="214"/>
      <c r="O865" s="214"/>
      <c r="P865" s="214"/>
      <c r="Q865" s="214"/>
      <c r="R865" s="214"/>
      <c r="S865" s="214"/>
      <c r="T865" s="214"/>
      <c r="U865" s="214"/>
      <c r="V865" s="214"/>
      <c r="W865" s="214"/>
      <c r="X865" s="214"/>
      <c r="Y865" s="214"/>
      <c r="Z865" s="214"/>
      <c r="AA865" s="214"/>
      <c r="AB865" s="214"/>
      <c r="AC865" s="214"/>
      <c r="AD865" s="214"/>
      <c r="AE865" s="214"/>
      <c r="AF865" s="214"/>
      <c r="AG865" s="214"/>
      <c r="AH865" s="214"/>
      <c r="AI865" s="214"/>
      <c r="AJ865" s="214"/>
    </row>
    <row r="866" ht="12.75" customHeight="1">
      <c r="A866" s="214"/>
      <c r="B866" s="214"/>
      <c r="C866" s="214"/>
      <c r="D866" s="214"/>
      <c r="E866" s="214"/>
      <c r="F866" s="214"/>
      <c r="G866" s="214"/>
      <c r="H866" s="214"/>
      <c r="I866" s="214"/>
      <c r="J866" s="214"/>
      <c r="K866" s="214"/>
      <c r="L866" s="214"/>
      <c r="M866" s="214"/>
      <c r="N866" s="214"/>
      <c r="O866" s="214"/>
      <c r="P866" s="214"/>
      <c r="Q866" s="214"/>
      <c r="R866" s="214"/>
      <c r="S866" s="214"/>
      <c r="T866" s="214"/>
      <c r="U866" s="214"/>
      <c r="V866" s="214"/>
      <c r="W866" s="214"/>
      <c r="X866" s="214"/>
      <c r="Y866" s="214"/>
      <c r="Z866" s="214"/>
      <c r="AA866" s="214"/>
      <c r="AB866" s="214"/>
      <c r="AC866" s="214"/>
      <c r="AD866" s="214"/>
      <c r="AE866" s="214"/>
      <c r="AF866" s="214"/>
      <c r="AG866" s="214"/>
      <c r="AH866" s="214"/>
      <c r="AI866" s="214"/>
      <c r="AJ866" s="214"/>
    </row>
    <row r="867" ht="12.75" customHeight="1">
      <c r="A867" s="214"/>
      <c r="B867" s="214"/>
      <c r="C867" s="214"/>
      <c r="D867" s="214"/>
      <c r="E867" s="214"/>
      <c r="F867" s="214"/>
      <c r="G867" s="214"/>
      <c r="H867" s="214"/>
      <c r="I867" s="214"/>
      <c r="J867" s="214"/>
      <c r="K867" s="214"/>
      <c r="L867" s="214"/>
      <c r="M867" s="214"/>
      <c r="N867" s="214"/>
      <c r="O867" s="214"/>
      <c r="P867" s="214"/>
      <c r="Q867" s="214"/>
      <c r="R867" s="214"/>
      <c r="S867" s="214"/>
      <c r="T867" s="214"/>
      <c r="U867" s="214"/>
      <c r="V867" s="214"/>
      <c r="W867" s="214"/>
      <c r="X867" s="214"/>
      <c r="Y867" s="214"/>
      <c r="Z867" s="214"/>
      <c r="AA867" s="214"/>
      <c r="AB867" s="214"/>
      <c r="AC867" s="214"/>
      <c r="AD867" s="214"/>
      <c r="AE867" s="214"/>
      <c r="AF867" s="214"/>
      <c r="AG867" s="214"/>
      <c r="AH867" s="214"/>
      <c r="AI867" s="214"/>
      <c r="AJ867" s="214"/>
    </row>
    <row r="868" ht="12.75" customHeight="1">
      <c r="A868" s="214"/>
      <c r="B868" s="214"/>
      <c r="C868" s="214"/>
      <c r="D868" s="214"/>
      <c r="E868" s="214"/>
      <c r="F868" s="214"/>
      <c r="G868" s="214"/>
      <c r="H868" s="214"/>
      <c r="I868" s="214"/>
      <c r="J868" s="214"/>
      <c r="K868" s="214"/>
      <c r="L868" s="214"/>
      <c r="M868" s="214"/>
      <c r="N868" s="214"/>
      <c r="O868" s="214"/>
      <c r="P868" s="214"/>
      <c r="Q868" s="214"/>
      <c r="R868" s="214"/>
      <c r="S868" s="214"/>
      <c r="T868" s="214"/>
      <c r="U868" s="214"/>
      <c r="V868" s="214"/>
      <c r="W868" s="214"/>
      <c r="X868" s="214"/>
      <c r="Y868" s="214"/>
      <c r="Z868" s="214"/>
      <c r="AA868" s="214"/>
      <c r="AB868" s="214"/>
      <c r="AC868" s="214"/>
      <c r="AD868" s="214"/>
      <c r="AE868" s="214"/>
      <c r="AF868" s="214"/>
      <c r="AG868" s="214"/>
      <c r="AH868" s="214"/>
      <c r="AI868" s="214"/>
      <c r="AJ868" s="214"/>
    </row>
    <row r="869" ht="12.75" customHeight="1">
      <c r="A869" s="214"/>
      <c r="B869" s="214"/>
      <c r="C869" s="214"/>
      <c r="D869" s="214"/>
      <c r="E869" s="214"/>
      <c r="F869" s="214"/>
      <c r="G869" s="214"/>
      <c r="H869" s="214"/>
      <c r="I869" s="214"/>
      <c r="J869" s="214"/>
      <c r="K869" s="214"/>
      <c r="L869" s="214"/>
      <c r="M869" s="214"/>
      <c r="N869" s="214"/>
      <c r="O869" s="214"/>
      <c r="P869" s="214"/>
      <c r="Q869" s="214"/>
      <c r="R869" s="214"/>
      <c r="S869" s="214"/>
      <c r="T869" s="214"/>
      <c r="U869" s="214"/>
      <c r="V869" s="214"/>
      <c r="W869" s="214"/>
      <c r="X869" s="214"/>
      <c r="Y869" s="214"/>
      <c r="Z869" s="214"/>
      <c r="AA869" s="214"/>
      <c r="AB869" s="214"/>
      <c r="AC869" s="214"/>
      <c r="AD869" s="214"/>
      <c r="AE869" s="214"/>
      <c r="AF869" s="214"/>
      <c r="AG869" s="214"/>
      <c r="AH869" s="214"/>
      <c r="AI869" s="214"/>
      <c r="AJ869" s="214"/>
    </row>
    <row r="870" ht="12.75" customHeight="1">
      <c r="A870" s="214"/>
      <c r="B870" s="214"/>
      <c r="C870" s="214"/>
      <c r="D870" s="214"/>
      <c r="E870" s="214"/>
      <c r="F870" s="214"/>
      <c r="G870" s="214"/>
      <c r="H870" s="214"/>
      <c r="I870" s="214"/>
      <c r="J870" s="214"/>
      <c r="K870" s="214"/>
      <c r="L870" s="214"/>
      <c r="M870" s="214"/>
      <c r="N870" s="214"/>
      <c r="O870" s="214"/>
      <c r="P870" s="214"/>
      <c r="Q870" s="214"/>
      <c r="R870" s="214"/>
      <c r="S870" s="214"/>
      <c r="T870" s="214"/>
      <c r="U870" s="214"/>
      <c r="V870" s="214"/>
      <c r="W870" s="214"/>
      <c r="X870" s="214"/>
      <c r="Y870" s="214"/>
      <c r="Z870" s="214"/>
      <c r="AA870" s="214"/>
      <c r="AB870" s="214"/>
      <c r="AC870" s="214"/>
      <c r="AD870" s="214"/>
      <c r="AE870" s="214"/>
      <c r="AF870" s="214"/>
      <c r="AG870" s="214"/>
      <c r="AH870" s="214"/>
      <c r="AI870" s="214"/>
      <c r="AJ870" s="214"/>
    </row>
    <row r="871" ht="12.75" customHeight="1">
      <c r="A871" s="214"/>
      <c r="B871" s="214"/>
      <c r="C871" s="214"/>
      <c r="D871" s="214"/>
      <c r="E871" s="214"/>
      <c r="F871" s="214"/>
      <c r="G871" s="214"/>
      <c r="H871" s="214"/>
      <c r="I871" s="214"/>
      <c r="J871" s="214"/>
      <c r="K871" s="214"/>
      <c r="L871" s="214"/>
      <c r="M871" s="214"/>
      <c r="N871" s="214"/>
      <c r="O871" s="214"/>
      <c r="P871" s="214"/>
      <c r="Q871" s="214"/>
      <c r="R871" s="214"/>
      <c r="S871" s="214"/>
      <c r="T871" s="214"/>
      <c r="U871" s="214"/>
      <c r="V871" s="214"/>
      <c r="W871" s="214"/>
      <c r="X871" s="214"/>
      <c r="Y871" s="214"/>
      <c r="Z871" s="214"/>
      <c r="AA871" s="214"/>
      <c r="AB871" s="214"/>
      <c r="AC871" s="214"/>
      <c r="AD871" s="214"/>
      <c r="AE871" s="214"/>
      <c r="AF871" s="214"/>
      <c r="AG871" s="214"/>
      <c r="AH871" s="214"/>
      <c r="AI871" s="214"/>
      <c r="AJ871" s="214"/>
    </row>
    <row r="872" ht="12.75" customHeight="1">
      <c r="A872" s="214"/>
      <c r="B872" s="214"/>
      <c r="C872" s="214"/>
      <c r="D872" s="214"/>
      <c r="E872" s="214"/>
      <c r="F872" s="214"/>
      <c r="G872" s="214"/>
      <c r="H872" s="214"/>
      <c r="I872" s="214"/>
      <c r="J872" s="214"/>
      <c r="K872" s="214"/>
      <c r="L872" s="214"/>
      <c r="M872" s="214"/>
      <c r="N872" s="214"/>
      <c r="O872" s="214"/>
      <c r="P872" s="214"/>
      <c r="Q872" s="214"/>
      <c r="R872" s="214"/>
      <c r="S872" s="214"/>
      <c r="T872" s="214"/>
      <c r="U872" s="214"/>
      <c r="V872" s="214"/>
      <c r="W872" s="214"/>
      <c r="X872" s="214"/>
      <c r="Y872" s="214"/>
      <c r="Z872" s="214"/>
      <c r="AA872" s="214"/>
      <c r="AB872" s="214"/>
      <c r="AC872" s="214"/>
      <c r="AD872" s="214"/>
      <c r="AE872" s="214"/>
      <c r="AF872" s="214"/>
      <c r="AG872" s="214"/>
      <c r="AH872" s="214"/>
      <c r="AI872" s="214"/>
      <c r="AJ872" s="214"/>
    </row>
    <row r="873" ht="12.75" customHeight="1">
      <c r="A873" s="214"/>
      <c r="B873" s="214"/>
      <c r="C873" s="214"/>
      <c r="D873" s="214"/>
      <c r="E873" s="214"/>
      <c r="F873" s="214"/>
      <c r="G873" s="214"/>
      <c r="H873" s="214"/>
      <c r="I873" s="214"/>
      <c r="J873" s="214"/>
      <c r="K873" s="214"/>
      <c r="L873" s="214"/>
      <c r="M873" s="214"/>
      <c r="N873" s="214"/>
      <c r="O873" s="214"/>
      <c r="P873" s="214"/>
      <c r="Q873" s="214"/>
      <c r="R873" s="214"/>
      <c r="S873" s="214"/>
      <c r="T873" s="214"/>
      <c r="U873" s="214"/>
      <c r="V873" s="214"/>
      <c r="W873" s="214"/>
      <c r="X873" s="214"/>
      <c r="Y873" s="214"/>
      <c r="Z873" s="214"/>
      <c r="AA873" s="214"/>
      <c r="AB873" s="214"/>
      <c r="AC873" s="214"/>
      <c r="AD873" s="214"/>
      <c r="AE873" s="214"/>
      <c r="AF873" s="214"/>
      <c r="AG873" s="214"/>
      <c r="AH873" s="214"/>
      <c r="AI873" s="214"/>
      <c r="AJ873" s="214"/>
    </row>
    <row r="874" ht="12.75" customHeight="1">
      <c r="A874" s="214"/>
      <c r="B874" s="214"/>
      <c r="C874" s="214"/>
      <c r="D874" s="214"/>
      <c r="E874" s="214"/>
      <c r="F874" s="214"/>
      <c r="G874" s="214"/>
      <c r="H874" s="214"/>
      <c r="I874" s="214"/>
      <c r="J874" s="214"/>
      <c r="K874" s="214"/>
      <c r="L874" s="214"/>
      <c r="M874" s="214"/>
      <c r="N874" s="214"/>
      <c r="O874" s="214"/>
      <c r="P874" s="214"/>
      <c r="Q874" s="214"/>
      <c r="R874" s="214"/>
      <c r="S874" s="214"/>
      <c r="T874" s="214"/>
      <c r="U874" s="214"/>
      <c r="V874" s="214"/>
      <c r="W874" s="214"/>
      <c r="X874" s="214"/>
      <c r="Y874" s="214"/>
      <c r="Z874" s="214"/>
      <c r="AA874" s="214"/>
      <c r="AB874" s="214"/>
      <c r="AC874" s="214"/>
      <c r="AD874" s="214"/>
      <c r="AE874" s="214"/>
      <c r="AF874" s="214"/>
      <c r="AG874" s="214"/>
      <c r="AH874" s="214"/>
      <c r="AI874" s="214"/>
      <c r="AJ874" s="214"/>
    </row>
    <row r="875" ht="12.75" customHeight="1">
      <c r="A875" s="214"/>
      <c r="B875" s="214"/>
      <c r="C875" s="214"/>
      <c r="D875" s="214"/>
      <c r="E875" s="214"/>
      <c r="F875" s="214"/>
      <c r="G875" s="214"/>
      <c r="H875" s="214"/>
      <c r="I875" s="214"/>
      <c r="J875" s="214"/>
      <c r="K875" s="214"/>
      <c r="L875" s="214"/>
      <c r="M875" s="214"/>
      <c r="N875" s="214"/>
      <c r="O875" s="214"/>
      <c r="P875" s="214"/>
      <c r="Q875" s="214"/>
      <c r="R875" s="214"/>
      <c r="S875" s="214"/>
      <c r="T875" s="214"/>
      <c r="U875" s="214"/>
      <c r="V875" s="214"/>
      <c r="W875" s="214"/>
      <c r="X875" s="214"/>
      <c r="Y875" s="214"/>
      <c r="Z875" s="214"/>
      <c r="AA875" s="214"/>
      <c r="AB875" s="214"/>
      <c r="AC875" s="214"/>
      <c r="AD875" s="214"/>
      <c r="AE875" s="214"/>
      <c r="AF875" s="214"/>
      <c r="AG875" s="214"/>
      <c r="AH875" s="214"/>
      <c r="AI875" s="214"/>
      <c r="AJ875" s="214"/>
    </row>
    <row r="876" ht="12.75" customHeight="1">
      <c r="A876" s="214"/>
      <c r="B876" s="214"/>
      <c r="C876" s="214"/>
      <c r="D876" s="214"/>
      <c r="E876" s="214"/>
      <c r="F876" s="214"/>
      <c r="G876" s="214"/>
      <c r="H876" s="214"/>
      <c r="I876" s="214"/>
      <c r="J876" s="214"/>
      <c r="K876" s="214"/>
      <c r="L876" s="214"/>
      <c r="M876" s="214"/>
      <c r="N876" s="214"/>
      <c r="O876" s="214"/>
      <c r="P876" s="214"/>
      <c r="Q876" s="214"/>
      <c r="R876" s="214"/>
      <c r="S876" s="214"/>
      <c r="T876" s="214"/>
      <c r="U876" s="214"/>
      <c r="V876" s="214"/>
      <c r="W876" s="214"/>
      <c r="X876" s="214"/>
      <c r="Y876" s="214"/>
      <c r="Z876" s="214"/>
      <c r="AA876" s="214"/>
      <c r="AB876" s="214"/>
      <c r="AC876" s="214"/>
      <c r="AD876" s="214"/>
      <c r="AE876" s="214"/>
      <c r="AF876" s="214"/>
      <c r="AG876" s="214"/>
      <c r="AH876" s="214"/>
      <c r="AI876" s="214"/>
      <c r="AJ876" s="214"/>
    </row>
    <row r="877" ht="12.75" customHeight="1">
      <c r="A877" s="214"/>
      <c r="B877" s="214"/>
      <c r="C877" s="214"/>
      <c r="D877" s="214"/>
      <c r="E877" s="214"/>
      <c r="F877" s="214"/>
      <c r="G877" s="214"/>
      <c r="H877" s="214"/>
      <c r="I877" s="214"/>
      <c r="J877" s="214"/>
      <c r="K877" s="214"/>
      <c r="L877" s="214"/>
      <c r="M877" s="214"/>
      <c r="N877" s="214"/>
      <c r="O877" s="214"/>
      <c r="P877" s="214"/>
      <c r="Q877" s="214"/>
      <c r="R877" s="214"/>
      <c r="S877" s="214"/>
      <c r="T877" s="214"/>
      <c r="U877" s="214"/>
      <c r="V877" s="214"/>
      <c r="W877" s="214"/>
      <c r="X877" s="214"/>
      <c r="Y877" s="214"/>
      <c r="Z877" s="214"/>
      <c r="AA877" s="214"/>
      <c r="AB877" s="214"/>
      <c r="AC877" s="214"/>
      <c r="AD877" s="214"/>
      <c r="AE877" s="214"/>
      <c r="AF877" s="214"/>
      <c r="AG877" s="214"/>
      <c r="AH877" s="214"/>
      <c r="AI877" s="214"/>
      <c r="AJ877" s="214"/>
    </row>
    <row r="878" ht="12.75" customHeight="1">
      <c r="A878" s="214"/>
      <c r="B878" s="214"/>
      <c r="C878" s="214"/>
      <c r="D878" s="214"/>
      <c r="E878" s="214"/>
      <c r="F878" s="214"/>
      <c r="G878" s="214"/>
      <c r="H878" s="214"/>
      <c r="I878" s="214"/>
      <c r="J878" s="214"/>
      <c r="K878" s="214"/>
      <c r="L878" s="214"/>
      <c r="M878" s="214"/>
      <c r="N878" s="214"/>
      <c r="O878" s="214"/>
      <c r="P878" s="214"/>
      <c r="Q878" s="214"/>
      <c r="R878" s="214"/>
      <c r="S878" s="214"/>
      <c r="T878" s="214"/>
      <c r="U878" s="214"/>
      <c r="V878" s="214"/>
      <c r="W878" s="214"/>
      <c r="X878" s="214"/>
      <c r="Y878" s="214"/>
      <c r="Z878" s="214"/>
      <c r="AA878" s="214"/>
      <c r="AB878" s="214"/>
      <c r="AC878" s="214"/>
      <c r="AD878" s="214"/>
      <c r="AE878" s="214"/>
      <c r="AF878" s="214"/>
      <c r="AG878" s="214"/>
      <c r="AH878" s="214"/>
      <c r="AI878" s="214"/>
      <c r="AJ878" s="214"/>
    </row>
    <row r="879" ht="12.75" customHeight="1">
      <c r="A879" s="214"/>
      <c r="B879" s="214"/>
      <c r="C879" s="214"/>
      <c r="D879" s="214"/>
      <c r="E879" s="214"/>
      <c r="F879" s="214"/>
      <c r="G879" s="214"/>
      <c r="H879" s="214"/>
      <c r="I879" s="214"/>
      <c r="J879" s="214"/>
      <c r="K879" s="214"/>
      <c r="L879" s="214"/>
      <c r="M879" s="214"/>
      <c r="N879" s="214"/>
      <c r="O879" s="214"/>
      <c r="P879" s="214"/>
      <c r="Q879" s="214"/>
      <c r="R879" s="214"/>
      <c r="S879" s="214"/>
      <c r="T879" s="214"/>
      <c r="U879" s="214"/>
      <c r="V879" s="214"/>
      <c r="W879" s="214"/>
      <c r="X879" s="214"/>
      <c r="Y879" s="214"/>
      <c r="Z879" s="214"/>
      <c r="AA879" s="214"/>
      <c r="AB879" s="214"/>
      <c r="AC879" s="214"/>
      <c r="AD879" s="214"/>
      <c r="AE879" s="214"/>
      <c r="AF879" s="214"/>
      <c r="AG879" s="214"/>
      <c r="AH879" s="214"/>
      <c r="AI879" s="214"/>
      <c r="AJ879" s="214"/>
    </row>
    <row r="880" ht="12.75" customHeight="1">
      <c r="A880" s="214"/>
      <c r="B880" s="214"/>
      <c r="C880" s="214"/>
      <c r="D880" s="214"/>
      <c r="E880" s="214"/>
      <c r="F880" s="214"/>
      <c r="G880" s="214"/>
      <c r="H880" s="214"/>
      <c r="I880" s="214"/>
      <c r="J880" s="214"/>
      <c r="K880" s="214"/>
      <c r="L880" s="214"/>
      <c r="M880" s="214"/>
      <c r="N880" s="214"/>
      <c r="O880" s="214"/>
      <c r="P880" s="214"/>
      <c r="Q880" s="214"/>
      <c r="R880" s="214"/>
      <c r="S880" s="214"/>
      <c r="T880" s="214"/>
      <c r="U880" s="214"/>
      <c r="V880" s="214"/>
      <c r="W880" s="214"/>
      <c r="X880" s="214"/>
      <c r="Y880" s="214"/>
      <c r="Z880" s="214"/>
      <c r="AA880" s="214"/>
      <c r="AB880" s="214"/>
      <c r="AC880" s="214"/>
      <c r="AD880" s="214"/>
      <c r="AE880" s="214"/>
      <c r="AF880" s="214"/>
      <c r="AG880" s="214"/>
      <c r="AH880" s="214"/>
      <c r="AI880" s="214"/>
      <c r="AJ880" s="214"/>
    </row>
    <row r="881" ht="12.75" customHeight="1">
      <c r="A881" s="214"/>
      <c r="B881" s="214"/>
      <c r="C881" s="214"/>
      <c r="D881" s="214"/>
      <c r="E881" s="214"/>
      <c r="F881" s="214"/>
      <c r="G881" s="214"/>
      <c r="H881" s="214"/>
      <c r="I881" s="214"/>
      <c r="J881" s="214"/>
      <c r="K881" s="214"/>
      <c r="L881" s="214"/>
      <c r="M881" s="214"/>
      <c r="N881" s="214"/>
      <c r="O881" s="214"/>
      <c r="P881" s="214"/>
      <c r="Q881" s="214"/>
      <c r="R881" s="214"/>
      <c r="S881" s="214"/>
      <c r="T881" s="214"/>
      <c r="U881" s="214"/>
      <c r="V881" s="214"/>
      <c r="W881" s="214"/>
      <c r="X881" s="214"/>
      <c r="Y881" s="214"/>
      <c r="Z881" s="214"/>
      <c r="AA881" s="214"/>
      <c r="AB881" s="214"/>
      <c r="AC881" s="214"/>
      <c r="AD881" s="214"/>
      <c r="AE881" s="214"/>
      <c r="AF881" s="214"/>
      <c r="AG881" s="214"/>
      <c r="AH881" s="214"/>
      <c r="AI881" s="214"/>
      <c r="AJ881" s="214"/>
    </row>
    <row r="882" ht="12.75" customHeight="1">
      <c r="A882" s="214"/>
      <c r="B882" s="214"/>
      <c r="C882" s="214"/>
      <c r="D882" s="214"/>
      <c r="E882" s="214"/>
      <c r="F882" s="214"/>
      <c r="G882" s="214"/>
      <c r="H882" s="214"/>
      <c r="I882" s="214"/>
      <c r="J882" s="214"/>
      <c r="K882" s="214"/>
      <c r="L882" s="214"/>
      <c r="M882" s="214"/>
      <c r="N882" s="214"/>
      <c r="O882" s="214"/>
      <c r="P882" s="214"/>
      <c r="Q882" s="214"/>
      <c r="R882" s="214"/>
      <c r="S882" s="214"/>
      <c r="T882" s="214"/>
      <c r="U882" s="214"/>
      <c r="V882" s="214"/>
      <c r="W882" s="214"/>
      <c r="X882" s="214"/>
      <c r="Y882" s="214"/>
      <c r="Z882" s="214"/>
      <c r="AA882" s="214"/>
      <c r="AB882" s="214"/>
      <c r="AC882" s="214"/>
      <c r="AD882" s="214"/>
      <c r="AE882" s="214"/>
      <c r="AF882" s="214"/>
      <c r="AG882" s="214"/>
      <c r="AH882" s="214"/>
      <c r="AI882" s="214"/>
      <c r="AJ882" s="214"/>
    </row>
    <row r="883" ht="12.75" customHeight="1">
      <c r="A883" s="214"/>
      <c r="B883" s="214"/>
      <c r="C883" s="214"/>
      <c r="D883" s="214"/>
      <c r="E883" s="214"/>
      <c r="F883" s="214"/>
      <c r="G883" s="214"/>
      <c r="H883" s="214"/>
      <c r="I883" s="214"/>
      <c r="J883" s="214"/>
      <c r="K883" s="214"/>
      <c r="L883" s="214"/>
      <c r="M883" s="214"/>
      <c r="N883" s="214"/>
      <c r="O883" s="214"/>
      <c r="P883" s="214"/>
      <c r="Q883" s="214"/>
      <c r="R883" s="214"/>
      <c r="S883" s="214"/>
      <c r="T883" s="214"/>
      <c r="U883" s="214"/>
      <c r="V883" s="214"/>
      <c r="W883" s="214"/>
      <c r="X883" s="214"/>
      <c r="Y883" s="214"/>
      <c r="Z883" s="214"/>
      <c r="AA883" s="214"/>
      <c r="AB883" s="214"/>
      <c r="AC883" s="214"/>
      <c r="AD883" s="214"/>
      <c r="AE883" s="214"/>
      <c r="AF883" s="214"/>
      <c r="AG883" s="214"/>
      <c r="AH883" s="214"/>
      <c r="AI883" s="214"/>
      <c r="AJ883" s="214"/>
    </row>
    <row r="884" ht="12.75" customHeight="1">
      <c r="A884" s="214"/>
      <c r="B884" s="214"/>
      <c r="C884" s="214"/>
      <c r="D884" s="214"/>
      <c r="E884" s="214"/>
      <c r="F884" s="214"/>
      <c r="G884" s="214"/>
      <c r="H884" s="214"/>
      <c r="I884" s="214"/>
      <c r="J884" s="214"/>
      <c r="K884" s="214"/>
      <c r="L884" s="214"/>
      <c r="M884" s="214"/>
      <c r="N884" s="214"/>
      <c r="O884" s="214"/>
      <c r="P884" s="214"/>
      <c r="Q884" s="214"/>
      <c r="R884" s="214"/>
      <c r="S884" s="214"/>
      <c r="T884" s="214"/>
      <c r="U884" s="214"/>
      <c r="V884" s="214"/>
      <c r="W884" s="214"/>
      <c r="X884" s="214"/>
      <c r="Y884" s="214"/>
      <c r="Z884" s="214"/>
      <c r="AA884" s="214"/>
      <c r="AB884" s="214"/>
      <c r="AC884" s="214"/>
      <c r="AD884" s="214"/>
      <c r="AE884" s="214"/>
      <c r="AF884" s="214"/>
      <c r="AG884" s="214"/>
      <c r="AH884" s="214"/>
      <c r="AI884" s="214"/>
      <c r="AJ884" s="214"/>
    </row>
    <row r="885" ht="12.75" customHeight="1">
      <c r="A885" s="214"/>
      <c r="B885" s="214"/>
      <c r="C885" s="214"/>
      <c r="D885" s="214"/>
      <c r="E885" s="214"/>
      <c r="F885" s="214"/>
      <c r="G885" s="214"/>
      <c r="H885" s="214"/>
      <c r="I885" s="214"/>
      <c r="J885" s="214"/>
      <c r="K885" s="214"/>
      <c r="L885" s="214"/>
      <c r="M885" s="214"/>
      <c r="N885" s="214"/>
      <c r="O885" s="214"/>
      <c r="P885" s="214"/>
      <c r="Q885" s="214"/>
      <c r="R885" s="214"/>
      <c r="S885" s="214"/>
      <c r="T885" s="214"/>
      <c r="U885" s="214"/>
      <c r="V885" s="214"/>
      <c r="W885" s="214"/>
      <c r="X885" s="214"/>
      <c r="Y885" s="214"/>
      <c r="Z885" s="214"/>
      <c r="AA885" s="214"/>
      <c r="AB885" s="214"/>
      <c r="AC885" s="214"/>
      <c r="AD885" s="214"/>
      <c r="AE885" s="214"/>
      <c r="AF885" s="214"/>
      <c r="AG885" s="214"/>
      <c r="AH885" s="214"/>
      <c r="AI885" s="214"/>
      <c r="AJ885" s="214"/>
    </row>
    <row r="886" ht="12.75" customHeight="1">
      <c r="A886" s="214"/>
      <c r="B886" s="214"/>
      <c r="C886" s="214"/>
      <c r="D886" s="214"/>
      <c r="E886" s="214"/>
      <c r="F886" s="214"/>
      <c r="G886" s="214"/>
      <c r="H886" s="214"/>
      <c r="I886" s="214"/>
      <c r="J886" s="214"/>
      <c r="K886" s="214"/>
      <c r="L886" s="214"/>
      <c r="M886" s="214"/>
      <c r="N886" s="214"/>
      <c r="O886" s="214"/>
      <c r="P886" s="214"/>
      <c r="Q886" s="214"/>
      <c r="R886" s="214"/>
      <c r="S886" s="214"/>
      <c r="T886" s="214"/>
      <c r="U886" s="214"/>
      <c r="V886" s="214"/>
      <c r="W886" s="214"/>
      <c r="X886" s="214"/>
      <c r="Y886" s="214"/>
      <c r="Z886" s="214"/>
      <c r="AA886" s="214"/>
      <c r="AB886" s="214"/>
      <c r="AC886" s="214"/>
      <c r="AD886" s="214"/>
      <c r="AE886" s="214"/>
      <c r="AF886" s="214"/>
      <c r="AG886" s="214"/>
      <c r="AH886" s="214"/>
      <c r="AI886" s="214"/>
      <c r="AJ886" s="214"/>
    </row>
    <row r="887" ht="12.75" customHeight="1">
      <c r="A887" s="214"/>
      <c r="B887" s="214"/>
      <c r="C887" s="214"/>
      <c r="D887" s="214"/>
      <c r="E887" s="214"/>
      <c r="F887" s="214"/>
      <c r="G887" s="214"/>
      <c r="H887" s="214"/>
      <c r="I887" s="214"/>
      <c r="J887" s="214"/>
      <c r="K887" s="214"/>
      <c r="L887" s="214"/>
      <c r="M887" s="214"/>
      <c r="N887" s="214"/>
      <c r="O887" s="214"/>
      <c r="P887" s="214"/>
      <c r="Q887" s="214"/>
      <c r="R887" s="214"/>
      <c r="S887" s="214"/>
      <c r="T887" s="214"/>
      <c r="U887" s="214"/>
      <c r="V887" s="214"/>
      <c r="W887" s="214"/>
      <c r="X887" s="214"/>
      <c r="Y887" s="214"/>
      <c r="Z887" s="214"/>
      <c r="AA887" s="214"/>
      <c r="AB887" s="214"/>
      <c r="AC887" s="214"/>
      <c r="AD887" s="214"/>
      <c r="AE887" s="214"/>
      <c r="AF887" s="214"/>
      <c r="AG887" s="214"/>
      <c r="AH887" s="214"/>
      <c r="AI887" s="214"/>
      <c r="AJ887" s="214"/>
    </row>
    <row r="888" ht="12.75" customHeight="1">
      <c r="A888" s="214"/>
      <c r="B888" s="214"/>
      <c r="C888" s="214"/>
      <c r="D888" s="214"/>
      <c r="E888" s="214"/>
      <c r="F888" s="214"/>
      <c r="G888" s="214"/>
      <c r="H888" s="214"/>
      <c r="I888" s="214"/>
      <c r="J888" s="214"/>
      <c r="K888" s="214"/>
      <c r="L888" s="214"/>
      <c r="M888" s="214"/>
      <c r="N888" s="214"/>
      <c r="O888" s="214"/>
      <c r="P888" s="214"/>
      <c r="Q888" s="214"/>
      <c r="R888" s="214"/>
      <c r="S888" s="214"/>
      <c r="T888" s="214"/>
      <c r="U888" s="214"/>
      <c r="V888" s="214"/>
      <c r="W888" s="214"/>
      <c r="X888" s="214"/>
      <c r="Y888" s="214"/>
      <c r="Z888" s="214"/>
      <c r="AA888" s="214"/>
      <c r="AB888" s="214"/>
      <c r="AC888" s="214"/>
      <c r="AD888" s="214"/>
      <c r="AE888" s="214"/>
      <c r="AF888" s="214"/>
      <c r="AG888" s="214"/>
      <c r="AH888" s="214"/>
      <c r="AI888" s="214"/>
      <c r="AJ888" s="214"/>
    </row>
    <row r="889" ht="12.75" customHeight="1">
      <c r="A889" s="214"/>
      <c r="B889" s="214"/>
      <c r="C889" s="214"/>
      <c r="D889" s="214"/>
      <c r="E889" s="214"/>
      <c r="F889" s="214"/>
      <c r="G889" s="214"/>
      <c r="H889" s="214"/>
      <c r="I889" s="214"/>
      <c r="J889" s="214"/>
      <c r="K889" s="214"/>
      <c r="L889" s="214"/>
      <c r="M889" s="214"/>
      <c r="N889" s="214"/>
      <c r="O889" s="214"/>
      <c r="P889" s="214"/>
      <c r="Q889" s="214"/>
      <c r="R889" s="214"/>
      <c r="S889" s="214"/>
      <c r="T889" s="214"/>
      <c r="U889" s="214"/>
      <c r="V889" s="214"/>
      <c r="W889" s="214"/>
      <c r="X889" s="214"/>
      <c r="Y889" s="214"/>
      <c r="Z889" s="214"/>
      <c r="AA889" s="214"/>
      <c r="AB889" s="214"/>
      <c r="AC889" s="214"/>
      <c r="AD889" s="214"/>
      <c r="AE889" s="214"/>
      <c r="AF889" s="214"/>
      <c r="AG889" s="214"/>
      <c r="AH889" s="214"/>
      <c r="AI889" s="214"/>
      <c r="AJ889" s="214"/>
    </row>
    <row r="890" ht="12.75" customHeight="1">
      <c r="A890" s="214"/>
      <c r="B890" s="214"/>
      <c r="C890" s="214"/>
      <c r="D890" s="214"/>
      <c r="E890" s="214"/>
      <c r="F890" s="214"/>
      <c r="G890" s="214"/>
      <c r="H890" s="214"/>
      <c r="I890" s="214"/>
      <c r="J890" s="214"/>
      <c r="K890" s="214"/>
      <c r="L890" s="214"/>
      <c r="M890" s="214"/>
      <c r="N890" s="214"/>
      <c r="O890" s="214"/>
      <c r="P890" s="214"/>
      <c r="Q890" s="214"/>
      <c r="R890" s="214"/>
      <c r="S890" s="214"/>
      <c r="T890" s="214"/>
      <c r="U890" s="214"/>
      <c r="V890" s="214"/>
      <c r="W890" s="214"/>
      <c r="X890" s="214"/>
      <c r="Y890" s="214"/>
      <c r="Z890" s="214"/>
      <c r="AA890" s="214"/>
      <c r="AB890" s="214"/>
      <c r="AC890" s="214"/>
      <c r="AD890" s="214"/>
      <c r="AE890" s="214"/>
      <c r="AF890" s="214"/>
      <c r="AG890" s="214"/>
      <c r="AH890" s="214"/>
      <c r="AI890" s="214"/>
      <c r="AJ890" s="214"/>
    </row>
    <row r="891" ht="12.75" customHeight="1">
      <c r="A891" s="214"/>
      <c r="B891" s="214"/>
      <c r="C891" s="214"/>
      <c r="D891" s="214"/>
      <c r="E891" s="214"/>
      <c r="F891" s="214"/>
      <c r="G891" s="214"/>
      <c r="H891" s="214"/>
      <c r="I891" s="214"/>
      <c r="J891" s="214"/>
      <c r="K891" s="214"/>
      <c r="L891" s="214"/>
      <c r="M891" s="214"/>
      <c r="N891" s="214"/>
      <c r="O891" s="214"/>
      <c r="P891" s="214"/>
      <c r="Q891" s="214"/>
      <c r="R891" s="214"/>
      <c r="S891" s="214"/>
      <c r="T891" s="214"/>
      <c r="U891" s="214"/>
      <c r="V891" s="214"/>
      <c r="W891" s="214"/>
      <c r="X891" s="214"/>
      <c r="Y891" s="214"/>
      <c r="Z891" s="214"/>
      <c r="AA891" s="214"/>
      <c r="AB891" s="214"/>
      <c r="AC891" s="214"/>
      <c r="AD891" s="214"/>
      <c r="AE891" s="214"/>
      <c r="AF891" s="214"/>
      <c r="AG891" s="214"/>
      <c r="AH891" s="214"/>
      <c r="AI891" s="214"/>
      <c r="AJ891" s="214"/>
    </row>
    <row r="892" ht="12.75" customHeight="1">
      <c r="A892" s="214"/>
      <c r="B892" s="214"/>
      <c r="C892" s="214"/>
      <c r="D892" s="214"/>
      <c r="E892" s="214"/>
      <c r="F892" s="214"/>
      <c r="G892" s="214"/>
      <c r="H892" s="214"/>
      <c r="I892" s="214"/>
      <c r="J892" s="214"/>
      <c r="K892" s="214"/>
      <c r="L892" s="214"/>
      <c r="M892" s="214"/>
      <c r="N892" s="214"/>
      <c r="O892" s="214"/>
      <c r="P892" s="214"/>
      <c r="Q892" s="214"/>
      <c r="R892" s="214"/>
      <c r="S892" s="214"/>
      <c r="T892" s="214"/>
      <c r="U892" s="214"/>
      <c r="V892" s="214"/>
      <c r="W892" s="214"/>
      <c r="X892" s="214"/>
      <c r="Y892" s="214"/>
      <c r="Z892" s="214"/>
      <c r="AA892" s="214"/>
      <c r="AB892" s="214"/>
      <c r="AC892" s="214"/>
      <c r="AD892" s="214"/>
      <c r="AE892" s="214"/>
      <c r="AF892" s="214"/>
      <c r="AG892" s="214"/>
      <c r="AH892" s="214"/>
      <c r="AI892" s="214"/>
      <c r="AJ892" s="214"/>
    </row>
    <row r="893" ht="12.75" customHeight="1">
      <c r="A893" s="214"/>
      <c r="B893" s="214"/>
      <c r="C893" s="214"/>
      <c r="D893" s="214"/>
      <c r="E893" s="214"/>
      <c r="F893" s="214"/>
      <c r="G893" s="214"/>
      <c r="H893" s="214"/>
      <c r="I893" s="214"/>
      <c r="J893" s="214"/>
      <c r="K893" s="214"/>
      <c r="L893" s="214"/>
      <c r="M893" s="214"/>
      <c r="N893" s="214"/>
      <c r="O893" s="214"/>
      <c r="P893" s="214"/>
      <c r="Q893" s="214"/>
      <c r="R893" s="214"/>
      <c r="S893" s="214"/>
      <c r="T893" s="214"/>
      <c r="U893" s="214"/>
      <c r="V893" s="214"/>
      <c r="W893" s="214"/>
      <c r="X893" s="214"/>
      <c r="Y893" s="214"/>
      <c r="Z893" s="214"/>
      <c r="AA893" s="214"/>
      <c r="AB893" s="214"/>
      <c r="AC893" s="214"/>
      <c r="AD893" s="214"/>
      <c r="AE893" s="214"/>
      <c r="AF893" s="214"/>
      <c r="AG893" s="214"/>
      <c r="AH893" s="214"/>
      <c r="AI893" s="214"/>
      <c r="AJ893" s="214"/>
    </row>
    <row r="894" ht="12.75" customHeight="1">
      <c r="A894" s="214"/>
      <c r="B894" s="214"/>
      <c r="C894" s="214"/>
      <c r="D894" s="214"/>
      <c r="E894" s="214"/>
      <c r="F894" s="214"/>
      <c r="G894" s="214"/>
      <c r="H894" s="214"/>
      <c r="I894" s="214"/>
      <c r="J894" s="214"/>
      <c r="K894" s="214"/>
      <c r="L894" s="214"/>
      <c r="M894" s="214"/>
      <c r="N894" s="214"/>
      <c r="O894" s="214"/>
      <c r="P894" s="214"/>
      <c r="Q894" s="214"/>
      <c r="R894" s="214"/>
      <c r="S894" s="214"/>
      <c r="T894" s="214"/>
      <c r="U894" s="214"/>
      <c r="V894" s="214"/>
      <c r="W894" s="214"/>
      <c r="X894" s="214"/>
      <c r="Y894" s="214"/>
      <c r="Z894" s="214"/>
      <c r="AA894" s="214"/>
      <c r="AB894" s="214"/>
      <c r="AC894" s="214"/>
      <c r="AD894" s="214"/>
      <c r="AE894" s="214"/>
      <c r="AF894" s="214"/>
      <c r="AG894" s="214"/>
      <c r="AH894" s="214"/>
      <c r="AI894" s="214"/>
      <c r="AJ894" s="214"/>
    </row>
    <row r="895" ht="12.75" customHeight="1">
      <c r="A895" s="214"/>
      <c r="B895" s="214"/>
      <c r="C895" s="214"/>
      <c r="D895" s="214"/>
      <c r="E895" s="214"/>
      <c r="F895" s="214"/>
      <c r="G895" s="214"/>
      <c r="H895" s="214"/>
      <c r="I895" s="214"/>
      <c r="J895" s="214"/>
      <c r="K895" s="214"/>
      <c r="L895" s="214"/>
      <c r="M895" s="214"/>
      <c r="N895" s="214"/>
      <c r="O895" s="214"/>
      <c r="P895" s="214"/>
      <c r="Q895" s="214"/>
      <c r="R895" s="214"/>
      <c r="S895" s="214"/>
      <c r="T895" s="214"/>
      <c r="U895" s="214"/>
      <c r="V895" s="214"/>
      <c r="W895" s="214"/>
      <c r="X895" s="214"/>
      <c r="Y895" s="214"/>
      <c r="Z895" s="214"/>
      <c r="AA895" s="214"/>
      <c r="AB895" s="214"/>
      <c r="AC895" s="214"/>
      <c r="AD895" s="214"/>
      <c r="AE895" s="214"/>
      <c r="AF895" s="214"/>
      <c r="AG895" s="214"/>
      <c r="AH895" s="214"/>
      <c r="AI895" s="214"/>
      <c r="AJ895" s="214"/>
    </row>
    <row r="896" ht="12.75" customHeight="1">
      <c r="A896" s="214"/>
      <c r="B896" s="214"/>
      <c r="C896" s="214"/>
      <c r="D896" s="214"/>
      <c r="E896" s="214"/>
      <c r="F896" s="214"/>
      <c r="G896" s="214"/>
      <c r="H896" s="214"/>
      <c r="I896" s="214"/>
      <c r="J896" s="214"/>
      <c r="K896" s="214"/>
      <c r="L896" s="214"/>
      <c r="M896" s="214"/>
      <c r="N896" s="214"/>
      <c r="O896" s="214"/>
      <c r="P896" s="214"/>
      <c r="Q896" s="214"/>
      <c r="R896" s="214"/>
      <c r="S896" s="214"/>
      <c r="T896" s="214"/>
      <c r="U896" s="214"/>
      <c r="V896" s="214"/>
      <c r="W896" s="214"/>
      <c r="X896" s="214"/>
      <c r="Y896" s="214"/>
      <c r="Z896" s="214"/>
      <c r="AA896" s="214"/>
      <c r="AB896" s="214"/>
      <c r="AC896" s="214"/>
      <c r="AD896" s="214"/>
      <c r="AE896" s="214"/>
      <c r="AF896" s="214"/>
      <c r="AG896" s="214"/>
      <c r="AH896" s="214"/>
      <c r="AI896" s="214"/>
      <c r="AJ896" s="214"/>
    </row>
    <row r="897" ht="12.75" customHeight="1">
      <c r="A897" s="214"/>
      <c r="B897" s="214"/>
      <c r="C897" s="214"/>
      <c r="D897" s="214"/>
      <c r="E897" s="214"/>
      <c r="F897" s="214"/>
      <c r="G897" s="214"/>
      <c r="H897" s="214"/>
      <c r="I897" s="214"/>
      <c r="J897" s="214"/>
      <c r="K897" s="214"/>
      <c r="L897" s="214"/>
      <c r="M897" s="214"/>
      <c r="N897" s="214"/>
      <c r="O897" s="214"/>
      <c r="P897" s="214"/>
      <c r="Q897" s="214"/>
      <c r="R897" s="214"/>
      <c r="S897" s="214"/>
      <c r="T897" s="214"/>
      <c r="U897" s="214"/>
      <c r="V897" s="214"/>
      <c r="W897" s="214"/>
      <c r="X897" s="214"/>
      <c r="Y897" s="214"/>
      <c r="Z897" s="214"/>
      <c r="AA897" s="214"/>
      <c r="AB897" s="214"/>
      <c r="AC897" s="214"/>
      <c r="AD897" s="214"/>
      <c r="AE897" s="214"/>
      <c r="AF897" s="214"/>
      <c r="AG897" s="214"/>
      <c r="AH897" s="214"/>
      <c r="AI897" s="214"/>
      <c r="AJ897" s="214"/>
    </row>
    <row r="898" ht="12.75" customHeight="1">
      <c r="A898" s="214"/>
      <c r="B898" s="214"/>
      <c r="C898" s="214"/>
      <c r="D898" s="214"/>
      <c r="E898" s="214"/>
      <c r="F898" s="214"/>
      <c r="G898" s="214"/>
      <c r="H898" s="214"/>
      <c r="I898" s="214"/>
      <c r="J898" s="214"/>
      <c r="K898" s="214"/>
      <c r="L898" s="214"/>
      <c r="M898" s="214"/>
      <c r="N898" s="214"/>
      <c r="O898" s="214"/>
      <c r="P898" s="214"/>
      <c r="Q898" s="214"/>
      <c r="R898" s="214"/>
      <c r="S898" s="214"/>
      <c r="T898" s="214"/>
      <c r="U898" s="214"/>
      <c r="V898" s="214"/>
      <c r="W898" s="214"/>
      <c r="X898" s="214"/>
      <c r="Y898" s="214"/>
      <c r="Z898" s="214"/>
      <c r="AA898" s="214"/>
      <c r="AB898" s="214"/>
      <c r="AC898" s="214"/>
      <c r="AD898" s="214"/>
      <c r="AE898" s="214"/>
      <c r="AF898" s="214"/>
      <c r="AG898" s="214"/>
      <c r="AH898" s="214"/>
      <c r="AI898" s="214"/>
      <c r="AJ898" s="214"/>
    </row>
    <row r="899" ht="12.75" customHeight="1">
      <c r="A899" s="214"/>
      <c r="B899" s="214"/>
      <c r="C899" s="214"/>
      <c r="D899" s="214"/>
      <c r="E899" s="214"/>
      <c r="F899" s="214"/>
      <c r="G899" s="214"/>
      <c r="H899" s="214"/>
      <c r="I899" s="214"/>
      <c r="J899" s="214"/>
      <c r="K899" s="214"/>
      <c r="L899" s="214"/>
      <c r="M899" s="214"/>
      <c r="N899" s="214"/>
      <c r="O899" s="214"/>
      <c r="P899" s="214"/>
      <c r="Q899" s="214"/>
      <c r="R899" s="214"/>
      <c r="S899" s="214"/>
      <c r="T899" s="214"/>
      <c r="U899" s="214"/>
      <c r="V899" s="214"/>
      <c r="W899" s="214"/>
      <c r="X899" s="214"/>
      <c r="Y899" s="214"/>
      <c r="Z899" s="214"/>
      <c r="AA899" s="214"/>
      <c r="AB899" s="214"/>
      <c r="AC899" s="214"/>
      <c r="AD899" s="214"/>
      <c r="AE899" s="214"/>
      <c r="AF899" s="214"/>
      <c r="AG899" s="214"/>
      <c r="AH899" s="214"/>
      <c r="AI899" s="214"/>
      <c r="AJ899" s="214"/>
    </row>
    <row r="900" ht="12.75" customHeight="1">
      <c r="A900" s="214"/>
      <c r="B900" s="214"/>
      <c r="C900" s="214"/>
      <c r="D900" s="214"/>
      <c r="E900" s="214"/>
      <c r="F900" s="214"/>
      <c r="G900" s="214"/>
      <c r="H900" s="214"/>
      <c r="I900" s="214"/>
      <c r="J900" s="214"/>
      <c r="K900" s="214"/>
      <c r="L900" s="214"/>
      <c r="M900" s="214"/>
      <c r="N900" s="214"/>
      <c r="O900" s="214"/>
      <c r="P900" s="214"/>
      <c r="Q900" s="214"/>
      <c r="R900" s="214"/>
      <c r="S900" s="214"/>
      <c r="T900" s="214"/>
      <c r="U900" s="214"/>
      <c r="V900" s="214"/>
      <c r="W900" s="214"/>
      <c r="X900" s="214"/>
      <c r="Y900" s="214"/>
      <c r="Z900" s="214"/>
      <c r="AA900" s="214"/>
      <c r="AB900" s="214"/>
      <c r="AC900" s="214"/>
      <c r="AD900" s="214"/>
      <c r="AE900" s="214"/>
      <c r="AF900" s="214"/>
      <c r="AG900" s="214"/>
      <c r="AH900" s="214"/>
      <c r="AI900" s="214"/>
      <c r="AJ900" s="214"/>
    </row>
    <row r="901" ht="12.75" customHeight="1">
      <c r="A901" s="214"/>
      <c r="B901" s="214"/>
      <c r="C901" s="214"/>
      <c r="D901" s="214"/>
      <c r="E901" s="214"/>
      <c r="F901" s="214"/>
      <c r="G901" s="214"/>
      <c r="H901" s="214"/>
      <c r="I901" s="214"/>
      <c r="J901" s="214"/>
      <c r="K901" s="214"/>
      <c r="L901" s="214"/>
      <c r="M901" s="214"/>
      <c r="N901" s="214"/>
      <c r="O901" s="214"/>
      <c r="P901" s="214"/>
      <c r="Q901" s="214"/>
      <c r="R901" s="214"/>
      <c r="S901" s="214"/>
      <c r="T901" s="214"/>
      <c r="U901" s="214"/>
      <c r="V901" s="214"/>
      <c r="W901" s="214"/>
      <c r="X901" s="214"/>
      <c r="Y901" s="214"/>
      <c r="Z901" s="214"/>
      <c r="AA901" s="214"/>
      <c r="AB901" s="214"/>
      <c r="AC901" s="214"/>
      <c r="AD901" s="214"/>
      <c r="AE901" s="214"/>
      <c r="AF901" s="214"/>
      <c r="AG901" s="214"/>
      <c r="AH901" s="214"/>
      <c r="AI901" s="214"/>
      <c r="AJ901" s="214"/>
    </row>
    <row r="902" ht="12.75" customHeight="1">
      <c r="A902" s="214"/>
      <c r="B902" s="214"/>
      <c r="C902" s="214"/>
      <c r="D902" s="214"/>
      <c r="E902" s="214"/>
      <c r="F902" s="214"/>
      <c r="G902" s="214"/>
      <c r="H902" s="214"/>
      <c r="I902" s="214"/>
      <c r="J902" s="214"/>
      <c r="K902" s="214"/>
      <c r="L902" s="214"/>
      <c r="M902" s="214"/>
      <c r="N902" s="214"/>
      <c r="O902" s="214"/>
      <c r="P902" s="214"/>
      <c r="Q902" s="214"/>
      <c r="R902" s="214"/>
      <c r="S902" s="214"/>
      <c r="T902" s="214"/>
      <c r="U902" s="214"/>
      <c r="V902" s="214"/>
      <c r="W902" s="214"/>
      <c r="X902" s="214"/>
      <c r="Y902" s="214"/>
      <c r="Z902" s="214"/>
      <c r="AA902" s="214"/>
      <c r="AB902" s="214"/>
      <c r="AC902" s="214"/>
      <c r="AD902" s="214"/>
      <c r="AE902" s="214"/>
      <c r="AF902" s="214"/>
      <c r="AG902" s="214"/>
      <c r="AH902" s="214"/>
      <c r="AI902" s="214"/>
      <c r="AJ902" s="214"/>
    </row>
    <row r="903" ht="12.75" customHeight="1">
      <c r="A903" s="214"/>
      <c r="B903" s="214"/>
      <c r="C903" s="214"/>
      <c r="D903" s="214"/>
      <c r="E903" s="214"/>
      <c r="F903" s="214"/>
      <c r="G903" s="214"/>
      <c r="H903" s="214"/>
      <c r="I903" s="214"/>
      <c r="J903" s="214"/>
      <c r="K903" s="214"/>
      <c r="L903" s="214"/>
      <c r="M903" s="214"/>
      <c r="N903" s="214"/>
      <c r="O903" s="214"/>
      <c r="P903" s="214"/>
      <c r="Q903" s="214"/>
      <c r="R903" s="214"/>
      <c r="S903" s="214"/>
      <c r="T903" s="214"/>
      <c r="U903" s="214"/>
      <c r="V903" s="214"/>
      <c r="W903" s="214"/>
      <c r="X903" s="214"/>
      <c r="Y903" s="214"/>
      <c r="Z903" s="214"/>
      <c r="AA903" s="214"/>
      <c r="AB903" s="214"/>
      <c r="AC903" s="214"/>
      <c r="AD903" s="214"/>
      <c r="AE903" s="214"/>
      <c r="AF903" s="214"/>
      <c r="AG903" s="214"/>
      <c r="AH903" s="214"/>
      <c r="AI903" s="214"/>
      <c r="AJ903" s="214"/>
    </row>
    <row r="904" ht="12.75" customHeight="1">
      <c r="A904" s="214"/>
      <c r="B904" s="214"/>
      <c r="C904" s="214"/>
      <c r="D904" s="214"/>
      <c r="E904" s="214"/>
      <c r="F904" s="214"/>
      <c r="G904" s="214"/>
      <c r="H904" s="214"/>
      <c r="I904" s="214"/>
      <c r="J904" s="214"/>
      <c r="K904" s="214"/>
      <c r="L904" s="214"/>
      <c r="M904" s="214"/>
      <c r="N904" s="214"/>
      <c r="O904" s="214"/>
      <c r="P904" s="214"/>
      <c r="Q904" s="214"/>
      <c r="R904" s="214"/>
      <c r="S904" s="214"/>
      <c r="T904" s="214"/>
      <c r="U904" s="214"/>
      <c r="V904" s="214"/>
      <c r="W904" s="214"/>
      <c r="X904" s="214"/>
      <c r="Y904" s="214"/>
      <c r="Z904" s="214"/>
      <c r="AA904" s="214"/>
      <c r="AB904" s="214"/>
      <c r="AC904" s="214"/>
      <c r="AD904" s="214"/>
      <c r="AE904" s="214"/>
      <c r="AF904" s="214"/>
      <c r="AG904" s="214"/>
      <c r="AH904" s="214"/>
      <c r="AI904" s="214"/>
      <c r="AJ904" s="214"/>
    </row>
    <row r="905" ht="12.75" customHeight="1">
      <c r="A905" s="214"/>
      <c r="B905" s="214"/>
      <c r="C905" s="214"/>
      <c r="D905" s="214"/>
      <c r="E905" s="214"/>
      <c r="F905" s="214"/>
      <c r="G905" s="214"/>
      <c r="H905" s="214"/>
      <c r="I905" s="214"/>
      <c r="J905" s="214"/>
      <c r="K905" s="214"/>
      <c r="L905" s="214"/>
      <c r="M905" s="214"/>
      <c r="N905" s="214"/>
      <c r="O905" s="214"/>
      <c r="P905" s="214"/>
      <c r="Q905" s="214"/>
      <c r="R905" s="214"/>
      <c r="S905" s="214"/>
      <c r="T905" s="214"/>
      <c r="U905" s="214"/>
      <c r="V905" s="214"/>
      <c r="W905" s="214"/>
      <c r="X905" s="214"/>
      <c r="Y905" s="214"/>
      <c r="Z905" s="214"/>
      <c r="AA905" s="214"/>
      <c r="AB905" s="214"/>
      <c r="AC905" s="214"/>
      <c r="AD905" s="214"/>
      <c r="AE905" s="214"/>
      <c r="AF905" s="214"/>
      <c r="AG905" s="214"/>
      <c r="AH905" s="214"/>
      <c r="AI905" s="214"/>
      <c r="AJ905" s="214"/>
    </row>
    <row r="906" ht="12.75" customHeight="1">
      <c r="A906" s="214"/>
      <c r="B906" s="214"/>
      <c r="C906" s="214"/>
      <c r="D906" s="214"/>
      <c r="E906" s="214"/>
      <c r="F906" s="214"/>
      <c r="G906" s="214"/>
      <c r="H906" s="214"/>
      <c r="I906" s="214"/>
      <c r="J906" s="214"/>
      <c r="K906" s="214"/>
      <c r="L906" s="214"/>
      <c r="M906" s="214"/>
      <c r="N906" s="214"/>
      <c r="O906" s="214"/>
      <c r="P906" s="214"/>
      <c r="Q906" s="214"/>
      <c r="R906" s="214"/>
      <c r="S906" s="214"/>
      <c r="T906" s="214"/>
      <c r="U906" s="214"/>
      <c r="V906" s="214"/>
      <c r="W906" s="214"/>
      <c r="X906" s="214"/>
      <c r="Y906" s="214"/>
      <c r="Z906" s="214"/>
      <c r="AA906" s="214"/>
      <c r="AB906" s="214"/>
      <c r="AC906" s="214"/>
      <c r="AD906" s="214"/>
      <c r="AE906" s="214"/>
      <c r="AF906" s="214"/>
      <c r="AG906" s="214"/>
      <c r="AH906" s="214"/>
      <c r="AI906" s="214"/>
      <c r="AJ906" s="214"/>
    </row>
    <row r="907" ht="12.75" customHeight="1">
      <c r="A907" s="214"/>
      <c r="B907" s="214"/>
      <c r="C907" s="214"/>
      <c r="D907" s="214"/>
      <c r="E907" s="214"/>
      <c r="F907" s="214"/>
      <c r="G907" s="214"/>
      <c r="H907" s="214"/>
      <c r="I907" s="214"/>
      <c r="J907" s="214"/>
      <c r="K907" s="214"/>
      <c r="L907" s="214"/>
      <c r="M907" s="214"/>
      <c r="N907" s="214"/>
      <c r="O907" s="214"/>
      <c r="P907" s="214"/>
      <c r="Q907" s="214"/>
      <c r="R907" s="214"/>
      <c r="S907" s="214"/>
      <c r="T907" s="214"/>
      <c r="U907" s="214"/>
      <c r="V907" s="214"/>
      <c r="W907" s="214"/>
      <c r="X907" s="214"/>
      <c r="Y907" s="214"/>
      <c r="Z907" s="214"/>
      <c r="AA907" s="214"/>
      <c r="AB907" s="214"/>
      <c r="AC907" s="214"/>
      <c r="AD907" s="214"/>
      <c r="AE907" s="214"/>
      <c r="AF907" s="214"/>
      <c r="AG907" s="214"/>
      <c r="AH907" s="214"/>
      <c r="AI907" s="214"/>
      <c r="AJ907" s="214"/>
    </row>
    <row r="908" ht="12.75" customHeight="1">
      <c r="A908" s="214"/>
      <c r="B908" s="214"/>
      <c r="C908" s="214"/>
      <c r="D908" s="214"/>
      <c r="E908" s="214"/>
      <c r="F908" s="214"/>
      <c r="G908" s="214"/>
      <c r="H908" s="214"/>
      <c r="I908" s="214"/>
      <c r="J908" s="214"/>
      <c r="K908" s="214"/>
      <c r="L908" s="214"/>
      <c r="M908" s="214"/>
      <c r="N908" s="214"/>
      <c r="O908" s="214"/>
      <c r="P908" s="214"/>
      <c r="Q908" s="214"/>
      <c r="R908" s="214"/>
      <c r="S908" s="214"/>
      <c r="T908" s="214"/>
      <c r="U908" s="214"/>
      <c r="V908" s="214"/>
      <c r="W908" s="214"/>
      <c r="X908" s="214"/>
      <c r="Y908" s="214"/>
      <c r="Z908" s="214"/>
      <c r="AA908" s="214"/>
      <c r="AB908" s="214"/>
      <c r="AC908" s="214"/>
      <c r="AD908" s="214"/>
      <c r="AE908" s="214"/>
      <c r="AF908" s="214"/>
      <c r="AG908" s="214"/>
      <c r="AH908" s="214"/>
      <c r="AI908" s="214"/>
      <c r="AJ908" s="214"/>
    </row>
    <row r="909" ht="12.75" customHeight="1">
      <c r="A909" s="214"/>
      <c r="B909" s="214"/>
      <c r="C909" s="214"/>
      <c r="D909" s="214"/>
      <c r="E909" s="214"/>
      <c r="F909" s="214"/>
      <c r="G909" s="214"/>
      <c r="H909" s="214"/>
      <c r="I909" s="214"/>
      <c r="J909" s="214"/>
      <c r="K909" s="214"/>
      <c r="L909" s="214"/>
      <c r="M909" s="214"/>
      <c r="N909" s="214"/>
      <c r="O909" s="214"/>
      <c r="P909" s="214"/>
      <c r="Q909" s="214"/>
      <c r="R909" s="214"/>
      <c r="S909" s="214"/>
      <c r="T909" s="214"/>
      <c r="U909" s="214"/>
      <c r="V909" s="214"/>
      <c r="W909" s="214"/>
      <c r="X909" s="214"/>
      <c r="Y909" s="214"/>
      <c r="Z909" s="214"/>
      <c r="AA909" s="214"/>
      <c r="AB909" s="214"/>
      <c r="AC909" s="214"/>
      <c r="AD909" s="214"/>
      <c r="AE909" s="214"/>
      <c r="AF909" s="214"/>
      <c r="AG909" s="214"/>
      <c r="AH909" s="214"/>
      <c r="AI909" s="214"/>
      <c r="AJ909" s="214"/>
    </row>
    <row r="910" ht="12.75" customHeight="1">
      <c r="A910" s="214"/>
      <c r="B910" s="214"/>
      <c r="C910" s="214"/>
      <c r="D910" s="214"/>
      <c r="E910" s="214"/>
      <c r="F910" s="214"/>
      <c r="G910" s="214"/>
      <c r="H910" s="214"/>
      <c r="I910" s="214"/>
      <c r="J910" s="214"/>
      <c r="K910" s="214"/>
      <c r="L910" s="214"/>
      <c r="M910" s="214"/>
      <c r="N910" s="214"/>
      <c r="O910" s="214"/>
      <c r="P910" s="214"/>
      <c r="Q910" s="214"/>
      <c r="R910" s="214"/>
      <c r="S910" s="214"/>
      <c r="T910" s="214"/>
      <c r="U910" s="214"/>
      <c r="V910" s="214"/>
      <c r="W910" s="214"/>
      <c r="X910" s="214"/>
      <c r="Y910" s="214"/>
      <c r="Z910" s="214"/>
      <c r="AA910" s="214"/>
      <c r="AB910" s="214"/>
      <c r="AC910" s="214"/>
      <c r="AD910" s="214"/>
      <c r="AE910" s="214"/>
      <c r="AF910" s="214"/>
      <c r="AG910" s="214"/>
      <c r="AH910" s="214"/>
      <c r="AI910" s="214"/>
      <c r="AJ910" s="214"/>
    </row>
    <row r="911" ht="12.75" customHeight="1">
      <c r="A911" s="214"/>
      <c r="B911" s="214"/>
      <c r="C911" s="214"/>
      <c r="D911" s="214"/>
      <c r="E911" s="214"/>
      <c r="F911" s="214"/>
      <c r="G911" s="214"/>
      <c r="H911" s="214"/>
      <c r="I911" s="214"/>
      <c r="J911" s="214"/>
      <c r="K911" s="214"/>
      <c r="L911" s="214"/>
      <c r="M911" s="214"/>
      <c r="N911" s="214"/>
      <c r="O911" s="214"/>
      <c r="P911" s="214"/>
      <c r="Q911" s="214"/>
      <c r="R911" s="214"/>
      <c r="S911" s="214"/>
      <c r="T911" s="214"/>
      <c r="U911" s="214"/>
      <c r="V911" s="214"/>
      <c r="W911" s="214"/>
      <c r="X911" s="214"/>
      <c r="Y911" s="214"/>
      <c r="Z911" s="214"/>
      <c r="AA911" s="214"/>
      <c r="AB911" s="214"/>
      <c r="AC911" s="214"/>
      <c r="AD911" s="214"/>
      <c r="AE911" s="214"/>
      <c r="AF911" s="214"/>
      <c r="AG911" s="214"/>
      <c r="AH911" s="214"/>
      <c r="AI911" s="214"/>
      <c r="AJ911" s="214"/>
    </row>
    <row r="912" ht="12.75" customHeight="1">
      <c r="A912" s="214"/>
      <c r="B912" s="214"/>
      <c r="C912" s="214"/>
      <c r="D912" s="214"/>
      <c r="E912" s="214"/>
      <c r="F912" s="214"/>
      <c r="G912" s="214"/>
      <c r="H912" s="214"/>
      <c r="I912" s="214"/>
      <c r="J912" s="214"/>
      <c r="K912" s="214"/>
      <c r="L912" s="214"/>
      <c r="M912" s="214"/>
      <c r="N912" s="214"/>
      <c r="O912" s="214"/>
      <c r="P912" s="214"/>
      <c r="Q912" s="214"/>
      <c r="R912" s="214"/>
      <c r="S912" s="214"/>
      <c r="T912" s="214"/>
      <c r="U912" s="214"/>
      <c r="V912" s="214"/>
      <c r="W912" s="214"/>
      <c r="X912" s="214"/>
      <c r="Y912" s="214"/>
      <c r="Z912" s="214"/>
      <c r="AA912" s="214"/>
      <c r="AB912" s="214"/>
      <c r="AC912" s="214"/>
      <c r="AD912" s="214"/>
      <c r="AE912" s="214"/>
      <c r="AF912" s="214"/>
      <c r="AG912" s="214"/>
      <c r="AH912" s="214"/>
      <c r="AI912" s="214"/>
      <c r="AJ912" s="214"/>
    </row>
    <row r="913" ht="12.75" customHeight="1">
      <c r="A913" s="214"/>
      <c r="B913" s="214"/>
      <c r="C913" s="214"/>
      <c r="D913" s="214"/>
      <c r="E913" s="214"/>
      <c r="F913" s="214"/>
      <c r="G913" s="214"/>
      <c r="H913" s="214"/>
      <c r="I913" s="214"/>
      <c r="J913" s="214"/>
      <c r="K913" s="214"/>
      <c r="L913" s="214"/>
      <c r="M913" s="214"/>
      <c r="N913" s="214"/>
      <c r="O913" s="214"/>
      <c r="P913" s="214"/>
      <c r="Q913" s="214"/>
      <c r="R913" s="214"/>
      <c r="S913" s="214"/>
      <c r="T913" s="214"/>
      <c r="U913" s="214"/>
      <c r="V913" s="214"/>
      <c r="W913" s="214"/>
      <c r="X913" s="214"/>
      <c r="Y913" s="214"/>
      <c r="Z913" s="214"/>
      <c r="AA913" s="214"/>
      <c r="AB913" s="214"/>
      <c r="AC913" s="214"/>
      <c r="AD913" s="214"/>
      <c r="AE913" s="214"/>
      <c r="AF913" s="214"/>
      <c r="AG913" s="214"/>
      <c r="AH913" s="214"/>
      <c r="AI913" s="214"/>
      <c r="AJ913" s="214"/>
    </row>
    <row r="914" ht="12.75" customHeight="1">
      <c r="A914" s="214"/>
      <c r="B914" s="214"/>
      <c r="C914" s="214"/>
      <c r="D914" s="214"/>
      <c r="E914" s="214"/>
      <c r="F914" s="214"/>
      <c r="G914" s="214"/>
      <c r="H914" s="214"/>
      <c r="I914" s="214"/>
      <c r="J914" s="214"/>
      <c r="K914" s="214"/>
      <c r="L914" s="214"/>
      <c r="M914" s="214"/>
      <c r="N914" s="214"/>
      <c r="O914" s="214"/>
      <c r="P914" s="214"/>
      <c r="Q914" s="214"/>
      <c r="R914" s="214"/>
      <c r="S914" s="214"/>
      <c r="T914" s="214"/>
      <c r="U914" s="214"/>
      <c r="V914" s="214"/>
      <c r="W914" s="214"/>
      <c r="X914" s="214"/>
      <c r="Y914" s="214"/>
      <c r="Z914" s="214"/>
      <c r="AA914" s="214"/>
      <c r="AB914" s="214"/>
      <c r="AC914" s="214"/>
      <c r="AD914" s="214"/>
      <c r="AE914" s="214"/>
      <c r="AF914" s="214"/>
      <c r="AG914" s="214"/>
      <c r="AH914" s="214"/>
      <c r="AI914" s="214"/>
      <c r="AJ914" s="214"/>
    </row>
    <row r="915" ht="12.75" customHeight="1">
      <c r="A915" s="214"/>
      <c r="B915" s="214"/>
      <c r="C915" s="214"/>
      <c r="D915" s="214"/>
      <c r="E915" s="214"/>
      <c r="F915" s="214"/>
      <c r="G915" s="214"/>
      <c r="H915" s="214"/>
      <c r="I915" s="214"/>
      <c r="J915" s="214"/>
      <c r="K915" s="214"/>
      <c r="L915" s="214"/>
      <c r="M915" s="214"/>
      <c r="N915" s="214"/>
      <c r="O915" s="214"/>
      <c r="P915" s="214"/>
      <c r="Q915" s="214"/>
      <c r="R915" s="214"/>
      <c r="S915" s="214"/>
      <c r="T915" s="214"/>
      <c r="U915" s="214"/>
      <c r="V915" s="214"/>
      <c r="W915" s="214"/>
      <c r="X915" s="214"/>
      <c r="Y915" s="214"/>
      <c r="Z915" s="214"/>
      <c r="AA915" s="214"/>
      <c r="AB915" s="214"/>
      <c r="AC915" s="214"/>
      <c r="AD915" s="214"/>
      <c r="AE915" s="214"/>
      <c r="AF915" s="214"/>
      <c r="AG915" s="214"/>
      <c r="AH915" s="214"/>
      <c r="AI915" s="214"/>
      <c r="AJ915" s="214"/>
    </row>
    <row r="916" ht="12.75" customHeight="1">
      <c r="A916" s="214"/>
      <c r="B916" s="214"/>
      <c r="C916" s="214"/>
      <c r="D916" s="214"/>
      <c r="E916" s="214"/>
      <c r="F916" s="214"/>
      <c r="G916" s="214"/>
      <c r="H916" s="214"/>
      <c r="I916" s="214"/>
      <c r="J916" s="214"/>
      <c r="K916" s="214"/>
      <c r="L916" s="214"/>
      <c r="M916" s="214"/>
      <c r="N916" s="214"/>
      <c r="O916" s="214"/>
      <c r="P916" s="214"/>
      <c r="Q916" s="214"/>
      <c r="R916" s="214"/>
      <c r="S916" s="214"/>
      <c r="T916" s="214"/>
      <c r="U916" s="214"/>
      <c r="V916" s="214"/>
      <c r="W916" s="214"/>
      <c r="X916" s="214"/>
      <c r="Y916" s="214"/>
      <c r="Z916" s="214"/>
      <c r="AA916" s="214"/>
      <c r="AB916" s="214"/>
      <c r="AC916" s="214"/>
      <c r="AD916" s="214"/>
      <c r="AE916" s="214"/>
      <c r="AF916" s="214"/>
      <c r="AG916" s="214"/>
      <c r="AH916" s="214"/>
      <c r="AI916" s="214"/>
      <c r="AJ916" s="214"/>
    </row>
    <row r="917" ht="12.75" customHeight="1">
      <c r="A917" s="214"/>
      <c r="B917" s="214"/>
      <c r="C917" s="214"/>
      <c r="D917" s="214"/>
      <c r="E917" s="214"/>
      <c r="F917" s="214"/>
      <c r="G917" s="214"/>
      <c r="H917" s="214"/>
      <c r="I917" s="214"/>
      <c r="J917" s="214"/>
      <c r="K917" s="214"/>
      <c r="L917" s="214"/>
      <c r="M917" s="214"/>
      <c r="N917" s="214"/>
      <c r="O917" s="214"/>
      <c r="P917" s="214"/>
      <c r="Q917" s="214"/>
      <c r="R917" s="214"/>
      <c r="S917" s="214"/>
      <c r="T917" s="214"/>
      <c r="U917" s="214"/>
      <c r="V917" s="214"/>
      <c r="W917" s="214"/>
      <c r="X917" s="214"/>
      <c r="Y917" s="214"/>
      <c r="Z917" s="214"/>
      <c r="AA917" s="214"/>
      <c r="AB917" s="214"/>
      <c r="AC917" s="214"/>
      <c r="AD917" s="214"/>
      <c r="AE917" s="214"/>
      <c r="AF917" s="214"/>
      <c r="AG917" s="214"/>
      <c r="AH917" s="214"/>
      <c r="AI917" s="214"/>
      <c r="AJ917" s="214"/>
    </row>
    <row r="918" ht="12.75" customHeight="1">
      <c r="A918" s="214"/>
      <c r="B918" s="214"/>
      <c r="C918" s="214"/>
      <c r="D918" s="214"/>
      <c r="E918" s="214"/>
      <c r="F918" s="214"/>
      <c r="G918" s="214"/>
      <c r="H918" s="214"/>
      <c r="I918" s="214"/>
      <c r="J918" s="214"/>
      <c r="K918" s="214"/>
      <c r="L918" s="214"/>
      <c r="M918" s="214"/>
      <c r="N918" s="214"/>
      <c r="O918" s="214"/>
      <c r="P918" s="214"/>
      <c r="Q918" s="214"/>
      <c r="R918" s="214"/>
      <c r="S918" s="214"/>
      <c r="T918" s="214"/>
      <c r="U918" s="214"/>
      <c r="V918" s="214"/>
      <c r="W918" s="214"/>
      <c r="X918" s="214"/>
      <c r="Y918" s="214"/>
      <c r="Z918" s="214"/>
      <c r="AA918" s="214"/>
      <c r="AB918" s="214"/>
      <c r="AC918" s="214"/>
      <c r="AD918" s="214"/>
      <c r="AE918" s="214"/>
      <c r="AF918" s="214"/>
      <c r="AG918" s="214"/>
      <c r="AH918" s="214"/>
      <c r="AI918" s="214"/>
      <c r="AJ918" s="214"/>
    </row>
    <row r="919" ht="12.75" customHeight="1">
      <c r="A919" s="214"/>
      <c r="B919" s="214"/>
      <c r="C919" s="214"/>
      <c r="D919" s="214"/>
      <c r="E919" s="214"/>
      <c r="F919" s="214"/>
      <c r="G919" s="214"/>
      <c r="H919" s="214"/>
      <c r="I919" s="214"/>
      <c r="J919" s="214"/>
      <c r="K919" s="214"/>
      <c r="L919" s="214"/>
      <c r="M919" s="214"/>
      <c r="N919" s="214"/>
      <c r="O919" s="214"/>
      <c r="P919" s="214"/>
      <c r="Q919" s="214"/>
      <c r="R919" s="214"/>
      <c r="S919" s="214"/>
      <c r="T919" s="214"/>
      <c r="U919" s="214"/>
      <c r="V919" s="214"/>
      <c r="W919" s="214"/>
      <c r="X919" s="214"/>
      <c r="Y919" s="214"/>
      <c r="Z919" s="214"/>
      <c r="AA919" s="214"/>
      <c r="AB919" s="214"/>
      <c r="AC919" s="214"/>
      <c r="AD919" s="214"/>
      <c r="AE919" s="214"/>
      <c r="AF919" s="214"/>
      <c r="AG919" s="214"/>
      <c r="AH919" s="214"/>
      <c r="AI919" s="214"/>
      <c r="AJ919" s="214"/>
    </row>
    <row r="920" ht="12.75" customHeight="1">
      <c r="A920" s="214"/>
      <c r="B920" s="214"/>
      <c r="C920" s="214"/>
      <c r="D920" s="214"/>
      <c r="E920" s="214"/>
      <c r="F920" s="214"/>
      <c r="G920" s="214"/>
      <c r="H920" s="214"/>
      <c r="I920" s="214"/>
      <c r="J920" s="214"/>
      <c r="K920" s="214"/>
      <c r="L920" s="214"/>
      <c r="M920" s="214"/>
      <c r="N920" s="214"/>
      <c r="O920" s="214"/>
      <c r="P920" s="214"/>
      <c r="Q920" s="214"/>
      <c r="R920" s="214"/>
      <c r="S920" s="214"/>
      <c r="T920" s="214"/>
      <c r="U920" s="214"/>
      <c r="V920" s="214"/>
      <c r="W920" s="214"/>
      <c r="X920" s="214"/>
      <c r="Y920" s="214"/>
      <c r="Z920" s="214"/>
      <c r="AA920" s="214"/>
      <c r="AB920" s="214"/>
      <c r="AC920" s="214"/>
      <c r="AD920" s="214"/>
      <c r="AE920" s="214"/>
      <c r="AF920" s="214"/>
      <c r="AG920" s="214"/>
      <c r="AH920" s="214"/>
      <c r="AI920" s="214"/>
      <c r="AJ920" s="214"/>
    </row>
    <row r="921" ht="12.75" customHeight="1">
      <c r="A921" s="214"/>
      <c r="B921" s="214"/>
      <c r="C921" s="214"/>
      <c r="D921" s="214"/>
      <c r="E921" s="214"/>
      <c r="F921" s="214"/>
      <c r="G921" s="214"/>
      <c r="H921" s="214"/>
      <c r="I921" s="214"/>
      <c r="J921" s="214"/>
      <c r="K921" s="214"/>
      <c r="L921" s="214"/>
      <c r="M921" s="214"/>
      <c r="N921" s="214"/>
      <c r="O921" s="214"/>
      <c r="P921" s="214"/>
      <c r="Q921" s="214"/>
      <c r="R921" s="214"/>
      <c r="S921" s="214"/>
      <c r="T921" s="214"/>
      <c r="U921" s="214"/>
      <c r="V921" s="214"/>
      <c r="W921" s="214"/>
      <c r="X921" s="214"/>
      <c r="Y921" s="214"/>
      <c r="Z921" s="214"/>
      <c r="AA921" s="214"/>
      <c r="AB921" s="214"/>
      <c r="AC921" s="214"/>
      <c r="AD921" s="214"/>
      <c r="AE921" s="214"/>
      <c r="AF921" s="214"/>
      <c r="AG921" s="214"/>
      <c r="AH921" s="214"/>
      <c r="AI921" s="214"/>
      <c r="AJ921" s="214"/>
    </row>
    <row r="922" ht="12.75" customHeight="1">
      <c r="A922" s="214"/>
      <c r="B922" s="214"/>
      <c r="C922" s="214"/>
      <c r="D922" s="214"/>
      <c r="E922" s="214"/>
      <c r="F922" s="214"/>
      <c r="G922" s="214"/>
      <c r="H922" s="214"/>
      <c r="I922" s="214"/>
      <c r="J922" s="214"/>
      <c r="K922" s="214"/>
      <c r="L922" s="214"/>
      <c r="M922" s="214"/>
      <c r="N922" s="214"/>
      <c r="O922" s="214"/>
      <c r="P922" s="214"/>
      <c r="Q922" s="214"/>
      <c r="R922" s="214"/>
      <c r="S922" s="214"/>
      <c r="T922" s="214"/>
      <c r="U922" s="214"/>
      <c r="V922" s="214"/>
      <c r="W922" s="214"/>
      <c r="X922" s="214"/>
      <c r="Y922" s="214"/>
      <c r="Z922" s="214"/>
      <c r="AA922" s="214"/>
      <c r="AB922" s="214"/>
      <c r="AC922" s="214"/>
      <c r="AD922" s="214"/>
      <c r="AE922" s="214"/>
      <c r="AF922" s="214"/>
      <c r="AG922" s="214"/>
      <c r="AH922" s="214"/>
      <c r="AI922" s="214"/>
      <c r="AJ922" s="214"/>
    </row>
    <row r="923" ht="12.75" customHeight="1">
      <c r="A923" s="214"/>
      <c r="B923" s="214"/>
      <c r="C923" s="214"/>
      <c r="D923" s="214"/>
      <c r="E923" s="214"/>
      <c r="F923" s="214"/>
      <c r="G923" s="214"/>
      <c r="H923" s="214"/>
      <c r="I923" s="214"/>
      <c r="J923" s="214"/>
      <c r="K923" s="214"/>
      <c r="L923" s="214"/>
      <c r="M923" s="214"/>
      <c r="N923" s="214"/>
      <c r="O923" s="214"/>
      <c r="P923" s="214"/>
      <c r="Q923" s="214"/>
      <c r="R923" s="214"/>
      <c r="S923" s="214"/>
      <c r="T923" s="214"/>
      <c r="U923" s="214"/>
      <c r="V923" s="214"/>
      <c r="W923" s="214"/>
      <c r="X923" s="214"/>
      <c r="Y923" s="214"/>
      <c r="Z923" s="214"/>
      <c r="AA923" s="214"/>
      <c r="AB923" s="214"/>
      <c r="AC923" s="214"/>
      <c r="AD923" s="214"/>
      <c r="AE923" s="214"/>
      <c r="AF923" s="214"/>
      <c r="AG923" s="214"/>
      <c r="AH923" s="214"/>
      <c r="AI923" s="214"/>
      <c r="AJ923" s="214"/>
    </row>
    <row r="924" ht="12.75" customHeight="1">
      <c r="A924" s="214"/>
      <c r="B924" s="214"/>
      <c r="C924" s="214"/>
      <c r="D924" s="214"/>
      <c r="E924" s="214"/>
      <c r="F924" s="214"/>
      <c r="G924" s="214"/>
      <c r="H924" s="214"/>
      <c r="I924" s="214"/>
      <c r="J924" s="214"/>
      <c r="K924" s="214"/>
      <c r="L924" s="214"/>
      <c r="M924" s="214"/>
      <c r="N924" s="214"/>
      <c r="O924" s="214"/>
      <c r="P924" s="214"/>
      <c r="Q924" s="214"/>
      <c r="R924" s="214"/>
      <c r="S924" s="214"/>
      <c r="T924" s="214"/>
      <c r="U924" s="214"/>
      <c r="V924" s="214"/>
      <c r="W924" s="214"/>
      <c r="X924" s="214"/>
      <c r="Y924" s="214"/>
      <c r="Z924" s="214"/>
      <c r="AA924" s="214"/>
      <c r="AB924" s="214"/>
      <c r="AC924" s="214"/>
      <c r="AD924" s="214"/>
      <c r="AE924" s="214"/>
      <c r="AF924" s="214"/>
      <c r="AG924" s="214"/>
      <c r="AH924" s="214"/>
      <c r="AI924" s="214"/>
      <c r="AJ924" s="214"/>
    </row>
    <row r="925" ht="12.75" customHeight="1">
      <c r="A925" s="214"/>
      <c r="B925" s="214"/>
      <c r="C925" s="214"/>
      <c r="D925" s="214"/>
      <c r="E925" s="214"/>
      <c r="F925" s="214"/>
      <c r="G925" s="214"/>
      <c r="H925" s="214"/>
      <c r="I925" s="214"/>
      <c r="J925" s="214"/>
      <c r="K925" s="214"/>
      <c r="L925" s="214"/>
      <c r="M925" s="214"/>
      <c r="N925" s="214"/>
      <c r="O925" s="214"/>
      <c r="P925" s="214"/>
      <c r="Q925" s="214"/>
      <c r="R925" s="214"/>
      <c r="S925" s="214"/>
      <c r="T925" s="214"/>
      <c r="U925" s="214"/>
      <c r="V925" s="214"/>
      <c r="W925" s="214"/>
      <c r="X925" s="214"/>
      <c r="Y925" s="214"/>
      <c r="Z925" s="214"/>
      <c r="AA925" s="214"/>
      <c r="AB925" s="214"/>
      <c r="AC925" s="214"/>
      <c r="AD925" s="214"/>
      <c r="AE925" s="214"/>
      <c r="AF925" s="214"/>
      <c r="AG925" s="214"/>
      <c r="AH925" s="214"/>
      <c r="AI925" s="214"/>
      <c r="AJ925" s="214"/>
    </row>
    <row r="926" ht="12.75" customHeight="1">
      <c r="A926" s="214"/>
      <c r="B926" s="214"/>
      <c r="C926" s="214"/>
      <c r="D926" s="214"/>
      <c r="E926" s="214"/>
      <c r="F926" s="214"/>
      <c r="G926" s="214"/>
      <c r="H926" s="214"/>
      <c r="I926" s="214"/>
      <c r="J926" s="214"/>
      <c r="K926" s="214"/>
      <c r="L926" s="214"/>
      <c r="M926" s="214"/>
      <c r="N926" s="214"/>
      <c r="O926" s="214"/>
      <c r="P926" s="214"/>
      <c r="Q926" s="214"/>
      <c r="R926" s="214"/>
      <c r="S926" s="214"/>
      <c r="T926" s="214"/>
      <c r="U926" s="214"/>
      <c r="V926" s="214"/>
      <c r="W926" s="214"/>
      <c r="X926" s="214"/>
      <c r="Y926" s="214"/>
      <c r="Z926" s="214"/>
      <c r="AA926" s="214"/>
      <c r="AB926" s="214"/>
      <c r="AC926" s="214"/>
      <c r="AD926" s="214"/>
      <c r="AE926" s="214"/>
      <c r="AF926" s="214"/>
      <c r="AG926" s="214"/>
      <c r="AH926" s="214"/>
      <c r="AI926" s="214"/>
      <c r="AJ926" s="214"/>
    </row>
    <row r="927" ht="12.75" customHeight="1">
      <c r="A927" s="214"/>
      <c r="B927" s="214"/>
      <c r="C927" s="214"/>
      <c r="D927" s="214"/>
      <c r="E927" s="214"/>
      <c r="F927" s="214"/>
      <c r="G927" s="214"/>
      <c r="H927" s="214"/>
      <c r="I927" s="214"/>
      <c r="J927" s="214"/>
      <c r="K927" s="214"/>
      <c r="L927" s="214"/>
      <c r="M927" s="214"/>
      <c r="N927" s="214"/>
      <c r="O927" s="214"/>
      <c r="P927" s="214"/>
      <c r="Q927" s="214"/>
      <c r="R927" s="214"/>
      <c r="S927" s="214"/>
      <c r="T927" s="214"/>
      <c r="U927" s="214"/>
      <c r="V927" s="214"/>
      <c r="W927" s="214"/>
      <c r="X927" s="214"/>
      <c r="Y927" s="214"/>
      <c r="Z927" s="214"/>
      <c r="AA927" s="214"/>
      <c r="AB927" s="214"/>
      <c r="AC927" s="214"/>
      <c r="AD927" s="214"/>
      <c r="AE927" s="214"/>
      <c r="AF927" s="214"/>
      <c r="AG927" s="214"/>
      <c r="AH927" s="214"/>
      <c r="AI927" s="214"/>
      <c r="AJ927" s="214"/>
    </row>
    <row r="928" ht="12.75" customHeight="1">
      <c r="A928" s="214"/>
      <c r="B928" s="214"/>
      <c r="C928" s="214"/>
      <c r="D928" s="214"/>
      <c r="E928" s="214"/>
      <c r="F928" s="214"/>
      <c r="G928" s="214"/>
      <c r="H928" s="214"/>
      <c r="I928" s="214"/>
      <c r="J928" s="214"/>
      <c r="K928" s="214"/>
      <c r="L928" s="214"/>
      <c r="M928" s="214"/>
      <c r="N928" s="214"/>
      <c r="O928" s="214"/>
      <c r="P928" s="214"/>
      <c r="Q928" s="214"/>
      <c r="R928" s="214"/>
      <c r="S928" s="214"/>
      <c r="T928" s="214"/>
      <c r="U928" s="214"/>
      <c r="V928" s="214"/>
      <c r="W928" s="214"/>
      <c r="X928" s="214"/>
      <c r="Y928" s="214"/>
      <c r="Z928" s="214"/>
      <c r="AA928" s="214"/>
      <c r="AB928" s="214"/>
      <c r="AC928" s="214"/>
      <c r="AD928" s="214"/>
      <c r="AE928" s="214"/>
      <c r="AF928" s="214"/>
      <c r="AG928" s="214"/>
      <c r="AH928" s="214"/>
      <c r="AI928" s="214"/>
      <c r="AJ928" s="214"/>
    </row>
    <row r="929" ht="12.75" customHeight="1">
      <c r="A929" s="214"/>
      <c r="B929" s="214"/>
      <c r="C929" s="214"/>
      <c r="D929" s="214"/>
      <c r="E929" s="214"/>
      <c r="F929" s="214"/>
      <c r="G929" s="214"/>
      <c r="H929" s="214"/>
      <c r="I929" s="214"/>
      <c r="J929" s="214"/>
      <c r="K929" s="214"/>
      <c r="L929" s="214"/>
      <c r="M929" s="214"/>
      <c r="N929" s="214"/>
      <c r="O929" s="214"/>
      <c r="P929" s="214"/>
      <c r="Q929" s="214"/>
      <c r="R929" s="214"/>
      <c r="S929" s="214"/>
      <c r="T929" s="214"/>
      <c r="U929" s="214"/>
      <c r="V929" s="214"/>
      <c r="W929" s="214"/>
      <c r="X929" s="214"/>
      <c r="Y929" s="214"/>
      <c r="Z929" s="214"/>
      <c r="AA929" s="214"/>
      <c r="AB929" s="214"/>
      <c r="AC929" s="214"/>
      <c r="AD929" s="214"/>
      <c r="AE929" s="214"/>
      <c r="AF929" s="214"/>
      <c r="AG929" s="214"/>
      <c r="AH929" s="214"/>
      <c r="AI929" s="214"/>
      <c r="AJ929" s="214"/>
    </row>
    <row r="930" ht="12.75" customHeight="1">
      <c r="A930" s="214"/>
      <c r="B930" s="214"/>
      <c r="C930" s="214"/>
      <c r="D930" s="214"/>
      <c r="E930" s="214"/>
      <c r="F930" s="214"/>
      <c r="G930" s="214"/>
      <c r="H930" s="214"/>
      <c r="I930" s="214"/>
      <c r="J930" s="214"/>
      <c r="K930" s="214"/>
      <c r="L930" s="214"/>
      <c r="M930" s="214"/>
      <c r="N930" s="214"/>
      <c r="O930" s="214"/>
      <c r="P930" s="214"/>
      <c r="Q930" s="214"/>
      <c r="R930" s="214"/>
      <c r="S930" s="214"/>
      <c r="T930" s="214"/>
      <c r="U930" s="214"/>
      <c r="V930" s="214"/>
      <c r="W930" s="214"/>
      <c r="X930" s="214"/>
      <c r="Y930" s="214"/>
      <c r="Z930" s="214"/>
      <c r="AA930" s="214"/>
      <c r="AB930" s="214"/>
      <c r="AC930" s="214"/>
      <c r="AD930" s="214"/>
      <c r="AE930" s="214"/>
      <c r="AF930" s="214"/>
      <c r="AG930" s="214"/>
      <c r="AH930" s="214"/>
      <c r="AI930" s="214"/>
      <c r="AJ930" s="214"/>
    </row>
    <row r="931" ht="12.75" customHeight="1">
      <c r="A931" s="214"/>
      <c r="B931" s="214"/>
      <c r="C931" s="214"/>
      <c r="D931" s="214"/>
      <c r="E931" s="214"/>
      <c r="F931" s="214"/>
      <c r="G931" s="214"/>
      <c r="H931" s="214"/>
      <c r="I931" s="214"/>
      <c r="J931" s="214"/>
      <c r="K931" s="214"/>
      <c r="L931" s="214"/>
      <c r="M931" s="214"/>
      <c r="N931" s="214"/>
      <c r="O931" s="214"/>
      <c r="P931" s="214"/>
      <c r="Q931" s="214"/>
      <c r="R931" s="214"/>
      <c r="S931" s="214"/>
      <c r="T931" s="214"/>
      <c r="U931" s="214"/>
      <c r="V931" s="214"/>
      <c r="W931" s="214"/>
      <c r="X931" s="214"/>
      <c r="Y931" s="214"/>
      <c r="Z931" s="214"/>
      <c r="AA931" s="214"/>
      <c r="AB931" s="214"/>
      <c r="AC931" s="214"/>
      <c r="AD931" s="214"/>
      <c r="AE931" s="214"/>
      <c r="AF931" s="214"/>
      <c r="AG931" s="214"/>
      <c r="AH931" s="214"/>
      <c r="AI931" s="214"/>
      <c r="AJ931" s="214"/>
    </row>
    <row r="932" ht="12.75" customHeight="1">
      <c r="A932" s="214"/>
      <c r="B932" s="214"/>
      <c r="C932" s="214"/>
      <c r="D932" s="214"/>
      <c r="E932" s="214"/>
      <c r="F932" s="214"/>
      <c r="G932" s="214"/>
      <c r="H932" s="214"/>
      <c r="I932" s="214"/>
      <c r="J932" s="214"/>
      <c r="K932" s="214"/>
      <c r="L932" s="214"/>
      <c r="M932" s="214"/>
      <c r="N932" s="214"/>
      <c r="O932" s="214"/>
      <c r="P932" s="214"/>
      <c r="Q932" s="214"/>
      <c r="R932" s="214"/>
      <c r="S932" s="214"/>
      <c r="T932" s="214"/>
      <c r="U932" s="214"/>
      <c r="V932" s="214"/>
      <c r="W932" s="214"/>
      <c r="X932" s="214"/>
      <c r="Y932" s="214"/>
      <c r="Z932" s="214"/>
      <c r="AA932" s="214"/>
      <c r="AB932" s="214"/>
      <c r="AC932" s="214"/>
      <c r="AD932" s="214"/>
      <c r="AE932" s="214"/>
      <c r="AF932" s="214"/>
      <c r="AG932" s="214"/>
      <c r="AH932" s="214"/>
      <c r="AI932" s="214"/>
      <c r="AJ932" s="214"/>
    </row>
    <row r="933" ht="12.75" customHeight="1">
      <c r="A933" s="214"/>
      <c r="B933" s="214"/>
      <c r="C933" s="214"/>
      <c r="D933" s="214"/>
      <c r="E933" s="214"/>
      <c r="F933" s="214"/>
      <c r="G933" s="214"/>
      <c r="H933" s="214"/>
      <c r="I933" s="214"/>
      <c r="J933" s="214"/>
      <c r="K933" s="214"/>
      <c r="L933" s="214"/>
      <c r="M933" s="214"/>
      <c r="N933" s="214"/>
      <c r="O933" s="214"/>
      <c r="P933" s="214"/>
      <c r="Q933" s="214"/>
      <c r="R933" s="214"/>
      <c r="S933" s="214"/>
      <c r="T933" s="214"/>
      <c r="U933" s="214"/>
      <c r="V933" s="214"/>
      <c r="W933" s="214"/>
      <c r="X933" s="214"/>
      <c r="Y933" s="214"/>
      <c r="Z933" s="214"/>
      <c r="AA933" s="214"/>
      <c r="AB933" s="214"/>
      <c r="AC933" s="214"/>
      <c r="AD933" s="214"/>
      <c r="AE933" s="214"/>
      <c r="AF933" s="214"/>
      <c r="AG933" s="214"/>
      <c r="AH933" s="214"/>
      <c r="AI933" s="214"/>
      <c r="AJ933" s="214"/>
    </row>
    <row r="934" ht="12.75" customHeight="1">
      <c r="A934" s="214"/>
      <c r="B934" s="214"/>
      <c r="C934" s="214"/>
      <c r="D934" s="214"/>
      <c r="E934" s="214"/>
      <c r="F934" s="214"/>
      <c r="G934" s="214"/>
      <c r="H934" s="214"/>
      <c r="I934" s="214"/>
      <c r="J934" s="214"/>
      <c r="K934" s="214"/>
      <c r="L934" s="214"/>
      <c r="M934" s="214"/>
      <c r="N934" s="214"/>
      <c r="O934" s="214"/>
      <c r="P934" s="214"/>
      <c r="Q934" s="214"/>
      <c r="R934" s="214"/>
      <c r="S934" s="214"/>
      <c r="T934" s="214"/>
      <c r="U934" s="214"/>
      <c r="V934" s="214"/>
      <c r="W934" s="214"/>
      <c r="X934" s="214"/>
      <c r="Y934" s="214"/>
      <c r="Z934" s="214"/>
      <c r="AA934" s="214"/>
      <c r="AB934" s="214"/>
      <c r="AC934" s="214"/>
      <c r="AD934" s="214"/>
      <c r="AE934" s="214"/>
      <c r="AF934" s="214"/>
      <c r="AG934" s="214"/>
      <c r="AH934" s="214"/>
      <c r="AI934" s="214"/>
      <c r="AJ934" s="214"/>
    </row>
    <row r="935" ht="12.75" customHeight="1">
      <c r="A935" s="214"/>
      <c r="B935" s="214"/>
      <c r="C935" s="214"/>
      <c r="D935" s="214"/>
      <c r="E935" s="214"/>
      <c r="F935" s="214"/>
      <c r="G935" s="214"/>
      <c r="H935" s="214"/>
      <c r="I935" s="214"/>
      <c r="J935" s="214"/>
      <c r="K935" s="214"/>
      <c r="L935" s="214"/>
      <c r="M935" s="214"/>
      <c r="N935" s="214"/>
      <c r="O935" s="214"/>
      <c r="P935" s="214"/>
      <c r="Q935" s="214"/>
      <c r="R935" s="214"/>
      <c r="S935" s="214"/>
      <c r="T935" s="214"/>
      <c r="U935" s="214"/>
      <c r="V935" s="214"/>
      <c r="W935" s="214"/>
      <c r="X935" s="214"/>
      <c r="Y935" s="214"/>
      <c r="Z935" s="214"/>
      <c r="AA935" s="214"/>
      <c r="AB935" s="214"/>
      <c r="AC935" s="214"/>
      <c r="AD935" s="214"/>
      <c r="AE935" s="214"/>
      <c r="AF935" s="214"/>
      <c r="AG935" s="214"/>
      <c r="AH935" s="214"/>
      <c r="AI935" s="214"/>
      <c r="AJ935" s="214"/>
    </row>
    <row r="936" ht="12.75" customHeight="1">
      <c r="A936" s="214"/>
      <c r="B936" s="214"/>
      <c r="C936" s="214"/>
      <c r="D936" s="214"/>
      <c r="E936" s="214"/>
      <c r="F936" s="214"/>
      <c r="G936" s="214"/>
      <c r="H936" s="214"/>
      <c r="I936" s="214"/>
      <c r="J936" s="214"/>
      <c r="K936" s="214"/>
      <c r="L936" s="214"/>
      <c r="M936" s="214"/>
      <c r="N936" s="214"/>
      <c r="O936" s="214"/>
      <c r="P936" s="214"/>
      <c r="Q936" s="214"/>
      <c r="R936" s="214"/>
      <c r="S936" s="214"/>
      <c r="T936" s="214"/>
      <c r="U936" s="214"/>
      <c r="V936" s="214"/>
      <c r="W936" s="214"/>
      <c r="X936" s="214"/>
      <c r="Y936" s="214"/>
      <c r="Z936" s="214"/>
      <c r="AA936" s="214"/>
      <c r="AB936" s="214"/>
      <c r="AC936" s="214"/>
      <c r="AD936" s="214"/>
      <c r="AE936" s="214"/>
      <c r="AF936" s="214"/>
      <c r="AG936" s="214"/>
      <c r="AH936" s="214"/>
      <c r="AI936" s="214"/>
      <c r="AJ936" s="214"/>
    </row>
    <row r="937" ht="12.75" customHeight="1">
      <c r="A937" s="214"/>
      <c r="B937" s="214"/>
      <c r="C937" s="214"/>
      <c r="D937" s="214"/>
      <c r="E937" s="214"/>
      <c r="F937" s="214"/>
      <c r="G937" s="214"/>
      <c r="H937" s="214"/>
      <c r="I937" s="214"/>
      <c r="J937" s="214"/>
      <c r="K937" s="214"/>
      <c r="L937" s="214"/>
      <c r="M937" s="214"/>
      <c r="N937" s="214"/>
      <c r="O937" s="214"/>
      <c r="P937" s="214"/>
      <c r="Q937" s="214"/>
      <c r="R937" s="214"/>
      <c r="S937" s="214"/>
      <c r="T937" s="214"/>
      <c r="U937" s="214"/>
      <c r="V937" s="214"/>
      <c r="W937" s="214"/>
      <c r="X937" s="214"/>
      <c r="Y937" s="214"/>
      <c r="Z937" s="214"/>
      <c r="AA937" s="214"/>
      <c r="AB937" s="214"/>
      <c r="AC937" s="214"/>
      <c r="AD937" s="214"/>
      <c r="AE937" s="214"/>
      <c r="AF937" s="214"/>
      <c r="AG937" s="214"/>
      <c r="AH937" s="214"/>
      <c r="AI937" s="214"/>
      <c r="AJ937" s="214"/>
    </row>
    <row r="938" ht="12.75" customHeight="1">
      <c r="A938" s="214"/>
      <c r="B938" s="214"/>
      <c r="C938" s="214"/>
      <c r="D938" s="214"/>
      <c r="E938" s="214"/>
      <c r="F938" s="214"/>
      <c r="G938" s="214"/>
      <c r="H938" s="214"/>
      <c r="I938" s="214"/>
      <c r="J938" s="214"/>
      <c r="K938" s="214"/>
      <c r="L938" s="214"/>
      <c r="M938" s="214"/>
      <c r="N938" s="214"/>
      <c r="O938" s="214"/>
      <c r="P938" s="214"/>
      <c r="Q938" s="214"/>
      <c r="R938" s="214"/>
      <c r="S938" s="214"/>
      <c r="T938" s="214"/>
      <c r="U938" s="214"/>
      <c r="V938" s="214"/>
      <c r="W938" s="214"/>
      <c r="X938" s="214"/>
      <c r="Y938" s="214"/>
      <c r="Z938" s="214"/>
      <c r="AA938" s="214"/>
      <c r="AB938" s="214"/>
      <c r="AC938" s="214"/>
      <c r="AD938" s="214"/>
      <c r="AE938" s="214"/>
      <c r="AF938" s="214"/>
      <c r="AG938" s="214"/>
      <c r="AH938" s="214"/>
      <c r="AI938" s="214"/>
      <c r="AJ938" s="214"/>
    </row>
    <row r="939" ht="12.75" customHeight="1">
      <c r="A939" s="214"/>
      <c r="B939" s="214"/>
      <c r="C939" s="214"/>
      <c r="D939" s="214"/>
      <c r="E939" s="214"/>
      <c r="F939" s="214"/>
      <c r="G939" s="214"/>
      <c r="H939" s="214"/>
      <c r="I939" s="214"/>
      <c r="J939" s="214"/>
      <c r="K939" s="214"/>
      <c r="L939" s="214"/>
      <c r="M939" s="214"/>
      <c r="N939" s="214"/>
      <c r="O939" s="214"/>
      <c r="P939" s="214"/>
      <c r="Q939" s="214"/>
      <c r="R939" s="214"/>
      <c r="S939" s="214"/>
      <c r="T939" s="214"/>
      <c r="U939" s="214"/>
      <c r="V939" s="214"/>
      <c r="W939" s="214"/>
      <c r="X939" s="214"/>
      <c r="Y939" s="214"/>
      <c r="Z939" s="214"/>
      <c r="AA939" s="214"/>
      <c r="AB939" s="214"/>
      <c r="AC939" s="214"/>
      <c r="AD939" s="214"/>
      <c r="AE939" s="214"/>
      <c r="AF939" s="214"/>
      <c r="AG939" s="214"/>
      <c r="AH939" s="214"/>
      <c r="AI939" s="214"/>
      <c r="AJ939" s="214"/>
    </row>
    <row r="940" ht="12.75" customHeight="1">
      <c r="A940" s="214"/>
      <c r="B940" s="214"/>
      <c r="C940" s="214"/>
      <c r="D940" s="214"/>
      <c r="E940" s="214"/>
      <c r="F940" s="214"/>
      <c r="G940" s="214"/>
      <c r="H940" s="214"/>
      <c r="I940" s="214"/>
      <c r="J940" s="214"/>
      <c r="K940" s="214"/>
      <c r="L940" s="214"/>
      <c r="M940" s="214"/>
      <c r="N940" s="214"/>
      <c r="O940" s="214"/>
      <c r="P940" s="214"/>
      <c r="Q940" s="214"/>
      <c r="R940" s="214"/>
      <c r="S940" s="214"/>
      <c r="T940" s="214"/>
      <c r="U940" s="214"/>
      <c r="V940" s="214"/>
      <c r="W940" s="214"/>
      <c r="X940" s="214"/>
      <c r="Y940" s="214"/>
      <c r="Z940" s="214"/>
      <c r="AA940" s="214"/>
      <c r="AB940" s="214"/>
      <c r="AC940" s="214"/>
      <c r="AD940" s="214"/>
      <c r="AE940" s="214"/>
      <c r="AF940" s="214"/>
      <c r="AG940" s="214"/>
      <c r="AH940" s="214"/>
      <c r="AI940" s="214"/>
      <c r="AJ940" s="214"/>
    </row>
    <row r="941" ht="12.75" customHeight="1">
      <c r="A941" s="214"/>
      <c r="B941" s="214"/>
      <c r="C941" s="214"/>
      <c r="D941" s="214"/>
      <c r="E941" s="214"/>
      <c r="F941" s="214"/>
      <c r="G941" s="214"/>
      <c r="H941" s="214"/>
      <c r="I941" s="214"/>
      <c r="J941" s="214"/>
      <c r="K941" s="214"/>
      <c r="L941" s="214"/>
      <c r="M941" s="214"/>
      <c r="N941" s="214"/>
      <c r="O941" s="214"/>
      <c r="P941" s="214"/>
      <c r="Q941" s="214"/>
      <c r="R941" s="214"/>
      <c r="S941" s="214"/>
      <c r="T941" s="214"/>
      <c r="U941" s="214"/>
      <c r="V941" s="214"/>
      <c r="W941" s="214"/>
      <c r="X941" s="214"/>
      <c r="Y941" s="214"/>
      <c r="Z941" s="214"/>
      <c r="AA941" s="214"/>
      <c r="AB941" s="214"/>
      <c r="AC941" s="214"/>
      <c r="AD941" s="214"/>
      <c r="AE941" s="214"/>
      <c r="AF941" s="214"/>
      <c r="AG941" s="214"/>
      <c r="AH941" s="214"/>
      <c r="AI941" s="214"/>
      <c r="AJ941" s="214"/>
    </row>
    <row r="942" ht="12.75" customHeight="1">
      <c r="A942" s="214"/>
      <c r="B942" s="214"/>
      <c r="C942" s="214"/>
      <c r="D942" s="214"/>
      <c r="E942" s="214"/>
      <c r="F942" s="214"/>
      <c r="G942" s="214"/>
      <c r="H942" s="214"/>
      <c r="I942" s="214"/>
      <c r="J942" s="214"/>
      <c r="K942" s="214"/>
      <c r="L942" s="214"/>
      <c r="M942" s="214"/>
      <c r="N942" s="214"/>
      <c r="O942" s="214"/>
      <c r="P942" s="214"/>
      <c r="Q942" s="214"/>
      <c r="R942" s="214"/>
      <c r="S942" s="214"/>
      <c r="T942" s="214"/>
      <c r="U942" s="214"/>
      <c r="V942" s="214"/>
      <c r="W942" s="214"/>
      <c r="X942" s="214"/>
      <c r="Y942" s="214"/>
      <c r="Z942" s="214"/>
      <c r="AA942" s="214"/>
      <c r="AB942" s="214"/>
      <c r="AC942" s="214"/>
      <c r="AD942" s="214"/>
      <c r="AE942" s="214"/>
      <c r="AF942" s="214"/>
      <c r="AG942" s="214"/>
      <c r="AH942" s="214"/>
      <c r="AI942" s="214"/>
      <c r="AJ942" s="214"/>
    </row>
    <row r="943" ht="12.75" customHeight="1">
      <c r="A943" s="214"/>
      <c r="B943" s="214"/>
      <c r="C943" s="214"/>
      <c r="D943" s="214"/>
      <c r="E943" s="214"/>
      <c r="F943" s="214"/>
      <c r="G943" s="214"/>
      <c r="H943" s="214"/>
      <c r="I943" s="214"/>
      <c r="J943" s="214"/>
      <c r="K943" s="214"/>
      <c r="L943" s="214"/>
      <c r="M943" s="214"/>
      <c r="N943" s="214"/>
      <c r="O943" s="214"/>
      <c r="P943" s="214"/>
      <c r="Q943" s="214"/>
      <c r="R943" s="214"/>
      <c r="S943" s="214"/>
      <c r="T943" s="214"/>
      <c r="U943" s="214"/>
      <c r="V943" s="214"/>
      <c r="W943" s="214"/>
      <c r="X943" s="214"/>
      <c r="Y943" s="214"/>
      <c r="Z943" s="214"/>
      <c r="AA943" s="214"/>
      <c r="AB943" s="214"/>
      <c r="AC943" s="214"/>
      <c r="AD943" s="214"/>
      <c r="AE943" s="214"/>
      <c r="AF943" s="214"/>
      <c r="AG943" s="214"/>
      <c r="AH943" s="214"/>
      <c r="AI943" s="214"/>
      <c r="AJ943" s="214"/>
    </row>
    <row r="944" ht="12.75" customHeight="1">
      <c r="A944" s="214"/>
      <c r="B944" s="214"/>
      <c r="C944" s="214"/>
      <c r="D944" s="214"/>
      <c r="E944" s="214"/>
      <c r="F944" s="214"/>
      <c r="G944" s="214"/>
      <c r="H944" s="214"/>
      <c r="I944" s="214"/>
      <c r="J944" s="214"/>
      <c r="K944" s="214"/>
      <c r="L944" s="214"/>
      <c r="M944" s="214"/>
      <c r="N944" s="214"/>
      <c r="O944" s="214"/>
      <c r="P944" s="214"/>
      <c r="Q944" s="214"/>
      <c r="R944" s="214"/>
      <c r="S944" s="214"/>
      <c r="T944" s="214"/>
      <c r="U944" s="214"/>
      <c r="V944" s="214"/>
      <c r="W944" s="214"/>
      <c r="X944" s="214"/>
      <c r="Y944" s="214"/>
      <c r="Z944" s="214"/>
      <c r="AA944" s="214"/>
      <c r="AB944" s="214"/>
      <c r="AC944" s="214"/>
      <c r="AD944" s="214"/>
      <c r="AE944" s="214"/>
      <c r="AF944" s="214"/>
      <c r="AG944" s="214"/>
      <c r="AH944" s="214"/>
      <c r="AI944" s="214"/>
      <c r="AJ944" s="214"/>
    </row>
    <row r="945" ht="12.75" customHeight="1">
      <c r="A945" s="214"/>
      <c r="B945" s="214"/>
      <c r="C945" s="214"/>
      <c r="D945" s="214"/>
      <c r="E945" s="214"/>
      <c r="F945" s="214"/>
      <c r="G945" s="214"/>
      <c r="H945" s="214"/>
      <c r="I945" s="214"/>
      <c r="J945" s="214"/>
      <c r="K945" s="214"/>
      <c r="L945" s="214"/>
      <c r="M945" s="214"/>
      <c r="N945" s="214"/>
      <c r="O945" s="214"/>
      <c r="P945" s="214"/>
      <c r="Q945" s="214"/>
      <c r="R945" s="214"/>
      <c r="S945" s="214"/>
      <c r="T945" s="214"/>
      <c r="U945" s="214"/>
      <c r="V945" s="214"/>
      <c r="W945" s="214"/>
      <c r="X945" s="214"/>
      <c r="Y945" s="214"/>
      <c r="Z945" s="214"/>
      <c r="AA945" s="214"/>
      <c r="AB945" s="214"/>
      <c r="AC945" s="214"/>
      <c r="AD945" s="214"/>
      <c r="AE945" s="214"/>
      <c r="AF945" s="214"/>
      <c r="AG945" s="214"/>
      <c r="AH945" s="214"/>
      <c r="AI945" s="214"/>
      <c r="AJ945" s="214"/>
    </row>
    <row r="946" ht="12.75" customHeight="1">
      <c r="A946" s="214"/>
      <c r="B946" s="214"/>
      <c r="C946" s="214"/>
      <c r="D946" s="214"/>
      <c r="E946" s="214"/>
      <c r="F946" s="214"/>
      <c r="G946" s="214"/>
      <c r="H946" s="214"/>
      <c r="I946" s="214"/>
      <c r="J946" s="214"/>
      <c r="K946" s="214"/>
      <c r="L946" s="214"/>
      <c r="M946" s="214"/>
      <c r="N946" s="214"/>
      <c r="O946" s="214"/>
      <c r="P946" s="214"/>
      <c r="Q946" s="214"/>
      <c r="R946" s="214"/>
      <c r="S946" s="214"/>
      <c r="T946" s="214"/>
      <c r="U946" s="214"/>
      <c r="V946" s="214"/>
      <c r="W946" s="214"/>
      <c r="X946" s="214"/>
      <c r="Y946" s="214"/>
      <c r="Z946" s="214"/>
      <c r="AA946" s="214"/>
      <c r="AB946" s="214"/>
      <c r="AC946" s="214"/>
      <c r="AD946" s="214"/>
      <c r="AE946" s="214"/>
      <c r="AF946" s="214"/>
      <c r="AG946" s="214"/>
      <c r="AH946" s="214"/>
      <c r="AI946" s="214"/>
      <c r="AJ946" s="214"/>
    </row>
    <row r="947" ht="12.75" customHeight="1">
      <c r="A947" s="214"/>
      <c r="B947" s="214"/>
      <c r="C947" s="214"/>
      <c r="D947" s="214"/>
      <c r="E947" s="214"/>
      <c r="F947" s="214"/>
      <c r="G947" s="214"/>
      <c r="H947" s="214"/>
      <c r="I947" s="214"/>
      <c r="J947" s="214"/>
      <c r="K947" s="214"/>
      <c r="L947" s="214"/>
      <c r="M947" s="214"/>
      <c r="N947" s="214"/>
      <c r="O947" s="214"/>
      <c r="P947" s="214"/>
      <c r="Q947" s="214"/>
      <c r="R947" s="214"/>
      <c r="S947" s="214"/>
      <c r="T947" s="214"/>
      <c r="U947" s="214"/>
      <c r="V947" s="214"/>
      <c r="W947" s="214"/>
      <c r="X947" s="214"/>
      <c r="Y947" s="214"/>
      <c r="Z947" s="214"/>
      <c r="AA947" s="214"/>
      <c r="AB947" s="214"/>
      <c r="AC947" s="214"/>
      <c r="AD947" s="214"/>
      <c r="AE947" s="214"/>
      <c r="AF947" s="214"/>
      <c r="AG947" s="214"/>
      <c r="AH947" s="214"/>
      <c r="AI947" s="214"/>
      <c r="AJ947" s="214"/>
    </row>
    <row r="948" ht="12.75" customHeight="1">
      <c r="A948" s="214"/>
      <c r="B948" s="214"/>
      <c r="C948" s="214"/>
      <c r="D948" s="214"/>
      <c r="E948" s="214"/>
      <c r="F948" s="214"/>
      <c r="G948" s="214"/>
      <c r="H948" s="214"/>
      <c r="I948" s="214"/>
      <c r="J948" s="214"/>
      <c r="K948" s="214"/>
      <c r="L948" s="214"/>
      <c r="M948" s="214"/>
      <c r="N948" s="214"/>
      <c r="O948" s="214"/>
      <c r="P948" s="214"/>
      <c r="Q948" s="214"/>
      <c r="R948" s="214"/>
      <c r="S948" s="214"/>
      <c r="T948" s="214"/>
      <c r="U948" s="214"/>
      <c r="V948" s="214"/>
      <c r="W948" s="214"/>
      <c r="X948" s="214"/>
      <c r="Y948" s="214"/>
      <c r="Z948" s="214"/>
      <c r="AA948" s="214"/>
      <c r="AB948" s="214"/>
      <c r="AC948" s="214"/>
      <c r="AD948" s="214"/>
      <c r="AE948" s="214"/>
      <c r="AF948" s="214"/>
      <c r="AG948" s="214"/>
      <c r="AH948" s="214"/>
      <c r="AI948" s="214"/>
      <c r="AJ948" s="214"/>
    </row>
    <row r="949" ht="12.75" customHeight="1">
      <c r="A949" s="214"/>
      <c r="B949" s="214"/>
      <c r="C949" s="214"/>
      <c r="D949" s="214"/>
      <c r="E949" s="214"/>
      <c r="F949" s="214"/>
      <c r="G949" s="214"/>
      <c r="H949" s="214"/>
      <c r="I949" s="214"/>
      <c r="J949" s="214"/>
      <c r="K949" s="214"/>
      <c r="L949" s="214"/>
      <c r="M949" s="214"/>
      <c r="N949" s="214"/>
      <c r="O949" s="214"/>
      <c r="P949" s="214"/>
      <c r="Q949" s="214"/>
      <c r="R949" s="214"/>
      <c r="S949" s="214"/>
      <c r="T949" s="214"/>
      <c r="U949" s="214"/>
      <c r="V949" s="214"/>
      <c r="W949" s="214"/>
      <c r="X949" s="214"/>
      <c r="Y949" s="214"/>
      <c r="Z949" s="214"/>
      <c r="AA949" s="214"/>
      <c r="AB949" s="214"/>
      <c r="AC949" s="214"/>
      <c r="AD949" s="214"/>
      <c r="AE949" s="214"/>
      <c r="AF949" s="214"/>
      <c r="AG949" s="214"/>
      <c r="AH949" s="214"/>
      <c r="AI949" s="214"/>
      <c r="AJ949" s="214"/>
    </row>
    <row r="950" ht="12.75" customHeight="1">
      <c r="A950" s="214"/>
      <c r="B950" s="214"/>
      <c r="C950" s="214"/>
      <c r="D950" s="214"/>
      <c r="E950" s="214"/>
      <c r="F950" s="214"/>
      <c r="G950" s="214"/>
      <c r="H950" s="214"/>
      <c r="I950" s="214"/>
      <c r="J950" s="214"/>
      <c r="K950" s="214"/>
      <c r="L950" s="214"/>
      <c r="M950" s="214"/>
      <c r="N950" s="214"/>
      <c r="O950" s="214"/>
      <c r="P950" s="214"/>
      <c r="Q950" s="214"/>
      <c r="R950" s="214"/>
      <c r="S950" s="214"/>
      <c r="T950" s="214"/>
      <c r="U950" s="214"/>
      <c r="V950" s="214"/>
      <c r="W950" s="214"/>
      <c r="X950" s="214"/>
      <c r="Y950" s="214"/>
      <c r="Z950" s="214"/>
      <c r="AA950" s="214"/>
      <c r="AB950" s="214"/>
      <c r="AC950" s="214"/>
      <c r="AD950" s="214"/>
      <c r="AE950" s="214"/>
      <c r="AF950" s="214"/>
      <c r="AG950" s="214"/>
      <c r="AH950" s="214"/>
      <c r="AI950" s="214"/>
      <c r="AJ950" s="214"/>
    </row>
    <row r="951" ht="12.75" customHeight="1">
      <c r="A951" s="214"/>
      <c r="B951" s="214"/>
      <c r="C951" s="214"/>
      <c r="D951" s="214"/>
      <c r="E951" s="214"/>
      <c r="F951" s="214"/>
      <c r="G951" s="214"/>
      <c r="H951" s="214"/>
      <c r="I951" s="214"/>
      <c r="J951" s="214"/>
      <c r="K951" s="214"/>
      <c r="L951" s="214"/>
      <c r="M951" s="214"/>
      <c r="N951" s="214"/>
      <c r="O951" s="214"/>
      <c r="P951" s="214"/>
      <c r="Q951" s="214"/>
      <c r="R951" s="214"/>
      <c r="S951" s="214"/>
      <c r="T951" s="214"/>
      <c r="U951" s="214"/>
      <c r="V951" s="214"/>
      <c r="W951" s="214"/>
      <c r="X951" s="214"/>
      <c r="Y951" s="214"/>
      <c r="Z951" s="214"/>
      <c r="AA951" s="214"/>
      <c r="AB951" s="214"/>
      <c r="AC951" s="214"/>
      <c r="AD951" s="214"/>
      <c r="AE951" s="214"/>
      <c r="AF951" s="214"/>
      <c r="AG951" s="214"/>
      <c r="AH951" s="214"/>
      <c r="AI951" s="214"/>
      <c r="AJ951" s="214"/>
    </row>
    <row r="952" ht="12.75" customHeight="1">
      <c r="A952" s="214"/>
      <c r="B952" s="214"/>
      <c r="C952" s="214"/>
      <c r="D952" s="214"/>
      <c r="E952" s="214"/>
      <c r="F952" s="214"/>
      <c r="G952" s="214"/>
      <c r="H952" s="214"/>
      <c r="I952" s="214"/>
      <c r="J952" s="214"/>
      <c r="K952" s="214"/>
      <c r="L952" s="214"/>
      <c r="M952" s="214"/>
      <c r="N952" s="214"/>
      <c r="O952" s="214"/>
      <c r="P952" s="214"/>
      <c r="Q952" s="214"/>
      <c r="R952" s="214"/>
      <c r="S952" s="214"/>
      <c r="T952" s="214"/>
      <c r="U952" s="214"/>
      <c r="V952" s="214"/>
      <c r="W952" s="214"/>
      <c r="X952" s="214"/>
      <c r="Y952" s="214"/>
      <c r="Z952" s="214"/>
      <c r="AA952" s="214"/>
      <c r="AB952" s="214"/>
      <c r="AC952" s="214"/>
      <c r="AD952" s="214"/>
      <c r="AE952" s="214"/>
      <c r="AF952" s="214"/>
      <c r="AG952" s="214"/>
      <c r="AH952" s="214"/>
      <c r="AI952" s="214"/>
      <c r="AJ952" s="214"/>
    </row>
    <row r="953" ht="12.75" customHeight="1">
      <c r="A953" s="214"/>
      <c r="B953" s="214"/>
      <c r="C953" s="214"/>
      <c r="D953" s="214"/>
      <c r="E953" s="214"/>
      <c r="F953" s="214"/>
      <c r="G953" s="214"/>
      <c r="H953" s="214"/>
      <c r="I953" s="214"/>
      <c r="J953" s="214"/>
      <c r="K953" s="214"/>
      <c r="L953" s="214"/>
      <c r="M953" s="214"/>
      <c r="N953" s="214"/>
      <c r="O953" s="214"/>
      <c r="P953" s="214"/>
      <c r="Q953" s="214"/>
      <c r="R953" s="214"/>
      <c r="S953" s="214"/>
      <c r="T953" s="214"/>
      <c r="U953" s="214"/>
      <c r="V953" s="214"/>
      <c r="W953" s="214"/>
      <c r="X953" s="214"/>
      <c r="Y953" s="214"/>
      <c r="Z953" s="214"/>
      <c r="AA953" s="214"/>
      <c r="AB953" s="214"/>
      <c r="AC953" s="214"/>
      <c r="AD953" s="214"/>
      <c r="AE953" s="214"/>
      <c r="AF953" s="214"/>
      <c r="AG953" s="214"/>
      <c r="AH953" s="214"/>
      <c r="AI953" s="214"/>
      <c r="AJ953" s="214"/>
    </row>
    <row r="954" ht="12.75" customHeight="1">
      <c r="A954" s="214"/>
      <c r="B954" s="214"/>
      <c r="C954" s="214"/>
      <c r="D954" s="214"/>
      <c r="E954" s="214"/>
      <c r="F954" s="214"/>
      <c r="G954" s="214"/>
      <c r="H954" s="214"/>
      <c r="I954" s="214"/>
      <c r="J954" s="214"/>
      <c r="K954" s="214"/>
      <c r="L954" s="214"/>
      <c r="M954" s="214"/>
      <c r="N954" s="214"/>
      <c r="O954" s="214"/>
      <c r="P954" s="214"/>
      <c r="Q954" s="214"/>
      <c r="R954" s="214"/>
      <c r="S954" s="214"/>
      <c r="T954" s="214"/>
      <c r="U954" s="214"/>
      <c r="V954" s="214"/>
      <c r="W954" s="214"/>
      <c r="X954" s="214"/>
      <c r="Y954" s="214"/>
      <c r="Z954" s="214"/>
      <c r="AA954" s="214"/>
      <c r="AB954" s="214"/>
      <c r="AC954" s="214"/>
      <c r="AD954" s="214"/>
      <c r="AE954" s="214"/>
      <c r="AF954" s="214"/>
      <c r="AG954" s="214"/>
      <c r="AH954" s="214"/>
      <c r="AI954" s="214"/>
      <c r="AJ954" s="214"/>
    </row>
    <row r="955" ht="12.75" customHeight="1">
      <c r="A955" s="214"/>
      <c r="B955" s="214"/>
      <c r="C955" s="214"/>
      <c r="D955" s="214"/>
      <c r="E955" s="214"/>
      <c r="F955" s="214"/>
      <c r="G955" s="214"/>
      <c r="H955" s="214"/>
      <c r="I955" s="214"/>
      <c r="J955" s="214"/>
      <c r="K955" s="214"/>
      <c r="L955" s="214"/>
      <c r="M955" s="214"/>
      <c r="N955" s="214"/>
      <c r="O955" s="214"/>
      <c r="P955" s="214"/>
      <c r="Q955" s="214"/>
      <c r="R955" s="214"/>
      <c r="S955" s="214"/>
      <c r="T955" s="214"/>
      <c r="U955" s="214"/>
      <c r="V955" s="214"/>
      <c r="W955" s="214"/>
      <c r="X955" s="214"/>
      <c r="Y955" s="214"/>
      <c r="Z955" s="214"/>
      <c r="AA955" s="214"/>
      <c r="AB955" s="214"/>
      <c r="AC955" s="214"/>
      <c r="AD955" s="214"/>
      <c r="AE955" s="214"/>
      <c r="AF955" s="214"/>
      <c r="AG955" s="214"/>
      <c r="AH955" s="214"/>
      <c r="AI955" s="214"/>
      <c r="AJ955" s="214"/>
    </row>
    <row r="956" ht="12.75" customHeight="1">
      <c r="A956" s="214"/>
      <c r="B956" s="214"/>
      <c r="C956" s="214"/>
      <c r="D956" s="214"/>
      <c r="E956" s="214"/>
      <c r="F956" s="214"/>
      <c r="G956" s="214"/>
      <c r="H956" s="214"/>
      <c r="I956" s="214"/>
      <c r="J956" s="214"/>
      <c r="K956" s="214"/>
      <c r="L956" s="214"/>
      <c r="M956" s="214"/>
      <c r="N956" s="214"/>
      <c r="O956" s="214"/>
      <c r="P956" s="214"/>
      <c r="Q956" s="214"/>
      <c r="R956" s="214"/>
      <c r="S956" s="214"/>
      <c r="T956" s="214"/>
      <c r="U956" s="214"/>
      <c r="V956" s="214"/>
      <c r="W956" s="214"/>
      <c r="X956" s="214"/>
      <c r="Y956" s="214"/>
      <c r="Z956" s="214"/>
      <c r="AA956" s="214"/>
      <c r="AB956" s="214"/>
      <c r="AC956" s="214"/>
      <c r="AD956" s="214"/>
      <c r="AE956" s="214"/>
      <c r="AF956" s="214"/>
      <c r="AG956" s="214"/>
      <c r="AH956" s="214"/>
      <c r="AI956" s="214"/>
      <c r="AJ956" s="214"/>
    </row>
    <row r="957" ht="12.75" customHeight="1">
      <c r="A957" s="214"/>
      <c r="B957" s="214"/>
      <c r="C957" s="214"/>
      <c r="D957" s="214"/>
      <c r="E957" s="214"/>
      <c r="F957" s="214"/>
      <c r="G957" s="214"/>
      <c r="H957" s="214"/>
      <c r="I957" s="214"/>
      <c r="J957" s="214"/>
      <c r="K957" s="214"/>
      <c r="L957" s="214"/>
      <c r="M957" s="214"/>
      <c r="N957" s="214"/>
      <c r="O957" s="214"/>
      <c r="P957" s="214"/>
      <c r="Q957" s="214"/>
      <c r="R957" s="214"/>
      <c r="S957" s="214"/>
      <c r="T957" s="214"/>
      <c r="U957" s="214"/>
      <c r="V957" s="214"/>
      <c r="W957" s="214"/>
      <c r="X957" s="214"/>
      <c r="Y957" s="214"/>
      <c r="Z957" s="214"/>
      <c r="AA957" s="214"/>
      <c r="AB957" s="214"/>
      <c r="AC957" s="214"/>
      <c r="AD957" s="214"/>
      <c r="AE957" s="214"/>
      <c r="AF957" s="214"/>
      <c r="AG957" s="214"/>
      <c r="AH957" s="214"/>
      <c r="AI957" s="214"/>
      <c r="AJ957" s="214"/>
    </row>
    <row r="958" ht="12.75" customHeight="1">
      <c r="A958" s="214"/>
      <c r="B958" s="214"/>
      <c r="C958" s="214"/>
      <c r="D958" s="214"/>
      <c r="E958" s="214"/>
      <c r="F958" s="214"/>
      <c r="G958" s="214"/>
      <c r="H958" s="214"/>
      <c r="I958" s="214"/>
      <c r="J958" s="214"/>
      <c r="K958" s="214"/>
      <c r="L958" s="214"/>
      <c r="M958" s="214"/>
      <c r="N958" s="214"/>
      <c r="O958" s="214"/>
      <c r="P958" s="214"/>
      <c r="Q958" s="214"/>
      <c r="R958" s="214"/>
      <c r="S958" s="214"/>
      <c r="T958" s="214"/>
      <c r="U958" s="214"/>
      <c r="V958" s="214"/>
      <c r="W958" s="214"/>
      <c r="X958" s="214"/>
      <c r="Y958" s="214"/>
      <c r="Z958" s="214"/>
      <c r="AA958" s="214"/>
      <c r="AB958" s="214"/>
      <c r="AC958" s="214"/>
      <c r="AD958" s="214"/>
      <c r="AE958" s="214"/>
      <c r="AF958" s="214"/>
      <c r="AG958" s="214"/>
      <c r="AH958" s="214"/>
      <c r="AI958" s="214"/>
      <c r="AJ958" s="214"/>
    </row>
    <row r="959" ht="12.75" customHeight="1">
      <c r="A959" s="214"/>
      <c r="B959" s="214"/>
      <c r="C959" s="214"/>
      <c r="D959" s="214"/>
      <c r="E959" s="214"/>
      <c r="F959" s="214"/>
      <c r="G959" s="214"/>
      <c r="H959" s="214"/>
      <c r="I959" s="214"/>
      <c r="J959" s="214"/>
      <c r="K959" s="214"/>
      <c r="L959" s="214"/>
      <c r="M959" s="214"/>
      <c r="N959" s="214"/>
      <c r="O959" s="214"/>
      <c r="P959" s="214"/>
      <c r="Q959" s="214"/>
      <c r="R959" s="214"/>
      <c r="S959" s="214"/>
      <c r="T959" s="214"/>
      <c r="U959" s="214"/>
      <c r="V959" s="214"/>
      <c r="W959" s="214"/>
      <c r="X959" s="214"/>
      <c r="Y959" s="214"/>
      <c r="Z959" s="214"/>
      <c r="AA959" s="214"/>
      <c r="AB959" s="214"/>
      <c r="AC959" s="214"/>
      <c r="AD959" s="214"/>
      <c r="AE959" s="214"/>
      <c r="AF959" s="214"/>
      <c r="AG959" s="214"/>
      <c r="AH959" s="214"/>
      <c r="AI959" s="214"/>
      <c r="AJ959" s="214"/>
    </row>
    <row r="960" ht="12.75" customHeight="1">
      <c r="A960" s="214"/>
      <c r="B960" s="214"/>
      <c r="C960" s="214"/>
      <c r="D960" s="214"/>
      <c r="E960" s="214"/>
      <c r="F960" s="214"/>
      <c r="G960" s="214"/>
      <c r="H960" s="214"/>
      <c r="I960" s="214"/>
      <c r="J960" s="214"/>
      <c r="K960" s="214"/>
      <c r="L960" s="214"/>
      <c r="M960" s="214"/>
      <c r="N960" s="214"/>
      <c r="O960" s="214"/>
      <c r="P960" s="214"/>
      <c r="Q960" s="214"/>
      <c r="R960" s="214"/>
      <c r="S960" s="214"/>
      <c r="T960" s="214"/>
      <c r="U960" s="214"/>
      <c r="V960" s="214"/>
      <c r="W960" s="214"/>
      <c r="X960" s="214"/>
      <c r="Y960" s="214"/>
      <c r="Z960" s="214"/>
      <c r="AA960" s="214"/>
      <c r="AB960" s="214"/>
      <c r="AC960" s="214"/>
      <c r="AD960" s="214"/>
      <c r="AE960" s="214"/>
      <c r="AF960" s="214"/>
      <c r="AG960" s="214"/>
      <c r="AH960" s="214"/>
      <c r="AI960" s="214"/>
      <c r="AJ960" s="214"/>
    </row>
    <row r="961" ht="12.75" customHeight="1">
      <c r="A961" s="214"/>
      <c r="B961" s="214"/>
      <c r="C961" s="214"/>
      <c r="D961" s="214"/>
      <c r="E961" s="214"/>
      <c r="F961" s="214"/>
      <c r="G961" s="214"/>
      <c r="H961" s="214"/>
      <c r="I961" s="214"/>
      <c r="J961" s="214"/>
      <c r="K961" s="214"/>
      <c r="L961" s="214"/>
      <c r="M961" s="214"/>
      <c r="N961" s="214"/>
      <c r="O961" s="214"/>
      <c r="P961" s="214"/>
      <c r="Q961" s="214"/>
      <c r="R961" s="214"/>
      <c r="S961" s="214"/>
      <c r="T961" s="214"/>
      <c r="U961" s="214"/>
      <c r="V961" s="214"/>
      <c r="W961" s="214"/>
      <c r="X961" s="214"/>
      <c r="Y961" s="214"/>
      <c r="Z961" s="214"/>
      <c r="AA961" s="214"/>
      <c r="AB961" s="214"/>
      <c r="AC961" s="214"/>
      <c r="AD961" s="214"/>
      <c r="AE961" s="214"/>
      <c r="AF961" s="214"/>
      <c r="AG961" s="214"/>
      <c r="AH961" s="214"/>
      <c r="AI961" s="214"/>
      <c r="AJ961" s="214"/>
    </row>
    <row r="962" ht="12.75" customHeight="1">
      <c r="A962" s="214"/>
      <c r="B962" s="214"/>
      <c r="C962" s="214"/>
      <c r="D962" s="214"/>
      <c r="E962" s="214"/>
      <c r="F962" s="214"/>
      <c r="G962" s="214"/>
      <c r="H962" s="214"/>
      <c r="I962" s="214"/>
      <c r="J962" s="214"/>
      <c r="K962" s="214"/>
      <c r="L962" s="214"/>
      <c r="M962" s="214"/>
      <c r="N962" s="214"/>
      <c r="O962" s="214"/>
      <c r="P962" s="214"/>
      <c r="Q962" s="214"/>
      <c r="R962" s="214"/>
      <c r="S962" s="214"/>
      <c r="T962" s="214"/>
      <c r="U962" s="214"/>
      <c r="V962" s="214"/>
      <c r="W962" s="214"/>
      <c r="X962" s="214"/>
      <c r="Y962" s="214"/>
      <c r="Z962" s="214"/>
      <c r="AA962" s="214"/>
      <c r="AB962" s="214"/>
      <c r="AC962" s="214"/>
      <c r="AD962" s="214"/>
      <c r="AE962" s="214"/>
      <c r="AF962" s="214"/>
      <c r="AG962" s="214"/>
      <c r="AH962" s="214"/>
      <c r="AI962" s="214"/>
      <c r="AJ962" s="214"/>
    </row>
    <row r="963" ht="12.75" customHeight="1">
      <c r="A963" s="214"/>
      <c r="B963" s="214"/>
      <c r="C963" s="214"/>
      <c r="D963" s="214"/>
      <c r="E963" s="214"/>
      <c r="F963" s="214"/>
      <c r="G963" s="214"/>
      <c r="H963" s="214"/>
      <c r="I963" s="214"/>
      <c r="J963" s="214"/>
      <c r="K963" s="214"/>
      <c r="L963" s="214"/>
      <c r="M963" s="214"/>
      <c r="N963" s="214"/>
      <c r="O963" s="214"/>
      <c r="P963" s="214"/>
      <c r="Q963" s="214"/>
      <c r="R963" s="214"/>
      <c r="S963" s="214"/>
      <c r="T963" s="214"/>
      <c r="U963" s="214"/>
      <c r="V963" s="214"/>
      <c r="W963" s="214"/>
      <c r="X963" s="214"/>
      <c r="Y963" s="214"/>
      <c r="Z963" s="214"/>
      <c r="AA963" s="214"/>
      <c r="AB963" s="214"/>
      <c r="AC963" s="214"/>
      <c r="AD963" s="214"/>
      <c r="AE963" s="214"/>
      <c r="AF963" s="214"/>
      <c r="AG963" s="214"/>
      <c r="AH963" s="214"/>
      <c r="AI963" s="214"/>
      <c r="AJ963" s="214"/>
    </row>
    <row r="964" ht="12.75" customHeight="1">
      <c r="A964" s="214"/>
      <c r="B964" s="214"/>
      <c r="C964" s="214"/>
      <c r="D964" s="214"/>
      <c r="E964" s="214"/>
      <c r="F964" s="214"/>
      <c r="G964" s="214"/>
      <c r="H964" s="214"/>
      <c r="I964" s="214"/>
      <c r="J964" s="214"/>
      <c r="K964" s="214"/>
      <c r="L964" s="214"/>
      <c r="M964" s="214"/>
      <c r="N964" s="214"/>
      <c r="O964" s="214"/>
      <c r="P964" s="214"/>
      <c r="Q964" s="214"/>
      <c r="R964" s="214"/>
      <c r="S964" s="214"/>
      <c r="T964" s="214"/>
      <c r="U964" s="214"/>
      <c r="V964" s="214"/>
      <c r="W964" s="214"/>
      <c r="X964" s="214"/>
      <c r="Y964" s="214"/>
      <c r="Z964" s="214"/>
      <c r="AA964" s="214"/>
      <c r="AB964" s="214"/>
      <c r="AC964" s="214"/>
      <c r="AD964" s="214"/>
      <c r="AE964" s="214"/>
      <c r="AF964" s="214"/>
      <c r="AG964" s="214"/>
      <c r="AH964" s="214"/>
      <c r="AI964" s="214"/>
      <c r="AJ964" s="214"/>
    </row>
    <row r="965" ht="12.75" customHeight="1">
      <c r="A965" s="214"/>
      <c r="B965" s="214"/>
      <c r="C965" s="214"/>
      <c r="D965" s="214"/>
      <c r="E965" s="214"/>
      <c r="F965" s="214"/>
      <c r="G965" s="214"/>
      <c r="H965" s="214"/>
      <c r="I965" s="214"/>
      <c r="J965" s="214"/>
      <c r="K965" s="214"/>
      <c r="L965" s="214"/>
      <c r="M965" s="214"/>
      <c r="N965" s="214"/>
      <c r="O965" s="214"/>
      <c r="P965" s="214"/>
      <c r="Q965" s="214"/>
      <c r="R965" s="214"/>
      <c r="S965" s="214"/>
      <c r="T965" s="214"/>
      <c r="U965" s="214"/>
      <c r="V965" s="214"/>
      <c r="W965" s="214"/>
      <c r="X965" s="214"/>
      <c r="Y965" s="214"/>
      <c r="Z965" s="214"/>
      <c r="AA965" s="214"/>
      <c r="AB965" s="214"/>
      <c r="AC965" s="214"/>
      <c r="AD965" s="214"/>
      <c r="AE965" s="214"/>
      <c r="AF965" s="214"/>
      <c r="AG965" s="214"/>
      <c r="AH965" s="214"/>
      <c r="AI965" s="214"/>
      <c r="AJ965" s="214"/>
    </row>
    <row r="966" ht="12.75" customHeight="1">
      <c r="A966" s="214"/>
      <c r="B966" s="214"/>
      <c r="C966" s="214"/>
      <c r="D966" s="214"/>
      <c r="E966" s="214"/>
      <c r="F966" s="214"/>
      <c r="G966" s="214"/>
      <c r="H966" s="214"/>
      <c r="I966" s="214"/>
      <c r="J966" s="214"/>
      <c r="K966" s="214"/>
      <c r="L966" s="214"/>
      <c r="M966" s="214"/>
      <c r="N966" s="214"/>
      <c r="O966" s="214"/>
      <c r="P966" s="214"/>
      <c r="Q966" s="214"/>
      <c r="R966" s="214"/>
      <c r="S966" s="214"/>
      <c r="T966" s="214"/>
      <c r="U966" s="214"/>
      <c r="V966" s="214"/>
      <c r="W966" s="214"/>
      <c r="X966" s="214"/>
      <c r="Y966" s="214"/>
      <c r="Z966" s="214"/>
      <c r="AA966" s="214"/>
      <c r="AB966" s="214"/>
      <c r="AC966" s="214"/>
      <c r="AD966" s="214"/>
      <c r="AE966" s="214"/>
      <c r="AF966" s="214"/>
      <c r="AG966" s="214"/>
      <c r="AH966" s="214"/>
      <c r="AI966" s="214"/>
      <c r="AJ966" s="214"/>
    </row>
    <row r="967" ht="12.75" customHeight="1">
      <c r="A967" s="214"/>
      <c r="B967" s="214"/>
      <c r="C967" s="214"/>
      <c r="D967" s="214"/>
      <c r="E967" s="214"/>
      <c r="F967" s="214"/>
      <c r="G967" s="214"/>
      <c r="H967" s="214"/>
      <c r="I967" s="214"/>
      <c r="J967" s="214"/>
      <c r="K967" s="214"/>
      <c r="L967" s="214"/>
      <c r="M967" s="214"/>
      <c r="N967" s="214"/>
      <c r="O967" s="214"/>
      <c r="P967" s="214"/>
      <c r="Q967" s="214"/>
      <c r="R967" s="214"/>
      <c r="S967" s="214"/>
      <c r="T967" s="214"/>
      <c r="U967" s="214"/>
      <c r="V967" s="214"/>
      <c r="W967" s="214"/>
      <c r="X967" s="214"/>
      <c r="Y967" s="214"/>
      <c r="Z967" s="214"/>
      <c r="AA967" s="214"/>
      <c r="AB967" s="214"/>
      <c r="AC967" s="214"/>
      <c r="AD967" s="214"/>
      <c r="AE967" s="214"/>
      <c r="AF967" s="214"/>
      <c r="AG967" s="214"/>
      <c r="AH967" s="214"/>
      <c r="AI967" s="214"/>
      <c r="AJ967" s="214"/>
    </row>
    <row r="968" ht="12.75" customHeight="1">
      <c r="A968" s="214"/>
      <c r="B968" s="214"/>
      <c r="C968" s="214"/>
      <c r="D968" s="214"/>
      <c r="E968" s="214"/>
      <c r="F968" s="214"/>
      <c r="G968" s="214"/>
      <c r="H968" s="214"/>
      <c r="I968" s="214"/>
      <c r="J968" s="214"/>
      <c r="K968" s="214"/>
      <c r="L968" s="214"/>
      <c r="M968" s="214"/>
      <c r="N968" s="214"/>
      <c r="O968" s="214"/>
      <c r="P968" s="214"/>
      <c r="Q968" s="214"/>
      <c r="R968" s="214"/>
      <c r="S968" s="214"/>
      <c r="T968" s="214"/>
      <c r="U968" s="214"/>
      <c r="V968" s="214"/>
      <c r="W968" s="214"/>
      <c r="X968" s="214"/>
      <c r="Y968" s="214"/>
      <c r="Z968" s="214"/>
      <c r="AA968" s="214"/>
      <c r="AB968" s="214"/>
      <c r="AC968" s="214"/>
      <c r="AD968" s="214"/>
      <c r="AE968" s="214"/>
      <c r="AF968" s="214"/>
      <c r="AG968" s="214"/>
      <c r="AH968" s="214"/>
      <c r="AI968" s="214"/>
      <c r="AJ968" s="214"/>
    </row>
    <row r="969" ht="12.75" customHeight="1">
      <c r="A969" s="214"/>
      <c r="B969" s="214"/>
      <c r="C969" s="214"/>
      <c r="D969" s="214"/>
      <c r="E969" s="214"/>
      <c r="F969" s="214"/>
      <c r="G969" s="214"/>
      <c r="H969" s="214"/>
      <c r="I969" s="214"/>
      <c r="J969" s="214"/>
      <c r="K969" s="214"/>
      <c r="L969" s="214"/>
      <c r="M969" s="214"/>
      <c r="N969" s="214"/>
      <c r="O969" s="214"/>
      <c r="P969" s="214"/>
      <c r="Q969" s="214"/>
      <c r="R969" s="214"/>
      <c r="S969" s="214"/>
      <c r="T969" s="214"/>
      <c r="U969" s="214"/>
      <c r="V969" s="214"/>
      <c r="W969" s="214"/>
      <c r="X969" s="214"/>
      <c r="Y969" s="214"/>
      <c r="Z969" s="214"/>
      <c r="AA969" s="214"/>
      <c r="AB969" s="214"/>
      <c r="AC969" s="214"/>
      <c r="AD969" s="214"/>
      <c r="AE969" s="214"/>
      <c r="AF969" s="214"/>
      <c r="AG969" s="214"/>
      <c r="AH969" s="214"/>
      <c r="AI969" s="214"/>
      <c r="AJ969" s="214"/>
    </row>
    <row r="970" ht="12.75" customHeight="1">
      <c r="A970" s="214"/>
      <c r="B970" s="214"/>
      <c r="C970" s="214"/>
      <c r="D970" s="214"/>
      <c r="E970" s="214"/>
      <c r="F970" s="214"/>
      <c r="G970" s="214"/>
      <c r="H970" s="214"/>
      <c r="I970" s="214"/>
      <c r="J970" s="214"/>
      <c r="K970" s="214"/>
      <c r="L970" s="214"/>
      <c r="M970" s="214"/>
      <c r="N970" s="214"/>
      <c r="O970" s="214"/>
      <c r="P970" s="214"/>
      <c r="Q970" s="214"/>
      <c r="R970" s="214"/>
      <c r="S970" s="214"/>
      <c r="T970" s="214"/>
      <c r="U970" s="214"/>
      <c r="V970" s="214"/>
      <c r="W970" s="214"/>
      <c r="X970" s="214"/>
      <c r="Y970" s="214"/>
      <c r="Z970" s="214"/>
      <c r="AA970" s="214"/>
      <c r="AB970" s="214"/>
      <c r="AC970" s="214"/>
      <c r="AD970" s="214"/>
      <c r="AE970" s="214"/>
      <c r="AF970" s="214"/>
      <c r="AG970" s="214"/>
      <c r="AH970" s="214"/>
      <c r="AI970" s="214"/>
      <c r="AJ970" s="214"/>
    </row>
    <row r="971" ht="12.75" customHeight="1">
      <c r="A971" s="214"/>
      <c r="B971" s="214"/>
      <c r="C971" s="214"/>
      <c r="D971" s="214"/>
      <c r="E971" s="214"/>
      <c r="F971" s="214"/>
      <c r="G971" s="214"/>
      <c r="H971" s="214"/>
      <c r="I971" s="214"/>
      <c r="J971" s="214"/>
      <c r="K971" s="214"/>
      <c r="L971" s="214"/>
      <c r="M971" s="214"/>
      <c r="N971" s="214"/>
      <c r="O971" s="214"/>
      <c r="P971" s="214"/>
      <c r="Q971" s="214"/>
      <c r="R971" s="214"/>
      <c r="S971" s="214"/>
      <c r="T971" s="214"/>
      <c r="U971" s="214"/>
      <c r="V971" s="214"/>
      <c r="W971" s="214"/>
      <c r="X971" s="214"/>
      <c r="Y971" s="214"/>
      <c r="Z971" s="214"/>
      <c r="AA971" s="214"/>
      <c r="AB971" s="214"/>
      <c r="AC971" s="214"/>
      <c r="AD971" s="214"/>
      <c r="AE971" s="214"/>
      <c r="AF971" s="214"/>
      <c r="AG971" s="214"/>
      <c r="AH971" s="214"/>
      <c r="AI971" s="214"/>
      <c r="AJ971" s="214"/>
    </row>
    <row r="972" ht="12.75" customHeight="1">
      <c r="A972" s="214"/>
      <c r="B972" s="214"/>
      <c r="C972" s="214"/>
      <c r="D972" s="214"/>
      <c r="E972" s="214"/>
      <c r="F972" s="214"/>
      <c r="G972" s="214"/>
      <c r="H972" s="214"/>
      <c r="I972" s="214"/>
      <c r="J972" s="214"/>
      <c r="K972" s="214"/>
      <c r="L972" s="214"/>
      <c r="M972" s="214"/>
      <c r="N972" s="214"/>
      <c r="O972" s="214"/>
      <c r="P972" s="214"/>
      <c r="Q972" s="214"/>
      <c r="R972" s="214"/>
      <c r="S972" s="214"/>
      <c r="T972" s="214"/>
      <c r="U972" s="214"/>
      <c r="V972" s="214"/>
      <c r="W972" s="214"/>
      <c r="X972" s="214"/>
      <c r="Y972" s="214"/>
      <c r="Z972" s="214"/>
      <c r="AA972" s="214"/>
      <c r="AB972" s="214"/>
      <c r="AC972" s="214"/>
      <c r="AD972" s="214"/>
      <c r="AE972" s="214"/>
      <c r="AF972" s="214"/>
      <c r="AG972" s="214"/>
      <c r="AH972" s="214"/>
      <c r="AI972" s="214"/>
      <c r="AJ972" s="214"/>
    </row>
    <row r="973" ht="12.75" customHeight="1">
      <c r="A973" s="214"/>
      <c r="B973" s="214"/>
      <c r="C973" s="214"/>
      <c r="D973" s="214"/>
      <c r="E973" s="214"/>
      <c r="F973" s="214"/>
      <c r="G973" s="214"/>
      <c r="H973" s="214"/>
      <c r="I973" s="214"/>
      <c r="J973" s="214"/>
      <c r="K973" s="214"/>
      <c r="L973" s="214"/>
      <c r="M973" s="214"/>
      <c r="N973" s="214"/>
      <c r="O973" s="214"/>
      <c r="P973" s="214"/>
      <c r="Q973" s="214"/>
      <c r="R973" s="214"/>
      <c r="S973" s="214"/>
      <c r="T973" s="214"/>
      <c r="U973" s="214"/>
      <c r="V973" s="214"/>
      <c r="W973" s="214"/>
      <c r="X973" s="214"/>
      <c r="Y973" s="214"/>
      <c r="Z973" s="214"/>
      <c r="AA973" s="214"/>
      <c r="AB973" s="214"/>
      <c r="AC973" s="214"/>
      <c r="AD973" s="214"/>
      <c r="AE973" s="214"/>
      <c r="AF973" s="214"/>
      <c r="AG973" s="214"/>
      <c r="AH973" s="214"/>
      <c r="AI973" s="214"/>
      <c r="AJ973" s="214"/>
    </row>
    <row r="974" ht="12.75" customHeight="1">
      <c r="A974" s="214"/>
      <c r="B974" s="214"/>
      <c r="C974" s="214"/>
      <c r="D974" s="214"/>
      <c r="E974" s="214"/>
      <c r="F974" s="214"/>
      <c r="G974" s="214"/>
      <c r="H974" s="214"/>
      <c r="I974" s="214"/>
      <c r="J974" s="214"/>
      <c r="K974" s="214"/>
      <c r="L974" s="214"/>
      <c r="M974" s="214"/>
      <c r="N974" s="214"/>
      <c r="O974" s="214"/>
      <c r="P974" s="214"/>
      <c r="Q974" s="214"/>
      <c r="R974" s="214"/>
      <c r="S974" s="214"/>
      <c r="T974" s="214"/>
      <c r="U974" s="214"/>
      <c r="V974" s="214"/>
      <c r="W974" s="214"/>
      <c r="X974" s="214"/>
      <c r="Y974" s="214"/>
      <c r="Z974" s="214"/>
      <c r="AA974" s="214"/>
      <c r="AB974" s="214"/>
      <c r="AC974" s="214"/>
      <c r="AD974" s="214"/>
      <c r="AE974" s="214"/>
      <c r="AF974" s="214"/>
      <c r="AG974" s="214"/>
      <c r="AH974" s="214"/>
      <c r="AI974" s="214"/>
      <c r="AJ974" s="214"/>
    </row>
    <row r="975" ht="12.75" customHeight="1">
      <c r="A975" s="214"/>
      <c r="B975" s="214"/>
      <c r="C975" s="214"/>
      <c r="D975" s="214"/>
      <c r="E975" s="214"/>
      <c r="F975" s="214"/>
      <c r="G975" s="214"/>
      <c r="H975" s="214"/>
      <c r="I975" s="214"/>
      <c r="J975" s="214"/>
      <c r="K975" s="214"/>
      <c r="L975" s="214"/>
      <c r="M975" s="214"/>
      <c r="N975" s="214"/>
      <c r="O975" s="214"/>
      <c r="P975" s="214"/>
      <c r="Q975" s="214"/>
      <c r="R975" s="214"/>
      <c r="S975" s="214"/>
      <c r="T975" s="214"/>
      <c r="U975" s="214"/>
      <c r="V975" s="214"/>
      <c r="W975" s="214"/>
      <c r="X975" s="214"/>
      <c r="Y975" s="214"/>
      <c r="Z975" s="214"/>
      <c r="AA975" s="214"/>
      <c r="AB975" s="214"/>
      <c r="AC975" s="214"/>
      <c r="AD975" s="214"/>
      <c r="AE975" s="214"/>
      <c r="AF975" s="214"/>
      <c r="AG975" s="214"/>
      <c r="AH975" s="214"/>
      <c r="AI975" s="214"/>
      <c r="AJ975" s="214"/>
    </row>
    <row r="976" ht="12.75" customHeight="1">
      <c r="A976" s="214"/>
      <c r="B976" s="214"/>
      <c r="C976" s="214"/>
      <c r="D976" s="214"/>
      <c r="E976" s="214"/>
      <c r="F976" s="214"/>
      <c r="G976" s="214"/>
      <c r="H976" s="214"/>
      <c r="I976" s="214"/>
      <c r="J976" s="214"/>
      <c r="K976" s="214"/>
      <c r="L976" s="214"/>
      <c r="M976" s="214"/>
      <c r="N976" s="214"/>
      <c r="O976" s="214"/>
      <c r="P976" s="214"/>
      <c r="Q976" s="214"/>
      <c r="R976" s="214"/>
      <c r="S976" s="214"/>
      <c r="T976" s="214"/>
      <c r="U976" s="214"/>
      <c r="V976" s="214"/>
      <c r="W976" s="214"/>
      <c r="X976" s="214"/>
      <c r="Y976" s="214"/>
      <c r="Z976" s="214"/>
      <c r="AA976" s="214"/>
      <c r="AB976" s="214"/>
      <c r="AC976" s="214"/>
      <c r="AD976" s="214"/>
      <c r="AE976" s="214"/>
      <c r="AF976" s="214"/>
      <c r="AG976" s="214"/>
      <c r="AH976" s="214"/>
      <c r="AI976" s="214"/>
      <c r="AJ976" s="214"/>
    </row>
    <row r="977" ht="12.75" customHeight="1">
      <c r="A977" s="214"/>
      <c r="B977" s="214"/>
      <c r="C977" s="214"/>
      <c r="D977" s="214"/>
      <c r="E977" s="214"/>
      <c r="F977" s="214"/>
      <c r="G977" s="214"/>
      <c r="H977" s="214"/>
      <c r="I977" s="214"/>
      <c r="J977" s="214"/>
      <c r="K977" s="214"/>
      <c r="L977" s="214"/>
      <c r="M977" s="214"/>
      <c r="N977" s="214"/>
      <c r="O977" s="214"/>
      <c r="P977" s="214"/>
      <c r="Q977" s="214"/>
      <c r="R977" s="214"/>
      <c r="S977" s="214"/>
      <c r="T977" s="214"/>
      <c r="U977" s="214"/>
      <c r="V977" s="214"/>
      <c r="W977" s="214"/>
      <c r="X977" s="214"/>
      <c r="Y977" s="214"/>
      <c r="Z977" s="214"/>
      <c r="AA977" s="214"/>
      <c r="AB977" s="214"/>
      <c r="AC977" s="214"/>
      <c r="AD977" s="214"/>
      <c r="AE977" s="214"/>
      <c r="AF977" s="214"/>
      <c r="AG977" s="214"/>
      <c r="AH977" s="214"/>
      <c r="AI977" s="214"/>
      <c r="AJ977" s="214"/>
    </row>
    <row r="978" ht="12.75" customHeight="1">
      <c r="A978" s="214"/>
      <c r="B978" s="214"/>
      <c r="C978" s="214"/>
      <c r="D978" s="214"/>
      <c r="E978" s="214"/>
      <c r="F978" s="214"/>
      <c r="G978" s="214"/>
      <c r="H978" s="214"/>
      <c r="I978" s="214"/>
      <c r="J978" s="214"/>
      <c r="K978" s="214"/>
      <c r="L978" s="214"/>
      <c r="M978" s="214"/>
      <c r="N978" s="214"/>
      <c r="O978" s="214"/>
      <c r="P978" s="214"/>
      <c r="Q978" s="214"/>
      <c r="R978" s="214"/>
      <c r="S978" s="214"/>
      <c r="T978" s="214"/>
      <c r="U978" s="214"/>
      <c r="V978" s="214"/>
      <c r="W978" s="214"/>
      <c r="X978" s="214"/>
      <c r="Y978" s="214"/>
      <c r="Z978" s="214"/>
      <c r="AA978" s="214"/>
      <c r="AB978" s="214"/>
      <c r="AC978" s="214"/>
      <c r="AD978" s="214"/>
      <c r="AE978" s="214"/>
      <c r="AF978" s="214"/>
      <c r="AG978" s="214"/>
      <c r="AH978" s="214"/>
      <c r="AI978" s="214"/>
      <c r="AJ978" s="214"/>
    </row>
    <row r="979" ht="12.75" customHeight="1">
      <c r="A979" s="214"/>
      <c r="B979" s="214"/>
      <c r="C979" s="214"/>
      <c r="D979" s="214"/>
      <c r="E979" s="214"/>
      <c r="F979" s="214"/>
      <c r="G979" s="214"/>
      <c r="H979" s="214"/>
      <c r="I979" s="214"/>
      <c r="J979" s="214"/>
      <c r="K979" s="214"/>
      <c r="L979" s="214"/>
      <c r="M979" s="214"/>
      <c r="N979" s="214"/>
      <c r="O979" s="214"/>
      <c r="P979" s="214"/>
      <c r="Q979" s="214"/>
      <c r="R979" s="214"/>
      <c r="S979" s="214"/>
      <c r="T979" s="214"/>
      <c r="U979" s="214"/>
      <c r="V979" s="214"/>
      <c r="W979" s="214"/>
      <c r="X979" s="214"/>
      <c r="Y979" s="214"/>
      <c r="Z979" s="214"/>
      <c r="AA979" s="214"/>
      <c r="AB979" s="214"/>
      <c r="AC979" s="214"/>
      <c r="AD979" s="214"/>
      <c r="AE979" s="214"/>
      <c r="AF979" s="214"/>
      <c r="AG979" s="214"/>
      <c r="AH979" s="214"/>
      <c r="AI979" s="214"/>
      <c r="AJ979" s="214"/>
    </row>
    <row r="980" ht="12.75" customHeight="1">
      <c r="A980" s="214"/>
      <c r="B980" s="214"/>
      <c r="C980" s="214"/>
      <c r="D980" s="214"/>
      <c r="E980" s="214"/>
      <c r="F980" s="214"/>
      <c r="G980" s="214"/>
      <c r="H980" s="214"/>
      <c r="I980" s="214"/>
      <c r="J980" s="214"/>
      <c r="K980" s="214"/>
      <c r="L980" s="214"/>
      <c r="M980" s="214"/>
      <c r="N980" s="214"/>
      <c r="O980" s="214"/>
      <c r="P980" s="214"/>
      <c r="Q980" s="214"/>
      <c r="R980" s="214"/>
      <c r="S980" s="214"/>
      <c r="T980" s="214"/>
      <c r="U980" s="214"/>
      <c r="V980" s="214"/>
      <c r="W980" s="214"/>
      <c r="X980" s="214"/>
      <c r="Y980" s="214"/>
      <c r="Z980" s="214"/>
      <c r="AA980" s="214"/>
      <c r="AB980" s="214"/>
      <c r="AC980" s="214"/>
      <c r="AD980" s="214"/>
      <c r="AE980" s="214"/>
      <c r="AF980" s="214"/>
      <c r="AG980" s="214"/>
      <c r="AH980" s="214"/>
      <c r="AI980" s="214"/>
      <c r="AJ980" s="214"/>
    </row>
    <row r="981" ht="12.75" customHeight="1">
      <c r="A981" s="214"/>
      <c r="B981" s="214"/>
      <c r="C981" s="214"/>
      <c r="D981" s="214"/>
      <c r="E981" s="214"/>
      <c r="F981" s="214"/>
      <c r="G981" s="214"/>
      <c r="H981" s="214"/>
      <c r="I981" s="214"/>
      <c r="J981" s="214"/>
      <c r="K981" s="214"/>
      <c r="L981" s="214"/>
      <c r="M981" s="214"/>
      <c r="N981" s="214"/>
      <c r="O981" s="214"/>
      <c r="P981" s="214"/>
      <c r="Q981" s="214"/>
      <c r="R981" s="214"/>
      <c r="S981" s="214"/>
      <c r="T981" s="214"/>
      <c r="U981" s="214"/>
      <c r="V981" s="214"/>
      <c r="W981" s="214"/>
      <c r="X981" s="214"/>
      <c r="Y981" s="214"/>
      <c r="Z981" s="214"/>
      <c r="AA981" s="214"/>
      <c r="AB981" s="214"/>
      <c r="AC981" s="214"/>
      <c r="AD981" s="214"/>
      <c r="AE981" s="214"/>
      <c r="AF981" s="214"/>
      <c r="AG981" s="214"/>
      <c r="AH981" s="214"/>
      <c r="AI981" s="214"/>
      <c r="AJ981" s="214"/>
    </row>
    <row r="982" ht="12.75" customHeight="1">
      <c r="A982" s="214"/>
      <c r="B982" s="214"/>
      <c r="C982" s="214"/>
      <c r="D982" s="214"/>
      <c r="E982" s="214"/>
      <c r="F982" s="214"/>
      <c r="G982" s="214"/>
      <c r="H982" s="214"/>
      <c r="I982" s="214"/>
      <c r="J982" s="214"/>
      <c r="K982" s="214"/>
      <c r="L982" s="214"/>
      <c r="M982" s="214"/>
      <c r="N982" s="214"/>
      <c r="O982" s="214"/>
      <c r="P982" s="214"/>
      <c r="Q982" s="214"/>
      <c r="R982" s="214"/>
      <c r="S982" s="214"/>
      <c r="T982" s="214"/>
      <c r="U982" s="214"/>
      <c r="V982" s="214"/>
      <c r="W982" s="214"/>
      <c r="X982" s="214"/>
      <c r="Y982" s="214"/>
      <c r="Z982" s="214"/>
      <c r="AA982" s="214"/>
      <c r="AB982" s="214"/>
      <c r="AC982" s="214"/>
      <c r="AD982" s="214"/>
      <c r="AE982" s="214"/>
      <c r="AF982" s="214"/>
      <c r="AG982" s="214"/>
      <c r="AH982" s="214"/>
      <c r="AI982" s="214"/>
      <c r="AJ982" s="214"/>
    </row>
    <row r="983" ht="12.75" customHeight="1">
      <c r="A983" s="214"/>
      <c r="B983" s="214"/>
      <c r="C983" s="214"/>
      <c r="D983" s="214"/>
      <c r="E983" s="214"/>
      <c r="F983" s="214"/>
      <c r="G983" s="214"/>
      <c r="H983" s="214"/>
      <c r="I983" s="214"/>
      <c r="J983" s="214"/>
      <c r="K983" s="214"/>
      <c r="L983" s="214"/>
      <c r="M983" s="214"/>
      <c r="N983" s="214"/>
      <c r="O983" s="214"/>
      <c r="P983" s="214"/>
      <c r="Q983" s="214"/>
      <c r="R983" s="214"/>
      <c r="S983" s="214"/>
      <c r="T983" s="214"/>
      <c r="U983" s="214"/>
      <c r="V983" s="214"/>
      <c r="W983" s="214"/>
      <c r="X983" s="214"/>
      <c r="Y983" s="214"/>
      <c r="Z983" s="214"/>
      <c r="AA983" s="214"/>
      <c r="AB983" s="214"/>
      <c r="AC983" s="214"/>
      <c r="AD983" s="214"/>
      <c r="AE983" s="214"/>
      <c r="AF983" s="214"/>
      <c r="AG983" s="214"/>
      <c r="AH983" s="214"/>
      <c r="AI983" s="214"/>
      <c r="AJ983" s="214"/>
    </row>
    <row r="984" ht="12.75" customHeight="1">
      <c r="A984" s="214"/>
      <c r="B984" s="214"/>
      <c r="C984" s="214"/>
      <c r="D984" s="214"/>
      <c r="E984" s="214"/>
      <c r="F984" s="214"/>
      <c r="G984" s="214"/>
      <c r="H984" s="214"/>
      <c r="I984" s="214"/>
      <c r="J984" s="214"/>
      <c r="K984" s="214"/>
      <c r="L984" s="214"/>
      <c r="M984" s="214"/>
      <c r="N984" s="214"/>
      <c r="O984" s="214"/>
      <c r="P984" s="214"/>
      <c r="Q984" s="214"/>
      <c r="R984" s="214"/>
      <c r="S984" s="214"/>
      <c r="T984" s="214"/>
      <c r="U984" s="214"/>
      <c r="V984" s="214"/>
      <c r="W984" s="214"/>
      <c r="X984" s="214"/>
      <c r="Y984" s="214"/>
      <c r="Z984" s="214"/>
      <c r="AA984" s="214"/>
      <c r="AB984" s="214"/>
      <c r="AC984" s="214"/>
      <c r="AD984" s="214"/>
      <c r="AE984" s="214"/>
      <c r="AF984" s="214"/>
      <c r="AG984" s="214"/>
      <c r="AH984" s="214"/>
      <c r="AI984" s="214"/>
      <c r="AJ984" s="214"/>
    </row>
    <row r="985" ht="12.75" customHeight="1">
      <c r="A985" s="214"/>
      <c r="B985" s="214"/>
      <c r="C985" s="214"/>
      <c r="D985" s="214"/>
      <c r="E985" s="214"/>
      <c r="F985" s="214"/>
      <c r="G985" s="214"/>
      <c r="H985" s="214"/>
      <c r="I985" s="214"/>
      <c r="J985" s="214"/>
      <c r="K985" s="214"/>
      <c r="L985" s="214"/>
      <c r="M985" s="214"/>
      <c r="N985" s="214"/>
      <c r="O985" s="214"/>
      <c r="P985" s="214"/>
      <c r="Q985" s="214"/>
      <c r="R985" s="214"/>
      <c r="S985" s="214"/>
      <c r="T985" s="214"/>
      <c r="U985" s="214"/>
      <c r="V985" s="214"/>
      <c r="W985" s="214"/>
      <c r="X985" s="214"/>
      <c r="Y985" s="214"/>
      <c r="Z985" s="214"/>
      <c r="AA985" s="214"/>
      <c r="AB985" s="214"/>
      <c r="AC985" s="214"/>
      <c r="AD985" s="214"/>
      <c r="AE985" s="214"/>
      <c r="AF985" s="214"/>
      <c r="AG985" s="214"/>
      <c r="AH985" s="214"/>
      <c r="AI985" s="214"/>
      <c r="AJ985" s="214"/>
    </row>
    <row r="986" ht="12.75" customHeight="1">
      <c r="A986" s="214"/>
      <c r="B986" s="214"/>
      <c r="C986" s="214"/>
      <c r="D986" s="214"/>
      <c r="E986" s="214"/>
      <c r="F986" s="214"/>
      <c r="G986" s="214"/>
      <c r="H986" s="214"/>
      <c r="I986" s="214"/>
      <c r="J986" s="214"/>
      <c r="K986" s="214"/>
      <c r="L986" s="214"/>
      <c r="M986" s="214"/>
      <c r="N986" s="214"/>
      <c r="O986" s="214"/>
      <c r="P986" s="214"/>
      <c r="Q986" s="214"/>
      <c r="R986" s="214"/>
      <c r="S986" s="214"/>
      <c r="T986" s="214"/>
      <c r="U986" s="214"/>
      <c r="V986" s="214"/>
      <c r="W986" s="214"/>
      <c r="X986" s="214"/>
      <c r="Y986" s="214"/>
      <c r="Z986" s="214"/>
      <c r="AA986" s="214"/>
      <c r="AB986" s="214"/>
      <c r="AC986" s="214"/>
      <c r="AD986" s="214"/>
      <c r="AE986" s="214"/>
      <c r="AF986" s="214"/>
      <c r="AG986" s="214"/>
      <c r="AH986" s="214"/>
      <c r="AI986" s="214"/>
      <c r="AJ986" s="214"/>
    </row>
    <row r="987" ht="12.75" customHeight="1">
      <c r="A987" s="214"/>
      <c r="B987" s="214"/>
      <c r="C987" s="214"/>
      <c r="D987" s="214"/>
      <c r="E987" s="214"/>
      <c r="F987" s="214"/>
      <c r="G987" s="214"/>
      <c r="H987" s="214"/>
      <c r="I987" s="214"/>
      <c r="J987" s="214"/>
      <c r="K987" s="214"/>
      <c r="L987" s="214"/>
      <c r="M987" s="214"/>
      <c r="N987" s="214"/>
      <c r="O987" s="214"/>
      <c r="P987" s="214"/>
      <c r="Q987" s="214"/>
      <c r="R987" s="214"/>
      <c r="S987" s="214"/>
      <c r="T987" s="214"/>
      <c r="U987" s="214"/>
      <c r="V987" s="214"/>
      <c r="W987" s="214"/>
      <c r="X987" s="214"/>
      <c r="Y987" s="214"/>
      <c r="Z987" s="214"/>
      <c r="AA987" s="214"/>
      <c r="AB987" s="214"/>
      <c r="AC987" s="214"/>
      <c r="AD987" s="214"/>
      <c r="AE987" s="214"/>
      <c r="AF987" s="214"/>
      <c r="AG987" s="214"/>
      <c r="AH987" s="214"/>
      <c r="AI987" s="214"/>
      <c r="AJ987" s="214"/>
    </row>
    <row r="988" ht="12.75" customHeight="1">
      <c r="A988" s="214"/>
      <c r="B988" s="214"/>
      <c r="C988" s="214"/>
      <c r="D988" s="214"/>
      <c r="E988" s="214"/>
      <c r="F988" s="214"/>
      <c r="G988" s="214"/>
      <c r="H988" s="214"/>
      <c r="I988" s="214"/>
      <c r="J988" s="214"/>
      <c r="K988" s="214"/>
      <c r="L988" s="214"/>
      <c r="M988" s="214"/>
      <c r="N988" s="214"/>
      <c r="O988" s="214"/>
      <c r="P988" s="214"/>
      <c r="Q988" s="214"/>
      <c r="R988" s="214"/>
      <c r="S988" s="214"/>
      <c r="T988" s="214"/>
      <c r="U988" s="214"/>
      <c r="V988" s="214"/>
      <c r="W988" s="214"/>
      <c r="X988" s="214"/>
      <c r="Y988" s="214"/>
      <c r="Z988" s="214"/>
      <c r="AA988" s="214"/>
      <c r="AB988" s="214"/>
      <c r="AC988" s="214"/>
      <c r="AD988" s="214"/>
      <c r="AE988" s="214"/>
      <c r="AF988" s="214"/>
      <c r="AG988" s="214"/>
      <c r="AH988" s="214"/>
      <c r="AI988" s="214"/>
      <c r="AJ988" s="214"/>
    </row>
    <row r="989" ht="12.75" customHeight="1">
      <c r="A989" s="214"/>
      <c r="B989" s="214"/>
      <c r="C989" s="214"/>
      <c r="D989" s="214"/>
      <c r="E989" s="214"/>
      <c r="F989" s="214"/>
      <c r="G989" s="214"/>
      <c r="H989" s="214"/>
      <c r="I989" s="214"/>
      <c r="J989" s="214"/>
      <c r="K989" s="214"/>
      <c r="L989" s="214"/>
      <c r="M989" s="214"/>
      <c r="N989" s="214"/>
      <c r="O989" s="214"/>
      <c r="P989" s="214"/>
      <c r="Q989" s="214"/>
      <c r="R989" s="214"/>
      <c r="S989" s="214"/>
      <c r="T989" s="214"/>
      <c r="U989" s="214"/>
      <c r="V989" s="214"/>
      <c r="W989" s="214"/>
      <c r="X989" s="214"/>
      <c r="Y989" s="214"/>
      <c r="Z989" s="214"/>
      <c r="AA989" s="214"/>
      <c r="AB989" s="214"/>
      <c r="AC989" s="214"/>
      <c r="AD989" s="214"/>
      <c r="AE989" s="214"/>
      <c r="AF989" s="214"/>
      <c r="AG989" s="214"/>
      <c r="AH989" s="214"/>
      <c r="AI989" s="214"/>
      <c r="AJ989" s="214"/>
    </row>
    <row r="990" ht="12.75" customHeight="1">
      <c r="A990" s="214"/>
      <c r="B990" s="214"/>
      <c r="C990" s="214"/>
      <c r="D990" s="214"/>
      <c r="E990" s="214"/>
      <c r="F990" s="214"/>
      <c r="G990" s="214"/>
      <c r="H990" s="214"/>
      <c r="I990" s="214"/>
      <c r="J990" s="214"/>
      <c r="K990" s="214"/>
      <c r="L990" s="214"/>
      <c r="M990" s="214"/>
      <c r="N990" s="214"/>
      <c r="O990" s="214"/>
      <c r="P990" s="214"/>
      <c r="Q990" s="214"/>
      <c r="R990" s="214"/>
      <c r="S990" s="214"/>
      <c r="T990" s="214"/>
      <c r="U990" s="214"/>
      <c r="V990" s="214"/>
      <c r="W990" s="214"/>
      <c r="X990" s="214"/>
      <c r="Y990" s="214"/>
      <c r="Z990" s="214"/>
      <c r="AA990" s="214"/>
      <c r="AB990" s="214"/>
      <c r="AC990" s="214"/>
      <c r="AD990" s="214"/>
      <c r="AE990" s="214"/>
      <c r="AF990" s="214"/>
      <c r="AG990" s="214"/>
      <c r="AH990" s="214"/>
      <c r="AI990" s="214"/>
      <c r="AJ990" s="214"/>
    </row>
    <row r="991" ht="12.75" customHeight="1">
      <c r="A991" s="214"/>
      <c r="B991" s="214"/>
      <c r="C991" s="214"/>
      <c r="D991" s="214"/>
      <c r="E991" s="214"/>
      <c r="F991" s="214"/>
      <c r="G991" s="214"/>
      <c r="H991" s="214"/>
      <c r="I991" s="214"/>
      <c r="J991" s="214"/>
      <c r="K991" s="214"/>
      <c r="L991" s="214"/>
      <c r="M991" s="214"/>
      <c r="N991" s="214"/>
      <c r="O991" s="214"/>
      <c r="P991" s="214"/>
      <c r="Q991" s="214"/>
      <c r="R991" s="214"/>
      <c r="S991" s="214"/>
      <c r="T991" s="214"/>
      <c r="U991" s="214"/>
      <c r="V991" s="214"/>
      <c r="W991" s="214"/>
      <c r="X991" s="214"/>
      <c r="Y991" s="214"/>
      <c r="Z991" s="214"/>
      <c r="AA991" s="214"/>
      <c r="AB991" s="214"/>
      <c r="AC991" s="214"/>
      <c r="AD991" s="214"/>
      <c r="AE991" s="214"/>
      <c r="AF991" s="214"/>
      <c r="AG991" s="214"/>
      <c r="AH991" s="214"/>
      <c r="AI991" s="214"/>
      <c r="AJ991" s="214"/>
    </row>
    <row r="992" ht="12.75" customHeight="1">
      <c r="A992" s="214"/>
      <c r="B992" s="214"/>
      <c r="C992" s="214"/>
      <c r="D992" s="214"/>
      <c r="E992" s="214"/>
      <c r="F992" s="214"/>
      <c r="G992" s="214"/>
      <c r="H992" s="214"/>
      <c r="I992" s="214"/>
      <c r="J992" s="214"/>
      <c r="K992" s="214"/>
      <c r="L992" s="214"/>
      <c r="M992" s="214"/>
      <c r="N992" s="214"/>
      <c r="O992" s="214"/>
      <c r="P992" s="214"/>
      <c r="Q992" s="214"/>
      <c r="R992" s="214"/>
      <c r="S992" s="214"/>
      <c r="T992" s="214"/>
      <c r="U992" s="214"/>
      <c r="V992" s="214"/>
      <c r="W992" s="214"/>
      <c r="X992" s="214"/>
      <c r="Y992" s="214"/>
      <c r="Z992" s="214"/>
      <c r="AA992" s="214"/>
      <c r="AB992" s="214"/>
      <c r="AC992" s="214"/>
      <c r="AD992" s="214"/>
      <c r="AE992" s="214"/>
      <c r="AF992" s="214"/>
      <c r="AG992" s="214"/>
      <c r="AH992" s="214"/>
      <c r="AI992" s="214"/>
      <c r="AJ992" s="214"/>
    </row>
    <row r="993" ht="12.75" customHeight="1">
      <c r="A993" s="214"/>
      <c r="B993" s="214"/>
      <c r="C993" s="214"/>
      <c r="D993" s="214"/>
      <c r="E993" s="214"/>
      <c r="F993" s="214"/>
      <c r="G993" s="214"/>
      <c r="H993" s="214"/>
      <c r="I993" s="214"/>
      <c r="J993" s="214"/>
      <c r="K993" s="214"/>
      <c r="L993" s="214"/>
      <c r="M993" s="214"/>
      <c r="N993" s="214"/>
      <c r="O993" s="214"/>
      <c r="P993" s="214"/>
      <c r="Q993" s="214"/>
      <c r="R993" s="214"/>
      <c r="S993" s="214"/>
      <c r="T993" s="214"/>
      <c r="U993" s="214"/>
      <c r="V993" s="214"/>
      <c r="W993" s="214"/>
      <c r="X993" s="214"/>
      <c r="Y993" s="214"/>
      <c r="Z993" s="214"/>
      <c r="AA993" s="214"/>
      <c r="AB993" s="214"/>
      <c r="AC993" s="214"/>
      <c r="AD993" s="214"/>
      <c r="AE993" s="214"/>
      <c r="AF993" s="214"/>
      <c r="AG993" s="214"/>
      <c r="AH993" s="214"/>
      <c r="AI993" s="214"/>
      <c r="AJ993" s="214"/>
    </row>
    <row r="994" ht="12.75" customHeight="1">
      <c r="A994" s="214"/>
      <c r="B994" s="214"/>
      <c r="C994" s="214"/>
      <c r="D994" s="214"/>
      <c r="E994" s="214"/>
      <c r="F994" s="214"/>
      <c r="G994" s="214"/>
      <c r="H994" s="214"/>
      <c r="I994" s="214"/>
      <c r="J994" s="214"/>
      <c r="K994" s="214"/>
      <c r="L994" s="214"/>
      <c r="M994" s="214"/>
      <c r="N994" s="214"/>
      <c r="O994" s="214"/>
      <c r="P994" s="214"/>
      <c r="Q994" s="214"/>
      <c r="R994" s="214"/>
      <c r="S994" s="214"/>
      <c r="T994" s="214"/>
      <c r="U994" s="214"/>
      <c r="V994" s="214"/>
      <c r="W994" s="214"/>
      <c r="X994" s="214"/>
      <c r="Y994" s="214"/>
      <c r="Z994" s="214"/>
      <c r="AA994" s="214"/>
      <c r="AB994" s="214"/>
      <c r="AC994" s="214"/>
      <c r="AD994" s="214"/>
      <c r="AE994" s="214"/>
      <c r="AF994" s="214"/>
      <c r="AG994" s="214"/>
      <c r="AH994" s="214"/>
      <c r="AI994" s="214"/>
      <c r="AJ994" s="214"/>
    </row>
    <row r="995" ht="12.75" customHeight="1">
      <c r="A995" s="214"/>
      <c r="B995" s="214"/>
      <c r="C995" s="214"/>
      <c r="D995" s="214"/>
      <c r="E995" s="214"/>
      <c r="F995" s="214"/>
      <c r="G995" s="214"/>
      <c r="H995" s="214"/>
      <c r="I995" s="214"/>
      <c r="J995" s="214"/>
      <c r="K995" s="214"/>
      <c r="L995" s="214"/>
      <c r="M995" s="214"/>
      <c r="N995" s="214"/>
      <c r="O995" s="214"/>
      <c r="P995" s="214"/>
      <c r="Q995" s="214"/>
      <c r="R995" s="214"/>
      <c r="S995" s="214"/>
      <c r="T995" s="214"/>
      <c r="U995" s="214"/>
      <c r="V995" s="214"/>
      <c r="W995" s="214"/>
      <c r="X995" s="214"/>
      <c r="Y995" s="214"/>
      <c r="Z995" s="214"/>
      <c r="AA995" s="214"/>
      <c r="AB995" s="214"/>
      <c r="AC995" s="214"/>
      <c r="AD995" s="214"/>
      <c r="AE995" s="214"/>
      <c r="AF995" s="214"/>
      <c r="AG995" s="214"/>
      <c r="AH995" s="214"/>
      <c r="AI995" s="214"/>
      <c r="AJ995" s="214"/>
    </row>
    <row r="996" ht="12.75" customHeight="1">
      <c r="A996" s="214"/>
      <c r="B996" s="214"/>
      <c r="C996" s="214"/>
      <c r="D996" s="214"/>
      <c r="E996" s="214"/>
      <c r="F996" s="214"/>
      <c r="G996" s="214"/>
      <c r="H996" s="214"/>
      <c r="I996" s="214"/>
      <c r="J996" s="214"/>
      <c r="K996" s="214"/>
      <c r="L996" s="214"/>
      <c r="M996" s="214"/>
      <c r="N996" s="214"/>
      <c r="O996" s="214"/>
      <c r="P996" s="214"/>
      <c r="Q996" s="214"/>
      <c r="R996" s="214"/>
      <c r="S996" s="214"/>
      <c r="T996" s="214"/>
      <c r="U996" s="214"/>
      <c r="V996" s="214"/>
      <c r="W996" s="214"/>
      <c r="X996" s="214"/>
      <c r="Y996" s="214"/>
      <c r="Z996" s="214"/>
      <c r="AA996" s="214"/>
      <c r="AB996" s="214"/>
      <c r="AC996" s="214"/>
      <c r="AD996" s="214"/>
      <c r="AE996" s="214"/>
      <c r="AF996" s="214"/>
      <c r="AG996" s="214"/>
      <c r="AH996" s="214"/>
      <c r="AI996" s="214"/>
      <c r="AJ996" s="214"/>
    </row>
    <row r="997" ht="12.75" customHeight="1">
      <c r="A997" s="214"/>
      <c r="B997" s="214"/>
      <c r="C997" s="214"/>
      <c r="D997" s="214"/>
      <c r="E997" s="214"/>
      <c r="F997" s="214"/>
      <c r="G997" s="214"/>
      <c r="H997" s="214"/>
      <c r="I997" s="214"/>
      <c r="J997" s="214"/>
      <c r="K997" s="214"/>
      <c r="L997" s="214"/>
      <c r="M997" s="214"/>
      <c r="N997" s="214"/>
      <c r="O997" s="214"/>
      <c r="P997" s="214"/>
      <c r="Q997" s="214"/>
      <c r="R997" s="214"/>
      <c r="S997" s="214"/>
      <c r="T997" s="214"/>
      <c r="U997" s="214"/>
      <c r="V997" s="214"/>
      <c r="W997" s="214"/>
      <c r="X997" s="214"/>
      <c r="Y997" s="214"/>
      <c r="Z997" s="214"/>
      <c r="AA997" s="214"/>
      <c r="AB997" s="214"/>
      <c r="AC997" s="214"/>
      <c r="AD997" s="214"/>
      <c r="AE997" s="214"/>
      <c r="AF997" s="214"/>
      <c r="AG997" s="214"/>
      <c r="AH997" s="214"/>
      <c r="AI997" s="214"/>
      <c r="AJ997" s="214"/>
    </row>
    <row r="998" ht="12.75" customHeight="1">
      <c r="A998" s="214"/>
      <c r="B998" s="214"/>
      <c r="C998" s="214"/>
      <c r="D998" s="214"/>
      <c r="E998" s="214"/>
      <c r="F998" s="214"/>
      <c r="G998" s="214"/>
      <c r="H998" s="214"/>
      <c r="I998" s="214"/>
      <c r="J998" s="214"/>
      <c r="K998" s="214"/>
      <c r="L998" s="214"/>
      <c r="M998" s="214"/>
      <c r="N998" s="214"/>
      <c r="O998" s="214"/>
      <c r="P998" s="214"/>
      <c r="Q998" s="214"/>
      <c r="R998" s="214"/>
      <c r="S998" s="214"/>
      <c r="T998" s="214"/>
      <c r="U998" s="214"/>
      <c r="V998" s="214"/>
      <c r="W998" s="214"/>
      <c r="X998" s="214"/>
      <c r="Y998" s="214"/>
      <c r="Z998" s="214"/>
      <c r="AA998" s="214"/>
      <c r="AB998" s="214"/>
      <c r="AC998" s="214"/>
      <c r="AD998" s="214"/>
      <c r="AE998" s="214"/>
      <c r="AF998" s="214"/>
      <c r="AG998" s="214"/>
      <c r="AH998" s="214"/>
      <c r="AI998" s="214"/>
      <c r="AJ998" s="214"/>
    </row>
    <row r="999" ht="12.75" customHeight="1">
      <c r="A999" s="214"/>
      <c r="B999" s="214"/>
      <c r="C999" s="214"/>
      <c r="D999" s="214"/>
      <c r="E999" s="214"/>
      <c r="F999" s="214"/>
      <c r="G999" s="214"/>
      <c r="H999" s="214"/>
      <c r="I999" s="214"/>
      <c r="J999" s="214"/>
      <c r="K999" s="214"/>
      <c r="L999" s="214"/>
      <c r="M999" s="214"/>
      <c r="N999" s="214"/>
      <c r="O999" s="214"/>
      <c r="P999" s="214"/>
      <c r="Q999" s="214"/>
      <c r="R999" s="214"/>
      <c r="S999" s="214"/>
      <c r="T999" s="214"/>
      <c r="U999" s="214"/>
      <c r="V999" s="214"/>
      <c r="W999" s="214"/>
      <c r="X999" s="214"/>
      <c r="Y999" s="214"/>
      <c r="Z999" s="214"/>
      <c r="AA999" s="214"/>
      <c r="AB999" s="214"/>
      <c r="AC999" s="214"/>
      <c r="AD999" s="214"/>
      <c r="AE999" s="214"/>
      <c r="AF999" s="214"/>
      <c r="AG999" s="214"/>
      <c r="AH999" s="214"/>
      <c r="AI999" s="214"/>
      <c r="AJ999" s="214"/>
    </row>
    <row r="1000" ht="12.75" customHeight="1">
      <c r="A1000" s="214"/>
      <c r="B1000" s="214"/>
      <c r="C1000" s="214"/>
      <c r="D1000" s="214"/>
      <c r="E1000" s="214"/>
      <c r="F1000" s="214"/>
      <c r="G1000" s="214"/>
      <c r="H1000" s="214"/>
      <c r="I1000" s="214"/>
      <c r="J1000" s="214"/>
      <c r="K1000" s="214"/>
      <c r="L1000" s="214"/>
      <c r="M1000" s="214"/>
      <c r="N1000" s="214"/>
      <c r="O1000" s="214"/>
      <c r="P1000" s="214"/>
      <c r="Q1000" s="214"/>
      <c r="R1000" s="214"/>
      <c r="S1000" s="214"/>
      <c r="T1000" s="214"/>
      <c r="U1000" s="214"/>
      <c r="V1000" s="214"/>
      <c r="W1000" s="214"/>
      <c r="X1000" s="214"/>
      <c r="Y1000" s="214"/>
      <c r="Z1000" s="214"/>
      <c r="AA1000" s="214"/>
      <c r="AB1000" s="214"/>
      <c r="AC1000" s="214"/>
      <c r="AD1000" s="214"/>
      <c r="AE1000" s="214"/>
      <c r="AF1000" s="214"/>
      <c r="AG1000" s="214"/>
      <c r="AH1000" s="214"/>
      <c r="AI1000" s="214"/>
      <c r="AJ1000" s="214"/>
    </row>
  </sheetData>
  <autoFilter ref="$A$12:$X$447"/>
  <mergeCells count="16">
    <mergeCell ref="D10:D11"/>
    <mergeCell ref="E10:I10"/>
    <mergeCell ref="J10:J11"/>
    <mergeCell ref="Q10:Q11"/>
    <mergeCell ref="O11:P11"/>
    <mergeCell ref="R10:V10"/>
    <mergeCell ref="W10:W11"/>
    <mergeCell ref="X10:X11"/>
    <mergeCell ref="Y10:Y11"/>
    <mergeCell ref="A4:X4"/>
    <mergeCell ref="A5:X5"/>
    <mergeCell ref="A6:X6"/>
    <mergeCell ref="A9:Y9"/>
    <mergeCell ref="A10:A11"/>
    <mergeCell ref="B10:B11"/>
    <mergeCell ref="C10:C11"/>
  </mergeCells>
  <printOptions horizontalCentered="1"/>
  <pageMargins bottom="0.3937007874015748" footer="0.0" header="0.0" left="0.1968503937007874" right="0.1968503937007874" top="0.3937007874015748"/>
  <pageSetup paperSize="9" orientation="portrait"/>
  <headerFooter>
    <oddFooter>&amp;CHal : &amp;P</oddFooter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.57"/>
    <col customWidth="1" min="3" max="3" width="48.71"/>
    <col customWidth="1" min="4" max="4" width="36.14"/>
    <col customWidth="1" min="5" max="5" width="18.57"/>
    <col customWidth="1" min="6" max="6" width="12.71"/>
    <col customWidth="1" min="7" max="7" width="19.71"/>
    <col customWidth="1" min="8" max="8" width="94.43"/>
    <col customWidth="1" min="9" max="26" width="8.71"/>
  </cols>
  <sheetData>
    <row r="1" ht="21.75" customHeight="1">
      <c r="A1" s="4"/>
      <c r="B1" s="2"/>
      <c r="C1" s="3"/>
      <c r="D1" s="4"/>
      <c r="E1" s="4"/>
      <c r="F1" s="2"/>
      <c r="G1" s="4"/>
      <c r="I1" s="942"/>
    </row>
    <row r="2" ht="21.0" customHeight="1">
      <c r="A2" s="4"/>
      <c r="B2" s="2"/>
      <c r="C2" s="6"/>
      <c r="D2" s="96"/>
      <c r="F2" s="2"/>
      <c r="G2" s="4"/>
      <c r="I2" s="942"/>
    </row>
    <row r="3">
      <c r="A3" s="8"/>
      <c r="B3" s="8"/>
      <c r="C3" s="8"/>
      <c r="D3" s="8"/>
      <c r="E3" s="8"/>
      <c r="F3" s="8"/>
      <c r="G3" s="8"/>
      <c r="H3" s="8"/>
      <c r="I3" s="942"/>
    </row>
    <row r="4">
      <c r="A4" s="799" t="s">
        <v>8405</v>
      </c>
      <c r="I4" s="942"/>
    </row>
    <row r="5" ht="12.0" customHeight="1">
      <c r="A5" s="14"/>
      <c r="B5" s="14"/>
      <c r="C5" s="14"/>
      <c r="D5" s="14"/>
      <c r="E5" s="14"/>
      <c r="F5" s="14"/>
      <c r="G5" s="14"/>
      <c r="H5" s="14"/>
      <c r="I5" s="942"/>
    </row>
    <row r="6">
      <c r="A6" s="17" t="s">
        <v>1</v>
      </c>
      <c r="B6" s="18" t="s">
        <v>2</v>
      </c>
      <c r="C6" s="17" t="s">
        <v>8406</v>
      </c>
      <c r="D6" s="17"/>
      <c r="E6" s="17"/>
      <c r="F6" s="18"/>
      <c r="G6" s="17"/>
      <c r="H6" s="19"/>
      <c r="I6" s="942"/>
    </row>
    <row r="7">
      <c r="A7" s="17" t="s">
        <v>4</v>
      </c>
      <c r="B7" s="18" t="s">
        <v>2</v>
      </c>
      <c r="C7" s="20" t="s">
        <v>3250</v>
      </c>
      <c r="D7" s="17"/>
      <c r="E7" s="17"/>
      <c r="F7" s="18"/>
      <c r="G7" s="17"/>
      <c r="H7" s="17"/>
      <c r="I7" s="942"/>
    </row>
    <row r="8" ht="18.0" customHeight="1">
      <c r="A8" s="943" t="s">
        <v>6</v>
      </c>
      <c r="B8" s="943" t="s">
        <v>8407</v>
      </c>
      <c r="C8" s="943"/>
      <c r="D8" s="943" t="s">
        <v>9</v>
      </c>
      <c r="E8" s="944" t="s">
        <v>7312</v>
      </c>
      <c r="F8" s="944" t="s">
        <v>12</v>
      </c>
      <c r="G8" s="944" t="s">
        <v>8408</v>
      </c>
      <c r="H8" s="943" t="s">
        <v>3254</v>
      </c>
      <c r="I8" s="942"/>
    </row>
    <row r="9" ht="18.0" customHeight="1">
      <c r="A9" s="943"/>
      <c r="B9" s="943"/>
      <c r="C9" s="943"/>
      <c r="D9" s="943"/>
      <c r="E9" s="945" t="s">
        <v>3256</v>
      </c>
      <c r="F9" s="945" t="s">
        <v>17</v>
      </c>
      <c r="G9" s="945" t="s">
        <v>17</v>
      </c>
      <c r="H9" s="943"/>
      <c r="I9" s="942"/>
    </row>
    <row r="10" ht="19.5" customHeight="1">
      <c r="A10" s="946">
        <v>45804.0</v>
      </c>
      <c r="B10" s="947"/>
      <c r="C10" s="948"/>
      <c r="D10" s="949" t="s">
        <v>8409</v>
      </c>
      <c r="E10" s="862"/>
      <c r="F10" s="862" t="s">
        <v>8410</v>
      </c>
      <c r="G10" s="862">
        <v>28.0</v>
      </c>
      <c r="H10" s="860" t="s">
        <v>1397</v>
      </c>
      <c r="I10" s="950"/>
      <c r="J10" s="951"/>
      <c r="K10" s="951"/>
      <c r="L10" s="951"/>
      <c r="M10" s="951"/>
      <c r="N10" s="951"/>
      <c r="O10" s="951"/>
      <c r="P10" s="951"/>
      <c r="Q10" s="951"/>
      <c r="R10" s="951"/>
      <c r="S10" s="951"/>
      <c r="T10" s="951"/>
      <c r="U10" s="951"/>
      <c r="V10" s="951"/>
      <c r="W10" s="951"/>
      <c r="X10" s="951"/>
      <c r="Y10" s="951"/>
      <c r="Z10" s="951"/>
    </row>
    <row r="11" ht="19.5" customHeight="1">
      <c r="A11" s="946">
        <v>45807.0</v>
      </c>
      <c r="B11" s="947"/>
      <c r="C11" s="948"/>
      <c r="D11" s="949" t="s">
        <v>8409</v>
      </c>
      <c r="E11" s="862"/>
      <c r="F11" s="862" t="s">
        <v>8410</v>
      </c>
      <c r="G11" s="862">
        <v>5.0</v>
      </c>
      <c r="H11" s="949" t="s">
        <v>642</v>
      </c>
      <c r="I11" s="952"/>
      <c r="J11" s="425"/>
      <c r="K11" s="425"/>
      <c r="L11" s="425"/>
      <c r="M11" s="425"/>
      <c r="N11" s="425"/>
      <c r="O11" s="425"/>
      <c r="P11" s="425"/>
      <c r="Q11" s="425"/>
      <c r="R11" s="425"/>
      <c r="S11" s="425"/>
      <c r="T11" s="425"/>
      <c r="U11" s="425"/>
      <c r="V11" s="425"/>
      <c r="W11" s="425"/>
      <c r="X11" s="425"/>
      <c r="Y11" s="425"/>
      <c r="Z11" s="425"/>
    </row>
    <row r="12" ht="19.5" customHeight="1">
      <c r="A12" s="946">
        <v>45810.0</v>
      </c>
      <c r="B12" s="947"/>
      <c r="C12" s="948"/>
      <c r="D12" s="949" t="s">
        <v>8409</v>
      </c>
      <c r="E12" s="862"/>
      <c r="F12" s="862" t="s">
        <v>8410</v>
      </c>
      <c r="G12" s="862">
        <v>15.0</v>
      </c>
      <c r="H12" s="860" t="s">
        <v>1971</v>
      </c>
      <c r="I12" s="952"/>
      <c r="J12" s="425"/>
      <c r="K12" s="425"/>
      <c r="L12" s="425"/>
      <c r="M12" s="425"/>
      <c r="N12" s="425"/>
      <c r="O12" s="425"/>
      <c r="P12" s="425"/>
      <c r="Q12" s="425"/>
      <c r="R12" s="425"/>
      <c r="S12" s="425"/>
      <c r="T12" s="425"/>
      <c r="U12" s="425"/>
      <c r="V12" s="425"/>
      <c r="W12" s="425"/>
      <c r="X12" s="425"/>
      <c r="Y12" s="425"/>
      <c r="Z12" s="425"/>
    </row>
    <row r="13" ht="19.5" customHeight="1">
      <c r="A13" s="946">
        <v>45811.0</v>
      </c>
      <c r="B13" s="947"/>
      <c r="C13" s="948"/>
      <c r="D13" s="949" t="s">
        <v>8409</v>
      </c>
      <c r="E13" s="862"/>
      <c r="F13" s="862" t="s">
        <v>8410</v>
      </c>
      <c r="G13" s="862">
        <v>5.0</v>
      </c>
      <c r="H13" s="953" t="s">
        <v>8411</v>
      </c>
      <c r="I13" s="952"/>
      <c r="J13" s="425"/>
      <c r="K13" s="425"/>
      <c r="L13" s="425"/>
      <c r="M13" s="425"/>
      <c r="N13" s="425"/>
      <c r="O13" s="425"/>
      <c r="P13" s="425"/>
      <c r="Q13" s="425"/>
      <c r="R13" s="425"/>
      <c r="S13" s="425"/>
      <c r="T13" s="425"/>
      <c r="U13" s="425"/>
      <c r="V13" s="425"/>
      <c r="W13" s="425"/>
      <c r="X13" s="425"/>
      <c r="Y13" s="425"/>
      <c r="Z13" s="425"/>
    </row>
    <row r="14" ht="19.5" customHeight="1">
      <c r="A14" s="946">
        <v>45818.0</v>
      </c>
      <c r="B14" s="947"/>
      <c r="C14" s="948"/>
      <c r="D14" s="949" t="s">
        <v>8409</v>
      </c>
      <c r="E14" s="862"/>
      <c r="F14" s="862" t="s">
        <v>8410</v>
      </c>
      <c r="G14" s="862">
        <v>15.0</v>
      </c>
      <c r="H14" s="860" t="s">
        <v>991</v>
      </c>
      <c r="I14" s="952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  <c r="V14" s="425"/>
      <c r="W14" s="425"/>
      <c r="X14" s="425"/>
      <c r="Y14" s="425"/>
      <c r="Z14" s="425"/>
    </row>
    <row r="15" ht="19.5" customHeight="1">
      <c r="A15" s="946">
        <v>45818.0</v>
      </c>
      <c r="B15" s="947"/>
      <c r="C15" s="948"/>
      <c r="D15" s="949" t="s">
        <v>8409</v>
      </c>
      <c r="E15" s="862"/>
      <c r="F15" s="862" t="s">
        <v>8410</v>
      </c>
      <c r="G15" s="862">
        <v>16.0</v>
      </c>
      <c r="H15" s="860" t="s">
        <v>642</v>
      </c>
      <c r="I15" s="952"/>
      <c r="J15" s="425"/>
      <c r="K15" s="425"/>
      <c r="L15" s="425"/>
      <c r="M15" s="425"/>
      <c r="N15" s="425"/>
      <c r="O15" s="425"/>
      <c r="P15" s="425"/>
      <c r="Q15" s="425"/>
      <c r="R15" s="425"/>
      <c r="S15" s="425"/>
      <c r="T15" s="425"/>
      <c r="U15" s="425"/>
      <c r="V15" s="425"/>
      <c r="W15" s="425"/>
      <c r="X15" s="425"/>
      <c r="Y15" s="425"/>
      <c r="Z15" s="425"/>
    </row>
    <row r="16" ht="19.5" customHeight="1">
      <c r="A16" s="946">
        <v>45819.0</v>
      </c>
      <c r="B16" s="947"/>
      <c r="C16" s="948"/>
      <c r="D16" s="949" t="s">
        <v>8409</v>
      </c>
      <c r="E16" s="862"/>
      <c r="F16" s="862" t="s">
        <v>8410</v>
      </c>
      <c r="G16" s="862">
        <v>10.0</v>
      </c>
      <c r="H16" s="860" t="s">
        <v>874</v>
      </c>
      <c r="I16" s="954">
        <f t="shared" ref="I16:I26" si="1">31360*G16</f>
        <v>313600</v>
      </c>
      <c r="J16" s="425"/>
      <c r="K16" s="425"/>
      <c r="L16" s="425"/>
      <c r="M16" s="425"/>
      <c r="N16" s="425"/>
      <c r="O16" s="425"/>
      <c r="P16" s="425"/>
      <c r="Q16" s="425"/>
      <c r="R16" s="425"/>
      <c r="S16" s="425"/>
      <c r="T16" s="425"/>
      <c r="U16" s="425"/>
      <c r="V16" s="425"/>
      <c r="W16" s="425"/>
      <c r="X16" s="425"/>
      <c r="Y16" s="425"/>
      <c r="Z16" s="425"/>
    </row>
    <row r="17" ht="19.5" customHeight="1">
      <c r="A17" s="946">
        <v>45824.0</v>
      </c>
      <c r="B17" s="947"/>
      <c r="C17" s="948"/>
      <c r="D17" s="949" t="s">
        <v>8409</v>
      </c>
      <c r="E17" s="862"/>
      <c r="F17" s="862" t="s">
        <v>8410</v>
      </c>
      <c r="G17" s="862">
        <v>9.0</v>
      </c>
      <c r="H17" s="953" t="s">
        <v>8412</v>
      </c>
      <c r="I17" s="954">
        <f t="shared" si="1"/>
        <v>282240</v>
      </c>
      <c r="J17" s="425"/>
      <c r="K17" s="425"/>
      <c r="L17" s="425"/>
      <c r="M17" s="425"/>
      <c r="N17" s="425"/>
      <c r="O17" s="425"/>
      <c r="P17" s="425"/>
      <c r="Q17" s="425"/>
      <c r="R17" s="425"/>
      <c r="S17" s="425"/>
      <c r="T17" s="425"/>
      <c r="U17" s="425"/>
      <c r="V17" s="425"/>
      <c r="W17" s="425"/>
      <c r="X17" s="425"/>
      <c r="Y17" s="425"/>
      <c r="Z17" s="425"/>
    </row>
    <row r="18" ht="19.5" customHeight="1">
      <c r="A18" s="946">
        <v>45826.0</v>
      </c>
      <c r="B18" s="947"/>
      <c r="C18" s="948"/>
      <c r="D18" s="949" t="s">
        <v>8409</v>
      </c>
      <c r="E18" s="862"/>
      <c r="F18" s="862" t="s">
        <v>8410</v>
      </c>
      <c r="G18" s="862">
        <v>15.0</v>
      </c>
      <c r="H18" s="860" t="s">
        <v>2230</v>
      </c>
      <c r="I18" s="954">
        <f t="shared" si="1"/>
        <v>470400</v>
      </c>
      <c r="J18" s="425"/>
      <c r="K18" s="425"/>
      <c r="L18" s="425"/>
      <c r="M18" s="425"/>
      <c r="N18" s="425"/>
      <c r="O18" s="425"/>
      <c r="P18" s="425"/>
      <c r="Q18" s="425"/>
      <c r="R18" s="425"/>
      <c r="S18" s="425"/>
      <c r="T18" s="425"/>
      <c r="U18" s="425"/>
      <c r="V18" s="425"/>
      <c r="W18" s="425"/>
      <c r="X18" s="425"/>
      <c r="Y18" s="425"/>
      <c r="Z18" s="425"/>
    </row>
    <row r="19" ht="19.5" customHeight="1">
      <c r="A19" s="946">
        <v>45827.0</v>
      </c>
      <c r="B19" s="947"/>
      <c r="C19" s="948"/>
      <c r="D19" s="949" t="s">
        <v>8409</v>
      </c>
      <c r="E19" s="862"/>
      <c r="F19" s="862" t="s">
        <v>8410</v>
      </c>
      <c r="G19" s="862">
        <v>15.0</v>
      </c>
      <c r="H19" s="860" t="s">
        <v>2230</v>
      </c>
      <c r="I19" s="954">
        <f t="shared" si="1"/>
        <v>470400</v>
      </c>
      <c r="J19" s="425"/>
      <c r="K19" s="425"/>
      <c r="L19" s="425"/>
      <c r="M19" s="425"/>
      <c r="N19" s="425"/>
      <c r="O19" s="425"/>
      <c r="P19" s="425"/>
      <c r="Q19" s="425"/>
      <c r="R19" s="425"/>
      <c r="S19" s="425"/>
      <c r="T19" s="425"/>
      <c r="U19" s="425"/>
      <c r="V19" s="425"/>
      <c r="W19" s="425"/>
      <c r="X19" s="425"/>
      <c r="Y19" s="425"/>
      <c r="Z19" s="425"/>
    </row>
    <row r="20" ht="19.5" customHeight="1">
      <c r="A20" s="946">
        <v>45832.0</v>
      </c>
      <c r="B20" s="947"/>
      <c r="C20" s="948"/>
      <c r="D20" s="949" t="s">
        <v>8409</v>
      </c>
      <c r="E20" s="862"/>
      <c r="F20" s="862" t="s">
        <v>8410</v>
      </c>
      <c r="G20" s="862">
        <v>3.0</v>
      </c>
      <c r="H20" s="953" t="s">
        <v>8412</v>
      </c>
      <c r="I20" s="954">
        <f t="shared" si="1"/>
        <v>94080</v>
      </c>
      <c r="J20" s="425"/>
      <c r="K20" s="425"/>
      <c r="L20" s="425"/>
      <c r="M20" s="425"/>
      <c r="N20" s="425"/>
      <c r="O20" s="425"/>
      <c r="P20" s="425"/>
      <c r="Q20" s="425"/>
      <c r="R20" s="425"/>
      <c r="S20" s="425"/>
      <c r="T20" s="425"/>
      <c r="U20" s="425"/>
      <c r="V20" s="425"/>
      <c r="W20" s="425"/>
      <c r="X20" s="425"/>
      <c r="Y20" s="425"/>
      <c r="Z20" s="425"/>
    </row>
    <row r="21" ht="19.5" customHeight="1">
      <c r="A21" s="946">
        <v>45838.0</v>
      </c>
      <c r="B21" s="947"/>
      <c r="C21" s="948"/>
      <c r="D21" s="949" t="s">
        <v>8409</v>
      </c>
      <c r="E21" s="862"/>
      <c r="F21" s="862" t="s">
        <v>8410</v>
      </c>
      <c r="G21" s="955">
        <v>15.0</v>
      </c>
      <c r="H21" s="953" t="s">
        <v>8413</v>
      </c>
      <c r="I21" s="954">
        <f t="shared" si="1"/>
        <v>470400</v>
      </c>
      <c r="J21" s="425"/>
      <c r="K21" s="425"/>
      <c r="L21" s="425"/>
      <c r="M21" s="425"/>
      <c r="N21" s="425"/>
      <c r="O21" s="425"/>
      <c r="P21" s="425"/>
      <c r="Q21" s="425"/>
      <c r="R21" s="425"/>
      <c r="S21" s="425"/>
      <c r="T21" s="425"/>
      <c r="U21" s="425"/>
      <c r="V21" s="425"/>
      <c r="W21" s="425"/>
      <c r="X21" s="425"/>
      <c r="Y21" s="425"/>
      <c r="Z21" s="425"/>
    </row>
    <row r="22" ht="19.5" customHeight="1">
      <c r="A22" s="956">
        <v>45842.0</v>
      </c>
      <c r="B22" s="957"/>
      <c r="C22" s="958"/>
      <c r="D22" s="949" t="s">
        <v>8409</v>
      </c>
      <c r="E22" s="825"/>
      <c r="F22" s="825" t="s">
        <v>8410</v>
      </c>
      <c r="G22" s="959">
        <v>10.0</v>
      </c>
      <c r="H22" s="960" t="s">
        <v>8414</v>
      </c>
      <c r="I22" s="954">
        <f t="shared" si="1"/>
        <v>313600</v>
      </c>
      <c r="J22" s="425"/>
      <c r="K22" s="425"/>
      <c r="L22" s="425"/>
      <c r="M22" s="425"/>
      <c r="N22" s="425"/>
      <c r="O22" s="425"/>
      <c r="P22" s="425"/>
      <c r="Q22" s="425"/>
      <c r="R22" s="425"/>
      <c r="S22" s="425"/>
      <c r="T22" s="425"/>
      <c r="U22" s="425"/>
      <c r="V22" s="425"/>
      <c r="W22" s="425"/>
      <c r="X22" s="425"/>
      <c r="Y22" s="425"/>
      <c r="Z22" s="425"/>
    </row>
    <row r="23" ht="19.5" customHeight="1">
      <c r="A23" s="956">
        <v>45846.0</v>
      </c>
      <c r="B23" s="957"/>
      <c r="C23" s="958"/>
      <c r="D23" s="949" t="s">
        <v>8409</v>
      </c>
      <c r="E23" s="825"/>
      <c r="F23" s="825" t="s">
        <v>8410</v>
      </c>
      <c r="G23" s="825">
        <v>20.0</v>
      </c>
      <c r="H23" s="960" t="s">
        <v>3235</v>
      </c>
      <c r="I23" s="954">
        <f t="shared" si="1"/>
        <v>627200</v>
      </c>
      <c r="J23" s="425"/>
      <c r="K23" s="425"/>
      <c r="L23" s="425"/>
      <c r="M23" s="425"/>
      <c r="N23" s="425"/>
      <c r="O23" s="425"/>
      <c r="P23" s="425"/>
      <c r="Q23" s="425"/>
      <c r="R23" s="425"/>
      <c r="S23" s="425"/>
      <c r="T23" s="425"/>
      <c r="U23" s="425"/>
      <c r="V23" s="425"/>
      <c r="W23" s="425"/>
      <c r="X23" s="425"/>
      <c r="Y23" s="425"/>
      <c r="Z23" s="425"/>
    </row>
    <row r="24" ht="19.5" customHeight="1">
      <c r="A24" s="956">
        <v>45848.0</v>
      </c>
      <c r="B24" s="957"/>
      <c r="C24" s="958"/>
      <c r="D24" s="949" t="s">
        <v>8409</v>
      </c>
      <c r="E24" s="825"/>
      <c r="F24" s="825" t="s">
        <v>8410</v>
      </c>
      <c r="G24" s="825">
        <v>20.0</v>
      </c>
      <c r="H24" s="824" t="s">
        <v>1655</v>
      </c>
      <c r="I24" s="954">
        <f t="shared" si="1"/>
        <v>627200</v>
      </c>
      <c r="J24" s="425"/>
      <c r="K24" s="425"/>
      <c r="L24" s="425"/>
      <c r="M24" s="425"/>
      <c r="N24" s="425"/>
      <c r="O24" s="425"/>
      <c r="P24" s="425"/>
      <c r="Q24" s="425"/>
      <c r="R24" s="425"/>
      <c r="S24" s="425"/>
      <c r="T24" s="425"/>
      <c r="U24" s="425"/>
      <c r="V24" s="425"/>
      <c r="W24" s="425"/>
      <c r="X24" s="425"/>
      <c r="Y24" s="425"/>
      <c r="Z24" s="425"/>
    </row>
    <row r="25" ht="19.5" customHeight="1">
      <c r="A25" s="961" t="s">
        <v>8415</v>
      </c>
      <c r="B25" s="962"/>
      <c r="C25" s="963"/>
      <c r="D25" s="964" t="s">
        <v>8409</v>
      </c>
      <c r="E25" s="881"/>
      <c r="F25" s="965" t="s">
        <v>8410</v>
      </c>
      <c r="G25" s="965">
        <v>2.0</v>
      </c>
      <c r="H25" s="961" t="s">
        <v>2459</v>
      </c>
      <c r="I25" s="954">
        <f t="shared" si="1"/>
        <v>62720</v>
      </c>
      <c r="J25" s="425"/>
      <c r="K25" s="425"/>
      <c r="L25" s="425"/>
      <c r="M25" s="425"/>
      <c r="N25" s="425"/>
      <c r="O25" s="425"/>
      <c r="P25" s="425"/>
      <c r="Q25" s="425"/>
      <c r="R25" s="425"/>
      <c r="S25" s="425"/>
      <c r="T25" s="425"/>
      <c r="U25" s="425"/>
      <c r="V25" s="425"/>
      <c r="W25" s="425"/>
      <c r="X25" s="425"/>
      <c r="Y25" s="425"/>
      <c r="Z25" s="425"/>
    </row>
    <row r="26" ht="19.5" customHeight="1">
      <c r="A26" s="961" t="s">
        <v>8415</v>
      </c>
      <c r="B26" s="962"/>
      <c r="C26" s="963"/>
      <c r="D26" s="964" t="s">
        <v>8409</v>
      </c>
      <c r="E26" s="881"/>
      <c r="F26" s="965" t="s">
        <v>8410</v>
      </c>
      <c r="G26" s="965">
        <v>30.0</v>
      </c>
      <c r="H26" s="961" t="s">
        <v>3235</v>
      </c>
      <c r="I26" s="954">
        <f t="shared" si="1"/>
        <v>940800</v>
      </c>
      <c r="J26" s="425"/>
      <c r="K26" s="425"/>
      <c r="L26" s="425"/>
      <c r="M26" s="425"/>
      <c r="N26" s="425"/>
      <c r="O26" s="425"/>
      <c r="P26" s="425"/>
      <c r="Q26" s="425"/>
      <c r="R26" s="425"/>
      <c r="S26" s="425"/>
      <c r="T26" s="425"/>
      <c r="U26" s="425"/>
      <c r="V26" s="425"/>
      <c r="W26" s="425"/>
      <c r="X26" s="425"/>
      <c r="Y26" s="425"/>
      <c r="Z26" s="425"/>
    </row>
    <row r="27" ht="19.5" customHeight="1">
      <c r="A27" s="956">
        <v>45811.0</v>
      </c>
      <c r="B27" s="957"/>
      <c r="C27" s="958"/>
      <c r="D27" s="966" t="s">
        <v>8416</v>
      </c>
      <c r="E27" s="825"/>
      <c r="F27" s="825" t="s">
        <v>8410</v>
      </c>
      <c r="G27" s="825">
        <v>15.0</v>
      </c>
      <c r="H27" s="960" t="s">
        <v>8411</v>
      </c>
      <c r="I27" s="967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Y27" s="532"/>
      <c r="Z27" s="532"/>
    </row>
    <row r="28" ht="19.5" customHeight="1">
      <c r="A28" s="956">
        <v>45812.0</v>
      </c>
      <c r="B28" s="957"/>
      <c r="C28" s="958"/>
      <c r="D28" s="966" t="s">
        <v>8416</v>
      </c>
      <c r="E28" s="825"/>
      <c r="F28" s="825" t="s">
        <v>8410</v>
      </c>
      <c r="G28" s="825">
        <v>30.0</v>
      </c>
      <c r="H28" s="960" t="s">
        <v>8417</v>
      </c>
      <c r="I28" s="967">
        <f t="shared" ref="I28:I33" si="2">27752*G28</f>
        <v>832560</v>
      </c>
      <c r="J28" s="532"/>
      <c r="K28" s="532"/>
      <c r="L28" s="532"/>
      <c r="M28" s="532"/>
      <c r="N28" s="532"/>
      <c r="O28" s="532"/>
      <c r="P28" s="532"/>
      <c r="Q28" s="532"/>
      <c r="R28" s="532"/>
      <c r="S28" s="532"/>
      <c r="T28" s="532"/>
      <c r="U28" s="532"/>
      <c r="V28" s="532"/>
      <c r="W28" s="532"/>
      <c r="X28" s="532"/>
      <c r="Y28" s="532"/>
      <c r="Z28" s="532"/>
    </row>
    <row r="29" ht="19.5" customHeight="1">
      <c r="A29" s="956">
        <v>45817.0</v>
      </c>
      <c r="B29" s="957"/>
      <c r="C29" s="958"/>
      <c r="D29" s="966" t="s">
        <v>8416</v>
      </c>
      <c r="E29" s="825"/>
      <c r="F29" s="825" t="s">
        <v>8410</v>
      </c>
      <c r="G29" s="825">
        <v>5.0</v>
      </c>
      <c r="H29" s="968" t="s">
        <v>252</v>
      </c>
      <c r="I29" s="967">
        <f t="shared" si="2"/>
        <v>138760</v>
      </c>
      <c r="J29" s="532"/>
      <c r="K29" s="532"/>
      <c r="L29" s="532"/>
      <c r="M29" s="532"/>
      <c r="N29" s="532"/>
      <c r="O29" s="532"/>
      <c r="P29" s="532"/>
      <c r="Q29" s="532"/>
      <c r="R29" s="532"/>
      <c r="S29" s="532"/>
      <c r="T29" s="532"/>
      <c r="U29" s="532"/>
      <c r="V29" s="532"/>
      <c r="W29" s="532"/>
      <c r="X29" s="532"/>
      <c r="Y29" s="532"/>
      <c r="Z29" s="532"/>
    </row>
    <row r="30" ht="19.5" customHeight="1">
      <c r="A30" s="956">
        <v>45818.0</v>
      </c>
      <c r="B30" s="957"/>
      <c r="C30" s="958"/>
      <c r="D30" s="966" t="s">
        <v>8416</v>
      </c>
      <c r="E30" s="825"/>
      <c r="F30" s="825" t="s">
        <v>8410</v>
      </c>
      <c r="G30" s="825">
        <v>7.0</v>
      </c>
      <c r="H30" s="824" t="s">
        <v>1144</v>
      </c>
      <c r="I30" s="967">
        <f t="shared" si="2"/>
        <v>194264</v>
      </c>
      <c r="J30" s="532"/>
      <c r="K30" s="532"/>
      <c r="L30" s="532"/>
      <c r="M30" s="532"/>
      <c r="N30" s="532"/>
      <c r="O30" s="532"/>
      <c r="P30" s="532"/>
      <c r="Q30" s="532"/>
      <c r="R30" s="532"/>
      <c r="S30" s="532"/>
      <c r="T30" s="532"/>
      <c r="U30" s="532"/>
      <c r="V30" s="532"/>
      <c r="W30" s="532"/>
      <c r="X30" s="532"/>
      <c r="Y30" s="532"/>
      <c r="Z30" s="532"/>
    </row>
    <row r="31" ht="19.5" customHeight="1">
      <c r="A31" s="956">
        <v>45834.0</v>
      </c>
      <c r="B31" s="957"/>
      <c r="C31" s="958"/>
      <c r="D31" s="966" t="s">
        <v>8416</v>
      </c>
      <c r="E31" s="825"/>
      <c r="F31" s="825" t="s">
        <v>8410</v>
      </c>
      <c r="G31" s="825">
        <v>10.0</v>
      </c>
      <c r="H31" s="960" t="s">
        <v>8418</v>
      </c>
      <c r="I31" s="967">
        <f t="shared" si="2"/>
        <v>277520</v>
      </c>
      <c r="J31" s="532"/>
      <c r="K31" s="532"/>
      <c r="L31" s="532"/>
      <c r="M31" s="532"/>
      <c r="N31" s="532"/>
      <c r="O31" s="532"/>
      <c r="P31" s="532"/>
      <c r="Q31" s="532"/>
      <c r="R31" s="532"/>
      <c r="S31" s="532"/>
      <c r="T31" s="532"/>
      <c r="U31" s="532"/>
      <c r="V31" s="532"/>
      <c r="W31" s="532"/>
      <c r="X31" s="532"/>
      <c r="Y31" s="532"/>
      <c r="Z31" s="532"/>
    </row>
    <row r="32" ht="19.5" customHeight="1">
      <c r="A32" s="956">
        <v>45841.0</v>
      </c>
      <c r="B32" s="957"/>
      <c r="C32" s="958"/>
      <c r="D32" s="966" t="s">
        <v>8416</v>
      </c>
      <c r="E32" s="825"/>
      <c r="F32" s="825" t="s">
        <v>8410</v>
      </c>
      <c r="G32" s="825">
        <v>8.0</v>
      </c>
      <c r="H32" s="960" t="s">
        <v>1176</v>
      </c>
      <c r="I32" s="967">
        <f t="shared" si="2"/>
        <v>222016</v>
      </c>
      <c r="J32" s="532"/>
      <c r="K32" s="532"/>
      <c r="L32" s="532"/>
      <c r="M32" s="532"/>
      <c r="N32" s="532"/>
      <c r="O32" s="532"/>
      <c r="P32" s="532"/>
      <c r="Q32" s="532"/>
      <c r="R32" s="532"/>
      <c r="S32" s="532"/>
      <c r="T32" s="532"/>
      <c r="U32" s="532"/>
      <c r="V32" s="532"/>
      <c r="W32" s="532"/>
      <c r="X32" s="532"/>
      <c r="Y32" s="532"/>
      <c r="Z32" s="532"/>
    </row>
    <row r="33" ht="19.5" customHeight="1">
      <c r="A33" s="956">
        <v>45845.0</v>
      </c>
      <c r="B33" s="957"/>
      <c r="C33" s="958"/>
      <c r="D33" s="966" t="s">
        <v>8416</v>
      </c>
      <c r="E33" s="825"/>
      <c r="F33" s="825" t="s">
        <v>8410</v>
      </c>
      <c r="G33" s="825">
        <v>10.0</v>
      </c>
      <c r="H33" s="960" t="s">
        <v>1335</v>
      </c>
      <c r="I33" s="967">
        <f t="shared" si="2"/>
        <v>277520</v>
      </c>
      <c r="J33" s="532"/>
      <c r="K33" s="532"/>
      <c r="L33" s="532"/>
      <c r="M33" s="532"/>
      <c r="N33" s="532"/>
      <c r="O33" s="532"/>
      <c r="P33" s="532"/>
      <c r="Q33" s="532"/>
      <c r="R33" s="532"/>
      <c r="S33" s="532"/>
      <c r="T33" s="532"/>
      <c r="U33" s="532"/>
      <c r="V33" s="532"/>
      <c r="W33" s="532"/>
      <c r="X33" s="532"/>
      <c r="Y33" s="532"/>
      <c r="Z33" s="532"/>
    </row>
    <row r="34" ht="19.5" customHeight="1">
      <c r="A34" s="956">
        <v>45818.0</v>
      </c>
      <c r="B34" s="957"/>
      <c r="C34" s="958"/>
      <c r="D34" s="966" t="s">
        <v>8419</v>
      </c>
      <c r="E34" s="825"/>
      <c r="F34" s="825" t="s">
        <v>8410</v>
      </c>
      <c r="G34" s="825">
        <v>40.0</v>
      </c>
      <c r="H34" s="960" t="s">
        <v>1621</v>
      </c>
      <c r="I34" s="967"/>
      <c r="J34" s="532"/>
      <c r="K34" s="532"/>
      <c r="L34" s="532"/>
      <c r="M34" s="532"/>
      <c r="N34" s="532"/>
      <c r="O34" s="532"/>
      <c r="P34" s="532"/>
      <c r="Q34" s="532"/>
      <c r="R34" s="532"/>
      <c r="S34" s="532"/>
      <c r="T34" s="532"/>
      <c r="U34" s="532"/>
      <c r="V34" s="532"/>
      <c r="W34" s="532"/>
      <c r="X34" s="532"/>
      <c r="Y34" s="532"/>
      <c r="Z34" s="532"/>
    </row>
    <row r="35" ht="19.5" customHeight="1">
      <c r="A35" s="956">
        <v>45825.0</v>
      </c>
      <c r="B35" s="957"/>
      <c r="C35" s="958"/>
      <c r="D35" s="966" t="s">
        <v>8419</v>
      </c>
      <c r="E35" s="825"/>
      <c r="F35" s="825" t="s">
        <v>8410</v>
      </c>
      <c r="G35" s="825">
        <v>10.0</v>
      </c>
      <c r="H35" s="960" t="s">
        <v>1991</v>
      </c>
      <c r="I35" s="967"/>
      <c r="J35" s="532"/>
      <c r="K35" s="532"/>
      <c r="L35" s="532"/>
      <c r="M35" s="532"/>
      <c r="N35" s="532"/>
      <c r="O35" s="532"/>
      <c r="P35" s="532"/>
      <c r="Q35" s="532"/>
      <c r="R35" s="532"/>
      <c r="S35" s="532"/>
      <c r="T35" s="532"/>
      <c r="U35" s="532"/>
      <c r="V35" s="532"/>
      <c r="W35" s="532"/>
      <c r="X35" s="532"/>
      <c r="Y35" s="532"/>
      <c r="Z35" s="532"/>
    </row>
    <row r="36" ht="19.5" customHeight="1">
      <c r="A36" s="956">
        <v>45809.0</v>
      </c>
      <c r="B36" s="957"/>
      <c r="C36" s="958"/>
      <c r="D36" s="966" t="s">
        <v>8420</v>
      </c>
      <c r="E36" s="825"/>
      <c r="F36" s="825" t="s">
        <v>8410</v>
      </c>
      <c r="G36" s="825">
        <v>20.0</v>
      </c>
      <c r="H36" s="824" t="s">
        <v>874</v>
      </c>
      <c r="I36" s="967">
        <f t="shared" ref="I36:I40" si="3">29742*G36</f>
        <v>594840</v>
      </c>
      <c r="J36" s="532"/>
      <c r="K36" s="532"/>
      <c r="L36" s="532"/>
      <c r="M36" s="532"/>
      <c r="N36" s="532"/>
      <c r="O36" s="532"/>
      <c r="P36" s="532"/>
      <c r="Q36" s="532"/>
      <c r="R36" s="532"/>
      <c r="S36" s="532"/>
      <c r="T36" s="532"/>
      <c r="U36" s="532"/>
      <c r="V36" s="532"/>
      <c r="W36" s="532"/>
      <c r="X36" s="532"/>
      <c r="Y36" s="532"/>
      <c r="Z36" s="532"/>
    </row>
    <row r="37" ht="19.5" customHeight="1">
      <c r="A37" s="956">
        <v>45820.0</v>
      </c>
      <c r="B37" s="957"/>
      <c r="C37" s="958"/>
      <c r="D37" s="966" t="s">
        <v>8420</v>
      </c>
      <c r="E37" s="825"/>
      <c r="F37" s="825" t="s">
        <v>8410</v>
      </c>
      <c r="G37" s="825">
        <v>30.0</v>
      </c>
      <c r="H37" s="960" t="s">
        <v>8417</v>
      </c>
      <c r="I37" s="967">
        <f t="shared" si="3"/>
        <v>892260</v>
      </c>
      <c r="J37" s="532"/>
      <c r="K37" s="532"/>
      <c r="L37" s="532"/>
      <c r="M37" s="532"/>
      <c r="N37" s="532"/>
      <c r="O37" s="532"/>
      <c r="P37" s="532"/>
      <c r="Q37" s="532"/>
      <c r="R37" s="532"/>
      <c r="S37" s="532"/>
      <c r="T37" s="532"/>
      <c r="U37" s="532"/>
      <c r="V37" s="532"/>
      <c r="W37" s="532"/>
      <c r="X37" s="532"/>
      <c r="Y37" s="532"/>
      <c r="Z37" s="532"/>
    </row>
    <row r="38" ht="19.5" customHeight="1">
      <c r="A38" s="956">
        <v>45827.0</v>
      </c>
      <c r="B38" s="957"/>
      <c r="C38" s="958"/>
      <c r="D38" s="966" t="s">
        <v>8420</v>
      </c>
      <c r="E38" s="825"/>
      <c r="F38" s="825" t="s">
        <v>8410</v>
      </c>
      <c r="G38" s="825">
        <v>40.0</v>
      </c>
      <c r="H38" s="960" t="s">
        <v>8417</v>
      </c>
      <c r="I38" s="967">
        <f t="shared" si="3"/>
        <v>1189680</v>
      </c>
      <c r="J38" s="532"/>
      <c r="K38" s="532"/>
      <c r="L38" s="532"/>
      <c r="M38" s="532"/>
      <c r="N38" s="532"/>
      <c r="O38" s="532"/>
      <c r="P38" s="532"/>
      <c r="Q38" s="532"/>
      <c r="R38" s="532"/>
      <c r="S38" s="532"/>
      <c r="T38" s="532"/>
      <c r="U38" s="532"/>
      <c r="V38" s="532"/>
      <c r="W38" s="532"/>
      <c r="X38" s="532"/>
      <c r="Y38" s="532"/>
      <c r="Z38" s="532"/>
    </row>
    <row r="39" ht="19.5" customHeight="1">
      <c r="A39" s="956">
        <v>45829.0</v>
      </c>
      <c r="B39" s="957"/>
      <c r="C39" s="958"/>
      <c r="D39" s="966" t="s">
        <v>8420</v>
      </c>
      <c r="E39" s="825"/>
      <c r="F39" s="825" t="s">
        <v>8410</v>
      </c>
      <c r="G39" s="825">
        <v>22.0</v>
      </c>
      <c r="H39" s="960" t="s">
        <v>4301</v>
      </c>
      <c r="I39" s="967">
        <f t="shared" si="3"/>
        <v>654324</v>
      </c>
      <c r="J39" s="532"/>
      <c r="K39" s="532"/>
      <c r="L39" s="532"/>
      <c r="M39" s="532"/>
      <c r="N39" s="532"/>
      <c r="O39" s="532"/>
      <c r="P39" s="532"/>
      <c r="Q39" s="532"/>
      <c r="R39" s="532"/>
      <c r="S39" s="532"/>
      <c r="T39" s="532"/>
      <c r="U39" s="532"/>
      <c r="V39" s="532"/>
      <c r="W39" s="532"/>
      <c r="X39" s="532"/>
      <c r="Y39" s="532"/>
      <c r="Z39" s="532"/>
    </row>
    <row r="40" ht="19.5" customHeight="1">
      <c r="A40" s="956">
        <v>45848.0</v>
      </c>
      <c r="B40" s="957"/>
      <c r="C40" s="958"/>
      <c r="D40" s="966" t="s">
        <v>8420</v>
      </c>
      <c r="E40" s="825"/>
      <c r="F40" s="825" t="s">
        <v>8410</v>
      </c>
      <c r="G40" s="825">
        <v>10.0</v>
      </c>
      <c r="H40" s="824"/>
      <c r="I40" s="967">
        <f t="shared" si="3"/>
        <v>297420</v>
      </c>
      <c r="J40" s="532"/>
      <c r="K40" s="532"/>
      <c r="L40" s="532"/>
      <c r="M40" s="532"/>
      <c r="N40" s="532"/>
      <c r="O40" s="532"/>
      <c r="P40" s="532"/>
      <c r="Q40" s="532"/>
      <c r="R40" s="532"/>
      <c r="S40" s="532"/>
      <c r="T40" s="532"/>
      <c r="U40" s="532"/>
      <c r="V40" s="532"/>
      <c r="W40" s="532"/>
      <c r="X40" s="532"/>
      <c r="Y40" s="532"/>
      <c r="Z40" s="532"/>
    </row>
    <row r="41" ht="19.5" customHeight="1">
      <c r="A41" s="956">
        <v>45804.0</v>
      </c>
      <c r="B41" s="957"/>
      <c r="C41" s="958"/>
      <c r="D41" s="966" t="s">
        <v>8421</v>
      </c>
      <c r="E41" s="825"/>
      <c r="F41" s="825" t="s">
        <v>8410</v>
      </c>
      <c r="G41" s="825">
        <v>25.0</v>
      </c>
      <c r="H41" s="824" t="s">
        <v>8422</v>
      </c>
      <c r="I41" s="969">
        <f t="shared" ref="I41:I68" si="4">37974*G41</f>
        <v>949350</v>
      </c>
      <c r="J41" s="532"/>
      <c r="K41" s="532"/>
      <c r="L41" s="532"/>
      <c r="M41" s="532"/>
      <c r="N41" s="532"/>
      <c r="O41" s="532"/>
      <c r="P41" s="532"/>
      <c r="Q41" s="532"/>
      <c r="R41" s="532"/>
      <c r="S41" s="532"/>
      <c r="T41" s="532"/>
      <c r="U41" s="532"/>
      <c r="V41" s="532"/>
      <c r="W41" s="532"/>
      <c r="X41" s="532"/>
      <c r="Y41" s="532"/>
      <c r="Z41" s="532"/>
    </row>
    <row r="42" ht="19.5" customHeight="1">
      <c r="A42" s="956">
        <v>45804.0</v>
      </c>
      <c r="B42" s="957"/>
      <c r="C42" s="958"/>
      <c r="D42" s="966" t="s">
        <v>8421</v>
      </c>
      <c r="E42" s="825"/>
      <c r="F42" s="825" t="s">
        <v>8410</v>
      </c>
      <c r="G42" s="825">
        <v>30.0</v>
      </c>
      <c r="H42" s="824" t="s">
        <v>8423</v>
      </c>
      <c r="I42" s="969">
        <f t="shared" si="4"/>
        <v>1139220</v>
      </c>
      <c r="J42" s="532"/>
      <c r="K42" s="532"/>
      <c r="L42" s="532"/>
      <c r="M42" s="532"/>
      <c r="N42" s="532"/>
      <c r="O42" s="532"/>
      <c r="P42" s="532"/>
      <c r="Q42" s="532"/>
      <c r="R42" s="532"/>
      <c r="S42" s="532"/>
      <c r="T42" s="532"/>
      <c r="U42" s="532"/>
      <c r="V42" s="532"/>
      <c r="W42" s="532"/>
      <c r="X42" s="532"/>
      <c r="Y42" s="532"/>
      <c r="Z42" s="532"/>
    </row>
    <row r="43" ht="19.5" customHeight="1">
      <c r="A43" s="956">
        <v>45804.0</v>
      </c>
      <c r="B43" s="957"/>
      <c r="C43" s="958"/>
      <c r="D43" s="966" t="s">
        <v>8421</v>
      </c>
      <c r="E43" s="825"/>
      <c r="F43" s="825" t="s">
        <v>8410</v>
      </c>
      <c r="G43" s="825">
        <v>30.0</v>
      </c>
      <c r="H43" s="824" t="s">
        <v>8424</v>
      </c>
      <c r="I43" s="969">
        <f t="shared" si="4"/>
        <v>1139220</v>
      </c>
      <c r="J43" s="532"/>
      <c r="K43" s="532"/>
      <c r="L43" s="532"/>
      <c r="M43" s="532"/>
      <c r="N43" s="532"/>
      <c r="O43" s="532"/>
      <c r="P43" s="532"/>
      <c r="Q43" s="532"/>
      <c r="R43" s="532"/>
      <c r="S43" s="532"/>
      <c r="T43" s="532"/>
      <c r="U43" s="532"/>
      <c r="V43" s="532"/>
      <c r="W43" s="532"/>
      <c r="X43" s="532"/>
      <c r="Y43" s="532"/>
      <c r="Z43" s="532"/>
    </row>
    <row r="44" ht="19.5" customHeight="1">
      <c r="A44" s="956">
        <v>45811.0</v>
      </c>
      <c r="B44" s="957"/>
      <c r="C44" s="958"/>
      <c r="D44" s="966" t="s">
        <v>8421</v>
      </c>
      <c r="E44" s="825"/>
      <c r="F44" s="825" t="s">
        <v>8410</v>
      </c>
      <c r="G44" s="825">
        <v>5.0</v>
      </c>
      <c r="H44" s="960" t="s">
        <v>2001</v>
      </c>
      <c r="I44" s="967">
        <f t="shared" si="4"/>
        <v>189870</v>
      </c>
      <c r="J44" s="532"/>
      <c r="K44" s="532"/>
      <c r="L44" s="532"/>
      <c r="M44" s="532"/>
      <c r="N44" s="532"/>
      <c r="O44" s="532"/>
      <c r="P44" s="532"/>
      <c r="Q44" s="532"/>
      <c r="R44" s="532"/>
      <c r="S44" s="532"/>
      <c r="T44" s="532"/>
      <c r="U44" s="532"/>
      <c r="V44" s="532"/>
      <c r="W44" s="532"/>
      <c r="X44" s="532"/>
      <c r="Y44" s="532"/>
      <c r="Z44" s="532"/>
    </row>
    <row r="45" ht="19.5" customHeight="1">
      <c r="A45" s="956">
        <v>45818.0</v>
      </c>
      <c r="B45" s="957"/>
      <c r="C45" s="958"/>
      <c r="D45" s="966" t="s">
        <v>8421</v>
      </c>
      <c r="E45" s="825"/>
      <c r="F45" s="825" t="s">
        <v>8410</v>
      </c>
      <c r="G45" s="825">
        <v>40.0</v>
      </c>
      <c r="H45" s="960" t="s">
        <v>1621</v>
      </c>
      <c r="I45" s="967">
        <f t="shared" si="4"/>
        <v>1518960</v>
      </c>
      <c r="J45" s="532"/>
      <c r="K45" s="532"/>
      <c r="L45" s="532"/>
      <c r="M45" s="532"/>
      <c r="N45" s="532"/>
      <c r="O45" s="532"/>
      <c r="P45" s="532"/>
      <c r="Q45" s="532"/>
      <c r="R45" s="532"/>
      <c r="S45" s="532"/>
      <c r="T45" s="532"/>
      <c r="U45" s="532"/>
      <c r="V45" s="532"/>
      <c r="W45" s="532"/>
      <c r="X45" s="532"/>
      <c r="Y45" s="532"/>
      <c r="Z45" s="532"/>
    </row>
    <row r="46" ht="19.5" customHeight="1">
      <c r="A46" s="956">
        <v>45843.0</v>
      </c>
      <c r="B46" s="957"/>
      <c r="C46" s="958"/>
      <c r="D46" s="966" t="s">
        <v>8421</v>
      </c>
      <c r="E46" s="825"/>
      <c r="F46" s="825" t="s">
        <v>8410</v>
      </c>
      <c r="G46" s="825">
        <v>10.0</v>
      </c>
      <c r="H46" s="960" t="s">
        <v>8418</v>
      </c>
      <c r="I46" s="967">
        <f t="shared" si="4"/>
        <v>379740</v>
      </c>
      <c r="J46" s="532"/>
      <c r="K46" s="532"/>
      <c r="L46" s="532"/>
      <c r="M46" s="532"/>
      <c r="N46" s="532"/>
      <c r="O46" s="532"/>
      <c r="P46" s="532"/>
      <c r="Q46" s="532"/>
      <c r="R46" s="532"/>
      <c r="S46" s="532"/>
      <c r="T46" s="532"/>
      <c r="U46" s="532"/>
      <c r="V46" s="532"/>
      <c r="W46" s="532"/>
      <c r="X46" s="532"/>
      <c r="Y46" s="532"/>
      <c r="Z46" s="532"/>
    </row>
    <row r="47" ht="19.5" customHeight="1">
      <c r="A47" s="970">
        <v>45856.0</v>
      </c>
      <c r="B47" s="957"/>
      <c r="C47" s="958"/>
      <c r="D47" s="971" t="s">
        <v>8409</v>
      </c>
      <c r="E47" s="825"/>
      <c r="F47" s="825" t="s">
        <v>8410</v>
      </c>
      <c r="G47" s="959">
        <v>20.0</v>
      </c>
      <c r="H47" s="960" t="s">
        <v>8425</v>
      </c>
      <c r="I47" s="967">
        <f t="shared" si="4"/>
        <v>759480</v>
      </c>
      <c r="J47" s="532"/>
      <c r="K47" s="532"/>
      <c r="L47" s="532"/>
      <c r="M47" s="532"/>
      <c r="N47" s="532"/>
      <c r="O47" s="532"/>
      <c r="P47" s="532"/>
      <c r="Q47" s="532"/>
      <c r="R47" s="532"/>
      <c r="S47" s="532"/>
      <c r="T47" s="532"/>
      <c r="U47" s="532"/>
      <c r="V47" s="532"/>
      <c r="W47" s="532"/>
      <c r="X47" s="532"/>
      <c r="Y47" s="532"/>
      <c r="Z47" s="532"/>
    </row>
    <row r="48" ht="19.5" customHeight="1">
      <c r="A48" s="970">
        <v>45856.0</v>
      </c>
      <c r="B48" s="957"/>
      <c r="C48" s="958"/>
      <c r="D48" s="966" t="s">
        <v>8420</v>
      </c>
      <c r="E48" s="825"/>
      <c r="F48" s="825" t="s">
        <v>8410</v>
      </c>
      <c r="G48" s="959">
        <v>10.0</v>
      </c>
      <c r="H48" s="960" t="s">
        <v>1383</v>
      </c>
      <c r="I48" s="967">
        <f t="shared" si="4"/>
        <v>379740</v>
      </c>
      <c r="J48" s="532"/>
      <c r="K48" s="532"/>
      <c r="L48" s="532"/>
      <c r="M48" s="532"/>
      <c r="N48" s="532"/>
      <c r="O48" s="532"/>
      <c r="P48" s="532"/>
      <c r="Q48" s="532"/>
      <c r="R48" s="532"/>
      <c r="S48" s="532"/>
      <c r="T48" s="532"/>
      <c r="U48" s="532"/>
      <c r="V48" s="532"/>
      <c r="W48" s="532"/>
      <c r="X48" s="532"/>
      <c r="Y48" s="532"/>
      <c r="Z48" s="532"/>
    </row>
    <row r="49" ht="19.5" customHeight="1">
      <c r="A49" s="970">
        <v>45856.0</v>
      </c>
      <c r="B49" s="957"/>
      <c r="C49" s="958"/>
      <c r="D49" s="966" t="s">
        <v>8420</v>
      </c>
      <c r="E49" s="825"/>
      <c r="F49" s="825" t="s">
        <v>8410</v>
      </c>
      <c r="G49" s="959">
        <v>10.0</v>
      </c>
      <c r="H49" s="960" t="s">
        <v>8425</v>
      </c>
      <c r="I49" s="967">
        <f t="shared" si="4"/>
        <v>379740</v>
      </c>
      <c r="J49" s="532"/>
      <c r="K49" s="532"/>
      <c r="L49" s="532"/>
      <c r="M49" s="532"/>
      <c r="N49" s="532"/>
      <c r="O49" s="532"/>
      <c r="P49" s="532"/>
      <c r="Q49" s="532"/>
      <c r="R49" s="532"/>
      <c r="S49" s="532"/>
      <c r="T49" s="532"/>
      <c r="U49" s="532"/>
      <c r="V49" s="532"/>
      <c r="W49" s="532"/>
      <c r="X49" s="532"/>
      <c r="Y49" s="532"/>
      <c r="Z49" s="532"/>
    </row>
    <row r="50" ht="19.5" customHeight="1">
      <c r="A50" s="970">
        <v>45856.0</v>
      </c>
      <c r="B50" s="957"/>
      <c r="C50" s="958"/>
      <c r="D50" s="966" t="s">
        <v>8420</v>
      </c>
      <c r="E50" s="825"/>
      <c r="F50" s="825" t="s">
        <v>8410</v>
      </c>
      <c r="G50" s="959">
        <v>10.0</v>
      </c>
      <c r="H50" s="960" t="s">
        <v>1176</v>
      </c>
      <c r="I50" s="967">
        <f t="shared" si="4"/>
        <v>379740</v>
      </c>
      <c r="J50" s="532"/>
      <c r="K50" s="532"/>
      <c r="L50" s="532"/>
      <c r="M50" s="532"/>
      <c r="N50" s="532"/>
      <c r="O50" s="532"/>
      <c r="P50" s="532"/>
      <c r="Q50" s="532"/>
      <c r="R50" s="532"/>
      <c r="S50" s="532"/>
      <c r="T50" s="532"/>
      <c r="U50" s="532"/>
      <c r="V50" s="532"/>
      <c r="W50" s="532"/>
      <c r="X50" s="532"/>
      <c r="Y50" s="532"/>
      <c r="Z50" s="532"/>
    </row>
    <row r="51" ht="19.5" customHeight="1">
      <c r="A51" s="970">
        <v>45856.0</v>
      </c>
      <c r="B51" s="957"/>
      <c r="C51" s="958"/>
      <c r="D51" s="966" t="s">
        <v>8421</v>
      </c>
      <c r="E51" s="825"/>
      <c r="F51" s="825" t="s">
        <v>8410</v>
      </c>
      <c r="G51" s="959">
        <v>10.0</v>
      </c>
      <c r="H51" s="960" t="s">
        <v>8425</v>
      </c>
      <c r="I51" s="967">
        <f t="shared" si="4"/>
        <v>379740</v>
      </c>
      <c r="J51" s="532"/>
      <c r="K51" s="532"/>
      <c r="L51" s="532"/>
      <c r="M51" s="532"/>
      <c r="N51" s="532"/>
      <c r="O51" s="532"/>
      <c r="P51" s="532"/>
      <c r="Q51" s="532"/>
      <c r="R51" s="532"/>
      <c r="S51" s="532"/>
      <c r="T51" s="532"/>
      <c r="U51" s="532"/>
      <c r="V51" s="532"/>
      <c r="W51" s="532"/>
      <c r="X51" s="532"/>
      <c r="Y51" s="532"/>
      <c r="Z51" s="532"/>
    </row>
    <row r="52" ht="19.5" customHeight="1">
      <c r="A52" s="970">
        <v>45856.0</v>
      </c>
      <c r="B52" s="957"/>
      <c r="C52" s="958"/>
      <c r="D52" s="966" t="s">
        <v>8421</v>
      </c>
      <c r="E52" s="825"/>
      <c r="F52" s="825" t="s">
        <v>8410</v>
      </c>
      <c r="G52" s="959">
        <v>10.0</v>
      </c>
      <c r="H52" s="960" t="s">
        <v>8425</v>
      </c>
      <c r="I52" s="967">
        <f t="shared" si="4"/>
        <v>379740</v>
      </c>
      <c r="J52" s="532"/>
      <c r="K52" s="532"/>
      <c r="L52" s="532"/>
      <c r="M52" s="532"/>
      <c r="N52" s="532"/>
      <c r="O52" s="532"/>
      <c r="P52" s="532"/>
      <c r="Q52" s="532"/>
      <c r="R52" s="532"/>
      <c r="S52" s="532"/>
      <c r="T52" s="532"/>
      <c r="U52" s="532"/>
      <c r="V52" s="532"/>
      <c r="W52" s="532"/>
      <c r="X52" s="532"/>
      <c r="Y52" s="532"/>
      <c r="Z52" s="532"/>
    </row>
    <row r="53" ht="19.5" customHeight="1">
      <c r="A53" s="970">
        <v>45859.0</v>
      </c>
      <c r="B53" s="957"/>
      <c r="C53" s="958"/>
      <c r="D53" s="971" t="s">
        <v>8409</v>
      </c>
      <c r="E53" s="825"/>
      <c r="F53" s="825" t="s">
        <v>8410</v>
      </c>
      <c r="G53" s="959">
        <v>15.0</v>
      </c>
      <c r="H53" s="972" t="s">
        <v>449</v>
      </c>
      <c r="I53" s="967">
        <f t="shared" si="4"/>
        <v>569610</v>
      </c>
      <c r="J53" s="532"/>
      <c r="K53" s="532"/>
      <c r="L53" s="532"/>
      <c r="M53" s="532"/>
      <c r="N53" s="532"/>
      <c r="O53" s="532"/>
      <c r="P53" s="532"/>
      <c r="Q53" s="532"/>
      <c r="R53" s="532"/>
      <c r="S53" s="532"/>
      <c r="T53" s="532"/>
      <c r="U53" s="532"/>
      <c r="V53" s="532"/>
      <c r="W53" s="532"/>
      <c r="X53" s="532"/>
      <c r="Y53" s="532"/>
      <c r="Z53" s="532"/>
    </row>
    <row r="54" ht="19.5" customHeight="1">
      <c r="A54" s="970">
        <v>45860.0</v>
      </c>
      <c r="B54" s="957"/>
      <c r="C54" s="958"/>
      <c r="D54" s="971" t="s">
        <v>8409</v>
      </c>
      <c r="E54" s="825"/>
      <c r="F54" s="825" t="s">
        <v>8410</v>
      </c>
      <c r="G54" s="959">
        <v>5.0</v>
      </c>
      <c r="H54" s="972" t="s">
        <v>449</v>
      </c>
      <c r="I54" s="967">
        <f t="shared" si="4"/>
        <v>189870</v>
      </c>
      <c r="J54" s="532"/>
      <c r="K54" s="532"/>
      <c r="L54" s="532"/>
      <c r="M54" s="532"/>
      <c r="N54" s="532"/>
      <c r="O54" s="532"/>
      <c r="P54" s="532"/>
      <c r="Q54" s="532"/>
      <c r="R54" s="532"/>
      <c r="S54" s="532"/>
      <c r="T54" s="532"/>
      <c r="U54" s="532"/>
      <c r="V54" s="532"/>
      <c r="W54" s="532"/>
      <c r="X54" s="532"/>
      <c r="Y54" s="532"/>
      <c r="Z54" s="532"/>
    </row>
    <row r="55" ht="19.5" customHeight="1">
      <c r="A55" s="970">
        <v>45862.0</v>
      </c>
      <c r="B55" s="957"/>
      <c r="C55" s="958"/>
      <c r="D55" s="971" t="s">
        <v>8409</v>
      </c>
      <c r="E55" s="825"/>
      <c r="F55" s="825" t="s">
        <v>8410</v>
      </c>
      <c r="G55" s="959">
        <v>15.0</v>
      </c>
      <c r="H55" s="960" t="s">
        <v>2998</v>
      </c>
      <c r="I55" s="967">
        <f t="shared" si="4"/>
        <v>569610</v>
      </c>
      <c r="J55" s="532"/>
      <c r="K55" s="532"/>
      <c r="L55" s="532"/>
      <c r="M55" s="532"/>
      <c r="N55" s="532"/>
      <c r="O55" s="532"/>
      <c r="P55" s="532"/>
      <c r="Q55" s="532"/>
      <c r="R55" s="532"/>
      <c r="S55" s="532"/>
      <c r="T55" s="532"/>
      <c r="U55" s="532"/>
      <c r="V55" s="532"/>
      <c r="W55" s="532"/>
      <c r="X55" s="532"/>
      <c r="Y55" s="532"/>
      <c r="Z55" s="532"/>
    </row>
    <row r="56" ht="19.5" customHeight="1">
      <c r="A56" s="970">
        <v>45861.0</v>
      </c>
      <c r="B56" s="957"/>
      <c r="C56" s="958"/>
      <c r="D56" s="966" t="s">
        <v>8420</v>
      </c>
      <c r="E56" s="825"/>
      <c r="F56" s="825" t="s">
        <v>8410</v>
      </c>
      <c r="G56" s="959">
        <v>20.0</v>
      </c>
      <c r="H56" s="960" t="s">
        <v>1655</v>
      </c>
      <c r="I56" s="967">
        <f t="shared" si="4"/>
        <v>759480</v>
      </c>
      <c r="J56" s="532"/>
      <c r="K56" s="532"/>
      <c r="L56" s="532"/>
      <c r="M56" s="532"/>
      <c r="N56" s="532"/>
      <c r="O56" s="532"/>
      <c r="P56" s="532"/>
      <c r="Q56" s="532"/>
      <c r="R56" s="532"/>
      <c r="S56" s="532"/>
      <c r="T56" s="532"/>
      <c r="U56" s="532"/>
      <c r="V56" s="532"/>
      <c r="W56" s="532"/>
      <c r="X56" s="532"/>
      <c r="Y56" s="532"/>
      <c r="Z56" s="532"/>
    </row>
    <row r="57" ht="19.5" customHeight="1">
      <c r="A57" s="970">
        <v>45864.0</v>
      </c>
      <c r="B57" s="957"/>
      <c r="C57" s="958"/>
      <c r="D57" s="971" t="s">
        <v>8409</v>
      </c>
      <c r="E57" s="825"/>
      <c r="F57" s="825" t="s">
        <v>8410</v>
      </c>
      <c r="G57" s="959">
        <v>30.0</v>
      </c>
      <c r="H57" s="960" t="s">
        <v>1322</v>
      </c>
      <c r="I57" s="967">
        <f t="shared" si="4"/>
        <v>1139220</v>
      </c>
      <c r="J57" s="532"/>
      <c r="K57" s="532"/>
      <c r="L57" s="532"/>
      <c r="M57" s="532"/>
      <c r="N57" s="532"/>
      <c r="O57" s="532"/>
      <c r="P57" s="532"/>
      <c r="Q57" s="532"/>
      <c r="R57" s="532"/>
      <c r="S57" s="532"/>
      <c r="T57" s="532"/>
      <c r="U57" s="532"/>
      <c r="V57" s="532"/>
      <c r="W57" s="532"/>
      <c r="X57" s="532"/>
      <c r="Y57" s="532"/>
      <c r="Z57" s="532"/>
    </row>
    <row r="58" ht="19.5" customHeight="1">
      <c r="A58" s="970">
        <v>45864.0</v>
      </c>
      <c r="B58" s="957"/>
      <c r="C58" s="958"/>
      <c r="D58" s="966" t="s">
        <v>8420</v>
      </c>
      <c r="E58" s="825"/>
      <c r="F58" s="825" t="s">
        <v>8410</v>
      </c>
      <c r="G58" s="959">
        <v>150.0</v>
      </c>
      <c r="H58" s="960" t="s">
        <v>1569</v>
      </c>
      <c r="I58" s="967">
        <f t="shared" si="4"/>
        <v>5696100</v>
      </c>
      <c r="J58" s="532"/>
      <c r="K58" s="532"/>
      <c r="L58" s="532"/>
      <c r="M58" s="532"/>
      <c r="N58" s="532"/>
      <c r="O58" s="532"/>
      <c r="P58" s="532"/>
      <c r="Q58" s="532"/>
      <c r="R58" s="532"/>
      <c r="S58" s="532"/>
      <c r="T58" s="532"/>
      <c r="U58" s="532"/>
      <c r="V58" s="532"/>
      <c r="W58" s="532"/>
      <c r="X58" s="532"/>
      <c r="Y58" s="532"/>
      <c r="Z58" s="532"/>
    </row>
    <row r="59" ht="19.5" customHeight="1">
      <c r="A59" s="970">
        <v>45866.0</v>
      </c>
      <c r="B59" s="957"/>
      <c r="C59" s="958"/>
      <c r="D59" s="971" t="s">
        <v>8409</v>
      </c>
      <c r="E59" s="825"/>
      <c r="F59" s="825" t="s">
        <v>8410</v>
      </c>
      <c r="G59" s="959">
        <v>22.0</v>
      </c>
      <c r="H59" s="972" t="s">
        <v>385</v>
      </c>
      <c r="I59" s="967">
        <f t="shared" si="4"/>
        <v>835428</v>
      </c>
      <c r="J59" s="532"/>
      <c r="K59" s="532"/>
      <c r="L59" s="532"/>
      <c r="M59" s="532"/>
      <c r="N59" s="532"/>
      <c r="O59" s="532"/>
      <c r="P59" s="532"/>
      <c r="Q59" s="532"/>
      <c r="R59" s="532"/>
      <c r="S59" s="532"/>
      <c r="T59" s="532"/>
      <c r="U59" s="532"/>
      <c r="V59" s="532"/>
      <c r="W59" s="532"/>
      <c r="X59" s="532"/>
      <c r="Y59" s="532"/>
      <c r="Z59" s="532"/>
    </row>
    <row r="60" ht="19.5" customHeight="1">
      <c r="A60" s="970">
        <v>45866.0</v>
      </c>
      <c r="B60" s="957"/>
      <c r="C60" s="958"/>
      <c r="D60" s="971" t="s">
        <v>8409</v>
      </c>
      <c r="E60" s="825"/>
      <c r="F60" s="825" t="s">
        <v>8410</v>
      </c>
      <c r="G60" s="959">
        <v>2.0</v>
      </c>
      <c r="H60" s="960" t="s">
        <v>2974</v>
      </c>
      <c r="I60" s="967">
        <f t="shared" si="4"/>
        <v>75948</v>
      </c>
      <c r="J60" s="532"/>
      <c r="K60" s="532"/>
      <c r="L60" s="532"/>
      <c r="M60" s="532"/>
      <c r="N60" s="532"/>
      <c r="O60" s="532"/>
      <c r="P60" s="532"/>
      <c r="Q60" s="532"/>
      <c r="R60" s="532"/>
      <c r="S60" s="532"/>
      <c r="T60" s="532"/>
      <c r="U60" s="532"/>
      <c r="V60" s="532"/>
      <c r="W60" s="532"/>
      <c r="X60" s="532"/>
      <c r="Y60" s="532"/>
      <c r="Z60" s="532"/>
    </row>
    <row r="61" ht="19.5" customHeight="1">
      <c r="A61" s="970">
        <v>45869.0</v>
      </c>
      <c r="B61" s="957"/>
      <c r="C61" s="958"/>
      <c r="D61" s="971" t="s">
        <v>8409</v>
      </c>
      <c r="E61" s="825"/>
      <c r="F61" s="825" t="s">
        <v>8410</v>
      </c>
      <c r="G61" s="959">
        <v>85.0</v>
      </c>
      <c r="H61" s="960" t="s">
        <v>763</v>
      </c>
      <c r="I61" s="967">
        <f t="shared" si="4"/>
        <v>3227790</v>
      </c>
      <c r="J61" s="532"/>
      <c r="K61" s="532"/>
      <c r="L61" s="532"/>
      <c r="M61" s="532"/>
      <c r="N61" s="532"/>
      <c r="O61" s="532"/>
      <c r="P61" s="532"/>
      <c r="Q61" s="532"/>
      <c r="R61" s="532"/>
      <c r="S61" s="532"/>
      <c r="T61" s="532"/>
      <c r="U61" s="532"/>
      <c r="V61" s="532"/>
      <c r="W61" s="532"/>
      <c r="X61" s="532"/>
      <c r="Y61" s="532"/>
      <c r="Z61" s="532"/>
    </row>
    <row r="62" ht="19.5" customHeight="1">
      <c r="A62" s="970">
        <v>45870.0</v>
      </c>
      <c r="B62" s="957"/>
      <c r="C62" s="958"/>
      <c r="D62" s="971" t="s">
        <v>8409</v>
      </c>
      <c r="E62" s="825"/>
      <c r="F62" s="825" t="s">
        <v>8410</v>
      </c>
      <c r="G62" s="959">
        <v>2.0</v>
      </c>
      <c r="H62" s="960" t="s">
        <v>5426</v>
      </c>
      <c r="I62" s="967">
        <f t="shared" si="4"/>
        <v>75948</v>
      </c>
      <c r="J62" s="532"/>
      <c r="K62" s="532"/>
      <c r="L62" s="532"/>
      <c r="M62" s="532"/>
      <c r="N62" s="532"/>
      <c r="O62" s="532"/>
      <c r="P62" s="532"/>
      <c r="Q62" s="532"/>
      <c r="R62" s="532"/>
      <c r="S62" s="532"/>
      <c r="T62" s="532"/>
      <c r="U62" s="532"/>
      <c r="V62" s="532"/>
      <c r="W62" s="532"/>
      <c r="X62" s="532"/>
      <c r="Y62" s="532"/>
      <c r="Z62" s="532"/>
    </row>
    <row r="63" ht="19.5" customHeight="1">
      <c r="A63" s="970">
        <v>45873.0</v>
      </c>
      <c r="B63" s="957"/>
      <c r="C63" s="958"/>
      <c r="D63" s="971" t="s">
        <v>8409</v>
      </c>
      <c r="E63" s="825"/>
      <c r="F63" s="825" t="s">
        <v>8410</v>
      </c>
      <c r="G63" s="959">
        <v>30.0</v>
      </c>
      <c r="H63" s="960" t="s">
        <v>4301</v>
      </c>
      <c r="I63" s="967">
        <f t="shared" si="4"/>
        <v>1139220</v>
      </c>
      <c r="J63" s="532"/>
      <c r="K63" s="532"/>
      <c r="L63" s="532"/>
      <c r="M63" s="532"/>
      <c r="N63" s="532"/>
      <c r="O63" s="532"/>
      <c r="P63" s="532"/>
      <c r="Q63" s="532"/>
      <c r="R63" s="532"/>
      <c r="S63" s="532"/>
      <c r="T63" s="532"/>
      <c r="U63" s="532"/>
      <c r="V63" s="532"/>
      <c r="W63" s="532"/>
      <c r="X63" s="532"/>
      <c r="Y63" s="532"/>
      <c r="Z63" s="532"/>
    </row>
    <row r="64" ht="19.5" customHeight="1">
      <c r="A64" s="970">
        <v>45869.0</v>
      </c>
      <c r="B64" s="957"/>
      <c r="C64" s="958"/>
      <c r="D64" s="966" t="s">
        <v>8420</v>
      </c>
      <c r="E64" s="825"/>
      <c r="F64" s="825" t="s">
        <v>8410</v>
      </c>
      <c r="G64" s="959">
        <v>60.0</v>
      </c>
      <c r="H64" s="960" t="s">
        <v>763</v>
      </c>
      <c r="I64" s="967">
        <f t="shared" si="4"/>
        <v>2278440</v>
      </c>
      <c r="J64" s="532"/>
      <c r="K64" s="532"/>
      <c r="L64" s="532"/>
      <c r="M64" s="532"/>
      <c r="N64" s="532"/>
      <c r="O64" s="532"/>
      <c r="P64" s="532"/>
      <c r="Q64" s="532"/>
      <c r="R64" s="532"/>
      <c r="S64" s="532"/>
      <c r="T64" s="532"/>
      <c r="U64" s="532"/>
      <c r="V64" s="532"/>
      <c r="W64" s="532"/>
      <c r="X64" s="532"/>
      <c r="Y64" s="532"/>
      <c r="Z64" s="532"/>
    </row>
    <row r="65" ht="19.5" customHeight="1">
      <c r="A65" s="970">
        <v>45871.0</v>
      </c>
      <c r="B65" s="957"/>
      <c r="C65" s="958"/>
      <c r="D65" s="966" t="s">
        <v>8420</v>
      </c>
      <c r="E65" s="825"/>
      <c r="F65" s="825" t="s">
        <v>8410</v>
      </c>
      <c r="G65" s="959">
        <v>10.0</v>
      </c>
      <c r="H65" s="960" t="s">
        <v>4273</v>
      </c>
      <c r="I65" s="967">
        <f t="shared" si="4"/>
        <v>379740</v>
      </c>
      <c r="J65" s="532"/>
      <c r="K65" s="532"/>
      <c r="L65" s="532"/>
      <c r="M65" s="532"/>
      <c r="N65" s="532"/>
      <c r="O65" s="532"/>
      <c r="P65" s="532"/>
      <c r="Q65" s="532"/>
      <c r="R65" s="532"/>
      <c r="S65" s="532"/>
      <c r="T65" s="532"/>
      <c r="U65" s="532"/>
      <c r="V65" s="532"/>
      <c r="W65" s="532"/>
      <c r="X65" s="532"/>
      <c r="Y65" s="532"/>
      <c r="Z65" s="532"/>
    </row>
    <row r="66" ht="19.5" customHeight="1">
      <c r="A66" s="970">
        <v>45877.0</v>
      </c>
      <c r="B66" s="957"/>
      <c r="C66" s="958"/>
      <c r="D66" s="971" t="s">
        <v>8409</v>
      </c>
      <c r="E66" s="825"/>
      <c r="F66" s="825" t="s">
        <v>8410</v>
      </c>
      <c r="G66" s="959">
        <v>5.0</v>
      </c>
      <c r="H66" s="960" t="s">
        <v>1329</v>
      </c>
      <c r="I66" s="967">
        <f t="shared" si="4"/>
        <v>189870</v>
      </c>
      <c r="J66" s="532"/>
      <c r="K66" s="532"/>
      <c r="L66" s="532"/>
      <c r="M66" s="532"/>
      <c r="N66" s="532"/>
      <c r="O66" s="532"/>
      <c r="P66" s="532"/>
      <c r="Q66" s="532"/>
      <c r="R66" s="532"/>
      <c r="S66" s="532"/>
      <c r="T66" s="532"/>
      <c r="U66" s="532"/>
      <c r="V66" s="532"/>
      <c r="W66" s="532"/>
      <c r="X66" s="532"/>
      <c r="Y66" s="532"/>
      <c r="Z66" s="532"/>
    </row>
    <row r="67" ht="19.5" customHeight="1">
      <c r="A67" s="970">
        <v>45880.0</v>
      </c>
      <c r="B67" s="957"/>
      <c r="C67" s="958"/>
      <c r="D67" s="971" t="s">
        <v>8409</v>
      </c>
      <c r="E67" s="825"/>
      <c r="F67" s="825" t="s">
        <v>8410</v>
      </c>
      <c r="G67" s="959">
        <v>10.0</v>
      </c>
      <c r="H67" s="960" t="s">
        <v>1664</v>
      </c>
      <c r="I67" s="967">
        <f t="shared" si="4"/>
        <v>379740</v>
      </c>
      <c r="J67" s="532"/>
      <c r="K67" s="532"/>
      <c r="L67" s="532"/>
      <c r="M67" s="532"/>
      <c r="N67" s="532"/>
      <c r="O67" s="532"/>
      <c r="P67" s="532"/>
      <c r="Q67" s="532"/>
      <c r="R67" s="532"/>
      <c r="S67" s="532"/>
      <c r="T67" s="532"/>
      <c r="U67" s="532"/>
      <c r="V67" s="532"/>
      <c r="W67" s="532"/>
      <c r="X67" s="532"/>
      <c r="Y67" s="532"/>
      <c r="Z67" s="532"/>
    </row>
    <row r="68" ht="19.5" customHeight="1">
      <c r="A68" s="970">
        <v>45880.0</v>
      </c>
      <c r="B68" s="957"/>
      <c r="C68" s="958"/>
      <c r="D68" s="971" t="s">
        <v>8409</v>
      </c>
      <c r="E68" s="825"/>
      <c r="F68" s="825" t="s">
        <v>8410</v>
      </c>
      <c r="G68" s="959">
        <v>10.0</v>
      </c>
      <c r="H68" s="960" t="s">
        <v>4232</v>
      </c>
      <c r="I68" s="967">
        <f t="shared" si="4"/>
        <v>379740</v>
      </c>
      <c r="J68" s="532"/>
      <c r="K68" s="532"/>
      <c r="L68" s="532"/>
      <c r="M68" s="532"/>
      <c r="N68" s="532"/>
      <c r="O68" s="532"/>
      <c r="P68" s="532"/>
      <c r="Q68" s="532"/>
      <c r="R68" s="532"/>
      <c r="S68" s="532"/>
      <c r="T68" s="532"/>
      <c r="U68" s="532"/>
      <c r="V68" s="532"/>
      <c r="W68" s="532"/>
      <c r="X68" s="532"/>
      <c r="Y68" s="532"/>
      <c r="Z68" s="532"/>
    </row>
    <row r="69" ht="19.5" customHeight="1">
      <c r="A69" s="970">
        <v>45875.0</v>
      </c>
      <c r="B69" s="957"/>
      <c r="C69" s="958"/>
      <c r="D69" s="966" t="s">
        <v>8416</v>
      </c>
      <c r="E69" s="825"/>
      <c r="F69" s="825" t="s">
        <v>8410</v>
      </c>
      <c r="G69" s="825">
        <v>10.0</v>
      </c>
      <c r="H69" s="960" t="s">
        <v>1441</v>
      </c>
      <c r="I69" s="967">
        <f>27752*G69</f>
        <v>277520</v>
      </c>
      <c r="J69" s="532"/>
      <c r="K69" s="532"/>
      <c r="L69" s="532"/>
      <c r="M69" s="532"/>
      <c r="N69" s="532"/>
      <c r="O69" s="532"/>
      <c r="P69" s="532"/>
      <c r="Q69" s="532"/>
      <c r="R69" s="532"/>
      <c r="S69" s="532"/>
      <c r="T69" s="532"/>
      <c r="U69" s="532"/>
      <c r="V69" s="532"/>
      <c r="W69" s="532"/>
      <c r="X69" s="532"/>
      <c r="Y69" s="532"/>
      <c r="Z69" s="532"/>
    </row>
    <row r="70" ht="19.5" customHeight="1">
      <c r="A70" s="970">
        <v>45875.0</v>
      </c>
      <c r="B70" s="957"/>
      <c r="C70" s="958"/>
      <c r="D70" s="966" t="s">
        <v>8420</v>
      </c>
      <c r="E70" s="825"/>
      <c r="F70" s="825" t="s">
        <v>8410</v>
      </c>
      <c r="G70" s="959">
        <v>5.0</v>
      </c>
      <c r="H70" s="960" t="s">
        <v>763</v>
      </c>
      <c r="I70" s="967">
        <f t="shared" ref="I70:I98" si="5">37974*G70</f>
        <v>189870</v>
      </c>
      <c r="J70" s="532"/>
      <c r="K70" s="532"/>
      <c r="L70" s="532"/>
      <c r="M70" s="532"/>
      <c r="N70" s="532"/>
      <c r="O70" s="532"/>
      <c r="P70" s="532"/>
      <c r="Q70" s="532"/>
      <c r="R70" s="532"/>
      <c r="S70" s="532"/>
      <c r="T70" s="532"/>
      <c r="U70" s="532"/>
      <c r="V70" s="532"/>
      <c r="W70" s="532"/>
      <c r="X70" s="532"/>
      <c r="Y70" s="532"/>
      <c r="Z70" s="532"/>
    </row>
    <row r="71" ht="19.5" customHeight="1">
      <c r="A71" s="970">
        <v>45876.0</v>
      </c>
      <c r="B71" s="957"/>
      <c r="C71" s="958"/>
      <c r="D71" s="966" t="s">
        <v>8420</v>
      </c>
      <c r="E71" s="825"/>
      <c r="F71" s="825" t="s">
        <v>8410</v>
      </c>
      <c r="G71" s="959">
        <v>55.0</v>
      </c>
      <c r="H71" s="960" t="s">
        <v>1345</v>
      </c>
      <c r="I71" s="967">
        <f t="shared" si="5"/>
        <v>2088570</v>
      </c>
      <c r="J71" s="532"/>
      <c r="K71" s="532"/>
      <c r="L71" s="532"/>
      <c r="M71" s="532"/>
      <c r="N71" s="532"/>
      <c r="O71" s="532"/>
      <c r="P71" s="532"/>
      <c r="Q71" s="532"/>
      <c r="R71" s="532"/>
      <c r="S71" s="532"/>
      <c r="T71" s="532"/>
      <c r="U71" s="532"/>
      <c r="V71" s="532"/>
      <c r="W71" s="532"/>
      <c r="X71" s="532"/>
      <c r="Y71" s="532"/>
      <c r="Z71" s="532"/>
    </row>
    <row r="72" ht="19.5" customHeight="1">
      <c r="A72" s="970">
        <v>45876.0</v>
      </c>
      <c r="B72" s="957"/>
      <c r="C72" s="958"/>
      <c r="D72" s="966" t="s">
        <v>8420</v>
      </c>
      <c r="E72" s="825"/>
      <c r="F72" s="825" t="s">
        <v>8410</v>
      </c>
      <c r="G72" s="959">
        <v>10.0</v>
      </c>
      <c r="H72" s="960" t="s">
        <v>1371</v>
      </c>
      <c r="I72" s="967">
        <f t="shared" si="5"/>
        <v>379740</v>
      </c>
      <c r="J72" s="532"/>
      <c r="K72" s="532"/>
      <c r="L72" s="532"/>
      <c r="M72" s="532"/>
      <c r="N72" s="532"/>
      <c r="O72" s="532"/>
      <c r="P72" s="532"/>
      <c r="Q72" s="532"/>
      <c r="R72" s="532"/>
      <c r="S72" s="532"/>
      <c r="T72" s="532"/>
      <c r="U72" s="532"/>
      <c r="V72" s="532"/>
      <c r="W72" s="532"/>
      <c r="X72" s="532"/>
      <c r="Y72" s="532"/>
      <c r="Z72" s="532"/>
    </row>
    <row r="73" ht="19.5" customHeight="1">
      <c r="A73" s="970">
        <v>45877.0</v>
      </c>
      <c r="B73" s="957"/>
      <c r="C73" s="958"/>
      <c r="D73" s="966" t="s">
        <v>8420</v>
      </c>
      <c r="E73" s="825"/>
      <c r="F73" s="825" t="s">
        <v>8410</v>
      </c>
      <c r="G73" s="959">
        <v>150.0</v>
      </c>
      <c r="H73" s="960" t="s">
        <v>1335</v>
      </c>
      <c r="I73" s="967">
        <f t="shared" si="5"/>
        <v>5696100</v>
      </c>
      <c r="J73" s="532"/>
      <c r="K73" s="532"/>
      <c r="L73" s="532"/>
      <c r="M73" s="532"/>
      <c r="N73" s="532"/>
      <c r="O73" s="532"/>
      <c r="P73" s="532"/>
      <c r="Q73" s="532"/>
      <c r="R73" s="532"/>
      <c r="S73" s="532"/>
      <c r="T73" s="532"/>
      <c r="U73" s="532"/>
      <c r="V73" s="532"/>
      <c r="W73" s="532"/>
      <c r="X73" s="532"/>
      <c r="Y73" s="532"/>
      <c r="Z73" s="532"/>
    </row>
    <row r="74" ht="19.5" customHeight="1">
      <c r="A74" s="970">
        <v>45877.0</v>
      </c>
      <c r="B74" s="957"/>
      <c r="C74" s="958"/>
      <c r="D74" s="966" t="s">
        <v>8420</v>
      </c>
      <c r="E74" s="825"/>
      <c r="F74" s="825" t="s">
        <v>8410</v>
      </c>
      <c r="G74" s="959">
        <v>20.0</v>
      </c>
      <c r="H74" s="960" t="s">
        <v>1369</v>
      </c>
      <c r="I74" s="967">
        <f t="shared" si="5"/>
        <v>759480</v>
      </c>
      <c r="J74" s="532"/>
      <c r="K74" s="532"/>
      <c r="L74" s="532"/>
      <c r="M74" s="532"/>
      <c r="N74" s="532"/>
      <c r="O74" s="532"/>
      <c r="P74" s="532"/>
      <c r="Q74" s="532"/>
      <c r="R74" s="532"/>
      <c r="S74" s="532"/>
      <c r="T74" s="532"/>
      <c r="U74" s="532"/>
      <c r="V74" s="532"/>
      <c r="W74" s="532"/>
      <c r="X74" s="532"/>
      <c r="Y74" s="532"/>
      <c r="Z74" s="532"/>
    </row>
    <row r="75" ht="19.5" customHeight="1">
      <c r="A75" s="970">
        <v>45878.0</v>
      </c>
      <c r="B75" s="957"/>
      <c r="C75" s="958"/>
      <c r="D75" s="966" t="s">
        <v>8420</v>
      </c>
      <c r="E75" s="825"/>
      <c r="F75" s="825" t="s">
        <v>8410</v>
      </c>
      <c r="G75" s="959">
        <v>60.0</v>
      </c>
      <c r="H75" s="960" t="s">
        <v>1369</v>
      </c>
      <c r="I75" s="967">
        <f t="shared" si="5"/>
        <v>2278440</v>
      </c>
      <c r="J75" s="532"/>
      <c r="K75" s="532"/>
      <c r="L75" s="532"/>
      <c r="M75" s="532"/>
      <c r="N75" s="532"/>
      <c r="O75" s="532"/>
      <c r="P75" s="532"/>
      <c r="Q75" s="532"/>
      <c r="R75" s="532"/>
      <c r="S75" s="532"/>
      <c r="T75" s="532"/>
      <c r="U75" s="532"/>
      <c r="V75" s="532"/>
      <c r="W75" s="532"/>
      <c r="X75" s="532"/>
      <c r="Y75" s="532"/>
      <c r="Z75" s="532"/>
    </row>
    <row r="76" ht="19.5" customHeight="1">
      <c r="A76" s="970">
        <v>45878.0</v>
      </c>
      <c r="B76" s="957"/>
      <c r="C76" s="958"/>
      <c r="D76" s="966" t="s">
        <v>8420</v>
      </c>
      <c r="E76" s="825"/>
      <c r="F76" s="825" t="s">
        <v>8410</v>
      </c>
      <c r="G76" s="959">
        <v>7.0</v>
      </c>
      <c r="H76" s="960" t="s">
        <v>1144</v>
      </c>
      <c r="I76" s="967">
        <f t="shared" si="5"/>
        <v>265818</v>
      </c>
      <c r="J76" s="532"/>
      <c r="K76" s="532"/>
      <c r="L76" s="532"/>
      <c r="M76" s="532"/>
      <c r="N76" s="532"/>
      <c r="O76" s="532"/>
      <c r="P76" s="532"/>
      <c r="Q76" s="532"/>
      <c r="R76" s="532"/>
      <c r="S76" s="532"/>
      <c r="T76" s="532"/>
      <c r="U76" s="532"/>
      <c r="V76" s="532"/>
      <c r="W76" s="532"/>
      <c r="X76" s="532"/>
      <c r="Y76" s="532"/>
      <c r="Z76" s="532"/>
    </row>
    <row r="77" ht="19.5" customHeight="1">
      <c r="A77" s="970">
        <v>45880.0</v>
      </c>
      <c r="B77" s="957"/>
      <c r="C77" s="958"/>
      <c r="D77" s="966" t="s">
        <v>8420</v>
      </c>
      <c r="E77" s="825"/>
      <c r="F77" s="825" t="s">
        <v>8410</v>
      </c>
      <c r="G77" s="959">
        <v>30.0</v>
      </c>
      <c r="H77" s="960" t="s">
        <v>763</v>
      </c>
      <c r="I77" s="967">
        <f t="shared" si="5"/>
        <v>1139220</v>
      </c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</row>
    <row r="78" ht="19.5" customHeight="1">
      <c r="A78" s="970">
        <v>45881.0</v>
      </c>
      <c r="B78" s="957"/>
      <c r="C78" s="958"/>
      <c r="D78" s="971" t="s">
        <v>8409</v>
      </c>
      <c r="E78" s="825"/>
      <c r="F78" s="825" t="s">
        <v>8410</v>
      </c>
      <c r="G78" s="959">
        <v>10.0</v>
      </c>
      <c r="H78" s="960" t="s">
        <v>4330</v>
      </c>
      <c r="I78" s="967">
        <f t="shared" si="5"/>
        <v>379740</v>
      </c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U78" s="532"/>
      <c r="V78" s="532"/>
      <c r="W78" s="532"/>
      <c r="X78" s="532"/>
      <c r="Y78" s="532"/>
      <c r="Z78" s="532"/>
    </row>
    <row r="79" ht="19.5" customHeight="1">
      <c r="A79" s="970">
        <v>45882.0</v>
      </c>
      <c r="B79" s="957"/>
      <c r="C79" s="958"/>
      <c r="D79" s="971" t="s">
        <v>8409</v>
      </c>
      <c r="E79" s="825"/>
      <c r="F79" s="825" t="s">
        <v>8410</v>
      </c>
      <c r="G79" s="959">
        <v>10.0</v>
      </c>
      <c r="H79" s="960" t="s">
        <v>1144</v>
      </c>
      <c r="I79" s="967">
        <f t="shared" si="5"/>
        <v>379740</v>
      </c>
      <c r="J79" s="532"/>
      <c r="K79" s="532"/>
      <c r="L79" s="532"/>
      <c r="M79" s="532"/>
      <c r="N79" s="532"/>
      <c r="O79" s="532"/>
      <c r="P79" s="532"/>
      <c r="Q79" s="532"/>
      <c r="R79" s="532"/>
      <c r="S79" s="532"/>
      <c r="T79" s="532"/>
      <c r="U79" s="532"/>
      <c r="V79" s="532"/>
      <c r="W79" s="532"/>
      <c r="X79" s="532"/>
      <c r="Y79" s="532"/>
      <c r="Z79" s="532"/>
    </row>
    <row r="80" ht="19.5" customHeight="1">
      <c r="A80" s="970">
        <v>45882.0</v>
      </c>
      <c r="B80" s="957"/>
      <c r="C80" s="958"/>
      <c r="D80" s="971" t="s">
        <v>8409</v>
      </c>
      <c r="E80" s="825"/>
      <c r="F80" s="825" t="s">
        <v>8410</v>
      </c>
      <c r="G80" s="959">
        <v>10.0</v>
      </c>
      <c r="H80" s="960" t="s">
        <v>1397</v>
      </c>
      <c r="I80" s="967">
        <f t="shared" si="5"/>
        <v>379740</v>
      </c>
      <c r="J80" s="532"/>
      <c r="K80" s="532"/>
      <c r="L80" s="532"/>
      <c r="M80" s="532"/>
      <c r="N80" s="532"/>
      <c r="O80" s="532"/>
      <c r="P80" s="532"/>
      <c r="Q80" s="532"/>
      <c r="R80" s="532"/>
      <c r="S80" s="532"/>
      <c r="T80" s="532"/>
      <c r="U80" s="532"/>
      <c r="V80" s="532"/>
      <c r="W80" s="532"/>
      <c r="X80" s="532"/>
      <c r="Y80" s="532"/>
      <c r="Z80" s="532"/>
    </row>
    <row r="81" ht="19.5" customHeight="1">
      <c r="A81" s="970">
        <v>45888.0</v>
      </c>
      <c r="B81" s="957"/>
      <c r="C81" s="958"/>
      <c r="D81" s="966" t="s">
        <v>8420</v>
      </c>
      <c r="E81" s="825"/>
      <c r="F81" s="825" t="s">
        <v>8410</v>
      </c>
      <c r="G81" s="959">
        <v>10.0</v>
      </c>
      <c r="H81" s="960" t="s">
        <v>8426</v>
      </c>
      <c r="I81" s="967">
        <f t="shared" si="5"/>
        <v>379740</v>
      </c>
      <c r="J81" s="532"/>
      <c r="K81" s="532"/>
      <c r="L81" s="532"/>
      <c r="M81" s="532"/>
      <c r="N81" s="532"/>
      <c r="O81" s="532"/>
      <c r="P81" s="532"/>
      <c r="Q81" s="532"/>
      <c r="R81" s="532"/>
      <c r="S81" s="532"/>
      <c r="T81" s="532"/>
      <c r="U81" s="532"/>
      <c r="V81" s="532"/>
      <c r="W81" s="532"/>
      <c r="X81" s="532"/>
      <c r="Y81" s="532"/>
      <c r="Z81" s="532"/>
    </row>
    <row r="82" ht="19.5" customHeight="1">
      <c r="A82" s="970">
        <v>45888.0</v>
      </c>
      <c r="B82" s="957"/>
      <c r="C82" s="958"/>
      <c r="D82" s="966" t="s">
        <v>8420</v>
      </c>
      <c r="E82" s="825"/>
      <c r="F82" s="825" t="s">
        <v>8410</v>
      </c>
      <c r="G82" s="959">
        <v>10.0</v>
      </c>
      <c r="H82" s="960" t="s">
        <v>8426</v>
      </c>
      <c r="I82" s="967">
        <f t="shared" si="5"/>
        <v>379740</v>
      </c>
      <c r="J82" s="532"/>
      <c r="K82" s="532"/>
      <c r="L82" s="532"/>
      <c r="M82" s="532"/>
      <c r="N82" s="532"/>
      <c r="O82" s="532"/>
      <c r="P82" s="532"/>
      <c r="Q82" s="532"/>
      <c r="R82" s="532"/>
      <c r="S82" s="532"/>
      <c r="T82" s="532"/>
      <c r="U82" s="532"/>
      <c r="V82" s="532"/>
      <c r="W82" s="532"/>
      <c r="X82" s="532"/>
      <c r="Y82" s="532"/>
      <c r="Z82" s="532"/>
    </row>
    <row r="83" ht="19.5" customHeight="1">
      <c r="A83" s="970">
        <v>45891.0</v>
      </c>
      <c r="B83" s="957"/>
      <c r="C83" s="958"/>
      <c r="D83" s="966" t="s">
        <v>8420</v>
      </c>
      <c r="E83" s="825"/>
      <c r="F83" s="825" t="s">
        <v>8410</v>
      </c>
      <c r="G83" s="959">
        <v>25.0</v>
      </c>
      <c r="H83" s="960" t="s">
        <v>8427</v>
      </c>
      <c r="I83" s="967">
        <f t="shared" si="5"/>
        <v>949350</v>
      </c>
      <c r="J83" s="532"/>
      <c r="K83" s="532"/>
      <c r="L83" s="532"/>
      <c r="M83" s="532"/>
      <c r="N83" s="532"/>
      <c r="O83" s="532"/>
      <c r="P83" s="532"/>
      <c r="Q83" s="532"/>
      <c r="R83" s="532"/>
      <c r="S83" s="532"/>
      <c r="T83" s="532"/>
      <c r="U83" s="532"/>
      <c r="V83" s="532"/>
      <c r="W83" s="532"/>
      <c r="X83" s="532"/>
      <c r="Y83" s="532"/>
      <c r="Z83" s="532"/>
    </row>
    <row r="84" ht="19.5" customHeight="1">
      <c r="A84" s="970">
        <v>45896.0</v>
      </c>
      <c r="B84" s="957"/>
      <c r="C84" s="958"/>
      <c r="D84" s="971" t="s">
        <v>8409</v>
      </c>
      <c r="E84" s="825"/>
      <c r="F84" s="825" t="s">
        <v>8410</v>
      </c>
      <c r="G84" s="959">
        <v>2.0</v>
      </c>
      <c r="H84" s="960" t="s">
        <v>1103</v>
      </c>
      <c r="I84" s="967">
        <f t="shared" si="5"/>
        <v>75948</v>
      </c>
      <c r="J84" s="532"/>
      <c r="K84" s="532"/>
      <c r="L84" s="532"/>
      <c r="M84" s="532"/>
      <c r="N84" s="532"/>
      <c r="O84" s="532"/>
      <c r="P84" s="532"/>
      <c r="Q84" s="532"/>
      <c r="R84" s="532"/>
      <c r="S84" s="532"/>
      <c r="T84" s="532"/>
      <c r="U84" s="532"/>
      <c r="V84" s="532"/>
      <c r="W84" s="532"/>
      <c r="X84" s="532"/>
      <c r="Y84" s="532"/>
      <c r="Z84" s="532"/>
    </row>
    <row r="85" ht="19.5" customHeight="1">
      <c r="A85" s="970">
        <v>45898.0</v>
      </c>
      <c r="B85" s="957"/>
      <c r="C85" s="958"/>
      <c r="D85" s="971" t="s">
        <v>8409</v>
      </c>
      <c r="E85" s="825"/>
      <c r="F85" s="825" t="s">
        <v>8410</v>
      </c>
      <c r="G85" s="959">
        <v>12.0</v>
      </c>
      <c r="H85" s="960" t="s">
        <v>1655</v>
      </c>
      <c r="I85" s="967">
        <f t="shared" si="5"/>
        <v>455688</v>
      </c>
      <c r="J85" s="532"/>
      <c r="K85" s="532"/>
      <c r="L85" s="532"/>
      <c r="M85" s="532"/>
      <c r="N85" s="532"/>
      <c r="O85" s="532"/>
      <c r="P85" s="532"/>
      <c r="Q85" s="532"/>
      <c r="R85" s="532"/>
      <c r="S85" s="532"/>
      <c r="T85" s="532"/>
      <c r="U85" s="532"/>
      <c r="V85" s="532"/>
      <c r="W85" s="532"/>
      <c r="X85" s="532"/>
      <c r="Y85" s="532"/>
      <c r="Z85" s="532"/>
    </row>
    <row r="86" ht="19.5" customHeight="1">
      <c r="A86" s="970">
        <v>45899.0</v>
      </c>
      <c r="B86" s="957"/>
      <c r="C86" s="958"/>
      <c r="D86" s="971" t="s">
        <v>8409</v>
      </c>
      <c r="E86" s="825"/>
      <c r="F86" s="825" t="s">
        <v>8410</v>
      </c>
      <c r="G86" s="959">
        <v>2.0</v>
      </c>
      <c r="H86" s="960" t="s">
        <v>2399</v>
      </c>
      <c r="I86" s="967">
        <f t="shared" si="5"/>
        <v>75948</v>
      </c>
      <c r="J86" s="532"/>
      <c r="K86" s="532"/>
      <c r="L86" s="532"/>
      <c r="M86" s="532"/>
      <c r="N86" s="532"/>
      <c r="O86" s="532"/>
      <c r="P86" s="532"/>
      <c r="Q86" s="532"/>
      <c r="R86" s="532"/>
      <c r="S86" s="532"/>
      <c r="T86" s="532"/>
      <c r="U86" s="532"/>
      <c r="V86" s="532"/>
      <c r="W86" s="532"/>
      <c r="X86" s="532"/>
      <c r="Y86" s="532"/>
      <c r="Z86" s="532"/>
    </row>
    <row r="87" ht="19.5" customHeight="1">
      <c r="A87" s="970">
        <v>45898.0</v>
      </c>
      <c r="B87" s="957"/>
      <c r="C87" s="958"/>
      <c r="D87" s="966" t="s">
        <v>8420</v>
      </c>
      <c r="E87" s="825"/>
      <c r="F87" s="825" t="s">
        <v>8410</v>
      </c>
      <c r="G87" s="959">
        <v>20.0</v>
      </c>
      <c r="H87" s="960" t="s">
        <v>8428</v>
      </c>
      <c r="I87" s="967">
        <f t="shared" si="5"/>
        <v>759480</v>
      </c>
      <c r="J87" s="532"/>
      <c r="K87" s="532"/>
      <c r="L87" s="532"/>
      <c r="M87" s="532"/>
      <c r="N87" s="532"/>
      <c r="O87" s="532"/>
      <c r="P87" s="532"/>
      <c r="Q87" s="532"/>
      <c r="R87" s="532"/>
      <c r="S87" s="532"/>
      <c r="T87" s="532"/>
      <c r="U87" s="532"/>
      <c r="V87" s="532"/>
      <c r="W87" s="532"/>
      <c r="X87" s="532"/>
      <c r="Y87" s="532"/>
      <c r="Z87" s="532"/>
    </row>
    <row r="88" ht="19.5" customHeight="1">
      <c r="A88" s="970">
        <v>45898.0</v>
      </c>
      <c r="B88" s="957"/>
      <c r="C88" s="958"/>
      <c r="D88" s="966" t="s">
        <v>8420</v>
      </c>
      <c r="E88" s="825"/>
      <c r="F88" s="825" t="s">
        <v>8410</v>
      </c>
      <c r="G88" s="959">
        <v>5.0</v>
      </c>
      <c r="H88" s="960" t="s">
        <v>8429</v>
      </c>
      <c r="I88" s="967">
        <f t="shared" si="5"/>
        <v>189870</v>
      </c>
      <c r="J88" s="532"/>
      <c r="K88" s="532"/>
      <c r="L88" s="532"/>
      <c r="M88" s="532"/>
      <c r="N88" s="532"/>
      <c r="O88" s="532"/>
      <c r="P88" s="532"/>
      <c r="Q88" s="532"/>
      <c r="R88" s="532"/>
      <c r="S88" s="532"/>
      <c r="T88" s="532"/>
      <c r="U88" s="532"/>
      <c r="V88" s="532"/>
      <c r="W88" s="532"/>
      <c r="X88" s="532"/>
      <c r="Y88" s="532"/>
      <c r="Z88" s="532"/>
    </row>
    <row r="89" ht="19.5" customHeight="1">
      <c r="A89" s="970">
        <v>45898.0</v>
      </c>
      <c r="B89" s="957"/>
      <c r="C89" s="958"/>
      <c r="D89" s="966" t="s">
        <v>8420</v>
      </c>
      <c r="E89" s="825"/>
      <c r="F89" s="825" t="s">
        <v>8410</v>
      </c>
      <c r="G89" s="959">
        <v>5.0</v>
      </c>
      <c r="H89" s="960" t="s">
        <v>8430</v>
      </c>
      <c r="I89" s="967">
        <f t="shared" si="5"/>
        <v>189870</v>
      </c>
      <c r="J89" s="532"/>
      <c r="K89" s="532"/>
      <c r="L89" s="532"/>
      <c r="M89" s="532"/>
      <c r="N89" s="532"/>
      <c r="O89" s="532"/>
      <c r="P89" s="532"/>
      <c r="Q89" s="532"/>
      <c r="R89" s="532"/>
      <c r="S89" s="532"/>
      <c r="T89" s="532"/>
      <c r="U89" s="532"/>
      <c r="V89" s="532"/>
      <c r="W89" s="532"/>
      <c r="X89" s="532"/>
      <c r="Y89" s="532"/>
      <c r="Z89" s="532"/>
    </row>
    <row r="90" ht="19.5" customHeight="1">
      <c r="A90" s="970">
        <v>45902.0</v>
      </c>
      <c r="B90" s="957"/>
      <c r="C90" s="958"/>
      <c r="D90" s="971" t="s">
        <v>8409</v>
      </c>
      <c r="E90" s="825"/>
      <c r="F90" s="825" t="s">
        <v>8410</v>
      </c>
      <c r="G90" s="959">
        <v>5.0</v>
      </c>
      <c r="H90" s="960" t="s">
        <v>1329</v>
      </c>
      <c r="I90" s="967">
        <f t="shared" si="5"/>
        <v>189870</v>
      </c>
      <c r="J90" s="532"/>
      <c r="K90" s="532"/>
      <c r="L90" s="532"/>
      <c r="M90" s="532"/>
      <c r="N90" s="532"/>
      <c r="O90" s="532"/>
      <c r="P90" s="532"/>
      <c r="Q90" s="532"/>
      <c r="R90" s="532"/>
      <c r="S90" s="532"/>
      <c r="T90" s="532"/>
      <c r="U90" s="532"/>
      <c r="V90" s="532"/>
      <c r="W90" s="532"/>
      <c r="X90" s="532"/>
      <c r="Y90" s="532"/>
      <c r="Z90" s="532"/>
    </row>
    <row r="91" ht="19.5" customHeight="1">
      <c r="A91" s="970">
        <v>45902.0</v>
      </c>
      <c r="B91" s="957"/>
      <c r="C91" s="958"/>
      <c r="D91" s="971" t="s">
        <v>8409</v>
      </c>
      <c r="E91" s="825"/>
      <c r="F91" s="825" t="s">
        <v>8410</v>
      </c>
      <c r="G91" s="959">
        <v>20.0</v>
      </c>
      <c r="H91" s="960" t="s">
        <v>1144</v>
      </c>
      <c r="I91" s="967">
        <f t="shared" si="5"/>
        <v>759480</v>
      </c>
      <c r="J91" s="532"/>
      <c r="K91" s="532"/>
      <c r="L91" s="532"/>
      <c r="M91" s="532"/>
      <c r="N91" s="532"/>
      <c r="O91" s="532"/>
      <c r="P91" s="532"/>
      <c r="Q91" s="532"/>
      <c r="R91" s="532"/>
      <c r="S91" s="532"/>
      <c r="T91" s="532"/>
      <c r="U91" s="532"/>
      <c r="V91" s="532"/>
      <c r="W91" s="532"/>
      <c r="X91" s="532"/>
      <c r="Y91" s="532"/>
      <c r="Z91" s="532"/>
    </row>
    <row r="92" ht="19.5" customHeight="1">
      <c r="A92" s="970">
        <v>45902.0</v>
      </c>
      <c r="B92" s="957"/>
      <c r="C92" s="958"/>
      <c r="D92" s="182" t="s">
        <v>8420</v>
      </c>
      <c r="E92" s="825"/>
      <c r="F92" s="825" t="s">
        <v>8410</v>
      </c>
      <c r="G92" s="959">
        <v>3.0</v>
      </c>
      <c r="H92" s="960" t="s">
        <v>1144</v>
      </c>
      <c r="I92" s="967">
        <f t="shared" si="5"/>
        <v>113922</v>
      </c>
      <c r="J92" s="532"/>
      <c r="K92" s="532"/>
      <c r="L92" s="532"/>
      <c r="M92" s="532"/>
      <c r="N92" s="532"/>
      <c r="O92" s="532"/>
      <c r="P92" s="532"/>
      <c r="Q92" s="532"/>
      <c r="R92" s="532"/>
      <c r="S92" s="532"/>
      <c r="T92" s="532"/>
      <c r="U92" s="532"/>
      <c r="V92" s="532"/>
      <c r="W92" s="532"/>
      <c r="X92" s="532"/>
      <c r="Y92" s="532"/>
      <c r="Z92" s="532"/>
    </row>
    <row r="93" ht="19.5" customHeight="1">
      <c r="A93" s="970">
        <v>45902.0</v>
      </c>
      <c r="B93" s="957"/>
      <c r="C93" s="957"/>
      <c r="D93" s="973" t="s">
        <v>8431</v>
      </c>
      <c r="E93" s="875"/>
      <c r="F93" s="825" t="s">
        <v>8410</v>
      </c>
      <c r="G93" s="959">
        <v>60.0</v>
      </c>
      <c r="H93" s="960" t="s">
        <v>1144</v>
      </c>
      <c r="I93" s="967">
        <f t="shared" si="5"/>
        <v>2278440</v>
      </c>
      <c r="J93" s="532"/>
      <c r="K93" s="532"/>
      <c r="L93" s="532"/>
      <c r="M93" s="532"/>
      <c r="N93" s="532"/>
      <c r="O93" s="532"/>
      <c r="P93" s="532"/>
      <c r="Q93" s="532"/>
      <c r="R93" s="532"/>
      <c r="S93" s="532"/>
      <c r="T93" s="532"/>
      <c r="U93" s="532"/>
      <c r="V93" s="532"/>
      <c r="W93" s="532"/>
      <c r="X93" s="532"/>
      <c r="Y93" s="532"/>
      <c r="Z93" s="532"/>
    </row>
    <row r="94" ht="19.5" customHeight="1">
      <c r="A94" s="970">
        <v>45902.0</v>
      </c>
      <c r="B94" s="957"/>
      <c r="C94" s="958"/>
      <c r="D94" s="971" t="s">
        <v>8409</v>
      </c>
      <c r="E94" s="825"/>
      <c r="F94" s="825" t="s">
        <v>8410</v>
      </c>
      <c r="G94" s="959">
        <v>5.0</v>
      </c>
      <c r="H94" s="960" t="s">
        <v>8432</v>
      </c>
      <c r="I94" s="967">
        <f t="shared" si="5"/>
        <v>189870</v>
      </c>
      <c r="J94" s="532"/>
      <c r="K94" s="532"/>
      <c r="L94" s="532"/>
      <c r="M94" s="532"/>
      <c r="N94" s="532"/>
      <c r="O94" s="532"/>
      <c r="P94" s="532"/>
      <c r="Q94" s="532"/>
      <c r="R94" s="532"/>
      <c r="S94" s="532"/>
      <c r="T94" s="532"/>
      <c r="U94" s="532"/>
      <c r="V94" s="532"/>
      <c r="W94" s="532"/>
      <c r="X94" s="532"/>
      <c r="Y94" s="532"/>
      <c r="Z94" s="532"/>
    </row>
    <row r="95" ht="19.5" customHeight="1">
      <c r="A95" s="970">
        <v>45906.0</v>
      </c>
      <c r="B95" s="957"/>
      <c r="C95" s="958"/>
      <c r="D95" s="971" t="s">
        <v>8409</v>
      </c>
      <c r="E95" s="825"/>
      <c r="F95" s="825" t="s">
        <v>8410</v>
      </c>
      <c r="G95" s="959">
        <v>25.0</v>
      </c>
      <c r="H95" s="960" t="s">
        <v>4368</v>
      </c>
      <c r="I95" s="967">
        <f t="shared" si="5"/>
        <v>949350</v>
      </c>
      <c r="J95" s="532"/>
      <c r="K95" s="532"/>
      <c r="L95" s="532"/>
      <c r="M95" s="532"/>
      <c r="N95" s="532"/>
      <c r="O95" s="532"/>
      <c r="P95" s="532"/>
      <c r="Q95" s="532"/>
      <c r="R95" s="532"/>
      <c r="S95" s="532"/>
      <c r="T95" s="532"/>
      <c r="U95" s="532"/>
      <c r="V95" s="532"/>
      <c r="W95" s="532"/>
      <c r="X95" s="532"/>
      <c r="Y95" s="532"/>
      <c r="Z95" s="532"/>
    </row>
    <row r="96" ht="19.5" customHeight="1">
      <c r="A96" s="970">
        <v>45909.0</v>
      </c>
      <c r="B96" s="957"/>
      <c r="C96" s="958"/>
      <c r="D96" s="971" t="s">
        <v>8409</v>
      </c>
      <c r="E96" s="825"/>
      <c r="F96" s="825" t="s">
        <v>8410</v>
      </c>
      <c r="G96" s="959">
        <v>2.0</v>
      </c>
      <c r="H96" s="960" t="s">
        <v>1329</v>
      </c>
      <c r="I96" s="967">
        <f t="shared" si="5"/>
        <v>75948</v>
      </c>
      <c r="J96" s="532"/>
      <c r="K96" s="532"/>
      <c r="L96" s="532"/>
      <c r="M96" s="532"/>
      <c r="N96" s="532"/>
      <c r="O96" s="532"/>
      <c r="P96" s="532"/>
      <c r="Q96" s="532"/>
      <c r="R96" s="532"/>
      <c r="S96" s="532"/>
      <c r="T96" s="532"/>
      <c r="U96" s="532"/>
      <c r="V96" s="532"/>
      <c r="W96" s="532"/>
      <c r="X96" s="532"/>
      <c r="Y96" s="532"/>
      <c r="Z96" s="532"/>
    </row>
    <row r="97" ht="19.5" customHeight="1">
      <c r="A97" s="970">
        <v>45909.0</v>
      </c>
      <c r="B97" s="957"/>
      <c r="C97" s="958"/>
      <c r="D97" s="971" t="s">
        <v>8409</v>
      </c>
      <c r="E97" s="825"/>
      <c r="F97" s="825" t="s">
        <v>8410</v>
      </c>
      <c r="G97" s="959">
        <v>2.0</v>
      </c>
      <c r="H97" s="960" t="s">
        <v>1103</v>
      </c>
      <c r="I97" s="967">
        <f t="shared" si="5"/>
        <v>75948</v>
      </c>
      <c r="J97" s="532"/>
      <c r="K97" s="532"/>
      <c r="L97" s="532"/>
      <c r="M97" s="532"/>
      <c r="N97" s="532"/>
      <c r="O97" s="532"/>
      <c r="P97" s="532"/>
      <c r="Q97" s="532"/>
      <c r="R97" s="532"/>
      <c r="S97" s="532"/>
      <c r="T97" s="532"/>
      <c r="U97" s="532"/>
      <c r="V97" s="532"/>
      <c r="W97" s="532"/>
      <c r="X97" s="532"/>
      <c r="Y97" s="532"/>
      <c r="Z97" s="532"/>
    </row>
    <row r="98" ht="19.5" customHeight="1">
      <c r="A98" s="970">
        <v>45910.0</v>
      </c>
      <c r="B98" s="957"/>
      <c r="C98" s="958"/>
      <c r="D98" s="182" t="s">
        <v>8420</v>
      </c>
      <c r="E98" s="825"/>
      <c r="F98" s="825" t="s">
        <v>8410</v>
      </c>
      <c r="G98" s="959">
        <v>5.0</v>
      </c>
      <c r="H98" s="960" t="s">
        <v>1144</v>
      </c>
      <c r="I98" s="967">
        <f t="shared" si="5"/>
        <v>189870</v>
      </c>
      <c r="J98" s="532"/>
      <c r="K98" s="532"/>
      <c r="L98" s="532"/>
      <c r="M98" s="532"/>
      <c r="N98" s="532"/>
      <c r="O98" s="532"/>
      <c r="P98" s="532"/>
      <c r="Q98" s="532"/>
      <c r="R98" s="532"/>
      <c r="S98" s="532"/>
      <c r="T98" s="532"/>
      <c r="U98" s="532"/>
      <c r="V98" s="532"/>
      <c r="W98" s="532"/>
      <c r="X98" s="532"/>
      <c r="Y98" s="532"/>
      <c r="Z98" s="532"/>
    </row>
    <row r="99" ht="19.5" customHeight="1">
      <c r="A99" s="970">
        <v>45906.0</v>
      </c>
      <c r="B99" s="957"/>
      <c r="C99" s="958"/>
      <c r="D99" s="966" t="s">
        <v>8421</v>
      </c>
      <c r="E99" s="825"/>
      <c r="F99" s="825" t="s">
        <v>8410</v>
      </c>
      <c r="G99" s="959">
        <v>20.0</v>
      </c>
      <c r="H99" s="960" t="s">
        <v>1526</v>
      </c>
      <c r="I99" s="969"/>
      <c r="J99" s="532"/>
      <c r="K99" s="532"/>
      <c r="L99" s="532"/>
      <c r="M99" s="532"/>
      <c r="N99" s="532"/>
      <c r="O99" s="532"/>
      <c r="P99" s="532"/>
      <c r="Q99" s="532"/>
      <c r="R99" s="532"/>
      <c r="S99" s="532"/>
      <c r="T99" s="532"/>
      <c r="U99" s="532"/>
      <c r="V99" s="532"/>
      <c r="W99" s="532"/>
      <c r="X99" s="532"/>
      <c r="Y99" s="532"/>
      <c r="Z99" s="532"/>
    </row>
    <row r="100" ht="19.5" customHeight="1">
      <c r="A100" s="970">
        <v>45910.0</v>
      </c>
      <c r="B100" s="957"/>
      <c r="C100" s="958"/>
      <c r="D100" s="971" t="s">
        <v>8409</v>
      </c>
      <c r="E100" s="825"/>
      <c r="F100" s="825" t="s">
        <v>8410</v>
      </c>
      <c r="G100" s="959">
        <v>15.0</v>
      </c>
      <c r="H100" s="960" t="s">
        <v>988</v>
      </c>
      <c r="I100" s="967">
        <f t="shared" ref="I100:I115" si="6">37974*G100</f>
        <v>569610</v>
      </c>
      <c r="J100" s="532"/>
      <c r="K100" s="532"/>
      <c r="L100" s="532"/>
      <c r="M100" s="532"/>
      <c r="N100" s="532"/>
      <c r="O100" s="532"/>
      <c r="P100" s="532"/>
      <c r="Q100" s="532"/>
      <c r="R100" s="532"/>
      <c r="S100" s="532"/>
      <c r="T100" s="532"/>
      <c r="U100" s="532"/>
      <c r="V100" s="532"/>
      <c r="W100" s="532"/>
      <c r="X100" s="532"/>
      <c r="Y100" s="532"/>
      <c r="Z100" s="532"/>
    </row>
    <row r="101" ht="19.5" customHeight="1">
      <c r="A101" s="970">
        <v>45912.0</v>
      </c>
      <c r="B101" s="957"/>
      <c r="C101" s="958"/>
      <c r="D101" s="971" t="s">
        <v>8409</v>
      </c>
      <c r="E101" s="825"/>
      <c r="F101" s="825" t="s">
        <v>8410</v>
      </c>
      <c r="G101" s="959">
        <v>18.0</v>
      </c>
      <c r="H101" s="960" t="s">
        <v>4381</v>
      </c>
      <c r="I101" s="967">
        <f t="shared" si="6"/>
        <v>683532</v>
      </c>
      <c r="J101" s="532"/>
      <c r="K101" s="532"/>
      <c r="L101" s="532"/>
      <c r="M101" s="532"/>
      <c r="N101" s="532"/>
      <c r="O101" s="532"/>
      <c r="P101" s="532"/>
      <c r="Q101" s="532"/>
      <c r="R101" s="532"/>
      <c r="S101" s="532"/>
      <c r="T101" s="532"/>
      <c r="U101" s="532"/>
      <c r="V101" s="532"/>
      <c r="W101" s="532"/>
      <c r="X101" s="532"/>
      <c r="Y101" s="532"/>
      <c r="Z101" s="532"/>
    </row>
    <row r="102" ht="19.5" customHeight="1">
      <c r="A102" s="970">
        <v>45912.0</v>
      </c>
      <c r="B102" s="957"/>
      <c r="C102" s="958"/>
      <c r="D102" s="971" t="s">
        <v>8409</v>
      </c>
      <c r="E102" s="825"/>
      <c r="F102" s="825" t="s">
        <v>8410</v>
      </c>
      <c r="G102" s="959">
        <v>15.0</v>
      </c>
      <c r="H102" s="972" t="s">
        <v>446</v>
      </c>
      <c r="I102" s="967">
        <f t="shared" si="6"/>
        <v>569610</v>
      </c>
      <c r="J102" s="532"/>
      <c r="K102" s="532"/>
      <c r="L102" s="532"/>
      <c r="M102" s="532"/>
      <c r="N102" s="532"/>
      <c r="O102" s="532"/>
      <c r="P102" s="532"/>
      <c r="Q102" s="532"/>
      <c r="R102" s="532"/>
      <c r="S102" s="532"/>
      <c r="T102" s="532"/>
      <c r="U102" s="532"/>
      <c r="V102" s="532"/>
      <c r="W102" s="532"/>
      <c r="X102" s="532"/>
      <c r="Y102" s="532"/>
      <c r="Z102" s="532"/>
    </row>
    <row r="103" ht="19.5" customHeight="1">
      <c r="A103" s="970">
        <v>45914.0</v>
      </c>
      <c r="B103" s="957"/>
      <c r="C103" s="958"/>
      <c r="D103" s="971" t="s">
        <v>8409</v>
      </c>
      <c r="E103" s="825"/>
      <c r="F103" s="825" t="s">
        <v>8410</v>
      </c>
      <c r="G103" s="959">
        <v>40.0</v>
      </c>
      <c r="H103" s="960" t="s">
        <v>874</v>
      </c>
      <c r="I103" s="967">
        <f t="shared" si="6"/>
        <v>1518960</v>
      </c>
      <c r="J103" s="532"/>
      <c r="K103" s="532"/>
      <c r="L103" s="532"/>
      <c r="M103" s="532"/>
      <c r="N103" s="532"/>
      <c r="O103" s="532"/>
      <c r="P103" s="532"/>
      <c r="Q103" s="532"/>
      <c r="R103" s="532"/>
      <c r="S103" s="532"/>
      <c r="T103" s="532"/>
      <c r="U103" s="532"/>
      <c r="V103" s="532"/>
      <c r="W103" s="532"/>
      <c r="X103" s="532"/>
      <c r="Y103" s="532"/>
      <c r="Z103" s="532"/>
    </row>
    <row r="104" ht="19.5" customHeight="1">
      <c r="A104" s="970">
        <v>45915.0</v>
      </c>
      <c r="B104" s="957"/>
      <c r="C104" s="958"/>
      <c r="D104" s="971" t="s">
        <v>8409</v>
      </c>
      <c r="E104" s="825"/>
      <c r="F104" s="825" t="s">
        <v>8410</v>
      </c>
      <c r="G104" s="959">
        <v>3.0</v>
      </c>
      <c r="H104" s="960" t="s">
        <v>1176</v>
      </c>
      <c r="I104" s="967">
        <f t="shared" si="6"/>
        <v>113922</v>
      </c>
      <c r="J104" s="532"/>
      <c r="K104" s="532"/>
      <c r="L104" s="532"/>
      <c r="M104" s="532"/>
      <c r="N104" s="532"/>
      <c r="O104" s="532"/>
      <c r="P104" s="532"/>
      <c r="Q104" s="532"/>
      <c r="R104" s="532"/>
      <c r="S104" s="532"/>
      <c r="T104" s="532"/>
      <c r="U104" s="532"/>
      <c r="V104" s="532"/>
      <c r="W104" s="532"/>
      <c r="X104" s="532"/>
      <c r="Y104" s="532"/>
      <c r="Z104" s="532"/>
    </row>
    <row r="105" ht="19.5" customHeight="1">
      <c r="A105" s="970">
        <v>45915.0</v>
      </c>
      <c r="B105" s="957"/>
      <c r="C105" s="958"/>
      <c r="D105" s="971" t="s">
        <v>8409</v>
      </c>
      <c r="E105" s="825"/>
      <c r="F105" s="825" t="s">
        <v>8410</v>
      </c>
      <c r="G105" s="959">
        <v>5.0</v>
      </c>
      <c r="H105" s="960" t="s">
        <v>1621</v>
      </c>
      <c r="I105" s="967">
        <f t="shared" si="6"/>
        <v>189870</v>
      </c>
      <c r="J105" s="532"/>
      <c r="K105" s="532"/>
      <c r="L105" s="532"/>
      <c r="M105" s="532"/>
      <c r="N105" s="532"/>
      <c r="O105" s="532"/>
      <c r="P105" s="532"/>
      <c r="Q105" s="532"/>
      <c r="R105" s="532"/>
      <c r="S105" s="532"/>
      <c r="T105" s="532"/>
      <c r="U105" s="532"/>
      <c r="V105" s="532"/>
      <c r="W105" s="532"/>
      <c r="X105" s="532"/>
      <c r="Y105" s="532"/>
      <c r="Z105" s="532"/>
    </row>
    <row r="106" ht="19.5" customHeight="1">
      <c r="A106" s="970">
        <v>45917.0</v>
      </c>
      <c r="B106" s="957"/>
      <c r="C106" s="958"/>
      <c r="D106" s="971" t="s">
        <v>8409</v>
      </c>
      <c r="E106" s="825"/>
      <c r="F106" s="825" t="s">
        <v>8410</v>
      </c>
      <c r="G106" s="959">
        <v>25.0</v>
      </c>
      <c r="H106" s="960" t="s">
        <v>8433</v>
      </c>
      <c r="I106" s="967">
        <f t="shared" si="6"/>
        <v>949350</v>
      </c>
      <c r="J106" s="532"/>
      <c r="K106" s="532"/>
      <c r="L106" s="532"/>
      <c r="M106" s="532"/>
      <c r="N106" s="532"/>
      <c r="O106" s="532"/>
      <c r="P106" s="532"/>
      <c r="Q106" s="532"/>
      <c r="R106" s="532"/>
      <c r="S106" s="532"/>
      <c r="T106" s="532"/>
      <c r="U106" s="532"/>
      <c r="V106" s="532"/>
      <c r="W106" s="532"/>
      <c r="X106" s="532"/>
      <c r="Y106" s="532"/>
      <c r="Z106" s="532"/>
    </row>
    <row r="107" ht="19.5" customHeight="1">
      <c r="A107" s="970">
        <v>45919.0</v>
      </c>
      <c r="B107" s="957"/>
      <c r="C107" s="958"/>
      <c r="D107" s="971" t="s">
        <v>8409</v>
      </c>
      <c r="E107" s="825"/>
      <c r="F107" s="825" t="s">
        <v>8410</v>
      </c>
      <c r="G107" s="959">
        <v>26.0</v>
      </c>
      <c r="H107" s="960" t="s">
        <v>8434</v>
      </c>
      <c r="I107" s="967">
        <f t="shared" si="6"/>
        <v>987324</v>
      </c>
      <c r="J107" s="532"/>
      <c r="K107" s="532"/>
      <c r="L107" s="532"/>
      <c r="M107" s="532"/>
      <c r="N107" s="532"/>
      <c r="O107" s="532"/>
      <c r="P107" s="532"/>
      <c r="Q107" s="532"/>
      <c r="R107" s="532"/>
      <c r="S107" s="532"/>
      <c r="T107" s="532"/>
      <c r="U107" s="532"/>
      <c r="V107" s="532"/>
      <c r="W107" s="532"/>
      <c r="X107" s="532"/>
      <c r="Y107" s="532"/>
      <c r="Z107" s="532"/>
    </row>
    <row r="108" ht="19.5" customHeight="1">
      <c r="A108" s="970">
        <v>45919.0</v>
      </c>
      <c r="B108" s="957"/>
      <c r="C108" s="958"/>
      <c r="D108" s="971" t="s">
        <v>8409</v>
      </c>
      <c r="E108" s="825"/>
      <c r="F108" s="825" t="s">
        <v>8410</v>
      </c>
      <c r="G108" s="959">
        <v>16.0</v>
      </c>
      <c r="H108" s="960" t="s">
        <v>8435</v>
      </c>
      <c r="I108" s="967">
        <f t="shared" si="6"/>
        <v>607584</v>
      </c>
      <c r="J108" s="532"/>
      <c r="K108" s="532"/>
      <c r="L108" s="532"/>
      <c r="M108" s="532"/>
      <c r="N108" s="532"/>
      <c r="O108" s="532"/>
      <c r="P108" s="532"/>
      <c r="Q108" s="532"/>
      <c r="R108" s="532"/>
      <c r="S108" s="532"/>
      <c r="T108" s="532"/>
      <c r="U108" s="532"/>
      <c r="V108" s="532"/>
      <c r="W108" s="532"/>
      <c r="X108" s="532"/>
      <c r="Y108" s="532"/>
      <c r="Z108" s="532"/>
    </row>
    <row r="109" ht="19.5" customHeight="1">
      <c r="A109" s="970">
        <v>45920.0</v>
      </c>
      <c r="B109" s="957"/>
      <c r="C109" s="958"/>
      <c r="D109" s="182" t="s">
        <v>8420</v>
      </c>
      <c r="E109" s="825"/>
      <c r="F109" s="825" t="s">
        <v>8410</v>
      </c>
      <c r="G109" s="959">
        <v>5.0</v>
      </c>
      <c r="H109" s="960" t="s">
        <v>8436</v>
      </c>
      <c r="I109" s="967">
        <f t="shared" si="6"/>
        <v>189870</v>
      </c>
      <c r="J109" s="532"/>
      <c r="K109" s="532"/>
      <c r="L109" s="532"/>
      <c r="M109" s="532"/>
      <c r="N109" s="532"/>
      <c r="O109" s="532"/>
      <c r="P109" s="532"/>
      <c r="Q109" s="532"/>
      <c r="R109" s="532"/>
      <c r="S109" s="532"/>
      <c r="T109" s="532"/>
      <c r="U109" s="532"/>
      <c r="V109" s="532"/>
      <c r="W109" s="532"/>
      <c r="X109" s="532"/>
      <c r="Y109" s="532"/>
      <c r="Z109" s="532"/>
    </row>
    <row r="110" ht="19.5" customHeight="1">
      <c r="A110" s="970">
        <v>45922.0</v>
      </c>
      <c r="B110" s="957"/>
      <c r="C110" s="958"/>
      <c r="D110" s="971" t="s">
        <v>8409</v>
      </c>
      <c r="E110" s="825"/>
      <c r="F110" s="825" t="s">
        <v>8410</v>
      </c>
      <c r="G110" s="959">
        <v>25.0</v>
      </c>
      <c r="H110" s="960" t="s">
        <v>8437</v>
      </c>
      <c r="I110" s="967">
        <f t="shared" si="6"/>
        <v>949350</v>
      </c>
      <c r="J110" s="532"/>
      <c r="K110" s="532"/>
      <c r="L110" s="532"/>
      <c r="M110" s="532"/>
      <c r="N110" s="532"/>
      <c r="O110" s="532"/>
      <c r="P110" s="532"/>
      <c r="Q110" s="532"/>
      <c r="R110" s="532"/>
      <c r="S110" s="532"/>
      <c r="T110" s="532"/>
      <c r="U110" s="532"/>
      <c r="V110" s="532"/>
      <c r="W110" s="532"/>
      <c r="X110" s="532"/>
      <c r="Y110" s="532"/>
      <c r="Z110" s="532"/>
    </row>
    <row r="111" ht="19.5" customHeight="1">
      <c r="A111" s="970">
        <v>45923.0</v>
      </c>
      <c r="B111" s="957"/>
      <c r="C111" s="958"/>
      <c r="D111" s="971" t="s">
        <v>8409</v>
      </c>
      <c r="E111" s="825"/>
      <c r="F111" s="825" t="s">
        <v>8410</v>
      </c>
      <c r="G111" s="959">
        <v>18.0</v>
      </c>
      <c r="H111" s="960" t="s">
        <v>8438</v>
      </c>
      <c r="I111" s="967">
        <f t="shared" si="6"/>
        <v>683532</v>
      </c>
      <c r="J111" s="532"/>
      <c r="K111" s="532"/>
      <c r="L111" s="532"/>
      <c r="M111" s="532"/>
      <c r="N111" s="532"/>
      <c r="O111" s="532"/>
      <c r="P111" s="532"/>
      <c r="Q111" s="532"/>
      <c r="R111" s="532"/>
      <c r="S111" s="532"/>
      <c r="T111" s="532"/>
      <c r="U111" s="532"/>
      <c r="V111" s="532"/>
      <c r="W111" s="532"/>
      <c r="X111" s="532"/>
      <c r="Y111" s="532"/>
      <c r="Z111" s="532"/>
    </row>
    <row r="112" ht="19.5" customHeight="1">
      <c r="A112" s="970">
        <v>45923.0</v>
      </c>
      <c r="B112" s="957"/>
      <c r="C112" s="958"/>
      <c r="D112" s="971" t="s">
        <v>8409</v>
      </c>
      <c r="E112" s="825"/>
      <c r="F112" s="825" t="s">
        <v>8410</v>
      </c>
      <c r="G112" s="959">
        <v>4.0</v>
      </c>
      <c r="H112" s="960" t="s">
        <v>4232</v>
      </c>
      <c r="I112" s="967">
        <f t="shared" si="6"/>
        <v>151896</v>
      </c>
      <c r="J112" s="532"/>
      <c r="K112" s="532"/>
      <c r="L112" s="532"/>
      <c r="M112" s="532"/>
      <c r="N112" s="532"/>
      <c r="O112" s="532"/>
      <c r="P112" s="532"/>
      <c r="Q112" s="532"/>
      <c r="R112" s="532"/>
      <c r="S112" s="532"/>
      <c r="T112" s="532"/>
      <c r="U112" s="532"/>
      <c r="V112" s="532"/>
      <c r="W112" s="532"/>
      <c r="X112" s="532"/>
      <c r="Y112" s="532"/>
      <c r="Z112" s="532"/>
    </row>
    <row r="113" ht="19.5" customHeight="1">
      <c r="A113" s="970">
        <v>45924.0</v>
      </c>
      <c r="B113" s="957"/>
      <c r="C113" s="958"/>
      <c r="D113" s="971" t="s">
        <v>8409</v>
      </c>
      <c r="E113" s="825"/>
      <c r="F113" s="825" t="s">
        <v>8410</v>
      </c>
      <c r="G113" s="959">
        <v>3.0</v>
      </c>
      <c r="H113" s="960" t="s">
        <v>2218</v>
      </c>
      <c r="I113" s="967">
        <f t="shared" si="6"/>
        <v>113922</v>
      </c>
      <c r="J113" s="532"/>
      <c r="K113" s="532"/>
      <c r="L113" s="532"/>
      <c r="M113" s="532"/>
      <c r="N113" s="532"/>
      <c r="O113" s="532"/>
      <c r="P113" s="532"/>
      <c r="Q113" s="532"/>
      <c r="R113" s="532"/>
      <c r="S113" s="532"/>
      <c r="T113" s="532"/>
      <c r="U113" s="532"/>
      <c r="V113" s="532"/>
      <c r="W113" s="532"/>
      <c r="X113" s="532"/>
      <c r="Y113" s="532"/>
      <c r="Z113" s="532"/>
    </row>
    <row r="114" ht="19.5" customHeight="1">
      <c r="A114" s="970">
        <v>45923.0</v>
      </c>
      <c r="B114" s="957"/>
      <c r="C114" s="958"/>
      <c r="D114" s="182" t="s">
        <v>8420</v>
      </c>
      <c r="E114" s="825"/>
      <c r="F114" s="825" t="s">
        <v>8410</v>
      </c>
      <c r="G114" s="959">
        <v>40.0</v>
      </c>
      <c r="H114" s="960" t="s">
        <v>1537</v>
      </c>
      <c r="I114" s="967">
        <f t="shared" si="6"/>
        <v>1518960</v>
      </c>
      <c r="J114" s="532"/>
      <c r="K114" s="532"/>
      <c r="L114" s="532"/>
      <c r="M114" s="532"/>
      <c r="N114" s="532"/>
      <c r="O114" s="532"/>
      <c r="P114" s="532"/>
      <c r="Q114" s="532"/>
      <c r="R114" s="532"/>
      <c r="S114" s="532"/>
      <c r="T114" s="532"/>
      <c r="U114" s="532"/>
      <c r="V114" s="532"/>
      <c r="W114" s="532"/>
      <c r="X114" s="532"/>
      <c r="Y114" s="532"/>
      <c r="Z114" s="532"/>
    </row>
    <row r="115" ht="19.5" customHeight="1">
      <c r="A115" s="970">
        <v>45925.0</v>
      </c>
      <c r="B115" s="957"/>
      <c r="C115" s="958"/>
      <c r="D115" s="182" t="s">
        <v>8420</v>
      </c>
      <c r="E115" s="825"/>
      <c r="F115" s="825" t="s">
        <v>8410</v>
      </c>
      <c r="G115" s="959">
        <v>15.0</v>
      </c>
      <c r="H115" s="960" t="s">
        <v>1526</v>
      </c>
      <c r="I115" s="967">
        <f t="shared" si="6"/>
        <v>569610</v>
      </c>
      <c r="J115" s="532"/>
      <c r="K115" s="532"/>
      <c r="L115" s="532"/>
      <c r="M115" s="532"/>
      <c r="N115" s="532"/>
      <c r="O115" s="532"/>
      <c r="P115" s="532"/>
      <c r="Q115" s="532"/>
      <c r="R115" s="532"/>
      <c r="S115" s="532"/>
      <c r="T115" s="532"/>
      <c r="U115" s="532"/>
      <c r="V115" s="532"/>
      <c r="W115" s="532"/>
      <c r="X115" s="532"/>
      <c r="Y115" s="532"/>
      <c r="Z115" s="532"/>
    </row>
    <row r="116" ht="19.5" customHeight="1">
      <c r="A116" s="970">
        <v>45924.0</v>
      </c>
      <c r="B116" s="957"/>
      <c r="C116" s="958"/>
      <c r="D116" s="966" t="s">
        <v>8419</v>
      </c>
      <c r="E116" s="825"/>
      <c r="F116" s="825" t="s">
        <v>8410</v>
      </c>
      <c r="G116" s="959">
        <v>5.0</v>
      </c>
      <c r="H116" s="960" t="s">
        <v>3981</v>
      </c>
      <c r="I116" s="967"/>
      <c r="J116" s="532"/>
      <c r="K116" s="532"/>
      <c r="L116" s="532"/>
      <c r="M116" s="532"/>
      <c r="N116" s="532"/>
      <c r="O116" s="532"/>
      <c r="P116" s="532"/>
      <c r="Q116" s="532"/>
      <c r="R116" s="532"/>
      <c r="S116" s="532"/>
      <c r="T116" s="532"/>
      <c r="U116" s="532"/>
      <c r="V116" s="532"/>
      <c r="W116" s="532"/>
      <c r="X116" s="532"/>
      <c r="Y116" s="532"/>
      <c r="Z116" s="532"/>
    </row>
    <row r="117" ht="19.5" customHeight="1">
      <c r="A117" s="970">
        <v>45924.0</v>
      </c>
      <c r="B117" s="957"/>
      <c r="C117" s="958"/>
      <c r="D117" s="966" t="s">
        <v>8419</v>
      </c>
      <c r="E117" s="825"/>
      <c r="F117" s="825" t="s">
        <v>8410</v>
      </c>
      <c r="G117" s="959">
        <v>12.0</v>
      </c>
      <c r="H117" s="960" t="s">
        <v>874</v>
      </c>
      <c r="I117" s="967"/>
      <c r="J117" s="532"/>
      <c r="K117" s="532"/>
      <c r="L117" s="532"/>
      <c r="M117" s="532"/>
      <c r="N117" s="532"/>
      <c r="O117" s="532"/>
      <c r="P117" s="532"/>
      <c r="Q117" s="532"/>
      <c r="R117" s="532"/>
      <c r="S117" s="532"/>
      <c r="T117" s="532"/>
      <c r="U117" s="532"/>
      <c r="V117" s="532"/>
      <c r="W117" s="532"/>
      <c r="X117" s="532"/>
      <c r="Y117" s="532"/>
      <c r="Z117" s="532"/>
    </row>
    <row r="118" ht="19.5" customHeight="1">
      <c r="A118" s="970">
        <v>45924.0</v>
      </c>
      <c r="B118" s="957"/>
      <c r="C118" s="958"/>
      <c r="D118" s="966" t="s">
        <v>8419</v>
      </c>
      <c r="E118" s="825"/>
      <c r="F118" s="825" t="s">
        <v>8410</v>
      </c>
      <c r="G118" s="959">
        <v>5.0</v>
      </c>
      <c r="H118" s="960" t="s">
        <v>1397</v>
      </c>
      <c r="I118" s="967"/>
      <c r="J118" s="532"/>
      <c r="K118" s="532"/>
      <c r="L118" s="532"/>
      <c r="M118" s="532"/>
      <c r="N118" s="532"/>
      <c r="O118" s="532"/>
      <c r="P118" s="532"/>
      <c r="Q118" s="532"/>
      <c r="R118" s="532"/>
      <c r="S118" s="532"/>
      <c r="T118" s="532"/>
      <c r="U118" s="532"/>
      <c r="V118" s="532"/>
      <c r="W118" s="532"/>
      <c r="X118" s="532"/>
      <c r="Y118" s="532"/>
      <c r="Z118" s="532"/>
    </row>
    <row r="119" ht="19.5" customHeight="1">
      <c r="A119" s="970">
        <v>45925.0</v>
      </c>
      <c r="B119" s="957"/>
      <c r="C119" s="958"/>
      <c r="D119" s="966" t="s">
        <v>8419</v>
      </c>
      <c r="E119" s="825"/>
      <c r="F119" s="825" t="s">
        <v>8410</v>
      </c>
      <c r="G119" s="959">
        <v>3.0</v>
      </c>
      <c r="H119" s="960" t="s">
        <v>1441</v>
      </c>
      <c r="I119" s="967"/>
      <c r="J119" s="532"/>
      <c r="K119" s="532"/>
      <c r="L119" s="532"/>
      <c r="M119" s="532"/>
      <c r="N119" s="532"/>
      <c r="O119" s="532"/>
      <c r="P119" s="532"/>
      <c r="Q119" s="532"/>
      <c r="R119" s="532"/>
      <c r="S119" s="532"/>
      <c r="T119" s="532"/>
      <c r="U119" s="532"/>
      <c r="V119" s="532"/>
      <c r="W119" s="532"/>
      <c r="X119" s="532"/>
      <c r="Y119" s="532"/>
      <c r="Z119" s="532"/>
    </row>
    <row r="120" ht="19.5" customHeight="1">
      <c r="A120" s="970">
        <v>45917.0</v>
      </c>
      <c r="B120" s="957"/>
      <c r="C120" s="958"/>
      <c r="D120" s="971" t="s">
        <v>8439</v>
      </c>
      <c r="E120" s="825"/>
      <c r="F120" s="825" t="s">
        <v>8410</v>
      </c>
      <c r="G120" s="959">
        <v>60.0</v>
      </c>
      <c r="H120" s="960" t="s">
        <v>874</v>
      </c>
      <c r="I120" s="967"/>
      <c r="J120" s="532"/>
      <c r="K120" s="532"/>
      <c r="L120" s="532"/>
      <c r="M120" s="532"/>
      <c r="N120" s="532"/>
      <c r="O120" s="532"/>
      <c r="P120" s="532"/>
      <c r="Q120" s="532"/>
      <c r="R120" s="532"/>
      <c r="S120" s="532"/>
      <c r="T120" s="532"/>
      <c r="U120" s="532"/>
      <c r="V120" s="532"/>
      <c r="W120" s="532"/>
      <c r="X120" s="532"/>
      <c r="Y120" s="532"/>
      <c r="Z120" s="532"/>
    </row>
    <row r="121" ht="19.5" customHeight="1">
      <c r="A121" s="970">
        <v>45925.0</v>
      </c>
      <c r="B121" s="957"/>
      <c r="C121" s="958"/>
      <c r="D121" s="971" t="s">
        <v>8439</v>
      </c>
      <c r="E121" s="825"/>
      <c r="F121" s="825" t="s">
        <v>8410</v>
      </c>
      <c r="G121" s="959">
        <v>3.0</v>
      </c>
      <c r="H121" s="960" t="s">
        <v>8440</v>
      </c>
      <c r="I121" s="967"/>
      <c r="J121" s="532"/>
      <c r="K121" s="532"/>
      <c r="L121" s="532"/>
      <c r="M121" s="532"/>
      <c r="N121" s="532"/>
      <c r="O121" s="532"/>
      <c r="P121" s="532"/>
      <c r="Q121" s="532"/>
      <c r="R121" s="532"/>
      <c r="S121" s="532"/>
      <c r="T121" s="532"/>
      <c r="U121" s="532"/>
      <c r="V121" s="532"/>
      <c r="W121" s="532"/>
      <c r="X121" s="532"/>
      <c r="Y121" s="532"/>
      <c r="Z121" s="532"/>
    </row>
    <row r="122" ht="19.5" customHeight="1">
      <c r="A122" s="970">
        <v>45925.0</v>
      </c>
      <c r="B122" s="957"/>
      <c r="C122" s="958"/>
      <c r="D122" s="971" t="s">
        <v>8439</v>
      </c>
      <c r="E122" s="825"/>
      <c r="F122" s="825" t="s">
        <v>8410</v>
      </c>
      <c r="G122" s="959">
        <v>2.0</v>
      </c>
      <c r="H122" s="960" t="s">
        <v>1176</v>
      </c>
      <c r="I122" s="967"/>
      <c r="J122" s="532"/>
      <c r="K122" s="532"/>
      <c r="L122" s="532"/>
      <c r="M122" s="532"/>
      <c r="N122" s="532"/>
      <c r="O122" s="532"/>
      <c r="P122" s="532"/>
      <c r="Q122" s="532"/>
      <c r="R122" s="532"/>
      <c r="S122" s="532"/>
      <c r="T122" s="532"/>
      <c r="U122" s="532"/>
      <c r="V122" s="532"/>
      <c r="W122" s="532"/>
      <c r="X122" s="532"/>
      <c r="Y122" s="532"/>
      <c r="Z122" s="532"/>
    </row>
    <row r="123" ht="19.5" customHeight="1">
      <c r="A123" s="970">
        <v>45927.0</v>
      </c>
      <c r="B123" s="957"/>
      <c r="C123" s="958"/>
      <c r="D123" s="971" t="s">
        <v>8409</v>
      </c>
      <c r="E123" s="825"/>
      <c r="F123" s="825" t="s">
        <v>8410</v>
      </c>
      <c r="G123" s="959">
        <v>4.0</v>
      </c>
      <c r="H123" s="960" t="s">
        <v>1144</v>
      </c>
      <c r="I123" s="967">
        <f>37974*G123</f>
        <v>151896</v>
      </c>
      <c r="J123" s="532"/>
      <c r="K123" s="532"/>
      <c r="L123" s="532"/>
      <c r="M123" s="532"/>
      <c r="N123" s="532"/>
      <c r="O123" s="532"/>
      <c r="P123" s="532"/>
      <c r="Q123" s="532"/>
      <c r="R123" s="532"/>
      <c r="S123" s="532"/>
      <c r="T123" s="532"/>
      <c r="U123" s="532"/>
      <c r="V123" s="532"/>
      <c r="W123" s="532"/>
      <c r="X123" s="532"/>
      <c r="Y123" s="532"/>
      <c r="Z123" s="532"/>
    </row>
    <row r="124" ht="19.5" customHeight="1">
      <c r="A124" s="970">
        <v>45926.0</v>
      </c>
      <c r="B124" s="957"/>
      <c r="C124" s="958"/>
      <c r="D124" s="966" t="s">
        <v>8419</v>
      </c>
      <c r="E124" s="825"/>
      <c r="F124" s="825" t="s">
        <v>8410</v>
      </c>
      <c r="G124" s="959">
        <v>10.0</v>
      </c>
      <c r="H124" s="960" t="s">
        <v>1144</v>
      </c>
      <c r="I124" s="967"/>
      <c r="J124" s="532"/>
      <c r="K124" s="532"/>
      <c r="L124" s="532"/>
      <c r="M124" s="532"/>
      <c r="N124" s="532"/>
      <c r="O124" s="532"/>
      <c r="P124" s="532"/>
      <c r="Q124" s="532"/>
      <c r="R124" s="532"/>
      <c r="S124" s="532"/>
      <c r="T124" s="532"/>
      <c r="U124" s="532"/>
      <c r="V124" s="532"/>
      <c r="W124" s="532"/>
      <c r="X124" s="532"/>
      <c r="Y124" s="532"/>
      <c r="Z124" s="532"/>
    </row>
    <row r="125" ht="19.5" customHeight="1">
      <c r="A125" s="970">
        <v>45930.0</v>
      </c>
      <c r="B125" s="957"/>
      <c r="C125" s="958"/>
      <c r="D125" s="971" t="s">
        <v>8409</v>
      </c>
      <c r="E125" s="825"/>
      <c r="F125" s="825" t="s">
        <v>8410</v>
      </c>
      <c r="G125" s="959">
        <v>2.0</v>
      </c>
      <c r="H125" s="960" t="s">
        <v>3099</v>
      </c>
      <c r="I125" s="967">
        <f t="shared" ref="I125:I128" si="7">37974*G125</f>
        <v>75948</v>
      </c>
      <c r="J125" s="532"/>
      <c r="K125" s="532"/>
      <c r="L125" s="532"/>
      <c r="M125" s="532"/>
      <c r="N125" s="532"/>
      <c r="O125" s="532"/>
      <c r="P125" s="532"/>
      <c r="Q125" s="532"/>
      <c r="R125" s="532"/>
      <c r="S125" s="532"/>
      <c r="T125" s="532"/>
      <c r="U125" s="532"/>
      <c r="V125" s="532"/>
      <c r="W125" s="532"/>
      <c r="X125" s="532"/>
      <c r="Y125" s="532"/>
      <c r="Z125" s="532"/>
    </row>
    <row r="126" ht="19.5" customHeight="1">
      <c r="A126" s="970">
        <v>45930.0</v>
      </c>
      <c r="B126" s="957"/>
      <c r="C126" s="958"/>
      <c r="D126" s="971" t="s">
        <v>8409</v>
      </c>
      <c r="E126" s="825"/>
      <c r="F126" s="825" t="s">
        <v>8410</v>
      </c>
      <c r="G126" s="959">
        <v>2.0</v>
      </c>
      <c r="H126" s="960" t="s">
        <v>4406</v>
      </c>
      <c r="I126" s="967">
        <f t="shared" si="7"/>
        <v>75948</v>
      </c>
      <c r="J126" s="532"/>
      <c r="K126" s="532"/>
      <c r="L126" s="532"/>
      <c r="M126" s="532"/>
      <c r="N126" s="532"/>
      <c r="O126" s="532"/>
      <c r="P126" s="532"/>
      <c r="Q126" s="532"/>
      <c r="R126" s="532"/>
      <c r="S126" s="532"/>
      <c r="T126" s="532"/>
      <c r="U126" s="532"/>
      <c r="V126" s="532"/>
      <c r="W126" s="532"/>
      <c r="X126" s="532"/>
      <c r="Y126" s="532"/>
      <c r="Z126" s="532"/>
    </row>
    <row r="127" ht="19.5" customHeight="1">
      <c r="A127" s="970">
        <v>45930.0</v>
      </c>
      <c r="B127" s="957"/>
      <c r="C127" s="958"/>
      <c r="D127" s="971" t="s">
        <v>8409</v>
      </c>
      <c r="E127" s="825"/>
      <c r="F127" s="825" t="s">
        <v>8410</v>
      </c>
      <c r="G127" s="959">
        <v>2.0</v>
      </c>
      <c r="H127" s="960" t="s">
        <v>2702</v>
      </c>
      <c r="I127" s="967">
        <f t="shared" si="7"/>
        <v>75948</v>
      </c>
      <c r="J127" s="532"/>
      <c r="K127" s="532"/>
      <c r="L127" s="532"/>
      <c r="M127" s="532"/>
      <c r="N127" s="532"/>
      <c r="O127" s="532"/>
      <c r="P127" s="532"/>
      <c r="Q127" s="532"/>
      <c r="R127" s="532"/>
      <c r="S127" s="532"/>
      <c r="T127" s="532"/>
      <c r="U127" s="532"/>
      <c r="V127" s="532"/>
      <c r="W127" s="532"/>
      <c r="X127" s="532"/>
      <c r="Y127" s="532"/>
      <c r="Z127" s="532"/>
    </row>
    <row r="128" ht="19.5" customHeight="1">
      <c r="A128" s="970">
        <v>45930.0</v>
      </c>
      <c r="B128" s="957"/>
      <c r="C128" s="958"/>
      <c r="D128" s="971" t="s">
        <v>8409</v>
      </c>
      <c r="E128" s="825"/>
      <c r="F128" s="825" t="s">
        <v>8410</v>
      </c>
      <c r="G128" s="959">
        <v>2.0</v>
      </c>
      <c r="H128" s="960" t="s">
        <v>4270</v>
      </c>
      <c r="I128" s="967">
        <f t="shared" si="7"/>
        <v>75948</v>
      </c>
      <c r="J128" s="532"/>
      <c r="K128" s="532"/>
      <c r="L128" s="532"/>
      <c r="M128" s="532"/>
      <c r="N128" s="532"/>
      <c r="O128" s="532"/>
      <c r="P128" s="532"/>
      <c r="Q128" s="532"/>
      <c r="R128" s="532"/>
      <c r="S128" s="532"/>
      <c r="T128" s="532"/>
      <c r="U128" s="532"/>
      <c r="V128" s="532"/>
      <c r="W128" s="532"/>
      <c r="X128" s="532"/>
      <c r="Y128" s="532"/>
      <c r="Z128" s="532"/>
    </row>
    <row r="129" ht="19.5" customHeight="1">
      <c r="A129" s="970">
        <v>45933.0</v>
      </c>
      <c r="B129" s="957"/>
      <c r="C129" s="958"/>
      <c r="D129" s="966" t="s">
        <v>8416</v>
      </c>
      <c r="E129" s="825"/>
      <c r="F129" s="825" t="s">
        <v>8410</v>
      </c>
      <c r="G129" s="959">
        <v>12.0</v>
      </c>
      <c r="H129" s="960" t="s">
        <v>1613</v>
      </c>
      <c r="I129" s="967">
        <f>27752*G129</f>
        <v>333024</v>
      </c>
      <c r="J129" s="532"/>
      <c r="K129" s="532"/>
      <c r="L129" s="532"/>
      <c r="M129" s="532"/>
      <c r="N129" s="532"/>
      <c r="O129" s="532"/>
      <c r="P129" s="532"/>
      <c r="Q129" s="532"/>
      <c r="R129" s="532"/>
      <c r="S129" s="532"/>
      <c r="T129" s="532"/>
      <c r="U129" s="532"/>
      <c r="V129" s="532"/>
      <c r="W129" s="532"/>
      <c r="X129" s="532"/>
      <c r="Y129" s="532"/>
      <c r="Z129" s="532"/>
    </row>
    <row r="130" ht="19.5" customHeight="1">
      <c r="A130" s="970">
        <v>45930.0</v>
      </c>
      <c r="B130" s="957"/>
      <c r="C130" s="958"/>
      <c r="D130" s="182" t="s">
        <v>8420</v>
      </c>
      <c r="E130" s="825"/>
      <c r="F130" s="825" t="s">
        <v>8410</v>
      </c>
      <c r="G130" s="959">
        <v>10.0</v>
      </c>
      <c r="H130" s="960" t="s">
        <v>2011</v>
      </c>
      <c r="I130" s="967">
        <f t="shared" ref="I130:I133" si="8">37974*G130</f>
        <v>379740</v>
      </c>
      <c r="J130" s="532"/>
      <c r="K130" s="532"/>
      <c r="L130" s="532"/>
      <c r="M130" s="532"/>
      <c r="N130" s="532"/>
      <c r="O130" s="532"/>
      <c r="P130" s="532"/>
      <c r="Q130" s="532"/>
      <c r="R130" s="532"/>
      <c r="S130" s="532"/>
      <c r="T130" s="532"/>
      <c r="U130" s="532"/>
      <c r="V130" s="532"/>
      <c r="W130" s="532"/>
      <c r="X130" s="532"/>
      <c r="Y130" s="532"/>
      <c r="Z130" s="532"/>
    </row>
    <row r="131" ht="19.5" customHeight="1">
      <c r="A131" s="970">
        <v>45932.0</v>
      </c>
      <c r="B131" s="957"/>
      <c r="C131" s="958"/>
      <c r="D131" s="182" t="s">
        <v>8420</v>
      </c>
      <c r="E131" s="825"/>
      <c r="F131" s="825" t="s">
        <v>8410</v>
      </c>
      <c r="G131" s="959">
        <v>10.0</v>
      </c>
      <c r="H131" s="960" t="s">
        <v>1537</v>
      </c>
      <c r="I131" s="967">
        <f t="shared" si="8"/>
        <v>379740</v>
      </c>
      <c r="J131" s="532"/>
      <c r="K131" s="532"/>
      <c r="L131" s="532"/>
      <c r="M131" s="532"/>
      <c r="N131" s="532"/>
      <c r="O131" s="532"/>
      <c r="P131" s="532"/>
      <c r="Q131" s="532"/>
      <c r="R131" s="532"/>
      <c r="S131" s="532"/>
      <c r="T131" s="532"/>
      <c r="U131" s="532"/>
      <c r="V131" s="532"/>
      <c r="W131" s="532"/>
      <c r="X131" s="532"/>
      <c r="Y131" s="532"/>
      <c r="Z131" s="532"/>
    </row>
    <row r="132" ht="19.5" customHeight="1">
      <c r="A132" s="970">
        <v>45933.0</v>
      </c>
      <c r="B132" s="957"/>
      <c r="C132" s="958"/>
      <c r="D132" s="182" t="s">
        <v>8420</v>
      </c>
      <c r="E132" s="825"/>
      <c r="F132" s="825" t="s">
        <v>8410</v>
      </c>
      <c r="G132" s="959">
        <v>5.0</v>
      </c>
      <c r="H132" s="960" t="s">
        <v>1653</v>
      </c>
      <c r="I132" s="967">
        <f t="shared" si="8"/>
        <v>189870</v>
      </c>
      <c r="J132" s="532"/>
      <c r="K132" s="532"/>
      <c r="L132" s="532"/>
      <c r="M132" s="532"/>
      <c r="N132" s="532"/>
      <c r="O132" s="532"/>
      <c r="P132" s="532"/>
      <c r="Q132" s="532"/>
      <c r="R132" s="532"/>
      <c r="S132" s="532"/>
      <c r="T132" s="532"/>
      <c r="U132" s="532"/>
      <c r="V132" s="532"/>
      <c r="W132" s="532"/>
      <c r="X132" s="532"/>
      <c r="Y132" s="532"/>
      <c r="Z132" s="532"/>
    </row>
    <row r="133" ht="19.5" customHeight="1">
      <c r="A133" s="970">
        <v>45934.0</v>
      </c>
      <c r="B133" s="957"/>
      <c r="C133" s="958"/>
      <c r="D133" s="182" t="s">
        <v>8420</v>
      </c>
      <c r="E133" s="825"/>
      <c r="F133" s="825" t="s">
        <v>8410</v>
      </c>
      <c r="G133" s="959">
        <v>10.0</v>
      </c>
      <c r="H133" s="960" t="s">
        <v>1653</v>
      </c>
      <c r="I133" s="967">
        <f t="shared" si="8"/>
        <v>379740</v>
      </c>
      <c r="J133" s="532"/>
      <c r="K133" s="532"/>
      <c r="L133" s="532"/>
      <c r="M133" s="532"/>
      <c r="N133" s="532"/>
      <c r="O133" s="532"/>
      <c r="P133" s="532"/>
      <c r="Q133" s="532"/>
      <c r="R133" s="532"/>
      <c r="S133" s="532"/>
      <c r="T133" s="532"/>
      <c r="U133" s="532"/>
      <c r="V133" s="532"/>
      <c r="W133" s="532"/>
      <c r="X133" s="532"/>
      <c r="Y133" s="532"/>
      <c r="Z133" s="532"/>
    </row>
    <row r="134" ht="19.5" customHeight="1">
      <c r="A134" s="970">
        <v>45930.0</v>
      </c>
      <c r="B134" s="957"/>
      <c r="C134" s="958"/>
      <c r="D134" s="966" t="s">
        <v>8421</v>
      </c>
      <c r="E134" s="825"/>
      <c r="F134" s="825" t="s">
        <v>8410</v>
      </c>
      <c r="G134" s="959">
        <v>40.0</v>
      </c>
      <c r="H134" s="960" t="s">
        <v>874</v>
      </c>
      <c r="I134" s="969"/>
      <c r="J134" s="532"/>
      <c r="K134" s="532"/>
      <c r="L134" s="532"/>
      <c r="M134" s="532"/>
      <c r="N134" s="532"/>
      <c r="O134" s="532"/>
      <c r="P134" s="532"/>
      <c r="Q134" s="532"/>
      <c r="R134" s="532"/>
      <c r="S134" s="532"/>
      <c r="T134" s="532"/>
      <c r="U134" s="532"/>
      <c r="V134" s="532"/>
      <c r="W134" s="532"/>
      <c r="X134" s="532"/>
      <c r="Y134" s="532"/>
      <c r="Z134" s="532"/>
    </row>
    <row r="135" ht="19.5" customHeight="1">
      <c r="A135" s="970">
        <v>45932.0</v>
      </c>
      <c r="B135" s="957"/>
      <c r="C135" s="958"/>
      <c r="D135" s="966" t="s">
        <v>8421</v>
      </c>
      <c r="E135" s="825"/>
      <c r="F135" s="825" t="s">
        <v>8410</v>
      </c>
      <c r="G135" s="959">
        <v>10.0</v>
      </c>
      <c r="H135" s="960" t="s">
        <v>1613</v>
      </c>
      <c r="I135" s="969"/>
      <c r="J135" s="532"/>
      <c r="K135" s="532"/>
      <c r="L135" s="532"/>
      <c r="M135" s="532"/>
      <c r="N135" s="532"/>
      <c r="O135" s="532"/>
      <c r="P135" s="532"/>
      <c r="Q135" s="532"/>
      <c r="R135" s="532"/>
      <c r="S135" s="532"/>
      <c r="T135" s="532"/>
      <c r="U135" s="532"/>
      <c r="V135" s="532"/>
      <c r="W135" s="532"/>
      <c r="X135" s="532"/>
      <c r="Y135" s="532"/>
      <c r="Z135" s="532"/>
    </row>
    <row r="136" ht="19.5" customHeight="1">
      <c r="A136" s="970">
        <v>45936.0</v>
      </c>
      <c r="B136" s="957"/>
      <c r="C136" s="958"/>
      <c r="D136" s="971" t="s">
        <v>8409</v>
      </c>
      <c r="E136" s="825"/>
      <c r="F136" s="825" t="s">
        <v>8410</v>
      </c>
      <c r="G136" s="959">
        <v>19.0</v>
      </c>
      <c r="H136" s="960" t="s">
        <v>4487</v>
      </c>
      <c r="I136" s="967">
        <f t="shared" ref="I136:I137" si="9">37974*G136</f>
        <v>721506</v>
      </c>
      <c r="J136" s="532"/>
      <c r="K136" s="532"/>
      <c r="L136" s="532"/>
      <c r="M136" s="532"/>
      <c r="N136" s="532"/>
      <c r="O136" s="532"/>
      <c r="P136" s="532"/>
      <c r="Q136" s="532"/>
      <c r="R136" s="532"/>
      <c r="S136" s="532"/>
      <c r="T136" s="532"/>
      <c r="U136" s="532"/>
      <c r="V136" s="532"/>
      <c r="W136" s="532"/>
      <c r="X136" s="532"/>
      <c r="Y136" s="532"/>
      <c r="Z136" s="532"/>
    </row>
    <row r="137" ht="19.5" customHeight="1">
      <c r="A137" s="970">
        <v>45936.0</v>
      </c>
      <c r="B137" s="957"/>
      <c r="C137" s="958"/>
      <c r="D137" s="971" t="s">
        <v>8409</v>
      </c>
      <c r="E137" s="825"/>
      <c r="F137" s="825" t="s">
        <v>8410</v>
      </c>
      <c r="G137" s="959">
        <v>9.0</v>
      </c>
      <c r="H137" s="960" t="s">
        <v>8441</v>
      </c>
      <c r="I137" s="967">
        <f t="shared" si="9"/>
        <v>341766</v>
      </c>
      <c r="J137" s="532"/>
      <c r="K137" s="532"/>
      <c r="L137" s="532"/>
      <c r="M137" s="532"/>
      <c r="N137" s="532"/>
      <c r="O137" s="532"/>
      <c r="P137" s="532"/>
      <c r="Q137" s="532"/>
      <c r="R137" s="532"/>
      <c r="S137" s="532"/>
      <c r="T137" s="532"/>
      <c r="U137" s="532"/>
      <c r="V137" s="532"/>
      <c r="W137" s="532"/>
      <c r="X137" s="532"/>
      <c r="Y137" s="532"/>
      <c r="Z137" s="532"/>
    </row>
    <row r="138" ht="19.5" customHeight="1">
      <c r="A138" s="970">
        <v>45937.0</v>
      </c>
      <c r="B138" s="957"/>
      <c r="C138" s="958"/>
      <c r="D138" s="966" t="s">
        <v>8416</v>
      </c>
      <c r="E138" s="825"/>
      <c r="F138" s="825" t="s">
        <v>8410</v>
      </c>
      <c r="G138" s="959">
        <v>10.0</v>
      </c>
      <c r="H138" s="960" t="s">
        <v>1176</v>
      </c>
      <c r="I138" s="967">
        <f>27752*G138</f>
        <v>277520</v>
      </c>
      <c r="J138" s="532"/>
      <c r="K138" s="532"/>
      <c r="L138" s="532"/>
      <c r="M138" s="532"/>
      <c r="N138" s="532"/>
      <c r="O138" s="532"/>
      <c r="P138" s="532"/>
      <c r="Q138" s="532"/>
      <c r="R138" s="532"/>
      <c r="S138" s="532"/>
      <c r="T138" s="532"/>
      <c r="U138" s="532"/>
      <c r="V138" s="532"/>
      <c r="W138" s="532"/>
      <c r="X138" s="532"/>
      <c r="Y138" s="532"/>
      <c r="Z138" s="532"/>
    </row>
    <row r="139" ht="19.5" customHeight="1">
      <c r="A139" s="970">
        <v>45934.0</v>
      </c>
      <c r="B139" s="957"/>
      <c r="C139" s="958"/>
      <c r="D139" s="182" t="s">
        <v>8420</v>
      </c>
      <c r="E139" s="825"/>
      <c r="F139" s="825" t="s">
        <v>8410</v>
      </c>
      <c r="G139" s="959">
        <v>10.0</v>
      </c>
      <c r="H139" s="960" t="s">
        <v>1474</v>
      </c>
      <c r="I139" s="967">
        <f t="shared" ref="I139:I144" si="10">37974*G139</f>
        <v>379740</v>
      </c>
      <c r="J139" s="532"/>
      <c r="K139" s="532"/>
      <c r="L139" s="532"/>
      <c r="M139" s="532"/>
      <c r="N139" s="532"/>
      <c r="O139" s="532"/>
      <c r="P139" s="532"/>
      <c r="Q139" s="532"/>
      <c r="R139" s="532"/>
      <c r="S139" s="532"/>
      <c r="T139" s="532"/>
      <c r="U139" s="532"/>
      <c r="V139" s="532"/>
      <c r="W139" s="532"/>
      <c r="X139" s="532"/>
      <c r="Y139" s="532"/>
      <c r="Z139" s="532"/>
    </row>
    <row r="140" ht="19.5" customHeight="1">
      <c r="A140" s="970">
        <v>45936.0</v>
      </c>
      <c r="B140" s="957"/>
      <c r="C140" s="958"/>
      <c r="D140" s="182" t="s">
        <v>8420</v>
      </c>
      <c r="E140" s="825"/>
      <c r="F140" s="825" t="s">
        <v>8410</v>
      </c>
      <c r="G140" s="959">
        <v>15.0</v>
      </c>
      <c r="H140" s="960" t="s">
        <v>1653</v>
      </c>
      <c r="I140" s="967">
        <f t="shared" si="10"/>
        <v>569610</v>
      </c>
      <c r="J140" s="532"/>
      <c r="K140" s="532"/>
      <c r="L140" s="532"/>
      <c r="M140" s="532"/>
      <c r="N140" s="532"/>
      <c r="O140" s="532"/>
      <c r="P140" s="532"/>
      <c r="Q140" s="532"/>
      <c r="R140" s="532"/>
      <c r="S140" s="532"/>
      <c r="T140" s="532"/>
      <c r="U140" s="532"/>
      <c r="V140" s="532"/>
      <c r="W140" s="532"/>
      <c r="X140" s="532"/>
      <c r="Y140" s="532"/>
      <c r="Z140" s="532"/>
    </row>
    <row r="141" ht="19.5" customHeight="1">
      <c r="A141" s="970">
        <v>45937.0</v>
      </c>
      <c r="B141" s="957"/>
      <c r="C141" s="958"/>
      <c r="D141" s="182" t="s">
        <v>8420</v>
      </c>
      <c r="E141" s="825"/>
      <c r="F141" s="825" t="s">
        <v>8410</v>
      </c>
      <c r="G141" s="959">
        <v>8.0</v>
      </c>
      <c r="H141" s="960" t="s">
        <v>1653</v>
      </c>
      <c r="I141" s="967">
        <f t="shared" si="10"/>
        <v>303792</v>
      </c>
      <c r="J141" s="532"/>
      <c r="K141" s="532"/>
      <c r="L141" s="532"/>
      <c r="M141" s="532"/>
      <c r="N141" s="532"/>
      <c r="O141" s="532"/>
      <c r="P141" s="532"/>
      <c r="Q141" s="532"/>
      <c r="R141" s="532"/>
      <c r="S141" s="532"/>
      <c r="T141" s="532"/>
      <c r="U141" s="532"/>
      <c r="V141" s="532"/>
      <c r="W141" s="532"/>
      <c r="X141" s="532"/>
      <c r="Y141" s="532"/>
      <c r="Z141" s="532"/>
    </row>
    <row r="142" ht="19.5" customHeight="1">
      <c r="A142" s="970">
        <v>45938.0</v>
      </c>
      <c r="B142" s="957"/>
      <c r="C142" s="958"/>
      <c r="D142" s="971" t="s">
        <v>8409</v>
      </c>
      <c r="E142" s="825"/>
      <c r="F142" s="825" t="s">
        <v>8410</v>
      </c>
      <c r="G142" s="959">
        <v>6.0</v>
      </c>
      <c r="H142" s="960" t="s">
        <v>1041</v>
      </c>
      <c r="I142" s="967">
        <f t="shared" si="10"/>
        <v>227844</v>
      </c>
      <c r="J142" s="532"/>
      <c r="K142" s="532"/>
      <c r="L142" s="532"/>
      <c r="M142" s="532"/>
      <c r="N142" s="532"/>
      <c r="O142" s="532"/>
      <c r="P142" s="532"/>
      <c r="Q142" s="532"/>
      <c r="R142" s="532"/>
      <c r="S142" s="532"/>
      <c r="T142" s="532"/>
      <c r="U142" s="532"/>
      <c r="V142" s="532"/>
      <c r="W142" s="532"/>
      <c r="X142" s="532"/>
      <c r="Y142" s="532"/>
      <c r="Z142" s="532"/>
    </row>
    <row r="143" ht="19.5" customHeight="1">
      <c r="A143" s="970">
        <v>45938.0</v>
      </c>
      <c r="B143" s="957"/>
      <c r="C143" s="958"/>
      <c r="D143" s="971" t="s">
        <v>8409</v>
      </c>
      <c r="E143" s="825"/>
      <c r="F143" s="825" t="s">
        <v>8410</v>
      </c>
      <c r="G143" s="959">
        <v>15.0</v>
      </c>
      <c r="H143" s="960" t="s">
        <v>2368</v>
      </c>
      <c r="I143" s="967">
        <f t="shared" si="10"/>
        <v>569610</v>
      </c>
      <c r="J143" s="532"/>
      <c r="K143" s="532"/>
      <c r="L143" s="532"/>
      <c r="M143" s="532"/>
      <c r="N143" s="532"/>
      <c r="O143" s="532"/>
      <c r="P143" s="532"/>
      <c r="Q143" s="532"/>
      <c r="R143" s="532"/>
      <c r="S143" s="532"/>
      <c r="T143" s="532"/>
      <c r="U143" s="532"/>
      <c r="V143" s="532"/>
      <c r="W143" s="532"/>
      <c r="X143" s="532"/>
      <c r="Y143" s="532"/>
      <c r="Z143" s="532"/>
    </row>
    <row r="144" ht="19.5" customHeight="1">
      <c r="A144" s="970">
        <v>45938.0</v>
      </c>
      <c r="B144" s="957"/>
      <c r="C144" s="958"/>
      <c r="D144" s="971" t="s">
        <v>8409</v>
      </c>
      <c r="E144" s="825"/>
      <c r="F144" s="825" t="s">
        <v>8410</v>
      </c>
      <c r="G144" s="959">
        <v>15.0</v>
      </c>
      <c r="H144" s="960" t="s">
        <v>443</v>
      </c>
      <c r="I144" s="967">
        <f t="shared" si="10"/>
        <v>569610</v>
      </c>
      <c r="J144" s="532"/>
      <c r="K144" s="532"/>
      <c r="L144" s="532"/>
      <c r="M144" s="532"/>
      <c r="N144" s="532"/>
      <c r="O144" s="532"/>
      <c r="P144" s="532"/>
      <c r="Q144" s="532"/>
      <c r="R144" s="532"/>
      <c r="S144" s="532"/>
      <c r="T144" s="532"/>
      <c r="U144" s="532"/>
      <c r="V144" s="532"/>
      <c r="W144" s="532"/>
      <c r="X144" s="532"/>
      <c r="Y144" s="532"/>
      <c r="Z144" s="532"/>
    </row>
    <row r="145" ht="19.5" customHeight="1">
      <c r="A145" s="970">
        <v>45940.0</v>
      </c>
      <c r="B145" s="957"/>
      <c r="C145" s="958"/>
      <c r="D145" s="966" t="s">
        <v>8416</v>
      </c>
      <c r="E145" s="825"/>
      <c r="F145" s="825" t="s">
        <v>8410</v>
      </c>
      <c r="G145" s="959">
        <v>15.0</v>
      </c>
      <c r="H145" s="960" t="s">
        <v>1537</v>
      </c>
      <c r="I145" s="967">
        <f t="shared" ref="I145:I147" si="11">27752*G145</f>
        <v>416280</v>
      </c>
      <c r="J145" s="532"/>
      <c r="K145" s="532"/>
      <c r="L145" s="532"/>
      <c r="M145" s="532"/>
      <c r="N145" s="532"/>
      <c r="O145" s="532"/>
      <c r="P145" s="532"/>
      <c r="Q145" s="532"/>
      <c r="R145" s="532"/>
      <c r="S145" s="532"/>
      <c r="T145" s="532"/>
      <c r="U145" s="532"/>
      <c r="V145" s="532"/>
      <c r="W145" s="532"/>
      <c r="X145" s="532"/>
      <c r="Y145" s="532"/>
      <c r="Z145" s="532"/>
    </row>
    <row r="146" ht="19.5" customHeight="1">
      <c r="A146" s="970">
        <v>45940.0</v>
      </c>
      <c r="B146" s="957"/>
      <c r="C146" s="958"/>
      <c r="D146" s="966" t="s">
        <v>8416</v>
      </c>
      <c r="E146" s="825"/>
      <c r="F146" s="825" t="s">
        <v>8410</v>
      </c>
      <c r="G146" s="959">
        <v>20.0</v>
      </c>
      <c r="H146" s="960" t="s">
        <v>1176</v>
      </c>
      <c r="I146" s="967">
        <f t="shared" si="11"/>
        <v>555040</v>
      </c>
      <c r="J146" s="532"/>
      <c r="K146" s="532"/>
      <c r="L146" s="532"/>
      <c r="M146" s="532"/>
      <c r="N146" s="532"/>
      <c r="O146" s="532"/>
      <c r="P146" s="532"/>
      <c r="Q146" s="532"/>
      <c r="R146" s="532"/>
      <c r="S146" s="532"/>
      <c r="T146" s="532"/>
      <c r="U146" s="532"/>
      <c r="V146" s="532"/>
      <c r="W146" s="532"/>
      <c r="X146" s="532"/>
      <c r="Y146" s="532"/>
      <c r="Z146" s="532"/>
    </row>
    <row r="147" ht="19.5" customHeight="1">
      <c r="A147" s="970">
        <v>45943.0</v>
      </c>
      <c r="B147" s="957"/>
      <c r="C147" s="958"/>
      <c r="D147" s="966" t="s">
        <v>8416</v>
      </c>
      <c r="E147" s="825"/>
      <c r="F147" s="825" t="s">
        <v>8410</v>
      </c>
      <c r="G147" s="959">
        <v>10.0</v>
      </c>
      <c r="H147" s="960" t="s">
        <v>1613</v>
      </c>
      <c r="I147" s="967">
        <f t="shared" si="11"/>
        <v>277520</v>
      </c>
      <c r="J147" s="532"/>
      <c r="K147" s="532"/>
      <c r="L147" s="532"/>
      <c r="M147" s="532"/>
      <c r="N147" s="532"/>
      <c r="O147" s="532"/>
      <c r="P147" s="532"/>
      <c r="Q147" s="532"/>
      <c r="R147" s="532"/>
      <c r="S147" s="532"/>
      <c r="T147" s="532"/>
      <c r="U147" s="532"/>
      <c r="V147" s="532"/>
      <c r="W147" s="532"/>
      <c r="X147" s="532"/>
      <c r="Y147" s="532"/>
      <c r="Z147" s="532"/>
    </row>
    <row r="148" ht="19.5" customHeight="1">
      <c r="A148" s="970">
        <v>45940.0</v>
      </c>
      <c r="B148" s="957"/>
      <c r="C148" s="958"/>
      <c r="D148" s="182" t="s">
        <v>8420</v>
      </c>
      <c r="E148" s="825"/>
      <c r="F148" s="825" t="s">
        <v>8410</v>
      </c>
      <c r="G148" s="959">
        <v>5.0</v>
      </c>
      <c r="H148" s="960" t="s">
        <v>1971</v>
      </c>
      <c r="I148" s="967">
        <f>37974*G148</f>
        <v>189870</v>
      </c>
      <c r="J148" s="532"/>
      <c r="K148" s="532"/>
      <c r="L148" s="532"/>
      <c r="M148" s="532"/>
      <c r="N148" s="532"/>
      <c r="O148" s="532"/>
      <c r="P148" s="532"/>
      <c r="Q148" s="532"/>
      <c r="R148" s="532"/>
      <c r="S148" s="532"/>
      <c r="T148" s="532"/>
      <c r="U148" s="532"/>
      <c r="V148" s="532"/>
      <c r="W148" s="532"/>
      <c r="X148" s="532"/>
      <c r="Y148" s="532"/>
      <c r="Z148" s="532"/>
    </row>
    <row r="149" ht="19.5" customHeight="1">
      <c r="A149" s="970">
        <v>45937.0</v>
      </c>
      <c r="B149" s="957"/>
      <c r="C149" s="958"/>
      <c r="D149" s="966" t="s">
        <v>8419</v>
      </c>
      <c r="E149" s="825"/>
      <c r="F149" s="825" t="s">
        <v>8410</v>
      </c>
      <c r="G149" s="959">
        <v>55.0</v>
      </c>
      <c r="H149" s="960" t="s">
        <v>1653</v>
      </c>
      <c r="I149" s="967"/>
      <c r="J149" s="532"/>
      <c r="K149" s="532"/>
      <c r="L149" s="532"/>
      <c r="M149" s="532"/>
      <c r="N149" s="532"/>
      <c r="O149" s="532"/>
      <c r="P149" s="532"/>
      <c r="Q149" s="532"/>
      <c r="R149" s="532"/>
      <c r="S149" s="532"/>
      <c r="T149" s="532"/>
      <c r="U149" s="532"/>
      <c r="V149" s="532"/>
      <c r="W149" s="532"/>
      <c r="X149" s="532"/>
      <c r="Y149" s="532"/>
      <c r="Z149" s="532"/>
    </row>
    <row r="150" ht="19.5" customHeight="1">
      <c r="A150" s="970">
        <v>45940.0</v>
      </c>
      <c r="B150" s="957"/>
      <c r="C150" s="958"/>
      <c r="D150" s="966" t="s">
        <v>8419</v>
      </c>
      <c r="E150" s="825"/>
      <c r="F150" s="825" t="s">
        <v>8410</v>
      </c>
      <c r="G150" s="959">
        <v>40.0</v>
      </c>
      <c r="H150" s="960" t="s">
        <v>1441</v>
      </c>
      <c r="I150" s="967"/>
      <c r="J150" s="532"/>
      <c r="K150" s="532"/>
      <c r="L150" s="532"/>
      <c r="M150" s="532"/>
      <c r="N150" s="532"/>
      <c r="O150" s="532"/>
      <c r="P150" s="532"/>
      <c r="Q150" s="532"/>
      <c r="R150" s="532"/>
      <c r="S150" s="532"/>
      <c r="T150" s="532"/>
      <c r="U150" s="532"/>
      <c r="V150" s="532"/>
      <c r="W150" s="532"/>
      <c r="X150" s="532"/>
      <c r="Y150" s="532"/>
      <c r="Z150" s="532"/>
    </row>
    <row r="151" ht="19.5" customHeight="1">
      <c r="A151" s="970">
        <v>45941.0</v>
      </c>
      <c r="B151" s="957"/>
      <c r="C151" s="958"/>
      <c r="D151" s="966" t="s">
        <v>8419</v>
      </c>
      <c r="E151" s="825"/>
      <c r="F151" s="825" t="s">
        <v>8410</v>
      </c>
      <c r="G151" s="959">
        <v>15.0</v>
      </c>
      <c r="H151" s="960" t="s">
        <v>1441</v>
      </c>
      <c r="I151" s="967"/>
      <c r="J151" s="532"/>
      <c r="K151" s="532"/>
      <c r="L151" s="532"/>
      <c r="M151" s="532"/>
      <c r="N151" s="532"/>
      <c r="O151" s="532"/>
      <c r="P151" s="532"/>
      <c r="Q151" s="532"/>
      <c r="R151" s="532"/>
      <c r="S151" s="532"/>
      <c r="T151" s="532"/>
      <c r="U151" s="532"/>
      <c r="V151" s="532"/>
      <c r="W151" s="532"/>
      <c r="X151" s="532"/>
      <c r="Y151" s="532"/>
      <c r="Z151" s="532"/>
    </row>
    <row r="152" ht="19.5" customHeight="1">
      <c r="A152" s="970">
        <v>45944.0</v>
      </c>
      <c r="B152" s="957"/>
      <c r="C152" s="958"/>
      <c r="D152" s="966" t="s">
        <v>8419</v>
      </c>
      <c r="E152" s="825"/>
      <c r="F152" s="825" t="s">
        <v>8410</v>
      </c>
      <c r="G152" s="959">
        <v>5.0</v>
      </c>
      <c r="H152" s="960" t="s">
        <v>1474</v>
      </c>
      <c r="I152" s="967"/>
      <c r="J152" s="532"/>
      <c r="K152" s="532"/>
      <c r="L152" s="532"/>
      <c r="M152" s="532"/>
      <c r="N152" s="532"/>
      <c r="O152" s="532"/>
      <c r="P152" s="532"/>
      <c r="Q152" s="532"/>
      <c r="R152" s="532"/>
      <c r="S152" s="532"/>
      <c r="T152" s="532"/>
      <c r="U152" s="532"/>
      <c r="V152" s="532"/>
      <c r="W152" s="532"/>
      <c r="X152" s="532"/>
      <c r="Y152" s="532"/>
      <c r="Z152" s="532"/>
    </row>
    <row r="153" ht="19.5" customHeight="1">
      <c r="A153" s="970">
        <v>45944.0</v>
      </c>
      <c r="B153" s="957"/>
      <c r="C153" s="958"/>
      <c r="D153" s="966" t="s">
        <v>8419</v>
      </c>
      <c r="E153" s="825"/>
      <c r="F153" s="825" t="s">
        <v>8410</v>
      </c>
      <c r="G153" s="959">
        <v>10.0</v>
      </c>
      <c r="H153" s="960" t="s">
        <v>1144</v>
      </c>
      <c r="I153" s="967"/>
      <c r="J153" s="532"/>
      <c r="K153" s="532"/>
      <c r="L153" s="532"/>
      <c r="M153" s="532"/>
      <c r="N153" s="532"/>
      <c r="O153" s="532"/>
      <c r="P153" s="532"/>
      <c r="Q153" s="532"/>
      <c r="R153" s="532"/>
      <c r="S153" s="532"/>
      <c r="T153" s="532"/>
      <c r="U153" s="532"/>
      <c r="V153" s="532"/>
      <c r="W153" s="532"/>
      <c r="X153" s="532"/>
      <c r="Y153" s="532"/>
      <c r="Z153" s="532"/>
    </row>
    <row r="154" ht="19.5" customHeight="1">
      <c r="A154" s="970">
        <v>45946.0</v>
      </c>
      <c r="B154" s="957"/>
      <c r="C154" s="958"/>
      <c r="D154" s="966" t="s">
        <v>8419</v>
      </c>
      <c r="E154" s="825"/>
      <c r="F154" s="825" t="s">
        <v>8410</v>
      </c>
      <c r="G154" s="959">
        <v>10.0</v>
      </c>
      <c r="H154" s="960" t="s">
        <v>1537</v>
      </c>
      <c r="I154" s="967"/>
      <c r="J154" s="532"/>
      <c r="K154" s="532"/>
      <c r="L154" s="532"/>
      <c r="M154" s="532"/>
      <c r="N154" s="532"/>
      <c r="O154" s="532"/>
      <c r="P154" s="532"/>
      <c r="Q154" s="532"/>
      <c r="R154" s="532"/>
      <c r="S154" s="532"/>
      <c r="T154" s="532"/>
      <c r="U154" s="532"/>
      <c r="V154" s="532"/>
      <c r="W154" s="532"/>
      <c r="X154" s="532"/>
      <c r="Y154" s="532"/>
      <c r="Z154" s="532"/>
    </row>
    <row r="155" ht="19.5" customHeight="1">
      <c r="A155" s="970">
        <v>45938.0</v>
      </c>
      <c r="B155" s="957"/>
      <c r="C155" s="957"/>
      <c r="D155" s="973" t="s">
        <v>8431</v>
      </c>
      <c r="E155" s="875"/>
      <c r="F155" s="825" t="s">
        <v>8410</v>
      </c>
      <c r="G155" s="959">
        <v>10.0</v>
      </c>
      <c r="H155" s="960" t="s">
        <v>1397</v>
      </c>
      <c r="I155" s="967">
        <f t="shared" ref="I155:I169" si="12">37974*G155</f>
        <v>379740</v>
      </c>
      <c r="J155" s="532"/>
      <c r="K155" s="532"/>
      <c r="L155" s="532"/>
      <c r="M155" s="532"/>
      <c r="N155" s="532"/>
      <c r="O155" s="532"/>
      <c r="P155" s="532"/>
      <c r="Q155" s="532"/>
      <c r="R155" s="532"/>
      <c r="S155" s="532"/>
      <c r="T155" s="532"/>
      <c r="U155" s="532"/>
      <c r="V155" s="532"/>
      <c r="W155" s="532"/>
      <c r="X155" s="532"/>
      <c r="Y155" s="532"/>
      <c r="Z155" s="532"/>
    </row>
    <row r="156" ht="19.5" customHeight="1">
      <c r="A156" s="970">
        <v>45950.0</v>
      </c>
      <c r="B156" s="957"/>
      <c r="C156" s="958"/>
      <c r="D156" s="971" t="s">
        <v>8409</v>
      </c>
      <c r="E156" s="825"/>
      <c r="F156" s="825" t="s">
        <v>8410</v>
      </c>
      <c r="G156" s="959">
        <v>25.0</v>
      </c>
      <c r="H156" s="960" t="s">
        <v>2166</v>
      </c>
      <c r="I156" s="967">
        <f t="shared" si="12"/>
        <v>949350</v>
      </c>
      <c r="J156" s="532"/>
      <c r="K156" s="532"/>
      <c r="L156" s="532"/>
      <c r="M156" s="532"/>
      <c r="N156" s="532"/>
      <c r="O156" s="532"/>
      <c r="P156" s="532"/>
      <c r="Q156" s="532"/>
      <c r="R156" s="532"/>
      <c r="S156" s="532"/>
      <c r="T156" s="532"/>
      <c r="U156" s="532"/>
      <c r="V156" s="532"/>
      <c r="W156" s="532"/>
      <c r="X156" s="532"/>
      <c r="Y156" s="532"/>
      <c r="Z156" s="532"/>
    </row>
    <row r="157" ht="19.5" customHeight="1">
      <c r="A157" s="970">
        <v>45950.0</v>
      </c>
      <c r="B157" s="957"/>
      <c r="C157" s="958"/>
      <c r="D157" s="971" t="s">
        <v>8409</v>
      </c>
      <c r="E157" s="825"/>
      <c r="F157" s="825" t="s">
        <v>8410</v>
      </c>
      <c r="G157" s="959">
        <v>25.0</v>
      </c>
      <c r="H157" s="960" t="s">
        <v>2220</v>
      </c>
      <c r="I157" s="967">
        <f t="shared" si="12"/>
        <v>949350</v>
      </c>
      <c r="J157" s="532"/>
      <c r="K157" s="532"/>
      <c r="L157" s="532"/>
      <c r="M157" s="532"/>
      <c r="N157" s="532"/>
      <c r="O157" s="532"/>
      <c r="P157" s="532"/>
      <c r="Q157" s="532"/>
      <c r="R157" s="532"/>
      <c r="S157" s="532"/>
      <c r="T157" s="532"/>
      <c r="U157" s="532"/>
      <c r="V157" s="532"/>
      <c r="W157" s="532"/>
      <c r="X157" s="532"/>
      <c r="Y157" s="532"/>
      <c r="Z157" s="532"/>
    </row>
    <row r="158" ht="19.5" customHeight="1">
      <c r="A158" s="970">
        <v>45950.0</v>
      </c>
      <c r="B158" s="957"/>
      <c r="C158" s="958"/>
      <c r="D158" s="971" t="s">
        <v>8409</v>
      </c>
      <c r="E158" s="825"/>
      <c r="F158" s="825" t="s">
        <v>8410</v>
      </c>
      <c r="G158" s="959">
        <v>25.0</v>
      </c>
      <c r="H158" s="960" t="s">
        <v>1034</v>
      </c>
      <c r="I158" s="967">
        <f t="shared" si="12"/>
        <v>949350</v>
      </c>
      <c r="J158" s="532"/>
      <c r="K158" s="532"/>
      <c r="L158" s="532"/>
      <c r="M158" s="532"/>
      <c r="N158" s="532"/>
      <c r="O158" s="532"/>
      <c r="P158" s="532"/>
      <c r="Q158" s="532"/>
      <c r="R158" s="532"/>
      <c r="S158" s="532"/>
      <c r="T158" s="532"/>
      <c r="U158" s="532"/>
      <c r="V158" s="532"/>
      <c r="W158" s="532"/>
      <c r="X158" s="532"/>
      <c r="Y158" s="532"/>
      <c r="Z158" s="532"/>
    </row>
    <row r="159" ht="19.5" customHeight="1">
      <c r="A159" s="970">
        <v>45950.0</v>
      </c>
      <c r="B159" s="957"/>
      <c r="C159" s="958"/>
      <c r="D159" s="971" t="s">
        <v>8409</v>
      </c>
      <c r="E159" s="825"/>
      <c r="F159" s="825" t="s">
        <v>8410</v>
      </c>
      <c r="G159" s="959">
        <v>25.0</v>
      </c>
      <c r="H159" s="960" t="s">
        <v>1973</v>
      </c>
      <c r="I159" s="967">
        <f t="shared" si="12"/>
        <v>949350</v>
      </c>
      <c r="J159" s="532"/>
      <c r="K159" s="532"/>
      <c r="L159" s="532"/>
      <c r="M159" s="532"/>
      <c r="N159" s="532"/>
      <c r="O159" s="532"/>
      <c r="P159" s="532"/>
      <c r="Q159" s="532"/>
      <c r="R159" s="532"/>
      <c r="S159" s="532"/>
      <c r="T159" s="532"/>
      <c r="U159" s="532"/>
      <c r="V159" s="532"/>
      <c r="W159" s="532"/>
      <c r="X159" s="532"/>
      <c r="Y159" s="532"/>
      <c r="Z159" s="532"/>
    </row>
    <row r="160" ht="19.5" customHeight="1">
      <c r="A160" s="970">
        <v>45950.0</v>
      </c>
      <c r="B160" s="957"/>
      <c r="C160" s="958"/>
      <c r="D160" s="971" t="s">
        <v>8409</v>
      </c>
      <c r="E160" s="825"/>
      <c r="F160" s="825" t="s">
        <v>8410</v>
      </c>
      <c r="G160" s="959">
        <v>15.0</v>
      </c>
      <c r="H160" s="960" t="s">
        <v>2075</v>
      </c>
      <c r="I160" s="967">
        <f t="shared" si="12"/>
        <v>569610</v>
      </c>
      <c r="J160" s="532"/>
      <c r="K160" s="532"/>
      <c r="L160" s="532"/>
      <c r="M160" s="532"/>
      <c r="N160" s="532"/>
      <c r="O160" s="532"/>
      <c r="P160" s="532"/>
      <c r="Q160" s="532"/>
      <c r="R160" s="532"/>
      <c r="S160" s="532"/>
      <c r="T160" s="532"/>
      <c r="U160" s="532"/>
      <c r="V160" s="532"/>
      <c r="W160" s="532"/>
      <c r="X160" s="532"/>
      <c r="Y160" s="532"/>
      <c r="Z160" s="532"/>
    </row>
    <row r="161" ht="19.5" customHeight="1">
      <c r="A161" s="970">
        <v>45950.0</v>
      </c>
      <c r="B161" s="957"/>
      <c r="C161" s="958"/>
      <c r="D161" s="971" t="s">
        <v>8409</v>
      </c>
      <c r="E161" s="825"/>
      <c r="F161" s="825" t="s">
        <v>8410</v>
      </c>
      <c r="G161" s="959">
        <v>15.0</v>
      </c>
      <c r="H161" s="960" t="s">
        <v>2129</v>
      </c>
      <c r="I161" s="967">
        <f t="shared" si="12"/>
        <v>569610</v>
      </c>
      <c r="J161" s="532"/>
      <c r="K161" s="532"/>
      <c r="L161" s="532"/>
      <c r="M161" s="532"/>
      <c r="N161" s="532"/>
      <c r="O161" s="532"/>
      <c r="P161" s="532"/>
      <c r="Q161" s="532"/>
      <c r="R161" s="532"/>
      <c r="S161" s="532"/>
      <c r="T161" s="532"/>
      <c r="U161" s="532"/>
      <c r="V161" s="532"/>
      <c r="W161" s="532"/>
      <c r="X161" s="532"/>
      <c r="Y161" s="532"/>
      <c r="Z161" s="532"/>
    </row>
    <row r="162" ht="19.5" customHeight="1">
      <c r="A162" s="970">
        <v>45950.0</v>
      </c>
      <c r="B162" s="957"/>
      <c r="C162" s="958"/>
      <c r="D162" s="971" t="s">
        <v>8409</v>
      </c>
      <c r="E162" s="825"/>
      <c r="F162" s="825" t="s">
        <v>8410</v>
      </c>
      <c r="G162" s="959">
        <v>15.0</v>
      </c>
      <c r="H162" s="960" t="s">
        <v>1161</v>
      </c>
      <c r="I162" s="967">
        <f t="shared" si="12"/>
        <v>569610</v>
      </c>
      <c r="J162" s="532"/>
      <c r="K162" s="532"/>
      <c r="L162" s="532"/>
      <c r="M162" s="532"/>
      <c r="N162" s="532"/>
      <c r="O162" s="532"/>
      <c r="P162" s="532"/>
      <c r="Q162" s="532"/>
      <c r="R162" s="532"/>
      <c r="S162" s="532"/>
      <c r="T162" s="532"/>
      <c r="U162" s="532"/>
      <c r="V162" s="532"/>
      <c r="W162" s="532"/>
      <c r="X162" s="532"/>
      <c r="Y162" s="532"/>
      <c r="Z162" s="532"/>
    </row>
    <row r="163" ht="19.5" customHeight="1">
      <c r="A163" s="970">
        <v>45951.0</v>
      </c>
      <c r="B163" s="957"/>
      <c r="C163" s="958"/>
      <c r="D163" s="971" t="s">
        <v>8409</v>
      </c>
      <c r="E163" s="825"/>
      <c r="F163" s="825" t="s">
        <v>8410</v>
      </c>
      <c r="G163" s="959">
        <v>30.0</v>
      </c>
      <c r="H163" s="960" t="s">
        <v>1176</v>
      </c>
      <c r="I163" s="967">
        <f t="shared" si="12"/>
        <v>1139220</v>
      </c>
      <c r="J163" s="532"/>
      <c r="K163" s="532"/>
      <c r="L163" s="532"/>
      <c r="M163" s="532"/>
      <c r="N163" s="532"/>
      <c r="O163" s="532"/>
      <c r="P163" s="532"/>
      <c r="Q163" s="532"/>
      <c r="R163" s="532"/>
      <c r="S163" s="532"/>
      <c r="T163" s="532"/>
      <c r="U163" s="532"/>
      <c r="V163" s="532"/>
      <c r="W163" s="532"/>
      <c r="X163" s="532"/>
      <c r="Y163" s="532"/>
      <c r="Z163" s="532"/>
    </row>
    <row r="164" ht="19.5" customHeight="1">
      <c r="A164" s="970">
        <v>45952.0</v>
      </c>
      <c r="B164" s="957"/>
      <c r="C164" s="958"/>
      <c r="D164" s="971" t="s">
        <v>8409</v>
      </c>
      <c r="E164" s="825"/>
      <c r="F164" s="825" t="s">
        <v>8410</v>
      </c>
      <c r="G164" s="959">
        <v>40.0</v>
      </c>
      <c r="H164" s="960" t="s">
        <v>1621</v>
      </c>
      <c r="I164" s="967">
        <f t="shared" si="12"/>
        <v>1518960</v>
      </c>
      <c r="J164" s="532"/>
      <c r="K164" s="532"/>
      <c r="L164" s="532"/>
      <c r="M164" s="532"/>
      <c r="N164" s="532"/>
      <c r="O164" s="532"/>
      <c r="P164" s="532"/>
      <c r="Q164" s="532"/>
      <c r="R164" s="532"/>
      <c r="S164" s="532"/>
      <c r="T164" s="532"/>
      <c r="U164" s="532"/>
      <c r="V164" s="532"/>
      <c r="W164" s="532"/>
      <c r="X164" s="532"/>
      <c r="Y164" s="532"/>
      <c r="Z164" s="532"/>
    </row>
    <row r="165" ht="19.5" customHeight="1">
      <c r="A165" s="970">
        <v>45952.0</v>
      </c>
      <c r="B165" s="957"/>
      <c r="C165" s="958"/>
      <c r="D165" s="971" t="s">
        <v>8409</v>
      </c>
      <c r="E165" s="825"/>
      <c r="F165" s="825" t="s">
        <v>8410</v>
      </c>
      <c r="G165" s="959">
        <v>10.0</v>
      </c>
      <c r="H165" s="960" t="s">
        <v>1474</v>
      </c>
      <c r="I165" s="967">
        <f t="shared" si="12"/>
        <v>379740</v>
      </c>
      <c r="J165" s="532"/>
      <c r="K165" s="532"/>
      <c r="L165" s="532"/>
      <c r="M165" s="532"/>
      <c r="N165" s="532"/>
      <c r="O165" s="532"/>
      <c r="P165" s="532"/>
      <c r="Q165" s="532"/>
      <c r="R165" s="532"/>
      <c r="S165" s="532"/>
      <c r="T165" s="532"/>
      <c r="U165" s="532"/>
      <c r="V165" s="532"/>
      <c r="W165" s="532"/>
      <c r="X165" s="532"/>
      <c r="Y165" s="532"/>
      <c r="Z165" s="532"/>
    </row>
    <row r="166" ht="19.5" customHeight="1">
      <c r="A166" s="970">
        <v>45952.0</v>
      </c>
      <c r="B166" s="957"/>
      <c r="C166" s="958"/>
      <c r="D166" s="971" t="s">
        <v>8409</v>
      </c>
      <c r="E166" s="825"/>
      <c r="F166" s="825" t="s">
        <v>8410</v>
      </c>
      <c r="G166" s="959">
        <v>2.0</v>
      </c>
      <c r="H166" s="960" t="s">
        <v>1144</v>
      </c>
      <c r="I166" s="967">
        <f t="shared" si="12"/>
        <v>75948</v>
      </c>
      <c r="J166" s="532"/>
      <c r="K166" s="532"/>
      <c r="L166" s="532"/>
      <c r="M166" s="532"/>
      <c r="N166" s="532"/>
      <c r="O166" s="532"/>
      <c r="P166" s="532"/>
      <c r="Q166" s="532"/>
      <c r="R166" s="532"/>
      <c r="S166" s="532"/>
      <c r="T166" s="532"/>
      <c r="U166" s="532"/>
      <c r="V166" s="532"/>
      <c r="W166" s="532"/>
      <c r="X166" s="532"/>
      <c r="Y166" s="532"/>
      <c r="Z166" s="532"/>
    </row>
    <row r="167" ht="19.5" customHeight="1">
      <c r="A167" s="970">
        <v>45953.0</v>
      </c>
      <c r="B167" s="957"/>
      <c r="C167" s="958"/>
      <c r="D167" s="971" t="s">
        <v>8409</v>
      </c>
      <c r="E167" s="825"/>
      <c r="F167" s="825" t="s">
        <v>8410</v>
      </c>
      <c r="G167" s="959">
        <v>15.0</v>
      </c>
      <c r="H167" s="960" t="s">
        <v>252</v>
      </c>
      <c r="I167" s="967">
        <f t="shared" si="12"/>
        <v>569610</v>
      </c>
      <c r="J167" s="532"/>
      <c r="K167" s="532"/>
      <c r="L167" s="532"/>
      <c r="M167" s="532"/>
      <c r="N167" s="532"/>
      <c r="O167" s="532"/>
      <c r="P167" s="532"/>
      <c r="Q167" s="532"/>
      <c r="R167" s="532"/>
      <c r="S167" s="532"/>
      <c r="T167" s="532"/>
      <c r="U167" s="532"/>
      <c r="V167" s="532"/>
      <c r="W167" s="532"/>
      <c r="X167" s="532"/>
      <c r="Y167" s="532"/>
      <c r="Z167" s="532"/>
    </row>
    <row r="168" ht="19.5" customHeight="1">
      <c r="A168" s="970">
        <v>45953.0</v>
      </c>
      <c r="B168" s="957"/>
      <c r="C168" s="958"/>
      <c r="D168" s="971" t="s">
        <v>8409</v>
      </c>
      <c r="E168" s="825"/>
      <c r="F168" s="825" t="s">
        <v>8410</v>
      </c>
      <c r="G168" s="959">
        <v>5.0</v>
      </c>
      <c r="H168" s="960" t="s">
        <v>1621</v>
      </c>
      <c r="I168" s="967">
        <f t="shared" si="12"/>
        <v>189870</v>
      </c>
      <c r="J168" s="532"/>
      <c r="K168" s="532"/>
      <c r="L168" s="532"/>
      <c r="M168" s="532"/>
      <c r="N168" s="532"/>
      <c r="O168" s="532"/>
      <c r="P168" s="532"/>
      <c r="Q168" s="532"/>
      <c r="R168" s="532"/>
      <c r="S168" s="532"/>
      <c r="T168" s="532"/>
      <c r="U168" s="532"/>
      <c r="V168" s="532"/>
      <c r="W168" s="532"/>
      <c r="X168" s="532"/>
      <c r="Y168" s="532"/>
      <c r="Z168" s="532"/>
    </row>
    <row r="169" ht="19.5" customHeight="1">
      <c r="A169" s="970">
        <v>45953.0</v>
      </c>
      <c r="B169" s="957"/>
      <c r="C169" s="958"/>
      <c r="D169" s="971" t="s">
        <v>8409</v>
      </c>
      <c r="E169" s="825"/>
      <c r="F169" s="825" t="s">
        <v>8410</v>
      </c>
      <c r="G169" s="959">
        <v>15.0</v>
      </c>
      <c r="H169" s="960" t="s">
        <v>1699</v>
      </c>
      <c r="I169" s="967">
        <f t="shared" si="12"/>
        <v>569610</v>
      </c>
      <c r="J169" s="532"/>
      <c r="K169" s="532"/>
      <c r="L169" s="532"/>
      <c r="M169" s="532"/>
      <c r="N169" s="532"/>
      <c r="O169" s="532"/>
      <c r="P169" s="532"/>
      <c r="Q169" s="532"/>
      <c r="R169" s="532"/>
      <c r="S169" s="532"/>
      <c r="T169" s="532"/>
      <c r="U169" s="532"/>
      <c r="V169" s="532"/>
      <c r="W169" s="532"/>
      <c r="X169" s="532"/>
      <c r="Y169" s="532"/>
      <c r="Z169" s="532"/>
    </row>
    <row r="170" ht="19.5" customHeight="1">
      <c r="A170" s="970">
        <v>45948.0</v>
      </c>
      <c r="B170" s="957"/>
      <c r="C170" s="958"/>
      <c r="D170" s="966" t="s">
        <v>8416</v>
      </c>
      <c r="E170" s="825"/>
      <c r="F170" s="825" t="s">
        <v>8410</v>
      </c>
      <c r="G170" s="959">
        <v>5.0</v>
      </c>
      <c r="H170" s="960" t="s">
        <v>1526</v>
      </c>
      <c r="I170" s="967">
        <f t="shared" ref="I170:I171" si="13">27752*G170</f>
        <v>138760</v>
      </c>
      <c r="J170" s="532"/>
      <c r="K170" s="532"/>
      <c r="L170" s="532"/>
      <c r="M170" s="532"/>
      <c r="N170" s="532"/>
      <c r="O170" s="532"/>
      <c r="P170" s="532"/>
      <c r="Q170" s="532"/>
      <c r="R170" s="532"/>
      <c r="S170" s="532"/>
      <c r="T170" s="532"/>
      <c r="U170" s="532"/>
      <c r="V170" s="532"/>
      <c r="W170" s="532"/>
      <c r="X170" s="532"/>
      <c r="Y170" s="532"/>
      <c r="Z170" s="532"/>
    </row>
    <row r="171" ht="19.5" customHeight="1">
      <c r="A171" s="970">
        <v>45953.0</v>
      </c>
      <c r="B171" s="957"/>
      <c r="C171" s="958"/>
      <c r="D171" s="966" t="s">
        <v>8416</v>
      </c>
      <c r="E171" s="825"/>
      <c r="F171" s="825" t="s">
        <v>8410</v>
      </c>
      <c r="G171" s="959">
        <v>5.0</v>
      </c>
      <c r="H171" s="960" t="s">
        <v>1144</v>
      </c>
      <c r="I171" s="967">
        <f t="shared" si="13"/>
        <v>138760</v>
      </c>
      <c r="J171" s="532"/>
      <c r="K171" s="532"/>
      <c r="L171" s="532"/>
      <c r="M171" s="532"/>
      <c r="N171" s="532"/>
      <c r="O171" s="532"/>
      <c r="P171" s="532"/>
      <c r="Q171" s="532"/>
      <c r="R171" s="532"/>
      <c r="S171" s="532"/>
      <c r="T171" s="532"/>
      <c r="U171" s="532"/>
      <c r="V171" s="532"/>
      <c r="W171" s="532"/>
      <c r="X171" s="532"/>
      <c r="Y171" s="532"/>
      <c r="Z171" s="532"/>
    </row>
    <row r="172" ht="19.5" customHeight="1">
      <c r="A172" s="970">
        <v>45955.0</v>
      </c>
      <c r="B172" s="957"/>
      <c r="C172" s="958"/>
      <c r="D172" s="971" t="s">
        <v>8409</v>
      </c>
      <c r="E172" s="825"/>
      <c r="F172" s="825" t="s">
        <v>8410</v>
      </c>
      <c r="G172" s="959">
        <v>10.0</v>
      </c>
      <c r="H172" s="960" t="s">
        <v>1664</v>
      </c>
      <c r="I172" s="967">
        <f>37974*G172</f>
        <v>379740</v>
      </c>
      <c r="J172" s="532"/>
      <c r="K172" s="532"/>
      <c r="L172" s="532"/>
      <c r="M172" s="532"/>
      <c r="N172" s="532"/>
      <c r="O172" s="532"/>
      <c r="P172" s="532"/>
      <c r="Q172" s="532"/>
      <c r="R172" s="532"/>
      <c r="S172" s="532"/>
      <c r="T172" s="532"/>
      <c r="U172" s="532"/>
      <c r="V172" s="532"/>
      <c r="W172" s="532"/>
      <c r="X172" s="532"/>
      <c r="Y172" s="532"/>
      <c r="Z172" s="532"/>
    </row>
    <row r="173" ht="19.5" customHeight="1">
      <c r="A173" s="970">
        <v>45957.0</v>
      </c>
      <c r="B173" s="957"/>
      <c r="C173" s="958"/>
      <c r="D173" s="966" t="s">
        <v>8419</v>
      </c>
      <c r="E173" s="825"/>
      <c r="F173" s="825" t="s">
        <v>8410</v>
      </c>
      <c r="G173" s="959">
        <v>10.0</v>
      </c>
      <c r="H173" s="960" t="s">
        <v>1474</v>
      </c>
      <c r="I173" s="967"/>
      <c r="J173" s="532"/>
      <c r="K173" s="532"/>
      <c r="L173" s="532"/>
      <c r="M173" s="532"/>
      <c r="N173" s="532"/>
      <c r="O173" s="532"/>
      <c r="P173" s="532"/>
      <c r="Q173" s="532"/>
      <c r="R173" s="532"/>
      <c r="S173" s="532"/>
      <c r="T173" s="532"/>
      <c r="U173" s="532"/>
      <c r="V173" s="532"/>
      <c r="W173" s="532"/>
      <c r="X173" s="532"/>
      <c r="Y173" s="532"/>
      <c r="Z173" s="532"/>
    </row>
    <row r="174" ht="19.5" customHeight="1">
      <c r="A174" s="970">
        <v>45955.0</v>
      </c>
      <c r="B174" s="957"/>
      <c r="C174" s="958"/>
      <c r="D174" s="966" t="s">
        <v>8421</v>
      </c>
      <c r="E174" s="825"/>
      <c r="F174" s="825" t="s">
        <v>8410</v>
      </c>
      <c r="G174" s="959">
        <v>10.0</v>
      </c>
      <c r="H174" s="960" t="s">
        <v>1664</v>
      </c>
      <c r="I174" s="969"/>
      <c r="J174" s="532"/>
      <c r="K174" s="532"/>
      <c r="L174" s="532"/>
      <c r="M174" s="532"/>
      <c r="N174" s="532"/>
      <c r="O174" s="532"/>
      <c r="P174" s="532"/>
      <c r="Q174" s="532"/>
      <c r="R174" s="532"/>
      <c r="S174" s="532"/>
      <c r="T174" s="532"/>
      <c r="U174" s="532"/>
      <c r="V174" s="532"/>
      <c r="W174" s="532"/>
      <c r="X174" s="532"/>
      <c r="Y174" s="532"/>
      <c r="Z174" s="532"/>
    </row>
    <row r="175" ht="19.5" customHeight="1">
      <c r="A175" s="970">
        <v>45959.0</v>
      </c>
      <c r="B175" s="957"/>
      <c r="C175" s="958"/>
      <c r="D175" s="971" t="s">
        <v>8409</v>
      </c>
      <c r="E175" s="825"/>
      <c r="F175" s="825" t="s">
        <v>8410</v>
      </c>
      <c r="G175" s="959">
        <v>10.0</v>
      </c>
      <c r="H175" s="960" t="s">
        <v>8442</v>
      </c>
      <c r="I175" s="967">
        <f t="shared" ref="I175:I180" si="14">37974*G175</f>
        <v>379740</v>
      </c>
      <c r="J175" s="532"/>
      <c r="K175" s="532"/>
      <c r="L175" s="532"/>
      <c r="M175" s="532"/>
      <c r="N175" s="532"/>
      <c r="O175" s="532"/>
      <c r="P175" s="532"/>
      <c r="Q175" s="532"/>
      <c r="R175" s="532"/>
      <c r="S175" s="532"/>
      <c r="T175" s="532"/>
      <c r="U175" s="532"/>
      <c r="V175" s="532"/>
      <c r="W175" s="532"/>
      <c r="X175" s="532"/>
      <c r="Y175" s="532"/>
      <c r="Z175" s="532"/>
    </row>
    <row r="176" ht="19.5" customHeight="1">
      <c r="A176" s="970">
        <v>45959.0</v>
      </c>
      <c r="B176" s="957"/>
      <c r="C176" s="958"/>
      <c r="D176" s="971" t="s">
        <v>8409</v>
      </c>
      <c r="E176" s="825"/>
      <c r="F176" s="825" t="s">
        <v>8410</v>
      </c>
      <c r="G176" s="959">
        <v>10.0</v>
      </c>
      <c r="H176" s="960" t="s">
        <v>4232</v>
      </c>
      <c r="I176" s="967">
        <f t="shared" si="14"/>
        <v>379740</v>
      </c>
      <c r="J176" s="532"/>
      <c r="K176" s="532"/>
      <c r="L176" s="532"/>
      <c r="M176" s="532"/>
      <c r="N176" s="532"/>
      <c r="O176" s="532"/>
      <c r="P176" s="532"/>
      <c r="Q176" s="532"/>
      <c r="R176" s="532"/>
      <c r="S176" s="532"/>
      <c r="T176" s="532"/>
      <c r="U176" s="532"/>
      <c r="V176" s="532"/>
      <c r="W176" s="532"/>
      <c r="X176" s="532"/>
      <c r="Y176" s="532"/>
      <c r="Z176" s="532"/>
    </row>
    <row r="177" ht="19.5" customHeight="1">
      <c r="A177" s="970">
        <v>45964.0</v>
      </c>
      <c r="B177" s="957"/>
      <c r="C177" s="958"/>
      <c r="D177" s="971" t="s">
        <v>8409</v>
      </c>
      <c r="E177" s="825"/>
      <c r="F177" s="825" t="s">
        <v>8410</v>
      </c>
      <c r="G177" s="959">
        <v>30.0</v>
      </c>
      <c r="H177" s="960" t="s">
        <v>1397</v>
      </c>
      <c r="I177" s="967">
        <f t="shared" si="14"/>
        <v>1139220</v>
      </c>
      <c r="J177" s="532"/>
      <c r="K177" s="532"/>
      <c r="L177" s="532"/>
      <c r="M177" s="532"/>
      <c r="N177" s="532"/>
      <c r="O177" s="532"/>
      <c r="P177" s="532"/>
      <c r="Q177" s="532"/>
      <c r="R177" s="532"/>
      <c r="S177" s="532"/>
      <c r="T177" s="532"/>
      <c r="U177" s="532"/>
      <c r="V177" s="532"/>
      <c r="W177" s="532"/>
      <c r="X177" s="532"/>
      <c r="Y177" s="532"/>
      <c r="Z177" s="532"/>
    </row>
    <row r="178" ht="19.5" customHeight="1">
      <c r="A178" s="970">
        <v>45965.0</v>
      </c>
      <c r="B178" s="957"/>
      <c r="C178" s="958"/>
      <c r="D178" s="971" t="s">
        <v>8409</v>
      </c>
      <c r="E178" s="825"/>
      <c r="F178" s="825" t="s">
        <v>8410</v>
      </c>
      <c r="G178" s="959">
        <v>30.0</v>
      </c>
      <c r="H178" s="960" t="s">
        <v>1103</v>
      </c>
      <c r="I178" s="967">
        <f t="shared" si="14"/>
        <v>1139220</v>
      </c>
      <c r="J178" s="532"/>
      <c r="K178" s="532"/>
      <c r="L178" s="532"/>
      <c r="M178" s="532"/>
      <c r="N178" s="532"/>
      <c r="O178" s="532"/>
      <c r="P178" s="532"/>
      <c r="Q178" s="532"/>
      <c r="R178" s="532"/>
      <c r="S178" s="532"/>
      <c r="T178" s="532"/>
      <c r="U178" s="532"/>
      <c r="V178" s="532"/>
      <c r="W178" s="532"/>
      <c r="X178" s="532"/>
      <c r="Y178" s="532"/>
      <c r="Z178" s="532"/>
    </row>
    <row r="179" ht="19.5" customHeight="1">
      <c r="A179" s="970">
        <v>45965.0</v>
      </c>
      <c r="B179" s="957"/>
      <c r="C179" s="958"/>
      <c r="D179" s="971" t="s">
        <v>8409</v>
      </c>
      <c r="E179" s="825"/>
      <c r="F179" s="825" t="s">
        <v>8410</v>
      </c>
      <c r="G179" s="959">
        <v>25.0</v>
      </c>
      <c r="H179" s="960" t="s">
        <v>4584</v>
      </c>
      <c r="I179" s="967">
        <f t="shared" si="14"/>
        <v>949350</v>
      </c>
      <c r="J179" s="532"/>
      <c r="K179" s="532"/>
      <c r="L179" s="532"/>
      <c r="M179" s="532"/>
      <c r="N179" s="532"/>
      <c r="O179" s="532"/>
      <c r="P179" s="532"/>
      <c r="Q179" s="532"/>
      <c r="R179" s="532"/>
      <c r="S179" s="532"/>
      <c r="T179" s="532"/>
      <c r="U179" s="532"/>
      <c r="V179" s="532"/>
      <c r="W179" s="532"/>
      <c r="X179" s="532"/>
      <c r="Y179" s="532"/>
      <c r="Z179" s="532"/>
    </row>
    <row r="180" ht="19.5" customHeight="1">
      <c r="A180" s="970">
        <v>45966.0</v>
      </c>
      <c r="B180" s="957"/>
      <c r="C180" s="958"/>
      <c r="D180" s="971" t="s">
        <v>8409</v>
      </c>
      <c r="E180" s="825"/>
      <c r="F180" s="825" t="s">
        <v>8410</v>
      </c>
      <c r="G180" s="959">
        <v>10.0</v>
      </c>
      <c r="H180" s="960" t="s">
        <v>4330</v>
      </c>
      <c r="I180" s="967">
        <f t="shared" si="14"/>
        <v>379740</v>
      </c>
      <c r="J180" s="532"/>
      <c r="K180" s="532"/>
      <c r="L180" s="532"/>
      <c r="M180" s="532"/>
      <c r="N180" s="532"/>
      <c r="O180" s="532"/>
      <c r="P180" s="532"/>
      <c r="Q180" s="532"/>
      <c r="R180" s="532"/>
      <c r="S180" s="532"/>
      <c r="T180" s="532"/>
      <c r="U180" s="532"/>
      <c r="V180" s="532"/>
      <c r="W180" s="532"/>
      <c r="X180" s="532"/>
      <c r="Y180" s="532"/>
      <c r="Z180" s="532"/>
    </row>
    <row r="181" ht="19.5" customHeight="1">
      <c r="A181" s="970">
        <v>45961.0</v>
      </c>
      <c r="B181" s="957"/>
      <c r="C181" s="958"/>
      <c r="D181" s="966" t="s">
        <v>8416</v>
      </c>
      <c r="E181" s="825"/>
      <c r="F181" s="825" t="s">
        <v>8410</v>
      </c>
      <c r="G181" s="959">
        <v>10.0</v>
      </c>
      <c r="H181" s="960" t="s">
        <v>1383</v>
      </c>
      <c r="I181" s="967">
        <f t="shared" ref="I181:I182" si="15">27752*G181</f>
        <v>277520</v>
      </c>
      <c r="J181" s="532"/>
      <c r="K181" s="532"/>
      <c r="L181" s="532"/>
      <c r="M181" s="532"/>
      <c r="N181" s="532"/>
      <c r="O181" s="532"/>
      <c r="P181" s="532"/>
      <c r="Q181" s="532"/>
      <c r="R181" s="532"/>
      <c r="S181" s="532"/>
      <c r="T181" s="532"/>
      <c r="U181" s="532"/>
      <c r="V181" s="532"/>
      <c r="W181" s="532"/>
      <c r="X181" s="532"/>
      <c r="Y181" s="532"/>
      <c r="Z181" s="532"/>
    </row>
    <row r="182" ht="19.5" customHeight="1">
      <c r="A182" s="970">
        <v>45965.0</v>
      </c>
      <c r="B182" s="957"/>
      <c r="C182" s="958"/>
      <c r="D182" s="966" t="s">
        <v>8416</v>
      </c>
      <c r="E182" s="825"/>
      <c r="F182" s="825" t="s">
        <v>8410</v>
      </c>
      <c r="G182" s="959">
        <v>2.0</v>
      </c>
      <c r="H182" s="960" t="s">
        <v>2236</v>
      </c>
      <c r="I182" s="967">
        <f t="shared" si="15"/>
        <v>55504</v>
      </c>
      <c r="J182" s="532"/>
      <c r="K182" s="532"/>
      <c r="L182" s="532"/>
      <c r="M182" s="532"/>
      <c r="N182" s="532"/>
      <c r="O182" s="532"/>
      <c r="P182" s="532"/>
      <c r="Q182" s="532"/>
      <c r="R182" s="532"/>
      <c r="S182" s="532"/>
      <c r="T182" s="532"/>
      <c r="U182" s="532"/>
      <c r="V182" s="532"/>
      <c r="W182" s="532"/>
      <c r="X182" s="532"/>
      <c r="Y182" s="532"/>
      <c r="Z182" s="532"/>
    </row>
    <row r="183" ht="19.5" customHeight="1">
      <c r="A183" s="970">
        <v>45964.0</v>
      </c>
      <c r="B183" s="957"/>
      <c r="C183" s="958"/>
      <c r="D183" s="966" t="s">
        <v>8419</v>
      </c>
      <c r="E183" s="825"/>
      <c r="F183" s="825" t="s">
        <v>8410</v>
      </c>
      <c r="G183" s="959">
        <v>55.0</v>
      </c>
      <c r="H183" s="960" t="s">
        <v>1397</v>
      </c>
      <c r="I183" s="967"/>
      <c r="J183" s="532"/>
      <c r="K183" s="532"/>
      <c r="L183" s="532"/>
      <c r="M183" s="532"/>
      <c r="N183" s="532"/>
      <c r="O183" s="532"/>
      <c r="P183" s="532"/>
      <c r="Q183" s="532"/>
      <c r="R183" s="532"/>
      <c r="S183" s="532"/>
      <c r="T183" s="532"/>
      <c r="U183" s="532"/>
      <c r="V183" s="532"/>
      <c r="W183" s="532"/>
      <c r="X183" s="532"/>
      <c r="Y183" s="532"/>
      <c r="Z183" s="532"/>
    </row>
    <row r="184" ht="19.5" customHeight="1">
      <c r="A184" s="970">
        <v>45956.0</v>
      </c>
      <c r="B184" s="957"/>
      <c r="C184" s="958"/>
      <c r="D184" s="966" t="s">
        <v>8421</v>
      </c>
      <c r="E184" s="825"/>
      <c r="F184" s="825" t="s">
        <v>8410</v>
      </c>
      <c r="G184" s="959">
        <v>10.0</v>
      </c>
      <c r="H184" s="960" t="s">
        <v>4232</v>
      </c>
      <c r="I184" s="969"/>
      <c r="J184" s="532"/>
      <c r="K184" s="532"/>
      <c r="L184" s="532"/>
      <c r="M184" s="532"/>
      <c r="N184" s="532"/>
      <c r="O184" s="532"/>
      <c r="P184" s="532"/>
      <c r="Q184" s="532"/>
      <c r="R184" s="532"/>
      <c r="S184" s="532"/>
      <c r="T184" s="532"/>
      <c r="U184" s="532"/>
      <c r="V184" s="532"/>
      <c r="W184" s="532"/>
      <c r="X184" s="532"/>
      <c r="Y184" s="532"/>
      <c r="Z184" s="532"/>
    </row>
    <row r="185" ht="19.5" customHeight="1">
      <c r="A185" s="970">
        <v>45964.0</v>
      </c>
      <c r="B185" s="957"/>
      <c r="C185" s="958"/>
      <c r="D185" s="966" t="s">
        <v>8421</v>
      </c>
      <c r="E185" s="825"/>
      <c r="F185" s="825" t="s">
        <v>8410</v>
      </c>
      <c r="G185" s="959">
        <v>90.0</v>
      </c>
      <c r="H185" s="960" t="s">
        <v>1397</v>
      </c>
      <c r="I185" s="969"/>
      <c r="J185" s="532"/>
      <c r="K185" s="532"/>
      <c r="L185" s="532"/>
      <c r="M185" s="532"/>
      <c r="N185" s="532"/>
      <c r="O185" s="532"/>
      <c r="P185" s="532"/>
      <c r="Q185" s="532"/>
      <c r="R185" s="532"/>
      <c r="S185" s="532"/>
      <c r="T185" s="532"/>
      <c r="U185" s="532"/>
      <c r="V185" s="532"/>
      <c r="W185" s="532"/>
      <c r="X185" s="532"/>
      <c r="Y185" s="532"/>
      <c r="Z185" s="532"/>
    </row>
    <row r="186" ht="19.5" customHeight="1">
      <c r="A186" s="970">
        <v>45964.0</v>
      </c>
      <c r="B186" s="957"/>
      <c r="C186" s="958"/>
      <c r="D186" s="966" t="s">
        <v>8421</v>
      </c>
      <c r="E186" s="825"/>
      <c r="F186" s="825" t="s">
        <v>8410</v>
      </c>
      <c r="G186" s="959">
        <v>18.0</v>
      </c>
      <c r="H186" s="960" t="s">
        <v>8443</v>
      </c>
      <c r="I186" s="969"/>
      <c r="J186" s="532"/>
      <c r="K186" s="532"/>
      <c r="L186" s="532"/>
      <c r="M186" s="532"/>
      <c r="N186" s="532"/>
      <c r="O186" s="532"/>
      <c r="P186" s="532"/>
      <c r="Q186" s="532"/>
      <c r="R186" s="532"/>
      <c r="S186" s="532"/>
      <c r="T186" s="532"/>
      <c r="U186" s="532"/>
      <c r="V186" s="532"/>
      <c r="W186" s="532"/>
      <c r="X186" s="532"/>
      <c r="Y186" s="532"/>
      <c r="Z186" s="532"/>
    </row>
    <row r="187" ht="19.5" customHeight="1">
      <c r="A187" s="970">
        <v>45968.0</v>
      </c>
      <c r="B187" s="957"/>
      <c r="C187" s="958"/>
      <c r="D187" s="971" t="s">
        <v>8409</v>
      </c>
      <c r="E187" s="825"/>
      <c r="F187" s="825" t="s">
        <v>8410</v>
      </c>
      <c r="G187" s="959">
        <v>25.0</v>
      </c>
      <c r="H187" s="960" t="s">
        <v>1505</v>
      </c>
      <c r="I187" s="967">
        <f t="shared" ref="I187:I207" si="16">37974*G187</f>
        <v>949350</v>
      </c>
      <c r="J187" s="532"/>
      <c r="K187" s="532"/>
      <c r="L187" s="532"/>
      <c r="M187" s="532"/>
      <c r="N187" s="532"/>
      <c r="O187" s="532"/>
      <c r="P187" s="532"/>
      <c r="Q187" s="532"/>
      <c r="R187" s="532"/>
      <c r="S187" s="532"/>
      <c r="T187" s="532"/>
      <c r="U187" s="532"/>
      <c r="V187" s="532"/>
      <c r="W187" s="532"/>
      <c r="X187" s="532"/>
      <c r="Y187" s="532"/>
      <c r="Z187" s="532"/>
    </row>
    <row r="188" ht="19.5" customHeight="1">
      <c r="A188" s="970">
        <v>45971.0</v>
      </c>
      <c r="B188" s="957"/>
      <c r="C188" s="958"/>
      <c r="D188" s="971" t="s">
        <v>8409</v>
      </c>
      <c r="E188" s="825"/>
      <c r="F188" s="825" t="s">
        <v>8410</v>
      </c>
      <c r="G188" s="959">
        <v>15.0</v>
      </c>
      <c r="H188" s="960" t="s">
        <v>2256</v>
      </c>
      <c r="I188" s="967">
        <f t="shared" si="16"/>
        <v>569610</v>
      </c>
      <c r="J188" s="532"/>
      <c r="K188" s="532"/>
      <c r="L188" s="532"/>
      <c r="M188" s="532"/>
      <c r="N188" s="532"/>
      <c r="O188" s="532"/>
      <c r="P188" s="532"/>
      <c r="Q188" s="532"/>
      <c r="R188" s="532"/>
      <c r="S188" s="532"/>
      <c r="T188" s="532"/>
      <c r="U188" s="532"/>
      <c r="V188" s="532"/>
      <c r="W188" s="532"/>
      <c r="X188" s="532"/>
      <c r="Y188" s="532"/>
      <c r="Z188" s="532"/>
    </row>
    <row r="189" ht="19.5" customHeight="1">
      <c r="A189" s="970">
        <v>45971.0</v>
      </c>
      <c r="B189" s="957"/>
      <c r="C189" s="958"/>
      <c r="D189" s="971" t="s">
        <v>8409</v>
      </c>
      <c r="E189" s="825"/>
      <c r="F189" s="825" t="s">
        <v>8410</v>
      </c>
      <c r="G189" s="959">
        <v>15.0</v>
      </c>
      <c r="H189" s="960" t="s">
        <v>888</v>
      </c>
      <c r="I189" s="967">
        <f t="shared" si="16"/>
        <v>569610</v>
      </c>
      <c r="J189" s="532"/>
      <c r="K189" s="532"/>
      <c r="L189" s="532"/>
      <c r="M189" s="532"/>
      <c r="N189" s="532"/>
      <c r="O189" s="532"/>
      <c r="P189" s="532"/>
      <c r="Q189" s="532"/>
      <c r="R189" s="532"/>
      <c r="S189" s="532"/>
      <c r="T189" s="532"/>
      <c r="U189" s="532"/>
      <c r="V189" s="532"/>
      <c r="W189" s="532"/>
      <c r="X189" s="532"/>
      <c r="Y189" s="532"/>
      <c r="Z189" s="532"/>
    </row>
    <row r="190" ht="19.5" customHeight="1">
      <c r="A190" s="970">
        <v>45971.0</v>
      </c>
      <c r="B190" s="957"/>
      <c r="C190" s="958"/>
      <c r="D190" s="971" t="s">
        <v>8409</v>
      </c>
      <c r="E190" s="825"/>
      <c r="F190" s="825" t="s">
        <v>8410</v>
      </c>
      <c r="G190" s="959">
        <v>15.0</v>
      </c>
      <c r="H190" s="960" t="s">
        <v>2065</v>
      </c>
      <c r="I190" s="967">
        <f t="shared" si="16"/>
        <v>569610</v>
      </c>
      <c r="J190" s="532"/>
      <c r="K190" s="532"/>
      <c r="L190" s="532"/>
      <c r="M190" s="532"/>
      <c r="N190" s="532"/>
      <c r="O190" s="532"/>
      <c r="P190" s="532"/>
      <c r="Q190" s="532"/>
      <c r="R190" s="532"/>
      <c r="S190" s="532"/>
      <c r="T190" s="532"/>
      <c r="U190" s="532"/>
      <c r="V190" s="532"/>
      <c r="W190" s="532"/>
      <c r="X190" s="532"/>
      <c r="Y190" s="532"/>
      <c r="Z190" s="532"/>
    </row>
    <row r="191" ht="19.5" customHeight="1">
      <c r="A191" s="970">
        <v>45971.0</v>
      </c>
      <c r="B191" s="957"/>
      <c r="C191" s="958"/>
      <c r="D191" s="971" t="s">
        <v>8409</v>
      </c>
      <c r="E191" s="825"/>
      <c r="F191" s="825" t="s">
        <v>8410</v>
      </c>
      <c r="G191" s="959">
        <v>15.0</v>
      </c>
      <c r="H191" s="960" t="s">
        <v>1924</v>
      </c>
      <c r="I191" s="967">
        <f t="shared" si="16"/>
        <v>569610</v>
      </c>
      <c r="J191" s="532"/>
      <c r="K191" s="532"/>
      <c r="L191" s="532"/>
      <c r="M191" s="532"/>
      <c r="N191" s="532"/>
      <c r="O191" s="532"/>
      <c r="P191" s="532"/>
      <c r="Q191" s="532"/>
      <c r="R191" s="532"/>
      <c r="S191" s="532"/>
      <c r="T191" s="532"/>
      <c r="U191" s="532"/>
      <c r="V191" s="532"/>
      <c r="W191" s="532"/>
      <c r="X191" s="532"/>
      <c r="Y191" s="532"/>
      <c r="Z191" s="532"/>
    </row>
    <row r="192" ht="19.5" customHeight="1">
      <c r="A192" s="970">
        <v>45971.0</v>
      </c>
      <c r="B192" s="957"/>
      <c r="C192" s="958"/>
      <c r="D192" s="971" t="s">
        <v>8409</v>
      </c>
      <c r="E192" s="825"/>
      <c r="F192" s="825" t="s">
        <v>8410</v>
      </c>
      <c r="G192" s="959">
        <v>15.0</v>
      </c>
      <c r="H192" s="960" t="s">
        <v>381</v>
      </c>
      <c r="I192" s="967">
        <f t="shared" si="16"/>
        <v>569610</v>
      </c>
      <c r="J192" s="532"/>
      <c r="K192" s="532"/>
      <c r="L192" s="532"/>
      <c r="M192" s="532"/>
      <c r="N192" s="532"/>
      <c r="O192" s="532"/>
      <c r="P192" s="532"/>
      <c r="Q192" s="532"/>
      <c r="R192" s="532"/>
      <c r="S192" s="532"/>
      <c r="T192" s="532"/>
      <c r="U192" s="532"/>
      <c r="V192" s="532"/>
      <c r="W192" s="532"/>
      <c r="X192" s="532"/>
      <c r="Y192" s="532"/>
      <c r="Z192" s="532"/>
    </row>
    <row r="193" ht="19.5" customHeight="1">
      <c r="A193" s="970">
        <v>45972.0</v>
      </c>
      <c r="B193" s="957"/>
      <c r="C193" s="958"/>
      <c r="D193" s="971" t="s">
        <v>8409</v>
      </c>
      <c r="E193" s="825"/>
      <c r="F193" s="825" t="s">
        <v>8410</v>
      </c>
      <c r="G193" s="959">
        <v>15.0</v>
      </c>
      <c r="H193" s="960" t="s">
        <v>1333</v>
      </c>
      <c r="I193" s="967">
        <f t="shared" si="16"/>
        <v>569610</v>
      </c>
      <c r="J193" s="532"/>
      <c r="K193" s="532"/>
      <c r="L193" s="532"/>
      <c r="M193" s="532"/>
      <c r="N193" s="532"/>
      <c r="O193" s="532"/>
      <c r="P193" s="532"/>
      <c r="Q193" s="532"/>
      <c r="R193" s="532"/>
      <c r="S193" s="532"/>
      <c r="T193" s="532"/>
      <c r="U193" s="532"/>
      <c r="V193" s="532"/>
      <c r="W193" s="532"/>
      <c r="X193" s="532"/>
      <c r="Y193" s="532"/>
      <c r="Z193" s="532"/>
    </row>
    <row r="194" ht="19.5" customHeight="1">
      <c r="A194" s="970">
        <v>45972.0</v>
      </c>
      <c r="B194" s="957"/>
      <c r="C194" s="958"/>
      <c r="D194" s="971" t="s">
        <v>8409</v>
      </c>
      <c r="E194" s="825"/>
      <c r="F194" s="825" t="s">
        <v>8410</v>
      </c>
      <c r="G194" s="959">
        <v>15.0</v>
      </c>
      <c r="H194" s="960" t="s">
        <v>1997</v>
      </c>
      <c r="I194" s="967">
        <f t="shared" si="16"/>
        <v>569610</v>
      </c>
      <c r="J194" s="532"/>
      <c r="K194" s="532"/>
      <c r="L194" s="532"/>
      <c r="M194" s="532"/>
      <c r="N194" s="532"/>
      <c r="O194" s="532"/>
      <c r="P194" s="532"/>
      <c r="Q194" s="532"/>
      <c r="R194" s="532"/>
      <c r="S194" s="532"/>
      <c r="T194" s="532"/>
      <c r="U194" s="532"/>
      <c r="V194" s="532"/>
      <c r="W194" s="532"/>
      <c r="X194" s="532"/>
      <c r="Y194" s="532"/>
      <c r="Z194" s="532"/>
    </row>
    <row r="195" ht="19.5" customHeight="1">
      <c r="A195" s="970">
        <v>45973.0</v>
      </c>
      <c r="B195" s="957"/>
      <c r="C195" s="958"/>
      <c r="D195" s="971" t="s">
        <v>8409</v>
      </c>
      <c r="E195" s="825"/>
      <c r="F195" s="825" t="s">
        <v>8410</v>
      </c>
      <c r="G195" s="959">
        <v>15.0</v>
      </c>
      <c r="H195" s="960" t="s">
        <v>2233</v>
      </c>
      <c r="I195" s="967">
        <f t="shared" si="16"/>
        <v>569610</v>
      </c>
      <c r="J195" s="532"/>
      <c r="K195" s="532"/>
      <c r="L195" s="532"/>
      <c r="M195" s="532"/>
      <c r="N195" s="532"/>
      <c r="O195" s="532"/>
      <c r="P195" s="532"/>
      <c r="Q195" s="532"/>
      <c r="R195" s="532"/>
      <c r="S195" s="532"/>
      <c r="T195" s="532"/>
      <c r="U195" s="532"/>
      <c r="V195" s="532"/>
      <c r="W195" s="532"/>
      <c r="X195" s="532"/>
      <c r="Y195" s="532"/>
      <c r="Z195" s="532"/>
    </row>
    <row r="196" ht="19.5" customHeight="1">
      <c r="A196" s="970">
        <v>45973.0</v>
      </c>
      <c r="B196" s="957"/>
      <c r="C196" s="958"/>
      <c r="D196" s="971" t="s">
        <v>8409</v>
      </c>
      <c r="E196" s="825"/>
      <c r="F196" s="825" t="s">
        <v>8410</v>
      </c>
      <c r="G196" s="959">
        <v>15.0</v>
      </c>
      <c r="H196" s="960" t="s">
        <v>2516</v>
      </c>
      <c r="I196" s="967">
        <f t="shared" si="16"/>
        <v>569610</v>
      </c>
      <c r="J196" s="532"/>
      <c r="K196" s="532"/>
      <c r="L196" s="532"/>
      <c r="M196" s="532"/>
      <c r="N196" s="532"/>
      <c r="O196" s="532"/>
      <c r="P196" s="532"/>
      <c r="Q196" s="532"/>
      <c r="R196" s="532"/>
      <c r="S196" s="532"/>
      <c r="T196" s="532"/>
      <c r="U196" s="532"/>
      <c r="V196" s="532"/>
      <c r="W196" s="532"/>
      <c r="X196" s="532"/>
      <c r="Y196" s="532"/>
      <c r="Z196" s="532"/>
    </row>
    <row r="197" ht="19.5" customHeight="1">
      <c r="A197" s="970">
        <v>45973.0</v>
      </c>
      <c r="B197" s="957"/>
      <c r="C197" s="958"/>
      <c r="D197" s="971" t="s">
        <v>8409</v>
      </c>
      <c r="E197" s="825"/>
      <c r="F197" s="825" t="s">
        <v>8410</v>
      </c>
      <c r="G197" s="959">
        <v>2.0</v>
      </c>
      <c r="H197" s="960" t="s">
        <v>1329</v>
      </c>
      <c r="I197" s="967">
        <f t="shared" si="16"/>
        <v>75948</v>
      </c>
      <c r="J197" s="532"/>
      <c r="K197" s="532"/>
      <c r="L197" s="532"/>
      <c r="M197" s="532"/>
      <c r="N197" s="532"/>
      <c r="O197" s="532"/>
      <c r="P197" s="532"/>
      <c r="Q197" s="532"/>
      <c r="R197" s="532"/>
      <c r="S197" s="532"/>
      <c r="T197" s="532"/>
      <c r="U197" s="532"/>
      <c r="V197" s="532"/>
      <c r="W197" s="532"/>
      <c r="X197" s="532"/>
      <c r="Y197" s="532"/>
      <c r="Z197" s="532"/>
    </row>
    <row r="198" ht="19.5" customHeight="1">
      <c r="A198" s="970">
        <v>45975.0</v>
      </c>
      <c r="B198" s="957"/>
      <c r="C198" s="958"/>
      <c r="D198" s="971" t="s">
        <v>8409</v>
      </c>
      <c r="E198" s="825"/>
      <c r="F198" s="825" t="s">
        <v>8410</v>
      </c>
      <c r="G198" s="959">
        <v>2.0</v>
      </c>
      <c r="H198" s="960" t="s">
        <v>4232</v>
      </c>
      <c r="I198" s="967">
        <f t="shared" si="16"/>
        <v>75948</v>
      </c>
      <c r="J198" s="532"/>
      <c r="K198" s="532"/>
      <c r="L198" s="532"/>
      <c r="M198" s="532"/>
      <c r="N198" s="532"/>
      <c r="O198" s="532"/>
      <c r="P198" s="532"/>
      <c r="Q198" s="532"/>
      <c r="R198" s="532"/>
      <c r="S198" s="532"/>
      <c r="T198" s="532"/>
      <c r="U198" s="532"/>
      <c r="V198" s="532"/>
      <c r="W198" s="532"/>
      <c r="X198" s="532"/>
      <c r="Y198" s="532"/>
      <c r="Z198" s="532"/>
    </row>
    <row r="199" ht="19.5" customHeight="1">
      <c r="A199" s="970">
        <v>45976.0</v>
      </c>
      <c r="B199" s="957"/>
      <c r="C199" s="958"/>
      <c r="D199" s="971" t="s">
        <v>8409</v>
      </c>
      <c r="E199" s="825"/>
      <c r="F199" s="825" t="s">
        <v>8410</v>
      </c>
      <c r="G199" s="959">
        <v>10.0</v>
      </c>
      <c r="H199" s="960" t="s">
        <v>2001</v>
      </c>
      <c r="I199" s="967">
        <f t="shared" si="16"/>
        <v>379740</v>
      </c>
      <c r="J199" s="532"/>
      <c r="K199" s="532"/>
      <c r="L199" s="532"/>
      <c r="M199" s="532"/>
      <c r="N199" s="532"/>
      <c r="O199" s="532"/>
      <c r="P199" s="532"/>
      <c r="Q199" s="532"/>
      <c r="R199" s="532"/>
      <c r="S199" s="532"/>
      <c r="T199" s="532"/>
      <c r="U199" s="532"/>
      <c r="V199" s="532"/>
      <c r="W199" s="532"/>
      <c r="X199" s="532"/>
      <c r="Y199" s="532"/>
      <c r="Z199" s="532"/>
    </row>
    <row r="200" ht="19.5" customHeight="1">
      <c r="A200" s="970">
        <v>45976.0</v>
      </c>
      <c r="B200" s="957"/>
      <c r="C200" s="958"/>
      <c r="D200" s="971" t="s">
        <v>8409</v>
      </c>
      <c r="E200" s="825"/>
      <c r="F200" s="825" t="s">
        <v>8410</v>
      </c>
      <c r="G200" s="959">
        <v>20.0</v>
      </c>
      <c r="H200" s="960" t="s">
        <v>1569</v>
      </c>
      <c r="I200" s="967">
        <f t="shared" si="16"/>
        <v>759480</v>
      </c>
      <c r="J200" s="532"/>
      <c r="K200" s="532"/>
      <c r="L200" s="532"/>
      <c r="M200" s="532"/>
      <c r="N200" s="532"/>
      <c r="O200" s="532"/>
      <c r="P200" s="532"/>
      <c r="Q200" s="532"/>
      <c r="R200" s="532"/>
      <c r="S200" s="532"/>
      <c r="T200" s="532"/>
      <c r="U200" s="532"/>
      <c r="V200" s="532"/>
      <c r="W200" s="532"/>
      <c r="X200" s="532"/>
      <c r="Y200" s="532"/>
      <c r="Z200" s="532"/>
    </row>
    <row r="201" ht="19.5" customHeight="1">
      <c r="A201" s="970">
        <v>45979.0</v>
      </c>
      <c r="B201" s="957"/>
      <c r="C201" s="958"/>
      <c r="D201" s="971" t="s">
        <v>8409</v>
      </c>
      <c r="E201" s="825"/>
      <c r="F201" s="825" t="s">
        <v>8410</v>
      </c>
      <c r="G201" s="959">
        <v>2.0</v>
      </c>
      <c r="H201" s="960" t="s">
        <v>1034</v>
      </c>
      <c r="I201" s="967">
        <f t="shared" si="16"/>
        <v>75948</v>
      </c>
      <c r="J201" s="532"/>
      <c r="K201" s="532"/>
      <c r="L201" s="532"/>
      <c r="M201" s="532"/>
      <c r="N201" s="532"/>
      <c r="O201" s="532"/>
      <c r="P201" s="532"/>
      <c r="Q201" s="532"/>
      <c r="R201" s="532"/>
      <c r="S201" s="532"/>
      <c r="T201" s="532"/>
      <c r="U201" s="532"/>
      <c r="V201" s="532"/>
      <c r="W201" s="532"/>
      <c r="X201" s="532"/>
      <c r="Y201" s="532"/>
      <c r="Z201" s="532"/>
    </row>
    <row r="202" ht="19.5" customHeight="1">
      <c r="A202" s="970">
        <v>45980.0</v>
      </c>
      <c r="B202" s="957"/>
      <c r="C202" s="958"/>
      <c r="D202" s="971" t="s">
        <v>8409</v>
      </c>
      <c r="E202" s="825"/>
      <c r="F202" s="825" t="s">
        <v>8410</v>
      </c>
      <c r="G202" s="959">
        <v>5.0</v>
      </c>
      <c r="H202" s="960" t="s">
        <v>2527</v>
      </c>
      <c r="I202" s="967">
        <f t="shared" si="16"/>
        <v>189870</v>
      </c>
      <c r="J202" s="532"/>
      <c r="K202" s="532"/>
      <c r="L202" s="532"/>
      <c r="M202" s="532"/>
      <c r="N202" s="532"/>
      <c r="O202" s="532"/>
      <c r="P202" s="532"/>
      <c r="Q202" s="532"/>
      <c r="R202" s="532"/>
      <c r="S202" s="532"/>
      <c r="T202" s="532"/>
      <c r="U202" s="532"/>
      <c r="V202" s="532"/>
      <c r="W202" s="532"/>
      <c r="X202" s="532"/>
      <c r="Y202" s="532"/>
      <c r="Z202" s="532"/>
    </row>
    <row r="203" ht="19.5" customHeight="1">
      <c r="A203" s="970">
        <v>45980.0</v>
      </c>
      <c r="B203" s="957"/>
      <c r="C203" s="958"/>
      <c r="D203" s="971" t="s">
        <v>8409</v>
      </c>
      <c r="E203" s="825"/>
      <c r="F203" s="825" t="s">
        <v>8410</v>
      </c>
      <c r="G203" s="959">
        <v>10.0</v>
      </c>
      <c r="H203" s="960" t="s">
        <v>1537</v>
      </c>
      <c r="I203" s="967">
        <f t="shared" si="16"/>
        <v>379740</v>
      </c>
      <c r="J203" s="532"/>
      <c r="K203" s="532"/>
      <c r="L203" s="532"/>
      <c r="M203" s="532"/>
      <c r="N203" s="532"/>
      <c r="O203" s="532"/>
      <c r="P203" s="532"/>
      <c r="Q203" s="532"/>
      <c r="R203" s="532"/>
      <c r="S203" s="532"/>
      <c r="T203" s="532"/>
      <c r="U203" s="532"/>
      <c r="V203" s="532"/>
      <c r="W203" s="532"/>
      <c r="X203" s="532"/>
      <c r="Y203" s="532"/>
      <c r="Z203" s="532"/>
    </row>
    <row r="204" ht="19.5" customHeight="1">
      <c r="A204" s="970">
        <v>45981.0</v>
      </c>
      <c r="B204" s="957"/>
      <c r="C204" s="958"/>
      <c r="D204" s="971" t="s">
        <v>8409</v>
      </c>
      <c r="E204" s="825"/>
      <c r="F204" s="825" t="s">
        <v>8410</v>
      </c>
      <c r="G204" s="959">
        <v>18.0</v>
      </c>
      <c r="H204" s="960" t="s">
        <v>2108</v>
      </c>
      <c r="I204" s="967">
        <f t="shared" si="16"/>
        <v>683532</v>
      </c>
      <c r="J204" s="532"/>
      <c r="K204" s="532"/>
      <c r="L204" s="532"/>
      <c r="M204" s="532"/>
      <c r="N204" s="532"/>
      <c r="O204" s="532"/>
      <c r="P204" s="532"/>
      <c r="Q204" s="532"/>
      <c r="R204" s="532"/>
      <c r="S204" s="532"/>
      <c r="T204" s="532"/>
      <c r="U204" s="532"/>
      <c r="V204" s="532"/>
      <c r="W204" s="532"/>
      <c r="X204" s="532"/>
      <c r="Y204" s="532"/>
      <c r="Z204" s="532"/>
    </row>
    <row r="205" ht="19.5" customHeight="1">
      <c r="A205" s="970">
        <v>45983.0</v>
      </c>
      <c r="B205" s="957"/>
      <c r="C205" s="958"/>
      <c r="D205" s="971" t="s">
        <v>8409</v>
      </c>
      <c r="E205" s="825"/>
      <c r="F205" s="825" t="s">
        <v>8410</v>
      </c>
      <c r="G205" s="959">
        <v>6.0</v>
      </c>
      <c r="H205" s="960" t="s">
        <v>7604</v>
      </c>
      <c r="I205" s="967">
        <f t="shared" si="16"/>
        <v>227844</v>
      </c>
      <c r="J205" s="532"/>
      <c r="K205" s="532"/>
      <c r="L205" s="532"/>
      <c r="M205" s="532"/>
      <c r="N205" s="532"/>
      <c r="O205" s="532"/>
      <c r="P205" s="532"/>
      <c r="Q205" s="532"/>
      <c r="R205" s="532"/>
      <c r="S205" s="532"/>
      <c r="T205" s="532"/>
      <c r="U205" s="532"/>
      <c r="V205" s="532"/>
      <c r="W205" s="532"/>
      <c r="X205" s="532"/>
      <c r="Y205" s="532"/>
      <c r="Z205" s="532"/>
    </row>
    <row r="206" ht="19.5" customHeight="1">
      <c r="A206" s="970">
        <v>45983.0</v>
      </c>
      <c r="B206" s="957"/>
      <c r="C206" s="958"/>
      <c r="D206" s="971" t="s">
        <v>8409</v>
      </c>
      <c r="E206" s="825"/>
      <c r="F206" s="825" t="s">
        <v>8410</v>
      </c>
      <c r="G206" s="959">
        <v>6.0</v>
      </c>
      <c r="H206" s="960" t="s">
        <v>8444</v>
      </c>
      <c r="I206" s="967">
        <f t="shared" si="16"/>
        <v>227844</v>
      </c>
      <c r="J206" s="532"/>
      <c r="K206" s="532"/>
      <c r="L206" s="532"/>
      <c r="M206" s="532"/>
      <c r="N206" s="532"/>
      <c r="O206" s="532"/>
      <c r="P206" s="532"/>
      <c r="Q206" s="532"/>
      <c r="R206" s="532"/>
      <c r="S206" s="532"/>
      <c r="T206" s="532"/>
      <c r="U206" s="532"/>
      <c r="V206" s="532"/>
      <c r="W206" s="532"/>
      <c r="X206" s="532"/>
      <c r="Y206" s="532"/>
      <c r="Z206" s="532"/>
    </row>
    <row r="207" ht="19.5" customHeight="1">
      <c r="A207" s="970">
        <v>45985.0</v>
      </c>
      <c r="B207" s="957"/>
      <c r="C207" s="958"/>
      <c r="D207" s="971" t="s">
        <v>8409</v>
      </c>
      <c r="E207" s="825"/>
      <c r="F207" s="825" t="s">
        <v>8410</v>
      </c>
      <c r="G207" s="959">
        <v>15.0</v>
      </c>
      <c r="H207" s="960" t="s">
        <v>1971</v>
      </c>
      <c r="I207" s="967">
        <f t="shared" si="16"/>
        <v>569610</v>
      </c>
      <c r="J207" s="532"/>
      <c r="K207" s="532"/>
      <c r="L207" s="532"/>
      <c r="M207" s="532"/>
      <c r="N207" s="532"/>
      <c r="O207" s="532"/>
      <c r="P207" s="532"/>
      <c r="Q207" s="532"/>
      <c r="R207" s="532"/>
      <c r="S207" s="532"/>
      <c r="T207" s="532"/>
      <c r="U207" s="532"/>
      <c r="V207" s="532"/>
      <c r="W207" s="532"/>
      <c r="X207" s="532"/>
      <c r="Y207" s="532"/>
      <c r="Z207" s="532"/>
    </row>
    <row r="208" ht="19.5" customHeight="1">
      <c r="A208" s="970">
        <v>45980.0</v>
      </c>
      <c r="B208" s="957"/>
      <c r="C208" s="958"/>
      <c r="D208" s="966" t="s">
        <v>8416</v>
      </c>
      <c r="E208" s="825"/>
      <c r="F208" s="825" t="s">
        <v>8410</v>
      </c>
      <c r="G208" s="959">
        <v>10.0</v>
      </c>
      <c r="H208" s="960" t="s">
        <v>1945</v>
      </c>
      <c r="I208" s="967">
        <f t="shared" ref="I208:I209" si="17">27752*G208</f>
        <v>277520</v>
      </c>
      <c r="J208" s="532"/>
      <c r="K208" s="532"/>
      <c r="L208" s="532"/>
      <c r="M208" s="532"/>
      <c r="N208" s="532"/>
      <c r="O208" s="532"/>
      <c r="P208" s="532"/>
      <c r="Q208" s="532"/>
      <c r="R208" s="532"/>
      <c r="S208" s="532"/>
      <c r="T208" s="532"/>
      <c r="U208" s="532"/>
      <c r="V208" s="532"/>
      <c r="W208" s="532"/>
      <c r="X208" s="532"/>
      <c r="Y208" s="532"/>
      <c r="Z208" s="532"/>
    </row>
    <row r="209" ht="19.5" customHeight="1">
      <c r="A209" s="970">
        <v>45981.0</v>
      </c>
      <c r="B209" s="957"/>
      <c r="C209" s="958"/>
      <c r="D209" s="966" t="s">
        <v>8416</v>
      </c>
      <c r="E209" s="825"/>
      <c r="F209" s="825" t="s">
        <v>8410</v>
      </c>
      <c r="G209" s="959">
        <v>10.0</v>
      </c>
      <c r="H209" s="960" t="s">
        <v>2108</v>
      </c>
      <c r="I209" s="967">
        <f t="shared" si="17"/>
        <v>277520</v>
      </c>
      <c r="J209" s="532"/>
      <c r="K209" s="532"/>
      <c r="L209" s="532"/>
      <c r="M209" s="532"/>
      <c r="N209" s="532"/>
      <c r="O209" s="532"/>
      <c r="P209" s="532"/>
      <c r="Q209" s="532"/>
      <c r="R209" s="532"/>
      <c r="S209" s="532"/>
      <c r="T209" s="532"/>
      <c r="U209" s="532"/>
      <c r="V209" s="532"/>
      <c r="W209" s="532"/>
      <c r="X209" s="532"/>
      <c r="Y209" s="532"/>
      <c r="Z209" s="532"/>
    </row>
    <row r="210" ht="19.5" customHeight="1">
      <c r="A210" s="970">
        <v>45978.0</v>
      </c>
      <c r="B210" s="957"/>
      <c r="C210" s="958"/>
      <c r="D210" s="966" t="s">
        <v>8419</v>
      </c>
      <c r="E210" s="825"/>
      <c r="F210" s="825" t="s">
        <v>8410</v>
      </c>
      <c r="G210" s="959">
        <v>10.0</v>
      </c>
      <c r="H210" s="960" t="s">
        <v>1653</v>
      </c>
      <c r="I210" s="967"/>
      <c r="J210" s="532"/>
      <c r="K210" s="532"/>
      <c r="L210" s="532"/>
      <c r="M210" s="532"/>
      <c r="N210" s="532"/>
      <c r="O210" s="532"/>
      <c r="P210" s="532"/>
      <c r="Q210" s="532"/>
      <c r="R210" s="532"/>
      <c r="S210" s="532"/>
      <c r="T210" s="532"/>
      <c r="U210" s="532"/>
      <c r="V210" s="532"/>
      <c r="W210" s="532"/>
      <c r="X210" s="532"/>
      <c r="Y210" s="532"/>
      <c r="Z210" s="532"/>
    </row>
    <row r="211" ht="19.5" customHeight="1">
      <c r="A211" s="970">
        <v>45987.0</v>
      </c>
      <c r="B211" s="957"/>
      <c r="C211" s="958"/>
      <c r="D211" s="971" t="s">
        <v>8409</v>
      </c>
      <c r="E211" s="825"/>
      <c r="F211" s="825" t="s">
        <v>8410</v>
      </c>
      <c r="G211" s="959">
        <v>30.0</v>
      </c>
      <c r="H211" s="960" t="s">
        <v>763</v>
      </c>
      <c r="I211" s="967">
        <f t="shared" ref="I211:I214" si="18">37974*G211</f>
        <v>1139220</v>
      </c>
      <c r="J211" s="532"/>
      <c r="K211" s="532"/>
      <c r="L211" s="532"/>
      <c r="M211" s="532"/>
      <c r="N211" s="532"/>
      <c r="O211" s="532"/>
      <c r="P211" s="532"/>
      <c r="Q211" s="532"/>
      <c r="R211" s="532"/>
      <c r="S211" s="532"/>
      <c r="T211" s="532"/>
      <c r="U211" s="532"/>
      <c r="V211" s="532"/>
      <c r="W211" s="532"/>
      <c r="X211" s="532"/>
      <c r="Y211" s="532"/>
      <c r="Z211" s="532"/>
    </row>
    <row r="212" ht="19.5" customHeight="1">
      <c r="A212" s="970">
        <v>45987.0</v>
      </c>
      <c r="B212" s="957"/>
      <c r="C212" s="958"/>
      <c r="D212" s="971" t="s">
        <v>8409</v>
      </c>
      <c r="E212" s="825"/>
      <c r="F212" s="825" t="s">
        <v>8410</v>
      </c>
      <c r="G212" s="959">
        <v>6.0</v>
      </c>
      <c r="H212" s="960" t="s">
        <v>8445</v>
      </c>
      <c r="I212" s="967">
        <f t="shared" si="18"/>
        <v>227844</v>
      </c>
      <c r="J212" s="532"/>
      <c r="K212" s="532"/>
      <c r="L212" s="532"/>
      <c r="M212" s="532"/>
      <c r="N212" s="532"/>
      <c r="O212" s="532"/>
      <c r="P212" s="532"/>
      <c r="Q212" s="532"/>
      <c r="R212" s="532"/>
      <c r="S212" s="532"/>
      <c r="T212" s="532"/>
      <c r="U212" s="532"/>
      <c r="V212" s="532"/>
      <c r="W212" s="532"/>
      <c r="X212" s="532"/>
      <c r="Y212" s="532"/>
      <c r="Z212" s="532"/>
    </row>
    <row r="213" ht="19.5" customHeight="1">
      <c r="A213" s="970">
        <v>45990.0</v>
      </c>
      <c r="B213" s="957"/>
      <c r="C213" s="958"/>
      <c r="D213" s="971" t="s">
        <v>8409</v>
      </c>
      <c r="E213" s="825"/>
      <c r="F213" s="825" t="s">
        <v>8410</v>
      </c>
      <c r="G213" s="959">
        <v>25.0</v>
      </c>
      <c r="H213" s="960" t="s">
        <v>1322</v>
      </c>
      <c r="I213" s="967">
        <f t="shared" si="18"/>
        <v>949350</v>
      </c>
      <c r="J213" s="532"/>
      <c r="K213" s="532"/>
      <c r="L213" s="532"/>
      <c r="M213" s="532"/>
      <c r="N213" s="532"/>
      <c r="O213" s="532"/>
      <c r="P213" s="532"/>
      <c r="Q213" s="532"/>
      <c r="R213" s="532"/>
      <c r="S213" s="532"/>
      <c r="T213" s="532"/>
      <c r="U213" s="532"/>
      <c r="V213" s="532"/>
      <c r="W213" s="532"/>
      <c r="X213" s="532"/>
      <c r="Y213" s="532"/>
      <c r="Z213" s="532"/>
    </row>
    <row r="214" ht="19.5" customHeight="1">
      <c r="A214" s="970">
        <v>45996.0</v>
      </c>
      <c r="B214" s="957"/>
      <c r="C214" s="958"/>
      <c r="D214" s="971" t="s">
        <v>8409</v>
      </c>
      <c r="E214" s="825"/>
      <c r="F214" s="825" t="s">
        <v>8410</v>
      </c>
      <c r="G214" s="959">
        <v>10.0</v>
      </c>
      <c r="H214" s="960" t="s">
        <v>8446</v>
      </c>
      <c r="I214" s="967">
        <f t="shared" si="18"/>
        <v>379740</v>
      </c>
      <c r="J214" s="532"/>
      <c r="K214" s="532"/>
      <c r="L214" s="532"/>
      <c r="M214" s="532"/>
      <c r="N214" s="532"/>
      <c r="O214" s="532"/>
      <c r="P214" s="532"/>
      <c r="Q214" s="532"/>
      <c r="R214" s="532"/>
      <c r="S214" s="532"/>
      <c r="T214" s="532"/>
      <c r="U214" s="532"/>
      <c r="V214" s="532"/>
      <c r="W214" s="532"/>
      <c r="X214" s="532"/>
      <c r="Y214" s="532"/>
      <c r="Z214" s="532"/>
    </row>
    <row r="215" ht="19.5" customHeight="1">
      <c r="A215" s="970">
        <v>45996.0</v>
      </c>
      <c r="B215" s="957"/>
      <c r="C215" s="958"/>
      <c r="D215" s="971" t="s">
        <v>8409</v>
      </c>
      <c r="E215" s="825"/>
      <c r="F215" s="825" t="s">
        <v>8410</v>
      </c>
      <c r="G215" s="959">
        <v>15.0</v>
      </c>
      <c r="H215" s="960" t="s">
        <v>8447</v>
      </c>
      <c r="I215" s="974"/>
      <c r="J215" s="532"/>
      <c r="K215" s="532"/>
      <c r="L215" s="532"/>
      <c r="M215" s="532"/>
      <c r="N215" s="532"/>
      <c r="O215" s="532"/>
      <c r="P215" s="532"/>
      <c r="Q215" s="532"/>
      <c r="R215" s="532"/>
      <c r="S215" s="532"/>
      <c r="T215" s="532"/>
      <c r="U215" s="532"/>
      <c r="V215" s="532"/>
      <c r="W215" s="532"/>
      <c r="X215" s="532"/>
      <c r="Y215" s="532"/>
      <c r="Z215" s="532"/>
    </row>
    <row r="216" ht="19.5" customHeight="1">
      <c r="A216" s="970">
        <v>45990.0</v>
      </c>
      <c r="B216" s="957"/>
      <c r="C216" s="958"/>
      <c r="D216" s="966" t="s">
        <v>8416</v>
      </c>
      <c r="E216" s="825"/>
      <c r="F216" s="825" t="s">
        <v>8410</v>
      </c>
      <c r="G216" s="959">
        <v>10.0</v>
      </c>
      <c r="H216" s="960" t="s">
        <v>8448</v>
      </c>
      <c r="I216" s="967">
        <f t="shared" ref="I216:I221" si="19">27752*G216</f>
        <v>277520</v>
      </c>
      <c r="J216" s="532"/>
      <c r="K216" s="532"/>
      <c r="L216" s="532"/>
      <c r="M216" s="532"/>
      <c r="N216" s="532"/>
      <c r="O216" s="532"/>
      <c r="P216" s="532"/>
      <c r="Q216" s="532"/>
      <c r="R216" s="532"/>
      <c r="S216" s="532"/>
      <c r="T216" s="532"/>
      <c r="U216" s="532"/>
      <c r="V216" s="532"/>
      <c r="W216" s="532"/>
      <c r="X216" s="532"/>
      <c r="Y216" s="532"/>
      <c r="Z216" s="532"/>
    </row>
    <row r="217" ht="19.5" customHeight="1">
      <c r="A217" s="970">
        <v>45993.0</v>
      </c>
      <c r="B217" s="957"/>
      <c r="C217" s="958"/>
      <c r="D217" s="966" t="s">
        <v>8416</v>
      </c>
      <c r="E217" s="825"/>
      <c r="F217" s="825" t="s">
        <v>8410</v>
      </c>
      <c r="G217" s="959">
        <v>30.0</v>
      </c>
      <c r="H217" s="960" t="s">
        <v>8449</v>
      </c>
      <c r="I217" s="967">
        <f t="shared" si="19"/>
        <v>832560</v>
      </c>
      <c r="J217" s="532"/>
      <c r="K217" s="532"/>
      <c r="L217" s="532"/>
      <c r="M217" s="532"/>
      <c r="N217" s="532"/>
      <c r="O217" s="532"/>
      <c r="P217" s="532"/>
      <c r="Q217" s="532"/>
      <c r="R217" s="532"/>
      <c r="S217" s="532"/>
      <c r="T217" s="532"/>
      <c r="U217" s="532"/>
      <c r="V217" s="532"/>
      <c r="W217" s="532"/>
      <c r="X217" s="532"/>
      <c r="Y217" s="532"/>
      <c r="Z217" s="532"/>
    </row>
    <row r="218" ht="19.5" customHeight="1">
      <c r="A218" s="970">
        <v>45993.0</v>
      </c>
      <c r="B218" s="957"/>
      <c r="C218" s="958"/>
      <c r="D218" s="966" t="s">
        <v>8416</v>
      </c>
      <c r="E218" s="825"/>
      <c r="F218" s="825" t="s">
        <v>8410</v>
      </c>
      <c r="G218" s="959">
        <v>15.0</v>
      </c>
      <c r="H218" s="960" t="s">
        <v>1613</v>
      </c>
      <c r="I218" s="967">
        <f t="shared" si="19"/>
        <v>416280</v>
      </c>
      <c r="J218" s="532"/>
      <c r="K218" s="532"/>
      <c r="L218" s="532"/>
      <c r="M218" s="532"/>
      <c r="N218" s="532"/>
      <c r="O218" s="532"/>
      <c r="P218" s="532"/>
      <c r="Q218" s="532"/>
      <c r="R218" s="532"/>
      <c r="S218" s="532"/>
      <c r="T218" s="532"/>
      <c r="U218" s="532"/>
      <c r="V218" s="532"/>
      <c r="W218" s="532"/>
      <c r="X218" s="532"/>
      <c r="Y218" s="532"/>
      <c r="Z218" s="532"/>
    </row>
    <row r="219" ht="19.5" customHeight="1">
      <c r="A219" s="970">
        <v>45994.0</v>
      </c>
      <c r="B219" s="957"/>
      <c r="C219" s="958"/>
      <c r="D219" s="966" t="s">
        <v>8416</v>
      </c>
      <c r="E219" s="825"/>
      <c r="F219" s="825" t="s">
        <v>8410</v>
      </c>
      <c r="G219" s="959">
        <v>25.0</v>
      </c>
      <c r="H219" s="960" t="s">
        <v>8449</v>
      </c>
      <c r="I219" s="967">
        <f t="shared" si="19"/>
        <v>693800</v>
      </c>
      <c r="J219" s="532"/>
      <c r="K219" s="532"/>
      <c r="L219" s="532"/>
      <c r="M219" s="532"/>
      <c r="N219" s="532"/>
      <c r="O219" s="532"/>
      <c r="P219" s="532"/>
      <c r="Q219" s="532"/>
      <c r="R219" s="532"/>
      <c r="S219" s="532"/>
      <c r="T219" s="532"/>
      <c r="U219" s="532"/>
      <c r="V219" s="532"/>
      <c r="W219" s="532"/>
      <c r="X219" s="532"/>
      <c r="Y219" s="532"/>
      <c r="Z219" s="532"/>
    </row>
    <row r="220" ht="19.5" customHeight="1">
      <c r="A220" s="970">
        <v>45996.0</v>
      </c>
      <c r="B220" s="957"/>
      <c r="C220" s="958"/>
      <c r="D220" s="966" t="s">
        <v>8416</v>
      </c>
      <c r="E220" s="825"/>
      <c r="F220" s="825" t="s">
        <v>8410</v>
      </c>
      <c r="G220" s="959">
        <v>100.0</v>
      </c>
      <c r="H220" s="960" t="s">
        <v>8450</v>
      </c>
      <c r="I220" s="967">
        <f t="shared" si="19"/>
        <v>2775200</v>
      </c>
      <c r="J220" s="532"/>
      <c r="K220" s="532"/>
      <c r="L220" s="532"/>
      <c r="M220" s="532"/>
      <c r="N220" s="532"/>
      <c r="O220" s="532"/>
      <c r="P220" s="532"/>
      <c r="Q220" s="532"/>
      <c r="R220" s="532"/>
      <c r="S220" s="532"/>
      <c r="T220" s="532"/>
      <c r="U220" s="532"/>
      <c r="V220" s="532"/>
      <c r="W220" s="532"/>
      <c r="X220" s="532"/>
      <c r="Y220" s="532"/>
      <c r="Z220" s="532"/>
    </row>
    <row r="221" ht="19.5" customHeight="1">
      <c r="A221" s="970">
        <v>45996.0</v>
      </c>
      <c r="B221" s="957"/>
      <c r="C221" s="958"/>
      <c r="D221" s="966" t="s">
        <v>8416</v>
      </c>
      <c r="E221" s="825"/>
      <c r="F221" s="825" t="s">
        <v>8410</v>
      </c>
      <c r="G221" s="959">
        <v>60.0</v>
      </c>
      <c r="H221" s="960" t="s">
        <v>8451</v>
      </c>
      <c r="I221" s="967">
        <f t="shared" si="19"/>
        <v>1665120</v>
      </c>
      <c r="J221" s="532"/>
      <c r="K221" s="532"/>
      <c r="L221" s="532"/>
      <c r="M221" s="532"/>
      <c r="N221" s="532"/>
      <c r="O221" s="532"/>
      <c r="P221" s="532"/>
      <c r="Q221" s="532"/>
      <c r="R221" s="532"/>
      <c r="S221" s="532"/>
      <c r="T221" s="532"/>
      <c r="U221" s="532"/>
      <c r="V221" s="532"/>
      <c r="W221" s="532"/>
      <c r="X221" s="532"/>
      <c r="Y221" s="532"/>
      <c r="Z221" s="532"/>
    </row>
    <row r="222" ht="19.5" customHeight="1">
      <c r="A222" s="970">
        <v>45996.0</v>
      </c>
      <c r="B222" s="957"/>
      <c r="C222" s="958"/>
      <c r="D222" s="966" t="s">
        <v>8419</v>
      </c>
      <c r="E222" s="825"/>
      <c r="F222" s="825" t="s">
        <v>8410</v>
      </c>
      <c r="G222" s="959">
        <v>10.0</v>
      </c>
      <c r="H222" s="960" t="s">
        <v>8446</v>
      </c>
      <c r="I222" s="967"/>
      <c r="J222" s="532"/>
      <c r="K222" s="532"/>
      <c r="L222" s="532"/>
      <c r="M222" s="532"/>
      <c r="N222" s="532"/>
      <c r="O222" s="532"/>
      <c r="P222" s="532"/>
      <c r="Q222" s="532"/>
      <c r="R222" s="532"/>
      <c r="S222" s="532"/>
      <c r="T222" s="532"/>
      <c r="U222" s="532"/>
      <c r="V222" s="532"/>
      <c r="W222" s="532"/>
      <c r="X222" s="532"/>
      <c r="Y222" s="532"/>
      <c r="Z222" s="532"/>
    </row>
    <row r="223" ht="19.5" customHeight="1">
      <c r="A223" s="970">
        <v>45999.0</v>
      </c>
      <c r="B223" s="957"/>
      <c r="C223" s="958"/>
      <c r="D223" s="971" t="s">
        <v>8409</v>
      </c>
      <c r="E223" s="825"/>
      <c r="F223" s="825" t="s">
        <v>8410</v>
      </c>
      <c r="G223" s="959">
        <v>15.0</v>
      </c>
      <c r="H223" s="960" t="s">
        <v>1082</v>
      </c>
      <c r="I223" s="974"/>
      <c r="J223" s="532"/>
      <c r="K223" s="532"/>
      <c r="L223" s="532"/>
      <c r="M223" s="532"/>
      <c r="N223" s="532"/>
      <c r="O223" s="532"/>
      <c r="P223" s="532"/>
      <c r="Q223" s="532"/>
      <c r="R223" s="532"/>
      <c r="S223" s="532"/>
      <c r="T223" s="532"/>
      <c r="U223" s="532"/>
      <c r="V223" s="532"/>
      <c r="W223" s="532"/>
      <c r="X223" s="532"/>
      <c r="Y223" s="532"/>
      <c r="Z223" s="532"/>
    </row>
    <row r="224" ht="19.5" customHeight="1">
      <c r="A224" s="970">
        <v>45999.0</v>
      </c>
      <c r="B224" s="957"/>
      <c r="C224" s="958"/>
      <c r="D224" s="971" t="s">
        <v>8409</v>
      </c>
      <c r="E224" s="825"/>
      <c r="F224" s="825" t="s">
        <v>8410</v>
      </c>
      <c r="G224" s="959">
        <v>15.0</v>
      </c>
      <c r="H224" s="960" t="s">
        <v>8452</v>
      </c>
      <c r="I224" s="974"/>
      <c r="J224" s="532"/>
      <c r="K224" s="532"/>
      <c r="L224" s="532"/>
      <c r="M224" s="532"/>
      <c r="N224" s="532"/>
      <c r="O224" s="532"/>
      <c r="P224" s="532"/>
      <c r="Q224" s="532"/>
      <c r="R224" s="532"/>
      <c r="S224" s="532"/>
      <c r="T224" s="532"/>
      <c r="U224" s="532"/>
      <c r="V224" s="532"/>
      <c r="W224" s="532"/>
      <c r="X224" s="532"/>
      <c r="Y224" s="532"/>
      <c r="Z224" s="532"/>
    </row>
    <row r="225" ht="19.5" customHeight="1">
      <c r="A225" s="970">
        <v>46001.0</v>
      </c>
      <c r="B225" s="957"/>
      <c r="C225" s="958"/>
      <c r="D225" s="971" t="s">
        <v>8409</v>
      </c>
      <c r="E225" s="825"/>
      <c r="F225" s="825" t="s">
        <v>8410</v>
      </c>
      <c r="G225" s="959">
        <v>20.0</v>
      </c>
      <c r="H225" s="960" t="s">
        <v>8453</v>
      </c>
      <c r="I225" s="974"/>
      <c r="J225" s="532"/>
      <c r="K225" s="532"/>
      <c r="L225" s="532"/>
      <c r="M225" s="532"/>
      <c r="N225" s="532"/>
      <c r="O225" s="532"/>
      <c r="P225" s="532"/>
      <c r="Q225" s="532"/>
      <c r="R225" s="532"/>
      <c r="S225" s="532"/>
      <c r="T225" s="532"/>
      <c r="U225" s="532"/>
      <c r="V225" s="532"/>
      <c r="W225" s="532"/>
      <c r="X225" s="532"/>
      <c r="Y225" s="532"/>
      <c r="Z225" s="532"/>
    </row>
    <row r="226" ht="19.5" customHeight="1">
      <c r="A226" s="970">
        <v>46002.0</v>
      </c>
      <c r="B226" s="957"/>
      <c r="C226" s="958"/>
      <c r="D226" s="971" t="s">
        <v>8409</v>
      </c>
      <c r="E226" s="825"/>
      <c r="F226" s="825" t="s">
        <v>8410</v>
      </c>
      <c r="G226" s="959">
        <v>15.0</v>
      </c>
      <c r="H226" s="960" t="s">
        <v>2245</v>
      </c>
      <c r="I226" s="974"/>
      <c r="J226" s="532"/>
      <c r="K226" s="532"/>
      <c r="L226" s="532"/>
      <c r="M226" s="532"/>
      <c r="N226" s="532"/>
      <c r="O226" s="532"/>
      <c r="P226" s="532"/>
      <c r="Q226" s="532"/>
      <c r="R226" s="532"/>
      <c r="S226" s="532"/>
      <c r="T226" s="532"/>
      <c r="U226" s="532"/>
      <c r="V226" s="532"/>
      <c r="W226" s="532"/>
      <c r="X226" s="532"/>
      <c r="Y226" s="532"/>
      <c r="Z226" s="532"/>
    </row>
    <row r="227" ht="19.5" customHeight="1">
      <c r="A227" s="970">
        <v>46002.0</v>
      </c>
      <c r="B227" s="957"/>
      <c r="C227" s="958"/>
      <c r="D227" s="971" t="s">
        <v>8409</v>
      </c>
      <c r="E227" s="825"/>
      <c r="F227" s="825" t="s">
        <v>8410</v>
      </c>
      <c r="G227" s="959">
        <v>15.0</v>
      </c>
      <c r="H227" s="960" t="s">
        <v>452</v>
      </c>
      <c r="I227" s="974"/>
      <c r="J227" s="532"/>
      <c r="K227" s="532"/>
      <c r="L227" s="532"/>
      <c r="M227" s="532"/>
      <c r="N227" s="532"/>
      <c r="O227" s="532"/>
      <c r="P227" s="532"/>
      <c r="Q227" s="532"/>
      <c r="R227" s="532"/>
      <c r="S227" s="532"/>
      <c r="T227" s="532"/>
      <c r="U227" s="532"/>
      <c r="V227" s="532"/>
      <c r="W227" s="532"/>
      <c r="X227" s="532"/>
      <c r="Y227" s="532"/>
      <c r="Z227" s="532"/>
    </row>
    <row r="228" ht="19.5" customHeight="1">
      <c r="A228" s="970">
        <v>46003.0</v>
      </c>
      <c r="B228" s="957"/>
      <c r="C228" s="958"/>
      <c r="D228" s="971" t="s">
        <v>8409</v>
      </c>
      <c r="E228" s="825"/>
      <c r="F228" s="825" t="s">
        <v>8410</v>
      </c>
      <c r="G228" s="959">
        <v>10.0</v>
      </c>
      <c r="H228" s="960" t="s">
        <v>8454</v>
      </c>
      <c r="I228" s="974"/>
      <c r="J228" s="532"/>
      <c r="K228" s="532"/>
      <c r="L228" s="532"/>
      <c r="M228" s="532"/>
      <c r="N228" s="532"/>
      <c r="O228" s="532"/>
      <c r="P228" s="532"/>
      <c r="Q228" s="532"/>
      <c r="R228" s="532"/>
      <c r="S228" s="532"/>
      <c r="T228" s="532"/>
      <c r="U228" s="532"/>
      <c r="V228" s="532"/>
      <c r="W228" s="532"/>
      <c r="X228" s="532"/>
      <c r="Y228" s="532"/>
      <c r="Z228" s="532"/>
    </row>
    <row r="229" ht="19.5" customHeight="1">
      <c r="A229" s="970">
        <v>46007.0</v>
      </c>
      <c r="B229" s="957"/>
      <c r="C229" s="958"/>
      <c r="D229" s="971" t="s">
        <v>8409</v>
      </c>
      <c r="E229" s="825"/>
      <c r="F229" s="825" t="s">
        <v>8410</v>
      </c>
      <c r="G229" s="959">
        <v>15.0</v>
      </c>
      <c r="H229" s="960" t="s">
        <v>521</v>
      </c>
      <c r="I229" s="974"/>
      <c r="J229" s="532"/>
      <c r="K229" s="532"/>
      <c r="L229" s="532"/>
      <c r="M229" s="532"/>
      <c r="N229" s="532"/>
      <c r="O229" s="532"/>
      <c r="P229" s="532"/>
      <c r="Q229" s="532"/>
      <c r="R229" s="532"/>
      <c r="S229" s="532"/>
      <c r="T229" s="532"/>
      <c r="U229" s="532"/>
      <c r="V229" s="532"/>
      <c r="W229" s="532"/>
      <c r="X229" s="532"/>
      <c r="Y229" s="532"/>
      <c r="Z229" s="532"/>
    </row>
    <row r="230" ht="19.5" customHeight="1">
      <c r="A230" s="970">
        <v>46008.0</v>
      </c>
      <c r="B230" s="957"/>
      <c r="C230" s="958"/>
      <c r="D230" s="971" t="s">
        <v>8409</v>
      </c>
      <c r="E230" s="825"/>
      <c r="F230" s="825" t="s">
        <v>8410</v>
      </c>
      <c r="G230" s="959">
        <v>15.0</v>
      </c>
      <c r="H230" s="960" t="s">
        <v>991</v>
      </c>
      <c r="I230" s="974"/>
      <c r="J230" s="532"/>
      <c r="K230" s="532"/>
      <c r="L230" s="532"/>
      <c r="M230" s="532"/>
      <c r="N230" s="532"/>
      <c r="O230" s="532"/>
      <c r="P230" s="532"/>
      <c r="Q230" s="532"/>
      <c r="R230" s="532"/>
      <c r="S230" s="532"/>
      <c r="T230" s="532"/>
      <c r="U230" s="532"/>
      <c r="V230" s="532"/>
      <c r="W230" s="532"/>
      <c r="X230" s="532"/>
      <c r="Y230" s="532"/>
      <c r="Z230" s="532"/>
    </row>
    <row r="231" ht="19.5" customHeight="1">
      <c r="A231" s="970">
        <v>46008.0</v>
      </c>
      <c r="B231" s="957"/>
      <c r="C231" s="958"/>
      <c r="D231" s="971" t="s">
        <v>8409</v>
      </c>
      <c r="E231" s="825"/>
      <c r="F231" s="825" t="s">
        <v>8410</v>
      </c>
      <c r="G231" s="959">
        <v>15.0</v>
      </c>
      <c r="H231" s="960" t="s">
        <v>2117</v>
      </c>
      <c r="I231" s="974"/>
      <c r="J231" s="532"/>
      <c r="K231" s="532"/>
      <c r="L231" s="532"/>
      <c r="M231" s="532"/>
      <c r="N231" s="532"/>
      <c r="O231" s="532"/>
      <c r="P231" s="532"/>
      <c r="Q231" s="532"/>
      <c r="R231" s="532"/>
      <c r="S231" s="532"/>
      <c r="T231" s="532"/>
      <c r="U231" s="532"/>
      <c r="V231" s="532"/>
      <c r="W231" s="532"/>
      <c r="X231" s="532"/>
      <c r="Y231" s="532"/>
      <c r="Z231" s="532"/>
    </row>
    <row r="232" ht="19.5" customHeight="1">
      <c r="A232" s="970">
        <v>46011.0</v>
      </c>
      <c r="B232" s="957"/>
      <c r="C232" s="958"/>
      <c r="D232" s="971" t="s">
        <v>8409</v>
      </c>
      <c r="E232" s="825"/>
      <c r="F232" s="825" t="s">
        <v>8410</v>
      </c>
      <c r="G232" s="959">
        <v>15.0</v>
      </c>
      <c r="H232" s="960" t="s">
        <v>874</v>
      </c>
      <c r="I232" s="974"/>
      <c r="J232" s="532"/>
      <c r="K232" s="532"/>
      <c r="L232" s="532"/>
      <c r="M232" s="532"/>
      <c r="N232" s="532"/>
      <c r="O232" s="532"/>
      <c r="P232" s="532"/>
      <c r="Q232" s="532"/>
      <c r="R232" s="532"/>
      <c r="S232" s="532"/>
      <c r="T232" s="532"/>
      <c r="U232" s="532"/>
      <c r="V232" s="532"/>
      <c r="W232" s="532"/>
      <c r="X232" s="532"/>
      <c r="Y232" s="532"/>
      <c r="Z232" s="532"/>
    </row>
    <row r="233" ht="19.5" customHeight="1">
      <c r="A233" s="970">
        <v>46011.0</v>
      </c>
      <c r="B233" s="957"/>
      <c r="C233" s="958"/>
      <c r="D233" s="971" t="s">
        <v>8409</v>
      </c>
      <c r="E233" s="825"/>
      <c r="F233" s="825" t="s">
        <v>8410</v>
      </c>
      <c r="G233" s="959">
        <v>5.0</v>
      </c>
      <c r="H233" s="960" t="s">
        <v>8455</v>
      </c>
      <c r="I233" s="974"/>
      <c r="J233" s="532"/>
      <c r="K233" s="532"/>
      <c r="L233" s="532"/>
      <c r="M233" s="532"/>
      <c r="N233" s="532"/>
      <c r="O233" s="532"/>
      <c r="P233" s="532"/>
      <c r="Q233" s="532"/>
      <c r="R233" s="532"/>
      <c r="S233" s="532"/>
      <c r="T233" s="532"/>
      <c r="U233" s="532"/>
      <c r="V233" s="532"/>
      <c r="W233" s="532"/>
      <c r="X233" s="532"/>
      <c r="Y233" s="532"/>
      <c r="Z233" s="532"/>
    </row>
    <row r="234" ht="19.5" customHeight="1">
      <c r="A234" s="970">
        <v>46013.0</v>
      </c>
      <c r="B234" s="957"/>
      <c r="C234" s="958"/>
      <c r="D234" s="971" t="s">
        <v>8409</v>
      </c>
      <c r="E234" s="825"/>
      <c r="F234" s="825" t="s">
        <v>8410</v>
      </c>
      <c r="G234" s="959">
        <v>15.0</v>
      </c>
      <c r="H234" s="960" t="s">
        <v>2230</v>
      </c>
      <c r="I234" s="974"/>
      <c r="J234" s="532"/>
      <c r="K234" s="532"/>
      <c r="L234" s="532"/>
      <c r="M234" s="532"/>
      <c r="N234" s="532"/>
      <c r="O234" s="532"/>
      <c r="P234" s="532"/>
      <c r="Q234" s="532"/>
      <c r="R234" s="532"/>
      <c r="S234" s="532"/>
      <c r="T234" s="532"/>
      <c r="U234" s="532"/>
      <c r="V234" s="532"/>
      <c r="W234" s="532"/>
      <c r="X234" s="532"/>
      <c r="Y234" s="532"/>
      <c r="Z234" s="532"/>
    </row>
    <row r="235" ht="19.5" customHeight="1">
      <c r="A235" s="970">
        <v>46013.0</v>
      </c>
      <c r="B235" s="957"/>
      <c r="C235" s="958"/>
      <c r="D235" s="971" t="s">
        <v>8409</v>
      </c>
      <c r="E235" s="825"/>
      <c r="F235" s="825" t="s">
        <v>8410</v>
      </c>
      <c r="G235" s="959">
        <v>10.0</v>
      </c>
      <c r="H235" s="960" t="s">
        <v>1613</v>
      </c>
      <c r="I235" s="974"/>
      <c r="J235" s="532"/>
      <c r="K235" s="532"/>
      <c r="L235" s="532"/>
      <c r="M235" s="532"/>
      <c r="N235" s="532"/>
      <c r="O235" s="532"/>
      <c r="P235" s="532"/>
      <c r="Q235" s="532"/>
      <c r="R235" s="532"/>
      <c r="S235" s="532"/>
      <c r="T235" s="532"/>
      <c r="U235" s="532"/>
      <c r="V235" s="532"/>
      <c r="W235" s="532"/>
      <c r="X235" s="532"/>
      <c r="Y235" s="532"/>
      <c r="Z235" s="532"/>
    </row>
    <row r="236" ht="19.5" customHeight="1">
      <c r="A236" s="970">
        <v>46013.0</v>
      </c>
      <c r="B236" s="957"/>
      <c r="C236" s="958"/>
      <c r="D236" s="971" t="s">
        <v>8409</v>
      </c>
      <c r="E236" s="825"/>
      <c r="F236" s="825" t="s">
        <v>8410</v>
      </c>
      <c r="G236" s="959">
        <v>15.0</v>
      </c>
      <c r="H236" s="960" t="s">
        <v>2568</v>
      </c>
      <c r="I236" s="974"/>
      <c r="J236" s="532"/>
      <c r="K236" s="532"/>
      <c r="L236" s="532"/>
      <c r="M236" s="532"/>
      <c r="N236" s="532"/>
      <c r="O236" s="532"/>
      <c r="P236" s="532"/>
      <c r="Q236" s="532"/>
      <c r="R236" s="532"/>
      <c r="S236" s="532"/>
      <c r="T236" s="532"/>
      <c r="U236" s="532"/>
      <c r="V236" s="532"/>
      <c r="W236" s="532"/>
      <c r="X236" s="532"/>
      <c r="Y236" s="532"/>
      <c r="Z236" s="532"/>
    </row>
    <row r="237" ht="19.5" customHeight="1">
      <c r="A237" s="970">
        <v>46011.0</v>
      </c>
      <c r="B237" s="957"/>
      <c r="C237" s="958"/>
      <c r="D237" s="966" t="s">
        <v>8416</v>
      </c>
      <c r="E237" s="825"/>
      <c r="F237" s="825" t="s">
        <v>8410</v>
      </c>
      <c r="G237" s="959">
        <v>120.0</v>
      </c>
      <c r="H237" s="960" t="s">
        <v>1613</v>
      </c>
      <c r="I237" s="967">
        <f>27752*G237</f>
        <v>3330240</v>
      </c>
      <c r="J237" s="532"/>
      <c r="K237" s="532"/>
      <c r="L237" s="532"/>
      <c r="M237" s="532"/>
      <c r="N237" s="532"/>
      <c r="O237" s="532"/>
      <c r="P237" s="532"/>
      <c r="Q237" s="532"/>
      <c r="R237" s="532"/>
      <c r="S237" s="532"/>
      <c r="T237" s="532"/>
      <c r="U237" s="532"/>
      <c r="V237" s="532"/>
      <c r="W237" s="532"/>
      <c r="X237" s="532"/>
      <c r="Y237" s="532"/>
      <c r="Z237" s="532"/>
    </row>
    <row r="238" ht="19.5" customHeight="1">
      <c r="A238" s="970">
        <v>46000.0</v>
      </c>
      <c r="B238" s="957"/>
      <c r="C238" s="958"/>
      <c r="D238" s="966" t="s">
        <v>8419</v>
      </c>
      <c r="E238" s="825"/>
      <c r="F238" s="825" t="s">
        <v>8410</v>
      </c>
      <c r="G238" s="959">
        <v>10.0</v>
      </c>
      <c r="H238" s="960" t="s">
        <v>1144</v>
      </c>
      <c r="I238" s="967"/>
      <c r="J238" s="532"/>
      <c r="K238" s="532"/>
      <c r="L238" s="532"/>
      <c r="M238" s="532"/>
      <c r="N238" s="532"/>
      <c r="O238" s="532"/>
      <c r="P238" s="532"/>
      <c r="Q238" s="532"/>
      <c r="R238" s="532"/>
      <c r="S238" s="532"/>
      <c r="T238" s="532"/>
      <c r="U238" s="532"/>
      <c r="V238" s="532"/>
      <c r="W238" s="532"/>
      <c r="X238" s="532"/>
      <c r="Y238" s="532"/>
      <c r="Z238" s="532"/>
    </row>
    <row r="239" ht="19.5" customHeight="1">
      <c r="A239" s="970">
        <v>46000.0</v>
      </c>
      <c r="B239" s="957"/>
      <c r="C239" s="958"/>
      <c r="D239" s="966" t="s">
        <v>8419</v>
      </c>
      <c r="E239" s="825"/>
      <c r="F239" s="825" t="s">
        <v>8410</v>
      </c>
      <c r="G239" s="959">
        <v>20.0</v>
      </c>
      <c r="H239" s="960" t="s">
        <v>1397</v>
      </c>
      <c r="I239" s="967"/>
      <c r="J239" s="532"/>
      <c r="K239" s="532"/>
      <c r="L239" s="532"/>
      <c r="M239" s="532"/>
      <c r="N239" s="532"/>
      <c r="O239" s="532"/>
      <c r="P239" s="532"/>
      <c r="Q239" s="532"/>
      <c r="R239" s="532"/>
      <c r="S239" s="532"/>
      <c r="T239" s="532"/>
      <c r="U239" s="532"/>
      <c r="V239" s="532"/>
      <c r="W239" s="532"/>
      <c r="X239" s="532"/>
      <c r="Y239" s="532"/>
      <c r="Z239" s="532"/>
    </row>
    <row r="240" ht="19.5" customHeight="1">
      <c r="A240" s="970">
        <v>46004.0</v>
      </c>
      <c r="B240" s="957"/>
      <c r="C240" s="958"/>
      <c r="D240" s="971" t="s">
        <v>8439</v>
      </c>
      <c r="E240" s="825"/>
      <c r="F240" s="825" t="s">
        <v>8410</v>
      </c>
      <c r="G240" s="959">
        <v>20.0</v>
      </c>
      <c r="H240" s="960" t="s">
        <v>4626</v>
      </c>
      <c r="I240" s="967"/>
      <c r="J240" s="532"/>
      <c r="K240" s="532"/>
      <c r="L240" s="532"/>
      <c r="M240" s="532"/>
      <c r="N240" s="532"/>
      <c r="O240" s="532"/>
      <c r="P240" s="532"/>
      <c r="Q240" s="532"/>
      <c r="R240" s="532"/>
      <c r="S240" s="532"/>
      <c r="T240" s="532"/>
      <c r="U240" s="532"/>
      <c r="V240" s="532"/>
      <c r="W240" s="532"/>
      <c r="X240" s="532"/>
      <c r="Y240" s="532"/>
      <c r="Z240" s="532"/>
    </row>
    <row r="241" ht="19.5" customHeight="1">
      <c r="A241" s="970">
        <v>46004.0</v>
      </c>
      <c r="B241" s="957"/>
      <c r="C241" s="958"/>
      <c r="D241" s="971" t="s">
        <v>8439</v>
      </c>
      <c r="E241" s="825"/>
      <c r="F241" s="825" t="s">
        <v>8410</v>
      </c>
      <c r="G241" s="959">
        <v>10.0</v>
      </c>
      <c r="H241" s="960" t="s">
        <v>1752</v>
      </c>
      <c r="I241" s="967"/>
      <c r="J241" s="532"/>
      <c r="K241" s="532"/>
      <c r="L241" s="532"/>
      <c r="M241" s="532"/>
      <c r="N241" s="532"/>
      <c r="O241" s="532"/>
      <c r="P241" s="532"/>
      <c r="Q241" s="532"/>
      <c r="R241" s="532"/>
      <c r="S241" s="532"/>
      <c r="T241" s="532"/>
      <c r="U241" s="532"/>
      <c r="V241" s="532"/>
      <c r="W241" s="532"/>
      <c r="X241" s="532"/>
      <c r="Y241" s="532"/>
      <c r="Z241" s="532"/>
    </row>
    <row r="242" ht="19.5" customHeight="1">
      <c r="A242" s="970">
        <v>46004.0</v>
      </c>
      <c r="B242" s="957"/>
      <c r="C242" s="958"/>
      <c r="D242" s="971" t="s">
        <v>8439</v>
      </c>
      <c r="E242" s="825"/>
      <c r="F242" s="825" t="s">
        <v>8410</v>
      </c>
      <c r="G242" s="959">
        <v>10.0</v>
      </c>
      <c r="H242" s="960" t="s">
        <v>375</v>
      </c>
      <c r="I242" s="967"/>
      <c r="J242" s="532"/>
      <c r="K242" s="532"/>
      <c r="L242" s="532"/>
      <c r="M242" s="532"/>
      <c r="N242" s="532"/>
      <c r="O242" s="532"/>
      <c r="P242" s="532"/>
      <c r="Q242" s="532"/>
      <c r="R242" s="532"/>
      <c r="S242" s="532"/>
      <c r="T242" s="532"/>
      <c r="U242" s="532"/>
      <c r="V242" s="532"/>
      <c r="W242" s="532"/>
      <c r="X242" s="532"/>
      <c r="Y242" s="532"/>
      <c r="Z242" s="532"/>
    </row>
    <row r="243" ht="19.5" customHeight="1">
      <c r="A243" s="975"/>
      <c r="B243" s="976"/>
      <c r="C243" s="977"/>
      <c r="D243" s="978"/>
      <c r="E243" s="979"/>
      <c r="F243" s="980"/>
      <c r="G243" s="980"/>
      <c r="H243" s="981"/>
      <c r="I243" s="942"/>
    </row>
    <row r="244" ht="19.5" customHeight="1">
      <c r="A244" s="975"/>
      <c r="B244" s="976"/>
      <c r="C244" s="977"/>
      <c r="D244" s="978"/>
      <c r="E244" s="979"/>
      <c r="F244" s="980"/>
      <c r="G244" s="980"/>
      <c r="H244" s="981"/>
      <c r="I244" s="942"/>
    </row>
    <row r="245" ht="19.5" customHeight="1">
      <c r="A245" s="975"/>
      <c r="B245" s="976"/>
      <c r="C245" s="977"/>
      <c r="D245" s="978"/>
      <c r="E245" s="979"/>
      <c r="F245" s="980"/>
      <c r="G245" s="980"/>
      <c r="H245" s="981"/>
      <c r="I245" s="942"/>
    </row>
    <row r="246" ht="19.5" customHeight="1">
      <c r="A246" s="970">
        <v>46017.0</v>
      </c>
      <c r="B246" s="957"/>
      <c r="C246" s="958"/>
      <c r="D246" s="971" t="s">
        <v>8409</v>
      </c>
      <c r="E246" s="825"/>
      <c r="F246" s="825" t="s">
        <v>8410</v>
      </c>
      <c r="G246" s="959">
        <v>10.0</v>
      </c>
      <c r="H246" s="960" t="s">
        <v>1335</v>
      </c>
      <c r="I246" s="974"/>
      <c r="J246" s="532"/>
      <c r="K246" s="532"/>
      <c r="L246" s="532"/>
      <c r="M246" s="532"/>
      <c r="N246" s="532"/>
      <c r="O246" s="532"/>
      <c r="P246" s="532"/>
      <c r="Q246" s="532"/>
      <c r="R246" s="532"/>
      <c r="S246" s="532"/>
      <c r="T246" s="532"/>
      <c r="U246" s="532"/>
      <c r="V246" s="532"/>
      <c r="W246" s="532"/>
      <c r="X246" s="532"/>
      <c r="Y246" s="532"/>
      <c r="Z246" s="532"/>
    </row>
    <row r="247" ht="19.5" customHeight="1">
      <c r="A247" s="970">
        <v>46022.0</v>
      </c>
      <c r="B247" s="957"/>
      <c r="C247" s="958"/>
      <c r="D247" s="971" t="s">
        <v>8409</v>
      </c>
      <c r="E247" s="825"/>
      <c r="F247" s="825" t="s">
        <v>8410</v>
      </c>
      <c r="G247" s="959">
        <v>10.0</v>
      </c>
      <c r="H247" s="960" t="s">
        <v>2459</v>
      </c>
      <c r="I247" s="974"/>
      <c r="J247" s="532"/>
      <c r="K247" s="532"/>
      <c r="L247" s="532"/>
      <c r="M247" s="532"/>
      <c r="N247" s="532"/>
      <c r="O247" s="532"/>
      <c r="P247" s="532"/>
      <c r="Q247" s="532"/>
      <c r="R247" s="532"/>
      <c r="S247" s="532"/>
      <c r="T247" s="532"/>
      <c r="U247" s="532"/>
      <c r="V247" s="532"/>
      <c r="W247" s="532"/>
      <c r="X247" s="532"/>
      <c r="Y247" s="532"/>
      <c r="Z247" s="532"/>
    </row>
    <row r="248" ht="19.5" customHeight="1">
      <c r="A248" s="970">
        <v>46020.0</v>
      </c>
      <c r="B248" s="957"/>
      <c r="C248" s="958"/>
      <c r="D248" s="971" t="s">
        <v>8409</v>
      </c>
      <c r="E248" s="825"/>
      <c r="F248" s="825" t="s">
        <v>8410</v>
      </c>
      <c r="G248" s="959">
        <v>35.0</v>
      </c>
      <c r="H248" s="960" t="s">
        <v>1397</v>
      </c>
      <c r="I248" s="974"/>
      <c r="J248" s="532"/>
      <c r="K248" s="532"/>
      <c r="L248" s="532"/>
      <c r="M248" s="532"/>
      <c r="N248" s="532"/>
      <c r="O248" s="532"/>
      <c r="P248" s="532"/>
      <c r="Q248" s="532"/>
      <c r="R248" s="532"/>
      <c r="S248" s="532"/>
      <c r="T248" s="532"/>
      <c r="U248" s="532"/>
      <c r="V248" s="532"/>
      <c r="W248" s="532"/>
      <c r="X248" s="532"/>
      <c r="Y248" s="532"/>
      <c r="Z248" s="532"/>
    </row>
    <row r="249" ht="19.5" customHeight="1">
      <c r="A249" s="970">
        <v>46022.0</v>
      </c>
      <c r="B249" s="957"/>
      <c r="C249" s="958"/>
      <c r="D249" s="971" t="s">
        <v>8409</v>
      </c>
      <c r="E249" s="825"/>
      <c r="F249" s="825" t="s">
        <v>8410</v>
      </c>
      <c r="G249" s="959">
        <v>10.0</v>
      </c>
      <c r="H249" s="960" t="s">
        <v>4837</v>
      </c>
      <c r="I249" s="974"/>
      <c r="J249" s="532"/>
      <c r="K249" s="532"/>
      <c r="L249" s="532"/>
      <c r="M249" s="532"/>
      <c r="N249" s="532"/>
      <c r="O249" s="532"/>
      <c r="P249" s="532"/>
      <c r="Q249" s="532"/>
      <c r="R249" s="532"/>
      <c r="S249" s="532"/>
      <c r="T249" s="532"/>
      <c r="U249" s="532"/>
      <c r="V249" s="532"/>
      <c r="W249" s="532"/>
      <c r="X249" s="532"/>
      <c r="Y249" s="532"/>
      <c r="Z249" s="532"/>
    </row>
    <row r="250" ht="19.5" customHeight="1">
      <c r="A250" s="970">
        <v>46030.0</v>
      </c>
      <c r="B250" s="957"/>
      <c r="C250" s="958"/>
      <c r="D250" s="971" t="s">
        <v>8409</v>
      </c>
      <c r="E250" s="825"/>
      <c r="F250" s="825" t="s">
        <v>8410</v>
      </c>
      <c r="G250" s="959">
        <v>16.0</v>
      </c>
      <c r="H250" s="960" t="s">
        <v>1034</v>
      </c>
      <c r="I250" s="974"/>
      <c r="J250" s="532"/>
      <c r="K250" s="532"/>
      <c r="L250" s="532"/>
      <c r="M250" s="532"/>
      <c r="N250" s="532"/>
      <c r="O250" s="532"/>
      <c r="P250" s="532"/>
      <c r="Q250" s="532"/>
      <c r="R250" s="532"/>
      <c r="S250" s="532"/>
      <c r="T250" s="532"/>
      <c r="U250" s="532"/>
      <c r="V250" s="532"/>
      <c r="W250" s="532"/>
      <c r="X250" s="532"/>
      <c r="Y250" s="532"/>
      <c r="Z250" s="532"/>
    </row>
    <row r="251" ht="19.5" customHeight="1">
      <c r="A251" s="970">
        <v>46031.0</v>
      </c>
      <c r="B251" s="957"/>
      <c r="C251" s="958"/>
      <c r="D251" s="971" t="s">
        <v>8409</v>
      </c>
      <c r="E251" s="825"/>
      <c r="F251" s="825" t="s">
        <v>8410</v>
      </c>
      <c r="G251" s="959">
        <v>20.0</v>
      </c>
      <c r="H251" s="960" t="s">
        <v>1144</v>
      </c>
      <c r="I251" s="974"/>
      <c r="J251" s="532"/>
      <c r="K251" s="532"/>
      <c r="L251" s="532"/>
      <c r="M251" s="532"/>
      <c r="N251" s="532"/>
      <c r="O251" s="532"/>
      <c r="P251" s="532"/>
      <c r="Q251" s="532"/>
      <c r="R251" s="532"/>
      <c r="S251" s="532"/>
      <c r="T251" s="532"/>
      <c r="U251" s="532"/>
      <c r="V251" s="532"/>
      <c r="W251" s="532"/>
      <c r="X251" s="532"/>
      <c r="Y251" s="532"/>
      <c r="Z251" s="532"/>
    </row>
    <row r="252" ht="19.5" customHeight="1">
      <c r="A252" s="970">
        <v>46032.0</v>
      </c>
      <c r="B252" s="957"/>
      <c r="C252" s="958"/>
      <c r="D252" s="971" t="s">
        <v>8409</v>
      </c>
      <c r="E252" s="825"/>
      <c r="F252" s="825" t="s">
        <v>8410</v>
      </c>
      <c r="G252" s="959">
        <v>8.0</v>
      </c>
      <c r="H252" s="960" t="s">
        <v>1041</v>
      </c>
      <c r="I252" s="974"/>
      <c r="J252" s="532"/>
      <c r="K252" s="532"/>
      <c r="L252" s="532"/>
      <c r="M252" s="532"/>
      <c r="N252" s="532"/>
      <c r="O252" s="532"/>
      <c r="P252" s="532"/>
      <c r="Q252" s="532"/>
      <c r="R252" s="532"/>
      <c r="S252" s="532"/>
      <c r="T252" s="532"/>
      <c r="U252" s="532"/>
      <c r="V252" s="532"/>
      <c r="W252" s="532"/>
      <c r="X252" s="532"/>
      <c r="Y252" s="532"/>
      <c r="Z252" s="532"/>
    </row>
    <row r="253" ht="19.5" customHeight="1">
      <c r="A253" s="970">
        <v>46034.0</v>
      </c>
      <c r="B253" s="957"/>
      <c r="C253" s="958"/>
      <c r="D253" s="971" t="s">
        <v>8409</v>
      </c>
      <c r="E253" s="825"/>
      <c r="F253" s="825" t="s">
        <v>8410</v>
      </c>
      <c r="G253" s="959">
        <v>10.0</v>
      </c>
      <c r="H253" s="960" t="s">
        <v>8456</v>
      </c>
      <c r="I253" s="974"/>
      <c r="J253" s="532"/>
      <c r="K253" s="532"/>
      <c r="L253" s="532"/>
      <c r="M253" s="532"/>
      <c r="N253" s="532"/>
      <c r="O253" s="532"/>
      <c r="P253" s="532"/>
      <c r="Q253" s="532"/>
      <c r="R253" s="532"/>
      <c r="S253" s="532"/>
      <c r="T253" s="532"/>
      <c r="U253" s="532"/>
      <c r="V253" s="532"/>
      <c r="W253" s="532"/>
      <c r="X253" s="532"/>
      <c r="Y253" s="532"/>
      <c r="Z253" s="532"/>
    </row>
    <row r="254" ht="19.5" customHeight="1">
      <c r="A254" s="970">
        <v>46017.0</v>
      </c>
      <c r="B254" s="957"/>
      <c r="C254" s="958"/>
      <c r="D254" s="966" t="s">
        <v>8416</v>
      </c>
      <c r="E254" s="825"/>
      <c r="F254" s="825" t="s">
        <v>8410</v>
      </c>
      <c r="G254" s="959">
        <v>10.0</v>
      </c>
      <c r="H254" s="960" t="s">
        <v>1335</v>
      </c>
      <c r="I254" s="967">
        <f t="shared" ref="I254:I255" si="20">27752*G254</f>
        <v>277520</v>
      </c>
      <c r="J254" s="532"/>
      <c r="K254" s="532"/>
      <c r="L254" s="532"/>
      <c r="M254" s="532"/>
      <c r="N254" s="532"/>
      <c r="O254" s="532"/>
      <c r="P254" s="532"/>
      <c r="Q254" s="532"/>
      <c r="R254" s="532"/>
      <c r="S254" s="532"/>
      <c r="T254" s="532"/>
      <c r="U254" s="532"/>
      <c r="V254" s="532"/>
      <c r="W254" s="532"/>
      <c r="X254" s="532"/>
      <c r="Y254" s="532"/>
      <c r="Z254" s="532"/>
    </row>
    <row r="255" ht="19.5" customHeight="1">
      <c r="A255" s="970">
        <v>46018.0</v>
      </c>
      <c r="B255" s="957"/>
      <c r="C255" s="958"/>
      <c r="D255" s="966" t="s">
        <v>8416</v>
      </c>
      <c r="E255" s="825"/>
      <c r="F255" s="825" t="s">
        <v>8410</v>
      </c>
      <c r="G255" s="959">
        <v>10.0</v>
      </c>
      <c r="H255" s="960" t="s">
        <v>8457</v>
      </c>
      <c r="I255" s="967">
        <f t="shared" si="20"/>
        <v>277520</v>
      </c>
      <c r="J255" s="532"/>
      <c r="K255" s="532"/>
      <c r="L255" s="532"/>
      <c r="M255" s="532"/>
      <c r="N255" s="532"/>
      <c r="O255" s="532"/>
      <c r="P255" s="532"/>
      <c r="Q255" s="532"/>
      <c r="R255" s="532"/>
      <c r="S255" s="532"/>
      <c r="T255" s="532"/>
      <c r="U255" s="532"/>
      <c r="V255" s="532"/>
      <c r="W255" s="532"/>
      <c r="X255" s="532"/>
      <c r="Y255" s="532"/>
      <c r="Z255" s="532"/>
    </row>
    <row r="256" ht="19.5" customHeight="1">
      <c r="A256" s="970">
        <v>46018.0</v>
      </c>
      <c r="B256" s="957"/>
      <c r="C256" s="958"/>
      <c r="D256" s="182" t="s">
        <v>8420</v>
      </c>
      <c r="E256" s="825"/>
      <c r="F256" s="825" t="s">
        <v>8410</v>
      </c>
      <c r="G256" s="959">
        <v>10.0</v>
      </c>
      <c r="H256" s="960" t="s">
        <v>8457</v>
      </c>
      <c r="I256" s="967">
        <f t="shared" ref="I256:I258" si="21">37974*G256</f>
        <v>379740</v>
      </c>
      <c r="J256" s="532"/>
      <c r="K256" s="532"/>
      <c r="L256" s="532"/>
      <c r="M256" s="532"/>
      <c r="N256" s="532"/>
      <c r="O256" s="532"/>
      <c r="P256" s="532"/>
      <c r="Q256" s="532"/>
      <c r="R256" s="532"/>
      <c r="S256" s="532"/>
      <c r="T256" s="532"/>
      <c r="U256" s="532"/>
      <c r="V256" s="532"/>
      <c r="W256" s="532"/>
      <c r="X256" s="532"/>
      <c r="Y256" s="532"/>
      <c r="Z256" s="532"/>
    </row>
    <row r="257" ht="19.5" customHeight="1">
      <c r="A257" s="970">
        <v>46022.0</v>
      </c>
      <c r="B257" s="957"/>
      <c r="C257" s="958"/>
      <c r="D257" s="182" t="s">
        <v>8420</v>
      </c>
      <c r="E257" s="825"/>
      <c r="F257" s="825" t="s">
        <v>8410</v>
      </c>
      <c r="G257" s="959">
        <v>10.0</v>
      </c>
      <c r="H257" s="960" t="s">
        <v>1397</v>
      </c>
      <c r="I257" s="967">
        <f t="shared" si="21"/>
        <v>379740</v>
      </c>
      <c r="J257" s="532"/>
      <c r="K257" s="532"/>
      <c r="L257" s="532"/>
      <c r="M257" s="532"/>
      <c r="N257" s="532"/>
      <c r="O257" s="532"/>
      <c r="P257" s="532"/>
      <c r="Q257" s="532"/>
      <c r="R257" s="532"/>
      <c r="S257" s="532"/>
      <c r="T257" s="532"/>
      <c r="U257" s="532"/>
      <c r="V257" s="532"/>
      <c r="W257" s="532"/>
      <c r="X257" s="532"/>
      <c r="Y257" s="532"/>
      <c r="Z257" s="532"/>
    </row>
    <row r="258" ht="19.5" customHeight="1">
      <c r="A258" s="970">
        <v>46028.0</v>
      </c>
      <c r="B258" s="957"/>
      <c r="C258" s="958"/>
      <c r="D258" s="182" t="s">
        <v>8420</v>
      </c>
      <c r="E258" s="825"/>
      <c r="F258" s="825" t="s">
        <v>8410</v>
      </c>
      <c r="G258" s="959">
        <v>20.0</v>
      </c>
      <c r="H258" s="960" t="s">
        <v>1613</v>
      </c>
      <c r="I258" s="967">
        <f t="shared" si="21"/>
        <v>759480</v>
      </c>
      <c r="J258" s="532"/>
      <c r="K258" s="532"/>
      <c r="L258" s="532"/>
      <c r="M258" s="532"/>
      <c r="N258" s="532"/>
      <c r="O258" s="532"/>
      <c r="P258" s="532"/>
      <c r="Q258" s="532"/>
      <c r="R258" s="532"/>
      <c r="S258" s="532"/>
      <c r="T258" s="532"/>
      <c r="U258" s="532"/>
      <c r="V258" s="532"/>
      <c r="W258" s="532"/>
      <c r="X258" s="532"/>
      <c r="Y258" s="532"/>
      <c r="Z258" s="532"/>
    </row>
    <row r="259" ht="19.5" customHeight="1">
      <c r="A259" s="970">
        <v>46018.0</v>
      </c>
      <c r="B259" s="957"/>
      <c r="C259" s="958"/>
      <c r="D259" s="966" t="s">
        <v>8421</v>
      </c>
      <c r="E259" s="825"/>
      <c r="F259" s="825" t="s">
        <v>8410</v>
      </c>
      <c r="G259" s="959">
        <v>10.0</v>
      </c>
      <c r="H259" s="960" t="s">
        <v>8457</v>
      </c>
      <c r="I259" s="969"/>
      <c r="J259" s="532"/>
      <c r="K259" s="532"/>
      <c r="L259" s="532"/>
      <c r="M259" s="532"/>
      <c r="N259" s="532"/>
      <c r="O259" s="532"/>
      <c r="P259" s="532"/>
      <c r="Q259" s="532"/>
      <c r="R259" s="532"/>
      <c r="S259" s="532"/>
      <c r="T259" s="532"/>
      <c r="U259" s="532"/>
      <c r="V259" s="532"/>
      <c r="W259" s="532"/>
      <c r="X259" s="532"/>
      <c r="Y259" s="532"/>
      <c r="Z259" s="532"/>
    </row>
    <row r="260" ht="19.5" customHeight="1">
      <c r="A260" s="970">
        <v>46035.0</v>
      </c>
      <c r="B260" s="957"/>
      <c r="C260" s="958"/>
      <c r="D260" s="971" t="s">
        <v>8409</v>
      </c>
      <c r="E260" s="825"/>
      <c r="F260" s="825" t="s">
        <v>8410</v>
      </c>
      <c r="G260" s="959">
        <v>10.0</v>
      </c>
      <c r="H260" s="960" t="s">
        <v>1664</v>
      </c>
      <c r="I260" s="974"/>
      <c r="J260" s="532"/>
      <c r="K260" s="532"/>
      <c r="L260" s="532"/>
      <c r="M260" s="532"/>
      <c r="N260" s="532"/>
      <c r="O260" s="532"/>
      <c r="P260" s="532"/>
      <c r="Q260" s="532"/>
      <c r="R260" s="532"/>
      <c r="S260" s="532"/>
      <c r="T260" s="532"/>
      <c r="U260" s="532"/>
      <c r="V260" s="532"/>
      <c r="W260" s="532"/>
      <c r="X260" s="532"/>
      <c r="Y260" s="532"/>
      <c r="Z260" s="532"/>
    </row>
    <row r="261" ht="19.5" customHeight="1">
      <c r="A261" s="970">
        <v>46036.0</v>
      </c>
      <c r="B261" s="957"/>
      <c r="C261" s="958"/>
      <c r="D261" s="971" t="s">
        <v>8409</v>
      </c>
      <c r="E261" s="825"/>
      <c r="F261" s="825" t="s">
        <v>8410</v>
      </c>
      <c r="G261" s="959">
        <v>10.0</v>
      </c>
      <c r="H261" s="960" t="s">
        <v>1655</v>
      </c>
      <c r="I261" s="974"/>
      <c r="J261" s="532"/>
      <c r="K261" s="532"/>
      <c r="L261" s="532"/>
      <c r="M261" s="532"/>
      <c r="N261" s="532"/>
      <c r="O261" s="532"/>
      <c r="P261" s="532"/>
      <c r="Q261" s="532"/>
      <c r="R261" s="532"/>
      <c r="S261" s="532"/>
      <c r="T261" s="532"/>
      <c r="U261" s="532"/>
      <c r="V261" s="532"/>
      <c r="W261" s="532"/>
      <c r="X261" s="532"/>
      <c r="Y261" s="532"/>
      <c r="Z261" s="532"/>
    </row>
    <row r="262" ht="19.5" customHeight="1">
      <c r="A262" s="970">
        <v>46037.0</v>
      </c>
      <c r="B262" s="957"/>
      <c r="C262" s="958"/>
      <c r="D262" s="971" t="s">
        <v>8409</v>
      </c>
      <c r="E262" s="825"/>
      <c r="F262" s="825" t="s">
        <v>8410</v>
      </c>
      <c r="G262" s="959">
        <v>15.0</v>
      </c>
      <c r="H262" s="960" t="s">
        <v>2236</v>
      </c>
      <c r="I262" s="974"/>
      <c r="J262" s="532"/>
      <c r="K262" s="532"/>
      <c r="L262" s="532"/>
      <c r="M262" s="532"/>
      <c r="N262" s="532"/>
      <c r="O262" s="532"/>
      <c r="P262" s="532"/>
      <c r="Q262" s="532"/>
      <c r="R262" s="532"/>
      <c r="S262" s="532"/>
      <c r="T262" s="532"/>
      <c r="U262" s="532"/>
      <c r="V262" s="532"/>
      <c r="W262" s="532"/>
      <c r="X262" s="532"/>
      <c r="Y262" s="532"/>
      <c r="Z262" s="532"/>
    </row>
    <row r="263" ht="19.5" customHeight="1">
      <c r="A263" s="970">
        <v>46037.0</v>
      </c>
      <c r="B263" s="957"/>
      <c r="C263" s="958"/>
      <c r="D263" s="971" t="s">
        <v>8409</v>
      </c>
      <c r="E263" s="825"/>
      <c r="F263" s="825" t="s">
        <v>8410</v>
      </c>
      <c r="G263" s="959">
        <v>15.0</v>
      </c>
      <c r="H263" s="960" t="s">
        <v>2233</v>
      </c>
      <c r="I263" s="974"/>
      <c r="J263" s="532"/>
      <c r="K263" s="532"/>
      <c r="L263" s="532"/>
      <c r="M263" s="532"/>
      <c r="N263" s="532"/>
      <c r="O263" s="532"/>
      <c r="P263" s="532"/>
      <c r="Q263" s="532"/>
      <c r="R263" s="532"/>
      <c r="S263" s="532"/>
      <c r="T263" s="532"/>
      <c r="U263" s="532"/>
      <c r="V263" s="532"/>
      <c r="W263" s="532"/>
      <c r="X263" s="532"/>
      <c r="Y263" s="532"/>
      <c r="Z263" s="532"/>
    </row>
    <row r="264" ht="19.5" customHeight="1">
      <c r="A264" s="970">
        <v>46039.0</v>
      </c>
      <c r="B264" s="957"/>
      <c r="C264" s="958"/>
      <c r="D264" s="971" t="s">
        <v>8409</v>
      </c>
      <c r="E264" s="825"/>
      <c r="F264" s="825" t="s">
        <v>8410</v>
      </c>
      <c r="G264" s="959">
        <v>15.0</v>
      </c>
      <c r="H264" s="960" t="s">
        <v>385</v>
      </c>
      <c r="I264" s="974"/>
      <c r="J264" s="532"/>
      <c r="K264" s="532"/>
      <c r="L264" s="532"/>
      <c r="M264" s="532"/>
      <c r="N264" s="532"/>
      <c r="O264" s="532"/>
      <c r="P264" s="532"/>
      <c r="Q264" s="532"/>
      <c r="R264" s="532"/>
      <c r="S264" s="532"/>
      <c r="T264" s="532"/>
      <c r="U264" s="532"/>
      <c r="V264" s="532"/>
      <c r="W264" s="532"/>
      <c r="X264" s="532"/>
      <c r="Y264" s="532"/>
      <c r="Z264" s="532"/>
    </row>
    <row r="265" ht="19.5" customHeight="1">
      <c r="A265" s="970">
        <v>46039.0</v>
      </c>
      <c r="B265" s="957"/>
      <c r="C265" s="958"/>
      <c r="D265" s="971" t="s">
        <v>8409</v>
      </c>
      <c r="E265" s="825"/>
      <c r="F265" s="825" t="s">
        <v>8410</v>
      </c>
      <c r="G265" s="959">
        <v>2.0</v>
      </c>
      <c r="H265" s="960" t="s">
        <v>8458</v>
      </c>
      <c r="I265" s="974"/>
      <c r="J265" s="532"/>
      <c r="K265" s="532"/>
      <c r="L265" s="532"/>
      <c r="M265" s="532"/>
      <c r="N265" s="532"/>
      <c r="O265" s="532"/>
      <c r="P265" s="532"/>
      <c r="Q265" s="532"/>
      <c r="R265" s="532"/>
      <c r="S265" s="532"/>
      <c r="T265" s="532"/>
      <c r="U265" s="532"/>
      <c r="V265" s="532"/>
      <c r="W265" s="532"/>
      <c r="X265" s="532"/>
      <c r="Y265" s="532"/>
      <c r="Z265" s="532"/>
    </row>
    <row r="266" ht="19.5" customHeight="1">
      <c r="A266" s="970">
        <v>46039.0</v>
      </c>
      <c r="B266" s="957"/>
      <c r="C266" s="958"/>
      <c r="D266" s="971" t="s">
        <v>8409</v>
      </c>
      <c r="E266" s="825"/>
      <c r="F266" s="825" t="s">
        <v>8410</v>
      </c>
      <c r="G266" s="959">
        <v>10.0</v>
      </c>
      <c r="H266" s="960" t="s">
        <v>8459</v>
      </c>
      <c r="I266" s="974"/>
      <c r="J266" s="532"/>
      <c r="K266" s="532"/>
      <c r="L266" s="532"/>
      <c r="M266" s="532"/>
      <c r="N266" s="532"/>
      <c r="O266" s="532"/>
      <c r="P266" s="532"/>
      <c r="Q266" s="532"/>
      <c r="R266" s="532"/>
      <c r="S266" s="532"/>
      <c r="T266" s="532"/>
      <c r="U266" s="532"/>
      <c r="V266" s="532"/>
      <c r="W266" s="532"/>
      <c r="X266" s="532"/>
      <c r="Y266" s="532"/>
      <c r="Z266" s="532"/>
    </row>
    <row r="267" ht="19.5" customHeight="1">
      <c r="A267" s="970">
        <v>46044.0</v>
      </c>
      <c r="B267" s="957"/>
      <c r="C267" s="958"/>
      <c r="D267" s="971" t="s">
        <v>8409</v>
      </c>
      <c r="E267" s="825"/>
      <c r="F267" s="825" t="s">
        <v>8410</v>
      </c>
      <c r="G267" s="959">
        <v>10.0</v>
      </c>
      <c r="H267" s="960" t="s">
        <v>4232</v>
      </c>
      <c r="I267" s="974"/>
      <c r="J267" s="532"/>
      <c r="K267" s="532"/>
      <c r="L267" s="532"/>
      <c r="M267" s="532"/>
      <c r="N267" s="532"/>
      <c r="O267" s="532"/>
      <c r="P267" s="532"/>
      <c r="Q267" s="532"/>
      <c r="R267" s="532"/>
      <c r="S267" s="532"/>
      <c r="T267" s="532"/>
      <c r="U267" s="532"/>
      <c r="V267" s="532"/>
      <c r="W267" s="532"/>
      <c r="X267" s="532"/>
      <c r="Y267" s="532"/>
      <c r="Z267" s="532"/>
    </row>
    <row r="268" ht="19.5" customHeight="1">
      <c r="A268" s="970">
        <v>46044.0</v>
      </c>
      <c r="B268" s="957"/>
      <c r="C268" s="958"/>
      <c r="D268" s="971" t="s">
        <v>8409</v>
      </c>
      <c r="E268" s="825"/>
      <c r="F268" s="825" t="s">
        <v>8410</v>
      </c>
      <c r="G268" s="959">
        <v>30.0</v>
      </c>
      <c r="H268" s="960" t="s">
        <v>2011</v>
      </c>
      <c r="I268" s="974"/>
      <c r="J268" s="532"/>
      <c r="K268" s="532"/>
      <c r="L268" s="532"/>
      <c r="M268" s="532"/>
      <c r="N268" s="532"/>
      <c r="O268" s="532"/>
      <c r="P268" s="532"/>
      <c r="Q268" s="532"/>
      <c r="R268" s="532"/>
      <c r="S268" s="532"/>
      <c r="T268" s="532"/>
      <c r="U268" s="532"/>
      <c r="V268" s="532"/>
      <c r="W268" s="532"/>
      <c r="X268" s="532"/>
      <c r="Y268" s="532"/>
      <c r="Z268" s="532"/>
    </row>
    <row r="269" ht="19.5" customHeight="1">
      <c r="A269" s="970">
        <v>46044.0</v>
      </c>
      <c r="B269" s="957"/>
      <c r="C269" s="958"/>
      <c r="D269" s="971" t="s">
        <v>8409</v>
      </c>
      <c r="E269" s="825"/>
      <c r="F269" s="825" t="s">
        <v>8410</v>
      </c>
      <c r="G269" s="959">
        <v>15.0</v>
      </c>
      <c r="H269" s="960" t="s">
        <v>2117</v>
      </c>
      <c r="I269" s="974"/>
      <c r="J269" s="532"/>
      <c r="K269" s="532"/>
      <c r="L269" s="532"/>
      <c r="M269" s="532"/>
      <c r="N269" s="532"/>
      <c r="O269" s="532"/>
      <c r="P269" s="532"/>
      <c r="Q269" s="532"/>
      <c r="R269" s="532"/>
      <c r="S269" s="532"/>
      <c r="T269" s="532"/>
      <c r="U269" s="532"/>
      <c r="V269" s="532"/>
      <c r="W269" s="532"/>
      <c r="X269" s="532"/>
      <c r="Y269" s="532"/>
      <c r="Z269" s="532"/>
    </row>
    <row r="270" ht="19.5" customHeight="1">
      <c r="A270" s="970">
        <v>46045.0</v>
      </c>
      <c r="B270" s="957"/>
      <c r="C270" s="958"/>
      <c r="D270" s="971" t="s">
        <v>8409</v>
      </c>
      <c r="E270" s="825"/>
      <c r="F270" s="825" t="s">
        <v>8410</v>
      </c>
      <c r="G270" s="959">
        <v>20.0</v>
      </c>
      <c r="H270" s="960" t="s">
        <v>1526</v>
      </c>
      <c r="I270" s="974"/>
      <c r="J270" s="532"/>
      <c r="K270" s="532"/>
      <c r="L270" s="532"/>
      <c r="M270" s="532"/>
      <c r="N270" s="532"/>
      <c r="O270" s="532"/>
      <c r="P270" s="532"/>
      <c r="Q270" s="532"/>
      <c r="R270" s="532"/>
      <c r="S270" s="532"/>
      <c r="T270" s="532"/>
      <c r="U270" s="532"/>
      <c r="V270" s="532"/>
      <c r="W270" s="532"/>
      <c r="X270" s="532"/>
      <c r="Y270" s="532"/>
      <c r="Z270" s="532"/>
    </row>
    <row r="271" ht="19.5" customHeight="1">
      <c r="A271" s="970">
        <v>46048.0</v>
      </c>
      <c r="B271" s="957"/>
      <c r="C271" s="958"/>
      <c r="D271" s="971" t="s">
        <v>8409</v>
      </c>
      <c r="E271" s="825"/>
      <c r="F271" s="825" t="s">
        <v>8410</v>
      </c>
      <c r="G271" s="959">
        <v>3.0</v>
      </c>
      <c r="H271" s="960" t="s">
        <v>2075</v>
      </c>
      <c r="I271" s="974"/>
      <c r="J271" s="532"/>
      <c r="K271" s="532"/>
      <c r="L271" s="532"/>
      <c r="M271" s="532"/>
      <c r="N271" s="532"/>
      <c r="O271" s="532"/>
      <c r="P271" s="532"/>
      <c r="Q271" s="532"/>
      <c r="R271" s="532"/>
      <c r="S271" s="532"/>
      <c r="T271" s="532"/>
      <c r="U271" s="532"/>
      <c r="V271" s="532"/>
      <c r="W271" s="532"/>
      <c r="X271" s="532"/>
      <c r="Y271" s="532"/>
      <c r="Z271" s="532"/>
    </row>
    <row r="272" ht="19.5" customHeight="1">
      <c r="A272" s="970">
        <v>46048.0</v>
      </c>
      <c r="B272" s="957"/>
      <c r="C272" s="958"/>
      <c r="D272" s="971" t="s">
        <v>8409</v>
      </c>
      <c r="E272" s="825"/>
      <c r="F272" s="825" t="s">
        <v>8410</v>
      </c>
      <c r="G272" s="959">
        <v>10.0</v>
      </c>
      <c r="H272" s="960" t="s">
        <v>1335</v>
      </c>
      <c r="I272" s="974"/>
      <c r="J272" s="532"/>
      <c r="K272" s="532"/>
      <c r="L272" s="532"/>
      <c r="M272" s="532"/>
      <c r="N272" s="532"/>
      <c r="O272" s="532"/>
      <c r="P272" s="532"/>
      <c r="Q272" s="532"/>
      <c r="R272" s="532"/>
      <c r="S272" s="532"/>
      <c r="T272" s="532"/>
      <c r="U272" s="532"/>
      <c r="V272" s="532"/>
      <c r="W272" s="532"/>
      <c r="X272" s="532"/>
      <c r="Y272" s="532"/>
      <c r="Z272" s="532"/>
    </row>
    <row r="273" ht="19.5" customHeight="1">
      <c r="A273" s="970">
        <v>46049.0</v>
      </c>
      <c r="B273" s="957"/>
      <c r="C273" s="958"/>
      <c r="D273" s="971" t="s">
        <v>8409</v>
      </c>
      <c r="E273" s="825"/>
      <c r="F273" s="825" t="s">
        <v>8410</v>
      </c>
      <c r="G273" s="959">
        <v>15.0</v>
      </c>
      <c r="H273" s="960" t="s">
        <v>4985</v>
      </c>
      <c r="I273" s="974"/>
      <c r="J273" s="532"/>
      <c r="K273" s="532"/>
      <c r="L273" s="532"/>
      <c r="M273" s="532"/>
      <c r="N273" s="532"/>
      <c r="O273" s="532"/>
      <c r="P273" s="532"/>
      <c r="Q273" s="532"/>
      <c r="R273" s="532"/>
      <c r="S273" s="532"/>
      <c r="T273" s="532"/>
      <c r="U273" s="532"/>
      <c r="V273" s="532"/>
      <c r="W273" s="532"/>
      <c r="X273" s="532"/>
      <c r="Y273" s="532"/>
      <c r="Z273" s="532"/>
    </row>
    <row r="274" ht="19.5" customHeight="1">
      <c r="A274" s="970">
        <v>46049.0</v>
      </c>
      <c r="B274" s="957"/>
      <c r="C274" s="958"/>
      <c r="D274" s="971" t="s">
        <v>8409</v>
      </c>
      <c r="E274" s="825"/>
      <c r="F274" s="825" t="s">
        <v>8410</v>
      </c>
      <c r="G274" s="959">
        <v>5.0</v>
      </c>
      <c r="H274" s="960" t="s">
        <v>1966</v>
      </c>
      <c r="I274" s="974"/>
      <c r="J274" s="532"/>
      <c r="K274" s="532"/>
      <c r="L274" s="532"/>
      <c r="M274" s="532"/>
      <c r="N274" s="532"/>
      <c r="O274" s="532"/>
      <c r="P274" s="532"/>
      <c r="Q274" s="532"/>
      <c r="R274" s="532"/>
      <c r="S274" s="532"/>
      <c r="T274" s="532"/>
      <c r="U274" s="532"/>
      <c r="V274" s="532"/>
      <c r="W274" s="532"/>
      <c r="X274" s="532"/>
      <c r="Y274" s="532"/>
      <c r="Z274" s="532"/>
    </row>
    <row r="275" ht="19.5" customHeight="1">
      <c r="A275" s="970">
        <v>46036.0</v>
      </c>
      <c r="B275" s="957"/>
      <c r="C275" s="958"/>
      <c r="D275" s="966" t="s">
        <v>8416</v>
      </c>
      <c r="E275" s="825"/>
      <c r="F275" s="825" t="s">
        <v>8410</v>
      </c>
      <c r="G275" s="959">
        <v>5.0</v>
      </c>
      <c r="H275" s="960" t="s">
        <v>1655</v>
      </c>
      <c r="I275" s="967">
        <f>27752*G275</f>
        <v>138760</v>
      </c>
      <c r="J275" s="532"/>
      <c r="K275" s="532"/>
      <c r="L275" s="532"/>
      <c r="M275" s="532"/>
      <c r="N275" s="532"/>
      <c r="O275" s="532"/>
      <c r="P275" s="532"/>
      <c r="Q275" s="532"/>
      <c r="R275" s="532"/>
      <c r="S275" s="532"/>
      <c r="T275" s="532"/>
      <c r="U275" s="532"/>
      <c r="V275" s="532"/>
      <c r="W275" s="532"/>
      <c r="X275" s="532"/>
      <c r="Y275" s="532"/>
      <c r="Z275" s="532"/>
    </row>
    <row r="276" ht="19.5" customHeight="1">
      <c r="A276" s="970">
        <v>46039.0</v>
      </c>
      <c r="B276" s="957"/>
      <c r="C276" s="958"/>
      <c r="D276" s="182" t="s">
        <v>8420</v>
      </c>
      <c r="E276" s="825"/>
      <c r="F276" s="825" t="s">
        <v>8410</v>
      </c>
      <c r="G276" s="959">
        <v>35.0</v>
      </c>
      <c r="H276" s="960" t="s">
        <v>2001</v>
      </c>
      <c r="I276" s="967">
        <f t="shared" ref="I276:I286" si="22">37974*G276</f>
        <v>1329090</v>
      </c>
      <c r="J276" s="532"/>
      <c r="K276" s="532"/>
      <c r="L276" s="532"/>
      <c r="M276" s="532"/>
      <c r="N276" s="532"/>
      <c r="O276" s="532"/>
      <c r="P276" s="532"/>
      <c r="Q276" s="532"/>
      <c r="R276" s="532"/>
      <c r="S276" s="532"/>
      <c r="T276" s="532"/>
      <c r="U276" s="532"/>
      <c r="V276" s="532"/>
      <c r="W276" s="532"/>
      <c r="X276" s="532"/>
      <c r="Y276" s="532"/>
      <c r="Z276" s="532"/>
    </row>
    <row r="277" ht="19.5" customHeight="1">
      <c r="A277" s="970">
        <v>46042.0</v>
      </c>
      <c r="B277" s="957"/>
      <c r="C277" s="958"/>
      <c r="D277" s="182" t="s">
        <v>8420</v>
      </c>
      <c r="E277" s="825"/>
      <c r="F277" s="825" t="s">
        <v>8410</v>
      </c>
      <c r="G277" s="959">
        <v>10.0</v>
      </c>
      <c r="H277" s="960" t="s">
        <v>1144</v>
      </c>
      <c r="I277" s="967">
        <f t="shared" si="22"/>
        <v>379740</v>
      </c>
      <c r="J277" s="532"/>
      <c r="K277" s="532"/>
      <c r="L277" s="532"/>
      <c r="M277" s="532"/>
      <c r="N277" s="532"/>
      <c r="O277" s="532"/>
      <c r="P277" s="532"/>
      <c r="Q277" s="532"/>
      <c r="R277" s="532"/>
      <c r="S277" s="532"/>
      <c r="T277" s="532"/>
      <c r="U277" s="532"/>
      <c r="V277" s="532"/>
      <c r="W277" s="532"/>
      <c r="X277" s="532"/>
      <c r="Y277" s="532"/>
      <c r="Z277" s="532"/>
    </row>
    <row r="278" ht="19.5" customHeight="1">
      <c r="A278" s="970">
        <v>46045.0</v>
      </c>
      <c r="B278" s="957"/>
      <c r="C278" s="958"/>
      <c r="D278" s="182" t="s">
        <v>8420</v>
      </c>
      <c r="E278" s="825"/>
      <c r="F278" s="825" t="s">
        <v>8410</v>
      </c>
      <c r="G278" s="959">
        <v>15.0</v>
      </c>
      <c r="H278" s="960" t="s">
        <v>1034</v>
      </c>
      <c r="I278" s="967">
        <f t="shared" si="22"/>
        <v>569610</v>
      </c>
      <c r="J278" s="532"/>
      <c r="K278" s="532"/>
      <c r="L278" s="532"/>
      <c r="M278" s="532"/>
      <c r="N278" s="532"/>
      <c r="O278" s="532"/>
      <c r="P278" s="532"/>
      <c r="Q278" s="532"/>
      <c r="R278" s="532"/>
      <c r="S278" s="532"/>
      <c r="T278" s="532"/>
      <c r="U278" s="532"/>
      <c r="V278" s="532"/>
      <c r="W278" s="532"/>
      <c r="X278" s="532"/>
      <c r="Y278" s="532"/>
      <c r="Z278" s="532"/>
    </row>
    <row r="279" ht="19.5" customHeight="1">
      <c r="A279" s="970">
        <v>46046.0</v>
      </c>
      <c r="B279" s="957"/>
      <c r="C279" s="958"/>
      <c r="D279" s="182" t="s">
        <v>8420</v>
      </c>
      <c r="E279" s="825"/>
      <c r="F279" s="825" t="s">
        <v>8410</v>
      </c>
      <c r="G279" s="959">
        <v>10.0</v>
      </c>
      <c r="H279" s="960" t="s">
        <v>443</v>
      </c>
      <c r="I279" s="967">
        <f t="shared" si="22"/>
        <v>379740</v>
      </c>
      <c r="J279" s="532"/>
      <c r="K279" s="532"/>
      <c r="L279" s="532"/>
      <c r="M279" s="532"/>
      <c r="N279" s="532"/>
      <c r="O279" s="532"/>
      <c r="P279" s="532"/>
      <c r="Q279" s="532"/>
      <c r="R279" s="532"/>
      <c r="S279" s="532"/>
      <c r="T279" s="532"/>
      <c r="U279" s="532"/>
      <c r="V279" s="532"/>
      <c r="W279" s="532"/>
      <c r="X279" s="532"/>
      <c r="Y279" s="532"/>
      <c r="Z279" s="532"/>
    </row>
    <row r="280" ht="19.5" customHeight="1">
      <c r="A280" s="970">
        <v>46048.0</v>
      </c>
      <c r="B280" s="957"/>
      <c r="C280" s="958"/>
      <c r="D280" s="182" t="s">
        <v>8420</v>
      </c>
      <c r="E280" s="825"/>
      <c r="F280" s="825" t="s">
        <v>8410</v>
      </c>
      <c r="G280" s="959">
        <v>10.0</v>
      </c>
      <c r="H280" s="960" t="s">
        <v>2365</v>
      </c>
      <c r="I280" s="967">
        <f t="shared" si="22"/>
        <v>379740</v>
      </c>
      <c r="J280" s="532"/>
      <c r="K280" s="532"/>
      <c r="L280" s="532"/>
      <c r="M280" s="532"/>
      <c r="N280" s="532"/>
      <c r="O280" s="532"/>
      <c r="P280" s="532"/>
      <c r="Q280" s="532"/>
      <c r="R280" s="532"/>
      <c r="S280" s="532"/>
      <c r="T280" s="532"/>
      <c r="U280" s="532"/>
      <c r="V280" s="532"/>
      <c r="W280" s="532"/>
      <c r="X280" s="532"/>
      <c r="Y280" s="532"/>
      <c r="Z280" s="532"/>
    </row>
    <row r="281" ht="19.5" customHeight="1">
      <c r="A281" s="970">
        <v>46048.0</v>
      </c>
      <c r="B281" s="957"/>
      <c r="C281" s="958"/>
      <c r="D281" s="182" t="s">
        <v>8420</v>
      </c>
      <c r="E281" s="825"/>
      <c r="F281" s="825" t="s">
        <v>8410</v>
      </c>
      <c r="G281" s="959">
        <v>40.0</v>
      </c>
      <c r="H281" s="960" t="s">
        <v>1335</v>
      </c>
      <c r="I281" s="967">
        <f t="shared" si="22"/>
        <v>1518960</v>
      </c>
      <c r="J281" s="532"/>
      <c r="K281" s="532"/>
      <c r="L281" s="532"/>
      <c r="M281" s="532"/>
      <c r="N281" s="532"/>
      <c r="O281" s="532"/>
      <c r="P281" s="532"/>
      <c r="Q281" s="532"/>
      <c r="R281" s="532"/>
      <c r="S281" s="532"/>
      <c r="T281" s="532"/>
      <c r="U281" s="532"/>
      <c r="V281" s="532"/>
      <c r="W281" s="532"/>
      <c r="X281" s="532"/>
      <c r="Y281" s="532"/>
      <c r="Z281" s="532"/>
    </row>
    <row r="282" ht="19.5" customHeight="1">
      <c r="A282" s="970">
        <v>46048.0</v>
      </c>
      <c r="B282" s="957"/>
      <c r="C282" s="958"/>
      <c r="D282" s="182" t="s">
        <v>8420</v>
      </c>
      <c r="E282" s="825"/>
      <c r="F282" s="825" t="s">
        <v>8410</v>
      </c>
      <c r="G282" s="959">
        <v>25.0</v>
      </c>
      <c r="H282" s="960" t="s">
        <v>8460</v>
      </c>
      <c r="I282" s="967">
        <f t="shared" si="22"/>
        <v>949350</v>
      </c>
      <c r="J282" s="532"/>
      <c r="K282" s="532"/>
      <c r="L282" s="532"/>
      <c r="M282" s="532"/>
      <c r="N282" s="532"/>
      <c r="O282" s="532"/>
      <c r="P282" s="532"/>
      <c r="Q282" s="532"/>
      <c r="R282" s="532"/>
      <c r="S282" s="532"/>
      <c r="T282" s="532"/>
      <c r="U282" s="532"/>
      <c r="V282" s="532"/>
      <c r="W282" s="532"/>
      <c r="X282" s="532"/>
      <c r="Y282" s="532"/>
      <c r="Z282" s="532"/>
    </row>
    <row r="283" ht="19.5" customHeight="1">
      <c r="A283" s="970">
        <v>46018.0</v>
      </c>
      <c r="B283" s="957"/>
      <c r="C283" s="958"/>
      <c r="D283" s="982" t="s">
        <v>8439</v>
      </c>
      <c r="E283" s="825"/>
      <c r="F283" s="825" t="s">
        <v>8410</v>
      </c>
      <c r="G283" s="959">
        <v>20.0</v>
      </c>
      <c r="H283" s="960" t="s">
        <v>449</v>
      </c>
      <c r="I283" s="967">
        <f t="shared" si="22"/>
        <v>759480</v>
      </c>
      <c r="J283" s="532"/>
      <c r="K283" s="532"/>
      <c r="L283" s="532"/>
      <c r="M283" s="532"/>
      <c r="N283" s="532"/>
      <c r="O283" s="532"/>
      <c r="P283" s="532"/>
      <c r="Q283" s="532"/>
      <c r="R283" s="532"/>
      <c r="S283" s="532"/>
      <c r="T283" s="532"/>
      <c r="U283" s="532"/>
      <c r="V283" s="532"/>
      <c r="W283" s="532"/>
      <c r="X283" s="532"/>
      <c r="Y283" s="532"/>
      <c r="Z283" s="532"/>
    </row>
    <row r="284" ht="19.5" customHeight="1">
      <c r="A284" s="970">
        <v>46032.0</v>
      </c>
      <c r="B284" s="957"/>
      <c r="C284" s="958"/>
      <c r="D284" s="982" t="s">
        <v>8439</v>
      </c>
      <c r="E284" s="825"/>
      <c r="F284" s="825" t="s">
        <v>8410</v>
      </c>
      <c r="G284" s="959">
        <v>2.0</v>
      </c>
      <c r="H284" s="960" t="s">
        <v>1041</v>
      </c>
      <c r="I284" s="967">
        <f t="shared" si="22"/>
        <v>75948</v>
      </c>
      <c r="J284" s="532"/>
      <c r="K284" s="532"/>
      <c r="L284" s="532"/>
      <c r="M284" s="532"/>
      <c r="N284" s="532"/>
      <c r="O284" s="532"/>
      <c r="P284" s="532"/>
      <c r="Q284" s="532"/>
      <c r="R284" s="532"/>
      <c r="S284" s="532"/>
      <c r="T284" s="532"/>
      <c r="U284" s="532"/>
      <c r="V284" s="532"/>
      <c r="W284" s="532"/>
      <c r="X284" s="532"/>
      <c r="Y284" s="532"/>
      <c r="Z284" s="532"/>
    </row>
    <row r="285" ht="19.5" customHeight="1">
      <c r="A285" s="970">
        <v>46042.0</v>
      </c>
      <c r="B285" s="957"/>
      <c r="C285" s="958"/>
      <c r="D285" s="982" t="s">
        <v>8439</v>
      </c>
      <c r="E285" s="825"/>
      <c r="F285" s="825" t="s">
        <v>8410</v>
      </c>
      <c r="G285" s="959">
        <v>20.0</v>
      </c>
      <c r="H285" s="960" t="s">
        <v>2570</v>
      </c>
      <c r="I285" s="967">
        <f t="shared" si="22"/>
        <v>759480</v>
      </c>
      <c r="J285" s="532"/>
      <c r="K285" s="532"/>
      <c r="L285" s="532"/>
      <c r="M285" s="532"/>
      <c r="N285" s="532"/>
      <c r="O285" s="532"/>
      <c r="P285" s="532"/>
      <c r="Q285" s="532"/>
      <c r="R285" s="532"/>
      <c r="S285" s="532"/>
      <c r="T285" s="532"/>
      <c r="U285" s="532"/>
      <c r="V285" s="532"/>
      <c r="W285" s="532"/>
      <c r="X285" s="532"/>
      <c r="Y285" s="532"/>
      <c r="Z285" s="532"/>
    </row>
    <row r="286" ht="19.5" customHeight="1">
      <c r="A286" s="970">
        <v>46042.0</v>
      </c>
      <c r="B286" s="957"/>
      <c r="C286" s="958"/>
      <c r="D286" s="982" t="s">
        <v>8439</v>
      </c>
      <c r="E286" s="825"/>
      <c r="F286" s="825" t="s">
        <v>8410</v>
      </c>
      <c r="G286" s="959">
        <v>10.0</v>
      </c>
      <c r="H286" s="960" t="s">
        <v>443</v>
      </c>
      <c r="I286" s="967">
        <f t="shared" si="22"/>
        <v>379740</v>
      </c>
      <c r="J286" s="532"/>
      <c r="K286" s="532"/>
      <c r="L286" s="532"/>
      <c r="M286" s="532"/>
      <c r="N286" s="532"/>
      <c r="O286" s="532"/>
      <c r="P286" s="532"/>
      <c r="Q286" s="532"/>
      <c r="R286" s="532"/>
      <c r="S286" s="532"/>
      <c r="T286" s="532"/>
      <c r="U286" s="532"/>
      <c r="V286" s="532"/>
      <c r="W286" s="532"/>
      <c r="X286" s="532"/>
      <c r="Y286" s="532"/>
      <c r="Z286" s="532"/>
    </row>
    <row r="287" ht="19.5" customHeight="1">
      <c r="A287" s="970">
        <v>46052.0</v>
      </c>
      <c r="B287" s="957"/>
      <c r="C287" s="958"/>
      <c r="D287" s="971" t="s">
        <v>8409</v>
      </c>
      <c r="E287" s="825"/>
      <c r="F287" s="825" t="s">
        <v>8410</v>
      </c>
      <c r="G287" s="959">
        <v>7.0</v>
      </c>
      <c r="H287" s="960" t="s">
        <v>8461</v>
      </c>
      <c r="I287" s="974"/>
      <c r="J287" s="532"/>
      <c r="K287" s="532"/>
      <c r="L287" s="532"/>
      <c r="M287" s="532"/>
      <c r="N287" s="532"/>
      <c r="O287" s="532"/>
      <c r="P287" s="532"/>
      <c r="Q287" s="532"/>
      <c r="R287" s="532"/>
      <c r="S287" s="532"/>
      <c r="T287" s="532"/>
      <c r="U287" s="532"/>
      <c r="V287" s="532"/>
      <c r="W287" s="532"/>
      <c r="X287" s="532"/>
      <c r="Y287" s="532"/>
      <c r="Z287" s="532"/>
    </row>
    <row r="288" ht="19.5" customHeight="1">
      <c r="A288" s="970">
        <v>46053.0</v>
      </c>
      <c r="B288" s="957"/>
      <c r="C288" s="958"/>
      <c r="D288" s="971" t="s">
        <v>8409</v>
      </c>
      <c r="E288" s="825"/>
      <c r="F288" s="825" t="s">
        <v>8410</v>
      </c>
      <c r="G288" s="959">
        <v>10.0</v>
      </c>
      <c r="H288" s="960" t="s">
        <v>1191</v>
      </c>
      <c r="I288" s="974"/>
      <c r="J288" s="532"/>
      <c r="K288" s="532"/>
      <c r="L288" s="532"/>
      <c r="M288" s="532"/>
      <c r="N288" s="532"/>
      <c r="O288" s="532"/>
      <c r="P288" s="532"/>
      <c r="Q288" s="532"/>
      <c r="R288" s="532"/>
      <c r="S288" s="532"/>
      <c r="T288" s="532"/>
      <c r="U288" s="532"/>
      <c r="V288" s="532"/>
      <c r="W288" s="532"/>
      <c r="X288" s="532"/>
      <c r="Y288" s="532"/>
      <c r="Z288" s="532"/>
    </row>
    <row r="289" ht="19.5" customHeight="1">
      <c r="A289" s="970">
        <v>46054.0</v>
      </c>
      <c r="B289" s="957"/>
      <c r="C289" s="958"/>
      <c r="D289" s="971" t="s">
        <v>8409</v>
      </c>
      <c r="E289" s="825"/>
      <c r="F289" s="825" t="s">
        <v>8410</v>
      </c>
      <c r="G289" s="959">
        <v>15.0</v>
      </c>
      <c r="H289" s="960" t="s">
        <v>456</v>
      </c>
      <c r="I289" s="974"/>
      <c r="J289" s="532"/>
      <c r="K289" s="532"/>
      <c r="L289" s="532"/>
      <c r="M289" s="532"/>
      <c r="N289" s="532"/>
      <c r="O289" s="532"/>
      <c r="P289" s="532"/>
      <c r="Q289" s="532"/>
      <c r="R289" s="532"/>
      <c r="S289" s="532"/>
      <c r="T289" s="532"/>
      <c r="U289" s="532"/>
      <c r="V289" s="532"/>
      <c r="W289" s="532"/>
      <c r="X289" s="532"/>
      <c r="Y289" s="532"/>
      <c r="Z289" s="532"/>
    </row>
    <row r="290" ht="19.5" customHeight="1">
      <c r="A290" s="970">
        <v>46054.0</v>
      </c>
      <c r="B290" s="957"/>
      <c r="C290" s="958"/>
      <c r="D290" s="971" t="s">
        <v>8409</v>
      </c>
      <c r="E290" s="825"/>
      <c r="F290" s="825" t="s">
        <v>8410</v>
      </c>
      <c r="G290" s="959">
        <v>25.0</v>
      </c>
      <c r="H290" s="960" t="s">
        <v>449</v>
      </c>
      <c r="I290" s="974"/>
      <c r="J290" s="532"/>
      <c r="K290" s="532"/>
      <c r="L290" s="532"/>
      <c r="M290" s="532"/>
      <c r="N290" s="532"/>
      <c r="O290" s="532"/>
      <c r="P290" s="532"/>
      <c r="Q290" s="532"/>
      <c r="R290" s="532"/>
      <c r="S290" s="532"/>
      <c r="T290" s="532"/>
      <c r="U290" s="532"/>
      <c r="V290" s="532"/>
      <c r="W290" s="532"/>
      <c r="X290" s="532"/>
      <c r="Y290" s="532"/>
      <c r="Z290" s="532"/>
    </row>
    <row r="291" ht="19.5" customHeight="1">
      <c r="A291" s="970">
        <v>46054.0</v>
      </c>
      <c r="B291" s="957"/>
      <c r="C291" s="958"/>
      <c r="D291" s="971" t="s">
        <v>8409</v>
      </c>
      <c r="E291" s="825"/>
      <c r="F291" s="825" t="s">
        <v>8410</v>
      </c>
      <c r="G291" s="959">
        <v>15.0</v>
      </c>
      <c r="H291" s="960" t="s">
        <v>375</v>
      </c>
      <c r="I291" s="974"/>
      <c r="J291" s="532"/>
      <c r="K291" s="532"/>
      <c r="L291" s="532"/>
      <c r="M291" s="532"/>
      <c r="N291" s="532"/>
      <c r="O291" s="532"/>
      <c r="P291" s="532"/>
      <c r="Q291" s="532"/>
      <c r="R291" s="532"/>
      <c r="S291" s="532"/>
      <c r="T291" s="532"/>
      <c r="U291" s="532"/>
      <c r="V291" s="532"/>
      <c r="W291" s="532"/>
      <c r="X291" s="532"/>
      <c r="Y291" s="532"/>
      <c r="Z291" s="532"/>
    </row>
    <row r="292" ht="19.5" customHeight="1">
      <c r="A292" s="970">
        <v>46056.0</v>
      </c>
      <c r="B292" s="957"/>
      <c r="C292" s="958"/>
      <c r="D292" s="971" t="s">
        <v>8409</v>
      </c>
      <c r="E292" s="825"/>
      <c r="F292" s="825" t="s">
        <v>8410</v>
      </c>
      <c r="G292" s="959">
        <v>15.0</v>
      </c>
      <c r="H292" s="960" t="s">
        <v>2514</v>
      </c>
      <c r="I292" s="974"/>
      <c r="J292" s="532"/>
      <c r="K292" s="532"/>
      <c r="L292" s="532"/>
      <c r="M292" s="532"/>
      <c r="N292" s="532"/>
      <c r="O292" s="532"/>
      <c r="P292" s="532"/>
      <c r="Q292" s="532"/>
      <c r="R292" s="532"/>
      <c r="S292" s="532"/>
      <c r="T292" s="532"/>
      <c r="U292" s="532"/>
      <c r="V292" s="532"/>
      <c r="W292" s="532"/>
      <c r="X292" s="532"/>
      <c r="Y292" s="532"/>
      <c r="Z292" s="532"/>
    </row>
    <row r="293" ht="19.5" customHeight="1">
      <c r="A293" s="970">
        <v>46056.0</v>
      </c>
      <c r="B293" s="957"/>
      <c r="C293" s="958"/>
      <c r="D293" s="971" t="s">
        <v>8409</v>
      </c>
      <c r="E293" s="825"/>
      <c r="F293" s="825" t="s">
        <v>8410</v>
      </c>
      <c r="G293" s="959">
        <v>5.0</v>
      </c>
      <c r="H293" s="960" t="s">
        <v>1966</v>
      </c>
      <c r="I293" s="974"/>
      <c r="J293" s="532"/>
      <c r="K293" s="532"/>
      <c r="L293" s="532"/>
      <c r="M293" s="532"/>
      <c r="N293" s="532"/>
      <c r="O293" s="532"/>
      <c r="P293" s="532"/>
      <c r="Q293" s="532"/>
      <c r="R293" s="532"/>
      <c r="S293" s="532"/>
      <c r="T293" s="532"/>
      <c r="U293" s="532"/>
      <c r="V293" s="532"/>
      <c r="W293" s="532"/>
      <c r="X293" s="532"/>
      <c r="Y293" s="532"/>
      <c r="Z293" s="532"/>
    </row>
    <row r="294" ht="19.5" customHeight="1">
      <c r="A294" s="970">
        <v>46056.0</v>
      </c>
      <c r="B294" s="957"/>
      <c r="C294" s="958"/>
      <c r="D294" s="971" t="s">
        <v>8409</v>
      </c>
      <c r="E294" s="825"/>
      <c r="F294" s="825" t="s">
        <v>8410</v>
      </c>
      <c r="G294" s="959">
        <v>25.0</v>
      </c>
      <c r="H294" s="960" t="s">
        <v>763</v>
      </c>
      <c r="I294" s="974"/>
      <c r="J294" s="532"/>
      <c r="K294" s="532"/>
      <c r="L294" s="532"/>
      <c r="M294" s="532"/>
      <c r="N294" s="532"/>
      <c r="O294" s="532"/>
      <c r="P294" s="532"/>
      <c r="Q294" s="532"/>
      <c r="R294" s="532"/>
      <c r="S294" s="532"/>
      <c r="T294" s="532"/>
      <c r="U294" s="532"/>
      <c r="V294" s="532"/>
      <c r="W294" s="532"/>
      <c r="X294" s="532"/>
      <c r="Y294" s="532"/>
      <c r="Z294" s="532"/>
    </row>
    <row r="295" ht="19.5" customHeight="1">
      <c r="A295" s="970">
        <v>46057.0</v>
      </c>
      <c r="B295" s="957"/>
      <c r="C295" s="958"/>
      <c r="D295" s="971" t="s">
        <v>8409</v>
      </c>
      <c r="E295" s="825"/>
      <c r="F295" s="825" t="s">
        <v>8410</v>
      </c>
      <c r="G295" s="959">
        <v>6.0</v>
      </c>
      <c r="H295" s="960" t="s">
        <v>31</v>
      </c>
      <c r="I295" s="974"/>
      <c r="J295" s="532"/>
      <c r="K295" s="532"/>
      <c r="L295" s="532"/>
      <c r="M295" s="532"/>
      <c r="N295" s="532"/>
      <c r="O295" s="532"/>
      <c r="P295" s="532"/>
      <c r="Q295" s="532"/>
      <c r="R295" s="532"/>
      <c r="S295" s="532"/>
      <c r="T295" s="532"/>
      <c r="U295" s="532"/>
      <c r="V295" s="532"/>
      <c r="W295" s="532"/>
      <c r="X295" s="532"/>
      <c r="Y295" s="532"/>
      <c r="Z295" s="532"/>
    </row>
    <row r="296" ht="19.5" customHeight="1">
      <c r="A296" s="970">
        <v>46058.0</v>
      </c>
      <c r="B296" s="957"/>
      <c r="C296" s="958"/>
      <c r="D296" s="971" t="s">
        <v>8409</v>
      </c>
      <c r="E296" s="825"/>
      <c r="F296" s="825" t="s">
        <v>8410</v>
      </c>
      <c r="G296" s="959">
        <v>15.0</v>
      </c>
      <c r="H296" s="960" t="s">
        <v>2637</v>
      </c>
      <c r="I296" s="974"/>
      <c r="J296" s="532"/>
      <c r="K296" s="532"/>
      <c r="L296" s="532"/>
      <c r="M296" s="532"/>
      <c r="N296" s="532"/>
      <c r="O296" s="532"/>
      <c r="P296" s="532"/>
      <c r="Q296" s="532"/>
      <c r="R296" s="532"/>
      <c r="S296" s="532"/>
      <c r="T296" s="532"/>
      <c r="U296" s="532"/>
      <c r="V296" s="532"/>
      <c r="W296" s="532"/>
      <c r="X296" s="532"/>
      <c r="Y296" s="532"/>
      <c r="Z296" s="532"/>
    </row>
    <row r="297" ht="19.5" customHeight="1">
      <c r="A297" s="970">
        <v>46060.0</v>
      </c>
      <c r="B297" s="957"/>
      <c r="C297" s="958"/>
      <c r="D297" s="971" t="s">
        <v>8409</v>
      </c>
      <c r="E297" s="825"/>
      <c r="F297" s="825" t="s">
        <v>8410</v>
      </c>
      <c r="G297" s="959">
        <v>15.0</v>
      </c>
      <c r="H297" s="960" t="s">
        <v>2570</v>
      </c>
      <c r="I297" s="974"/>
      <c r="J297" s="532"/>
      <c r="K297" s="532"/>
      <c r="L297" s="532"/>
      <c r="M297" s="532"/>
      <c r="N297" s="532"/>
      <c r="O297" s="532"/>
      <c r="P297" s="532"/>
      <c r="Q297" s="532"/>
      <c r="R297" s="532"/>
      <c r="S297" s="532"/>
      <c r="T297" s="532"/>
      <c r="U297" s="532"/>
      <c r="V297" s="532"/>
      <c r="W297" s="532"/>
      <c r="X297" s="532"/>
      <c r="Y297" s="532"/>
      <c r="Z297" s="532"/>
    </row>
    <row r="298" ht="19.5" customHeight="1">
      <c r="A298" s="970">
        <v>46060.0</v>
      </c>
      <c r="B298" s="957"/>
      <c r="C298" s="958"/>
      <c r="D298" s="971" t="s">
        <v>8409</v>
      </c>
      <c r="E298" s="825"/>
      <c r="F298" s="825" t="s">
        <v>8410</v>
      </c>
      <c r="G298" s="959">
        <v>30.0</v>
      </c>
      <c r="H298" s="960" t="s">
        <v>3235</v>
      </c>
      <c r="I298" s="974"/>
      <c r="J298" s="532"/>
      <c r="K298" s="532"/>
      <c r="L298" s="532"/>
      <c r="M298" s="532"/>
      <c r="N298" s="532"/>
      <c r="O298" s="532"/>
      <c r="P298" s="532"/>
      <c r="Q298" s="532"/>
      <c r="R298" s="532"/>
      <c r="S298" s="532"/>
      <c r="T298" s="532"/>
      <c r="U298" s="532"/>
      <c r="V298" s="532"/>
      <c r="W298" s="532"/>
      <c r="X298" s="532"/>
      <c r="Y298" s="532"/>
      <c r="Z298" s="532"/>
    </row>
    <row r="299" ht="19.5" customHeight="1">
      <c r="A299" s="970">
        <v>46061.0</v>
      </c>
      <c r="B299" s="957"/>
      <c r="C299" s="958"/>
      <c r="D299" s="971" t="s">
        <v>8409</v>
      </c>
      <c r="E299" s="825"/>
      <c r="F299" s="825" t="s">
        <v>8410</v>
      </c>
      <c r="G299" s="959">
        <v>22.0</v>
      </c>
      <c r="H299" s="960" t="s">
        <v>1991</v>
      </c>
      <c r="I299" s="974"/>
      <c r="J299" s="532"/>
      <c r="K299" s="532"/>
      <c r="L299" s="532"/>
      <c r="M299" s="532"/>
      <c r="N299" s="532"/>
      <c r="O299" s="532"/>
      <c r="P299" s="532"/>
      <c r="Q299" s="532"/>
      <c r="R299" s="532"/>
      <c r="S299" s="532"/>
      <c r="T299" s="532"/>
      <c r="U299" s="532"/>
      <c r="V299" s="532"/>
      <c r="W299" s="532"/>
      <c r="X299" s="532"/>
      <c r="Y299" s="532"/>
      <c r="Z299" s="532"/>
    </row>
    <row r="300" ht="19.5" customHeight="1">
      <c r="A300" s="970">
        <v>46064.0</v>
      </c>
      <c r="B300" s="957"/>
      <c r="C300" s="958"/>
      <c r="D300" s="971" t="s">
        <v>8409</v>
      </c>
      <c r="E300" s="825"/>
      <c r="F300" s="825" t="s">
        <v>8410</v>
      </c>
      <c r="G300" s="959">
        <v>25.0</v>
      </c>
      <c r="H300" s="960" t="s">
        <v>2220</v>
      </c>
      <c r="I300" s="974"/>
      <c r="J300" s="532"/>
      <c r="K300" s="532"/>
      <c r="L300" s="532"/>
      <c r="M300" s="532"/>
      <c r="N300" s="532"/>
      <c r="O300" s="532"/>
      <c r="P300" s="532"/>
      <c r="Q300" s="532"/>
      <c r="R300" s="532"/>
      <c r="S300" s="532"/>
      <c r="T300" s="532"/>
      <c r="U300" s="532"/>
      <c r="V300" s="532"/>
      <c r="W300" s="532"/>
      <c r="X300" s="532"/>
      <c r="Y300" s="532"/>
      <c r="Z300" s="532"/>
    </row>
    <row r="301" ht="19.5" customHeight="1">
      <c r="A301" s="970">
        <v>46064.0</v>
      </c>
      <c r="B301" s="957"/>
      <c r="C301" s="958"/>
      <c r="D301" s="971" t="s">
        <v>8409</v>
      </c>
      <c r="E301" s="825"/>
      <c r="F301" s="825" t="s">
        <v>8410</v>
      </c>
      <c r="G301" s="959">
        <v>5.0</v>
      </c>
      <c r="H301" s="960" t="s">
        <v>1966</v>
      </c>
      <c r="I301" s="974"/>
      <c r="J301" s="532"/>
      <c r="K301" s="532"/>
      <c r="L301" s="532"/>
      <c r="M301" s="532"/>
      <c r="N301" s="532"/>
      <c r="O301" s="532"/>
      <c r="P301" s="532"/>
      <c r="Q301" s="532"/>
      <c r="R301" s="532"/>
      <c r="S301" s="532"/>
      <c r="T301" s="532"/>
      <c r="U301" s="532"/>
      <c r="V301" s="532"/>
      <c r="W301" s="532"/>
      <c r="X301" s="532"/>
      <c r="Y301" s="532"/>
      <c r="Z301" s="532"/>
    </row>
    <row r="302" ht="19.5" customHeight="1">
      <c r="A302" s="970">
        <v>46064.0</v>
      </c>
      <c r="B302" s="957"/>
      <c r="C302" s="958"/>
      <c r="D302" s="971" t="s">
        <v>8409</v>
      </c>
      <c r="E302" s="825"/>
      <c r="F302" s="825" t="s">
        <v>8410</v>
      </c>
      <c r="G302" s="959">
        <v>25.0</v>
      </c>
      <c r="H302" s="960" t="s">
        <v>1322</v>
      </c>
      <c r="I302" s="974"/>
      <c r="J302" s="532"/>
      <c r="K302" s="532"/>
      <c r="L302" s="532"/>
      <c r="M302" s="532"/>
      <c r="N302" s="532"/>
      <c r="O302" s="532"/>
      <c r="P302" s="532"/>
      <c r="Q302" s="532"/>
      <c r="R302" s="532"/>
      <c r="S302" s="532"/>
      <c r="T302" s="532"/>
      <c r="U302" s="532"/>
      <c r="V302" s="532"/>
      <c r="W302" s="532"/>
      <c r="X302" s="532"/>
      <c r="Y302" s="532"/>
      <c r="Z302" s="532"/>
    </row>
    <row r="303" ht="19.5" customHeight="1">
      <c r="A303" s="970">
        <v>46065.0</v>
      </c>
      <c r="B303" s="957"/>
      <c r="C303" s="958"/>
      <c r="D303" s="971" t="s">
        <v>8409</v>
      </c>
      <c r="E303" s="825"/>
      <c r="F303" s="825" t="s">
        <v>8410</v>
      </c>
      <c r="G303" s="959">
        <v>10.0</v>
      </c>
      <c r="H303" s="960" t="s">
        <v>1441</v>
      </c>
      <c r="I303" s="974"/>
      <c r="J303" s="532"/>
      <c r="K303" s="532"/>
      <c r="L303" s="532"/>
      <c r="M303" s="532"/>
      <c r="N303" s="532"/>
      <c r="O303" s="532"/>
      <c r="P303" s="532"/>
      <c r="Q303" s="532"/>
      <c r="R303" s="532"/>
      <c r="S303" s="532"/>
      <c r="T303" s="532"/>
      <c r="U303" s="532"/>
      <c r="V303" s="532"/>
      <c r="W303" s="532"/>
      <c r="X303" s="532"/>
      <c r="Y303" s="532"/>
      <c r="Z303" s="532"/>
    </row>
    <row r="304" ht="19.5" customHeight="1">
      <c r="A304" s="970">
        <v>46066.0</v>
      </c>
      <c r="B304" s="957"/>
      <c r="C304" s="958"/>
      <c r="D304" s="971" t="s">
        <v>8409</v>
      </c>
      <c r="E304" s="825"/>
      <c r="F304" s="825" t="s">
        <v>8410</v>
      </c>
      <c r="G304" s="959">
        <v>15.0</v>
      </c>
      <c r="H304" s="960" t="s">
        <v>381</v>
      </c>
      <c r="I304" s="974"/>
      <c r="J304" s="532"/>
      <c r="K304" s="532"/>
      <c r="L304" s="532"/>
      <c r="M304" s="532"/>
      <c r="N304" s="532"/>
      <c r="O304" s="532"/>
      <c r="P304" s="532"/>
      <c r="Q304" s="532"/>
      <c r="R304" s="532"/>
      <c r="S304" s="532"/>
      <c r="T304" s="532"/>
      <c r="U304" s="532"/>
      <c r="V304" s="532"/>
      <c r="W304" s="532"/>
      <c r="X304" s="532"/>
      <c r="Y304" s="532"/>
      <c r="Z304" s="532"/>
    </row>
    <row r="305" ht="19.5" customHeight="1">
      <c r="A305" s="970">
        <v>46059.0</v>
      </c>
      <c r="B305" s="957"/>
      <c r="C305" s="958"/>
      <c r="D305" s="966" t="s">
        <v>8416</v>
      </c>
      <c r="E305" s="825"/>
      <c r="F305" s="825" t="s">
        <v>8410</v>
      </c>
      <c r="G305" s="959">
        <v>10.0</v>
      </c>
      <c r="H305" s="960" t="s">
        <v>3099</v>
      </c>
      <c r="I305" s="967">
        <f t="shared" ref="I305:I310" si="23">27752*G305</f>
        <v>277520</v>
      </c>
      <c r="J305" s="532"/>
      <c r="K305" s="532"/>
      <c r="L305" s="532"/>
      <c r="M305" s="532"/>
      <c r="N305" s="532"/>
      <c r="O305" s="532"/>
      <c r="P305" s="532"/>
      <c r="Q305" s="532"/>
      <c r="R305" s="532"/>
      <c r="S305" s="532"/>
      <c r="T305" s="532"/>
      <c r="U305" s="532"/>
      <c r="V305" s="532"/>
      <c r="W305" s="532"/>
      <c r="X305" s="532"/>
      <c r="Y305" s="532"/>
      <c r="Z305" s="532"/>
    </row>
    <row r="306" ht="19.5" customHeight="1">
      <c r="A306" s="970">
        <v>46059.0</v>
      </c>
      <c r="B306" s="957"/>
      <c r="C306" s="958"/>
      <c r="D306" s="966" t="s">
        <v>8416</v>
      </c>
      <c r="E306" s="825"/>
      <c r="F306" s="825" t="s">
        <v>8410</v>
      </c>
      <c r="G306" s="959">
        <v>5.0</v>
      </c>
      <c r="H306" s="960" t="s">
        <v>2824</v>
      </c>
      <c r="I306" s="967">
        <f t="shared" si="23"/>
        <v>138760</v>
      </c>
      <c r="J306" s="532"/>
      <c r="K306" s="532"/>
      <c r="L306" s="532"/>
      <c r="M306" s="532"/>
      <c r="N306" s="532"/>
      <c r="O306" s="532"/>
      <c r="P306" s="532"/>
      <c r="Q306" s="532"/>
      <c r="R306" s="532"/>
      <c r="S306" s="532"/>
      <c r="T306" s="532"/>
      <c r="U306" s="532"/>
      <c r="V306" s="532"/>
      <c r="W306" s="532"/>
      <c r="X306" s="532"/>
      <c r="Y306" s="532"/>
      <c r="Z306" s="532"/>
    </row>
    <row r="307" ht="19.5" customHeight="1">
      <c r="A307" s="970">
        <v>46059.0</v>
      </c>
      <c r="B307" s="957"/>
      <c r="C307" s="958"/>
      <c r="D307" s="966" t="s">
        <v>8416</v>
      </c>
      <c r="E307" s="825"/>
      <c r="F307" s="825" t="s">
        <v>8410</v>
      </c>
      <c r="G307" s="959">
        <v>20.0</v>
      </c>
      <c r="H307" s="960" t="s">
        <v>1569</v>
      </c>
      <c r="I307" s="967">
        <f t="shared" si="23"/>
        <v>555040</v>
      </c>
      <c r="J307" s="532"/>
      <c r="K307" s="532"/>
      <c r="L307" s="532"/>
      <c r="M307" s="532"/>
      <c r="N307" s="532"/>
      <c r="O307" s="532"/>
      <c r="P307" s="532"/>
      <c r="Q307" s="532"/>
      <c r="R307" s="532"/>
      <c r="S307" s="532"/>
      <c r="T307" s="532"/>
      <c r="U307" s="532"/>
      <c r="V307" s="532"/>
      <c r="W307" s="532"/>
      <c r="X307" s="532"/>
      <c r="Y307" s="532"/>
      <c r="Z307" s="532"/>
    </row>
    <row r="308" ht="19.5" customHeight="1">
      <c r="A308" s="970">
        <v>46063.0</v>
      </c>
      <c r="B308" s="957"/>
      <c r="C308" s="958"/>
      <c r="D308" s="971" t="s">
        <v>8462</v>
      </c>
      <c r="E308" s="825"/>
      <c r="F308" s="825" t="s">
        <v>8410</v>
      </c>
      <c r="G308" s="959">
        <v>15.0</v>
      </c>
      <c r="H308" s="960" t="s">
        <v>2220</v>
      </c>
      <c r="I308" s="967">
        <f t="shared" si="23"/>
        <v>416280</v>
      </c>
      <c r="J308" s="532"/>
      <c r="K308" s="532"/>
      <c r="L308" s="532"/>
      <c r="M308" s="532"/>
      <c r="N308" s="532"/>
      <c r="O308" s="532"/>
      <c r="P308" s="532"/>
      <c r="Q308" s="532"/>
      <c r="R308" s="532"/>
      <c r="S308" s="532"/>
      <c r="T308" s="532"/>
      <c r="U308" s="532"/>
      <c r="V308" s="532"/>
      <c r="W308" s="532"/>
      <c r="X308" s="532"/>
      <c r="Y308" s="532"/>
      <c r="Z308" s="532"/>
    </row>
    <row r="309" ht="19.5" customHeight="1">
      <c r="A309" s="970">
        <v>46063.0</v>
      </c>
      <c r="B309" s="957"/>
      <c r="C309" s="958"/>
      <c r="D309" s="966" t="s">
        <v>8416</v>
      </c>
      <c r="E309" s="825"/>
      <c r="F309" s="825" t="s">
        <v>8410</v>
      </c>
      <c r="G309" s="959">
        <v>10.0</v>
      </c>
      <c r="H309" s="960" t="s">
        <v>2702</v>
      </c>
      <c r="I309" s="967">
        <f t="shared" si="23"/>
        <v>277520</v>
      </c>
      <c r="J309" s="532"/>
      <c r="K309" s="532"/>
      <c r="L309" s="532"/>
      <c r="M309" s="532"/>
      <c r="N309" s="532"/>
      <c r="O309" s="532"/>
      <c r="P309" s="532"/>
      <c r="Q309" s="532"/>
      <c r="R309" s="532"/>
      <c r="S309" s="532"/>
      <c r="T309" s="532"/>
      <c r="U309" s="532"/>
      <c r="V309" s="532"/>
      <c r="W309" s="532"/>
      <c r="X309" s="532"/>
      <c r="Y309" s="532"/>
      <c r="Z309" s="532"/>
    </row>
    <row r="310" ht="19.5" customHeight="1">
      <c r="A310" s="970">
        <v>46064.0</v>
      </c>
      <c r="B310" s="957"/>
      <c r="C310" s="958"/>
      <c r="D310" s="966" t="s">
        <v>8416</v>
      </c>
      <c r="E310" s="825"/>
      <c r="F310" s="825" t="s">
        <v>8410</v>
      </c>
      <c r="G310" s="959">
        <v>5.0</v>
      </c>
      <c r="H310" s="960" t="s">
        <v>2096</v>
      </c>
      <c r="I310" s="967">
        <f t="shared" si="23"/>
        <v>138760</v>
      </c>
      <c r="J310" s="532"/>
      <c r="K310" s="532"/>
      <c r="L310" s="532"/>
      <c r="M310" s="532"/>
      <c r="N310" s="532"/>
      <c r="O310" s="532"/>
      <c r="P310" s="532"/>
      <c r="Q310" s="532"/>
      <c r="R310" s="532"/>
      <c r="S310" s="532"/>
      <c r="T310" s="532"/>
      <c r="U310" s="532"/>
      <c r="V310" s="532"/>
      <c r="W310" s="532"/>
      <c r="X310" s="532"/>
      <c r="Y310" s="532"/>
      <c r="Z310" s="532"/>
    </row>
    <row r="311" ht="19.5" customHeight="1">
      <c r="A311" s="970">
        <v>46050.0</v>
      </c>
      <c r="B311" s="957"/>
      <c r="C311" s="958"/>
      <c r="D311" s="182" t="s">
        <v>8420</v>
      </c>
      <c r="E311" s="825"/>
      <c r="F311" s="825" t="s">
        <v>8410</v>
      </c>
      <c r="G311" s="959">
        <v>10.0</v>
      </c>
      <c r="H311" s="960" t="s">
        <v>2920</v>
      </c>
      <c r="I311" s="967">
        <f t="shared" ref="I311:I313" si="24">37974*G311</f>
        <v>379740</v>
      </c>
      <c r="J311" s="532"/>
      <c r="K311" s="532"/>
      <c r="L311" s="532"/>
      <c r="M311" s="532"/>
      <c r="N311" s="532"/>
      <c r="O311" s="532"/>
      <c r="P311" s="532"/>
      <c r="Q311" s="532"/>
      <c r="R311" s="532"/>
      <c r="S311" s="532"/>
      <c r="T311" s="532"/>
      <c r="U311" s="532"/>
      <c r="V311" s="532"/>
      <c r="W311" s="532"/>
      <c r="X311" s="532"/>
      <c r="Y311" s="532"/>
      <c r="Z311" s="532"/>
    </row>
    <row r="312" ht="19.5" customHeight="1">
      <c r="A312" s="970">
        <v>46057.0</v>
      </c>
      <c r="B312" s="957"/>
      <c r="C312" s="958"/>
      <c r="D312" s="182" t="s">
        <v>8420</v>
      </c>
      <c r="E312" s="825"/>
      <c r="F312" s="825" t="s">
        <v>8410</v>
      </c>
      <c r="G312" s="959">
        <v>10.0</v>
      </c>
      <c r="H312" s="960" t="s">
        <v>1144</v>
      </c>
      <c r="I312" s="967">
        <f t="shared" si="24"/>
        <v>379740</v>
      </c>
      <c r="J312" s="532"/>
      <c r="K312" s="532"/>
      <c r="L312" s="532"/>
      <c r="M312" s="532"/>
      <c r="N312" s="532"/>
      <c r="O312" s="532"/>
      <c r="P312" s="532"/>
      <c r="Q312" s="532"/>
      <c r="R312" s="532"/>
      <c r="S312" s="532"/>
      <c r="T312" s="532"/>
      <c r="U312" s="532"/>
      <c r="V312" s="532"/>
      <c r="W312" s="532"/>
      <c r="X312" s="532"/>
      <c r="Y312" s="532"/>
      <c r="Z312" s="532"/>
    </row>
    <row r="313" ht="19.5" customHeight="1">
      <c r="A313" s="970">
        <v>46058.0</v>
      </c>
      <c r="B313" s="957"/>
      <c r="C313" s="958"/>
      <c r="D313" s="182" t="s">
        <v>8420</v>
      </c>
      <c r="E313" s="825"/>
      <c r="F313" s="825" t="s">
        <v>8410</v>
      </c>
      <c r="G313" s="959">
        <v>4.0</v>
      </c>
      <c r="H313" s="960" t="s">
        <v>1966</v>
      </c>
      <c r="I313" s="967">
        <f t="shared" si="24"/>
        <v>151896</v>
      </c>
      <c r="J313" s="532"/>
      <c r="K313" s="532"/>
      <c r="L313" s="532"/>
      <c r="M313" s="532"/>
      <c r="N313" s="532"/>
      <c r="O313" s="532"/>
      <c r="P313" s="532"/>
      <c r="Q313" s="532"/>
      <c r="R313" s="532"/>
      <c r="S313" s="532"/>
      <c r="T313" s="532"/>
      <c r="U313" s="532"/>
      <c r="V313" s="532"/>
      <c r="W313" s="532"/>
      <c r="X313" s="532"/>
      <c r="Y313" s="532"/>
      <c r="Z313" s="532"/>
    </row>
    <row r="314" ht="19.5" customHeight="1">
      <c r="A314" s="970">
        <v>46067.0</v>
      </c>
      <c r="B314" s="957"/>
      <c r="C314" s="958"/>
      <c r="D314" s="971" t="s">
        <v>8409</v>
      </c>
      <c r="E314" s="825"/>
      <c r="F314" s="825" t="s">
        <v>8410</v>
      </c>
      <c r="G314" s="959">
        <v>25.0</v>
      </c>
      <c r="H314" s="960" t="s">
        <v>1973</v>
      </c>
      <c r="I314" s="974"/>
      <c r="J314" s="532"/>
      <c r="K314" s="532"/>
      <c r="L314" s="532"/>
      <c r="M314" s="532"/>
      <c r="N314" s="532"/>
      <c r="O314" s="532"/>
      <c r="P314" s="532"/>
      <c r="Q314" s="532"/>
      <c r="R314" s="532"/>
      <c r="S314" s="532"/>
      <c r="T314" s="532"/>
      <c r="U314" s="532"/>
      <c r="V314" s="532"/>
      <c r="W314" s="532"/>
      <c r="X314" s="532"/>
      <c r="Y314" s="532"/>
      <c r="Z314" s="532"/>
    </row>
    <row r="315" ht="19.5" customHeight="1">
      <c r="A315" s="970">
        <v>46067.0</v>
      </c>
      <c r="B315" s="957"/>
      <c r="C315" s="958"/>
      <c r="D315" s="971" t="s">
        <v>8409</v>
      </c>
      <c r="E315" s="825"/>
      <c r="F315" s="825" t="s">
        <v>8410</v>
      </c>
      <c r="G315" s="959">
        <v>25.0</v>
      </c>
      <c r="H315" s="960" t="s">
        <v>1034</v>
      </c>
      <c r="I315" s="974"/>
      <c r="J315" s="532"/>
      <c r="K315" s="532"/>
      <c r="L315" s="532"/>
      <c r="M315" s="532"/>
      <c r="N315" s="532"/>
      <c r="O315" s="532"/>
      <c r="P315" s="532"/>
      <c r="Q315" s="532"/>
      <c r="R315" s="532"/>
      <c r="S315" s="532"/>
      <c r="T315" s="532"/>
      <c r="U315" s="532"/>
      <c r="V315" s="532"/>
      <c r="W315" s="532"/>
      <c r="X315" s="532"/>
      <c r="Y315" s="532"/>
      <c r="Z315" s="532"/>
    </row>
    <row r="316" ht="19.5" customHeight="1">
      <c r="A316" s="970">
        <v>46076.0</v>
      </c>
      <c r="B316" s="957"/>
      <c r="C316" s="958"/>
      <c r="D316" s="971" t="s">
        <v>8409</v>
      </c>
      <c r="E316" s="825"/>
      <c r="F316" s="825" t="s">
        <v>8410</v>
      </c>
      <c r="G316" s="959">
        <v>15.0</v>
      </c>
      <c r="H316" s="960" t="s">
        <v>2639</v>
      </c>
      <c r="I316" s="974"/>
      <c r="J316" s="532"/>
      <c r="K316" s="532"/>
      <c r="L316" s="532"/>
      <c r="M316" s="532"/>
      <c r="N316" s="532"/>
      <c r="O316" s="532"/>
      <c r="P316" s="532"/>
      <c r="Q316" s="532"/>
      <c r="R316" s="532"/>
      <c r="S316" s="532"/>
      <c r="T316" s="532"/>
      <c r="U316" s="532"/>
      <c r="V316" s="532"/>
      <c r="W316" s="532"/>
      <c r="X316" s="532"/>
      <c r="Y316" s="532"/>
      <c r="Z316" s="532"/>
    </row>
    <row r="317" ht="19.5" customHeight="1">
      <c r="A317" s="970">
        <v>46076.0</v>
      </c>
      <c r="B317" s="957"/>
      <c r="C317" s="958"/>
      <c r="D317" s="971" t="s">
        <v>8409</v>
      </c>
      <c r="E317" s="825"/>
      <c r="F317" s="825" t="s">
        <v>8410</v>
      </c>
      <c r="G317" s="959">
        <v>15.0</v>
      </c>
      <c r="H317" s="960" t="s">
        <v>2527</v>
      </c>
      <c r="I317" s="974"/>
      <c r="J317" s="532"/>
      <c r="K317" s="532"/>
      <c r="L317" s="532"/>
      <c r="M317" s="532"/>
      <c r="N317" s="532"/>
      <c r="O317" s="532"/>
      <c r="P317" s="532"/>
      <c r="Q317" s="532"/>
      <c r="R317" s="532"/>
      <c r="S317" s="532"/>
      <c r="T317" s="532"/>
      <c r="U317" s="532"/>
      <c r="V317" s="532"/>
      <c r="W317" s="532"/>
      <c r="X317" s="532"/>
      <c r="Y317" s="532"/>
      <c r="Z317" s="532"/>
    </row>
    <row r="318" ht="19.5" customHeight="1">
      <c r="A318" s="970">
        <v>46077.0</v>
      </c>
      <c r="B318" s="957"/>
      <c r="C318" s="958"/>
      <c r="D318" s="971" t="s">
        <v>8409</v>
      </c>
      <c r="E318" s="825"/>
      <c r="F318" s="825" t="s">
        <v>8410</v>
      </c>
      <c r="G318" s="959">
        <v>15.0</v>
      </c>
      <c r="H318" s="960" t="s">
        <v>1924</v>
      </c>
      <c r="I318" s="974"/>
      <c r="J318" s="532"/>
      <c r="K318" s="532"/>
      <c r="L318" s="532"/>
      <c r="M318" s="532"/>
      <c r="N318" s="532"/>
      <c r="O318" s="532"/>
      <c r="P318" s="532"/>
      <c r="Q318" s="532"/>
      <c r="R318" s="532"/>
      <c r="S318" s="532"/>
      <c r="T318" s="532"/>
      <c r="U318" s="532"/>
      <c r="V318" s="532"/>
      <c r="W318" s="532"/>
      <c r="X318" s="532"/>
      <c r="Y318" s="532"/>
      <c r="Z318" s="532"/>
    </row>
    <row r="319" ht="19.5" customHeight="1">
      <c r="A319" s="970">
        <v>46077.0</v>
      </c>
      <c r="B319" s="957"/>
      <c r="C319" s="958"/>
      <c r="D319" s="971" t="s">
        <v>8409</v>
      </c>
      <c r="E319" s="825"/>
      <c r="F319" s="825" t="s">
        <v>8410</v>
      </c>
      <c r="G319" s="959">
        <v>15.0</v>
      </c>
      <c r="H319" s="960" t="s">
        <v>1971</v>
      </c>
      <c r="I319" s="974"/>
      <c r="J319" s="532"/>
      <c r="K319" s="532"/>
      <c r="L319" s="532"/>
      <c r="M319" s="532"/>
      <c r="N319" s="532"/>
      <c r="O319" s="532"/>
      <c r="P319" s="532"/>
      <c r="Q319" s="532"/>
      <c r="R319" s="532"/>
      <c r="S319" s="532"/>
      <c r="T319" s="532"/>
      <c r="U319" s="532"/>
      <c r="V319" s="532"/>
      <c r="W319" s="532"/>
      <c r="X319" s="532"/>
      <c r="Y319" s="532"/>
      <c r="Z319" s="532"/>
    </row>
    <row r="320" ht="19.5" customHeight="1">
      <c r="A320" s="970">
        <v>46077.0</v>
      </c>
      <c r="B320" s="957"/>
      <c r="C320" s="958"/>
      <c r="D320" s="971" t="s">
        <v>8409</v>
      </c>
      <c r="E320" s="825"/>
      <c r="F320" s="825" t="s">
        <v>8410</v>
      </c>
      <c r="G320" s="959">
        <v>5.0</v>
      </c>
      <c r="H320" s="960" t="s">
        <v>8463</v>
      </c>
      <c r="I320" s="974"/>
      <c r="J320" s="532"/>
      <c r="K320" s="532"/>
      <c r="L320" s="532"/>
      <c r="M320" s="532"/>
      <c r="N320" s="532"/>
      <c r="O320" s="532"/>
      <c r="P320" s="532"/>
      <c r="Q320" s="532"/>
      <c r="R320" s="532"/>
      <c r="S320" s="532"/>
      <c r="T320" s="532"/>
      <c r="U320" s="532"/>
      <c r="V320" s="532"/>
      <c r="W320" s="532"/>
      <c r="X320" s="532"/>
      <c r="Y320" s="532"/>
      <c r="Z320" s="532"/>
    </row>
    <row r="321" ht="19.5" customHeight="1">
      <c r="A321" s="970">
        <v>46078.0</v>
      </c>
      <c r="B321" s="957"/>
      <c r="C321" s="958"/>
      <c r="D321" s="971" t="s">
        <v>8409</v>
      </c>
      <c r="E321" s="825"/>
      <c r="F321" s="825" t="s">
        <v>8410</v>
      </c>
      <c r="G321" s="959">
        <v>15.0</v>
      </c>
      <c r="H321" s="960" t="s">
        <v>2233</v>
      </c>
      <c r="I321" s="974"/>
      <c r="J321" s="532"/>
      <c r="K321" s="532"/>
      <c r="L321" s="532"/>
      <c r="M321" s="532"/>
      <c r="N321" s="532"/>
      <c r="O321" s="532"/>
      <c r="P321" s="532"/>
      <c r="Q321" s="532"/>
      <c r="R321" s="532"/>
      <c r="S321" s="532"/>
      <c r="T321" s="532"/>
      <c r="U321" s="532"/>
      <c r="V321" s="532"/>
      <c r="W321" s="532"/>
      <c r="X321" s="532"/>
      <c r="Y321" s="532"/>
      <c r="Z321" s="532"/>
    </row>
    <row r="322" ht="19.5" customHeight="1">
      <c r="A322" s="970">
        <v>46078.0</v>
      </c>
      <c r="B322" s="957"/>
      <c r="C322" s="958"/>
      <c r="D322" s="971" t="s">
        <v>8409</v>
      </c>
      <c r="E322" s="825"/>
      <c r="F322" s="825" t="s">
        <v>8410</v>
      </c>
      <c r="G322" s="959">
        <v>15.0</v>
      </c>
      <c r="H322" s="960" t="s">
        <v>443</v>
      </c>
      <c r="I322" s="974"/>
      <c r="J322" s="532"/>
      <c r="K322" s="532"/>
      <c r="L322" s="532"/>
      <c r="M322" s="532"/>
      <c r="N322" s="532"/>
      <c r="O322" s="532"/>
      <c r="P322" s="532"/>
      <c r="Q322" s="532"/>
      <c r="R322" s="532"/>
      <c r="S322" s="532"/>
      <c r="T322" s="532"/>
      <c r="U322" s="532"/>
      <c r="V322" s="532"/>
      <c r="W322" s="532"/>
      <c r="X322" s="532"/>
      <c r="Y322" s="532"/>
      <c r="Z322" s="532"/>
    </row>
    <row r="323" ht="19.5" customHeight="1">
      <c r="A323" s="970">
        <v>46078.0</v>
      </c>
      <c r="B323" s="957"/>
      <c r="C323" s="958"/>
      <c r="D323" s="971" t="s">
        <v>8409</v>
      </c>
      <c r="E323" s="825"/>
      <c r="F323" s="825" t="s">
        <v>8410</v>
      </c>
      <c r="G323" s="959">
        <v>4.0</v>
      </c>
      <c r="H323" s="960" t="s">
        <v>8464</v>
      </c>
      <c r="I323" s="974"/>
      <c r="J323" s="532"/>
      <c r="K323" s="532"/>
      <c r="L323" s="532"/>
      <c r="M323" s="532"/>
      <c r="N323" s="532"/>
      <c r="O323" s="532"/>
      <c r="P323" s="532"/>
      <c r="Q323" s="532"/>
      <c r="R323" s="532"/>
      <c r="S323" s="532"/>
      <c r="T323" s="532"/>
      <c r="U323" s="532"/>
      <c r="V323" s="532"/>
      <c r="W323" s="532"/>
      <c r="X323" s="532"/>
      <c r="Y323" s="532"/>
      <c r="Z323" s="532"/>
    </row>
    <row r="324" ht="19.5" customHeight="1">
      <c r="A324" s="970">
        <v>46071.0</v>
      </c>
      <c r="B324" s="957"/>
      <c r="C324" s="958"/>
      <c r="D324" s="966" t="s">
        <v>8416</v>
      </c>
      <c r="E324" s="825"/>
      <c r="F324" s="825" t="s">
        <v>8410</v>
      </c>
      <c r="G324" s="959">
        <v>10.0</v>
      </c>
      <c r="H324" s="960" t="s">
        <v>2672</v>
      </c>
      <c r="I324" s="967">
        <f t="shared" ref="I324:I331" si="25">27752*G324</f>
        <v>277520</v>
      </c>
      <c r="J324" s="532"/>
      <c r="K324" s="532"/>
      <c r="L324" s="532"/>
      <c r="M324" s="532"/>
      <c r="N324" s="532"/>
      <c r="O324" s="532"/>
      <c r="P324" s="532"/>
      <c r="Q324" s="532"/>
      <c r="R324" s="532"/>
      <c r="S324" s="532"/>
      <c r="T324" s="532"/>
      <c r="U324" s="532"/>
      <c r="V324" s="532"/>
      <c r="W324" s="532"/>
      <c r="X324" s="532"/>
      <c r="Y324" s="532"/>
      <c r="Z324" s="532"/>
    </row>
    <row r="325" ht="19.5" customHeight="1">
      <c r="A325" s="970">
        <v>46071.0</v>
      </c>
      <c r="B325" s="957"/>
      <c r="C325" s="958"/>
      <c r="D325" s="966" t="s">
        <v>8416</v>
      </c>
      <c r="E325" s="825"/>
      <c r="F325" s="825" t="s">
        <v>8410</v>
      </c>
      <c r="G325" s="959">
        <v>10.0</v>
      </c>
      <c r="H325" s="960" t="s">
        <v>1034</v>
      </c>
      <c r="I325" s="967">
        <f t="shared" si="25"/>
        <v>277520</v>
      </c>
      <c r="J325" s="532"/>
      <c r="K325" s="532"/>
      <c r="L325" s="532"/>
      <c r="M325" s="532"/>
      <c r="N325" s="532"/>
      <c r="O325" s="532"/>
      <c r="P325" s="532"/>
      <c r="Q325" s="532"/>
      <c r="R325" s="532"/>
      <c r="S325" s="532"/>
      <c r="T325" s="532"/>
      <c r="U325" s="532"/>
      <c r="V325" s="532"/>
      <c r="W325" s="532"/>
      <c r="X325" s="532"/>
      <c r="Y325" s="532"/>
      <c r="Z325" s="532"/>
    </row>
    <row r="326" ht="19.5" customHeight="1">
      <c r="A326" s="970">
        <v>46073.0</v>
      </c>
      <c r="B326" s="957"/>
      <c r="C326" s="958"/>
      <c r="D326" s="966" t="s">
        <v>8416</v>
      </c>
      <c r="E326" s="825"/>
      <c r="F326" s="825" t="s">
        <v>8410</v>
      </c>
      <c r="G326" s="959">
        <v>40.0</v>
      </c>
      <c r="H326" s="960" t="s">
        <v>2920</v>
      </c>
      <c r="I326" s="967">
        <f t="shared" si="25"/>
        <v>1110080</v>
      </c>
      <c r="J326" s="532"/>
      <c r="K326" s="532"/>
      <c r="L326" s="532"/>
      <c r="M326" s="532"/>
      <c r="N326" s="532"/>
      <c r="O326" s="532"/>
      <c r="P326" s="532"/>
      <c r="Q326" s="532"/>
      <c r="R326" s="532"/>
      <c r="S326" s="532"/>
      <c r="T326" s="532"/>
      <c r="U326" s="532"/>
      <c r="V326" s="532"/>
      <c r="W326" s="532"/>
      <c r="X326" s="532"/>
      <c r="Y326" s="532"/>
      <c r="Z326" s="532"/>
    </row>
    <row r="327" ht="19.5" customHeight="1">
      <c r="A327" s="970">
        <v>46074.0</v>
      </c>
      <c r="B327" s="957"/>
      <c r="C327" s="958"/>
      <c r="D327" s="966" t="s">
        <v>8416</v>
      </c>
      <c r="E327" s="825"/>
      <c r="F327" s="825" t="s">
        <v>8410</v>
      </c>
      <c r="G327" s="959">
        <v>20.0</v>
      </c>
      <c r="H327" s="960" t="s">
        <v>1161</v>
      </c>
      <c r="I327" s="967">
        <f t="shared" si="25"/>
        <v>555040</v>
      </c>
      <c r="J327" s="532"/>
      <c r="K327" s="532"/>
      <c r="L327" s="532"/>
      <c r="M327" s="532"/>
      <c r="N327" s="532"/>
      <c r="O327" s="532"/>
      <c r="P327" s="532"/>
      <c r="Q327" s="532"/>
      <c r="R327" s="532"/>
      <c r="S327" s="532"/>
      <c r="T327" s="532"/>
      <c r="U327" s="532"/>
      <c r="V327" s="532"/>
      <c r="W327" s="532"/>
      <c r="X327" s="532"/>
      <c r="Y327" s="532"/>
      <c r="Z327" s="532"/>
    </row>
    <row r="328" ht="19.5" customHeight="1">
      <c r="A328" s="970">
        <v>46076.0</v>
      </c>
      <c r="B328" s="957"/>
      <c r="C328" s="958"/>
      <c r="D328" s="966" t="s">
        <v>8416</v>
      </c>
      <c r="E328" s="825"/>
      <c r="F328" s="825" t="s">
        <v>8410</v>
      </c>
      <c r="G328" s="959">
        <v>10.0</v>
      </c>
      <c r="H328" s="960" t="s">
        <v>2672</v>
      </c>
      <c r="I328" s="967">
        <f t="shared" si="25"/>
        <v>277520</v>
      </c>
      <c r="J328" s="532"/>
      <c r="K328" s="532"/>
      <c r="L328" s="532"/>
      <c r="M328" s="532"/>
      <c r="N328" s="532"/>
      <c r="O328" s="532"/>
      <c r="P328" s="532"/>
      <c r="Q328" s="532"/>
      <c r="R328" s="532"/>
      <c r="S328" s="532"/>
      <c r="T328" s="532"/>
      <c r="U328" s="532"/>
      <c r="V328" s="532"/>
      <c r="W328" s="532"/>
      <c r="X328" s="532"/>
      <c r="Y328" s="532"/>
      <c r="Z328" s="532"/>
    </row>
    <row r="329" ht="19.5" customHeight="1">
      <c r="A329" s="970">
        <v>46077.0</v>
      </c>
      <c r="B329" s="957"/>
      <c r="C329" s="958"/>
      <c r="D329" s="966" t="s">
        <v>8416</v>
      </c>
      <c r="E329" s="825"/>
      <c r="F329" s="825" t="s">
        <v>8410</v>
      </c>
      <c r="G329" s="959">
        <v>5.0</v>
      </c>
      <c r="H329" s="960" t="s">
        <v>1144</v>
      </c>
      <c r="I329" s="967">
        <f t="shared" si="25"/>
        <v>138760</v>
      </c>
      <c r="J329" s="532"/>
      <c r="K329" s="532"/>
      <c r="L329" s="532"/>
      <c r="M329" s="532"/>
      <c r="N329" s="532"/>
      <c r="O329" s="532"/>
      <c r="P329" s="532"/>
      <c r="Q329" s="532"/>
      <c r="R329" s="532"/>
      <c r="S329" s="532"/>
      <c r="T329" s="532"/>
      <c r="U329" s="532"/>
      <c r="V329" s="532"/>
      <c r="W329" s="532"/>
      <c r="X329" s="532"/>
      <c r="Y329" s="532"/>
      <c r="Z329" s="532"/>
    </row>
    <row r="330" ht="19.5" customHeight="1">
      <c r="A330" s="970">
        <v>46078.0</v>
      </c>
      <c r="B330" s="957"/>
      <c r="C330" s="958"/>
      <c r="D330" s="966" t="s">
        <v>8416</v>
      </c>
      <c r="E330" s="825"/>
      <c r="F330" s="825" t="s">
        <v>8410</v>
      </c>
      <c r="G330" s="959">
        <v>40.0</v>
      </c>
      <c r="H330" s="960" t="s">
        <v>446</v>
      </c>
      <c r="I330" s="967">
        <f t="shared" si="25"/>
        <v>1110080</v>
      </c>
      <c r="J330" s="532"/>
      <c r="K330" s="532"/>
      <c r="L330" s="532"/>
      <c r="M330" s="532"/>
      <c r="N330" s="532"/>
      <c r="O330" s="532"/>
      <c r="P330" s="532"/>
      <c r="Q330" s="532"/>
      <c r="R330" s="532"/>
      <c r="S330" s="532"/>
      <c r="T330" s="532"/>
      <c r="U330" s="532"/>
      <c r="V330" s="532"/>
      <c r="W330" s="532"/>
      <c r="X330" s="532"/>
      <c r="Y330" s="532"/>
      <c r="Z330" s="532"/>
    </row>
    <row r="331" ht="19.5" customHeight="1">
      <c r="A331" s="970">
        <v>46052.0</v>
      </c>
      <c r="B331" s="957"/>
      <c r="C331" s="958"/>
      <c r="D331" s="971" t="s">
        <v>8465</v>
      </c>
      <c r="E331" s="825"/>
      <c r="F331" s="825" t="s">
        <v>8410</v>
      </c>
      <c r="G331" s="959">
        <v>30.0</v>
      </c>
      <c r="H331" s="960" t="s">
        <v>1144</v>
      </c>
      <c r="I331" s="967">
        <f t="shared" si="25"/>
        <v>832560</v>
      </c>
      <c r="J331" s="532"/>
      <c r="K331" s="532"/>
      <c r="L331" s="532"/>
      <c r="M331" s="532"/>
      <c r="N331" s="532"/>
      <c r="O331" s="532"/>
      <c r="P331" s="532"/>
      <c r="Q331" s="532"/>
      <c r="R331" s="532"/>
      <c r="S331" s="532"/>
      <c r="T331" s="532"/>
      <c r="U331" s="532"/>
      <c r="V331" s="532"/>
      <c r="W331" s="532"/>
      <c r="X331" s="532"/>
      <c r="Y331" s="532"/>
      <c r="Z331" s="532"/>
    </row>
    <row r="332" ht="19.5" customHeight="1">
      <c r="A332" s="970"/>
      <c r="B332" s="957"/>
      <c r="C332" s="958"/>
      <c r="D332" s="971"/>
      <c r="E332" s="825"/>
      <c r="F332" s="825"/>
      <c r="G332" s="959"/>
      <c r="H332" s="960"/>
      <c r="I332" s="967"/>
      <c r="J332" s="532"/>
      <c r="K332" s="532"/>
      <c r="L332" s="532"/>
      <c r="M332" s="532"/>
      <c r="N332" s="532"/>
      <c r="O332" s="532"/>
      <c r="P332" s="532"/>
      <c r="Q332" s="532"/>
      <c r="R332" s="532"/>
      <c r="S332" s="532"/>
      <c r="T332" s="532"/>
      <c r="U332" s="532"/>
      <c r="V332" s="532"/>
      <c r="W332" s="532"/>
      <c r="X332" s="532"/>
      <c r="Y332" s="532"/>
      <c r="Z332" s="532"/>
    </row>
    <row r="333" ht="19.5" customHeight="1">
      <c r="A333" s="970"/>
      <c r="B333" s="957"/>
      <c r="C333" s="958"/>
      <c r="D333" s="971"/>
      <c r="E333" s="825"/>
      <c r="F333" s="825"/>
      <c r="G333" s="959"/>
      <c r="H333" s="960"/>
      <c r="I333" s="974"/>
      <c r="J333" s="532"/>
      <c r="K333" s="532"/>
      <c r="L333" s="532"/>
      <c r="M333" s="532"/>
      <c r="N333" s="532"/>
      <c r="O333" s="532"/>
      <c r="P333" s="532"/>
      <c r="Q333" s="532"/>
      <c r="R333" s="532"/>
      <c r="S333" s="532"/>
      <c r="T333" s="532"/>
      <c r="U333" s="532"/>
      <c r="V333" s="532"/>
      <c r="W333" s="532"/>
      <c r="X333" s="532"/>
      <c r="Y333" s="532"/>
      <c r="Z333" s="532"/>
    </row>
    <row r="334" ht="19.5" customHeight="1">
      <c r="A334" s="970"/>
      <c r="B334" s="957"/>
      <c r="C334" s="958"/>
      <c r="D334" s="971"/>
      <c r="E334" s="825"/>
      <c r="F334" s="825"/>
      <c r="G334" s="959"/>
      <c r="H334" s="960"/>
      <c r="I334" s="974"/>
      <c r="J334" s="532"/>
      <c r="K334" s="532"/>
      <c r="L334" s="532"/>
      <c r="M334" s="532"/>
      <c r="N334" s="532"/>
      <c r="O334" s="532"/>
      <c r="P334" s="532"/>
      <c r="Q334" s="532"/>
      <c r="R334" s="532"/>
      <c r="S334" s="532"/>
      <c r="T334" s="532"/>
      <c r="U334" s="532"/>
      <c r="V334" s="532"/>
      <c r="W334" s="532"/>
      <c r="X334" s="532"/>
      <c r="Y334" s="532"/>
      <c r="Z334" s="532"/>
    </row>
    <row r="335" ht="19.5" customHeight="1">
      <c r="A335" s="970">
        <v>46079.0</v>
      </c>
      <c r="B335" s="957"/>
      <c r="C335" s="958"/>
      <c r="D335" s="971" t="s">
        <v>8409</v>
      </c>
      <c r="E335" s="825"/>
      <c r="F335" s="825" t="s">
        <v>8410</v>
      </c>
      <c r="G335" s="959">
        <v>15.0</v>
      </c>
      <c r="H335" s="960" t="s">
        <v>2916</v>
      </c>
      <c r="I335" s="974"/>
      <c r="J335" s="532"/>
      <c r="K335" s="532"/>
      <c r="L335" s="532"/>
      <c r="M335" s="532"/>
      <c r="N335" s="532"/>
      <c r="O335" s="532"/>
      <c r="P335" s="532"/>
      <c r="Q335" s="532"/>
      <c r="R335" s="532"/>
      <c r="S335" s="532"/>
      <c r="T335" s="532"/>
      <c r="U335" s="532"/>
      <c r="V335" s="532"/>
      <c r="W335" s="532"/>
      <c r="X335" s="532"/>
      <c r="Y335" s="532"/>
      <c r="Z335" s="532"/>
    </row>
    <row r="336" ht="19.5" customHeight="1">
      <c r="A336" s="970">
        <v>46080.0</v>
      </c>
      <c r="B336" s="957"/>
      <c r="C336" s="958"/>
      <c r="D336" s="971" t="s">
        <v>8409</v>
      </c>
      <c r="E336" s="825"/>
      <c r="F336" s="825" t="s">
        <v>8410</v>
      </c>
      <c r="G336" s="959">
        <v>15.0</v>
      </c>
      <c r="H336" s="960" t="s">
        <v>1977</v>
      </c>
      <c r="I336" s="974"/>
      <c r="J336" s="532"/>
      <c r="K336" s="532"/>
      <c r="L336" s="532"/>
      <c r="M336" s="532"/>
      <c r="N336" s="532"/>
      <c r="O336" s="532"/>
      <c r="P336" s="532"/>
      <c r="Q336" s="532"/>
      <c r="R336" s="532"/>
      <c r="S336" s="532"/>
      <c r="T336" s="532"/>
      <c r="U336" s="532"/>
      <c r="V336" s="532"/>
      <c r="W336" s="532"/>
      <c r="X336" s="532"/>
      <c r="Y336" s="532"/>
      <c r="Z336" s="532"/>
    </row>
    <row r="337" ht="19.5" customHeight="1">
      <c r="A337" s="970">
        <v>46080.0</v>
      </c>
      <c r="B337" s="957"/>
      <c r="C337" s="958"/>
      <c r="D337" s="971" t="s">
        <v>8409</v>
      </c>
      <c r="E337" s="825"/>
      <c r="F337" s="825" t="s">
        <v>8410</v>
      </c>
      <c r="G337" s="959">
        <v>15.0</v>
      </c>
      <c r="H337" s="960" t="s">
        <v>2591</v>
      </c>
      <c r="I337" s="974"/>
      <c r="J337" s="532"/>
      <c r="K337" s="532"/>
      <c r="L337" s="532"/>
      <c r="M337" s="532"/>
      <c r="N337" s="532"/>
      <c r="O337" s="532"/>
      <c r="P337" s="532"/>
      <c r="Q337" s="532"/>
      <c r="R337" s="532"/>
      <c r="S337" s="532"/>
      <c r="T337" s="532"/>
      <c r="U337" s="532"/>
      <c r="V337" s="532"/>
      <c r="W337" s="532"/>
      <c r="X337" s="532"/>
      <c r="Y337" s="532"/>
      <c r="Z337" s="532"/>
    </row>
    <row r="338" ht="19.5" customHeight="1">
      <c r="A338" s="970">
        <v>46082.0</v>
      </c>
      <c r="B338" s="957"/>
      <c r="C338" s="958"/>
      <c r="D338" s="971" t="s">
        <v>8409</v>
      </c>
      <c r="E338" s="825"/>
      <c r="F338" s="825" t="s">
        <v>8410</v>
      </c>
      <c r="G338" s="959">
        <v>22.0</v>
      </c>
      <c r="H338" s="960" t="s">
        <v>8466</v>
      </c>
      <c r="I338" s="974"/>
      <c r="J338" s="532"/>
      <c r="K338" s="532"/>
      <c r="L338" s="532"/>
      <c r="M338" s="532"/>
      <c r="N338" s="532"/>
      <c r="O338" s="532"/>
      <c r="P338" s="532"/>
      <c r="Q338" s="532"/>
      <c r="R338" s="532"/>
      <c r="S338" s="532"/>
      <c r="T338" s="532"/>
      <c r="U338" s="532"/>
      <c r="V338" s="532"/>
      <c r="W338" s="532"/>
      <c r="X338" s="532"/>
      <c r="Y338" s="532"/>
      <c r="Z338" s="532"/>
    </row>
    <row r="339" ht="19.5" customHeight="1">
      <c r="A339" s="970">
        <v>46083.0</v>
      </c>
      <c r="B339" s="957"/>
      <c r="C339" s="958"/>
      <c r="D339" s="971" t="s">
        <v>8409</v>
      </c>
      <c r="E339" s="825"/>
      <c r="F339" s="825" t="s">
        <v>8410</v>
      </c>
      <c r="G339" s="959">
        <v>15.0</v>
      </c>
      <c r="H339" s="960" t="s">
        <v>2516</v>
      </c>
      <c r="I339" s="974"/>
      <c r="J339" s="532"/>
      <c r="K339" s="532"/>
      <c r="L339" s="532"/>
      <c r="M339" s="532"/>
      <c r="N339" s="532"/>
      <c r="O339" s="532"/>
      <c r="P339" s="532"/>
      <c r="Q339" s="532"/>
      <c r="R339" s="532"/>
      <c r="S339" s="532"/>
      <c r="T339" s="532"/>
      <c r="U339" s="532"/>
      <c r="V339" s="532"/>
      <c r="W339" s="532"/>
      <c r="X339" s="532"/>
      <c r="Y339" s="532"/>
      <c r="Z339" s="532"/>
    </row>
    <row r="340" ht="19.5" customHeight="1">
      <c r="A340" s="970">
        <v>46084.0</v>
      </c>
      <c r="B340" s="957"/>
      <c r="C340" s="958"/>
      <c r="D340" s="971" t="s">
        <v>8409</v>
      </c>
      <c r="E340" s="825"/>
      <c r="F340" s="825" t="s">
        <v>8410</v>
      </c>
      <c r="G340" s="959">
        <v>5.0</v>
      </c>
      <c r="H340" s="960" t="s">
        <v>2869</v>
      </c>
      <c r="I340" s="974"/>
      <c r="J340" s="532"/>
      <c r="K340" s="532"/>
      <c r="L340" s="532"/>
      <c r="M340" s="532"/>
      <c r="N340" s="532"/>
      <c r="O340" s="532"/>
      <c r="P340" s="532"/>
      <c r="Q340" s="532"/>
      <c r="R340" s="532"/>
      <c r="S340" s="532"/>
      <c r="T340" s="532"/>
      <c r="U340" s="532"/>
      <c r="V340" s="532"/>
      <c r="W340" s="532"/>
      <c r="X340" s="532"/>
      <c r="Y340" s="532"/>
      <c r="Z340" s="532"/>
    </row>
    <row r="341" ht="19.5" customHeight="1">
      <c r="A341" s="970">
        <v>46086.0</v>
      </c>
      <c r="B341" s="957"/>
      <c r="C341" s="958"/>
      <c r="D341" s="971" t="s">
        <v>8409</v>
      </c>
      <c r="E341" s="825"/>
      <c r="F341" s="825" t="s">
        <v>8410</v>
      </c>
      <c r="G341" s="959">
        <v>45.0</v>
      </c>
      <c r="H341" s="960" t="s">
        <v>1621</v>
      </c>
      <c r="I341" s="974"/>
      <c r="J341" s="532"/>
      <c r="K341" s="532"/>
      <c r="L341" s="532"/>
      <c r="M341" s="532"/>
      <c r="N341" s="532"/>
      <c r="O341" s="532"/>
      <c r="P341" s="532"/>
      <c r="Q341" s="532"/>
      <c r="R341" s="532"/>
      <c r="S341" s="532"/>
      <c r="T341" s="532"/>
      <c r="U341" s="532"/>
      <c r="V341" s="532"/>
      <c r="W341" s="532"/>
      <c r="X341" s="532"/>
      <c r="Y341" s="532"/>
      <c r="Z341" s="532"/>
    </row>
    <row r="342" ht="19.5" customHeight="1">
      <c r="A342" s="970">
        <v>46086.0</v>
      </c>
      <c r="B342" s="957"/>
      <c r="C342" s="958"/>
      <c r="D342" s="971" t="s">
        <v>8409</v>
      </c>
      <c r="E342" s="825"/>
      <c r="F342" s="825" t="s">
        <v>8410</v>
      </c>
      <c r="G342" s="959">
        <v>3.0</v>
      </c>
      <c r="H342" s="960" t="s">
        <v>1966</v>
      </c>
      <c r="I342" s="974"/>
      <c r="J342" s="532"/>
      <c r="K342" s="532"/>
      <c r="L342" s="532"/>
      <c r="M342" s="532"/>
      <c r="N342" s="532"/>
      <c r="O342" s="532"/>
      <c r="P342" s="532"/>
      <c r="Q342" s="532"/>
      <c r="R342" s="532"/>
      <c r="S342" s="532"/>
      <c r="T342" s="532"/>
      <c r="U342" s="532"/>
      <c r="V342" s="532"/>
      <c r="W342" s="532"/>
      <c r="X342" s="532"/>
      <c r="Y342" s="532"/>
      <c r="Z342" s="532"/>
    </row>
    <row r="343" ht="19.5" customHeight="1">
      <c r="A343" s="970">
        <v>46086.0</v>
      </c>
      <c r="B343" s="957"/>
      <c r="C343" s="958"/>
      <c r="D343" s="971" t="s">
        <v>8409</v>
      </c>
      <c r="E343" s="825"/>
      <c r="F343" s="825" t="s">
        <v>8410</v>
      </c>
      <c r="G343" s="959">
        <v>15.0</v>
      </c>
      <c r="H343" s="960" t="s">
        <v>2868</v>
      </c>
      <c r="I343" s="974"/>
      <c r="J343" s="532"/>
      <c r="K343" s="532"/>
      <c r="L343" s="532"/>
      <c r="M343" s="532"/>
      <c r="N343" s="532"/>
      <c r="O343" s="532"/>
      <c r="P343" s="532"/>
      <c r="Q343" s="532"/>
      <c r="R343" s="532"/>
      <c r="S343" s="532"/>
      <c r="T343" s="532"/>
      <c r="U343" s="532"/>
      <c r="V343" s="532"/>
      <c r="W343" s="532"/>
      <c r="X343" s="532"/>
      <c r="Y343" s="532"/>
      <c r="Z343" s="532"/>
    </row>
    <row r="344" ht="19.5" customHeight="1">
      <c r="A344" s="970">
        <v>46087.0</v>
      </c>
      <c r="B344" s="957"/>
      <c r="C344" s="958"/>
      <c r="D344" s="971" t="s">
        <v>8409</v>
      </c>
      <c r="E344" s="825"/>
      <c r="F344" s="825" t="s">
        <v>8410</v>
      </c>
      <c r="G344" s="959">
        <v>5.0</v>
      </c>
      <c r="H344" s="960" t="s">
        <v>1144</v>
      </c>
      <c r="I344" s="974"/>
      <c r="J344" s="532"/>
      <c r="K344" s="532"/>
      <c r="L344" s="532"/>
      <c r="M344" s="532"/>
      <c r="N344" s="532"/>
      <c r="O344" s="532"/>
      <c r="P344" s="532"/>
      <c r="Q344" s="532"/>
      <c r="R344" s="532"/>
      <c r="S344" s="532"/>
      <c r="T344" s="532"/>
      <c r="U344" s="532"/>
      <c r="V344" s="532"/>
      <c r="W344" s="532"/>
      <c r="X344" s="532"/>
      <c r="Y344" s="532"/>
      <c r="Z344" s="532"/>
    </row>
    <row r="345" ht="19.5" customHeight="1">
      <c r="A345" s="970">
        <v>46087.0</v>
      </c>
      <c r="B345" s="957"/>
      <c r="C345" s="958"/>
      <c r="D345" s="971" t="s">
        <v>8409</v>
      </c>
      <c r="E345" s="825"/>
      <c r="F345" s="825" t="s">
        <v>8410</v>
      </c>
      <c r="G345" s="959">
        <v>5.0</v>
      </c>
      <c r="H345" s="960" t="s">
        <v>456</v>
      </c>
      <c r="I345" s="974"/>
      <c r="J345" s="532"/>
      <c r="K345" s="532"/>
      <c r="L345" s="532"/>
      <c r="M345" s="532"/>
      <c r="N345" s="532"/>
      <c r="O345" s="532"/>
      <c r="P345" s="532"/>
      <c r="Q345" s="532"/>
      <c r="R345" s="532"/>
      <c r="S345" s="532"/>
      <c r="T345" s="532"/>
      <c r="U345" s="532"/>
      <c r="V345" s="532"/>
      <c r="W345" s="532"/>
      <c r="X345" s="532"/>
      <c r="Y345" s="532"/>
      <c r="Z345" s="532"/>
    </row>
    <row r="346" ht="19.5" customHeight="1">
      <c r="A346" s="970">
        <v>46087.0</v>
      </c>
      <c r="B346" s="957"/>
      <c r="C346" s="958"/>
      <c r="D346" s="971" t="s">
        <v>8409</v>
      </c>
      <c r="E346" s="825"/>
      <c r="F346" s="825" t="s">
        <v>8410</v>
      </c>
      <c r="G346" s="959">
        <v>20.0</v>
      </c>
      <c r="H346" s="960" t="s">
        <v>1526</v>
      </c>
      <c r="I346" s="974"/>
      <c r="J346" s="532"/>
      <c r="K346" s="532"/>
      <c r="L346" s="532"/>
      <c r="M346" s="532"/>
      <c r="N346" s="532"/>
      <c r="O346" s="532"/>
      <c r="P346" s="532"/>
      <c r="Q346" s="532"/>
      <c r="R346" s="532"/>
      <c r="S346" s="532"/>
      <c r="T346" s="532"/>
      <c r="U346" s="532"/>
      <c r="V346" s="532"/>
      <c r="W346" s="532"/>
      <c r="X346" s="532"/>
      <c r="Y346" s="532"/>
      <c r="Z346" s="532"/>
    </row>
    <row r="347" ht="19.5" customHeight="1">
      <c r="A347" s="970">
        <v>46088.0</v>
      </c>
      <c r="B347" s="957"/>
      <c r="C347" s="958"/>
      <c r="D347" s="971" t="s">
        <v>8409</v>
      </c>
      <c r="E347" s="825"/>
      <c r="F347" s="825" t="s">
        <v>8410</v>
      </c>
      <c r="G347" s="959">
        <v>10.0</v>
      </c>
      <c r="H347" s="960" t="s">
        <v>1526</v>
      </c>
      <c r="I347" s="974"/>
      <c r="J347" s="532"/>
      <c r="K347" s="532"/>
      <c r="L347" s="532"/>
      <c r="M347" s="532"/>
      <c r="N347" s="532"/>
      <c r="O347" s="532"/>
      <c r="P347" s="532"/>
      <c r="Q347" s="532"/>
      <c r="R347" s="532"/>
      <c r="S347" s="532"/>
      <c r="T347" s="532"/>
      <c r="U347" s="532"/>
      <c r="V347" s="532"/>
      <c r="W347" s="532"/>
      <c r="X347" s="532"/>
      <c r="Y347" s="532"/>
      <c r="Z347" s="532"/>
    </row>
    <row r="348" ht="19.5" customHeight="1">
      <c r="A348" s="970">
        <v>46088.0</v>
      </c>
      <c r="B348" s="957"/>
      <c r="C348" s="958"/>
      <c r="D348" s="971" t="s">
        <v>8409</v>
      </c>
      <c r="E348" s="825"/>
      <c r="F348" s="825" t="s">
        <v>8410</v>
      </c>
      <c r="G348" s="959">
        <v>20.0</v>
      </c>
      <c r="H348" s="960" t="s">
        <v>8467</v>
      </c>
      <c r="I348" s="974"/>
      <c r="J348" s="532"/>
      <c r="K348" s="532"/>
      <c r="L348" s="532"/>
      <c r="M348" s="532"/>
      <c r="N348" s="532"/>
      <c r="O348" s="532"/>
      <c r="P348" s="532"/>
      <c r="Q348" s="532"/>
      <c r="R348" s="532"/>
      <c r="S348" s="532"/>
      <c r="T348" s="532"/>
      <c r="U348" s="532"/>
      <c r="V348" s="532"/>
      <c r="W348" s="532"/>
      <c r="X348" s="532"/>
      <c r="Y348" s="532"/>
      <c r="Z348" s="532"/>
    </row>
    <row r="349" ht="19.5" customHeight="1">
      <c r="A349" s="970">
        <v>46088.0</v>
      </c>
      <c r="B349" s="957"/>
      <c r="C349" s="958"/>
      <c r="D349" s="971" t="s">
        <v>8409</v>
      </c>
      <c r="E349" s="825"/>
      <c r="F349" s="825" t="s">
        <v>8410</v>
      </c>
      <c r="G349" s="959">
        <v>10.0</v>
      </c>
      <c r="H349" s="960" t="s">
        <v>8468</v>
      </c>
      <c r="I349" s="974"/>
      <c r="J349" s="532"/>
      <c r="K349" s="532"/>
      <c r="L349" s="532"/>
      <c r="M349" s="532"/>
      <c r="N349" s="532"/>
      <c r="O349" s="532"/>
      <c r="P349" s="532"/>
      <c r="Q349" s="532"/>
      <c r="R349" s="532"/>
      <c r="S349" s="532"/>
      <c r="T349" s="532"/>
      <c r="U349" s="532"/>
      <c r="V349" s="532"/>
      <c r="W349" s="532"/>
      <c r="X349" s="532"/>
      <c r="Y349" s="532"/>
      <c r="Z349" s="532"/>
    </row>
    <row r="350" ht="19.5" customHeight="1">
      <c r="A350" s="970">
        <v>46091.0</v>
      </c>
      <c r="B350" s="957"/>
      <c r="C350" s="958"/>
      <c r="D350" s="971" t="s">
        <v>8409</v>
      </c>
      <c r="E350" s="825"/>
      <c r="F350" s="825" t="s">
        <v>8410</v>
      </c>
      <c r="G350" s="959">
        <v>30.0</v>
      </c>
      <c r="H350" s="960" t="s">
        <v>1103</v>
      </c>
      <c r="I350" s="974"/>
      <c r="J350" s="532"/>
      <c r="K350" s="532"/>
      <c r="L350" s="532"/>
      <c r="M350" s="532"/>
      <c r="N350" s="532"/>
      <c r="O350" s="532"/>
      <c r="P350" s="532"/>
      <c r="Q350" s="532"/>
      <c r="R350" s="532"/>
      <c r="S350" s="532"/>
      <c r="T350" s="532"/>
      <c r="U350" s="532"/>
      <c r="V350" s="532"/>
      <c r="W350" s="532"/>
      <c r="X350" s="532"/>
      <c r="Y350" s="532"/>
      <c r="Z350" s="532"/>
    </row>
    <row r="351" ht="19.5" customHeight="1">
      <c r="A351" s="970">
        <v>46091.0</v>
      </c>
      <c r="B351" s="957"/>
      <c r="C351" s="958"/>
      <c r="D351" s="971" t="s">
        <v>8409</v>
      </c>
      <c r="E351" s="825"/>
      <c r="F351" s="825" t="s">
        <v>8410</v>
      </c>
      <c r="G351" s="959">
        <v>15.0</v>
      </c>
      <c r="H351" s="960" t="s">
        <v>1997</v>
      </c>
      <c r="I351" s="974"/>
      <c r="J351" s="532"/>
      <c r="K351" s="532"/>
      <c r="L351" s="532"/>
      <c r="M351" s="532"/>
      <c r="N351" s="532"/>
      <c r="O351" s="532"/>
      <c r="P351" s="532"/>
      <c r="Q351" s="532"/>
      <c r="R351" s="532"/>
      <c r="S351" s="532"/>
      <c r="T351" s="532"/>
      <c r="U351" s="532"/>
      <c r="V351" s="532"/>
      <c r="W351" s="532"/>
      <c r="X351" s="532"/>
      <c r="Y351" s="532"/>
      <c r="Z351" s="532"/>
    </row>
    <row r="352" ht="19.5" customHeight="1">
      <c r="A352" s="970">
        <v>46091.0</v>
      </c>
      <c r="B352" s="957"/>
      <c r="C352" s="958"/>
      <c r="D352" s="971" t="s">
        <v>8409</v>
      </c>
      <c r="E352" s="825"/>
      <c r="F352" s="825" t="s">
        <v>8410</v>
      </c>
      <c r="G352" s="959">
        <v>15.0</v>
      </c>
      <c r="H352" s="960" t="s">
        <v>2256</v>
      </c>
      <c r="I352" s="974"/>
      <c r="J352" s="532"/>
      <c r="K352" s="532"/>
      <c r="L352" s="532"/>
      <c r="M352" s="532"/>
      <c r="N352" s="532"/>
      <c r="O352" s="532"/>
      <c r="P352" s="532"/>
      <c r="Q352" s="532"/>
      <c r="R352" s="532"/>
      <c r="S352" s="532"/>
      <c r="T352" s="532"/>
      <c r="U352" s="532"/>
      <c r="V352" s="532"/>
      <c r="W352" s="532"/>
      <c r="X352" s="532"/>
      <c r="Y352" s="532"/>
      <c r="Z352" s="532"/>
    </row>
    <row r="353" ht="19.5" customHeight="1">
      <c r="A353" s="970">
        <v>46079.0</v>
      </c>
      <c r="B353" s="957"/>
      <c r="C353" s="958"/>
      <c r="D353" s="966" t="s">
        <v>8416</v>
      </c>
      <c r="E353" s="825"/>
      <c r="F353" s="825" t="s">
        <v>8410</v>
      </c>
      <c r="G353" s="959">
        <v>10.0</v>
      </c>
      <c r="H353" s="960" t="s">
        <v>2916</v>
      </c>
      <c r="I353" s="967">
        <f t="shared" ref="I353:I361" si="26">27752*G353</f>
        <v>277520</v>
      </c>
      <c r="J353" s="532"/>
      <c r="K353" s="532"/>
      <c r="L353" s="532"/>
      <c r="M353" s="532"/>
      <c r="N353" s="532"/>
      <c r="O353" s="532"/>
      <c r="P353" s="532"/>
      <c r="Q353" s="532"/>
      <c r="R353" s="532"/>
      <c r="S353" s="532"/>
      <c r="T353" s="532"/>
      <c r="U353" s="532"/>
      <c r="V353" s="532"/>
      <c r="W353" s="532"/>
      <c r="X353" s="532"/>
      <c r="Y353" s="532"/>
      <c r="Z353" s="532"/>
    </row>
    <row r="354" ht="19.5" customHeight="1">
      <c r="A354" s="970">
        <v>46080.0</v>
      </c>
      <c r="B354" s="957"/>
      <c r="C354" s="958"/>
      <c r="D354" s="966" t="s">
        <v>8416</v>
      </c>
      <c r="E354" s="825"/>
      <c r="F354" s="825" t="s">
        <v>8410</v>
      </c>
      <c r="G354" s="959">
        <v>15.0</v>
      </c>
      <c r="H354" s="960" t="s">
        <v>1977</v>
      </c>
      <c r="I354" s="967">
        <f t="shared" si="26"/>
        <v>416280</v>
      </c>
      <c r="J354" s="532"/>
      <c r="K354" s="532"/>
      <c r="L354" s="532"/>
      <c r="M354" s="532"/>
      <c r="N354" s="532"/>
      <c r="O354" s="532"/>
      <c r="P354" s="532"/>
      <c r="Q354" s="532"/>
      <c r="R354" s="532"/>
      <c r="S354" s="532"/>
      <c r="T354" s="532"/>
      <c r="U354" s="532"/>
      <c r="V354" s="532"/>
      <c r="W354" s="532"/>
      <c r="X354" s="532"/>
      <c r="Y354" s="532"/>
      <c r="Z354" s="532"/>
    </row>
    <row r="355" ht="19.5" customHeight="1">
      <c r="A355" s="970">
        <v>46080.0</v>
      </c>
      <c r="B355" s="957"/>
      <c r="C355" s="958"/>
      <c r="D355" s="966" t="s">
        <v>8416</v>
      </c>
      <c r="E355" s="825"/>
      <c r="F355" s="825" t="s">
        <v>8410</v>
      </c>
      <c r="G355" s="959">
        <v>15.0</v>
      </c>
      <c r="H355" s="960" t="s">
        <v>2591</v>
      </c>
      <c r="I355" s="967">
        <f t="shared" si="26"/>
        <v>416280</v>
      </c>
      <c r="J355" s="532"/>
      <c r="K355" s="532"/>
      <c r="L355" s="532"/>
      <c r="M355" s="532"/>
      <c r="N355" s="532"/>
      <c r="O355" s="532"/>
      <c r="P355" s="532"/>
      <c r="Q355" s="532"/>
      <c r="R355" s="532"/>
      <c r="S355" s="532"/>
      <c r="T355" s="532"/>
      <c r="U355" s="532"/>
      <c r="V355" s="532"/>
      <c r="W355" s="532"/>
      <c r="X355" s="532"/>
      <c r="Y355" s="532"/>
      <c r="Z355" s="532"/>
    </row>
    <row r="356" ht="19.5" customHeight="1">
      <c r="A356" s="970">
        <v>46080.0</v>
      </c>
      <c r="B356" s="957"/>
      <c r="C356" s="958"/>
      <c r="D356" s="966" t="s">
        <v>8416</v>
      </c>
      <c r="E356" s="825"/>
      <c r="F356" s="825" t="s">
        <v>8410</v>
      </c>
      <c r="G356" s="959">
        <v>5.0</v>
      </c>
      <c r="H356" s="960" t="s">
        <v>2327</v>
      </c>
      <c r="I356" s="967">
        <f t="shared" si="26"/>
        <v>138760</v>
      </c>
      <c r="J356" s="532"/>
      <c r="K356" s="532"/>
      <c r="L356" s="532"/>
      <c r="M356" s="532"/>
      <c r="N356" s="532"/>
      <c r="O356" s="532"/>
      <c r="P356" s="532"/>
      <c r="Q356" s="532"/>
      <c r="R356" s="532"/>
      <c r="S356" s="532"/>
      <c r="T356" s="532"/>
      <c r="U356" s="532"/>
      <c r="V356" s="532"/>
      <c r="W356" s="532"/>
      <c r="X356" s="532"/>
      <c r="Y356" s="532"/>
      <c r="Z356" s="532"/>
    </row>
    <row r="357" ht="19.5" customHeight="1">
      <c r="A357" s="970">
        <v>46084.0</v>
      </c>
      <c r="B357" s="957"/>
      <c r="C357" s="958"/>
      <c r="D357" s="966" t="s">
        <v>8416</v>
      </c>
      <c r="E357" s="825"/>
      <c r="F357" s="825" t="s">
        <v>8410</v>
      </c>
      <c r="G357" s="959">
        <v>5.0</v>
      </c>
      <c r="H357" s="960" t="s">
        <v>8469</v>
      </c>
      <c r="I357" s="967">
        <f t="shared" si="26"/>
        <v>138760</v>
      </c>
      <c r="J357" s="532"/>
      <c r="K357" s="532"/>
      <c r="L357" s="532"/>
      <c r="M357" s="532"/>
      <c r="N357" s="532"/>
      <c r="O357" s="532"/>
      <c r="P357" s="532"/>
      <c r="Q357" s="532"/>
      <c r="R357" s="532"/>
      <c r="S357" s="532"/>
      <c r="T357" s="532"/>
      <c r="U357" s="532"/>
      <c r="V357" s="532"/>
      <c r="W357" s="532"/>
      <c r="X357" s="532"/>
      <c r="Y357" s="532"/>
      <c r="Z357" s="532"/>
    </row>
    <row r="358" ht="19.5" customHeight="1">
      <c r="A358" s="970">
        <v>46091.0</v>
      </c>
      <c r="B358" s="957"/>
      <c r="C358" s="958"/>
      <c r="D358" s="966" t="s">
        <v>8416</v>
      </c>
      <c r="E358" s="825"/>
      <c r="F358" s="825" t="s">
        <v>8410</v>
      </c>
      <c r="G358" s="959">
        <v>30.0</v>
      </c>
      <c r="H358" s="960" t="s">
        <v>8470</v>
      </c>
      <c r="I358" s="967">
        <f t="shared" si="26"/>
        <v>832560</v>
      </c>
      <c r="J358" s="532"/>
      <c r="K358" s="532"/>
      <c r="L358" s="532"/>
      <c r="M358" s="532"/>
      <c r="N358" s="532"/>
      <c r="O358" s="532"/>
      <c r="P358" s="532"/>
      <c r="Q358" s="532"/>
      <c r="R358" s="532"/>
      <c r="S358" s="532"/>
      <c r="T358" s="532"/>
      <c r="U358" s="532"/>
      <c r="V358" s="532"/>
      <c r="W358" s="532"/>
      <c r="X358" s="532"/>
      <c r="Y358" s="532"/>
      <c r="Z358" s="532"/>
    </row>
    <row r="359" ht="19.5" customHeight="1">
      <c r="A359" s="970">
        <v>46092.0</v>
      </c>
      <c r="B359" s="957"/>
      <c r="C359" s="958"/>
      <c r="D359" s="966" t="s">
        <v>8416</v>
      </c>
      <c r="E359" s="825"/>
      <c r="F359" s="825" t="s">
        <v>8410</v>
      </c>
      <c r="G359" s="959">
        <v>30.0</v>
      </c>
      <c r="H359" s="960" t="s">
        <v>2702</v>
      </c>
      <c r="I359" s="967">
        <f t="shared" si="26"/>
        <v>832560</v>
      </c>
      <c r="J359" s="532"/>
      <c r="K359" s="532"/>
      <c r="L359" s="532"/>
      <c r="M359" s="532"/>
      <c r="N359" s="532"/>
      <c r="O359" s="532"/>
      <c r="P359" s="532"/>
      <c r="Q359" s="532"/>
      <c r="R359" s="532"/>
      <c r="S359" s="532"/>
      <c r="T359" s="532"/>
      <c r="U359" s="532"/>
      <c r="V359" s="532"/>
      <c r="W359" s="532"/>
      <c r="X359" s="532"/>
      <c r="Y359" s="532"/>
      <c r="Z359" s="532"/>
    </row>
    <row r="360" ht="19.5" customHeight="1">
      <c r="A360" s="970">
        <v>46093.0</v>
      </c>
      <c r="B360" s="957"/>
      <c r="C360" s="958"/>
      <c r="D360" s="966" t="s">
        <v>8416</v>
      </c>
      <c r="E360" s="825"/>
      <c r="F360" s="825" t="s">
        <v>8410</v>
      </c>
      <c r="G360" s="959">
        <v>5.0</v>
      </c>
      <c r="H360" s="960" t="s">
        <v>2218</v>
      </c>
      <c r="I360" s="967">
        <f t="shared" si="26"/>
        <v>138760</v>
      </c>
      <c r="J360" s="532"/>
      <c r="K360" s="532"/>
      <c r="L360" s="532"/>
      <c r="M360" s="532"/>
      <c r="N360" s="532"/>
      <c r="O360" s="532"/>
      <c r="P360" s="532"/>
      <c r="Q360" s="532"/>
      <c r="R360" s="532"/>
      <c r="S360" s="532"/>
      <c r="T360" s="532"/>
      <c r="U360" s="532"/>
      <c r="V360" s="532"/>
      <c r="W360" s="532"/>
      <c r="X360" s="532"/>
      <c r="Y360" s="532"/>
      <c r="Z360" s="532"/>
    </row>
    <row r="361" ht="19.5" customHeight="1">
      <c r="A361" s="970">
        <v>46094.0</v>
      </c>
      <c r="B361" s="957"/>
      <c r="C361" s="958"/>
      <c r="D361" s="966" t="s">
        <v>8416</v>
      </c>
      <c r="E361" s="825"/>
      <c r="F361" s="825" t="s">
        <v>8410</v>
      </c>
      <c r="G361" s="959">
        <v>25.0</v>
      </c>
      <c r="H361" s="960" t="s">
        <v>2672</v>
      </c>
      <c r="I361" s="967">
        <f t="shared" si="26"/>
        <v>693800</v>
      </c>
      <c r="J361" s="532"/>
      <c r="K361" s="532"/>
      <c r="L361" s="532"/>
      <c r="M361" s="532"/>
      <c r="N361" s="532"/>
      <c r="O361" s="532"/>
      <c r="P361" s="532"/>
      <c r="Q361" s="532"/>
      <c r="R361" s="532"/>
      <c r="S361" s="532"/>
      <c r="T361" s="532"/>
      <c r="U361" s="532"/>
      <c r="V361" s="532"/>
      <c r="W361" s="532"/>
      <c r="X361" s="532"/>
      <c r="Y361" s="532"/>
      <c r="Z361" s="532"/>
    </row>
    <row r="362" ht="19.5" customHeight="1">
      <c r="A362" s="970">
        <v>46084.0</v>
      </c>
      <c r="B362" s="957"/>
      <c r="C362" s="958"/>
      <c r="D362" s="966" t="s">
        <v>8419</v>
      </c>
      <c r="E362" s="825"/>
      <c r="F362" s="825" t="s">
        <v>8410</v>
      </c>
      <c r="G362" s="959">
        <v>210.0</v>
      </c>
      <c r="H362" s="960" t="s">
        <v>8471</v>
      </c>
      <c r="I362" s="967"/>
      <c r="J362" s="532"/>
      <c r="K362" s="532"/>
      <c r="L362" s="532"/>
      <c r="M362" s="532"/>
      <c r="N362" s="532"/>
      <c r="O362" s="532"/>
      <c r="P362" s="532"/>
      <c r="Q362" s="532"/>
      <c r="R362" s="532"/>
      <c r="S362" s="532"/>
      <c r="T362" s="532"/>
      <c r="U362" s="532"/>
      <c r="V362" s="532"/>
      <c r="W362" s="532"/>
      <c r="X362" s="532"/>
      <c r="Y362" s="532"/>
      <c r="Z362" s="532"/>
    </row>
    <row r="363" ht="19.5" customHeight="1">
      <c r="A363" s="970">
        <v>46084.0</v>
      </c>
      <c r="B363" s="983"/>
      <c r="C363" s="984"/>
      <c r="D363" s="985" t="s">
        <v>8465</v>
      </c>
      <c r="E363" s="986"/>
      <c r="F363" s="987" t="s">
        <v>8410</v>
      </c>
      <c r="G363" s="988">
        <v>60.0</v>
      </c>
      <c r="H363" s="989" t="s">
        <v>1144</v>
      </c>
      <c r="I363" s="990">
        <f>27752*G363</f>
        <v>1665120</v>
      </c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</row>
    <row r="364" ht="19.5" customHeight="1">
      <c r="A364" s="970">
        <v>46086.0</v>
      </c>
      <c r="B364" s="957"/>
      <c r="C364" s="958"/>
      <c r="D364" s="991" t="s">
        <v>8439</v>
      </c>
      <c r="E364" s="825"/>
      <c r="F364" s="987" t="s">
        <v>8410</v>
      </c>
      <c r="G364" s="959">
        <v>10.0</v>
      </c>
      <c r="H364" s="960" t="s">
        <v>1966</v>
      </c>
      <c r="I364" s="974"/>
      <c r="J364" s="532"/>
      <c r="K364" s="532"/>
      <c r="L364" s="532"/>
      <c r="M364" s="532"/>
      <c r="N364" s="532"/>
      <c r="O364" s="532"/>
      <c r="P364" s="532"/>
      <c r="Q364" s="532"/>
      <c r="R364" s="532"/>
      <c r="S364" s="532"/>
      <c r="T364" s="532"/>
      <c r="U364" s="532"/>
      <c r="V364" s="532"/>
      <c r="W364" s="532"/>
      <c r="X364" s="532"/>
      <c r="Y364" s="532"/>
      <c r="Z364" s="532"/>
    </row>
    <row r="365" ht="19.5" customHeight="1">
      <c r="A365" s="970">
        <v>46087.0</v>
      </c>
      <c r="B365" s="957"/>
      <c r="C365" s="958"/>
      <c r="D365" s="991" t="s">
        <v>8439</v>
      </c>
      <c r="E365" s="825"/>
      <c r="F365" s="987" t="s">
        <v>8410</v>
      </c>
      <c r="G365" s="959">
        <v>10.0</v>
      </c>
      <c r="H365" s="960" t="s">
        <v>2955</v>
      </c>
      <c r="I365" s="974"/>
      <c r="J365" s="532"/>
      <c r="K365" s="532"/>
      <c r="L365" s="532"/>
      <c r="M365" s="532"/>
      <c r="N365" s="532"/>
      <c r="O365" s="532"/>
      <c r="P365" s="532"/>
      <c r="Q365" s="532"/>
      <c r="R365" s="532"/>
      <c r="S365" s="532"/>
      <c r="T365" s="532"/>
      <c r="U365" s="532"/>
      <c r="V365" s="532"/>
      <c r="W365" s="532"/>
      <c r="X365" s="532"/>
      <c r="Y365" s="532"/>
      <c r="Z365" s="532"/>
    </row>
    <row r="366" ht="19.5" customHeight="1">
      <c r="A366" s="970">
        <v>46095.0</v>
      </c>
      <c r="B366" s="957"/>
      <c r="C366" s="958"/>
      <c r="D366" s="966" t="s">
        <v>8416</v>
      </c>
      <c r="E366" s="825"/>
      <c r="F366" s="825" t="s">
        <v>8410</v>
      </c>
      <c r="G366" s="959">
        <v>30.0</v>
      </c>
      <c r="H366" s="960" t="s">
        <v>2920</v>
      </c>
      <c r="I366" s="967">
        <f>27752*G366</f>
        <v>832560</v>
      </c>
      <c r="J366" s="532"/>
      <c r="K366" s="532"/>
      <c r="L366" s="532"/>
      <c r="M366" s="532"/>
      <c r="N366" s="532"/>
      <c r="O366" s="532"/>
      <c r="P366" s="532"/>
      <c r="Q366" s="532"/>
      <c r="R366" s="532"/>
      <c r="S366" s="532"/>
      <c r="T366" s="532"/>
      <c r="U366" s="532"/>
      <c r="V366" s="532"/>
      <c r="W366" s="532"/>
      <c r="X366" s="532"/>
      <c r="Y366" s="532"/>
      <c r="Z366" s="532"/>
    </row>
    <row r="367" ht="19.5" customHeight="1">
      <c r="A367" s="970">
        <v>46097.0</v>
      </c>
      <c r="B367" s="957"/>
      <c r="C367" s="958"/>
      <c r="D367" s="971" t="s">
        <v>8409</v>
      </c>
      <c r="E367" s="825"/>
      <c r="F367" s="825" t="s">
        <v>8410</v>
      </c>
      <c r="G367" s="959">
        <v>17.0</v>
      </c>
      <c r="H367" s="960" t="s">
        <v>1333</v>
      </c>
      <c r="I367" s="974"/>
      <c r="J367" s="532"/>
      <c r="K367" s="532"/>
      <c r="L367" s="532"/>
      <c r="M367" s="532"/>
      <c r="N367" s="532"/>
      <c r="O367" s="532"/>
      <c r="P367" s="532"/>
      <c r="Q367" s="532"/>
      <c r="R367" s="532"/>
      <c r="S367" s="532"/>
      <c r="T367" s="532"/>
      <c r="U367" s="532"/>
      <c r="V367" s="532"/>
      <c r="W367" s="532"/>
      <c r="X367" s="532"/>
      <c r="Y367" s="532"/>
      <c r="Z367" s="532"/>
    </row>
    <row r="368" ht="19.5" customHeight="1">
      <c r="A368" s="970">
        <v>46106.0</v>
      </c>
      <c r="B368" s="957"/>
      <c r="C368" s="958"/>
      <c r="D368" s="966" t="s">
        <v>8416</v>
      </c>
      <c r="E368" s="825"/>
      <c r="F368" s="825" t="s">
        <v>8410</v>
      </c>
      <c r="G368" s="959">
        <v>20.0</v>
      </c>
      <c r="H368" s="960" t="s">
        <v>2218</v>
      </c>
      <c r="I368" s="967">
        <f>27752*G368</f>
        <v>555040</v>
      </c>
      <c r="J368" s="532"/>
      <c r="K368" s="532"/>
      <c r="L368" s="532"/>
      <c r="M368" s="532"/>
      <c r="N368" s="532"/>
      <c r="O368" s="532"/>
      <c r="P368" s="532"/>
      <c r="Q368" s="532"/>
      <c r="R368" s="532"/>
      <c r="S368" s="532"/>
      <c r="T368" s="532"/>
      <c r="U368" s="532"/>
      <c r="V368" s="532"/>
      <c r="W368" s="532"/>
      <c r="X368" s="532"/>
      <c r="Y368" s="532"/>
      <c r="Z368" s="532"/>
    </row>
    <row r="369" ht="19.5" customHeight="1">
      <c r="A369" s="970"/>
      <c r="B369" s="957"/>
      <c r="C369" s="958"/>
      <c r="D369" s="971"/>
      <c r="E369" s="825"/>
      <c r="F369" s="825"/>
      <c r="G369" s="959"/>
      <c r="H369" s="960"/>
      <c r="I369" s="967"/>
      <c r="J369" s="532"/>
      <c r="K369" s="532"/>
      <c r="L369" s="532"/>
      <c r="M369" s="532"/>
      <c r="N369" s="532"/>
      <c r="O369" s="532"/>
      <c r="P369" s="532"/>
      <c r="Q369" s="532"/>
      <c r="R369" s="532"/>
      <c r="S369" s="532"/>
      <c r="T369" s="532"/>
      <c r="U369" s="532"/>
      <c r="V369" s="532"/>
      <c r="W369" s="532"/>
      <c r="X369" s="532"/>
      <c r="Y369" s="532"/>
      <c r="Z369" s="532"/>
    </row>
    <row r="370" ht="19.5" customHeight="1">
      <c r="A370" s="970"/>
      <c r="B370" s="957"/>
      <c r="C370" s="958"/>
      <c r="D370" s="971"/>
      <c r="E370" s="825"/>
      <c r="F370" s="825"/>
      <c r="G370" s="959"/>
      <c r="H370" s="960"/>
      <c r="I370" s="974"/>
      <c r="J370" s="532"/>
      <c r="K370" s="532"/>
      <c r="L370" s="532"/>
      <c r="M370" s="532"/>
      <c r="N370" s="532"/>
      <c r="O370" s="532"/>
      <c r="P370" s="532"/>
      <c r="Q370" s="532"/>
      <c r="R370" s="532"/>
      <c r="S370" s="532"/>
      <c r="T370" s="532"/>
      <c r="U370" s="532"/>
      <c r="V370" s="532"/>
      <c r="W370" s="532"/>
      <c r="X370" s="532"/>
      <c r="Y370" s="532"/>
      <c r="Z370" s="532"/>
    </row>
    <row r="371" ht="19.5" customHeight="1">
      <c r="A371" s="970">
        <v>46108.0</v>
      </c>
      <c r="B371" s="957"/>
      <c r="C371" s="958"/>
      <c r="D371" s="971" t="s">
        <v>8462</v>
      </c>
      <c r="E371" s="825"/>
      <c r="F371" s="825" t="s">
        <v>8410</v>
      </c>
      <c r="G371" s="959">
        <v>5.0</v>
      </c>
      <c r="H371" s="960" t="s">
        <v>2727</v>
      </c>
      <c r="I371" s="967">
        <f t="shared" ref="I371:I394" si="27">27752*G371</f>
        <v>138760</v>
      </c>
      <c r="J371" s="532"/>
      <c r="K371" s="532"/>
      <c r="L371" s="532"/>
      <c r="M371" s="532"/>
      <c r="N371" s="532"/>
      <c r="O371" s="532"/>
      <c r="P371" s="532"/>
      <c r="Q371" s="532"/>
      <c r="R371" s="532"/>
      <c r="S371" s="532"/>
      <c r="T371" s="532"/>
      <c r="U371" s="532"/>
      <c r="V371" s="532"/>
      <c r="W371" s="532"/>
      <c r="X371" s="532"/>
      <c r="Y371" s="532"/>
      <c r="Z371" s="532"/>
    </row>
    <row r="372" ht="19.5" customHeight="1">
      <c r="A372" s="970">
        <v>46114.0</v>
      </c>
      <c r="B372" s="957"/>
      <c r="C372" s="958"/>
      <c r="D372" s="971" t="s">
        <v>8409</v>
      </c>
      <c r="E372" s="825"/>
      <c r="F372" s="825" t="s">
        <v>8410</v>
      </c>
      <c r="G372" s="959">
        <v>15.0</v>
      </c>
      <c r="H372" s="960" t="s">
        <v>2571</v>
      </c>
      <c r="I372" s="967">
        <f t="shared" si="27"/>
        <v>416280</v>
      </c>
      <c r="J372" s="532"/>
      <c r="K372" s="532"/>
      <c r="L372" s="532"/>
      <c r="M372" s="532"/>
      <c r="N372" s="532"/>
      <c r="O372" s="532"/>
      <c r="P372" s="532"/>
      <c r="Q372" s="532"/>
      <c r="R372" s="532"/>
      <c r="S372" s="532"/>
      <c r="T372" s="532"/>
      <c r="U372" s="532"/>
      <c r="V372" s="532"/>
      <c r="W372" s="532"/>
      <c r="X372" s="532"/>
      <c r="Y372" s="532"/>
      <c r="Z372" s="532"/>
    </row>
    <row r="373" ht="19.5" customHeight="1">
      <c r="A373" s="970">
        <v>46119.0</v>
      </c>
      <c r="B373" s="957"/>
      <c r="C373" s="958"/>
      <c r="D373" s="971" t="s">
        <v>8409</v>
      </c>
      <c r="E373" s="825"/>
      <c r="F373" s="825" t="s">
        <v>8410</v>
      </c>
      <c r="G373" s="959">
        <v>22.0</v>
      </c>
      <c r="H373" s="960" t="s">
        <v>2108</v>
      </c>
      <c r="I373" s="967">
        <f t="shared" si="27"/>
        <v>610544</v>
      </c>
      <c r="J373" s="532"/>
      <c r="K373" s="532"/>
      <c r="L373" s="532"/>
      <c r="M373" s="532"/>
      <c r="N373" s="532"/>
      <c r="O373" s="532"/>
      <c r="P373" s="532"/>
      <c r="Q373" s="532"/>
      <c r="R373" s="532"/>
      <c r="S373" s="532"/>
      <c r="T373" s="532"/>
      <c r="U373" s="532"/>
      <c r="V373" s="532"/>
      <c r="W373" s="532"/>
      <c r="X373" s="532"/>
      <c r="Y373" s="532"/>
      <c r="Z373" s="532"/>
    </row>
    <row r="374" ht="19.5" customHeight="1">
      <c r="A374" s="970">
        <v>46119.0</v>
      </c>
      <c r="B374" s="957"/>
      <c r="C374" s="958"/>
      <c r="D374" s="971" t="s">
        <v>8409</v>
      </c>
      <c r="E374" s="825"/>
      <c r="F374" s="825" t="s">
        <v>8410</v>
      </c>
      <c r="G374" s="959">
        <v>15.0</v>
      </c>
      <c r="H374" s="960" t="s">
        <v>2075</v>
      </c>
      <c r="I374" s="967">
        <f t="shared" si="27"/>
        <v>416280</v>
      </c>
      <c r="J374" s="532"/>
      <c r="K374" s="532"/>
      <c r="L374" s="532"/>
      <c r="M374" s="532"/>
      <c r="N374" s="532"/>
      <c r="O374" s="532"/>
      <c r="P374" s="532"/>
      <c r="Q374" s="532"/>
      <c r="R374" s="532"/>
      <c r="S374" s="532"/>
      <c r="T374" s="532"/>
      <c r="U374" s="532"/>
      <c r="V374" s="532"/>
      <c r="W374" s="532"/>
      <c r="X374" s="532"/>
      <c r="Y374" s="532"/>
      <c r="Z374" s="532"/>
    </row>
    <row r="375" ht="19.5" customHeight="1">
      <c r="A375" s="970">
        <v>46119.0</v>
      </c>
      <c r="B375" s="957"/>
      <c r="C375" s="958"/>
      <c r="D375" s="971" t="s">
        <v>8409</v>
      </c>
      <c r="E375" s="825"/>
      <c r="F375" s="825" t="s">
        <v>8410</v>
      </c>
      <c r="G375" s="959">
        <v>6.0</v>
      </c>
      <c r="H375" s="960" t="s">
        <v>31</v>
      </c>
      <c r="I375" s="967">
        <f t="shared" si="27"/>
        <v>166512</v>
      </c>
      <c r="J375" s="532"/>
      <c r="K375" s="532"/>
      <c r="L375" s="532"/>
      <c r="M375" s="532"/>
      <c r="N375" s="532"/>
      <c r="O375" s="532"/>
      <c r="P375" s="532"/>
      <c r="Q375" s="532"/>
      <c r="R375" s="532"/>
      <c r="S375" s="532"/>
      <c r="T375" s="532"/>
      <c r="U375" s="532"/>
      <c r="V375" s="532"/>
      <c r="W375" s="532"/>
      <c r="X375" s="532"/>
      <c r="Y375" s="532"/>
      <c r="Z375" s="532"/>
    </row>
    <row r="376" ht="19.5" customHeight="1">
      <c r="A376" s="970">
        <v>46120.0</v>
      </c>
      <c r="B376" s="957"/>
      <c r="C376" s="958"/>
      <c r="D376" s="971" t="s">
        <v>8409</v>
      </c>
      <c r="E376" s="825"/>
      <c r="F376" s="825" t="s">
        <v>8410</v>
      </c>
      <c r="G376" s="959">
        <v>10.0</v>
      </c>
      <c r="H376" s="960" t="s">
        <v>8472</v>
      </c>
      <c r="I376" s="967">
        <f t="shared" si="27"/>
        <v>277520</v>
      </c>
      <c r="J376" s="532"/>
      <c r="K376" s="532"/>
      <c r="L376" s="532"/>
      <c r="M376" s="532"/>
      <c r="N376" s="532"/>
      <c r="O376" s="532"/>
      <c r="P376" s="532"/>
      <c r="Q376" s="532"/>
      <c r="R376" s="532"/>
      <c r="S376" s="532"/>
      <c r="T376" s="532"/>
      <c r="U376" s="532"/>
      <c r="V376" s="532"/>
      <c r="W376" s="532"/>
      <c r="X376" s="532"/>
      <c r="Y376" s="532"/>
      <c r="Z376" s="532"/>
    </row>
    <row r="377" ht="19.5" customHeight="1">
      <c r="A377" s="970">
        <v>46120.0</v>
      </c>
      <c r="B377" s="957"/>
      <c r="C377" s="958"/>
      <c r="D377" s="971" t="s">
        <v>8409</v>
      </c>
      <c r="E377" s="825"/>
      <c r="F377" s="825" t="s">
        <v>8410</v>
      </c>
      <c r="G377" s="959">
        <v>10.0</v>
      </c>
      <c r="H377" s="960" t="s">
        <v>8473</v>
      </c>
      <c r="I377" s="967">
        <f t="shared" si="27"/>
        <v>277520</v>
      </c>
      <c r="J377" s="532"/>
      <c r="K377" s="532"/>
      <c r="L377" s="532"/>
      <c r="M377" s="532"/>
      <c r="N377" s="532"/>
      <c r="O377" s="532"/>
      <c r="P377" s="532"/>
      <c r="Q377" s="532"/>
      <c r="R377" s="532"/>
      <c r="S377" s="532"/>
      <c r="T377" s="532"/>
      <c r="U377" s="532"/>
      <c r="V377" s="532"/>
      <c r="W377" s="532"/>
      <c r="X377" s="532"/>
      <c r="Y377" s="532"/>
      <c r="Z377" s="532"/>
    </row>
    <row r="378" ht="19.5" customHeight="1">
      <c r="A378" s="970">
        <v>46120.0</v>
      </c>
      <c r="B378" s="957"/>
      <c r="C378" s="958"/>
      <c r="D378" s="971" t="s">
        <v>8409</v>
      </c>
      <c r="E378" s="825"/>
      <c r="F378" s="825" t="s">
        <v>8410</v>
      </c>
      <c r="G378" s="959">
        <v>10.0</v>
      </c>
      <c r="H378" s="960" t="s">
        <v>8474</v>
      </c>
      <c r="I378" s="967">
        <f t="shared" si="27"/>
        <v>277520</v>
      </c>
      <c r="J378" s="532"/>
      <c r="K378" s="532"/>
      <c r="L378" s="532"/>
      <c r="M378" s="532"/>
      <c r="N378" s="532"/>
      <c r="O378" s="532"/>
      <c r="P378" s="532"/>
      <c r="Q378" s="532"/>
      <c r="R378" s="532"/>
      <c r="S378" s="532"/>
      <c r="T378" s="532"/>
      <c r="U378" s="532"/>
      <c r="V378" s="532"/>
      <c r="W378" s="532"/>
      <c r="X378" s="532"/>
      <c r="Y378" s="532"/>
      <c r="Z378" s="532"/>
    </row>
    <row r="379" ht="19.5" customHeight="1">
      <c r="A379" s="970">
        <v>46120.0</v>
      </c>
      <c r="B379" s="957"/>
      <c r="C379" s="958"/>
      <c r="D379" s="971" t="s">
        <v>8409</v>
      </c>
      <c r="E379" s="825"/>
      <c r="F379" s="825" t="s">
        <v>8410</v>
      </c>
      <c r="G379" s="959">
        <v>10.0</v>
      </c>
      <c r="H379" s="960" t="s">
        <v>8475</v>
      </c>
      <c r="I379" s="967">
        <f t="shared" si="27"/>
        <v>277520</v>
      </c>
      <c r="J379" s="532"/>
      <c r="K379" s="532"/>
      <c r="L379" s="532"/>
      <c r="M379" s="532"/>
      <c r="N379" s="532"/>
      <c r="O379" s="532"/>
      <c r="P379" s="532"/>
      <c r="Q379" s="532"/>
      <c r="R379" s="532"/>
      <c r="S379" s="532"/>
      <c r="T379" s="532"/>
      <c r="U379" s="532"/>
      <c r="V379" s="532"/>
      <c r="W379" s="532"/>
      <c r="X379" s="532"/>
      <c r="Y379" s="532"/>
      <c r="Z379" s="532"/>
    </row>
    <row r="380" ht="19.5" customHeight="1">
      <c r="A380" s="970">
        <v>46120.0</v>
      </c>
      <c r="B380" s="957"/>
      <c r="C380" s="958"/>
      <c r="D380" s="971" t="s">
        <v>8409</v>
      </c>
      <c r="E380" s="825"/>
      <c r="F380" s="825" t="s">
        <v>8410</v>
      </c>
      <c r="G380" s="959">
        <v>10.0</v>
      </c>
      <c r="H380" s="960" t="s">
        <v>7378</v>
      </c>
      <c r="I380" s="967">
        <f t="shared" si="27"/>
        <v>277520</v>
      </c>
      <c r="J380" s="532"/>
      <c r="K380" s="532"/>
      <c r="L380" s="532"/>
      <c r="M380" s="532"/>
      <c r="N380" s="532"/>
      <c r="O380" s="532"/>
      <c r="P380" s="532"/>
      <c r="Q380" s="532"/>
      <c r="R380" s="532"/>
      <c r="S380" s="532"/>
      <c r="T380" s="532"/>
      <c r="U380" s="532"/>
      <c r="V380" s="532"/>
      <c r="W380" s="532"/>
      <c r="X380" s="532"/>
      <c r="Y380" s="532"/>
      <c r="Z380" s="532"/>
    </row>
    <row r="381" ht="19.5" customHeight="1">
      <c r="A381" s="970">
        <v>46122.0</v>
      </c>
      <c r="B381" s="957"/>
      <c r="C381" s="958"/>
      <c r="D381" s="971" t="s">
        <v>8409</v>
      </c>
      <c r="E381" s="825"/>
      <c r="F381" s="825" t="s">
        <v>8410</v>
      </c>
      <c r="G381" s="959">
        <v>10.0</v>
      </c>
      <c r="H381" s="960" t="s">
        <v>521</v>
      </c>
      <c r="I381" s="967">
        <f t="shared" si="27"/>
        <v>277520</v>
      </c>
      <c r="J381" s="532"/>
      <c r="K381" s="532"/>
      <c r="L381" s="532"/>
      <c r="M381" s="532"/>
      <c r="N381" s="532"/>
      <c r="O381" s="532"/>
      <c r="P381" s="532"/>
      <c r="Q381" s="532"/>
      <c r="R381" s="532"/>
      <c r="S381" s="532"/>
      <c r="T381" s="532"/>
      <c r="U381" s="532"/>
      <c r="V381" s="532"/>
      <c r="W381" s="532"/>
      <c r="X381" s="532"/>
      <c r="Y381" s="532"/>
      <c r="Z381" s="532"/>
    </row>
    <row r="382" ht="19.5" customHeight="1">
      <c r="A382" s="970">
        <v>46122.0</v>
      </c>
      <c r="B382" s="957"/>
      <c r="C382" s="958"/>
      <c r="D382" s="971" t="s">
        <v>8409</v>
      </c>
      <c r="E382" s="825"/>
      <c r="F382" s="825" t="s">
        <v>8410</v>
      </c>
      <c r="G382" s="959">
        <v>10.0</v>
      </c>
      <c r="H382" s="960" t="s">
        <v>252</v>
      </c>
      <c r="I382" s="967">
        <f t="shared" si="27"/>
        <v>277520</v>
      </c>
      <c r="J382" s="532"/>
      <c r="K382" s="532"/>
      <c r="L382" s="532"/>
      <c r="M382" s="532"/>
      <c r="N382" s="532"/>
      <c r="O382" s="532"/>
      <c r="P382" s="532"/>
      <c r="Q382" s="532"/>
      <c r="R382" s="532"/>
      <c r="S382" s="532"/>
      <c r="T382" s="532"/>
      <c r="U382" s="532"/>
      <c r="V382" s="532"/>
      <c r="W382" s="532"/>
      <c r="X382" s="532"/>
      <c r="Y382" s="532"/>
      <c r="Z382" s="532"/>
    </row>
    <row r="383" ht="19.5" customHeight="1">
      <c r="A383" s="970">
        <v>46122.0</v>
      </c>
      <c r="B383" s="957"/>
      <c r="C383" s="958"/>
      <c r="D383" s="971" t="s">
        <v>8409</v>
      </c>
      <c r="E383" s="825"/>
      <c r="F383" s="825" t="s">
        <v>8410</v>
      </c>
      <c r="G383" s="959">
        <v>10.0</v>
      </c>
      <c r="H383" s="960" t="s">
        <v>1948</v>
      </c>
      <c r="I383" s="967">
        <f t="shared" si="27"/>
        <v>277520</v>
      </c>
      <c r="J383" s="532"/>
      <c r="K383" s="532"/>
      <c r="L383" s="532"/>
      <c r="M383" s="532"/>
      <c r="N383" s="532"/>
      <c r="O383" s="532"/>
      <c r="P383" s="532"/>
      <c r="Q383" s="532"/>
      <c r="R383" s="532"/>
      <c r="S383" s="532"/>
      <c r="T383" s="532"/>
      <c r="U383" s="532"/>
      <c r="V383" s="532"/>
      <c r="W383" s="532"/>
      <c r="X383" s="532"/>
      <c r="Y383" s="532"/>
      <c r="Z383" s="532"/>
    </row>
    <row r="384" ht="19.5" customHeight="1">
      <c r="A384" s="970">
        <v>46122.0</v>
      </c>
      <c r="B384" s="957"/>
      <c r="C384" s="958"/>
      <c r="D384" s="971" t="s">
        <v>8409</v>
      </c>
      <c r="E384" s="825"/>
      <c r="F384" s="825" t="s">
        <v>8410</v>
      </c>
      <c r="G384" s="959">
        <v>10.0</v>
      </c>
      <c r="H384" s="960" t="s">
        <v>8476</v>
      </c>
      <c r="I384" s="967">
        <f t="shared" si="27"/>
        <v>277520</v>
      </c>
      <c r="J384" s="532"/>
      <c r="K384" s="532"/>
      <c r="L384" s="532"/>
      <c r="M384" s="532"/>
      <c r="N384" s="532"/>
      <c r="O384" s="532"/>
      <c r="P384" s="532"/>
      <c r="Q384" s="532"/>
      <c r="R384" s="532"/>
      <c r="S384" s="532"/>
      <c r="T384" s="532"/>
      <c r="U384" s="532"/>
      <c r="V384" s="532"/>
      <c r="W384" s="532"/>
      <c r="X384" s="532"/>
      <c r="Y384" s="532"/>
      <c r="Z384" s="532"/>
    </row>
    <row r="385" ht="19.5" customHeight="1">
      <c r="A385" s="970">
        <v>46123.0</v>
      </c>
      <c r="B385" s="957"/>
      <c r="C385" s="958"/>
      <c r="D385" s="971" t="s">
        <v>8409</v>
      </c>
      <c r="E385" s="825"/>
      <c r="F385" s="825" t="s">
        <v>8410</v>
      </c>
      <c r="G385" s="959">
        <v>22.0</v>
      </c>
      <c r="H385" s="960" t="s">
        <v>1335</v>
      </c>
      <c r="I385" s="967">
        <f t="shared" si="27"/>
        <v>610544</v>
      </c>
      <c r="J385" s="532"/>
      <c r="K385" s="532"/>
      <c r="L385" s="532"/>
      <c r="M385" s="532"/>
      <c r="N385" s="532"/>
      <c r="O385" s="532"/>
      <c r="P385" s="532"/>
      <c r="Q385" s="532"/>
      <c r="R385" s="532"/>
      <c r="S385" s="532"/>
      <c r="T385" s="532"/>
      <c r="U385" s="532"/>
      <c r="V385" s="532"/>
      <c r="W385" s="532"/>
      <c r="X385" s="532"/>
      <c r="Y385" s="532"/>
      <c r="Z385" s="532"/>
    </row>
    <row r="386" ht="19.5" customHeight="1">
      <c r="A386" s="970">
        <v>46123.0</v>
      </c>
      <c r="B386" s="957"/>
      <c r="C386" s="958"/>
      <c r="D386" s="971" t="s">
        <v>8409</v>
      </c>
      <c r="E386" s="825"/>
      <c r="F386" s="825" t="s">
        <v>8410</v>
      </c>
      <c r="G386" s="959">
        <v>22.0</v>
      </c>
      <c r="H386" s="960" t="s">
        <v>4834</v>
      </c>
      <c r="I386" s="967">
        <f t="shared" si="27"/>
        <v>610544</v>
      </c>
      <c r="J386" s="532"/>
      <c r="K386" s="532"/>
      <c r="L386" s="532"/>
      <c r="M386" s="532"/>
      <c r="N386" s="532"/>
      <c r="O386" s="532"/>
      <c r="P386" s="532"/>
      <c r="Q386" s="532"/>
      <c r="R386" s="532"/>
      <c r="S386" s="532"/>
      <c r="T386" s="532"/>
      <c r="U386" s="532"/>
      <c r="V386" s="532"/>
      <c r="W386" s="532"/>
      <c r="X386" s="532"/>
      <c r="Y386" s="532"/>
      <c r="Z386" s="532"/>
    </row>
    <row r="387" ht="19.5" customHeight="1">
      <c r="A387" s="970">
        <v>46123.0</v>
      </c>
      <c r="B387" s="957"/>
      <c r="C387" s="958"/>
      <c r="D387" s="971" t="s">
        <v>8409</v>
      </c>
      <c r="E387" s="825"/>
      <c r="F387" s="825" t="s">
        <v>8410</v>
      </c>
      <c r="G387" s="959">
        <v>10.0</v>
      </c>
      <c r="H387" s="960" t="s">
        <v>4330</v>
      </c>
      <c r="I387" s="967">
        <f t="shared" si="27"/>
        <v>277520</v>
      </c>
      <c r="J387" s="532"/>
      <c r="K387" s="532"/>
      <c r="L387" s="532"/>
      <c r="M387" s="532"/>
      <c r="N387" s="532"/>
      <c r="O387" s="532"/>
      <c r="P387" s="532"/>
      <c r="Q387" s="532"/>
      <c r="R387" s="532"/>
      <c r="S387" s="532"/>
      <c r="T387" s="532"/>
      <c r="U387" s="532"/>
      <c r="V387" s="532"/>
      <c r="W387" s="532"/>
      <c r="X387" s="532"/>
      <c r="Y387" s="532"/>
      <c r="Z387" s="532"/>
    </row>
    <row r="388" ht="19.5" customHeight="1">
      <c r="A388" s="970">
        <v>46123.0</v>
      </c>
      <c r="B388" s="957"/>
      <c r="C388" s="958"/>
      <c r="D388" s="971" t="s">
        <v>8409</v>
      </c>
      <c r="E388" s="825"/>
      <c r="F388" s="825" t="s">
        <v>8410</v>
      </c>
      <c r="G388" s="959">
        <v>5.0</v>
      </c>
      <c r="H388" s="960" t="s">
        <v>1966</v>
      </c>
      <c r="I388" s="967">
        <f t="shared" si="27"/>
        <v>138760</v>
      </c>
      <c r="J388" s="532"/>
      <c r="K388" s="532"/>
      <c r="L388" s="532"/>
      <c r="M388" s="532"/>
      <c r="N388" s="532"/>
      <c r="O388" s="532"/>
      <c r="P388" s="532"/>
      <c r="Q388" s="532"/>
      <c r="R388" s="532"/>
      <c r="S388" s="532"/>
      <c r="T388" s="532"/>
      <c r="U388" s="532"/>
      <c r="V388" s="532"/>
      <c r="W388" s="532"/>
      <c r="X388" s="532"/>
      <c r="Y388" s="532"/>
      <c r="Z388" s="532"/>
    </row>
    <row r="389" ht="19.5" customHeight="1">
      <c r="A389" s="970">
        <v>46124.0</v>
      </c>
      <c r="B389" s="957"/>
      <c r="C389" s="958"/>
      <c r="D389" s="971" t="s">
        <v>8409</v>
      </c>
      <c r="E389" s="825"/>
      <c r="F389" s="825" t="s">
        <v>8410</v>
      </c>
      <c r="G389" s="959">
        <v>25.0</v>
      </c>
      <c r="H389" s="960" t="s">
        <v>5315</v>
      </c>
      <c r="I389" s="967">
        <f t="shared" si="27"/>
        <v>693800</v>
      </c>
      <c r="J389" s="532"/>
      <c r="K389" s="532"/>
      <c r="L389" s="532"/>
      <c r="M389" s="532"/>
      <c r="N389" s="532"/>
      <c r="O389" s="532"/>
      <c r="P389" s="532"/>
      <c r="Q389" s="532"/>
      <c r="R389" s="532"/>
      <c r="S389" s="532"/>
      <c r="T389" s="532"/>
      <c r="U389" s="532"/>
      <c r="V389" s="532"/>
      <c r="W389" s="532"/>
      <c r="X389" s="532"/>
      <c r="Y389" s="532"/>
      <c r="Z389" s="532"/>
    </row>
    <row r="390" ht="19.5" customHeight="1">
      <c r="A390" s="970">
        <v>46126.0</v>
      </c>
      <c r="B390" s="957"/>
      <c r="C390" s="958"/>
      <c r="D390" s="971" t="s">
        <v>8462</v>
      </c>
      <c r="E390" s="825"/>
      <c r="F390" s="825" t="s">
        <v>8410</v>
      </c>
      <c r="G390" s="959">
        <v>10.0</v>
      </c>
      <c r="H390" s="960" t="s">
        <v>1613</v>
      </c>
      <c r="I390" s="967">
        <f t="shared" si="27"/>
        <v>277520</v>
      </c>
      <c r="J390" s="532"/>
      <c r="K390" s="532"/>
      <c r="L390" s="532"/>
      <c r="M390" s="532"/>
      <c r="N390" s="532"/>
      <c r="O390" s="532"/>
      <c r="P390" s="532"/>
      <c r="Q390" s="532"/>
      <c r="R390" s="532"/>
      <c r="S390" s="532"/>
      <c r="T390" s="532"/>
      <c r="U390" s="532"/>
      <c r="V390" s="532"/>
      <c r="W390" s="532"/>
      <c r="X390" s="532"/>
      <c r="Y390" s="532"/>
      <c r="Z390" s="532"/>
    </row>
    <row r="391" ht="19.5" customHeight="1">
      <c r="A391" s="970">
        <v>46126.0</v>
      </c>
      <c r="B391" s="957"/>
      <c r="C391" s="958"/>
      <c r="D391" s="971" t="s">
        <v>8409</v>
      </c>
      <c r="E391" s="825"/>
      <c r="F391" s="825" t="s">
        <v>8410</v>
      </c>
      <c r="G391" s="959">
        <v>3.0</v>
      </c>
      <c r="H391" s="960" t="s">
        <v>1966</v>
      </c>
      <c r="I391" s="967">
        <f t="shared" si="27"/>
        <v>83256</v>
      </c>
      <c r="J391" s="532"/>
      <c r="K391" s="532"/>
      <c r="L391" s="532"/>
      <c r="M391" s="532"/>
      <c r="N391" s="532"/>
      <c r="O391" s="532"/>
      <c r="P391" s="532"/>
      <c r="Q391" s="532"/>
      <c r="R391" s="532"/>
      <c r="S391" s="532"/>
      <c r="T391" s="532"/>
      <c r="U391" s="532"/>
      <c r="V391" s="532"/>
      <c r="W391" s="532"/>
      <c r="X391" s="532"/>
      <c r="Y391" s="532"/>
      <c r="Z391" s="532"/>
    </row>
    <row r="392" ht="19.5" customHeight="1">
      <c r="A392" s="970">
        <v>46126.0</v>
      </c>
      <c r="B392" s="957"/>
      <c r="C392" s="958"/>
      <c r="D392" s="971" t="s">
        <v>8462</v>
      </c>
      <c r="E392" s="825"/>
      <c r="F392" s="825" t="s">
        <v>8410</v>
      </c>
      <c r="G392" s="959">
        <v>10.0</v>
      </c>
      <c r="H392" s="960" t="s">
        <v>1335</v>
      </c>
      <c r="I392" s="967">
        <f t="shared" si="27"/>
        <v>277520</v>
      </c>
      <c r="J392" s="532"/>
      <c r="K392" s="532"/>
      <c r="L392" s="532"/>
      <c r="M392" s="532"/>
      <c r="N392" s="532"/>
      <c r="O392" s="532"/>
      <c r="P392" s="532"/>
      <c r="Q392" s="532"/>
      <c r="R392" s="532"/>
      <c r="S392" s="532"/>
      <c r="T392" s="532"/>
      <c r="U392" s="532"/>
      <c r="V392" s="532"/>
      <c r="W392" s="532"/>
      <c r="X392" s="532"/>
      <c r="Y392" s="532"/>
      <c r="Z392" s="532"/>
    </row>
    <row r="393" ht="19.5" customHeight="1">
      <c r="A393" s="970">
        <v>46126.0</v>
      </c>
      <c r="B393" s="957"/>
      <c r="C393" s="958"/>
      <c r="D393" s="971" t="s">
        <v>8477</v>
      </c>
      <c r="E393" s="825"/>
      <c r="F393" s="825" t="s">
        <v>8410</v>
      </c>
      <c r="G393" s="959">
        <v>10.0</v>
      </c>
      <c r="H393" s="960" t="s">
        <v>1613</v>
      </c>
      <c r="I393" s="967">
        <f t="shared" si="27"/>
        <v>277520</v>
      </c>
      <c r="J393" s="532"/>
      <c r="K393" s="532"/>
      <c r="L393" s="532"/>
      <c r="M393" s="532"/>
      <c r="N393" s="532"/>
      <c r="O393" s="532"/>
      <c r="P393" s="532"/>
      <c r="Q393" s="532"/>
      <c r="R393" s="532"/>
      <c r="S393" s="532"/>
      <c r="T393" s="532"/>
      <c r="U393" s="532"/>
      <c r="V393" s="532"/>
      <c r="W393" s="532"/>
      <c r="X393" s="532"/>
      <c r="Y393" s="532"/>
      <c r="Z393" s="532"/>
    </row>
    <row r="394" ht="19.5" customHeight="1">
      <c r="A394" s="970">
        <v>46126.0</v>
      </c>
      <c r="B394" s="957"/>
      <c r="C394" s="958"/>
      <c r="D394" s="971" t="s">
        <v>8409</v>
      </c>
      <c r="E394" s="825"/>
      <c r="F394" s="825" t="s">
        <v>8410</v>
      </c>
      <c r="G394" s="959">
        <v>5.0</v>
      </c>
      <c r="H394" s="960" t="s">
        <v>8478</v>
      </c>
      <c r="I394" s="967">
        <f t="shared" si="27"/>
        <v>138760</v>
      </c>
      <c r="J394" s="532"/>
      <c r="K394" s="532"/>
      <c r="L394" s="532"/>
      <c r="M394" s="532"/>
      <c r="N394" s="532"/>
      <c r="O394" s="532"/>
      <c r="P394" s="532"/>
      <c r="Q394" s="532"/>
      <c r="R394" s="532"/>
      <c r="S394" s="532"/>
      <c r="T394" s="532"/>
      <c r="U394" s="532"/>
      <c r="V394" s="532"/>
      <c r="W394" s="532"/>
      <c r="X394" s="532"/>
      <c r="Y394" s="532"/>
      <c r="Z394" s="532"/>
    </row>
    <row r="395" ht="19.5" customHeight="1">
      <c r="A395" s="970"/>
      <c r="B395" s="957"/>
      <c r="C395" s="958"/>
      <c r="D395" s="971"/>
      <c r="E395" s="825"/>
      <c r="F395" s="825"/>
      <c r="G395" s="959"/>
      <c r="H395" s="960"/>
      <c r="I395" s="967"/>
      <c r="J395" s="532"/>
      <c r="K395" s="532"/>
      <c r="L395" s="532"/>
      <c r="M395" s="532"/>
      <c r="N395" s="532"/>
      <c r="O395" s="532"/>
      <c r="P395" s="532"/>
      <c r="Q395" s="532"/>
      <c r="R395" s="532"/>
      <c r="S395" s="532"/>
      <c r="T395" s="532"/>
      <c r="U395" s="532"/>
      <c r="V395" s="532"/>
      <c r="W395" s="532"/>
      <c r="X395" s="532"/>
      <c r="Y395" s="532"/>
      <c r="Z395" s="532"/>
    </row>
    <row r="396" ht="19.5" customHeight="1">
      <c r="A396" s="970"/>
      <c r="B396" s="957"/>
      <c r="C396" s="958"/>
      <c r="D396" s="971"/>
      <c r="E396" s="825"/>
      <c r="F396" s="825"/>
      <c r="G396" s="959"/>
      <c r="H396" s="960"/>
      <c r="I396" s="967"/>
      <c r="J396" s="532"/>
      <c r="K396" s="532"/>
      <c r="L396" s="532"/>
      <c r="M396" s="532"/>
      <c r="N396" s="532"/>
      <c r="O396" s="532"/>
      <c r="P396" s="532"/>
      <c r="Q396" s="532"/>
      <c r="R396" s="532"/>
      <c r="S396" s="532"/>
      <c r="T396" s="532"/>
      <c r="U396" s="532"/>
      <c r="V396" s="532"/>
      <c r="W396" s="532"/>
      <c r="X396" s="532"/>
      <c r="Y396" s="532"/>
      <c r="Z396" s="532"/>
    </row>
    <row r="397" ht="19.5" customHeight="1">
      <c r="A397" s="970"/>
      <c r="B397" s="957"/>
      <c r="C397" s="958"/>
      <c r="D397" s="971"/>
      <c r="E397" s="825"/>
      <c r="F397" s="825"/>
      <c r="G397" s="959"/>
      <c r="H397" s="960"/>
      <c r="I397" s="967"/>
      <c r="J397" s="532"/>
      <c r="K397" s="532"/>
      <c r="L397" s="532"/>
      <c r="M397" s="532"/>
      <c r="N397" s="532"/>
      <c r="O397" s="532"/>
      <c r="P397" s="532"/>
      <c r="Q397" s="532"/>
      <c r="R397" s="532"/>
      <c r="S397" s="532"/>
      <c r="T397" s="532"/>
      <c r="U397" s="532"/>
      <c r="V397" s="532"/>
      <c r="W397" s="532"/>
      <c r="X397" s="532"/>
      <c r="Y397" s="532"/>
      <c r="Z397" s="532"/>
    </row>
    <row r="398" ht="19.5" customHeight="1">
      <c r="A398" s="970">
        <v>46127.0</v>
      </c>
      <c r="B398" s="957"/>
      <c r="C398" s="958"/>
      <c r="D398" s="971" t="s">
        <v>8409</v>
      </c>
      <c r="E398" s="825"/>
      <c r="F398" s="825" t="s">
        <v>8410</v>
      </c>
      <c r="G398" s="959">
        <v>30.0</v>
      </c>
      <c r="H398" s="960" t="s">
        <v>8479</v>
      </c>
      <c r="I398" s="967">
        <f t="shared" ref="I398:I427" si="28">27752*G398</f>
        <v>832560</v>
      </c>
      <c r="J398" s="532"/>
      <c r="K398" s="532"/>
      <c r="L398" s="532"/>
      <c r="M398" s="532"/>
      <c r="N398" s="532"/>
      <c r="O398" s="532"/>
      <c r="P398" s="532"/>
      <c r="Q398" s="532"/>
      <c r="R398" s="532"/>
      <c r="S398" s="532"/>
      <c r="T398" s="532"/>
      <c r="U398" s="532"/>
      <c r="V398" s="532"/>
      <c r="W398" s="532"/>
      <c r="X398" s="532"/>
      <c r="Y398" s="532"/>
      <c r="Z398" s="532"/>
    </row>
    <row r="399" ht="19.5" customHeight="1">
      <c r="A399" s="970">
        <v>46108.0</v>
      </c>
      <c r="B399" s="957"/>
      <c r="C399" s="958"/>
      <c r="D399" s="966" t="s">
        <v>8416</v>
      </c>
      <c r="E399" s="825"/>
      <c r="F399" s="825" t="s">
        <v>8410</v>
      </c>
      <c r="G399" s="959">
        <v>3.0</v>
      </c>
      <c r="H399" s="960" t="s">
        <v>4330</v>
      </c>
      <c r="I399" s="967">
        <f t="shared" si="28"/>
        <v>83256</v>
      </c>
      <c r="J399" s="532"/>
      <c r="K399" s="532"/>
      <c r="L399" s="532"/>
      <c r="M399" s="532"/>
      <c r="N399" s="532"/>
      <c r="O399" s="532"/>
      <c r="P399" s="532"/>
      <c r="Q399" s="532"/>
      <c r="R399" s="532"/>
      <c r="S399" s="532"/>
      <c r="T399" s="532"/>
      <c r="U399" s="532"/>
      <c r="V399" s="532"/>
      <c r="W399" s="532"/>
      <c r="X399" s="532"/>
      <c r="Y399" s="532"/>
      <c r="Z399" s="532"/>
    </row>
    <row r="400" ht="19.5" customHeight="1">
      <c r="A400" s="970">
        <v>46108.0</v>
      </c>
      <c r="B400" s="957"/>
      <c r="C400" s="958"/>
      <c r="D400" s="966" t="s">
        <v>8416</v>
      </c>
      <c r="E400" s="825"/>
      <c r="F400" s="825" t="s">
        <v>8410</v>
      </c>
      <c r="G400" s="959">
        <v>10.0</v>
      </c>
      <c r="H400" s="960" t="s">
        <v>1519</v>
      </c>
      <c r="I400" s="967">
        <f t="shared" si="28"/>
        <v>277520</v>
      </c>
      <c r="J400" s="532"/>
      <c r="K400" s="532"/>
      <c r="L400" s="532"/>
      <c r="M400" s="532"/>
      <c r="N400" s="532"/>
      <c r="O400" s="532"/>
      <c r="P400" s="532"/>
      <c r="Q400" s="532"/>
      <c r="R400" s="532"/>
      <c r="S400" s="532"/>
      <c r="T400" s="532"/>
      <c r="U400" s="532"/>
      <c r="V400" s="532"/>
      <c r="W400" s="532"/>
      <c r="X400" s="532"/>
      <c r="Y400" s="532"/>
      <c r="Z400" s="532"/>
    </row>
    <row r="401" ht="19.5" customHeight="1">
      <c r="A401" s="970">
        <v>46111.0</v>
      </c>
      <c r="B401" s="957"/>
      <c r="C401" s="958"/>
      <c r="D401" s="966" t="s">
        <v>8416</v>
      </c>
      <c r="E401" s="825"/>
      <c r="F401" s="825" t="s">
        <v>8410</v>
      </c>
      <c r="G401" s="959">
        <v>10.0</v>
      </c>
      <c r="H401" s="960" t="s">
        <v>1966</v>
      </c>
      <c r="I401" s="967">
        <f t="shared" si="28"/>
        <v>277520</v>
      </c>
      <c r="J401" s="532"/>
      <c r="K401" s="532"/>
      <c r="L401" s="532"/>
      <c r="M401" s="532"/>
      <c r="N401" s="532"/>
      <c r="O401" s="532"/>
      <c r="P401" s="532"/>
      <c r="Q401" s="532"/>
      <c r="R401" s="532"/>
      <c r="S401" s="532"/>
      <c r="T401" s="532"/>
      <c r="U401" s="532"/>
      <c r="V401" s="532"/>
      <c r="W401" s="532"/>
      <c r="X401" s="532"/>
      <c r="Y401" s="532"/>
      <c r="Z401" s="532"/>
    </row>
    <row r="402" ht="19.5" customHeight="1">
      <c r="A402" s="970">
        <v>46111.0</v>
      </c>
      <c r="B402" s="957"/>
      <c r="C402" s="958"/>
      <c r="D402" s="966" t="s">
        <v>8416</v>
      </c>
      <c r="E402" s="825"/>
      <c r="F402" s="825" t="s">
        <v>8410</v>
      </c>
      <c r="G402" s="959">
        <v>30.0</v>
      </c>
      <c r="H402" s="960" t="s">
        <v>1519</v>
      </c>
      <c r="I402" s="967">
        <f t="shared" si="28"/>
        <v>832560</v>
      </c>
      <c r="J402" s="532"/>
      <c r="K402" s="532"/>
      <c r="L402" s="532"/>
      <c r="M402" s="532"/>
      <c r="N402" s="532"/>
      <c r="O402" s="532"/>
      <c r="P402" s="532"/>
      <c r="Q402" s="532"/>
      <c r="R402" s="532"/>
      <c r="S402" s="532"/>
      <c r="T402" s="532"/>
      <c r="U402" s="532"/>
      <c r="V402" s="532"/>
      <c r="W402" s="532"/>
      <c r="X402" s="532"/>
      <c r="Y402" s="532"/>
      <c r="Z402" s="532"/>
    </row>
    <row r="403" ht="19.5" customHeight="1">
      <c r="A403" s="970">
        <v>46112.0</v>
      </c>
      <c r="B403" s="957"/>
      <c r="C403" s="958"/>
      <c r="D403" s="966" t="s">
        <v>8416</v>
      </c>
      <c r="E403" s="825"/>
      <c r="F403" s="825" t="s">
        <v>8410</v>
      </c>
      <c r="G403" s="959">
        <v>15.0</v>
      </c>
      <c r="H403" s="960" t="s">
        <v>2527</v>
      </c>
      <c r="I403" s="967">
        <f t="shared" si="28"/>
        <v>416280</v>
      </c>
      <c r="J403" s="532"/>
      <c r="K403" s="532"/>
      <c r="L403" s="532"/>
      <c r="M403" s="532"/>
      <c r="N403" s="532"/>
      <c r="O403" s="532"/>
      <c r="P403" s="532"/>
      <c r="Q403" s="532"/>
      <c r="R403" s="532"/>
      <c r="S403" s="532"/>
      <c r="T403" s="532"/>
      <c r="U403" s="532"/>
      <c r="V403" s="532"/>
      <c r="W403" s="532"/>
      <c r="X403" s="532"/>
      <c r="Y403" s="532"/>
      <c r="Z403" s="532"/>
    </row>
    <row r="404" ht="19.5" customHeight="1">
      <c r="A404" s="970">
        <v>46112.0</v>
      </c>
      <c r="B404" s="957"/>
      <c r="C404" s="958"/>
      <c r="D404" s="966" t="s">
        <v>8416</v>
      </c>
      <c r="E404" s="825"/>
      <c r="F404" s="825" t="s">
        <v>8410</v>
      </c>
      <c r="G404" s="959">
        <v>20.0</v>
      </c>
      <c r="H404" s="960" t="s">
        <v>1519</v>
      </c>
      <c r="I404" s="967">
        <f t="shared" si="28"/>
        <v>555040</v>
      </c>
      <c r="J404" s="532"/>
      <c r="K404" s="532"/>
      <c r="L404" s="532"/>
      <c r="M404" s="532"/>
      <c r="N404" s="532"/>
      <c r="O404" s="532"/>
      <c r="P404" s="532"/>
      <c r="Q404" s="532"/>
      <c r="R404" s="532"/>
      <c r="S404" s="532"/>
      <c r="T404" s="532"/>
      <c r="U404" s="532"/>
      <c r="V404" s="532"/>
      <c r="W404" s="532"/>
      <c r="X404" s="532"/>
      <c r="Y404" s="532"/>
      <c r="Z404" s="532"/>
    </row>
    <row r="405" ht="19.5" customHeight="1">
      <c r="A405" s="970">
        <v>46121.0</v>
      </c>
      <c r="B405" s="957"/>
      <c r="C405" s="958"/>
      <c r="D405" s="966" t="s">
        <v>8416</v>
      </c>
      <c r="E405" s="825"/>
      <c r="F405" s="825" t="s">
        <v>8410</v>
      </c>
      <c r="G405" s="959">
        <v>10.0</v>
      </c>
      <c r="H405" s="960" t="s">
        <v>2705</v>
      </c>
      <c r="I405" s="967">
        <f t="shared" si="28"/>
        <v>277520</v>
      </c>
      <c r="J405" s="532"/>
      <c r="K405" s="532"/>
      <c r="L405" s="532"/>
      <c r="M405" s="532"/>
      <c r="N405" s="532"/>
      <c r="O405" s="532"/>
      <c r="P405" s="532"/>
      <c r="Q405" s="532"/>
      <c r="R405" s="532"/>
      <c r="S405" s="532"/>
      <c r="T405" s="532"/>
      <c r="U405" s="532"/>
      <c r="V405" s="532"/>
      <c r="W405" s="532"/>
      <c r="X405" s="532"/>
      <c r="Y405" s="532"/>
      <c r="Z405" s="532"/>
    </row>
    <row r="406" ht="19.5" customHeight="1">
      <c r="A406" s="970">
        <v>46121.0</v>
      </c>
      <c r="B406" s="957"/>
      <c r="C406" s="958"/>
      <c r="D406" s="966" t="s">
        <v>8416</v>
      </c>
      <c r="E406" s="825"/>
      <c r="F406" s="825" t="s">
        <v>8410</v>
      </c>
      <c r="G406" s="959">
        <v>5.0</v>
      </c>
      <c r="H406" s="960" t="s">
        <v>3099</v>
      </c>
      <c r="I406" s="967">
        <f t="shared" si="28"/>
        <v>138760</v>
      </c>
      <c r="J406" s="532"/>
      <c r="K406" s="532"/>
      <c r="L406" s="532"/>
      <c r="M406" s="532"/>
      <c r="N406" s="532"/>
      <c r="O406" s="532"/>
      <c r="P406" s="532"/>
      <c r="Q406" s="532"/>
      <c r="R406" s="532"/>
      <c r="S406" s="532"/>
      <c r="T406" s="532"/>
      <c r="U406" s="532"/>
      <c r="V406" s="532"/>
      <c r="W406" s="532"/>
      <c r="X406" s="532"/>
      <c r="Y406" s="532"/>
      <c r="Z406" s="532"/>
    </row>
    <row r="407" ht="19.5" customHeight="1">
      <c r="A407" s="970">
        <v>46127.0</v>
      </c>
      <c r="B407" s="957"/>
      <c r="C407" s="958"/>
      <c r="D407" s="966" t="s">
        <v>8416</v>
      </c>
      <c r="E407" s="825"/>
      <c r="F407" s="825" t="s">
        <v>8410</v>
      </c>
      <c r="G407" s="959">
        <v>30.0</v>
      </c>
      <c r="H407" s="960" t="s">
        <v>8480</v>
      </c>
      <c r="I407" s="967">
        <f t="shared" si="28"/>
        <v>832560</v>
      </c>
      <c r="J407" s="532"/>
      <c r="K407" s="532"/>
      <c r="L407" s="532"/>
      <c r="M407" s="532"/>
      <c r="N407" s="532"/>
      <c r="O407" s="532"/>
      <c r="P407" s="532"/>
      <c r="Q407" s="532"/>
      <c r="R407" s="532"/>
      <c r="S407" s="532"/>
      <c r="T407" s="532"/>
      <c r="U407" s="532"/>
      <c r="V407" s="532"/>
      <c r="W407" s="532"/>
      <c r="X407" s="532"/>
      <c r="Y407" s="532"/>
      <c r="Z407" s="532"/>
    </row>
    <row r="408" ht="19.5" customHeight="1">
      <c r="A408" s="970">
        <v>46127.0</v>
      </c>
      <c r="B408" s="957"/>
      <c r="C408" s="958"/>
      <c r="D408" s="966" t="s">
        <v>8416</v>
      </c>
      <c r="E408" s="825"/>
      <c r="F408" s="825" t="s">
        <v>8410</v>
      </c>
      <c r="G408" s="959">
        <v>20.0</v>
      </c>
      <c r="H408" s="960" t="s">
        <v>1613</v>
      </c>
      <c r="I408" s="967">
        <f t="shared" si="28"/>
        <v>555040</v>
      </c>
      <c r="J408" s="532"/>
      <c r="K408" s="532"/>
      <c r="L408" s="532"/>
      <c r="M408" s="532"/>
      <c r="N408" s="532"/>
      <c r="O408" s="532"/>
      <c r="P408" s="532"/>
      <c r="Q408" s="532"/>
      <c r="R408" s="532"/>
      <c r="S408" s="532"/>
      <c r="T408" s="532"/>
      <c r="U408" s="532"/>
      <c r="V408" s="532"/>
      <c r="W408" s="532"/>
      <c r="X408" s="532"/>
      <c r="Y408" s="532"/>
      <c r="Z408" s="532"/>
    </row>
    <row r="409" ht="19.5" customHeight="1">
      <c r="A409" s="970">
        <v>46128.0</v>
      </c>
      <c r="B409" s="957"/>
      <c r="C409" s="958"/>
      <c r="D409" s="971" t="s">
        <v>8409</v>
      </c>
      <c r="E409" s="825"/>
      <c r="F409" s="825" t="s">
        <v>8410</v>
      </c>
      <c r="G409" s="959">
        <v>22.0</v>
      </c>
      <c r="H409" s="960" t="s">
        <v>5328</v>
      </c>
      <c r="I409" s="967">
        <f t="shared" si="28"/>
        <v>610544</v>
      </c>
      <c r="J409" s="532"/>
      <c r="K409" s="532"/>
      <c r="L409" s="532"/>
      <c r="M409" s="532"/>
      <c r="N409" s="532"/>
      <c r="O409" s="532"/>
      <c r="P409" s="532"/>
      <c r="Q409" s="532"/>
      <c r="R409" s="532"/>
      <c r="S409" s="532"/>
      <c r="T409" s="532"/>
      <c r="U409" s="532"/>
      <c r="V409" s="532"/>
      <c r="W409" s="532"/>
      <c r="X409" s="532"/>
      <c r="Y409" s="532"/>
      <c r="Z409" s="532"/>
    </row>
    <row r="410" ht="19.5" customHeight="1">
      <c r="A410" s="970">
        <v>46128.0</v>
      </c>
      <c r="B410" s="957"/>
      <c r="C410" s="958"/>
      <c r="D410" s="971" t="s">
        <v>8409</v>
      </c>
      <c r="E410" s="825"/>
      <c r="F410" s="825" t="s">
        <v>8410</v>
      </c>
      <c r="G410" s="959">
        <v>15.0</v>
      </c>
      <c r="H410" s="960" t="s">
        <v>381</v>
      </c>
      <c r="I410" s="967">
        <f t="shared" si="28"/>
        <v>416280</v>
      </c>
      <c r="J410" s="532"/>
      <c r="K410" s="532"/>
      <c r="L410" s="532"/>
      <c r="M410" s="532"/>
      <c r="N410" s="532"/>
      <c r="O410" s="532"/>
      <c r="P410" s="532"/>
      <c r="Q410" s="532"/>
      <c r="R410" s="532"/>
      <c r="S410" s="532"/>
      <c r="T410" s="532"/>
      <c r="U410" s="532"/>
      <c r="V410" s="532"/>
      <c r="W410" s="532"/>
      <c r="X410" s="532"/>
      <c r="Y410" s="532"/>
      <c r="Z410" s="532"/>
    </row>
    <row r="411" ht="19.5" customHeight="1">
      <c r="A411" s="970">
        <v>46128.0</v>
      </c>
      <c r="B411" s="957"/>
      <c r="C411" s="958"/>
      <c r="D411" s="971" t="s">
        <v>8409</v>
      </c>
      <c r="E411" s="825"/>
      <c r="F411" s="825" t="s">
        <v>8410</v>
      </c>
      <c r="G411" s="959">
        <v>26.0</v>
      </c>
      <c r="H411" s="960" t="s">
        <v>1176</v>
      </c>
      <c r="I411" s="967">
        <f t="shared" si="28"/>
        <v>721552</v>
      </c>
      <c r="J411" s="532"/>
      <c r="K411" s="532"/>
      <c r="L411" s="532"/>
      <c r="M411" s="532"/>
      <c r="N411" s="532"/>
      <c r="O411" s="532"/>
      <c r="P411" s="532"/>
      <c r="Q411" s="532"/>
      <c r="R411" s="532"/>
      <c r="S411" s="532"/>
      <c r="T411" s="532"/>
      <c r="U411" s="532"/>
      <c r="V411" s="532"/>
      <c r="W411" s="532"/>
      <c r="X411" s="532"/>
      <c r="Y411" s="532"/>
      <c r="Z411" s="532"/>
    </row>
    <row r="412" ht="19.5" customHeight="1">
      <c r="A412" s="970">
        <v>46128.0</v>
      </c>
      <c r="B412" s="957"/>
      <c r="C412" s="958"/>
      <c r="D412" s="971" t="s">
        <v>8409</v>
      </c>
      <c r="E412" s="825"/>
      <c r="F412" s="825" t="s">
        <v>8410</v>
      </c>
      <c r="G412" s="959">
        <v>26.0</v>
      </c>
      <c r="H412" s="960" t="s">
        <v>1322</v>
      </c>
      <c r="I412" s="967">
        <f t="shared" si="28"/>
        <v>721552</v>
      </c>
      <c r="J412" s="532"/>
      <c r="K412" s="532"/>
      <c r="L412" s="532"/>
      <c r="M412" s="532"/>
      <c r="N412" s="532"/>
      <c r="O412" s="532"/>
      <c r="P412" s="532"/>
      <c r="Q412" s="532"/>
      <c r="R412" s="532"/>
      <c r="S412" s="532"/>
      <c r="T412" s="532"/>
      <c r="U412" s="532"/>
      <c r="V412" s="532"/>
      <c r="W412" s="532"/>
      <c r="X412" s="532"/>
      <c r="Y412" s="532"/>
      <c r="Z412" s="532"/>
    </row>
    <row r="413" ht="19.5" customHeight="1">
      <c r="A413" s="970">
        <v>46128.0</v>
      </c>
      <c r="B413" s="957"/>
      <c r="C413" s="958"/>
      <c r="D413" s="971" t="s">
        <v>8409</v>
      </c>
      <c r="E413" s="825"/>
      <c r="F413" s="825" t="s">
        <v>8410</v>
      </c>
      <c r="G413" s="959">
        <v>5.0</v>
      </c>
      <c r="H413" s="960" t="s">
        <v>1966</v>
      </c>
      <c r="I413" s="967">
        <f t="shared" si="28"/>
        <v>138760</v>
      </c>
      <c r="J413" s="532"/>
      <c r="K413" s="532"/>
      <c r="L413" s="532"/>
      <c r="M413" s="532"/>
      <c r="N413" s="532"/>
      <c r="O413" s="532"/>
      <c r="P413" s="532"/>
      <c r="Q413" s="532"/>
      <c r="R413" s="532"/>
      <c r="S413" s="532"/>
      <c r="T413" s="532"/>
      <c r="U413" s="532"/>
      <c r="V413" s="532"/>
      <c r="W413" s="532"/>
      <c r="X413" s="532"/>
      <c r="Y413" s="532"/>
      <c r="Z413" s="532"/>
    </row>
    <row r="414" ht="19.5" customHeight="1">
      <c r="A414" s="970">
        <v>46129.0</v>
      </c>
      <c r="B414" s="957"/>
      <c r="C414" s="958"/>
      <c r="D414" s="966" t="s">
        <v>8416</v>
      </c>
      <c r="E414" s="825"/>
      <c r="F414" s="825" t="s">
        <v>8410</v>
      </c>
      <c r="G414" s="959">
        <v>35.0</v>
      </c>
      <c r="H414" s="960" t="s">
        <v>3180</v>
      </c>
      <c r="I414" s="967">
        <f t="shared" si="28"/>
        <v>971320</v>
      </c>
      <c r="J414" s="532"/>
      <c r="K414" s="532"/>
      <c r="L414" s="532"/>
      <c r="M414" s="532"/>
      <c r="N414" s="532"/>
      <c r="O414" s="532"/>
      <c r="P414" s="532"/>
      <c r="Q414" s="532"/>
      <c r="R414" s="532"/>
      <c r="S414" s="532"/>
      <c r="T414" s="532"/>
      <c r="U414" s="532"/>
      <c r="V414" s="532"/>
      <c r="W414" s="532"/>
      <c r="X414" s="532"/>
      <c r="Y414" s="532"/>
      <c r="Z414" s="532"/>
    </row>
    <row r="415" ht="19.5" customHeight="1">
      <c r="A415" s="970">
        <v>46129.0</v>
      </c>
      <c r="B415" s="957"/>
      <c r="C415" s="958"/>
      <c r="D415" s="966" t="s">
        <v>8416</v>
      </c>
      <c r="E415" s="825"/>
      <c r="F415" s="825" t="s">
        <v>8410</v>
      </c>
      <c r="G415" s="959">
        <v>5.0</v>
      </c>
      <c r="H415" s="960" t="s">
        <v>1176</v>
      </c>
      <c r="I415" s="967">
        <f t="shared" si="28"/>
        <v>138760</v>
      </c>
      <c r="J415" s="532"/>
      <c r="K415" s="532"/>
      <c r="L415" s="532"/>
      <c r="M415" s="532"/>
      <c r="N415" s="532"/>
      <c r="O415" s="532"/>
      <c r="P415" s="532"/>
      <c r="Q415" s="532"/>
      <c r="R415" s="532"/>
      <c r="S415" s="532"/>
      <c r="T415" s="532"/>
      <c r="U415" s="532"/>
      <c r="V415" s="532"/>
      <c r="W415" s="532"/>
      <c r="X415" s="532"/>
      <c r="Y415" s="532"/>
      <c r="Z415" s="532"/>
    </row>
    <row r="416" ht="19.5" customHeight="1">
      <c r="A416" s="970">
        <v>46129.0</v>
      </c>
      <c r="B416" s="957"/>
      <c r="C416" s="958"/>
      <c r="D416" s="971" t="s">
        <v>8477</v>
      </c>
      <c r="E416" s="825"/>
      <c r="F416" s="825" t="s">
        <v>8410</v>
      </c>
      <c r="G416" s="959">
        <v>10.0</v>
      </c>
      <c r="H416" s="960" t="s">
        <v>1613</v>
      </c>
      <c r="I416" s="967">
        <f t="shared" si="28"/>
        <v>277520</v>
      </c>
      <c r="J416" s="532"/>
      <c r="K416" s="532"/>
      <c r="L416" s="532"/>
      <c r="M416" s="532"/>
      <c r="N416" s="532"/>
      <c r="O416" s="532"/>
      <c r="P416" s="532"/>
      <c r="Q416" s="532"/>
      <c r="R416" s="532"/>
      <c r="S416" s="532"/>
      <c r="T416" s="532"/>
      <c r="U416" s="532"/>
      <c r="V416" s="532"/>
      <c r="W416" s="532"/>
      <c r="X416" s="532"/>
      <c r="Y416" s="532"/>
      <c r="Z416" s="532"/>
    </row>
    <row r="417" ht="19.5" customHeight="1">
      <c r="A417" s="970">
        <v>46129.0</v>
      </c>
      <c r="B417" s="957"/>
      <c r="C417" s="958"/>
      <c r="D417" s="971" t="s">
        <v>8481</v>
      </c>
      <c r="E417" s="825"/>
      <c r="F417" s="825" t="s">
        <v>8410</v>
      </c>
      <c r="G417" s="959">
        <v>115.0</v>
      </c>
      <c r="H417" s="960" t="s">
        <v>5328</v>
      </c>
      <c r="I417" s="967">
        <f t="shared" si="28"/>
        <v>3191480</v>
      </c>
      <c r="J417" s="532"/>
      <c r="K417" s="532"/>
      <c r="L417" s="532"/>
      <c r="M417" s="532"/>
      <c r="N417" s="532"/>
      <c r="O417" s="532"/>
      <c r="P417" s="532"/>
      <c r="Q417" s="532"/>
      <c r="R417" s="532"/>
      <c r="S417" s="532"/>
      <c r="T417" s="532"/>
      <c r="U417" s="532"/>
      <c r="V417" s="532"/>
      <c r="W417" s="532"/>
      <c r="X417" s="532"/>
      <c r="Y417" s="532"/>
      <c r="Z417" s="532"/>
    </row>
    <row r="418" ht="19.5" customHeight="1">
      <c r="A418" s="970">
        <v>46129.0</v>
      </c>
      <c r="B418" s="957"/>
      <c r="C418" s="958"/>
      <c r="D418" s="971" t="s">
        <v>8409</v>
      </c>
      <c r="E418" s="825"/>
      <c r="F418" s="825" t="s">
        <v>8410</v>
      </c>
      <c r="G418" s="959">
        <v>26.0</v>
      </c>
      <c r="H418" s="960" t="s">
        <v>1322</v>
      </c>
      <c r="I418" s="967">
        <f t="shared" si="28"/>
        <v>721552</v>
      </c>
      <c r="J418" s="532"/>
      <c r="K418" s="532"/>
      <c r="L418" s="532"/>
      <c r="M418" s="532"/>
      <c r="N418" s="532"/>
      <c r="O418" s="532"/>
      <c r="P418" s="532"/>
      <c r="Q418" s="532"/>
      <c r="R418" s="532"/>
      <c r="S418" s="532"/>
      <c r="T418" s="532"/>
      <c r="U418" s="532"/>
      <c r="V418" s="532"/>
      <c r="W418" s="532"/>
      <c r="X418" s="532"/>
      <c r="Y418" s="532"/>
      <c r="Z418" s="532"/>
    </row>
    <row r="419" ht="19.5" customHeight="1">
      <c r="A419" s="970">
        <v>46129.0</v>
      </c>
      <c r="B419" s="957"/>
      <c r="C419" s="958"/>
      <c r="D419" s="971" t="s">
        <v>8409</v>
      </c>
      <c r="E419" s="825"/>
      <c r="F419" s="825" t="s">
        <v>8410</v>
      </c>
      <c r="G419" s="959">
        <v>5.0</v>
      </c>
      <c r="H419" s="960" t="s">
        <v>1966</v>
      </c>
      <c r="I419" s="967">
        <f t="shared" si="28"/>
        <v>138760</v>
      </c>
      <c r="J419" s="532"/>
      <c r="K419" s="532"/>
      <c r="L419" s="532"/>
      <c r="M419" s="532"/>
      <c r="N419" s="532"/>
      <c r="O419" s="532"/>
      <c r="P419" s="532"/>
      <c r="Q419" s="532"/>
      <c r="R419" s="532"/>
      <c r="S419" s="532"/>
      <c r="T419" s="532"/>
      <c r="U419" s="532"/>
      <c r="V419" s="532"/>
      <c r="W419" s="532"/>
      <c r="X419" s="532"/>
      <c r="Y419" s="532"/>
      <c r="Z419" s="532"/>
    </row>
    <row r="420" ht="19.5" customHeight="1">
      <c r="A420" s="970">
        <v>46129.0</v>
      </c>
      <c r="B420" s="957"/>
      <c r="C420" s="958"/>
      <c r="D420" s="971" t="s">
        <v>8409</v>
      </c>
      <c r="E420" s="825"/>
      <c r="F420" s="825" t="s">
        <v>8410</v>
      </c>
      <c r="G420" s="959">
        <v>35.0</v>
      </c>
      <c r="H420" s="960" t="s">
        <v>8482</v>
      </c>
      <c r="I420" s="967">
        <f t="shared" si="28"/>
        <v>971320</v>
      </c>
      <c r="J420" s="532"/>
      <c r="K420" s="532"/>
      <c r="L420" s="532"/>
      <c r="M420" s="532"/>
      <c r="N420" s="532"/>
      <c r="O420" s="532"/>
      <c r="P420" s="532"/>
      <c r="Q420" s="532"/>
      <c r="R420" s="532"/>
      <c r="S420" s="532"/>
      <c r="T420" s="532"/>
      <c r="U420" s="532"/>
      <c r="V420" s="532"/>
      <c r="W420" s="532"/>
      <c r="X420" s="532"/>
      <c r="Y420" s="532"/>
      <c r="Z420" s="532"/>
    </row>
    <row r="421" ht="19.5" customHeight="1">
      <c r="A421" s="970">
        <v>46130.0</v>
      </c>
      <c r="B421" s="957"/>
      <c r="C421" s="958"/>
      <c r="D421" s="971" t="s">
        <v>8409</v>
      </c>
      <c r="E421" s="825"/>
      <c r="F421" s="825" t="s">
        <v>8410</v>
      </c>
      <c r="G421" s="959">
        <v>35.0</v>
      </c>
      <c r="H421" s="960" t="s">
        <v>2810</v>
      </c>
      <c r="I421" s="967">
        <f t="shared" si="28"/>
        <v>971320</v>
      </c>
      <c r="J421" s="532"/>
      <c r="K421" s="532"/>
      <c r="L421" s="532"/>
      <c r="M421" s="532"/>
      <c r="N421" s="532"/>
      <c r="O421" s="532"/>
      <c r="P421" s="532"/>
      <c r="Q421" s="532"/>
      <c r="R421" s="532"/>
      <c r="S421" s="532"/>
      <c r="T421" s="532"/>
      <c r="U421" s="532"/>
      <c r="V421" s="532"/>
      <c r="W421" s="532"/>
      <c r="X421" s="532"/>
      <c r="Y421" s="532"/>
      <c r="Z421" s="532"/>
    </row>
    <row r="422" ht="19.5" customHeight="1">
      <c r="A422" s="970">
        <v>46134.0</v>
      </c>
      <c r="B422" s="957"/>
      <c r="C422" s="958"/>
      <c r="D422" s="971" t="s">
        <v>8409</v>
      </c>
      <c r="E422" s="825"/>
      <c r="F422" s="825" t="s">
        <v>8410</v>
      </c>
      <c r="G422" s="959">
        <v>15.0</v>
      </c>
      <c r="H422" s="960" t="s">
        <v>5355</v>
      </c>
      <c r="I422" s="967">
        <f t="shared" si="28"/>
        <v>416280</v>
      </c>
      <c r="J422" s="532"/>
      <c r="K422" s="532"/>
      <c r="L422" s="532"/>
      <c r="M422" s="532"/>
      <c r="N422" s="532"/>
      <c r="O422" s="532"/>
      <c r="P422" s="532"/>
      <c r="Q422" s="532"/>
      <c r="R422" s="532"/>
      <c r="S422" s="532"/>
      <c r="T422" s="532"/>
      <c r="U422" s="532"/>
      <c r="V422" s="532"/>
      <c r="W422" s="532"/>
      <c r="X422" s="532"/>
      <c r="Y422" s="532"/>
      <c r="Z422" s="532"/>
    </row>
    <row r="423" ht="19.5" customHeight="1">
      <c r="A423" s="970">
        <v>46134.0</v>
      </c>
      <c r="B423" s="957"/>
      <c r="C423" s="958"/>
      <c r="D423" s="971" t="s">
        <v>8409</v>
      </c>
      <c r="E423" s="825"/>
      <c r="F423" s="825" t="s">
        <v>8410</v>
      </c>
      <c r="G423" s="959">
        <v>5.0</v>
      </c>
      <c r="H423" s="960" t="s">
        <v>1966</v>
      </c>
      <c r="I423" s="967">
        <f t="shared" si="28"/>
        <v>138760</v>
      </c>
      <c r="J423" s="532"/>
      <c r="K423" s="532"/>
      <c r="L423" s="532"/>
      <c r="M423" s="532"/>
      <c r="N423" s="532"/>
      <c r="O423" s="532"/>
      <c r="P423" s="532"/>
      <c r="Q423" s="532"/>
      <c r="R423" s="532"/>
      <c r="S423" s="532"/>
      <c r="T423" s="532"/>
      <c r="U423" s="532"/>
      <c r="V423" s="532"/>
      <c r="W423" s="532"/>
      <c r="X423" s="532"/>
      <c r="Y423" s="532"/>
      <c r="Z423" s="532"/>
    </row>
    <row r="424" ht="19.5" customHeight="1">
      <c r="A424" s="970">
        <v>46136.0</v>
      </c>
      <c r="B424" s="957"/>
      <c r="C424" s="958"/>
      <c r="D424" s="971" t="s">
        <v>8409</v>
      </c>
      <c r="E424" s="825"/>
      <c r="F424" s="825" t="s">
        <v>8410</v>
      </c>
      <c r="G424" s="959">
        <v>10.0</v>
      </c>
      <c r="H424" s="960" t="s">
        <v>1655</v>
      </c>
      <c r="I424" s="967">
        <f t="shared" si="28"/>
        <v>277520</v>
      </c>
      <c r="J424" s="532"/>
      <c r="K424" s="532"/>
      <c r="L424" s="532"/>
      <c r="M424" s="532"/>
      <c r="N424" s="532"/>
      <c r="O424" s="532"/>
      <c r="P424" s="532"/>
      <c r="Q424" s="532"/>
      <c r="R424" s="532"/>
      <c r="S424" s="532"/>
      <c r="T424" s="532"/>
      <c r="U424" s="532"/>
      <c r="V424" s="532"/>
      <c r="W424" s="532"/>
      <c r="X424" s="532"/>
      <c r="Y424" s="532"/>
      <c r="Z424" s="532"/>
    </row>
    <row r="425" ht="19.5" customHeight="1">
      <c r="A425" s="970">
        <v>46136.0</v>
      </c>
      <c r="B425" s="957"/>
      <c r="C425" s="958"/>
      <c r="D425" s="971" t="s">
        <v>8409</v>
      </c>
      <c r="E425" s="825"/>
      <c r="F425" s="825" t="s">
        <v>8410</v>
      </c>
      <c r="G425" s="959">
        <v>26.0</v>
      </c>
      <c r="H425" s="960" t="s">
        <v>1526</v>
      </c>
      <c r="I425" s="967">
        <f t="shared" si="28"/>
        <v>721552</v>
      </c>
      <c r="J425" s="532"/>
      <c r="K425" s="532"/>
      <c r="L425" s="532"/>
      <c r="M425" s="532"/>
      <c r="N425" s="532"/>
      <c r="O425" s="532"/>
      <c r="P425" s="532"/>
      <c r="Q425" s="532"/>
      <c r="R425" s="532"/>
      <c r="S425" s="532"/>
      <c r="T425" s="532"/>
      <c r="U425" s="532"/>
      <c r="V425" s="532"/>
      <c r="W425" s="532"/>
      <c r="X425" s="532"/>
      <c r="Y425" s="532"/>
      <c r="Z425" s="532"/>
    </row>
    <row r="426" ht="19.5" customHeight="1">
      <c r="A426" s="970">
        <v>46136.0</v>
      </c>
      <c r="B426" s="957"/>
      <c r="C426" s="958"/>
      <c r="D426" s="971" t="s">
        <v>8477</v>
      </c>
      <c r="E426" s="825"/>
      <c r="F426" s="825" t="s">
        <v>8410</v>
      </c>
      <c r="G426" s="959">
        <v>35.0</v>
      </c>
      <c r="H426" s="960" t="s">
        <v>1526</v>
      </c>
      <c r="I426" s="967">
        <f t="shared" si="28"/>
        <v>971320</v>
      </c>
      <c r="J426" s="532"/>
      <c r="K426" s="532"/>
      <c r="L426" s="532"/>
      <c r="M426" s="532"/>
      <c r="N426" s="532"/>
      <c r="O426" s="532"/>
      <c r="P426" s="532"/>
      <c r="Q426" s="532"/>
      <c r="R426" s="532"/>
      <c r="S426" s="532"/>
      <c r="T426" s="532"/>
      <c r="U426" s="532"/>
      <c r="V426" s="532"/>
      <c r="W426" s="532"/>
      <c r="X426" s="532"/>
      <c r="Y426" s="532"/>
      <c r="Z426" s="532"/>
    </row>
    <row r="427" ht="19.5" customHeight="1">
      <c r="A427" s="970">
        <v>46137.0</v>
      </c>
      <c r="B427" s="957"/>
      <c r="C427" s="958"/>
      <c r="D427" s="971" t="s">
        <v>8409</v>
      </c>
      <c r="E427" s="825"/>
      <c r="F427" s="825" t="s">
        <v>8410</v>
      </c>
      <c r="G427" s="959">
        <v>10.0</v>
      </c>
      <c r="H427" s="960" t="s">
        <v>8483</v>
      </c>
      <c r="I427" s="967">
        <f t="shared" si="28"/>
        <v>277520</v>
      </c>
      <c r="J427" s="532"/>
      <c r="K427" s="532"/>
      <c r="L427" s="532"/>
      <c r="M427" s="532"/>
      <c r="N427" s="532"/>
      <c r="O427" s="532"/>
      <c r="P427" s="532"/>
      <c r="Q427" s="532"/>
      <c r="R427" s="532"/>
      <c r="S427" s="532"/>
      <c r="T427" s="532"/>
      <c r="U427" s="532"/>
      <c r="V427" s="532"/>
      <c r="W427" s="532"/>
      <c r="X427" s="532"/>
      <c r="Y427" s="532"/>
      <c r="Z427" s="532"/>
    </row>
    <row r="428" ht="19.5" customHeight="1">
      <c r="A428" s="970"/>
      <c r="B428" s="957"/>
      <c r="C428" s="958"/>
      <c r="D428" s="966"/>
      <c r="E428" s="825"/>
      <c r="F428" s="825"/>
      <c r="G428" s="959"/>
      <c r="H428" s="960"/>
      <c r="I428" s="967"/>
      <c r="J428" s="532"/>
      <c r="K428" s="532"/>
      <c r="L428" s="532"/>
      <c r="M428" s="532"/>
      <c r="N428" s="532"/>
      <c r="O428" s="532"/>
      <c r="P428" s="532"/>
      <c r="Q428" s="532"/>
      <c r="R428" s="532"/>
      <c r="S428" s="532"/>
      <c r="T428" s="532"/>
      <c r="U428" s="532"/>
      <c r="V428" s="532"/>
      <c r="W428" s="532"/>
      <c r="X428" s="532"/>
      <c r="Y428" s="532"/>
      <c r="Z428" s="532"/>
    </row>
    <row r="429" ht="19.5" customHeight="1">
      <c r="A429" s="970"/>
      <c r="B429" s="957"/>
      <c r="C429" s="958"/>
      <c r="D429" s="966"/>
      <c r="E429" s="825"/>
      <c r="F429" s="825"/>
      <c r="G429" s="959"/>
      <c r="H429" s="960"/>
      <c r="I429" s="967"/>
      <c r="J429" s="532"/>
      <c r="K429" s="532"/>
      <c r="L429" s="532"/>
      <c r="M429" s="532"/>
      <c r="N429" s="532"/>
      <c r="O429" s="532"/>
      <c r="P429" s="532"/>
      <c r="Q429" s="532"/>
      <c r="R429" s="532"/>
      <c r="S429" s="532"/>
      <c r="T429" s="532"/>
      <c r="U429" s="532"/>
      <c r="V429" s="532"/>
      <c r="W429" s="532"/>
      <c r="X429" s="532"/>
      <c r="Y429" s="532"/>
      <c r="Z429" s="532"/>
    </row>
    <row r="430" ht="19.5" customHeight="1">
      <c r="A430" s="970"/>
      <c r="B430" s="957"/>
      <c r="C430" s="958"/>
      <c r="D430" s="966"/>
      <c r="E430" s="825"/>
      <c r="F430" s="825"/>
      <c r="G430" s="959"/>
      <c r="H430" s="960"/>
      <c r="I430" s="967"/>
      <c r="J430" s="532"/>
      <c r="K430" s="532"/>
      <c r="L430" s="532"/>
      <c r="M430" s="532"/>
      <c r="N430" s="532"/>
      <c r="O430" s="532"/>
      <c r="P430" s="532"/>
      <c r="Q430" s="532"/>
      <c r="R430" s="532"/>
      <c r="S430" s="532"/>
      <c r="T430" s="532"/>
      <c r="U430" s="532"/>
      <c r="V430" s="532"/>
      <c r="W430" s="532"/>
      <c r="X430" s="532"/>
      <c r="Y430" s="532"/>
      <c r="Z430" s="532"/>
    </row>
    <row r="431" ht="19.5" customHeight="1">
      <c r="A431" s="970">
        <v>46140.0</v>
      </c>
      <c r="B431" s="957"/>
      <c r="C431" s="958"/>
      <c r="D431" s="966" t="s">
        <v>8416</v>
      </c>
      <c r="E431" s="825"/>
      <c r="F431" s="825" t="s">
        <v>8410</v>
      </c>
      <c r="G431" s="959">
        <v>30.0</v>
      </c>
      <c r="H431" s="960" t="s">
        <v>4254</v>
      </c>
      <c r="I431" s="967">
        <f t="shared" ref="I431:I476" si="29">27752*G431</f>
        <v>832560</v>
      </c>
      <c r="J431" s="532"/>
      <c r="K431" s="532"/>
      <c r="L431" s="532"/>
      <c r="M431" s="532"/>
      <c r="N431" s="532"/>
      <c r="O431" s="532"/>
      <c r="P431" s="532"/>
      <c r="Q431" s="532"/>
      <c r="R431" s="532"/>
      <c r="S431" s="532"/>
      <c r="T431" s="532"/>
      <c r="U431" s="532"/>
      <c r="V431" s="532"/>
      <c r="W431" s="532"/>
      <c r="X431" s="532"/>
      <c r="Y431" s="532"/>
      <c r="Z431" s="532"/>
    </row>
    <row r="432" ht="19.5" customHeight="1">
      <c r="A432" s="970">
        <v>46140.0</v>
      </c>
      <c r="B432" s="957"/>
      <c r="C432" s="958"/>
      <c r="D432" s="971" t="s">
        <v>8409</v>
      </c>
      <c r="E432" s="825"/>
      <c r="F432" s="825" t="s">
        <v>8410</v>
      </c>
      <c r="G432" s="959">
        <v>10.0</v>
      </c>
      <c r="H432" s="960" t="s">
        <v>2272</v>
      </c>
      <c r="I432" s="967">
        <f t="shared" si="29"/>
        <v>277520</v>
      </c>
      <c r="J432" s="532"/>
      <c r="K432" s="532"/>
      <c r="L432" s="532"/>
      <c r="M432" s="532"/>
      <c r="N432" s="532"/>
      <c r="O432" s="532"/>
      <c r="P432" s="532"/>
      <c r="Q432" s="532"/>
      <c r="R432" s="532"/>
      <c r="S432" s="532"/>
      <c r="T432" s="532"/>
      <c r="U432" s="532"/>
      <c r="V432" s="532"/>
      <c r="W432" s="532"/>
      <c r="X432" s="532"/>
      <c r="Y432" s="532"/>
      <c r="Z432" s="532"/>
    </row>
    <row r="433" ht="19.5" customHeight="1">
      <c r="A433" s="970">
        <v>46142.0</v>
      </c>
      <c r="B433" s="957"/>
      <c r="C433" s="958"/>
      <c r="D433" s="971" t="s">
        <v>8484</v>
      </c>
      <c r="E433" s="825"/>
      <c r="F433" s="825" t="s">
        <v>8410</v>
      </c>
      <c r="G433" s="959">
        <v>25.0</v>
      </c>
      <c r="H433" s="960" t="s">
        <v>2220</v>
      </c>
      <c r="I433" s="967">
        <f t="shared" si="29"/>
        <v>693800</v>
      </c>
      <c r="J433" s="532"/>
      <c r="K433" s="532"/>
      <c r="L433" s="532"/>
      <c r="M433" s="532"/>
      <c r="N433" s="532"/>
      <c r="O433" s="532"/>
      <c r="P433" s="532"/>
      <c r="Q433" s="532"/>
      <c r="R433" s="532"/>
      <c r="S433" s="532"/>
      <c r="T433" s="532"/>
      <c r="U433" s="532"/>
      <c r="V433" s="532"/>
      <c r="W433" s="532"/>
      <c r="X433" s="532"/>
      <c r="Y433" s="532"/>
      <c r="Z433" s="532"/>
    </row>
    <row r="434" ht="19.5" customHeight="1">
      <c r="A434" s="970">
        <v>46142.0</v>
      </c>
      <c r="B434" s="957"/>
      <c r="C434" s="958"/>
      <c r="D434" s="971" t="s">
        <v>8409</v>
      </c>
      <c r="E434" s="825"/>
      <c r="F434" s="825" t="s">
        <v>8410</v>
      </c>
      <c r="G434" s="959">
        <v>26.0</v>
      </c>
      <c r="H434" s="960" t="s">
        <v>2220</v>
      </c>
      <c r="I434" s="967">
        <f t="shared" si="29"/>
        <v>721552</v>
      </c>
      <c r="J434" s="532"/>
      <c r="K434" s="532"/>
      <c r="L434" s="532"/>
      <c r="M434" s="532"/>
      <c r="N434" s="532"/>
      <c r="O434" s="532"/>
      <c r="P434" s="532"/>
      <c r="Q434" s="532"/>
      <c r="R434" s="532"/>
      <c r="S434" s="532"/>
      <c r="T434" s="532"/>
      <c r="U434" s="532"/>
      <c r="V434" s="532"/>
      <c r="W434" s="532"/>
      <c r="X434" s="532"/>
      <c r="Y434" s="532"/>
      <c r="Z434" s="532"/>
    </row>
    <row r="435" ht="19.5" customHeight="1">
      <c r="A435" s="970">
        <v>46142.0</v>
      </c>
      <c r="B435" s="957"/>
      <c r="C435" s="958"/>
      <c r="D435" s="971" t="s">
        <v>8484</v>
      </c>
      <c r="E435" s="825"/>
      <c r="F435" s="825" t="s">
        <v>8410</v>
      </c>
      <c r="G435" s="959">
        <v>25.0</v>
      </c>
      <c r="H435" s="960" t="s">
        <v>2065</v>
      </c>
      <c r="I435" s="967">
        <f t="shared" si="29"/>
        <v>693800</v>
      </c>
      <c r="J435" s="532"/>
      <c r="K435" s="532"/>
      <c r="L435" s="532"/>
      <c r="M435" s="532"/>
      <c r="N435" s="532"/>
      <c r="O435" s="532"/>
      <c r="P435" s="532"/>
      <c r="Q435" s="532"/>
      <c r="R435" s="532"/>
      <c r="S435" s="532"/>
      <c r="T435" s="532"/>
      <c r="U435" s="532"/>
      <c r="V435" s="532"/>
      <c r="W435" s="532"/>
      <c r="X435" s="532"/>
      <c r="Y435" s="532"/>
      <c r="Z435" s="532"/>
    </row>
    <row r="436" ht="19.5" customHeight="1">
      <c r="A436" s="970">
        <v>46142.0</v>
      </c>
      <c r="B436" s="957"/>
      <c r="C436" s="958"/>
      <c r="D436" s="971" t="s">
        <v>8409</v>
      </c>
      <c r="E436" s="825"/>
      <c r="F436" s="825" t="s">
        <v>8410</v>
      </c>
      <c r="G436" s="959">
        <v>15.0</v>
      </c>
      <c r="H436" s="960" t="s">
        <v>2065</v>
      </c>
      <c r="I436" s="967">
        <f t="shared" si="29"/>
        <v>416280</v>
      </c>
      <c r="J436" s="532"/>
      <c r="K436" s="532"/>
      <c r="L436" s="532"/>
      <c r="M436" s="532"/>
      <c r="N436" s="532"/>
      <c r="O436" s="532"/>
      <c r="P436" s="532"/>
      <c r="Q436" s="532"/>
      <c r="R436" s="532"/>
      <c r="S436" s="532"/>
      <c r="T436" s="532"/>
      <c r="U436" s="532"/>
      <c r="V436" s="532"/>
      <c r="W436" s="532"/>
      <c r="X436" s="532"/>
      <c r="Y436" s="532"/>
      <c r="Z436" s="532"/>
    </row>
    <row r="437" ht="19.5" customHeight="1">
      <c r="A437" s="970">
        <v>46145.0</v>
      </c>
      <c r="B437" s="957"/>
      <c r="C437" s="958"/>
      <c r="D437" s="966" t="s">
        <v>8416</v>
      </c>
      <c r="E437" s="825"/>
      <c r="F437" s="825" t="s">
        <v>8410</v>
      </c>
      <c r="G437" s="959">
        <v>10.0</v>
      </c>
      <c r="H437" s="960" t="s">
        <v>8485</v>
      </c>
      <c r="I437" s="967">
        <f t="shared" si="29"/>
        <v>277520</v>
      </c>
      <c r="J437" s="532"/>
      <c r="K437" s="532"/>
      <c r="L437" s="532"/>
      <c r="M437" s="532"/>
      <c r="N437" s="532"/>
      <c r="O437" s="532"/>
      <c r="P437" s="532"/>
      <c r="Q437" s="532"/>
      <c r="R437" s="532"/>
      <c r="S437" s="532"/>
      <c r="T437" s="532"/>
      <c r="U437" s="532"/>
      <c r="V437" s="532"/>
      <c r="W437" s="532"/>
      <c r="X437" s="532"/>
      <c r="Y437" s="532"/>
      <c r="Z437" s="532"/>
    </row>
    <row r="438" ht="19.5" customHeight="1">
      <c r="A438" s="970">
        <v>46145.0</v>
      </c>
      <c r="B438" s="957"/>
      <c r="C438" s="958"/>
      <c r="D438" s="971" t="s">
        <v>8409</v>
      </c>
      <c r="E438" s="825"/>
      <c r="F438" s="825" t="s">
        <v>8410</v>
      </c>
      <c r="G438" s="959">
        <v>30.0</v>
      </c>
      <c r="H438" s="960" t="s">
        <v>2176</v>
      </c>
      <c r="I438" s="967">
        <f t="shared" si="29"/>
        <v>832560</v>
      </c>
      <c r="J438" s="532"/>
      <c r="K438" s="532"/>
      <c r="L438" s="532"/>
      <c r="M438" s="532"/>
      <c r="N438" s="532"/>
      <c r="O438" s="532"/>
      <c r="P438" s="532"/>
      <c r="Q438" s="532"/>
      <c r="R438" s="532"/>
      <c r="S438" s="532"/>
      <c r="T438" s="532"/>
      <c r="U438" s="532"/>
      <c r="V438" s="532"/>
      <c r="W438" s="532"/>
      <c r="X438" s="532"/>
      <c r="Y438" s="532"/>
      <c r="Z438" s="532"/>
    </row>
    <row r="439" ht="19.5" customHeight="1">
      <c r="A439" s="970">
        <v>46149.0</v>
      </c>
      <c r="B439" s="957"/>
      <c r="C439" s="958"/>
      <c r="D439" s="966" t="s">
        <v>8416</v>
      </c>
      <c r="E439" s="825"/>
      <c r="F439" s="825" t="s">
        <v>8410</v>
      </c>
      <c r="G439" s="959">
        <v>10.0</v>
      </c>
      <c r="H439" s="960" t="s">
        <v>8486</v>
      </c>
      <c r="I439" s="967">
        <f t="shared" si="29"/>
        <v>277520</v>
      </c>
      <c r="J439" s="532"/>
      <c r="K439" s="532"/>
      <c r="L439" s="532"/>
      <c r="M439" s="532"/>
      <c r="N439" s="532"/>
      <c r="O439" s="532"/>
      <c r="P439" s="532"/>
      <c r="Q439" s="532"/>
      <c r="R439" s="532"/>
      <c r="S439" s="532"/>
      <c r="T439" s="532"/>
      <c r="U439" s="532"/>
      <c r="V439" s="532"/>
      <c r="W439" s="532"/>
      <c r="X439" s="532"/>
      <c r="Y439" s="532"/>
      <c r="Z439" s="532"/>
    </row>
    <row r="440" ht="19.5" customHeight="1">
      <c r="A440" s="970">
        <v>46150.0</v>
      </c>
      <c r="B440" s="957"/>
      <c r="C440" s="958"/>
      <c r="D440" s="971" t="s">
        <v>8409</v>
      </c>
      <c r="E440" s="825"/>
      <c r="F440" s="825" t="s">
        <v>8410</v>
      </c>
      <c r="G440" s="959">
        <v>15.0</v>
      </c>
      <c r="H440" s="960" t="s">
        <v>888</v>
      </c>
      <c r="I440" s="967">
        <f t="shared" si="29"/>
        <v>416280</v>
      </c>
      <c r="J440" s="532"/>
      <c r="K440" s="532"/>
      <c r="L440" s="532"/>
      <c r="M440" s="532"/>
      <c r="N440" s="532"/>
      <c r="O440" s="532"/>
      <c r="P440" s="532"/>
      <c r="Q440" s="532"/>
      <c r="R440" s="532"/>
      <c r="S440" s="532"/>
      <c r="T440" s="532"/>
      <c r="U440" s="532"/>
      <c r="V440" s="532"/>
      <c r="W440" s="532"/>
      <c r="X440" s="532"/>
      <c r="Y440" s="532"/>
      <c r="Z440" s="532"/>
    </row>
    <row r="441" ht="19.5" customHeight="1">
      <c r="A441" s="970">
        <v>46150.0</v>
      </c>
      <c r="B441" s="957"/>
      <c r="C441" s="958"/>
      <c r="D441" s="971" t="s">
        <v>8409</v>
      </c>
      <c r="E441" s="825"/>
      <c r="F441" s="825" t="s">
        <v>8410</v>
      </c>
      <c r="G441" s="959">
        <v>25.0</v>
      </c>
      <c r="H441" s="960" t="s">
        <v>2001</v>
      </c>
      <c r="I441" s="967">
        <f t="shared" si="29"/>
        <v>693800</v>
      </c>
      <c r="J441" s="532"/>
      <c r="K441" s="532"/>
      <c r="L441" s="532"/>
      <c r="M441" s="532"/>
      <c r="N441" s="532"/>
      <c r="O441" s="532"/>
      <c r="P441" s="532"/>
      <c r="Q441" s="532"/>
      <c r="R441" s="532"/>
      <c r="S441" s="532"/>
      <c r="T441" s="532"/>
      <c r="U441" s="532"/>
      <c r="V441" s="532"/>
      <c r="W441" s="532"/>
      <c r="X441" s="532"/>
      <c r="Y441" s="532"/>
      <c r="Z441" s="532"/>
    </row>
    <row r="442" ht="19.5" customHeight="1">
      <c r="A442" s="970">
        <v>46150.0</v>
      </c>
      <c r="B442" s="957"/>
      <c r="C442" s="958"/>
      <c r="D442" s="971" t="s">
        <v>8409</v>
      </c>
      <c r="E442" s="825"/>
      <c r="F442" s="825" t="s">
        <v>8410</v>
      </c>
      <c r="G442" s="959">
        <v>6.0</v>
      </c>
      <c r="H442" s="960" t="s">
        <v>1041</v>
      </c>
      <c r="I442" s="967">
        <f t="shared" si="29"/>
        <v>166512</v>
      </c>
      <c r="J442" s="532"/>
      <c r="K442" s="532"/>
      <c r="L442" s="532"/>
      <c r="M442" s="532"/>
      <c r="N442" s="532"/>
      <c r="O442" s="532"/>
      <c r="P442" s="532"/>
      <c r="Q442" s="532"/>
      <c r="R442" s="532"/>
      <c r="S442" s="532"/>
      <c r="T442" s="532"/>
      <c r="U442" s="532"/>
      <c r="V442" s="532"/>
      <c r="W442" s="532"/>
      <c r="X442" s="532"/>
      <c r="Y442" s="532"/>
      <c r="Z442" s="532"/>
    </row>
    <row r="443" ht="19.5" customHeight="1">
      <c r="A443" s="970">
        <v>46151.0</v>
      </c>
      <c r="B443" s="957"/>
      <c r="C443" s="958"/>
      <c r="D443" s="971" t="s">
        <v>8484</v>
      </c>
      <c r="E443" s="825"/>
      <c r="F443" s="825" t="s">
        <v>8410</v>
      </c>
      <c r="G443" s="959">
        <v>30.0</v>
      </c>
      <c r="H443" s="960" t="s">
        <v>888</v>
      </c>
      <c r="I443" s="967">
        <f t="shared" si="29"/>
        <v>832560</v>
      </c>
      <c r="J443" s="532"/>
      <c r="K443" s="532"/>
      <c r="L443" s="532"/>
      <c r="M443" s="532"/>
      <c r="N443" s="532"/>
      <c r="O443" s="532"/>
      <c r="P443" s="532"/>
      <c r="Q443" s="532"/>
      <c r="R443" s="532"/>
      <c r="S443" s="532"/>
      <c r="T443" s="532"/>
      <c r="U443" s="532"/>
      <c r="V443" s="532"/>
      <c r="W443" s="532"/>
      <c r="X443" s="532"/>
      <c r="Y443" s="532"/>
      <c r="Z443" s="532"/>
    </row>
    <row r="444" ht="19.5" customHeight="1">
      <c r="A444" s="970">
        <v>46154.0</v>
      </c>
      <c r="B444" s="957"/>
      <c r="C444" s="958"/>
      <c r="D444" s="971" t="s">
        <v>8484</v>
      </c>
      <c r="E444" s="825"/>
      <c r="F444" s="825" t="s">
        <v>8410</v>
      </c>
      <c r="G444" s="959">
        <v>25.0</v>
      </c>
      <c r="H444" s="960" t="s">
        <v>2245</v>
      </c>
      <c r="I444" s="967">
        <f t="shared" si="29"/>
        <v>693800</v>
      </c>
      <c r="J444" s="532"/>
      <c r="K444" s="532"/>
      <c r="L444" s="532"/>
      <c r="M444" s="532"/>
      <c r="N444" s="532"/>
      <c r="O444" s="532"/>
      <c r="P444" s="532"/>
      <c r="Q444" s="532"/>
      <c r="R444" s="532"/>
      <c r="S444" s="532"/>
      <c r="T444" s="532"/>
      <c r="U444" s="532"/>
      <c r="V444" s="532"/>
      <c r="W444" s="532"/>
      <c r="X444" s="532"/>
      <c r="Y444" s="532"/>
      <c r="Z444" s="532"/>
    </row>
    <row r="445" ht="19.5" customHeight="1">
      <c r="A445" s="970">
        <v>46154.0</v>
      </c>
      <c r="B445" s="957"/>
      <c r="C445" s="958"/>
      <c r="D445" s="971" t="s">
        <v>8484</v>
      </c>
      <c r="E445" s="825"/>
      <c r="F445" s="825" t="s">
        <v>8410</v>
      </c>
      <c r="G445" s="959">
        <v>25.0</v>
      </c>
      <c r="H445" s="960" t="s">
        <v>1970</v>
      </c>
      <c r="I445" s="967">
        <f t="shared" si="29"/>
        <v>693800</v>
      </c>
      <c r="J445" s="532"/>
      <c r="K445" s="532"/>
      <c r="L445" s="532"/>
      <c r="M445" s="532"/>
      <c r="N445" s="532"/>
      <c r="O445" s="532"/>
      <c r="P445" s="532"/>
      <c r="Q445" s="532"/>
      <c r="R445" s="532"/>
      <c r="S445" s="532"/>
      <c r="T445" s="532"/>
      <c r="U445" s="532"/>
      <c r="V445" s="532"/>
      <c r="W445" s="532"/>
      <c r="X445" s="532"/>
      <c r="Y445" s="532"/>
      <c r="Z445" s="532"/>
    </row>
    <row r="446" ht="19.5" customHeight="1">
      <c r="A446" s="970">
        <v>46154.0</v>
      </c>
      <c r="B446" s="957"/>
      <c r="C446" s="958"/>
      <c r="D446" s="971" t="s">
        <v>8484</v>
      </c>
      <c r="E446" s="825"/>
      <c r="F446" s="825" t="s">
        <v>8410</v>
      </c>
      <c r="G446" s="959">
        <v>25.0</v>
      </c>
      <c r="H446" s="960" t="s">
        <v>2998</v>
      </c>
      <c r="I446" s="967">
        <f t="shared" si="29"/>
        <v>693800</v>
      </c>
      <c r="J446" s="532"/>
      <c r="K446" s="532"/>
      <c r="L446" s="532"/>
      <c r="M446" s="532"/>
      <c r="N446" s="532"/>
      <c r="O446" s="532"/>
      <c r="P446" s="532"/>
      <c r="Q446" s="532"/>
      <c r="R446" s="532"/>
      <c r="S446" s="532"/>
      <c r="T446" s="532"/>
      <c r="U446" s="532"/>
      <c r="V446" s="532"/>
      <c r="W446" s="532"/>
      <c r="X446" s="532"/>
      <c r="Y446" s="532"/>
      <c r="Z446" s="532"/>
    </row>
    <row r="447" ht="19.5" customHeight="1">
      <c r="A447" s="970">
        <v>46154.0</v>
      </c>
      <c r="B447" s="957"/>
      <c r="C447" s="958"/>
      <c r="D447" s="966" t="s">
        <v>8416</v>
      </c>
      <c r="E447" s="825"/>
      <c r="F447" s="825" t="s">
        <v>8410</v>
      </c>
      <c r="G447" s="959">
        <v>10.0</v>
      </c>
      <c r="H447" s="960" t="s">
        <v>1103</v>
      </c>
      <c r="I447" s="967">
        <f t="shared" si="29"/>
        <v>277520</v>
      </c>
      <c r="J447" s="532"/>
      <c r="K447" s="532"/>
      <c r="L447" s="532"/>
      <c r="M447" s="532"/>
      <c r="N447" s="532"/>
      <c r="O447" s="532"/>
      <c r="P447" s="532"/>
      <c r="Q447" s="532"/>
      <c r="R447" s="532"/>
      <c r="S447" s="532"/>
      <c r="T447" s="532"/>
      <c r="U447" s="532"/>
      <c r="V447" s="532"/>
      <c r="W447" s="532"/>
      <c r="X447" s="532"/>
      <c r="Y447" s="532"/>
      <c r="Z447" s="532"/>
    </row>
    <row r="448" ht="19.5" customHeight="1">
      <c r="A448" s="970">
        <v>46154.0</v>
      </c>
      <c r="B448" s="957"/>
      <c r="C448" s="958"/>
      <c r="D448" s="971" t="s">
        <v>8409</v>
      </c>
      <c r="E448" s="825"/>
      <c r="F448" s="825" t="s">
        <v>8410</v>
      </c>
      <c r="G448" s="959">
        <v>15.0</v>
      </c>
      <c r="H448" s="960" t="s">
        <v>2245</v>
      </c>
      <c r="I448" s="967">
        <f t="shared" si="29"/>
        <v>416280</v>
      </c>
      <c r="J448" s="532"/>
      <c r="K448" s="532"/>
      <c r="L448" s="532"/>
      <c r="M448" s="532"/>
      <c r="N448" s="532"/>
      <c r="O448" s="532"/>
      <c r="P448" s="532"/>
      <c r="Q448" s="532"/>
      <c r="R448" s="532"/>
      <c r="S448" s="532"/>
      <c r="T448" s="532"/>
      <c r="U448" s="532"/>
      <c r="V448" s="532"/>
      <c r="W448" s="532"/>
      <c r="X448" s="532"/>
      <c r="Y448" s="532"/>
      <c r="Z448" s="532"/>
    </row>
    <row r="449" ht="19.5" customHeight="1">
      <c r="A449" s="970">
        <v>46154.0</v>
      </c>
      <c r="B449" s="957"/>
      <c r="C449" s="958"/>
      <c r="D449" s="971" t="s">
        <v>8409</v>
      </c>
      <c r="E449" s="825"/>
      <c r="F449" s="825" t="s">
        <v>8410</v>
      </c>
      <c r="G449" s="959">
        <v>15.0</v>
      </c>
      <c r="H449" s="960" t="s">
        <v>2998</v>
      </c>
      <c r="I449" s="967">
        <f t="shared" si="29"/>
        <v>416280</v>
      </c>
      <c r="J449" s="532"/>
      <c r="K449" s="532"/>
      <c r="L449" s="532"/>
      <c r="M449" s="532"/>
      <c r="N449" s="532"/>
      <c r="O449" s="532"/>
      <c r="P449" s="532"/>
      <c r="Q449" s="532"/>
      <c r="R449" s="532"/>
      <c r="S449" s="532"/>
      <c r="T449" s="532"/>
      <c r="U449" s="532"/>
      <c r="V449" s="532"/>
      <c r="W449" s="532"/>
      <c r="X449" s="532"/>
      <c r="Y449" s="532"/>
      <c r="Z449" s="532"/>
    </row>
    <row r="450" ht="19.5" customHeight="1">
      <c r="A450" s="970">
        <v>46154.0</v>
      </c>
      <c r="B450" s="957"/>
      <c r="C450" s="958"/>
      <c r="D450" s="971" t="s">
        <v>8409</v>
      </c>
      <c r="E450" s="825"/>
      <c r="F450" s="825" t="s">
        <v>8410</v>
      </c>
      <c r="G450" s="959">
        <v>15.0</v>
      </c>
      <c r="H450" s="960" t="s">
        <v>1970</v>
      </c>
      <c r="I450" s="967">
        <f t="shared" si="29"/>
        <v>416280</v>
      </c>
      <c r="J450" s="532"/>
      <c r="K450" s="532"/>
      <c r="L450" s="532"/>
      <c r="M450" s="532"/>
      <c r="N450" s="532"/>
      <c r="O450" s="532"/>
      <c r="P450" s="532"/>
      <c r="Q450" s="532"/>
      <c r="R450" s="532"/>
      <c r="S450" s="532"/>
      <c r="T450" s="532"/>
      <c r="U450" s="532"/>
      <c r="V450" s="532"/>
      <c r="W450" s="532"/>
      <c r="X450" s="532"/>
      <c r="Y450" s="532"/>
      <c r="Z450" s="532"/>
    </row>
    <row r="451" ht="19.5" customHeight="1">
      <c r="A451" s="970">
        <v>46154.0</v>
      </c>
      <c r="B451" s="957"/>
      <c r="C451" s="958"/>
      <c r="D451" s="971" t="s">
        <v>8409</v>
      </c>
      <c r="E451" s="825"/>
      <c r="F451" s="825" t="s">
        <v>8410</v>
      </c>
      <c r="G451" s="959">
        <v>3.0</v>
      </c>
      <c r="H451" s="960" t="s">
        <v>1966</v>
      </c>
      <c r="I451" s="967">
        <f t="shared" si="29"/>
        <v>83256</v>
      </c>
      <c r="J451" s="532"/>
      <c r="K451" s="532"/>
      <c r="L451" s="532"/>
      <c r="M451" s="532"/>
      <c r="N451" s="532"/>
      <c r="O451" s="532"/>
      <c r="P451" s="532"/>
      <c r="Q451" s="532"/>
      <c r="R451" s="532"/>
      <c r="S451" s="532"/>
      <c r="T451" s="532"/>
      <c r="U451" s="532"/>
      <c r="V451" s="532"/>
      <c r="W451" s="532"/>
      <c r="X451" s="532"/>
      <c r="Y451" s="532"/>
      <c r="Z451" s="532"/>
    </row>
    <row r="452" ht="19.5" customHeight="1">
      <c r="A452" s="970">
        <v>46154.0</v>
      </c>
      <c r="B452" s="957"/>
      <c r="C452" s="958"/>
      <c r="D452" s="971" t="s">
        <v>8409</v>
      </c>
      <c r="E452" s="825"/>
      <c r="F452" s="825" t="s">
        <v>8410</v>
      </c>
      <c r="G452" s="959">
        <v>3.0</v>
      </c>
      <c r="H452" s="960" t="s">
        <v>1966</v>
      </c>
      <c r="I452" s="967">
        <f t="shared" si="29"/>
        <v>83256</v>
      </c>
      <c r="J452" s="532"/>
      <c r="K452" s="532"/>
      <c r="L452" s="532"/>
      <c r="M452" s="532"/>
      <c r="N452" s="532"/>
      <c r="O452" s="532"/>
      <c r="P452" s="532"/>
      <c r="Q452" s="532"/>
      <c r="R452" s="532"/>
      <c r="S452" s="532"/>
      <c r="T452" s="532"/>
      <c r="U452" s="532"/>
      <c r="V452" s="532"/>
      <c r="W452" s="532"/>
      <c r="X452" s="532"/>
      <c r="Y452" s="532"/>
      <c r="Z452" s="532"/>
    </row>
    <row r="453" ht="19.5" customHeight="1">
      <c r="A453" s="970">
        <v>46155.0</v>
      </c>
      <c r="B453" s="957"/>
      <c r="C453" s="958"/>
      <c r="D453" s="966" t="s">
        <v>8416</v>
      </c>
      <c r="E453" s="825"/>
      <c r="F453" s="825" t="s">
        <v>8410</v>
      </c>
      <c r="G453" s="959">
        <v>10.0</v>
      </c>
      <c r="H453" s="960" t="s">
        <v>8485</v>
      </c>
      <c r="I453" s="967">
        <f t="shared" si="29"/>
        <v>277520</v>
      </c>
      <c r="J453" s="532"/>
      <c r="K453" s="532"/>
      <c r="L453" s="532"/>
      <c r="M453" s="532"/>
      <c r="N453" s="532"/>
      <c r="O453" s="532"/>
      <c r="P453" s="532"/>
      <c r="Q453" s="532"/>
      <c r="R453" s="532"/>
      <c r="S453" s="532"/>
      <c r="T453" s="532"/>
      <c r="U453" s="532"/>
      <c r="V453" s="532"/>
      <c r="W453" s="532"/>
      <c r="X453" s="532"/>
      <c r="Y453" s="532"/>
      <c r="Z453" s="532"/>
    </row>
    <row r="454" ht="19.5" customHeight="1">
      <c r="A454" s="970">
        <v>46155.0</v>
      </c>
      <c r="B454" s="957"/>
      <c r="C454" s="958"/>
      <c r="D454" s="971" t="s">
        <v>8409</v>
      </c>
      <c r="E454" s="825"/>
      <c r="F454" s="825" t="s">
        <v>8410</v>
      </c>
      <c r="G454" s="959">
        <v>12.0</v>
      </c>
      <c r="H454" s="960" t="s">
        <v>5455</v>
      </c>
      <c r="I454" s="967">
        <f t="shared" si="29"/>
        <v>333024</v>
      </c>
      <c r="J454" s="532"/>
      <c r="K454" s="532"/>
      <c r="L454" s="532"/>
      <c r="M454" s="532"/>
      <c r="N454" s="532"/>
      <c r="O454" s="532"/>
      <c r="P454" s="532"/>
      <c r="Q454" s="532"/>
      <c r="R454" s="532"/>
      <c r="S454" s="532"/>
      <c r="T454" s="532"/>
      <c r="U454" s="532"/>
      <c r="V454" s="532"/>
      <c r="W454" s="532"/>
      <c r="X454" s="532"/>
      <c r="Y454" s="532"/>
      <c r="Z454" s="532"/>
    </row>
    <row r="455" ht="19.5" customHeight="1">
      <c r="A455" s="970">
        <v>46155.0</v>
      </c>
      <c r="B455" s="957"/>
      <c r="C455" s="958"/>
      <c r="D455" s="971" t="s">
        <v>8409</v>
      </c>
      <c r="E455" s="825"/>
      <c r="F455" s="825" t="s">
        <v>8410</v>
      </c>
      <c r="G455" s="959">
        <v>30.0</v>
      </c>
      <c r="H455" s="960" t="s">
        <v>8485</v>
      </c>
      <c r="I455" s="967">
        <f t="shared" si="29"/>
        <v>832560</v>
      </c>
      <c r="J455" s="532"/>
      <c r="K455" s="532"/>
      <c r="L455" s="532"/>
      <c r="M455" s="532"/>
      <c r="N455" s="532"/>
      <c r="O455" s="532"/>
      <c r="P455" s="532"/>
      <c r="Q455" s="532"/>
      <c r="R455" s="532"/>
      <c r="S455" s="532"/>
      <c r="T455" s="532"/>
      <c r="U455" s="532"/>
      <c r="V455" s="532"/>
      <c r="W455" s="532"/>
      <c r="X455" s="532"/>
      <c r="Y455" s="532"/>
      <c r="Z455" s="532"/>
    </row>
    <row r="456" ht="19.5" customHeight="1">
      <c r="A456" s="970">
        <v>46155.0</v>
      </c>
      <c r="B456" s="957"/>
      <c r="C456" s="958"/>
      <c r="D456" s="971" t="s">
        <v>8409</v>
      </c>
      <c r="E456" s="825"/>
      <c r="F456" s="825" t="s">
        <v>8410</v>
      </c>
      <c r="G456" s="959">
        <v>25.0</v>
      </c>
      <c r="H456" s="960" t="s">
        <v>1991</v>
      </c>
      <c r="I456" s="967">
        <f t="shared" si="29"/>
        <v>693800</v>
      </c>
      <c r="J456" s="532"/>
      <c r="K456" s="532"/>
      <c r="L456" s="532"/>
      <c r="M456" s="532"/>
      <c r="N456" s="532"/>
      <c r="O456" s="532"/>
      <c r="P456" s="532"/>
      <c r="Q456" s="532"/>
      <c r="R456" s="532"/>
      <c r="S456" s="532"/>
      <c r="T456" s="532"/>
      <c r="U456" s="532"/>
      <c r="V456" s="532"/>
      <c r="W456" s="532"/>
      <c r="X456" s="532"/>
      <c r="Y456" s="532"/>
      <c r="Z456" s="532"/>
    </row>
    <row r="457" ht="19.5" customHeight="1">
      <c r="A457" s="970">
        <v>46155.0</v>
      </c>
      <c r="B457" s="957"/>
      <c r="C457" s="958"/>
      <c r="D457" s="971" t="s">
        <v>8409</v>
      </c>
      <c r="E457" s="825"/>
      <c r="F457" s="825" t="s">
        <v>8410</v>
      </c>
      <c r="G457" s="959">
        <v>10.0</v>
      </c>
      <c r="H457" s="960" t="s">
        <v>4232</v>
      </c>
      <c r="I457" s="967">
        <f t="shared" si="29"/>
        <v>277520</v>
      </c>
      <c r="J457" s="532"/>
      <c r="K457" s="532"/>
      <c r="L457" s="532"/>
      <c r="M457" s="532"/>
      <c r="N457" s="532"/>
      <c r="O457" s="532"/>
      <c r="P457" s="532"/>
      <c r="Q457" s="532"/>
      <c r="R457" s="532"/>
      <c r="S457" s="532"/>
      <c r="T457" s="532"/>
      <c r="U457" s="532"/>
      <c r="V457" s="532"/>
      <c r="W457" s="532"/>
      <c r="X457" s="532"/>
      <c r="Y457" s="532"/>
      <c r="Z457" s="532"/>
    </row>
    <row r="458" ht="19.5" customHeight="1">
      <c r="A458" s="970">
        <v>46157.0</v>
      </c>
      <c r="B458" s="957"/>
      <c r="C458" s="958"/>
      <c r="D458" s="971" t="s">
        <v>8409</v>
      </c>
      <c r="E458" s="825"/>
      <c r="F458" s="825" t="s">
        <v>8410</v>
      </c>
      <c r="G458" s="959">
        <v>25.0</v>
      </c>
      <c r="H458" s="960" t="s">
        <v>446</v>
      </c>
      <c r="I458" s="967">
        <f t="shared" si="29"/>
        <v>693800</v>
      </c>
      <c r="J458" s="532"/>
      <c r="K458" s="532"/>
      <c r="L458" s="532"/>
      <c r="M458" s="532"/>
      <c r="N458" s="532"/>
      <c r="O458" s="532"/>
      <c r="P458" s="532"/>
      <c r="Q458" s="532"/>
      <c r="R458" s="532"/>
      <c r="S458" s="532"/>
      <c r="T458" s="532"/>
      <c r="U458" s="532"/>
      <c r="V458" s="532"/>
      <c r="W458" s="532"/>
      <c r="X458" s="532"/>
      <c r="Y458" s="532"/>
      <c r="Z458" s="532"/>
    </row>
    <row r="459" ht="19.5" customHeight="1">
      <c r="A459" s="970">
        <v>46160.0</v>
      </c>
      <c r="B459" s="957"/>
      <c r="C459" s="958"/>
      <c r="D459" s="966" t="s">
        <v>8416</v>
      </c>
      <c r="E459" s="825"/>
      <c r="F459" s="825" t="s">
        <v>8410</v>
      </c>
      <c r="G459" s="959">
        <v>10.0</v>
      </c>
      <c r="H459" s="960" t="s">
        <v>1966</v>
      </c>
      <c r="I459" s="967">
        <f t="shared" si="29"/>
        <v>277520</v>
      </c>
      <c r="J459" s="532"/>
      <c r="K459" s="532"/>
      <c r="L459" s="532"/>
      <c r="M459" s="532"/>
      <c r="N459" s="532"/>
      <c r="O459" s="532"/>
      <c r="P459" s="532"/>
      <c r="Q459" s="532"/>
      <c r="R459" s="532"/>
      <c r="S459" s="532"/>
      <c r="T459" s="532"/>
      <c r="U459" s="532"/>
      <c r="V459" s="532"/>
      <c r="W459" s="532"/>
      <c r="X459" s="532"/>
      <c r="Y459" s="532"/>
      <c r="Z459" s="532"/>
    </row>
    <row r="460" ht="19.5" customHeight="1">
      <c r="A460" s="970">
        <v>46160.0</v>
      </c>
      <c r="B460" s="957"/>
      <c r="C460" s="958"/>
      <c r="D460" s="971" t="s">
        <v>8409</v>
      </c>
      <c r="E460" s="825"/>
      <c r="F460" s="825" t="s">
        <v>8410</v>
      </c>
      <c r="G460" s="959">
        <v>25.0</v>
      </c>
      <c r="H460" s="960" t="s">
        <v>1991</v>
      </c>
      <c r="I460" s="967">
        <f t="shared" si="29"/>
        <v>693800</v>
      </c>
      <c r="J460" s="532"/>
      <c r="K460" s="532"/>
      <c r="L460" s="532"/>
      <c r="M460" s="532"/>
      <c r="N460" s="532"/>
      <c r="O460" s="532"/>
      <c r="P460" s="532"/>
      <c r="Q460" s="532"/>
      <c r="R460" s="532"/>
      <c r="S460" s="532"/>
      <c r="T460" s="532"/>
      <c r="U460" s="532"/>
      <c r="V460" s="532"/>
      <c r="W460" s="532"/>
      <c r="X460" s="532"/>
      <c r="Y460" s="532"/>
      <c r="Z460" s="532"/>
    </row>
    <row r="461" ht="19.5" customHeight="1">
      <c r="A461" s="970">
        <v>46160.0</v>
      </c>
      <c r="B461" s="957"/>
      <c r="C461" s="958"/>
      <c r="D461" s="971" t="s">
        <v>8409</v>
      </c>
      <c r="E461" s="825"/>
      <c r="F461" s="825" t="s">
        <v>8410</v>
      </c>
      <c r="G461" s="959">
        <v>15.0</v>
      </c>
      <c r="H461" s="960" t="s">
        <v>8487</v>
      </c>
      <c r="I461" s="967">
        <f t="shared" si="29"/>
        <v>416280</v>
      </c>
      <c r="J461" s="532"/>
      <c r="K461" s="532"/>
      <c r="L461" s="532"/>
      <c r="M461" s="532"/>
      <c r="N461" s="532"/>
      <c r="O461" s="532"/>
      <c r="P461" s="532"/>
      <c r="Q461" s="532"/>
      <c r="R461" s="532"/>
      <c r="S461" s="532"/>
      <c r="T461" s="532"/>
      <c r="U461" s="532"/>
      <c r="V461" s="532"/>
      <c r="W461" s="532"/>
      <c r="X461" s="532"/>
      <c r="Y461" s="532"/>
      <c r="Z461" s="532"/>
    </row>
    <row r="462" ht="19.5" customHeight="1">
      <c r="A462" s="970">
        <v>46160.0</v>
      </c>
      <c r="B462" s="957"/>
      <c r="C462" s="958"/>
      <c r="D462" s="971" t="s">
        <v>8409</v>
      </c>
      <c r="E462" s="825"/>
      <c r="F462" s="825" t="s">
        <v>8410</v>
      </c>
      <c r="G462" s="959">
        <v>15.0</v>
      </c>
      <c r="H462" s="960" t="s">
        <v>4270</v>
      </c>
      <c r="I462" s="967">
        <f t="shared" si="29"/>
        <v>416280</v>
      </c>
      <c r="J462" s="532"/>
      <c r="K462" s="532"/>
      <c r="L462" s="532"/>
      <c r="M462" s="532"/>
      <c r="N462" s="532"/>
      <c r="O462" s="532"/>
      <c r="P462" s="532"/>
      <c r="Q462" s="532"/>
      <c r="R462" s="532"/>
      <c r="S462" s="532"/>
      <c r="T462" s="532"/>
      <c r="U462" s="532"/>
      <c r="V462" s="532"/>
      <c r="W462" s="532"/>
      <c r="X462" s="532"/>
      <c r="Y462" s="532"/>
      <c r="Z462" s="532"/>
    </row>
    <row r="463" ht="19.5" customHeight="1">
      <c r="A463" s="970">
        <v>46161.0</v>
      </c>
      <c r="B463" s="957"/>
      <c r="C463" s="958"/>
      <c r="D463" s="971" t="s">
        <v>8488</v>
      </c>
      <c r="E463" s="825"/>
      <c r="F463" s="825" t="s">
        <v>8410</v>
      </c>
      <c r="G463" s="959">
        <v>35.0</v>
      </c>
      <c r="H463" s="960" t="s">
        <v>8489</v>
      </c>
      <c r="I463" s="967">
        <f t="shared" si="29"/>
        <v>971320</v>
      </c>
      <c r="J463" s="532"/>
      <c r="K463" s="532"/>
      <c r="L463" s="532"/>
      <c r="M463" s="532"/>
      <c r="N463" s="532"/>
      <c r="O463" s="532"/>
      <c r="P463" s="532"/>
      <c r="Q463" s="532"/>
      <c r="R463" s="532"/>
      <c r="S463" s="532"/>
      <c r="T463" s="532"/>
      <c r="U463" s="532"/>
      <c r="V463" s="532"/>
      <c r="W463" s="532"/>
      <c r="X463" s="532"/>
      <c r="Y463" s="532"/>
      <c r="Z463" s="532"/>
    </row>
    <row r="464" ht="19.5" customHeight="1">
      <c r="A464" s="970">
        <v>46161.0</v>
      </c>
      <c r="B464" s="957"/>
      <c r="C464" s="958"/>
      <c r="D464" s="971" t="s">
        <v>8488</v>
      </c>
      <c r="E464" s="825"/>
      <c r="F464" s="825" t="s">
        <v>8410</v>
      </c>
      <c r="G464" s="959">
        <v>25.0</v>
      </c>
      <c r="H464" s="960" t="s">
        <v>5484</v>
      </c>
      <c r="I464" s="967">
        <f t="shared" si="29"/>
        <v>693800</v>
      </c>
      <c r="J464" s="532"/>
      <c r="K464" s="532"/>
      <c r="L464" s="532"/>
      <c r="M464" s="532"/>
      <c r="N464" s="532"/>
      <c r="O464" s="532"/>
      <c r="P464" s="532"/>
      <c r="Q464" s="532"/>
      <c r="R464" s="532"/>
      <c r="S464" s="532"/>
      <c r="T464" s="532"/>
      <c r="U464" s="532"/>
      <c r="V464" s="532"/>
      <c r="W464" s="532"/>
      <c r="X464" s="532"/>
      <c r="Y464" s="532"/>
      <c r="Z464" s="532"/>
    </row>
    <row r="465" ht="19.5" customHeight="1">
      <c r="A465" s="970">
        <v>46161.0</v>
      </c>
      <c r="B465" s="957"/>
      <c r="C465" s="958"/>
      <c r="D465" s="971" t="s">
        <v>8409</v>
      </c>
      <c r="E465" s="825"/>
      <c r="F465" s="825" t="s">
        <v>8410</v>
      </c>
      <c r="G465" s="959">
        <v>25.0</v>
      </c>
      <c r="H465" s="960" t="s">
        <v>1144</v>
      </c>
      <c r="I465" s="967">
        <f t="shared" si="29"/>
        <v>693800</v>
      </c>
      <c r="J465" s="532"/>
      <c r="K465" s="532"/>
      <c r="L465" s="532"/>
      <c r="M465" s="532"/>
      <c r="N465" s="532"/>
      <c r="O465" s="532"/>
      <c r="P465" s="532"/>
      <c r="Q465" s="532"/>
      <c r="R465" s="532"/>
      <c r="S465" s="532"/>
      <c r="T465" s="532"/>
      <c r="U465" s="532"/>
      <c r="V465" s="532"/>
      <c r="W465" s="532"/>
      <c r="X465" s="532"/>
      <c r="Y465" s="532"/>
      <c r="Z465" s="532"/>
    </row>
    <row r="466" ht="19.5" customHeight="1">
      <c r="A466" s="970">
        <v>46161.0</v>
      </c>
      <c r="B466" s="957"/>
      <c r="C466" s="958"/>
      <c r="D466" s="971" t="s">
        <v>8409</v>
      </c>
      <c r="E466" s="825"/>
      <c r="F466" s="825" t="s">
        <v>8410</v>
      </c>
      <c r="G466" s="959">
        <v>15.0</v>
      </c>
      <c r="H466" s="960" t="s">
        <v>5480</v>
      </c>
      <c r="I466" s="967">
        <f t="shared" si="29"/>
        <v>416280</v>
      </c>
      <c r="J466" s="532"/>
      <c r="K466" s="532"/>
      <c r="L466" s="532"/>
      <c r="M466" s="532"/>
      <c r="N466" s="532"/>
      <c r="O466" s="532"/>
      <c r="P466" s="532"/>
      <c r="Q466" s="532"/>
      <c r="R466" s="532"/>
      <c r="S466" s="532"/>
      <c r="T466" s="532"/>
      <c r="U466" s="532"/>
      <c r="V466" s="532"/>
      <c r="W466" s="532"/>
      <c r="X466" s="532"/>
      <c r="Y466" s="532"/>
      <c r="Z466" s="532"/>
    </row>
    <row r="467" ht="19.5" customHeight="1">
      <c r="A467" s="970">
        <v>46162.0</v>
      </c>
      <c r="B467" s="957"/>
      <c r="C467" s="958"/>
      <c r="D467" s="971" t="s">
        <v>8409</v>
      </c>
      <c r="E467" s="825"/>
      <c r="F467" s="825" t="s">
        <v>8410</v>
      </c>
      <c r="G467" s="959">
        <v>130.0</v>
      </c>
      <c r="H467" s="960" t="s">
        <v>8490</v>
      </c>
      <c r="I467" s="967">
        <f t="shared" si="29"/>
        <v>3607760</v>
      </c>
      <c r="J467" s="532"/>
      <c r="K467" s="532"/>
      <c r="L467" s="532"/>
      <c r="M467" s="532"/>
      <c r="N467" s="532"/>
      <c r="O467" s="532"/>
      <c r="P467" s="532"/>
      <c r="Q467" s="532"/>
      <c r="R467" s="532"/>
      <c r="S467" s="532"/>
      <c r="T467" s="532"/>
      <c r="U467" s="532"/>
      <c r="V467" s="532"/>
      <c r="W467" s="532"/>
      <c r="X467" s="532"/>
      <c r="Y467" s="532"/>
      <c r="Z467" s="532"/>
    </row>
    <row r="468" ht="19.5" customHeight="1">
      <c r="A468" s="970">
        <v>46162.0</v>
      </c>
      <c r="B468" s="957"/>
      <c r="C468" s="958"/>
      <c r="D468" s="971" t="s">
        <v>8409</v>
      </c>
      <c r="E468" s="825"/>
      <c r="F468" s="825" t="s">
        <v>8410</v>
      </c>
      <c r="G468" s="959">
        <v>15.0</v>
      </c>
      <c r="H468" s="960" t="s">
        <v>2920</v>
      </c>
      <c r="I468" s="967">
        <f t="shared" si="29"/>
        <v>416280</v>
      </c>
      <c r="J468" s="532"/>
      <c r="K468" s="532"/>
      <c r="L468" s="532"/>
      <c r="M468" s="532"/>
      <c r="N468" s="532"/>
      <c r="O468" s="532"/>
      <c r="P468" s="532"/>
      <c r="Q468" s="532"/>
      <c r="R468" s="532"/>
      <c r="S468" s="532"/>
      <c r="T468" s="532"/>
      <c r="U468" s="532"/>
      <c r="V468" s="532"/>
      <c r="W468" s="532"/>
      <c r="X468" s="532"/>
      <c r="Y468" s="532"/>
      <c r="Z468" s="532"/>
    </row>
    <row r="469" ht="19.5" customHeight="1">
      <c r="A469" s="970">
        <v>46162.0</v>
      </c>
      <c r="B469" s="957"/>
      <c r="C469" s="958"/>
      <c r="D469" s="971" t="s">
        <v>8409</v>
      </c>
      <c r="E469" s="825"/>
      <c r="F469" s="825" t="s">
        <v>8410</v>
      </c>
      <c r="G469" s="959">
        <v>15.0</v>
      </c>
      <c r="H469" s="960" t="s">
        <v>5426</v>
      </c>
      <c r="I469" s="967">
        <f t="shared" si="29"/>
        <v>416280</v>
      </c>
      <c r="J469" s="532"/>
      <c r="K469" s="532"/>
      <c r="L469" s="532"/>
      <c r="M469" s="532"/>
      <c r="N469" s="532"/>
      <c r="O469" s="532"/>
      <c r="P469" s="532"/>
      <c r="Q469" s="532"/>
      <c r="R469" s="532"/>
      <c r="S469" s="532"/>
      <c r="T469" s="532"/>
      <c r="U469" s="532"/>
      <c r="V469" s="532"/>
      <c r="W469" s="532"/>
      <c r="X469" s="532"/>
      <c r="Y469" s="532"/>
      <c r="Z469" s="532"/>
    </row>
    <row r="470" ht="19.5" customHeight="1">
      <c r="A470" s="970">
        <v>46163.0</v>
      </c>
      <c r="B470" s="957"/>
      <c r="C470" s="958"/>
      <c r="D470" s="966" t="s">
        <v>8416</v>
      </c>
      <c r="E470" s="825"/>
      <c r="F470" s="825" t="s">
        <v>8410</v>
      </c>
      <c r="G470" s="959">
        <v>10.0</v>
      </c>
      <c r="H470" s="960" t="s">
        <v>8491</v>
      </c>
      <c r="I470" s="967">
        <f t="shared" si="29"/>
        <v>277520</v>
      </c>
      <c r="J470" s="532"/>
      <c r="K470" s="532"/>
      <c r="L470" s="532"/>
      <c r="M470" s="532"/>
      <c r="N470" s="532"/>
      <c r="O470" s="532"/>
      <c r="P470" s="532"/>
      <c r="Q470" s="532"/>
      <c r="R470" s="532"/>
      <c r="S470" s="532"/>
      <c r="T470" s="532"/>
      <c r="U470" s="532"/>
      <c r="V470" s="532"/>
      <c r="W470" s="532"/>
      <c r="X470" s="532"/>
      <c r="Y470" s="532"/>
      <c r="Z470" s="532"/>
    </row>
    <row r="471" ht="19.5" customHeight="1">
      <c r="A471" s="970">
        <v>46165.0</v>
      </c>
      <c r="B471" s="957"/>
      <c r="C471" s="958"/>
      <c r="D471" s="966" t="s">
        <v>8416</v>
      </c>
      <c r="E471" s="825"/>
      <c r="F471" s="825" t="s">
        <v>8410</v>
      </c>
      <c r="G471" s="959">
        <v>45.0</v>
      </c>
      <c r="H471" s="960" t="s">
        <v>1613</v>
      </c>
      <c r="I471" s="967">
        <f t="shared" si="29"/>
        <v>1248840</v>
      </c>
      <c r="J471" s="532"/>
      <c r="K471" s="532"/>
      <c r="L471" s="532"/>
      <c r="M471" s="532"/>
      <c r="N471" s="532"/>
      <c r="O471" s="532"/>
      <c r="P471" s="532"/>
      <c r="Q471" s="532"/>
      <c r="R471" s="532"/>
      <c r="S471" s="532"/>
      <c r="T471" s="532"/>
      <c r="U471" s="532"/>
      <c r="V471" s="532"/>
      <c r="W471" s="532"/>
      <c r="X471" s="532"/>
      <c r="Y471" s="532"/>
      <c r="Z471" s="532"/>
    </row>
    <row r="472" ht="19.5" customHeight="1">
      <c r="A472" s="970">
        <v>46164.0</v>
      </c>
      <c r="B472" s="957"/>
      <c r="C472" s="958"/>
      <c r="D472" s="971" t="s">
        <v>8409</v>
      </c>
      <c r="E472" s="825"/>
      <c r="F472" s="825" t="s">
        <v>8410</v>
      </c>
      <c r="G472" s="959">
        <v>15.0</v>
      </c>
      <c r="H472" s="960" t="s">
        <v>2719</v>
      </c>
      <c r="I472" s="967">
        <f t="shared" si="29"/>
        <v>416280</v>
      </c>
      <c r="J472" s="532"/>
      <c r="K472" s="532"/>
      <c r="L472" s="532"/>
      <c r="M472" s="532"/>
      <c r="N472" s="532"/>
      <c r="O472" s="532"/>
      <c r="P472" s="532"/>
      <c r="Q472" s="532"/>
      <c r="R472" s="532"/>
      <c r="S472" s="532"/>
      <c r="T472" s="532"/>
      <c r="U472" s="532"/>
      <c r="V472" s="532"/>
      <c r="W472" s="532"/>
      <c r="X472" s="532"/>
      <c r="Y472" s="532"/>
      <c r="Z472" s="532"/>
    </row>
    <row r="473" ht="19.5" customHeight="1">
      <c r="A473" s="970">
        <v>46164.0</v>
      </c>
      <c r="B473" s="957"/>
      <c r="C473" s="958"/>
      <c r="D473" s="971" t="s">
        <v>8409</v>
      </c>
      <c r="E473" s="825"/>
      <c r="F473" s="825" t="s">
        <v>8410</v>
      </c>
      <c r="G473" s="959">
        <v>15.0</v>
      </c>
      <c r="H473" s="960" t="s">
        <v>2456</v>
      </c>
      <c r="I473" s="967">
        <f t="shared" si="29"/>
        <v>416280</v>
      </c>
      <c r="J473" s="532"/>
      <c r="K473" s="532"/>
      <c r="L473" s="532"/>
      <c r="M473" s="532"/>
      <c r="N473" s="532"/>
      <c r="O473" s="532"/>
      <c r="P473" s="532"/>
      <c r="Q473" s="532"/>
      <c r="R473" s="532"/>
      <c r="S473" s="532"/>
      <c r="T473" s="532"/>
      <c r="U473" s="532"/>
      <c r="V473" s="532"/>
      <c r="W473" s="532"/>
      <c r="X473" s="532"/>
      <c r="Y473" s="532"/>
      <c r="Z473" s="532"/>
    </row>
    <row r="474" ht="19.5" customHeight="1">
      <c r="A474" s="970">
        <v>46164.0</v>
      </c>
      <c r="B474" s="957"/>
      <c r="C474" s="958"/>
      <c r="D474" s="971" t="s">
        <v>8409</v>
      </c>
      <c r="E474" s="825"/>
      <c r="F474" s="825" t="s">
        <v>8410</v>
      </c>
      <c r="G474" s="959">
        <v>5.0</v>
      </c>
      <c r="H474" s="960" t="s">
        <v>1966</v>
      </c>
      <c r="I474" s="967">
        <f t="shared" si="29"/>
        <v>138760</v>
      </c>
      <c r="J474" s="532"/>
      <c r="K474" s="532"/>
      <c r="L474" s="532"/>
      <c r="M474" s="532"/>
      <c r="N474" s="532"/>
      <c r="O474" s="532"/>
      <c r="P474" s="532"/>
      <c r="Q474" s="532"/>
      <c r="R474" s="532"/>
      <c r="S474" s="532"/>
      <c r="T474" s="532"/>
      <c r="U474" s="532"/>
      <c r="V474" s="532"/>
      <c r="W474" s="532"/>
      <c r="X474" s="532"/>
      <c r="Y474" s="532"/>
      <c r="Z474" s="532"/>
    </row>
    <row r="475" ht="19.5" customHeight="1">
      <c r="A475" s="970">
        <v>46164.0</v>
      </c>
      <c r="B475" s="957"/>
      <c r="C475" s="958"/>
      <c r="D475" s="971" t="s">
        <v>8409</v>
      </c>
      <c r="E475" s="825"/>
      <c r="F475" s="825" t="s">
        <v>8410</v>
      </c>
      <c r="G475" s="959">
        <v>4.0</v>
      </c>
      <c r="H475" s="960" t="s">
        <v>1613</v>
      </c>
      <c r="I475" s="967">
        <f t="shared" si="29"/>
        <v>111008</v>
      </c>
      <c r="J475" s="532"/>
      <c r="K475" s="532"/>
      <c r="L475" s="532"/>
      <c r="M475" s="532"/>
      <c r="N475" s="532"/>
      <c r="O475" s="532"/>
      <c r="P475" s="532"/>
      <c r="Q475" s="532"/>
      <c r="R475" s="532"/>
      <c r="S475" s="532"/>
      <c r="T475" s="532"/>
      <c r="U475" s="532"/>
      <c r="V475" s="532"/>
      <c r="W475" s="532"/>
      <c r="X475" s="532"/>
      <c r="Y475" s="532"/>
      <c r="Z475" s="532"/>
    </row>
    <row r="476" ht="19.5" customHeight="1">
      <c r="A476" s="970">
        <v>46165.0</v>
      </c>
      <c r="B476" s="957"/>
      <c r="C476" s="958"/>
      <c r="D476" s="971" t="s">
        <v>8409</v>
      </c>
      <c r="E476" s="825"/>
      <c r="F476" s="825" t="s">
        <v>8410</v>
      </c>
      <c r="G476" s="959">
        <v>15.0</v>
      </c>
      <c r="H476" s="960" t="s">
        <v>5534</v>
      </c>
      <c r="I476" s="967">
        <f t="shared" si="29"/>
        <v>416280</v>
      </c>
      <c r="J476" s="532"/>
      <c r="K476" s="532"/>
      <c r="L476" s="532"/>
      <c r="M476" s="532"/>
      <c r="N476" s="532"/>
      <c r="O476" s="532"/>
      <c r="P476" s="532"/>
      <c r="Q476" s="532"/>
      <c r="R476" s="532"/>
      <c r="S476" s="532"/>
      <c r="T476" s="532"/>
      <c r="U476" s="532"/>
      <c r="V476" s="532"/>
      <c r="W476" s="532"/>
      <c r="X476" s="532"/>
      <c r="Y476" s="532"/>
      <c r="Z476" s="532"/>
    </row>
    <row r="477" ht="19.5" customHeight="1">
      <c r="A477" s="970"/>
      <c r="B477" s="957"/>
      <c r="C477" s="958"/>
      <c r="D477" s="971"/>
      <c r="E477" s="825"/>
      <c r="F477" s="825"/>
      <c r="G477" s="959"/>
      <c r="H477" s="960"/>
      <c r="I477" s="967"/>
      <c r="J477" s="532"/>
      <c r="K477" s="532"/>
      <c r="L477" s="532"/>
      <c r="M477" s="532"/>
      <c r="N477" s="532"/>
      <c r="O477" s="532"/>
      <c r="P477" s="532"/>
      <c r="Q477" s="532"/>
      <c r="R477" s="532"/>
      <c r="S477" s="532"/>
      <c r="T477" s="532"/>
      <c r="U477" s="532"/>
      <c r="V477" s="532"/>
      <c r="W477" s="532"/>
      <c r="X477" s="532"/>
      <c r="Y477" s="532"/>
      <c r="Z477" s="532"/>
    </row>
    <row r="478" ht="19.5" customHeight="1">
      <c r="A478" s="970"/>
      <c r="B478" s="957"/>
      <c r="C478" s="958"/>
      <c r="D478" s="971"/>
      <c r="E478" s="825"/>
      <c r="F478" s="825"/>
      <c r="G478" s="959"/>
      <c r="H478" s="960"/>
      <c r="I478" s="967"/>
      <c r="J478" s="532"/>
      <c r="K478" s="532"/>
      <c r="L478" s="532"/>
      <c r="M478" s="532"/>
      <c r="N478" s="532"/>
      <c r="O478" s="532"/>
      <c r="P478" s="532"/>
      <c r="Q478" s="532"/>
      <c r="R478" s="532"/>
      <c r="S478" s="532"/>
      <c r="T478" s="532"/>
      <c r="U478" s="532"/>
      <c r="V478" s="532"/>
      <c r="W478" s="532"/>
      <c r="X478" s="532"/>
      <c r="Y478" s="532"/>
      <c r="Z478" s="532"/>
    </row>
    <row r="479" ht="19.5" customHeight="1">
      <c r="A479" s="970"/>
      <c r="B479" s="957"/>
      <c r="C479" s="958"/>
      <c r="D479" s="971"/>
      <c r="E479" s="825"/>
      <c r="F479" s="825"/>
      <c r="G479" s="959"/>
      <c r="H479" s="960"/>
      <c r="I479" s="967"/>
      <c r="J479" s="532"/>
      <c r="K479" s="532"/>
      <c r="L479" s="532"/>
      <c r="M479" s="532"/>
      <c r="N479" s="532"/>
      <c r="O479" s="532"/>
      <c r="P479" s="532"/>
      <c r="Q479" s="532"/>
      <c r="R479" s="532"/>
      <c r="S479" s="532"/>
      <c r="T479" s="532"/>
      <c r="U479" s="532"/>
      <c r="V479" s="532"/>
      <c r="W479" s="532"/>
      <c r="X479" s="532"/>
      <c r="Y479" s="532"/>
      <c r="Z479" s="532"/>
    </row>
    <row r="480" ht="19.5" customHeight="1">
      <c r="A480" s="970">
        <v>46168.0</v>
      </c>
      <c r="B480" s="957"/>
      <c r="C480" s="958"/>
      <c r="D480" s="966" t="s">
        <v>8416</v>
      </c>
      <c r="E480" s="825"/>
      <c r="F480" s="825" t="s">
        <v>8410</v>
      </c>
      <c r="G480" s="959">
        <v>20.0</v>
      </c>
      <c r="H480" s="960" t="s">
        <v>1613</v>
      </c>
      <c r="I480" s="967">
        <f t="shared" ref="I480:I515" si="30">27752*G480</f>
        <v>555040</v>
      </c>
      <c r="J480" s="532"/>
      <c r="K480" s="532"/>
      <c r="L480" s="532"/>
      <c r="M480" s="532"/>
      <c r="N480" s="532"/>
      <c r="O480" s="532"/>
      <c r="P480" s="532"/>
      <c r="Q480" s="532"/>
      <c r="R480" s="532"/>
      <c r="S480" s="532"/>
      <c r="T480" s="532"/>
      <c r="U480" s="532"/>
      <c r="V480" s="532"/>
      <c r="W480" s="532"/>
      <c r="X480" s="532"/>
      <c r="Y480" s="532"/>
      <c r="Z480" s="532"/>
    </row>
    <row r="481" ht="19.5" customHeight="1">
      <c r="A481" s="970">
        <v>46168.0</v>
      </c>
      <c r="B481" s="957"/>
      <c r="C481" s="958"/>
      <c r="D481" s="966" t="s">
        <v>8416</v>
      </c>
      <c r="E481" s="825"/>
      <c r="F481" s="825" t="s">
        <v>8410</v>
      </c>
      <c r="G481" s="959">
        <v>20.0</v>
      </c>
      <c r="H481" s="960" t="s">
        <v>8492</v>
      </c>
      <c r="I481" s="967">
        <f t="shared" si="30"/>
        <v>555040</v>
      </c>
      <c r="J481" s="532"/>
      <c r="K481" s="532"/>
      <c r="L481" s="532"/>
      <c r="M481" s="532"/>
      <c r="N481" s="532"/>
      <c r="O481" s="532"/>
      <c r="P481" s="532"/>
      <c r="Q481" s="532"/>
      <c r="R481" s="532"/>
      <c r="S481" s="532"/>
      <c r="T481" s="532"/>
      <c r="U481" s="532"/>
      <c r="V481" s="532"/>
      <c r="W481" s="532"/>
      <c r="X481" s="532"/>
      <c r="Y481" s="532"/>
      <c r="Z481" s="532"/>
    </row>
    <row r="482" ht="19.5" customHeight="1">
      <c r="A482" s="970">
        <v>46170.0</v>
      </c>
      <c r="B482" s="957"/>
      <c r="C482" s="958"/>
      <c r="D482" s="971" t="s">
        <v>8409</v>
      </c>
      <c r="E482" s="825"/>
      <c r="F482" s="825" t="s">
        <v>8410</v>
      </c>
      <c r="G482" s="959">
        <v>3.0</v>
      </c>
      <c r="H482" s="960" t="s">
        <v>3146</v>
      </c>
      <c r="I482" s="967">
        <f t="shared" si="30"/>
        <v>83256</v>
      </c>
      <c r="J482" s="532"/>
      <c r="K482" s="532"/>
      <c r="L482" s="532"/>
      <c r="M482" s="532"/>
      <c r="N482" s="532"/>
      <c r="O482" s="532"/>
      <c r="P482" s="532"/>
      <c r="Q482" s="532"/>
      <c r="R482" s="532"/>
      <c r="S482" s="532"/>
      <c r="T482" s="532"/>
      <c r="U482" s="532"/>
      <c r="V482" s="532"/>
      <c r="W482" s="532"/>
      <c r="X482" s="532"/>
      <c r="Y482" s="532"/>
      <c r="Z482" s="532"/>
    </row>
    <row r="483" ht="19.5" customHeight="1">
      <c r="A483" s="970">
        <v>46175.0</v>
      </c>
      <c r="B483" s="957"/>
      <c r="C483" s="958"/>
      <c r="D483" s="971" t="s">
        <v>8409</v>
      </c>
      <c r="E483" s="825"/>
      <c r="F483" s="825" t="s">
        <v>8410</v>
      </c>
      <c r="G483" s="959">
        <v>5.0</v>
      </c>
      <c r="H483" s="960" t="s">
        <v>8493</v>
      </c>
      <c r="I483" s="967">
        <f t="shared" si="30"/>
        <v>138760</v>
      </c>
      <c r="J483" s="532"/>
      <c r="K483" s="532"/>
      <c r="L483" s="532"/>
      <c r="M483" s="532"/>
      <c r="N483" s="532"/>
      <c r="O483" s="532"/>
      <c r="P483" s="532"/>
      <c r="Q483" s="532"/>
      <c r="R483" s="532"/>
      <c r="S483" s="532"/>
      <c r="T483" s="532"/>
      <c r="U483" s="532"/>
      <c r="V483" s="532"/>
      <c r="W483" s="532"/>
      <c r="X483" s="532"/>
      <c r="Y483" s="532"/>
      <c r="Z483" s="532"/>
    </row>
    <row r="484" ht="19.5" customHeight="1">
      <c r="A484" s="970">
        <v>46176.0</v>
      </c>
      <c r="B484" s="957"/>
      <c r="C484" s="958"/>
      <c r="D484" s="971" t="s">
        <v>8409</v>
      </c>
      <c r="E484" s="825"/>
      <c r="F484" s="825" t="s">
        <v>8410</v>
      </c>
      <c r="G484" s="959">
        <v>15.0</v>
      </c>
      <c r="H484" s="960" t="s">
        <v>2568</v>
      </c>
      <c r="I484" s="967">
        <f t="shared" si="30"/>
        <v>416280</v>
      </c>
      <c r="J484" s="532"/>
      <c r="K484" s="532"/>
      <c r="L484" s="532"/>
      <c r="M484" s="532"/>
      <c r="N484" s="532"/>
      <c r="O484" s="532"/>
      <c r="P484" s="532"/>
      <c r="Q484" s="532"/>
      <c r="R484" s="532"/>
      <c r="S484" s="532"/>
      <c r="T484" s="532"/>
      <c r="U484" s="532"/>
      <c r="V484" s="532"/>
      <c r="W484" s="532"/>
      <c r="X484" s="532"/>
      <c r="Y484" s="532"/>
      <c r="Z484" s="532"/>
    </row>
    <row r="485" ht="19.5" customHeight="1">
      <c r="A485" s="970">
        <v>46176.0</v>
      </c>
      <c r="B485" s="957"/>
      <c r="C485" s="958"/>
      <c r="D485" s="971" t="s">
        <v>8409</v>
      </c>
      <c r="E485" s="825"/>
      <c r="F485" s="825" t="s">
        <v>8410</v>
      </c>
      <c r="G485" s="959">
        <v>7.0</v>
      </c>
      <c r="H485" s="960" t="s">
        <v>1966</v>
      </c>
      <c r="I485" s="967">
        <f t="shared" si="30"/>
        <v>194264</v>
      </c>
      <c r="J485" s="532"/>
      <c r="K485" s="532"/>
      <c r="L485" s="532"/>
      <c r="M485" s="532"/>
      <c r="N485" s="532"/>
      <c r="O485" s="532"/>
      <c r="P485" s="532"/>
      <c r="Q485" s="532"/>
      <c r="R485" s="532"/>
      <c r="S485" s="532"/>
      <c r="T485" s="532"/>
      <c r="U485" s="532"/>
      <c r="V485" s="532"/>
      <c r="W485" s="532"/>
      <c r="X485" s="532"/>
      <c r="Y485" s="532"/>
      <c r="Z485" s="532"/>
    </row>
    <row r="486" ht="19.5" customHeight="1">
      <c r="A486" s="970">
        <v>46176.0</v>
      </c>
      <c r="B486" s="957"/>
      <c r="C486" s="958"/>
      <c r="D486" s="971" t="s">
        <v>8409</v>
      </c>
      <c r="E486" s="825"/>
      <c r="F486" s="825" t="s">
        <v>8410</v>
      </c>
      <c r="G486" s="959">
        <v>10.0</v>
      </c>
      <c r="H486" s="960" t="s">
        <v>1191</v>
      </c>
      <c r="I486" s="967">
        <f t="shared" si="30"/>
        <v>277520</v>
      </c>
      <c r="J486" s="532"/>
      <c r="K486" s="532"/>
      <c r="L486" s="532"/>
      <c r="M486" s="532"/>
      <c r="N486" s="532"/>
      <c r="O486" s="532"/>
      <c r="P486" s="532"/>
      <c r="Q486" s="532"/>
      <c r="R486" s="532"/>
      <c r="S486" s="532"/>
      <c r="T486" s="532"/>
      <c r="U486" s="532"/>
      <c r="V486" s="532"/>
      <c r="W486" s="532"/>
      <c r="X486" s="532"/>
      <c r="Y486" s="532"/>
      <c r="Z486" s="532"/>
    </row>
    <row r="487" ht="19.5" customHeight="1">
      <c r="A487" s="970">
        <v>46176.0</v>
      </c>
      <c r="B487" s="957"/>
      <c r="C487" s="958"/>
      <c r="D487" s="966" t="s">
        <v>8416</v>
      </c>
      <c r="E487" s="825"/>
      <c r="F487" s="825" t="s">
        <v>8410</v>
      </c>
      <c r="G487" s="959">
        <v>10.0</v>
      </c>
      <c r="H487" s="960" t="s">
        <v>1144</v>
      </c>
      <c r="I487" s="967">
        <f t="shared" si="30"/>
        <v>277520</v>
      </c>
      <c r="J487" s="532"/>
      <c r="K487" s="532"/>
      <c r="L487" s="532"/>
      <c r="M487" s="532"/>
      <c r="N487" s="532"/>
      <c r="O487" s="532"/>
      <c r="P487" s="532"/>
      <c r="Q487" s="532"/>
      <c r="R487" s="532"/>
      <c r="S487" s="532"/>
      <c r="T487" s="532"/>
      <c r="U487" s="532"/>
      <c r="V487" s="532"/>
      <c r="W487" s="532"/>
      <c r="X487" s="532"/>
      <c r="Y487" s="532"/>
      <c r="Z487" s="532"/>
    </row>
    <row r="488" ht="19.5" customHeight="1">
      <c r="A488" s="970">
        <v>46176.0</v>
      </c>
      <c r="B488" s="957"/>
      <c r="C488" s="958"/>
      <c r="D488" s="966" t="s">
        <v>8416</v>
      </c>
      <c r="E488" s="825"/>
      <c r="F488" s="825" t="s">
        <v>8410</v>
      </c>
      <c r="G488" s="959">
        <v>3.0</v>
      </c>
      <c r="H488" s="960" t="s">
        <v>2622</v>
      </c>
      <c r="I488" s="967">
        <f t="shared" si="30"/>
        <v>83256</v>
      </c>
      <c r="J488" s="532"/>
      <c r="K488" s="532"/>
      <c r="L488" s="532"/>
      <c r="M488" s="532"/>
      <c r="N488" s="532"/>
      <c r="O488" s="532"/>
      <c r="P488" s="532"/>
      <c r="Q488" s="532"/>
      <c r="R488" s="532"/>
      <c r="S488" s="532"/>
      <c r="T488" s="532"/>
      <c r="U488" s="532"/>
      <c r="V488" s="532"/>
      <c r="W488" s="532"/>
      <c r="X488" s="532"/>
      <c r="Y488" s="532"/>
      <c r="Z488" s="532"/>
    </row>
    <row r="489" ht="19.5" customHeight="1">
      <c r="A489" s="970">
        <v>46177.0</v>
      </c>
      <c r="B489" s="957"/>
      <c r="C489" s="958"/>
      <c r="D489" s="966" t="s">
        <v>8416</v>
      </c>
      <c r="E489" s="825"/>
      <c r="F489" s="825" t="s">
        <v>8410</v>
      </c>
      <c r="G489" s="959">
        <v>20.0</v>
      </c>
      <c r="H489" s="960" t="s">
        <v>1335</v>
      </c>
      <c r="I489" s="967">
        <f t="shared" si="30"/>
        <v>555040</v>
      </c>
      <c r="J489" s="532"/>
      <c r="K489" s="532"/>
      <c r="L489" s="532"/>
      <c r="M489" s="532"/>
      <c r="N489" s="532"/>
      <c r="O489" s="532"/>
      <c r="P489" s="532"/>
      <c r="Q489" s="532"/>
      <c r="R489" s="532"/>
      <c r="S489" s="532"/>
      <c r="T489" s="532"/>
      <c r="U489" s="532"/>
      <c r="V489" s="532"/>
      <c r="W489" s="532"/>
      <c r="X489" s="532"/>
      <c r="Y489" s="532"/>
      <c r="Z489" s="532"/>
    </row>
    <row r="490" ht="19.5" customHeight="1">
      <c r="A490" s="970">
        <v>46191.0</v>
      </c>
      <c r="B490" s="957"/>
      <c r="C490" s="958"/>
      <c r="D490" s="966" t="s">
        <v>8416</v>
      </c>
      <c r="E490" s="825"/>
      <c r="F490" s="825" t="s">
        <v>8410</v>
      </c>
      <c r="G490" s="959">
        <v>5.0</v>
      </c>
      <c r="H490" s="960" t="s">
        <v>5404</v>
      </c>
      <c r="I490" s="967">
        <f t="shared" si="30"/>
        <v>138760</v>
      </c>
      <c r="J490" s="532"/>
      <c r="K490" s="532"/>
      <c r="L490" s="532"/>
      <c r="M490" s="532"/>
      <c r="N490" s="532"/>
      <c r="O490" s="532"/>
      <c r="P490" s="532"/>
      <c r="Q490" s="532"/>
      <c r="R490" s="532"/>
      <c r="S490" s="532"/>
      <c r="T490" s="532"/>
      <c r="U490" s="532"/>
      <c r="V490" s="532"/>
      <c r="W490" s="532"/>
      <c r="X490" s="532"/>
      <c r="Y490" s="532"/>
      <c r="Z490" s="532"/>
    </row>
    <row r="491" ht="19.5" customHeight="1">
      <c r="A491" s="970">
        <v>46191.0</v>
      </c>
      <c r="B491" s="957"/>
      <c r="C491" s="958"/>
      <c r="D491" s="971" t="s">
        <v>8494</v>
      </c>
      <c r="E491" s="825"/>
      <c r="F491" s="825" t="s">
        <v>8410</v>
      </c>
      <c r="G491" s="959">
        <v>30.0</v>
      </c>
      <c r="H491" s="960" t="s">
        <v>5578</v>
      </c>
      <c r="I491" s="967">
        <f t="shared" si="30"/>
        <v>832560</v>
      </c>
      <c r="J491" s="532"/>
      <c r="K491" s="532"/>
      <c r="L491" s="532"/>
      <c r="M491" s="532"/>
      <c r="N491" s="532"/>
      <c r="O491" s="532"/>
      <c r="P491" s="532"/>
      <c r="Q491" s="532"/>
      <c r="R491" s="532"/>
      <c r="S491" s="532"/>
      <c r="T491" s="532"/>
      <c r="U491" s="532"/>
      <c r="V491" s="532"/>
      <c r="W491" s="532"/>
      <c r="X491" s="532"/>
      <c r="Y491" s="532"/>
      <c r="Z491" s="532"/>
    </row>
    <row r="492" ht="19.5" customHeight="1">
      <c r="A492" s="970">
        <v>46191.0</v>
      </c>
      <c r="B492" s="957"/>
      <c r="C492" s="958"/>
      <c r="D492" s="966" t="s">
        <v>8419</v>
      </c>
      <c r="E492" s="825"/>
      <c r="F492" s="825" t="s">
        <v>8410</v>
      </c>
      <c r="G492" s="959">
        <v>100.0</v>
      </c>
      <c r="H492" s="960" t="s">
        <v>8495</v>
      </c>
      <c r="I492" s="967">
        <f t="shared" si="30"/>
        <v>2775200</v>
      </c>
      <c r="J492" s="532"/>
      <c r="K492" s="532"/>
      <c r="L492" s="532"/>
      <c r="M492" s="532"/>
      <c r="N492" s="532"/>
      <c r="O492" s="532"/>
      <c r="P492" s="532"/>
      <c r="Q492" s="532"/>
      <c r="R492" s="532"/>
      <c r="S492" s="532"/>
      <c r="T492" s="532"/>
      <c r="U492" s="532"/>
      <c r="V492" s="532"/>
      <c r="W492" s="532"/>
      <c r="X492" s="532"/>
      <c r="Y492" s="532"/>
      <c r="Z492" s="532"/>
    </row>
    <row r="493" ht="19.5" customHeight="1">
      <c r="A493" s="970">
        <v>46191.0</v>
      </c>
      <c r="B493" s="957"/>
      <c r="C493" s="958"/>
      <c r="D493" s="971" t="s">
        <v>8494</v>
      </c>
      <c r="E493" s="825"/>
      <c r="F493" s="825" t="s">
        <v>8410</v>
      </c>
      <c r="G493" s="959">
        <v>15.0</v>
      </c>
      <c r="H493" s="960" t="s">
        <v>446</v>
      </c>
      <c r="I493" s="967">
        <f t="shared" si="30"/>
        <v>416280</v>
      </c>
      <c r="J493" s="532"/>
      <c r="K493" s="532"/>
      <c r="L493" s="532"/>
      <c r="M493" s="532"/>
      <c r="N493" s="532"/>
      <c r="O493" s="532"/>
      <c r="P493" s="532"/>
      <c r="Q493" s="532"/>
      <c r="R493" s="532"/>
      <c r="S493" s="532"/>
      <c r="T493" s="532"/>
      <c r="U493" s="532"/>
      <c r="V493" s="532"/>
      <c r="W493" s="532"/>
      <c r="X493" s="532"/>
      <c r="Y493" s="532"/>
      <c r="Z493" s="532"/>
    </row>
    <row r="494" ht="19.5" customHeight="1">
      <c r="A494" s="970">
        <v>46191.0</v>
      </c>
      <c r="B494" s="957"/>
      <c r="C494" s="958"/>
      <c r="D494" s="971" t="s">
        <v>8494</v>
      </c>
      <c r="E494" s="825"/>
      <c r="F494" s="825" t="s">
        <v>8410</v>
      </c>
      <c r="G494" s="959">
        <v>2.0</v>
      </c>
      <c r="H494" s="960" t="s">
        <v>446</v>
      </c>
      <c r="I494" s="967">
        <f t="shared" si="30"/>
        <v>55504</v>
      </c>
      <c r="J494" s="532"/>
      <c r="K494" s="532"/>
      <c r="L494" s="532"/>
      <c r="M494" s="532"/>
      <c r="N494" s="532"/>
      <c r="O494" s="532"/>
      <c r="P494" s="532"/>
      <c r="Q494" s="532"/>
      <c r="R494" s="532"/>
      <c r="S494" s="532"/>
      <c r="T494" s="532"/>
      <c r="U494" s="532"/>
      <c r="V494" s="532"/>
      <c r="W494" s="532"/>
      <c r="X494" s="532"/>
      <c r="Y494" s="532"/>
      <c r="Z494" s="532"/>
    </row>
    <row r="495" ht="19.5" customHeight="1">
      <c r="A495" s="970">
        <v>46191.0</v>
      </c>
      <c r="B495" s="957"/>
      <c r="C495" s="958"/>
      <c r="D495" s="971" t="s">
        <v>8494</v>
      </c>
      <c r="E495" s="825"/>
      <c r="F495" s="825" t="s">
        <v>8410</v>
      </c>
      <c r="G495" s="959">
        <v>15.0</v>
      </c>
      <c r="H495" s="960" t="s">
        <v>3217</v>
      </c>
      <c r="I495" s="967">
        <f t="shared" si="30"/>
        <v>416280</v>
      </c>
      <c r="J495" s="532"/>
      <c r="K495" s="532"/>
      <c r="L495" s="532"/>
      <c r="M495" s="532"/>
      <c r="N495" s="532"/>
      <c r="O495" s="532"/>
      <c r="P495" s="532"/>
      <c r="Q495" s="532"/>
      <c r="R495" s="532"/>
      <c r="S495" s="532"/>
      <c r="T495" s="532"/>
      <c r="U495" s="532"/>
      <c r="V495" s="532"/>
      <c r="W495" s="532"/>
      <c r="X495" s="532"/>
      <c r="Y495" s="532"/>
      <c r="Z495" s="532"/>
    </row>
    <row r="496" ht="19.5" customHeight="1">
      <c r="A496" s="970">
        <v>46191.0</v>
      </c>
      <c r="B496" s="957"/>
      <c r="C496" s="958"/>
      <c r="D496" s="971" t="s">
        <v>8494</v>
      </c>
      <c r="E496" s="825"/>
      <c r="F496" s="825" t="s">
        <v>8410</v>
      </c>
      <c r="G496" s="959">
        <v>15.0</v>
      </c>
      <c r="H496" s="960" t="s">
        <v>2707</v>
      </c>
      <c r="I496" s="967">
        <f t="shared" si="30"/>
        <v>416280</v>
      </c>
      <c r="J496" s="532"/>
      <c r="K496" s="532"/>
      <c r="L496" s="532"/>
      <c r="M496" s="532"/>
      <c r="N496" s="532"/>
      <c r="O496" s="532"/>
      <c r="P496" s="532"/>
      <c r="Q496" s="532"/>
      <c r="R496" s="532"/>
      <c r="S496" s="532"/>
      <c r="T496" s="532"/>
      <c r="U496" s="532"/>
      <c r="V496" s="532"/>
      <c r="W496" s="532"/>
      <c r="X496" s="532"/>
      <c r="Y496" s="532"/>
      <c r="Z496" s="532"/>
    </row>
    <row r="497" ht="19.5" customHeight="1">
      <c r="A497" s="970">
        <v>46192.0</v>
      </c>
      <c r="B497" s="957"/>
      <c r="C497" s="958"/>
      <c r="D497" s="971" t="s">
        <v>8409</v>
      </c>
      <c r="E497" s="825"/>
      <c r="F497" s="825" t="s">
        <v>8410</v>
      </c>
      <c r="G497" s="959">
        <v>5.0</v>
      </c>
      <c r="H497" s="960" t="s">
        <v>4254</v>
      </c>
      <c r="I497" s="967">
        <f t="shared" si="30"/>
        <v>138760</v>
      </c>
      <c r="J497" s="532"/>
      <c r="K497" s="532"/>
      <c r="L497" s="532"/>
      <c r="M497" s="532"/>
      <c r="N497" s="532"/>
      <c r="O497" s="532"/>
      <c r="P497" s="532"/>
      <c r="Q497" s="532"/>
      <c r="R497" s="532"/>
      <c r="S497" s="532"/>
      <c r="T497" s="532"/>
      <c r="U497" s="532"/>
      <c r="V497" s="532"/>
      <c r="W497" s="532"/>
      <c r="X497" s="532"/>
      <c r="Y497" s="532"/>
      <c r="Z497" s="532"/>
    </row>
    <row r="498" ht="19.5" customHeight="1">
      <c r="A498" s="970">
        <v>46192.0</v>
      </c>
      <c r="B498" s="957"/>
      <c r="C498" s="958"/>
      <c r="D498" s="971" t="s">
        <v>8409</v>
      </c>
      <c r="E498" s="825"/>
      <c r="F498" s="825" t="s">
        <v>8410</v>
      </c>
      <c r="G498" s="959">
        <v>5.0</v>
      </c>
      <c r="H498" s="960" t="s">
        <v>2702</v>
      </c>
      <c r="I498" s="967">
        <f t="shared" si="30"/>
        <v>138760</v>
      </c>
      <c r="J498" s="532"/>
      <c r="K498" s="532"/>
      <c r="L498" s="532"/>
      <c r="M498" s="532"/>
      <c r="N498" s="532"/>
      <c r="O498" s="532"/>
      <c r="P498" s="532"/>
      <c r="Q498" s="532"/>
      <c r="R498" s="532"/>
      <c r="S498" s="532"/>
      <c r="T498" s="532"/>
      <c r="U498" s="532"/>
      <c r="V498" s="532"/>
      <c r="W498" s="532"/>
      <c r="X498" s="532"/>
      <c r="Y498" s="532"/>
      <c r="Z498" s="532"/>
    </row>
    <row r="499" ht="19.5" customHeight="1">
      <c r="A499" s="970">
        <v>46192.0</v>
      </c>
      <c r="B499" s="957"/>
      <c r="C499" s="958"/>
      <c r="D499" s="971" t="s">
        <v>8409</v>
      </c>
      <c r="E499" s="825"/>
      <c r="F499" s="825" t="s">
        <v>8410</v>
      </c>
      <c r="G499" s="959">
        <v>45.0</v>
      </c>
      <c r="H499" s="960" t="s">
        <v>1322</v>
      </c>
      <c r="I499" s="967">
        <f t="shared" si="30"/>
        <v>1248840</v>
      </c>
      <c r="J499" s="532"/>
      <c r="K499" s="532"/>
      <c r="L499" s="532"/>
      <c r="M499" s="532"/>
      <c r="N499" s="532"/>
      <c r="O499" s="532"/>
      <c r="P499" s="532"/>
      <c r="Q499" s="532"/>
      <c r="R499" s="532"/>
      <c r="S499" s="532"/>
      <c r="T499" s="532"/>
      <c r="U499" s="532"/>
      <c r="V499" s="532"/>
      <c r="W499" s="532"/>
      <c r="X499" s="532"/>
      <c r="Y499" s="532"/>
      <c r="Z499" s="532"/>
    </row>
    <row r="500" ht="19.5" customHeight="1">
      <c r="A500" s="970">
        <v>46192.0</v>
      </c>
      <c r="B500" s="957"/>
      <c r="C500" s="958"/>
      <c r="D500" s="971" t="s">
        <v>8409</v>
      </c>
      <c r="E500" s="825"/>
      <c r="F500" s="825" t="s">
        <v>8410</v>
      </c>
      <c r="G500" s="959">
        <v>5.0</v>
      </c>
      <c r="H500" s="960" t="s">
        <v>446</v>
      </c>
      <c r="I500" s="967">
        <f t="shared" si="30"/>
        <v>138760</v>
      </c>
      <c r="J500" s="532"/>
      <c r="K500" s="532"/>
      <c r="L500" s="532"/>
      <c r="M500" s="532"/>
      <c r="N500" s="532"/>
      <c r="O500" s="532"/>
      <c r="P500" s="532"/>
      <c r="Q500" s="532"/>
      <c r="R500" s="532"/>
      <c r="S500" s="532"/>
      <c r="T500" s="532"/>
      <c r="U500" s="532"/>
      <c r="V500" s="532"/>
      <c r="W500" s="532"/>
      <c r="X500" s="532"/>
      <c r="Y500" s="532"/>
      <c r="Z500" s="532"/>
    </row>
    <row r="501" ht="19.5" customHeight="1">
      <c r="A501" s="992">
        <v>46193.0</v>
      </c>
      <c r="B501" s="983"/>
      <c r="C501" s="984"/>
      <c r="D501" s="985" t="s">
        <v>8409</v>
      </c>
      <c r="E501" s="986"/>
      <c r="F501" s="987" t="s">
        <v>8410</v>
      </c>
      <c r="G501" s="993">
        <v>26.0</v>
      </c>
      <c r="H501" s="994" t="s">
        <v>1034</v>
      </c>
      <c r="I501" s="990">
        <f t="shared" si="30"/>
        <v>721552</v>
      </c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</row>
    <row r="502" ht="19.5" customHeight="1">
      <c r="A502" s="992">
        <v>46193.0</v>
      </c>
      <c r="B502" s="983"/>
      <c r="C502" s="984"/>
      <c r="D502" s="985" t="s">
        <v>8409</v>
      </c>
      <c r="E502" s="986"/>
      <c r="F502" s="987" t="s">
        <v>8410</v>
      </c>
      <c r="G502" s="993">
        <v>15.0</v>
      </c>
      <c r="H502" s="994" t="s">
        <v>381</v>
      </c>
      <c r="I502" s="990">
        <f t="shared" si="30"/>
        <v>416280</v>
      </c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</row>
    <row r="503" ht="19.5" customHeight="1">
      <c r="A503" s="992">
        <v>46193.0</v>
      </c>
      <c r="B503" s="983"/>
      <c r="C503" s="984"/>
      <c r="D503" s="985" t="s">
        <v>8409</v>
      </c>
      <c r="E503" s="986"/>
      <c r="F503" s="987" t="s">
        <v>8410</v>
      </c>
      <c r="G503" s="993">
        <v>25.0</v>
      </c>
      <c r="H503" s="994" t="s">
        <v>1505</v>
      </c>
      <c r="I503" s="990">
        <f t="shared" si="30"/>
        <v>693800</v>
      </c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</row>
    <row r="504" ht="19.5" customHeight="1">
      <c r="A504" s="992">
        <v>46193.0</v>
      </c>
      <c r="B504" s="983"/>
      <c r="C504" s="984"/>
      <c r="D504" s="985" t="s">
        <v>8409</v>
      </c>
      <c r="E504" s="986"/>
      <c r="F504" s="987" t="s">
        <v>8410</v>
      </c>
      <c r="G504" s="993">
        <v>10.0</v>
      </c>
      <c r="H504" s="994" t="s">
        <v>8496</v>
      </c>
      <c r="I504" s="990">
        <f t="shared" si="30"/>
        <v>277520</v>
      </c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</row>
    <row r="505" ht="19.5" customHeight="1">
      <c r="A505" s="992">
        <v>46193.0</v>
      </c>
      <c r="B505" s="983"/>
      <c r="C505" s="984"/>
      <c r="D505" s="985" t="s">
        <v>8409</v>
      </c>
      <c r="E505" s="986"/>
      <c r="F505" s="987" t="s">
        <v>8410</v>
      </c>
      <c r="G505" s="993">
        <v>2.0</v>
      </c>
      <c r="H505" s="994" t="s">
        <v>2959</v>
      </c>
      <c r="I505" s="990">
        <f t="shared" si="30"/>
        <v>55504</v>
      </c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</row>
    <row r="506" ht="19.5" customHeight="1">
      <c r="A506" s="992">
        <v>46193.0</v>
      </c>
      <c r="B506" s="983"/>
      <c r="C506" s="984"/>
      <c r="D506" s="985" t="s">
        <v>8409</v>
      </c>
      <c r="E506" s="986"/>
      <c r="F506" s="987" t="s">
        <v>8410</v>
      </c>
      <c r="G506" s="993">
        <v>6.0</v>
      </c>
      <c r="H506" s="994" t="s">
        <v>8497</v>
      </c>
      <c r="I506" s="990">
        <f t="shared" si="30"/>
        <v>166512</v>
      </c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</row>
    <row r="507" ht="19.5" customHeight="1">
      <c r="A507" s="992">
        <v>46195.0</v>
      </c>
      <c r="B507" s="983"/>
      <c r="C507" s="984"/>
      <c r="D507" s="985" t="s">
        <v>8409</v>
      </c>
      <c r="E507" s="986"/>
      <c r="F507" s="987" t="s">
        <v>8410</v>
      </c>
      <c r="G507" s="993">
        <v>10.0</v>
      </c>
      <c r="H507" s="994" t="s">
        <v>2459</v>
      </c>
      <c r="I507" s="990">
        <f t="shared" si="30"/>
        <v>277520</v>
      </c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</row>
    <row r="508" ht="19.5" customHeight="1">
      <c r="A508" s="992">
        <v>46195.0</v>
      </c>
      <c r="B508" s="983"/>
      <c r="C508" s="984"/>
      <c r="D508" s="985" t="s">
        <v>8409</v>
      </c>
      <c r="E508" s="986"/>
      <c r="F508" s="987" t="s">
        <v>8410</v>
      </c>
      <c r="G508" s="993">
        <v>20.0</v>
      </c>
      <c r="H508" s="994" t="s">
        <v>2810</v>
      </c>
      <c r="I508" s="990">
        <f t="shared" si="30"/>
        <v>555040</v>
      </c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</row>
    <row r="509" ht="19.5" customHeight="1">
      <c r="A509" s="992">
        <v>46196.0</v>
      </c>
      <c r="B509" s="983"/>
      <c r="C509" s="984"/>
      <c r="D509" s="985" t="s">
        <v>8409</v>
      </c>
      <c r="E509" s="986"/>
      <c r="F509" s="987" t="s">
        <v>8410</v>
      </c>
      <c r="G509" s="993">
        <v>25.0</v>
      </c>
      <c r="H509" s="994" t="s">
        <v>5315</v>
      </c>
      <c r="I509" s="990">
        <f t="shared" si="30"/>
        <v>693800</v>
      </c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</row>
    <row r="510" ht="19.5" customHeight="1">
      <c r="A510" s="992">
        <v>46196.0</v>
      </c>
      <c r="B510" s="983"/>
      <c r="C510" s="984"/>
      <c r="D510" s="985" t="s">
        <v>8409</v>
      </c>
      <c r="E510" s="986"/>
      <c r="F510" s="987" t="s">
        <v>8410</v>
      </c>
      <c r="G510" s="993">
        <v>25.0</v>
      </c>
      <c r="H510" s="994" t="s">
        <v>5606</v>
      </c>
      <c r="I510" s="990">
        <f t="shared" si="30"/>
        <v>693800</v>
      </c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</row>
    <row r="511" ht="19.5" customHeight="1">
      <c r="A511" s="992">
        <v>46196.0</v>
      </c>
      <c r="B511" s="983"/>
      <c r="C511" s="984"/>
      <c r="D511" s="985" t="s">
        <v>8409</v>
      </c>
      <c r="E511" s="986"/>
      <c r="F511" s="987" t="s">
        <v>8410</v>
      </c>
      <c r="G511" s="993">
        <v>15.0</v>
      </c>
      <c r="H511" s="994" t="s">
        <v>2974</v>
      </c>
      <c r="I511" s="990">
        <f t="shared" si="30"/>
        <v>416280</v>
      </c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</row>
    <row r="512" ht="19.5" customHeight="1">
      <c r="A512" s="992">
        <v>46196.0</v>
      </c>
      <c r="B512" s="983"/>
      <c r="C512" s="984"/>
      <c r="D512" s="985" t="s">
        <v>8409</v>
      </c>
      <c r="E512" s="986"/>
      <c r="F512" s="987" t="s">
        <v>8410</v>
      </c>
      <c r="G512" s="993">
        <v>15.0</v>
      </c>
      <c r="H512" s="994" t="s">
        <v>2365</v>
      </c>
      <c r="I512" s="990">
        <f t="shared" si="30"/>
        <v>416280</v>
      </c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</row>
    <row r="513" ht="19.5" customHeight="1">
      <c r="A513" s="992">
        <v>46197.0</v>
      </c>
      <c r="B513" s="983"/>
      <c r="C513" s="984"/>
      <c r="D513" s="985" t="s">
        <v>8409</v>
      </c>
      <c r="E513" s="986"/>
      <c r="F513" s="987" t="s">
        <v>8410</v>
      </c>
      <c r="G513" s="993">
        <v>2.0</v>
      </c>
      <c r="H513" s="994" t="s">
        <v>1103</v>
      </c>
      <c r="I513" s="990">
        <f t="shared" si="30"/>
        <v>55504</v>
      </c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</row>
    <row r="514" ht="19.5" customHeight="1">
      <c r="A514" s="992">
        <v>46198.0</v>
      </c>
      <c r="B514" s="983"/>
      <c r="C514" s="984"/>
      <c r="D514" s="985" t="s">
        <v>8409</v>
      </c>
      <c r="E514" s="986"/>
      <c r="F514" s="987" t="s">
        <v>8410</v>
      </c>
      <c r="G514" s="993">
        <v>10.0</v>
      </c>
      <c r="H514" s="994" t="s">
        <v>5051</v>
      </c>
      <c r="I514" s="990">
        <f t="shared" si="30"/>
        <v>277520</v>
      </c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</row>
    <row r="515" ht="19.5" customHeight="1">
      <c r="A515" s="992">
        <v>46198.0</v>
      </c>
      <c r="B515" s="983"/>
      <c r="C515" s="984"/>
      <c r="D515" s="966" t="s">
        <v>8416</v>
      </c>
      <c r="E515" s="986"/>
      <c r="F515" s="987" t="s">
        <v>8410</v>
      </c>
      <c r="G515" s="993">
        <v>10.0</v>
      </c>
      <c r="H515" s="994" t="s">
        <v>5051</v>
      </c>
      <c r="I515" s="990">
        <f t="shared" si="30"/>
        <v>277520</v>
      </c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</row>
    <row r="516" ht="19.5" customHeight="1">
      <c r="A516" s="970"/>
      <c r="B516" s="957"/>
      <c r="C516" s="958"/>
      <c r="D516" s="971"/>
      <c r="E516" s="825"/>
      <c r="F516" s="825"/>
      <c r="G516" s="959"/>
      <c r="H516" s="960"/>
      <c r="I516" s="967"/>
      <c r="J516" s="532"/>
      <c r="K516" s="532"/>
      <c r="L516" s="532"/>
      <c r="M516" s="532"/>
      <c r="N516" s="532"/>
      <c r="O516" s="532"/>
      <c r="P516" s="532"/>
      <c r="Q516" s="532"/>
      <c r="R516" s="532"/>
      <c r="S516" s="532"/>
      <c r="T516" s="532"/>
      <c r="U516" s="532"/>
      <c r="V516" s="532"/>
      <c r="W516" s="532"/>
      <c r="X516" s="532"/>
      <c r="Y516" s="532"/>
      <c r="Z516" s="532"/>
    </row>
    <row r="517" ht="19.5" customHeight="1">
      <c r="A517" s="970"/>
      <c r="B517" s="957"/>
      <c r="C517" s="958"/>
      <c r="D517" s="971"/>
      <c r="E517" s="825"/>
      <c r="F517" s="825"/>
      <c r="G517" s="959"/>
      <c r="H517" s="960"/>
      <c r="I517" s="967"/>
      <c r="J517" s="532"/>
      <c r="K517" s="532"/>
      <c r="L517" s="532"/>
      <c r="M517" s="532"/>
      <c r="N517" s="532"/>
      <c r="O517" s="532"/>
      <c r="P517" s="532"/>
      <c r="Q517" s="532"/>
      <c r="R517" s="532"/>
      <c r="S517" s="532"/>
      <c r="T517" s="532"/>
      <c r="U517" s="532"/>
      <c r="V517" s="532"/>
      <c r="W517" s="532"/>
      <c r="X517" s="532"/>
      <c r="Y517" s="532"/>
      <c r="Z517" s="532"/>
    </row>
    <row r="518" ht="19.5" customHeight="1">
      <c r="A518" s="970"/>
      <c r="B518" s="957"/>
      <c r="C518" s="958"/>
      <c r="D518" s="971"/>
      <c r="E518" s="825"/>
      <c r="F518" s="825"/>
      <c r="G518" s="959"/>
      <c r="H518" s="960"/>
      <c r="I518" s="967"/>
      <c r="J518" s="532"/>
      <c r="K518" s="532"/>
      <c r="L518" s="532"/>
      <c r="M518" s="532"/>
      <c r="N518" s="532"/>
      <c r="O518" s="532"/>
      <c r="P518" s="532"/>
      <c r="Q518" s="532"/>
      <c r="R518" s="532"/>
      <c r="S518" s="532"/>
      <c r="T518" s="532"/>
      <c r="U518" s="532"/>
      <c r="V518" s="532"/>
      <c r="W518" s="532"/>
      <c r="X518" s="532"/>
      <c r="Y518" s="532"/>
      <c r="Z518" s="532"/>
    </row>
    <row r="519" ht="19.5" customHeight="1">
      <c r="A519" s="970"/>
      <c r="B519" s="957"/>
      <c r="C519" s="958"/>
      <c r="D519" s="971"/>
      <c r="E519" s="825"/>
      <c r="F519" s="825"/>
      <c r="G519" s="959"/>
      <c r="H519" s="960"/>
      <c r="I519" s="967"/>
      <c r="J519" s="532"/>
      <c r="K519" s="532"/>
      <c r="L519" s="532"/>
      <c r="M519" s="532"/>
      <c r="N519" s="532"/>
      <c r="O519" s="532"/>
      <c r="P519" s="532"/>
      <c r="Q519" s="532"/>
      <c r="R519" s="532"/>
      <c r="S519" s="532"/>
      <c r="T519" s="532"/>
      <c r="U519" s="532"/>
      <c r="V519" s="532"/>
      <c r="W519" s="532"/>
      <c r="X519" s="532"/>
      <c r="Y519" s="532"/>
      <c r="Z519" s="532"/>
    </row>
    <row r="520" ht="19.5" customHeight="1">
      <c r="A520" s="970"/>
      <c r="B520" s="957"/>
      <c r="C520" s="958"/>
      <c r="D520" s="971"/>
      <c r="E520" s="825"/>
      <c r="F520" s="825"/>
      <c r="G520" s="959"/>
      <c r="H520" s="960"/>
      <c r="I520" s="967"/>
      <c r="J520" s="532"/>
      <c r="K520" s="532"/>
      <c r="L520" s="532"/>
      <c r="M520" s="532"/>
      <c r="N520" s="532"/>
      <c r="O520" s="532"/>
      <c r="P520" s="532"/>
      <c r="Q520" s="532"/>
      <c r="R520" s="532"/>
      <c r="S520" s="532"/>
      <c r="T520" s="532"/>
      <c r="U520" s="532"/>
      <c r="V520" s="532"/>
      <c r="W520" s="532"/>
      <c r="X520" s="532"/>
      <c r="Y520" s="532"/>
      <c r="Z520" s="532"/>
    </row>
    <row r="521" ht="19.5" customHeight="1">
      <c r="A521" s="970"/>
      <c r="B521" s="957"/>
      <c r="C521" s="958"/>
      <c r="D521" s="971"/>
      <c r="E521" s="825"/>
      <c r="F521" s="825"/>
      <c r="G521" s="959"/>
      <c r="H521" s="960"/>
      <c r="I521" s="967"/>
      <c r="J521" s="532"/>
      <c r="K521" s="532"/>
      <c r="L521" s="532"/>
      <c r="M521" s="532"/>
      <c r="N521" s="532"/>
      <c r="O521" s="532"/>
      <c r="P521" s="532"/>
      <c r="Q521" s="532"/>
      <c r="R521" s="532"/>
      <c r="S521" s="532"/>
      <c r="T521" s="532"/>
      <c r="U521" s="532"/>
      <c r="V521" s="532"/>
      <c r="W521" s="532"/>
      <c r="X521" s="532"/>
      <c r="Y521" s="532"/>
      <c r="Z521" s="532"/>
    </row>
    <row r="522" ht="19.5" customHeight="1">
      <c r="A522" s="970"/>
      <c r="B522" s="957"/>
      <c r="C522" s="958"/>
      <c r="D522" s="971"/>
      <c r="E522" s="825"/>
      <c r="F522" s="825"/>
      <c r="G522" s="959"/>
      <c r="H522" s="960"/>
      <c r="I522" s="967"/>
      <c r="J522" s="532"/>
      <c r="K522" s="532"/>
      <c r="L522" s="532"/>
      <c r="M522" s="532"/>
      <c r="N522" s="532"/>
      <c r="O522" s="532"/>
      <c r="P522" s="532"/>
      <c r="Q522" s="532"/>
      <c r="R522" s="532"/>
      <c r="S522" s="532"/>
      <c r="T522" s="532"/>
      <c r="U522" s="532"/>
      <c r="V522" s="532"/>
      <c r="W522" s="532"/>
      <c r="X522" s="532"/>
      <c r="Y522" s="532"/>
      <c r="Z522" s="532"/>
    </row>
    <row r="523" ht="19.5" customHeight="1">
      <c r="A523" s="970"/>
      <c r="B523" s="957"/>
      <c r="C523" s="958"/>
      <c r="D523" s="971"/>
      <c r="E523" s="825"/>
      <c r="F523" s="825"/>
      <c r="G523" s="959"/>
      <c r="H523" s="960"/>
      <c r="I523" s="967"/>
      <c r="J523" s="532"/>
      <c r="K523" s="532"/>
      <c r="L523" s="532"/>
      <c r="M523" s="532"/>
      <c r="N523" s="532"/>
      <c r="O523" s="532"/>
      <c r="P523" s="532"/>
      <c r="Q523" s="532"/>
      <c r="R523" s="532"/>
      <c r="S523" s="532"/>
      <c r="T523" s="532"/>
      <c r="U523" s="532"/>
      <c r="V523" s="532"/>
      <c r="W523" s="532"/>
      <c r="X523" s="532"/>
      <c r="Y523" s="532"/>
      <c r="Z523" s="532"/>
    </row>
    <row r="524" ht="19.5" customHeight="1">
      <c r="A524" s="970"/>
      <c r="B524" s="957"/>
      <c r="C524" s="958"/>
      <c r="D524" s="971"/>
      <c r="E524" s="825"/>
      <c r="F524" s="825"/>
      <c r="G524" s="959"/>
      <c r="H524" s="960"/>
      <c r="I524" s="967"/>
      <c r="J524" s="532"/>
      <c r="K524" s="532"/>
      <c r="L524" s="532"/>
      <c r="M524" s="532"/>
      <c r="N524" s="532"/>
      <c r="O524" s="532"/>
      <c r="P524" s="532"/>
      <c r="Q524" s="532"/>
      <c r="R524" s="532"/>
      <c r="S524" s="532"/>
      <c r="T524" s="532"/>
      <c r="U524" s="532"/>
      <c r="V524" s="532"/>
      <c r="W524" s="532"/>
      <c r="X524" s="532"/>
      <c r="Y524" s="532"/>
      <c r="Z524" s="532"/>
    </row>
    <row r="525" ht="19.5" customHeight="1">
      <c r="A525" s="970"/>
      <c r="B525" s="957"/>
      <c r="C525" s="958"/>
      <c r="D525" s="971"/>
      <c r="E525" s="825"/>
      <c r="F525" s="825"/>
      <c r="G525" s="959"/>
      <c r="H525" s="960"/>
      <c r="I525" s="967"/>
      <c r="J525" s="532"/>
      <c r="K525" s="532"/>
      <c r="L525" s="532"/>
      <c r="M525" s="532"/>
      <c r="N525" s="532"/>
      <c r="O525" s="532"/>
      <c r="P525" s="532"/>
      <c r="Q525" s="532"/>
      <c r="R525" s="532"/>
      <c r="S525" s="532"/>
      <c r="T525" s="532"/>
      <c r="U525" s="532"/>
      <c r="V525" s="532"/>
      <c r="W525" s="532"/>
      <c r="X525" s="532"/>
      <c r="Y525" s="532"/>
      <c r="Z525" s="532"/>
    </row>
    <row r="526" ht="19.5" customHeight="1">
      <c r="A526" s="970"/>
      <c r="B526" s="957"/>
      <c r="C526" s="958"/>
      <c r="D526" s="971"/>
      <c r="E526" s="825"/>
      <c r="F526" s="825"/>
      <c r="G526" s="959"/>
      <c r="H526" s="960"/>
      <c r="I526" s="967"/>
      <c r="J526" s="532"/>
      <c r="K526" s="532"/>
      <c r="L526" s="532"/>
      <c r="M526" s="532"/>
      <c r="N526" s="532"/>
      <c r="O526" s="532"/>
      <c r="P526" s="532"/>
      <c r="Q526" s="532"/>
      <c r="R526" s="532"/>
      <c r="S526" s="532"/>
      <c r="T526" s="532"/>
      <c r="U526" s="532"/>
      <c r="V526" s="532"/>
      <c r="W526" s="532"/>
      <c r="X526" s="532"/>
      <c r="Y526" s="532"/>
      <c r="Z526" s="532"/>
    </row>
    <row r="527" ht="19.5" customHeight="1">
      <c r="A527" s="970"/>
      <c r="B527" s="957"/>
      <c r="C527" s="958"/>
      <c r="D527" s="971"/>
      <c r="E527" s="825"/>
      <c r="F527" s="825"/>
      <c r="G527" s="959"/>
      <c r="H527" s="960"/>
      <c r="I527" s="967"/>
      <c r="J527" s="532"/>
      <c r="K527" s="532"/>
      <c r="L527" s="532"/>
      <c r="M527" s="532"/>
      <c r="N527" s="532"/>
      <c r="O527" s="532"/>
      <c r="P527" s="532"/>
      <c r="Q527" s="532"/>
      <c r="R527" s="532"/>
      <c r="S527" s="532"/>
      <c r="T527" s="532"/>
      <c r="U527" s="532"/>
      <c r="V527" s="532"/>
      <c r="W527" s="532"/>
      <c r="X527" s="532"/>
      <c r="Y527" s="532"/>
      <c r="Z527" s="532"/>
    </row>
    <row r="528" ht="19.5" customHeight="1">
      <c r="A528" s="970"/>
      <c r="B528" s="957"/>
      <c r="C528" s="958"/>
      <c r="D528" s="971"/>
      <c r="E528" s="825"/>
      <c r="F528" s="825"/>
      <c r="G528" s="959"/>
      <c r="H528" s="960"/>
      <c r="I528" s="967"/>
      <c r="J528" s="532"/>
      <c r="K528" s="532"/>
      <c r="L528" s="532"/>
      <c r="M528" s="532"/>
      <c r="N528" s="532"/>
      <c r="O528" s="532"/>
      <c r="P528" s="532"/>
      <c r="Q528" s="532"/>
      <c r="R528" s="532"/>
      <c r="S528" s="532"/>
      <c r="T528" s="532"/>
      <c r="U528" s="532"/>
      <c r="V528" s="532"/>
      <c r="W528" s="532"/>
      <c r="X528" s="532"/>
      <c r="Y528" s="532"/>
      <c r="Z528" s="532"/>
    </row>
    <row r="529" ht="19.5" customHeight="1">
      <c r="A529" s="970"/>
      <c r="B529" s="957"/>
      <c r="C529" s="958"/>
      <c r="D529" s="971"/>
      <c r="E529" s="825"/>
      <c r="F529" s="825"/>
      <c r="G529" s="959"/>
      <c r="H529" s="960"/>
      <c r="I529" s="967"/>
      <c r="J529" s="532"/>
      <c r="K529" s="532"/>
      <c r="L529" s="532"/>
      <c r="M529" s="532"/>
      <c r="N529" s="532"/>
      <c r="O529" s="532"/>
      <c r="P529" s="532"/>
      <c r="Q529" s="532"/>
      <c r="R529" s="532"/>
      <c r="S529" s="532"/>
      <c r="T529" s="532"/>
      <c r="U529" s="532"/>
      <c r="V529" s="532"/>
      <c r="W529" s="532"/>
      <c r="X529" s="532"/>
      <c r="Y529" s="532"/>
      <c r="Z529" s="532"/>
    </row>
    <row r="530" ht="19.5" customHeight="1">
      <c r="A530" s="970"/>
      <c r="B530" s="957"/>
      <c r="C530" s="958"/>
      <c r="D530" s="971"/>
      <c r="E530" s="825"/>
      <c r="F530" s="825"/>
      <c r="G530" s="959"/>
      <c r="H530" s="960"/>
      <c r="I530" s="967"/>
      <c r="J530" s="532"/>
      <c r="K530" s="532"/>
      <c r="L530" s="532"/>
      <c r="M530" s="532"/>
      <c r="N530" s="532"/>
      <c r="O530" s="532"/>
      <c r="P530" s="532"/>
      <c r="Q530" s="532"/>
      <c r="R530" s="532"/>
      <c r="S530" s="532"/>
      <c r="T530" s="532"/>
      <c r="U530" s="532"/>
      <c r="V530" s="532"/>
      <c r="W530" s="532"/>
      <c r="X530" s="532"/>
      <c r="Y530" s="532"/>
      <c r="Z530" s="532"/>
    </row>
    <row r="531" ht="19.5" customHeight="1">
      <c r="A531" s="970"/>
      <c r="B531" s="957"/>
      <c r="C531" s="958"/>
      <c r="D531" s="971"/>
      <c r="E531" s="825"/>
      <c r="F531" s="825"/>
      <c r="G531" s="959"/>
      <c r="H531" s="960"/>
      <c r="I531" s="967"/>
      <c r="J531" s="532"/>
      <c r="K531" s="532"/>
      <c r="L531" s="532"/>
      <c r="M531" s="532"/>
      <c r="N531" s="532"/>
      <c r="O531" s="532"/>
      <c r="P531" s="532"/>
      <c r="Q531" s="532"/>
      <c r="R531" s="532"/>
      <c r="S531" s="532"/>
      <c r="T531" s="532"/>
      <c r="U531" s="532"/>
      <c r="V531" s="532"/>
      <c r="W531" s="532"/>
      <c r="X531" s="532"/>
      <c r="Y531" s="532"/>
      <c r="Z531" s="532"/>
    </row>
    <row r="532" ht="19.5" customHeight="1">
      <c r="A532" s="970"/>
      <c r="B532" s="957"/>
      <c r="C532" s="958"/>
      <c r="D532" s="971"/>
      <c r="E532" s="825"/>
      <c r="F532" s="825"/>
      <c r="G532" s="959"/>
      <c r="H532" s="960"/>
      <c r="I532" s="967"/>
      <c r="J532" s="532"/>
      <c r="K532" s="532"/>
      <c r="L532" s="532"/>
      <c r="M532" s="532"/>
      <c r="N532" s="532"/>
      <c r="O532" s="532"/>
      <c r="P532" s="532"/>
      <c r="Q532" s="532"/>
      <c r="R532" s="532"/>
      <c r="S532" s="532"/>
      <c r="T532" s="532"/>
      <c r="U532" s="532"/>
      <c r="V532" s="532"/>
      <c r="W532" s="532"/>
      <c r="X532" s="532"/>
      <c r="Y532" s="532"/>
      <c r="Z532" s="532"/>
    </row>
    <row r="533" ht="19.5" customHeight="1">
      <c r="A533" s="970"/>
      <c r="B533" s="957"/>
      <c r="C533" s="958"/>
      <c r="D533" s="971"/>
      <c r="E533" s="825"/>
      <c r="F533" s="825"/>
      <c r="G533" s="959"/>
      <c r="H533" s="960"/>
      <c r="I533" s="967"/>
      <c r="J533" s="532"/>
      <c r="K533" s="532"/>
      <c r="L533" s="532"/>
      <c r="M533" s="532"/>
      <c r="N533" s="532"/>
      <c r="O533" s="532"/>
      <c r="P533" s="532"/>
      <c r="Q533" s="532"/>
      <c r="R533" s="532"/>
      <c r="S533" s="532"/>
      <c r="T533" s="532"/>
      <c r="U533" s="532"/>
      <c r="V533" s="532"/>
      <c r="W533" s="532"/>
      <c r="X533" s="532"/>
      <c r="Y533" s="532"/>
      <c r="Z533" s="532"/>
    </row>
    <row r="534" ht="19.5" customHeight="1">
      <c r="A534" s="970"/>
      <c r="B534" s="957"/>
      <c r="C534" s="958"/>
      <c r="D534" s="971"/>
      <c r="E534" s="825"/>
      <c r="F534" s="825"/>
      <c r="G534" s="959"/>
      <c r="H534" s="960"/>
      <c r="I534" s="967"/>
      <c r="J534" s="532"/>
      <c r="K534" s="532"/>
      <c r="L534" s="532"/>
      <c r="M534" s="532"/>
      <c r="N534" s="532"/>
      <c r="O534" s="532"/>
      <c r="P534" s="532"/>
      <c r="Q534" s="532"/>
      <c r="R534" s="532"/>
      <c r="S534" s="532"/>
      <c r="T534" s="532"/>
      <c r="U534" s="532"/>
      <c r="V534" s="532"/>
      <c r="W534" s="532"/>
      <c r="X534" s="532"/>
      <c r="Y534" s="532"/>
      <c r="Z534" s="532"/>
    </row>
    <row r="535" ht="19.5" customHeight="1">
      <c r="A535" s="970"/>
      <c r="B535" s="957"/>
      <c r="C535" s="958"/>
      <c r="D535" s="971"/>
      <c r="E535" s="825"/>
      <c r="F535" s="825"/>
      <c r="G535" s="959"/>
      <c r="H535" s="960"/>
      <c r="I535" s="967"/>
      <c r="J535" s="532"/>
      <c r="K535" s="532"/>
      <c r="L535" s="532"/>
      <c r="M535" s="532"/>
      <c r="N535" s="532"/>
      <c r="O535" s="532"/>
      <c r="P535" s="532"/>
      <c r="Q535" s="532"/>
      <c r="R535" s="532"/>
      <c r="S535" s="532"/>
      <c r="T535" s="532"/>
      <c r="U535" s="532"/>
      <c r="V535" s="532"/>
      <c r="W535" s="532"/>
      <c r="X535" s="532"/>
      <c r="Y535" s="532"/>
      <c r="Z535" s="532"/>
    </row>
    <row r="536" ht="19.5" customHeight="1">
      <c r="A536" s="970"/>
      <c r="B536" s="957"/>
      <c r="C536" s="958"/>
      <c r="D536" s="971"/>
      <c r="E536" s="825"/>
      <c r="F536" s="825"/>
      <c r="G536" s="959"/>
      <c r="H536" s="960"/>
      <c r="I536" s="967"/>
      <c r="J536" s="532"/>
      <c r="K536" s="532"/>
      <c r="L536" s="532"/>
      <c r="M536" s="532"/>
      <c r="N536" s="532"/>
      <c r="O536" s="532"/>
      <c r="P536" s="532"/>
      <c r="Q536" s="532"/>
      <c r="R536" s="532"/>
      <c r="S536" s="532"/>
      <c r="T536" s="532"/>
      <c r="U536" s="532"/>
      <c r="V536" s="532"/>
      <c r="W536" s="532"/>
      <c r="X536" s="532"/>
      <c r="Y536" s="532"/>
      <c r="Z536" s="532"/>
    </row>
    <row r="537" ht="19.5" customHeight="1">
      <c r="A537" s="970"/>
      <c r="B537" s="957"/>
      <c r="C537" s="958"/>
      <c r="D537" s="971"/>
      <c r="E537" s="825"/>
      <c r="F537" s="825"/>
      <c r="G537" s="959"/>
      <c r="H537" s="960"/>
      <c r="I537" s="967"/>
      <c r="J537" s="532"/>
      <c r="K537" s="532"/>
      <c r="L537" s="532"/>
      <c r="M537" s="532"/>
      <c r="N537" s="532"/>
      <c r="O537" s="532"/>
      <c r="P537" s="532"/>
      <c r="Q537" s="532"/>
      <c r="R537" s="532"/>
      <c r="S537" s="532"/>
      <c r="T537" s="532"/>
      <c r="U537" s="532"/>
      <c r="V537" s="532"/>
      <c r="W537" s="532"/>
      <c r="X537" s="532"/>
      <c r="Y537" s="532"/>
      <c r="Z537" s="532"/>
    </row>
    <row r="538" ht="19.5" customHeight="1">
      <c r="A538" s="970"/>
      <c r="B538" s="957"/>
      <c r="C538" s="958"/>
      <c r="D538" s="971"/>
      <c r="E538" s="825"/>
      <c r="F538" s="825"/>
      <c r="G538" s="959"/>
      <c r="H538" s="960"/>
      <c r="I538" s="967"/>
      <c r="J538" s="532"/>
      <c r="K538" s="532"/>
      <c r="L538" s="532"/>
      <c r="M538" s="532"/>
      <c r="N538" s="532"/>
      <c r="O538" s="532"/>
      <c r="P538" s="532"/>
      <c r="Q538" s="532"/>
      <c r="R538" s="532"/>
      <c r="S538" s="532"/>
      <c r="T538" s="532"/>
      <c r="U538" s="532"/>
      <c r="V538" s="532"/>
      <c r="W538" s="532"/>
      <c r="X538" s="532"/>
      <c r="Y538" s="532"/>
      <c r="Z538" s="532"/>
    </row>
    <row r="539" ht="19.5" customHeight="1">
      <c r="A539" s="970"/>
      <c r="B539" s="957"/>
      <c r="C539" s="958"/>
      <c r="D539" s="971"/>
      <c r="E539" s="825"/>
      <c r="F539" s="825"/>
      <c r="G539" s="959"/>
      <c r="H539" s="960"/>
      <c r="I539" s="967"/>
      <c r="J539" s="532"/>
      <c r="K539" s="532"/>
      <c r="L539" s="532"/>
      <c r="M539" s="532"/>
      <c r="N539" s="532"/>
      <c r="O539" s="532"/>
      <c r="P539" s="532"/>
      <c r="Q539" s="532"/>
      <c r="R539" s="532"/>
      <c r="S539" s="532"/>
      <c r="T539" s="532"/>
      <c r="U539" s="532"/>
      <c r="V539" s="532"/>
      <c r="W539" s="532"/>
      <c r="X539" s="532"/>
      <c r="Y539" s="532"/>
      <c r="Z539" s="532"/>
    </row>
    <row r="540" ht="19.5" customHeight="1">
      <c r="A540" s="970"/>
      <c r="B540" s="957"/>
      <c r="C540" s="958"/>
      <c r="D540" s="971"/>
      <c r="E540" s="825"/>
      <c r="F540" s="825"/>
      <c r="G540" s="959"/>
      <c r="H540" s="960"/>
      <c r="I540" s="967"/>
      <c r="J540" s="532"/>
      <c r="K540" s="532"/>
      <c r="L540" s="532"/>
      <c r="M540" s="532"/>
      <c r="N540" s="532"/>
      <c r="O540" s="532"/>
      <c r="P540" s="532"/>
      <c r="Q540" s="532"/>
      <c r="R540" s="532"/>
      <c r="S540" s="532"/>
      <c r="T540" s="532"/>
      <c r="U540" s="532"/>
      <c r="V540" s="532"/>
      <c r="W540" s="532"/>
      <c r="X540" s="532"/>
      <c r="Y540" s="532"/>
      <c r="Z540" s="532"/>
    </row>
    <row r="541" ht="19.5" customHeight="1">
      <c r="A541" s="970"/>
      <c r="B541" s="957"/>
      <c r="C541" s="958"/>
      <c r="D541" s="971"/>
      <c r="E541" s="825"/>
      <c r="F541" s="825"/>
      <c r="G541" s="959"/>
      <c r="H541" s="960"/>
      <c r="I541" s="967"/>
      <c r="J541" s="532"/>
      <c r="K541" s="532"/>
      <c r="L541" s="532"/>
      <c r="M541" s="532"/>
      <c r="N541" s="532"/>
      <c r="O541" s="532"/>
      <c r="P541" s="532"/>
      <c r="Q541" s="532"/>
      <c r="R541" s="532"/>
      <c r="S541" s="532"/>
      <c r="T541" s="532"/>
      <c r="U541" s="532"/>
      <c r="V541" s="532"/>
      <c r="W541" s="532"/>
      <c r="X541" s="532"/>
      <c r="Y541" s="532"/>
      <c r="Z541" s="532"/>
    </row>
    <row r="542" ht="19.5" customHeight="1">
      <c r="A542" s="970"/>
      <c r="B542" s="957"/>
      <c r="C542" s="958"/>
      <c r="D542" s="971"/>
      <c r="E542" s="825"/>
      <c r="F542" s="825"/>
      <c r="G542" s="959"/>
      <c r="H542" s="960"/>
      <c r="I542" s="967"/>
      <c r="J542" s="532"/>
      <c r="K542" s="532"/>
      <c r="L542" s="532"/>
      <c r="M542" s="532"/>
      <c r="N542" s="532"/>
      <c r="O542" s="532"/>
      <c r="P542" s="532"/>
      <c r="Q542" s="532"/>
      <c r="R542" s="532"/>
      <c r="S542" s="532"/>
      <c r="T542" s="532"/>
      <c r="U542" s="532"/>
      <c r="V542" s="532"/>
      <c r="W542" s="532"/>
      <c r="X542" s="532"/>
      <c r="Y542" s="532"/>
      <c r="Z542" s="532"/>
    </row>
    <row r="543" ht="19.5" customHeight="1">
      <c r="A543" s="970"/>
      <c r="B543" s="957"/>
      <c r="C543" s="958"/>
      <c r="D543" s="971"/>
      <c r="E543" s="825"/>
      <c r="F543" s="825"/>
      <c r="G543" s="959"/>
      <c r="H543" s="960"/>
      <c r="I543" s="967"/>
      <c r="J543" s="532"/>
      <c r="K543" s="532"/>
      <c r="L543" s="532"/>
      <c r="M543" s="532"/>
      <c r="N543" s="532"/>
      <c r="O543" s="532"/>
      <c r="P543" s="532"/>
      <c r="Q543" s="532"/>
      <c r="R543" s="532"/>
      <c r="S543" s="532"/>
      <c r="T543" s="532"/>
      <c r="U543" s="532"/>
      <c r="V543" s="532"/>
      <c r="W543" s="532"/>
      <c r="X543" s="532"/>
      <c r="Y543" s="532"/>
      <c r="Z543" s="532"/>
    </row>
    <row r="544" ht="19.5" customHeight="1">
      <c r="A544" s="970"/>
      <c r="B544" s="957"/>
      <c r="C544" s="958"/>
      <c r="D544" s="971"/>
      <c r="E544" s="825"/>
      <c r="F544" s="825"/>
      <c r="G544" s="959"/>
      <c r="H544" s="960"/>
      <c r="I544" s="967"/>
      <c r="J544" s="532"/>
      <c r="K544" s="532"/>
      <c r="L544" s="532"/>
      <c r="M544" s="532"/>
      <c r="N544" s="532"/>
      <c r="O544" s="532"/>
      <c r="P544" s="532"/>
      <c r="Q544" s="532"/>
      <c r="R544" s="532"/>
      <c r="S544" s="532"/>
      <c r="T544" s="532"/>
      <c r="U544" s="532"/>
      <c r="V544" s="532"/>
      <c r="W544" s="532"/>
      <c r="X544" s="532"/>
      <c r="Y544" s="532"/>
      <c r="Z544" s="532"/>
    </row>
    <row r="545" ht="19.5" customHeight="1">
      <c r="A545" s="970"/>
      <c r="B545" s="957"/>
      <c r="C545" s="958"/>
      <c r="D545" s="971"/>
      <c r="E545" s="825"/>
      <c r="F545" s="825"/>
      <c r="G545" s="959"/>
      <c r="H545" s="960"/>
      <c r="I545" s="967"/>
      <c r="J545" s="532"/>
      <c r="K545" s="532"/>
      <c r="L545" s="532"/>
      <c r="M545" s="532"/>
      <c r="N545" s="532"/>
      <c r="O545" s="532"/>
      <c r="P545" s="532"/>
      <c r="Q545" s="532"/>
      <c r="R545" s="532"/>
      <c r="S545" s="532"/>
      <c r="T545" s="532"/>
      <c r="U545" s="532"/>
      <c r="V545" s="532"/>
      <c r="W545" s="532"/>
      <c r="X545" s="532"/>
      <c r="Y545" s="532"/>
      <c r="Z545" s="532"/>
    </row>
    <row r="546" ht="19.5" customHeight="1">
      <c r="A546" s="970"/>
      <c r="B546" s="957"/>
      <c r="C546" s="958"/>
      <c r="D546" s="971"/>
      <c r="E546" s="825"/>
      <c r="F546" s="825"/>
      <c r="G546" s="959"/>
      <c r="H546" s="960"/>
      <c r="I546" s="967"/>
      <c r="J546" s="532"/>
      <c r="K546" s="532"/>
      <c r="L546" s="532"/>
      <c r="M546" s="532"/>
      <c r="N546" s="532"/>
      <c r="O546" s="532"/>
      <c r="P546" s="532"/>
      <c r="Q546" s="532"/>
      <c r="R546" s="532"/>
      <c r="S546" s="532"/>
      <c r="T546" s="532"/>
      <c r="U546" s="532"/>
      <c r="V546" s="532"/>
      <c r="W546" s="532"/>
      <c r="X546" s="532"/>
      <c r="Y546" s="532"/>
      <c r="Z546" s="532"/>
    </row>
    <row r="547" ht="19.5" customHeight="1">
      <c r="A547" s="970"/>
      <c r="B547" s="957"/>
      <c r="C547" s="958"/>
      <c r="D547" s="971"/>
      <c r="E547" s="825"/>
      <c r="F547" s="825"/>
      <c r="G547" s="959"/>
      <c r="H547" s="960"/>
      <c r="I547" s="967"/>
      <c r="J547" s="532"/>
      <c r="K547" s="532"/>
      <c r="L547" s="532"/>
      <c r="M547" s="532"/>
      <c r="N547" s="532"/>
      <c r="O547" s="532"/>
      <c r="P547" s="532"/>
      <c r="Q547" s="532"/>
      <c r="R547" s="532"/>
      <c r="S547" s="532"/>
      <c r="T547" s="532"/>
      <c r="U547" s="532"/>
      <c r="V547" s="532"/>
      <c r="W547" s="532"/>
      <c r="X547" s="532"/>
      <c r="Y547" s="532"/>
      <c r="Z547" s="532"/>
    </row>
    <row r="548" ht="19.5" customHeight="1">
      <c r="A548" s="970"/>
      <c r="B548" s="957"/>
      <c r="C548" s="958"/>
      <c r="D548" s="971"/>
      <c r="E548" s="825"/>
      <c r="F548" s="825"/>
      <c r="G548" s="959"/>
      <c r="H548" s="960"/>
      <c r="I548" s="967"/>
      <c r="J548" s="532"/>
      <c r="K548" s="532"/>
      <c r="L548" s="532"/>
      <c r="M548" s="532"/>
      <c r="N548" s="532"/>
      <c r="O548" s="532"/>
      <c r="P548" s="532"/>
      <c r="Q548" s="532"/>
      <c r="R548" s="532"/>
      <c r="S548" s="532"/>
      <c r="T548" s="532"/>
      <c r="U548" s="532"/>
      <c r="V548" s="532"/>
      <c r="W548" s="532"/>
      <c r="X548" s="532"/>
      <c r="Y548" s="532"/>
      <c r="Z548" s="532"/>
    </row>
    <row r="549" ht="19.5" customHeight="1">
      <c r="A549" s="970"/>
      <c r="B549" s="957"/>
      <c r="C549" s="958"/>
      <c r="D549" s="971"/>
      <c r="E549" s="825"/>
      <c r="F549" s="825"/>
      <c r="G549" s="959"/>
      <c r="H549" s="960"/>
      <c r="I549" s="967"/>
      <c r="J549" s="532"/>
      <c r="K549" s="532"/>
      <c r="L549" s="532"/>
      <c r="M549" s="532"/>
      <c r="N549" s="532"/>
      <c r="O549" s="532"/>
      <c r="P549" s="532"/>
      <c r="Q549" s="532"/>
      <c r="R549" s="532"/>
      <c r="S549" s="532"/>
      <c r="T549" s="532"/>
      <c r="U549" s="532"/>
      <c r="V549" s="532"/>
      <c r="W549" s="532"/>
      <c r="X549" s="532"/>
      <c r="Y549" s="532"/>
      <c r="Z549" s="532"/>
    </row>
    <row r="550" ht="19.5" customHeight="1">
      <c r="A550" s="970"/>
      <c r="B550" s="957"/>
      <c r="C550" s="958"/>
      <c r="D550" s="971"/>
      <c r="E550" s="825"/>
      <c r="F550" s="825"/>
      <c r="G550" s="959"/>
      <c r="H550" s="960"/>
      <c r="I550" s="967"/>
      <c r="J550" s="532"/>
      <c r="K550" s="532"/>
      <c r="L550" s="532"/>
      <c r="M550" s="532"/>
      <c r="N550" s="532"/>
      <c r="O550" s="532"/>
      <c r="P550" s="532"/>
      <c r="Q550" s="532"/>
      <c r="R550" s="532"/>
      <c r="S550" s="532"/>
      <c r="T550" s="532"/>
      <c r="U550" s="532"/>
      <c r="V550" s="532"/>
      <c r="W550" s="532"/>
      <c r="X550" s="532"/>
      <c r="Y550" s="532"/>
      <c r="Z550" s="532"/>
    </row>
    <row r="551" ht="19.5" customHeight="1">
      <c r="A551" s="970"/>
      <c r="B551" s="957"/>
      <c r="C551" s="958"/>
      <c r="D551" s="971"/>
      <c r="E551" s="825"/>
      <c r="F551" s="825"/>
      <c r="G551" s="959"/>
      <c r="H551" s="960"/>
      <c r="I551" s="967"/>
      <c r="J551" s="532"/>
      <c r="K551" s="532"/>
      <c r="L551" s="532"/>
      <c r="M551" s="532"/>
      <c r="N551" s="532"/>
      <c r="O551" s="532"/>
      <c r="P551" s="532"/>
      <c r="Q551" s="532"/>
      <c r="R551" s="532"/>
      <c r="S551" s="532"/>
      <c r="T551" s="532"/>
      <c r="U551" s="532"/>
      <c r="V551" s="532"/>
      <c r="W551" s="532"/>
      <c r="X551" s="532"/>
      <c r="Y551" s="532"/>
      <c r="Z551" s="532"/>
    </row>
    <row r="552" ht="19.5" customHeight="1">
      <c r="A552" s="970"/>
      <c r="B552" s="957"/>
      <c r="C552" s="958"/>
      <c r="D552" s="971"/>
      <c r="E552" s="825"/>
      <c r="F552" s="825"/>
      <c r="G552" s="959"/>
      <c r="H552" s="960"/>
      <c r="I552" s="967"/>
      <c r="J552" s="532"/>
      <c r="K552" s="532"/>
      <c r="L552" s="532"/>
      <c r="M552" s="532"/>
      <c r="N552" s="532"/>
      <c r="O552" s="532"/>
      <c r="P552" s="532"/>
      <c r="Q552" s="532"/>
      <c r="R552" s="532"/>
      <c r="S552" s="532"/>
      <c r="T552" s="532"/>
      <c r="U552" s="532"/>
      <c r="V552" s="532"/>
      <c r="W552" s="532"/>
      <c r="X552" s="532"/>
      <c r="Y552" s="532"/>
      <c r="Z552" s="532"/>
    </row>
    <row r="553" ht="19.5" customHeight="1">
      <c r="A553" s="970"/>
      <c r="B553" s="957"/>
      <c r="C553" s="958"/>
      <c r="D553" s="971"/>
      <c r="E553" s="825"/>
      <c r="F553" s="825"/>
      <c r="G553" s="959"/>
      <c r="H553" s="960"/>
      <c r="I553" s="967"/>
      <c r="J553" s="532"/>
      <c r="K553" s="532"/>
      <c r="L553" s="532"/>
      <c r="M553" s="532"/>
      <c r="N553" s="532"/>
      <c r="O553" s="532"/>
      <c r="P553" s="532"/>
      <c r="Q553" s="532"/>
      <c r="R553" s="532"/>
      <c r="S553" s="532"/>
      <c r="T553" s="532"/>
      <c r="U553" s="532"/>
      <c r="V553" s="532"/>
      <c r="W553" s="532"/>
      <c r="X553" s="532"/>
      <c r="Y553" s="532"/>
      <c r="Z553" s="532"/>
    </row>
    <row r="554" ht="19.5" customHeight="1">
      <c r="A554" s="970"/>
      <c r="B554" s="957"/>
      <c r="C554" s="958"/>
      <c r="D554" s="971"/>
      <c r="E554" s="825"/>
      <c r="F554" s="825"/>
      <c r="G554" s="959"/>
      <c r="H554" s="960"/>
      <c r="I554" s="967"/>
      <c r="J554" s="532"/>
      <c r="K554" s="532"/>
      <c r="L554" s="532"/>
      <c r="M554" s="532"/>
      <c r="N554" s="532"/>
      <c r="O554" s="532"/>
      <c r="P554" s="532"/>
      <c r="Q554" s="532"/>
      <c r="R554" s="532"/>
      <c r="S554" s="532"/>
      <c r="T554" s="532"/>
      <c r="U554" s="532"/>
      <c r="V554" s="532"/>
      <c r="W554" s="532"/>
      <c r="X554" s="532"/>
      <c r="Y554" s="532"/>
      <c r="Z554" s="532"/>
    </row>
    <row r="555" ht="19.5" customHeight="1">
      <c r="A555" s="970"/>
      <c r="B555" s="957"/>
      <c r="C555" s="958"/>
      <c r="D555" s="971"/>
      <c r="E555" s="825"/>
      <c r="F555" s="825"/>
      <c r="G555" s="959"/>
      <c r="H555" s="960"/>
      <c r="I555" s="967"/>
      <c r="J555" s="532"/>
      <c r="K555" s="532"/>
      <c r="L555" s="532"/>
      <c r="M555" s="532"/>
      <c r="N555" s="532"/>
      <c r="O555" s="532"/>
      <c r="P555" s="532"/>
      <c r="Q555" s="532"/>
      <c r="R555" s="532"/>
      <c r="S555" s="532"/>
      <c r="T555" s="532"/>
      <c r="U555" s="532"/>
      <c r="V555" s="532"/>
      <c r="W555" s="532"/>
      <c r="X555" s="532"/>
      <c r="Y555" s="532"/>
      <c r="Z555" s="532"/>
    </row>
    <row r="556" ht="19.5" customHeight="1">
      <c r="A556" s="970"/>
      <c r="B556" s="957"/>
      <c r="C556" s="958"/>
      <c r="D556" s="971"/>
      <c r="E556" s="825"/>
      <c r="F556" s="825"/>
      <c r="G556" s="959"/>
      <c r="H556" s="960"/>
      <c r="I556" s="967"/>
      <c r="J556" s="532"/>
      <c r="K556" s="532"/>
      <c r="L556" s="532"/>
      <c r="M556" s="532"/>
      <c r="N556" s="532"/>
      <c r="O556" s="532"/>
      <c r="P556" s="532"/>
      <c r="Q556" s="532"/>
      <c r="R556" s="532"/>
      <c r="S556" s="532"/>
      <c r="T556" s="532"/>
      <c r="U556" s="532"/>
      <c r="V556" s="532"/>
      <c r="W556" s="532"/>
      <c r="X556" s="532"/>
      <c r="Y556" s="532"/>
      <c r="Z556" s="532"/>
    </row>
    <row r="557" ht="19.5" customHeight="1">
      <c r="A557" s="970"/>
      <c r="B557" s="957"/>
      <c r="C557" s="958"/>
      <c r="D557" s="971"/>
      <c r="E557" s="825"/>
      <c r="F557" s="825"/>
      <c r="G557" s="959"/>
      <c r="H557" s="960"/>
      <c r="I557" s="967"/>
      <c r="J557" s="532"/>
      <c r="K557" s="532"/>
      <c r="L557" s="532"/>
      <c r="M557" s="532"/>
      <c r="N557" s="532"/>
      <c r="O557" s="532"/>
      <c r="P557" s="532"/>
      <c r="Q557" s="532"/>
      <c r="R557" s="532"/>
      <c r="S557" s="532"/>
      <c r="T557" s="532"/>
      <c r="U557" s="532"/>
      <c r="V557" s="532"/>
      <c r="W557" s="532"/>
      <c r="X557" s="532"/>
      <c r="Y557" s="532"/>
      <c r="Z557" s="532"/>
    </row>
    <row r="558" ht="19.5" customHeight="1">
      <c r="A558" s="970"/>
      <c r="B558" s="957"/>
      <c r="C558" s="958"/>
      <c r="D558" s="971"/>
      <c r="E558" s="825"/>
      <c r="F558" s="825"/>
      <c r="G558" s="959"/>
      <c r="H558" s="960"/>
      <c r="I558" s="967"/>
      <c r="J558" s="532"/>
      <c r="K558" s="532"/>
      <c r="L558" s="532"/>
      <c r="M558" s="532"/>
      <c r="N558" s="532"/>
      <c r="O558" s="532"/>
      <c r="P558" s="532"/>
      <c r="Q558" s="532"/>
      <c r="R558" s="532"/>
      <c r="S558" s="532"/>
      <c r="T558" s="532"/>
      <c r="U558" s="532"/>
      <c r="V558" s="532"/>
      <c r="W558" s="532"/>
      <c r="X558" s="532"/>
      <c r="Y558" s="532"/>
      <c r="Z558" s="532"/>
    </row>
    <row r="559" ht="19.5" customHeight="1">
      <c r="A559" s="970"/>
      <c r="B559" s="957"/>
      <c r="C559" s="958"/>
      <c r="D559" s="971"/>
      <c r="E559" s="825"/>
      <c r="F559" s="825"/>
      <c r="G559" s="959"/>
      <c r="H559" s="960"/>
      <c r="I559" s="967"/>
      <c r="J559" s="532"/>
      <c r="K559" s="532"/>
      <c r="L559" s="532"/>
      <c r="M559" s="532"/>
      <c r="N559" s="532"/>
      <c r="O559" s="532"/>
      <c r="P559" s="532"/>
      <c r="Q559" s="532"/>
      <c r="R559" s="532"/>
      <c r="S559" s="532"/>
      <c r="T559" s="532"/>
      <c r="U559" s="532"/>
      <c r="V559" s="532"/>
      <c r="W559" s="532"/>
      <c r="X559" s="532"/>
      <c r="Y559" s="532"/>
      <c r="Z559" s="532"/>
    </row>
    <row r="560" ht="19.5" customHeight="1">
      <c r="A560" s="970"/>
      <c r="B560" s="957"/>
      <c r="C560" s="958"/>
      <c r="D560" s="971"/>
      <c r="E560" s="825"/>
      <c r="F560" s="825"/>
      <c r="G560" s="959"/>
      <c r="H560" s="960"/>
      <c r="I560" s="967"/>
      <c r="J560" s="532"/>
      <c r="K560" s="532"/>
      <c r="L560" s="532"/>
      <c r="M560" s="532"/>
      <c r="N560" s="532"/>
      <c r="O560" s="532"/>
      <c r="P560" s="532"/>
      <c r="Q560" s="532"/>
      <c r="R560" s="532"/>
      <c r="S560" s="532"/>
      <c r="T560" s="532"/>
      <c r="U560" s="532"/>
      <c r="V560" s="532"/>
      <c r="W560" s="532"/>
      <c r="X560" s="532"/>
      <c r="Y560" s="532"/>
      <c r="Z560" s="532"/>
    </row>
    <row r="561" ht="19.5" customHeight="1">
      <c r="A561" s="970"/>
      <c r="B561" s="957"/>
      <c r="C561" s="958"/>
      <c r="D561" s="971"/>
      <c r="E561" s="825"/>
      <c r="F561" s="825"/>
      <c r="G561" s="959"/>
      <c r="H561" s="960"/>
      <c r="I561" s="967"/>
      <c r="J561" s="532"/>
      <c r="K561" s="532"/>
      <c r="L561" s="532"/>
      <c r="M561" s="532"/>
      <c r="N561" s="532"/>
      <c r="O561" s="532"/>
      <c r="P561" s="532"/>
      <c r="Q561" s="532"/>
      <c r="R561" s="532"/>
      <c r="S561" s="532"/>
      <c r="T561" s="532"/>
      <c r="U561" s="532"/>
      <c r="V561" s="532"/>
      <c r="W561" s="532"/>
      <c r="X561" s="532"/>
      <c r="Y561" s="532"/>
      <c r="Z561" s="532"/>
    </row>
    <row r="562" ht="19.5" customHeight="1">
      <c r="A562" s="970"/>
      <c r="B562" s="957"/>
      <c r="C562" s="958"/>
      <c r="D562" s="971"/>
      <c r="E562" s="825"/>
      <c r="F562" s="825"/>
      <c r="G562" s="959"/>
      <c r="H562" s="960"/>
      <c r="I562" s="967"/>
      <c r="J562" s="532"/>
      <c r="K562" s="532"/>
      <c r="L562" s="532"/>
      <c r="M562" s="532"/>
      <c r="N562" s="532"/>
      <c r="O562" s="532"/>
      <c r="P562" s="532"/>
      <c r="Q562" s="532"/>
      <c r="R562" s="532"/>
      <c r="S562" s="532"/>
      <c r="T562" s="532"/>
      <c r="U562" s="532"/>
      <c r="V562" s="532"/>
      <c r="W562" s="532"/>
      <c r="X562" s="532"/>
      <c r="Y562" s="532"/>
      <c r="Z562" s="532"/>
    </row>
    <row r="563" ht="19.5" customHeight="1">
      <c r="A563" s="970"/>
      <c r="B563" s="957"/>
      <c r="C563" s="958"/>
      <c r="D563" s="971"/>
      <c r="E563" s="825"/>
      <c r="F563" s="825"/>
      <c r="G563" s="959"/>
      <c r="H563" s="960"/>
      <c r="I563" s="967"/>
      <c r="J563" s="532"/>
      <c r="K563" s="532"/>
      <c r="L563" s="532"/>
      <c r="M563" s="532"/>
      <c r="N563" s="532"/>
      <c r="O563" s="532"/>
      <c r="P563" s="532"/>
      <c r="Q563" s="532"/>
      <c r="R563" s="532"/>
      <c r="S563" s="532"/>
      <c r="T563" s="532"/>
      <c r="U563" s="532"/>
      <c r="V563" s="532"/>
      <c r="W563" s="532"/>
      <c r="X563" s="532"/>
      <c r="Y563" s="532"/>
      <c r="Z563" s="532"/>
    </row>
    <row r="564" ht="19.5" customHeight="1">
      <c r="A564" s="970"/>
      <c r="B564" s="957"/>
      <c r="C564" s="958"/>
      <c r="D564" s="971"/>
      <c r="E564" s="825"/>
      <c r="F564" s="825"/>
      <c r="G564" s="959"/>
      <c r="H564" s="960"/>
      <c r="I564" s="967"/>
      <c r="J564" s="532"/>
      <c r="K564" s="532"/>
      <c r="L564" s="532"/>
      <c r="M564" s="532"/>
      <c r="N564" s="532"/>
      <c r="O564" s="532"/>
      <c r="P564" s="532"/>
      <c r="Q564" s="532"/>
      <c r="R564" s="532"/>
      <c r="S564" s="532"/>
      <c r="T564" s="532"/>
      <c r="U564" s="532"/>
      <c r="V564" s="532"/>
      <c r="W564" s="532"/>
      <c r="X564" s="532"/>
      <c r="Y564" s="532"/>
      <c r="Z564" s="532"/>
    </row>
    <row r="565" ht="19.5" customHeight="1">
      <c r="A565" s="970"/>
      <c r="B565" s="957"/>
      <c r="C565" s="958"/>
      <c r="D565" s="971"/>
      <c r="E565" s="825"/>
      <c r="F565" s="825"/>
      <c r="G565" s="959"/>
      <c r="H565" s="960"/>
      <c r="I565" s="967"/>
      <c r="J565" s="532"/>
      <c r="K565" s="532"/>
      <c r="L565" s="532"/>
      <c r="M565" s="532"/>
      <c r="N565" s="532"/>
      <c r="O565" s="532"/>
      <c r="P565" s="532"/>
      <c r="Q565" s="532"/>
      <c r="R565" s="532"/>
      <c r="S565" s="532"/>
      <c r="T565" s="532"/>
      <c r="U565" s="532"/>
      <c r="V565" s="532"/>
      <c r="W565" s="532"/>
      <c r="X565" s="532"/>
      <c r="Y565" s="532"/>
      <c r="Z565" s="532"/>
    </row>
    <row r="566" ht="19.5" customHeight="1">
      <c r="A566" s="970"/>
      <c r="B566" s="957"/>
      <c r="C566" s="958"/>
      <c r="D566" s="971"/>
      <c r="E566" s="825"/>
      <c r="F566" s="825"/>
      <c r="G566" s="959"/>
      <c r="H566" s="960"/>
      <c r="I566" s="967"/>
      <c r="J566" s="532"/>
      <c r="K566" s="532"/>
      <c r="L566" s="532"/>
      <c r="M566" s="532"/>
      <c r="N566" s="532"/>
      <c r="O566" s="532"/>
      <c r="P566" s="532"/>
      <c r="Q566" s="532"/>
      <c r="R566" s="532"/>
      <c r="S566" s="532"/>
      <c r="T566" s="532"/>
      <c r="U566" s="532"/>
      <c r="V566" s="532"/>
      <c r="W566" s="532"/>
      <c r="X566" s="532"/>
      <c r="Y566" s="532"/>
      <c r="Z566" s="532"/>
    </row>
    <row r="567" ht="19.5" customHeight="1">
      <c r="A567" s="970"/>
      <c r="B567" s="957"/>
      <c r="C567" s="958"/>
      <c r="D567" s="971"/>
      <c r="E567" s="825"/>
      <c r="F567" s="825"/>
      <c r="G567" s="959"/>
      <c r="H567" s="960"/>
      <c r="I567" s="967"/>
      <c r="J567" s="532"/>
      <c r="K567" s="532"/>
      <c r="L567" s="532"/>
      <c r="M567" s="532"/>
      <c r="N567" s="532"/>
      <c r="O567" s="532"/>
      <c r="P567" s="532"/>
      <c r="Q567" s="532"/>
      <c r="R567" s="532"/>
      <c r="S567" s="532"/>
      <c r="T567" s="532"/>
      <c r="U567" s="532"/>
      <c r="V567" s="532"/>
      <c r="W567" s="532"/>
      <c r="X567" s="532"/>
      <c r="Y567" s="532"/>
      <c r="Z567" s="532"/>
    </row>
    <row r="568" ht="19.5" customHeight="1">
      <c r="A568" s="970"/>
      <c r="B568" s="957"/>
      <c r="C568" s="958"/>
      <c r="D568" s="971"/>
      <c r="E568" s="825"/>
      <c r="F568" s="825"/>
      <c r="G568" s="959"/>
      <c r="H568" s="960"/>
      <c r="I568" s="967"/>
      <c r="J568" s="532"/>
      <c r="K568" s="532"/>
      <c r="L568" s="532"/>
      <c r="M568" s="532"/>
      <c r="N568" s="532"/>
      <c r="O568" s="532"/>
      <c r="P568" s="532"/>
      <c r="Q568" s="532"/>
      <c r="R568" s="532"/>
      <c r="S568" s="532"/>
      <c r="T568" s="532"/>
      <c r="U568" s="532"/>
      <c r="V568" s="532"/>
      <c r="W568" s="532"/>
      <c r="X568" s="532"/>
      <c r="Y568" s="532"/>
      <c r="Z568" s="532"/>
    </row>
    <row r="569" ht="19.5" customHeight="1">
      <c r="A569" s="970"/>
      <c r="B569" s="957"/>
      <c r="C569" s="958"/>
      <c r="D569" s="971"/>
      <c r="E569" s="825"/>
      <c r="F569" s="825"/>
      <c r="G569" s="959"/>
      <c r="H569" s="960"/>
      <c r="I569" s="967"/>
      <c r="J569" s="532"/>
      <c r="K569" s="532"/>
      <c r="L569" s="532"/>
      <c r="M569" s="532"/>
      <c r="N569" s="532"/>
      <c r="O569" s="532"/>
      <c r="P569" s="532"/>
      <c r="Q569" s="532"/>
      <c r="R569" s="532"/>
      <c r="S569" s="532"/>
      <c r="T569" s="532"/>
      <c r="U569" s="532"/>
      <c r="V569" s="532"/>
      <c r="W569" s="532"/>
      <c r="X569" s="532"/>
      <c r="Y569" s="532"/>
      <c r="Z569" s="532"/>
    </row>
    <row r="570" ht="19.5" customHeight="1">
      <c r="A570" s="970"/>
      <c r="B570" s="957"/>
      <c r="C570" s="958"/>
      <c r="D570" s="971"/>
      <c r="E570" s="825"/>
      <c r="F570" s="825"/>
      <c r="G570" s="959"/>
      <c r="H570" s="960"/>
      <c r="I570" s="967"/>
      <c r="J570" s="532"/>
      <c r="K570" s="532"/>
      <c r="L570" s="532"/>
      <c r="M570" s="532"/>
      <c r="N570" s="532"/>
      <c r="O570" s="532"/>
      <c r="P570" s="532"/>
      <c r="Q570" s="532"/>
      <c r="R570" s="532"/>
      <c r="S570" s="532"/>
      <c r="T570" s="532"/>
      <c r="U570" s="532"/>
      <c r="V570" s="532"/>
      <c r="W570" s="532"/>
      <c r="X570" s="532"/>
      <c r="Y570" s="532"/>
      <c r="Z570" s="532"/>
    </row>
    <row r="571" ht="19.5" customHeight="1">
      <c r="A571" s="970"/>
      <c r="B571" s="957"/>
      <c r="C571" s="958"/>
      <c r="D571" s="971"/>
      <c r="E571" s="825"/>
      <c r="F571" s="825"/>
      <c r="G571" s="959"/>
      <c r="H571" s="960"/>
      <c r="I571" s="967"/>
      <c r="J571" s="532"/>
      <c r="K571" s="532"/>
      <c r="L571" s="532"/>
      <c r="M571" s="532"/>
      <c r="N571" s="532"/>
      <c r="O571" s="532"/>
      <c r="P571" s="532"/>
      <c r="Q571" s="532"/>
      <c r="R571" s="532"/>
      <c r="S571" s="532"/>
      <c r="T571" s="532"/>
      <c r="U571" s="532"/>
      <c r="V571" s="532"/>
      <c r="W571" s="532"/>
      <c r="X571" s="532"/>
      <c r="Y571" s="532"/>
      <c r="Z571" s="532"/>
    </row>
    <row r="572" ht="19.5" customHeight="1">
      <c r="A572" s="970"/>
      <c r="B572" s="957"/>
      <c r="C572" s="958"/>
      <c r="D572" s="971"/>
      <c r="E572" s="825"/>
      <c r="F572" s="825"/>
      <c r="G572" s="959"/>
      <c r="H572" s="960"/>
      <c r="I572" s="967"/>
      <c r="J572" s="532"/>
      <c r="K572" s="532"/>
      <c r="L572" s="532"/>
      <c r="M572" s="532"/>
      <c r="N572" s="532"/>
      <c r="O572" s="532"/>
      <c r="P572" s="532"/>
      <c r="Q572" s="532"/>
      <c r="R572" s="532"/>
      <c r="S572" s="532"/>
      <c r="T572" s="532"/>
      <c r="U572" s="532"/>
      <c r="V572" s="532"/>
      <c r="W572" s="532"/>
      <c r="X572" s="532"/>
      <c r="Y572" s="532"/>
      <c r="Z572" s="532"/>
    </row>
    <row r="573" ht="19.5" customHeight="1">
      <c r="A573" s="970"/>
      <c r="B573" s="957"/>
      <c r="C573" s="958"/>
      <c r="D573" s="971"/>
      <c r="E573" s="825"/>
      <c r="F573" s="825"/>
      <c r="G573" s="959"/>
      <c r="H573" s="960"/>
      <c r="I573" s="967"/>
      <c r="J573" s="532"/>
      <c r="K573" s="532"/>
      <c r="L573" s="532"/>
      <c r="M573" s="532"/>
      <c r="N573" s="532"/>
      <c r="O573" s="532"/>
      <c r="P573" s="532"/>
      <c r="Q573" s="532"/>
      <c r="R573" s="532"/>
      <c r="S573" s="532"/>
      <c r="T573" s="532"/>
      <c r="U573" s="532"/>
      <c r="V573" s="532"/>
      <c r="W573" s="532"/>
      <c r="X573" s="532"/>
      <c r="Y573" s="532"/>
      <c r="Z573" s="532"/>
    </row>
    <row r="574" ht="19.5" customHeight="1">
      <c r="A574" s="970"/>
      <c r="B574" s="957"/>
      <c r="C574" s="958"/>
      <c r="D574" s="971"/>
      <c r="E574" s="825"/>
      <c r="F574" s="825"/>
      <c r="G574" s="959"/>
      <c r="H574" s="960"/>
      <c r="I574" s="967"/>
      <c r="J574" s="532"/>
      <c r="K574" s="532"/>
      <c r="L574" s="532"/>
      <c r="M574" s="532"/>
      <c r="N574" s="532"/>
      <c r="O574" s="532"/>
      <c r="P574" s="532"/>
      <c r="Q574" s="532"/>
      <c r="R574" s="532"/>
      <c r="S574" s="532"/>
      <c r="T574" s="532"/>
      <c r="U574" s="532"/>
      <c r="V574" s="532"/>
      <c r="W574" s="532"/>
      <c r="X574" s="532"/>
      <c r="Y574" s="532"/>
      <c r="Z574" s="532"/>
    </row>
    <row r="575" ht="19.5" customHeight="1">
      <c r="A575" s="970"/>
      <c r="B575" s="957"/>
      <c r="C575" s="958"/>
      <c r="D575" s="971"/>
      <c r="E575" s="825"/>
      <c r="F575" s="825"/>
      <c r="G575" s="959"/>
      <c r="H575" s="960"/>
      <c r="I575" s="967"/>
      <c r="J575" s="532"/>
      <c r="K575" s="532"/>
      <c r="L575" s="532"/>
      <c r="M575" s="532"/>
      <c r="N575" s="532"/>
      <c r="O575" s="532"/>
      <c r="P575" s="532"/>
      <c r="Q575" s="532"/>
      <c r="R575" s="532"/>
      <c r="S575" s="532"/>
      <c r="T575" s="532"/>
      <c r="U575" s="532"/>
      <c r="V575" s="532"/>
      <c r="W575" s="532"/>
      <c r="X575" s="532"/>
      <c r="Y575" s="532"/>
      <c r="Z575" s="532"/>
    </row>
    <row r="576" ht="19.5" customHeight="1">
      <c r="A576" s="970"/>
      <c r="B576" s="957"/>
      <c r="C576" s="958"/>
      <c r="D576" s="971"/>
      <c r="E576" s="825"/>
      <c r="F576" s="825"/>
      <c r="G576" s="959"/>
      <c r="H576" s="960"/>
      <c r="I576" s="967"/>
      <c r="J576" s="532"/>
      <c r="K576" s="532"/>
      <c r="L576" s="532"/>
      <c r="M576" s="532"/>
      <c r="N576" s="532"/>
      <c r="O576" s="532"/>
      <c r="P576" s="532"/>
      <c r="Q576" s="532"/>
      <c r="R576" s="532"/>
      <c r="S576" s="532"/>
      <c r="T576" s="532"/>
      <c r="U576" s="532"/>
      <c r="V576" s="532"/>
      <c r="W576" s="532"/>
      <c r="X576" s="532"/>
      <c r="Y576" s="532"/>
      <c r="Z576" s="532"/>
    </row>
    <row r="577" ht="19.5" customHeight="1">
      <c r="A577" s="970"/>
      <c r="B577" s="957"/>
      <c r="C577" s="958"/>
      <c r="D577" s="971"/>
      <c r="E577" s="825"/>
      <c r="F577" s="825"/>
      <c r="G577" s="959"/>
      <c r="H577" s="960"/>
      <c r="I577" s="967"/>
      <c r="J577" s="532"/>
      <c r="K577" s="532"/>
      <c r="L577" s="532"/>
      <c r="M577" s="532"/>
      <c r="N577" s="532"/>
      <c r="O577" s="532"/>
      <c r="P577" s="532"/>
      <c r="Q577" s="532"/>
      <c r="R577" s="532"/>
      <c r="S577" s="532"/>
      <c r="T577" s="532"/>
      <c r="U577" s="532"/>
      <c r="V577" s="532"/>
      <c r="W577" s="532"/>
      <c r="X577" s="532"/>
      <c r="Y577" s="532"/>
      <c r="Z577" s="532"/>
    </row>
    <row r="578" ht="19.5" customHeight="1">
      <c r="A578" s="970"/>
      <c r="B578" s="957"/>
      <c r="C578" s="958"/>
      <c r="D578" s="971"/>
      <c r="E578" s="825"/>
      <c r="F578" s="825"/>
      <c r="G578" s="959"/>
      <c r="H578" s="960"/>
      <c r="I578" s="967"/>
      <c r="J578" s="532"/>
      <c r="K578" s="532"/>
      <c r="L578" s="532"/>
      <c r="M578" s="532"/>
      <c r="N578" s="532"/>
      <c r="O578" s="532"/>
      <c r="P578" s="532"/>
      <c r="Q578" s="532"/>
      <c r="R578" s="532"/>
      <c r="S578" s="532"/>
      <c r="T578" s="532"/>
      <c r="U578" s="532"/>
      <c r="V578" s="532"/>
      <c r="W578" s="532"/>
      <c r="X578" s="532"/>
      <c r="Y578" s="532"/>
      <c r="Z578" s="532"/>
    </row>
    <row r="579" ht="19.5" customHeight="1">
      <c r="A579" s="970"/>
      <c r="B579" s="957"/>
      <c r="C579" s="958"/>
      <c r="D579" s="971"/>
      <c r="E579" s="825"/>
      <c r="F579" s="825"/>
      <c r="G579" s="959"/>
      <c r="H579" s="960"/>
      <c r="I579" s="967"/>
      <c r="J579" s="532"/>
      <c r="K579" s="532"/>
      <c r="L579" s="532"/>
      <c r="M579" s="532"/>
      <c r="N579" s="532"/>
      <c r="O579" s="532"/>
      <c r="P579" s="532"/>
      <c r="Q579" s="532"/>
      <c r="R579" s="532"/>
      <c r="S579" s="532"/>
      <c r="T579" s="532"/>
      <c r="U579" s="532"/>
      <c r="V579" s="532"/>
      <c r="W579" s="532"/>
      <c r="X579" s="532"/>
      <c r="Y579" s="532"/>
      <c r="Z579" s="532"/>
    </row>
    <row r="580" ht="19.5" customHeight="1">
      <c r="A580" s="970"/>
      <c r="B580" s="957"/>
      <c r="C580" s="958"/>
      <c r="D580" s="971"/>
      <c r="E580" s="825"/>
      <c r="F580" s="825"/>
      <c r="G580" s="959"/>
      <c r="H580" s="960"/>
      <c r="I580" s="967"/>
      <c r="J580" s="532"/>
      <c r="K580" s="532"/>
      <c r="L580" s="532"/>
      <c r="M580" s="532"/>
      <c r="N580" s="532"/>
      <c r="O580" s="532"/>
      <c r="P580" s="532"/>
      <c r="Q580" s="532"/>
      <c r="R580" s="532"/>
      <c r="S580" s="532"/>
      <c r="T580" s="532"/>
      <c r="U580" s="532"/>
      <c r="V580" s="532"/>
      <c r="W580" s="532"/>
      <c r="X580" s="532"/>
      <c r="Y580" s="532"/>
      <c r="Z580" s="532"/>
    </row>
    <row r="581" ht="19.5" customHeight="1">
      <c r="A581" s="970"/>
      <c r="B581" s="957"/>
      <c r="C581" s="958"/>
      <c r="D581" s="971"/>
      <c r="E581" s="825"/>
      <c r="F581" s="825"/>
      <c r="G581" s="959"/>
      <c r="H581" s="960"/>
      <c r="I581" s="967"/>
      <c r="J581" s="532"/>
      <c r="K581" s="532"/>
      <c r="L581" s="532"/>
      <c r="M581" s="532"/>
      <c r="N581" s="532"/>
      <c r="O581" s="532"/>
      <c r="P581" s="532"/>
      <c r="Q581" s="532"/>
      <c r="R581" s="532"/>
      <c r="S581" s="532"/>
      <c r="T581" s="532"/>
      <c r="U581" s="532"/>
      <c r="V581" s="532"/>
      <c r="W581" s="532"/>
      <c r="X581" s="532"/>
      <c r="Y581" s="532"/>
      <c r="Z581" s="532"/>
    </row>
    <row r="582" ht="19.5" customHeight="1">
      <c r="A582" s="970"/>
      <c r="B582" s="957"/>
      <c r="C582" s="958"/>
      <c r="D582" s="971"/>
      <c r="E582" s="825"/>
      <c r="F582" s="825"/>
      <c r="G582" s="959"/>
      <c r="H582" s="960"/>
      <c r="I582" s="967"/>
      <c r="J582" s="532"/>
      <c r="K582" s="532"/>
      <c r="L582" s="532"/>
      <c r="M582" s="532"/>
      <c r="N582" s="532"/>
      <c r="O582" s="532"/>
      <c r="P582" s="532"/>
      <c r="Q582" s="532"/>
      <c r="R582" s="532"/>
      <c r="S582" s="532"/>
      <c r="T582" s="532"/>
      <c r="U582" s="532"/>
      <c r="V582" s="532"/>
      <c r="W582" s="532"/>
      <c r="X582" s="532"/>
      <c r="Y582" s="532"/>
      <c r="Z582" s="532"/>
    </row>
    <row r="583" ht="19.5" customHeight="1">
      <c r="A583" s="970"/>
      <c r="B583" s="957"/>
      <c r="C583" s="958"/>
      <c r="D583" s="971"/>
      <c r="E583" s="825"/>
      <c r="F583" s="825"/>
      <c r="G583" s="959"/>
      <c r="H583" s="960"/>
      <c r="I583" s="967"/>
      <c r="J583" s="532"/>
      <c r="K583" s="532"/>
      <c r="L583" s="532"/>
      <c r="M583" s="532"/>
      <c r="N583" s="532"/>
      <c r="O583" s="532"/>
      <c r="P583" s="532"/>
      <c r="Q583" s="532"/>
      <c r="R583" s="532"/>
      <c r="S583" s="532"/>
      <c r="T583" s="532"/>
      <c r="U583" s="532"/>
      <c r="V583" s="532"/>
      <c r="W583" s="532"/>
      <c r="X583" s="532"/>
      <c r="Y583" s="532"/>
      <c r="Z583" s="532"/>
    </row>
    <row r="584" ht="19.5" customHeight="1">
      <c r="A584" s="970"/>
      <c r="B584" s="957"/>
      <c r="C584" s="958"/>
      <c r="D584" s="971"/>
      <c r="E584" s="825"/>
      <c r="F584" s="825"/>
      <c r="G584" s="959"/>
      <c r="H584" s="960"/>
      <c r="I584" s="967"/>
      <c r="J584" s="532"/>
      <c r="K584" s="532"/>
      <c r="L584" s="532"/>
      <c r="M584" s="532"/>
      <c r="N584" s="532"/>
      <c r="O584" s="532"/>
      <c r="P584" s="532"/>
      <c r="Q584" s="532"/>
      <c r="R584" s="532"/>
      <c r="S584" s="532"/>
      <c r="T584" s="532"/>
      <c r="U584" s="532"/>
      <c r="V584" s="532"/>
      <c r="W584" s="532"/>
      <c r="X584" s="532"/>
      <c r="Y584" s="532"/>
      <c r="Z584" s="532"/>
    </row>
    <row r="585" ht="19.5" customHeight="1">
      <c r="A585" s="970"/>
      <c r="B585" s="957"/>
      <c r="C585" s="958"/>
      <c r="D585" s="971"/>
      <c r="E585" s="825"/>
      <c r="F585" s="825"/>
      <c r="G585" s="959"/>
      <c r="H585" s="960"/>
      <c r="I585" s="967"/>
      <c r="J585" s="532"/>
      <c r="K585" s="532"/>
      <c r="L585" s="532"/>
      <c r="M585" s="532"/>
      <c r="N585" s="532"/>
      <c r="O585" s="532"/>
      <c r="P585" s="532"/>
      <c r="Q585" s="532"/>
      <c r="R585" s="532"/>
      <c r="S585" s="532"/>
      <c r="T585" s="532"/>
      <c r="U585" s="532"/>
      <c r="V585" s="532"/>
      <c r="W585" s="532"/>
      <c r="X585" s="532"/>
      <c r="Y585" s="532"/>
      <c r="Z585" s="532"/>
    </row>
    <row r="586" ht="19.5" customHeight="1">
      <c r="A586" s="970"/>
      <c r="B586" s="957"/>
      <c r="C586" s="958"/>
      <c r="D586" s="971"/>
      <c r="E586" s="825"/>
      <c r="F586" s="825"/>
      <c r="G586" s="959"/>
      <c r="H586" s="960"/>
      <c r="I586" s="967"/>
      <c r="J586" s="532"/>
      <c r="K586" s="532"/>
      <c r="L586" s="532"/>
      <c r="M586" s="532"/>
      <c r="N586" s="532"/>
      <c r="O586" s="532"/>
      <c r="P586" s="532"/>
      <c r="Q586" s="532"/>
      <c r="R586" s="532"/>
      <c r="S586" s="532"/>
      <c r="T586" s="532"/>
      <c r="U586" s="532"/>
      <c r="V586" s="532"/>
      <c r="W586" s="532"/>
      <c r="X586" s="532"/>
      <c r="Y586" s="532"/>
      <c r="Z586" s="532"/>
    </row>
    <row r="587" ht="19.5" customHeight="1">
      <c r="A587" s="970"/>
      <c r="B587" s="957"/>
      <c r="C587" s="958"/>
      <c r="D587" s="971"/>
      <c r="E587" s="825"/>
      <c r="F587" s="825"/>
      <c r="G587" s="959"/>
      <c r="H587" s="960"/>
      <c r="I587" s="967"/>
      <c r="J587" s="532"/>
      <c r="K587" s="532"/>
      <c r="L587" s="532"/>
      <c r="M587" s="532"/>
      <c r="N587" s="532"/>
      <c r="O587" s="532"/>
      <c r="P587" s="532"/>
      <c r="Q587" s="532"/>
      <c r="R587" s="532"/>
      <c r="S587" s="532"/>
      <c r="T587" s="532"/>
      <c r="U587" s="532"/>
      <c r="V587" s="532"/>
      <c r="W587" s="532"/>
      <c r="X587" s="532"/>
      <c r="Y587" s="532"/>
      <c r="Z587" s="532"/>
    </row>
    <row r="588" ht="19.5" customHeight="1">
      <c r="A588" s="970"/>
      <c r="B588" s="957"/>
      <c r="C588" s="958"/>
      <c r="D588" s="971"/>
      <c r="E588" s="825"/>
      <c r="F588" s="825"/>
      <c r="G588" s="959"/>
      <c r="H588" s="960"/>
      <c r="I588" s="967"/>
      <c r="J588" s="532"/>
      <c r="K588" s="532"/>
      <c r="L588" s="532"/>
      <c r="M588" s="532"/>
      <c r="N588" s="532"/>
      <c r="O588" s="532"/>
      <c r="P588" s="532"/>
      <c r="Q588" s="532"/>
      <c r="R588" s="532"/>
      <c r="S588" s="532"/>
      <c r="T588" s="532"/>
      <c r="U588" s="532"/>
      <c r="V588" s="532"/>
      <c r="W588" s="532"/>
      <c r="X588" s="532"/>
      <c r="Y588" s="532"/>
      <c r="Z588" s="532"/>
    </row>
    <row r="589" ht="19.5" customHeight="1">
      <c r="A589" s="970"/>
      <c r="B589" s="957"/>
      <c r="C589" s="958"/>
      <c r="D589" s="971"/>
      <c r="E589" s="825"/>
      <c r="F589" s="825"/>
      <c r="G589" s="959"/>
      <c r="H589" s="960"/>
      <c r="I589" s="967"/>
      <c r="J589" s="532"/>
      <c r="K589" s="532"/>
      <c r="L589" s="532"/>
      <c r="M589" s="532"/>
      <c r="N589" s="532"/>
      <c r="O589" s="532"/>
      <c r="P589" s="532"/>
      <c r="Q589" s="532"/>
      <c r="R589" s="532"/>
      <c r="S589" s="532"/>
      <c r="T589" s="532"/>
      <c r="U589" s="532"/>
      <c r="V589" s="532"/>
      <c r="W589" s="532"/>
      <c r="X589" s="532"/>
      <c r="Y589" s="532"/>
      <c r="Z589" s="532"/>
    </row>
    <row r="590" ht="19.5" customHeight="1">
      <c r="A590" s="970"/>
      <c r="B590" s="957"/>
      <c r="C590" s="958"/>
      <c r="D590" s="971"/>
      <c r="E590" s="825"/>
      <c r="F590" s="825"/>
      <c r="G590" s="959"/>
      <c r="H590" s="960"/>
      <c r="I590" s="967"/>
      <c r="J590" s="532"/>
      <c r="K590" s="532"/>
      <c r="L590" s="532"/>
      <c r="M590" s="532"/>
      <c r="N590" s="532"/>
      <c r="O590" s="532"/>
      <c r="P590" s="532"/>
      <c r="Q590" s="532"/>
      <c r="R590" s="532"/>
      <c r="S590" s="532"/>
      <c r="T590" s="532"/>
      <c r="U590" s="532"/>
      <c r="V590" s="532"/>
      <c r="W590" s="532"/>
      <c r="X590" s="532"/>
      <c r="Y590" s="532"/>
      <c r="Z590" s="532"/>
    </row>
    <row r="591" ht="19.5" customHeight="1">
      <c r="A591" s="970"/>
      <c r="B591" s="957"/>
      <c r="C591" s="958"/>
      <c r="D591" s="971"/>
      <c r="E591" s="825"/>
      <c r="F591" s="825"/>
      <c r="G591" s="959"/>
      <c r="H591" s="960"/>
      <c r="I591" s="967"/>
      <c r="J591" s="532"/>
      <c r="K591" s="532"/>
      <c r="L591" s="532"/>
      <c r="M591" s="532"/>
      <c r="N591" s="532"/>
      <c r="O591" s="532"/>
      <c r="P591" s="532"/>
      <c r="Q591" s="532"/>
      <c r="R591" s="532"/>
      <c r="S591" s="532"/>
      <c r="T591" s="532"/>
      <c r="U591" s="532"/>
      <c r="V591" s="532"/>
      <c r="W591" s="532"/>
      <c r="X591" s="532"/>
      <c r="Y591" s="532"/>
      <c r="Z591" s="532"/>
    </row>
    <row r="592" ht="19.5" customHeight="1">
      <c r="A592" s="970"/>
      <c r="B592" s="957"/>
      <c r="C592" s="958"/>
      <c r="D592" s="971"/>
      <c r="E592" s="825"/>
      <c r="F592" s="825"/>
      <c r="G592" s="959"/>
      <c r="H592" s="960"/>
      <c r="I592" s="967"/>
      <c r="J592" s="532"/>
      <c r="K592" s="532"/>
      <c r="L592" s="532"/>
      <c r="M592" s="532"/>
      <c r="N592" s="532"/>
      <c r="O592" s="532"/>
      <c r="P592" s="532"/>
      <c r="Q592" s="532"/>
      <c r="R592" s="532"/>
      <c r="S592" s="532"/>
      <c r="T592" s="532"/>
      <c r="U592" s="532"/>
      <c r="V592" s="532"/>
      <c r="W592" s="532"/>
      <c r="X592" s="532"/>
      <c r="Y592" s="532"/>
      <c r="Z592" s="532"/>
    </row>
    <row r="593" ht="19.5" customHeight="1">
      <c r="A593" s="970"/>
      <c r="B593" s="957"/>
      <c r="C593" s="958"/>
      <c r="D593" s="971"/>
      <c r="E593" s="825"/>
      <c r="F593" s="825"/>
      <c r="G593" s="959"/>
      <c r="H593" s="960"/>
      <c r="I593" s="967"/>
      <c r="J593" s="532"/>
      <c r="K593" s="532"/>
      <c r="L593" s="532"/>
      <c r="M593" s="532"/>
      <c r="N593" s="532"/>
      <c r="O593" s="532"/>
      <c r="P593" s="532"/>
      <c r="Q593" s="532"/>
      <c r="R593" s="532"/>
      <c r="S593" s="532"/>
      <c r="T593" s="532"/>
      <c r="U593" s="532"/>
      <c r="V593" s="532"/>
      <c r="W593" s="532"/>
      <c r="X593" s="532"/>
      <c r="Y593" s="532"/>
      <c r="Z593" s="532"/>
    </row>
    <row r="594" ht="19.5" customHeight="1">
      <c r="A594" s="970"/>
      <c r="B594" s="957"/>
      <c r="C594" s="958"/>
      <c r="D594" s="971"/>
      <c r="E594" s="825"/>
      <c r="F594" s="825"/>
      <c r="G594" s="959"/>
      <c r="H594" s="960"/>
      <c r="I594" s="967"/>
      <c r="J594" s="532"/>
      <c r="K594" s="532"/>
      <c r="L594" s="532"/>
      <c r="M594" s="532"/>
      <c r="N594" s="532"/>
      <c r="O594" s="532"/>
      <c r="P594" s="532"/>
      <c r="Q594" s="532"/>
      <c r="R594" s="532"/>
      <c r="S594" s="532"/>
      <c r="T594" s="532"/>
      <c r="U594" s="532"/>
      <c r="V594" s="532"/>
      <c r="W594" s="532"/>
      <c r="X594" s="532"/>
      <c r="Y594" s="532"/>
      <c r="Z594" s="532"/>
    </row>
    <row r="595" ht="19.5" customHeight="1">
      <c r="A595" s="970"/>
      <c r="B595" s="957"/>
      <c r="C595" s="958"/>
      <c r="D595" s="971"/>
      <c r="E595" s="825"/>
      <c r="F595" s="825"/>
      <c r="G595" s="959"/>
      <c r="H595" s="960"/>
      <c r="I595" s="967"/>
      <c r="J595" s="532"/>
      <c r="K595" s="532"/>
      <c r="L595" s="532"/>
      <c r="M595" s="532"/>
      <c r="N595" s="532"/>
      <c r="O595" s="532"/>
      <c r="P595" s="532"/>
      <c r="Q595" s="532"/>
      <c r="R595" s="532"/>
      <c r="S595" s="532"/>
      <c r="T595" s="532"/>
      <c r="U595" s="532"/>
      <c r="V595" s="532"/>
      <c r="W595" s="532"/>
      <c r="X595" s="532"/>
      <c r="Y595" s="532"/>
      <c r="Z595" s="532"/>
    </row>
    <row r="596" ht="19.5" customHeight="1">
      <c r="A596" s="970"/>
      <c r="B596" s="957"/>
      <c r="C596" s="958"/>
      <c r="D596" s="971"/>
      <c r="E596" s="825"/>
      <c r="F596" s="825"/>
      <c r="G596" s="959"/>
      <c r="H596" s="960"/>
      <c r="I596" s="967"/>
      <c r="J596" s="532"/>
      <c r="K596" s="532"/>
      <c r="L596" s="532"/>
      <c r="M596" s="532"/>
      <c r="N596" s="532"/>
      <c r="O596" s="532"/>
      <c r="P596" s="532"/>
      <c r="Q596" s="532"/>
      <c r="R596" s="532"/>
      <c r="S596" s="532"/>
      <c r="T596" s="532"/>
      <c r="U596" s="532"/>
      <c r="V596" s="532"/>
      <c r="W596" s="532"/>
      <c r="X596" s="532"/>
      <c r="Y596" s="532"/>
      <c r="Z596" s="532"/>
    </row>
    <row r="597" ht="19.5" customHeight="1">
      <c r="A597" s="970"/>
      <c r="B597" s="957"/>
      <c r="C597" s="958"/>
      <c r="D597" s="971"/>
      <c r="E597" s="825"/>
      <c r="F597" s="825"/>
      <c r="G597" s="959"/>
      <c r="H597" s="960"/>
      <c r="I597" s="967"/>
      <c r="J597" s="532"/>
      <c r="K597" s="532"/>
      <c r="L597" s="532"/>
      <c r="M597" s="532"/>
      <c r="N597" s="532"/>
      <c r="O597" s="532"/>
      <c r="P597" s="532"/>
      <c r="Q597" s="532"/>
      <c r="R597" s="532"/>
      <c r="S597" s="532"/>
      <c r="T597" s="532"/>
      <c r="U597" s="532"/>
      <c r="V597" s="532"/>
      <c r="W597" s="532"/>
      <c r="X597" s="532"/>
      <c r="Y597" s="532"/>
      <c r="Z597" s="532"/>
    </row>
    <row r="598" ht="19.5" customHeight="1">
      <c r="A598" s="970"/>
      <c r="B598" s="957"/>
      <c r="C598" s="958"/>
      <c r="D598" s="971"/>
      <c r="E598" s="825"/>
      <c r="F598" s="825"/>
      <c r="G598" s="959"/>
      <c r="H598" s="960"/>
      <c r="I598" s="967"/>
      <c r="J598" s="532"/>
      <c r="K598" s="532"/>
      <c r="L598" s="532"/>
      <c r="M598" s="532"/>
      <c r="N598" s="532"/>
      <c r="O598" s="532"/>
      <c r="P598" s="532"/>
      <c r="Q598" s="532"/>
      <c r="R598" s="532"/>
      <c r="S598" s="532"/>
      <c r="T598" s="532"/>
      <c r="U598" s="532"/>
      <c r="V598" s="532"/>
      <c r="W598" s="532"/>
      <c r="X598" s="532"/>
      <c r="Y598" s="532"/>
      <c r="Z598" s="532"/>
    </row>
    <row r="599" ht="19.5" customHeight="1">
      <c r="A599" s="970"/>
      <c r="B599" s="957"/>
      <c r="C599" s="958"/>
      <c r="D599" s="971"/>
      <c r="E599" s="825"/>
      <c r="F599" s="825"/>
      <c r="G599" s="959"/>
      <c r="H599" s="960"/>
      <c r="I599" s="967"/>
      <c r="J599" s="532"/>
      <c r="K599" s="532"/>
      <c r="L599" s="532"/>
      <c r="M599" s="532"/>
      <c r="N599" s="532"/>
      <c r="O599" s="532"/>
      <c r="P599" s="532"/>
      <c r="Q599" s="532"/>
      <c r="R599" s="532"/>
      <c r="S599" s="532"/>
      <c r="T599" s="532"/>
      <c r="U599" s="532"/>
      <c r="V599" s="532"/>
      <c r="W599" s="532"/>
      <c r="X599" s="532"/>
      <c r="Y599" s="532"/>
      <c r="Z599" s="532"/>
    </row>
    <row r="600" ht="19.5" customHeight="1">
      <c r="A600" s="970"/>
      <c r="B600" s="957"/>
      <c r="C600" s="958"/>
      <c r="D600" s="971"/>
      <c r="E600" s="825"/>
      <c r="F600" s="825"/>
      <c r="G600" s="959"/>
      <c r="H600" s="960"/>
      <c r="I600" s="967"/>
      <c r="J600" s="532"/>
      <c r="K600" s="532"/>
      <c r="L600" s="532"/>
      <c r="M600" s="532"/>
      <c r="N600" s="532"/>
      <c r="O600" s="532"/>
      <c r="P600" s="532"/>
      <c r="Q600" s="532"/>
      <c r="R600" s="532"/>
      <c r="S600" s="532"/>
      <c r="T600" s="532"/>
      <c r="U600" s="532"/>
      <c r="V600" s="532"/>
      <c r="W600" s="532"/>
      <c r="X600" s="532"/>
      <c r="Y600" s="532"/>
      <c r="Z600" s="532"/>
    </row>
    <row r="601" ht="19.5" customHeight="1">
      <c r="A601" s="970"/>
      <c r="B601" s="957"/>
      <c r="C601" s="958"/>
      <c r="D601" s="971"/>
      <c r="E601" s="825"/>
      <c r="F601" s="825"/>
      <c r="G601" s="959"/>
      <c r="H601" s="960"/>
      <c r="I601" s="967"/>
      <c r="J601" s="532"/>
      <c r="K601" s="532"/>
      <c r="L601" s="532"/>
      <c r="M601" s="532"/>
      <c r="N601" s="532"/>
      <c r="O601" s="532"/>
      <c r="P601" s="532"/>
      <c r="Q601" s="532"/>
      <c r="R601" s="532"/>
      <c r="S601" s="532"/>
      <c r="T601" s="532"/>
      <c r="U601" s="532"/>
      <c r="V601" s="532"/>
      <c r="W601" s="532"/>
      <c r="X601" s="532"/>
      <c r="Y601" s="532"/>
      <c r="Z601" s="532"/>
    </row>
    <row r="602" ht="19.5" customHeight="1">
      <c r="A602" s="970"/>
      <c r="B602" s="957"/>
      <c r="C602" s="958"/>
      <c r="D602" s="971"/>
      <c r="E602" s="825"/>
      <c r="F602" s="825"/>
      <c r="G602" s="959"/>
      <c r="H602" s="960"/>
      <c r="I602" s="967"/>
      <c r="J602" s="532"/>
      <c r="K602" s="532"/>
      <c r="L602" s="532"/>
      <c r="M602" s="532"/>
      <c r="N602" s="532"/>
      <c r="O602" s="532"/>
      <c r="P602" s="532"/>
      <c r="Q602" s="532"/>
      <c r="R602" s="532"/>
      <c r="S602" s="532"/>
      <c r="T602" s="532"/>
      <c r="U602" s="532"/>
      <c r="V602" s="532"/>
      <c r="W602" s="532"/>
      <c r="X602" s="532"/>
      <c r="Y602" s="532"/>
      <c r="Z602" s="532"/>
    </row>
    <row r="603" ht="19.5" customHeight="1">
      <c r="A603" s="970"/>
      <c r="B603" s="957"/>
      <c r="C603" s="958"/>
      <c r="D603" s="971"/>
      <c r="E603" s="825"/>
      <c r="F603" s="825"/>
      <c r="G603" s="959"/>
      <c r="H603" s="960"/>
      <c r="I603" s="967"/>
      <c r="J603" s="532"/>
      <c r="K603" s="532"/>
      <c r="L603" s="532"/>
      <c r="M603" s="532"/>
      <c r="N603" s="532"/>
      <c r="O603" s="532"/>
      <c r="P603" s="532"/>
      <c r="Q603" s="532"/>
      <c r="R603" s="532"/>
      <c r="S603" s="532"/>
      <c r="T603" s="532"/>
      <c r="U603" s="532"/>
      <c r="V603" s="532"/>
      <c r="W603" s="532"/>
      <c r="X603" s="532"/>
      <c r="Y603" s="532"/>
      <c r="Z603" s="532"/>
    </row>
    <row r="604" ht="19.5" customHeight="1">
      <c r="A604" s="970"/>
      <c r="B604" s="957"/>
      <c r="C604" s="958"/>
      <c r="D604" s="971"/>
      <c r="E604" s="825"/>
      <c r="F604" s="825"/>
      <c r="G604" s="959"/>
      <c r="H604" s="960"/>
      <c r="I604" s="967"/>
      <c r="J604" s="532"/>
      <c r="K604" s="532"/>
      <c r="L604" s="532"/>
      <c r="M604" s="532"/>
      <c r="N604" s="532"/>
      <c r="O604" s="532"/>
      <c r="P604" s="532"/>
      <c r="Q604" s="532"/>
      <c r="R604" s="532"/>
      <c r="S604" s="532"/>
      <c r="T604" s="532"/>
      <c r="U604" s="532"/>
      <c r="V604" s="532"/>
      <c r="W604" s="532"/>
      <c r="X604" s="532"/>
      <c r="Y604" s="532"/>
      <c r="Z604" s="532"/>
    </row>
    <row r="605" ht="19.5" customHeight="1">
      <c r="A605" s="970"/>
      <c r="B605" s="957"/>
      <c r="C605" s="958"/>
      <c r="D605" s="971"/>
      <c r="E605" s="825"/>
      <c r="F605" s="825"/>
      <c r="G605" s="959"/>
      <c r="H605" s="960"/>
      <c r="I605" s="967"/>
      <c r="J605" s="532"/>
      <c r="K605" s="532"/>
      <c r="L605" s="532"/>
      <c r="M605" s="532"/>
      <c r="N605" s="532"/>
      <c r="O605" s="532"/>
      <c r="P605" s="532"/>
      <c r="Q605" s="532"/>
      <c r="R605" s="532"/>
      <c r="S605" s="532"/>
      <c r="T605" s="532"/>
      <c r="U605" s="532"/>
      <c r="V605" s="532"/>
      <c r="W605" s="532"/>
      <c r="X605" s="532"/>
      <c r="Y605" s="532"/>
      <c r="Z605" s="532"/>
    </row>
    <row r="606" ht="19.5" customHeight="1">
      <c r="A606" s="970"/>
      <c r="B606" s="957"/>
      <c r="C606" s="958"/>
      <c r="D606" s="971"/>
      <c r="E606" s="825"/>
      <c r="F606" s="825"/>
      <c r="G606" s="959"/>
      <c r="H606" s="960"/>
      <c r="I606" s="967"/>
      <c r="J606" s="532"/>
      <c r="K606" s="532"/>
      <c r="L606" s="532"/>
      <c r="M606" s="532"/>
      <c r="N606" s="532"/>
      <c r="O606" s="532"/>
      <c r="P606" s="532"/>
      <c r="Q606" s="532"/>
      <c r="R606" s="532"/>
      <c r="S606" s="532"/>
      <c r="T606" s="532"/>
      <c r="U606" s="532"/>
      <c r="V606" s="532"/>
      <c r="W606" s="532"/>
      <c r="X606" s="532"/>
      <c r="Y606" s="532"/>
      <c r="Z606" s="532"/>
    </row>
    <row r="607" ht="19.5" customHeight="1">
      <c r="A607" s="970"/>
      <c r="B607" s="957"/>
      <c r="C607" s="958"/>
      <c r="D607" s="971"/>
      <c r="E607" s="825"/>
      <c r="F607" s="825"/>
      <c r="G607" s="959"/>
      <c r="H607" s="960"/>
      <c r="I607" s="967"/>
      <c r="J607" s="532"/>
      <c r="K607" s="532"/>
      <c r="L607" s="532"/>
      <c r="M607" s="532"/>
      <c r="N607" s="532"/>
      <c r="O607" s="532"/>
      <c r="P607" s="532"/>
      <c r="Q607" s="532"/>
      <c r="R607" s="532"/>
      <c r="S607" s="532"/>
      <c r="T607" s="532"/>
      <c r="U607" s="532"/>
      <c r="V607" s="532"/>
      <c r="W607" s="532"/>
      <c r="X607" s="532"/>
      <c r="Y607" s="532"/>
      <c r="Z607" s="532"/>
    </row>
    <row r="608" ht="19.5" customHeight="1">
      <c r="A608" s="970"/>
      <c r="B608" s="957"/>
      <c r="C608" s="958"/>
      <c r="D608" s="971"/>
      <c r="E608" s="825"/>
      <c r="F608" s="825"/>
      <c r="G608" s="959"/>
      <c r="H608" s="960"/>
      <c r="I608" s="967"/>
      <c r="J608" s="532"/>
      <c r="K608" s="532"/>
      <c r="L608" s="532"/>
      <c r="M608" s="532"/>
      <c r="N608" s="532"/>
      <c r="O608" s="532"/>
      <c r="P608" s="532"/>
      <c r="Q608" s="532"/>
      <c r="R608" s="532"/>
      <c r="S608" s="532"/>
      <c r="T608" s="532"/>
      <c r="U608" s="532"/>
      <c r="V608" s="532"/>
      <c r="W608" s="532"/>
      <c r="X608" s="532"/>
      <c r="Y608" s="532"/>
      <c r="Z608" s="532"/>
    </row>
    <row r="609" ht="19.5" customHeight="1">
      <c r="A609" s="970"/>
      <c r="B609" s="957"/>
      <c r="C609" s="958"/>
      <c r="D609" s="971"/>
      <c r="E609" s="825"/>
      <c r="F609" s="825"/>
      <c r="G609" s="959"/>
      <c r="H609" s="960"/>
      <c r="I609" s="967"/>
      <c r="J609" s="532"/>
      <c r="K609" s="532"/>
      <c r="L609" s="532"/>
      <c r="M609" s="532"/>
      <c r="N609" s="532"/>
      <c r="O609" s="532"/>
      <c r="P609" s="532"/>
      <c r="Q609" s="532"/>
      <c r="R609" s="532"/>
      <c r="S609" s="532"/>
      <c r="T609" s="532"/>
      <c r="U609" s="532"/>
      <c r="V609" s="532"/>
      <c r="W609" s="532"/>
      <c r="X609" s="532"/>
      <c r="Y609" s="532"/>
      <c r="Z609" s="532"/>
    </row>
    <row r="610" ht="19.5" customHeight="1">
      <c r="A610" s="970"/>
      <c r="B610" s="957"/>
      <c r="C610" s="958"/>
      <c r="D610" s="971"/>
      <c r="E610" s="825"/>
      <c r="F610" s="825"/>
      <c r="G610" s="959"/>
      <c r="H610" s="960"/>
      <c r="I610" s="967"/>
      <c r="J610" s="532"/>
      <c r="K610" s="532"/>
      <c r="L610" s="532"/>
      <c r="M610" s="532"/>
      <c r="N610" s="532"/>
      <c r="O610" s="532"/>
      <c r="P610" s="532"/>
      <c r="Q610" s="532"/>
      <c r="R610" s="532"/>
      <c r="S610" s="532"/>
      <c r="T610" s="532"/>
      <c r="U610" s="532"/>
      <c r="V610" s="532"/>
      <c r="W610" s="532"/>
      <c r="X610" s="532"/>
      <c r="Y610" s="532"/>
      <c r="Z610" s="532"/>
    </row>
    <row r="611" ht="19.5" customHeight="1">
      <c r="A611" s="970"/>
      <c r="B611" s="957"/>
      <c r="C611" s="958"/>
      <c r="D611" s="971"/>
      <c r="E611" s="825"/>
      <c r="F611" s="825"/>
      <c r="G611" s="959"/>
      <c r="H611" s="960"/>
      <c r="I611" s="967"/>
      <c r="J611" s="532"/>
      <c r="K611" s="532"/>
      <c r="L611" s="532"/>
      <c r="M611" s="532"/>
      <c r="N611" s="532"/>
      <c r="O611" s="532"/>
      <c r="P611" s="532"/>
      <c r="Q611" s="532"/>
      <c r="R611" s="532"/>
      <c r="S611" s="532"/>
      <c r="T611" s="532"/>
      <c r="U611" s="532"/>
      <c r="V611" s="532"/>
      <c r="W611" s="532"/>
      <c r="X611" s="532"/>
      <c r="Y611" s="532"/>
      <c r="Z611" s="532"/>
    </row>
    <row r="612" ht="19.5" customHeight="1">
      <c r="A612" s="970"/>
      <c r="B612" s="957"/>
      <c r="C612" s="958"/>
      <c r="D612" s="971"/>
      <c r="E612" s="825"/>
      <c r="F612" s="825"/>
      <c r="G612" s="959"/>
      <c r="H612" s="960"/>
      <c r="I612" s="967"/>
      <c r="J612" s="532"/>
      <c r="K612" s="532"/>
      <c r="L612" s="532"/>
      <c r="M612" s="532"/>
      <c r="N612" s="532"/>
      <c r="O612" s="532"/>
      <c r="P612" s="532"/>
      <c r="Q612" s="532"/>
      <c r="R612" s="532"/>
      <c r="S612" s="532"/>
      <c r="T612" s="532"/>
      <c r="U612" s="532"/>
      <c r="V612" s="532"/>
      <c r="W612" s="532"/>
      <c r="X612" s="532"/>
      <c r="Y612" s="532"/>
      <c r="Z612" s="532"/>
    </row>
    <row r="613" ht="19.5" customHeight="1">
      <c r="A613" s="970"/>
      <c r="B613" s="957"/>
      <c r="C613" s="958"/>
      <c r="D613" s="971"/>
      <c r="E613" s="825"/>
      <c r="F613" s="825"/>
      <c r="G613" s="959"/>
      <c r="H613" s="960"/>
      <c r="I613" s="967"/>
      <c r="J613" s="532"/>
      <c r="K613" s="532"/>
      <c r="L613" s="532"/>
      <c r="M613" s="532"/>
      <c r="N613" s="532"/>
      <c r="O613" s="532"/>
      <c r="P613" s="532"/>
      <c r="Q613" s="532"/>
      <c r="R613" s="532"/>
      <c r="S613" s="532"/>
      <c r="T613" s="532"/>
      <c r="U613" s="532"/>
      <c r="V613" s="532"/>
      <c r="W613" s="532"/>
      <c r="X613" s="532"/>
      <c r="Y613" s="532"/>
      <c r="Z613" s="532"/>
    </row>
    <row r="614" ht="19.5" customHeight="1">
      <c r="A614" s="970"/>
      <c r="B614" s="957"/>
      <c r="C614" s="958"/>
      <c r="D614" s="971"/>
      <c r="E614" s="825"/>
      <c r="F614" s="825"/>
      <c r="G614" s="959"/>
      <c r="H614" s="960"/>
      <c r="I614" s="967"/>
      <c r="J614" s="532"/>
      <c r="K614" s="532"/>
      <c r="L614" s="532"/>
      <c r="M614" s="532"/>
      <c r="N614" s="532"/>
      <c r="O614" s="532"/>
      <c r="P614" s="532"/>
      <c r="Q614" s="532"/>
      <c r="R614" s="532"/>
      <c r="S614" s="532"/>
      <c r="T614" s="532"/>
      <c r="U614" s="532"/>
      <c r="V614" s="532"/>
      <c r="W614" s="532"/>
      <c r="X614" s="532"/>
      <c r="Y614" s="532"/>
      <c r="Z614" s="532"/>
    </row>
    <row r="615" ht="19.5" customHeight="1">
      <c r="A615" s="970"/>
      <c r="B615" s="957"/>
      <c r="C615" s="958"/>
      <c r="D615" s="971"/>
      <c r="E615" s="825"/>
      <c r="F615" s="825"/>
      <c r="G615" s="959"/>
      <c r="H615" s="960"/>
      <c r="I615" s="967"/>
      <c r="J615" s="532"/>
      <c r="K615" s="532"/>
      <c r="L615" s="532"/>
      <c r="M615" s="532"/>
      <c r="N615" s="532"/>
      <c r="O615" s="532"/>
      <c r="P615" s="532"/>
      <c r="Q615" s="532"/>
      <c r="R615" s="532"/>
      <c r="S615" s="532"/>
      <c r="T615" s="532"/>
      <c r="U615" s="532"/>
      <c r="V615" s="532"/>
      <c r="W615" s="532"/>
      <c r="X615" s="532"/>
      <c r="Y615" s="532"/>
      <c r="Z615" s="532"/>
    </row>
    <row r="616" ht="19.5" customHeight="1">
      <c r="A616" s="970"/>
      <c r="B616" s="957"/>
      <c r="C616" s="958"/>
      <c r="D616" s="971"/>
      <c r="E616" s="825"/>
      <c r="F616" s="825"/>
      <c r="G616" s="959"/>
      <c r="H616" s="960"/>
      <c r="I616" s="967"/>
      <c r="J616" s="532"/>
      <c r="K616" s="532"/>
      <c r="L616" s="532"/>
      <c r="M616" s="532"/>
      <c r="N616" s="532"/>
      <c r="O616" s="532"/>
      <c r="P616" s="532"/>
      <c r="Q616" s="532"/>
      <c r="R616" s="532"/>
      <c r="S616" s="532"/>
      <c r="T616" s="532"/>
      <c r="U616" s="532"/>
      <c r="V616" s="532"/>
      <c r="W616" s="532"/>
      <c r="X616" s="532"/>
      <c r="Y616" s="532"/>
      <c r="Z616" s="532"/>
    </row>
    <row r="617" ht="19.5" customHeight="1">
      <c r="A617" s="970"/>
      <c r="B617" s="957"/>
      <c r="C617" s="958"/>
      <c r="D617" s="971"/>
      <c r="E617" s="825"/>
      <c r="F617" s="825"/>
      <c r="G617" s="959"/>
      <c r="H617" s="960"/>
      <c r="I617" s="967"/>
      <c r="J617" s="532"/>
      <c r="K617" s="532"/>
      <c r="L617" s="532"/>
      <c r="M617" s="532"/>
      <c r="N617" s="532"/>
      <c r="O617" s="532"/>
      <c r="P617" s="532"/>
      <c r="Q617" s="532"/>
      <c r="R617" s="532"/>
      <c r="S617" s="532"/>
      <c r="T617" s="532"/>
      <c r="U617" s="532"/>
      <c r="V617" s="532"/>
      <c r="W617" s="532"/>
      <c r="X617" s="532"/>
      <c r="Y617" s="532"/>
      <c r="Z617" s="532"/>
    </row>
    <row r="618" ht="19.5" customHeight="1">
      <c r="A618" s="970"/>
      <c r="B618" s="957"/>
      <c r="C618" s="958"/>
      <c r="D618" s="971"/>
      <c r="E618" s="825"/>
      <c r="F618" s="825"/>
      <c r="G618" s="959"/>
      <c r="H618" s="960"/>
      <c r="I618" s="967"/>
      <c r="J618" s="532"/>
      <c r="K618" s="532"/>
      <c r="L618" s="532"/>
      <c r="M618" s="532"/>
      <c r="N618" s="532"/>
      <c r="O618" s="532"/>
      <c r="P618" s="532"/>
      <c r="Q618" s="532"/>
      <c r="R618" s="532"/>
      <c r="S618" s="532"/>
      <c r="T618" s="532"/>
      <c r="U618" s="532"/>
      <c r="V618" s="532"/>
      <c r="W618" s="532"/>
      <c r="X618" s="532"/>
      <c r="Y618" s="532"/>
      <c r="Z618" s="532"/>
    </row>
    <row r="619" ht="19.5" customHeight="1">
      <c r="A619" s="970"/>
      <c r="B619" s="957"/>
      <c r="C619" s="958"/>
      <c r="D619" s="971"/>
      <c r="E619" s="825"/>
      <c r="F619" s="825"/>
      <c r="G619" s="959"/>
      <c r="H619" s="960"/>
      <c r="I619" s="967"/>
      <c r="J619" s="532"/>
      <c r="K619" s="532"/>
      <c r="L619" s="532"/>
      <c r="M619" s="532"/>
      <c r="N619" s="532"/>
      <c r="O619" s="532"/>
      <c r="P619" s="532"/>
      <c r="Q619" s="532"/>
      <c r="R619" s="532"/>
      <c r="S619" s="532"/>
      <c r="T619" s="532"/>
      <c r="U619" s="532"/>
      <c r="V619" s="532"/>
      <c r="W619" s="532"/>
      <c r="X619" s="532"/>
      <c r="Y619" s="532"/>
      <c r="Z619" s="532"/>
    </row>
    <row r="620" ht="19.5" customHeight="1">
      <c r="A620" s="970"/>
      <c r="B620" s="957"/>
      <c r="C620" s="958"/>
      <c r="D620" s="971"/>
      <c r="E620" s="825"/>
      <c r="F620" s="825"/>
      <c r="G620" s="959"/>
      <c r="H620" s="960"/>
      <c r="I620" s="967"/>
      <c r="J620" s="532"/>
      <c r="K620" s="532"/>
      <c r="L620" s="532"/>
      <c r="M620" s="532"/>
      <c r="N620" s="532"/>
      <c r="O620" s="532"/>
      <c r="P620" s="532"/>
      <c r="Q620" s="532"/>
      <c r="R620" s="532"/>
      <c r="S620" s="532"/>
      <c r="T620" s="532"/>
      <c r="U620" s="532"/>
      <c r="V620" s="532"/>
      <c r="W620" s="532"/>
      <c r="X620" s="532"/>
      <c r="Y620" s="532"/>
      <c r="Z620" s="532"/>
    </row>
    <row r="621" ht="19.5" customHeight="1">
      <c r="A621" s="970"/>
      <c r="B621" s="957"/>
      <c r="C621" s="958"/>
      <c r="D621" s="971"/>
      <c r="E621" s="825"/>
      <c r="F621" s="825"/>
      <c r="G621" s="959"/>
      <c r="H621" s="960"/>
      <c r="I621" s="967"/>
      <c r="J621" s="532"/>
      <c r="K621" s="532"/>
      <c r="L621" s="532"/>
      <c r="M621" s="532"/>
      <c r="N621" s="532"/>
      <c r="O621" s="532"/>
      <c r="P621" s="532"/>
      <c r="Q621" s="532"/>
      <c r="R621" s="532"/>
      <c r="S621" s="532"/>
      <c r="T621" s="532"/>
      <c r="U621" s="532"/>
      <c r="V621" s="532"/>
      <c r="W621" s="532"/>
      <c r="X621" s="532"/>
      <c r="Y621" s="532"/>
      <c r="Z621" s="532"/>
    </row>
    <row r="622" ht="19.5" customHeight="1">
      <c r="A622" s="970"/>
      <c r="B622" s="957"/>
      <c r="C622" s="958"/>
      <c r="D622" s="971"/>
      <c r="E622" s="825"/>
      <c r="F622" s="825"/>
      <c r="G622" s="959"/>
      <c r="H622" s="960"/>
      <c r="I622" s="967"/>
      <c r="J622" s="532"/>
      <c r="K622" s="532"/>
      <c r="L622" s="532"/>
      <c r="M622" s="532"/>
      <c r="N622" s="532"/>
      <c r="O622" s="532"/>
      <c r="P622" s="532"/>
      <c r="Q622" s="532"/>
      <c r="R622" s="532"/>
      <c r="S622" s="532"/>
      <c r="T622" s="532"/>
      <c r="U622" s="532"/>
      <c r="V622" s="532"/>
      <c r="W622" s="532"/>
      <c r="X622" s="532"/>
      <c r="Y622" s="532"/>
      <c r="Z622" s="532"/>
    </row>
    <row r="623" ht="19.5" customHeight="1">
      <c r="A623" s="970"/>
      <c r="B623" s="957"/>
      <c r="C623" s="958"/>
      <c r="D623" s="971"/>
      <c r="E623" s="825"/>
      <c r="F623" s="825"/>
      <c r="G623" s="959"/>
      <c r="H623" s="960"/>
      <c r="I623" s="967"/>
      <c r="J623" s="532"/>
      <c r="K623" s="532"/>
      <c r="L623" s="532"/>
      <c r="M623" s="532"/>
      <c r="N623" s="532"/>
      <c r="O623" s="532"/>
      <c r="P623" s="532"/>
      <c r="Q623" s="532"/>
      <c r="R623" s="532"/>
      <c r="S623" s="532"/>
      <c r="T623" s="532"/>
      <c r="U623" s="532"/>
      <c r="V623" s="532"/>
      <c r="W623" s="532"/>
      <c r="X623" s="532"/>
      <c r="Y623" s="532"/>
      <c r="Z623" s="532"/>
    </row>
    <row r="624" ht="19.5" customHeight="1">
      <c r="A624" s="970"/>
      <c r="B624" s="957"/>
      <c r="C624" s="958"/>
      <c r="D624" s="971"/>
      <c r="E624" s="825"/>
      <c r="F624" s="825"/>
      <c r="G624" s="959"/>
      <c r="H624" s="960"/>
      <c r="I624" s="967"/>
      <c r="J624" s="532"/>
      <c r="K624" s="532"/>
      <c r="L624" s="532"/>
      <c r="M624" s="532"/>
      <c r="N624" s="532"/>
      <c r="O624" s="532"/>
      <c r="P624" s="532"/>
      <c r="Q624" s="532"/>
      <c r="R624" s="532"/>
      <c r="S624" s="532"/>
      <c r="T624" s="532"/>
      <c r="U624" s="532"/>
      <c r="V624" s="532"/>
      <c r="W624" s="532"/>
      <c r="X624" s="532"/>
      <c r="Y624" s="532"/>
      <c r="Z624" s="532"/>
    </row>
    <row r="625" ht="19.5" customHeight="1">
      <c r="A625" s="970"/>
      <c r="B625" s="957"/>
      <c r="C625" s="958"/>
      <c r="D625" s="971"/>
      <c r="E625" s="825"/>
      <c r="F625" s="825"/>
      <c r="G625" s="959"/>
      <c r="H625" s="960"/>
      <c r="I625" s="967"/>
      <c r="J625" s="532"/>
      <c r="K625" s="532"/>
      <c r="L625" s="532"/>
      <c r="M625" s="532"/>
      <c r="N625" s="532"/>
      <c r="O625" s="532"/>
      <c r="P625" s="532"/>
      <c r="Q625" s="532"/>
      <c r="R625" s="532"/>
      <c r="S625" s="532"/>
      <c r="T625" s="532"/>
      <c r="U625" s="532"/>
      <c r="V625" s="532"/>
      <c r="W625" s="532"/>
      <c r="X625" s="532"/>
      <c r="Y625" s="532"/>
      <c r="Z625" s="532"/>
    </row>
    <row r="626" ht="19.5" customHeight="1">
      <c r="A626" s="970"/>
      <c r="B626" s="957"/>
      <c r="C626" s="958"/>
      <c r="D626" s="971"/>
      <c r="E626" s="825"/>
      <c r="F626" s="825"/>
      <c r="G626" s="959"/>
      <c r="H626" s="960"/>
      <c r="I626" s="967"/>
      <c r="J626" s="532"/>
      <c r="K626" s="532"/>
      <c r="L626" s="532"/>
      <c r="M626" s="532"/>
      <c r="N626" s="532"/>
      <c r="O626" s="532"/>
      <c r="P626" s="532"/>
      <c r="Q626" s="532"/>
      <c r="R626" s="532"/>
      <c r="S626" s="532"/>
      <c r="T626" s="532"/>
      <c r="U626" s="532"/>
      <c r="V626" s="532"/>
      <c r="W626" s="532"/>
      <c r="X626" s="532"/>
      <c r="Y626" s="532"/>
      <c r="Z626" s="532"/>
    </row>
    <row r="627" ht="19.5" customHeight="1">
      <c r="A627" s="970"/>
      <c r="B627" s="957"/>
      <c r="C627" s="958"/>
      <c r="D627" s="971"/>
      <c r="E627" s="825"/>
      <c r="F627" s="825"/>
      <c r="G627" s="959"/>
      <c r="H627" s="960"/>
      <c r="I627" s="967"/>
      <c r="J627" s="532"/>
      <c r="K627" s="532"/>
      <c r="L627" s="532"/>
      <c r="M627" s="532"/>
      <c r="N627" s="532"/>
      <c r="O627" s="532"/>
      <c r="P627" s="532"/>
      <c r="Q627" s="532"/>
      <c r="R627" s="532"/>
      <c r="S627" s="532"/>
      <c r="T627" s="532"/>
      <c r="U627" s="532"/>
      <c r="V627" s="532"/>
      <c r="W627" s="532"/>
      <c r="X627" s="532"/>
      <c r="Y627" s="532"/>
      <c r="Z627" s="532"/>
    </row>
    <row r="628" ht="19.5" customHeight="1">
      <c r="A628" s="970"/>
      <c r="B628" s="957"/>
      <c r="C628" s="958"/>
      <c r="D628" s="971"/>
      <c r="E628" s="825"/>
      <c r="F628" s="825"/>
      <c r="G628" s="959"/>
      <c r="H628" s="960"/>
      <c r="I628" s="967"/>
      <c r="J628" s="532"/>
      <c r="K628" s="532"/>
      <c r="L628" s="532"/>
      <c r="M628" s="532"/>
      <c r="N628" s="532"/>
      <c r="O628" s="532"/>
      <c r="P628" s="532"/>
      <c r="Q628" s="532"/>
      <c r="R628" s="532"/>
      <c r="S628" s="532"/>
      <c r="T628" s="532"/>
      <c r="U628" s="532"/>
      <c r="V628" s="532"/>
      <c r="W628" s="532"/>
      <c r="X628" s="532"/>
      <c r="Y628" s="532"/>
      <c r="Z628" s="532"/>
    </row>
    <row r="629" ht="19.5" customHeight="1">
      <c r="A629" s="970"/>
      <c r="B629" s="957"/>
      <c r="C629" s="958"/>
      <c r="D629" s="971"/>
      <c r="E629" s="825"/>
      <c r="F629" s="825"/>
      <c r="G629" s="959"/>
      <c r="H629" s="960"/>
      <c r="I629" s="967"/>
      <c r="J629" s="532"/>
      <c r="K629" s="532"/>
      <c r="L629" s="532"/>
      <c r="M629" s="532"/>
      <c r="N629" s="532"/>
      <c r="O629" s="532"/>
      <c r="P629" s="532"/>
      <c r="Q629" s="532"/>
      <c r="R629" s="532"/>
      <c r="S629" s="532"/>
      <c r="T629" s="532"/>
      <c r="U629" s="532"/>
      <c r="V629" s="532"/>
      <c r="W629" s="532"/>
      <c r="X629" s="532"/>
      <c r="Y629" s="532"/>
      <c r="Z629" s="532"/>
    </row>
    <row r="630" ht="19.5" customHeight="1">
      <c r="A630" s="970"/>
      <c r="B630" s="957"/>
      <c r="C630" s="958"/>
      <c r="D630" s="971"/>
      <c r="E630" s="825"/>
      <c r="F630" s="825"/>
      <c r="G630" s="959"/>
      <c r="H630" s="960"/>
      <c r="I630" s="967"/>
      <c r="J630" s="532"/>
      <c r="K630" s="532"/>
      <c r="L630" s="532"/>
      <c r="M630" s="532"/>
      <c r="N630" s="532"/>
      <c r="O630" s="532"/>
      <c r="P630" s="532"/>
      <c r="Q630" s="532"/>
      <c r="R630" s="532"/>
      <c r="S630" s="532"/>
      <c r="T630" s="532"/>
      <c r="U630" s="532"/>
      <c r="V630" s="532"/>
      <c r="W630" s="532"/>
      <c r="X630" s="532"/>
      <c r="Y630" s="532"/>
      <c r="Z630" s="532"/>
    </row>
    <row r="631" ht="19.5" customHeight="1">
      <c r="A631" s="970"/>
      <c r="B631" s="957"/>
      <c r="C631" s="958"/>
      <c r="D631" s="971"/>
      <c r="E631" s="825"/>
      <c r="F631" s="825"/>
      <c r="G631" s="959"/>
      <c r="H631" s="960"/>
      <c r="I631" s="967"/>
      <c r="J631" s="532"/>
      <c r="K631" s="532"/>
      <c r="L631" s="532"/>
      <c r="M631" s="532"/>
      <c r="N631" s="532"/>
      <c r="O631" s="532"/>
      <c r="P631" s="532"/>
      <c r="Q631" s="532"/>
      <c r="R631" s="532"/>
      <c r="S631" s="532"/>
      <c r="T631" s="532"/>
      <c r="U631" s="532"/>
      <c r="V631" s="532"/>
      <c r="W631" s="532"/>
      <c r="X631" s="532"/>
      <c r="Y631" s="532"/>
      <c r="Z631" s="532"/>
    </row>
    <row r="632" ht="19.5" customHeight="1">
      <c r="A632" s="970"/>
      <c r="B632" s="957"/>
      <c r="C632" s="958"/>
      <c r="D632" s="971"/>
      <c r="E632" s="825"/>
      <c r="F632" s="825"/>
      <c r="G632" s="959"/>
      <c r="H632" s="960"/>
      <c r="I632" s="967"/>
      <c r="J632" s="532"/>
      <c r="K632" s="532"/>
      <c r="L632" s="532"/>
      <c r="M632" s="532"/>
      <c r="N632" s="532"/>
      <c r="O632" s="532"/>
      <c r="P632" s="532"/>
      <c r="Q632" s="532"/>
      <c r="R632" s="532"/>
      <c r="S632" s="532"/>
      <c r="T632" s="532"/>
      <c r="U632" s="532"/>
      <c r="V632" s="532"/>
      <c r="W632" s="532"/>
      <c r="X632" s="532"/>
      <c r="Y632" s="532"/>
      <c r="Z632" s="532"/>
    </row>
    <row r="633" ht="19.5" customHeight="1">
      <c r="A633" s="970"/>
      <c r="B633" s="957"/>
      <c r="C633" s="958"/>
      <c r="D633" s="971"/>
      <c r="E633" s="825"/>
      <c r="F633" s="825"/>
      <c r="G633" s="959"/>
      <c r="H633" s="960"/>
      <c r="I633" s="967"/>
      <c r="J633" s="532"/>
      <c r="K633" s="532"/>
      <c r="L633" s="532"/>
      <c r="M633" s="532"/>
      <c r="N633" s="532"/>
      <c r="O633" s="532"/>
      <c r="P633" s="532"/>
      <c r="Q633" s="532"/>
      <c r="R633" s="532"/>
      <c r="S633" s="532"/>
      <c r="T633" s="532"/>
      <c r="U633" s="532"/>
      <c r="V633" s="532"/>
      <c r="W633" s="532"/>
      <c r="X633" s="532"/>
      <c r="Y633" s="532"/>
      <c r="Z633" s="532"/>
    </row>
    <row r="634" ht="19.5" customHeight="1">
      <c r="A634" s="970"/>
      <c r="B634" s="957"/>
      <c r="C634" s="958"/>
      <c r="D634" s="971"/>
      <c r="E634" s="825"/>
      <c r="F634" s="825"/>
      <c r="G634" s="959"/>
      <c r="H634" s="960"/>
      <c r="I634" s="967"/>
      <c r="J634" s="532"/>
      <c r="K634" s="532"/>
      <c r="L634" s="532"/>
      <c r="M634" s="532"/>
      <c r="N634" s="532"/>
      <c r="O634" s="532"/>
      <c r="P634" s="532"/>
      <c r="Q634" s="532"/>
      <c r="R634" s="532"/>
      <c r="S634" s="532"/>
      <c r="T634" s="532"/>
      <c r="U634" s="532"/>
      <c r="V634" s="532"/>
      <c r="W634" s="532"/>
      <c r="X634" s="532"/>
      <c r="Y634" s="532"/>
      <c r="Z634" s="532"/>
    </row>
    <row r="635" ht="19.5" customHeight="1">
      <c r="A635" s="970"/>
      <c r="B635" s="957"/>
      <c r="C635" s="958"/>
      <c r="D635" s="971"/>
      <c r="E635" s="825"/>
      <c r="F635" s="825"/>
      <c r="G635" s="959"/>
      <c r="H635" s="960"/>
      <c r="I635" s="967"/>
      <c r="J635" s="532"/>
      <c r="K635" s="532"/>
      <c r="L635" s="532"/>
      <c r="M635" s="532"/>
      <c r="N635" s="532"/>
      <c r="O635" s="532"/>
      <c r="P635" s="532"/>
      <c r="Q635" s="532"/>
      <c r="R635" s="532"/>
      <c r="S635" s="532"/>
      <c r="T635" s="532"/>
      <c r="U635" s="532"/>
      <c r="V635" s="532"/>
      <c r="W635" s="532"/>
      <c r="X635" s="532"/>
      <c r="Y635" s="532"/>
      <c r="Z635" s="532"/>
    </row>
    <row r="636" ht="19.5" customHeight="1">
      <c r="A636" s="970"/>
      <c r="B636" s="957"/>
      <c r="C636" s="958"/>
      <c r="D636" s="971"/>
      <c r="E636" s="825"/>
      <c r="F636" s="825"/>
      <c r="G636" s="959"/>
      <c r="H636" s="960"/>
      <c r="I636" s="967"/>
      <c r="J636" s="532"/>
      <c r="K636" s="532"/>
      <c r="L636" s="532"/>
      <c r="M636" s="532"/>
      <c r="N636" s="532"/>
      <c r="O636" s="532"/>
      <c r="P636" s="532"/>
      <c r="Q636" s="532"/>
      <c r="R636" s="532"/>
      <c r="S636" s="532"/>
      <c r="T636" s="532"/>
      <c r="U636" s="532"/>
      <c r="V636" s="532"/>
      <c r="W636" s="532"/>
      <c r="X636" s="532"/>
      <c r="Y636" s="532"/>
      <c r="Z636" s="532"/>
    </row>
    <row r="637" ht="19.5" customHeight="1">
      <c r="A637" s="970"/>
      <c r="B637" s="957"/>
      <c r="C637" s="958"/>
      <c r="D637" s="971"/>
      <c r="E637" s="825"/>
      <c r="F637" s="825"/>
      <c r="G637" s="959"/>
      <c r="H637" s="960"/>
      <c r="I637" s="967"/>
      <c r="J637" s="532"/>
      <c r="K637" s="532"/>
      <c r="L637" s="532"/>
      <c r="M637" s="532"/>
      <c r="N637" s="532"/>
      <c r="O637" s="532"/>
      <c r="P637" s="532"/>
      <c r="Q637" s="532"/>
      <c r="R637" s="532"/>
      <c r="S637" s="532"/>
      <c r="T637" s="532"/>
      <c r="U637" s="532"/>
      <c r="V637" s="532"/>
      <c r="W637" s="532"/>
      <c r="X637" s="532"/>
      <c r="Y637" s="532"/>
      <c r="Z637" s="532"/>
    </row>
    <row r="638" ht="19.5" customHeight="1">
      <c r="A638" s="970"/>
      <c r="B638" s="957"/>
      <c r="C638" s="958"/>
      <c r="D638" s="971"/>
      <c r="E638" s="825"/>
      <c r="F638" s="825"/>
      <c r="G638" s="959"/>
      <c r="H638" s="960"/>
      <c r="I638" s="967"/>
      <c r="J638" s="532"/>
      <c r="K638" s="532"/>
      <c r="L638" s="532"/>
      <c r="M638" s="532"/>
      <c r="N638" s="532"/>
      <c r="O638" s="532"/>
      <c r="P638" s="532"/>
      <c r="Q638" s="532"/>
      <c r="R638" s="532"/>
      <c r="S638" s="532"/>
      <c r="T638" s="532"/>
      <c r="U638" s="532"/>
      <c r="V638" s="532"/>
      <c r="W638" s="532"/>
      <c r="X638" s="532"/>
      <c r="Y638" s="532"/>
      <c r="Z638" s="532"/>
    </row>
    <row r="639" ht="19.5" customHeight="1">
      <c r="A639" s="970"/>
      <c r="B639" s="957"/>
      <c r="C639" s="958"/>
      <c r="D639" s="971"/>
      <c r="E639" s="825"/>
      <c r="F639" s="825"/>
      <c r="G639" s="959"/>
      <c r="H639" s="960"/>
      <c r="I639" s="967"/>
      <c r="J639" s="532"/>
      <c r="K639" s="532"/>
      <c r="L639" s="532"/>
      <c r="M639" s="532"/>
      <c r="N639" s="532"/>
      <c r="O639" s="532"/>
      <c r="P639" s="532"/>
      <c r="Q639" s="532"/>
      <c r="R639" s="532"/>
      <c r="S639" s="532"/>
      <c r="T639" s="532"/>
      <c r="U639" s="532"/>
      <c r="V639" s="532"/>
      <c r="W639" s="532"/>
      <c r="X639" s="532"/>
      <c r="Y639" s="532"/>
      <c r="Z639" s="532"/>
    </row>
    <row r="640" ht="19.5" customHeight="1">
      <c r="A640" s="970"/>
      <c r="B640" s="957"/>
      <c r="C640" s="958"/>
      <c r="D640" s="971"/>
      <c r="E640" s="825"/>
      <c r="F640" s="825"/>
      <c r="G640" s="959"/>
      <c r="H640" s="960"/>
      <c r="I640" s="967"/>
      <c r="J640" s="532"/>
      <c r="K640" s="532"/>
      <c r="L640" s="532"/>
      <c r="M640" s="532"/>
      <c r="N640" s="532"/>
      <c r="O640" s="532"/>
      <c r="P640" s="532"/>
      <c r="Q640" s="532"/>
      <c r="R640" s="532"/>
      <c r="S640" s="532"/>
      <c r="T640" s="532"/>
      <c r="U640" s="532"/>
      <c r="V640" s="532"/>
      <c r="W640" s="532"/>
      <c r="X640" s="532"/>
      <c r="Y640" s="532"/>
      <c r="Z640" s="532"/>
    </row>
    <row r="641" ht="19.5" customHeight="1">
      <c r="A641" s="970"/>
      <c r="B641" s="957"/>
      <c r="C641" s="958"/>
      <c r="D641" s="971"/>
      <c r="E641" s="825"/>
      <c r="F641" s="825"/>
      <c r="G641" s="959"/>
      <c r="H641" s="960"/>
      <c r="I641" s="967"/>
      <c r="J641" s="532"/>
      <c r="K641" s="532"/>
      <c r="L641" s="532"/>
      <c r="M641" s="532"/>
      <c r="N641" s="532"/>
      <c r="O641" s="532"/>
      <c r="P641" s="532"/>
      <c r="Q641" s="532"/>
      <c r="R641" s="532"/>
      <c r="S641" s="532"/>
      <c r="T641" s="532"/>
      <c r="U641" s="532"/>
      <c r="V641" s="532"/>
      <c r="W641" s="532"/>
      <c r="X641" s="532"/>
      <c r="Y641" s="532"/>
      <c r="Z641" s="532"/>
    </row>
    <row r="642" ht="19.5" customHeight="1">
      <c r="A642" s="970"/>
      <c r="B642" s="957"/>
      <c r="C642" s="958"/>
      <c r="D642" s="971"/>
      <c r="E642" s="825"/>
      <c r="F642" s="825"/>
      <c r="G642" s="959"/>
      <c r="H642" s="960"/>
      <c r="I642" s="967"/>
      <c r="J642" s="532"/>
      <c r="K642" s="532"/>
      <c r="L642" s="532"/>
      <c r="M642" s="532"/>
      <c r="N642" s="532"/>
      <c r="O642" s="532"/>
      <c r="P642" s="532"/>
      <c r="Q642" s="532"/>
      <c r="R642" s="532"/>
      <c r="S642" s="532"/>
      <c r="T642" s="532"/>
      <c r="U642" s="532"/>
      <c r="V642" s="532"/>
      <c r="W642" s="532"/>
      <c r="X642" s="532"/>
      <c r="Y642" s="532"/>
      <c r="Z642" s="532"/>
    </row>
    <row r="643" ht="19.5" customHeight="1">
      <c r="A643" s="970"/>
      <c r="B643" s="957"/>
      <c r="C643" s="958"/>
      <c r="D643" s="971"/>
      <c r="E643" s="825"/>
      <c r="F643" s="825"/>
      <c r="G643" s="959"/>
      <c r="H643" s="960"/>
      <c r="I643" s="967"/>
      <c r="J643" s="532"/>
      <c r="K643" s="532"/>
      <c r="L643" s="532"/>
      <c r="M643" s="532"/>
      <c r="N643" s="532"/>
      <c r="O643" s="532"/>
      <c r="P643" s="532"/>
      <c r="Q643" s="532"/>
      <c r="R643" s="532"/>
      <c r="S643" s="532"/>
      <c r="T643" s="532"/>
      <c r="U643" s="532"/>
      <c r="V643" s="532"/>
      <c r="W643" s="532"/>
      <c r="X643" s="532"/>
      <c r="Y643" s="532"/>
      <c r="Z643" s="532"/>
    </row>
    <row r="644" ht="19.5" customHeight="1">
      <c r="A644" s="970"/>
      <c r="B644" s="957"/>
      <c r="C644" s="958"/>
      <c r="D644" s="971"/>
      <c r="E644" s="825"/>
      <c r="F644" s="825"/>
      <c r="G644" s="959"/>
      <c r="H644" s="960"/>
      <c r="I644" s="967"/>
      <c r="J644" s="532"/>
      <c r="K644" s="532"/>
      <c r="L644" s="532"/>
      <c r="M644" s="532"/>
      <c r="N644" s="532"/>
      <c r="O644" s="532"/>
      <c r="P644" s="532"/>
      <c r="Q644" s="532"/>
      <c r="R644" s="532"/>
      <c r="S644" s="532"/>
      <c r="T644" s="532"/>
      <c r="U644" s="532"/>
      <c r="V644" s="532"/>
      <c r="W644" s="532"/>
      <c r="X644" s="532"/>
      <c r="Y644" s="532"/>
      <c r="Z644" s="532"/>
    </row>
    <row r="645" ht="19.5" customHeight="1">
      <c r="A645" s="970"/>
      <c r="B645" s="957"/>
      <c r="C645" s="958"/>
      <c r="D645" s="971"/>
      <c r="E645" s="825"/>
      <c r="F645" s="825"/>
      <c r="G645" s="959"/>
      <c r="H645" s="960"/>
      <c r="I645" s="967"/>
      <c r="J645" s="532"/>
      <c r="K645" s="532"/>
      <c r="L645" s="532"/>
      <c r="M645" s="532"/>
      <c r="N645" s="532"/>
      <c r="O645" s="532"/>
      <c r="P645" s="532"/>
      <c r="Q645" s="532"/>
      <c r="R645" s="532"/>
      <c r="S645" s="532"/>
      <c r="T645" s="532"/>
      <c r="U645" s="532"/>
      <c r="V645" s="532"/>
      <c r="W645" s="532"/>
      <c r="X645" s="532"/>
      <c r="Y645" s="532"/>
      <c r="Z645" s="532"/>
    </row>
    <row r="646" ht="19.5" customHeight="1">
      <c r="A646" s="970"/>
      <c r="B646" s="957"/>
      <c r="C646" s="958"/>
      <c r="D646" s="971"/>
      <c r="E646" s="825"/>
      <c r="F646" s="825"/>
      <c r="G646" s="959"/>
      <c r="H646" s="960"/>
      <c r="I646" s="967"/>
      <c r="J646" s="532"/>
      <c r="K646" s="532"/>
      <c r="L646" s="532"/>
      <c r="M646" s="532"/>
      <c r="N646" s="532"/>
      <c r="O646" s="532"/>
      <c r="P646" s="532"/>
      <c r="Q646" s="532"/>
      <c r="R646" s="532"/>
      <c r="S646" s="532"/>
      <c r="T646" s="532"/>
      <c r="U646" s="532"/>
      <c r="V646" s="532"/>
      <c r="W646" s="532"/>
      <c r="X646" s="532"/>
      <c r="Y646" s="532"/>
      <c r="Z646" s="532"/>
    </row>
    <row r="647" ht="19.5" customHeight="1">
      <c r="A647" s="970"/>
      <c r="B647" s="957"/>
      <c r="C647" s="958"/>
      <c r="D647" s="971"/>
      <c r="E647" s="825"/>
      <c r="F647" s="825"/>
      <c r="G647" s="959"/>
      <c r="H647" s="960"/>
      <c r="I647" s="967"/>
      <c r="J647" s="532"/>
      <c r="K647" s="532"/>
      <c r="L647" s="532"/>
      <c r="M647" s="532"/>
      <c r="N647" s="532"/>
      <c r="O647" s="532"/>
      <c r="P647" s="532"/>
      <c r="Q647" s="532"/>
      <c r="R647" s="532"/>
      <c r="S647" s="532"/>
      <c r="T647" s="532"/>
      <c r="U647" s="532"/>
      <c r="V647" s="532"/>
      <c r="W647" s="532"/>
      <c r="X647" s="532"/>
      <c r="Y647" s="532"/>
      <c r="Z647" s="532"/>
    </row>
    <row r="648" ht="19.5" customHeight="1">
      <c r="A648" s="970"/>
      <c r="B648" s="957"/>
      <c r="C648" s="958"/>
      <c r="D648" s="971"/>
      <c r="E648" s="825"/>
      <c r="F648" s="825"/>
      <c r="G648" s="959"/>
      <c r="H648" s="960"/>
      <c r="I648" s="967"/>
      <c r="J648" s="532"/>
      <c r="K648" s="532"/>
      <c r="L648" s="532"/>
      <c r="M648" s="532"/>
      <c r="N648" s="532"/>
      <c r="O648" s="532"/>
      <c r="P648" s="532"/>
      <c r="Q648" s="532"/>
      <c r="R648" s="532"/>
      <c r="S648" s="532"/>
      <c r="T648" s="532"/>
      <c r="U648" s="532"/>
      <c r="V648" s="532"/>
      <c r="W648" s="532"/>
      <c r="X648" s="532"/>
      <c r="Y648" s="532"/>
      <c r="Z648" s="532"/>
    </row>
    <row r="649" ht="19.5" customHeight="1">
      <c r="A649" s="970"/>
      <c r="B649" s="957"/>
      <c r="C649" s="958"/>
      <c r="D649" s="971"/>
      <c r="E649" s="825"/>
      <c r="F649" s="825"/>
      <c r="G649" s="959"/>
      <c r="H649" s="960"/>
      <c r="I649" s="967"/>
      <c r="J649" s="532"/>
      <c r="K649" s="532"/>
      <c r="L649" s="532"/>
      <c r="M649" s="532"/>
      <c r="N649" s="532"/>
      <c r="O649" s="532"/>
      <c r="P649" s="532"/>
      <c r="Q649" s="532"/>
      <c r="R649" s="532"/>
      <c r="S649" s="532"/>
      <c r="T649" s="532"/>
      <c r="U649" s="532"/>
      <c r="V649" s="532"/>
      <c r="W649" s="532"/>
      <c r="X649" s="532"/>
      <c r="Y649" s="532"/>
      <c r="Z649" s="532"/>
    </row>
    <row r="650" ht="19.5" customHeight="1">
      <c r="A650" s="970"/>
      <c r="B650" s="957"/>
      <c r="C650" s="958"/>
      <c r="D650" s="971"/>
      <c r="E650" s="825"/>
      <c r="F650" s="825"/>
      <c r="G650" s="959"/>
      <c r="H650" s="960"/>
      <c r="I650" s="967"/>
      <c r="J650" s="532"/>
      <c r="K650" s="532"/>
      <c r="L650" s="532"/>
      <c r="M650" s="532"/>
      <c r="N650" s="532"/>
      <c r="O650" s="532"/>
      <c r="P650" s="532"/>
      <c r="Q650" s="532"/>
      <c r="R650" s="532"/>
      <c r="S650" s="532"/>
      <c r="T650" s="532"/>
      <c r="U650" s="532"/>
      <c r="V650" s="532"/>
      <c r="W650" s="532"/>
      <c r="X650" s="532"/>
      <c r="Y650" s="532"/>
      <c r="Z650" s="532"/>
    </row>
    <row r="651" ht="19.5" customHeight="1">
      <c r="A651" s="970"/>
      <c r="B651" s="957"/>
      <c r="C651" s="958"/>
      <c r="D651" s="971"/>
      <c r="E651" s="825"/>
      <c r="F651" s="825"/>
      <c r="G651" s="959"/>
      <c r="H651" s="960"/>
      <c r="I651" s="967"/>
      <c r="J651" s="532"/>
      <c r="K651" s="532"/>
      <c r="L651" s="532"/>
      <c r="M651" s="532"/>
      <c r="N651" s="532"/>
      <c r="O651" s="532"/>
      <c r="P651" s="532"/>
      <c r="Q651" s="532"/>
      <c r="R651" s="532"/>
      <c r="S651" s="532"/>
      <c r="T651" s="532"/>
      <c r="U651" s="532"/>
      <c r="V651" s="532"/>
      <c r="W651" s="532"/>
      <c r="X651" s="532"/>
      <c r="Y651" s="532"/>
      <c r="Z651" s="532"/>
    </row>
    <row r="652" ht="19.5" customHeight="1">
      <c r="A652" s="970"/>
      <c r="B652" s="957"/>
      <c r="C652" s="958"/>
      <c r="D652" s="971"/>
      <c r="E652" s="825"/>
      <c r="F652" s="825"/>
      <c r="G652" s="959"/>
      <c r="H652" s="960"/>
      <c r="I652" s="967"/>
      <c r="J652" s="532"/>
      <c r="K652" s="532"/>
      <c r="L652" s="532"/>
      <c r="M652" s="532"/>
      <c r="N652" s="532"/>
      <c r="O652" s="532"/>
      <c r="P652" s="532"/>
      <c r="Q652" s="532"/>
      <c r="R652" s="532"/>
      <c r="S652" s="532"/>
      <c r="T652" s="532"/>
      <c r="U652" s="532"/>
      <c r="V652" s="532"/>
      <c r="W652" s="532"/>
      <c r="X652" s="532"/>
      <c r="Y652" s="532"/>
      <c r="Z652" s="532"/>
    </row>
    <row r="653" ht="19.5" customHeight="1">
      <c r="A653" s="970"/>
      <c r="B653" s="957"/>
      <c r="C653" s="958"/>
      <c r="D653" s="971"/>
      <c r="E653" s="825"/>
      <c r="F653" s="825"/>
      <c r="G653" s="959"/>
      <c r="H653" s="960"/>
      <c r="I653" s="967"/>
      <c r="J653" s="532"/>
      <c r="K653" s="532"/>
      <c r="L653" s="532"/>
      <c r="M653" s="532"/>
      <c r="N653" s="532"/>
      <c r="O653" s="532"/>
      <c r="P653" s="532"/>
      <c r="Q653" s="532"/>
      <c r="R653" s="532"/>
      <c r="S653" s="532"/>
      <c r="T653" s="532"/>
      <c r="U653" s="532"/>
      <c r="V653" s="532"/>
      <c r="W653" s="532"/>
      <c r="X653" s="532"/>
      <c r="Y653" s="532"/>
      <c r="Z653" s="532"/>
    </row>
    <row r="654" ht="19.5" customHeight="1">
      <c r="A654" s="970"/>
      <c r="B654" s="957"/>
      <c r="C654" s="958"/>
      <c r="D654" s="971"/>
      <c r="E654" s="825"/>
      <c r="F654" s="825"/>
      <c r="G654" s="959"/>
      <c r="H654" s="960"/>
      <c r="I654" s="967"/>
      <c r="J654" s="532"/>
      <c r="K654" s="532"/>
      <c r="L654" s="532"/>
      <c r="M654" s="532"/>
      <c r="N654" s="532"/>
      <c r="O654" s="532"/>
      <c r="P654" s="532"/>
      <c r="Q654" s="532"/>
      <c r="R654" s="532"/>
      <c r="S654" s="532"/>
      <c r="T654" s="532"/>
      <c r="U654" s="532"/>
      <c r="V654" s="532"/>
      <c r="W654" s="532"/>
      <c r="X654" s="532"/>
      <c r="Y654" s="532"/>
      <c r="Z654" s="532"/>
    </row>
    <row r="655" ht="19.5" customHeight="1">
      <c r="A655" s="970"/>
      <c r="B655" s="957"/>
      <c r="C655" s="958"/>
      <c r="D655" s="971"/>
      <c r="E655" s="825"/>
      <c r="F655" s="825"/>
      <c r="G655" s="959"/>
      <c r="H655" s="960"/>
      <c r="I655" s="967"/>
      <c r="J655" s="532"/>
      <c r="K655" s="532"/>
      <c r="L655" s="532"/>
      <c r="M655" s="532"/>
      <c r="N655" s="532"/>
      <c r="O655" s="532"/>
      <c r="P655" s="532"/>
      <c r="Q655" s="532"/>
      <c r="R655" s="532"/>
      <c r="S655" s="532"/>
      <c r="T655" s="532"/>
      <c r="U655" s="532"/>
      <c r="V655" s="532"/>
      <c r="W655" s="532"/>
      <c r="X655" s="532"/>
      <c r="Y655" s="532"/>
      <c r="Z655" s="532"/>
    </row>
    <row r="656" ht="19.5" customHeight="1">
      <c r="A656" s="970"/>
      <c r="B656" s="957"/>
      <c r="C656" s="958"/>
      <c r="D656" s="971"/>
      <c r="E656" s="825"/>
      <c r="F656" s="825"/>
      <c r="G656" s="959"/>
      <c r="H656" s="960"/>
      <c r="I656" s="967"/>
      <c r="J656" s="532"/>
      <c r="K656" s="532"/>
      <c r="L656" s="532"/>
      <c r="M656" s="532"/>
      <c r="N656" s="532"/>
      <c r="O656" s="532"/>
      <c r="P656" s="532"/>
      <c r="Q656" s="532"/>
      <c r="R656" s="532"/>
      <c r="S656" s="532"/>
      <c r="T656" s="532"/>
      <c r="U656" s="532"/>
      <c r="V656" s="532"/>
      <c r="W656" s="532"/>
      <c r="X656" s="532"/>
      <c r="Y656" s="532"/>
      <c r="Z656" s="532"/>
    </row>
    <row r="657" ht="19.5" customHeight="1">
      <c r="A657" s="970"/>
      <c r="B657" s="957"/>
      <c r="C657" s="958"/>
      <c r="D657" s="971"/>
      <c r="E657" s="825"/>
      <c r="F657" s="825"/>
      <c r="G657" s="959"/>
      <c r="H657" s="960"/>
      <c r="I657" s="967"/>
      <c r="J657" s="532"/>
      <c r="K657" s="532"/>
      <c r="L657" s="532"/>
      <c r="M657" s="532"/>
      <c r="N657" s="532"/>
      <c r="O657" s="532"/>
      <c r="P657" s="532"/>
      <c r="Q657" s="532"/>
      <c r="R657" s="532"/>
      <c r="S657" s="532"/>
      <c r="T657" s="532"/>
      <c r="U657" s="532"/>
      <c r="V657" s="532"/>
      <c r="W657" s="532"/>
      <c r="X657" s="532"/>
      <c r="Y657" s="532"/>
      <c r="Z657" s="532"/>
    </row>
    <row r="658" ht="19.5" customHeight="1">
      <c r="A658" s="970"/>
      <c r="B658" s="957"/>
      <c r="C658" s="958"/>
      <c r="D658" s="971"/>
      <c r="E658" s="825"/>
      <c r="F658" s="825"/>
      <c r="G658" s="959"/>
      <c r="H658" s="960"/>
      <c r="I658" s="967"/>
      <c r="J658" s="532"/>
      <c r="K658" s="532"/>
      <c r="L658" s="532"/>
      <c r="M658" s="532"/>
      <c r="N658" s="532"/>
      <c r="O658" s="532"/>
      <c r="P658" s="532"/>
      <c r="Q658" s="532"/>
      <c r="R658" s="532"/>
      <c r="S658" s="532"/>
      <c r="T658" s="532"/>
      <c r="U658" s="532"/>
      <c r="V658" s="532"/>
      <c r="W658" s="532"/>
      <c r="X658" s="532"/>
      <c r="Y658" s="532"/>
      <c r="Z658" s="532"/>
    </row>
    <row r="659" ht="19.5" customHeight="1">
      <c r="A659" s="970"/>
      <c r="B659" s="957"/>
      <c r="C659" s="958"/>
      <c r="D659" s="971"/>
      <c r="E659" s="825"/>
      <c r="F659" s="825"/>
      <c r="G659" s="959"/>
      <c r="H659" s="960"/>
      <c r="I659" s="967"/>
      <c r="J659" s="532"/>
      <c r="K659" s="532"/>
      <c r="L659" s="532"/>
      <c r="M659" s="532"/>
      <c r="N659" s="532"/>
      <c r="O659" s="532"/>
      <c r="P659" s="532"/>
      <c r="Q659" s="532"/>
      <c r="R659" s="532"/>
      <c r="S659" s="532"/>
      <c r="T659" s="532"/>
      <c r="U659" s="532"/>
      <c r="V659" s="532"/>
      <c r="W659" s="532"/>
      <c r="X659" s="532"/>
      <c r="Y659" s="532"/>
      <c r="Z659" s="532"/>
    </row>
    <row r="660" ht="19.5" customHeight="1">
      <c r="A660" s="970"/>
      <c r="B660" s="957"/>
      <c r="C660" s="958"/>
      <c r="D660" s="971"/>
      <c r="E660" s="825"/>
      <c r="F660" s="825"/>
      <c r="G660" s="959"/>
      <c r="H660" s="960"/>
      <c r="I660" s="967"/>
      <c r="J660" s="532"/>
      <c r="K660" s="532"/>
      <c r="L660" s="532"/>
      <c r="M660" s="532"/>
      <c r="N660" s="532"/>
      <c r="O660" s="532"/>
      <c r="P660" s="532"/>
      <c r="Q660" s="532"/>
      <c r="R660" s="532"/>
      <c r="S660" s="532"/>
      <c r="T660" s="532"/>
      <c r="U660" s="532"/>
      <c r="V660" s="532"/>
      <c r="W660" s="532"/>
      <c r="X660" s="532"/>
      <c r="Y660" s="532"/>
      <c r="Z660" s="532"/>
    </row>
    <row r="661" ht="19.5" customHeight="1">
      <c r="A661" s="970"/>
      <c r="B661" s="957"/>
      <c r="C661" s="958"/>
      <c r="D661" s="971"/>
      <c r="E661" s="825"/>
      <c r="F661" s="825"/>
      <c r="G661" s="959"/>
      <c r="H661" s="960"/>
      <c r="I661" s="967"/>
      <c r="J661" s="532"/>
      <c r="K661" s="532"/>
      <c r="L661" s="532"/>
      <c r="M661" s="532"/>
      <c r="N661" s="532"/>
      <c r="O661" s="532"/>
      <c r="P661" s="532"/>
      <c r="Q661" s="532"/>
      <c r="R661" s="532"/>
      <c r="S661" s="532"/>
      <c r="T661" s="532"/>
      <c r="U661" s="532"/>
      <c r="V661" s="532"/>
      <c r="W661" s="532"/>
      <c r="X661" s="532"/>
      <c r="Y661" s="532"/>
      <c r="Z661" s="532"/>
    </row>
    <row r="662" ht="19.5" customHeight="1">
      <c r="A662" s="970"/>
      <c r="B662" s="957"/>
      <c r="C662" s="958"/>
      <c r="D662" s="971"/>
      <c r="E662" s="825"/>
      <c r="F662" s="825"/>
      <c r="G662" s="959"/>
      <c r="H662" s="960"/>
      <c r="I662" s="967"/>
      <c r="J662" s="532"/>
      <c r="K662" s="532"/>
      <c r="L662" s="532"/>
      <c r="M662" s="532"/>
      <c r="N662" s="532"/>
      <c r="O662" s="532"/>
      <c r="P662" s="532"/>
      <c r="Q662" s="532"/>
      <c r="R662" s="532"/>
      <c r="S662" s="532"/>
      <c r="T662" s="532"/>
      <c r="U662" s="532"/>
      <c r="V662" s="532"/>
      <c r="W662" s="532"/>
      <c r="X662" s="532"/>
      <c r="Y662" s="532"/>
      <c r="Z662" s="532"/>
    </row>
    <row r="663" ht="19.5" customHeight="1">
      <c r="A663" s="970"/>
      <c r="B663" s="957"/>
      <c r="C663" s="958"/>
      <c r="D663" s="971"/>
      <c r="E663" s="825"/>
      <c r="F663" s="825"/>
      <c r="G663" s="959"/>
      <c r="H663" s="960"/>
      <c r="I663" s="967"/>
      <c r="J663" s="532"/>
      <c r="K663" s="532"/>
      <c r="L663" s="532"/>
      <c r="M663" s="532"/>
      <c r="N663" s="532"/>
      <c r="O663" s="532"/>
      <c r="P663" s="532"/>
      <c r="Q663" s="532"/>
      <c r="R663" s="532"/>
      <c r="S663" s="532"/>
      <c r="T663" s="532"/>
      <c r="U663" s="532"/>
      <c r="V663" s="532"/>
      <c r="W663" s="532"/>
      <c r="X663" s="532"/>
      <c r="Y663" s="532"/>
      <c r="Z663" s="532"/>
    </row>
    <row r="664" ht="19.5" customHeight="1">
      <c r="A664" s="970"/>
      <c r="B664" s="957"/>
      <c r="C664" s="958"/>
      <c r="D664" s="971"/>
      <c r="E664" s="825"/>
      <c r="F664" s="825"/>
      <c r="G664" s="959"/>
      <c r="H664" s="960"/>
      <c r="I664" s="967"/>
      <c r="J664" s="532"/>
      <c r="K664" s="532"/>
      <c r="L664" s="532"/>
      <c r="M664" s="532"/>
      <c r="N664" s="532"/>
      <c r="O664" s="532"/>
      <c r="P664" s="532"/>
      <c r="Q664" s="532"/>
      <c r="R664" s="532"/>
      <c r="S664" s="532"/>
      <c r="T664" s="532"/>
      <c r="U664" s="532"/>
      <c r="V664" s="532"/>
      <c r="W664" s="532"/>
      <c r="X664" s="532"/>
      <c r="Y664" s="532"/>
      <c r="Z664" s="532"/>
    </row>
    <row r="665" ht="19.5" customHeight="1">
      <c r="A665" s="970"/>
      <c r="B665" s="957"/>
      <c r="C665" s="958"/>
      <c r="D665" s="971"/>
      <c r="E665" s="825"/>
      <c r="F665" s="825"/>
      <c r="G665" s="959"/>
      <c r="H665" s="960"/>
      <c r="I665" s="967"/>
      <c r="J665" s="532"/>
      <c r="K665" s="532"/>
      <c r="L665" s="532"/>
      <c r="M665" s="532"/>
      <c r="N665" s="532"/>
      <c r="O665" s="532"/>
      <c r="P665" s="532"/>
      <c r="Q665" s="532"/>
      <c r="R665" s="532"/>
      <c r="S665" s="532"/>
      <c r="T665" s="532"/>
      <c r="U665" s="532"/>
      <c r="V665" s="532"/>
      <c r="W665" s="532"/>
      <c r="X665" s="532"/>
      <c r="Y665" s="532"/>
      <c r="Z665" s="532"/>
    </row>
    <row r="666" ht="19.5" customHeight="1">
      <c r="A666" s="970"/>
      <c r="B666" s="957"/>
      <c r="C666" s="958"/>
      <c r="D666" s="971"/>
      <c r="E666" s="825"/>
      <c r="F666" s="825"/>
      <c r="G666" s="959"/>
      <c r="H666" s="960"/>
      <c r="I666" s="967"/>
      <c r="J666" s="532"/>
      <c r="K666" s="532"/>
      <c r="L666" s="532"/>
      <c r="M666" s="532"/>
      <c r="N666" s="532"/>
      <c r="O666" s="532"/>
      <c r="P666" s="532"/>
      <c r="Q666" s="532"/>
      <c r="R666" s="532"/>
      <c r="S666" s="532"/>
      <c r="T666" s="532"/>
      <c r="U666" s="532"/>
      <c r="V666" s="532"/>
      <c r="W666" s="532"/>
      <c r="X666" s="532"/>
      <c r="Y666" s="532"/>
      <c r="Z666" s="532"/>
    </row>
    <row r="667" ht="19.5" customHeight="1">
      <c r="A667" s="970"/>
      <c r="B667" s="957"/>
      <c r="C667" s="958"/>
      <c r="D667" s="971"/>
      <c r="E667" s="825"/>
      <c r="F667" s="825"/>
      <c r="G667" s="959"/>
      <c r="H667" s="960"/>
      <c r="I667" s="967"/>
      <c r="J667" s="532"/>
      <c r="K667" s="532"/>
      <c r="L667" s="532"/>
      <c r="M667" s="532"/>
      <c r="N667" s="532"/>
      <c r="O667" s="532"/>
      <c r="P667" s="532"/>
      <c r="Q667" s="532"/>
      <c r="R667" s="532"/>
      <c r="S667" s="532"/>
      <c r="T667" s="532"/>
      <c r="U667" s="532"/>
      <c r="V667" s="532"/>
      <c r="W667" s="532"/>
      <c r="X667" s="532"/>
      <c r="Y667" s="532"/>
      <c r="Z667" s="532"/>
    </row>
    <row r="668" ht="19.5" customHeight="1">
      <c r="A668" s="970"/>
      <c r="B668" s="957"/>
      <c r="C668" s="958"/>
      <c r="D668" s="971"/>
      <c r="E668" s="825"/>
      <c r="F668" s="825"/>
      <c r="G668" s="959"/>
      <c r="H668" s="960"/>
      <c r="I668" s="967"/>
      <c r="J668" s="532"/>
      <c r="K668" s="532"/>
      <c r="L668" s="532"/>
      <c r="M668" s="532"/>
      <c r="N668" s="532"/>
      <c r="O668" s="532"/>
      <c r="P668" s="532"/>
      <c r="Q668" s="532"/>
      <c r="R668" s="532"/>
      <c r="S668" s="532"/>
      <c r="T668" s="532"/>
      <c r="U668" s="532"/>
      <c r="V668" s="532"/>
      <c r="W668" s="532"/>
      <c r="X668" s="532"/>
      <c r="Y668" s="532"/>
      <c r="Z668" s="532"/>
    </row>
    <row r="669" ht="19.5" customHeight="1">
      <c r="A669" s="970"/>
      <c r="B669" s="957"/>
      <c r="C669" s="958"/>
      <c r="D669" s="971"/>
      <c r="E669" s="825"/>
      <c r="F669" s="825"/>
      <c r="G669" s="959"/>
      <c r="H669" s="960"/>
      <c r="I669" s="967"/>
      <c r="J669" s="532"/>
      <c r="K669" s="532"/>
      <c r="L669" s="532"/>
      <c r="M669" s="532"/>
      <c r="N669" s="532"/>
      <c r="O669" s="532"/>
      <c r="P669" s="532"/>
      <c r="Q669" s="532"/>
      <c r="R669" s="532"/>
      <c r="S669" s="532"/>
      <c r="T669" s="532"/>
      <c r="U669" s="532"/>
      <c r="V669" s="532"/>
      <c r="W669" s="532"/>
      <c r="X669" s="532"/>
      <c r="Y669" s="532"/>
      <c r="Z669" s="532"/>
    </row>
    <row r="670" ht="19.5" customHeight="1">
      <c r="A670" s="970"/>
      <c r="B670" s="957"/>
      <c r="C670" s="958"/>
      <c r="D670" s="971"/>
      <c r="E670" s="825"/>
      <c r="F670" s="825"/>
      <c r="G670" s="959"/>
      <c r="H670" s="960"/>
      <c r="I670" s="967"/>
      <c r="J670" s="532"/>
      <c r="K670" s="532"/>
      <c r="L670" s="532"/>
      <c r="M670" s="532"/>
      <c r="N670" s="532"/>
      <c r="O670" s="532"/>
      <c r="P670" s="532"/>
      <c r="Q670" s="532"/>
      <c r="R670" s="532"/>
      <c r="S670" s="532"/>
      <c r="T670" s="532"/>
      <c r="U670" s="532"/>
      <c r="V670" s="532"/>
      <c r="W670" s="532"/>
      <c r="X670" s="532"/>
      <c r="Y670" s="532"/>
      <c r="Z670" s="532"/>
    </row>
    <row r="671" ht="19.5" customHeight="1">
      <c r="A671" s="970"/>
      <c r="B671" s="957"/>
      <c r="C671" s="958"/>
      <c r="D671" s="971"/>
      <c r="E671" s="825"/>
      <c r="F671" s="825"/>
      <c r="G671" s="959"/>
      <c r="H671" s="960"/>
      <c r="I671" s="967"/>
      <c r="J671" s="532"/>
      <c r="K671" s="532"/>
      <c r="L671" s="532"/>
      <c r="M671" s="532"/>
      <c r="N671" s="532"/>
      <c r="O671" s="532"/>
      <c r="P671" s="532"/>
      <c r="Q671" s="532"/>
      <c r="R671" s="532"/>
      <c r="S671" s="532"/>
      <c r="T671" s="532"/>
      <c r="U671" s="532"/>
      <c r="V671" s="532"/>
      <c r="W671" s="532"/>
      <c r="X671" s="532"/>
      <c r="Y671" s="532"/>
      <c r="Z671" s="532"/>
    </row>
    <row r="672" ht="19.5" customHeight="1">
      <c r="A672" s="970"/>
      <c r="B672" s="957"/>
      <c r="C672" s="958"/>
      <c r="D672" s="971"/>
      <c r="E672" s="825"/>
      <c r="F672" s="825"/>
      <c r="G672" s="959"/>
      <c r="H672" s="960"/>
      <c r="I672" s="967"/>
      <c r="J672" s="532"/>
      <c r="K672" s="532"/>
      <c r="L672" s="532"/>
      <c r="M672" s="532"/>
      <c r="N672" s="532"/>
      <c r="O672" s="532"/>
      <c r="P672" s="532"/>
      <c r="Q672" s="532"/>
      <c r="R672" s="532"/>
      <c r="S672" s="532"/>
      <c r="T672" s="532"/>
      <c r="U672" s="532"/>
      <c r="V672" s="532"/>
      <c r="W672" s="532"/>
      <c r="X672" s="532"/>
      <c r="Y672" s="532"/>
      <c r="Z672" s="532"/>
    </row>
    <row r="673" ht="19.5" customHeight="1">
      <c r="A673" s="970"/>
      <c r="B673" s="957"/>
      <c r="C673" s="958"/>
      <c r="D673" s="971"/>
      <c r="E673" s="825"/>
      <c r="F673" s="825"/>
      <c r="G673" s="959"/>
      <c r="H673" s="960"/>
      <c r="I673" s="967"/>
      <c r="J673" s="532"/>
      <c r="K673" s="532"/>
      <c r="L673" s="532"/>
      <c r="M673" s="532"/>
      <c r="N673" s="532"/>
      <c r="O673" s="532"/>
      <c r="P673" s="532"/>
      <c r="Q673" s="532"/>
      <c r="R673" s="532"/>
      <c r="S673" s="532"/>
      <c r="T673" s="532"/>
      <c r="U673" s="532"/>
      <c r="V673" s="532"/>
      <c r="W673" s="532"/>
      <c r="X673" s="532"/>
      <c r="Y673" s="532"/>
      <c r="Z673" s="532"/>
    </row>
    <row r="674" ht="19.5" customHeight="1">
      <c r="A674" s="970"/>
      <c r="B674" s="957"/>
      <c r="C674" s="958"/>
      <c r="D674" s="971"/>
      <c r="E674" s="825"/>
      <c r="F674" s="825"/>
      <c r="G674" s="959"/>
      <c r="H674" s="960"/>
      <c r="I674" s="967"/>
      <c r="J674" s="532"/>
      <c r="K674" s="532"/>
      <c r="L674" s="532"/>
      <c r="M674" s="532"/>
      <c r="N674" s="532"/>
      <c r="O674" s="532"/>
      <c r="P674" s="532"/>
      <c r="Q674" s="532"/>
      <c r="R674" s="532"/>
      <c r="S674" s="532"/>
      <c r="T674" s="532"/>
      <c r="U674" s="532"/>
      <c r="V674" s="532"/>
      <c r="W674" s="532"/>
      <c r="X674" s="532"/>
      <c r="Y674" s="532"/>
      <c r="Z674" s="532"/>
    </row>
    <row r="675" ht="19.5" customHeight="1">
      <c r="A675" s="970"/>
      <c r="B675" s="957"/>
      <c r="C675" s="958"/>
      <c r="D675" s="971"/>
      <c r="E675" s="825"/>
      <c r="F675" s="825"/>
      <c r="G675" s="959"/>
      <c r="H675" s="960"/>
      <c r="I675" s="967"/>
      <c r="J675" s="532"/>
      <c r="K675" s="532"/>
      <c r="L675" s="532"/>
      <c r="M675" s="532"/>
      <c r="N675" s="532"/>
      <c r="O675" s="532"/>
      <c r="P675" s="532"/>
      <c r="Q675" s="532"/>
      <c r="R675" s="532"/>
      <c r="S675" s="532"/>
      <c r="T675" s="532"/>
      <c r="U675" s="532"/>
      <c r="V675" s="532"/>
      <c r="W675" s="532"/>
      <c r="X675" s="532"/>
      <c r="Y675" s="532"/>
      <c r="Z675" s="532"/>
    </row>
    <row r="676" ht="19.5" customHeight="1">
      <c r="A676" s="970"/>
      <c r="B676" s="957"/>
      <c r="C676" s="958"/>
      <c r="D676" s="971"/>
      <c r="E676" s="825"/>
      <c r="F676" s="825"/>
      <c r="G676" s="959"/>
      <c r="H676" s="960"/>
      <c r="I676" s="967"/>
      <c r="J676" s="532"/>
      <c r="K676" s="532"/>
      <c r="L676" s="532"/>
      <c r="M676" s="532"/>
      <c r="N676" s="532"/>
      <c r="O676" s="532"/>
      <c r="P676" s="532"/>
      <c r="Q676" s="532"/>
      <c r="R676" s="532"/>
      <c r="S676" s="532"/>
      <c r="T676" s="532"/>
      <c r="U676" s="532"/>
      <c r="V676" s="532"/>
      <c r="W676" s="532"/>
      <c r="X676" s="532"/>
      <c r="Y676" s="532"/>
      <c r="Z676" s="532"/>
    </row>
    <row r="677" ht="19.5" customHeight="1">
      <c r="A677" s="970"/>
      <c r="B677" s="957"/>
      <c r="C677" s="958"/>
      <c r="D677" s="971"/>
      <c r="E677" s="825"/>
      <c r="F677" s="825"/>
      <c r="G677" s="959"/>
      <c r="H677" s="960"/>
      <c r="I677" s="967"/>
      <c r="J677" s="532"/>
      <c r="K677" s="532"/>
      <c r="L677" s="532"/>
      <c r="M677" s="532"/>
      <c r="N677" s="532"/>
      <c r="O677" s="532"/>
      <c r="P677" s="532"/>
      <c r="Q677" s="532"/>
      <c r="R677" s="532"/>
      <c r="S677" s="532"/>
      <c r="T677" s="532"/>
      <c r="U677" s="532"/>
      <c r="V677" s="532"/>
      <c r="W677" s="532"/>
      <c r="X677" s="532"/>
      <c r="Y677" s="532"/>
      <c r="Z677" s="532"/>
    </row>
    <row r="678" ht="19.5" customHeight="1">
      <c r="A678" s="970"/>
      <c r="B678" s="957"/>
      <c r="C678" s="958"/>
      <c r="D678" s="971"/>
      <c r="E678" s="825"/>
      <c r="F678" s="825"/>
      <c r="G678" s="959"/>
      <c r="H678" s="960"/>
      <c r="I678" s="967"/>
      <c r="J678" s="532"/>
      <c r="K678" s="532"/>
      <c r="L678" s="532"/>
      <c r="M678" s="532"/>
      <c r="N678" s="532"/>
      <c r="O678" s="532"/>
      <c r="P678" s="532"/>
      <c r="Q678" s="532"/>
      <c r="R678" s="532"/>
      <c r="S678" s="532"/>
      <c r="T678" s="532"/>
      <c r="U678" s="532"/>
      <c r="V678" s="532"/>
      <c r="W678" s="532"/>
      <c r="X678" s="532"/>
      <c r="Y678" s="532"/>
      <c r="Z678" s="532"/>
    </row>
    <row r="679" ht="19.5" customHeight="1">
      <c r="A679" s="970"/>
      <c r="B679" s="957"/>
      <c r="C679" s="958"/>
      <c r="D679" s="971"/>
      <c r="E679" s="825"/>
      <c r="F679" s="825"/>
      <c r="G679" s="959"/>
      <c r="H679" s="960"/>
      <c r="I679" s="967"/>
      <c r="J679" s="532"/>
      <c r="K679" s="532"/>
      <c r="L679" s="532"/>
      <c r="M679" s="532"/>
      <c r="N679" s="532"/>
      <c r="O679" s="532"/>
      <c r="P679" s="532"/>
      <c r="Q679" s="532"/>
      <c r="R679" s="532"/>
      <c r="S679" s="532"/>
      <c r="T679" s="532"/>
      <c r="U679" s="532"/>
      <c r="V679" s="532"/>
      <c r="W679" s="532"/>
      <c r="X679" s="532"/>
      <c r="Y679" s="532"/>
      <c r="Z679" s="532"/>
    </row>
    <row r="680" ht="19.5" customHeight="1">
      <c r="A680" s="970"/>
      <c r="B680" s="957"/>
      <c r="C680" s="958"/>
      <c r="D680" s="971"/>
      <c r="E680" s="825"/>
      <c r="F680" s="825"/>
      <c r="G680" s="959"/>
      <c r="H680" s="960"/>
      <c r="I680" s="967"/>
      <c r="J680" s="532"/>
      <c r="K680" s="532"/>
      <c r="L680" s="532"/>
      <c r="M680" s="532"/>
      <c r="N680" s="532"/>
      <c r="O680" s="532"/>
      <c r="P680" s="532"/>
      <c r="Q680" s="532"/>
      <c r="R680" s="532"/>
      <c r="S680" s="532"/>
      <c r="T680" s="532"/>
      <c r="U680" s="532"/>
      <c r="V680" s="532"/>
      <c r="W680" s="532"/>
      <c r="X680" s="532"/>
      <c r="Y680" s="532"/>
      <c r="Z680" s="532"/>
    </row>
    <row r="681" ht="19.5" customHeight="1">
      <c r="A681" s="970"/>
      <c r="B681" s="957"/>
      <c r="C681" s="958"/>
      <c r="D681" s="971"/>
      <c r="E681" s="825"/>
      <c r="F681" s="825"/>
      <c r="G681" s="959"/>
      <c r="H681" s="960"/>
      <c r="I681" s="967"/>
      <c r="J681" s="532"/>
      <c r="K681" s="532"/>
      <c r="L681" s="532"/>
      <c r="M681" s="532"/>
      <c r="N681" s="532"/>
      <c r="O681" s="532"/>
      <c r="P681" s="532"/>
      <c r="Q681" s="532"/>
      <c r="R681" s="532"/>
      <c r="S681" s="532"/>
      <c r="T681" s="532"/>
      <c r="U681" s="532"/>
      <c r="V681" s="532"/>
      <c r="W681" s="532"/>
      <c r="X681" s="532"/>
      <c r="Y681" s="532"/>
      <c r="Z681" s="532"/>
    </row>
    <row r="682" ht="19.5" customHeight="1">
      <c r="A682" s="970"/>
      <c r="B682" s="957"/>
      <c r="C682" s="958"/>
      <c r="D682" s="971"/>
      <c r="E682" s="825"/>
      <c r="F682" s="825"/>
      <c r="G682" s="959"/>
      <c r="H682" s="960"/>
      <c r="I682" s="967"/>
      <c r="J682" s="532"/>
      <c r="K682" s="532"/>
      <c r="L682" s="532"/>
      <c r="M682" s="532"/>
      <c r="N682" s="532"/>
      <c r="O682" s="532"/>
      <c r="P682" s="532"/>
      <c r="Q682" s="532"/>
      <c r="R682" s="532"/>
      <c r="S682" s="532"/>
      <c r="T682" s="532"/>
      <c r="U682" s="532"/>
      <c r="V682" s="532"/>
      <c r="W682" s="532"/>
      <c r="X682" s="532"/>
      <c r="Y682" s="532"/>
      <c r="Z682" s="532"/>
    </row>
    <row r="683" ht="19.5" customHeight="1">
      <c r="A683" s="970"/>
      <c r="B683" s="957"/>
      <c r="C683" s="958"/>
      <c r="D683" s="971"/>
      <c r="E683" s="825"/>
      <c r="F683" s="825"/>
      <c r="G683" s="959"/>
      <c r="H683" s="960"/>
      <c r="I683" s="967"/>
      <c r="J683" s="532"/>
      <c r="K683" s="532"/>
      <c r="L683" s="532"/>
      <c r="M683" s="532"/>
      <c r="N683" s="532"/>
      <c r="O683" s="532"/>
      <c r="P683" s="532"/>
      <c r="Q683" s="532"/>
      <c r="R683" s="532"/>
      <c r="S683" s="532"/>
      <c r="T683" s="532"/>
      <c r="U683" s="532"/>
      <c r="V683" s="532"/>
      <c r="W683" s="532"/>
      <c r="X683" s="532"/>
      <c r="Y683" s="532"/>
      <c r="Z683" s="532"/>
    </row>
    <row r="684" ht="19.5" customHeight="1">
      <c r="A684" s="970"/>
      <c r="B684" s="957"/>
      <c r="C684" s="958"/>
      <c r="D684" s="971"/>
      <c r="E684" s="825"/>
      <c r="F684" s="825"/>
      <c r="G684" s="959"/>
      <c r="H684" s="960"/>
      <c r="I684" s="967"/>
      <c r="J684" s="532"/>
      <c r="K684" s="532"/>
      <c r="L684" s="532"/>
      <c r="M684" s="532"/>
      <c r="N684" s="532"/>
      <c r="O684" s="532"/>
      <c r="P684" s="532"/>
      <c r="Q684" s="532"/>
      <c r="R684" s="532"/>
      <c r="S684" s="532"/>
      <c r="T684" s="532"/>
      <c r="U684" s="532"/>
      <c r="V684" s="532"/>
      <c r="W684" s="532"/>
      <c r="X684" s="532"/>
      <c r="Y684" s="532"/>
      <c r="Z684" s="532"/>
    </row>
    <row r="685" ht="19.5" customHeight="1">
      <c r="A685" s="970"/>
      <c r="B685" s="957"/>
      <c r="C685" s="958"/>
      <c r="D685" s="971"/>
      <c r="E685" s="825"/>
      <c r="F685" s="825"/>
      <c r="G685" s="959"/>
      <c r="H685" s="960"/>
      <c r="I685" s="967"/>
      <c r="J685" s="532"/>
      <c r="K685" s="532"/>
      <c r="L685" s="532"/>
      <c r="M685" s="532"/>
      <c r="N685" s="532"/>
      <c r="O685" s="532"/>
      <c r="P685" s="532"/>
      <c r="Q685" s="532"/>
      <c r="R685" s="532"/>
      <c r="S685" s="532"/>
      <c r="T685" s="532"/>
      <c r="U685" s="532"/>
      <c r="V685" s="532"/>
      <c r="W685" s="532"/>
      <c r="X685" s="532"/>
      <c r="Y685" s="532"/>
      <c r="Z685" s="532"/>
    </row>
    <row r="686" ht="19.5" customHeight="1">
      <c r="A686" s="970"/>
      <c r="B686" s="957"/>
      <c r="C686" s="958"/>
      <c r="D686" s="971"/>
      <c r="E686" s="825"/>
      <c r="F686" s="825"/>
      <c r="G686" s="959"/>
      <c r="H686" s="960"/>
      <c r="I686" s="967"/>
      <c r="J686" s="532"/>
      <c r="K686" s="532"/>
      <c r="L686" s="532"/>
      <c r="M686" s="532"/>
      <c r="N686" s="532"/>
      <c r="O686" s="532"/>
      <c r="P686" s="532"/>
      <c r="Q686" s="532"/>
      <c r="R686" s="532"/>
      <c r="S686" s="532"/>
      <c r="T686" s="532"/>
      <c r="U686" s="532"/>
      <c r="V686" s="532"/>
      <c r="W686" s="532"/>
      <c r="X686" s="532"/>
      <c r="Y686" s="532"/>
      <c r="Z686" s="532"/>
    </row>
    <row r="687" ht="19.5" customHeight="1">
      <c r="A687" s="970"/>
      <c r="B687" s="957"/>
      <c r="C687" s="958"/>
      <c r="D687" s="971"/>
      <c r="E687" s="825"/>
      <c r="F687" s="825"/>
      <c r="G687" s="959"/>
      <c r="H687" s="960"/>
      <c r="I687" s="967"/>
      <c r="J687" s="532"/>
      <c r="K687" s="532"/>
      <c r="L687" s="532"/>
      <c r="M687" s="532"/>
      <c r="N687" s="532"/>
      <c r="O687" s="532"/>
      <c r="P687" s="532"/>
      <c r="Q687" s="532"/>
      <c r="R687" s="532"/>
      <c r="S687" s="532"/>
      <c r="T687" s="532"/>
      <c r="U687" s="532"/>
      <c r="V687" s="532"/>
      <c r="W687" s="532"/>
      <c r="X687" s="532"/>
      <c r="Y687" s="532"/>
      <c r="Z687" s="532"/>
    </row>
    <row r="688" ht="19.5" customHeight="1">
      <c r="A688" s="970"/>
      <c r="B688" s="957"/>
      <c r="C688" s="958"/>
      <c r="D688" s="971"/>
      <c r="E688" s="825"/>
      <c r="F688" s="825"/>
      <c r="G688" s="959"/>
      <c r="H688" s="960"/>
      <c r="I688" s="967"/>
      <c r="J688" s="532"/>
      <c r="K688" s="532"/>
      <c r="L688" s="532"/>
      <c r="M688" s="532"/>
      <c r="N688" s="532"/>
      <c r="O688" s="532"/>
      <c r="P688" s="532"/>
      <c r="Q688" s="532"/>
      <c r="R688" s="532"/>
      <c r="S688" s="532"/>
      <c r="T688" s="532"/>
      <c r="U688" s="532"/>
      <c r="V688" s="532"/>
      <c r="W688" s="532"/>
      <c r="X688" s="532"/>
      <c r="Y688" s="532"/>
      <c r="Z688" s="532"/>
    </row>
    <row r="689" ht="19.5" customHeight="1">
      <c r="A689" s="970"/>
      <c r="B689" s="957"/>
      <c r="C689" s="958"/>
      <c r="D689" s="971"/>
      <c r="E689" s="825"/>
      <c r="F689" s="825"/>
      <c r="G689" s="959"/>
      <c r="H689" s="960"/>
      <c r="I689" s="967"/>
      <c r="J689" s="532"/>
      <c r="K689" s="532"/>
      <c r="L689" s="532"/>
      <c r="M689" s="532"/>
      <c r="N689" s="532"/>
      <c r="O689" s="532"/>
      <c r="P689" s="532"/>
      <c r="Q689" s="532"/>
      <c r="R689" s="532"/>
      <c r="S689" s="532"/>
      <c r="T689" s="532"/>
      <c r="U689" s="532"/>
      <c r="V689" s="532"/>
      <c r="W689" s="532"/>
      <c r="X689" s="532"/>
      <c r="Y689" s="532"/>
      <c r="Z689" s="532"/>
    </row>
    <row r="690" ht="19.5" customHeight="1">
      <c r="A690" s="970"/>
      <c r="B690" s="957"/>
      <c r="C690" s="958"/>
      <c r="D690" s="971"/>
      <c r="E690" s="825"/>
      <c r="F690" s="825"/>
      <c r="G690" s="959"/>
      <c r="H690" s="960"/>
      <c r="I690" s="967"/>
      <c r="J690" s="532"/>
      <c r="K690" s="532"/>
      <c r="L690" s="532"/>
      <c r="M690" s="532"/>
      <c r="N690" s="532"/>
      <c r="O690" s="532"/>
      <c r="P690" s="532"/>
      <c r="Q690" s="532"/>
      <c r="R690" s="532"/>
      <c r="S690" s="532"/>
      <c r="T690" s="532"/>
      <c r="U690" s="532"/>
      <c r="V690" s="532"/>
      <c r="W690" s="532"/>
      <c r="X690" s="532"/>
      <c r="Y690" s="532"/>
      <c r="Z690" s="532"/>
    </row>
    <row r="691" ht="19.5" customHeight="1">
      <c r="A691" s="970"/>
      <c r="B691" s="957"/>
      <c r="C691" s="958"/>
      <c r="D691" s="971"/>
      <c r="E691" s="825"/>
      <c r="F691" s="825"/>
      <c r="G691" s="959"/>
      <c r="H691" s="960"/>
      <c r="I691" s="967"/>
      <c r="J691" s="532"/>
      <c r="K691" s="532"/>
      <c r="L691" s="532"/>
      <c r="M691" s="532"/>
      <c r="N691" s="532"/>
      <c r="O691" s="532"/>
      <c r="P691" s="532"/>
      <c r="Q691" s="532"/>
      <c r="R691" s="532"/>
      <c r="S691" s="532"/>
      <c r="T691" s="532"/>
      <c r="U691" s="532"/>
      <c r="V691" s="532"/>
      <c r="W691" s="532"/>
      <c r="X691" s="532"/>
      <c r="Y691" s="532"/>
      <c r="Z691" s="532"/>
    </row>
    <row r="692" ht="19.5" customHeight="1">
      <c r="A692" s="970"/>
      <c r="B692" s="957"/>
      <c r="C692" s="958"/>
      <c r="D692" s="971"/>
      <c r="E692" s="825"/>
      <c r="F692" s="825"/>
      <c r="G692" s="959"/>
      <c r="H692" s="960"/>
      <c r="I692" s="967"/>
      <c r="J692" s="532"/>
      <c r="K692" s="532"/>
      <c r="L692" s="532"/>
      <c r="M692" s="532"/>
      <c r="N692" s="532"/>
      <c r="O692" s="532"/>
      <c r="P692" s="532"/>
      <c r="Q692" s="532"/>
      <c r="R692" s="532"/>
      <c r="S692" s="532"/>
      <c r="T692" s="532"/>
      <c r="U692" s="532"/>
      <c r="V692" s="532"/>
      <c r="W692" s="532"/>
      <c r="X692" s="532"/>
      <c r="Y692" s="532"/>
      <c r="Z692" s="532"/>
    </row>
    <row r="693" ht="19.5" customHeight="1">
      <c r="A693" s="970"/>
      <c r="B693" s="957"/>
      <c r="C693" s="958"/>
      <c r="D693" s="971"/>
      <c r="E693" s="825"/>
      <c r="F693" s="825"/>
      <c r="G693" s="959"/>
      <c r="H693" s="960"/>
      <c r="I693" s="967"/>
      <c r="J693" s="532"/>
      <c r="K693" s="532"/>
      <c r="L693" s="532"/>
      <c r="M693" s="532"/>
      <c r="N693" s="532"/>
      <c r="O693" s="532"/>
      <c r="P693" s="532"/>
      <c r="Q693" s="532"/>
      <c r="R693" s="532"/>
      <c r="S693" s="532"/>
      <c r="T693" s="532"/>
      <c r="U693" s="532"/>
      <c r="V693" s="532"/>
      <c r="W693" s="532"/>
      <c r="X693" s="532"/>
      <c r="Y693" s="532"/>
      <c r="Z693" s="532"/>
    </row>
    <row r="694" ht="19.5" customHeight="1">
      <c r="A694" s="970"/>
      <c r="B694" s="957"/>
      <c r="C694" s="958"/>
      <c r="D694" s="971"/>
      <c r="E694" s="825"/>
      <c r="F694" s="825"/>
      <c r="G694" s="959"/>
      <c r="H694" s="960"/>
      <c r="I694" s="967"/>
      <c r="J694" s="532"/>
      <c r="K694" s="532"/>
      <c r="L694" s="532"/>
      <c r="M694" s="532"/>
      <c r="N694" s="532"/>
      <c r="O694" s="532"/>
      <c r="P694" s="532"/>
      <c r="Q694" s="532"/>
      <c r="R694" s="532"/>
      <c r="S694" s="532"/>
      <c r="T694" s="532"/>
      <c r="U694" s="532"/>
      <c r="V694" s="532"/>
      <c r="W694" s="532"/>
      <c r="X694" s="532"/>
      <c r="Y694" s="532"/>
      <c r="Z694" s="532"/>
    </row>
    <row r="695" ht="19.5" customHeight="1">
      <c r="A695" s="970"/>
      <c r="B695" s="957"/>
      <c r="C695" s="958"/>
      <c r="D695" s="971"/>
      <c r="E695" s="825"/>
      <c r="F695" s="825"/>
      <c r="G695" s="959"/>
      <c r="H695" s="960"/>
      <c r="I695" s="967"/>
      <c r="J695" s="532"/>
      <c r="K695" s="532"/>
      <c r="L695" s="532"/>
      <c r="M695" s="532"/>
      <c r="N695" s="532"/>
      <c r="O695" s="532"/>
      <c r="P695" s="532"/>
      <c r="Q695" s="532"/>
      <c r="R695" s="532"/>
      <c r="S695" s="532"/>
      <c r="T695" s="532"/>
      <c r="U695" s="532"/>
      <c r="V695" s="532"/>
      <c r="W695" s="532"/>
      <c r="X695" s="532"/>
      <c r="Y695" s="532"/>
      <c r="Z695" s="532"/>
    </row>
    <row r="696" ht="19.5" customHeight="1">
      <c r="A696" s="970"/>
      <c r="B696" s="957"/>
      <c r="C696" s="958"/>
      <c r="D696" s="971"/>
      <c r="E696" s="825"/>
      <c r="F696" s="825"/>
      <c r="G696" s="959"/>
      <c r="H696" s="960"/>
      <c r="I696" s="967"/>
      <c r="J696" s="532"/>
      <c r="K696" s="532"/>
      <c r="L696" s="532"/>
      <c r="M696" s="532"/>
      <c r="N696" s="532"/>
      <c r="O696" s="532"/>
      <c r="P696" s="532"/>
      <c r="Q696" s="532"/>
      <c r="R696" s="532"/>
      <c r="S696" s="532"/>
      <c r="T696" s="532"/>
      <c r="U696" s="532"/>
      <c r="V696" s="532"/>
      <c r="W696" s="532"/>
      <c r="X696" s="532"/>
      <c r="Y696" s="532"/>
      <c r="Z696" s="532"/>
    </row>
    <row r="697" ht="19.5" customHeight="1">
      <c r="A697" s="970"/>
      <c r="B697" s="957"/>
      <c r="C697" s="958"/>
      <c r="D697" s="971"/>
      <c r="E697" s="825"/>
      <c r="F697" s="825"/>
      <c r="G697" s="959"/>
      <c r="H697" s="960"/>
      <c r="I697" s="967"/>
      <c r="J697" s="532"/>
      <c r="K697" s="532"/>
      <c r="L697" s="532"/>
      <c r="M697" s="532"/>
      <c r="N697" s="532"/>
      <c r="O697" s="532"/>
      <c r="P697" s="532"/>
      <c r="Q697" s="532"/>
      <c r="R697" s="532"/>
      <c r="S697" s="532"/>
      <c r="T697" s="532"/>
      <c r="U697" s="532"/>
      <c r="V697" s="532"/>
      <c r="W697" s="532"/>
      <c r="X697" s="532"/>
      <c r="Y697" s="532"/>
      <c r="Z697" s="532"/>
    </row>
    <row r="698" ht="19.5" customHeight="1">
      <c r="A698" s="970"/>
      <c r="B698" s="957"/>
      <c r="C698" s="958"/>
      <c r="D698" s="971"/>
      <c r="E698" s="825"/>
      <c r="F698" s="825"/>
      <c r="G698" s="959"/>
      <c r="H698" s="960"/>
      <c r="I698" s="967"/>
      <c r="J698" s="532"/>
      <c r="K698" s="532"/>
      <c r="L698" s="532"/>
      <c r="M698" s="532"/>
      <c r="N698" s="532"/>
      <c r="O698" s="532"/>
      <c r="P698" s="532"/>
      <c r="Q698" s="532"/>
      <c r="R698" s="532"/>
      <c r="S698" s="532"/>
      <c r="T698" s="532"/>
      <c r="U698" s="532"/>
      <c r="V698" s="532"/>
      <c r="W698" s="532"/>
      <c r="X698" s="532"/>
      <c r="Y698" s="532"/>
      <c r="Z698" s="532"/>
    </row>
    <row r="699" ht="19.5" customHeight="1">
      <c r="A699" s="970"/>
      <c r="B699" s="957"/>
      <c r="C699" s="958"/>
      <c r="D699" s="971"/>
      <c r="E699" s="825"/>
      <c r="F699" s="825"/>
      <c r="G699" s="959"/>
      <c r="H699" s="960"/>
      <c r="I699" s="967"/>
      <c r="J699" s="532"/>
      <c r="K699" s="532"/>
      <c r="L699" s="532"/>
      <c r="M699" s="532"/>
      <c r="N699" s="532"/>
      <c r="O699" s="532"/>
      <c r="P699" s="532"/>
      <c r="Q699" s="532"/>
      <c r="R699" s="532"/>
      <c r="S699" s="532"/>
      <c r="T699" s="532"/>
      <c r="U699" s="532"/>
      <c r="V699" s="532"/>
      <c r="W699" s="532"/>
      <c r="X699" s="532"/>
      <c r="Y699" s="532"/>
      <c r="Z699" s="532"/>
    </row>
    <row r="700" ht="19.5" customHeight="1">
      <c r="A700" s="970"/>
      <c r="B700" s="957"/>
      <c r="C700" s="958"/>
      <c r="D700" s="971"/>
      <c r="E700" s="825"/>
      <c r="F700" s="825"/>
      <c r="G700" s="959"/>
      <c r="H700" s="960"/>
      <c r="I700" s="967"/>
      <c r="J700" s="532"/>
      <c r="K700" s="532"/>
      <c r="L700" s="532"/>
      <c r="M700" s="532"/>
      <c r="N700" s="532"/>
      <c r="O700" s="532"/>
      <c r="P700" s="532"/>
      <c r="Q700" s="532"/>
      <c r="R700" s="532"/>
      <c r="S700" s="532"/>
      <c r="T700" s="532"/>
      <c r="U700" s="532"/>
      <c r="V700" s="532"/>
      <c r="W700" s="532"/>
      <c r="X700" s="532"/>
      <c r="Y700" s="532"/>
      <c r="Z700" s="532"/>
    </row>
    <row r="701" ht="19.5" customHeight="1">
      <c r="A701" s="970"/>
      <c r="B701" s="957"/>
      <c r="C701" s="958"/>
      <c r="D701" s="971"/>
      <c r="E701" s="825"/>
      <c r="F701" s="825"/>
      <c r="G701" s="959"/>
      <c r="H701" s="960"/>
      <c r="I701" s="967"/>
      <c r="J701" s="532"/>
      <c r="K701" s="532"/>
      <c r="L701" s="532"/>
      <c r="M701" s="532"/>
      <c r="N701" s="532"/>
      <c r="O701" s="532"/>
      <c r="P701" s="532"/>
      <c r="Q701" s="532"/>
      <c r="R701" s="532"/>
      <c r="S701" s="532"/>
      <c r="T701" s="532"/>
      <c r="U701" s="532"/>
      <c r="V701" s="532"/>
      <c r="W701" s="532"/>
      <c r="X701" s="532"/>
      <c r="Y701" s="532"/>
      <c r="Z701" s="532"/>
    </row>
    <row r="702" ht="19.5" customHeight="1">
      <c r="A702" s="970"/>
      <c r="B702" s="957"/>
      <c r="C702" s="958"/>
      <c r="D702" s="971"/>
      <c r="E702" s="825"/>
      <c r="F702" s="825"/>
      <c r="G702" s="959"/>
      <c r="H702" s="960"/>
      <c r="I702" s="967"/>
      <c r="J702" s="532"/>
      <c r="K702" s="532"/>
      <c r="L702" s="532"/>
      <c r="M702" s="532"/>
      <c r="N702" s="532"/>
      <c r="O702" s="532"/>
      <c r="P702" s="532"/>
      <c r="Q702" s="532"/>
      <c r="R702" s="532"/>
      <c r="S702" s="532"/>
      <c r="T702" s="532"/>
      <c r="U702" s="532"/>
      <c r="V702" s="532"/>
      <c r="W702" s="532"/>
      <c r="X702" s="532"/>
      <c r="Y702" s="532"/>
      <c r="Z702" s="532"/>
    </row>
    <row r="703" ht="19.5" customHeight="1">
      <c r="A703" s="970"/>
      <c r="B703" s="957"/>
      <c r="C703" s="958"/>
      <c r="D703" s="971"/>
      <c r="E703" s="825"/>
      <c r="F703" s="825"/>
      <c r="G703" s="959"/>
      <c r="H703" s="960"/>
      <c r="I703" s="967"/>
      <c r="J703" s="532"/>
      <c r="K703" s="532"/>
      <c r="L703" s="532"/>
      <c r="M703" s="532"/>
      <c r="N703" s="532"/>
      <c r="O703" s="532"/>
      <c r="P703" s="532"/>
      <c r="Q703" s="532"/>
      <c r="R703" s="532"/>
      <c r="S703" s="532"/>
      <c r="T703" s="532"/>
      <c r="U703" s="532"/>
      <c r="V703" s="532"/>
      <c r="W703" s="532"/>
      <c r="X703" s="532"/>
      <c r="Y703" s="532"/>
      <c r="Z703" s="532"/>
    </row>
    <row r="704" ht="19.5" customHeight="1">
      <c r="A704" s="970"/>
      <c r="B704" s="957"/>
      <c r="C704" s="958"/>
      <c r="D704" s="971"/>
      <c r="E704" s="825"/>
      <c r="F704" s="825"/>
      <c r="G704" s="959"/>
      <c r="H704" s="960"/>
      <c r="I704" s="967"/>
      <c r="J704" s="532"/>
      <c r="K704" s="532"/>
      <c r="L704" s="532"/>
      <c r="M704" s="532"/>
      <c r="N704" s="532"/>
      <c r="O704" s="532"/>
      <c r="P704" s="532"/>
      <c r="Q704" s="532"/>
      <c r="R704" s="532"/>
      <c r="S704" s="532"/>
      <c r="T704" s="532"/>
      <c r="U704" s="532"/>
      <c r="V704" s="532"/>
      <c r="W704" s="532"/>
      <c r="X704" s="532"/>
      <c r="Y704" s="532"/>
      <c r="Z704" s="532"/>
    </row>
    <row r="705" ht="19.5" customHeight="1">
      <c r="A705" s="970"/>
      <c r="B705" s="957"/>
      <c r="C705" s="958"/>
      <c r="D705" s="971"/>
      <c r="E705" s="825"/>
      <c r="F705" s="825"/>
      <c r="G705" s="959"/>
      <c r="H705" s="960"/>
      <c r="I705" s="967"/>
      <c r="J705" s="532"/>
      <c r="K705" s="532"/>
      <c r="L705" s="532"/>
      <c r="M705" s="532"/>
      <c r="N705" s="532"/>
      <c r="O705" s="532"/>
      <c r="P705" s="532"/>
      <c r="Q705" s="532"/>
      <c r="R705" s="532"/>
      <c r="S705" s="532"/>
      <c r="T705" s="532"/>
      <c r="U705" s="532"/>
      <c r="V705" s="532"/>
      <c r="W705" s="532"/>
      <c r="X705" s="532"/>
      <c r="Y705" s="532"/>
      <c r="Z705" s="532"/>
    </row>
    <row r="706" ht="19.5" customHeight="1">
      <c r="A706" s="970"/>
      <c r="B706" s="957"/>
      <c r="C706" s="958"/>
      <c r="D706" s="971"/>
      <c r="E706" s="825"/>
      <c r="F706" s="825"/>
      <c r="G706" s="959"/>
      <c r="H706" s="960"/>
      <c r="I706" s="967"/>
      <c r="J706" s="532"/>
      <c r="K706" s="532"/>
      <c r="L706" s="532"/>
      <c r="M706" s="532"/>
      <c r="N706" s="532"/>
      <c r="O706" s="532"/>
      <c r="P706" s="532"/>
      <c r="Q706" s="532"/>
      <c r="R706" s="532"/>
      <c r="S706" s="532"/>
      <c r="T706" s="532"/>
      <c r="U706" s="532"/>
      <c r="V706" s="532"/>
      <c r="W706" s="532"/>
      <c r="X706" s="532"/>
      <c r="Y706" s="532"/>
      <c r="Z706" s="532"/>
    </row>
    <row r="707" ht="19.5" customHeight="1">
      <c r="A707" s="970"/>
      <c r="B707" s="957"/>
      <c r="C707" s="958"/>
      <c r="D707" s="971"/>
      <c r="E707" s="825"/>
      <c r="F707" s="825"/>
      <c r="G707" s="959"/>
      <c r="H707" s="960"/>
      <c r="I707" s="967"/>
      <c r="J707" s="532"/>
      <c r="K707" s="532"/>
      <c r="L707" s="532"/>
      <c r="M707" s="532"/>
      <c r="N707" s="532"/>
      <c r="O707" s="532"/>
      <c r="P707" s="532"/>
      <c r="Q707" s="532"/>
      <c r="R707" s="532"/>
      <c r="S707" s="532"/>
      <c r="T707" s="532"/>
      <c r="U707" s="532"/>
      <c r="V707" s="532"/>
      <c r="W707" s="532"/>
      <c r="X707" s="532"/>
      <c r="Y707" s="532"/>
      <c r="Z707" s="532"/>
    </row>
    <row r="708" ht="19.5" customHeight="1">
      <c r="A708" s="970"/>
      <c r="B708" s="957"/>
      <c r="C708" s="958"/>
      <c r="D708" s="971"/>
      <c r="E708" s="825"/>
      <c r="F708" s="825"/>
      <c r="G708" s="959"/>
      <c r="H708" s="960"/>
      <c r="I708" s="967"/>
      <c r="J708" s="532"/>
      <c r="K708" s="532"/>
      <c r="L708" s="532"/>
      <c r="M708" s="532"/>
      <c r="N708" s="532"/>
      <c r="O708" s="532"/>
      <c r="P708" s="532"/>
      <c r="Q708" s="532"/>
      <c r="R708" s="532"/>
      <c r="S708" s="532"/>
      <c r="T708" s="532"/>
      <c r="U708" s="532"/>
      <c r="V708" s="532"/>
      <c r="W708" s="532"/>
      <c r="X708" s="532"/>
      <c r="Y708" s="532"/>
      <c r="Z708" s="532"/>
    </row>
    <row r="709" ht="19.5" customHeight="1">
      <c r="A709" s="970"/>
      <c r="B709" s="957"/>
      <c r="C709" s="958"/>
      <c r="D709" s="971"/>
      <c r="E709" s="825"/>
      <c r="F709" s="825"/>
      <c r="G709" s="959"/>
      <c r="H709" s="960"/>
      <c r="I709" s="967"/>
      <c r="J709" s="532"/>
      <c r="K709" s="532"/>
      <c r="L709" s="532"/>
      <c r="M709" s="532"/>
      <c r="N709" s="532"/>
      <c r="O709" s="532"/>
      <c r="P709" s="532"/>
      <c r="Q709" s="532"/>
      <c r="R709" s="532"/>
      <c r="S709" s="532"/>
      <c r="T709" s="532"/>
      <c r="U709" s="532"/>
      <c r="V709" s="532"/>
      <c r="W709" s="532"/>
      <c r="X709" s="532"/>
      <c r="Y709" s="532"/>
      <c r="Z709" s="532"/>
    </row>
    <row r="710" ht="19.5" customHeight="1">
      <c r="A710" s="970"/>
      <c r="B710" s="957"/>
      <c r="C710" s="958"/>
      <c r="D710" s="971"/>
      <c r="E710" s="825"/>
      <c r="F710" s="825"/>
      <c r="G710" s="959"/>
      <c r="H710" s="960"/>
      <c r="I710" s="967"/>
      <c r="J710" s="532"/>
      <c r="K710" s="532"/>
      <c r="L710" s="532"/>
      <c r="M710" s="532"/>
      <c r="N710" s="532"/>
      <c r="O710" s="532"/>
      <c r="P710" s="532"/>
      <c r="Q710" s="532"/>
      <c r="R710" s="532"/>
      <c r="S710" s="532"/>
      <c r="T710" s="532"/>
      <c r="U710" s="532"/>
      <c r="V710" s="532"/>
      <c r="W710" s="532"/>
      <c r="X710" s="532"/>
      <c r="Y710" s="532"/>
      <c r="Z710" s="532"/>
    </row>
    <row r="711" ht="19.5" customHeight="1">
      <c r="A711" s="970"/>
      <c r="B711" s="957"/>
      <c r="C711" s="958"/>
      <c r="D711" s="971"/>
      <c r="E711" s="825"/>
      <c r="F711" s="825"/>
      <c r="G711" s="959"/>
      <c r="H711" s="960"/>
      <c r="I711" s="967"/>
      <c r="J711" s="532"/>
      <c r="K711" s="532"/>
      <c r="L711" s="532"/>
      <c r="M711" s="532"/>
      <c r="N711" s="532"/>
      <c r="O711" s="532"/>
      <c r="P711" s="532"/>
      <c r="Q711" s="532"/>
      <c r="R711" s="532"/>
      <c r="S711" s="532"/>
      <c r="T711" s="532"/>
      <c r="U711" s="532"/>
      <c r="V711" s="532"/>
      <c r="W711" s="532"/>
      <c r="X711" s="532"/>
      <c r="Y711" s="532"/>
      <c r="Z711" s="532"/>
    </row>
    <row r="712" ht="19.5" customHeight="1">
      <c r="A712" s="970"/>
      <c r="B712" s="957"/>
      <c r="C712" s="958"/>
      <c r="D712" s="971"/>
      <c r="E712" s="825"/>
      <c r="F712" s="825"/>
      <c r="G712" s="959"/>
      <c r="H712" s="960"/>
      <c r="I712" s="967"/>
      <c r="J712" s="532"/>
      <c r="K712" s="532"/>
      <c r="L712" s="532"/>
      <c r="M712" s="532"/>
      <c r="N712" s="532"/>
      <c r="O712" s="532"/>
      <c r="P712" s="532"/>
      <c r="Q712" s="532"/>
      <c r="R712" s="532"/>
      <c r="S712" s="532"/>
      <c r="T712" s="532"/>
      <c r="U712" s="532"/>
      <c r="V712" s="532"/>
      <c r="W712" s="532"/>
      <c r="X712" s="532"/>
      <c r="Y712" s="532"/>
      <c r="Z712" s="532"/>
    </row>
    <row r="713" ht="19.5" customHeight="1">
      <c r="A713" s="970"/>
      <c r="B713" s="957"/>
      <c r="C713" s="958"/>
      <c r="D713" s="971"/>
      <c r="E713" s="825"/>
      <c r="F713" s="825"/>
      <c r="G713" s="959"/>
      <c r="H713" s="960"/>
      <c r="I713" s="967"/>
      <c r="J713" s="532"/>
      <c r="K713" s="532"/>
      <c r="L713" s="532"/>
      <c r="M713" s="532"/>
      <c r="N713" s="532"/>
      <c r="O713" s="532"/>
      <c r="P713" s="532"/>
      <c r="Q713" s="532"/>
      <c r="R713" s="532"/>
      <c r="S713" s="532"/>
      <c r="T713" s="532"/>
      <c r="U713" s="532"/>
      <c r="V713" s="532"/>
      <c r="W713" s="532"/>
      <c r="X713" s="532"/>
      <c r="Y713" s="532"/>
      <c r="Z713" s="532"/>
    </row>
    <row r="714" ht="19.5" customHeight="1">
      <c r="A714" s="970"/>
      <c r="B714" s="957"/>
      <c r="C714" s="958"/>
      <c r="D714" s="971"/>
      <c r="E714" s="825"/>
      <c r="F714" s="825"/>
      <c r="G714" s="959"/>
      <c r="H714" s="960"/>
      <c r="I714" s="967"/>
      <c r="J714" s="532"/>
      <c r="K714" s="532"/>
      <c r="L714" s="532"/>
      <c r="M714" s="532"/>
      <c r="N714" s="532"/>
      <c r="O714" s="532"/>
      <c r="P714" s="532"/>
      <c r="Q714" s="532"/>
      <c r="R714" s="532"/>
      <c r="S714" s="532"/>
      <c r="T714" s="532"/>
      <c r="U714" s="532"/>
      <c r="V714" s="532"/>
      <c r="W714" s="532"/>
      <c r="X714" s="532"/>
      <c r="Y714" s="532"/>
      <c r="Z714" s="532"/>
    </row>
    <row r="715" ht="19.5" customHeight="1">
      <c r="A715" s="970"/>
      <c r="B715" s="957"/>
      <c r="C715" s="958"/>
      <c r="D715" s="971"/>
      <c r="E715" s="825"/>
      <c r="F715" s="825"/>
      <c r="G715" s="959"/>
      <c r="H715" s="960"/>
      <c r="I715" s="967"/>
      <c r="J715" s="532"/>
      <c r="K715" s="532"/>
      <c r="L715" s="532"/>
      <c r="M715" s="532"/>
      <c r="N715" s="532"/>
      <c r="O715" s="532"/>
      <c r="P715" s="532"/>
      <c r="Q715" s="532"/>
      <c r="R715" s="532"/>
      <c r="S715" s="532"/>
      <c r="T715" s="532"/>
      <c r="U715" s="532"/>
      <c r="V715" s="532"/>
      <c r="W715" s="532"/>
      <c r="X715" s="532"/>
      <c r="Y715" s="532"/>
      <c r="Z715" s="532"/>
    </row>
    <row r="716" ht="19.5" customHeight="1">
      <c r="A716" s="970"/>
      <c r="B716" s="957"/>
      <c r="C716" s="958"/>
      <c r="D716" s="971"/>
      <c r="E716" s="825"/>
      <c r="F716" s="825"/>
      <c r="G716" s="959"/>
      <c r="H716" s="960"/>
      <c r="I716" s="967"/>
      <c r="J716" s="532"/>
      <c r="K716" s="532"/>
      <c r="L716" s="532"/>
      <c r="M716" s="532"/>
      <c r="N716" s="532"/>
      <c r="O716" s="532"/>
      <c r="P716" s="532"/>
      <c r="Q716" s="532"/>
      <c r="R716" s="532"/>
      <c r="S716" s="532"/>
      <c r="T716" s="532"/>
      <c r="U716" s="532"/>
      <c r="V716" s="532"/>
      <c r="W716" s="532"/>
      <c r="X716" s="532"/>
      <c r="Y716" s="532"/>
      <c r="Z716" s="532"/>
    </row>
    <row r="717" ht="19.5" customHeight="1">
      <c r="A717" s="970"/>
      <c r="B717" s="957"/>
      <c r="C717" s="958"/>
      <c r="D717" s="971"/>
      <c r="E717" s="825"/>
      <c r="F717" s="825"/>
      <c r="G717" s="959"/>
      <c r="H717" s="960"/>
      <c r="I717" s="967"/>
      <c r="J717" s="532"/>
      <c r="K717" s="532"/>
      <c r="L717" s="532"/>
      <c r="M717" s="532"/>
      <c r="N717" s="532"/>
      <c r="O717" s="532"/>
      <c r="P717" s="532"/>
      <c r="Q717" s="532"/>
      <c r="R717" s="532"/>
      <c r="S717" s="532"/>
      <c r="T717" s="532"/>
      <c r="U717" s="532"/>
      <c r="V717" s="532"/>
      <c r="W717" s="532"/>
      <c r="X717" s="532"/>
      <c r="Y717" s="532"/>
      <c r="Z717" s="532"/>
    </row>
    <row r="718" ht="19.5" customHeight="1">
      <c r="A718" s="970"/>
      <c r="B718" s="957"/>
      <c r="C718" s="958"/>
      <c r="D718" s="971"/>
      <c r="E718" s="825"/>
      <c r="F718" s="825"/>
      <c r="G718" s="959"/>
      <c r="H718" s="960"/>
      <c r="I718" s="967"/>
      <c r="J718" s="532"/>
      <c r="K718" s="532"/>
      <c r="L718" s="532"/>
      <c r="M718" s="532"/>
      <c r="N718" s="532"/>
      <c r="O718" s="532"/>
      <c r="P718" s="532"/>
      <c r="Q718" s="532"/>
      <c r="R718" s="532"/>
      <c r="S718" s="532"/>
      <c r="T718" s="532"/>
      <c r="U718" s="532"/>
      <c r="V718" s="532"/>
      <c r="W718" s="532"/>
      <c r="X718" s="532"/>
      <c r="Y718" s="532"/>
      <c r="Z718" s="532"/>
    </row>
    <row r="719" ht="19.5" customHeight="1">
      <c r="A719" s="970"/>
      <c r="B719" s="957"/>
      <c r="C719" s="958"/>
      <c r="D719" s="971"/>
      <c r="E719" s="825"/>
      <c r="F719" s="825"/>
      <c r="G719" s="959"/>
      <c r="H719" s="960"/>
      <c r="I719" s="967"/>
      <c r="J719" s="532"/>
      <c r="K719" s="532"/>
      <c r="L719" s="532"/>
      <c r="M719" s="532"/>
      <c r="N719" s="532"/>
      <c r="O719" s="532"/>
      <c r="P719" s="532"/>
      <c r="Q719" s="532"/>
      <c r="R719" s="532"/>
      <c r="S719" s="532"/>
      <c r="T719" s="532"/>
      <c r="U719" s="532"/>
      <c r="V719" s="532"/>
      <c r="W719" s="532"/>
      <c r="X719" s="532"/>
      <c r="Y719" s="532"/>
      <c r="Z719" s="532"/>
    </row>
    <row r="720" ht="19.5" customHeight="1">
      <c r="A720" s="970"/>
      <c r="B720" s="957"/>
      <c r="C720" s="958"/>
      <c r="D720" s="971"/>
      <c r="E720" s="825"/>
      <c r="F720" s="825"/>
      <c r="G720" s="959"/>
      <c r="H720" s="960"/>
      <c r="I720" s="967"/>
      <c r="J720" s="532"/>
      <c r="K720" s="532"/>
      <c r="L720" s="532"/>
      <c r="M720" s="532"/>
      <c r="N720" s="532"/>
      <c r="O720" s="532"/>
      <c r="P720" s="532"/>
      <c r="Q720" s="532"/>
      <c r="R720" s="532"/>
      <c r="S720" s="532"/>
      <c r="T720" s="532"/>
      <c r="U720" s="532"/>
      <c r="V720" s="532"/>
      <c r="W720" s="532"/>
      <c r="X720" s="532"/>
      <c r="Y720" s="532"/>
      <c r="Z720" s="532"/>
    </row>
    <row r="721" ht="19.5" customHeight="1">
      <c r="A721" s="970"/>
      <c r="B721" s="957"/>
      <c r="C721" s="958"/>
      <c r="D721" s="971"/>
      <c r="E721" s="825"/>
      <c r="F721" s="825"/>
      <c r="G721" s="959"/>
      <c r="H721" s="960"/>
      <c r="I721" s="967"/>
      <c r="J721" s="532"/>
      <c r="K721" s="532"/>
      <c r="L721" s="532"/>
      <c r="M721" s="532"/>
      <c r="N721" s="532"/>
      <c r="O721" s="532"/>
      <c r="P721" s="532"/>
      <c r="Q721" s="532"/>
      <c r="R721" s="532"/>
      <c r="S721" s="532"/>
      <c r="T721" s="532"/>
      <c r="U721" s="532"/>
      <c r="V721" s="532"/>
      <c r="W721" s="532"/>
      <c r="X721" s="532"/>
      <c r="Y721" s="532"/>
      <c r="Z721" s="532"/>
    </row>
    <row r="722" ht="19.5" customHeight="1">
      <c r="A722" s="970"/>
      <c r="B722" s="957"/>
      <c r="C722" s="958"/>
      <c r="D722" s="971"/>
      <c r="E722" s="825"/>
      <c r="F722" s="825"/>
      <c r="G722" s="959"/>
      <c r="H722" s="960"/>
      <c r="I722" s="967"/>
      <c r="J722" s="532"/>
      <c r="K722" s="532"/>
      <c r="L722" s="532"/>
      <c r="M722" s="532"/>
      <c r="N722" s="532"/>
      <c r="O722" s="532"/>
      <c r="P722" s="532"/>
      <c r="Q722" s="532"/>
      <c r="R722" s="532"/>
      <c r="S722" s="532"/>
      <c r="T722" s="532"/>
      <c r="U722" s="532"/>
      <c r="V722" s="532"/>
      <c r="W722" s="532"/>
      <c r="X722" s="532"/>
      <c r="Y722" s="532"/>
      <c r="Z722" s="532"/>
    </row>
    <row r="723" ht="19.5" customHeight="1">
      <c r="A723" s="970"/>
      <c r="B723" s="957"/>
      <c r="C723" s="958"/>
      <c r="D723" s="971"/>
      <c r="E723" s="825"/>
      <c r="F723" s="825"/>
      <c r="G723" s="959"/>
      <c r="H723" s="960"/>
      <c r="I723" s="967"/>
      <c r="J723" s="532"/>
      <c r="K723" s="532"/>
      <c r="L723" s="532"/>
      <c r="M723" s="532"/>
      <c r="N723" s="532"/>
      <c r="O723" s="532"/>
      <c r="P723" s="532"/>
      <c r="Q723" s="532"/>
      <c r="R723" s="532"/>
      <c r="S723" s="532"/>
      <c r="T723" s="532"/>
      <c r="U723" s="532"/>
      <c r="V723" s="532"/>
      <c r="W723" s="532"/>
      <c r="X723" s="532"/>
      <c r="Y723" s="532"/>
      <c r="Z723" s="532"/>
    </row>
    <row r="724" ht="19.5" customHeight="1">
      <c r="A724" s="970"/>
      <c r="B724" s="957"/>
      <c r="C724" s="958"/>
      <c r="D724" s="971"/>
      <c r="E724" s="825"/>
      <c r="F724" s="825"/>
      <c r="G724" s="959"/>
      <c r="H724" s="960"/>
      <c r="I724" s="967"/>
      <c r="J724" s="532"/>
      <c r="K724" s="532"/>
      <c r="L724" s="532"/>
      <c r="M724" s="532"/>
      <c r="N724" s="532"/>
      <c r="O724" s="532"/>
      <c r="P724" s="532"/>
      <c r="Q724" s="532"/>
      <c r="R724" s="532"/>
      <c r="S724" s="532"/>
      <c r="T724" s="532"/>
      <c r="U724" s="532"/>
      <c r="V724" s="532"/>
      <c r="W724" s="532"/>
      <c r="X724" s="532"/>
      <c r="Y724" s="532"/>
      <c r="Z724" s="532"/>
    </row>
    <row r="725" ht="19.5" customHeight="1">
      <c r="A725" s="970"/>
      <c r="B725" s="957"/>
      <c r="C725" s="958"/>
      <c r="D725" s="971"/>
      <c r="E725" s="825"/>
      <c r="F725" s="825"/>
      <c r="G725" s="959"/>
      <c r="H725" s="960"/>
      <c r="I725" s="967"/>
      <c r="J725" s="532"/>
      <c r="K725" s="532"/>
      <c r="L725" s="532"/>
      <c r="M725" s="532"/>
      <c r="N725" s="532"/>
      <c r="O725" s="532"/>
      <c r="P725" s="532"/>
      <c r="Q725" s="532"/>
      <c r="R725" s="532"/>
      <c r="S725" s="532"/>
      <c r="T725" s="532"/>
      <c r="U725" s="532"/>
      <c r="V725" s="532"/>
      <c r="W725" s="532"/>
      <c r="X725" s="532"/>
      <c r="Y725" s="532"/>
      <c r="Z725" s="532"/>
    </row>
    <row r="726" ht="19.5" customHeight="1">
      <c r="A726" s="970"/>
      <c r="B726" s="957"/>
      <c r="C726" s="958"/>
      <c r="D726" s="971"/>
      <c r="E726" s="825"/>
      <c r="F726" s="825"/>
      <c r="G726" s="959"/>
      <c r="H726" s="960"/>
      <c r="I726" s="967"/>
      <c r="J726" s="532"/>
      <c r="K726" s="532"/>
      <c r="L726" s="532"/>
      <c r="M726" s="532"/>
      <c r="N726" s="532"/>
      <c r="O726" s="532"/>
      <c r="P726" s="532"/>
      <c r="Q726" s="532"/>
      <c r="R726" s="532"/>
      <c r="S726" s="532"/>
      <c r="T726" s="532"/>
      <c r="U726" s="532"/>
      <c r="V726" s="532"/>
      <c r="W726" s="532"/>
      <c r="X726" s="532"/>
      <c r="Y726" s="532"/>
      <c r="Z726" s="532"/>
    </row>
    <row r="727" ht="19.5" customHeight="1">
      <c r="A727" s="970"/>
      <c r="B727" s="957"/>
      <c r="C727" s="958"/>
      <c r="D727" s="971"/>
      <c r="E727" s="825"/>
      <c r="F727" s="825"/>
      <c r="G727" s="959"/>
      <c r="H727" s="960"/>
      <c r="I727" s="967"/>
      <c r="J727" s="532"/>
      <c r="K727" s="532"/>
      <c r="L727" s="532"/>
      <c r="M727" s="532"/>
      <c r="N727" s="532"/>
      <c r="O727" s="532"/>
      <c r="P727" s="532"/>
      <c r="Q727" s="532"/>
      <c r="R727" s="532"/>
      <c r="S727" s="532"/>
      <c r="T727" s="532"/>
      <c r="U727" s="532"/>
      <c r="V727" s="532"/>
      <c r="W727" s="532"/>
      <c r="X727" s="532"/>
      <c r="Y727" s="532"/>
      <c r="Z727" s="532"/>
    </row>
    <row r="728" ht="19.5" customHeight="1">
      <c r="A728" s="970"/>
      <c r="B728" s="957"/>
      <c r="C728" s="958"/>
      <c r="D728" s="971"/>
      <c r="E728" s="825"/>
      <c r="F728" s="825"/>
      <c r="G728" s="959"/>
      <c r="H728" s="960"/>
      <c r="I728" s="967"/>
      <c r="J728" s="532"/>
      <c r="K728" s="532"/>
      <c r="L728" s="532"/>
      <c r="M728" s="532"/>
      <c r="N728" s="532"/>
      <c r="O728" s="532"/>
      <c r="P728" s="532"/>
      <c r="Q728" s="532"/>
      <c r="R728" s="532"/>
      <c r="S728" s="532"/>
      <c r="T728" s="532"/>
      <c r="U728" s="532"/>
      <c r="V728" s="532"/>
      <c r="W728" s="532"/>
      <c r="X728" s="532"/>
      <c r="Y728" s="532"/>
      <c r="Z728" s="532"/>
    </row>
    <row r="729" ht="19.5" customHeight="1">
      <c r="A729" s="970"/>
      <c r="B729" s="957"/>
      <c r="C729" s="958"/>
      <c r="D729" s="971"/>
      <c r="E729" s="825"/>
      <c r="F729" s="825"/>
      <c r="G729" s="959"/>
      <c r="H729" s="960"/>
      <c r="I729" s="967"/>
      <c r="J729" s="532"/>
      <c r="K729" s="532"/>
      <c r="L729" s="532"/>
      <c r="M729" s="532"/>
      <c r="N729" s="532"/>
      <c r="O729" s="532"/>
      <c r="P729" s="532"/>
      <c r="Q729" s="532"/>
      <c r="R729" s="532"/>
      <c r="S729" s="532"/>
      <c r="T729" s="532"/>
      <c r="U729" s="532"/>
      <c r="V729" s="532"/>
      <c r="W729" s="532"/>
      <c r="X729" s="532"/>
      <c r="Y729" s="532"/>
      <c r="Z729" s="532"/>
    </row>
    <row r="730" ht="19.5" customHeight="1">
      <c r="A730" s="970"/>
      <c r="B730" s="957"/>
      <c r="C730" s="958"/>
      <c r="D730" s="971"/>
      <c r="E730" s="825"/>
      <c r="F730" s="825"/>
      <c r="G730" s="959"/>
      <c r="H730" s="960"/>
      <c r="I730" s="967"/>
      <c r="J730" s="532"/>
      <c r="K730" s="532"/>
      <c r="L730" s="532"/>
      <c r="M730" s="532"/>
      <c r="N730" s="532"/>
      <c r="O730" s="532"/>
      <c r="P730" s="532"/>
      <c r="Q730" s="532"/>
      <c r="R730" s="532"/>
      <c r="S730" s="532"/>
      <c r="T730" s="532"/>
      <c r="U730" s="532"/>
      <c r="V730" s="532"/>
      <c r="W730" s="532"/>
      <c r="X730" s="532"/>
      <c r="Y730" s="532"/>
      <c r="Z730" s="532"/>
    </row>
    <row r="731" ht="19.5" customHeight="1">
      <c r="A731" s="970"/>
      <c r="B731" s="957"/>
      <c r="C731" s="958"/>
      <c r="D731" s="971"/>
      <c r="E731" s="825"/>
      <c r="F731" s="825"/>
      <c r="G731" s="959"/>
      <c r="H731" s="960"/>
      <c r="I731" s="967"/>
      <c r="J731" s="532"/>
      <c r="K731" s="532"/>
      <c r="L731" s="532"/>
      <c r="M731" s="532"/>
      <c r="N731" s="532"/>
      <c r="O731" s="532"/>
      <c r="P731" s="532"/>
      <c r="Q731" s="532"/>
      <c r="R731" s="532"/>
      <c r="S731" s="532"/>
      <c r="T731" s="532"/>
      <c r="U731" s="532"/>
      <c r="V731" s="532"/>
      <c r="W731" s="532"/>
      <c r="X731" s="532"/>
      <c r="Y731" s="532"/>
      <c r="Z731" s="532"/>
    </row>
    <row r="732" ht="19.5" customHeight="1">
      <c r="A732" s="970"/>
      <c r="B732" s="957"/>
      <c r="C732" s="958"/>
      <c r="D732" s="971"/>
      <c r="E732" s="825"/>
      <c r="F732" s="825"/>
      <c r="G732" s="959"/>
      <c r="H732" s="960"/>
      <c r="I732" s="967"/>
      <c r="J732" s="532"/>
      <c r="K732" s="532"/>
      <c r="L732" s="532"/>
      <c r="M732" s="532"/>
      <c r="N732" s="532"/>
      <c r="O732" s="532"/>
      <c r="P732" s="532"/>
      <c r="Q732" s="532"/>
      <c r="R732" s="532"/>
      <c r="S732" s="532"/>
      <c r="T732" s="532"/>
      <c r="U732" s="532"/>
      <c r="V732" s="532"/>
      <c r="W732" s="532"/>
      <c r="X732" s="532"/>
      <c r="Y732" s="532"/>
      <c r="Z732" s="532"/>
    </row>
    <row r="733" ht="19.5" customHeight="1">
      <c r="A733" s="970"/>
      <c r="B733" s="957"/>
      <c r="C733" s="958"/>
      <c r="D733" s="971"/>
      <c r="E733" s="825"/>
      <c r="F733" s="825"/>
      <c r="G733" s="959"/>
      <c r="H733" s="960"/>
      <c r="I733" s="967"/>
      <c r="J733" s="532"/>
      <c r="K733" s="532"/>
      <c r="L733" s="532"/>
      <c r="M733" s="532"/>
      <c r="N733" s="532"/>
      <c r="O733" s="532"/>
      <c r="P733" s="532"/>
      <c r="Q733" s="532"/>
      <c r="R733" s="532"/>
      <c r="S733" s="532"/>
      <c r="T733" s="532"/>
      <c r="U733" s="532"/>
      <c r="V733" s="532"/>
      <c r="W733" s="532"/>
      <c r="X733" s="532"/>
      <c r="Y733" s="532"/>
      <c r="Z733" s="532"/>
    </row>
    <row r="734" ht="19.5" customHeight="1">
      <c r="A734" s="970"/>
      <c r="B734" s="957"/>
      <c r="C734" s="958"/>
      <c r="D734" s="971"/>
      <c r="E734" s="825"/>
      <c r="F734" s="825"/>
      <c r="G734" s="959"/>
      <c r="H734" s="960"/>
      <c r="I734" s="967"/>
      <c r="J734" s="532"/>
      <c r="K734" s="532"/>
      <c r="L734" s="532"/>
      <c r="M734" s="532"/>
      <c r="N734" s="532"/>
      <c r="O734" s="532"/>
      <c r="P734" s="532"/>
      <c r="Q734" s="532"/>
      <c r="R734" s="532"/>
      <c r="S734" s="532"/>
      <c r="T734" s="532"/>
      <c r="U734" s="532"/>
      <c r="V734" s="532"/>
      <c r="W734" s="532"/>
      <c r="X734" s="532"/>
      <c r="Y734" s="532"/>
      <c r="Z734" s="532"/>
    </row>
    <row r="735" ht="19.5" customHeight="1">
      <c r="A735" s="970"/>
      <c r="B735" s="957"/>
      <c r="C735" s="958"/>
      <c r="D735" s="971"/>
      <c r="E735" s="825"/>
      <c r="F735" s="825"/>
      <c r="G735" s="959"/>
      <c r="H735" s="960"/>
      <c r="I735" s="967"/>
      <c r="J735" s="532"/>
      <c r="K735" s="532"/>
      <c r="L735" s="532"/>
      <c r="M735" s="532"/>
      <c r="N735" s="532"/>
      <c r="O735" s="532"/>
      <c r="P735" s="532"/>
      <c r="Q735" s="532"/>
      <c r="R735" s="532"/>
      <c r="S735" s="532"/>
      <c r="T735" s="532"/>
      <c r="U735" s="532"/>
      <c r="V735" s="532"/>
      <c r="W735" s="532"/>
      <c r="X735" s="532"/>
      <c r="Y735" s="532"/>
      <c r="Z735" s="532"/>
    </row>
    <row r="736" ht="19.5" customHeight="1">
      <c r="A736" s="970"/>
      <c r="B736" s="957"/>
      <c r="C736" s="958"/>
      <c r="D736" s="971"/>
      <c r="E736" s="825"/>
      <c r="F736" s="825"/>
      <c r="G736" s="959"/>
      <c r="H736" s="960"/>
      <c r="I736" s="967"/>
      <c r="J736" s="532"/>
      <c r="K736" s="532"/>
      <c r="L736" s="532"/>
      <c r="M736" s="532"/>
      <c r="N736" s="532"/>
      <c r="O736" s="532"/>
      <c r="P736" s="532"/>
      <c r="Q736" s="532"/>
      <c r="R736" s="532"/>
      <c r="S736" s="532"/>
      <c r="T736" s="532"/>
      <c r="U736" s="532"/>
      <c r="V736" s="532"/>
      <c r="W736" s="532"/>
      <c r="X736" s="532"/>
      <c r="Y736" s="532"/>
      <c r="Z736" s="532"/>
    </row>
    <row r="737" ht="19.5" customHeight="1">
      <c r="A737" s="970"/>
      <c r="B737" s="957"/>
      <c r="C737" s="958"/>
      <c r="D737" s="971"/>
      <c r="E737" s="825"/>
      <c r="F737" s="825"/>
      <c r="G737" s="959"/>
      <c r="H737" s="960"/>
      <c r="I737" s="967"/>
      <c r="J737" s="532"/>
      <c r="K737" s="532"/>
      <c r="L737" s="532"/>
      <c r="M737" s="532"/>
      <c r="N737" s="532"/>
      <c r="O737" s="532"/>
      <c r="P737" s="532"/>
      <c r="Q737" s="532"/>
      <c r="R737" s="532"/>
      <c r="S737" s="532"/>
      <c r="T737" s="532"/>
      <c r="U737" s="532"/>
      <c r="V737" s="532"/>
      <c r="W737" s="532"/>
      <c r="X737" s="532"/>
      <c r="Y737" s="532"/>
      <c r="Z737" s="532"/>
    </row>
    <row r="738" ht="19.5" customHeight="1">
      <c r="A738" s="970"/>
      <c r="B738" s="957"/>
      <c r="C738" s="958"/>
      <c r="D738" s="971"/>
      <c r="E738" s="825"/>
      <c r="F738" s="825"/>
      <c r="G738" s="959"/>
      <c r="H738" s="960"/>
      <c r="I738" s="967"/>
      <c r="J738" s="532"/>
      <c r="K738" s="532"/>
      <c r="L738" s="532"/>
      <c r="M738" s="532"/>
      <c r="N738" s="532"/>
      <c r="O738" s="532"/>
      <c r="P738" s="532"/>
      <c r="Q738" s="532"/>
      <c r="R738" s="532"/>
      <c r="S738" s="532"/>
      <c r="T738" s="532"/>
      <c r="U738" s="532"/>
      <c r="V738" s="532"/>
      <c r="W738" s="532"/>
      <c r="X738" s="532"/>
      <c r="Y738" s="532"/>
      <c r="Z738" s="532"/>
    </row>
    <row r="739" ht="19.5" customHeight="1">
      <c r="A739" s="970"/>
      <c r="B739" s="957"/>
      <c r="C739" s="958"/>
      <c r="D739" s="971"/>
      <c r="E739" s="825"/>
      <c r="F739" s="825"/>
      <c r="G739" s="959"/>
      <c r="H739" s="960"/>
      <c r="I739" s="967"/>
      <c r="J739" s="532"/>
      <c r="K739" s="532"/>
      <c r="L739" s="532"/>
      <c r="M739" s="532"/>
      <c r="N739" s="532"/>
      <c r="O739" s="532"/>
      <c r="P739" s="532"/>
      <c r="Q739" s="532"/>
      <c r="R739" s="532"/>
      <c r="S739" s="532"/>
      <c r="T739" s="532"/>
      <c r="U739" s="532"/>
      <c r="V739" s="532"/>
      <c r="W739" s="532"/>
      <c r="X739" s="532"/>
      <c r="Y739" s="532"/>
      <c r="Z739" s="532"/>
    </row>
    <row r="740" ht="19.5" customHeight="1">
      <c r="A740" s="970"/>
      <c r="B740" s="957"/>
      <c r="C740" s="958"/>
      <c r="D740" s="971"/>
      <c r="E740" s="825"/>
      <c r="F740" s="825"/>
      <c r="G740" s="959"/>
      <c r="H740" s="960"/>
      <c r="I740" s="967"/>
      <c r="J740" s="532"/>
      <c r="K740" s="532"/>
      <c r="L740" s="532"/>
      <c r="M740" s="532"/>
      <c r="N740" s="532"/>
      <c r="O740" s="532"/>
      <c r="P740" s="532"/>
      <c r="Q740" s="532"/>
      <c r="R740" s="532"/>
      <c r="S740" s="532"/>
      <c r="T740" s="532"/>
      <c r="U740" s="532"/>
      <c r="V740" s="532"/>
      <c r="W740" s="532"/>
      <c r="X740" s="532"/>
      <c r="Y740" s="532"/>
      <c r="Z740" s="532"/>
    </row>
    <row r="741" ht="19.5" customHeight="1">
      <c r="A741" s="970"/>
      <c r="B741" s="957"/>
      <c r="C741" s="958"/>
      <c r="D741" s="971"/>
      <c r="E741" s="825"/>
      <c r="F741" s="825"/>
      <c r="G741" s="959"/>
      <c r="H741" s="960"/>
      <c r="I741" s="967"/>
      <c r="J741" s="532"/>
      <c r="K741" s="532"/>
      <c r="L741" s="532"/>
      <c r="M741" s="532"/>
      <c r="N741" s="532"/>
      <c r="O741" s="532"/>
      <c r="P741" s="532"/>
      <c r="Q741" s="532"/>
      <c r="R741" s="532"/>
      <c r="S741" s="532"/>
      <c r="T741" s="532"/>
      <c r="U741" s="532"/>
      <c r="V741" s="532"/>
      <c r="W741" s="532"/>
      <c r="X741" s="532"/>
      <c r="Y741" s="532"/>
      <c r="Z741" s="532"/>
    </row>
    <row r="742" ht="19.5" customHeight="1">
      <c r="A742" s="970"/>
      <c r="B742" s="957"/>
      <c r="C742" s="958"/>
      <c r="D742" s="971"/>
      <c r="E742" s="825"/>
      <c r="F742" s="825"/>
      <c r="G742" s="959"/>
      <c r="H742" s="960"/>
      <c r="I742" s="967"/>
      <c r="J742" s="532"/>
      <c r="K742" s="532"/>
      <c r="L742" s="532"/>
      <c r="M742" s="532"/>
      <c r="N742" s="532"/>
      <c r="O742" s="532"/>
      <c r="P742" s="532"/>
      <c r="Q742" s="532"/>
      <c r="R742" s="532"/>
      <c r="S742" s="532"/>
      <c r="T742" s="532"/>
      <c r="U742" s="532"/>
      <c r="V742" s="532"/>
      <c r="W742" s="532"/>
      <c r="X742" s="532"/>
      <c r="Y742" s="532"/>
      <c r="Z742" s="532"/>
    </row>
    <row r="743" ht="19.5" customHeight="1">
      <c r="A743" s="970"/>
      <c r="B743" s="957"/>
      <c r="C743" s="958"/>
      <c r="D743" s="971"/>
      <c r="E743" s="825"/>
      <c r="F743" s="825"/>
      <c r="G743" s="959"/>
      <c r="H743" s="960"/>
      <c r="I743" s="967"/>
      <c r="J743" s="532"/>
      <c r="K743" s="532"/>
      <c r="L743" s="532"/>
      <c r="M743" s="532"/>
      <c r="N743" s="532"/>
      <c r="O743" s="532"/>
      <c r="P743" s="532"/>
      <c r="Q743" s="532"/>
      <c r="R743" s="532"/>
      <c r="S743" s="532"/>
      <c r="T743" s="532"/>
      <c r="U743" s="532"/>
      <c r="V743" s="532"/>
      <c r="W743" s="532"/>
      <c r="X743" s="532"/>
      <c r="Y743" s="532"/>
      <c r="Z743" s="532"/>
    </row>
    <row r="744" ht="19.5" customHeight="1">
      <c r="A744" s="970"/>
      <c r="B744" s="957"/>
      <c r="C744" s="958"/>
      <c r="D744" s="971"/>
      <c r="E744" s="825"/>
      <c r="F744" s="825"/>
      <c r="G744" s="959"/>
      <c r="H744" s="960"/>
      <c r="I744" s="967"/>
      <c r="J744" s="532"/>
      <c r="K744" s="532"/>
      <c r="L744" s="532"/>
      <c r="M744" s="532"/>
      <c r="N744" s="532"/>
      <c r="O744" s="532"/>
      <c r="P744" s="532"/>
      <c r="Q744" s="532"/>
      <c r="R744" s="532"/>
      <c r="S744" s="532"/>
      <c r="T744" s="532"/>
      <c r="U744" s="532"/>
      <c r="V744" s="532"/>
      <c r="W744" s="532"/>
      <c r="X744" s="532"/>
      <c r="Y744" s="532"/>
      <c r="Z744" s="532"/>
    </row>
    <row r="745" ht="19.5" customHeight="1">
      <c r="A745" s="970"/>
      <c r="B745" s="957"/>
      <c r="C745" s="958"/>
      <c r="D745" s="971"/>
      <c r="E745" s="825"/>
      <c r="F745" s="825"/>
      <c r="G745" s="959"/>
      <c r="H745" s="960"/>
      <c r="I745" s="967"/>
      <c r="J745" s="532"/>
      <c r="K745" s="532"/>
      <c r="L745" s="532"/>
      <c r="M745" s="532"/>
      <c r="N745" s="532"/>
      <c r="O745" s="532"/>
      <c r="P745" s="532"/>
      <c r="Q745" s="532"/>
      <c r="R745" s="532"/>
      <c r="S745" s="532"/>
      <c r="T745" s="532"/>
      <c r="U745" s="532"/>
      <c r="V745" s="532"/>
      <c r="W745" s="532"/>
      <c r="X745" s="532"/>
      <c r="Y745" s="532"/>
      <c r="Z745" s="532"/>
    </row>
    <row r="746" ht="19.5" customHeight="1">
      <c r="A746" s="970"/>
      <c r="B746" s="957"/>
      <c r="C746" s="958"/>
      <c r="D746" s="971"/>
      <c r="E746" s="825"/>
      <c r="F746" s="825"/>
      <c r="G746" s="959"/>
      <c r="H746" s="960"/>
      <c r="I746" s="967"/>
      <c r="J746" s="532"/>
      <c r="K746" s="532"/>
      <c r="L746" s="532"/>
      <c r="M746" s="532"/>
      <c r="N746" s="532"/>
      <c r="O746" s="532"/>
      <c r="P746" s="532"/>
      <c r="Q746" s="532"/>
      <c r="R746" s="532"/>
      <c r="S746" s="532"/>
      <c r="T746" s="532"/>
      <c r="U746" s="532"/>
      <c r="V746" s="532"/>
      <c r="W746" s="532"/>
      <c r="X746" s="532"/>
      <c r="Y746" s="532"/>
      <c r="Z746" s="532"/>
    </row>
    <row r="747" ht="19.5" customHeight="1">
      <c r="A747" s="970"/>
      <c r="B747" s="957"/>
      <c r="C747" s="958"/>
      <c r="D747" s="971"/>
      <c r="E747" s="825"/>
      <c r="F747" s="825"/>
      <c r="G747" s="959"/>
      <c r="H747" s="960"/>
      <c r="I747" s="967"/>
      <c r="J747" s="532"/>
      <c r="K747" s="532"/>
      <c r="L747" s="532"/>
      <c r="M747" s="532"/>
      <c r="N747" s="532"/>
      <c r="O747" s="532"/>
      <c r="P747" s="532"/>
      <c r="Q747" s="532"/>
      <c r="R747" s="532"/>
      <c r="S747" s="532"/>
      <c r="T747" s="532"/>
      <c r="U747" s="532"/>
      <c r="V747" s="532"/>
      <c r="W747" s="532"/>
      <c r="X747" s="532"/>
      <c r="Y747" s="532"/>
      <c r="Z747" s="532"/>
    </row>
    <row r="748" ht="19.5" customHeight="1">
      <c r="A748" s="970"/>
      <c r="B748" s="957"/>
      <c r="C748" s="958"/>
      <c r="D748" s="971"/>
      <c r="E748" s="825"/>
      <c r="F748" s="825"/>
      <c r="G748" s="959"/>
      <c r="H748" s="960"/>
      <c r="I748" s="967"/>
      <c r="J748" s="532"/>
      <c r="K748" s="532"/>
      <c r="L748" s="532"/>
      <c r="M748" s="532"/>
      <c r="N748" s="532"/>
      <c r="O748" s="532"/>
      <c r="P748" s="532"/>
      <c r="Q748" s="532"/>
      <c r="R748" s="532"/>
      <c r="S748" s="532"/>
      <c r="T748" s="532"/>
      <c r="U748" s="532"/>
      <c r="V748" s="532"/>
      <c r="W748" s="532"/>
      <c r="X748" s="532"/>
      <c r="Y748" s="532"/>
      <c r="Z748" s="532"/>
    </row>
    <row r="749" ht="19.5" customHeight="1">
      <c r="A749" s="970"/>
      <c r="B749" s="957"/>
      <c r="C749" s="958"/>
      <c r="D749" s="971"/>
      <c r="E749" s="825"/>
      <c r="F749" s="825"/>
      <c r="G749" s="959"/>
      <c r="H749" s="960"/>
      <c r="I749" s="967"/>
      <c r="J749" s="532"/>
      <c r="K749" s="532"/>
      <c r="L749" s="532"/>
      <c r="M749" s="532"/>
      <c r="N749" s="532"/>
      <c r="O749" s="532"/>
      <c r="P749" s="532"/>
      <c r="Q749" s="532"/>
      <c r="R749" s="532"/>
      <c r="S749" s="532"/>
      <c r="T749" s="532"/>
      <c r="U749" s="532"/>
      <c r="V749" s="532"/>
      <c r="W749" s="532"/>
      <c r="X749" s="532"/>
      <c r="Y749" s="532"/>
      <c r="Z749" s="532"/>
    </row>
    <row r="750" ht="19.5" customHeight="1">
      <c r="A750" s="970"/>
      <c r="B750" s="957"/>
      <c r="C750" s="958"/>
      <c r="D750" s="971"/>
      <c r="E750" s="825"/>
      <c r="F750" s="825"/>
      <c r="G750" s="959"/>
      <c r="H750" s="960"/>
      <c r="I750" s="967"/>
      <c r="J750" s="532"/>
      <c r="K750" s="532"/>
      <c r="L750" s="532"/>
      <c r="M750" s="532"/>
      <c r="N750" s="532"/>
      <c r="O750" s="532"/>
      <c r="P750" s="532"/>
      <c r="Q750" s="532"/>
      <c r="R750" s="532"/>
      <c r="S750" s="532"/>
      <c r="T750" s="532"/>
      <c r="U750" s="532"/>
      <c r="V750" s="532"/>
      <c r="W750" s="532"/>
      <c r="X750" s="532"/>
      <c r="Y750" s="532"/>
      <c r="Z750" s="532"/>
    </row>
    <row r="751" ht="19.5" customHeight="1">
      <c r="A751" s="970"/>
      <c r="B751" s="957"/>
      <c r="C751" s="958"/>
      <c r="D751" s="971"/>
      <c r="E751" s="825"/>
      <c r="F751" s="825"/>
      <c r="G751" s="959"/>
      <c r="H751" s="960"/>
      <c r="I751" s="967"/>
      <c r="J751" s="532"/>
      <c r="K751" s="532"/>
      <c r="L751" s="532"/>
      <c r="M751" s="532"/>
      <c r="N751" s="532"/>
      <c r="O751" s="532"/>
      <c r="P751" s="532"/>
      <c r="Q751" s="532"/>
      <c r="R751" s="532"/>
      <c r="S751" s="532"/>
      <c r="T751" s="532"/>
      <c r="U751" s="532"/>
      <c r="V751" s="532"/>
      <c r="W751" s="532"/>
      <c r="X751" s="532"/>
      <c r="Y751" s="532"/>
      <c r="Z751" s="532"/>
    </row>
    <row r="752" ht="19.5" customHeight="1">
      <c r="A752" s="970"/>
      <c r="B752" s="957"/>
      <c r="C752" s="958"/>
      <c r="D752" s="971"/>
      <c r="E752" s="825"/>
      <c r="F752" s="825"/>
      <c r="G752" s="959"/>
      <c r="H752" s="960"/>
      <c r="I752" s="967"/>
      <c r="J752" s="532"/>
      <c r="K752" s="532"/>
      <c r="L752" s="532"/>
      <c r="M752" s="532"/>
      <c r="N752" s="532"/>
      <c r="O752" s="532"/>
      <c r="P752" s="532"/>
      <c r="Q752" s="532"/>
      <c r="R752" s="532"/>
      <c r="S752" s="532"/>
      <c r="T752" s="532"/>
      <c r="U752" s="532"/>
      <c r="V752" s="532"/>
      <c r="W752" s="532"/>
      <c r="X752" s="532"/>
      <c r="Y752" s="532"/>
      <c r="Z752" s="532"/>
    </row>
    <row r="753" ht="19.5" customHeight="1">
      <c r="A753" s="970"/>
      <c r="B753" s="957"/>
      <c r="C753" s="958"/>
      <c r="D753" s="971"/>
      <c r="E753" s="825"/>
      <c r="F753" s="825"/>
      <c r="G753" s="959"/>
      <c r="H753" s="960"/>
      <c r="I753" s="967"/>
      <c r="J753" s="532"/>
      <c r="K753" s="532"/>
      <c r="L753" s="532"/>
      <c r="M753" s="532"/>
      <c r="N753" s="532"/>
      <c r="O753" s="532"/>
      <c r="P753" s="532"/>
      <c r="Q753" s="532"/>
      <c r="R753" s="532"/>
      <c r="S753" s="532"/>
      <c r="T753" s="532"/>
      <c r="U753" s="532"/>
      <c r="V753" s="532"/>
      <c r="W753" s="532"/>
      <c r="X753" s="532"/>
      <c r="Y753" s="532"/>
      <c r="Z753" s="532"/>
    </row>
    <row r="754" ht="19.5" customHeight="1">
      <c r="A754" s="970"/>
      <c r="B754" s="957"/>
      <c r="C754" s="958"/>
      <c r="D754" s="971"/>
      <c r="E754" s="825"/>
      <c r="F754" s="825"/>
      <c r="G754" s="959"/>
      <c r="H754" s="960"/>
      <c r="I754" s="967"/>
      <c r="J754" s="532"/>
      <c r="K754" s="532"/>
      <c r="L754" s="532"/>
      <c r="M754" s="532"/>
      <c r="N754" s="532"/>
      <c r="O754" s="532"/>
      <c r="P754" s="532"/>
      <c r="Q754" s="532"/>
      <c r="R754" s="532"/>
      <c r="S754" s="532"/>
      <c r="T754" s="532"/>
      <c r="U754" s="532"/>
      <c r="V754" s="532"/>
      <c r="W754" s="532"/>
      <c r="X754" s="532"/>
      <c r="Y754" s="532"/>
      <c r="Z754" s="532"/>
    </row>
    <row r="755" ht="19.5" customHeight="1">
      <c r="A755" s="970"/>
      <c r="B755" s="957"/>
      <c r="C755" s="958"/>
      <c r="D755" s="971"/>
      <c r="E755" s="825"/>
      <c r="F755" s="825"/>
      <c r="G755" s="959"/>
      <c r="H755" s="960"/>
      <c r="I755" s="967"/>
      <c r="J755" s="532"/>
      <c r="K755" s="532"/>
      <c r="L755" s="532"/>
      <c r="M755" s="532"/>
      <c r="N755" s="532"/>
      <c r="O755" s="532"/>
      <c r="P755" s="532"/>
      <c r="Q755" s="532"/>
      <c r="R755" s="532"/>
      <c r="S755" s="532"/>
      <c r="T755" s="532"/>
      <c r="U755" s="532"/>
      <c r="V755" s="532"/>
      <c r="W755" s="532"/>
      <c r="X755" s="532"/>
      <c r="Y755" s="532"/>
      <c r="Z755" s="532"/>
    </row>
    <row r="756" ht="19.5" customHeight="1">
      <c r="A756" s="970"/>
      <c r="B756" s="957"/>
      <c r="C756" s="958"/>
      <c r="D756" s="971"/>
      <c r="E756" s="825"/>
      <c r="F756" s="825"/>
      <c r="G756" s="959"/>
      <c r="H756" s="960"/>
      <c r="I756" s="967"/>
      <c r="J756" s="532"/>
      <c r="K756" s="532"/>
      <c r="L756" s="532"/>
      <c r="M756" s="532"/>
      <c r="N756" s="532"/>
      <c r="O756" s="532"/>
      <c r="P756" s="532"/>
      <c r="Q756" s="532"/>
      <c r="R756" s="532"/>
      <c r="S756" s="532"/>
      <c r="T756" s="532"/>
      <c r="U756" s="532"/>
      <c r="V756" s="532"/>
      <c r="W756" s="532"/>
      <c r="X756" s="532"/>
      <c r="Y756" s="532"/>
      <c r="Z756" s="532"/>
    </row>
    <row r="757" ht="19.5" customHeight="1">
      <c r="A757" s="970"/>
      <c r="B757" s="957"/>
      <c r="C757" s="958"/>
      <c r="D757" s="971"/>
      <c r="E757" s="825"/>
      <c r="F757" s="825"/>
      <c r="G757" s="959"/>
      <c r="H757" s="960"/>
      <c r="I757" s="967"/>
      <c r="J757" s="532"/>
      <c r="K757" s="532"/>
      <c r="L757" s="532"/>
      <c r="M757" s="532"/>
      <c r="N757" s="532"/>
      <c r="O757" s="532"/>
      <c r="P757" s="532"/>
      <c r="Q757" s="532"/>
      <c r="R757" s="532"/>
      <c r="S757" s="532"/>
      <c r="T757" s="532"/>
      <c r="U757" s="532"/>
      <c r="V757" s="532"/>
      <c r="W757" s="532"/>
      <c r="X757" s="532"/>
      <c r="Y757" s="532"/>
      <c r="Z757" s="532"/>
    </row>
    <row r="758" ht="19.5" customHeight="1">
      <c r="A758" s="970"/>
      <c r="B758" s="957"/>
      <c r="C758" s="958"/>
      <c r="D758" s="971"/>
      <c r="E758" s="825"/>
      <c r="F758" s="825"/>
      <c r="G758" s="959"/>
      <c r="H758" s="960"/>
      <c r="I758" s="967"/>
      <c r="J758" s="532"/>
      <c r="K758" s="532"/>
      <c r="L758" s="532"/>
      <c r="M758" s="532"/>
      <c r="N758" s="532"/>
      <c r="O758" s="532"/>
      <c r="P758" s="532"/>
      <c r="Q758" s="532"/>
      <c r="R758" s="532"/>
      <c r="S758" s="532"/>
      <c r="T758" s="532"/>
      <c r="U758" s="532"/>
      <c r="V758" s="532"/>
      <c r="W758" s="532"/>
      <c r="X758" s="532"/>
      <c r="Y758" s="532"/>
      <c r="Z758" s="532"/>
    </row>
    <row r="759" ht="19.5" customHeight="1">
      <c r="A759" s="970"/>
      <c r="B759" s="957"/>
      <c r="C759" s="958"/>
      <c r="D759" s="971"/>
      <c r="E759" s="825"/>
      <c r="F759" s="825"/>
      <c r="G759" s="959"/>
      <c r="H759" s="960"/>
      <c r="I759" s="967"/>
      <c r="J759" s="532"/>
      <c r="K759" s="532"/>
      <c r="L759" s="532"/>
      <c r="M759" s="532"/>
      <c r="N759" s="532"/>
      <c r="O759" s="532"/>
      <c r="P759" s="532"/>
      <c r="Q759" s="532"/>
      <c r="R759" s="532"/>
      <c r="S759" s="532"/>
      <c r="T759" s="532"/>
      <c r="U759" s="532"/>
      <c r="V759" s="532"/>
      <c r="W759" s="532"/>
      <c r="X759" s="532"/>
      <c r="Y759" s="532"/>
      <c r="Z759" s="532"/>
    </row>
    <row r="760" ht="19.5" customHeight="1">
      <c r="A760" s="970"/>
      <c r="B760" s="957"/>
      <c r="C760" s="958"/>
      <c r="D760" s="971"/>
      <c r="E760" s="825"/>
      <c r="F760" s="825"/>
      <c r="G760" s="959"/>
      <c r="H760" s="960"/>
      <c r="I760" s="967"/>
      <c r="J760" s="532"/>
      <c r="K760" s="532"/>
      <c r="L760" s="532"/>
      <c r="M760" s="532"/>
      <c r="N760" s="532"/>
      <c r="O760" s="532"/>
      <c r="P760" s="532"/>
      <c r="Q760" s="532"/>
      <c r="R760" s="532"/>
      <c r="S760" s="532"/>
      <c r="T760" s="532"/>
      <c r="U760" s="532"/>
      <c r="V760" s="532"/>
      <c r="W760" s="532"/>
      <c r="X760" s="532"/>
      <c r="Y760" s="532"/>
      <c r="Z760" s="532"/>
    </row>
    <row r="761" ht="19.5" customHeight="1">
      <c r="A761" s="970"/>
      <c r="B761" s="957"/>
      <c r="C761" s="958"/>
      <c r="D761" s="971"/>
      <c r="E761" s="825"/>
      <c r="F761" s="825"/>
      <c r="G761" s="959"/>
      <c r="H761" s="960"/>
      <c r="I761" s="967"/>
      <c r="J761" s="532"/>
      <c r="K761" s="532"/>
      <c r="L761" s="532"/>
      <c r="M761" s="532"/>
      <c r="N761" s="532"/>
      <c r="O761" s="532"/>
      <c r="P761" s="532"/>
      <c r="Q761" s="532"/>
      <c r="R761" s="532"/>
      <c r="S761" s="532"/>
      <c r="T761" s="532"/>
      <c r="U761" s="532"/>
      <c r="V761" s="532"/>
      <c r="W761" s="532"/>
      <c r="X761" s="532"/>
      <c r="Y761" s="532"/>
      <c r="Z761" s="532"/>
    </row>
    <row r="762" ht="19.5" customHeight="1">
      <c r="A762" s="970"/>
      <c r="B762" s="957"/>
      <c r="C762" s="958"/>
      <c r="D762" s="971"/>
      <c r="E762" s="825"/>
      <c r="F762" s="825"/>
      <c r="G762" s="959"/>
      <c r="H762" s="960"/>
      <c r="I762" s="967"/>
      <c r="J762" s="532"/>
      <c r="K762" s="532"/>
      <c r="L762" s="532"/>
      <c r="M762" s="532"/>
      <c r="N762" s="532"/>
      <c r="O762" s="532"/>
      <c r="P762" s="532"/>
      <c r="Q762" s="532"/>
      <c r="R762" s="532"/>
      <c r="S762" s="532"/>
      <c r="T762" s="532"/>
      <c r="U762" s="532"/>
      <c r="V762" s="532"/>
      <c r="W762" s="532"/>
      <c r="X762" s="532"/>
      <c r="Y762" s="532"/>
      <c r="Z762" s="532"/>
    </row>
    <row r="763" ht="19.5" customHeight="1">
      <c r="A763" s="970"/>
      <c r="B763" s="957"/>
      <c r="C763" s="958"/>
      <c r="D763" s="971"/>
      <c r="E763" s="825"/>
      <c r="F763" s="825"/>
      <c r="G763" s="959"/>
      <c r="H763" s="960"/>
      <c r="I763" s="967"/>
      <c r="J763" s="532"/>
      <c r="K763" s="532"/>
      <c r="L763" s="532"/>
      <c r="M763" s="532"/>
      <c r="N763" s="532"/>
      <c r="O763" s="532"/>
      <c r="P763" s="532"/>
      <c r="Q763" s="532"/>
      <c r="R763" s="532"/>
      <c r="S763" s="532"/>
      <c r="T763" s="532"/>
      <c r="U763" s="532"/>
      <c r="V763" s="532"/>
      <c r="W763" s="532"/>
      <c r="X763" s="532"/>
      <c r="Y763" s="532"/>
      <c r="Z763" s="532"/>
    </row>
    <row r="764" ht="19.5" customHeight="1">
      <c r="A764" s="970"/>
      <c r="B764" s="957"/>
      <c r="C764" s="958"/>
      <c r="D764" s="971"/>
      <c r="E764" s="825"/>
      <c r="F764" s="825"/>
      <c r="G764" s="959"/>
      <c r="H764" s="960"/>
      <c r="I764" s="967"/>
      <c r="J764" s="532"/>
      <c r="K764" s="532"/>
      <c r="L764" s="532"/>
      <c r="M764" s="532"/>
      <c r="N764" s="532"/>
      <c r="O764" s="532"/>
      <c r="P764" s="532"/>
      <c r="Q764" s="532"/>
      <c r="R764" s="532"/>
      <c r="S764" s="532"/>
      <c r="T764" s="532"/>
      <c r="U764" s="532"/>
      <c r="V764" s="532"/>
      <c r="W764" s="532"/>
      <c r="X764" s="532"/>
      <c r="Y764" s="532"/>
      <c r="Z764" s="532"/>
    </row>
    <row r="765" ht="19.5" customHeight="1">
      <c r="A765" s="970"/>
      <c r="B765" s="957"/>
      <c r="C765" s="958"/>
      <c r="D765" s="971"/>
      <c r="E765" s="825"/>
      <c r="F765" s="825"/>
      <c r="G765" s="959"/>
      <c r="H765" s="960"/>
      <c r="I765" s="967"/>
      <c r="J765" s="532"/>
      <c r="K765" s="532"/>
      <c r="L765" s="532"/>
      <c r="M765" s="532"/>
      <c r="N765" s="532"/>
      <c r="O765" s="532"/>
      <c r="P765" s="532"/>
      <c r="Q765" s="532"/>
      <c r="R765" s="532"/>
      <c r="S765" s="532"/>
      <c r="T765" s="532"/>
      <c r="U765" s="532"/>
      <c r="V765" s="532"/>
      <c r="W765" s="532"/>
      <c r="X765" s="532"/>
      <c r="Y765" s="532"/>
      <c r="Z765" s="532"/>
    </row>
    <row r="766" ht="19.5" customHeight="1">
      <c r="A766" s="970"/>
      <c r="B766" s="957"/>
      <c r="C766" s="958"/>
      <c r="D766" s="971"/>
      <c r="E766" s="825"/>
      <c r="F766" s="825"/>
      <c r="G766" s="959"/>
      <c r="H766" s="960"/>
      <c r="I766" s="967"/>
      <c r="J766" s="532"/>
      <c r="K766" s="532"/>
      <c r="L766" s="532"/>
      <c r="M766" s="532"/>
      <c r="N766" s="532"/>
      <c r="O766" s="532"/>
      <c r="P766" s="532"/>
      <c r="Q766" s="532"/>
      <c r="R766" s="532"/>
      <c r="S766" s="532"/>
      <c r="T766" s="532"/>
      <c r="U766" s="532"/>
      <c r="V766" s="532"/>
      <c r="W766" s="532"/>
      <c r="X766" s="532"/>
      <c r="Y766" s="532"/>
      <c r="Z766" s="532"/>
    </row>
    <row r="767" ht="19.5" customHeight="1">
      <c r="A767" s="970"/>
      <c r="B767" s="957"/>
      <c r="C767" s="958"/>
      <c r="D767" s="971"/>
      <c r="E767" s="825"/>
      <c r="F767" s="825"/>
      <c r="G767" s="959"/>
      <c r="H767" s="960"/>
      <c r="I767" s="967"/>
      <c r="J767" s="532"/>
      <c r="K767" s="532"/>
      <c r="L767" s="532"/>
      <c r="M767" s="532"/>
      <c r="N767" s="532"/>
      <c r="O767" s="532"/>
      <c r="P767" s="532"/>
      <c r="Q767" s="532"/>
      <c r="R767" s="532"/>
      <c r="S767" s="532"/>
      <c r="T767" s="532"/>
      <c r="U767" s="532"/>
      <c r="V767" s="532"/>
      <c r="W767" s="532"/>
      <c r="X767" s="532"/>
      <c r="Y767" s="532"/>
      <c r="Z767" s="532"/>
    </row>
    <row r="768" ht="19.5" customHeight="1">
      <c r="A768" s="970"/>
      <c r="B768" s="957"/>
      <c r="C768" s="958"/>
      <c r="D768" s="971"/>
      <c r="E768" s="825"/>
      <c r="F768" s="825"/>
      <c r="G768" s="959"/>
      <c r="H768" s="960"/>
      <c r="I768" s="967"/>
      <c r="J768" s="532"/>
      <c r="K768" s="532"/>
      <c r="L768" s="532"/>
      <c r="M768" s="532"/>
      <c r="N768" s="532"/>
      <c r="O768" s="532"/>
      <c r="P768" s="532"/>
      <c r="Q768" s="532"/>
      <c r="R768" s="532"/>
      <c r="S768" s="532"/>
      <c r="T768" s="532"/>
      <c r="U768" s="532"/>
      <c r="V768" s="532"/>
      <c r="W768" s="532"/>
      <c r="X768" s="532"/>
      <c r="Y768" s="532"/>
      <c r="Z768" s="532"/>
    </row>
    <row r="769" ht="19.5" customHeight="1">
      <c r="A769" s="970"/>
      <c r="B769" s="957"/>
      <c r="C769" s="958"/>
      <c r="D769" s="971"/>
      <c r="E769" s="825"/>
      <c r="F769" s="825"/>
      <c r="G769" s="959"/>
      <c r="H769" s="960"/>
      <c r="I769" s="967"/>
      <c r="J769" s="532"/>
      <c r="K769" s="532"/>
      <c r="L769" s="532"/>
      <c r="M769" s="532"/>
      <c r="N769" s="532"/>
      <c r="O769" s="532"/>
      <c r="P769" s="532"/>
      <c r="Q769" s="532"/>
      <c r="R769" s="532"/>
      <c r="S769" s="532"/>
      <c r="T769" s="532"/>
      <c r="U769" s="532"/>
      <c r="V769" s="532"/>
      <c r="W769" s="532"/>
      <c r="X769" s="532"/>
      <c r="Y769" s="532"/>
      <c r="Z769" s="532"/>
    </row>
    <row r="770" ht="19.5" customHeight="1">
      <c r="A770" s="970"/>
      <c r="B770" s="957"/>
      <c r="C770" s="958"/>
      <c r="D770" s="971"/>
      <c r="E770" s="825"/>
      <c r="F770" s="825"/>
      <c r="G770" s="959"/>
      <c r="H770" s="960"/>
      <c r="I770" s="967"/>
      <c r="J770" s="532"/>
      <c r="K770" s="532"/>
      <c r="L770" s="532"/>
      <c r="M770" s="532"/>
      <c r="N770" s="532"/>
      <c r="O770" s="532"/>
      <c r="P770" s="532"/>
      <c r="Q770" s="532"/>
      <c r="R770" s="532"/>
      <c r="S770" s="532"/>
      <c r="T770" s="532"/>
      <c r="U770" s="532"/>
      <c r="V770" s="532"/>
      <c r="W770" s="532"/>
      <c r="X770" s="532"/>
      <c r="Y770" s="532"/>
      <c r="Z770" s="532"/>
    </row>
    <row r="771" ht="19.5" customHeight="1">
      <c r="A771" s="970"/>
      <c r="B771" s="957"/>
      <c r="C771" s="958"/>
      <c r="D771" s="971"/>
      <c r="E771" s="825"/>
      <c r="F771" s="825"/>
      <c r="G771" s="959"/>
      <c r="H771" s="960"/>
      <c r="I771" s="967"/>
      <c r="J771" s="532"/>
      <c r="K771" s="532"/>
      <c r="L771" s="532"/>
      <c r="M771" s="532"/>
      <c r="N771" s="532"/>
      <c r="O771" s="532"/>
      <c r="P771" s="532"/>
      <c r="Q771" s="532"/>
      <c r="R771" s="532"/>
      <c r="S771" s="532"/>
      <c r="T771" s="532"/>
      <c r="U771" s="532"/>
      <c r="V771" s="532"/>
      <c r="W771" s="532"/>
      <c r="X771" s="532"/>
      <c r="Y771" s="532"/>
      <c r="Z771" s="532"/>
    </row>
    <row r="772" ht="19.5" customHeight="1">
      <c r="A772" s="970"/>
      <c r="B772" s="957"/>
      <c r="C772" s="958"/>
      <c r="D772" s="971"/>
      <c r="E772" s="825"/>
      <c r="F772" s="825"/>
      <c r="G772" s="959"/>
      <c r="H772" s="960"/>
      <c r="I772" s="967"/>
      <c r="J772" s="532"/>
      <c r="K772" s="532"/>
      <c r="L772" s="532"/>
      <c r="M772" s="532"/>
      <c r="N772" s="532"/>
      <c r="O772" s="532"/>
      <c r="P772" s="532"/>
      <c r="Q772" s="532"/>
      <c r="R772" s="532"/>
      <c r="S772" s="532"/>
      <c r="T772" s="532"/>
      <c r="U772" s="532"/>
      <c r="V772" s="532"/>
      <c r="W772" s="532"/>
      <c r="X772" s="532"/>
      <c r="Y772" s="532"/>
      <c r="Z772" s="532"/>
    </row>
    <row r="773" ht="19.5" customHeight="1">
      <c r="A773" s="970"/>
      <c r="B773" s="957"/>
      <c r="C773" s="958"/>
      <c r="D773" s="971"/>
      <c r="E773" s="825"/>
      <c r="F773" s="825"/>
      <c r="G773" s="959"/>
      <c r="H773" s="960"/>
      <c r="I773" s="967"/>
      <c r="J773" s="532"/>
      <c r="K773" s="532"/>
      <c r="L773" s="532"/>
      <c r="M773" s="532"/>
      <c r="N773" s="532"/>
      <c r="O773" s="532"/>
      <c r="P773" s="532"/>
      <c r="Q773" s="532"/>
      <c r="R773" s="532"/>
      <c r="S773" s="532"/>
      <c r="T773" s="532"/>
      <c r="U773" s="532"/>
      <c r="V773" s="532"/>
      <c r="W773" s="532"/>
      <c r="X773" s="532"/>
      <c r="Y773" s="532"/>
      <c r="Z773" s="532"/>
    </row>
    <row r="774" ht="19.5" customHeight="1">
      <c r="A774" s="970"/>
      <c r="B774" s="957"/>
      <c r="C774" s="958"/>
      <c r="D774" s="971"/>
      <c r="E774" s="825"/>
      <c r="F774" s="825"/>
      <c r="G774" s="959"/>
      <c r="H774" s="960"/>
      <c r="I774" s="967"/>
      <c r="J774" s="532"/>
      <c r="K774" s="532"/>
      <c r="L774" s="532"/>
      <c r="M774" s="532"/>
      <c r="N774" s="532"/>
      <c r="O774" s="532"/>
      <c r="P774" s="532"/>
      <c r="Q774" s="532"/>
      <c r="R774" s="532"/>
      <c r="S774" s="532"/>
      <c r="T774" s="532"/>
      <c r="U774" s="532"/>
      <c r="V774" s="532"/>
      <c r="W774" s="532"/>
      <c r="X774" s="532"/>
      <c r="Y774" s="532"/>
      <c r="Z774" s="532"/>
    </row>
    <row r="775" ht="19.5" customHeight="1">
      <c r="A775" s="970"/>
      <c r="B775" s="957"/>
      <c r="C775" s="958"/>
      <c r="D775" s="971"/>
      <c r="E775" s="825"/>
      <c r="F775" s="825"/>
      <c r="G775" s="959"/>
      <c r="H775" s="960"/>
      <c r="I775" s="967"/>
      <c r="J775" s="532"/>
      <c r="K775" s="532"/>
      <c r="L775" s="532"/>
      <c r="M775" s="532"/>
      <c r="N775" s="532"/>
      <c r="O775" s="532"/>
      <c r="P775" s="532"/>
      <c r="Q775" s="532"/>
      <c r="R775" s="532"/>
      <c r="S775" s="532"/>
      <c r="T775" s="532"/>
      <c r="U775" s="532"/>
      <c r="V775" s="532"/>
      <c r="W775" s="532"/>
      <c r="X775" s="532"/>
      <c r="Y775" s="532"/>
      <c r="Z775" s="532"/>
    </row>
    <row r="776" ht="19.5" customHeight="1">
      <c r="A776" s="970"/>
      <c r="B776" s="957"/>
      <c r="C776" s="958"/>
      <c r="D776" s="971"/>
      <c r="E776" s="825"/>
      <c r="F776" s="825"/>
      <c r="G776" s="959"/>
      <c r="H776" s="960"/>
      <c r="I776" s="967"/>
      <c r="J776" s="532"/>
      <c r="K776" s="532"/>
      <c r="L776" s="532"/>
      <c r="M776" s="532"/>
      <c r="N776" s="532"/>
      <c r="O776" s="532"/>
      <c r="P776" s="532"/>
      <c r="Q776" s="532"/>
      <c r="R776" s="532"/>
      <c r="S776" s="532"/>
      <c r="T776" s="532"/>
      <c r="U776" s="532"/>
      <c r="V776" s="532"/>
      <c r="W776" s="532"/>
      <c r="X776" s="532"/>
      <c r="Y776" s="532"/>
      <c r="Z776" s="532"/>
    </row>
    <row r="777" ht="19.5" customHeight="1">
      <c r="A777" s="970"/>
      <c r="B777" s="957"/>
      <c r="C777" s="958"/>
      <c r="D777" s="971"/>
      <c r="E777" s="825"/>
      <c r="F777" s="825"/>
      <c r="G777" s="959"/>
      <c r="H777" s="960"/>
      <c r="I777" s="967"/>
      <c r="J777" s="532"/>
      <c r="K777" s="532"/>
      <c r="L777" s="532"/>
      <c r="M777" s="532"/>
      <c r="N777" s="532"/>
      <c r="O777" s="532"/>
      <c r="P777" s="532"/>
      <c r="Q777" s="532"/>
      <c r="R777" s="532"/>
      <c r="S777" s="532"/>
      <c r="T777" s="532"/>
      <c r="U777" s="532"/>
      <c r="V777" s="532"/>
      <c r="W777" s="532"/>
      <c r="X777" s="532"/>
      <c r="Y777" s="532"/>
      <c r="Z777" s="532"/>
    </row>
    <row r="778" ht="19.5" customHeight="1">
      <c r="A778" s="970"/>
      <c r="B778" s="957"/>
      <c r="C778" s="958"/>
      <c r="D778" s="971"/>
      <c r="E778" s="825"/>
      <c r="F778" s="825"/>
      <c r="G778" s="959"/>
      <c r="H778" s="960"/>
      <c r="I778" s="967"/>
      <c r="J778" s="532"/>
      <c r="K778" s="532"/>
      <c r="L778" s="532"/>
      <c r="M778" s="532"/>
      <c r="N778" s="532"/>
      <c r="O778" s="532"/>
      <c r="P778" s="532"/>
      <c r="Q778" s="532"/>
      <c r="R778" s="532"/>
      <c r="S778" s="532"/>
      <c r="T778" s="532"/>
      <c r="U778" s="532"/>
      <c r="V778" s="532"/>
      <c r="W778" s="532"/>
      <c r="X778" s="532"/>
      <c r="Y778" s="532"/>
      <c r="Z778" s="532"/>
    </row>
    <row r="779" ht="19.5" customHeight="1">
      <c r="A779" s="970"/>
      <c r="B779" s="957"/>
      <c r="C779" s="958"/>
      <c r="D779" s="971"/>
      <c r="E779" s="825"/>
      <c r="F779" s="825"/>
      <c r="G779" s="959"/>
      <c r="H779" s="960"/>
      <c r="I779" s="967"/>
      <c r="J779" s="532"/>
      <c r="K779" s="532"/>
      <c r="L779" s="532"/>
      <c r="M779" s="532"/>
      <c r="N779" s="532"/>
      <c r="O779" s="532"/>
      <c r="P779" s="532"/>
      <c r="Q779" s="532"/>
      <c r="R779" s="532"/>
      <c r="S779" s="532"/>
      <c r="T779" s="532"/>
      <c r="U779" s="532"/>
      <c r="V779" s="532"/>
      <c r="W779" s="532"/>
      <c r="X779" s="532"/>
      <c r="Y779" s="532"/>
      <c r="Z779" s="532"/>
    </row>
    <row r="780" ht="19.5" customHeight="1">
      <c r="A780" s="970"/>
      <c r="B780" s="957"/>
      <c r="C780" s="958"/>
      <c r="D780" s="971"/>
      <c r="E780" s="825"/>
      <c r="F780" s="825"/>
      <c r="G780" s="959"/>
      <c r="H780" s="960"/>
      <c r="I780" s="967"/>
      <c r="J780" s="532"/>
      <c r="K780" s="532"/>
      <c r="L780" s="532"/>
      <c r="M780" s="532"/>
      <c r="N780" s="532"/>
      <c r="O780" s="532"/>
      <c r="P780" s="532"/>
      <c r="Q780" s="532"/>
      <c r="R780" s="532"/>
      <c r="S780" s="532"/>
      <c r="T780" s="532"/>
      <c r="U780" s="532"/>
      <c r="V780" s="532"/>
      <c r="W780" s="532"/>
      <c r="X780" s="532"/>
      <c r="Y780" s="532"/>
      <c r="Z780" s="532"/>
    </row>
    <row r="781" ht="19.5" customHeight="1">
      <c r="A781" s="970"/>
      <c r="B781" s="957"/>
      <c r="C781" s="958"/>
      <c r="D781" s="971"/>
      <c r="E781" s="825"/>
      <c r="F781" s="825"/>
      <c r="G781" s="959"/>
      <c r="H781" s="960"/>
      <c r="I781" s="967"/>
      <c r="J781" s="532"/>
      <c r="K781" s="532"/>
      <c r="L781" s="532"/>
      <c r="M781" s="532"/>
      <c r="N781" s="532"/>
      <c r="O781" s="532"/>
      <c r="P781" s="532"/>
      <c r="Q781" s="532"/>
      <c r="R781" s="532"/>
      <c r="S781" s="532"/>
      <c r="T781" s="532"/>
      <c r="U781" s="532"/>
      <c r="V781" s="532"/>
      <c r="W781" s="532"/>
      <c r="X781" s="532"/>
      <c r="Y781" s="532"/>
      <c r="Z781" s="532"/>
    </row>
    <row r="782" ht="19.5" customHeight="1">
      <c r="A782" s="970"/>
      <c r="B782" s="957"/>
      <c r="C782" s="958"/>
      <c r="D782" s="971"/>
      <c r="E782" s="825"/>
      <c r="F782" s="825"/>
      <c r="G782" s="959"/>
      <c r="H782" s="960"/>
      <c r="I782" s="967"/>
      <c r="J782" s="532"/>
      <c r="K782" s="532"/>
      <c r="L782" s="532"/>
      <c r="M782" s="532"/>
      <c r="N782" s="532"/>
      <c r="O782" s="532"/>
      <c r="P782" s="532"/>
      <c r="Q782" s="532"/>
      <c r="R782" s="532"/>
      <c r="S782" s="532"/>
      <c r="T782" s="532"/>
      <c r="U782" s="532"/>
      <c r="V782" s="532"/>
      <c r="W782" s="532"/>
      <c r="X782" s="532"/>
      <c r="Y782" s="532"/>
      <c r="Z782" s="532"/>
    </row>
    <row r="783" ht="19.5" customHeight="1">
      <c r="A783" s="970"/>
      <c r="B783" s="957"/>
      <c r="C783" s="958"/>
      <c r="D783" s="971"/>
      <c r="E783" s="825"/>
      <c r="F783" s="825"/>
      <c r="G783" s="959"/>
      <c r="H783" s="960"/>
      <c r="I783" s="967"/>
      <c r="J783" s="532"/>
      <c r="K783" s="532"/>
      <c r="L783" s="532"/>
      <c r="M783" s="532"/>
      <c r="N783" s="532"/>
      <c r="O783" s="532"/>
      <c r="P783" s="532"/>
      <c r="Q783" s="532"/>
      <c r="R783" s="532"/>
      <c r="S783" s="532"/>
      <c r="T783" s="532"/>
      <c r="U783" s="532"/>
      <c r="V783" s="532"/>
      <c r="W783" s="532"/>
      <c r="X783" s="532"/>
      <c r="Y783" s="532"/>
      <c r="Z783" s="532"/>
    </row>
    <row r="784" ht="19.5" customHeight="1">
      <c r="A784" s="970"/>
      <c r="B784" s="957"/>
      <c r="C784" s="958"/>
      <c r="D784" s="971"/>
      <c r="E784" s="825"/>
      <c r="F784" s="825"/>
      <c r="G784" s="959"/>
      <c r="H784" s="960"/>
      <c r="I784" s="967"/>
      <c r="J784" s="532"/>
      <c r="K784" s="532"/>
      <c r="L784" s="532"/>
      <c r="M784" s="532"/>
      <c r="N784" s="532"/>
      <c r="O784" s="532"/>
      <c r="P784" s="532"/>
      <c r="Q784" s="532"/>
      <c r="R784" s="532"/>
      <c r="S784" s="532"/>
      <c r="T784" s="532"/>
      <c r="U784" s="532"/>
      <c r="V784" s="532"/>
      <c r="W784" s="532"/>
      <c r="X784" s="532"/>
      <c r="Y784" s="532"/>
      <c r="Z784" s="532"/>
    </row>
    <row r="785" ht="19.5" customHeight="1">
      <c r="A785" s="970"/>
      <c r="B785" s="957"/>
      <c r="C785" s="958"/>
      <c r="D785" s="971"/>
      <c r="E785" s="825"/>
      <c r="F785" s="825"/>
      <c r="G785" s="959"/>
      <c r="H785" s="960"/>
      <c r="I785" s="967"/>
      <c r="J785" s="532"/>
      <c r="K785" s="532"/>
      <c r="L785" s="532"/>
      <c r="M785" s="532"/>
      <c r="N785" s="532"/>
      <c r="O785" s="532"/>
      <c r="P785" s="532"/>
      <c r="Q785" s="532"/>
      <c r="R785" s="532"/>
      <c r="S785" s="532"/>
      <c r="T785" s="532"/>
      <c r="U785" s="532"/>
      <c r="V785" s="532"/>
      <c r="W785" s="532"/>
      <c r="X785" s="532"/>
      <c r="Y785" s="532"/>
      <c r="Z785" s="532"/>
    </row>
    <row r="786" ht="19.5" customHeight="1">
      <c r="A786" s="970"/>
      <c r="B786" s="957"/>
      <c r="C786" s="958"/>
      <c r="D786" s="971"/>
      <c r="E786" s="825"/>
      <c r="F786" s="825"/>
      <c r="G786" s="959"/>
      <c r="H786" s="960"/>
      <c r="I786" s="967"/>
      <c r="J786" s="532"/>
      <c r="K786" s="532"/>
      <c r="L786" s="532"/>
      <c r="M786" s="532"/>
      <c r="N786" s="532"/>
      <c r="O786" s="532"/>
      <c r="P786" s="532"/>
      <c r="Q786" s="532"/>
      <c r="R786" s="532"/>
      <c r="S786" s="532"/>
      <c r="T786" s="532"/>
      <c r="U786" s="532"/>
      <c r="V786" s="532"/>
      <c r="W786" s="532"/>
      <c r="X786" s="532"/>
      <c r="Y786" s="532"/>
      <c r="Z786" s="532"/>
    </row>
    <row r="787" ht="19.5" customHeight="1">
      <c r="A787" s="970"/>
      <c r="B787" s="957"/>
      <c r="C787" s="958"/>
      <c r="D787" s="971"/>
      <c r="E787" s="825"/>
      <c r="F787" s="825"/>
      <c r="G787" s="959"/>
      <c r="H787" s="960"/>
      <c r="I787" s="967"/>
      <c r="J787" s="532"/>
      <c r="K787" s="532"/>
      <c r="L787" s="532"/>
      <c r="M787" s="532"/>
      <c r="N787" s="532"/>
      <c r="O787" s="532"/>
      <c r="P787" s="532"/>
      <c r="Q787" s="532"/>
      <c r="R787" s="532"/>
      <c r="S787" s="532"/>
      <c r="T787" s="532"/>
      <c r="U787" s="532"/>
      <c r="V787" s="532"/>
      <c r="W787" s="532"/>
      <c r="X787" s="532"/>
      <c r="Y787" s="532"/>
      <c r="Z787" s="532"/>
    </row>
    <row r="788" ht="19.5" customHeight="1">
      <c r="A788" s="970"/>
      <c r="B788" s="957"/>
      <c r="C788" s="958"/>
      <c r="D788" s="971"/>
      <c r="E788" s="825"/>
      <c r="F788" s="825"/>
      <c r="G788" s="959"/>
      <c r="H788" s="960"/>
      <c r="I788" s="967"/>
      <c r="J788" s="532"/>
      <c r="K788" s="532"/>
      <c r="L788" s="532"/>
      <c r="M788" s="532"/>
      <c r="N788" s="532"/>
      <c r="O788" s="532"/>
      <c r="P788" s="532"/>
      <c r="Q788" s="532"/>
      <c r="R788" s="532"/>
      <c r="S788" s="532"/>
      <c r="T788" s="532"/>
      <c r="U788" s="532"/>
      <c r="V788" s="532"/>
      <c r="W788" s="532"/>
      <c r="X788" s="532"/>
      <c r="Y788" s="532"/>
      <c r="Z788" s="532"/>
    </row>
    <row r="789" ht="19.5" customHeight="1">
      <c r="A789" s="970"/>
      <c r="B789" s="957"/>
      <c r="C789" s="958"/>
      <c r="D789" s="971"/>
      <c r="E789" s="825"/>
      <c r="F789" s="825"/>
      <c r="G789" s="959"/>
      <c r="H789" s="960"/>
      <c r="I789" s="967"/>
      <c r="J789" s="532"/>
      <c r="K789" s="532"/>
      <c r="L789" s="532"/>
      <c r="M789" s="532"/>
      <c r="N789" s="532"/>
      <c r="O789" s="532"/>
      <c r="P789" s="532"/>
      <c r="Q789" s="532"/>
      <c r="R789" s="532"/>
      <c r="S789" s="532"/>
      <c r="T789" s="532"/>
      <c r="U789" s="532"/>
      <c r="V789" s="532"/>
      <c r="W789" s="532"/>
      <c r="X789" s="532"/>
      <c r="Y789" s="532"/>
      <c r="Z789" s="532"/>
    </row>
    <row r="790" ht="19.5" customHeight="1">
      <c r="A790" s="970"/>
      <c r="B790" s="957"/>
      <c r="C790" s="958"/>
      <c r="D790" s="971"/>
      <c r="E790" s="825"/>
      <c r="F790" s="825"/>
      <c r="G790" s="959"/>
      <c r="H790" s="960"/>
      <c r="I790" s="967"/>
      <c r="J790" s="532"/>
      <c r="K790" s="532"/>
      <c r="L790" s="532"/>
      <c r="M790" s="532"/>
      <c r="N790" s="532"/>
      <c r="O790" s="532"/>
      <c r="P790" s="532"/>
      <c r="Q790" s="532"/>
      <c r="R790" s="532"/>
      <c r="S790" s="532"/>
      <c r="T790" s="532"/>
      <c r="U790" s="532"/>
      <c r="V790" s="532"/>
      <c r="W790" s="532"/>
      <c r="X790" s="532"/>
      <c r="Y790" s="532"/>
      <c r="Z790" s="532"/>
    </row>
    <row r="791" ht="19.5" customHeight="1">
      <c r="A791" s="970"/>
      <c r="B791" s="957"/>
      <c r="C791" s="958"/>
      <c r="D791" s="971"/>
      <c r="E791" s="825"/>
      <c r="F791" s="825"/>
      <c r="G791" s="959"/>
      <c r="H791" s="960"/>
      <c r="I791" s="967"/>
      <c r="J791" s="532"/>
      <c r="K791" s="532"/>
      <c r="L791" s="532"/>
      <c r="M791" s="532"/>
      <c r="N791" s="532"/>
      <c r="O791" s="532"/>
      <c r="P791" s="532"/>
      <c r="Q791" s="532"/>
      <c r="R791" s="532"/>
      <c r="S791" s="532"/>
      <c r="T791" s="532"/>
      <c r="U791" s="532"/>
      <c r="V791" s="532"/>
      <c r="W791" s="532"/>
      <c r="X791" s="532"/>
      <c r="Y791" s="532"/>
      <c r="Z791" s="532"/>
    </row>
    <row r="792" ht="19.5" customHeight="1">
      <c r="A792" s="970"/>
      <c r="B792" s="957"/>
      <c r="C792" s="958"/>
      <c r="D792" s="971"/>
      <c r="E792" s="825"/>
      <c r="F792" s="825"/>
      <c r="G792" s="959"/>
      <c r="H792" s="960"/>
      <c r="I792" s="967"/>
      <c r="J792" s="532"/>
      <c r="K792" s="532"/>
      <c r="L792" s="532"/>
      <c r="M792" s="532"/>
      <c r="N792" s="532"/>
      <c r="O792" s="532"/>
      <c r="P792" s="532"/>
      <c r="Q792" s="532"/>
      <c r="R792" s="532"/>
      <c r="S792" s="532"/>
      <c r="T792" s="532"/>
      <c r="U792" s="532"/>
      <c r="V792" s="532"/>
      <c r="W792" s="532"/>
      <c r="X792" s="532"/>
      <c r="Y792" s="532"/>
      <c r="Z792" s="532"/>
    </row>
    <row r="793" ht="19.5" customHeight="1">
      <c r="A793" s="970"/>
      <c r="B793" s="957"/>
      <c r="C793" s="958"/>
      <c r="D793" s="971"/>
      <c r="E793" s="825"/>
      <c r="F793" s="825"/>
      <c r="G793" s="959"/>
      <c r="H793" s="960"/>
      <c r="I793" s="967"/>
      <c r="J793" s="532"/>
      <c r="K793" s="532"/>
      <c r="L793" s="532"/>
      <c r="M793" s="532"/>
      <c r="N793" s="532"/>
      <c r="O793" s="532"/>
      <c r="P793" s="532"/>
      <c r="Q793" s="532"/>
      <c r="R793" s="532"/>
      <c r="S793" s="532"/>
      <c r="T793" s="532"/>
      <c r="U793" s="532"/>
      <c r="V793" s="532"/>
      <c r="W793" s="532"/>
      <c r="X793" s="532"/>
      <c r="Y793" s="532"/>
      <c r="Z793" s="532"/>
    </row>
    <row r="794" ht="19.5" customHeight="1">
      <c r="A794" s="970"/>
      <c r="B794" s="957"/>
      <c r="C794" s="958"/>
      <c r="D794" s="971"/>
      <c r="E794" s="825"/>
      <c r="F794" s="825"/>
      <c r="G794" s="959"/>
      <c r="H794" s="960"/>
      <c r="I794" s="967"/>
      <c r="J794" s="532"/>
      <c r="K794" s="532"/>
      <c r="L794" s="532"/>
      <c r="M794" s="532"/>
      <c r="N794" s="532"/>
      <c r="O794" s="532"/>
      <c r="P794" s="532"/>
      <c r="Q794" s="532"/>
      <c r="R794" s="532"/>
      <c r="S794" s="532"/>
      <c r="T794" s="532"/>
      <c r="U794" s="532"/>
      <c r="V794" s="532"/>
      <c r="W794" s="532"/>
      <c r="X794" s="532"/>
      <c r="Y794" s="532"/>
      <c r="Z794" s="532"/>
    </row>
    <row r="795" ht="19.5" customHeight="1">
      <c r="A795" s="970"/>
      <c r="B795" s="957"/>
      <c r="C795" s="958"/>
      <c r="D795" s="971"/>
      <c r="E795" s="825"/>
      <c r="F795" s="825"/>
      <c r="G795" s="959"/>
      <c r="H795" s="960"/>
      <c r="I795" s="967"/>
      <c r="J795" s="532"/>
      <c r="K795" s="532"/>
      <c r="L795" s="532"/>
      <c r="M795" s="532"/>
      <c r="N795" s="532"/>
      <c r="O795" s="532"/>
      <c r="P795" s="532"/>
      <c r="Q795" s="532"/>
      <c r="R795" s="532"/>
      <c r="S795" s="532"/>
      <c r="T795" s="532"/>
      <c r="U795" s="532"/>
      <c r="V795" s="532"/>
      <c r="W795" s="532"/>
      <c r="X795" s="532"/>
      <c r="Y795" s="532"/>
      <c r="Z795" s="532"/>
    </row>
    <row r="796" ht="19.5" customHeight="1">
      <c r="A796" s="970"/>
      <c r="B796" s="957"/>
      <c r="C796" s="958"/>
      <c r="D796" s="971"/>
      <c r="E796" s="825"/>
      <c r="F796" s="825"/>
      <c r="G796" s="959"/>
      <c r="H796" s="960"/>
      <c r="I796" s="967"/>
      <c r="J796" s="532"/>
      <c r="K796" s="532"/>
      <c r="L796" s="532"/>
      <c r="M796" s="532"/>
      <c r="N796" s="532"/>
      <c r="O796" s="532"/>
      <c r="P796" s="532"/>
      <c r="Q796" s="532"/>
      <c r="R796" s="532"/>
      <c r="S796" s="532"/>
      <c r="T796" s="532"/>
      <c r="U796" s="532"/>
      <c r="V796" s="532"/>
      <c r="W796" s="532"/>
      <c r="X796" s="532"/>
      <c r="Y796" s="532"/>
      <c r="Z796" s="532"/>
    </row>
    <row r="797" ht="19.5" customHeight="1">
      <c r="A797" s="970"/>
      <c r="B797" s="957"/>
      <c r="C797" s="958"/>
      <c r="D797" s="971"/>
      <c r="E797" s="825"/>
      <c r="F797" s="825"/>
      <c r="G797" s="959"/>
      <c r="H797" s="960"/>
      <c r="I797" s="967"/>
      <c r="J797" s="532"/>
      <c r="K797" s="532"/>
      <c r="L797" s="532"/>
      <c r="M797" s="532"/>
      <c r="N797" s="532"/>
      <c r="O797" s="532"/>
      <c r="P797" s="532"/>
      <c r="Q797" s="532"/>
      <c r="R797" s="532"/>
      <c r="S797" s="532"/>
      <c r="T797" s="532"/>
      <c r="U797" s="532"/>
      <c r="V797" s="532"/>
      <c r="W797" s="532"/>
      <c r="X797" s="532"/>
      <c r="Y797" s="532"/>
      <c r="Z797" s="532"/>
    </row>
    <row r="798" ht="19.5" customHeight="1">
      <c r="A798" s="970"/>
      <c r="B798" s="957"/>
      <c r="C798" s="958"/>
      <c r="D798" s="971"/>
      <c r="E798" s="825"/>
      <c r="F798" s="825"/>
      <c r="G798" s="959"/>
      <c r="H798" s="960"/>
      <c r="I798" s="967"/>
      <c r="J798" s="532"/>
      <c r="K798" s="532"/>
      <c r="L798" s="532"/>
      <c r="M798" s="532"/>
      <c r="N798" s="532"/>
      <c r="O798" s="532"/>
      <c r="P798" s="532"/>
      <c r="Q798" s="532"/>
      <c r="R798" s="532"/>
      <c r="S798" s="532"/>
      <c r="T798" s="532"/>
      <c r="U798" s="532"/>
      <c r="V798" s="532"/>
      <c r="W798" s="532"/>
      <c r="X798" s="532"/>
      <c r="Y798" s="532"/>
      <c r="Z798" s="532"/>
    </row>
    <row r="799" ht="19.5" customHeight="1">
      <c r="A799" s="970"/>
      <c r="B799" s="957"/>
      <c r="C799" s="958"/>
      <c r="D799" s="971"/>
      <c r="E799" s="825"/>
      <c r="F799" s="825"/>
      <c r="G799" s="959"/>
      <c r="H799" s="960"/>
      <c r="I799" s="967"/>
      <c r="J799" s="532"/>
      <c r="K799" s="532"/>
      <c r="L799" s="532"/>
      <c r="M799" s="532"/>
      <c r="N799" s="532"/>
      <c r="O799" s="532"/>
      <c r="P799" s="532"/>
      <c r="Q799" s="532"/>
      <c r="R799" s="532"/>
      <c r="S799" s="532"/>
      <c r="T799" s="532"/>
      <c r="U799" s="532"/>
      <c r="V799" s="532"/>
      <c r="W799" s="532"/>
      <c r="X799" s="532"/>
      <c r="Y799" s="532"/>
      <c r="Z799" s="532"/>
    </row>
    <row r="800" ht="19.5" customHeight="1">
      <c r="A800" s="970"/>
      <c r="B800" s="957"/>
      <c r="C800" s="958"/>
      <c r="D800" s="971"/>
      <c r="E800" s="825"/>
      <c r="F800" s="825"/>
      <c r="G800" s="959"/>
      <c r="H800" s="960"/>
      <c r="I800" s="967"/>
      <c r="J800" s="532"/>
      <c r="K800" s="532"/>
      <c r="L800" s="532"/>
      <c r="M800" s="532"/>
      <c r="N800" s="532"/>
      <c r="O800" s="532"/>
      <c r="P800" s="532"/>
      <c r="Q800" s="532"/>
      <c r="R800" s="532"/>
      <c r="S800" s="532"/>
      <c r="T800" s="532"/>
      <c r="U800" s="532"/>
      <c r="V800" s="532"/>
      <c r="W800" s="532"/>
      <c r="X800" s="532"/>
      <c r="Y800" s="532"/>
      <c r="Z800" s="532"/>
    </row>
    <row r="801" ht="19.5" customHeight="1">
      <c r="A801" s="970"/>
      <c r="B801" s="957"/>
      <c r="C801" s="958"/>
      <c r="D801" s="971"/>
      <c r="E801" s="825"/>
      <c r="F801" s="825"/>
      <c r="G801" s="959"/>
      <c r="H801" s="960"/>
      <c r="I801" s="967"/>
      <c r="J801" s="532"/>
      <c r="K801" s="532"/>
      <c r="L801" s="532"/>
      <c r="M801" s="532"/>
      <c r="N801" s="532"/>
      <c r="O801" s="532"/>
      <c r="P801" s="532"/>
      <c r="Q801" s="532"/>
      <c r="R801" s="532"/>
      <c r="S801" s="532"/>
      <c r="T801" s="532"/>
      <c r="U801" s="532"/>
      <c r="V801" s="532"/>
      <c r="W801" s="532"/>
      <c r="X801" s="532"/>
      <c r="Y801" s="532"/>
      <c r="Z801" s="532"/>
    </row>
    <row r="802" ht="19.5" customHeight="1">
      <c r="A802" s="970"/>
      <c r="B802" s="957"/>
      <c r="C802" s="958"/>
      <c r="D802" s="971"/>
      <c r="E802" s="825"/>
      <c r="F802" s="825"/>
      <c r="G802" s="959"/>
      <c r="H802" s="960"/>
      <c r="I802" s="967"/>
      <c r="J802" s="532"/>
      <c r="K802" s="532"/>
      <c r="L802" s="532"/>
      <c r="M802" s="532"/>
      <c r="N802" s="532"/>
      <c r="O802" s="532"/>
      <c r="P802" s="532"/>
      <c r="Q802" s="532"/>
      <c r="R802" s="532"/>
      <c r="S802" s="532"/>
      <c r="T802" s="532"/>
      <c r="U802" s="532"/>
      <c r="V802" s="532"/>
      <c r="W802" s="532"/>
      <c r="X802" s="532"/>
      <c r="Y802" s="532"/>
      <c r="Z802" s="532"/>
    </row>
    <row r="803" ht="19.5" customHeight="1">
      <c r="A803" s="970"/>
      <c r="B803" s="957"/>
      <c r="C803" s="958"/>
      <c r="D803" s="971"/>
      <c r="E803" s="825"/>
      <c r="F803" s="825"/>
      <c r="G803" s="959"/>
      <c r="H803" s="960"/>
      <c r="I803" s="967"/>
      <c r="J803" s="532"/>
      <c r="K803" s="532"/>
      <c r="L803" s="532"/>
      <c r="M803" s="532"/>
      <c r="N803" s="532"/>
      <c r="O803" s="532"/>
      <c r="P803" s="532"/>
      <c r="Q803" s="532"/>
      <c r="R803" s="532"/>
      <c r="S803" s="532"/>
      <c r="T803" s="532"/>
      <c r="U803" s="532"/>
      <c r="V803" s="532"/>
      <c r="W803" s="532"/>
      <c r="X803" s="532"/>
      <c r="Y803" s="532"/>
      <c r="Z803" s="532"/>
    </row>
    <row r="804" ht="19.5" customHeight="1">
      <c r="A804" s="970"/>
      <c r="B804" s="957"/>
      <c r="C804" s="958"/>
      <c r="D804" s="971"/>
      <c r="E804" s="825"/>
      <c r="F804" s="825"/>
      <c r="G804" s="959"/>
      <c r="H804" s="960"/>
      <c r="I804" s="967"/>
      <c r="J804" s="532"/>
      <c r="K804" s="532"/>
      <c r="L804" s="532"/>
      <c r="M804" s="532"/>
      <c r="N804" s="532"/>
      <c r="O804" s="532"/>
      <c r="P804" s="532"/>
      <c r="Q804" s="532"/>
      <c r="R804" s="532"/>
      <c r="S804" s="532"/>
      <c r="T804" s="532"/>
      <c r="U804" s="532"/>
      <c r="V804" s="532"/>
      <c r="W804" s="532"/>
      <c r="X804" s="532"/>
      <c r="Y804" s="532"/>
      <c r="Z804" s="532"/>
    </row>
    <row r="805" ht="19.5" customHeight="1">
      <c r="A805" s="970"/>
      <c r="B805" s="957"/>
      <c r="C805" s="958"/>
      <c r="D805" s="971"/>
      <c r="E805" s="825"/>
      <c r="F805" s="825"/>
      <c r="G805" s="959"/>
      <c r="H805" s="960"/>
      <c r="I805" s="967"/>
      <c r="J805" s="532"/>
      <c r="K805" s="532"/>
      <c r="L805" s="532"/>
      <c r="M805" s="532"/>
      <c r="N805" s="532"/>
      <c r="O805" s="532"/>
      <c r="P805" s="532"/>
      <c r="Q805" s="532"/>
      <c r="R805" s="532"/>
      <c r="S805" s="532"/>
      <c r="T805" s="532"/>
      <c r="U805" s="532"/>
      <c r="V805" s="532"/>
      <c r="W805" s="532"/>
      <c r="X805" s="532"/>
      <c r="Y805" s="532"/>
      <c r="Z805" s="532"/>
    </row>
    <row r="806" ht="19.5" customHeight="1">
      <c r="A806" s="970"/>
      <c r="B806" s="957"/>
      <c r="C806" s="958"/>
      <c r="D806" s="971"/>
      <c r="E806" s="825"/>
      <c r="F806" s="825"/>
      <c r="G806" s="959"/>
      <c r="H806" s="960"/>
      <c r="I806" s="967"/>
      <c r="J806" s="532"/>
      <c r="K806" s="532"/>
      <c r="L806" s="532"/>
      <c r="M806" s="532"/>
      <c r="N806" s="532"/>
      <c r="O806" s="532"/>
      <c r="P806" s="532"/>
      <c r="Q806" s="532"/>
      <c r="R806" s="532"/>
      <c r="S806" s="532"/>
      <c r="T806" s="532"/>
      <c r="U806" s="532"/>
      <c r="V806" s="532"/>
      <c r="W806" s="532"/>
      <c r="X806" s="532"/>
      <c r="Y806" s="532"/>
      <c r="Z806" s="532"/>
    </row>
    <row r="807" ht="19.5" customHeight="1">
      <c r="A807" s="970"/>
      <c r="B807" s="957"/>
      <c r="C807" s="958"/>
      <c r="D807" s="971"/>
      <c r="E807" s="825"/>
      <c r="F807" s="825"/>
      <c r="G807" s="959"/>
      <c r="H807" s="960"/>
      <c r="I807" s="967"/>
      <c r="J807" s="532"/>
      <c r="K807" s="532"/>
      <c r="L807" s="532"/>
      <c r="M807" s="532"/>
      <c r="N807" s="532"/>
      <c r="O807" s="532"/>
      <c r="P807" s="532"/>
      <c r="Q807" s="532"/>
      <c r="R807" s="532"/>
      <c r="S807" s="532"/>
      <c r="T807" s="532"/>
      <c r="U807" s="532"/>
      <c r="V807" s="532"/>
      <c r="W807" s="532"/>
      <c r="X807" s="532"/>
      <c r="Y807" s="532"/>
      <c r="Z807" s="532"/>
    </row>
    <row r="808" ht="19.5" customHeight="1">
      <c r="A808" s="970"/>
      <c r="B808" s="957"/>
      <c r="C808" s="958"/>
      <c r="D808" s="971"/>
      <c r="E808" s="825"/>
      <c r="F808" s="825"/>
      <c r="G808" s="959"/>
      <c r="H808" s="960"/>
      <c r="I808" s="967"/>
      <c r="J808" s="532"/>
      <c r="K808" s="532"/>
      <c r="L808" s="532"/>
      <c r="M808" s="532"/>
      <c r="N808" s="532"/>
      <c r="O808" s="532"/>
      <c r="P808" s="532"/>
      <c r="Q808" s="532"/>
      <c r="R808" s="532"/>
      <c r="S808" s="532"/>
      <c r="T808" s="532"/>
      <c r="U808" s="532"/>
      <c r="V808" s="532"/>
      <c r="W808" s="532"/>
      <c r="X808" s="532"/>
      <c r="Y808" s="532"/>
      <c r="Z808" s="532"/>
    </row>
    <row r="809" ht="19.5" customHeight="1">
      <c r="A809" s="970"/>
      <c r="B809" s="957"/>
      <c r="C809" s="958"/>
      <c r="D809" s="971"/>
      <c r="E809" s="825"/>
      <c r="F809" s="825"/>
      <c r="G809" s="959"/>
      <c r="H809" s="960"/>
      <c r="I809" s="967"/>
      <c r="J809" s="532"/>
      <c r="K809" s="532"/>
      <c r="L809" s="532"/>
      <c r="M809" s="532"/>
      <c r="N809" s="532"/>
      <c r="O809" s="532"/>
      <c r="P809" s="532"/>
      <c r="Q809" s="532"/>
      <c r="R809" s="532"/>
      <c r="S809" s="532"/>
      <c r="T809" s="532"/>
      <c r="U809" s="532"/>
      <c r="V809" s="532"/>
      <c r="W809" s="532"/>
      <c r="X809" s="532"/>
      <c r="Y809" s="532"/>
      <c r="Z809" s="532"/>
    </row>
    <row r="810" ht="19.5" customHeight="1">
      <c r="A810" s="970"/>
      <c r="B810" s="957"/>
      <c r="C810" s="958"/>
      <c r="D810" s="971"/>
      <c r="E810" s="825"/>
      <c r="F810" s="825"/>
      <c r="G810" s="959"/>
      <c r="H810" s="960"/>
      <c r="I810" s="967"/>
      <c r="J810" s="532"/>
      <c r="K810" s="532"/>
      <c r="L810" s="532"/>
      <c r="M810" s="532"/>
      <c r="N810" s="532"/>
      <c r="O810" s="532"/>
      <c r="P810" s="532"/>
      <c r="Q810" s="532"/>
      <c r="R810" s="532"/>
      <c r="S810" s="532"/>
      <c r="T810" s="532"/>
      <c r="U810" s="532"/>
      <c r="V810" s="532"/>
      <c r="W810" s="532"/>
      <c r="X810" s="532"/>
      <c r="Y810" s="532"/>
      <c r="Z810" s="532"/>
    </row>
    <row r="811" ht="19.5" customHeight="1">
      <c r="A811" s="970"/>
      <c r="B811" s="957"/>
      <c r="C811" s="958"/>
      <c r="D811" s="971"/>
      <c r="E811" s="825"/>
      <c r="F811" s="825"/>
      <c r="G811" s="959"/>
      <c r="H811" s="960"/>
      <c r="I811" s="967"/>
      <c r="J811" s="532"/>
      <c r="K811" s="532"/>
      <c r="L811" s="532"/>
      <c r="M811" s="532"/>
      <c r="N811" s="532"/>
      <c r="O811" s="532"/>
      <c r="P811" s="532"/>
      <c r="Q811" s="532"/>
      <c r="R811" s="532"/>
      <c r="S811" s="532"/>
      <c r="T811" s="532"/>
      <c r="U811" s="532"/>
      <c r="V811" s="532"/>
      <c r="W811" s="532"/>
      <c r="X811" s="532"/>
      <c r="Y811" s="532"/>
      <c r="Z811" s="532"/>
    </row>
    <row r="812" ht="19.5" customHeight="1">
      <c r="A812" s="970"/>
      <c r="B812" s="957"/>
      <c r="C812" s="958"/>
      <c r="D812" s="971"/>
      <c r="E812" s="825"/>
      <c r="F812" s="825"/>
      <c r="G812" s="959"/>
      <c r="H812" s="960"/>
      <c r="I812" s="967"/>
      <c r="J812" s="532"/>
      <c r="K812" s="532"/>
      <c r="L812" s="532"/>
      <c r="M812" s="532"/>
      <c r="N812" s="532"/>
      <c r="O812" s="532"/>
      <c r="P812" s="532"/>
      <c r="Q812" s="532"/>
      <c r="R812" s="532"/>
      <c r="S812" s="532"/>
      <c r="T812" s="532"/>
      <c r="U812" s="532"/>
      <c r="V812" s="532"/>
      <c r="W812" s="532"/>
      <c r="X812" s="532"/>
      <c r="Y812" s="532"/>
      <c r="Z812" s="532"/>
    </row>
    <row r="813" ht="19.5" customHeight="1">
      <c r="A813" s="970"/>
      <c r="B813" s="957"/>
      <c r="C813" s="958"/>
      <c r="D813" s="971"/>
      <c r="E813" s="825"/>
      <c r="F813" s="825"/>
      <c r="G813" s="959"/>
      <c r="H813" s="960"/>
      <c r="I813" s="967"/>
      <c r="J813" s="532"/>
      <c r="K813" s="532"/>
      <c r="L813" s="532"/>
      <c r="M813" s="532"/>
      <c r="N813" s="532"/>
      <c r="O813" s="532"/>
      <c r="P813" s="532"/>
      <c r="Q813" s="532"/>
      <c r="R813" s="532"/>
      <c r="S813" s="532"/>
      <c r="T813" s="532"/>
      <c r="U813" s="532"/>
      <c r="V813" s="532"/>
      <c r="W813" s="532"/>
      <c r="X813" s="532"/>
      <c r="Y813" s="532"/>
      <c r="Z813" s="532"/>
    </row>
    <row r="814" ht="19.5" customHeight="1">
      <c r="A814" s="970"/>
      <c r="B814" s="957"/>
      <c r="C814" s="958"/>
      <c r="D814" s="971"/>
      <c r="E814" s="825"/>
      <c r="F814" s="825"/>
      <c r="G814" s="959"/>
      <c r="H814" s="960"/>
      <c r="I814" s="967"/>
      <c r="J814" s="532"/>
      <c r="K814" s="532"/>
      <c r="L814" s="532"/>
      <c r="M814" s="532"/>
      <c r="N814" s="532"/>
      <c r="O814" s="532"/>
      <c r="P814" s="532"/>
      <c r="Q814" s="532"/>
      <c r="R814" s="532"/>
      <c r="S814" s="532"/>
      <c r="T814" s="532"/>
      <c r="U814" s="532"/>
      <c r="V814" s="532"/>
      <c r="W814" s="532"/>
      <c r="X814" s="532"/>
      <c r="Y814" s="532"/>
      <c r="Z814" s="532"/>
    </row>
    <row r="815" ht="19.5" customHeight="1">
      <c r="A815" s="970"/>
      <c r="B815" s="957"/>
      <c r="C815" s="958"/>
      <c r="D815" s="971"/>
      <c r="E815" s="825"/>
      <c r="F815" s="825"/>
      <c r="G815" s="959"/>
      <c r="H815" s="960"/>
      <c r="I815" s="967"/>
      <c r="J815" s="532"/>
      <c r="K815" s="532"/>
      <c r="L815" s="532"/>
      <c r="M815" s="532"/>
      <c r="N815" s="532"/>
      <c r="O815" s="532"/>
      <c r="P815" s="532"/>
      <c r="Q815" s="532"/>
      <c r="R815" s="532"/>
      <c r="S815" s="532"/>
      <c r="T815" s="532"/>
      <c r="U815" s="532"/>
      <c r="V815" s="532"/>
      <c r="W815" s="532"/>
      <c r="X815" s="532"/>
      <c r="Y815" s="532"/>
      <c r="Z815" s="532"/>
    </row>
    <row r="816" ht="19.5" customHeight="1">
      <c r="A816" s="970"/>
      <c r="B816" s="957"/>
      <c r="C816" s="958"/>
      <c r="D816" s="971"/>
      <c r="E816" s="825"/>
      <c r="F816" s="825"/>
      <c r="G816" s="959"/>
      <c r="H816" s="960"/>
      <c r="I816" s="967"/>
      <c r="J816" s="532"/>
      <c r="K816" s="532"/>
      <c r="L816" s="532"/>
      <c r="M816" s="532"/>
      <c r="N816" s="532"/>
      <c r="O816" s="532"/>
      <c r="P816" s="532"/>
      <c r="Q816" s="532"/>
      <c r="R816" s="532"/>
      <c r="S816" s="532"/>
      <c r="T816" s="532"/>
      <c r="U816" s="532"/>
      <c r="V816" s="532"/>
      <c r="W816" s="532"/>
      <c r="X816" s="532"/>
      <c r="Y816" s="532"/>
      <c r="Z816" s="532"/>
    </row>
    <row r="817" ht="19.5" customHeight="1">
      <c r="A817" s="970"/>
      <c r="B817" s="957"/>
      <c r="C817" s="958"/>
      <c r="D817" s="971"/>
      <c r="E817" s="825"/>
      <c r="F817" s="825"/>
      <c r="G817" s="959"/>
      <c r="H817" s="960"/>
      <c r="I817" s="967"/>
      <c r="J817" s="532"/>
      <c r="K817" s="532"/>
      <c r="L817" s="532"/>
      <c r="M817" s="532"/>
      <c r="N817" s="532"/>
      <c r="O817" s="532"/>
      <c r="P817" s="532"/>
      <c r="Q817" s="532"/>
      <c r="R817" s="532"/>
      <c r="S817" s="532"/>
      <c r="T817" s="532"/>
      <c r="U817" s="532"/>
      <c r="V817" s="532"/>
      <c r="W817" s="532"/>
      <c r="X817" s="532"/>
      <c r="Y817" s="532"/>
      <c r="Z817" s="532"/>
    </row>
    <row r="818" ht="19.5" customHeight="1">
      <c r="A818" s="970"/>
      <c r="B818" s="957"/>
      <c r="C818" s="958"/>
      <c r="D818" s="971"/>
      <c r="E818" s="825"/>
      <c r="F818" s="825"/>
      <c r="G818" s="959"/>
      <c r="H818" s="960"/>
      <c r="I818" s="967"/>
      <c r="J818" s="532"/>
      <c r="K818" s="532"/>
      <c r="L818" s="532"/>
      <c r="M818" s="532"/>
      <c r="N818" s="532"/>
      <c r="O818" s="532"/>
      <c r="P818" s="532"/>
      <c r="Q818" s="532"/>
      <c r="R818" s="532"/>
      <c r="S818" s="532"/>
      <c r="T818" s="532"/>
      <c r="U818" s="532"/>
      <c r="V818" s="532"/>
      <c r="W818" s="532"/>
      <c r="X818" s="532"/>
      <c r="Y818" s="532"/>
      <c r="Z818" s="532"/>
    </row>
    <row r="819" ht="19.5" customHeight="1">
      <c r="A819" s="970"/>
      <c r="B819" s="957"/>
      <c r="C819" s="958"/>
      <c r="D819" s="971"/>
      <c r="E819" s="825"/>
      <c r="F819" s="825"/>
      <c r="G819" s="959"/>
      <c r="H819" s="960"/>
      <c r="I819" s="967"/>
      <c r="J819" s="532"/>
      <c r="K819" s="532"/>
      <c r="L819" s="532"/>
      <c r="M819" s="532"/>
      <c r="N819" s="532"/>
      <c r="O819" s="532"/>
      <c r="P819" s="532"/>
      <c r="Q819" s="532"/>
      <c r="R819" s="532"/>
      <c r="S819" s="532"/>
      <c r="T819" s="532"/>
      <c r="U819" s="532"/>
      <c r="V819" s="532"/>
      <c r="W819" s="532"/>
      <c r="X819" s="532"/>
      <c r="Y819" s="532"/>
      <c r="Z819" s="532"/>
    </row>
    <row r="820" ht="19.5" customHeight="1">
      <c r="A820" s="970"/>
      <c r="B820" s="957"/>
      <c r="C820" s="958"/>
      <c r="D820" s="971"/>
      <c r="E820" s="825"/>
      <c r="F820" s="825"/>
      <c r="G820" s="959"/>
      <c r="H820" s="960"/>
      <c r="I820" s="967"/>
      <c r="J820" s="532"/>
      <c r="K820" s="532"/>
      <c r="L820" s="532"/>
      <c r="M820" s="532"/>
      <c r="N820" s="532"/>
      <c r="O820" s="532"/>
      <c r="P820" s="532"/>
      <c r="Q820" s="532"/>
      <c r="R820" s="532"/>
      <c r="S820" s="532"/>
      <c r="T820" s="532"/>
      <c r="U820" s="532"/>
      <c r="V820" s="532"/>
      <c r="W820" s="532"/>
      <c r="X820" s="532"/>
      <c r="Y820" s="532"/>
      <c r="Z820" s="532"/>
    </row>
    <row r="821" ht="19.5" customHeight="1">
      <c r="A821" s="970"/>
      <c r="B821" s="957"/>
      <c r="C821" s="958"/>
      <c r="D821" s="971"/>
      <c r="E821" s="825"/>
      <c r="F821" s="825"/>
      <c r="G821" s="959"/>
      <c r="H821" s="960"/>
      <c r="I821" s="967"/>
      <c r="J821" s="532"/>
      <c r="K821" s="532"/>
      <c r="L821" s="532"/>
      <c r="M821" s="532"/>
      <c r="N821" s="532"/>
      <c r="O821" s="532"/>
      <c r="P821" s="532"/>
      <c r="Q821" s="532"/>
      <c r="R821" s="532"/>
      <c r="S821" s="532"/>
      <c r="T821" s="532"/>
      <c r="U821" s="532"/>
      <c r="V821" s="532"/>
      <c r="W821" s="532"/>
      <c r="X821" s="532"/>
      <c r="Y821" s="532"/>
      <c r="Z821" s="532"/>
    </row>
    <row r="822" ht="19.5" customHeight="1">
      <c r="A822" s="970"/>
      <c r="B822" s="957"/>
      <c r="C822" s="958"/>
      <c r="D822" s="971"/>
      <c r="E822" s="825"/>
      <c r="F822" s="825"/>
      <c r="G822" s="959"/>
      <c r="H822" s="960"/>
      <c r="I822" s="967"/>
      <c r="J822" s="532"/>
      <c r="K822" s="532"/>
      <c r="L822" s="532"/>
      <c r="M822" s="532"/>
      <c r="N822" s="532"/>
      <c r="O822" s="532"/>
      <c r="P822" s="532"/>
      <c r="Q822" s="532"/>
      <c r="R822" s="532"/>
      <c r="S822" s="532"/>
      <c r="T822" s="532"/>
      <c r="U822" s="532"/>
      <c r="V822" s="532"/>
      <c r="W822" s="532"/>
      <c r="X822" s="532"/>
      <c r="Y822" s="532"/>
      <c r="Z822" s="532"/>
    </row>
    <row r="823" ht="19.5" customHeight="1">
      <c r="A823" s="970"/>
      <c r="B823" s="957"/>
      <c r="C823" s="958"/>
      <c r="D823" s="971"/>
      <c r="E823" s="825"/>
      <c r="F823" s="825"/>
      <c r="G823" s="959"/>
      <c r="H823" s="960"/>
      <c r="I823" s="967"/>
      <c r="J823" s="532"/>
      <c r="K823" s="532"/>
      <c r="L823" s="532"/>
      <c r="M823" s="532"/>
      <c r="N823" s="532"/>
      <c r="O823" s="532"/>
      <c r="P823" s="532"/>
      <c r="Q823" s="532"/>
      <c r="R823" s="532"/>
      <c r="S823" s="532"/>
      <c r="T823" s="532"/>
      <c r="U823" s="532"/>
      <c r="V823" s="532"/>
      <c r="W823" s="532"/>
      <c r="X823" s="532"/>
      <c r="Y823" s="532"/>
      <c r="Z823" s="532"/>
    </row>
    <row r="824" ht="19.5" customHeight="1">
      <c r="A824" s="970"/>
      <c r="B824" s="957"/>
      <c r="C824" s="958"/>
      <c r="D824" s="971"/>
      <c r="E824" s="825"/>
      <c r="F824" s="825"/>
      <c r="G824" s="959"/>
      <c r="H824" s="960"/>
      <c r="I824" s="967"/>
      <c r="J824" s="532"/>
      <c r="K824" s="532"/>
      <c r="L824" s="532"/>
      <c r="M824" s="532"/>
      <c r="N824" s="532"/>
      <c r="O824" s="532"/>
      <c r="P824" s="532"/>
      <c r="Q824" s="532"/>
      <c r="R824" s="532"/>
      <c r="S824" s="532"/>
      <c r="T824" s="532"/>
      <c r="U824" s="532"/>
      <c r="V824" s="532"/>
      <c r="W824" s="532"/>
      <c r="X824" s="532"/>
      <c r="Y824" s="532"/>
      <c r="Z824" s="532"/>
    </row>
    <row r="825" ht="19.5" customHeight="1">
      <c r="A825" s="970"/>
      <c r="B825" s="957"/>
      <c r="C825" s="958"/>
      <c r="D825" s="971"/>
      <c r="E825" s="825"/>
      <c r="F825" s="825"/>
      <c r="G825" s="959"/>
      <c r="H825" s="960"/>
      <c r="I825" s="967"/>
      <c r="J825" s="532"/>
      <c r="K825" s="532"/>
      <c r="L825" s="532"/>
      <c r="M825" s="532"/>
      <c r="N825" s="532"/>
      <c r="O825" s="532"/>
      <c r="P825" s="532"/>
      <c r="Q825" s="532"/>
      <c r="R825" s="532"/>
      <c r="S825" s="532"/>
      <c r="T825" s="532"/>
      <c r="U825" s="532"/>
      <c r="V825" s="532"/>
      <c r="W825" s="532"/>
      <c r="X825" s="532"/>
      <c r="Y825" s="532"/>
      <c r="Z825" s="532"/>
    </row>
    <row r="826" ht="19.5" customHeight="1">
      <c r="A826" s="970"/>
      <c r="B826" s="957"/>
      <c r="C826" s="958"/>
      <c r="D826" s="971"/>
      <c r="E826" s="825"/>
      <c r="F826" s="825"/>
      <c r="G826" s="959"/>
      <c r="H826" s="960"/>
      <c r="I826" s="967"/>
      <c r="J826" s="532"/>
      <c r="K826" s="532"/>
      <c r="L826" s="532"/>
      <c r="M826" s="532"/>
      <c r="N826" s="532"/>
      <c r="O826" s="532"/>
      <c r="P826" s="532"/>
      <c r="Q826" s="532"/>
      <c r="R826" s="532"/>
      <c r="S826" s="532"/>
      <c r="T826" s="532"/>
      <c r="U826" s="532"/>
      <c r="V826" s="532"/>
      <c r="W826" s="532"/>
      <c r="X826" s="532"/>
      <c r="Y826" s="532"/>
      <c r="Z826" s="532"/>
    </row>
    <row r="827" ht="19.5" customHeight="1">
      <c r="A827" s="970"/>
      <c r="B827" s="957"/>
      <c r="C827" s="958"/>
      <c r="D827" s="971"/>
      <c r="E827" s="825"/>
      <c r="F827" s="825"/>
      <c r="G827" s="959"/>
      <c r="H827" s="960"/>
      <c r="I827" s="967"/>
      <c r="J827" s="532"/>
      <c r="K827" s="532"/>
      <c r="L827" s="532"/>
      <c r="M827" s="532"/>
      <c r="N827" s="532"/>
      <c r="O827" s="532"/>
      <c r="P827" s="532"/>
      <c r="Q827" s="532"/>
      <c r="R827" s="532"/>
      <c r="S827" s="532"/>
      <c r="T827" s="532"/>
      <c r="U827" s="532"/>
      <c r="V827" s="532"/>
      <c r="W827" s="532"/>
      <c r="X827" s="532"/>
      <c r="Y827" s="532"/>
      <c r="Z827" s="532"/>
    </row>
    <row r="828" ht="19.5" customHeight="1">
      <c r="A828" s="970"/>
      <c r="B828" s="957"/>
      <c r="C828" s="958"/>
      <c r="D828" s="971"/>
      <c r="E828" s="825"/>
      <c r="F828" s="825"/>
      <c r="G828" s="959"/>
      <c r="H828" s="960"/>
      <c r="I828" s="967"/>
      <c r="J828" s="532"/>
      <c r="K828" s="532"/>
      <c r="L828" s="532"/>
      <c r="M828" s="532"/>
      <c r="N828" s="532"/>
      <c r="O828" s="532"/>
      <c r="P828" s="532"/>
      <c r="Q828" s="532"/>
      <c r="R828" s="532"/>
      <c r="S828" s="532"/>
      <c r="T828" s="532"/>
      <c r="U828" s="532"/>
      <c r="V828" s="532"/>
      <c r="W828" s="532"/>
      <c r="X828" s="532"/>
      <c r="Y828" s="532"/>
      <c r="Z828" s="532"/>
    </row>
    <row r="829" ht="19.5" customHeight="1">
      <c r="A829" s="970"/>
      <c r="B829" s="957"/>
      <c r="C829" s="958"/>
      <c r="D829" s="971"/>
      <c r="E829" s="825"/>
      <c r="F829" s="825"/>
      <c r="G829" s="959"/>
      <c r="H829" s="960"/>
      <c r="I829" s="967"/>
      <c r="J829" s="532"/>
      <c r="K829" s="532"/>
      <c r="L829" s="532"/>
      <c r="M829" s="532"/>
      <c r="N829" s="532"/>
      <c r="O829" s="532"/>
      <c r="P829" s="532"/>
      <c r="Q829" s="532"/>
      <c r="R829" s="532"/>
      <c r="S829" s="532"/>
      <c r="T829" s="532"/>
      <c r="U829" s="532"/>
      <c r="V829" s="532"/>
      <c r="W829" s="532"/>
      <c r="X829" s="532"/>
      <c r="Y829" s="532"/>
      <c r="Z829" s="532"/>
    </row>
    <row r="830" ht="19.5" customHeight="1">
      <c r="A830" s="970"/>
      <c r="B830" s="957"/>
      <c r="C830" s="958"/>
      <c r="D830" s="971"/>
      <c r="E830" s="825"/>
      <c r="F830" s="825"/>
      <c r="G830" s="959"/>
      <c r="H830" s="960"/>
      <c r="I830" s="967"/>
      <c r="J830" s="532"/>
      <c r="K830" s="532"/>
      <c r="L830" s="532"/>
      <c r="M830" s="532"/>
      <c r="N830" s="532"/>
      <c r="O830" s="532"/>
      <c r="P830" s="532"/>
      <c r="Q830" s="532"/>
      <c r="R830" s="532"/>
      <c r="S830" s="532"/>
      <c r="T830" s="532"/>
      <c r="U830" s="532"/>
      <c r="V830" s="532"/>
      <c r="W830" s="532"/>
      <c r="X830" s="532"/>
      <c r="Y830" s="532"/>
      <c r="Z830" s="532"/>
    </row>
    <row r="831" ht="19.5" customHeight="1">
      <c r="A831" s="970"/>
      <c r="B831" s="957"/>
      <c r="C831" s="958"/>
      <c r="D831" s="971"/>
      <c r="E831" s="825"/>
      <c r="F831" s="825"/>
      <c r="G831" s="959"/>
      <c r="H831" s="960"/>
      <c r="I831" s="967"/>
      <c r="J831" s="532"/>
      <c r="K831" s="532"/>
      <c r="L831" s="532"/>
      <c r="M831" s="532"/>
      <c r="N831" s="532"/>
      <c r="O831" s="532"/>
      <c r="P831" s="532"/>
      <c r="Q831" s="532"/>
      <c r="R831" s="532"/>
      <c r="S831" s="532"/>
      <c r="T831" s="532"/>
      <c r="U831" s="532"/>
      <c r="V831" s="532"/>
      <c r="W831" s="532"/>
      <c r="X831" s="532"/>
      <c r="Y831" s="532"/>
      <c r="Z831" s="532"/>
    </row>
    <row r="832" ht="19.5" customHeight="1">
      <c r="A832" s="970"/>
      <c r="B832" s="957"/>
      <c r="C832" s="958"/>
      <c r="D832" s="971"/>
      <c r="E832" s="825"/>
      <c r="F832" s="825"/>
      <c r="G832" s="959"/>
      <c r="H832" s="960"/>
      <c r="I832" s="967"/>
      <c r="J832" s="532"/>
      <c r="K832" s="532"/>
      <c r="L832" s="532"/>
      <c r="M832" s="532"/>
      <c r="N832" s="532"/>
      <c r="O832" s="532"/>
      <c r="P832" s="532"/>
      <c r="Q832" s="532"/>
      <c r="R832" s="532"/>
      <c r="S832" s="532"/>
      <c r="T832" s="532"/>
      <c r="U832" s="532"/>
      <c r="V832" s="532"/>
      <c r="W832" s="532"/>
      <c r="X832" s="532"/>
      <c r="Y832" s="532"/>
      <c r="Z832" s="532"/>
    </row>
    <row r="833" ht="19.5" customHeight="1">
      <c r="A833" s="970"/>
      <c r="B833" s="957"/>
      <c r="C833" s="958"/>
      <c r="D833" s="971"/>
      <c r="E833" s="825"/>
      <c r="F833" s="825"/>
      <c r="G833" s="959"/>
      <c r="H833" s="960"/>
      <c r="I833" s="967"/>
      <c r="J833" s="532"/>
      <c r="K833" s="532"/>
      <c r="L833" s="532"/>
      <c r="M833" s="532"/>
      <c r="N833" s="532"/>
      <c r="O833" s="532"/>
      <c r="P833" s="532"/>
      <c r="Q833" s="532"/>
      <c r="R833" s="532"/>
      <c r="S833" s="532"/>
      <c r="T833" s="532"/>
      <c r="U833" s="532"/>
      <c r="V833" s="532"/>
      <c r="W833" s="532"/>
      <c r="X833" s="532"/>
      <c r="Y833" s="532"/>
      <c r="Z833" s="532"/>
    </row>
    <row r="834" ht="19.5" customHeight="1">
      <c r="A834" s="970"/>
      <c r="B834" s="957"/>
      <c r="C834" s="958"/>
      <c r="D834" s="971"/>
      <c r="E834" s="825"/>
      <c r="F834" s="825"/>
      <c r="G834" s="959"/>
      <c r="H834" s="960"/>
      <c r="I834" s="967"/>
      <c r="J834" s="532"/>
      <c r="K834" s="532"/>
      <c r="L834" s="532"/>
      <c r="M834" s="532"/>
      <c r="N834" s="532"/>
      <c r="O834" s="532"/>
      <c r="P834" s="532"/>
      <c r="Q834" s="532"/>
      <c r="R834" s="532"/>
      <c r="S834" s="532"/>
      <c r="T834" s="532"/>
      <c r="U834" s="532"/>
      <c r="V834" s="532"/>
      <c r="W834" s="532"/>
      <c r="X834" s="532"/>
      <c r="Y834" s="532"/>
      <c r="Z834" s="532"/>
    </row>
    <row r="835" ht="19.5" customHeight="1">
      <c r="A835" s="970"/>
      <c r="B835" s="957"/>
      <c r="C835" s="958"/>
      <c r="D835" s="971"/>
      <c r="E835" s="825"/>
      <c r="F835" s="825"/>
      <c r="G835" s="959"/>
      <c r="H835" s="960"/>
      <c r="I835" s="967"/>
      <c r="J835" s="532"/>
      <c r="K835" s="532"/>
      <c r="L835" s="532"/>
      <c r="M835" s="532"/>
      <c r="N835" s="532"/>
      <c r="O835" s="532"/>
      <c r="P835" s="532"/>
      <c r="Q835" s="532"/>
      <c r="R835" s="532"/>
      <c r="S835" s="532"/>
      <c r="T835" s="532"/>
      <c r="U835" s="532"/>
      <c r="V835" s="532"/>
      <c r="W835" s="532"/>
      <c r="X835" s="532"/>
      <c r="Y835" s="532"/>
      <c r="Z835" s="532"/>
    </row>
    <row r="836" ht="19.5" customHeight="1">
      <c r="A836" s="970"/>
      <c r="B836" s="957"/>
      <c r="C836" s="958"/>
      <c r="D836" s="971"/>
      <c r="E836" s="825"/>
      <c r="F836" s="825"/>
      <c r="G836" s="959"/>
      <c r="H836" s="960"/>
      <c r="I836" s="967"/>
      <c r="J836" s="532"/>
      <c r="K836" s="532"/>
      <c r="L836" s="532"/>
      <c r="M836" s="532"/>
      <c r="N836" s="532"/>
      <c r="O836" s="532"/>
      <c r="P836" s="532"/>
      <c r="Q836" s="532"/>
      <c r="R836" s="532"/>
      <c r="S836" s="532"/>
      <c r="T836" s="532"/>
      <c r="U836" s="532"/>
      <c r="V836" s="532"/>
      <c r="W836" s="532"/>
      <c r="X836" s="532"/>
      <c r="Y836" s="532"/>
      <c r="Z836" s="532"/>
    </row>
    <row r="837" ht="19.5" customHeight="1">
      <c r="A837" s="970"/>
      <c r="B837" s="957"/>
      <c r="C837" s="958"/>
      <c r="D837" s="971"/>
      <c r="E837" s="825"/>
      <c r="F837" s="825"/>
      <c r="G837" s="959"/>
      <c r="H837" s="960"/>
      <c r="I837" s="967"/>
      <c r="J837" s="532"/>
      <c r="K837" s="532"/>
      <c r="L837" s="532"/>
      <c r="M837" s="532"/>
      <c r="N837" s="532"/>
      <c r="O837" s="532"/>
      <c r="P837" s="532"/>
      <c r="Q837" s="532"/>
      <c r="R837" s="532"/>
      <c r="S837" s="532"/>
      <c r="T837" s="532"/>
      <c r="U837" s="532"/>
      <c r="V837" s="532"/>
      <c r="W837" s="532"/>
      <c r="X837" s="532"/>
      <c r="Y837" s="532"/>
      <c r="Z837" s="532"/>
    </row>
    <row r="838" ht="19.5" customHeight="1">
      <c r="A838" s="970"/>
      <c r="B838" s="957"/>
      <c r="C838" s="958"/>
      <c r="D838" s="971"/>
      <c r="E838" s="825"/>
      <c r="F838" s="825"/>
      <c r="G838" s="959"/>
      <c r="H838" s="960"/>
      <c r="I838" s="967"/>
      <c r="J838" s="532"/>
      <c r="K838" s="532"/>
      <c r="L838" s="532"/>
      <c r="M838" s="532"/>
      <c r="N838" s="532"/>
      <c r="O838" s="532"/>
      <c r="P838" s="532"/>
      <c r="Q838" s="532"/>
      <c r="R838" s="532"/>
      <c r="S838" s="532"/>
      <c r="T838" s="532"/>
      <c r="U838" s="532"/>
      <c r="V838" s="532"/>
      <c r="W838" s="532"/>
      <c r="X838" s="532"/>
      <c r="Y838" s="532"/>
      <c r="Z838" s="532"/>
    </row>
    <row r="839" ht="19.5" customHeight="1">
      <c r="A839" s="970"/>
      <c r="B839" s="957"/>
      <c r="C839" s="958"/>
      <c r="D839" s="971"/>
      <c r="E839" s="825"/>
      <c r="F839" s="825"/>
      <c r="G839" s="959"/>
      <c r="H839" s="960"/>
      <c r="I839" s="967"/>
      <c r="J839" s="532"/>
      <c r="K839" s="532"/>
      <c r="L839" s="532"/>
      <c r="M839" s="532"/>
      <c r="N839" s="532"/>
      <c r="O839" s="532"/>
      <c r="P839" s="532"/>
      <c r="Q839" s="532"/>
      <c r="R839" s="532"/>
      <c r="S839" s="532"/>
      <c r="T839" s="532"/>
      <c r="U839" s="532"/>
      <c r="V839" s="532"/>
      <c r="W839" s="532"/>
      <c r="X839" s="532"/>
      <c r="Y839" s="532"/>
      <c r="Z839" s="532"/>
    </row>
    <row r="840" ht="19.5" customHeight="1">
      <c r="A840" s="970"/>
      <c r="B840" s="957"/>
      <c r="C840" s="958"/>
      <c r="D840" s="971"/>
      <c r="E840" s="825"/>
      <c r="F840" s="825"/>
      <c r="G840" s="959"/>
      <c r="H840" s="960"/>
      <c r="I840" s="967"/>
      <c r="J840" s="532"/>
      <c r="K840" s="532"/>
      <c r="L840" s="532"/>
      <c r="M840" s="532"/>
      <c r="N840" s="532"/>
      <c r="O840" s="532"/>
      <c r="P840" s="532"/>
      <c r="Q840" s="532"/>
      <c r="R840" s="532"/>
      <c r="S840" s="532"/>
      <c r="T840" s="532"/>
      <c r="U840" s="532"/>
      <c r="V840" s="532"/>
      <c r="W840" s="532"/>
      <c r="X840" s="532"/>
      <c r="Y840" s="532"/>
      <c r="Z840" s="532"/>
    </row>
    <row r="841" ht="19.5" customHeight="1">
      <c r="A841" s="970"/>
      <c r="B841" s="957"/>
      <c r="C841" s="958"/>
      <c r="D841" s="971"/>
      <c r="E841" s="825"/>
      <c r="F841" s="825"/>
      <c r="G841" s="959"/>
      <c r="H841" s="960"/>
      <c r="I841" s="967"/>
      <c r="J841" s="532"/>
      <c r="K841" s="532"/>
      <c r="L841" s="532"/>
      <c r="M841" s="532"/>
      <c r="N841" s="532"/>
      <c r="O841" s="532"/>
      <c r="P841" s="532"/>
      <c r="Q841" s="532"/>
      <c r="R841" s="532"/>
      <c r="S841" s="532"/>
      <c r="T841" s="532"/>
      <c r="U841" s="532"/>
      <c r="V841" s="532"/>
      <c r="W841" s="532"/>
      <c r="X841" s="532"/>
      <c r="Y841" s="532"/>
      <c r="Z841" s="532"/>
    </row>
    <row r="842" ht="19.5" customHeight="1">
      <c r="A842" s="970"/>
      <c r="B842" s="957"/>
      <c r="C842" s="958"/>
      <c r="D842" s="971"/>
      <c r="E842" s="825"/>
      <c r="F842" s="825"/>
      <c r="G842" s="959"/>
      <c r="H842" s="960"/>
      <c r="I842" s="967"/>
      <c r="J842" s="532"/>
      <c r="K842" s="532"/>
      <c r="L842" s="532"/>
      <c r="M842" s="532"/>
      <c r="N842" s="532"/>
      <c r="O842" s="532"/>
      <c r="P842" s="532"/>
      <c r="Q842" s="532"/>
      <c r="R842" s="532"/>
      <c r="S842" s="532"/>
      <c r="T842" s="532"/>
      <c r="U842" s="532"/>
      <c r="V842" s="532"/>
      <c r="W842" s="532"/>
      <c r="X842" s="532"/>
      <c r="Y842" s="532"/>
      <c r="Z842" s="532"/>
    </row>
    <row r="843" ht="19.5" customHeight="1">
      <c r="A843" s="970"/>
      <c r="B843" s="957"/>
      <c r="C843" s="958"/>
      <c r="D843" s="971"/>
      <c r="E843" s="825"/>
      <c r="F843" s="825"/>
      <c r="G843" s="959"/>
      <c r="H843" s="960"/>
      <c r="I843" s="967"/>
      <c r="J843" s="532"/>
      <c r="K843" s="532"/>
      <c r="L843" s="532"/>
      <c r="M843" s="532"/>
      <c r="N843" s="532"/>
      <c r="O843" s="532"/>
      <c r="P843" s="532"/>
      <c r="Q843" s="532"/>
      <c r="R843" s="532"/>
      <c r="S843" s="532"/>
      <c r="T843" s="532"/>
      <c r="U843" s="532"/>
      <c r="V843" s="532"/>
      <c r="W843" s="532"/>
      <c r="X843" s="532"/>
      <c r="Y843" s="532"/>
      <c r="Z843" s="532"/>
    </row>
    <row r="844" ht="19.5" customHeight="1">
      <c r="A844" s="970"/>
      <c r="B844" s="957"/>
      <c r="C844" s="958"/>
      <c r="D844" s="971"/>
      <c r="E844" s="825"/>
      <c r="F844" s="825"/>
      <c r="G844" s="959"/>
      <c r="H844" s="960"/>
      <c r="I844" s="967"/>
      <c r="J844" s="532"/>
      <c r="K844" s="532"/>
      <c r="L844" s="532"/>
      <c r="M844" s="532"/>
      <c r="N844" s="532"/>
      <c r="O844" s="532"/>
      <c r="P844" s="532"/>
      <c r="Q844" s="532"/>
      <c r="R844" s="532"/>
      <c r="S844" s="532"/>
      <c r="T844" s="532"/>
      <c r="U844" s="532"/>
      <c r="V844" s="532"/>
      <c r="W844" s="532"/>
      <c r="X844" s="532"/>
      <c r="Y844" s="532"/>
      <c r="Z844" s="532"/>
    </row>
    <row r="845" ht="19.5" customHeight="1">
      <c r="A845" s="970"/>
      <c r="B845" s="957"/>
      <c r="C845" s="958"/>
      <c r="D845" s="971"/>
      <c r="E845" s="825"/>
      <c r="F845" s="825"/>
      <c r="G845" s="959"/>
      <c r="H845" s="960"/>
      <c r="I845" s="967"/>
      <c r="J845" s="532"/>
      <c r="K845" s="532"/>
      <c r="L845" s="532"/>
      <c r="M845" s="532"/>
      <c r="N845" s="532"/>
      <c r="O845" s="532"/>
      <c r="P845" s="532"/>
      <c r="Q845" s="532"/>
      <c r="R845" s="532"/>
      <c r="S845" s="532"/>
      <c r="T845" s="532"/>
      <c r="U845" s="532"/>
      <c r="V845" s="532"/>
      <c r="W845" s="532"/>
      <c r="X845" s="532"/>
      <c r="Y845" s="532"/>
      <c r="Z845" s="532"/>
    </row>
    <row r="846" ht="19.5" customHeight="1">
      <c r="A846" s="970"/>
      <c r="B846" s="957"/>
      <c r="C846" s="958"/>
      <c r="D846" s="971"/>
      <c r="E846" s="825"/>
      <c r="F846" s="825"/>
      <c r="G846" s="959"/>
      <c r="H846" s="960"/>
      <c r="I846" s="967"/>
      <c r="J846" s="532"/>
      <c r="K846" s="532"/>
      <c r="L846" s="532"/>
      <c r="M846" s="532"/>
      <c r="N846" s="532"/>
      <c r="O846" s="532"/>
      <c r="P846" s="532"/>
      <c r="Q846" s="532"/>
      <c r="R846" s="532"/>
      <c r="S846" s="532"/>
      <c r="T846" s="532"/>
      <c r="U846" s="532"/>
      <c r="V846" s="532"/>
      <c r="W846" s="532"/>
      <c r="X846" s="532"/>
      <c r="Y846" s="532"/>
      <c r="Z846" s="532"/>
    </row>
    <row r="847" ht="19.5" customHeight="1">
      <c r="A847" s="970"/>
      <c r="B847" s="957"/>
      <c r="C847" s="958"/>
      <c r="D847" s="971"/>
      <c r="E847" s="825"/>
      <c r="F847" s="825"/>
      <c r="G847" s="959"/>
      <c r="H847" s="960"/>
      <c r="I847" s="967"/>
      <c r="J847" s="532"/>
      <c r="K847" s="532"/>
      <c r="L847" s="532"/>
      <c r="M847" s="532"/>
      <c r="N847" s="532"/>
      <c r="O847" s="532"/>
      <c r="P847" s="532"/>
      <c r="Q847" s="532"/>
      <c r="R847" s="532"/>
      <c r="S847" s="532"/>
      <c r="T847" s="532"/>
      <c r="U847" s="532"/>
      <c r="V847" s="532"/>
      <c r="W847" s="532"/>
      <c r="X847" s="532"/>
      <c r="Y847" s="532"/>
      <c r="Z847" s="532"/>
    </row>
    <row r="848" ht="19.5" customHeight="1">
      <c r="A848" s="970"/>
      <c r="B848" s="957"/>
      <c r="C848" s="958"/>
      <c r="D848" s="971"/>
      <c r="E848" s="825"/>
      <c r="F848" s="825"/>
      <c r="G848" s="959"/>
      <c r="H848" s="960"/>
      <c r="I848" s="967"/>
      <c r="J848" s="532"/>
      <c r="K848" s="532"/>
      <c r="L848" s="532"/>
      <c r="M848" s="532"/>
      <c r="N848" s="532"/>
      <c r="O848" s="532"/>
      <c r="P848" s="532"/>
      <c r="Q848" s="532"/>
      <c r="R848" s="532"/>
      <c r="S848" s="532"/>
      <c r="T848" s="532"/>
      <c r="U848" s="532"/>
      <c r="V848" s="532"/>
      <c r="W848" s="532"/>
      <c r="X848" s="532"/>
      <c r="Y848" s="532"/>
      <c r="Z848" s="532"/>
    </row>
    <row r="849" ht="19.5" customHeight="1">
      <c r="A849" s="970"/>
      <c r="B849" s="957"/>
      <c r="C849" s="958"/>
      <c r="D849" s="971"/>
      <c r="E849" s="825"/>
      <c r="F849" s="825"/>
      <c r="G849" s="959"/>
      <c r="H849" s="960"/>
      <c r="I849" s="967"/>
      <c r="J849" s="532"/>
      <c r="K849" s="532"/>
      <c r="L849" s="532"/>
      <c r="M849" s="532"/>
      <c r="N849" s="532"/>
      <c r="O849" s="532"/>
      <c r="P849" s="532"/>
      <c r="Q849" s="532"/>
      <c r="R849" s="532"/>
      <c r="S849" s="532"/>
      <c r="T849" s="532"/>
      <c r="U849" s="532"/>
      <c r="V849" s="532"/>
      <c r="W849" s="532"/>
      <c r="X849" s="532"/>
      <c r="Y849" s="532"/>
      <c r="Z849" s="532"/>
    </row>
    <row r="850" ht="19.5" customHeight="1">
      <c r="A850" s="970"/>
      <c r="B850" s="957"/>
      <c r="C850" s="958"/>
      <c r="D850" s="971"/>
      <c r="E850" s="825"/>
      <c r="F850" s="825"/>
      <c r="G850" s="959"/>
      <c r="H850" s="960"/>
      <c r="I850" s="967"/>
      <c r="J850" s="532"/>
      <c r="K850" s="532"/>
      <c r="L850" s="532"/>
      <c r="M850" s="532"/>
      <c r="N850" s="532"/>
      <c r="O850" s="532"/>
      <c r="P850" s="532"/>
      <c r="Q850" s="532"/>
      <c r="R850" s="532"/>
      <c r="S850" s="532"/>
      <c r="T850" s="532"/>
      <c r="U850" s="532"/>
      <c r="V850" s="532"/>
      <c r="W850" s="532"/>
      <c r="X850" s="532"/>
      <c r="Y850" s="532"/>
      <c r="Z850" s="532"/>
    </row>
    <row r="851" ht="19.5" customHeight="1">
      <c r="A851" s="970"/>
      <c r="B851" s="957"/>
      <c r="C851" s="958"/>
      <c r="D851" s="971"/>
      <c r="E851" s="825"/>
      <c r="F851" s="825"/>
      <c r="G851" s="959"/>
      <c r="H851" s="960"/>
      <c r="I851" s="967"/>
      <c r="J851" s="532"/>
      <c r="K851" s="532"/>
      <c r="L851" s="532"/>
      <c r="M851" s="532"/>
      <c r="N851" s="532"/>
      <c r="O851" s="532"/>
      <c r="P851" s="532"/>
      <c r="Q851" s="532"/>
      <c r="R851" s="532"/>
      <c r="S851" s="532"/>
      <c r="T851" s="532"/>
      <c r="U851" s="532"/>
      <c r="V851" s="532"/>
      <c r="W851" s="532"/>
      <c r="X851" s="532"/>
      <c r="Y851" s="532"/>
      <c r="Z851" s="532"/>
    </row>
    <row r="852" ht="19.5" customHeight="1">
      <c r="A852" s="970"/>
      <c r="B852" s="957"/>
      <c r="C852" s="958"/>
      <c r="D852" s="971"/>
      <c r="E852" s="825"/>
      <c r="F852" s="825"/>
      <c r="G852" s="959"/>
      <c r="H852" s="960"/>
      <c r="I852" s="967"/>
      <c r="J852" s="532"/>
      <c r="K852" s="532"/>
      <c r="L852" s="532"/>
      <c r="M852" s="532"/>
      <c r="N852" s="532"/>
      <c r="O852" s="532"/>
      <c r="P852" s="532"/>
      <c r="Q852" s="532"/>
      <c r="R852" s="532"/>
      <c r="S852" s="532"/>
      <c r="T852" s="532"/>
      <c r="U852" s="532"/>
      <c r="V852" s="532"/>
      <c r="W852" s="532"/>
      <c r="X852" s="532"/>
      <c r="Y852" s="532"/>
      <c r="Z852" s="532"/>
    </row>
    <row r="853" ht="19.5" customHeight="1">
      <c r="A853" s="970"/>
      <c r="B853" s="957"/>
      <c r="C853" s="958"/>
      <c r="D853" s="971"/>
      <c r="E853" s="825"/>
      <c r="F853" s="825"/>
      <c r="G853" s="959"/>
      <c r="H853" s="960"/>
      <c r="I853" s="967"/>
      <c r="J853" s="532"/>
      <c r="K853" s="532"/>
      <c r="L853" s="532"/>
      <c r="M853" s="532"/>
      <c r="N853" s="532"/>
      <c r="O853" s="532"/>
      <c r="P853" s="532"/>
      <c r="Q853" s="532"/>
      <c r="R853" s="532"/>
      <c r="S853" s="532"/>
      <c r="T853" s="532"/>
      <c r="U853" s="532"/>
      <c r="V853" s="532"/>
      <c r="W853" s="532"/>
      <c r="X853" s="532"/>
      <c r="Y853" s="532"/>
      <c r="Z853" s="532"/>
    </row>
    <row r="854" ht="19.5" customHeight="1">
      <c r="A854" s="970"/>
      <c r="B854" s="957"/>
      <c r="C854" s="958"/>
      <c r="D854" s="971"/>
      <c r="E854" s="825"/>
      <c r="F854" s="825"/>
      <c r="G854" s="959"/>
      <c r="H854" s="960"/>
      <c r="I854" s="967"/>
      <c r="J854" s="532"/>
      <c r="K854" s="532"/>
      <c r="L854" s="532"/>
      <c r="M854" s="532"/>
      <c r="N854" s="532"/>
      <c r="O854" s="532"/>
      <c r="P854" s="532"/>
      <c r="Q854" s="532"/>
      <c r="R854" s="532"/>
      <c r="S854" s="532"/>
      <c r="T854" s="532"/>
      <c r="U854" s="532"/>
      <c r="V854" s="532"/>
      <c r="W854" s="532"/>
      <c r="X854" s="532"/>
      <c r="Y854" s="532"/>
      <c r="Z854" s="532"/>
    </row>
    <row r="855" ht="19.5" customHeight="1">
      <c r="A855" s="970"/>
      <c r="B855" s="957"/>
      <c r="C855" s="958"/>
      <c r="D855" s="971"/>
      <c r="E855" s="825"/>
      <c r="F855" s="825"/>
      <c r="G855" s="959"/>
      <c r="H855" s="960"/>
      <c r="I855" s="967"/>
      <c r="J855" s="532"/>
      <c r="K855" s="532"/>
      <c r="L855" s="532"/>
      <c r="M855" s="532"/>
      <c r="N855" s="532"/>
      <c r="O855" s="532"/>
      <c r="P855" s="532"/>
      <c r="Q855" s="532"/>
      <c r="R855" s="532"/>
      <c r="S855" s="532"/>
      <c r="T855" s="532"/>
      <c r="U855" s="532"/>
      <c r="V855" s="532"/>
      <c r="W855" s="532"/>
      <c r="X855" s="532"/>
      <c r="Y855" s="532"/>
      <c r="Z855" s="532"/>
    </row>
    <row r="856" ht="19.5" customHeight="1">
      <c r="A856" s="970"/>
      <c r="B856" s="957"/>
      <c r="C856" s="958"/>
      <c r="D856" s="971"/>
      <c r="E856" s="825"/>
      <c r="F856" s="825"/>
      <c r="G856" s="959"/>
      <c r="H856" s="960"/>
      <c r="I856" s="967"/>
      <c r="J856" s="532"/>
      <c r="K856" s="532"/>
      <c r="L856" s="532"/>
      <c r="M856" s="532"/>
      <c r="N856" s="532"/>
      <c r="O856" s="532"/>
      <c r="P856" s="532"/>
      <c r="Q856" s="532"/>
      <c r="R856" s="532"/>
      <c r="S856" s="532"/>
      <c r="T856" s="532"/>
      <c r="U856" s="532"/>
      <c r="V856" s="532"/>
      <c r="W856" s="532"/>
      <c r="X856" s="532"/>
      <c r="Y856" s="532"/>
      <c r="Z856" s="532"/>
    </row>
    <row r="857" ht="19.5" customHeight="1">
      <c r="A857" s="970"/>
      <c r="B857" s="957"/>
      <c r="C857" s="958"/>
      <c r="D857" s="971"/>
      <c r="E857" s="825"/>
      <c r="F857" s="825"/>
      <c r="G857" s="959"/>
      <c r="H857" s="960"/>
      <c r="I857" s="967"/>
      <c r="J857" s="532"/>
      <c r="K857" s="532"/>
      <c r="L857" s="532"/>
      <c r="M857" s="532"/>
      <c r="N857" s="532"/>
      <c r="O857" s="532"/>
      <c r="P857" s="532"/>
      <c r="Q857" s="532"/>
      <c r="R857" s="532"/>
      <c r="S857" s="532"/>
      <c r="T857" s="532"/>
      <c r="U857" s="532"/>
      <c r="V857" s="532"/>
      <c r="W857" s="532"/>
      <c r="X857" s="532"/>
      <c r="Y857" s="532"/>
      <c r="Z857" s="532"/>
    </row>
    <row r="858" ht="19.5" customHeight="1">
      <c r="A858" s="970"/>
      <c r="B858" s="957"/>
      <c r="C858" s="958"/>
      <c r="D858" s="971"/>
      <c r="E858" s="825"/>
      <c r="F858" s="825"/>
      <c r="G858" s="959"/>
      <c r="H858" s="960"/>
      <c r="I858" s="967"/>
      <c r="J858" s="532"/>
      <c r="K858" s="532"/>
      <c r="L858" s="532"/>
      <c r="M858" s="532"/>
      <c r="N858" s="532"/>
      <c r="O858" s="532"/>
      <c r="P858" s="532"/>
      <c r="Q858" s="532"/>
      <c r="R858" s="532"/>
      <c r="S858" s="532"/>
      <c r="T858" s="532"/>
      <c r="U858" s="532"/>
      <c r="V858" s="532"/>
      <c r="W858" s="532"/>
      <c r="X858" s="532"/>
      <c r="Y858" s="532"/>
      <c r="Z858" s="532"/>
    </row>
    <row r="859" ht="19.5" customHeight="1">
      <c r="A859" s="970"/>
      <c r="B859" s="957"/>
      <c r="C859" s="958"/>
      <c r="D859" s="971"/>
      <c r="E859" s="825"/>
      <c r="F859" s="825"/>
      <c r="G859" s="959"/>
      <c r="H859" s="960"/>
      <c r="I859" s="967"/>
      <c r="J859" s="532"/>
      <c r="K859" s="532"/>
      <c r="L859" s="532"/>
      <c r="M859" s="532"/>
      <c r="N859" s="532"/>
      <c r="O859" s="532"/>
      <c r="P859" s="532"/>
      <c r="Q859" s="532"/>
      <c r="R859" s="532"/>
      <c r="S859" s="532"/>
      <c r="T859" s="532"/>
      <c r="U859" s="532"/>
      <c r="V859" s="532"/>
      <c r="W859" s="532"/>
      <c r="X859" s="532"/>
      <c r="Y859" s="532"/>
      <c r="Z859" s="532"/>
    </row>
    <row r="860" ht="19.5" customHeight="1">
      <c r="A860" s="970"/>
      <c r="B860" s="957"/>
      <c r="C860" s="958"/>
      <c r="D860" s="971"/>
      <c r="E860" s="825"/>
      <c r="F860" s="825"/>
      <c r="G860" s="959"/>
      <c r="H860" s="960"/>
      <c r="I860" s="967"/>
      <c r="J860" s="532"/>
      <c r="K860" s="532"/>
      <c r="L860" s="532"/>
      <c r="M860" s="532"/>
      <c r="N860" s="532"/>
      <c r="O860" s="532"/>
      <c r="P860" s="532"/>
      <c r="Q860" s="532"/>
      <c r="R860" s="532"/>
      <c r="S860" s="532"/>
      <c r="T860" s="532"/>
      <c r="U860" s="532"/>
      <c r="V860" s="532"/>
      <c r="W860" s="532"/>
      <c r="X860" s="532"/>
      <c r="Y860" s="532"/>
      <c r="Z860" s="532"/>
    </row>
    <row r="861" ht="19.5" customHeight="1">
      <c r="A861" s="970"/>
      <c r="B861" s="957"/>
      <c r="C861" s="958"/>
      <c r="D861" s="971"/>
      <c r="E861" s="825"/>
      <c r="F861" s="825"/>
      <c r="G861" s="959"/>
      <c r="H861" s="960"/>
      <c r="I861" s="967"/>
      <c r="J861" s="532"/>
      <c r="K861" s="532"/>
      <c r="L861" s="532"/>
      <c r="M861" s="532"/>
      <c r="N861" s="532"/>
      <c r="O861" s="532"/>
      <c r="P861" s="532"/>
      <c r="Q861" s="532"/>
      <c r="R861" s="532"/>
      <c r="S861" s="532"/>
      <c r="T861" s="532"/>
      <c r="U861" s="532"/>
      <c r="V861" s="532"/>
      <c r="W861" s="532"/>
      <c r="X861" s="532"/>
      <c r="Y861" s="532"/>
      <c r="Z861" s="532"/>
    </row>
    <row r="862" ht="19.5" customHeight="1">
      <c r="A862" s="970"/>
      <c r="B862" s="957"/>
      <c r="C862" s="958"/>
      <c r="D862" s="971"/>
      <c r="E862" s="825"/>
      <c r="F862" s="825"/>
      <c r="G862" s="959"/>
      <c r="H862" s="960"/>
      <c r="I862" s="967"/>
      <c r="J862" s="532"/>
      <c r="K862" s="532"/>
      <c r="L862" s="532"/>
      <c r="M862" s="532"/>
      <c r="N862" s="532"/>
      <c r="O862" s="532"/>
      <c r="P862" s="532"/>
      <c r="Q862" s="532"/>
      <c r="R862" s="532"/>
      <c r="S862" s="532"/>
      <c r="T862" s="532"/>
      <c r="U862" s="532"/>
      <c r="V862" s="532"/>
      <c r="W862" s="532"/>
      <c r="X862" s="532"/>
      <c r="Y862" s="532"/>
      <c r="Z862" s="532"/>
    </row>
    <row r="863" ht="19.5" customHeight="1">
      <c r="A863" s="970"/>
      <c r="B863" s="957"/>
      <c r="C863" s="958"/>
      <c r="D863" s="971"/>
      <c r="E863" s="825"/>
      <c r="F863" s="825"/>
      <c r="G863" s="959"/>
      <c r="H863" s="960"/>
      <c r="I863" s="967"/>
      <c r="J863" s="532"/>
      <c r="K863" s="532"/>
      <c r="L863" s="532"/>
      <c r="M863" s="532"/>
      <c r="N863" s="532"/>
      <c r="O863" s="532"/>
      <c r="P863" s="532"/>
      <c r="Q863" s="532"/>
      <c r="R863" s="532"/>
      <c r="S863" s="532"/>
      <c r="T863" s="532"/>
      <c r="U863" s="532"/>
      <c r="V863" s="532"/>
      <c r="W863" s="532"/>
      <c r="X863" s="532"/>
      <c r="Y863" s="532"/>
      <c r="Z863" s="532"/>
    </row>
    <row r="864" ht="19.5" customHeight="1">
      <c r="A864" s="970"/>
      <c r="B864" s="957"/>
      <c r="C864" s="958"/>
      <c r="D864" s="971"/>
      <c r="E864" s="825"/>
      <c r="F864" s="825"/>
      <c r="G864" s="959"/>
      <c r="H864" s="960"/>
      <c r="I864" s="967"/>
      <c r="J864" s="532"/>
      <c r="K864" s="532"/>
      <c r="L864" s="532"/>
      <c r="M864" s="532"/>
      <c r="N864" s="532"/>
      <c r="O864" s="532"/>
      <c r="P864" s="532"/>
      <c r="Q864" s="532"/>
      <c r="R864" s="532"/>
      <c r="S864" s="532"/>
      <c r="T864" s="532"/>
      <c r="U864" s="532"/>
      <c r="V864" s="532"/>
      <c r="W864" s="532"/>
      <c r="X864" s="532"/>
      <c r="Y864" s="532"/>
      <c r="Z864" s="532"/>
    </row>
    <row r="865" ht="19.5" customHeight="1">
      <c r="A865" s="970"/>
      <c r="B865" s="957"/>
      <c r="C865" s="958"/>
      <c r="D865" s="971"/>
      <c r="E865" s="825"/>
      <c r="F865" s="825"/>
      <c r="G865" s="959"/>
      <c r="H865" s="960"/>
      <c r="I865" s="967"/>
      <c r="J865" s="532"/>
      <c r="K865" s="532"/>
      <c r="L865" s="532"/>
      <c r="M865" s="532"/>
      <c r="N865" s="532"/>
      <c r="O865" s="532"/>
      <c r="P865" s="532"/>
      <c r="Q865" s="532"/>
      <c r="R865" s="532"/>
      <c r="S865" s="532"/>
      <c r="T865" s="532"/>
      <c r="U865" s="532"/>
      <c r="V865" s="532"/>
      <c r="W865" s="532"/>
      <c r="X865" s="532"/>
      <c r="Y865" s="532"/>
      <c r="Z865" s="532"/>
    </row>
    <row r="866" ht="19.5" customHeight="1">
      <c r="A866" s="970"/>
      <c r="B866" s="957"/>
      <c r="C866" s="958"/>
      <c r="D866" s="971"/>
      <c r="E866" s="825"/>
      <c r="F866" s="825"/>
      <c r="G866" s="959"/>
      <c r="H866" s="960"/>
      <c r="I866" s="967"/>
      <c r="J866" s="532"/>
      <c r="K866" s="532"/>
      <c r="L866" s="532"/>
      <c r="M866" s="532"/>
      <c r="N866" s="532"/>
      <c r="O866" s="532"/>
      <c r="P866" s="532"/>
      <c r="Q866" s="532"/>
      <c r="R866" s="532"/>
      <c r="S866" s="532"/>
      <c r="T866" s="532"/>
      <c r="U866" s="532"/>
      <c r="V866" s="532"/>
      <c r="W866" s="532"/>
      <c r="X866" s="532"/>
      <c r="Y866" s="532"/>
      <c r="Z866" s="532"/>
    </row>
    <row r="867" ht="19.5" customHeight="1">
      <c r="A867" s="970"/>
      <c r="B867" s="957"/>
      <c r="C867" s="958"/>
      <c r="D867" s="971"/>
      <c r="E867" s="825"/>
      <c r="F867" s="825"/>
      <c r="G867" s="959"/>
      <c r="H867" s="960"/>
      <c r="I867" s="967"/>
      <c r="J867" s="532"/>
      <c r="K867" s="532"/>
      <c r="L867" s="532"/>
      <c r="M867" s="532"/>
      <c r="N867" s="532"/>
      <c r="O867" s="532"/>
      <c r="P867" s="532"/>
      <c r="Q867" s="532"/>
      <c r="R867" s="532"/>
      <c r="S867" s="532"/>
      <c r="T867" s="532"/>
      <c r="U867" s="532"/>
      <c r="V867" s="532"/>
      <c r="W867" s="532"/>
      <c r="X867" s="532"/>
      <c r="Y867" s="532"/>
      <c r="Z867" s="532"/>
    </row>
    <row r="868" ht="19.5" customHeight="1">
      <c r="A868" s="970"/>
      <c r="B868" s="957"/>
      <c r="C868" s="958"/>
      <c r="D868" s="971"/>
      <c r="E868" s="825"/>
      <c r="F868" s="825"/>
      <c r="G868" s="959"/>
      <c r="H868" s="960"/>
      <c r="I868" s="967"/>
      <c r="J868" s="532"/>
      <c r="K868" s="532"/>
      <c r="L868" s="532"/>
      <c r="M868" s="532"/>
      <c r="N868" s="532"/>
      <c r="O868" s="532"/>
      <c r="P868" s="532"/>
      <c r="Q868" s="532"/>
      <c r="R868" s="532"/>
      <c r="S868" s="532"/>
      <c r="T868" s="532"/>
      <c r="U868" s="532"/>
      <c r="V868" s="532"/>
      <c r="W868" s="532"/>
      <c r="X868" s="532"/>
      <c r="Y868" s="532"/>
      <c r="Z868" s="532"/>
    </row>
    <row r="869" ht="19.5" customHeight="1">
      <c r="A869" s="970"/>
      <c r="B869" s="957"/>
      <c r="C869" s="958"/>
      <c r="D869" s="971"/>
      <c r="E869" s="825"/>
      <c r="F869" s="825"/>
      <c r="G869" s="959"/>
      <c r="H869" s="960"/>
      <c r="I869" s="967"/>
      <c r="J869" s="532"/>
      <c r="K869" s="532"/>
      <c r="L869" s="532"/>
      <c r="M869" s="532"/>
      <c r="N869" s="532"/>
      <c r="O869" s="532"/>
      <c r="P869" s="532"/>
      <c r="Q869" s="532"/>
      <c r="R869" s="532"/>
      <c r="S869" s="532"/>
      <c r="T869" s="532"/>
      <c r="U869" s="532"/>
      <c r="V869" s="532"/>
      <c r="W869" s="532"/>
      <c r="X869" s="532"/>
      <c r="Y869" s="532"/>
      <c r="Z869" s="532"/>
    </row>
    <row r="870" ht="19.5" customHeight="1">
      <c r="A870" s="970"/>
      <c r="B870" s="957"/>
      <c r="C870" s="958"/>
      <c r="D870" s="971"/>
      <c r="E870" s="825"/>
      <c r="F870" s="825"/>
      <c r="G870" s="959"/>
      <c r="H870" s="960"/>
      <c r="I870" s="967"/>
      <c r="J870" s="532"/>
      <c r="K870" s="532"/>
      <c r="L870" s="532"/>
      <c r="M870" s="532"/>
      <c r="N870" s="532"/>
      <c r="O870" s="532"/>
      <c r="P870" s="532"/>
      <c r="Q870" s="532"/>
      <c r="R870" s="532"/>
      <c r="S870" s="532"/>
      <c r="T870" s="532"/>
      <c r="U870" s="532"/>
      <c r="V870" s="532"/>
      <c r="W870" s="532"/>
      <c r="X870" s="532"/>
      <c r="Y870" s="532"/>
      <c r="Z870" s="532"/>
    </row>
    <row r="871" ht="19.5" customHeight="1">
      <c r="A871" s="970"/>
      <c r="B871" s="957"/>
      <c r="C871" s="958"/>
      <c r="D871" s="971"/>
      <c r="E871" s="825"/>
      <c r="F871" s="825"/>
      <c r="G871" s="959"/>
      <c r="H871" s="960"/>
      <c r="I871" s="967"/>
      <c r="J871" s="532"/>
      <c r="K871" s="532"/>
      <c r="L871" s="532"/>
      <c r="M871" s="532"/>
      <c r="N871" s="532"/>
      <c r="O871" s="532"/>
      <c r="P871" s="532"/>
      <c r="Q871" s="532"/>
      <c r="R871" s="532"/>
      <c r="S871" s="532"/>
      <c r="T871" s="532"/>
      <c r="U871" s="532"/>
      <c r="V871" s="532"/>
      <c r="W871" s="532"/>
      <c r="X871" s="532"/>
      <c r="Y871" s="532"/>
      <c r="Z871" s="532"/>
    </row>
    <row r="872" ht="19.5" customHeight="1">
      <c r="A872" s="970"/>
      <c r="B872" s="957"/>
      <c r="C872" s="958"/>
      <c r="D872" s="971"/>
      <c r="E872" s="825"/>
      <c r="F872" s="825"/>
      <c r="G872" s="959"/>
      <c r="H872" s="960"/>
      <c r="I872" s="967"/>
      <c r="J872" s="532"/>
      <c r="K872" s="532"/>
      <c r="L872" s="532"/>
      <c r="M872" s="532"/>
      <c r="N872" s="532"/>
      <c r="O872" s="532"/>
      <c r="P872" s="532"/>
      <c r="Q872" s="532"/>
      <c r="R872" s="532"/>
      <c r="S872" s="532"/>
      <c r="T872" s="532"/>
      <c r="U872" s="532"/>
      <c r="V872" s="532"/>
      <c r="W872" s="532"/>
      <c r="X872" s="532"/>
      <c r="Y872" s="532"/>
      <c r="Z872" s="532"/>
    </row>
    <row r="873" ht="19.5" customHeight="1">
      <c r="A873" s="970"/>
      <c r="B873" s="957"/>
      <c r="C873" s="958"/>
      <c r="D873" s="971"/>
      <c r="E873" s="825"/>
      <c r="F873" s="825"/>
      <c r="G873" s="959"/>
      <c r="H873" s="960"/>
      <c r="I873" s="967"/>
      <c r="J873" s="532"/>
      <c r="K873" s="532"/>
      <c r="L873" s="532"/>
      <c r="M873" s="532"/>
      <c r="N873" s="532"/>
      <c r="O873" s="532"/>
      <c r="P873" s="532"/>
      <c r="Q873" s="532"/>
      <c r="R873" s="532"/>
      <c r="S873" s="532"/>
      <c r="T873" s="532"/>
      <c r="U873" s="532"/>
      <c r="V873" s="532"/>
      <c r="W873" s="532"/>
      <c r="X873" s="532"/>
      <c r="Y873" s="532"/>
      <c r="Z873" s="532"/>
    </row>
    <row r="874" ht="19.5" customHeight="1">
      <c r="A874" s="970"/>
      <c r="B874" s="957"/>
      <c r="C874" s="958"/>
      <c r="D874" s="971"/>
      <c r="E874" s="825"/>
      <c r="F874" s="825"/>
      <c r="G874" s="959"/>
      <c r="H874" s="960"/>
      <c r="I874" s="967"/>
      <c r="J874" s="532"/>
      <c r="K874" s="532"/>
      <c r="L874" s="532"/>
      <c r="M874" s="532"/>
      <c r="N874" s="532"/>
      <c r="O874" s="532"/>
      <c r="P874" s="532"/>
      <c r="Q874" s="532"/>
      <c r="R874" s="532"/>
      <c r="S874" s="532"/>
      <c r="T874" s="532"/>
      <c r="U874" s="532"/>
      <c r="V874" s="532"/>
      <c r="W874" s="532"/>
      <c r="X874" s="532"/>
      <c r="Y874" s="532"/>
      <c r="Z874" s="532"/>
    </row>
    <row r="875" ht="19.5" customHeight="1">
      <c r="A875" s="970"/>
      <c r="B875" s="957"/>
      <c r="C875" s="958"/>
      <c r="D875" s="971"/>
      <c r="E875" s="825"/>
      <c r="F875" s="825"/>
      <c r="G875" s="959"/>
      <c r="H875" s="960"/>
      <c r="I875" s="967"/>
      <c r="J875" s="532"/>
      <c r="K875" s="532"/>
      <c r="L875" s="532"/>
      <c r="M875" s="532"/>
      <c r="N875" s="532"/>
      <c r="O875" s="532"/>
      <c r="P875" s="532"/>
      <c r="Q875" s="532"/>
      <c r="R875" s="532"/>
      <c r="S875" s="532"/>
      <c r="T875" s="532"/>
      <c r="U875" s="532"/>
      <c r="V875" s="532"/>
      <c r="W875" s="532"/>
      <c r="X875" s="532"/>
      <c r="Y875" s="532"/>
      <c r="Z875" s="532"/>
    </row>
    <row r="876" ht="19.5" customHeight="1">
      <c r="A876" s="970"/>
      <c r="B876" s="957"/>
      <c r="C876" s="958"/>
      <c r="D876" s="971"/>
      <c r="E876" s="825"/>
      <c r="F876" s="825"/>
      <c r="G876" s="959"/>
      <c r="H876" s="960"/>
      <c r="I876" s="967"/>
      <c r="J876" s="532"/>
      <c r="K876" s="532"/>
      <c r="L876" s="532"/>
      <c r="M876" s="532"/>
      <c r="N876" s="532"/>
      <c r="O876" s="532"/>
      <c r="P876" s="532"/>
      <c r="Q876" s="532"/>
      <c r="R876" s="532"/>
      <c r="S876" s="532"/>
      <c r="T876" s="532"/>
      <c r="U876" s="532"/>
      <c r="V876" s="532"/>
      <c r="W876" s="532"/>
      <c r="X876" s="532"/>
      <c r="Y876" s="532"/>
      <c r="Z876" s="532"/>
    </row>
    <row r="877" ht="19.5" customHeight="1">
      <c r="A877" s="970"/>
      <c r="B877" s="957"/>
      <c r="C877" s="958"/>
      <c r="D877" s="971"/>
      <c r="E877" s="825"/>
      <c r="F877" s="825"/>
      <c r="G877" s="959"/>
      <c r="H877" s="960"/>
      <c r="I877" s="967"/>
      <c r="J877" s="532"/>
      <c r="K877" s="532"/>
      <c r="L877" s="532"/>
      <c r="M877" s="532"/>
      <c r="N877" s="532"/>
      <c r="O877" s="532"/>
      <c r="P877" s="532"/>
      <c r="Q877" s="532"/>
      <c r="R877" s="532"/>
      <c r="S877" s="532"/>
      <c r="T877" s="532"/>
      <c r="U877" s="532"/>
      <c r="V877" s="532"/>
      <c r="W877" s="532"/>
      <c r="X877" s="532"/>
      <c r="Y877" s="532"/>
      <c r="Z877" s="532"/>
    </row>
    <row r="878" ht="19.5" customHeight="1">
      <c r="A878" s="970"/>
      <c r="B878" s="957"/>
      <c r="C878" s="958"/>
      <c r="D878" s="971"/>
      <c r="E878" s="825"/>
      <c r="F878" s="825"/>
      <c r="G878" s="959"/>
      <c r="H878" s="960"/>
      <c r="I878" s="967"/>
      <c r="J878" s="532"/>
      <c r="K878" s="532"/>
      <c r="L878" s="532"/>
      <c r="M878" s="532"/>
      <c r="N878" s="532"/>
      <c r="O878" s="532"/>
      <c r="P878" s="532"/>
      <c r="Q878" s="532"/>
      <c r="R878" s="532"/>
      <c r="S878" s="532"/>
      <c r="T878" s="532"/>
      <c r="U878" s="532"/>
      <c r="V878" s="532"/>
      <c r="W878" s="532"/>
      <c r="X878" s="532"/>
      <c r="Y878" s="532"/>
      <c r="Z878" s="532"/>
    </row>
    <row r="879" ht="19.5" customHeight="1">
      <c r="A879" s="970"/>
      <c r="B879" s="957"/>
      <c r="C879" s="958"/>
      <c r="D879" s="971"/>
      <c r="E879" s="825"/>
      <c r="F879" s="825"/>
      <c r="G879" s="959"/>
      <c r="H879" s="960"/>
      <c r="I879" s="967"/>
      <c r="J879" s="532"/>
      <c r="K879" s="532"/>
      <c r="L879" s="532"/>
      <c r="M879" s="532"/>
      <c r="N879" s="532"/>
      <c r="O879" s="532"/>
      <c r="P879" s="532"/>
      <c r="Q879" s="532"/>
      <c r="R879" s="532"/>
      <c r="S879" s="532"/>
      <c r="T879" s="532"/>
      <c r="U879" s="532"/>
      <c r="V879" s="532"/>
      <c r="W879" s="532"/>
      <c r="X879" s="532"/>
      <c r="Y879" s="532"/>
      <c r="Z879" s="532"/>
    </row>
    <row r="880" ht="19.5" customHeight="1">
      <c r="A880" s="970"/>
      <c r="B880" s="957"/>
      <c r="C880" s="958"/>
      <c r="D880" s="971"/>
      <c r="E880" s="825"/>
      <c r="F880" s="825"/>
      <c r="G880" s="959"/>
      <c r="H880" s="960"/>
      <c r="I880" s="967"/>
      <c r="J880" s="532"/>
      <c r="K880" s="532"/>
      <c r="L880" s="532"/>
      <c r="M880" s="532"/>
      <c r="N880" s="532"/>
      <c r="O880" s="532"/>
      <c r="P880" s="532"/>
      <c r="Q880" s="532"/>
      <c r="R880" s="532"/>
      <c r="S880" s="532"/>
      <c r="T880" s="532"/>
      <c r="U880" s="532"/>
      <c r="V880" s="532"/>
      <c r="W880" s="532"/>
      <c r="X880" s="532"/>
      <c r="Y880" s="532"/>
      <c r="Z880" s="532"/>
    </row>
    <row r="881" ht="19.5" customHeight="1">
      <c r="A881" s="970"/>
      <c r="B881" s="957"/>
      <c r="C881" s="958"/>
      <c r="D881" s="971"/>
      <c r="E881" s="825"/>
      <c r="F881" s="825"/>
      <c r="G881" s="959"/>
      <c r="H881" s="960"/>
      <c r="I881" s="967"/>
      <c r="J881" s="532"/>
      <c r="K881" s="532"/>
      <c r="L881" s="532"/>
      <c r="M881" s="532"/>
      <c r="N881" s="532"/>
      <c r="O881" s="532"/>
      <c r="P881" s="532"/>
      <c r="Q881" s="532"/>
      <c r="R881" s="532"/>
      <c r="S881" s="532"/>
      <c r="T881" s="532"/>
      <c r="U881" s="532"/>
      <c r="V881" s="532"/>
      <c r="W881" s="532"/>
      <c r="X881" s="532"/>
      <c r="Y881" s="532"/>
      <c r="Z881" s="532"/>
    </row>
    <row r="882" ht="19.5" customHeight="1">
      <c r="A882" s="970"/>
      <c r="B882" s="957"/>
      <c r="C882" s="958"/>
      <c r="D882" s="971"/>
      <c r="E882" s="825"/>
      <c r="F882" s="825"/>
      <c r="G882" s="959"/>
      <c r="H882" s="960"/>
      <c r="I882" s="967"/>
      <c r="J882" s="532"/>
      <c r="K882" s="532"/>
      <c r="L882" s="532"/>
      <c r="M882" s="532"/>
      <c r="N882" s="532"/>
      <c r="O882" s="532"/>
      <c r="P882" s="532"/>
      <c r="Q882" s="532"/>
      <c r="R882" s="532"/>
      <c r="S882" s="532"/>
      <c r="T882" s="532"/>
      <c r="U882" s="532"/>
      <c r="V882" s="532"/>
      <c r="W882" s="532"/>
      <c r="X882" s="532"/>
      <c r="Y882" s="532"/>
      <c r="Z882" s="532"/>
    </row>
    <row r="883" ht="19.5" customHeight="1">
      <c r="A883" s="970"/>
      <c r="B883" s="957"/>
      <c r="C883" s="958"/>
      <c r="D883" s="971"/>
      <c r="E883" s="825"/>
      <c r="F883" s="825"/>
      <c r="G883" s="959"/>
      <c r="H883" s="960"/>
      <c r="I883" s="967"/>
      <c r="J883" s="532"/>
      <c r="K883" s="532"/>
      <c r="L883" s="532"/>
      <c r="M883" s="532"/>
      <c r="N883" s="532"/>
      <c r="O883" s="532"/>
      <c r="P883" s="532"/>
      <c r="Q883" s="532"/>
      <c r="R883" s="532"/>
      <c r="S883" s="532"/>
      <c r="T883" s="532"/>
      <c r="U883" s="532"/>
      <c r="V883" s="532"/>
      <c r="W883" s="532"/>
      <c r="X883" s="532"/>
      <c r="Y883" s="532"/>
      <c r="Z883" s="532"/>
    </row>
    <row r="884" ht="19.5" customHeight="1">
      <c r="A884" s="970"/>
      <c r="B884" s="957"/>
      <c r="C884" s="958"/>
      <c r="D884" s="971"/>
      <c r="E884" s="825"/>
      <c r="F884" s="825"/>
      <c r="G884" s="959"/>
      <c r="H884" s="960"/>
      <c r="I884" s="967"/>
      <c r="J884" s="532"/>
      <c r="K884" s="532"/>
      <c r="L884" s="532"/>
      <c r="M884" s="532"/>
      <c r="N884" s="532"/>
      <c r="O884" s="532"/>
      <c r="P884" s="532"/>
      <c r="Q884" s="532"/>
      <c r="R884" s="532"/>
      <c r="S884" s="532"/>
      <c r="T884" s="532"/>
      <c r="U884" s="532"/>
      <c r="V884" s="532"/>
      <c r="W884" s="532"/>
      <c r="X884" s="532"/>
      <c r="Y884" s="532"/>
      <c r="Z884" s="532"/>
    </row>
    <row r="885" ht="19.5" customHeight="1">
      <c r="A885" s="970"/>
      <c r="B885" s="957"/>
      <c r="C885" s="958"/>
      <c r="D885" s="971"/>
      <c r="E885" s="825"/>
      <c r="F885" s="825"/>
      <c r="G885" s="959"/>
      <c r="H885" s="960"/>
      <c r="I885" s="967"/>
      <c r="J885" s="532"/>
      <c r="K885" s="532"/>
      <c r="L885" s="532"/>
      <c r="M885" s="532"/>
      <c r="N885" s="532"/>
      <c r="O885" s="532"/>
      <c r="P885" s="532"/>
      <c r="Q885" s="532"/>
      <c r="R885" s="532"/>
      <c r="S885" s="532"/>
      <c r="T885" s="532"/>
      <c r="U885" s="532"/>
      <c r="V885" s="532"/>
      <c r="W885" s="532"/>
      <c r="X885" s="532"/>
      <c r="Y885" s="532"/>
      <c r="Z885" s="532"/>
    </row>
    <row r="886" ht="19.5" customHeight="1">
      <c r="A886" s="970"/>
      <c r="B886" s="957"/>
      <c r="C886" s="958"/>
      <c r="D886" s="971"/>
      <c r="E886" s="825"/>
      <c r="F886" s="825"/>
      <c r="G886" s="959"/>
      <c r="H886" s="960"/>
      <c r="I886" s="967"/>
      <c r="J886" s="532"/>
      <c r="K886" s="532"/>
      <c r="L886" s="532"/>
      <c r="M886" s="532"/>
      <c r="N886" s="532"/>
      <c r="O886" s="532"/>
      <c r="P886" s="532"/>
      <c r="Q886" s="532"/>
      <c r="R886" s="532"/>
      <c r="S886" s="532"/>
      <c r="T886" s="532"/>
      <c r="U886" s="532"/>
      <c r="V886" s="532"/>
      <c r="W886" s="532"/>
      <c r="X886" s="532"/>
      <c r="Y886" s="532"/>
      <c r="Z886" s="532"/>
    </row>
    <row r="887" ht="19.5" customHeight="1">
      <c r="A887" s="970"/>
      <c r="B887" s="957"/>
      <c r="C887" s="958"/>
      <c r="D887" s="971"/>
      <c r="E887" s="825"/>
      <c r="F887" s="825"/>
      <c r="G887" s="959"/>
      <c r="H887" s="960"/>
      <c r="I887" s="967"/>
      <c r="J887" s="532"/>
      <c r="K887" s="532"/>
      <c r="L887" s="532"/>
      <c r="M887" s="532"/>
      <c r="N887" s="532"/>
      <c r="O887" s="532"/>
      <c r="P887" s="532"/>
      <c r="Q887" s="532"/>
      <c r="R887" s="532"/>
      <c r="S887" s="532"/>
      <c r="T887" s="532"/>
      <c r="U887" s="532"/>
      <c r="V887" s="532"/>
      <c r="W887" s="532"/>
      <c r="X887" s="532"/>
      <c r="Y887" s="532"/>
      <c r="Z887" s="532"/>
    </row>
    <row r="888" ht="19.5" customHeight="1">
      <c r="A888" s="970"/>
      <c r="B888" s="957"/>
      <c r="C888" s="958"/>
      <c r="D888" s="971"/>
      <c r="E888" s="825"/>
      <c r="F888" s="825"/>
      <c r="G888" s="959"/>
      <c r="H888" s="960"/>
      <c r="I888" s="967"/>
      <c r="J888" s="532"/>
      <c r="K888" s="532"/>
      <c r="L888" s="532"/>
      <c r="M888" s="532"/>
      <c r="N888" s="532"/>
      <c r="O888" s="532"/>
      <c r="P888" s="532"/>
      <c r="Q888" s="532"/>
      <c r="R888" s="532"/>
      <c r="S888" s="532"/>
      <c r="T888" s="532"/>
      <c r="U888" s="532"/>
      <c r="V888" s="532"/>
      <c r="W888" s="532"/>
      <c r="X888" s="532"/>
      <c r="Y888" s="532"/>
      <c r="Z888" s="532"/>
    </row>
    <row r="889" ht="19.5" customHeight="1">
      <c r="A889" s="970"/>
      <c r="B889" s="957"/>
      <c r="C889" s="958"/>
      <c r="D889" s="971"/>
      <c r="E889" s="825"/>
      <c r="F889" s="825"/>
      <c r="G889" s="959"/>
      <c r="H889" s="960"/>
      <c r="I889" s="967"/>
      <c r="J889" s="532"/>
      <c r="K889" s="532"/>
      <c r="L889" s="532"/>
      <c r="M889" s="532"/>
      <c r="N889" s="532"/>
      <c r="O889" s="532"/>
      <c r="P889" s="532"/>
      <c r="Q889" s="532"/>
      <c r="R889" s="532"/>
      <c r="S889" s="532"/>
      <c r="T889" s="532"/>
      <c r="U889" s="532"/>
      <c r="V889" s="532"/>
      <c r="W889" s="532"/>
      <c r="X889" s="532"/>
      <c r="Y889" s="532"/>
      <c r="Z889" s="532"/>
    </row>
    <row r="890" ht="19.5" customHeight="1">
      <c r="A890" s="970"/>
      <c r="B890" s="957"/>
      <c r="C890" s="958"/>
      <c r="D890" s="971"/>
      <c r="E890" s="825"/>
      <c r="F890" s="825"/>
      <c r="G890" s="959"/>
      <c r="H890" s="960"/>
      <c r="I890" s="967"/>
      <c r="J890" s="532"/>
      <c r="K890" s="532"/>
      <c r="L890" s="532"/>
      <c r="M890" s="532"/>
      <c r="N890" s="532"/>
      <c r="O890" s="532"/>
      <c r="P890" s="532"/>
      <c r="Q890" s="532"/>
      <c r="R890" s="532"/>
      <c r="S890" s="532"/>
      <c r="T890" s="532"/>
      <c r="U890" s="532"/>
      <c r="V890" s="532"/>
      <c r="W890" s="532"/>
      <c r="X890" s="532"/>
      <c r="Y890" s="532"/>
      <c r="Z890" s="532"/>
    </row>
    <row r="891" ht="19.5" customHeight="1">
      <c r="A891" s="970"/>
      <c r="B891" s="957"/>
      <c r="C891" s="958"/>
      <c r="D891" s="971"/>
      <c r="E891" s="825"/>
      <c r="F891" s="825"/>
      <c r="G891" s="959"/>
      <c r="H891" s="960"/>
      <c r="I891" s="967"/>
      <c r="J891" s="532"/>
      <c r="K891" s="532"/>
      <c r="L891" s="532"/>
      <c r="M891" s="532"/>
      <c r="N891" s="532"/>
      <c r="O891" s="532"/>
      <c r="P891" s="532"/>
      <c r="Q891" s="532"/>
      <c r="R891" s="532"/>
      <c r="S891" s="532"/>
      <c r="T891" s="532"/>
      <c r="U891" s="532"/>
      <c r="V891" s="532"/>
      <c r="W891" s="532"/>
      <c r="X891" s="532"/>
      <c r="Y891" s="532"/>
      <c r="Z891" s="532"/>
    </row>
    <row r="892" ht="19.5" customHeight="1">
      <c r="A892" s="970"/>
      <c r="B892" s="957"/>
      <c r="C892" s="958"/>
      <c r="D892" s="971"/>
      <c r="E892" s="825"/>
      <c r="F892" s="825"/>
      <c r="G892" s="959"/>
      <c r="H892" s="960"/>
      <c r="I892" s="967"/>
      <c r="J892" s="532"/>
      <c r="K892" s="532"/>
      <c r="L892" s="532"/>
      <c r="M892" s="532"/>
      <c r="N892" s="532"/>
      <c r="O892" s="532"/>
      <c r="P892" s="532"/>
      <c r="Q892" s="532"/>
      <c r="R892" s="532"/>
      <c r="S892" s="532"/>
      <c r="T892" s="532"/>
      <c r="U892" s="532"/>
      <c r="V892" s="532"/>
      <c r="W892" s="532"/>
      <c r="X892" s="532"/>
      <c r="Y892" s="532"/>
      <c r="Z892" s="532"/>
    </row>
    <row r="893" ht="19.5" customHeight="1">
      <c r="A893" s="970"/>
      <c r="B893" s="957"/>
      <c r="C893" s="958"/>
      <c r="D893" s="971"/>
      <c r="E893" s="825"/>
      <c r="F893" s="825"/>
      <c r="G893" s="959"/>
      <c r="H893" s="960"/>
      <c r="I893" s="967"/>
      <c r="J893" s="532"/>
      <c r="K893" s="532"/>
      <c r="L893" s="532"/>
      <c r="M893" s="532"/>
      <c r="N893" s="532"/>
      <c r="O893" s="532"/>
      <c r="P893" s="532"/>
      <c r="Q893" s="532"/>
      <c r="R893" s="532"/>
      <c r="S893" s="532"/>
      <c r="T893" s="532"/>
      <c r="U893" s="532"/>
      <c r="V893" s="532"/>
      <c r="W893" s="532"/>
      <c r="X893" s="532"/>
      <c r="Y893" s="532"/>
      <c r="Z893" s="532"/>
    </row>
    <row r="894" ht="19.5" customHeight="1">
      <c r="A894" s="970"/>
      <c r="B894" s="957"/>
      <c r="C894" s="958"/>
      <c r="D894" s="971"/>
      <c r="E894" s="825"/>
      <c r="F894" s="825"/>
      <c r="G894" s="959"/>
      <c r="H894" s="960"/>
      <c r="I894" s="967"/>
      <c r="J894" s="532"/>
      <c r="K894" s="532"/>
      <c r="L894" s="532"/>
      <c r="M894" s="532"/>
      <c r="N894" s="532"/>
      <c r="O894" s="532"/>
      <c r="P894" s="532"/>
      <c r="Q894" s="532"/>
      <c r="R894" s="532"/>
      <c r="S894" s="532"/>
      <c r="T894" s="532"/>
      <c r="U894" s="532"/>
      <c r="V894" s="532"/>
      <c r="W894" s="532"/>
      <c r="X894" s="532"/>
      <c r="Y894" s="532"/>
      <c r="Z894" s="532"/>
    </row>
    <row r="895" ht="19.5" customHeight="1">
      <c r="A895" s="970"/>
      <c r="B895" s="957"/>
      <c r="C895" s="958"/>
      <c r="D895" s="971"/>
      <c r="E895" s="825"/>
      <c r="F895" s="825"/>
      <c r="G895" s="959"/>
      <c r="H895" s="960"/>
      <c r="I895" s="967"/>
      <c r="J895" s="532"/>
      <c r="K895" s="532"/>
      <c r="L895" s="532"/>
      <c r="M895" s="532"/>
      <c r="N895" s="532"/>
      <c r="O895" s="532"/>
      <c r="P895" s="532"/>
      <c r="Q895" s="532"/>
      <c r="R895" s="532"/>
      <c r="S895" s="532"/>
      <c r="T895" s="532"/>
      <c r="U895" s="532"/>
      <c r="V895" s="532"/>
      <c r="W895" s="532"/>
      <c r="X895" s="532"/>
      <c r="Y895" s="532"/>
      <c r="Z895" s="532"/>
    </row>
    <row r="896" ht="19.5" customHeight="1">
      <c r="A896" s="970"/>
      <c r="B896" s="957"/>
      <c r="C896" s="958"/>
      <c r="D896" s="971"/>
      <c r="E896" s="825"/>
      <c r="F896" s="825"/>
      <c r="G896" s="959"/>
      <c r="H896" s="960"/>
      <c r="I896" s="967"/>
      <c r="J896" s="532"/>
      <c r="K896" s="532"/>
      <c r="L896" s="532"/>
      <c r="M896" s="532"/>
      <c r="N896" s="532"/>
      <c r="O896" s="532"/>
      <c r="P896" s="532"/>
      <c r="Q896" s="532"/>
      <c r="R896" s="532"/>
      <c r="S896" s="532"/>
      <c r="T896" s="532"/>
      <c r="U896" s="532"/>
      <c r="V896" s="532"/>
      <c r="W896" s="532"/>
      <c r="X896" s="532"/>
      <c r="Y896" s="532"/>
      <c r="Z896" s="532"/>
    </row>
    <row r="897" ht="19.5" customHeight="1">
      <c r="A897" s="970"/>
      <c r="B897" s="957"/>
      <c r="C897" s="958"/>
      <c r="D897" s="971"/>
      <c r="E897" s="825"/>
      <c r="F897" s="825"/>
      <c r="G897" s="959"/>
      <c r="H897" s="960"/>
      <c r="I897" s="967"/>
      <c r="J897" s="532"/>
      <c r="K897" s="532"/>
      <c r="L897" s="532"/>
      <c r="M897" s="532"/>
      <c r="N897" s="532"/>
      <c r="O897" s="532"/>
      <c r="P897" s="532"/>
      <c r="Q897" s="532"/>
      <c r="R897" s="532"/>
      <c r="S897" s="532"/>
      <c r="T897" s="532"/>
      <c r="U897" s="532"/>
      <c r="V897" s="532"/>
      <c r="W897" s="532"/>
      <c r="X897" s="532"/>
      <c r="Y897" s="532"/>
      <c r="Z897" s="532"/>
    </row>
    <row r="898" ht="19.5" customHeight="1">
      <c r="A898" s="970"/>
      <c r="B898" s="957"/>
      <c r="C898" s="958"/>
      <c r="D898" s="971"/>
      <c r="E898" s="825"/>
      <c r="F898" s="825"/>
      <c r="G898" s="959"/>
      <c r="H898" s="960"/>
      <c r="I898" s="967"/>
      <c r="J898" s="532"/>
      <c r="K898" s="532"/>
      <c r="L898" s="532"/>
      <c r="M898" s="532"/>
      <c r="N898" s="532"/>
      <c r="O898" s="532"/>
      <c r="P898" s="532"/>
      <c r="Q898" s="532"/>
      <c r="R898" s="532"/>
      <c r="S898" s="532"/>
      <c r="T898" s="532"/>
      <c r="U898" s="532"/>
      <c r="V898" s="532"/>
      <c r="W898" s="532"/>
      <c r="X898" s="532"/>
      <c r="Y898" s="532"/>
      <c r="Z898" s="532"/>
    </row>
    <row r="899" ht="19.5" customHeight="1">
      <c r="A899" s="970"/>
      <c r="B899" s="957"/>
      <c r="C899" s="958"/>
      <c r="D899" s="971"/>
      <c r="E899" s="825"/>
      <c r="F899" s="825"/>
      <c r="G899" s="959"/>
      <c r="H899" s="960"/>
      <c r="I899" s="967"/>
      <c r="J899" s="532"/>
      <c r="K899" s="532"/>
      <c r="L899" s="532"/>
      <c r="M899" s="532"/>
      <c r="N899" s="532"/>
      <c r="O899" s="532"/>
      <c r="P899" s="532"/>
      <c r="Q899" s="532"/>
      <c r="R899" s="532"/>
      <c r="S899" s="532"/>
      <c r="T899" s="532"/>
      <c r="U899" s="532"/>
      <c r="V899" s="532"/>
      <c r="W899" s="532"/>
      <c r="X899" s="532"/>
      <c r="Y899" s="532"/>
      <c r="Z899" s="532"/>
    </row>
    <row r="900" ht="19.5" customHeight="1">
      <c r="A900" s="970"/>
      <c r="B900" s="957"/>
      <c r="C900" s="958"/>
      <c r="D900" s="971"/>
      <c r="E900" s="825"/>
      <c r="F900" s="825"/>
      <c r="G900" s="959"/>
      <c r="H900" s="960"/>
      <c r="I900" s="967"/>
      <c r="J900" s="532"/>
      <c r="K900" s="532"/>
      <c r="L900" s="532"/>
      <c r="M900" s="532"/>
      <c r="N900" s="532"/>
      <c r="O900" s="532"/>
      <c r="P900" s="532"/>
      <c r="Q900" s="532"/>
      <c r="R900" s="532"/>
      <c r="S900" s="532"/>
      <c r="T900" s="532"/>
      <c r="U900" s="532"/>
      <c r="V900" s="532"/>
      <c r="W900" s="532"/>
      <c r="X900" s="532"/>
      <c r="Y900" s="532"/>
      <c r="Z900" s="532"/>
    </row>
    <row r="901" ht="19.5" customHeight="1">
      <c r="A901" s="970"/>
      <c r="B901" s="957"/>
      <c r="C901" s="958"/>
      <c r="D901" s="971"/>
      <c r="E901" s="825"/>
      <c r="F901" s="825"/>
      <c r="G901" s="959"/>
      <c r="H901" s="960"/>
      <c r="I901" s="967"/>
      <c r="J901" s="532"/>
      <c r="K901" s="532"/>
      <c r="L901" s="532"/>
      <c r="M901" s="532"/>
      <c r="N901" s="532"/>
      <c r="O901" s="532"/>
      <c r="P901" s="532"/>
      <c r="Q901" s="532"/>
      <c r="R901" s="532"/>
      <c r="S901" s="532"/>
      <c r="T901" s="532"/>
      <c r="U901" s="532"/>
      <c r="V901" s="532"/>
      <c r="W901" s="532"/>
      <c r="X901" s="532"/>
      <c r="Y901" s="532"/>
      <c r="Z901" s="532"/>
    </row>
    <row r="902" ht="19.5" customHeight="1">
      <c r="A902" s="970"/>
      <c r="B902" s="957"/>
      <c r="C902" s="958"/>
      <c r="D902" s="971"/>
      <c r="E902" s="825"/>
      <c r="F902" s="825"/>
      <c r="G902" s="959"/>
      <c r="H902" s="960"/>
      <c r="I902" s="967"/>
      <c r="J902" s="532"/>
      <c r="K902" s="532"/>
      <c r="L902" s="532"/>
      <c r="M902" s="532"/>
      <c r="N902" s="532"/>
      <c r="O902" s="532"/>
      <c r="P902" s="532"/>
      <c r="Q902" s="532"/>
      <c r="R902" s="532"/>
      <c r="S902" s="532"/>
      <c r="T902" s="532"/>
      <c r="U902" s="532"/>
      <c r="V902" s="532"/>
      <c r="W902" s="532"/>
      <c r="X902" s="532"/>
      <c r="Y902" s="532"/>
      <c r="Z902" s="532"/>
    </row>
    <row r="903" ht="19.5" customHeight="1">
      <c r="A903" s="970"/>
      <c r="B903" s="957"/>
      <c r="C903" s="958"/>
      <c r="D903" s="971"/>
      <c r="E903" s="825"/>
      <c r="F903" s="825"/>
      <c r="G903" s="959"/>
      <c r="H903" s="960"/>
      <c r="I903" s="967"/>
      <c r="J903" s="532"/>
      <c r="K903" s="532"/>
      <c r="L903" s="532"/>
      <c r="M903" s="532"/>
      <c r="N903" s="532"/>
      <c r="O903" s="532"/>
      <c r="P903" s="532"/>
      <c r="Q903" s="532"/>
      <c r="R903" s="532"/>
      <c r="S903" s="532"/>
      <c r="T903" s="532"/>
      <c r="U903" s="532"/>
      <c r="V903" s="532"/>
      <c r="W903" s="532"/>
      <c r="X903" s="532"/>
      <c r="Y903" s="532"/>
      <c r="Z903" s="532"/>
    </row>
    <row r="904" ht="19.5" customHeight="1">
      <c r="A904" s="970"/>
      <c r="B904" s="957"/>
      <c r="C904" s="958"/>
      <c r="D904" s="971"/>
      <c r="E904" s="825"/>
      <c r="F904" s="825"/>
      <c r="G904" s="959"/>
      <c r="H904" s="960"/>
      <c r="I904" s="967"/>
      <c r="J904" s="532"/>
      <c r="K904" s="532"/>
      <c r="L904" s="532"/>
      <c r="M904" s="532"/>
      <c r="N904" s="532"/>
      <c r="O904" s="532"/>
      <c r="P904" s="532"/>
      <c r="Q904" s="532"/>
      <c r="R904" s="532"/>
      <c r="S904" s="532"/>
      <c r="T904" s="532"/>
      <c r="U904" s="532"/>
      <c r="V904" s="532"/>
      <c r="W904" s="532"/>
      <c r="X904" s="532"/>
      <c r="Y904" s="532"/>
      <c r="Z904" s="532"/>
    </row>
    <row r="905" ht="19.5" customHeight="1">
      <c r="A905" s="970"/>
      <c r="B905" s="957"/>
      <c r="C905" s="958"/>
      <c r="D905" s="971"/>
      <c r="E905" s="825"/>
      <c r="F905" s="825"/>
      <c r="G905" s="959"/>
      <c r="H905" s="960"/>
      <c r="I905" s="967"/>
      <c r="J905" s="532"/>
      <c r="K905" s="532"/>
      <c r="L905" s="532"/>
      <c r="M905" s="532"/>
      <c r="N905" s="532"/>
      <c r="O905" s="532"/>
      <c r="P905" s="532"/>
      <c r="Q905" s="532"/>
      <c r="R905" s="532"/>
      <c r="S905" s="532"/>
      <c r="T905" s="532"/>
      <c r="U905" s="532"/>
      <c r="V905" s="532"/>
      <c r="W905" s="532"/>
      <c r="X905" s="532"/>
      <c r="Y905" s="532"/>
      <c r="Z905" s="532"/>
    </row>
    <row r="906" ht="19.5" customHeight="1">
      <c r="A906" s="970"/>
      <c r="B906" s="957"/>
      <c r="C906" s="958"/>
      <c r="D906" s="971"/>
      <c r="E906" s="825"/>
      <c r="F906" s="825"/>
      <c r="G906" s="959"/>
      <c r="H906" s="960"/>
      <c r="I906" s="967"/>
      <c r="J906" s="532"/>
      <c r="K906" s="532"/>
      <c r="L906" s="532"/>
      <c r="M906" s="532"/>
      <c r="N906" s="532"/>
      <c r="O906" s="532"/>
      <c r="P906" s="532"/>
      <c r="Q906" s="532"/>
      <c r="R906" s="532"/>
      <c r="S906" s="532"/>
      <c r="T906" s="532"/>
      <c r="U906" s="532"/>
      <c r="V906" s="532"/>
      <c r="W906" s="532"/>
      <c r="X906" s="532"/>
      <c r="Y906" s="532"/>
      <c r="Z906" s="532"/>
    </row>
    <row r="907" ht="19.5" customHeight="1">
      <c r="A907" s="970"/>
      <c r="B907" s="957"/>
      <c r="C907" s="958"/>
      <c r="D907" s="971"/>
      <c r="E907" s="825"/>
      <c r="F907" s="825"/>
      <c r="G907" s="959"/>
      <c r="H907" s="960"/>
      <c r="I907" s="967"/>
      <c r="J907" s="532"/>
      <c r="K907" s="532"/>
      <c r="L907" s="532"/>
      <c r="M907" s="532"/>
      <c r="N907" s="532"/>
      <c r="O907" s="532"/>
      <c r="P907" s="532"/>
      <c r="Q907" s="532"/>
      <c r="R907" s="532"/>
      <c r="S907" s="532"/>
      <c r="T907" s="532"/>
      <c r="U907" s="532"/>
      <c r="V907" s="532"/>
      <c r="W907" s="532"/>
      <c r="X907" s="532"/>
      <c r="Y907" s="532"/>
      <c r="Z907" s="532"/>
    </row>
    <row r="908" ht="19.5" customHeight="1">
      <c r="A908" s="970"/>
      <c r="B908" s="957"/>
      <c r="C908" s="958"/>
      <c r="D908" s="971"/>
      <c r="E908" s="825"/>
      <c r="F908" s="825"/>
      <c r="G908" s="959"/>
      <c r="H908" s="960"/>
      <c r="I908" s="967"/>
      <c r="J908" s="532"/>
      <c r="K908" s="532"/>
      <c r="L908" s="532"/>
      <c r="M908" s="532"/>
      <c r="N908" s="532"/>
      <c r="O908" s="532"/>
      <c r="P908" s="532"/>
      <c r="Q908" s="532"/>
      <c r="R908" s="532"/>
      <c r="S908" s="532"/>
      <c r="T908" s="532"/>
      <c r="U908" s="532"/>
      <c r="V908" s="532"/>
      <c r="W908" s="532"/>
      <c r="X908" s="532"/>
      <c r="Y908" s="532"/>
      <c r="Z908" s="532"/>
    </row>
    <row r="909" ht="19.5" customHeight="1">
      <c r="A909" s="970"/>
      <c r="B909" s="957"/>
      <c r="C909" s="958"/>
      <c r="D909" s="971"/>
      <c r="E909" s="825"/>
      <c r="F909" s="825"/>
      <c r="G909" s="959"/>
      <c r="H909" s="960"/>
      <c r="I909" s="967"/>
      <c r="J909" s="532"/>
      <c r="K909" s="532"/>
      <c r="L909" s="532"/>
      <c r="M909" s="532"/>
      <c r="N909" s="532"/>
      <c r="O909" s="532"/>
      <c r="P909" s="532"/>
      <c r="Q909" s="532"/>
      <c r="R909" s="532"/>
      <c r="S909" s="532"/>
      <c r="T909" s="532"/>
      <c r="U909" s="532"/>
      <c r="V909" s="532"/>
      <c r="W909" s="532"/>
      <c r="X909" s="532"/>
      <c r="Y909" s="532"/>
      <c r="Z909" s="532"/>
    </row>
    <row r="910" ht="19.5" customHeight="1">
      <c r="A910" s="970"/>
      <c r="B910" s="957"/>
      <c r="C910" s="958"/>
      <c r="D910" s="971"/>
      <c r="E910" s="825"/>
      <c r="F910" s="825"/>
      <c r="G910" s="959"/>
      <c r="H910" s="960"/>
      <c r="I910" s="967"/>
      <c r="J910" s="532"/>
      <c r="K910" s="532"/>
      <c r="L910" s="532"/>
      <c r="M910" s="532"/>
      <c r="N910" s="532"/>
      <c r="O910" s="532"/>
      <c r="P910" s="532"/>
      <c r="Q910" s="532"/>
      <c r="R910" s="532"/>
      <c r="S910" s="532"/>
      <c r="T910" s="532"/>
      <c r="U910" s="532"/>
      <c r="V910" s="532"/>
      <c r="W910" s="532"/>
      <c r="X910" s="532"/>
      <c r="Y910" s="532"/>
      <c r="Z910" s="532"/>
    </row>
    <row r="911" ht="19.5" customHeight="1">
      <c r="A911" s="970"/>
      <c r="B911" s="957"/>
      <c r="C911" s="958"/>
      <c r="D911" s="971"/>
      <c r="E911" s="825"/>
      <c r="F911" s="825"/>
      <c r="G911" s="959"/>
      <c r="H911" s="960"/>
      <c r="I911" s="967"/>
      <c r="J911" s="532"/>
      <c r="K911" s="532"/>
      <c r="L911" s="532"/>
      <c r="M911" s="532"/>
      <c r="N911" s="532"/>
      <c r="O911" s="532"/>
      <c r="P911" s="532"/>
      <c r="Q911" s="532"/>
      <c r="R911" s="532"/>
      <c r="S911" s="532"/>
      <c r="T911" s="532"/>
      <c r="U911" s="532"/>
      <c r="V911" s="532"/>
      <c r="W911" s="532"/>
      <c r="X911" s="532"/>
      <c r="Y911" s="532"/>
      <c r="Z911" s="532"/>
    </row>
    <row r="912" ht="19.5" customHeight="1">
      <c r="A912" s="970"/>
      <c r="B912" s="957"/>
      <c r="C912" s="958"/>
      <c r="D912" s="971"/>
      <c r="E912" s="825"/>
      <c r="F912" s="825"/>
      <c r="G912" s="959"/>
      <c r="H912" s="960"/>
      <c r="I912" s="967"/>
      <c r="J912" s="532"/>
      <c r="K912" s="532"/>
      <c r="L912" s="532"/>
      <c r="M912" s="532"/>
      <c r="N912" s="532"/>
      <c r="O912" s="532"/>
      <c r="P912" s="532"/>
      <c r="Q912" s="532"/>
      <c r="R912" s="532"/>
      <c r="S912" s="532"/>
      <c r="T912" s="532"/>
      <c r="U912" s="532"/>
      <c r="V912" s="532"/>
      <c r="W912" s="532"/>
      <c r="X912" s="532"/>
      <c r="Y912" s="532"/>
      <c r="Z912" s="532"/>
    </row>
    <row r="913" ht="19.5" customHeight="1">
      <c r="A913" s="970"/>
      <c r="B913" s="957"/>
      <c r="C913" s="958"/>
      <c r="D913" s="971"/>
      <c r="E913" s="825"/>
      <c r="F913" s="825"/>
      <c r="G913" s="959"/>
      <c r="H913" s="960"/>
      <c r="I913" s="967"/>
      <c r="J913" s="532"/>
      <c r="K913" s="532"/>
      <c r="L913" s="532"/>
      <c r="M913" s="532"/>
      <c r="N913" s="532"/>
      <c r="O913" s="532"/>
      <c r="P913" s="532"/>
      <c r="Q913" s="532"/>
      <c r="R913" s="532"/>
      <c r="S913" s="532"/>
      <c r="T913" s="532"/>
      <c r="U913" s="532"/>
      <c r="V913" s="532"/>
      <c r="W913" s="532"/>
      <c r="X913" s="532"/>
      <c r="Y913" s="532"/>
      <c r="Z913" s="532"/>
    </row>
    <row r="914" ht="19.5" customHeight="1">
      <c r="A914" s="970"/>
      <c r="B914" s="957"/>
      <c r="C914" s="958"/>
      <c r="D914" s="971"/>
      <c r="E914" s="825"/>
      <c r="F914" s="825"/>
      <c r="G914" s="959"/>
      <c r="H914" s="960"/>
      <c r="I914" s="967"/>
      <c r="J914" s="532"/>
      <c r="K914" s="532"/>
      <c r="L914" s="532"/>
      <c r="M914" s="532"/>
      <c r="N914" s="532"/>
      <c r="O914" s="532"/>
      <c r="P914" s="532"/>
      <c r="Q914" s="532"/>
      <c r="R914" s="532"/>
      <c r="S914" s="532"/>
      <c r="T914" s="532"/>
      <c r="U914" s="532"/>
      <c r="V914" s="532"/>
      <c r="W914" s="532"/>
      <c r="X914" s="532"/>
      <c r="Y914" s="532"/>
      <c r="Z914" s="532"/>
    </row>
    <row r="915" ht="19.5" customHeight="1">
      <c r="A915" s="970"/>
      <c r="B915" s="957"/>
      <c r="C915" s="958"/>
      <c r="D915" s="971"/>
      <c r="E915" s="825"/>
      <c r="F915" s="825"/>
      <c r="G915" s="959"/>
      <c r="H915" s="960"/>
      <c r="I915" s="967"/>
      <c r="J915" s="532"/>
      <c r="K915" s="532"/>
      <c r="L915" s="532"/>
      <c r="M915" s="532"/>
      <c r="N915" s="532"/>
      <c r="O915" s="532"/>
      <c r="P915" s="532"/>
      <c r="Q915" s="532"/>
      <c r="R915" s="532"/>
      <c r="S915" s="532"/>
      <c r="T915" s="532"/>
      <c r="U915" s="532"/>
      <c r="V915" s="532"/>
      <c r="W915" s="532"/>
      <c r="X915" s="532"/>
      <c r="Y915" s="532"/>
      <c r="Z915" s="532"/>
    </row>
    <row r="916" ht="19.5" customHeight="1">
      <c r="A916" s="970"/>
      <c r="B916" s="957"/>
      <c r="C916" s="958"/>
      <c r="D916" s="971"/>
      <c r="E916" s="825"/>
      <c r="F916" s="825"/>
      <c r="G916" s="959"/>
      <c r="H916" s="960"/>
      <c r="I916" s="967"/>
      <c r="J916" s="532"/>
      <c r="K916" s="532"/>
      <c r="L916" s="532"/>
      <c r="M916" s="532"/>
      <c r="N916" s="532"/>
      <c r="O916" s="532"/>
      <c r="P916" s="532"/>
      <c r="Q916" s="532"/>
      <c r="R916" s="532"/>
      <c r="S916" s="532"/>
      <c r="T916" s="532"/>
      <c r="U916" s="532"/>
      <c r="V916" s="532"/>
      <c r="W916" s="532"/>
      <c r="X916" s="532"/>
      <c r="Y916" s="532"/>
      <c r="Z916" s="532"/>
    </row>
    <row r="917" ht="19.5" customHeight="1">
      <c r="A917" s="970"/>
      <c r="B917" s="957"/>
      <c r="C917" s="958"/>
      <c r="D917" s="971"/>
      <c r="E917" s="825"/>
      <c r="F917" s="825"/>
      <c r="G917" s="959"/>
      <c r="H917" s="960"/>
      <c r="I917" s="967"/>
      <c r="J917" s="532"/>
      <c r="K917" s="532"/>
      <c r="L917" s="532"/>
      <c r="M917" s="532"/>
      <c r="N917" s="532"/>
      <c r="O917" s="532"/>
      <c r="P917" s="532"/>
      <c r="Q917" s="532"/>
      <c r="R917" s="532"/>
      <c r="S917" s="532"/>
      <c r="T917" s="532"/>
      <c r="U917" s="532"/>
      <c r="V917" s="532"/>
      <c r="W917" s="532"/>
      <c r="X917" s="532"/>
      <c r="Y917" s="532"/>
      <c r="Z917" s="532"/>
    </row>
    <row r="918" ht="19.5" customHeight="1">
      <c r="A918" s="970"/>
      <c r="B918" s="957"/>
      <c r="C918" s="958"/>
      <c r="D918" s="971"/>
      <c r="E918" s="825"/>
      <c r="F918" s="825"/>
      <c r="G918" s="959"/>
      <c r="H918" s="960"/>
      <c r="I918" s="967"/>
      <c r="J918" s="532"/>
      <c r="K918" s="532"/>
      <c r="L918" s="532"/>
      <c r="M918" s="532"/>
      <c r="N918" s="532"/>
      <c r="O918" s="532"/>
      <c r="P918" s="532"/>
      <c r="Q918" s="532"/>
      <c r="R918" s="532"/>
      <c r="S918" s="532"/>
      <c r="T918" s="532"/>
      <c r="U918" s="532"/>
      <c r="V918" s="532"/>
      <c r="W918" s="532"/>
      <c r="X918" s="532"/>
      <c r="Y918" s="532"/>
      <c r="Z918" s="532"/>
    </row>
    <row r="919" ht="19.5" customHeight="1">
      <c r="A919" s="970"/>
      <c r="B919" s="957"/>
      <c r="C919" s="958"/>
      <c r="D919" s="971"/>
      <c r="E919" s="825"/>
      <c r="F919" s="825"/>
      <c r="G919" s="959"/>
      <c r="H919" s="960"/>
      <c r="I919" s="967"/>
      <c r="J919" s="532"/>
      <c r="K919" s="532"/>
      <c r="L919" s="532"/>
      <c r="M919" s="532"/>
      <c r="N919" s="532"/>
      <c r="O919" s="532"/>
      <c r="P919" s="532"/>
      <c r="Q919" s="532"/>
      <c r="R919" s="532"/>
      <c r="S919" s="532"/>
      <c r="T919" s="532"/>
      <c r="U919" s="532"/>
      <c r="V919" s="532"/>
      <c r="W919" s="532"/>
      <c r="X919" s="532"/>
      <c r="Y919" s="532"/>
      <c r="Z919" s="532"/>
    </row>
    <row r="920" ht="19.5" customHeight="1">
      <c r="A920" s="970"/>
      <c r="B920" s="957"/>
      <c r="C920" s="958"/>
      <c r="D920" s="971"/>
      <c r="E920" s="825"/>
      <c r="F920" s="825"/>
      <c r="G920" s="959"/>
      <c r="H920" s="960"/>
      <c r="I920" s="967"/>
      <c r="J920" s="532"/>
      <c r="K920" s="532"/>
      <c r="L920" s="532"/>
      <c r="M920" s="532"/>
      <c r="N920" s="532"/>
      <c r="O920" s="532"/>
      <c r="P920" s="532"/>
      <c r="Q920" s="532"/>
      <c r="R920" s="532"/>
      <c r="S920" s="532"/>
      <c r="T920" s="532"/>
      <c r="U920" s="532"/>
      <c r="V920" s="532"/>
      <c r="W920" s="532"/>
      <c r="X920" s="532"/>
      <c r="Y920" s="532"/>
      <c r="Z920" s="532"/>
    </row>
    <row r="921" ht="19.5" customHeight="1">
      <c r="A921" s="970"/>
      <c r="B921" s="957"/>
      <c r="C921" s="958"/>
      <c r="D921" s="971"/>
      <c r="E921" s="825"/>
      <c r="F921" s="825"/>
      <c r="G921" s="959"/>
      <c r="H921" s="960"/>
      <c r="I921" s="967"/>
      <c r="J921" s="532"/>
      <c r="K921" s="532"/>
      <c r="L921" s="532"/>
      <c r="M921" s="532"/>
      <c r="N921" s="532"/>
      <c r="O921" s="532"/>
      <c r="P921" s="532"/>
      <c r="Q921" s="532"/>
      <c r="R921" s="532"/>
      <c r="S921" s="532"/>
      <c r="T921" s="532"/>
      <c r="U921" s="532"/>
      <c r="V921" s="532"/>
      <c r="W921" s="532"/>
      <c r="X921" s="532"/>
      <c r="Y921" s="532"/>
      <c r="Z921" s="532"/>
    </row>
    <row r="922" ht="19.5" customHeight="1">
      <c r="A922" s="970"/>
      <c r="B922" s="957"/>
      <c r="C922" s="958"/>
      <c r="D922" s="971"/>
      <c r="E922" s="825"/>
      <c r="F922" s="825"/>
      <c r="G922" s="959"/>
      <c r="H922" s="960"/>
      <c r="I922" s="967"/>
      <c r="J922" s="532"/>
      <c r="K922" s="532"/>
      <c r="L922" s="532"/>
      <c r="M922" s="532"/>
      <c r="N922" s="532"/>
      <c r="O922" s="532"/>
      <c r="P922" s="532"/>
      <c r="Q922" s="532"/>
      <c r="R922" s="532"/>
      <c r="S922" s="532"/>
      <c r="T922" s="532"/>
      <c r="U922" s="532"/>
      <c r="V922" s="532"/>
      <c r="W922" s="532"/>
      <c r="X922" s="532"/>
      <c r="Y922" s="532"/>
      <c r="Z922" s="532"/>
    </row>
    <row r="923" ht="19.5" customHeight="1">
      <c r="A923" s="970"/>
      <c r="B923" s="957"/>
      <c r="C923" s="958"/>
      <c r="D923" s="971"/>
      <c r="E923" s="825"/>
      <c r="F923" s="825"/>
      <c r="G923" s="959"/>
      <c r="H923" s="960"/>
      <c r="I923" s="967"/>
      <c r="J923" s="532"/>
      <c r="K923" s="532"/>
      <c r="L923" s="532"/>
      <c r="M923" s="532"/>
      <c r="N923" s="532"/>
      <c r="O923" s="532"/>
      <c r="P923" s="532"/>
      <c r="Q923" s="532"/>
      <c r="R923" s="532"/>
      <c r="S923" s="532"/>
      <c r="T923" s="532"/>
      <c r="U923" s="532"/>
      <c r="V923" s="532"/>
      <c r="W923" s="532"/>
      <c r="X923" s="532"/>
      <c r="Y923" s="532"/>
      <c r="Z923" s="532"/>
    </row>
    <row r="924" ht="19.5" customHeight="1">
      <c r="A924" s="970"/>
      <c r="B924" s="957"/>
      <c r="C924" s="958"/>
      <c r="D924" s="971"/>
      <c r="E924" s="825"/>
      <c r="F924" s="825"/>
      <c r="G924" s="959"/>
      <c r="H924" s="960"/>
      <c r="I924" s="967"/>
      <c r="J924" s="532"/>
      <c r="K924" s="532"/>
      <c r="L924" s="532"/>
      <c r="M924" s="532"/>
      <c r="N924" s="532"/>
      <c r="O924" s="532"/>
      <c r="P924" s="532"/>
      <c r="Q924" s="532"/>
      <c r="R924" s="532"/>
      <c r="S924" s="532"/>
      <c r="T924" s="532"/>
      <c r="U924" s="532"/>
      <c r="V924" s="532"/>
      <c r="W924" s="532"/>
      <c r="X924" s="532"/>
      <c r="Y924" s="532"/>
      <c r="Z924" s="532"/>
    </row>
    <row r="925" ht="19.5" customHeight="1">
      <c r="A925" s="970"/>
      <c r="B925" s="957"/>
      <c r="C925" s="958"/>
      <c r="D925" s="971"/>
      <c r="E925" s="825"/>
      <c r="F925" s="825"/>
      <c r="G925" s="959"/>
      <c r="H925" s="960"/>
      <c r="I925" s="967"/>
      <c r="J925" s="532"/>
      <c r="K925" s="532"/>
      <c r="L925" s="532"/>
      <c r="M925" s="532"/>
      <c r="N925" s="532"/>
      <c r="O925" s="532"/>
      <c r="P925" s="532"/>
      <c r="Q925" s="532"/>
      <c r="R925" s="532"/>
      <c r="S925" s="532"/>
      <c r="T925" s="532"/>
      <c r="U925" s="532"/>
      <c r="V925" s="532"/>
      <c r="W925" s="532"/>
      <c r="X925" s="532"/>
      <c r="Y925" s="532"/>
      <c r="Z925" s="532"/>
    </row>
    <row r="926" ht="19.5" customHeight="1">
      <c r="A926" s="970"/>
      <c r="B926" s="957"/>
      <c r="C926" s="958"/>
      <c r="D926" s="971"/>
      <c r="E926" s="825"/>
      <c r="F926" s="825"/>
      <c r="G926" s="959"/>
      <c r="H926" s="960"/>
      <c r="I926" s="967"/>
      <c r="J926" s="532"/>
      <c r="K926" s="532"/>
      <c r="L926" s="532"/>
      <c r="M926" s="532"/>
      <c r="N926" s="532"/>
      <c r="O926" s="532"/>
      <c r="P926" s="532"/>
      <c r="Q926" s="532"/>
      <c r="R926" s="532"/>
      <c r="S926" s="532"/>
      <c r="T926" s="532"/>
      <c r="U926" s="532"/>
      <c r="V926" s="532"/>
      <c r="W926" s="532"/>
      <c r="X926" s="532"/>
      <c r="Y926" s="532"/>
      <c r="Z926" s="532"/>
    </row>
    <row r="927" ht="19.5" customHeight="1">
      <c r="A927" s="970"/>
      <c r="B927" s="957"/>
      <c r="C927" s="958"/>
      <c r="D927" s="971"/>
      <c r="E927" s="825"/>
      <c r="F927" s="825"/>
      <c r="G927" s="959"/>
      <c r="H927" s="960"/>
      <c r="I927" s="967"/>
      <c r="J927" s="532"/>
      <c r="K927" s="532"/>
      <c r="L927" s="532"/>
      <c r="M927" s="532"/>
      <c r="N927" s="532"/>
      <c r="O927" s="532"/>
      <c r="P927" s="532"/>
      <c r="Q927" s="532"/>
      <c r="R927" s="532"/>
      <c r="S927" s="532"/>
      <c r="T927" s="532"/>
      <c r="U927" s="532"/>
      <c r="V927" s="532"/>
      <c r="W927" s="532"/>
      <c r="X927" s="532"/>
      <c r="Y927" s="532"/>
      <c r="Z927" s="532"/>
    </row>
    <row r="928" ht="19.5" customHeight="1">
      <c r="A928" s="970"/>
      <c r="B928" s="957"/>
      <c r="C928" s="958"/>
      <c r="D928" s="971"/>
      <c r="E928" s="825"/>
      <c r="F928" s="825"/>
      <c r="G928" s="959"/>
      <c r="H928" s="960"/>
      <c r="I928" s="967"/>
      <c r="J928" s="532"/>
      <c r="K928" s="532"/>
      <c r="L928" s="532"/>
      <c r="M928" s="532"/>
      <c r="N928" s="532"/>
      <c r="O928" s="532"/>
      <c r="P928" s="532"/>
      <c r="Q928" s="532"/>
      <c r="R928" s="532"/>
      <c r="S928" s="532"/>
      <c r="T928" s="532"/>
      <c r="U928" s="532"/>
      <c r="V928" s="532"/>
      <c r="W928" s="532"/>
      <c r="X928" s="532"/>
      <c r="Y928" s="532"/>
      <c r="Z928" s="532"/>
    </row>
    <row r="929" ht="19.5" customHeight="1">
      <c r="A929" s="970"/>
      <c r="B929" s="957"/>
      <c r="C929" s="958"/>
      <c r="D929" s="971"/>
      <c r="E929" s="825"/>
      <c r="F929" s="825"/>
      <c r="G929" s="959"/>
      <c r="H929" s="960"/>
      <c r="I929" s="967"/>
      <c r="J929" s="532"/>
      <c r="K929" s="532"/>
      <c r="L929" s="532"/>
      <c r="M929" s="532"/>
      <c r="N929" s="532"/>
      <c r="O929" s="532"/>
      <c r="P929" s="532"/>
      <c r="Q929" s="532"/>
      <c r="R929" s="532"/>
      <c r="S929" s="532"/>
      <c r="T929" s="532"/>
      <c r="U929" s="532"/>
      <c r="V929" s="532"/>
      <c r="W929" s="532"/>
      <c r="X929" s="532"/>
      <c r="Y929" s="532"/>
      <c r="Z929" s="532"/>
    </row>
    <row r="930" ht="19.5" customHeight="1">
      <c r="A930" s="970"/>
      <c r="B930" s="957"/>
      <c r="C930" s="958"/>
      <c r="D930" s="971"/>
      <c r="E930" s="825"/>
      <c r="F930" s="825"/>
      <c r="G930" s="959"/>
      <c r="H930" s="960"/>
      <c r="I930" s="967"/>
      <c r="J930" s="532"/>
      <c r="K930" s="532"/>
      <c r="L930" s="532"/>
      <c r="M930" s="532"/>
      <c r="N930" s="532"/>
      <c r="O930" s="532"/>
      <c r="P930" s="532"/>
      <c r="Q930" s="532"/>
      <c r="R930" s="532"/>
      <c r="S930" s="532"/>
      <c r="T930" s="532"/>
      <c r="U930" s="532"/>
      <c r="V930" s="532"/>
      <c r="W930" s="532"/>
      <c r="X930" s="532"/>
      <c r="Y930" s="532"/>
      <c r="Z930" s="532"/>
    </row>
    <row r="931" ht="19.5" customHeight="1">
      <c r="A931" s="970"/>
      <c r="B931" s="957"/>
      <c r="C931" s="958"/>
      <c r="D931" s="971"/>
      <c r="E931" s="825"/>
      <c r="F931" s="825"/>
      <c r="G931" s="959"/>
      <c r="H931" s="960"/>
      <c r="I931" s="967"/>
      <c r="J931" s="532"/>
      <c r="K931" s="532"/>
      <c r="L931" s="532"/>
      <c r="M931" s="532"/>
      <c r="N931" s="532"/>
      <c r="O931" s="532"/>
      <c r="P931" s="532"/>
      <c r="Q931" s="532"/>
      <c r="R931" s="532"/>
      <c r="S931" s="532"/>
      <c r="T931" s="532"/>
      <c r="U931" s="532"/>
      <c r="V931" s="532"/>
      <c r="W931" s="532"/>
      <c r="X931" s="532"/>
      <c r="Y931" s="532"/>
      <c r="Z931" s="532"/>
    </row>
    <row r="932" ht="19.5" customHeight="1">
      <c r="A932" s="970"/>
      <c r="B932" s="957"/>
      <c r="C932" s="958"/>
      <c r="D932" s="971"/>
      <c r="E932" s="825"/>
      <c r="F932" s="825"/>
      <c r="G932" s="959"/>
      <c r="H932" s="960"/>
      <c r="I932" s="967"/>
      <c r="J932" s="532"/>
      <c r="K932" s="532"/>
      <c r="L932" s="532"/>
      <c r="M932" s="532"/>
      <c r="N932" s="532"/>
      <c r="O932" s="532"/>
      <c r="P932" s="532"/>
      <c r="Q932" s="532"/>
      <c r="R932" s="532"/>
      <c r="S932" s="532"/>
      <c r="T932" s="532"/>
      <c r="U932" s="532"/>
      <c r="V932" s="532"/>
      <c r="W932" s="532"/>
      <c r="X932" s="532"/>
      <c r="Y932" s="532"/>
      <c r="Z932" s="532"/>
    </row>
    <row r="933" ht="19.5" customHeight="1">
      <c r="A933" s="970"/>
      <c r="B933" s="957"/>
      <c r="C933" s="958"/>
      <c r="D933" s="971"/>
      <c r="E933" s="825"/>
      <c r="F933" s="825"/>
      <c r="G933" s="959"/>
      <c r="H933" s="960"/>
      <c r="I933" s="967"/>
      <c r="J933" s="532"/>
      <c r="K933" s="532"/>
      <c r="L933" s="532"/>
      <c r="M933" s="532"/>
      <c r="N933" s="532"/>
      <c r="O933" s="532"/>
      <c r="P933" s="532"/>
      <c r="Q933" s="532"/>
      <c r="R933" s="532"/>
      <c r="S933" s="532"/>
      <c r="T933" s="532"/>
      <c r="U933" s="532"/>
      <c r="V933" s="532"/>
      <c r="W933" s="532"/>
      <c r="X933" s="532"/>
      <c r="Y933" s="532"/>
      <c r="Z933" s="532"/>
    </row>
    <row r="934" ht="19.5" customHeight="1">
      <c r="A934" s="970"/>
      <c r="B934" s="957"/>
      <c r="C934" s="958"/>
      <c r="D934" s="971"/>
      <c r="E934" s="825"/>
      <c r="F934" s="825"/>
      <c r="G934" s="959"/>
      <c r="H934" s="960"/>
      <c r="I934" s="967"/>
      <c r="J934" s="532"/>
      <c r="K934" s="532"/>
      <c r="L934" s="532"/>
      <c r="M934" s="532"/>
      <c r="N934" s="532"/>
      <c r="O934" s="532"/>
      <c r="P934" s="532"/>
      <c r="Q934" s="532"/>
      <c r="R934" s="532"/>
      <c r="S934" s="532"/>
      <c r="T934" s="532"/>
      <c r="U934" s="532"/>
      <c r="V934" s="532"/>
      <c r="W934" s="532"/>
      <c r="X934" s="532"/>
      <c r="Y934" s="532"/>
      <c r="Z934" s="532"/>
    </row>
    <row r="935" ht="19.5" customHeight="1">
      <c r="A935" s="970"/>
      <c r="B935" s="957"/>
      <c r="C935" s="958"/>
      <c r="D935" s="971"/>
      <c r="E935" s="825"/>
      <c r="F935" s="825"/>
      <c r="G935" s="959"/>
      <c r="H935" s="960"/>
      <c r="I935" s="967"/>
      <c r="J935" s="532"/>
      <c r="K935" s="532"/>
      <c r="L935" s="532"/>
      <c r="M935" s="532"/>
      <c r="N935" s="532"/>
      <c r="O935" s="532"/>
      <c r="P935" s="532"/>
      <c r="Q935" s="532"/>
      <c r="R935" s="532"/>
      <c r="S935" s="532"/>
      <c r="T935" s="532"/>
      <c r="U935" s="532"/>
      <c r="V935" s="532"/>
      <c r="W935" s="532"/>
      <c r="X935" s="532"/>
      <c r="Y935" s="532"/>
      <c r="Z935" s="532"/>
    </row>
    <row r="936" ht="19.5" customHeight="1">
      <c r="A936" s="970"/>
      <c r="B936" s="957"/>
      <c r="C936" s="958"/>
      <c r="D936" s="971"/>
      <c r="E936" s="825"/>
      <c r="F936" s="825"/>
      <c r="G936" s="959"/>
      <c r="H936" s="960"/>
      <c r="I936" s="967"/>
      <c r="J936" s="532"/>
      <c r="K936" s="532"/>
      <c r="L936" s="532"/>
      <c r="M936" s="532"/>
      <c r="N936" s="532"/>
      <c r="O936" s="532"/>
      <c r="P936" s="532"/>
      <c r="Q936" s="532"/>
      <c r="R936" s="532"/>
      <c r="S936" s="532"/>
      <c r="T936" s="532"/>
      <c r="U936" s="532"/>
      <c r="V936" s="532"/>
      <c r="W936" s="532"/>
      <c r="X936" s="532"/>
      <c r="Y936" s="532"/>
      <c r="Z936" s="532"/>
    </row>
    <row r="937" ht="19.5" customHeight="1">
      <c r="A937" s="970"/>
      <c r="B937" s="957"/>
      <c r="C937" s="958"/>
      <c r="D937" s="971"/>
      <c r="E937" s="825"/>
      <c r="F937" s="825"/>
      <c r="G937" s="959"/>
      <c r="H937" s="960"/>
      <c r="I937" s="967"/>
      <c r="J937" s="532"/>
      <c r="K937" s="532"/>
      <c r="L937" s="532"/>
      <c r="M937" s="532"/>
      <c r="N937" s="532"/>
      <c r="O937" s="532"/>
      <c r="P937" s="532"/>
      <c r="Q937" s="532"/>
      <c r="R937" s="532"/>
      <c r="S937" s="532"/>
      <c r="T937" s="532"/>
      <c r="U937" s="532"/>
      <c r="V937" s="532"/>
      <c r="W937" s="532"/>
      <c r="X937" s="532"/>
      <c r="Y937" s="532"/>
      <c r="Z937" s="532"/>
    </row>
    <row r="938" ht="19.5" customHeight="1">
      <c r="A938" s="970"/>
      <c r="B938" s="957"/>
      <c r="C938" s="958"/>
      <c r="D938" s="971"/>
      <c r="E938" s="825"/>
      <c r="F938" s="825"/>
      <c r="G938" s="959"/>
      <c r="H938" s="960"/>
      <c r="I938" s="967"/>
      <c r="J938" s="532"/>
      <c r="K938" s="532"/>
      <c r="L938" s="532"/>
      <c r="M938" s="532"/>
      <c r="N938" s="532"/>
      <c r="O938" s="532"/>
      <c r="P938" s="532"/>
      <c r="Q938" s="532"/>
      <c r="R938" s="532"/>
      <c r="S938" s="532"/>
      <c r="T938" s="532"/>
      <c r="U938" s="532"/>
      <c r="V938" s="532"/>
      <c r="W938" s="532"/>
      <c r="X938" s="532"/>
      <c r="Y938" s="532"/>
      <c r="Z938" s="532"/>
    </row>
    <row r="939" ht="19.5" customHeight="1">
      <c r="A939" s="970"/>
      <c r="B939" s="957"/>
      <c r="C939" s="958"/>
      <c r="D939" s="971"/>
      <c r="E939" s="825"/>
      <c r="F939" s="825"/>
      <c r="G939" s="959"/>
      <c r="H939" s="960"/>
      <c r="I939" s="967"/>
      <c r="J939" s="532"/>
      <c r="K939" s="532"/>
      <c r="L939" s="532"/>
      <c r="M939" s="532"/>
      <c r="N939" s="532"/>
      <c r="O939" s="532"/>
      <c r="P939" s="532"/>
      <c r="Q939" s="532"/>
      <c r="R939" s="532"/>
      <c r="S939" s="532"/>
      <c r="T939" s="532"/>
      <c r="U939" s="532"/>
      <c r="V939" s="532"/>
      <c r="W939" s="532"/>
      <c r="X939" s="532"/>
      <c r="Y939" s="532"/>
      <c r="Z939" s="532"/>
    </row>
    <row r="940" ht="19.5" customHeight="1">
      <c r="A940" s="970"/>
      <c r="B940" s="957"/>
      <c r="C940" s="958"/>
      <c r="D940" s="971"/>
      <c r="E940" s="825"/>
      <c r="F940" s="825"/>
      <c r="G940" s="959"/>
      <c r="H940" s="960"/>
      <c r="I940" s="967"/>
      <c r="J940" s="532"/>
      <c r="K940" s="532"/>
      <c r="L940" s="532"/>
      <c r="M940" s="532"/>
      <c r="N940" s="532"/>
      <c r="O940" s="532"/>
      <c r="P940" s="532"/>
      <c r="Q940" s="532"/>
      <c r="R940" s="532"/>
      <c r="S940" s="532"/>
      <c r="T940" s="532"/>
      <c r="U940" s="532"/>
      <c r="V940" s="532"/>
      <c r="W940" s="532"/>
      <c r="X940" s="532"/>
      <c r="Y940" s="532"/>
      <c r="Z940" s="532"/>
    </row>
    <row r="941" ht="19.5" customHeight="1">
      <c r="A941" s="970"/>
      <c r="B941" s="957"/>
      <c r="C941" s="958"/>
      <c r="D941" s="971"/>
      <c r="E941" s="825"/>
      <c r="F941" s="825"/>
      <c r="G941" s="959"/>
      <c r="H941" s="960"/>
      <c r="I941" s="967"/>
      <c r="J941" s="532"/>
      <c r="K941" s="532"/>
      <c r="L941" s="532"/>
      <c r="M941" s="532"/>
      <c r="N941" s="532"/>
      <c r="O941" s="532"/>
      <c r="P941" s="532"/>
      <c r="Q941" s="532"/>
      <c r="R941" s="532"/>
      <c r="S941" s="532"/>
      <c r="T941" s="532"/>
      <c r="U941" s="532"/>
      <c r="V941" s="532"/>
      <c r="W941" s="532"/>
      <c r="X941" s="532"/>
      <c r="Y941" s="532"/>
      <c r="Z941" s="532"/>
    </row>
    <row r="942" ht="19.5" customHeight="1">
      <c r="A942" s="970"/>
      <c r="B942" s="957"/>
      <c r="C942" s="958"/>
      <c r="D942" s="971"/>
      <c r="E942" s="825"/>
      <c r="F942" s="825"/>
      <c r="G942" s="959"/>
      <c r="H942" s="960"/>
      <c r="I942" s="967"/>
      <c r="J942" s="532"/>
      <c r="K942" s="532"/>
      <c r="L942" s="532"/>
      <c r="M942" s="532"/>
      <c r="N942" s="532"/>
      <c r="O942" s="532"/>
      <c r="P942" s="532"/>
      <c r="Q942" s="532"/>
      <c r="R942" s="532"/>
      <c r="S942" s="532"/>
      <c r="T942" s="532"/>
      <c r="U942" s="532"/>
      <c r="V942" s="532"/>
      <c r="W942" s="532"/>
      <c r="X942" s="532"/>
      <c r="Y942" s="532"/>
      <c r="Z942" s="532"/>
    </row>
    <row r="943" ht="19.5" customHeight="1">
      <c r="A943" s="970"/>
      <c r="B943" s="957"/>
      <c r="C943" s="958"/>
      <c r="D943" s="971"/>
      <c r="E943" s="825"/>
      <c r="F943" s="825"/>
      <c r="G943" s="959"/>
      <c r="H943" s="960"/>
      <c r="I943" s="967"/>
      <c r="J943" s="532"/>
      <c r="K943" s="532"/>
      <c r="L943" s="532"/>
      <c r="M943" s="532"/>
      <c r="N943" s="532"/>
      <c r="O943" s="532"/>
      <c r="P943" s="532"/>
      <c r="Q943" s="532"/>
      <c r="R943" s="532"/>
      <c r="S943" s="532"/>
      <c r="T943" s="532"/>
      <c r="U943" s="532"/>
      <c r="V943" s="532"/>
      <c r="W943" s="532"/>
      <c r="X943" s="532"/>
      <c r="Y943" s="532"/>
      <c r="Z943" s="532"/>
    </row>
    <row r="944" ht="19.5" customHeight="1">
      <c r="A944" s="970"/>
      <c r="B944" s="957"/>
      <c r="C944" s="958"/>
      <c r="D944" s="971"/>
      <c r="E944" s="825"/>
      <c r="F944" s="825"/>
      <c r="G944" s="959"/>
      <c r="H944" s="960"/>
      <c r="I944" s="967"/>
      <c r="J944" s="532"/>
      <c r="K944" s="532"/>
      <c r="L944" s="532"/>
      <c r="M944" s="532"/>
      <c r="N944" s="532"/>
      <c r="O944" s="532"/>
      <c r="P944" s="532"/>
      <c r="Q944" s="532"/>
      <c r="R944" s="532"/>
      <c r="S944" s="532"/>
      <c r="T944" s="532"/>
      <c r="U944" s="532"/>
      <c r="V944" s="532"/>
      <c r="W944" s="532"/>
      <c r="X944" s="532"/>
      <c r="Y944" s="532"/>
      <c r="Z944" s="532"/>
    </row>
    <row r="945" ht="19.5" customHeight="1">
      <c r="A945" s="970"/>
      <c r="B945" s="957"/>
      <c r="C945" s="958"/>
      <c r="D945" s="971"/>
      <c r="E945" s="825"/>
      <c r="F945" s="825"/>
      <c r="G945" s="959"/>
      <c r="H945" s="960"/>
      <c r="I945" s="967"/>
      <c r="J945" s="532"/>
      <c r="K945" s="532"/>
      <c r="L945" s="532"/>
      <c r="M945" s="532"/>
      <c r="N945" s="532"/>
      <c r="O945" s="532"/>
      <c r="P945" s="532"/>
      <c r="Q945" s="532"/>
      <c r="R945" s="532"/>
      <c r="S945" s="532"/>
      <c r="T945" s="532"/>
      <c r="U945" s="532"/>
      <c r="V945" s="532"/>
      <c r="W945" s="532"/>
      <c r="X945" s="532"/>
      <c r="Y945" s="532"/>
      <c r="Z945" s="532"/>
    </row>
    <row r="946" ht="19.5" customHeight="1">
      <c r="A946" s="970"/>
      <c r="B946" s="957"/>
      <c r="C946" s="958"/>
      <c r="D946" s="971"/>
      <c r="E946" s="825"/>
      <c r="F946" s="825"/>
      <c r="G946" s="959"/>
      <c r="H946" s="960"/>
      <c r="I946" s="967"/>
      <c r="J946" s="532"/>
      <c r="K946" s="532"/>
      <c r="L946" s="532"/>
      <c r="M946" s="532"/>
      <c r="N946" s="532"/>
      <c r="O946" s="532"/>
      <c r="P946" s="532"/>
      <c r="Q946" s="532"/>
      <c r="R946" s="532"/>
      <c r="S946" s="532"/>
      <c r="T946" s="532"/>
      <c r="U946" s="532"/>
      <c r="V946" s="532"/>
      <c r="W946" s="532"/>
      <c r="X946" s="532"/>
      <c r="Y946" s="532"/>
      <c r="Z946" s="532"/>
    </row>
    <row r="947" ht="19.5" customHeight="1">
      <c r="A947" s="970"/>
      <c r="B947" s="957"/>
      <c r="C947" s="958"/>
      <c r="D947" s="971"/>
      <c r="E947" s="825"/>
      <c r="F947" s="825"/>
      <c r="G947" s="959"/>
      <c r="H947" s="960"/>
      <c r="I947" s="967"/>
      <c r="J947" s="532"/>
      <c r="K947" s="532"/>
      <c r="L947" s="532"/>
      <c r="M947" s="532"/>
      <c r="N947" s="532"/>
      <c r="O947" s="532"/>
      <c r="P947" s="532"/>
      <c r="Q947" s="532"/>
      <c r="R947" s="532"/>
      <c r="S947" s="532"/>
      <c r="T947" s="532"/>
      <c r="U947" s="532"/>
      <c r="V947" s="532"/>
      <c r="W947" s="532"/>
      <c r="X947" s="532"/>
      <c r="Y947" s="532"/>
      <c r="Z947" s="532"/>
    </row>
    <row r="948" ht="19.5" customHeight="1">
      <c r="A948" s="970"/>
      <c r="B948" s="957"/>
      <c r="C948" s="958"/>
      <c r="D948" s="971"/>
      <c r="E948" s="825"/>
      <c r="F948" s="825"/>
      <c r="G948" s="959"/>
      <c r="H948" s="960"/>
      <c r="I948" s="967"/>
      <c r="J948" s="532"/>
      <c r="K948" s="532"/>
      <c r="L948" s="532"/>
      <c r="M948" s="532"/>
      <c r="N948" s="532"/>
      <c r="O948" s="532"/>
      <c r="P948" s="532"/>
      <c r="Q948" s="532"/>
      <c r="R948" s="532"/>
      <c r="S948" s="532"/>
      <c r="T948" s="532"/>
      <c r="U948" s="532"/>
      <c r="V948" s="532"/>
      <c r="W948" s="532"/>
      <c r="X948" s="532"/>
      <c r="Y948" s="532"/>
      <c r="Z948" s="532"/>
    </row>
    <row r="949" ht="19.5" customHeight="1">
      <c r="A949" s="970"/>
      <c r="B949" s="957"/>
      <c r="C949" s="958"/>
      <c r="D949" s="971"/>
      <c r="E949" s="825"/>
      <c r="F949" s="825"/>
      <c r="G949" s="959"/>
      <c r="H949" s="960"/>
      <c r="I949" s="967"/>
      <c r="J949" s="532"/>
      <c r="K949" s="532"/>
      <c r="L949" s="532"/>
      <c r="M949" s="532"/>
      <c r="N949" s="532"/>
      <c r="O949" s="532"/>
      <c r="P949" s="532"/>
      <c r="Q949" s="532"/>
      <c r="R949" s="532"/>
      <c r="S949" s="532"/>
      <c r="T949" s="532"/>
      <c r="U949" s="532"/>
      <c r="V949" s="532"/>
      <c r="W949" s="532"/>
      <c r="X949" s="532"/>
      <c r="Y949" s="532"/>
      <c r="Z949" s="532"/>
    </row>
    <row r="950" ht="19.5" customHeight="1">
      <c r="A950" s="970"/>
      <c r="B950" s="957"/>
      <c r="C950" s="958"/>
      <c r="D950" s="971"/>
      <c r="E950" s="825"/>
      <c r="F950" s="825"/>
      <c r="G950" s="959"/>
      <c r="H950" s="960"/>
      <c r="I950" s="967"/>
      <c r="J950" s="532"/>
      <c r="K950" s="532"/>
      <c r="L950" s="532"/>
      <c r="M950" s="532"/>
      <c r="N950" s="532"/>
      <c r="O950" s="532"/>
      <c r="P950" s="532"/>
      <c r="Q950" s="532"/>
      <c r="R950" s="532"/>
      <c r="S950" s="532"/>
      <c r="T950" s="532"/>
      <c r="U950" s="532"/>
      <c r="V950" s="532"/>
      <c r="W950" s="532"/>
      <c r="X950" s="532"/>
      <c r="Y950" s="532"/>
      <c r="Z950" s="532"/>
    </row>
    <row r="951" ht="19.5" customHeight="1">
      <c r="A951" s="970">
        <v>46128.0</v>
      </c>
      <c r="B951" s="957"/>
      <c r="C951" s="958"/>
      <c r="D951" s="971" t="s">
        <v>8409</v>
      </c>
      <c r="E951" s="825"/>
      <c r="F951" s="825" t="s">
        <v>8410</v>
      </c>
      <c r="G951" s="959">
        <v>15.0</v>
      </c>
      <c r="H951" s="960" t="s">
        <v>381</v>
      </c>
      <c r="I951" s="967">
        <f t="shared" ref="I951:I956" si="31">27752*G951</f>
        <v>416280</v>
      </c>
      <c r="J951" s="532"/>
      <c r="K951" s="532"/>
      <c r="L951" s="532"/>
      <c r="M951" s="532"/>
      <c r="N951" s="532"/>
      <c r="O951" s="532"/>
      <c r="P951" s="532"/>
      <c r="Q951" s="532"/>
      <c r="R951" s="532"/>
      <c r="S951" s="532"/>
      <c r="T951" s="532"/>
      <c r="U951" s="532"/>
      <c r="V951" s="532"/>
      <c r="W951" s="532"/>
      <c r="X951" s="532"/>
      <c r="Y951" s="532"/>
      <c r="Z951" s="532"/>
    </row>
    <row r="952" ht="19.5" customHeight="1">
      <c r="A952" s="970">
        <v>46128.0</v>
      </c>
      <c r="B952" s="957"/>
      <c r="C952" s="958"/>
      <c r="D952" s="971" t="s">
        <v>8409</v>
      </c>
      <c r="E952" s="825"/>
      <c r="F952" s="825" t="s">
        <v>8410</v>
      </c>
      <c r="G952" s="959">
        <v>26.0</v>
      </c>
      <c r="H952" s="960" t="s">
        <v>1176</v>
      </c>
      <c r="I952" s="967">
        <f t="shared" si="31"/>
        <v>721552</v>
      </c>
      <c r="J952" s="532"/>
      <c r="K952" s="532"/>
      <c r="L952" s="532"/>
      <c r="M952" s="532"/>
      <c r="N952" s="532"/>
      <c r="O952" s="532"/>
      <c r="P952" s="532"/>
      <c r="Q952" s="532"/>
      <c r="R952" s="532"/>
      <c r="S952" s="532"/>
      <c r="T952" s="532"/>
      <c r="U952" s="532"/>
      <c r="V952" s="532"/>
      <c r="W952" s="532"/>
      <c r="X952" s="532"/>
      <c r="Y952" s="532"/>
      <c r="Z952" s="532"/>
    </row>
    <row r="953" ht="19.5" customHeight="1">
      <c r="A953" s="970">
        <v>46128.0</v>
      </c>
      <c r="B953" s="957"/>
      <c r="C953" s="958"/>
      <c r="D953" s="971" t="s">
        <v>8409</v>
      </c>
      <c r="E953" s="825"/>
      <c r="F953" s="825" t="s">
        <v>8410</v>
      </c>
      <c r="G953" s="959">
        <v>26.0</v>
      </c>
      <c r="H953" s="960" t="s">
        <v>1322</v>
      </c>
      <c r="I953" s="967">
        <f t="shared" si="31"/>
        <v>721552</v>
      </c>
      <c r="J953" s="532"/>
      <c r="K953" s="532"/>
      <c r="L953" s="532"/>
      <c r="M953" s="532"/>
      <c r="N953" s="532"/>
      <c r="O953" s="532"/>
      <c r="P953" s="532"/>
      <c r="Q953" s="532"/>
      <c r="R953" s="532"/>
      <c r="S953" s="532"/>
      <c r="T953" s="532"/>
      <c r="U953" s="532"/>
      <c r="V953" s="532"/>
      <c r="W953" s="532"/>
      <c r="X953" s="532"/>
      <c r="Y953" s="532"/>
      <c r="Z953" s="532"/>
    </row>
    <row r="954" ht="19.5" customHeight="1">
      <c r="A954" s="970">
        <v>46128.0</v>
      </c>
      <c r="B954" s="957"/>
      <c r="C954" s="958"/>
      <c r="D954" s="971" t="s">
        <v>8409</v>
      </c>
      <c r="E954" s="825"/>
      <c r="F954" s="825" t="s">
        <v>8410</v>
      </c>
      <c r="G954" s="959">
        <v>5.0</v>
      </c>
      <c r="H954" s="960" t="s">
        <v>1966</v>
      </c>
      <c r="I954" s="967">
        <f t="shared" si="31"/>
        <v>138760</v>
      </c>
      <c r="J954" s="532"/>
      <c r="K954" s="532"/>
      <c r="L954" s="532"/>
      <c r="M954" s="532"/>
      <c r="N954" s="532"/>
      <c r="O954" s="532"/>
      <c r="P954" s="532"/>
      <c r="Q954" s="532"/>
      <c r="R954" s="532"/>
      <c r="S954" s="532"/>
      <c r="T954" s="532"/>
      <c r="U954" s="532"/>
      <c r="V954" s="532"/>
      <c r="W954" s="532"/>
      <c r="X954" s="532"/>
      <c r="Y954" s="532"/>
      <c r="Z954" s="532"/>
    </row>
    <row r="955" ht="19.5" customHeight="1">
      <c r="A955" s="970">
        <v>46129.0</v>
      </c>
      <c r="B955" s="957"/>
      <c r="C955" s="958"/>
      <c r="D955" s="966" t="s">
        <v>8416</v>
      </c>
      <c r="E955" s="825"/>
      <c r="F955" s="825" t="s">
        <v>8410</v>
      </c>
      <c r="G955" s="959">
        <v>35.0</v>
      </c>
      <c r="H955" s="960" t="s">
        <v>3180</v>
      </c>
      <c r="I955" s="967">
        <f t="shared" si="31"/>
        <v>971320</v>
      </c>
      <c r="J955" s="532"/>
      <c r="K955" s="532"/>
      <c r="L955" s="532"/>
      <c r="M955" s="532"/>
      <c r="N955" s="532"/>
      <c r="O955" s="532"/>
      <c r="P955" s="532"/>
      <c r="Q955" s="532"/>
      <c r="R955" s="532"/>
      <c r="S955" s="532"/>
      <c r="T955" s="532"/>
      <c r="U955" s="532"/>
      <c r="V955" s="532"/>
      <c r="W955" s="532"/>
      <c r="X955" s="532"/>
      <c r="Y955" s="532"/>
      <c r="Z955" s="532"/>
    </row>
    <row r="956" ht="19.5" customHeight="1">
      <c r="A956" s="970">
        <v>46129.0</v>
      </c>
      <c r="B956" s="957"/>
      <c r="C956" s="958"/>
      <c r="D956" s="966" t="s">
        <v>8416</v>
      </c>
      <c r="E956" s="825"/>
      <c r="F956" s="825" t="s">
        <v>8410</v>
      </c>
      <c r="G956" s="959">
        <v>5.0</v>
      </c>
      <c r="H956" s="960" t="s">
        <v>1176</v>
      </c>
      <c r="I956" s="967">
        <f t="shared" si="31"/>
        <v>138760</v>
      </c>
      <c r="J956" s="532"/>
      <c r="K956" s="532"/>
      <c r="L956" s="532"/>
      <c r="M956" s="532"/>
      <c r="N956" s="532"/>
      <c r="O956" s="532"/>
      <c r="P956" s="532"/>
      <c r="Q956" s="532"/>
      <c r="R956" s="532"/>
      <c r="S956" s="532"/>
      <c r="T956" s="532"/>
      <c r="U956" s="532"/>
      <c r="V956" s="532"/>
      <c r="W956" s="532"/>
      <c r="X956" s="532"/>
      <c r="Y956" s="532"/>
      <c r="Z956" s="532"/>
    </row>
    <row r="957" ht="19.5" customHeight="1">
      <c r="A957" s="970"/>
      <c r="B957" s="957"/>
      <c r="C957" s="958"/>
      <c r="D957" s="971"/>
      <c r="E957" s="825"/>
      <c r="F957" s="825"/>
      <c r="G957" s="959"/>
      <c r="H957" s="960"/>
      <c r="I957" s="974"/>
      <c r="J957" s="532"/>
      <c r="K957" s="532"/>
      <c r="L957" s="532"/>
      <c r="M957" s="532"/>
      <c r="N957" s="532"/>
      <c r="O957" s="532"/>
      <c r="P957" s="532"/>
      <c r="Q957" s="532"/>
      <c r="R957" s="532"/>
      <c r="S957" s="532"/>
      <c r="T957" s="532"/>
      <c r="U957" s="532"/>
      <c r="V957" s="532"/>
      <c r="W957" s="532"/>
      <c r="X957" s="532"/>
      <c r="Y957" s="532"/>
      <c r="Z957" s="532"/>
    </row>
    <row r="958" ht="19.5" customHeight="1">
      <c r="A958" s="970"/>
      <c r="B958" s="957"/>
      <c r="C958" s="958"/>
      <c r="D958" s="971"/>
      <c r="E958" s="825"/>
      <c r="F958" s="825"/>
      <c r="G958" s="959"/>
      <c r="H958" s="960"/>
      <c r="I958" s="974"/>
      <c r="J958" s="532"/>
      <c r="K958" s="532"/>
      <c r="L958" s="532"/>
      <c r="M958" s="532"/>
      <c r="N958" s="532"/>
      <c r="O958" s="532"/>
      <c r="P958" s="532"/>
      <c r="Q958" s="532"/>
      <c r="R958" s="532"/>
      <c r="S958" s="532"/>
      <c r="T958" s="532"/>
      <c r="U958" s="532"/>
      <c r="V958" s="532"/>
      <c r="W958" s="532"/>
      <c r="X958" s="532"/>
      <c r="Y958" s="532"/>
      <c r="Z958" s="532"/>
    </row>
    <row r="959" ht="19.5" customHeight="1">
      <c r="A959" s="970"/>
      <c r="B959" s="957"/>
      <c r="C959" s="958"/>
      <c r="D959" s="971"/>
      <c r="E959" s="825"/>
      <c r="F959" s="825"/>
      <c r="G959" s="959"/>
      <c r="H959" s="960"/>
      <c r="I959" s="974"/>
      <c r="J959" s="532"/>
      <c r="K959" s="532"/>
      <c r="L959" s="532"/>
      <c r="M959" s="532"/>
      <c r="N959" s="532"/>
      <c r="O959" s="532"/>
      <c r="P959" s="532"/>
      <c r="Q959" s="532"/>
      <c r="R959" s="532"/>
      <c r="S959" s="532"/>
      <c r="T959" s="532"/>
      <c r="U959" s="532"/>
      <c r="V959" s="532"/>
      <c r="W959" s="532"/>
      <c r="X959" s="532"/>
      <c r="Y959" s="532"/>
      <c r="Z959" s="532"/>
    </row>
    <row r="960" ht="19.5" customHeight="1">
      <c r="A960" s="970"/>
      <c r="B960" s="957"/>
      <c r="C960" s="958"/>
      <c r="D960" s="971"/>
      <c r="E960" s="825"/>
      <c r="F960" s="825"/>
      <c r="G960" s="959"/>
      <c r="H960" s="960"/>
      <c r="I960" s="974"/>
      <c r="J960" s="532"/>
      <c r="K960" s="532"/>
      <c r="L960" s="532"/>
      <c r="M960" s="532"/>
      <c r="N960" s="532"/>
      <c r="O960" s="532"/>
      <c r="P960" s="532"/>
      <c r="Q960" s="532"/>
      <c r="R960" s="532"/>
      <c r="S960" s="532"/>
      <c r="T960" s="532"/>
      <c r="U960" s="532"/>
      <c r="V960" s="532"/>
      <c r="W960" s="532"/>
      <c r="X960" s="532"/>
      <c r="Y960" s="532"/>
      <c r="Z960" s="532"/>
    </row>
    <row r="961" ht="19.5" customHeight="1">
      <c r="A961" s="970"/>
      <c r="B961" s="957"/>
      <c r="C961" s="958"/>
      <c r="D961" s="971"/>
      <c r="E961" s="825"/>
      <c r="F961" s="825"/>
      <c r="G961" s="959"/>
      <c r="H961" s="960"/>
      <c r="I961" s="974"/>
      <c r="J961" s="532"/>
      <c r="K961" s="532"/>
      <c r="L961" s="532"/>
      <c r="M961" s="532"/>
      <c r="N961" s="532"/>
      <c r="O961" s="532"/>
      <c r="P961" s="532"/>
      <c r="Q961" s="532"/>
      <c r="R961" s="532"/>
      <c r="S961" s="532"/>
      <c r="T961" s="532"/>
      <c r="U961" s="532"/>
      <c r="V961" s="532"/>
      <c r="W961" s="532"/>
      <c r="X961" s="532"/>
      <c r="Y961" s="532"/>
      <c r="Z961" s="532"/>
    </row>
    <row r="962" ht="19.5" customHeight="1">
      <c r="A962" s="970"/>
      <c r="B962" s="957"/>
      <c r="C962" s="958"/>
      <c r="D962" s="971"/>
      <c r="E962" s="825"/>
      <c r="F962" s="825"/>
      <c r="G962" s="959"/>
      <c r="H962" s="960"/>
      <c r="I962" s="974"/>
      <c r="J962" s="532"/>
      <c r="K962" s="532"/>
      <c r="L962" s="532"/>
      <c r="M962" s="532"/>
      <c r="N962" s="532"/>
      <c r="O962" s="532"/>
      <c r="P962" s="532"/>
      <c r="Q962" s="532"/>
      <c r="R962" s="532"/>
      <c r="S962" s="532"/>
      <c r="T962" s="532"/>
      <c r="U962" s="532"/>
      <c r="V962" s="532"/>
      <c r="W962" s="532"/>
      <c r="X962" s="532"/>
      <c r="Y962" s="532"/>
      <c r="Z962" s="532"/>
    </row>
    <row r="963" ht="19.5" customHeight="1">
      <c r="A963" s="970"/>
      <c r="B963" s="957"/>
      <c r="C963" s="958"/>
      <c r="D963" s="971"/>
      <c r="E963" s="825"/>
      <c r="F963" s="825"/>
      <c r="G963" s="959"/>
      <c r="H963" s="960"/>
      <c r="I963" s="974"/>
      <c r="J963" s="532"/>
      <c r="K963" s="532"/>
      <c r="L963" s="532"/>
      <c r="M963" s="532"/>
      <c r="N963" s="532"/>
      <c r="O963" s="532"/>
      <c r="P963" s="532"/>
      <c r="Q963" s="532"/>
      <c r="R963" s="532"/>
      <c r="S963" s="532"/>
      <c r="T963" s="532"/>
      <c r="U963" s="532"/>
      <c r="V963" s="532"/>
      <c r="W963" s="532"/>
      <c r="X963" s="532"/>
      <c r="Y963" s="532"/>
      <c r="Z963" s="532"/>
    </row>
    <row r="964" ht="19.5" customHeight="1">
      <c r="A964" s="970"/>
      <c r="B964" s="957"/>
      <c r="C964" s="958"/>
      <c r="D964" s="971"/>
      <c r="E964" s="825"/>
      <c r="F964" s="825"/>
      <c r="G964" s="959"/>
      <c r="H964" s="960"/>
      <c r="I964" s="974"/>
      <c r="J964" s="532"/>
      <c r="K964" s="532"/>
      <c r="L964" s="532"/>
      <c r="M964" s="532"/>
      <c r="N964" s="532"/>
      <c r="O964" s="532"/>
      <c r="P964" s="532"/>
      <c r="Q964" s="532"/>
      <c r="R964" s="532"/>
      <c r="S964" s="532"/>
      <c r="T964" s="532"/>
      <c r="U964" s="532"/>
      <c r="V964" s="532"/>
      <c r="W964" s="532"/>
      <c r="X964" s="532"/>
      <c r="Y964" s="532"/>
      <c r="Z964" s="532"/>
    </row>
    <row r="965" ht="19.5" customHeight="1">
      <c r="A965" s="970"/>
      <c r="B965" s="957"/>
      <c r="C965" s="958"/>
      <c r="D965" s="971"/>
      <c r="E965" s="825"/>
      <c r="F965" s="825"/>
      <c r="G965" s="959"/>
      <c r="H965" s="960"/>
      <c r="I965" s="974"/>
      <c r="J965" s="532"/>
      <c r="K965" s="532"/>
      <c r="L965" s="532"/>
      <c r="M965" s="532"/>
      <c r="N965" s="532"/>
      <c r="O965" s="532"/>
      <c r="P965" s="532"/>
      <c r="Q965" s="532"/>
      <c r="R965" s="532"/>
      <c r="S965" s="532"/>
      <c r="T965" s="532"/>
      <c r="U965" s="532"/>
      <c r="V965" s="532"/>
      <c r="W965" s="532"/>
      <c r="X965" s="532"/>
      <c r="Y965" s="532"/>
      <c r="Z965" s="532"/>
    </row>
    <row r="966" ht="19.5" customHeight="1">
      <c r="A966" s="970"/>
      <c r="B966" s="957"/>
      <c r="C966" s="958"/>
      <c r="D966" s="971"/>
      <c r="E966" s="825"/>
      <c r="F966" s="825"/>
      <c r="G966" s="959"/>
      <c r="H966" s="960"/>
      <c r="I966" s="974"/>
      <c r="J966" s="532"/>
      <c r="K966" s="532"/>
      <c r="L966" s="532"/>
      <c r="M966" s="532"/>
      <c r="N966" s="532"/>
      <c r="O966" s="532"/>
      <c r="P966" s="532"/>
      <c r="Q966" s="532"/>
      <c r="R966" s="532"/>
      <c r="S966" s="532"/>
      <c r="T966" s="532"/>
      <c r="U966" s="532"/>
      <c r="V966" s="532"/>
      <c r="W966" s="532"/>
      <c r="X966" s="532"/>
      <c r="Y966" s="532"/>
      <c r="Z966" s="532"/>
    </row>
    <row r="967" ht="19.5" customHeight="1">
      <c r="A967" s="970"/>
      <c r="B967" s="957"/>
      <c r="C967" s="958"/>
      <c r="D967" s="971"/>
      <c r="E967" s="825"/>
      <c r="F967" s="825"/>
      <c r="G967" s="959"/>
      <c r="H967" s="960"/>
      <c r="I967" s="974"/>
      <c r="J967" s="532"/>
      <c r="K967" s="532"/>
      <c r="L967" s="532"/>
      <c r="M967" s="532"/>
      <c r="N967" s="532"/>
      <c r="O967" s="532"/>
      <c r="P967" s="532"/>
      <c r="Q967" s="532"/>
      <c r="R967" s="532"/>
      <c r="S967" s="532"/>
      <c r="T967" s="532"/>
      <c r="U967" s="532"/>
      <c r="V967" s="532"/>
      <c r="W967" s="532"/>
      <c r="X967" s="532"/>
      <c r="Y967" s="532"/>
      <c r="Z967" s="532"/>
    </row>
    <row r="968" ht="19.5" customHeight="1">
      <c r="A968" s="970"/>
      <c r="B968" s="957"/>
      <c r="C968" s="958"/>
      <c r="D968" s="971"/>
      <c r="E968" s="825"/>
      <c r="F968" s="825"/>
      <c r="G968" s="959"/>
      <c r="H968" s="960"/>
      <c r="I968" s="974"/>
      <c r="J968" s="532"/>
      <c r="K968" s="532"/>
      <c r="L968" s="532"/>
      <c r="M968" s="532"/>
      <c r="N968" s="532"/>
      <c r="O968" s="532"/>
      <c r="P968" s="532"/>
      <c r="Q968" s="532"/>
      <c r="R968" s="532"/>
      <c r="S968" s="532"/>
      <c r="T968" s="532"/>
      <c r="U968" s="532"/>
      <c r="V968" s="532"/>
      <c r="W968" s="532"/>
      <c r="X968" s="532"/>
      <c r="Y968" s="532"/>
      <c r="Z968" s="532"/>
    </row>
    <row r="969" ht="19.5" customHeight="1">
      <c r="A969" s="970"/>
      <c r="B969" s="957"/>
      <c r="C969" s="958"/>
      <c r="D969" s="971"/>
      <c r="E969" s="825"/>
      <c r="F969" s="825"/>
      <c r="G969" s="959"/>
      <c r="H969" s="960"/>
      <c r="I969" s="974"/>
      <c r="J969" s="532"/>
      <c r="K969" s="532"/>
      <c r="L969" s="532"/>
      <c r="M969" s="532"/>
      <c r="N969" s="532"/>
      <c r="O969" s="532"/>
      <c r="P969" s="532"/>
      <c r="Q969" s="532"/>
      <c r="R969" s="532"/>
      <c r="S969" s="532"/>
      <c r="T969" s="532"/>
      <c r="U969" s="532"/>
      <c r="V969" s="532"/>
      <c r="W969" s="532"/>
      <c r="X969" s="532"/>
      <c r="Y969" s="532"/>
      <c r="Z969" s="532"/>
    </row>
    <row r="970" ht="19.5" customHeight="1">
      <c r="A970" s="970"/>
      <c r="B970" s="957"/>
      <c r="C970" s="958"/>
      <c r="D970" s="971"/>
      <c r="E970" s="825"/>
      <c r="F970" s="825"/>
      <c r="G970" s="959"/>
      <c r="H970" s="960"/>
      <c r="I970" s="974"/>
      <c r="J970" s="532"/>
      <c r="K970" s="532"/>
      <c r="L970" s="532"/>
      <c r="M970" s="532"/>
      <c r="N970" s="532"/>
      <c r="O970" s="532"/>
      <c r="P970" s="532"/>
      <c r="Q970" s="532"/>
      <c r="R970" s="532"/>
      <c r="S970" s="532"/>
      <c r="T970" s="532"/>
      <c r="U970" s="532"/>
      <c r="V970" s="532"/>
      <c r="W970" s="532"/>
      <c r="X970" s="532"/>
      <c r="Y970" s="532"/>
      <c r="Z970" s="532"/>
    </row>
    <row r="971" ht="19.5" customHeight="1">
      <c r="A971" s="970"/>
      <c r="B971" s="957"/>
      <c r="C971" s="958"/>
      <c r="D971" s="971"/>
      <c r="E971" s="825"/>
      <c r="F971" s="825"/>
      <c r="G971" s="959"/>
      <c r="H971" s="960"/>
      <c r="I971" s="974"/>
      <c r="J971" s="532"/>
      <c r="K971" s="532"/>
      <c r="L971" s="532"/>
      <c r="M971" s="532"/>
      <c r="N971" s="532"/>
      <c r="O971" s="532"/>
      <c r="P971" s="532"/>
      <c r="Q971" s="532"/>
      <c r="R971" s="532"/>
      <c r="S971" s="532"/>
      <c r="T971" s="532"/>
      <c r="U971" s="532"/>
      <c r="V971" s="532"/>
      <c r="W971" s="532"/>
      <c r="X971" s="532"/>
      <c r="Y971" s="532"/>
      <c r="Z971" s="532"/>
    </row>
    <row r="972" ht="19.5" customHeight="1">
      <c r="A972" s="970"/>
      <c r="B972" s="957"/>
      <c r="C972" s="958"/>
      <c r="D972" s="971"/>
      <c r="E972" s="825"/>
      <c r="F972" s="825"/>
      <c r="G972" s="959"/>
      <c r="H972" s="960"/>
      <c r="I972" s="974"/>
      <c r="J972" s="532"/>
      <c r="K972" s="532"/>
      <c r="L972" s="532"/>
      <c r="M972" s="532"/>
      <c r="N972" s="532"/>
      <c r="O972" s="532"/>
      <c r="P972" s="532"/>
      <c r="Q972" s="532"/>
      <c r="R972" s="532"/>
      <c r="S972" s="532"/>
      <c r="T972" s="532"/>
      <c r="U972" s="532"/>
      <c r="V972" s="532"/>
      <c r="W972" s="532"/>
      <c r="X972" s="532"/>
      <c r="Y972" s="532"/>
      <c r="Z972" s="532"/>
    </row>
    <row r="973" ht="19.5" customHeight="1">
      <c r="A973" s="970"/>
      <c r="B973" s="957"/>
      <c r="C973" s="958"/>
      <c r="D973" s="971"/>
      <c r="E973" s="825"/>
      <c r="F973" s="825"/>
      <c r="G973" s="959"/>
      <c r="H973" s="960"/>
      <c r="I973" s="974"/>
      <c r="J973" s="532"/>
      <c r="K973" s="532"/>
      <c r="L973" s="532"/>
      <c r="M973" s="532"/>
      <c r="N973" s="532"/>
      <c r="O973" s="532"/>
      <c r="P973" s="532"/>
      <c r="Q973" s="532"/>
      <c r="R973" s="532"/>
      <c r="S973" s="532"/>
      <c r="T973" s="532"/>
      <c r="U973" s="532"/>
      <c r="V973" s="532"/>
      <c r="W973" s="532"/>
      <c r="X973" s="532"/>
      <c r="Y973" s="532"/>
      <c r="Z973" s="532"/>
    </row>
    <row r="974" ht="19.5" customHeight="1">
      <c r="A974" s="970"/>
      <c r="B974" s="957"/>
      <c r="C974" s="958"/>
      <c r="D974" s="971"/>
      <c r="E974" s="825"/>
      <c r="F974" s="825"/>
      <c r="G974" s="959"/>
      <c r="H974" s="960"/>
      <c r="I974" s="974"/>
      <c r="J974" s="532"/>
      <c r="K974" s="532"/>
      <c r="L974" s="532"/>
      <c r="M974" s="532"/>
      <c r="N974" s="532"/>
      <c r="O974" s="532"/>
      <c r="P974" s="532"/>
      <c r="Q974" s="532"/>
      <c r="R974" s="532"/>
      <c r="S974" s="532"/>
      <c r="T974" s="532"/>
      <c r="U974" s="532"/>
      <c r="V974" s="532"/>
      <c r="W974" s="532"/>
      <c r="X974" s="532"/>
      <c r="Y974" s="532"/>
      <c r="Z974" s="532"/>
    </row>
    <row r="975" ht="19.5" customHeight="1">
      <c r="A975" s="970"/>
      <c r="B975" s="957"/>
      <c r="C975" s="958"/>
      <c r="D975" s="971"/>
      <c r="E975" s="825"/>
      <c r="F975" s="825"/>
      <c r="G975" s="959"/>
      <c r="H975" s="960"/>
      <c r="I975" s="974"/>
      <c r="J975" s="532"/>
      <c r="K975" s="532"/>
      <c r="L975" s="532"/>
      <c r="M975" s="532"/>
      <c r="N975" s="532"/>
      <c r="O975" s="532"/>
      <c r="P975" s="532"/>
      <c r="Q975" s="532"/>
      <c r="R975" s="532"/>
      <c r="S975" s="532"/>
      <c r="T975" s="532"/>
      <c r="U975" s="532"/>
      <c r="V975" s="532"/>
      <c r="W975" s="532"/>
      <c r="X975" s="532"/>
      <c r="Y975" s="532"/>
      <c r="Z975" s="532"/>
    </row>
    <row r="976" ht="19.5" customHeight="1">
      <c r="A976" s="995"/>
      <c r="B976" s="103"/>
      <c r="C976" s="103"/>
      <c r="D976" s="103"/>
      <c r="E976" s="103"/>
      <c r="F976" s="96"/>
      <c r="G976" s="638"/>
      <c r="H976" s="103"/>
      <c r="I976" s="942"/>
    </row>
    <row r="977" ht="19.5" customHeight="1">
      <c r="H977" s="543" t="s">
        <v>3236</v>
      </c>
      <c r="I977" s="942"/>
    </row>
    <row r="978" ht="19.5" customHeight="1">
      <c r="A978" s="460" t="s">
        <v>7996</v>
      </c>
      <c r="D978" s="460" t="s">
        <v>7997</v>
      </c>
      <c r="E978" s="645" t="s">
        <v>8498</v>
      </c>
      <c r="H978" s="96" t="s">
        <v>7128</v>
      </c>
      <c r="I978" s="942"/>
    </row>
    <row r="979" ht="19.5" customHeight="1">
      <c r="A979" s="995"/>
      <c r="B979" s="103"/>
      <c r="C979" s="103"/>
      <c r="D979" s="96"/>
      <c r="E979" s="103"/>
      <c r="F979" s="96"/>
      <c r="G979" s="638"/>
      <c r="H979" s="103"/>
      <c r="I979" s="942"/>
    </row>
    <row r="980" ht="19.5" customHeight="1">
      <c r="A980" s="995"/>
      <c r="B980" s="103"/>
      <c r="C980" s="103"/>
      <c r="D980" s="96"/>
      <c r="E980" s="103"/>
      <c r="F980" s="96"/>
      <c r="G980" s="638"/>
      <c r="H980" s="103"/>
      <c r="I980" s="942"/>
    </row>
    <row r="981" ht="19.5" customHeight="1">
      <c r="A981" s="18"/>
      <c r="B981" s="18"/>
      <c r="C981" s="17"/>
      <c r="D981" s="18"/>
      <c r="E981" s="17"/>
      <c r="F981" s="18"/>
      <c r="G981" s="17"/>
      <c r="H981" s="5"/>
      <c r="I981" s="942"/>
    </row>
    <row r="982" ht="19.5" customHeight="1">
      <c r="D982" s="460"/>
      <c r="E982" s="5"/>
      <c r="F982" s="5"/>
      <c r="G982" s="5"/>
      <c r="H982" s="5"/>
      <c r="I982" s="942"/>
    </row>
    <row r="983" ht="19.5" customHeight="1">
      <c r="A983" s="461" t="s">
        <v>7998</v>
      </c>
      <c r="D983" s="996" t="s">
        <v>3240</v>
      </c>
      <c r="E983" s="461" t="s">
        <v>3241</v>
      </c>
      <c r="F983" s="642"/>
      <c r="G983" s="644" t="s">
        <v>3242</v>
      </c>
      <c r="H983" s="644" t="s">
        <v>3243</v>
      </c>
      <c r="I983" s="942"/>
    </row>
    <row r="984" ht="19.5" customHeight="1">
      <c r="A984" s="997" t="s">
        <v>7999</v>
      </c>
      <c r="D984" s="997" t="s">
        <v>3244</v>
      </c>
      <c r="E984" s="998" t="s">
        <v>3245</v>
      </c>
      <c r="F984" s="999"/>
      <c r="G984" s="998" t="s">
        <v>3246</v>
      </c>
      <c r="H984" s="998" t="s">
        <v>3247</v>
      </c>
      <c r="I984" s="942"/>
    </row>
    <row r="985" ht="19.5" customHeight="1">
      <c r="I985" s="942"/>
    </row>
    <row r="986" ht="19.5" customHeight="1">
      <c r="I986" s="942"/>
    </row>
    <row r="987" ht="19.5" customHeight="1">
      <c r="I987" s="942"/>
    </row>
    <row r="988" ht="19.5" customHeight="1">
      <c r="I988" s="942"/>
    </row>
    <row r="989" ht="19.5" customHeight="1">
      <c r="I989" s="942"/>
    </row>
    <row r="990" ht="19.5" customHeight="1">
      <c r="I990" s="942"/>
    </row>
    <row r="991" ht="19.5" customHeight="1">
      <c r="I991" s="942"/>
    </row>
    <row r="992" ht="19.5" customHeight="1">
      <c r="I992" s="942"/>
    </row>
    <row r="993" ht="19.5" customHeight="1">
      <c r="I993" s="942"/>
    </row>
    <row r="994" ht="19.5" customHeight="1">
      <c r="I994" s="942"/>
    </row>
    <row r="995" ht="19.5" customHeight="1">
      <c r="I995" s="942"/>
    </row>
    <row r="996" ht="19.5" customHeight="1">
      <c r="I996" s="942"/>
    </row>
    <row r="997" ht="19.5" customHeight="1">
      <c r="I997" s="942"/>
    </row>
    <row r="998" ht="19.5" customHeight="1">
      <c r="I998" s="942"/>
    </row>
    <row r="999" ht="19.5" customHeight="1">
      <c r="I999" s="942"/>
    </row>
    <row r="1000" ht="19.5" customHeight="1">
      <c r="I1000" s="942"/>
    </row>
    <row r="1001" ht="19.5" customHeight="1">
      <c r="I1001" s="942"/>
    </row>
    <row r="1002" ht="15.75" customHeight="1">
      <c r="I1002" s="942"/>
    </row>
    <row r="1003" ht="15.75" customHeight="1">
      <c r="I1003" s="942"/>
    </row>
    <row r="1004" ht="15.75" customHeight="1">
      <c r="I1004" s="942"/>
    </row>
    <row r="1005" ht="15.75" customHeight="1">
      <c r="I1005" s="942"/>
    </row>
    <row r="1006" ht="15.75" customHeight="1">
      <c r="I1006" s="942"/>
    </row>
    <row r="1007" ht="15.75" customHeight="1">
      <c r="I1007" s="942"/>
    </row>
    <row r="1008" ht="15.75" customHeight="1">
      <c r="I1008" s="942"/>
    </row>
    <row r="1009" ht="15.75" customHeight="1">
      <c r="I1009" s="942"/>
    </row>
    <row r="1010" ht="15.75" customHeight="1">
      <c r="I1010" s="942"/>
    </row>
    <row r="1011" ht="15.75" customHeight="1">
      <c r="I1011" s="942"/>
    </row>
    <row r="1012" ht="15.75" customHeight="1">
      <c r="I1012" s="942"/>
    </row>
    <row r="1013" ht="15.75" customHeight="1">
      <c r="I1013" s="942"/>
    </row>
    <row r="1014" ht="15.75" customHeight="1">
      <c r="I1014" s="942"/>
    </row>
    <row r="1015" ht="15.75" customHeight="1">
      <c r="I1015" s="942"/>
    </row>
    <row r="1016" ht="15.75" customHeight="1">
      <c r="I1016" s="942"/>
    </row>
    <row r="1017" ht="15.75" customHeight="1">
      <c r="I1017" s="942"/>
    </row>
    <row r="1018" ht="15.75" customHeight="1">
      <c r="I1018" s="942"/>
    </row>
    <row r="1019" ht="15.75" customHeight="1">
      <c r="I1019" s="942"/>
    </row>
    <row r="1020" ht="15.75" customHeight="1">
      <c r="I1020" s="942"/>
    </row>
    <row r="1021" ht="15.75" customHeight="1">
      <c r="I1021" s="942"/>
    </row>
    <row r="1022" ht="15.75" customHeight="1">
      <c r="I1022" s="942"/>
    </row>
    <row r="1023" ht="15.75" customHeight="1">
      <c r="I1023" s="942"/>
    </row>
    <row r="1024" ht="15.75" customHeight="1">
      <c r="I1024" s="942"/>
    </row>
    <row r="1025" ht="15.75" customHeight="1">
      <c r="I1025" s="942"/>
    </row>
    <row r="1026" ht="15.75" customHeight="1">
      <c r="I1026" s="942"/>
    </row>
    <row r="1027" ht="15.75" customHeight="1">
      <c r="I1027" s="942"/>
    </row>
    <row r="1028" ht="15.75" customHeight="1">
      <c r="I1028" s="942"/>
    </row>
    <row r="1029" ht="15.75" customHeight="1">
      <c r="I1029" s="942"/>
    </row>
    <row r="1030" ht="15.75" customHeight="1">
      <c r="I1030" s="942"/>
    </row>
    <row r="1031" ht="15.75" customHeight="1">
      <c r="I1031" s="942"/>
    </row>
    <row r="1032" ht="15.75" customHeight="1">
      <c r="I1032" s="942"/>
    </row>
    <row r="1033" ht="15.75" customHeight="1">
      <c r="I1033" s="942"/>
    </row>
    <row r="1034" ht="15.75" customHeight="1">
      <c r="I1034" s="942"/>
    </row>
    <row r="1035" ht="15.75" customHeight="1">
      <c r="I1035" s="942"/>
    </row>
    <row r="1036" ht="15.75" customHeight="1">
      <c r="I1036" s="942"/>
    </row>
    <row r="1037" ht="15.75" customHeight="1">
      <c r="I1037" s="942"/>
    </row>
    <row r="1038" ht="15.75" customHeight="1">
      <c r="I1038" s="942"/>
    </row>
    <row r="1039" ht="15.75" customHeight="1">
      <c r="I1039" s="942"/>
    </row>
    <row r="1040" ht="15.75" customHeight="1">
      <c r="I1040" s="942"/>
    </row>
    <row r="1041" ht="15.75" customHeight="1">
      <c r="I1041" s="942"/>
    </row>
    <row r="1042" ht="15.75" customHeight="1">
      <c r="I1042" s="942"/>
    </row>
    <row r="1043" ht="15.75" customHeight="1">
      <c r="I1043" s="942"/>
    </row>
    <row r="1044" ht="15.75" customHeight="1">
      <c r="I1044" s="942"/>
    </row>
    <row r="1045" ht="15.75" customHeight="1">
      <c r="I1045" s="942"/>
    </row>
    <row r="1046" ht="15.75" customHeight="1">
      <c r="I1046" s="942"/>
    </row>
    <row r="1047" ht="15.75" customHeight="1">
      <c r="I1047" s="942"/>
    </row>
    <row r="1048" ht="15.75" customHeight="1">
      <c r="I1048" s="942"/>
    </row>
    <row r="1049" ht="15.75" customHeight="1">
      <c r="I1049" s="942"/>
    </row>
    <row r="1050" ht="15.75" customHeight="1">
      <c r="I1050" s="942"/>
    </row>
    <row r="1051" ht="15.75" customHeight="1">
      <c r="I1051" s="942"/>
    </row>
    <row r="1052" ht="15.75" customHeight="1">
      <c r="I1052" s="942"/>
    </row>
    <row r="1053" ht="15.75" customHeight="1">
      <c r="I1053" s="942"/>
    </row>
    <row r="1054" ht="15.75" customHeight="1">
      <c r="I1054" s="942"/>
    </row>
    <row r="1055" ht="15.75" customHeight="1">
      <c r="I1055" s="942"/>
    </row>
    <row r="1056" ht="15.75" customHeight="1">
      <c r="I1056" s="942"/>
    </row>
    <row r="1057" ht="15.75" customHeight="1">
      <c r="I1057" s="942"/>
    </row>
    <row r="1058" ht="15.75" customHeight="1">
      <c r="I1058" s="942"/>
    </row>
    <row r="1059" ht="15.75" customHeight="1">
      <c r="I1059" s="942"/>
    </row>
    <row r="1060" ht="15.75" customHeight="1">
      <c r="I1060" s="942"/>
    </row>
    <row r="1061" ht="15.75" customHeight="1">
      <c r="I1061" s="942"/>
    </row>
    <row r="1062" ht="15.75" customHeight="1">
      <c r="I1062" s="942"/>
    </row>
    <row r="1063" ht="15.75" customHeight="1">
      <c r="I1063" s="942"/>
    </row>
    <row r="1064" ht="15.75" customHeight="1">
      <c r="I1064" s="942"/>
    </row>
    <row r="1065" ht="15.75" customHeight="1">
      <c r="I1065" s="942"/>
    </row>
    <row r="1066" ht="15.75" customHeight="1">
      <c r="I1066" s="942"/>
    </row>
    <row r="1067" ht="15.75" customHeight="1">
      <c r="I1067" s="942"/>
    </row>
    <row r="1068" ht="15.75" customHeight="1">
      <c r="I1068" s="942"/>
    </row>
    <row r="1069" ht="15.75" customHeight="1">
      <c r="I1069" s="942"/>
    </row>
    <row r="1070" ht="15.75" customHeight="1">
      <c r="I1070" s="942"/>
    </row>
    <row r="1071" ht="15.75" customHeight="1">
      <c r="I1071" s="942"/>
    </row>
    <row r="1072" ht="15.75" customHeight="1">
      <c r="I1072" s="942"/>
    </row>
    <row r="1073" ht="15.75" customHeight="1">
      <c r="I1073" s="942"/>
    </row>
    <row r="1074" ht="15.75" customHeight="1">
      <c r="I1074" s="942"/>
    </row>
    <row r="1075" ht="15.75" customHeight="1">
      <c r="I1075" s="942"/>
    </row>
    <row r="1076" ht="15.75" customHeight="1">
      <c r="I1076" s="942"/>
    </row>
    <row r="1077" ht="15.75" customHeight="1">
      <c r="I1077" s="942"/>
    </row>
    <row r="1078" ht="15.75" customHeight="1">
      <c r="I1078" s="942"/>
    </row>
    <row r="1079" ht="15.75" customHeight="1">
      <c r="I1079" s="942"/>
    </row>
    <row r="1080" ht="15.75" customHeight="1">
      <c r="I1080" s="942"/>
    </row>
    <row r="1081" ht="15.75" customHeight="1">
      <c r="I1081" s="942"/>
    </row>
    <row r="1082" ht="15.75" customHeight="1">
      <c r="I1082" s="942"/>
    </row>
    <row r="1083" ht="15.75" customHeight="1">
      <c r="I1083" s="942"/>
    </row>
    <row r="1084" ht="15.75" customHeight="1">
      <c r="I1084" s="942"/>
    </row>
    <row r="1085" ht="15.75" customHeight="1">
      <c r="I1085" s="942"/>
    </row>
    <row r="1086" ht="15.75" customHeight="1">
      <c r="I1086" s="942"/>
    </row>
    <row r="1087" ht="15.75" customHeight="1">
      <c r="I1087" s="942"/>
    </row>
    <row r="1088" ht="15.75" customHeight="1">
      <c r="I1088" s="942"/>
    </row>
    <row r="1089" ht="15.75" customHeight="1">
      <c r="I1089" s="942"/>
    </row>
    <row r="1090" ht="15.75" customHeight="1">
      <c r="I1090" s="942"/>
    </row>
    <row r="1091" ht="15.75" customHeight="1">
      <c r="I1091" s="942"/>
    </row>
    <row r="1092" ht="15.75" customHeight="1">
      <c r="I1092" s="942"/>
    </row>
    <row r="1093" ht="15.75" customHeight="1">
      <c r="I1093" s="942"/>
    </row>
    <row r="1094" ht="15.75" customHeight="1">
      <c r="I1094" s="942"/>
    </row>
    <row r="1095" ht="15.75" customHeight="1">
      <c r="I1095" s="942"/>
    </row>
    <row r="1096" ht="15.75" customHeight="1">
      <c r="I1096" s="942"/>
    </row>
    <row r="1097" ht="15.75" customHeight="1">
      <c r="I1097" s="942"/>
    </row>
    <row r="1098" ht="15.75" customHeight="1">
      <c r="I1098" s="942"/>
    </row>
    <row r="1099" ht="15.75" customHeight="1">
      <c r="I1099" s="942"/>
    </row>
    <row r="1100" ht="15.75" customHeight="1">
      <c r="I1100" s="942"/>
    </row>
    <row r="1101" ht="15.75" customHeight="1">
      <c r="I1101" s="942"/>
    </row>
    <row r="1102" ht="15.75" customHeight="1">
      <c r="I1102" s="942"/>
    </row>
    <row r="1103" ht="15.75" customHeight="1">
      <c r="I1103" s="942"/>
    </row>
    <row r="1104" ht="15.75" customHeight="1">
      <c r="I1104" s="942"/>
    </row>
    <row r="1105" ht="15.75" customHeight="1">
      <c r="I1105" s="942"/>
    </row>
    <row r="1106" ht="15.75" customHeight="1">
      <c r="I1106" s="942"/>
    </row>
    <row r="1107" ht="15.75" customHeight="1">
      <c r="I1107" s="942"/>
    </row>
    <row r="1108" ht="15.75" customHeight="1">
      <c r="I1108" s="942"/>
    </row>
    <row r="1109" ht="15.75" customHeight="1">
      <c r="I1109" s="942"/>
    </row>
    <row r="1110" ht="15.75" customHeight="1">
      <c r="I1110" s="942"/>
    </row>
    <row r="1111" ht="15.75" customHeight="1">
      <c r="I1111" s="942"/>
    </row>
    <row r="1112" ht="15.75" customHeight="1">
      <c r="I1112" s="942"/>
    </row>
    <row r="1113" ht="15.75" customHeight="1">
      <c r="I1113" s="942"/>
    </row>
    <row r="1114" ht="15.75" customHeight="1">
      <c r="I1114" s="942"/>
    </row>
    <row r="1115" ht="15.75" customHeight="1">
      <c r="I1115" s="942"/>
    </row>
    <row r="1116" ht="15.75" customHeight="1">
      <c r="I1116" s="942"/>
    </row>
    <row r="1117" ht="15.75" customHeight="1">
      <c r="I1117" s="942"/>
    </row>
    <row r="1118" ht="15.75" customHeight="1">
      <c r="I1118" s="942"/>
    </row>
    <row r="1119" ht="15.75" customHeight="1">
      <c r="I1119" s="942"/>
    </row>
    <row r="1120" ht="15.75" customHeight="1">
      <c r="I1120" s="942"/>
    </row>
    <row r="1121" ht="15.75" customHeight="1">
      <c r="I1121" s="942"/>
    </row>
    <row r="1122" ht="15.75" customHeight="1">
      <c r="I1122" s="942"/>
    </row>
    <row r="1123" ht="15.75" customHeight="1">
      <c r="I1123" s="942"/>
    </row>
    <row r="1124" ht="15.75" customHeight="1">
      <c r="I1124" s="942"/>
    </row>
    <row r="1125" ht="15.75" customHeight="1">
      <c r="I1125" s="942"/>
    </row>
    <row r="1126" ht="15.75" customHeight="1">
      <c r="I1126" s="942"/>
    </row>
    <row r="1127" ht="15.75" customHeight="1">
      <c r="I1127" s="942"/>
    </row>
    <row r="1128" ht="15.75" customHeight="1">
      <c r="I1128" s="942"/>
    </row>
    <row r="1129" ht="15.75" customHeight="1">
      <c r="I1129" s="942"/>
    </row>
    <row r="1130" ht="15.75" customHeight="1">
      <c r="I1130" s="942"/>
    </row>
    <row r="1131" ht="15.75" customHeight="1">
      <c r="I1131" s="942"/>
    </row>
    <row r="1132" ht="15.75" customHeight="1">
      <c r="I1132" s="942"/>
    </row>
    <row r="1133" ht="15.75" customHeight="1">
      <c r="I1133" s="942"/>
    </row>
    <row r="1134" ht="15.75" customHeight="1">
      <c r="I1134" s="942"/>
    </row>
    <row r="1135" ht="15.75" customHeight="1">
      <c r="I1135" s="942"/>
    </row>
    <row r="1136" ht="15.75" customHeight="1">
      <c r="I1136" s="942"/>
    </row>
    <row r="1137" ht="15.75" customHeight="1">
      <c r="I1137" s="942"/>
    </row>
    <row r="1138" ht="15.75" customHeight="1">
      <c r="I1138" s="942"/>
    </row>
    <row r="1139" ht="15.75" customHeight="1">
      <c r="I1139" s="942"/>
    </row>
    <row r="1140" ht="15.75" customHeight="1">
      <c r="I1140" s="942"/>
    </row>
    <row r="1141" ht="15.75" customHeight="1">
      <c r="I1141" s="942"/>
    </row>
    <row r="1142" ht="15.75" customHeight="1">
      <c r="I1142" s="942"/>
    </row>
    <row r="1143" ht="15.75" customHeight="1">
      <c r="I1143" s="942"/>
    </row>
    <row r="1144" ht="15.75" customHeight="1">
      <c r="I1144" s="942"/>
    </row>
    <row r="1145" ht="15.75" customHeight="1">
      <c r="I1145" s="942"/>
    </row>
    <row r="1146" ht="15.75" customHeight="1">
      <c r="I1146" s="942"/>
    </row>
    <row r="1147" ht="15.75" customHeight="1">
      <c r="I1147" s="942"/>
    </row>
    <row r="1148" ht="15.75" customHeight="1">
      <c r="I1148" s="942"/>
    </row>
    <row r="1149" ht="15.75" customHeight="1">
      <c r="I1149" s="942"/>
    </row>
    <row r="1150" ht="15.75" customHeight="1">
      <c r="I1150" s="942"/>
    </row>
    <row r="1151" ht="15.75" customHeight="1">
      <c r="I1151" s="942"/>
    </row>
    <row r="1152" ht="15.75" customHeight="1">
      <c r="I1152" s="942"/>
    </row>
    <row r="1153" ht="15.75" customHeight="1">
      <c r="I1153" s="942"/>
    </row>
    <row r="1154" ht="15.75" customHeight="1">
      <c r="I1154" s="942"/>
    </row>
    <row r="1155" ht="15.75" customHeight="1">
      <c r="I1155" s="942"/>
    </row>
    <row r="1156" ht="15.75" customHeight="1">
      <c r="I1156" s="942"/>
    </row>
    <row r="1157" ht="15.75" customHeight="1">
      <c r="I1157" s="942"/>
    </row>
    <row r="1158" ht="15.75" customHeight="1">
      <c r="I1158" s="942"/>
    </row>
    <row r="1159" ht="15.75" customHeight="1">
      <c r="I1159" s="942"/>
    </row>
    <row r="1160" ht="15.75" customHeight="1">
      <c r="I1160" s="942"/>
    </row>
    <row r="1161" ht="15.75" customHeight="1">
      <c r="I1161" s="942"/>
    </row>
    <row r="1162" ht="15.75" customHeight="1">
      <c r="I1162" s="942"/>
    </row>
    <row r="1163" ht="15.75" customHeight="1">
      <c r="I1163" s="942"/>
    </row>
    <row r="1164" ht="15.75" customHeight="1">
      <c r="I1164" s="942"/>
    </row>
    <row r="1165" ht="15.75" customHeight="1">
      <c r="I1165" s="942"/>
    </row>
    <row r="1166" ht="15.75" customHeight="1">
      <c r="I1166" s="942"/>
    </row>
    <row r="1167" ht="15.75" customHeight="1">
      <c r="I1167" s="942"/>
    </row>
    <row r="1168" ht="15.75" customHeight="1">
      <c r="I1168" s="942"/>
    </row>
    <row r="1169" ht="15.75" customHeight="1">
      <c r="I1169" s="942"/>
    </row>
    <row r="1170" ht="15.75" customHeight="1">
      <c r="I1170" s="942"/>
    </row>
    <row r="1171" ht="15.75" customHeight="1">
      <c r="I1171" s="942"/>
    </row>
    <row r="1172" ht="15.75" customHeight="1">
      <c r="I1172" s="942"/>
    </row>
    <row r="1173" ht="15.75" customHeight="1">
      <c r="I1173" s="942"/>
    </row>
    <row r="1174" ht="15.75" customHeight="1">
      <c r="I1174" s="942"/>
    </row>
    <row r="1175" ht="15.75" customHeight="1">
      <c r="I1175" s="942"/>
    </row>
    <row r="1176" ht="15.75" customHeight="1">
      <c r="I1176" s="942"/>
    </row>
    <row r="1177" ht="15.75" customHeight="1">
      <c r="I1177" s="942"/>
    </row>
    <row r="1178" ht="15.75" customHeight="1">
      <c r="I1178" s="942"/>
    </row>
    <row r="1179" ht="15.75" customHeight="1">
      <c r="I1179" s="942"/>
    </row>
    <row r="1180" ht="15.75" customHeight="1">
      <c r="I1180" s="942"/>
    </row>
    <row r="1181" ht="15.75" customHeight="1">
      <c r="I1181" s="942"/>
    </row>
    <row r="1182" ht="15.75" customHeight="1">
      <c r="I1182" s="942"/>
    </row>
    <row r="1183" ht="15.75" customHeight="1">
      <c r="I1183" s="942"/>
    </row>
    <row r="1184" ht="15.75" customHeight="1">
      <c r="I1184" s="942"/>
    </row>
    <row r="1185" ht="15.75" customHeight="1">
      <c r="I1185" s="942"/>
    </row>
    <row r="1186" ht="15.75" customHeight="1">
      <c r="I1186" s="942"/>
    </row>
    <row r="1187" ht="15.75" customHeight="1">
      <c r="I1187" s="942"/>
    </row>
    <row r="1188" ht="15.75" customHeight="1">
      <c r="I1188" s="942"/>
    </row>
    <row r="1189" ht="15.75" customHeight="1">
      <c r="I1189" s="942"/>
    </row>
    <row r="1190" ht="15.75" customHeight="1">
      <c r="I1190" s="942"/>
    </row>
    <row r="1191" ht="15.75" customHeight="1">
      <c r="I1191" s="942"/>
    </row>
    <row r="1192" ht="15.75" customHeight="1">
      <c r="I1192" s="942"/>
    </row>
    <row r="1193" ht="15.75" customHeight="1">
      <c r="I1193" s="942"/>
    </row>
    <row r="1194" ht="15.75" customHeight="1">
      <c r="I1194" s="942"/>
    </row>
    <row r="1195" ht="15.75" customHeight="1">
      <c r="I1195" s="942"/>
    </row>
    <row r="1196" ht="15.75" customHeight="1">
      <c r="I1196" s="942"/>
    </row>
    <row r="1197" ht="15.75" customHeight="1">
      <c r="I1197" s="942"/>
    </row>
    <row r="1198" ht="15.75" customHeight="1">
      <c r="I1198" s="942"/>
    </row>
    <row r="1199" ht="15.75" customHeight="1">
      <c r="I1199" s="942"/>
    </row>
    <row r="1200" ht="15.75" customHeight="1">
      <c r="I1200" s="942"/>
    </row>
    <row r="1201" ht="15.75" customHeight="1">
      <c r="I1201" s="942"/>
    </row>
    <row r="1202" ht="15.75" customHeight="1">
      <c r="I1202" s="942"/>
    </row>
    <row r="1203" ht="15.75" customHeight="1">
      <c r="I1203" s="942"/>
    </row>
    <row r="1204" ht="15.75" customHeight="1">
      <c r="I1204" s="942"/>
    </row>
    <row r="1205" ht="15.75" customHeight="1">
      <c r="I1205" s="942"/>
    </row>
    <row r="1206" ht="15.75" customHeight="1">
      <c r="I1206" s="942"/>
    </row>
    <row r="1207" ht="15.75" customHeight="1">
      <c r="I1207" s="942"/>
    </row>
    <row r="1208" ht="15.75" customHeight="1">
      <c r="I1208" s="942"/>
    </row>
    <row r="1209" ht="15.75" customHeight="1">
      <c r="I1209" s="942"/>
    </row>
    <row r="1210" ht="15.75" customHeight="1">
      <c r="I1210" s="942"/>
    </row>
    <row r="1211" ht="15.75" customHeight="1">
      <c r="I1211" s="942"/>
    </row>
    <row r="1212" ht="15.75" customHeight="1">
      <c r="I1212" s="942"/>
    </row>
    <row r="1213" ht="15.75" customHeight="1">
      <c r="I1213" s="942"/>
    </row>
    <row r="1214" ht="15.75" customHeight="1">
      <c r="I1214" s="942"/>
    </row>
    <row r="1215" ht="15.75" customHeight="1">
      <c r="I1215" s="942"/>
    </row>
    <row r="1216" ht="15.75" customHeight="1">
      <c r="I1216" s="942"/>
    </row>
    <row r="1217" ht="15.75" customHeight="1">
      <c r="I1217" s="942"/>
    </row>
    <row r="1218" ht="15.75" customHeight="1">
      <c r="I1218" s="942"/>
    </row>
    <row r="1219" ht="15.75" customHeight="1">
      <c r="I1219" s="942"/>
    </row>
    <row r="1220" ht="15.75" customHeight="1">
      <c r="I1220" s="942"/>
    </row>
    <row r="1221" ht="15.75" customHeight="1">
      <c r="I1221" s="942"/>
    </row>
    <row r="1222" ht="15.75" customHeight="1">
      <c r="I1222" s="942"/>
    </row>
    <row r="1223" ht="15.75" customHeight="1">
      <c r="I1223" s="942"/>
    </row>
    <row r="1224" ht="15.75" customHeight="1">
      <c r="I1224" s="942"/>
    </row>
    <row r="1225" ht="15.75" customHeight="1">
      <c r="I1225" s="942"/>
    </row>
    <row r="1226" ht="15.75" customHeight="1">
      <c r="I1226" s="942"/>
    </row>
    <row r="1227" ht="15.75" customHeight="1">
      <c r="I1227" s="942"/>
    </row>
    <row r="1228" ht="15.75" customHeight="1">
      <c r="I1228" s="942"/>
    </row>
    <row r="1229" ht="15.75" customHeight="1">
      <c r="I1229" s="942"/>
    </row>
    <row r="1230" ht="15.75" customHeight="1">
      <c r="I1230" s="942"/>
    </row>
    <row r="1231" ht="15.75" customHeight="1">
      <c r="I1231" s="942"/>
    </row>
    <row r="1232" ht="15.75" customHeight="1">
      <c r="I1232" s="942"/>
    </row>
    <row r="1233" ht="15.75" customHeight="1">
      <c r="I1233" s="942"/>
    </row>
    <row r="1234" ht="15.75" customHeight="1">
      <c r="I1234" s="942"/>
    </row>
    <row r="1235" ht="15.75" customHeight="1">
      <c r="I1235" s="942"/>
    </row>
    <row r="1236" ht="15.75" customHeight="1">
      <c r="I1236" s="942"/>
    </row>
    <row r="1237" ht="15.75" customHeight="1">
      <c r="I1237" s="942"/>
    </row>
    <row r="1238" ht="15.75" customHeight="1">
      <c r="I1238" s="942"/>
    </row>
    <row r="1239" ht="15.75" customHeight="1">
      <c r="I1239" s="942"/>
    </row>
    <row r="1240" ht="15.75" customHeight="1">
      <c r="I1240" s="942"/>
    </row>
    <row r="1241" ht="15.75" customHeight="1">
      <c r="I1241" s="942"/>
    </row>
    <row r="1242" ht="15.75" customHeight="1">
      <c r="I1242" s="942"/>
    </row>
    <row r="1243" ht="15.75" customHeight="1">
      <c r="I1243" s="942"/>
    </row>
    <row r="1244" ht="15.75" customHeight="1">
      <c r="I1244" s="942"/>
    </row>
    <row r="1245" ht="15.75" customHeight="1">
      <c r="I1245" s="942"/>
    </row>
    <row r="1246" ht="15.75" customHeight="1">
      <c r="I1246" s="942"/>
    </row>
    <row r="1247" ht="15.75" customHeight="1">
      <c r="I1247" s="942"/>
    </row>
    <row r="1248" ht="15.75" customHeight="1">
      <c r="I1248" s="942"/>
    </row>
    <row r="1249" ht="15.75" customHeight="1">
      <c r="I1249" s="942"/>
    </row>
    <row r="1250" ht="15.75" customHeight="1">
      <c r="I1250" s="942"/>
    </row>
    <row r="1251" ht="15.75" customHeight="1">
      <c r="I1251" s="942"/>
    </row>
    <row r="1252" ht="15.75" customHeight="1">
      <c r="I1252" s="942"/>
    </row>
    <row r="1253" ht="15.75" customHeight="1">
      <c r="I1253" s="942"/>
    </row>
    <row r="1254" ht="15.75" customHeight="1">
      <c r="I1254" s="942"/>
    </row>
    <row r="1255" ht="15.75" customHeight="1">
      <c r="I1255" s="942"/>
    </row>
    <row r="1256" ht="15.75" customHeight="1">
      <c r="I1256" s="942"/>
    </row>
    <row r="1257" ht="15.75" customHeight="1">
      <c r="I1257" s="942"/>
    </row>
    <row r="1258" ht="15.75" customHeight="1">
      <c r="I1258" s="942"/>
    </row>
    <row r="1259" ht="15.75" customHeight="1">
      <c r="I1259" s="942"/>
    </row>
    <row r="1260" ht="15.75" customHeight="1">
      <c r="I1260" s="942"/>
    </row>
    <row r="1261" ht="15.75" customHeight="1">
      <c r="I1261" s="942"/>
    </row>
    <row r="1262" ht="15.75" customHeight="1">
      <c r="I1262" s="942"/>
    </row>
    <row r="1263" ht="15.75" customHeight="1">
      <c r="I1263" s="942"/>
    </row>
    <row r="1264" ht="15.75" customHeight="1">
      <c r="I1264" s="942"/>
    </row>
    <row r="1265" ht="15.75" customHeight="1">
      <c r="I1265" s="942"/>
    </row>
    <row r="1266" ht="15.75" customHeight="1">
      <c r="I1266" s="942"/>
    </row>
    <row r="1267" ht="15.75" customHeight="1">
      <c r="I1267" s="942"/>
    </row>
    <row r="1268" ht="15.75" customHeight="1">
      <c r="I1268" s="942"/>
    </row>
    <row r="1269" ht="15.75" customHeight="1">
      <c r="I1269" s="942"/>
    </row>
    <row r="1270" ht="15.75" customHeight="1">
      <c r="I1270" s="942"/>
    </row>
    <row r="1271" ht="15.75" customHeight="1">
      <c r="I1271" s="942"/>
    </row>
    <row r="1272" ht="15.75" customHeight="1">
      <c r="I1272" s="942"/>
    </row>
    <row r="1273" ht="15.75" customHeight="1">
      <c r="I1273" s="942"/>
    </row>
    <row r="1274" ht="15.75" customHeight="1">
      <c r="I1274" s="942"/>
    </row>
    <row r="1275" ht="15.75" customHeight="1">
      <c r="I1275" s="942"/>
    </row>
    <row r="1276" ht="15.75" customHeight="1">
      <c r="I1276" s="942"/>
    </row>
    <row r="1277" ht="15.75" customHeight="1">
      <c r="I1277" s="942"/>
    </row>
    <row r="1278" ht="15.75" customHeight="1">
      <c r="I1278" s="942"/>
    </row>
    <row r="1279" ht="15.75" customHeight="1">
      <c r="I1279" s="942"/>
    </row>
    <row r="1280" ht="15.75" customHeight="1">
      <c r="I1280" s="942"/>
    </row>
    <row r="1281" ht="15.75" customHeight="1">
      <c r="I1281" s="942"/>
    </row>
    <row r="1282" ht="15.75" customHeight="1">
      <c r="I1282" s="942"/>
    </row>
    <row r="1283" ht="15.75" customHeight="1">
      <c r="I1283" s="942"/>
    </row>
    <row r="1284" ht="15.75" customHeight="1">
      <c r="I1284" s="942"/>
    </row>
    <row r="1285" ht="15.75" customHeight="1">
      <c r="I1285" s="942"/>
    </row>
    <row r="1286" ht="15.75" customHeight="1">
      <c r="I1286" s="942"/>
    </row>
    <row r="1287" ht="15.75" customHeight="1">
      <c r="I1287" s="942"/>
    </row>
    <row r="1288" ht="15.75" customHeight="1">
      <c r="I1288" s="942"/>
    </row>
    <row r="1289" ht="15.75" customHeight="1">
      <c r="I1289" s="942"/>
    </row>
    <row r="1290" ht="15.75" customHeight="1">
      <c r="I1290" s="942"/>
    </row>
    <row r="1291" ht="15.75" customHeight="1">
      <c r="I1291" s="942"/>
    </row>
    <row r="1292" ht="15.75" customHeight="1">
      <c r="I1292" s="942"/>
    </row>
    <row r="1293" ht="15.75" customHeight="1">
      <c r="I1293" s="942"/>
    </row>
    <row r="1294" ht="15.75" customHeight="1">
      <c r="I1294" s="942"/>
    </row>
    <row r="1295" ht="15.75" customHeight="1">
      <c r="I1295" s="942"/>
    </row>
    <row r="1296" ht="15.75" customHeight="1">
      <c r="I1296" s="942"/>
    </row>
    <row r="1297" ht="15.75" customHeight="1">
      <c r="I1297" s="942"/>
    </row>
    <row r="1298" ht="15.75" customHeight="1">
      <c r="I1298" s="942"/>
    </row>
    <row r="1299" ht="15.75" customHeight="1">
      <c r="I1299" s="942"/>
    </row>
    <row r="1300" ht="15.75" customHeight="1">
      <c r="I1300" s="942"/>
    </row>
    <row r="1301" ht="15.75" customHeight="1">
      <c r="I1301" s="942"/>
    </row>
    <row r="1302" ht="15.75" customHeight="1">
      <c r="I1302" s="942"/>
    </row>
    <row r="1303" ht="15.75" customHeight="1">
      <c r="I1303" s="942"/>
    </row>
    <row r="1304" ht="15.75" customHeight="1">
      <c r="I1304" s="942"/>
    </row>
    <row r="1305" ht="15.75" customHeight="1">
      <c r="I1305" s="942"/>
    </row>
    <row r="1306" ht="15.75" customHeight="1">
      <c r="I1306" s="942"/>
    </row>
    <row r="1307" ht="15.75" customHeight="1">
      <c r="I1307" s="942"/>
    </row>
    <row r="1308" ht="15.75" customHeight="1">
      <c r="I1308" s="942"/>
    </row>
    <row r="1309" ht="15.75" customHeight="1">
      <c r="I1309" s="942"/>
    </row>
    <row r="1310" ht="15.75" customHeight="1">
      <c r="I1310" s="942"/>
    </row>
    <row r="1311" ht="15.75" customHeight="1">
      <c r="I1311" s="942"/>
    </row>
    <row r="1312" ht="15.75" customHeight="1">
      <c r="I1312" s="942"/>
    </row>
    <row r="1313" ht="15.75" customHeight="1">
      <c r="I1313" s="942"/>
    </row>
    <row r="1314" ht="15.75" customHeight="1">
      <c r="I1314" s="942"/>
    </row>
    <row r="1315" ht="15.75" customHeight="1">
      <c r="I1315" s="942"/>
    </row>
    <row r="1316" ht="15.75" customHeight="1">
      <c r="I1316" s="942"/>
    </row>
    <row r="1317" ht="15.75" customHeight="1">
      <c r="I1317" s="942"/>
    </row>
    <row r="1318" ht="15.75" customHeight="1">
      <c r="I1318" s="942"/>
    </row>
    <row r="1319" ht="15.75" customHeight="1">
      <c r="I1319" s="942"/>
    </row>
    <row r="1320" ht="15.75" customHeight="1">
      <c r="I1320" s="942"/>
    </row>
    <row r="1321" ht="15.75" customHeight="1">
      <c r="I1321" s="942"/>
    </row>
    <row r="1322" ht="15.75" customHeight="1">
      <c r="I1322" s="942"/>
    </row>
    <row r="1323" ht="15.75" customHeight="1">
      <c r="I1323" s="942"/>
    </row>
    <row r="1324" ht="15.75" customHeight="1">
      <c r="I1324" s="942"/>
    </row>
    <row r="1325" ht="15.75" customHeight="1">
      <c r="I1325" s="942"/>
    </row>
    <row r="1326" ht="15.75" customHeight="1">
      <c r="I1326" s="942"/>
    </row>
    <row r="1327" ht="15.75" customHeight="1">
      <c r="I1327" s="942"/>
    </row>
    <row r="1328" ht="15.75" customHeight="1">
      <c r="I1328" s="942"/>
    </row>
    <row r="1329" ht="15.75" customHeight="1">
      <c r="I1329" s="942"/>
    </row>
    <row r="1330" ht="15.75" customHeight="1">
      <c r="I1330" s="942"/>
    </row>
    <row r="1331" ht="15.75" customHeight="1">
      <c r="I1331" s="942"/>
    </row>
    <row r="1332" ht="15.75" customHeight="1">
      <c r="I1332" s="942"/>
    </row>
    <row r="1333" ht="15.75" customHeight="1">
      <c r="I1333" s="942"/>
    </row>
    <row r="1334" ht="15.75" customHeight="1">
      <c r="I1334" s="942"/>
    </row>
    <row r="1335" ht="15.75" customHeight="1">
      <c r="I1335" s="942"/>
    </row>
    <row r="1336" ht="15.75" customHeight="1">
      <c r="I1336" s="942"/>
    </row>
    <row r="1337" ht="15.75" customHeight="1">
      <c r="I1337" s="942"/>
    </row>
    <row r="1338" ht="15.75" customHeight="1">
      <c r="I1338" s="942"/>
    </row>
    <row r="1339" ht="15.75" customHeight="1">
      <c r="I1339" s="942"/>
    </row>
    <row r="1340" ht="15.75" customHeight="1">
      <c r="I1340" s="942"/>
    </row>
    <row r="1341" ht="15.75" customHeight="1">
      <c r="I1341" s="942"/>
    </row>
    <row r="1342" ht="15.75" customHeight="1">
      <c r="I1342" s="942"/>
    </row>
    <row r="1343" ht="15.75" customHeight="1">
      <c r="I1343" s="942"/>
    </row>
    <row r="1344" ht="15.75" customHeight="1">
      <c r="I1344" s="942"/>
    </row>
    <row r="1345" ht="15.75" customHeight="1">
      <c r="I1345" s="942"/>
    </row>
    <row r="1346" ht="15.75" customHeight="1">
      <c r="I1346" s="942"/>
    </row>
    <row r="1347" ht="15.75" customHeight="1">
      <c r="I1347" s="942"/>
    </row>
    <row r="1348" ht="15.75" customHeight="1">
      <c r="I1348" s="942"/>
    </row>
    <row r="1349" ht="15.75" customHeight="1">
      <c r="I1349" s="942"/>
    </row>
    <row r="1350" ht="15.75" customHeight="1">
      <c r="I1350" s="942"/>
    </row>
    <row r="1351" ht="15.75" customHeight="1">
      <c r="I1351" s="942"/>
    </row>
    <row r="1352" ht="15.75" customHeight="1">
      <c r="I1352" s="942"/>
    </row>
    <row r="1353" ht="15.75" customHeight="1">
      <c r="I1353" s="942"/>
    </row>
    <row r="1354" ht="15.75" customHeight="1">
      <c r="I1354" s="942"/>
    </row>
    <row r="1355" ht="15.75" customHeight="1">
      <c r="I1355" s="942"/>
    </row>
    <row r="1356" ht="15.75" customHeight="1">
      <c r="I1356" s="942"/>
    </row>
    <row r="1357" ht="15.75" customHeight="1">
      <c r="I1357" s="942"/>
    </row>
    <row r="1358" ht="15.75" customHeight="1">
      <c r="I1358" s="942"/>
    </row>
    <row r="1359" ht="15.75" customHeight="1">
      <c r="I1359" s="942"/>
    </row>
    <row r="1360" ht="15.75" customHeight="1">
      <c r="I1360" s="942"/>
    </row>
    <row r="1361" ht="15.75" customHeight="1">
      <c r="I1361" s="942"/>
    </row>
    <row r="1362" ht="15.75" customHeight="1">
      <c r="I1362" s="942"/>
    </row>
    <row r="1363" ht="15.75" customHeight="1">
      <c r="I1363" s="942"/>
    </row>
    <row r="1364" ht="15.75" customHeight="1">
      <c r="I1364" s="942"/>
    </row>
    <row r="1365" ht="15.75" customHeight="1">
      <c r="I1365" s="942"/>
    </row>
    <row r="1366" ht="15.75" customHeight="1">
      <c r="I1366" s="942"/>
    </row>
    <row r="1367" ht="15.75" customHeight="1">
      <c r="I1367" s="942"/>
    </row>
    <row r="1368" ht="15.75" customHeight="1">
      <c r="I1368" s="942"/>
    </row>
    <row r="1369" ht="15.75" customHeight="1">
      <c r="I1369" s="942"/>
    </row>
    <row r="1370" ht="15.75" customHeight="1">
      <c r="I1370" s="942"/>
    </row>
    <row r="1371" ht="15.75" customHeight="1">
      <c r="I1371" s="942"/>
    </row>
    <row r="1372" ht="15.75" customHeight="1">
      <c r="I1372" s="942"/>
    </row>
    <row r="1373" ht="15.75" customHeight="1">
      <c r="I1373" s="942"/>
    </row>
    <row r="1374" ht="15.75" customHeight="1">
      <c r="I1374" s="942"/>
    </row>
    <row r="1375" ht="15.75" customHeight="1">
      <c r="I1375" s="942"/>
    </row>
    <row r="1376" ht="15.75" customHeight="1">
      <c r="I1376" s="942"/>
    </row>
    <row r="1377" ht="15.75" customHeight="1">
      <c r="I1377" s="942"/>
    </row>
    <row r="1378" ht="15.75" customHeight="1">
      <c r="I1378" s="942"/>
    </row>
    <row r="1379" ht="15.75" customHeight="1">
      <c r="I1379" s="942"/>
    </row>
    <row r="1380" ht="15.75" customHeight="1">
      <c r="I1380" s="942"/>
    </row>
    <row r="1381" ht="15.75" customHeight="1">
      <c r="I1381" s="942"/>
    </row>
    <row r="1382" ht="15.75" customHeight="1">
      <c r="I1382" s="942"/>
    </row>
    <row r="1383" ht="15.75" customHeight="1">
      <c r="I1383" s="942"/>
    </row>
    <row r="1384" ht="15.75" customHeight="1">
      <c r="I1384" s="942"/>
    </row>
    <row r="1385" ht="15.75" customHeight="1">
      <c r="I1385" s="942"/>
    </row>
    <row r="1386" ht="15.75" customHeight="1">
      <c r="I1386" s="942"/>
    </row>
    <row r="1387" ht="15.75" customHeight="1">
      <c r="I1387" s="942"/>
    </row>
    <row r="1388" ht="15.75" customHeight="1">
      <c r="I1388" s="942"/>
    </row>
    <row r="1389" ht="15.75" customHeight="1">
      <c r="I1389" s="942"/>
    </row>
    <row r="1390" ht="15.75" customHeight="1">
      <c r="I1390" s="942"/>
    </row>
    <row r="1391" ht="15.75" customHeight="1">
      <c r="I1391" s="942"/>
    </row>
    <row r="1392" ht="15.75" customHeight="1">
      <c r="I1392" s="942"/>
    </row>
    <row r="1393" ht="15.75" customHeight="1">
      <c r="I1393" s="942"/>
    </row>
    <row r="1394" ht="15.75" customHeight="1">
      <c r="I1394" s="942"/>
    </row>
    <row r="1395" ht="15.75" customHeight="1">
      <c r="I1395" s="942"/>
    </row>
    <row r="1396" ht="15.75" customHeight="1">
      <c r="I1396" s="942"/>
    </row>
    <row r="1397" ht="15.75" customHeight="1">
      <c r="I1397" s="942"/>
    </row>
    <row r="1398" ht="15.75" customHeight="1">
      <c r="I1398" s="942"/>
    </row>
    <row r="1399" ht="15.75" customHeight="1">
      <c r="I1399" s="942"/>
    </row>
    <row r="1400" ht="15.75" customHeight="1">
      <c r="I1400" s="942"/>
    </row>
    <row r="1401" ht="15.75" customHeight="1">
      <c r="I1401" s="942"/>
    </row>
    <row r="1402" ht="15.75" customHeight="1">
      <c r="I1402" s="942"/>
    </row>
    <row r="1403" ht="15.75" customHeight="1">
      <c r="I1403" s="942"/>
    </row>
    <row r="1404" ht="15.75" customHeight="1">
      <c r="I1404" s="942"/>
    </row>
    <row r="1405" ht="15.75" customHeight="1">
      <c r="I1405" s="942"/>
    </row>
    <row r="1406" ht="15.75" customHeight="1">
      <c r="I1406" s="942"/>
    </row>
    <row r="1407" ht="15.75" customHeight="1">
      <c r="I1407" s="942"/>
    </row>
    <row r="1408" ht="15.75" customHeight="1">
      <c r="I1408" s="942"/>
    </row>
    <row r="1409" ht="15.75" customHeight="1">
      <c r="I1409" s="942"/>
    </row>
    <row r="1410" ht="15.75" customHeight="1">
      <c r="I1410" s="942"/>
    </row>
    <row r="1411" ht="15.75" customHeight="1">
      <c r="I1411" s="942"/>
    </row>
    <row r="1412" ht="15.75" customHeight="1">
      <c r="I1412" s="942"/>
    </row>
    <row r="1413" ht="15.75" customHeight="1">
      <c r="I1413" s="942"/>
    </row>
    <row r="1414" ht="15.75" customHeight="1">
      <c r="I1414" s="942"/>
    </row>
    <row r="1415" ht="15.75" customHeight="1">
      <c r="I1415" s="942"/>
    </row>
    <row r="1416" ht="15.75" customHeight="1">
      <c r="I1416" s="942"/>
    </row>
    <row r="1417" ht="15.75" customHeight="1">
      <c r="I1417" s="942"/>
    </row>
    <row r="1418" ht="15.75" customHeight="1">
      <c r="I1418" s="942"/>
    </row>
    <row r="1419" ht="15.75" customHeight="1">
      <c r="I1419" s="942"/>
    </row>
    <row r="1420" ht="15.75" customHeight="1">
      <c r="I1420" s="942"/>
    </row>
    <row r="1421" ht="15.75" customHeight="1">
      <c r="I1421" s="942"/>
    </row>
    <row r="1422" ht="15.75" customHeight="1">
      <c r="I1422" s="942"/>
    </row>
    <row r="1423" ht="15.75" customHeight="1">
      <c r="I1423" s="942"/>
    </row>
    <row r="1424" ht="15.75" customHeight="1">
      <c r="I1424" s="942"/>
    </row>
    <row r="1425" ht="15.75" customHeight="1">
      <c r="I1425" s="942"/>
    </row>
    <row r="1426" ht="15.75" customHeight="1">
      <c r="I1426" s="942"/>
    </row>
    <row r="1427" ht="15.75" customHeight="1">
      <c r="I1427" s="942"/>
    </row>
    <row r="1428" ht="15.75" customHeight="1">
      <c r="I1428" s="942"/>
    </row>
    <row r="1429" ht="15.75" customHeight="1">
      <c r="I1429" s="942"/>
    </row>
    <row r="1430" ht="15.75" customHeight="1">
      <c r="I1430" s="942"/>
    </row>
    <row r="1431" ht="15.75" customHeight="1">
      <c r="I1431" s="942"/>
    </row>
    <row r="1432" ht="15.75" customHeight="1">
      <c r="I1432" s="942"/>
    </row>
    <row r="1433" ht="15.75" customHeight="1">
      <c r="I1433" s="942"/>
    </row>
    <row r="1434" ht="15.75" customHeight="1">
      <c r="I1434" s="942"/>
    </row>
    <row r="1435" ht="15.75" customHeight="1">
      <c r="I1435" s="942"/>
    </row>
    <row r="1436" ht="15.75" customHeight="1">
      <c r="I1436" s="942"/>
    </row>
    <row r="1437" ht="15.75" customHeight="1">
      <c r="I1437" s="942"/>
    </row>
    <row r="1438" ht="15.75" customHeight="1">
      <c r="I1438" s="942"/>
    </row>
    <row r="1439" ht="15.75" customHeight="1">
      <c r="I1439" s="942"/>
    </row>
    <row r="1440" ht="15.75" customHeight="1">
      <c r="I1440" s="942"/>
    </row>
    <row r="1441" ht="15.75" customHeight="1">
      <c r="I1441" s="942"/>
    </row>
    <row r="1442" ht="15.75" customHeight="1">
      <c r="I1442" s="942"/>
    </row>
    <row r="1443" ht="15.75" customHeight="1">
      <c r="I1443" s="942"/>
    </row>
    <row r="1444" ht="15.75" customHeight="1">
      <c r="I1444" s="942"/>
    </row>
    <row r="1445" ht="15.75" customHeight="1">
      <c r="I1445" s="942"/>
    </row>
    <row r="1446" ht="15.75" customHeight="1">
      <c r="I1446" s="942"/>
    </row>
    <row r="1447" ht="15.75" customHeight="1">
      <c r="I1447" s="942"/>
    </row>
    <row r="1448" ht="15.75" customHeight="1">
      <c r="I1448" s="942"/>
    </row>
    <row r="1449" ht="15.75" customHeight="1">
      <c r="I1449" s="942"/>
    </row>
    <row r="1450" ht="15.75" customHeight="1">
      <c r="I1450" s="942"/>
    </row>
    <row r="1451" ht="15.75" customHeight="1">
      <c r="I1451" s="942"/>
    </row>
    <row r="1452" ht="15.75" customHeight="1">
      <c r="I1452" s="942"/>
    </row>
    <row r="1453" ht="15.75" customHeight="1">
      <c r="I1453" s="942"/>
    </row>
    <row r="1454" ht="15.75" customHeight="1">
      <c r="I1454" s="942"/>
    </row>
    <row r="1455" ht="15.75" customHeight="1">
      <c r="I1455" s="942"/>
    </row>
    <row r="1456" ht="15.75" customHeight="1">
      <c r="I1456" s="942"/>
    </row>
    <row r="1457" ht="15.75" customHeight="1">
      <c r="I1457" s="942"/>
    </row>
    <row r="1458" ht="15.75" customHeight="1">
      <c r="I1458" s="942"/>
    </row>
    <row r="1459" ht="15.75" customHeight="1">
      <c r="I1459" s="942"/>
    </row>
    <row r="1460" ht="15.75" customHeight="1">
      <c r="I1460" s="942"/>
    </row>
    <row r="1461" ht="15.75" customHeight="1">
      <c r="I1461" s="942"/>
    </row>
    <row r="1462" ht="15.75" customHeight="1">
      <c r="I1462" s="942"/>
    </row>
    <row r="1463" ht="15.75" customHeight="1">
      <c r="I1463" s="942"/>
    </row>
    <row r="1464" ht="15.75" customHeight="1">
      <c r="I1464" s="942"/>
    </row>
    <row r="1465" ht="15.75" customHeight="1">
      <c r="I1465" s="942"/>
    </row>
    <row r="1466" ht="15.75" customHeight="1">
      <c r="I1466" s="942"/>
    </row>
    <row r="1467" ht="15.75" customHeight="1">
      <c r="I1467" s="942"/>
    </row>
    <row r="1468" ht="15.75" customHeight="1">
      <c r="I1468" s="942"/>
    </row>
    <row r="1469" ht="15.75" customHeight="1">
      <c r="I1469" s="942"/>
    </row>
    <row r="1470" ht="15.75" customHeight="1">
      <c r="I1470" s="942"/>
    </row>
    <row r="1471" ht="15.75" customHeight="1">
      <c r="I1471" s="942"/>
    </row>
    <row r="1472" ht="15.75" customHeight="1">
      <c r="I1472" s="942"/>
    </row>
    <row r="1473" ht="15.75" customHeight="1">
      <c r="I1473" s="942"/>
    </row>
    <row r="1474" ht="15.75" customHeight="1">
      <c r="I1474" s="942"/>
    </row>
    <row r="1475" ht="15.75" customHeight="1">
      <c r="I1475" s="942"/>
    </row>
    <row r="1476" ht="15.75" customHeight="1">
      <c r="I1476" s="942"/>
    </row>
    <row r="1477" ht="15.75" customHeight="1">
      <c r="I1477" s="942"/>
    </row>
    <row r="1478" ht="15.75" customHeight="1">
      <c r="I1478" s="942"/>
    </row>
    <row r="1479" ht="15.75" customHeight="1">
      <c r="I1479" s="942"/>
    </row>
    <row r="1480" ht="15.75" customHeight="1">
      <c r="I1480" s="942"/>
    </row>
    <row r="1481" ht="15.75" customHeight="1">
      <c r="I1481" s="942"/>
    </row>
    <row r="1482" ht="15.75" customHeight="1">
      <c r="I1482" s="942"/>
    </row>
    <row r="1483" ht="15.75" customHeight="1">
      <c r="I1483" s="942"/>
    </row>
    <row r="1484" ht="15.75" customHeight="1">
      <c r="I1484" s="942"/>
    </row>
    <row r="1485" ht="15.75" customHeight="1">
      <c r="I1485" s="942"/>
    </row>
    <row r="1486" ht="15.75" customHeight="1">
      <c r="I1486" s="942"/>
    </row>
    <row r="1487" ht="15.75" customHeight="1">
      <c r="I1487" s="942"/>
    </row>
    <row r="1488" ht="15.75" customHeight="1">
      <c r="I1488" s="942"/>
    </row>
    <row r="1489" ht="15.75" customHeight="1">
      <c r="I1489" s="942"/>
    </row>
    <row r="1490" ht="15.75" customHeight="1">
      <c r="I1490" s="942"/>
    </row>
    <row r="1491" ht="15.75" customHeight="1">
      <c r="I1491" s="942"/>
    </row>
    <row r="1492" ht="15.75" customHeight="1">
      <c r="I1492" s="942"/>
    </row>
    <row r="1493" ht="15.75" customHeight="1">
      <c r="I1493" s="942"/>
    </row>
    <row r="1494" ht="15.75" customHeight="1">
      <c r="I1494" s="942"/>
    </row>
    <row r="1495" ht="15.75" customHeight="1">
      <c r="I1495" s="942"/>
    </row>
    <row r="1496" ht="15.75" customHeight="1">
      <c r="I1496" s="942"/>
    </row>
    <row r="1497" ht="15.75" customHeight="1">
      <c r="I1497" s="942"/>
    </row>
    <row r="1498" ht="15.75" customHeight="1">
      <c r="I1498" s="942"/>
    </row>
    <row r="1499" ht="15.75" customHeight="1">
      <c r="I1499" s="942"/>
    </row>
    <row r="1500" ht="15.75" customHeight="1">
      <c r="I1500" s="942"/>
    </row>
    <row r="1501" ht="15.75" customHeight="1">
      <c r="I1501" s="942"/>
    </row>
    <row r="1502" ht="15.75" customHeight="1">
      <c r="I1502" s="942"/>
    </row>
    <row r="1503" ht="15.75" customHeight="1">
      <c r="I1503" s="942"/>
    </row>
    <row r="1504" ht="15.75" customHeight="1">
      <c r="I1504" s="942"/>
    </row>
    <row r="1505" ht="15.75" customHeight="1">
      <c r="I1505" s="942"/>
    </row>
    <row r="1506" ht="15.75" customHeight="1">
      <c r="I1506" s="942"/>
    </row>
    <row r="1507" ht="15.75" customHeight="1">
      <c r="I1507" s="942"/>
    </row>
    <row r="1508" ht="15.75" customHeight="1">
      <c r="I1508" s="942"/>
    </row>
    <row r="1509" ht="15.75" customHeight="1">
      <c r="I1509" s="942"/>
    </row>
    <row r="1510" ht="15.75" customHeight="1">
      <c r="I1510" s="942"/>
    </row>
    <row r="1511" ht="15.75" customHeight="1">
      <c r="I1511" s="942"/>
    </row>
    <row r="1512" ht="15.75" customHeight="1">
      <c r="I1512" s="942"/>
    </row>
    <row r="1513" ht="15.75" customHeight="1">
      <c r="I1513" s="942"/>
    </row>
    <row r="1514" ht="15.75" customHeight="1">
      <c r="I1514" s="942"/>
    </row>
    <row r="1515" ht="15.75" customHeight="1">
      <c r="I1515" s="942"/>
    </row>
    <row r="1516" ht="15.75" customHeight="1">
      <c r="I1516" s="942"/>
    </row>
    <row r="1517" ht="15.75" customHeight="1">
      <c r="I1517" s="942"/>
    </row>
    <row r="1518" ht="15.75" customHeight="1">
      <c r="I1518" s="942"/>
    </row>
    <row r="1519" ht="15.75" customHeight="1">
      <c r="I1519" s="942"/>
    </row>
    <row r="1520" ht="15.75" customHeight="1">
      <c r="I1520" s="942"/>
    </row>
    <row r="1521" ht="15.75" customHeight="1">
      <c r="I1521" s="942"/>
    </row>
    <row r="1522" ht="15.75" customHeight="1">
      <c r="I1522" s="942"/>
    </row>
    <row r="1523" ht="15.75" customHeight="1">
      <c r="I1523" s="942"/>
    </row>
    <row r="1524" ht="15.75" customHeight="1">
      <c r="I1524" s="942"/>
    </row>
    <row r="1525" ht="15.75" customHeight="1">
      <c r="I1525" s="942"/>
    </row>
    <row r="1526" ht="15.75" customHeight="1">
      <c r="I1526" s="942"/>
    </row>
    <row r="1527" ht="15.75" customHeight="1">
      <c r="I1527" s="942"/>
    </row>
    <row r="1528" ht="15.75" customHeight="1">
      <c r="I1528" s="942"/>
    </row>
    <row r="1529" ht="15.75" customHeight="1">
      <c r="I1529" s="942"/>
    </row>
    <row r="1530" ht="15.75" customHeight="1">
      <c r="I1530" s="942"/>
    </row>
    <row r="1531" ht="15.75" customHeight="1">
      <c r="I1531" s="942"/>
    </row>
    <row r="1532" ht="15.75" customHeight="1">
      <c r="I1532" s="942"/>
    </row>
    <row r="1533" ht="15.75" customHeight="1">
      <c r="I1533" s="942"/>
    </row>
    <row r="1534" ht="15.75" customHeight="1">
      <c r="I1534" s="942"/>
    </row>
    <row r="1535" ht="15.75" customHeight="1">
      <c r="I1535" s="942"/>
    </row>
    <row r="1536" ht="15.75" customHeight="1">
      <c r="I1536" s="942"/>
    </row>
    <row r="1537" ht="15.75" customHeight="1">
      <c r="I1537" s="942"/>
    </row>
    <row r="1538" ht="15.75" customHeight="1">
      <c r="I1538" s="942"/>
    </row>
    <row r="1539" ht="15.75" customHeight="1">
      <c r="I1539" s="942"/>
    </row>
    <row r="1540" ht="15.75" customHeight="1">
      <c r="I1540" s="942"/>
    </row>
    <row r="1541" ht="15.75" customHeight="1">
      <c r="I1541" s="942"/>
    </row>
    <row r="1542" ht="15.75" customHeight="1">
      <c r="I1542" s="942"/>
    </row>
    <row r="1543" ht="15.75" customHeight="1">
      <c r="I1543" s="942"/>
    </row>
    <row r="1544" ht="15.75" customHeight="1">
      <c r="I1544" s="942"/>
    </row>
    <row r="1545" ht="15.75" customHeight="1">
      <c r="I1545" s="942"/>
    </row>
    <row r="1546" ht="15.75" customHeight="1">
      <c r="I1546" s="942"/>
    </row>
    <row r="1547" ht="15.75" customHeight="1">
      <c r="I1547" s="942"/>
    </row>
    <row r="1548" ht="15.75" customHeight="1">
      <c r="I1548" s="942"/>
    </row>
    <row r="1549" ht="15.75" customHeight="1">
      <c r="I1549" s="942"/>
    </row>
    <row r="1550" ht="15.75" customHeight="1">
      <c r="I1550" s="942"/>
    </row>
    <row r="1551" ht="15.75" customHeight="1">
      <c r="I1551" s="942"/>
    </row>
    <row r="1552" ht="15.75" customHeight="1">
      <c r="I1552" s="942"/>
    </row>
    <row r="1553" ht="15.75" customHeight="1">
      <c r="I1553" s="942"/>
    </row>
    <row r="1554" ht="15.75" customHeight="1">
      <c r="I1554" s="942"/>
    </row>
    <row r="1555" ht="15.75" customHeight="1">
      <c r="I1555" s="942"/>
    </row>
    <row r="1556" ht="15.75" customHeight="1">
      <c r="I1556" s="942"/>
    </row>
    <row r="1557" ht="15.75" customHeight="1">
      <c r="I1557" s="942"/>
    </row>
    <row r="1558" ht="15.75" customHeight="1">
      <c r="I1558" s="942"/>
    </row>
    <row r="1559" ht="15.75" customHeight="1">
      <c r="I1559" s="942"/>
    </row>
    <row r="1560" ht="15.75" customHeight="1">
      <c r="I1560" s="942"/>
    </row>
    <row r="1561" ht="15.75" customHeight="1">
      <c r="I1561" s="942"/>
    </row>
    <row r="1562" ht="15.75" customHeight="1">
      <c r="I1562" s="942"/>
    </row>
    <row r="1563" ht="15.75" customHeight="1">
      <c r="I1563" s="942"/>
    </row>
    <row r="1564" ht="15.75" customHeight="1">
      <c r="I1564" s="942"/>
    </row>
    <row r="1565" ht="15.75" customHeight="1">
      <c r="I1565" s="942"/>
    </row>
    <row r="1566" ht="15.75" customHeight="1">
      <c r="I1566" s="942"/>
    </row>
    <row r="1567" ht="15.75" customHeight="1">
      <c r="I1567" s="942"/>
    </row>
    <row r="1568" ht="15.75" customHeight="1">
      <c r="I1568" s="942"/>
    </row>
    <row r="1569" ht="15.75" customHeight="1">
      <c r="I1569" s="942"/>
    </row>
    <row r="1570" ht="15.75" customHeight="1">
      <c r="I1570" s="942"/>
    </row>
    <row r="1571" ht="15.75" customHeight="1">
      <c r="I1571" s="942"/>
    </row>
    <row r="1572" ht="15.75" customHeight="1">
      <c r="I1572" s="942"/>
    </row>
    <row r="1573" ht="15.75" customHeight="1">
      <c r="I1573" s="942"/>
    </row>
    <row r="1574" ht="15.75" customHeight="1">
      <c r="I1574" s="942"/>
    </row>
    <row r="1575" ht="15.75" customHeight="1">
      <c r="I1575" s="942"/>
    </row>
    <row r="1576" ht="15.75" customHeight="1">
      <c r="I1576" s="942"/>
    </row>
    <row r="1577" ht="15.75" customHeight="1">
      <c r="I1577" s="942"/>
    </row>
    <row r="1578" ht="15.75" customHeight="1">
      <c r="I1578" s="942"/>
    </row>
    <row r="1579" ht="15.75" customHeight="1">
      <c r="I1579" s="942"/>
    </row>
    <row r="1580" ht="15.75" customHeight="1">
      <c r="I1580" s="942"/>
    </row>
    <row r="1581" ht="15.75" customHeight="1">
      <c r="I1581" s="942"/>
    </row>
    <row r="1582" ht="15.75" customHeight="1">
      <c r="I1582" s="942"/>
    </row>
    <row r="1583" ht="15.75" customHeight="1">
      <c r="I1583" s="942"/>
    </row>
    <row r="1584" ht="15.75" customHeight="1">
      <c r="I1584" s="942"/>
    </row>
    <row r="1585" ht="15.75" customHeight="1">
      <c r="I1585" s="942"/>
    </row>
    <row r="1586" ht="15.75" customHeight="1">
      <c r="I1586" s="942"/>
    </row>
    <row r="1587" ht="15.75" customHeight="1">
      <c r="I1587" s="942"/>
    </row>
    <row r="1588" ht="15.75" customHeight="1">
      <c r="I1588" s="942"/>
    </row>
    <row r="1589" ht="15.75" customHeight="1">
      <c r="I1589" s="942"/>
    </row>
    <row r="1590" ht="15.75" customHeight="1">
      <c r="I1590" s="942"/>
    </row>
    <row r="1591" ht="15.75" customHeight="1">
      <c r="I1591" s="942"/>
    </row>
    <row r="1592" ht="15.75" customHeight="1">
      <c r="I1592" s="942"/>
    </row>
    <row r="1593" ht="15.75" customHeight="1">
      <c r="I1593" s="942"/>
    </row>
    <row r="1594" ht="15.75" customHeight="1">
      <c r="I1594" s="942"/>
    </row>
    <row r="1595" ht="15.75" customHeight="1">
      <c r="I1595" s="942"/>
    </row>
    <row r="1596" ht="15.75" customHeight="1">
      <c r="I1596" s="942"/>
    </row>
    <row r="1597" ht="15.75" customHeight="1">
      <c r="I1597" s="942"/>
    </row>
    <row r="1598" ht="15.75" customHeight="1">
      <c r="I1598" s="942"/>
    </row>
    <row r="1599" ht="15.75" customHeight="1">
      <c r="I1599" s="942"/>
    </row>
    <row r="1600" ht="15.75" customHeight="1">
      <c r="I1600" s="942"/>
    </row>
    <row r="1601" ht="15.75" customHeight="1">
      <c r="I1601" s="942"/>
    </row>
    <row r="1602" ht="15.75" customHeight="1">
      <c r="I1602" s="942"/>
    </row>
    <row r="1603" ht="15.75" customHeight="1">
      <c r="I1603" s="942"/>
    </row>
    <row r="1604" ht="15.75" customHeight="1">
      <c r="I1604" s="942"/>
    </row>
    <row r="1605" ht="15.75" customHeight="1">
      <c r="I1605" s="942"/>
    </row>
    <row r="1606" ht="15.75" customHeight="1">
      <c r="I1606" s="942"/>
    </row>
    <row r="1607" ht="15.75" customHeight="1">
      <c r="I1607" s="942"/>
    </row>
    <row r="1608" ht="15.75" customHeight="1">
      <c r="I1608" s="942"/>
    </row>
    <row r="1609" ht="15.75" customHeight="1">
      <c r="I1609" s="942"/>
    </row>
    <row r="1610" ht="15.75" customHeight="1">
      <c r="I1610" s="942"/>
    </row>
    <row r="1611" ht="15.75" customHeight="1">
      <c r="I1611" s="942"/>
    </row>
    <row r="1612" ht="15.75" customHeight="1">
      <c r="I1612" s="942"/>
    </row>
    <row r="1613" ht="15.75" customHeight="1">
      <c r="I1613" s="942"/>
    </row>
    <row r="1614" ht="15.75" customHeight="1">
      <c r="I1614" s="942"/>
    </row>
    <row r="1615" ht="15.75" customHeight="1">
      <c r="I1615" s="942"/>
    </row>
    <row r="1616" ht="15.75" customHeight="1">
      <c r="I1616" s="942"/>
    </row>
    <row r="1617" ht="15.75" customHeight="1">
      <c r="I1617" s="942"/>
    </row>
    <row r="1618" ht="15.75" customHeight="1">
      <c r="I1618" s="942"/>
    </row>
    <row r="1619" ht="15.75" customHeight="1">
      <c r="I1619" s="942"/>
    </row>
    <row r="1620" ht="15.75" customHeight="1">
      <c r="I1620" s="942"/>
    </row>
    <row r="1621" ht="15.75" customHeight="1">
      <c r="I1621" s="942"/>
    </row>
    <row r="1622" ht="15.75" customHeight="1">
      <c r="I1622" s="942"/>
    </row>
    <row r="1623" ht="15.75" customHeight="1">
      <c r="I1623" s="942"/>
    </row>
    <row r="1624" ht="15.75" customHeight="1">
      <c r="I1624" s="942"/>
    </row>
    <row r="1625" ht="15.75" customHeight="1">
      <c r="I1625" s="942"/>
    </row>
    <row r="1626" ht="15.75" customHeight="1">
      <c r="I1626" s="942"/>
    </row>
    <row r="1627" ht="15.75" customHeight="1">
      <c r="I1627" s="942"/>
    </row>
    <row r="1628" ht="15.75" customHeight="1">
      <c r="I1628" s="942"/>
    </row>
    <row r="1629" ht="15.75" customHeight="1">
      <c r="I1629" s="942"/>
    </row>
    <row r="1630" ht="15.75" customHeight="1">
      <c r="I1630" s="942"/>
    </row>
    <row r="1631" ht="15.75" customHeight="1">
      <c r="I1631" s="942"/>
    </row>
    <row r="1632" ht="15.75" customHeight="1">
      <c r="I1632" s="942"/>
    </row>
    <row r="1633" ht="15.75" customHeight="1">
      <c r="I1633" s="942"/>
    </row>
    <row r="1634" ht="15.75" customHeight="1">
      <c r="I1634" s="942"/>
    </row>
    <row r="1635" ht="15.75" customHeight="1">
      <c r="I1635" s="942"/>
    </row>
    <row r="1636" ht="15.75" customHeight="1">
      <c r="I1636" s="942"/>
    </row>
    <row r="1637" ht="15.75" customHeight="1">
      <c r="I1637" s="942"/>
    </row>
    <row r="1638" ht="15.75" customHeight="1">
      <c r="I1638" s="942"/>
    </row>
    <row r="1639" ht="15.75" customHeight="1">
      <c r="I1639" s="942"/>
    </row>
    <row r="1640" ht="15.75" customHeight="1">
      <c r="I1640" s="942"/>
    </row>
    <row r="1641" ht="15.75" customHeight="1">
      <c r="I1641" s="942"/>
    </row>
    <row r="1642" ht="15.75" customHeight="1">
      <c r="I1642" s="942"/>
    </row>
    <row r="1643" ht="15.75" customHeight="1">
      <c r="I1643" s="942"/>
    </row>
    <row r="1644" ht="15.75" customHeight="1">
      <c r="I1644" s="942"/>
    </row>
    <row r="1645" ht="15.75" customHeight="1">
      <c r="I1645" s="942"/>
    </row>
    <row r="1646" ht="15.75" customHeight="1">
      <c r="I1646" s="942"/>
    </row>
    <row r="1647" ht="15.75" customHeight="1">
      <c r="I1647" s="942"/>
    </row>
    <row r="1648" ht="15.75" customHeight="1">
      <c r="I1648" s="942"/>
    </row>
    <row r="1649" ht="15.75" customHeight="1">
      <c r="I1649" s="942"/>
    </row>
    <row r="1650" ht="15.75" customHeight="1">
      <c r="I1650" s="942"/>
    </row>
    <row r="1651" ht="15.75" customHeight="1">
      <c r="I1651" s="942"/>
    </row>
    <row r="1652" ht="15.75" customHeight="1">
      <c r="I1652" s="942"/>
    </row>
    <row r="1653" ht="15.75" customHeight="1">
      <c r="I1653" s="942"/>
    </row>
    <row r="1654" ht="15.75" customHeight="1">
      <c r="I1654" s="942"/>
    </row>
    <row r="1655" ht="15.75" customHeight="1">
      <c r="I1655" s="942"/>
    </row>
    <row r="1656" ht="15.75" customHeight="1">
      <c r="I1656" s="942"/>
    </row>
    <row r="1657" ht="15.75" customHeight="1">
      <c r="I1657" s="942"/>
    </row>
    <row r="1658" ht="15.75" customHeight="1">
      <c r="I1658" s="942"/>
    </row>
    <row r="1659" ht="15.75" customHeight="1">
      <c r="I1659" s="942"/>
    </row>
    <row r="1660" ht="15.75" customHeight="1">
      <c r="I1660" s="942"/>
    </row>
    <row r="1661" ht="15.75" customHeight="1">
      <c r="I1661" s="942"/>
    </row>
    <row r="1662" ht="15.75" customHeight="1">
      <c r="I1662" s="942"/>
    </row>
    <row r="1663" ht="15.75" customHeight="1">
      <c r="I1663" s="942"/>
    </row>
    <row r="1664" ht="15.75" customHeight="1">
      <c r="I1664" s="942"/>
    </row>
    <row r="1665" ht="15.75" customHeight="1">
      <c r="I1665" s="942"/>
    </row>
    <row r="1666" ht="15.75" customHeight="1">
      <c r="I1666" s="942"/>
    </row>
    <row r="1667" ht="15.75" customHeight="1">
      <c r="I1667" s="942"/>
    </row>
    <row r="1668" ht="15.75" customHeight="1">
      <c r="I1668" s="942"/>
    </row>
    <row r="1669" ht="15.75" customHeight="1">
      <c r="I1669" s="942"/>
    </row>
    <row r="1670" ht="15.75" customHeight="1">
      <c r="I1670" s="942"/>
    </row>
    <row r="1671" ht="15.75" customHeight="1">
      <c r="I1671" s="942"/>
    </row>
    <row r="1672" ht="15.75" customHeight="1">
      <c r="I1672" s="942"/>
    </row>
    <row r="1673" ht="15.75" customHeight="1">
      <c r="I1673" s="942"/>
    </row>
    <row r="1674" ht="15.75" customHeight="1">
      <c r="I1674" s="942"/>
    </row>
    <row r="1675" ht="15.75" customHeight="1">
      <c r="I1675" s="942"/>
    </row>
    <row r="1676" ht="15.75" customHeight="1">
      <c r="I1676" s="942"/>
    </row>
    <row r="1677" ht="15.75" customHeight="1">
      <c r="I1677" s="942"/>
    </row>
    <row r="1678" ht="15.75" customHeight="1">
      <c r="I1678" s="942"/>
    </row>
    <row r="1679" ht="15.75" customHeight="1">
      <c r="I1679" s="942"/>
    </row>
    <row r="1680" ht="15.75" customHeight="1">
      <c r="I1680" s="942"/>
    </row>
    <row r="1681" ht="15.75" customHeight="1">
      <c r="I1681" s="942"/>
    </row>
    <row r="1682" ht="15.75" customHeight="1">
      <c r="I1682" s="942"/>
    </row>
    <row r="1683" ht="15.75" customHeight="1">
      <c r="I1683" s="942"/>
    </row>
    <row r="1684" ht="15.75" customHeight="1">
      <c r="I1684" s="942"/>
    </row>
    <row r="1685" ht="15.75" customHeight="1">
      <c r="I1685" s="942"/>
    </row>
    <row r="1686" ht="15.75" customHeight="1">
      <c r="I1686" s="942"/>
    </row>
    <row r="1687" ht="15.75" customHeight="1">
      <c r="I1687" s="942"/>
    </row>
    <row r="1688" ht="15.75" customHeight="1">
      <c r="I1688" s="942"/>
    </row>
    <row r="1689" ht="15.75" customHeight="1">
      <c r="I1689" s="942"/>
    </row>
    <row r="1690" ht="15.75" customHeight="1">
      <c r="I1690" s="942"/>
    </row>
    <row r="1691" ht="15.75" customHeight="1">
      <c r="I1691" s="942"/>
    </row>
    <row r="1692" ht="15.75" customHeight="1">
      <c r="I1692" s="942"/>
    </row>
    <row r="1693" ht="15.75" customHeight="1">
      <c r="I1693" s="942"/>
    </row>
    <row r="1694" ht="15.75" customHeight="1">
      <c r="I1694" s="942"/>
    </row>
    <row r="1695" ht="15.75" customHeight="1">
      <c r="I1695" s="942"/>
    </row>
    <row r="1696" ht="15.75" customHeight="1">
      <c r="I1696" s="942"/>
    </row>
    <row r="1697" ht="15.75" customHeight="1">
      <c r="I1697" s="942"/>
    </row>
    <row r="1698" ht="15.75" customHeight="1">
      <c r="I1698" s="942"/>
    </row>
    <row r="1699" ht="15.75" customHeight="1">
      <c r="I1699" s="942"/>
    </row>
    <row r="1700" ht="15.75" customHeight="1">
      <c r="I1700" s="942"/>
    </row>
    <row r="1701" ht="15.75" customHeight="1">
      <c r="I1701" s="942"/>
    </row>
    <row r="1702" ht="15.75" customHeight="1">
      <c r="I1702" s="942"/>
    </row>
    <row r="1703" ht="15.75" customHeight="1">
      <c r="I1703" s="942"/>
    </row>
    <row r="1704" ht="15.75" customHeight="1">
      <c r="I1704" s="942"/>
    </row>
    <row r="1705" ht="15.75" customHeight="1">
      <c r="I1705" s="942"/>
    </row>
    <row r="1706" ht="15.75" customHeight="1">
      <c r="I1706" s="942"/>
    </row>
    <row r="1707" ht="15.75" customHeight="1">
      <c r="I1707" s="942"/>
    </row>
    <row r="1708" ht="15.75" customHeight="1">
      <c r="I1708" s="942"/>
    </row>
    <row r="1709" ht="15.75" customHeight="1">
      <c r="I1709" s="942"/>
    </row>
    <row r="1710" ht="15.75" customHeight="1">
      <c r="I1710" s="942"/>
    </row>
    <row r="1711" ht="15.75" customHeight="1">
      <c r="I1711" s="942"/>
    </row>
    <row r="1712" ht="15.75" customHeight="1">
      <c r="I1712" s="942"/>
    </row>
    <row r="1713" ht="15.75" customHeight="1">
      <c r="I1713" s="942"/>
    </row>
    <row r="1714" ht="15.75" customHeight="1">
      <c r="I1714" s="942"/>
    </row>
    <row r="1715" ht="15.75" customHeight="1">
      <c r="I1715" s="942"/>
    </row>
    <row r="1716" ht="15.75" customHeight="1">
      <c r="I1716" s="942"/>
    </row>
    <row r="1717" ht="15.75" customHeight="1">
      <c r="I1717" s="942"/>
    </row>
    <row r="1718" ht="15.75" customHeight="1">
      <c r="I1718" s="942"/>
    </row>
    <row r="1719" ht="15.75" customHeight="1">
      <c r="I1719" s="942"/>
    </row>
    <row r="1720" ht="15.75" customHeight="1">
      <c r="I1720" s="942"/>
    </row>
    <row r="1721" ht="15.75" customHeight="1">
      <c r="I1721" s="942"/>
    </row>
    <row r="1722" ht="15.75" customHeight="1">
      <c r="I1722" s="942"/>
    </row>
    <row r="1723" ht="15.75" customHeight="1">
      <c r="I1723" s="942"/>
    </row>
    <row r="1724" ht="15.75" customHeight="1">
      <c r="I1724" s="942"/>
    </row>
    <row r="1725" ht="15.75" customHeight="1">
      <c r="I1725" s="942"/>
    </row>
    <row r="1726" ht="15.75" customHeight="1">
      <c r="I1726" s="942"/>
    </row>
    <row r="1727" ht="15.75" customHeight="1">
      <c r="I1727" s="942"/>
    </row>
    <row r="1728" ht="15.75" customHeight="1">
      <c r="I1728" s="942"/>
    </row>
    <row r="1729" ht="15.75" customHeight="1">
      <c r="I1729" s="942"/>
    </row>
    <row r="1730" ht="15.75" customHeight="1">
      <c r="I1730" s="942"/>
    </row>
    <row r="1731" ht="15.75" customHeight="1">
      <c r="I1731" s="942"/>
    </row>
    <row r="1732" ht="15.75" customHeight="1">
      <c r="I1732" s="942"/>
    </row>
    <row r="1733" ht="15.75" customHeight="1">
      <c r="I1733" s="942"/>
    </row>
    <row r="1734" ht="15.75" customHeight="1">
      <c r="I1734" s="942"/>
    </row>
    <row r="1735" ht="15.75" customHeight="1">
      <c r="I1735" s="942"/>
    </row>
    <row r="1736" ht="15.75" customHeight="1">
      <c r="I1736" s="942"/>
    </row>
    <row r="1737" ht="15.75" customHeight="1">
      <c r="I1737" s="942"/>
    </row>
    <row r="1738" ht="15.75" customHeight="1">
      <c r="I1738" s="942"/>
    </row>
    <row r="1739" ht="15.75" customHeight="1">
      <c r="I1739" s="942"/>
    </row>
    <row r="1740" ht="15.75" customHeight="1">
      <c r="I1740" s="942"/>
    </row>
    <row r="1741" ht="15.75" customHeight="1">
      <c r="I1741" s="942"/>
    </row>
    <row r="1742" ht="15.75" customHeight="1">
      <c r="I1742" s="942"/>
    </row>
    <row r="1743" ht="15.75" customHeight="1">
      <c r="I1743" s="942"/>
    </row>
    <row r="1744" ht="15.75" customHeight="1">
      <c r="I1744" s="942"/>
    </row>
    <row r="1745" ht="15.75" customHeight="1">
      <c r="I1745" s="942"/>
    </row>
    <row r="1746" ht="15.75" customHeight="1">
      <c r="I1746" s="942"/>
    </row>
    <row r="1747" ht="15.75" customHeight="1">
      <c r="I1747" s="942"/>
    </row>
    <row r="1748" ht="15.75" customHeight="1">
      <c r="I1748" s="942"/>
    </row>
    <row r="1749" ht="15.75" customHeight="1">
      <c r="I1749" s="942"/>
    </row>
    <row r="1750" ht="15.75" customHeight="1">
      <c r="I1750" s="942"/>
    </row>
    <row r="1751" ht="15.75" customHeight="1">
      <c r="I1751" s="942"/>
    </row>
    <row r="1752" ht="15.75" customHeight="1">
      <c r="I1752" s="942"/>
    </row>
    <row r="1753" ht="15.75" customHeight="1">
      <c r="I1753" s="942"/>
    </row>
    <row r="1754" ht="15.75" customHeight="1">
      <c r="I1754" s="942"/>
    </row>
    <row r="1755" ht="15.75" customHeight="1">
      <c r="I1755" s="942"/>
    </row>
    <row r="1756" ht="15.75" customHeight="1">
      <c r="I1756" s="942"/>
    </row>
    <row r="1757" ht="15.75" customHeight="1">
      <c r="I1757" s="942"/>
    </row>
    <row r="1758" ht="15.75" customHeight="1">
      <c r="I1758" s="942"/>
    </row>
    <row r="1759" ht="15.75" customHeight="1">
      <c r="I1759" s="942"/>
    </row>
    <row r="1760" ht="15.75" customHeight="1">
      <c r="I1760" s="942"/>
    </row>
    <row r="1761" ht="15.75" customHeight="1">
      <c r="I1761" s="942"/>
    </row>
    <row r="1762" ht="15.75" customHeight="1">
      <c r="I1762" s="942"/>
    </row>
    <row r="1763" ht="15.75" customHeight="1">
      <c r="I1763" s="942"/>
    </row>
    <row r="1764" ht="15.75" customHeight="1">
      <c r="I1764" s="942"/>
    </row>
    <row r="1765" ht="15.75" customHeight="1">
      <c r="I1765" s="942"/>
    </row>
    <row r="1766" ht="15.75" customHeight="1">
      <c r="I1766" s="942"/>
    </row>
    <row r="1767" ht="15.75" customHeight="1">
      <c r="I1767" s="942"/>
    </row>
    <row r="1768" ht="15.75" customHeight="1">
      <c r="I1768" s="942"/>
    </row>
    <row r="1769" ht="15.75" customHeight="1">
      <c r="I1769" s="942"/>
    </row>
    <row r="1770" ht="15.75" customHeight="1">
      <c r="I1770" s="942"/>
    </row>
    <row r="1771" ht="15.75" customHeight="1">
      <c r="I1771" s="942"/>
    </row>
    <row r="1772" ht="15.75" customHeight="1">
      <c r="I1772" s="942"/>
    </row>
    <row r="1773" ht="15.75" customHeight="1">
      <c r="I1773" s="942"/>
    </row>
    <row r="1774" ht="15.75" customHeight="1">
      <c r="I1774" s="942"/>
    </row>
    <row r="1775" ht="15.75" customHeight="1">
      <c r="I1775" s="942"/>
    </row>
    <row r="1776" ht="15.75" customHeight="1">
      <c r="I1776" s="942"/>
    </row>
    <row r="1777" ht="15.75" customHeight="1">
      <c r="I1777" s="942"/>
    </row>
    <row r="1778" ht="15.75" customHeight="1">
      <c r="I1778" s="942"/>
    </row>
    <row r="1779" ht="15.75" customHeight="1">
      <c r="I1779" s="942"/>
    </row>
    <row r="1780" ht="15.75" customHeight="1">
      <c r="I1780" s="942"/>
    </row>
    <row r="1781" ht="15.75" customHeight="1">
      <c r="I1781" s="942"/>
    </row>
    <row r="1782" ht="15.75" customHeight="1">
      <c r="I1782" s="942"/>
    </row>
    <row r="1783" ht="15.75" customHeight="1">
      <c r="I1783" s="942"/>
    </row>
    <row r="1784" ht="15.75" customHeight="1">
      <c r="I1784" s="942"/>
    </row>
    <row r="1785" ht="15.75" customHeight="1">
      <c r="I1785" s="942"/>
    </row>
    <row r="1786" ht="15.75" customHeight="1">
      <c r="I1786" s="942"/>
    </row>
    <row r="1787" ht="15.75" customHeight="1">
      <c r="I1787" s="942"/>
    </row>
    <row r="1788" ht="15.75" customHeight="1">
      <c r="I1788" s="942"/>
    </row>
    <row r="1789" ht="15.75" customHeight="1">
      <c r="I1789" s="942"/>
    </row>
    <row r="1790" ht="15.75" customHeight="1">
      <c r="I1790" s="942"/>
    </row>
    <row r="1791" ht="15.75" customHeight="1">
      <c r="I1791" s="942"/>
    </row>
    <row r="1792" ht="15.75" customHeight="1">
      <c r="I1792" s="942"/>
    </row>
    <row r="1793" ht="15.75" customHeight="1">
      <c r="I1793" s="942"/>
    </row>
    <row r="1794" ht="15.75" customHeight="1">
      <c r="I1794" s="942"/>
    </row>
    <row r="1795" ht="15.75" customHeight="1">
      <c r="I1795" s="942"/>
    </row>
    <row r="1796" ht="15.75" customHeight="1">
      <c r="I1796" s="942"/>
    </row>
    <row r="1797" ht="15.75" customHeight="1">
      <c r="I1797" s="942"/>
    </row>
    <row r="1798" ht="15.75" customHeight="1">
      <c r="I1798" s="942"/>
    </row>
    <row r="1799" ht="15.75" customHeight="1">
      <c r="I1799" s="942"/>
    </row>
    <row r="1800" ht="15.75" customHeight="1">
      <c r="I1800" s="942"/>
    </row>
    <row r="1801" ht="15.75" customHeight="1">
      <c r="I1801" s="942"/>
    </row>
    <row r="1802" ht="15.75" customHeight="1">
      <c r="I1802" s="942"/>
    </row>
    <row r="1803" ht="15.75" customHeight="1">
      <c r="I1803" s="942"/>
    </row>
    <row r="1804" ht="15.75" customHeight="1">
      <c r="I1804" s="942"/>
    </row>
    <row r="1805" ht="15.75" customHeight="1">
      <c r="I1805" s="942"/>
    </row>
    <row r="1806" ht="15.75" customHeight="1">
      <c r="I1806" s="942"/>
    </row>
    <row r="1807" ht="15.75" customHeight="1">
      <c r="I1807" s="942"/>
    </row>
    <row r="1808" ht="15.75" customHeight="1">
      <c r="I1808" s="942"/>
    </row>
    <row r="1809" ht="15.75" customHeight="1">
      <c r="I1809" s="942"/>
    </row>
    <row r="1810" ht="15.75" customHeight="1">
      <c r="I1810" s="942"/>
    </row>
    <row r="1811" ht="15.75" customHeight="1">
      <c r="I1811" s="942"/>
    </row>
    <row r="1812" ht="15.75" customHeight="1">
      <c r="I1812" s="942"/>
    </row>
    <row r="1813" ht="15.75" customHeight="1">
      <c r="I1813" s="942"/>
    </row>
    <row r="1814" ht="15.75" customHeight="1">
      <c r="I1814" s="942"/>
    </row>
    <row r="1815" ht="15.75" customHeight="1">
      <c r="I1815" s="942"/>
    </row>
    <row r="1816" ht="15.75" customHeight="1">
      <c r="I1816" s="942"/>
    </row>
    <row r="1817" ht="15.75" customHeight="1">
      <c r="I1817" s="942"/>
    </row>
    <row r="1818" ht="15.75" customHeight="1">
      <c r="I1818" s="942"/>
    </row>
    <row r="1819" ht="15.75" customHeight="1">
      <c r="I1819" s="942"/>
    </row>
    <row r="1820" ht="15.75" customHeight="1">
      <c r="I1820" s="942"/>
    </row>
    <row r="1821" ht="15.75" customHeight="1">
      <c r="I1821" s="942"/>
    </row>
    <row r="1822" ht="15.75" customHeight="1">
      <c r="I1822" s="942"/>
    </row>
    <row r="1823" ht="15.75" customHeight="1">
      <c r="I1823" s="942"/>
    </row>
    <row r="1824" ht="15.75" customHeight="1">
      <c r="I1824" s="942"/>
    </row>
    <row r="1825" ht="15.75" customHeight="1">
      <c r="I1825" s="942"/>
    </row>
    <row r="1826" ht="15.75" customHeight="1">
      <c r="I1826" s="942"/>
    </row>
    <row r="1827" ht="15.75" customHeight="1">
      <c r="I1827" s="942"/>
    </row>
    <row r="1828" ht="15.75" customHeight="1">
      <c r="I1828" s="942"/>
    </row>
    <row r="1829" ht="15.75" customHeight="1">
      <c r="I1829" s="942"/>
    </row>
    <row r="1830" ht="15.75" customHeight="1">
      <c r="I1830" s="942"/>
    </row>
    <row r="1831" ht="15.75" customHeight="1">
      <c r="I1831" s="942"/>
    </row>
    <row r="1832" ht="15.75" customHeight="1">
      <c r="I1832" s="942"/>
    </row>
    <row r="1833" ht="15.75" customHeight="1">
      <c r="I1833" s="942"/>
    </row>
    <row r="1834" ht="15.75" customHeight="1">
      <c r="I1834" s="942"/>
    </row>
    <row r="1835" ht="15.75" customHeight="1">
      <c r="I1835" s="942"/>
    </row>
    <row r="1836" ht="15.75" customHeight="1">
      <c r="I1836" s="942"/>
    </row>
    <row r="1837" ht="15.75" customHeight="1">
      <c r="I1837" s="942"/>
    </row>
    <row r="1838" ht="15.75" customHeight="1">
      <c r="I1838" s="942"/>
    </row>
    <row r="1839" ht="15.75" customHeight="1">
      <c r="I1839" s="942"/>
    </row>
    <row r="1840" ht="15.75" customHeight="1">
      <c r="I1840" s="942"/>
    </row>
    <row r="1841" ht="15.75" customHeight="1">
      <c r="I1841" s="942"/>
    </row>
    <row r="1842" ht="15.75" customHeight="1">
      <c r="I1842" s="942"/>
    </row>
    <row r="1843" ht="15.75" customHeight="1">
      <c r="I1843" s="942"/>
    </row>
    <row r="1844" ht="15.75" customHeight="1">
      <c r="I1844" s="942"/>
    </row>
    <row r="1845" ht="15.75" customHeight="1">
      <c r="I1845" s="942"/>
    </row>
    <row r="1846" ht="15.75" customHeight="1">
      <c r="I1846" s="942"/>
    </row>
    <row r="1847" ht="15.75" customHeight="1">
      <c r="I1847" s="942"/>
    </row>
    <row r="1848" ht="15.75" customHeight="1">
      <c r="I1848" s="942"/>
    </row>
    <row r="1849" ht="15.75" customHeight="1">
      <c r="I1849" s="942"/>
    </row>
    <row r="1850" ht="15.75" customHeight="1">
      <c r="I1850" s="942"/>
    </row>
    <row r="1851" ht="15.75" customHeight="1">
      <c r="I1851" s="942"/>
    </row>
    <row r="1852" ht="15.75" customHeight="1">
      <c r="I1852" s="942"/>
    </row>
    <row r="1853" ht="15.75" customHeight="1">
      <c r="I1853" s="942"/>
    </row>
    <row r="1854" ht="15.75" customHeight="1">
      <c r="I1854" s="942"/>
    </row>
    <row r="1855" ht="15.75" customHeight="1">
      <c r="I1855" s="942"/>
    </row>
    <row r="1856" ht="15.75" customHeight="1">
      <c r="I1856" s="942"/>
    </row>
    <row r="1857" ht="15.75" customHeight="1">
      <c r="I1857" s="942"/>
    </row>
    <row r="1858" ht="15.75" customHeight="1">
      <c r="I1858" s="942"/>
    </row>
    <row r="1859" ht="15.75" customHeight="1">
      <c r="I1859" s="942"/>
    </row>
    <row r="1860" ht="15.75" customHeight="1">
      <c r="I1860" s="942"/>
    </row>
    <row r="1861" ht="15.75" customHeight="1">
      <c r="I1861" s="942"/>
    </row>
    <row r="1862" ht="15.75" customHeight="1">
      <c r="I1862" s="942"/>
    </row>
    <row r="1863" ht="15.75" customHeight="1">
      <c r="I1863" s="942"/>
    </row>
    <row r="1864" ht="15.75" customHeight="1">
      <c r="I1864" s="942"/>
    </row>
    <row r="1865" ht="15.75" customHeight="1">
      <c r="I1865" s="942"/>
    </row>
    <row r="1866" ht="15.75" customHeight="1">
      <c r="I1866" s="942"/>
    </row>
    <row r="1867" ht="15.75" customHeight="1">
      <c r="I1867" s="942"/>
    </row>
    <row r="1868" ht="15.75" customHeight="1">
      <c r="I1868" s="942"/>
    </row>
    <row r="1869" ht="15.75" customHeight="1">
      <c r="I1869" s="942"/>
    </row>
    <row r="1870" ht="15.75" customHeight="1">
      <c r="I1870" s="942"/>
    </row>
    <row r="1871" ht="15.75" customHeight="1">
      <c r="I1871" s="942"/>
    </row>
    <row r="1872" ht="15.75" customHeight="1">
      <c r="I1872" s="942"/>
    </row>
    <row r="1873" ht="15.75" customHeight="1">
      <c r="I1873" s="942"/>
    </row>
    <row r="1874" ht="15.75" customHeight="1">
      <c r="I1874" s="942"/>
    </row>
    <row r="1875" ht="15.75" customHeight="1">
      <c r="I1875" s="942"/>
    </row>
    <row r="1876" ht="15.75" customHeight="1">
      <c r="I1876" s="942"/>
    </row>
    <row r="1877" ht="15.75" customHeight="1">
      <c r="I1877" s="942"/>
    </row>
    <row r="1878" ht="15.75" customHeight="1">
      <c r="I1878" s="942"/>
    </row>
    <row r="1879" ht="15.75" customHeight="1">
      <c r="I1879" s="942"/>
    </row>
    <row r="1880" ht="15.75" customHeight="1">
      <c r="I1880" s="942"/>
    </row>
    <row r="1881" ht="15.75" customHeight="1">
      <c r="I1881" s="942"/>
    </row>
    <row r="1882" ht="15.75" customHeight="1">
      <c r="I1882" s="942"/>
    </row>
    <row r="1883" ht="15.75" customHeight="1">
      <c r="I1883" s="942"/>
    </row>
    <row r="1884" ht="15.75" customHeight="1">
      <c r="I1884" s="942"/>
    </row>
    <row r="1885" ht="15.75" customHeight="1">
      <c r="I1885" s="942"/>
    </row>
    <row r="1886" ht="15.75" customHeight="1">
      <c r="I1886" s="942"/>
    </row>
    <row r="1887" ht="15.75" customHeight="1">
      <c r="I1887" s="942"/>
    </row>
    <row r="1888" ht="15.75" customHeight="1">
      <c r="I1888" s="942"/>
    </row>
    <row r="1889" ht="15.75" customHeight="1">
      <c r="I1889" s="942"/>
    </row>
    <row r="1890" ht="15.75" customHeight="1">
      <c r="I1890" s="942"/>
    </row>
    <row r="1891" ht="15.75" customHeight="1">
      <c r="I1891" s="942"/>
    </row>
    <row r="1892" ht="15.75" customHeight="1">
      <c r="I1892" s="942"/>
    </row>
    <row r="1893" ht="15.75" customHeight="1">
      <c r="I1893" s="942"/>
    </row>
    <row r="1894" ht="15.75" customHeight="1">
      <c r="I1894" s="942"/>
    </row>
    <row r="1895" ht="15.75" customHeight="1">
      <c r="I1895" s="942"/>
    </row>
    <row r="1896" ht="15.75" customHeight="1">
      <c r="I1896" s="942"/>
    </row>
    <row r="1897" ht="15.75" customHeight="1">
      <c r="I1897" s="942"/>
    </row>
    <row r="1898" ht="15.75" customHeight="1">
      <c r="I1898" s="942"/>
    </row>
    <row r="1899" ht="15.75" customHeight="1">
      <c r="I1899" s="942"/>
    </row>
    <row r="1900" ht="15.75" customHeight="1">
      <c r="I1900" s="942"/>
    </row>
    <row r="1901" ht="15.75" customHeight="1">
      <c r="I1901" s="942"/>
    </row>
    <row r="1902" ht="15.75" customHeight="1">
      <c r="I1902" s="942"/>
    </row>
    <row r="1903" ht="15.75" customHeight="1">
      <c r="I1903" s="942"/>
    </row>
    <row r="1904" ht="15.75" customHeight="1">
      <c r="I1904" s="942"/>
    </row>
    <row r="1905" ht="15.75" customHeight="1">
      <c r="I1905" s="942"/>
    </row>
    <row r="1906" ht="15.75" customHeight="1">
      <c r="I1906" s="942"/>
    </row>
    <row r="1907" ht="15.75" customHeight="1">
      <c r="I1907" s="942"/>
    </row>
    <row r="1908" ht="15.75" customHeight="1">
      <c r="I1908" s="942"/>
    </row>
    <row r="1909" ht="15.75" customHeight="1">
      <c r="I1909" s="942"/>
    </row>
    <row r="1910" ht="15.75" customHeight="1">
      <c r="I1910" s="942"/>
    </row>
    <row r="1911" ht="15.75" customHeight="1">
      <c r="I1911" s="942"/>
    </row>
    <row r="1912" ht="15.75" customHeight="1">
      <c r="I1912" s="942"/>
    </row>
    <row r="1913" ht="15.75" customHeight="1">
      <c r="I1913" s="942"/>
    </row>
    <row r="1914" ht="15.75" customHeight="1">
      <c r="I1914" s="942"/>
    </row>
    <row r="1915" ht="15.75" customHeight="1">
      <c r="I1915" s="942"/>
    </row>
    <row r="1916" ht="15.75" customHeight="1">
      <c r="I1916" s="942"/>
    </row>
    <row r="1917" ht="15.75" customHeight="1">
      <c r="I1917" s="942"/>
    </row>
    <row r="1918" ht="15.75" customHeight="1">
      <c r="I1918" s="942"/>
    </row>
    <row r="1919" ht="15.75" customHeight="1">
      <c r="I1919" s="942"/>
    </row>
    <row r="1920" ht="15.75" customHeight="1">
      <c r="I1920" s="942"/>
    </row>
    <row r="1921" ht="15.75" customHeight="1">
      <c r="I1921" s="942"/>
    </row>
    <row r="1922" ht="15.75" customHeight="1">
      <c r="I1922" s="942"/>
    </row>
  </sheetData>
  <autoFilter ref="$A$8:$H$975"/>
  <mergeCells count="6">
    <mergeCell ref="D2:E2"/>
    <mergeCell ref="A4:H4"/>
    <mergeCell ref="A978:C978"/>
    <mergeCell ref="E978:G978"/>
    <mergeCell ref="A983:C983"/>
    <mergeCell ref="A984:C984"/>
  </mergeCells>
  <printOptions horizontalCentered="1"/>
  <pageMargins bottom="0.1968503937007874" footer="0.0" header="0.0" left="0.1968503937007874" right="0.1968503937007874" top="0.3937007874015748"/>
  <pageSetup paperSize="9" scale="70" orientation="landscape"/>
  <headerFooter>
    <oddFooter>&amp;L                          Hal : &amp;P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35.43"/>
    <col customWidth="1" min="3" max="3" width="23.57"/>
    <col customWidth="1" min="4" max="4" width="9.0"/>
    <col customWidth="1" min="5" max="6" width="7.71"/>
    <col customWidth="1" min="7" max="7" width="9.43"/>
    <col customWidth="1" min="8" max="9" width="7.71"/>
    <col customWidth="1" min="10" max="10" width="12.43"/>
    <col customWidth="1" min="11" max="11" width="7.71"/>
    <col customWidth="1" min="12" max="12" width="1.71"/>
    <col customWidth="1" hidden="1" min="13" max="13" width="21.86"/>
    <col customWidth="1" hidden="1" min="14" max="14" width="11.14"/>
    <col customWidth="1" hidden="1" min="15" max="15" width="8.57"/>
    <col customWidth="1" min="16" max="16" width="0.86"/>
    <col customWidth="1" min="17" max="17" width="1.71"/>
    <col customWidth="1" min="18" max="22" width="7.71"/>
    <col customWidth="1" min="23" max="23" width="11.43"/>
    <col customWidth="1" min="24" max="25" width="7.71"/>
    <col customWidth="1" min="26" max="32" width="9.14"/>
    <col customWidth="1" min="33" max="33" width="10.57"/>
  </cols>
  <sheetData>
    <row r="1" ht="21.75" customHeight="1">
      <c r="A1" s="214"/>
      <c r="B1" s="214"/>
      <c r="C1" s="214"/>
      <c r="D1" s="214"/>
      <c r="E1" s="214"/>
      <c r="F1" s="214"/>
      <c r="G1" s="214"/>
      <c r="H1" s="214"/>
      <c r="I1" s="214"/>
      <c r="J1" s="214"/>
      <c r="K1" s="216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</row>
    <row r="2" ht="21.0" customHeight="1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6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</row>
    <row r="3" ht="12.75" customHeight="1">
      <c r="A3" s="214"/>
      <c r="B3" s="217"/>
      <c r="C3" s="217"/>
      <c r="D3" s="217"/>
      <c r="E3" s="217"/>
      <c r="F3" s="217"/>
      <c r="G3" s="217"/>
      <c r="H3" s="217"/>
      <c r="I3" s="217"/>
      <c r="J3" s="217"/>
      <c r="K3" s="219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</row>
    <row r="4" ht="12.75" customHeight="1">
      <c r="A4" s="214"/>
      <c r="B4" s="220"/>
      <c r="Z4" s="214"/>
      <c r="AA4" s="214"/>
      <c r="AB4" s="214"/>
      <c r="AC4" s="214"/>
      <c r="AD4" s="214"/>
      <c r="AE4" s="214"/>
      <c r="AF4" s="214"/>
      <c r="AG4" s="214"/>
    </row>
    <row r="5" ht="12.75" customHeight="1">
      <c r="A5" s="214"/>
      <c r="B5" s="221" t="s">
        <v>8499</v>
      </c>
      <c r="Z5" s="214"/>
      <c r="AA5" s="214"/>
      <c r="AB5" s="214"/>
      <c r="AC5" s="214"/>
      <c r="AD5" s="214"/>
      <c r="AE5" s="214"/>
      <c r="AF5" s="214"/>
      <c r="AG5" s="214"/>
    </row>
    <row r="6" ht="12.75" customHeight="1">
      <c r="A6" s="214"/>
      <c r="B6" s="221" t="s">
        <v>8500</v>
      </c>
      <c r="Z6" s="214"/>
      <c r="AA6" s="214"/>
      <c r="AB6" s="214"/>
      <c r="AC6" s="214"/>
      <c r="AD6" s="214"/>
      <c r="AE6" s="214"/>
      <c r="AF6" s="214"/>
      <c r="AG6" s="214"/>
    </row>
    <row r="7" ht="12.75" customHeight="1">
      <c r="A7" s="214"/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14"/>
      <c r="AA7" s="214"/>
      <c r="AB7" s="214"/>
      <c r="AC7" s="214"/>
      <c r="AD7" s="214"/>
      <c r="AE7" s="214"/>
      <c r="AF7" s="214"/>
      <c r="AG7" s="214"/>
    </row>
    <row r="8" ht="12.75" customHeight="1">
      <c r="A8" s="214"/>
      <c r="B8" s="1000" t="s">
        <v>7455</v>
      </c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</row>
    <row r="9" ht="15.75" customHeight="1">
      <c r="A9" s="214"/>
      <c r="B9" s="462" t="s">
        <v>5628</v>
      </c>
      <c r="C9" s="225"/>
      <c r="D9" s="225"/>
      <c r="E9" s="225"/>
      <c r="F9" s="225"/>
      <c r="G9" s="225"/>
      <c r="H9" s="225"/>
      <c r="I9" s="225"/>
      <c r="J9" s="225"/>
      <c r="K9" s="226"/>
      <c r="L9" s="214"/>
      <c r="M9" s="214"/>
      <c r="N9" s="214"/>
      <c r="O9" s="214"/>
      <c r="P9" s="227"/>
      <c r="Q9" s="214"/>
      <c r="R9" s="462" t="s">
        <v>7134</v>
      </c>
      <c r="S9" s="225"/>
      <c r="T9" s="225"/>
      <c r="U9" s="225"/>
      <c r="V9" s="225"/>
      <c r="W9" s="225"/>
      <c r="X9" s="225"/>
      <c r="Y9" s="226"/>
      <c r="Z9" s="214"/>
      <c r="AA9" s="214"/>
      <c r="AB9" s="214"/>
      <c r="AC9" s="214"/>
      <c r="AD9" s="214"/>
      <c r="AE9" s="214"/>
      <c r="AF9" s="214"/>
      <c r="AG9" s="214"/>
    </row>
    <row r="10" ht="25.5" customHeight="1">
      <c r="A10" s="214"/>
      <c r="B10" s="228" t="s">
        <v>9</v>
      </c>
      <c r="C10" s="230" t="s">
        <v>5630</v>
      </c>
      <c r="D10" s="230" t="s">
        <v>5631</v>
      </c>
      <c r="E10" s="230" t="s">
        <v>5635</v>
      </c>
      <c r="F10" s="367" t="s">
        <v>5633</v>
      </c>
      <c r="G10" s="232"/>
      <c r="H10" s="232"/>
      <c r="I10" s="232"/>
      <c r="J10" s="233"/>
      <c r="K10" s="230" t="s">
        <v>5634</v>
      </c>
      <c r="L10" s="234"/>
      <c r="M10" s="234"/>
      <c r="N10" s="234"/>
      <c r="O10" s="234"/>
      <c r="P10" s="227"/>
      <c r="Q10" s="234"/>
      <c r="R10" s="230" t="s">
        <v>5635</v>
      </c>
      <c r="S10" s="367" t="s">
        <v>5636</v>
      </c>
      <c r="T10" s="232"/>
      <c r="U10" s="232"/>
      <c r="V10" s="232"/>
      <c r="W10" s="233"/>
      <c r="X10" s="230" t="s">
        <v>5634</v>
      </c>
      <c r="Y10" s="1001" t="s">
        <v>5637</v>
      </c>
      <c r="Z10" s="214"/>
      <c r="AA10" s="214"/>
      <c r="AB10" s="214"/>
      <c r="AC10" s="214"/>
      <c r="AD10" s="214"/>
      <c r="AE10" s="214"/>
      <c r="AF10" s="214"/>
      <c r="AG10" s="214"/>
    </row>
    <row r="11" ht="30.0" customHeight="1">
      <c r="A11" s="214"/>
      <c r="B11" s="466"/>
      <c r="C11" s="466"/>
      <c r="D11" s="466"/>
      <c r="E11" s="466"/>
      <c r="F11" s="244" t="s">
        <v>5638</v>
      </c>
      <c r="G11" s="244" t="s">
        <v>5639</v>
      </c>
      <c r="H11" s="244" t="s">
        <v>5640</v>
      </c>
      <c r="I11" s="244" t="s">
        <v>5641</v>
      </c>
      <c r="J11" s="244" t="s">
        <v>5642</v>
      </c>
      <c r="K11" s="466"/>
      <c r="L11" s="234"/>
      <c r="M11" s="234"/>
      <c r="N11" s="234"/>
      <c r="O11" s="234"/>
      <c r="P11" s="227"/>
      <c r="Q11" s="234"/>
      <c r="R11" s="240"/>
      <c r="S11" s="239" t="s">
        <v>5638</v>
      </c>
      <c r="T11" s="239" t="s">
        <v>5643</v>
      </c>
      <c r="U11" s="239" t="s">
        <v>5640</v>
      </c>
      <c r="V11" s="239" t="s">
        <v>5641</v>
      </c>
      <c r="W11" s="239" t="s">
        <v>5642</v>
      </c>
      <c r="X11" s="240"/>
      <c r="Y11" s="240"/>
      <c r="Z11" s="214"/>
      <c r="AA11" s="214"/>
      <c r="AB11" s="214"/>
      <c r="AC11" s="214"/>
      <c r="AD11" s="214"/>
      <c r="AE11" s="214"/>
      <c r="AF11" s="214"/>
      <c r="AG11" s="214"/>
    </row>
    <row r="12" ht="6.0" customHeight="1">
      <c r="A12" s="214"/>
      <c r="B12" s="1002"/>
      <c r="C12" s="1003"/>
      <c r="D12" s="1003"/>
      <c r="E12" s="1003"/>
      <c r="F12" s="1003"/>
      <c r="G12" s="1003"/>
      <c r="H12" s="1003"/>
      <c r="I12" s="1003"/>
      <c r="J12" s="1004"/>
      <c r="K12" s="1003"/>
      <c r="L12" s="234"/>
      <c r="M12" s="234"/>
      <c r="N12" s="234"/>
      <c r="O12" s="234"/>
      <c r="P12" s="336"/>
      <c r="Q12" s="234"/>
      <c r="R12" s="1005"/>
      <c r="S12" s="1005"/>
      <c r="T12" s="1005"/>
      <c r="U12" s="1005"/>
      <c r="V12" s="1005"/>
      <c r="W12" s="1006"/>
      <c r="X12" s="1005"/>
      <c r="Y12" s="1007"/>
      <c r="Z12" s="214"/>
      <c r="AA12" s="214"/>
      <c r="AB12" s="214"/>
      <c r="AC12" s="214"/>
      <c r="AD12" s="214"/>
      <c r="AE12" s="214"/>
      <c r="AF12" s="214"/>
      <c r="AG12" s="214"/>
    </row>
    <row r="13" ht="18.0" customHeight="1">
      <c r="A13" s="1008"/>
      <c r="B13" s="765" t="s">
        <v>8501</v>
      </c>
      <c r="C13" s="1009" t="s">
        <v>8502</v>
      </c>
      <c r="D13" s="772" t="s">
        <v>8503</v>
      </c>
      <c r="E13" s="1010">
        <v>2147.0</v>
      </c>
      <c r="F13" s="1011"/>
      <c r="G13" s="1011"/>
      <c r="H13" s="1011"/>
      <c r="I13" s="1011"/>
      <c r="J13" s="1012">
        <f t="shared" ref="J13:J20" si="1">SUM(F13:I13)</f>
        <v>0</v>
      </c>
      <c r="K13" s="1010">
        <v>2147.0</v>
      </c>
      <c r="L13" s="1013"/>
      <c r="M13" s="1013"/>
      <c r="N13" s="1013"/>
      <c r="O13" s="1013"/>
      <c r="P13" s="317"/>
      <c r="Q13" s="1013"/>
      <c r="R13" s="1014">
        <v>2099.0</v>
      </c>
      <c r="S13" s="1014">
        <v>40.0</v>
      </c>
      <c r="T13" s="1014"/>
      <c r="U13" s="1014"/>
      <c r="V13" s="1014"/>
      <c r="W13" s="1014">
        <v>40.0</v>
      </c>
      <c r="X13" s="1014">
        <v>2139.0</v>
      </c>
      <c r="Y13" s="1015">
        <v>8.0</v>
      </c>
      <c r="Z13" s="1016" t="s">
        <v>7306</v>
      </c>
      <c r="AA13" s="307"/>
      <c r="AB13" s="1017"/>
      <c r="AC13" s="1017"/>
      <c r="AD13" s="1017"/>
      <c r="AE13" s="1018"/>
      <c r="AF13" s="1008"/>
      <c r="AG13" s="1008"/>
    </row>
    <row r="14" ht="18.0" customHeight="1">
      <c r="A14" s="658"/>
      <c r="B14" s="1019" t="s">
        <v>8501</v>
      </c>
      <c r="C14" s="1020" t="s">
        <v>8504</v>
      </c>
      <c r="D14" s="1021" t="s">
        <v>8503</v>
      </c>
      <c r="E14" s="1022">
        <v>1185.0</v>
      </c>
      <c r="F14" s="1023"/>
      <c r="G14" s="1023"/>
      <c r="H14" s="1023"/>
      <c r="I14" s="1023"/>
      <c r="J14" s="1024">
        <f t="shared" si="1"/>
        <v>0</v>
      </c>
      <c r="K14" s="1024">
        <f>J14+E14</f>
        <v>1185</v>
      </c>
      <c r="L14" s="1025"/>
      <c r="M14" s="1025"/>
      <c r="N14" s="1025"/>
      <c r="O14" s="1025"/>
      <c r="P14" s="277"/>
      <c r="Q14" s="1025"/>
      <c r="R14" s="1026">
        <v>838.0</v>
      </c>
      <c r="S14" s="1026">
        <v>73.0</v>
      </c>
      <c r="T14" s="1026"/>
      <c r="U14" s="1026"/>
      <c r="V14" s="1026"/>
      <c r="W14" s="1027">
        <v>73.0</v>
      </c>
      <c r="X14" s="1027">
        <v>911.0</v>
      </c>
      <c r="Y14" s="1015">
        <v>274.0</v>
      </c>
      <c r="Z14" s="1028" t="s">
        <v>7306</v>
      </c>
      <c r="AA14" s="1029"/>
      <c r="AB14" s="1030"/>
      <c r="AC14" s="1030"/>
      <c r="AD14" s="1029"/>
      <c r="AE14" s="1031"/>
      <c r="AF14" s="658"/>
      <c r="AG14" s="658"/>
    </row>
    <row r="15" ht="18.0" customHeight="1">
      <c r="A15" s="658"/>
      <c r="B15" s="1019" t="s">
        <v>8501</v>
      </c>
      <c r="C15" s="1020" t="s">
        <v>8505</v>
      </c>
      <c r="D15" s="1021" t="s">
        <v>8503</v>
      </c>
      <c r="E15" s="1022">
        <v>579.0</v>
      </c>
      <c r="F15" s="1023"/>
      <c r="G15" s="1023"/>
      <c r="H15" s="1032"/>
      <c r="I15" s="1023"/>
      <c r="J15" s="1024">
        <f t="shared" si="1"/>
        <v>0</v>
      </c>
      <c r="K15" s="1022">
        <v>579.0</v>
      </c>
      <c r="L15" s="1025"/>
      <c r="M15" s="1025"/>
      <c r="N15" s="1025"/>
      <c r="O15" s="1025"/>
      <c r="P15" s="277"/>
      <c r="Q15" s="1025"/>
      <c r="R15" s="1026">
        <v>370.0</v>
      </c>
      <c r="S15" s="1026"/>
      <c r="T15" s="1026"/>
      <c r="U15" s="1026"/>
      <c r="V15" s="1026"/>
      <c r="W15" s="1033">
        <f t="shared" ref="W15:W16" si="2">SUM(S15:V15)</f>
        <v>0</v>
      </c>
      <c r="X15" s="1033">
        <f t="shared" ref="X15:X16" si="3">W15+R15</f>
        <v>370</v>
      </c>
      <c r="Y15" s="1034">
        <f t="shared" ref="Y15:Y16" si="4">K15-X15</f>
        <v>209</v>
      </c>
      <c r="Z15" s="1035" t="s">
        <v>7306</v>
      </c>
      <c r="AA15" s="1036"/>
      <c r="AB15" s="1036"/>
      <c r="AC15" s="1036"/>
      <c r="AD15" s="1036"/>
      <c r="AE15" s="658"/>
      <c r="AF15" s="658"/>
      <c r="AG15" s="658"/>
    </row>
    <row r="16" ht="18.0" customHeight="1">
      <c r="A16" s="658"/>
      <c r="B16" s="1019" t="s">
        <v>7275</v>
      </c>
      <c r="C16" s="1037" t="s">
        <v>7276</v>
      </c>
      <c r="D16" s="1021" t="s">
        <v>8503</v>
      </c>
      <c r="E16" s="1024">
        <v>208.0</v>
      </c>
      <c r="F16" s="1038"/>
      <c r="G16" s="1032"/>
      <c r="H16" s="1038"/>
      <c r="I16" s="1038"/>
      <c r="J16" s="1024">
        <f t="shared" si="1"/>
        <v>0</v>
      </c>
      <c r="K16" s="1024">
        <f>J16+E16</f>
        <v>208</v>
      </c>
      <c r="L16" s="1025"/>
      <c r="M16" s="1025"/>
      <c r="N16" s="1025"/>
      <c r="O16" s="1025"/>
      <c r="P16" s="277"/>
      <c r="Q16" s="1025"/>
      <c r="R16" s="1032">
        <v>0.0</v>
      </c>
      <c r="S16" s="1032"/>
      <c r="T16" s="1032"/>
      <c r="U16" s="1032"/>
      <c r="V16" s="1032"/>
      <c r="W16" s="1033">
        <f t="shared" si="2"/>
        <v>0</v>
      </c>
      <c r="X16" s="1033">
        <f t="shared" si="3"/>
        <v>0</v>
      </c>
      <c r="Y16" s="1034">
        <f t="shared" si="4"/>
        <v>208</v>
      </c>
      <c r="Z16" s="1035" t="s">
        <v>7306</v>
      </c>
      <c r="AA16" s="658"/>
      <c r="AB16" s="658"/>
      <c r="AC16" s="658"/>
      <c r="AD16" s="658"/>
      <c r="AE16" s="658"/>
      <c r="AF16" s="658"/>
      <c r="AG16" s="1039"/>
    </row>
    <row r="17" ht="18.0" customHeight="1">
      <c r="A17" s="658"/>
      <c r="B17" s="1019" t="s">
        <v>8506</v>
      </c>
      <c r="C17" s="1020" t="s">
        <v>8507</v>
      </c>
      <c r="D17" s="1021" t="s">
        <v>8503</v>
      </c>
      <c r="E17" s="1022">
        <v>209.0</v>
      </c>
      <c r="F17" s="1032"/>
      <c r="G17" s="1032"/>
      <c r="H17" s="1023"/>
      <c r="I17" s="1032"/>
      <c r="J17" s="1024">
        <f t="shared" si="1"/>
        <v>0</v>
      </c>
      <c r="K17" s="1022">
        <v>209.0</v>
      </c>
      <c r="L17" s="1025"/>
      <c r="M17" s="1025"/>
      <c r="N17" s="1025"/>
      <c r="O17" s="1025"/>
      <c r="P17" s="277"/>
      <c r="Q17" s="1025"/>
      <c r="R17" s="1040">
        <v>209.0</v>
      </c>
      <c r="S17" s="1040"/>
      <c r="T17" s="1040"/>
      <c r="U17" s="1040"/>
      <c r="V17" s="1040"/>
      <c r="W17" s="1027">
        <v>0.0</v>
      </c>
      <c r="X17" s="1027">
        <v>209.0</v>
      </c>
      <c r="Y17" s="1015">
        <v>0.0</v>
      </c>
      <c r="Z17" s="1035" t="s">
        <v>7306</v>
      </c>
      <c r="AA17" s="658"/>
      <c r="AB17" s="658"/>
      <c r="AC17" s="658"/>
      <c r="AD17" s="658"/>
      <c r="AE17" s="658"/>
      <c r="AF17" s="658"/>
      <c r="AG17" s="1039"/>
    </row>
    <row r="18" ht="18.0" customHeight="1">
      <c r="A18" s="658"/>
      <c r="B18" s="1019" t="s">
        <v>8508</v>
      </c>
      <c r="C18" s="1020" t="s">
        <v>8509</v>
      </c>
      <c r="D18" s="1021" t="s">
        <v>8503</v>
      </c>
      <c r="E18" s="1022">
        <v>95.0</v>
      </c>
      <c r="F18" s="1032"/>
      <c r="G18" s="1032"/>
      <c r="H18" s="1023"/>
      <c r="I18" s="1032"/>
      <c r="J18" s="1024">
        <f t="shared" si="1"/>
        <v>0</v>
      </c>
      <c r="K18" s="1024">
        <f t="shared" ref="K18:K20" si="5">J18+E18</f>
        <v>95</v>
      </c>
      <c r="L18" s="1025"/>
      <c r="M18" s="1025"/>
      <c r="N18" s="1025"/>
      <c r="O18" s="1025"/>
      <c r="P18" s="277"/>
      <c r="Q18" s="1025"/>
      <c r="R18" s="1026">
        <v>95.0</v>
      </c>
      <c r="S18" s="1026"/>
      <c r="T18" s="1026"/>
      <c r="U18" s="1026"/>
      <c r="V18" s="1026"/>
      <c r="W18" s="1033">
        <f>SUM(S18:V18)</f>
        <v>0</v>
      </c>
      <c r="X18" s="1033">
        <f t="shared" ref="X18:X20" si="6">W18+R18</f>
        <v>95</v>
      </c>
      <c r="Y18" s="1034">
        <f t="shared" ref="Y18:Y20" si="7">K18-X18</f>
        <v>0</v>
      </c>
      <c r="Z18" s="1035" t="s">
        <v>7306</v>
      </c>
      <c r="AA18" s="658"/>
      <c r="AB18" s="658"/>
      <c r="AC18" s="658"/>
      <c r="AD18" s="658"/>
      <c r="AE18" s="658"/>
      <c r="AF18" s="658"/>
      <c r="AG18" s="1039"/>
    </row>
    <row r="19" ht="18.0" customHeight="1">
      <c r="A19" s="658"/>
      <c r="B19" s="1019" t="s">
        <v>8508</v>
      </c>
      <c r="C19" s="1037" t="s">
        <v>8510</v>
      </c>
      <c r="D19" s="1021" t="s">
        <v>8503</v>
      </c>
      <c r="E19" s="1022">
        <v>756.0</v>
      </c>
      <c r="F19" s="1038"/>
      <c r="G19" s="1041"/>
      <c r="H19" s="1038"/>
      <c r="I19" s="1032"/>
      <c r="J19" s="1024">
        <f t="shared" si="1"/>
        <v>0</v>
      </c>
      <c r="K19" s="1024">
        <f t="shared" si="5"/>
        <v>756</v>
      </c>
      <c r="L19" s="1025"/>
      <c r="M19" s="1025"/>
      <c r="N19" s="1025"/>
      <c r="O19" s="1025"/>
      <c r="P19" s="277"/>
      <c r="Q19" s="1025"/>
      <c r="R19" s="1023">
        <v>488.0</v>
      </c>
      <c r="S19" s="1023"/>
      <c r="T19" s="1023"/>
      <c r="U19" s="1032"/>
      <c r="V19" s="1023"/>
      <c r="W19" s="1027">
        <v>0.0</v>
      </c>
      <c r="X19" s="1033">
        <f t="shared" si="6"/>
        <v>488</v>
      </c>
      <c r="Y19" s="1034">
        <f t="shared" si="7"/>
        <v>268</v>
      </c>
      <c r="Z19" s="1035" t="s">
        <v>7306</v>
      </c>
      <c r="AA19" s="658"/>
      <c r="AB19" s="658"/>
      <c r="AC19" s="658"/>
      <c r="AD19" s="658"/>
      <c r="AE19" s="658"/>
      <c r="AF19" s="658"/>
      <c r="AG19" s="658"/>
    </row>
    <row r="20" ht="18.0" customHeight="1">
      <c r="A20" s="658"/>
      <c r="B20" s="991" t="s">
        <v>8439</v>
      </c>
      <c r="C20" s="1042">
        <v>890883.0</v>
      </c>
      <c r="D20" s="1021" t="s">
        <v>8503</v>
      </c>
      <c r="E20" s="1022">
        <v>104.0</v>
      </c>
      <c r="F20" s="1038"/>
      <c r="G20" s="1038"/>
      <c r="H20" s="1038"/>
      <c r="I20" s="1023"/>
      <c r="J20" s="1024">
        <f t="shared" si="1"/>
        <v>0</v>
      </c>
      <c r="K20" s="1024">
        <f t="shared" si="5"/>
        <v>104</v>
      </c>
      <c r="L20" s="1025"/>
      <c r="M20" s="1025"/>
      <c r="N20" s="1025"/>
      <c r="O20" s="1025"/>
      <c r="P20" s="277"/>
      <c r="Q20" s="1025"/>
      <c r="R20" s="1023">
        <v>72.0</v>
      </c>
      <c r="S20" s="1023"/>
      <c r="T20" s="1023"/>
      <c r="U20" s="1032"/>
      <c r="V20" s="1023"/>
      <c r="W20" s="1033">
        <f>SUM(S20:V20)</f>
        <v>0</v>
      </c>
      <c r="X20" s="1033">
        <f t="shared" si="6"/>
        <v>72</v>
      </c>
      <c r="Y20" s="1034">
        <f t="shared" si="7"/>
        <v>32</v>
      </c>
      <c r="Z20" s="1035" t="s">
        <v>7306</v>
      </c>
      <c r="AA20" s="658"/>
      <c r="AB20" s="658"/>
      <c r="AC20" s="658"/>
      <c r="AD20" s="658"/>
      <c r="AE20" s="658"/>
      <c r="AF20" s="658"/>
      <c r="AG20" s="658"/>
    </row>
    <row r="21" ht="18.0" customHeight="1">
      <c r="A21" s="658"/>
      <c r="B21" s="991" t="s">
        <v>8511</v>
      </c>
      <c r="C21" s="1042" t="s">
        <v>8512</v>
      </c>
      <c r="D21" s="1043" t="s">
        <v>8503</v>
      </c>
      <c r="E21" s="1022">
        <v>209.0</v>
      </c>
      <c r="F21" s="1038"/>
      <c r="G21" s="1041"/>
      <c r="H21" s="1038"/>
      <c r="I21" s="1023"/>
      <c r="J21" s="1022">
        <v>0.0</v>
      </c>
      <c r="K21" s="1022">
        <v>209.0</v>
      </c>
      <c r="L21" s="1025"/>
      <c r="M21" s="1025"/>
      <c r="N21" s="1025"/>
      <c r="O21" s="1025"/>
      <c r="P21" s="277"/>
      <c r="Q21" s="1025"/>
      <c r="R21" s="1023">
        <v>0.0</v>
      </c>
      <c r="S21" s="1032"/>
      <c r="T21" s="1032"/>
      <c r="U21" s="1032"/>
      <c r="V21" s="1023"/>
      <c r="W21" s="1027">
        <v>0.0</v>
      </c>
      <c r="X21" s="1027">
        <v>0.0</v>
      </c>
      <c r="Y21" s="1015">
        <v>209.0</v>
      </c>
      <c r="Z21" s="1044" t="s">
        <v>7306</v>
      </c>
      <c r="AA21" s="658"/>
      <c r="AB21" s="658"/>
      <c r="AC21" s="658"/>
      <c r="AD21" s="658"/>
      <c r="AE21" s="658"/>
      <c r="AF21" s="658"/>
      <c r="AG21" s="658"/>
    </row>
    <row r="22" ht="18.0" customHeight="1">
      <c r="A22" s="658"/>
      <c r="B22" s="991" t="s">
        <v>8513</v>
      </c>
      <c r="C22" s="1042" t="s">
        <v>8514</v>
      </c>
      <c r="D22" s="1043" t="s">
        <v>8503</v>
      </c>
      <c r="E22" s="1022">
        <v>209.0</v>
      </c>
      <c r="F22" s="1038"/>
      <c r="G22" s="1041"/>
      <c r="H22" s="1038"/>
      <c r="I22" s="1023"/>
      <c r="J22" s="1023">
        <v>0.0</v>
      </c>
      <c r="K22" s="1023">
        <v>209.0</v>
      </c>
      <c r="L22" s="1025"/>
      <c r="M22" s="1025"/>
      <c r="N22" s="1025"/>
      <c r="O22" s="1025"/>
      <c r="P22" s="277"/>
      <c r="Q22" s="1025"/>
      <c r="R22" s="1023">
        <v>0.0</v>
      </c>
      <c r="S22" s="1032"/>
      <c r="T22" s="1032"/>
      <c r="U22" s="1032"/>
      <c r="V22" s="1023"/>
      <c r="W22" s="1027">
        <v>0.0</v>
      </c>
      <c r="X22" s="1027">
        <v>0.0</v>
      </c>
      <c r="Y22" s="1015">
        <v>209.0</v>
      </c>
      <c r="Z22" s="1044" t="s">
        <v>7306</v>
      </c>
      <c r="AA22" s="658"/>
      <c r="AB22" s="658"/>
      <c r="AC22" s="658"/>
      <c r="AD22" s="658"/>
      <c r="AE22" s="658"/>
      <c r="AF22" s="658"/>
      <c r="AG22" s="658"/>
    </row>
    <row r="23" ht="18.0" customHeight="1">
      <c r="A23" s="658"/>
      <c r="B23" s="704" t="s">
        <v>7991</v>
      </c>
      <c r="C23" s="1042" t="s">
        <v>8515</v>
      </c>
      <c r="D23" s="1043" t="s">
        <v>8503</v>
      </c>
      <c r="E23" s="1022">
        <v>209.0</v>
      </c>
      <c r="F23" s="1038"/>
      <c r="G23" s="1041"/>
      <c r="H23" s="1038"/>
      <c r="I23" s="1023"/>
      <c r="J23" s="1023">
        <v>0.0</v>
      </c>
      <c r="K23" s="1022">
        <v>209.0</v>
      </c>
      <c r="L23" s="1025"/>
      <c r="M23" s="1025"/>
      <c r="N23" s="1025"/>
      <c r="O23" s="1025"/>
      <c r="P23" s="277"/>
      <c r="Q23" s="1025"/>
      <c r="R23" s="1023">
        <v>0.0</v>
      </c>
      <c r="S23" s="1032"/>
      <c r="T23" s="1032"/>
      <c r="U23" s="1032"/>
      <c r="V23" s="1023"/>
      <c r="W23" s="1027">
        <v>0.0</v>
      </c>
      <c r="X23" s="1027">
        <v>0.0</v>
      </c>
      <c r="Y23" s="1015">
        <v>209.0</v>
      </c>
      <c r="Z23" s="1044" t="s">
        <v>7306</v>
      </c>
      <c r="AA23" s="658"/>
      <c r="AB23" s="658"/>
      <c r="AC23" s="658"/>
      <c r="AD23" s="658"/>
      <c r="AE23" s="658"/>
      <c r="AF23" s="658"/>
      <c r="AG23" s="658"/>
    </row>
    <row r="24" ht="18.0" customHeight="1">
      <c r="A24" s="658"/>
      <c r="B24" s="991" t="s">
        <v>8516</v>
      </c>
      <c r="C24" s="1042" t="s">
        <v>8514</v>
      </c>
      <c r="D24" s="1043" t="s">
        <v>8503</v>
      </c>
      <c r="E24" s="1022">
        <v>209.0</v>
      </c>
      <c r="F24" s="1038"/>
      <c r="G24" s="1041"/>
      <c r="H24" s="1038"/>
      <c r="I24" s="1023"/>
      <c r="J24" s="1023">
        <v>0.0</v>
      </c>
      <c r="K24" s="1023">
        <v>209.0</v>
      </c>
      <c r="L24" s="1025"/>
      <c r="M24" s="1025"/>
      <c r="N24" s="1025"/>
      <c r="O24" s="1025"/>
      <c r="P24" s="277"/>
      <c r="Q24" s="1025"/>
      <c r="R24" s="1023">
        <v>0.0</v>
      </c>
      <c r="S24" s="1032"/>
      <c r="T24" s="1032"/>
      <c r="U24" s="1032"/>
      <c r="V24" s="1023"/>
      <c r="W24" s="1027">
        <v>0.0</v>
      </c>
      <c r="X24" s="1027">
        <v>0.0</v>
      </c>
      <c r="Y24" s="1015">
        <v>209.0</v>
      </c>
      <c r="Z24" s="1044" t="s">
        <v>7306</v>
      </c>
      <c r="AA24" s="658"/>
      <c r="AB24" s="658"/>
      <c r="AC24" s="658"/>
      <c r="AD24" s="658"/>
      <c r="AE24" s="658"/>
      <c r="AF24" s="658"/>
      <c r="AG24" s="658"/>
    </row>
    <row r="25" ht="18.0" customHeight="1">
      <c r="A25" s="658"/>
      <c r="B25" s="991" t="s">
        <v>8517</v>
      </c>
      <c r="C25" s="1042" t="s">
        <v>8518</v>
      </c>
      <c r="D25" s="1043" t="s">
        <v>984</v>
      </c>
      <c r="E25" s="1022">
        <v>13.0</v>
      </c>
      <c r="F25" s="1038"/>
      <c r="G25" s="1041"/>
      <c r="H25" s="1038"/>
      <c r="I25" s="1023"/>
      <c r="J25" s="1024">
        <f>SUM(F25:I25)</f>
        <v>0</v>
      </c>
      <c r="K25" s="1024">
        <f>J25+E25</f>
        <v>13</v>
      </c>
      <c r="L25" s="1025"/>
      <c r="M25" s="1025"/>
      <c r="N25" s="1025"/>
      <c r="O25" s="1025"/>
      <c r="P25" s="277"/>
      <c r="Q25" s="1025"/>
      <c r="R25" s="1023">
        <v>0.0</v>
      </c>
      <c r="S25" s="1032"/>
      <c r="T25" s="1032"/>
      <c r="U25" s="1032"/>
      <c r="V25" s="1023"/>
      <c r="W25" s="1033">
        <f>SUM(S25:V25)</f>
        <v>0</v>
      </c>
      <c r="X25" s="1033">
        <f>W25+R25</f>
        <v>0</v>
      </c>
      <c r="Y25" s="1034">
        <f>K25-X25</f>
        <v>13</v>
      </c>
      <c r="Z25" s="1035" t="s">
        <v>7306</v>
      </c>
      <c r="AA25" s="658"/>
      <c r="AB25" s="658"/>
      <c r="AC25" s="658"/>
      <c r="AD25" s="658"/>
      <c r="AE25" s="658"/>
      <c r="AF25" s="658"/>
      <c r="AG25" s="658"/>
    </row>
    <row r="26" ht="18.0" customHeight="1">
      <c r="A26" s="214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34"/>
      <c r="M26" s="234"/>
      <c r="N26" s="234"/>
      <c r="O26" s="234"/>
      <c r="P26" s="227"/>
      <c r="Q26" s="23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</row>
    <row r="27" ht="12.75" customHeight="1">
      <c r="A27" s="214"/>
      <c r="B27" s="337"/>
      <c r="C27" s="337"/>
      <c r="D27" s="337"/>
      <c r="E27" s="361"/>
      <c r="F27" s="361"/>
      <c r="G27" s="361"/>
      <c r="H27" s="361"/>
      <c r="I27" s="361"/>
      <c r="J27" s="290"/>
      <c r="K27" s="281"/>
      <c r="L27" s="214"/>
      <c r="M27" s="337"/>
      <c r="N27" s="281"/>
      <c r="O27" s="214"/>
      <c r="P27" s="214"/>
      <c r="Q27" s="214"/>
      <c r="R27" s="361"/>
      <c r="S27" s="361"/>
      <c r="T27" s="361"/>
      <c r="U27" s="361"/>
      <c r="V27" s="361"/>
      <c r="W27" s="264"/>
      <c r="X27" s="264"/>
      <c r="Y27" s="264"/>
      <c r="Z27" s="214"/>
      <c r="AA27" s="214"/>
      <c r="AB27" s="214"/>
      <c r="AC27" s="214"/>
      <c r="AD27" s="214"/>
      <c r="AE27" s="214"/>
      <c r="AF27" s="214"/>
      <c r="AG27" s="214"/>
    </row>
    <row r="28" ht="12.75" customHeight="1">
      <c r="A28" s="214"/>
      <c r="B28" s="337"/>
      <c r="C28" s="337"/>
      <c r="D28" s="337"/>
      <c r="E28" s="361"/>
      <c r="F28" s="361"/>
      <c r="G28" s="361"/>
      <c r="H28" s="361"/>
      <c r="I28" s="361"/>
      <c r="J28" s="290"/>
      <c r="K28" s="281"/>
      <c r="L28" s="214"/>
      <c r="M28" s="337"/>
      <c r="N28" s="281"/>
      <c r="O28" s="214"/>
      <c r="P28" s="214"/>
      <c r="Q28" s="214"/>
      <c r="R28" s="361"/>
      <c r="S28" s="361"/>
      <c r="T28" s="361"/>
      <c r="U28" s="361"/>
      <c r="V28" s="415" t="s">
        <v>7474</v>
      </c>
      <c r="Z28" s="214"/>
      <c r="AA28" s="214"/>
      <c r="AB28" s="214"/>
      <c r="AC28" s="214"/>
      <c r="AD28" s="214"/>
      <c r="AE28" s="214"/>
      <c r="AF28" s="214"/>
      <c r="AG28" s="214"/>
    </row>
    <row r="29" ht="12.75" customHeight="1">
      <c r="A29" s="214"/>
      <c r="B29" s="413" t="s">
        <v>7996</v>
      </c>
      <c r="C29" s="414"/>
      <c r="D29" s="413" t="s">
        <v>7997</v>
      </c>
      <c r="H29" s="414"/>
      <c r="I29" s="414"/>
      <c r="J29" s="423" t="s">
        <v>8498</v>
      </c>
      <c r="T29" s="414"/>
      <c r="U29" s="414"/>
      <c r="V29" s="413" t="s">
        <v>7477</v>
      </c>
      <c r="Z29" s="214"/>
      <c r="AA29" s="214"/>
      <c r="AB29" s="214"/>
      <c r="AC29" s="214"/>
      <c r="AD29" s="214"/>
      <c r="AE29" s="214"/>
      <c r="AF29" s="214"/>
      <c r="AG29" s="214"/>
    </row>
    <row r="30" ht="12.75" customHeight="1">
      <c r="A30" s="214"/>
      <c r="B30" s="413"/>
      <c r="C30" s="414"/>
      <c r="D30" s="414"/>
      <c r="E30" s="413"/>
      <c r="F30" s="414"/>
      <c r="G30" s="414"/>
      <c r="H30" s="414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3"/>
      <c r="X30" s="414"/>
      <c r="Y30" s="414"/>
      <c r="Z30" s="214"/>
      <c r="AA30" s="214"/>
      <c r="AB30" s="214"/>
      <c r="AC30" s="214"/>
      <c r="AD30" s="214"/>
      <c r="AE30" s="214"/>
      <c r="AF30" s="214"/>
      <c r="AG30" s="214"/>
    </row>
    <row r="31" ht="12.75" customHeight="1">
      <c r="A31" s="214"/>
      <c r="B31" s="413"/>
      <c r="C31" s="414"/>
      <c r="D31" s="414"/>
      <c r="E31" s="413"/>
      <c r="F31" s="414"/>
      <c r="G31" s="414"/>
      <c r="H31" s="414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14"/>
      <c r="T31" s="414"/>
      <c r="U31" s="414"/>
      <c r="V31" s="414"/>
      <c r="W31" s="413"/>
      <c r="X31" s="414"/>
      <c r="Y31" s="414"/>
      <c r="Z31" s="214"/>
      <c r="AA31" s="214"/>
      <c r="AB31" s="214"/>
      <c r="AC31" s="214"/>
      <c r="AD31" s="214"/>
      <c r="AE31" s="214"/>
      <c r="AF31" s="214"/>
      <c r="AG31" s="214"/>
    </row>
    <row r="32" ht="12.75" customHeight="1">
      <c r="A32" s="214"/>
      <c r="B32" s="413"/>
      <c r="C32" s="414"/>
      <c r="D32" s="414"/>
      <c r="E32" s="413"/>
      <c r="F32" s="414"/>
      <c r="G32" s="414"/>
      <c r="H32" s="414"/>
      <c r="I32" s="414"/>
      <c r="J32" s="414"/>
      <c r="K32" s="414"/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3"/>
      <c r="X32" s="414"/>
      <c r="Y32" s="414"/>
      <c r="Z32" s="214"/>
      <c r="AA32" s="214"/>
      <c r="AB32" s="214"/>
      <c r="AC32" s="214"/>
      <c r="AD32" s="214"/>
      <c r="AE32" s="214"/>
      <c r="AF32" s="214"/>
      <c r="AG32" s="214"/>
    </row>
    <row r="33" ht="12.75" customHeight="1">
      <c r="A33" s="214"/>
      <c r="B33" s="413"/>
      <c r="C33" s="414"/>
      <c r="D33" s="414"/>
      <c r="E33" s="413"/>
      <c r="F33" s="414"/>
      <c r="G33" s="414"/>
      <c r="H33" s="414"/>
      <c r="I33" s="414"/>
      <c r="J33" s="414"/>
      <c r="K33" s="414"/>
      <c r="L33" s="414"/>
      <c r="M33" s="414"/>
      <c r="N33" s="414"/>
      <c r="O33" s="414"/>
      <c r="P33" s="414"/>
      <c r="Q33" s="414"/>
      <c r="R33" s="414"/>
      <c r="S33" s="414"/>
      <c r="T33" s="414"/>
      <c r="U33" s="414"/>
      <c r="V33" s="414"/>
      <c r="W33" s="413"/>
      <c r="X33" s="414"/>
      <c r="Y33" s="414"/>
      <c r="Z33" s="214"/>
      <c r="AA33" s="214"/>
      <c r="AB33" s="214"/>
      <c r="AC33" s="214"/>
      <c r="AD33" s="214"/>
      <c r="AE33" s="214"/>
      <c r="AF33" s="214"/>
      <c r="AG33" s="214"/>
    </row>
    <row r="34" ht="12.75" customHeight="1">
      <c r="A34" s="214"/>
      <c r="B34" s="413"/>
      <c r="C34" s="414"/>
      <c r="D34" s="414"/>
      <c r="E34" s="413"/>
      <c r="F34" s="414"/>
      <c r="G34" s="414"/>
      <c r="H34" s="414"/>
      <c r="I34" s="414"/>
      <c r="J34" s="414"/>
      <c r="K34" s="414"/>
      <c r="L34" s="414"/>
      <c r="M34" s="414"/>
      <c r="N34" s="414"/>
      <c r="O34" s="414"/>
      <c r="P34" s="414"/>
      <c r="Q34" s="414"/>
      <c r="R34" s="414"/>
      <c r="S34" s="414"/>
      <c r="T34" s="414"/>
      <c r="U34" s="414"/>
      <c r="V34" s="414"/>
      <c r="W34" s="413"/>
      <c r="X34" s="414"/>
      <c r="Y34" s="414"/>
      <c r="Z34" s="214"/>
      <c r="AA34" s="214"/>
      <c r="AB34" s="214"/>
      <c r="AC34" s="214"/>
      <c r="AD34" s="214"/>
      <c r="AE34" s="214"/>
      <c r="AF34" s="214"/>
      <c r="AG34" s="214"/>
    </row>
    <row r="35" ht="12.75" customHeight="1">
      <c r="A35" s="214"/>
      <c r="B35" s="421" t="s">
        <v>8519</v>
      </c>
      <c r="C35" s="414"/>
      <c r="D35" s="421" t="s">
        <v>8520</v>
      </c>
      <c r="H35" s="414"/>
      <c r="I35" s="421" t="s">
        <v>8521</v>
      </c>
      <c r="L35" s="421"/>
      <c r="M35" s="421"/>
      <c r="N35" s="421"/>
      <c r="O35" s="421"/>
      <c r="P35" s="421"/>
      <c r="Q35" s="421"/>
      <c r="R35" s="505" t="s">
        <v>8522</v>
      </c>
      <c r="U35" s="414"/>
      <c r="V35" s="505" t="s">
        <v>8523</v>
      </c>
      <c r="Z35" s="214"/>
      <c r="AA35" s="214"/>
      <c r="AB35" s="214"/>
      <c r="AC35" s="214"/>
      <c r="AD35" s="214"/>
      <c r="AE35" s="214"/>
      <c r="AF35" s="214"/>
      <c r="AG35" s="214"/>
    </row>
    <row r="36" ht="12.75" customHeight="1">
      <c r="A36" s="214"/>
      <c r="B36" s="506" t="s">
        <v>7130</v>
      </c>
      <c r="C36" s="507"/>
      <c r="D36" s="506" t="s">
        <v>3244</v>
      </c>
      <c r="H36" s="507"/>
      <c r="I36" s="508" t="s">
        <v>3245</v>
      </c>
      <c r="L36" s="507"/>
      <c r="M36" s="507"/>
      <c r="N36" s="507"/>
      <c r="O36" s="507"/>
      <c r="P36" s="507"/>
      <c r="Q36" s="507"/>
      <c r="R36" s="508" t="s">
        <v>3246</v>
      </c>
      <c r="U36" s="507"/>
      <c r="V36" s="508" t="s">
        <v>3247</v>
      </c>
      <c r="Z36" s="214"/>
      <c r="AA36" s="214"/>
      <c r="AB36" s="214"/>
      <c r="AC36" s="214"/>
      <c r="AD36" s="214"/>
      <c r="AE36" s="214"/>
      <c r="AF36" s="214"/>
      <c r="AG36" s="214"/>
    </row>
    <row r="37" ht="12.75" customHeight="1">
      <c r="A37" s="214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</row>
    <row r="38" ht="12.75" customHeight="1">
      <c r="A38" s="214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214"/>
      <c r="AE38" s="214"/>
      <c r="AF38" s="214"/>
      <c r="AG38" s="214"/>
    </row>
    <row r="39" ht="12.75" customHeight="1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</row>
    <row r="40" ht="12.75" customHeight="1">
      <c r="A40" s="214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14"/>
      <c r="AD40" s="214"/>
      <c r="AE40" s="214"/>
      <c r="AF40" s="214"/>
      <c r="AG40" s="214"/>
    </row>
    <row r="41" ht="12.75" customHeight="1">
      <c r="A41" s="214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</row>
    <row r="42" ht="12.75" customHeight="1">
      <c r="A42" s="214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  <c r="AA42" s="214"/>
      <c r="AB42" s="214"/>
      <c r="AC42" s="214"/>
      <c r="AD42" s="214"/>
      <c r="AE42" s="214"/>
      <c r="AF42" s="214"/>
      <c r="AG42" s="214"/>
    </row>
    <row r="43" ht="12.75" customHeight="1">
      <c r="A43" s="214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</row>
    <row r="44" ht="12.75" customHeight="1">
      <c r="A44" s="214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  <c r="AA44" s="214"/>
      <c r="AB44" s="214"/>
      <c r="AC44" s="214"/>
      <c r="AD44" s="214"/>
      <c r="AE44" s="214"/>
      <c r="AF44" s="214"/>
      <c r="AG44" s="214"/>
    </row>
    <row r="45" ht="12.75" customHeight="1">
      <c r="A45" s="214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  <c r="AA45" s="214"/>
      <c r="AB45" s="214"/>
      <c r="AC45" s="214"/>
      <c r="AD45" s="214"/>
      <c r="AE45" s="214"/>
      <c r="AF45" s="214"/>
      <c r="AG45" s="214"/>
    </row>
    <row r="46" ht="12.75" customHeight="1">
      <c r="A46" s="214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  <c r="AA46" s="214"/>
      <c r="AB46" s="214"/>
      <c r="AC46" s="214"/>
      <c r="AD46" s="214"/>
      <c r="AE46" s="214"/>
      <c r="AF46" s="214"/>
      <c r="AG46" s="214"/>
    </row>
    <row r="47" ht="12.75" customHeight="1">
      <c r="A47" s="214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  <c r="AA47" s="214"/>
      <c r="AB47" s="214"/>
      <c r="AC47" s="214"/>
      <c r="AD47" s="214"/>
      <c r="AE47" s="214"/>
      <c r="AF47" s="214"/>
      <c r="AG47" s="214"/>
    </row>
    <row r="48" ht="12.75" customHeight="1">
      <c r="A48" s="214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  <c r="AA48" s="214"/>
      <c r="AB48" s="214"/>
      <c r="AC48" s="214"/>
      <c r="AD48" s="214"/>
      <c r="AE48" s="214"/>
      <c r="AF48" s="214"/>
      <c r="AG48" s="214"/>
    </row>
    <row r="49" ht="12.75" customHeight="1">
      <c r="A49" s="214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</row>
    <row r="50" ht="12.75" customHeight="1">
      <c r="A50" s="214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</row>
    <row r="51" ht="12.75" customHeight="1">
      <c r="A51" s="214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214"/>
      <c r="AF51" s="214"/>
      <c r="AG51" s="214"/>
    </row>
    <row r="52" ht="12.75" customHeight="1">
      <c r="A52" s="214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  <c r="AF52" s="214"/>
      <c r="AG52" s="214"/>
    </row>
    <row r="53" ht="12.75" customHeight="1">
      <c r="A53" s="214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</row>
    <row r="54" ht="12.75" customHeight="1">
      <c r="A54" s="214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  <c r="AD54" s="214"/>
      <c r="AE54" s="214"/>
      <c r="AF54" s="214"/>
      <c r="AG54" s="214"/>
    </row>
    <row r="55" ht="12.75" customHeight="1">
      <c r="A55" s="214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  <c r="AD55" s="214"/>
      <c r="AE55" s="214"/>
      <c r="AF55" s="214"/>
      <c r="AG55" s="214"/>
    </row>
    <row r="56" ht="12.75" customHeight="1">
      <c r="A56" s="214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214"/>
      <c r="AE56" s="214"/>
      <c r="AF56" s="214"/>
      <c r="AG56" s="214"/>
    </row>
    <row r="57" ht="12.75" customHeight="1">
      <c r="A57" s="214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  <c r="AD57" s="214"/>
      <c r="AE57" s="214"/>
      <c r="AF57" s="214"/>
      <c r="AG57" s="214"/>
    </row>
    <row r="58" ht="12.75" customHeight="1">
      <c r="A58" s="214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4"/>
      <c r="AG58" s="214"/>
    </row>
    <row r="59" ht="12.75" customHeight="1">
      <c r="A59" s="214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4"/>
      <c r="Z59" s="214"/>
      <c r="AA59" s="214"/>
      <c r="AB59" s="214"/>
      <c r="AC59" s="214"/>
      <c r="AD59" s="214"/>
      <c r="AE59" s="214"/>
      <c r="AF59" s="214"/>
      <c r="AG59" s="214"/>
    </row>
    <row r="60" ht="12.75" customHeight="1">
      <c r="A60" s="214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4"/>
      <c r="AB60" s="214"/>
      <c r="AC60" s="214"/>
      <c r="AD60" s="214"/>
      <c r="AE60" s="214"/>
      <c r="AF60" s="214"/>
      <c r="AG60" s="214"/>
    </row>
    <row r="61" ht="12.75" customHeight="1">
      <c r="A61" s="214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4"/>
      <c r="AB61" s="214"/>
      <c r="AC61" s="214"/>
      <c r="AD61" s="214"/>
      <c r="AE61" s="214"/>
      <c r="AF61" s="214"/>
      <c r="AG61" s="214"/>
    </row>
    <row r="62" ht="12.75" customHeight="1">
      <c r="A62" s="214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4"/>
      <c r="AB62" s="214"/>
      <c r="AC62" s="214"/>
      <c r="AD62" s="214"/>
      <c r="AE62" s="214"/>
      <c r="AF62" s="214"/>
      <c r="AG62" s="214"/>
    </row>
    <row r="63" ht="12.75" customHeight="1">
      <c r="A63" s="214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  <c r="AA63" s="214"/>
      <c r="AB63" s="214"/>
      <c r="AC63" s="214"/>
      <c r="AD63" s="214"/>
      <c r="AE63" s="214"/>
      <c r="AF63" s="214"/>
      <c r="AG63" s="214"/>
    </row>
    <row r="64" ht="12.75" customHeight="1">
      <c r="A64" s="214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  <c r="Y64" s="214"/>
      <c r="Z64" s="214"/>
      <c r="AA64" s="214"/>
      <c r="AB64" s="214"/>
      <c r="AC64" s="214"/>
      <c r="AD64" s="214"/>
      <c r="AE64" s="214"/>
      <c r="AF64" s="214"/>
      <c r="AG64" s="214"/>
    </row>
    <row r="65" ht="12.75" customHeight="1">
      <c r="A65" s="214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  <c r="Y65" s="214"/>
      <c r="Z65" s="214"/>
      <c r="AA65" s="214"/>
      <c r="AB65" s="214"/>
      <c r="AC65" s="214"/>
      <c r="AD65" s="214"/>
      <c r="AE65" s="214"/>
      <c r="AF65" s="214"/>
      <c r="AG65" s="214"/>
    </row>
    <row r="66" ht="12.75" customHeight="1">
      <c r="A66" s="214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  <c r="Y66" s="214"/>
      <c r="Z66" s="214"/>
      <c r="AA66" s="214"/>
      <c r="AB66" s="214"/>
      <c r="AC66" s="214"/>
      <c r="AD66" s="214"/>
      <c r="AE66" s="214"/>
      <c r="AF66" s="214"/>
      <c r="AG66" s="214"/>
    </row>
    <row r="67" ht="12.75" customHeight="1">
      <c r="A67" s="214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  <c r="Y67" s="214"/>
      <c r="Z67" s="214"/>
      <c r="AA67" s="214"/>
      <c r="AB67" s="214"/>
      <c r="AC67" s="214"/>
      <c r="AD67" s="214"/>
      <c r="AE67" s="214"/>
      <c r="AF67" s="214"/>
      <c r="AG67" s="214"/>
    </row>
    <row r="68" ht="12.75" customHeight="1">
      <c r="A68" s="214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4"/>
      <c r="AF68" s="214"/>
      <c r="AG68" s="214"/>
    </row>
    <row r="69" ht="12.75" customHeight="1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4"/>
      <c r="AF69" s="214"/>
      <c r="AG69" s="214"/>
    </row>
    <row r="70" ht="12.75" customHeight="1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4"/>
      <c r="AF70" s="214"/>
      <c r="AG70" s="214"/>
    </row>
    <row r="71" ht="12.75" customHeight="1">
      <c r="A71" s="214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4"/>
      <c r="AF71" s="214"/>
      <c r="AG71" s="214"/>
    </row>
    <row r="72" ht="12.75" customHeight="1">
      <c r="A72" s="214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4"/>
      <c r="AF72" s="214"/>
      <c r="AG72" s="214"/>
    </row>
    <row r="73" ht="12.75" customHeight="1">
      <c r="A73" s="214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4"/>
      <c r="AF73" s="214"/>
      <c r="AG73" s="214"/>
    </row>
    <row r="74" ht="12.75" customHeight="1">
      <c r="A74" s="214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4"/>
      <c r="AF74" s="214"/>
      <c r="AG74" s="214"/>
    </row>
    <row r="75" ht="12.75" customHeight="1">
      <c r="A75" s="214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4"/>
      <c r="AF75" s="214"/>
      <c r="AG75" s="214"/>
    </row>
    <row r="76" ht="12.75" customHeight="1">
      <c r="A76" s="214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4"/>
      <c r="AF76" s="214"/>
      <c r="AG76" s="214"/>
    </row>
    <row r="77" ht="12.75" customHeight="1">
      <c r="A77" s="214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4"/>
      <c r="AF77" s="214"/>
      <c r="AG77" s="214"/>
    </row>
    <row r="78" ht="12.75" customHeight="1">
      <c r="A78" s="214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4"/>
      <c r="AF78" s="214"/>
      <c r="AG78" s="214"/>
    </row>
    <row r="79" ht="12.75" customHeight="1">
      <c r="A79" s="214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  <c r="Y79" s="214"/>
      <c r="Z79" s="214"/>
      <c r="AA79" s="214"/>
      <c r="AB79" s="214"/>
      <c r="AC79" s="214"/>
      <c r="AD79" s="214"/>
      <c r="AE79" s="214"/>
      <c r="AF79" s="214"/>
      <c r="AG79" s="214"/>
    </row>
    <row r="80" ht="12.75" customHeight="1">
      <c r="A80" s="214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</row>
    <row r="81" ht="12.75" customHeight="1">
      <c r="A81" s="214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  <c r="Y81" s="214"/>
      <c r="Z81" s="214"/>
      <c r="AA81" s="214"/>
      <c r="AB81" s="214"/>
      <c r="AC81" s="214"/>
      <c r="AD81" s="214"/>
      <c r="AE81" s="214"/>
      <c r="AF81" s="214"/>
      <c r="AG81" s="214"/>
    </row>
    <row r="82" ht="12.75" customHeight="1">
      <c r="A82" s="214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  <c r="Y82" s="214"/>
      <c r="Z82" s="214"/>
      <c r="AA82" s="214"/>
      <c r="AB82" s="214"/>
      <c r="AC82" s="214"/>
      <c r="AD82" s="214"/>
      <c r="AE82" s="214"/>
      <c r="AF82" s="214"/>
      <c r="AG82" s="214"/>
    </row>
    <row r="83" ht="12.75" customHeight="1">
      <c r="A83" s="214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  <c r="AF83" s="214"/>
      <c r="AG83" s="214"/>
    </row>
    <row r="84" ht="12.75" customHeight="1">
      <c r="A84" s="214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  <c r="Y84" s="214"/>
      <c r="Z84" s="214"/>
      <c r="AA84" s="214"/>
      <c r="AB84" s="214"/>
      <c r="AC84" s="214"/>
      <c r="AD84" s="214"/>
      <c r="AE84" s="214"/>
      <c r="AF84" s="214"/>
      <c r="AG84" s="214"/>
    </row>
    <row r="85" ht="12.75" customHeight="1">
      <c r="A85" s="214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  <c r="X85" s="214"/>
      <c r="Y85" s="214"/>
      <c r="Z85" s="214"/>
      <c r="AA85" s="214"/>
      <c r="AB85" s="214"/>
      <c r="AC85" s="214"/>
      <c r="AD85" s="214"/>
      <c r="AE85" s="214"/>
      <c r="AF85" s="214"/>
      <c r="AG85" s="214"/>
    </row>
    <row r="86" ht="12.75" customHeight="1">
      <c r="A86" s="214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  <c r="Y86" s="214"/>
      <c r="Z86" s="214"/>
      <c r="AA86" s="214"/>
      <c r="AB86" s="214"/>
      <c r="AC86" s="214"/>
      <c r="AD86" s="214"/>
      <c r="AE86" s="214"/>
      <c r="AF86" s="214"/>
      <c r="AG86" s="214"/>
    </row>
    <row r="87" ht="12.75" customHeight="1">
      <c r="A87" s="214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4"/>
      <c r="AA87" s="214"/>
      <c r="AB87" s="214"/>
      <c r="AC87" s="214"/>
      <c r="AD87" s="214"/>
      <c r="AE87" s="214"/>
      <c r="AF87" s="214"/>
      <c r="AG87" s="214"/>
    </row>
    <row r="88" ht="12.75" customHeight="1">
      <c r="A88" s="214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214"/>
      <c r="AD88" s="214"/>
      <c r="AE88" s="214"/>
      <c r="AF88" s="214"/>
      <c r="AG88" s="214"/>
    </row>
    <row r="89" ht="12.75" customHeight="1">
      <c r="A89" s="214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  <c r="Y89" s="214"/>
      <c r="Z89" s="214"/>
      <c r="AA89" s="214"/>
      <c r="AB89" s="214"/>
      <c r="AC89" s="214"/>
      <c r="AD89" s="214"/>
      <c r="AE89" s="214"/>
      <c r="AF89" s="214"/>
      <c r="AG89" s="214"/>
    </row>
    <row r="90" ht="12.75" customHeight="1">
      <c r="A90" s="214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  <c r="AA90" s="214"/>
      <c r="AB90" s="214"/>
      <c r="AC90" s="214"/>
      <c r="AD90" s="214"/>
      <c r="AE90" s="214"/>
      <c r="AF90" s="214"/>
      <c r="AG90" s="214"/>
    </row>
    <row r="91" ht="12.75" customHeight="1">
      <c r="A91" s="214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  <c r="Y91" s="214"/>
      <c r="Z91" s="214"/>
      <c r="AA91" s="214"/>
      <c r="AB91" s="214"/>
      <c r="AC91" s="214"/>
      <c r="AD91" s="214"/>
      <c r="AE91" s="214"/>
      <c r="AF91" s="214"/>
      <c r="AG91" s="214"/>
    </row>
    <row r="92" ht="12.75" customHeight="1">
      <c r="A92" s="214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/>
      <c r="AD92" s="214"/>
      <c r="AE92" s="214"/>
      <c r="AF92" s="214"/>
      <c r="AG92" s="214"/>
    </row>
    <row r="93" ht="12.75" customHeight="1">
      <c r="A93" s="214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  <c r="Y93" s="214"/>
      <c r="Z93" s="214"/>
      <c r="AA93" s="214"/>
      <c r="AB93" s="214"/>
      <c r="AC93" s="214"/>
      <c r="AD93" s="214"/>
      <c r="AE93" s="214"/>
      <c r="AF93" s="214"/>
      <c r="AG93" s="214"/>
    </row>
    <row r="94" ht="12.75" customHeight="1">
      <c r="A94" s="214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</row>
    <row r="95" ht="12.75" customHeight="1">
      <c r="A95" s="214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214"/>
      <c r="AD95" s="214"/>
      <c r="AE95" s="214"/>
      <c r="AF95" s="214"/>
      <c r="AG95" s="214"/>
    </row>
    <row r="96" ht="12.75" customHeight="1">
      <c r="A96" s="214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  <c r="AD96" s="214"/>
      <c r="AE96" s="214"/>
      <c r="AF96" s="214"/>
      <c r="AG96" s="214"/>
    </row>
    <row r="97" ht="12.75" customHeight="1">
      <c r="A97" s="214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  <c r="Y97" s="214"/>
      <c r="Z97" s="214"/>
      <c r="AA97" s="214"/>
      <c r="AB97" s="214"/>
      <c r="AC97" s="214"/>
      <c r="AD97" s="214"/>
      <c r="AE97" s="214"/>
      <c r="AF97" s="214"/>
      <c r="AG97" s="214"/>
    </row>
    <row r="98" ht="12.75" customHeight="1">
      <c r="A98" s="214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  <c r="Y98" s="214"/>
      <c r="Z98" s="214"/>
      <c r="AA98" s="214"/>
      <c r="AB98" s="214"/>
      <c r="AC98" s="214"/>
      <c r="AD98" s="214"/>
      <c r="AE98" s="214"/>
      <c r="AF98" s="214"/>
      <c r="AG98" s="214"/>
    </row>
    <row r="99" ht="12.75" customHeight="1">
      <c r="A99" s="214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  <c r="X99" s="214"/>
      <c r="Y99" s="214"/>
      <c r="Z99" s="214"/>
      <c r="AA99" s="214"/>
      <c r="AB99" s="214"/>
      <c r="AC99" s="214"/>
      <c r="AD99" s="214"/>
      <c r="AE99" s="214"/>
      <c r="AF99" s="214"/>
      <c r="AG99" s="214"/>
    </row>
    <row r="100" ht="12.75" customHeight="1">
      <c r="A100" s="214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  <c r="AF100" s="214"/>
      <c r="AG100" s="214"/>
    </row>
    <row r="101" ht="12.75" customHeight="1">
      <c r="A101" s="214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  <c r="AA101" s="214"/>
      <c r="AB101" s="214"/>
      <c r="AC101" s="214"/>
      <c r="AD101" s="214"/>
      <c r="AE101" s="214"/>
      <c r="AF101" s="214"/>
      <c r="AG101" s="214"/>
    </row>
    <row r="102" ht="12.75" customHeight="1">
      <c r="A102" s="214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</row>
    <row r="103" ht="12.75" customHeight="1">
      <c r="A103" s="214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  <c r="AA103" s="214"/>
      <c r="AB103" s="214"/>
      <c r="AC103" s="214"/>
      <c r="AD103" s="214"/>
      <c r="AE103" s="214"/>
      <c r="AF103" s="214"/>
      <c r="AG103" s="214"/>
    </row>
    <row r="104" ht="12.75" customHeight="1">
      <c r="A104" s="214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</row>
    <row r="105" ht="12.75" customHeight="1">
      <c r="A105" s="214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</row>
    <row r="106" ht="12.75" customHeight="1">
      <c r="A106" s="214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  <c r="Y106" s="214"/>
      <c r="Z106" s="214"/>
      <c r="AA106" s="214"/>
      <c r="AB106" s="214"/>
      <c r="AC106" s="214"/>
      <c r="AD106" s="214"/>
      <c r="AE106" s="214"/>
      <c r="AF106" s="214"/>
      <c r="AG106" s="214"/>
    </row>
    <row r="107" ht="12.75" customHeight="1">
      <c r="A107" s="214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  <c r="Y107" s="214"/>
      <c r="Z107" s="214"/>
      <c r="AA107" s="214"/>
      <c r="AB107" s="214"/>
      <c r="AC107" s="214"/>
      <c r="AD107" s="214"/>
      <c r="AE107" s="214"/>
      <c r="AF107" s="214"/>
      <c r="AG107" s="214"/>
    </row>
    <row r="108" ht="12.75" customHeight="1">
      <c r="A108" s="214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  <c r="Y108" s="214"/>
      <c r="Z108" s="214"/>
      <c r="AA108" s="214"/>
      <c r="AB108" s="214"/>
      <c r="AC108" s="214"/>
      <c r="AD108" s="214"/>
      <c r="AE108" s="214"/>
      <c r="AF108" s="214"/>
      <c r="AG108" s="214"/>
    </row>
    <row r="109" ht="12.75" customHeight="1">
      <c r="A109" s="214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  <c r="Y109" s="214"/>
      <c r="Z109" s="214"/>
      <c r="AA109" s="214"/>
      <c r="AB109" s="214"/>
      <c r="AC109" s="214"/>
      <c r="AD109" s="214"/>
      <c r="AE109" s="214"/>
      <c r="AF109" s="214"/>
      <c r="AG109" s="214"/>
    </row>
    <row r="110" ht="12.75" customHeight="1">
      <c r="A110" s="214"/>
      <c r="B110" s="214"/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  <c r="AA110" s="214"/>
      <c r="AB110" s="214"/>
      <c r="AC110" s="214"/>
      <c r="AD110" s="214"/>
      <c r="AE110" s="214"/>
      <c r="AF110" s="214"/>
      <c r="AG110" s="214"/>
    </row>
    <row r="111" ht="12.75" customHeight="1">
      <c r="A111" s="214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  <c r="Y111" s="214"/>
      <c r="Z111" s="214"/>
      <c r="AA111" s="214"/>
      <c r="AB111" s="214"/>
      <c r="AC111" s="214"/>
      <c r="AD111" s="214"/>
      <c r="AE111" s="214"/>
      <c r="AF111" s="214"/>
      <c r="AG111" s="214"/>
    </row>
    <row r="112" ht="12.75" customHeight="1">
      <c r="A112" s="214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  <c r="Y112" s="214"/>
      <c r="Z112" s="214"/>
      <c r="AA112" s="214"/>
      <c r="AB112" s="214"/>
      <c r="AC112" s="214"/>
      <c r="AD112" s="214"/>
      <c r="AE112" s="214"/>
      <c r="AF112" s="214"/>
      <c r="AG112" s="214"/>
    </row>
    <row r="113" ht="12.75" customHeight="1">
      <c r="A113" s="214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  <c r="AA113" s="214"/>
      <c r="AB113" s="214"/>
      <c r="AC113" s="214"/>
      <c r="AD113" s="214"/>
      <c r="AE113" s="214"/>
      <c r="AF113" s="214"/>
      <c r="AG113" s="214"/>
    </row>
    <row r="114" ht="12.75" customHeight="1">
      <c r="A114" s="214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  <c r="Y114" s="214"/>
      <c r="Z114" s="214"/>
      <c r="AA114" s="214"/>
      <c r="AB114" s="214"/>
      <c r="AC114" s="214"/>
      <c r="AD114" s="214"/>
      <c r="AE114" s="214"/>
      <c r="AF114" s="214"/>
      <c r="AG114" s="214"/>
    </row>
    <row r="115" ht="12.75" customHeight="1">
      <c r="A115" s="214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  <c r="X115" s="214"/>
      <c r="Y115" s="214"/>
      <c r="Z115" s="214"/>
      <c r="AA115" s="214"/>
      <c r="AB115" s="214"/>
      <c r="AC115" s="214"/>
      <c r="AD115" s="214"/>
      <c r="AE115" s="214"/>
      <c r="AF115" s="214"/>
      <c r="AG115" s="214"/>
    </row>
    <row r="116" ht="12.75" customHeight="1">
      <c r="A116" s="214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  <c r="Y116" s="214"/>
      <c r="Z116" s="214"/>
      <c r="AA116" s="214"/>
      <c r="AB116" s="214"/>
      <c r="AC116" s="214"/>
      <c r="AD116" s="214"/>
      <c r="AE116" s="214"/>
      <c r="AF116" s="214"/>
      <c r="AG116" s="214"/>
    </row>
    <row r="117" ht="12.75" customHeight="1">
      <c r="A117" s="214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  <c r="W117" s="214"/>
      <c r="X117" s="214"/>
      <c r="Y117" s="214"/>
      <c r="Z117" s="214"/>
      <c r="AA117" s="214"/>
      <c r="AB117" s="214"/>
      <c r="AC117" s="214"/>
      <c r="AD117" s="214"/>
      <c r="AE117" s="214"/>
      <c r="AF117" s="214"/>
      <c r="AG117" s="214"/>
    </row>
    <row r="118" ht="12.75" customHeight="1">
      <c r="A118" s="214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  <c r="AA118" s="214"/>
      <c r="AB118" s="214"/>
      <c r="AC118" s="214"/>
      <c r="AD118" s="214"/>
      <c r="AE118" s="214"/>
      <c r="AF118" s="214"/>
      <c r="AG118" s="214"/>
    </row>
    <row r="119" ht="12.75" customHeight="1">
      <c r="A119" s="214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  <c r="X119" s="214"/>
      <c r="Y119" s="214"/>
      <c r="Z119" s="214"/>
      <c r="AA119" s="214"/>
      <c r="AB119" s="214"/>
      <c r="AC119" s="214"/>
      <c r="AD119" s="214"/>
      <c r="AE119" s="214"/>
      <c r="AF119" s="214"/>
      <c r="AG119" s="214"/>
    </row>
    <row r="120" ht="12.75" customHeight="1">
      <c r="A120" s="214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  <c r="AA120" s="214"/>
      <c r="AB120" s="214"/>
      <c r="AC120" s="214"/>
      <c r="AD120" s="214"/>
      <c r="AE120" s="214"/>
      <c r="AF120" s="214"/>
      <c r="AG120" s="214"/>
    </row>
    <row r="121" ht="12.75" customHeight="1">
      <c r="A121" s="214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</row>
    <row r="122" ht="12.75" customHeight="1">
      <c r="A122" s="214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</row>
    <row r="123" ht="12.75" customHeight="1">
      <c r="A123" s="214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  <c r="X123" s="214"/>
      <c r="Y123" s="214"/>
      <c r="Z123" s="214"/>
      <c r="AA123" s="214"/>
      <c r="AB123" s="214"/>
      <c r="AC123" s="214"/>
      <c r="AD123" s="214"/>
      <c r="AE123" s="214"/>
      <c r="AF123" s="214"/>
      <c r="AG123" s="214"/>
    </row>
    <row r="124" ht="12.75" customHeight="1">
      <c r="A124" s="214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214"/>
      <c r="M124" s="214"/>
      <c r="N124" s="214"/>
      <c r="O124" s="214"/>
      <c r="P124" s="214"/>
      <c r="Q124" s="214"/>
      <c r="R124" s="214"/>
      <c r="S124" s="214"/>
      <c r="T124" s="214"/>
      <c r="U124" s="214"/>
      <c r="V124" s="214"/>
      <c r="W124" s="214"/>
      <c r="X124" s="214"/>
      <c r="Y124" s="214"/>
      <c r="Z124" s="214"/>
      <c r="AA124" s="214"/>
      <c r="AB124" s="214"/>
      <c r="AC124" s="214"/>
      <c r="AD124" s="214"/>
      <c r="AE124" s="214"/>
      <c r="AF124" s="214"/>
      <c r="AG124" s="214"/>
    </row>
    <row r="125" ht="12.75" customHeight="1">
      <c r="A125" s="214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214"/>
      <c r="X125" s="214"/>
      <c r="Y125" s="214"/>
      <c r="Z125" s="214"/>
      <c r="AA125" s="214"/>
      <c r="AB125" s="214"/>
      <c r="AC125" s="214"/>
      <c r="AD125" s="214"/>
      <c r="AE125" s="214"/>
      <c r="AF125" s="214"/>
      <c r="AG125" s="214"/>
    </row>
    <row r="126" ht="12.75" customHeight="1">
      <c r="A126" s="214"/>
      <c r="B126" s="214"/>
      <c r="C126" s="214"/>
      <c r="D126" s="214"/>
      <c r="E126" s="214"/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  <c r="X126" s="214"/>
      <c r="Y126" s="214"/>
      <c r="Z126" s="214"/>
      <c r="AA126" s="214"/>
      <c r="AB126" s="214"/>
      <c r="AC126" s="214"/>
      <c r="AD126" s="214"/>
      <c r="AE126" s="214"/>
      <c r="AF126" s="214"/>
      <c r="AG126" s="214"/>
    </row>
    <row r="127" ht="12.75" customHeight="1">
      <c r="A127" s="214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  <c r="Y127" s="214"/>
      <c r="Z127" s="214"/>
      <c r="AA127" s="214"/>
      <c r="AB127" s="214"/>
      <c r="AC127" s="214"/>
      <c r="AD127" s="214"/>
      <c r="AE127" s="214"/>
      <c r="AF127" s="214"/>
      <c r="AG127" s="214"/>
    </row>
    <row r="128" ht="12.75" customHeight="1">
      <c r="A128" s="214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  <c r="X128" s="214"/>
      <c r="Y128" s="214"/>
      <c r="Z128" s="214"/>
      <c r="AA128" s="214"/>
      <c r="AB128" s="214"/>
      <c r="AC128" s="214"/>
      <c r="AD128" s="214"/>
      <c r="AE128" s="214"/>
      <c r="AF128" s="214"/>
      <c r="AG128" s="214"/>
    </row>
    <row r="129" ht="12.75" customHeight="1">
      <c r="A129" s="214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  <c r="X129" s="214"/>
      <c r="Y129" s="214"/>
      <c r="Z129" s="214"/>
      <c r="AA129" s="214"/>
      <c r="AB129" s="214"/>
      <c r="AC129" s="214"/>
      <c r="AD129" s="214"/>
      <c r="AE129" s="214"/>
      <c r="AF129" s="214"/>
      <c r="AG129" s="214"/>
    </row>
    <row r="130" ht="12.75" customHeight="1">
      <c r="A130" s="214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  <c r="X130" s="214"/>
      <c r="Y130" s="214"/>
      <c r="Z130" s="214"/>
      <c r="AA130" s="214"/>
      <c r="AB130" s="214"/>
      <c r="AC130" s="214"/>
      <c r="AD130" s="214"/>
      <c r="AE130" s="214"/>
      <c r="AF130" s="214"/>
      <c r="AG130" s="214"/>
    </row>
    <row r="131" ht="12.75" customHeight="1">
      <c r="A131" s="214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  <c r="X131" s="214"/>
      <c r="Y131" s="214"/>
      <c r="Z131" s="214"/>
      <c r="AA131" s="214"/>
      <c r="AB131" s="214"/>
      <c r="AC131" s="214"/>
      <c r="AD131" s="214"/>
      <c r="AE131" s="214"/>
      <c r="AF131" s="214"/>
      <c r="AG131" s="214"/>
    </row>
    <row r="132" ht="12.75" customHeight="1">
      <c r="A132" s="214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  <c r="W132" s="214"/>
      <c r="X132" s="214"/>
      <c r="Y132" s="214"/>
      <c r="Z132" s="214"/>
      <c r="AA132" s="214"/>
      <c r="AB132" s="214"/>
      <c r="AC132" s="214"/>
      <c r="AD132" s="214"/>
      <c r="AE132" s="214"/>
      <c r="AF132" s="214"/>
      <c r="AG132" s="214"/>
    </row>
    <row r="133" ht="12.75" customHeight="1">
      <c r="A133" s="214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214"/>
      <c r="M133" s="214"/>
      <c r="N133" s="214"/>
      <c r="O133" s="214"/>
      <c r="P133" s="214"/>
      <c r="Q133" s="214"/>
      <c r="R133" s="214"/>
      <c r="S133" s="214"/>
      <c r="T133" s="214"/>
      <c r="U133" s="214"/>
      <c r="V133" s="214"/>
      <c r="W133" s="214"/>
      <c r="X133" s="214"/>
      <c r="Y133" s="214"/>
      <c r="Z133" s="214"/>
      <c r="AA133" s="214"/>
      <c r="AB133" s="214"/>
      <c r="AC133" s="214"/>
      <c r="AD133" s="214"/>
      <c r="AE133" s="214"/>
      <c r="AF133" s="214"/>
      <c r="AG133" s="214"/>
    </row>
    <row r="134" ht="12.75" customHeight="1">
      <c r="A134" s="214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  <c r="W134" s="214"/>
      <c r="X134" s="214"/>
      <c r="Y134" s="214"/>
      <c r="Z134" s="214"/>
      <c r="AA134" s="214"/>
      <c r="AB134" s="214"/>
      <c r="AC134" s="214"/>
      <c r="AD134" s="214"/>
      <c r="AE134" s="214"/>
      <c r="AF134" s="214"/>
      <c r="AG134" s="214"/>
    </row>
    <row r="135" ht="12.75" customHeight="1">
      <c r="A135" s="214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  <c r="X135" s="214"/>
      <c r="Y135" s="214"/>
      <c r="Z135" s="214"/>
      <c r="AA135" s="214"/>
      <c r="AB135" s="214"/>
      <c r="AC135" s="214"/>
      <c r="AD135" s="214"/>
      <c r="AE135" s="214"/>
      <c r="AF135" s="214"/>
      <c r="AG135" s="214"/>
    </row>
    <row r="136" ht="12.75" customHeight="1">
      <c r="A136" s="214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  <c r="W136" s="214"/>
      <c r="X136" s="214"/>
      <c r="Y136" s="214"/>
      <c r="Z136" s="214"/>
      <c r="AA136" s="214"/>
      <c r="AB136" s="214"/>
      <c r="AC136" s="214"/>
      <c r="AD136" s="214"/>
      <c r="AE136" s="214"/>
      <c r="AF136" s="214"/>
      <c r="AG136" s="214"/>
    </row>
    <row r="137" ht="12.75" customHeight="1">
      <c r="A137" s="214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4"/>
      <c r="W137" s="214"/>
      <c r="X137" s="214"/>
      <c r="Y137" s="214"/>
      <c r="Z137" s="214"/>
      <c r="AA137" s="214"/>
      <c r="AB137" s="214"/>
      <c r="AC137" s="214"/>
      <c r="AD137" s="214"/>
      <c r="AE137" s="214"/>
      <c r="AF137" s="214"/>
      <c r="AG137" s="214"/>
    </row>
    <row r="138" ht="12.75" customHeight="1">
      <c r="A138" s="214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</row>
    <row r="139" ht="12.75" customHeight="1">
      <c r="A139" s="214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  <c r="AA139" s="214"/>
      <c r="AB139" s="214"/>
      <c r="AC139" s="214"/>
      <c r="AD139" s="214"/>
      <c r="AE139" s="214"/>
      <c r="AF139" s="214"/>
      <c r="AG139" s="214"/>
    </row>
    <row r="140" ht="12.75" customHeight="1">
      <c r="A140" s="214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  <c r="AA140" s="214"/>
      <c r="AB140" s="214"/>
      <c r="AC140" s="214"/>
      <c r="AD140" s="214"/>
      <c r="AE140" s="214"/>
      <c r="AF140" s="214"/>
      <c r="AG140" s="214"/>
    </row>
    <row r="141" ht="12.75" customHeight="1">
      <c r="A141" s="214"/>
      <c r="B141" s="214"/>
      <c r="C141" s="214"/>
      <c r="D141" s="214"/>
      <c r="E141" s="214"/>
      <c r="F141" s="214"/>
      <c r="G141" s="214"/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  <c r="W141" s="214"/>
      <c r="X141" s="214"/>
      <c r="Y141" s="214"/>
      <c r="Z141" s="214"/>
      <c r="AA141" s="214"/>
      <c r="AB141" s="214"/>
      <c r="AC141" s="214"/>
      <c r="AD141" s="214"/>
      <c r="AE141" s="214"/>
      <c r="AF141" s="214"/>
      <c r="AG141" s="214"/>
    </row>
    <row r="142" ht="12.75" customHeight="1">
      <c r="A142" s="214"/>
      <c r="B142" s="214"/>
      <c r="C142" s="214"/>
      <c r="D142" s="214"/>
      <c r="E142" s="214"/>
      <c r="F142" s="214"/>
      <c r="G142" s="214"/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  <c r="W142" s="214"/>
      <c r="X142" s="214"/>
      <c r="Y142" s="214"/>
      <c r="Z142" s="214"/>
      <c r="AA142" s="214"/>
      <c r="AB142" s="214"/>
      <c r="AC142" s="214"/>
      <c r="AD142" s="214"/>
      <c r="AE142" s="214"/>
      <c r="AF142" s="214"/>
      <c r="AG142" s="214"/>
    </row>
    <row r="143" ht="12.75" customHeight="1">
      <c r="A143" s="214"/>
      <c r="B143" s="214"/>
      <c r="C143" s="214"/>
      <c r="D143" s="214"/>
      <c r="E143" s="214"/>
      <c r="F143" s="214"/>
      <c r="G143" s="214"/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  <c r="W143" s="214"/>
      <c r="X143" s="214"/>
      <c r="Y143" s="214"/>
      <c r="Z143" s="214"/>
      <c r="AA143" s="214"/>
      <c r="AB143" s="214"/>
      <c r="AC143" s="214"/>
      <c r="AD143" s="214"/>
      <c r="AE143" s="214"/>
      <c r="AF143" s="214"/>
      <c r="AG143" s="214"/>
    </row>
    <row r="144" ht="12.75" customHeight="1">
      <c r="A144" s="214"/>
      <c r="B144" s="214"/>
      <c r="C144" s="214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  <c r="W144" s="214"/>
      <c r="X144" s="214"/>
      <c r="Y144" s="214"/>
      <c r="Z144" s="214"/>
      <c r="AA144" s="214"/>
      <c r="AB144" s="214"/>
      <c r="AC144" s="214"/>
      <c r="AD144" s="214"/>
      <c r="AE144" s="214"/>
      <c r="AF144" s="214"/>
      <c r="AG144" s="214"/>
    </row>
    <row r="145" ht="12.75" customHeight="1">
      <c r="A145" s="214"/>
      <c r="B145" s="214"/>
      <c r="C145" s="214"/>
      <c r="D145" s="214"/>
      <c r="E145" s="214"/>
      <c r="F145" s="214"/>
      <c r="G145" s="214"/>
      <c r="H145" s="214"/>
      <c r="I145" s="214"/>
      <c r="J145" s="214"/>
      <c r="K145" s="214"/>
      <c r="L145" s="214"/>
      <c r="M145" s="214"/>
      <c r="N145" s="214"/>
      <c r="O145" s="214"/>
      <c r="P145" s="214"/>
      <c r="Q145" s="214"/>
      <c r="R145" s="214"/>
      <c r="S145" s="214"/>
      <c r="T145" s="214"/>
      <c r="U145" s="214"/>
      <c r="V145" s="214"/>
      <c r="W145" s="214"/>
      <c r="X145" s="214"/>
      <c r="Y145" s="214"/>
      <c r="Z145" s="214"/>
      <c r="AA145" s="214"/>
      <c r="AB145" s="214"/>
      <c r="AC145" s="214"/>
      <c r="AD145" s="214"/>
      <c r="AE145" s="214"/>
      <c r="AF145" s="214"/>
      <c r="AG145" s="214"/>
    </row>
    <row r="146" ht="12.75" customHeight="1">
      <c r="A146" s="214"/>
      <c r="B146" s="214"/>
      <c r="C146" s="214"/>
      <c r="D146" s="214"/>
      <c r="E146" s="214"/>
      <c r="F146" s="214"/>
      <c r="G146" s="214"/>
      <c r="H146" s="214"/>
      <c r="I146" s="214"/>
      <c r="J146" s="214"/>
      <c r="K146" s="214"/>
      <c r="L146" s="214"/>
      <c r="M146" s="214"/>
      <c r="N146" s="214"/>
      <c r="O146" s="214"/>
      <c r="P146" s="214"/>
      <c r="Q146" s="214"/>
      <c r="R146" s="214"/>
      <c r="S146" s="214"/>
      <c r="T146" s="214"/>
      <c r="U146" s="214"/>
      <c r="V146" s="214"/>
      <c r="W146" s="214"/>
      <c r="X146" s="214"/>
      <c r="Y146" s="214"/>
      <c r="Z146" s="214"/>
      <c r="AA146" s="214"/>
      <c r="AB146" s="214"/>
      <c r="AC146" s="214"/>
      <c r="AD146" s="214"/>
      <c r="AE146" s="214"/>
      <c r="AF146" s="214"/>
      <c r="AG146" s="214"/>
    </row>
    <row r="147" ht="12.75" customHeight="1">
      <c r="A147" s="214"/>
      <c r="B147" s="214"/>
      <c r="C147" s="214"/>
      <c r="D147" s="214"/>
      <c r="E147" s="214"/>
      <c r="F147" s="214"/>
      <c r="G147" s="214"/>
      <c r="H147" s="214"/>
      <c r="I147" s="214"/>
      <c r="J147" s="214"/>
      <c r="K147" s="214"/>
      <c r="L147" s="214"/>
      <c r="M147" s="214"/>
      <c r="N147" s="214"/>
      <c r="O147" s="214"/>
      <c r="P147" s="214"/>
      <c r="Q147" s="214"/>
      <c r="R147" s="214"/>
      <c r="S147" s="214"/>
      <c r="T147" s="214"/>
      <c r="U147" s="214"/>
      <c r="V147" s="214"/>
      <c r="W147" s="214"/>
      <c r="X147" s="214"/>
      <c r="Y147" s="214"/>
      <c r="Z147" s="214"/>
      <c r="AA147" s="214"/>
      <c r="AB147" s="214"/>
      <c r="AC147" s="214"/>
      <c r="AD147" s="214"/>
      <c r="AE147" s="214"/>
      <c r="AF147" s="214"/>
      <c r="AG147" s="214"/>
    </row>
    <row r="148" ht="12.75" customHeight="1">
      <c r="A148" s="214"/>
      <c r="B148" s="214"/>
      <c r="C148" s="214"/>
      <c r="D148" s="214"/>
      <c r="E148" s="214"/>
      <c r="F148" s="214"/>
      <c r="G148" s="214"/>
      <c r="H148" s="214"/>
      <c r="I148" s="214"/>
      <c r="J148" s="214"/>
      <c r="K148" s="214"/>
      <c r="L148" s="214"/>
      <c r="M148" s="214"/>
      <c r="N148" s="214"/>
      <c r="O148" s="214"/>
      <c r="P148" s="214"/>
      <c r="Q148" s="214"/>
      <c r="R148" s="214"/>
      <c r="S148" s="214"/>
      <c r="T148" s="214"/>
      <c r="U148" s="214"/>
      <c r="V148" s="214"/>
      <c r="W148" s="214"/>
      <c r="X148" s="214"/>
      <c r="Y148" s="214"/>
      <c r="Z148" s="214"/>
      <c r="AA148" s="214"/>
      <c r="AB148" s="214"/>
      <c r="AC148" s="214"/>
      <c r="AD148" s="214"/>
      <c r="AE148" s="214"/>
      <c r="AF148" s="214"/>
      <c r="AG148" s="214"/>
    </row>
    <row r="149" ht="12.75" customHeight="1">
      <c r="A149" s="214"/>
      <c r="B149" s="214"/>
      <c r="C149" s="214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14"/>
      <c r="V149" s="214"/>
      <c r="W149" s="214"/>
      <c r="X149" s="214"/>
      <c r="Y149" s="214"/>
      <c r="Z149" s="214"/>
      <c r="AA149" s="214"/>
      <c r="AB149" s="214"/>
      <c r="AC149" s="214"/>
      <c r="AD149" s="214"/>
      <c r="AE149" s="214"/>
      <c r="AF149" s="214"/>
      <c r="AG149" s="214"/>
    </row>
    <row r="150" ht="12.75" customHeight="1">
      <c r="A150" s="214"/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214"/>
      <c r="M150" s="214"/>
      <c r="N150" s="214"/>
      <c r="O150" s="214"/>
      <c r="P150" s="214"/>
      <c r="Q150" s="214"/>
      <c r="R150" s="214"/>
      <c r="S150" s="214"/>
      <c r="T150" s="214"/>
      <c r="U150" s="214"/>
      <c r="V150" s="214"/>
      <c r="W150" s="214"/>
      <c r="X150" s="214"/>
      <c r="Y150" s="214"/>
      <c r="Z150" s="214"/>
      <c r="AA150" s="214"/>
      <c r="AB150" s="214"/>
      <c r="AC150" s="214"/>
      <c r="AD150" s="214"/>
      <c r="AE150" s="214"/>
      <c r="AF150" s="214"/>
      <c r="AG150" s="214"/>
    </row>
    <row r="151" ht="12.75" customHeight="1">
      <c r="A151" s="214"/>
      <c r="B151" s="214"/>
      <c r="C151" s="214"/>
      <c r="D151" s="214"/>
      <c r="E151" s="214"/>
      <c r="F151" s="214"/>
      <c r="G151" s="214"/>
      <c r="H151" s="214"/>
      <c r="I151" s="214"/>
      <c r="J151" s="214"/>
      <c r="K151" s="214"/>
      <c r="L151" s="214"/>
      <c r="M151" s="214"/>
      <c r="N151" s="214"/>
      <c r="O151" s="214"/>
      <c r="P151" s="214"/>
      <c r="Q151" s="214"/>
      <c r="R151" s="214"/>
      <c r="S151" s="214"/>
      <c r="T151" s="214"/>
      <c r="U151" s="214"/>
      <c r="V151" s="214"/>
      <c r="W151" s="214"/>
      <c r="X151" s="214"/>
      <c r="Y151" s="214"/>
      <c r="Z151" s="214"/>
      <c r="AA151" s="214"/>
      <c r="AB151" s="214"/>
      <c r="AC151" s="214"/>
      <c r="AD151" s="214"/>
      <c r="AE151" s="214"/>
      <c r="AF151" s="214"/>
      <c r="AG151" s="214"/>
    </row>
    <row r="152" ht="12.75" customHeight="1">
      <c r="A152" s="214"/>
      <c r="B152" s="214"/>
      <c r="C152" s="214"/>
      <c r="D152" s="214"/>
      <c r="E152" s="214"/>
      <c r="F152" s="214"/>
      <c r="G152" s="214"/>
      <c r="H152" s="214"/>
      <c r="I152" s="214"/>
      <c r="J152" s="214"/>
      <c r="K152" s="214"/>
      <c r="L152" s="214"/>
      <c r="M152" s="214"/>
      <c r="N152" s="214"/>
      <c r="O152" s="214"/>
      <c r="P152" s="214"/>
      <c r="Q152" s="214"/>
      <c r="R152" s="214"/>
      <c r="S152" s="214"/>
      <c r="T152" s="214"/>
      <c r="U152" s="214"/>
      <c r="V152" s="214"/>
      <c r="W152" s="214"/>
      <c r="X152" s="214"/>
      <c r="Y152" s="214"/>
      <c r="Z152" s="214"/>
      <c r="AA152" s="214"/>
      <c r="AB152" s="214"/>
      <c r="AC152" s="214"/>
      <c r="AD152" s="214"/>
      <c r="AE152" s="214"/>
      <c r="AF152" s="214"/>
      <c r="AG152" s="214"/>
    </row>
    <row r="153" ht="12.75" customHeight="1">
      <c r="A153" s="214"/>
      <c r="B153" s="214"/>
      <c r="C153" s="214"/>
      <c r="D153" s="214"/>
      <c r="E153" s="214"/>
      <c r="F153" s="214"/>
      <c r="G153" s="214"/>
      <c r="H153" s="214"/>
      <c r="I153" s="214"/>
      <c r="J153" s="214"/>
      <c r="K153" s="214"/>
      <c r="L153" s="214"/>
      <c r="M153" s="214"/>
      <c r="N153" s="214"/>
      <c r="O153" s="214"/>
      <c r="P153" s="214"/>
      <c r="Q153" s="214"/>
      <c r="R153" s="214"/>
      <c r="S153" s="214"/>
      <c r="T153" s="214"/>
      <c r="U153" s="214"/>
      <c r="V153" s="214"/>
      <c r="W153" s="214"/>
      <c r="X153" s="214"/>
      <c r="Y153" s="214"/>
      <c r="Z153" s="214"/>
      <c r="AA153" s="214"/>
      <c r="AB153" s="214"/>
      <c r="AC153" s="214"/>
      <c r="AD153" s="214"/>
      <c r="AE153" s="214"/>
      <c r="AF153" s="214"/>
      <c r="AG153" s="214"/>
    </row>
    <row r="154" ht="12.75" customHeight="1">
      <c r="A154" s="214"/>
      <c r="B154" s="214"/>
      <c r="C154" s="214"/>
      <c r="D154" s="214"/>
      <c r="E154" s="214"/>
      <c r="F154" s="214"/>
      <c r="G154" s="214"/>
      <c r="H154" s="214"/>
      <c r="I154" s="214"/>
      <c r="J154" s="214"/>
      <c r="K154" s="214"/>
      <c r="L154" s="214"/>
      <c r="M154" s="214"/>
      <c r="N154" s="214"/>
      <c r="O154" s="214"/>
      <c r="P154" s="214"/>
      <c r="Q154" s="214"/>
      <c r="R154" s="214"/>
      <c r="S154" s="214"/>
      <c r="T154" s="214"/>
      <c r="U154" s="214"/>
      <c r="V154" s="214"/>
      <c r="W154" s="214"/>
      <c r="X154" s="214"/>
      <c r="Y154" s="214"/>
      <c r="Z154" s="214"/>
      <c r="AA154" s="214"/>
      <c r="AB154" s="214"/>
      <c r="AC154" s="214"/>
      <c r="AD154" s="214"/>
      <c r="AE154" s="214"/>
      <c r="AF154" s="214"/>
      <c r="AG154" s="214"/>
    </row>
    <row r="155" ht="12.75" customHeight="1">
      <c r="A155" s="214"/>
      <c r="B155" s="214"/>
      <c r="C155" s="214"/>
      <c r="D155" s="214"/>
      <c r="E155" s="214"/>
      <c r="F155" s="214"/>
      <c r="G155" s="214"/>
      <c r="H155" s="214"/>
      <c r="I155" s="214"/>
      <c r="J155" s="214"/>
      <c r="K155" s="214"/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  <c r="W155" s="214"/>
      <c r="X155" s="214"/>
      <c r="Y155" s="214"/>
      <c r="Z155" s="214"/>
      <c r="AA155" s="214"/>
      <c r="AB155" s="214"/>
      <c r="AC155" s="214"/>
      <c r="AD155" s="214"/>
      <c r="AE155" s="214"/>
      <c r="AF155" s="214"/>
      <c r="AG155" s="214"/>
    </row>
    <row r="156" ht="12.75" customHeight="1">
      <c r="A156" s="214"/>
      <c r="B156" s="214"/>
      <c r="C156" s="214"/>
      <c r="D156" s="214"/>
      <c r="E156" s="214"/>
      <c r="F156" s="214"/>
      <c r="G156" s="214"/>
      <c r="H156" s="214"/>
      <c r="I156" s="214"/>
      <c r="J156" s="214"/>
      <c r="K156" s="214"/>
      <c r="L156" s="214"/>
      <c r="M156" s="214"/>
      <c r="N156" s="214"/>
      <c r="O156" s="214"/>
      <c r="P156" s="214"/>
      <c r="Q156" s="214"/>
      <c r="R156" s="214"/>
      <c r="S156" s="214"/>
      <c r="T156" s="214"/>
      <c r="U156" s="214"/>
      <c r="V156" s="214"/>
      <c r="W156" s="214"/>
      <c r="X156" s="214"/>
      <c r="Y156" s="214"/>
      <c r="Z156" s="214"/>
      <c r="AA156" s="214"/>
      <c r="AB156" s="214"/>
      <c r="AC156" s="214"/>
      <c r="AD156" s="214"/>
      <c r="AE156" s="214"/>
      <c r="AF156" s="214"/>
      <c r="AG156" s="214"/>
    </row>
    <row r="157" ht="12.75" customHeight="1">
      <c r="A157" s="214"/>
      <c r="B157" s="214"/>
      <c r="C157" s="214"/>
      <c r="D157" s="214"/>
      <c r="E157" s="214"/>
      <c r="F157" s="214"/>
      <c r="G157" s="214"/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  <c r="W157" s="214"/>
      <c r="X157" s="214"/>
      <c r="Y157" s="214"/>
      <c r="Z157" s="214"/>
      <c r="AA157" s="214"/>
      <c r="AB157" s="214"/>
      <c r="AC157" s="214"/>
      <c r="AD157" s="214"/>
      <c r="AE157" s="214"/>
      <c r="AF157" s="214"/>
      <c r="AG157" s="214"/>
    </row>
    <row r="158" ht="12.75" customHeight="1">
      <c r="A158" s="214"/>
      <c r="B158" s="214"/>
      <c r="C158" s="214"/>
      <c r="D158" s="214"/>
      <c r="E158" s="214"/>
      <c r="F158" s="214"/>
      <c r="G158" s="214"/>
      <c r="H158" s="214"/>
      <c r="I158" s="214"/>
      <c r="J158" s="214"/>
      <c r="K158" s="214"/>
      <c r="L158" s="214"/>
      <c r="M158" s="214"/>
      <c r="N158" s="214"/>
      <c r="O158" s="214"/>
      <c r="P158" s="214"/>
      <c r="Q158" s="214"/>
      <c r="R158" s="214"/>
      <c r="S158" s="214"/>
      <c r="T158" s="214"/>
      <c r="U158" s="214"/>
      <c r="V158" s="214"/>
      <c r="W158" s="214"/>
      <c r="X158" s="214"/>
      <c r="Y158" s="214"/>
      <c r="Z158" s="214"/>
      <c r="AA158" s="214"/>
      <c r="AB158" s="214"/>
      <c r="AC158" s="214"/>
      <c r="AD158" s="214"/>
      <c r="AE158" s="214"/>
      <c r="AF158" s="214"/>
      <c r="AG158" s="214"/>
    </row>
    <row r="159" ht="12.75" customHeight="1">
      <c r="A159" s="214"/>
      <c r="B159" s="214"/>
      <c r="C159" s="214"/>
      <c r="D159" s="214"/>
      <c r="E159" s="214"/>
      <c r="F159" s="214"/>
      <c r="G159" s="214"/>
      <c r="H159" s="214"/>
      <c r="I159" s="214"/>
      <c r="J159" s="214"/>
      <c r="K159" s="214"/>
      <c r="L159" s="214"/>
      <c r="M159" s="214"/>
      <c r="N159" s="214"/>
      <c r="O159" s="214"/>
      <c r="P159" s="214"/>
      <c r="Q159" s="214"/>
      <c r="R159" s="214"/>
      <c r="S159" s="214"/>
      <c r="T159" s="214"/>
      <c r="U159" s="214"/>
      <c r="V159" s="214"/>
      <c r="W159" s="214"/>
      <c r="X159" s="214"/>
      <c r="Y159" s="214"/>
      <c r="Z159" s="214"/>
      <c r="AA159" s="214"/>
      <c r="AB159" s="214"/>
      <c r="AC159" s="214"/>
      <c r="AD159" s="214"/>
      <c r="AE159" s="214"/>
      <c r="AF159" s="214"/>
      <c r="AG159" s="214"/>
    </row>
    <row r="160" ht="12.75" customHeight="1">
      <c r="A160" s="214"/>
      <c r="B160" s="214"/>
      <c r="C160" s="214"/>
      <c r="D160" s="214"/>
      <c r="E160" s="214"/>
      <c r="F160" s="214"/>
      <c r="G160" s="214"/>
      <c r="H160" s="214"/>
      <c r="I160" s="214"/>
      <c r="J160" s="214"/>
      <c r="K160" s="214"/>
      <c r="L160" s="214"/>
      <c r="M160" s="214"/>
      <c r="N160" s="214"/>
      <c r="O160" s="214"/>
      <c r="P160" s="214"/>
      <c r="Q160" s="214"/>
      <c r="R160" s="214"/>
      <c r="S160" s="214"/>
      <c r="T160" s="214"/>
      <c r="U160" s="214"/>
      <c r="V160" s="214"/>
      <c r="W160" s="214"/>
      <c r="X160" s="214"/>
      <c r="Y160" s="214"/>
      <c r="Z160" s="214"/>
      <c r="AA160" s="214"/>
      <c r="AB160" s="214"/>
      <c r="AC160" s="214"/>
      <c r="AD160" s="214"/>
      <c r="AE160" s="214"/>
      <c r="AF160" s="214"/>
      <c r="AG160" s="214"/>
    </row>
    <row r="161" ht="12.75" customHeight="1">
      <c r="A161" s="214"/>
      <c r="B161" s="214"/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  <c r="W161" s="214"/>
      <c r="X161" s="214"/>
      <c r="Y161" s="214"/>
      <c r="Z161" s="214"/>
      <c r="AA161" s="214"/>
      <c r="AB161" s="214"/>
      <c r="AC161" s="214"/>
      <c r="AD161" s="214"/>
      <c r="AE161" s="214"/>
      <c r="AF161" s="214"/>
      <c r="AG161" s="214"/>
    </row>
    <row r="162" ht="12.75" customHeight="1">
      <c r="A162" s="214"/>
      <c r="B162" s="214"/>
      <c r="C162" s="214"/>
      <c r="D162" s="214"/>
      <c r="E162" s="214"/>
      <c r="F162" s="214"/>
      <c r="G162" s="214"/>
      <c r="H162" s="214"/>
      <c r="I162" s="214"/>
      <c r="J162" s="214"/>
      <c r="K162" s="214"/>
      <c r="L162" s="214"/>
      <c r="M162" s="214"/>
      <c r="N162" s="214"/>
      <c r="O162" s="214"/>
      <c r="P162" s="214"/>
      <c r="Q162" s="214"/>
      <c r="R162" s="214"/>
      <c r="S162" s="214"/>
      <c r="T162" s="214"/>
      <c r="U162" s="214"/>
      <c r="V162" s="214"/>
      <c r="W162" s="214"/>
      <c r="X162" s="214"/>
      <c r="Y162" s="214"/>
      <c r="Z162" s="214"/>
      <c r="AA162" s="214"/>
      <c r="AB162" s="214"/>
      <c r="AC162" s="214"/>
      <c r="AD162" s="214"/>
      <c r="AE162" s="214"/>
      <c r="AF162" s="214"/>
      <c r="AG162" s="214"/>
    </row>
    <row r="163" ht="12.75" customHeight="1">
      <c r="A163" s="214"/>
      <c r="B163" s="214"/>
      <c r="C163" s="214"/>
      <c r="D163" s="214"/>
      <c r="E163" s="214"/>
      <c r="F163" s="214"/>
      <c r="G163" s="214"/>
      <c r="H163" s="214"/>
      <c r="I163" s="214"/>
      <c r="J163" s="214"/>
      <c r="K163" s="214"/>
      <c r="L163" s="214"/>
      <c r="M163" s="214"/>
      <c r="N163" s="214"/>
      <c r="O163" s="214"/>
      <c r="P163" s="214"/>
      <c r="Q163" s="214"/>
      <c r="R163" s="214"/>
      <c r="S163" s="214"/>
      <c r="T163" s="214"/>
      <c r="U163" s="214"/>
      <c r="V163" s="214"/>
      <c r="W163" s="214"/>
      <c r="X163" s="214"/>
      <c r="Y163" s="214"/>
      <c r="Z163" s="214"/>
      <c r="AA163" s="214"/>
      <c r="AB163" s="214"/>
      <c r="AC163" s="214"/>
      <c r="AD163" s="214"/>
      <c r="AE163" s="214"/>
      <c r="AF163" s="214"/>
      <c r="AG163" s="214"/>
    </row>
    <row r="164" ht="12.75" customHeight="1">
      <c r="A164" s="214"/>
      <c r="B164" s="214"/>
      <c r="C164" s="214"/>
      <c r="D164" s="214"/>
      <c r="E164" s="214"/>
      <c r="F164" s="214"/>
      <c r="G164" s="214"/>
      <c r="H164" s="214"/>
      <c r="I164" s="214"/>
      <c r="J164" s="214"/>
      <c r="K164" s="214"/>
      <c r="L164" s="214"/>
      <c r="M164" s="214"/>
      <c r="N164" s="214"/>
      <c r="O164" s="214"/>
      <c r="P164" s="214"/>
      <c r="Q164" s="214"/>
      <c r="R164" s="214"/>
      <c r="S164" s="214"/>
      <c r="T164" s="214"/>
      <c r="U164" s="214"/>
      <c r="V164" s="214"/>
      <c r="W164" s="214"/>
      <c r="X164" s="214"/>
      <c r="Y164" s="214"/>
      <c r="Z164" s="214"/>
      <c r="AA164" s="214"/>
      <c r="AB164" s="214"/>
      <c r="AC164" s="214"/>
      <c r="AD164" s="214"/>
      <c r="AE164" s="214"/>
      <c r="AF164" s="214"/>
      <c r="AG164" s="214"/>
    </row>
    <row r="165" ht="12.75" customHeight="1">
      <c r="A165" s="214"/>
      <c r="B165" s="214"/>
      <c r="C165" s="214"/>
      <c r="D165" s="214"/>
      <c r="E165" s="214"/>
      <c r="F165" s="214"/>
      <c r="G165" s="214"/>
      <c r="H165" s="214"/>
      <c r="I165" s="214"/>
      <c r="J165" s="214"/>
      <c r="K165" s="214"/>
      <c r="L165" s="214"/>
      <c r="M165" s="214"/>
      <c r="N165" s="214"/>
      <c r="O165" s="214"/>
      <c r="P165" s="214"/>
      <c r="Q165" s="214"/>
      <c r="R165" s="214"/>
      <c r="S165" s="214"/>
      <c r="T165" s="214"/>
      <c r="U165" s="214"/>
      <c r="V165" s="214"/>
      <c r="W165" s="214"/>
      <c r="X165" s="214"/>
      <c r="Y165" s="214"/>
      <c r="Z165" s="214"/>
      <c r="AA165" s="214"/>
      <c r="AB165" s="214"/>
      <c r="AC165" s="214"/>
      <c r="AD165" s="214"/>
      <c r="AE165" s="214"/>
      <c r="AF165" s="214"/>
      <c r="AG165" s="214"/>
    </row>
    <row r="166" ht="12.75" customHeight="1">
      <c r="A166" s="214"/>
      <c r="B166" s="214"/>
      <c r="C166" s="214"/>
      <c r="D166" s="214"/>
      <c r="E166" s="214"/>
      <c r="F166" s="214"/>
      <c r="G166" s="214"/>
      <c r="H166" s="214"/>
      <c r="I166" s="214"/>
      <c r="J166" s="214"/>
      <c r="K166" s="214"/>
      <c r="L166" s="214"/>
      <c r="M166" s="214"/>
      <c r="N166" s="214"/>
      <c r="O166" s="214"/>
      <c r="P166" s="214"/>
      <c r="Q166" s="214"/>
      <c r="R166" s="214"/>
      <c r="S166" s="214"/>
      <c r="T166" s="214"/>
      <c r="U166" s="214"/>
      <c r="V166" s="214"/>
      <c r="W166" s="214"/>
      <c r="X166" s="214"/>
      <c r="Y166" s="214"/>
      <c r="Z166" s="214"/>
      <c r="AA166" s="214"/>
      <c r="AB166" s="214"/>
      <c r="AC166" s="214"/>
      <c r="AD166" s="214"/>
      <c r="AE166" s="214"/>
      <c r="AF166" s="214"/>
      <c r="AG166" s="214"/>
    </row>
    <row r="167" ht="12.75" customHeight="1">
      <c r="A167" s="214"/>
      <c r="B167" s="214"/>
      <c r="C167" s="214"/>
      <c r="D167" s="214"/>
      <c r="E167" s="214"/>
      <c r="F167" s="214"/>
      <c r="G167" s="214"/>
      <c r="H167" s="214"/>
      <c r="I167" s="214"/>
      <c r="J167" s="214"/>
      <c r="K167" s="214"/>
      <c r="L167" s="214"/>
      <c r="M167" s="214"/>
      <c r="N167" s="214"/>
      <c r="O167" s="214"/>
      <c r="P167" s="214"/>
      <c r="Q167" s="214"/>
      <c r="R167" s="214"/>
      <c r="S167" s="214"/>
      <c r="T167" s="214"/>
      <c r="U167" s="214"/>
      <c r="V167" s="214"/>
      <c r="W167" s="214"/>
      <c r="X167" s="214"/>
      <c r="Y167" s="214"/>
      <c r="Z167" s="214"/>
      <c r="AA167" s="214"/>
      <c r="AB167" s="214"/>
      <c r="AC167" s="214"/>
      <c r="AD167" s="214"/>
      <c r="AE167" s="214"/>
      <c r="AF167" s="214"/>
      <c r="AG167" s="214"/>
    </row>
    <row r="168" ht="12.75" customHeight="1">
      <c r="A168" s="214"/>
      <c r="B168" s="214"/>
      <c r="C168" s="214"/>
      <c r="D168" s="214"/>
      <c r="E168" s="214"/>
      <c r="F168" s="214"/>
      <c r="G168" s="214"/>
      <c r="H168" s="214"/>
      <c r="I168" s="214"/>
      <c r="J168" s="214"/>
      <c r="K168" s="214"/>
      <c r="L168" s="214"/>
      <c r="M168" s="214"/>
      <c r="N168" s="214"/>
      <c r="O168" s="214"/>
      <c r="P168" s="214"/>
      <c r="Q168" s="214"/>
      <c r="R168" s="214"/>
      <c r="S168" s="214"/>
      <c r="T168" s="214"/>
      <c r="U168" s="214"/>
      <c r="V168" s="214"/>
      <c r="W168" s="214"/>
      <c r="X168" s="214"/>
      <c r="Y168" s="214"/>
      <c r="Z168" s="214"/>
      <c r="AA168" s="214"/>
      <c r="AB168" s="214"/>
      <c r="AC168" s="214"/>
      <c r="AD168" s="214"/>
      <c r="AE168" s="214"/>
      <c r="AF168" s="214"/>
      <c r="AG168" s="214"/>
    </row>
    <row r="169" ht="12.75" customHeight="1">
      <c r="A169" s="214"/>
      <c r="B169" s="214"/>
      <c r="C169" s="214"/>
      <c r="D169" s="214"/>
      <c r="E169" s="214"/>
      <c r="F169" s="214"/>
      <c r="G169" s="214"/>
      <c r="H169" s="214"/>
      <c r="I169" s="214"/>
      <c r="J169" s="214"/>
      <c r="K169" s="214"/>
      <c r="L169" s="214"/>
      <c r="M169" s="214"/>
      <c r="N169" s="214"/>
      <c r="O169" s="214"/>
      <c r="P169" s="214"/>
      <c r="Q169" s="214"/>
      <c r="R169" s="214"/>
      <c r="S169" s="214"/>
      <c r="T169" s="214"/>
      <c r="U169" s="214"/>
      <c r="V169" s="214"/>
      <c r="W169" s="214"/>
      <c r="X169" s="214"/>
      <c r="Y169" s="214"/>
      <c r="Z169" s="214"/>
      <c r="AA169" s="214"/>
      <c r="AB169" s="214"/>
      <c r="AC169" s="214"/>
      <c r="AD169" s="214"/>
      <c r="AE169" s="214"/>
      <c r="AF169" s="214"/>
      <c r="AG169" s="214"/>
    </row>
    <row r="170" ht="12.75" customHeight="1">
      <c r="A170" s="214"/>
      <c r="B170" s="214"/>
      <c r="C170" s="214"/>
      <c r="D170" s="214"/>
      <c r="E170" s="214"/>
      <c r="F170" s="214"/>
      <c r="G170" s="214"/>
      <c r="H170" s="214"/>
      <c r="I170" s="214"/>
      <c r="J170" s="214"/>
      <c r="K170" s="214"/>
      <c r="L170" s="214"/>
      <c r="M170" s="214"/>
      <c r="N170" s="214"/>
      <c r="O170" s="214"/>
      <c r="P170" s="214"/>
      <c r="Q170" s="214"/>
      <c r="R170" s="214"/>
      <c r="S170" s="214"/>
      <c r="T170" s="214"/>
      <c r="U170" s="214"/>
      <c r="V170" s="214"/>
      <c r="W170" s="214"/>
      <c r="X170" s="214"/>
      <c r="Y170" s="214"/>
      <c r="Z170" s="214"/>
      <c r="AA170" s="214"/>
      <c r="AB170" s="214"/>
      <c r="AC170" s="214"/>
      <c r="AD170" s="214"/>
      <c r="AE170" s="214"/>
      <c r="AF170" s="214"/>
      <c r="AG170" s="214"/>
    </row>
    <row r="171" ht="12.75" customHeight="1">
      <c r="A171" s="214"/>
      <c r="B171" s="214"/>
      <c r="C171" s="214"/>
      <c r="D171" s="214"/>
      <c r="E171" s="214"/>
      <c r="F171" s="214"/>
      <c r="G171" s="214"/>
      <c r="H171" s="214"/>
      <c r="I171" s="214"/>
      <c r="J171" s="214"/>
      <c r="K171" s="214"/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  <c r="W171" s="214"/>
      <c r="X171" s="214"/>
      <c r="Y171" s="214"/>
      <c r="Z171" s="214"/>
      <c r="AA171" s="214"/>
      <c r="AB171" s="214"/>
      <c r="AC171" s="214"/>
      <c r="AD171" s="214"/>
      <c r="AE171" s="214"/>
      <c r="AF171" s="214"/>
      <c r="AG171" s="214"/>
    </row>
    <row r="172" ht="12.75" customHeight="1">
      <c r="A172" s="214"/>
      <c r="B172" s="214"/>
      <c r="C172" s="214"/>
      <c r="D172" s="214"/>
      <c r="E172" s="214"/>
      <c r="F172" s="214"/>
      <c r="G172" s="214"/>
      <c r="H172" s="214"/>
      <c r="I172" s="214"/>
      <c r="J172" s="214"/>
      <c r="K172" s="214"/>
      <c r="L172" s="214"/>
      <c r="M172" s="214"/>
      <c r="N172" s="214"/>
      <c r="O172" s="214"/>
      <c r="P172" s="214"/>
      <c r="Q172" s="214"/>
      <c r="R172" s="214"/>
      <c r="S172" s="214"/>
      <c r="T172" s="214"/>
      <c r="U172" s="214"/>
      <c r="V172" s="214"/>
      <c r="W172" s="214"/>
      <c r="X172" s="214"/>
      <c r="Y172" s="214"/>
      <c r="Z172" s="214"/>
      <c r="AA172" s="214"/>
      <c r="AB172" s="214"/>
      <c r="AC172" s="214"/>
      <c r="AD172" s="214"/>
      <c r="AE172" s="214"/>
      <c r="AF172" s="214"/>
      <c r="AG172" s="214"/>
    </row>
    <row r="173" ht="12.75" customHeight="1">
      <c r="A173" s="214"/>
      <c r="B173" s="214"/>
      <c r="C173" s="214"/>
      <c r="D173" s="214"/>
      <c r="E173" s="214"/>
      <c r="F173" s="214"/>
      <c r="G173" s="214"/>
      <c r="H173" s="214"/>
      <c r="I173" s="214"/>
      <c r="J173" s="214"/>
      <c r="K173" s="214"/>
      <c r="L173" s="214"/>
      <c r="M173" s="214"/>
      <c r="N173" s="214"/>
      <c r="O173" s="214"/>
      <c r="P173" s="214"/>
      <c r="Q173" s="214"/>
      <c r="R173" s="214"/>
      <c r="S173" s="214"/>
      <c r="T173" s="214"/>
      <c r="U173" s="214"/>
      <c r="V173" s="214"/>
      <c r="W173" s="214"/>
      <c r="X173" s="214"/>
      <c r="Y173" s="214"/>
      <c r="Z173" s="214"/>
      <c r="AA173" s="214"/>
      <c r="AB173" s="214"/>
      <c r="AC173" s="214"/>
      <c r="AD173" s="214"/>
      <c r="AE173" s="214"/>
      <c r="AF173" s="214"/>
      <c r="AG173" s="214"/>
    </row>
    <row r="174" ht="12.75" customHeight="1">
      <c r="A174" s="214"/>
      <c r="B174" s="214"/>
      <c r="C174" s="214"/>
      <c r="D174" s="214"/>
      <c r="E174" s="214"/>
      <c r="F174" s="214"/>
      <c r="G174" s="214"/>
      <c r="H174" s="214"/>
      <c r="I174" s="214"/>
      <c r="J174" s="214"/>
      <c r="K174" s="214"/>
      <c r="L174" s="214"/>
      <c r="M174" s="214"/>
      <c r="N174" s="214"/>
      <c r="O174" s="214"/>
      <c r="P174" s="214"/>
      <c r="Q174" s="214"/>
      <c r="R174" s="214"/>
      <c r="S174" s="214"/>
      <c r="T174" s="214"/>
      <c r="U174" s="214"/>
      <c r="V174" s="214"/>
      <c r="W174" s="214"/>
      <c r="X174" s="214"/>
      <c r="Y174" s="214"/>
      <c r="Z174" s="214"/>
      <c r="AA174" s="214"/>
      <c r="AB174" s="214"/>
      <c r="AC174" s="214"/>
      <c r="AD174" s="214"/>
      <c r="AE174" s="214"/>
      <c r="AF174" s="214"/>
      <c r="AG174" s="214"/>
    </row>
    <row r="175" ht="12.75" customHeight="1">
      <c r="A175" s="214"/>
      <c r="B175" s="214"/>
      <c r="C175" s="214"/>
      <c r="D175" s="214"/>
      <c r="E175" s="214"/>
      <c r="F175" s="214"/>
      <c r="G175" s="214"/>
      <c r="H175" s="214"/>
      <c r="I175" s="214"/>
      <c r="J175" s="214"/>
      <c r="K175" s="214"/>
      <c r="L175" s="214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  <c r="X175" s="214"/>
      <c r="Y175" s="214"/>
      <c r="Z175" s="214"/>
      <c r="AA175" s="214"/>
      <c r="AB175" s="214"/>
      <c r="AC175" s="214"/>
      <c r="AD175" s="214"/>
      <c r="AE175" s="214"/>
      <c r="AF175" s="214"/>
      <c r="AG175" s="214"/>
    </row>
    <row r="176" ht="12.75" customHeight="1">
      <c r="A176" s="214"/>
      <c r="B176" s="214"/>
      <c r="C176" s="214"/>
      <c r="D176" s="214"/>
      <c r="E176" s="214"/>
      <c r="F176" s="214"/>
      <c r="G176" s="214"/>
      <c r="H176" s="214"/>
      <c r="I176" s="214"/>
      <c r="J176" s="214"/>
      <c r="K176" s="214"/>
      <c r="L176" s="214"/>
      <c r="M176" s="214"/>
      <c r="N176" s="214"/>
      <c r="O176" s="214"/>
      <c r="P176" s="214"/>
      <c r="Q176" s="214"/>
      <c r="R176" s="214"/>
      <c r="S176" s="214"/>
      <c r="T176" s="214"/>
      <c r="U176" s="214"/>
      <c r="V176" s="214"/>
      <c r="W176" s="214"/>
      <c r="X176" s="214"/>
      <c r="Y176" s="214"/>
      <c r="Z176" s="214"/>
      <c r="AA176" s="214"/>
      <c r="AB176" s="214"/>
      <c r="AC176" s="214"/>
      <c r="AD176" s="214"/>
      <c r="AE176" s="214"/>
      <c r="AF176" s="214"/>
      <c r="AG176" s="214"/>
    </row>
    <row r="177" ht="12.75" customHeight="1">
      <c r="A177" s="214"/>
      <c r="B177" s="214"/>
      <c r="C177" s="214"/>
      <c r="D177" s="214"/>
      <c r="E177" s="214"/>
      <c r="F177" s="214"/>
      <c r="G177" s="214"/>
      <c r="H177" s="214"/>
      <c r="I177" s="214"/>
      <c r="J177" s="214"/>
      <c r="K177" s="214"/>
      <c r="L177" s="214"/>
      <c r="M177" s="214"/>
      <c r="N177" s="214"/>
      <c r="O177" s="214"/>
      <c r="P177" s="214"/>
      <c r="Q177" s="214"/>
      <c r="R177" s="214"/>
      <c r="S177" s="214"/>
      <c r="T177" s="214"/>
      <c r="U177" s="214"/>
      <c r="V177" s="214"/>
      <c r="W177" s="214"/>
      <c r="X177" s="214"/>
      <c r="Y177" s="214"/>
      <c r="Z177" s="214"/>
      <c r="AA177" s="214"/>
      <c r="AB177" s="214"/>
      <c r="AC177" s="214"/>
      <c r="AD177" s="214"/>
      <c r="AE177" s="214"/>
      <c r="AF177" s="214"/>
      <c r="AG177" s="214"/>
    </row>
    <row r="178" ht="12.75" customHeight="1">
      <c r="A178" s="214"/>
      <c r="B178" s="214"/>
      <c r="C178" s="214"/>
      <c r="D178" s="214"/>
      <c r="E178" s="214"/>
      <c r="F178" s="214"/>
      <c r="G178" s="214"/>
      <c r="H178" s="214"/>
      <c r="I178" s="214"/>
      <c r="J178" s="214"/>
      <c r="K178" s="214"/>
      <c r="L178" s="214"/>
      <c r="M178" s="214"/>
      <c r="N178" s="214"/>
      <c r="O178" s="214"/>
      <c r="P178" s="214"/>
      <c r="Q178" s="214"/>
      <c r="R178" s="214"/>
      <c r="S178" s="214"/>
      <c r="T178" s="214"/>
      <c r="U178" s="214"/>
      <c r="V178" s="214"/>
      <c r="W178" s="214"/>
      <c r="X178" s="214"/>
      <c r="Y178" s="214"/>
      <c r="Z178" s="214"/>
      <c r="AA178" s="214"/>
      <c r="AB178" s="214"/>
      <c r="AC178" s="214"/>
      <c r="AD178" s="214"/>
      <c r="AE178" s="214"/>
      <c r="AF178" s="214"/>
      <c r="AG178" s="214"/>
    </row>
    <row r="179" ht="12.75" customHeight="1">
      <c r="A179" s="214"/>
      <c r="B179" s="214"/>
      <c r="C179" s="214"/>
      <c r="D179" s="214"/>
      <c r="E179" s="214"/>
      <c r="F179" s="214"/>
      <c r="G179" s="214"/>
      <c r="H179" s="214"/>
      <c r="I179" s="214"/>
      <c r="J179" s="214"/>
      <c r="K179" s="214"/>
      <c r="L179" s="214"/>
      <c r="M179" s="214"/>
      <c r="N179" s="214"/>
      <c r="O179" s="214"/>
      <c r="P179" s="214"/>
      <c r="Q179" s="214"/>
      <c r="R179" s="214"/>
      <c r="S179" s="214"/>
      <c r="T179" s="214"/>
      <c r="U179" s="214"/>
      <c r="V179" s="214"/>
      <c r="W179" s="214"/>
      <c r="X179" s="214"/>
      <c r="Y179" s="214"/>
      <c r="Z179" s="214"/>
      <c r="AA179" s="214"/>
      <c r="AB179" s="214"/>
      <c r="AC179" s="214"/>
      <c r="AD179" s="214"/>
      <c r="AE179" s="214"/>
      <c r="AF179" s="214"/>
      <c r="AG179" s="214"/>
    </row>
    <row r="180" ht="12.75" customHeight="1">
      <c r="A180" s="214"/>
      <c r="B180" s="214"/>
      <c r="C180" s="214"/>
      <c r="D180" s="214"/>
      <c r="E180" s="214"/>
      <c r="F180" s="214"/>
      <c r="G180" s="214"/>
      <c r="H180" s="214"/>
      <c r="I180" s="214"/>
      <c r="J180" s="214"/>
      <c r="K180" s="214"/>
      <c r="L180" s="214"/>
      <c r="M180" s="214"/>
      <c r="N180" s="214"/>
      <c r="O180" s="214"/>
      <c r="P180" s="214"/>
      <c r="Q180" s="214"/>
      <c r="R180" s="214"/>
      <c r="S180" s="214"/>
      <c r="T180" s="214"/>
      <c r="U180" s="214"/>
      <c r="V180" s="214"/>
      <c r="W180" s="214"/>
      <c r="X180" s="214"/>
      <c r="Y180" s="214"/>
      <c r="Z180" s="214"/>
      <c r="AA180" s="214"/>
      <c r="AB180" s="214"/>
      <c r="AC180" s="214"/>
      <c r="AD180" s="214"/>
      <c r="AE180" s="214"/>
      <c r="AF180" s="214"/>
      <c r="AG180" s="214"/>
    </row>
    <row r="181" ht="12.75" customHeight="1">
      <c r="A181" s="214"/>
      <c r="B181" s="214"/>
      <c r="C181" s="214"/>
      <c r="D181" s="214"/>
      <c r="E181" s="214"/>
      <c r="F181" s="214"/>
      <c r="G181" s="214"/>
      <c r="H181" s="214"/>
      <c r="I181" s="214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  <c r="Y181" s="214"/>
      <c r="Z181" s="214"/>
      <c r="AA181" s="214"/>
      <c r="AB181" s="214"/>
      <c r="AC181" s="214"/>
      <c r="AD181" s="214"/>
      <c r="AE181" s="214"/>
      <c r="AF181" s="214"/>
      <c r="AG181" s="214"/>
    </row>
    <row r="182" ht="12.75" customHeight="1">
      <c r="A182" s="214"/>
      <c r="B182" s="214"/>
      <c r="C182" s="214"/>
      <c r="D182" s="214"/>
      <c r="E182" s="214"/>
      <c r="F182" s="214"/>
      <c r="G182" s="214"/>
      <c r="H182" s="214"/>
      <c r="I182" s="214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  <c r="Y182" s="214"/>
      <c r="Z182" s="214"/>
      <c r="AA182" s="214"/>
      <c r="AB182" s="214"/>
      <c r="AC182" s="214"/>
      <c r="AD182" s="214"/>
      <c r="AE182" s="214"/>
      <c r="AF182" s="214"/>
      <c r="AG182" s="214"/>
    </row>
    <row r="183" ht="12.75" customHeight="1">
      <c r="A183" s="214"/>
      <c r="B183" s="214"/>
      <c r="C183" s="214"/>
      <c r="D183" s="214"/>
      <c r="E183" s="214"/>
      <c r="F183" s="214"/>
      <c r="G183" s="214"/>
      <c r="H183" s="214"/>
      <c r="I183" s="214"/>
      <c r="J183" s="214"/>
      <c r="K183" s="214"/>
      <c r="L183" s="214"/>
      <c r="M183" s="214"/>
      <c r="N183" s="214"/>
      <c r="O183" s="214"/>
      <c r="P183" s="214"/>
      <c r="Q183" s="214"/>
      <c r="R183" s="214"/>
      <c r="S183" s="214"/>
      <c r="T183" s="214"/>
      <c r="U183" s="214"/>
      <c r="V183" s="214"/>
      <c r="W183" s="214"/>
      <c r="X183" s="214"/>
      <c r="Y183" s="214"/>
      <c r="Z183" s="214"/>
      <c r="AA183" s="214"/>
      <c r="AB183" s="214"/>
      <c r="AC183" s="214"/>
      <c r="AD183" s="214"/>
      <c r="AE183" s="214"/>
      <c r="AF183" s="214"/>
      <c r="AG183" s="214"/>
    </row>
    <row r="184" ht="12.75" customHeight="1">
      <c r="A184" s="214"/>
      <c r="B184" s="214"/>
      <c r="C184" s="214"/>
      <c r="D184" s="214"/>
      <c r="E184" s="214"/>
      <c r="F184" s="214"/>
      <c r="G184" s="214"/>
      <c r="H184" s="214"/>
      <c r="I184" s="214"/>
      <c r="J184" s="214"/>
      <c r="K184" s="214"/>
      <c r="L184" s="214"/>
      <c r="M184" s="214"/>
      <c r="N184" s="214"/>
      <c r="O184" s="214"/>
      <c r="P184" s="214"/>
      <c r="Q184" s="214"/>
      <c r="R184" s="214"/>
      <c r="S184" s="214"/>
      <c r="T184" s="214"/>
      <c r="U184" s="214"/>
      <c r="V184" s="214"/>
      <c r="W184" s="214"/>
      <c r="X184" s="214"/>
      <c r="Y184" s="214"/>
      <c r="Z184" s="214"/>
      <c r="AA184" s="214"/>
      <c r="AB184" s="214"/>
      <c r="AC184" s="214"/>
      <c r="AD184" s="214"/>
      <c r="AE184" s="214"/>
      <c r="AF184" s="214"/>
      <c r="AG184" s="214"/>
    </row>
    <row r="185" ht="12.75" customHeight="1">
      <c r="A185" s="214"/>
      <c r="B185" s="214"/>
      <c r="C185" s="214"/>
      <c r="D185" s="214"/>
      <c r="E185" s="214"/>
      <c r="F185" s="214"/>
      <c r="G185" s="214"/>
      <c r="H185" s="214"/>
      <c r="I185" s="214"/>
      <c r="J185" s="214"/>
      <c r="K185" s="214"/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  <c r="X185" s="214"/>
      <c r="Y185" s="214"/>
      <c r="Z185" s="214"/>
      <c r="AA185" s="214"/>
      <c r="AB185" s="214"/>
      <c r="AC185" s="214"/>
      <c r="AD185" s="214"/>
      <c r="AE185" s="214"/>
      <c r="AF185" s="214"/>
      <c r="AG185" s="214"/>
    </row>
    <row r="186" ht="12.75" customHeight="1">
      <c r="A186" s="214"/>
      <c r="B186" s="214"/>
      <c r="C186" s="214"/>
      <c r="D186" s="214"/>
      <c r="E186" s="214"/>
      <c r="F186" s="214"/>
      <c r="G186" s="214"/>
      <c r="H186" s="214"/>
      <c r="I186" s="214"/>
      <c r="J186" s="214"/>
      <c r="K186" s="214"/>
      <c r="L186" s="214"/>
      <c r="M186" s="214"/>
      <c r="N186" s="214"/>
      <c r="O186" s="214"/>
      <c r="P186" s="214"/>
      <c r="Q186" s="214"/>
      <c r="R186" s="214"/>
      <c r="S186" s="214"/>
      <c r="T186" s="214"/>
      <c r="U186" s="214"/>
      <c r="V186" s="214"/>
      <c r="W186" s="214"/>
      <c r="X186" s="214"/>
      <c r="Y186" s="214"/>
      <c r="Z186" s="214"/>
      <c r="AA186" s="214"/>
      <c r="AB186" s="214"/>
      <c r="AC186" s="214"/>
      <c r="AD186" s="214"/>
      <c r="AE186" s="214"/>
      <c r="AF186" s="214"/>
      <c r="AG186" s="214"/>
    </row>
    <row r="187" ht="12.75" customHeight="1">
      <c r="A187" s="214"/>
      <c r="B187" s="214"/>
      <c r="C187" s="214"/>
      <c r="D187" s="214"/>
      <c r="E187" s="214"/>
      <c r="F187" s="214"/>
      <c r="G187" s="214"/>
      <c r="H187" s="214"/>
      <c r="I187" s="214"/>
      <c r="J187" s="214"/>
      <c r="K187" s="214"/>
      <c r="L187" s="214"/>
      <c r="M187" s="214"/>
      <c r="N187" s="214"/>
      <c r="O187" s="214"/>
      <c r="P187" s="214"/>
      <c r="Q187" s="214"/>
      <c r="R187" s="214"/>
      <c r="S187" s="214"/>
      <c r="T187" s="214"/>
      <c r="U187" s="214"/>
      <c r="V187" s="214"/>
      <c r="W187" s="214"/>
      <c r="X187" s="214"/>
      <c r="Y187" s="214"/>
      <c r="Z187" s="214"/>
      <c r="AA187" s="214"/>
      <c r="AB187" s="214"/>
      <c r="AC187" s="214"/>
      <c r="AD187" s="214"/>
      <c r="AE187" s="214"/>
      <c r="AF187" s="214"/>
      <c r="AG187" s="214"/>
    </row>
    <row r="188" ht="12.75" customHeight="1">
      <c r="A188" s="214"/>
      <c r="B188" s="214"/>
      <c r="C188" s="214"/>
      <c r="D188" s="214"/>
      <c r="E188" s="214"/>
      <c r="F188" s="214"/>
      <c r="G188" s="214"/>
      <c r="H188" s="214"/>
      <c r="I188" s="214"/>
      <c r="J188" s="214"/>
      <c r="K188" s="214"/>
      <c r="L188" s="214"/>
      <c r="M188" s="214"/>
      <c r="N188" s="214"/>
      <c r="O188" s="214"/>
      <c r="P188" s="214"/>
      <c r="Q188" s="214"/>
      <c r="R188" s="214"/>
      <c r="S188" s="214"/>
      <c r="T188" s="214"/>
      <c r="U188" s="214"/>
      <c r="V188" s="214"/>
      <c r="W188" s="214"/>
      <c r="X188" s="214"/>
      <c r="Y188" s="214"/>
      <c r="Z188" s="214"/>
      <c r="AA188" s="214"/>
      <c r="AB188" s="214"/>
      <c r="AC188" s="214"/>
      <c r="AD188" s="214"/>
      <c r="AE188" s="214"/>
      <c r="AF188" s="214"/>
      <c r="AG188" s="214"/>
    </row>
    <row r="189" ht="12.75" customHeight="1">
      <c r="A189" s="214"/>
      <c r="B189" s="214"/>
      <c r="C189" s="214"/>
      <c r="D189" s="214"/>
      <c r="E189" s="214"/>
      <c r="F189" s="214"/>
      <c r="G189" s="214"/>
      <c r="H189" s="214"/>
      <c r="I189" s="214"/>
      <c r="J189" s="214"/>
      <c r="K189" s="214"/>
      <c r="L189" s="214"/>
      <c r="M189" s="214"/>
      <c r="N189" s="214"/>
      <c r="O189" s="214"/>
      <c r="P189" s="214"/>
      <c r="Q189" s="214"/>
      <c r="R189" s="214"/>
      <c r="S189" s="214"/>
      <c r="T189" s="214"/>
      <c r="U189" s="214"/>
      <c r="V189" s="214"/>
      <c r="W189" s="214"/>
      <c r="X189" s="214"/>
      <c r="Y189" s="214"/>
      <c r="Z189" s="214"/>
      <c r="AA189" s="214"/>
      <c r="AB189" s="214"/>
      <c r="AC189" s="214"/>
      <c r="AD189" s="214"/>
      <c r="AE189" s="214"/>
      <c r="AF189" s="214"/>
      <c r="AG189" s="214"/>
    </row>
    <row r="190" ht="12.75" customHeight="1">
      <c r="A190" s="214"/>
      <c r="B190" s="214"/>
      <c r="C190" s="214"/>
      <c r="D190" s="214"/>
      <c r="E190" s="214"/>
      <c r="F190" s="214"/>
      <c r="G190" s="214"/>
      <c r="H190" s="214"/>
      <c r="I190" s="214"/>
      <c r="J190" s="214"/>
      <c r="K190" s="214"/>
      <c r="L190" s="214"/>
      <c r="M190" s="214"/>
      <c r="N190" s="214"/>
      <c r="O190" s="214"/>
      <c r="P190" s="214"/>
      <c r="Q190" s="214"/>
      <c r="R190" s="214"/>
      <c r="S190" s="214"/>
      <c r="T190" s="214"/>
      <c r="U190" s="214"/>
      <c r="V190" s="214"/>
      <c r="W190" s="214"/>
      <c r="X190" s="214"/>
      <c r="Y190" s="214"/>
      <c r="Z190" s="214"/>
      <c r="AA190" s="214"/>
      <c r="AB190" s="214"/>
      <c r="AC190" s="214"/>
      <c r="AD190" s="214"/>
      <c r="AE190" s="214"/>
      <c r="AF190" s="214"/>
      <c r="AG190" s="214"/>
    </row>
    <row r="191" ht="12.75" customHeight="1">
      <c r="A191" s="214"/>
      <c r="B191" s="214"/>
      <c r="C191" s="214"/>
      <c r="D191" s="214"/>
      <c r="E191" s="214"/>
      <c r="F191" s="214"/>
      <c r="G191" s="214"/>
      <c r="H191" s="214"/>
      <c r="I191" s="214"/>
      <c r="J191" s="214"/>
      <c r="K191" s="214"/>
      <c r="L191" s="214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  <c r="W191" s="214"/>
      <c r="X191" s="214"/>
      <c r="Y191" s="214"/>
      <c r="Z191" s="214"/>
      <c r="AA191" s="214"/>
      <c r="AB191" s="214"/>
      <c r="AC191" s="214"/>
      <c r="AD191" s="214"/>
      <c r="AE191" s="214"/>
      <c r="AF191" s="214"/>
      <c r="AG191" s="214"/>
    </row>
    <row r="192" ht="12.75" customHeight="1">
      <c r="A192" s="214"/>
      <c r="B192" s="214"/>
      <c r="C192" s="214"/>
      <c r="D192" s="214"/>
      <c r="E192" s="214"/>
      <c r="F192" s="214"/>
      <c r="G192" s="214"/>
      <c r="H192" s="214"/>
      <c r="I192" s="214"/>
      <c r="J192" s="214"/>
      <c r="K192" s="214"/>
      <c r="L192" s="214"/>
      <c r="M192" s="214"/>
      <c r="N192" s="214"/>
      <c r="O192" s="214"/>
      <c r="P192" s="214"/>
      <c r="Q192" s="214"/>
      <c r="R192" s="214"/>
      <c r="S192" s="214"/>
      <c r="T192" s="214"/>
      <c r="U192" s="214"/>
      <c r="V192" s="214"/>
      <c r="W192" s="214"/>
      <c r="X192" s="214"/>
      <c r="Y192" s="214"/>
      <c r="Z192" s="214"/>
      <c r="AA192" s="214"/>
      <c r="AB192" s="214"/>
      <c r="AC192" s="214"/>
      <c r="AD192" s="214"/>
      <c r="AE192" s="214"/>
      <c r="AF192" s="214"/>
      <c r="AG192" s="214"/>
    </row>
    <row r="193" ht="12.75" customHeight="1">
      <c r="A193" s="214"/>
      <c r="B193" s="214"/>
      <c r="C193" s="214"/>
      <c r="D193" s="214"/>
      <c r="E193" s="214"/>
      <c r="F193" s="214"/>
      <c r="G193" s="214"/>
      <c r="H193" s="214"/>
      <c r="I193" s="214"/>
      <c r="J193" s="214"/>
      <c r="K193" s="214"/>
      <c r="L193" s="214"/>
      <c r="M193" s="214"/>
      <c r="N193" s="214"/>
      <c r="O193" s="214"/>
      <c r="P193" s="214"/>
      <c r="Q193" s="214"/>
      <c r="R193" s="214"/>
      <c r="S193" s="214"/>
      <c r="T193" s="214"/>
      <c r="U193" s="214"/>
      <c r="V193" s="214"/>
      <c r="W193" s="214"/>
      <c r="X193" s="214"/>
      <c r="Y193" s="214"/>
      <c r="Z193" s="214"/>
      <c r="AA193" s="214"/>
      <c r="AB193" s="214"/>
      <c r="AC193" s="214"/>
      <c r="AD193" s="214"/>
      <c r="AE193" s="214"/>
      <c r="AF193" s="214"/>
      <c r="AG193" s="214"/>
    </row>
    <row r="194" ht="12.75" customHeight="1">
      <c r="A194" s="214"/>
      <c r="B194" s="214"/>
      <c r="C194" s="214"/>
      <c r="D194" s="214"/>
      <c r="E194" s="214"/>
      <c r="F194" s="214"/>
      <c r="G194" s="214"/>
      <c r="H194" s="214"/>
      <c r="I194" s="214"/>
      <c r="J194" s="214"/>
      <c r="K194" s="214"/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  <c r="X194" s="214"/>
      <c r="Y194" s="214"/>
      <c r="Z194" s="214"/>
      <c r="AA194" s="214"/>
      <c r="AB194" s="214"/>
      <c r="AC194" s="214"/>
      <c r="AD194" s="214"/>
      <c r="AE194" s="214"/>
      <c r="AF194" s="214"/>
      <c r="AG194" s="214"/>
    </row>
    <row r="195" ht="12.75" customHeight="1">
      <c r="A195" s="214"/>
      <c r="B195" s="214"/>
      <c r="C195" s="214"/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4"/>
      <c r="AD195" s="214"/>
      <c r="AE195" s="214"/>
      <c r="AF195" s="214"/>
      <c r="AG195" s="214"/>
    </row>
    <row r="196" ht="12.75" customHeight="1">
      <c r="A196" s="214"/>
      <c r="B196" s="214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  <c r="AA196" s="214"/>
      <c r="AB196" s="214"/>
      <c r="AC196" s="214"/>
      <c r="AD196" s="214"/>
      <c r="AE196" s="214"/>
      <c r="AF196" s="214"/>
      <c r="AG196" s="214"/>
    </row>
    <row r="197" ht="12.75" customHeight="1">
      <c r="A197" s="214"/>
      <c r="B197" s="214"/>
      <c r="C197" s="214"/>
      <c r="D197" s="214"/>
      <c r="E197" s="214"/>
      <c r="F197" s="214"/>
      <c r="G197" s="214"/>
      <c r="H197" s="214"/>
      <c r="I197" s="214"/>
      <c r="J197" s="214"/>
      <c r="K197" s="214"/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  <c r="X197" s="214"/>
      <c r="Y197" s="214"/>
      <c r="Z197" s="214"/>
      <c r="AA197" s="214"/>
      <c r="AB197" s="214"/>
      <c r="AC197" s="214"/>
      <c r="AD197" s="214"/>
      <c r="AE197" s="214"/>
      <c r="AF197" s="214"/>
      <c r="AG197" s="214"/>
    </row>
    <row r="198" ht="12.75" customHeight="1">
      <c r="A198" s="214"/>
      <c r="B198" s="214"/>
      <c r="C198" s="214"/>
      <c r="D198" s="214"/>
      <c r="E198" s="214"/>
      <c r="F198" s="214"/>
      <c r="G198" s="214"/>
      <c r="H198" s="214"/>
      <c r="I198" s="214"/>
      <c r="J198" s="214"/>
      <c r="K198" s="214"/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  <c r="X198" s="214"/>
      <c r="Y198" s="214"/>
      <c r="Z198" s="214"/>
      <c r="AA198" s="214"/>
      <c r="AB198" s="214"/>
      <c r="AC198" s="214"/>
      <c r="AD198" s="214"/>
      <c r="AE198" s="214"/>
      <c r="AF198" s="214"/>
      <c r="AG198" s="214"/>
    </row>
    <row r="199" ht="12.75" customHeight="1">
      <c r="A199" s="214"/>
      <c r="B199" s="214"/>
      <c r="C199" s="214"/>
      <c r="D199" s="214"/>
      <c r="E199" s="214"/>
      <c r="F199" s="214"/>
      <c r="G199" s="214"/>
      <c r="H199" s="214"/>
      <c r="I199" s="214"/>
      <c r="J199" s="214"/>
      <c r="K199" s="214"/>
      <c r="L199" s="214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  <c r="W199" s="214"/>
      <c r="X199" s="214"/>
      <c r="Y199" s="214"/>
      <c r="Z199" s="214"/>
      <c r="AA199" s="214"/>
      <c r="AB199" s="214"/>
      <c r="AC199" s="214"/>
      <c r="AD199" s="214"/>
      <c r="AE199" s="214"/>
      <c r="AF199" s="214"/>
      <c r="AG199" s="214"/>
    </row>
    <row r="200" ht="12.75" customHeight="1">
      <c r="A200" s="214"/>
      <c r="B200" s="214"/>
      <c r="C200" s="214"/>
      <c r="D200" s="214"/>
      <c r="E200" s="214"/>
      <c r="F200" s="214"/>
      <c r="G200" s="214"/>
      <c r="H200" s="214"/>
      <c r="I200" s="214"/>
      <c r="J200" s="214"/>
      <c r="K200" s="214"/>
      <c r="L200" s="214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  <c r="W200" s="214"/>
      <c r="X200" s="214"/>
      <c r="Y200" s="214"/>
      <c r="Z200" s="214"/>
      <c r="AA200" s="214"/>
      <c r="AB200" s="214"/>
      <c r="AC200" s="214"/>
      <c r="AD200" s="214"/>
      <c r="AE200" s="214"/>
      <c r="AF200" s="214"/>
      <c r="AG200" s="214"/>
    </row>
    <row r="201" ht="12.75" customHeight="1">
      <c r="A201" s="214"/>
      <c r="B201" s="214"/>
      <c r="C201" s="214"/>
      <c r="D201" s="214"/>
      <c r="E201" s="214"/>
      <c r="F201" s="214"/>
      <c r="G201" s="214"/>
      <c r="H201" s="214"/>
      <c r="I201" s="214"/>
      <c r="J201" s="214"/>
      <c r="K201" s="214"/>
      <c r="L201" s="214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  <c r="W201" s="214"/>
      <c r="X201" s="214"/>
      <c r="Y201" s="214"/>
      <c r="Z201" s="214"/>
      <c r="AA201" s="214"/>
      <c r="AB201" s="214"/>
      <c r="AC201" s="214"/>
      <c r="AD201" s="214"/>
      <c r="AE201" s="214"/>
      <c r="AF201" s="214"/>
      <c r="AG201" s="214"/>
    </row>
    <row r="202" ht="12.75" customHeight="1">
      <c r="A202" s="214"/>
      <c r="B202" s="214"/>
      <c r="C202" s="214"/>
      <c r="D202" s="214"/>
      <c r="E202" s="214"/>
      <c r="F202" s="214"/>
      <c r="G202" s="214"/>
      <c r="H202" s="214"/>
      <c r="I202" s="214"/>
      <c r="J202" s="214"/>
      <c r="K202" s="214"/>
      <c r="L202" s="214"/>
      <c r="M202" s="214"/>
      <c r="N202" s="214"/>
      <c r="O202" s="214"/>
      <c r="P202" s="214"/>
      <c r="Q202" s="214"/>
      <c r="R202" s="214"/>
      <c r="S202" s="214"/>
      <c r="T202" s="214"/>
      <c r="U202" s="214"/>
      <c r="V202" s="214"/>
      <c r="W202" s="214"/>
      <c r="X202" s="214"/>
      <c r="Y202" s="214"/>
      <c r="Z202" s="214"/>
      <c r="AA202" s="214"/>
      <c r="AB202" s="214"/>
      <c r="AC202" s="214"/>
      <c r="AD202" s="214"/>
      <c r="AE202" s="214"/>
      <c r="AF202" s="214"/>
      <c r="AG202" s="214"/>
    </row>
    <row r="203" ht="12.75" customHeight="1">
      <c r="A203" s="214"/>
      <c r="B203" s="214"/>
      <c r="C203" s="214"/>
      <c r="D203" s="214"/>
      <c r="E203" s="214"/>
      <c r="F203" s="214"/>
      <c r="G203" s="214"/>
      <c r="H203" s="214"/>
      <c r="I203" s="214"/>
      <c r="J203" s="214"/>
      <c r="K203" s="214"/>
      <c r="L203" s="214"/>
      <c r="M203" s="214"/>
      <c r="N203" s="214"/>
      <c r="O203" s="214"/>
      <c r="P203" s="214"/>
      <c r="Q203" s="214"/>
      <c r="R203" s="214"/>
      <c r="S203" s="214"/>
      <c r="T203" s="214"/>
      <c r="U203" s="214"/>
      <c r="V203" s="214"/>
      <c r="W203" s="214"/>
      <c r="X203" s="214"/>
      <c r="Y203" s="214"/>
      <c r="Z203" s="214"/>
      <c r="AA203" s="214"/>
      <c r="AB203" s="214"/>
      <c r="AC203" s="214"/>
      <c r="AD203" s="214"/>
      <c r="AE203" s="214"/>
      <c r="AF203" s="214"/>
      <c r="AG203" s="214"/>
    </row>
    <row r="204" ht="12.75" customHeight="1">
      <c r="A204" s="214"/>
      <c r="B204" s="214"/>
      <c r="C204" s="214"/>
      <c r="D204" s="214"/>
      <c r="E204" s="214"/>
      <c r="F204" s="214"/>
      <c r="G204" s="214"/>
      <c r="H204" s="214"/>
      <c r="I204" s="214"/>
      <c r="J204" s="214"/>
      <c r="K204" s="214"/>
      <c r="L204" s="214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  <c r="W204" s="214"/>
      <c r="X204" s="214"/>
      <c r="Y204" s="214"/>
      <c r="Z204" s="214"/>
      <c r="AA204" s="214"/>
      <c r="AB204" s="214"/>
      <c r="AC204" s="214"/>
      <c r="AD204" s="214"/>
      <c r="AE204" s="214"/>
      <c r="AF204" s="214"/>
      <c r="AG204" s="214"/>
    </row>
    <row r="205" ht="12.75" customHeight="1">
      <c r="A205" s="214"/>
      <c r="B205" s="214"/>
      <c r="C205" s="214"/>
      <c r="D205" s="214"/>
      <c r="E205" s="214"/>
      <c r="F205" s="214"/>
      <c r="G205" s="214"/>
      <c r="H205" s="214"/>
      <c r="I205" s="214"/>
      <c r="J205" s="214"/>
      <c r="K205" s="214"/>
      <c r="L205" s="214"/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  <c r="W205" s="214"/>
      <c r="X205" s="214"/>
      <c r="Y205" s="214"/>
      <c r="Z205" s="214"/>
      <c r="AA205" s="214"/>
      <c r="AB205" s="214"/>
      <c r="AC205" s="214"/>
      <c r="AD205" s="214"/>
      <c r="AE205" s="214"/>
      <c r="AF205" s="214"/>
      <c r="AG205" s="214"/>
    </row>
    <row r="206" ht="12.75" customHeight="1">
      <c r="A206" s="214"/>
      <c r="B206" s="214"/>
      <c r="C206" s="214"/>
      <c r="D206" s="214"/>
      <c r="E206" s="214"/>
      <c r="F206" s="214"/>
      <c r="G206" s="214"/>
      <c r="H206" s="214"/>
      <c r="I206" s="214"/>
      <c r="J206" s="214"/>
      <c r="K206" s="214"/>
      <c r="L206" s="214"/>
      <c r="M206" s="214"/>
      <c r="N206" s="214"/>
      <c r="O206" s="214"/>
      <c r="P206" s="214"/>
      <c r="Q206" s="214"/>
      <c r="R206" s="214"/>
      <c r="S206" s="214"/>
      <c r="T206" s="214"/>
      <c r="U206" s="214"/>
      <c r="V206" s="214"/>
      <c r="W206" s="214"/>
      <c r="X206" s="214"/>
      <c r="Y206" s="214"/>
      <c r="Z206" s="214"/>
      <c r="AA206" s="214"/>
      <c r="AB206" s="214"/>
      <c r="AC206" s="214"/>
      <c r="AD206" s="214"/>
      <c r="AE206" s="214"/>
      <c r="AF206" s="214"/>
      <c r="AG206" s="214"/>
    </row>
    <row r="207" ht="12.75" customHeight="1">
      <c r="A207" s="214"/>
      <c r="B207" s="214"/>
      <c r="C207" s="214"/>
      <c r="D207" s="214"/>
      <c r="E207" s="214"/>
      <c r="F207" s="214"/>
      <c r="G207" s="214"/>
      <c r="H207" s="214"/>
      <c r="I207" s="214"/>
      <c r="J207" s="214"/>
      <c r="K207" s="214"/>
      <c r="L207" s="214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  <c r="W207" s="214"/>
      <c r="X207" s="214"/>
      <c r="Y207" s="214"/>
      <c r="Z207" s="214"/>
      <c r="AA207" s="214"/>
      <c r="AB207" s="214"/>
      <c r="AC207" s="214"/>
      <c r="AD207" s="214"/>
      <c r="AE207" s="214"/>
      <c r="AF207" s="214"/>
      <c r="AG207" s="214"/>
    </row>
    <row r="208" ht="12.75" customHeight="1">
      <c r="A208" s="214"/>
      <c r="B208" s="214"/>
      <c r="C208" s="214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  <c r="Y208" s="214"/>
      <c r="Z208" s="214"/>
      <c r="AA208" s="214"/>
      <c r="AB208" s="214"/>
      <c r="AC208" s="214"/>
      <c r="AD208" s="214"/>
      <c r="AE208" s="214"/>
      <c r="AF208" s="214"/>
      <c r="AG208" s="214"/>
    </row>
    <row r="209" ht="12.75" customHeight="1">
      <c r="A209" s="214"/>
      <c r="B209" s="214"/>
      <c r="C209" s="214"/>
      <c r="D209" s="214"/>
      <c r="E209" s="214"/>
      <c r="F209" s="214"/>
      <c r="G209" s="214"/>
      <c r="H209" s="214"/>
      <c r="I209" s="214"/>
      <c r="J209" s="214"/>
      <c r="K209" s="214"/>
      <c r="L209" s="214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  <c r="W209" s="214"/>
      <c r="X209" s="214"/>
      <c r="Y209" s="214"/>
      <c r="Z209" s="214"/>
      <c r="AA209" s="214"/>
      <c r="AB209" s="214"/>
      <c r="AC209" s="214"/>
      <c r="AD209" s="214"/>
      <c r="AE209" s="214"/>
      <c r="AF209" s="214"/>
      <c r="AG209" s="214"/>
    </row>
    <row r="210" ht="12.75" customHeight="1">
      <c r="A210" s="214"/>
      <c r="B210" s="214"/>
      <c r="C210" s="214"/>
      <c r="D210" s="214"/>
      <c r="E210" s="214"/>
      <c r="F210" s="214"/>
      <c r="G210" s="214"/>
      <c r="H210" s="214"/>
      <c r="I210" s="214"/>
      <c r="J210" s="214"/>
      <c r="K210" s="214"/>
      <c r="L210" s="214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  <c r="W210" s="214"/>
      <c r="X210" s="214"/>
      <c r="Y210" s="214"/>
      <c r="Z210" s="214"/>
      <c r="AA210" s="214"/>
      <c r="AB210" s="214"/>
      <c r="AC210" s="214"/>
      <c r="AD210" s="214"/>
      <c r="AE210" s="214"/>
      <c r="AF210" s="214"/>
      <c r="AG210" s="214"/>
    </row>
    <row r="211" ht="12.75" customHeight="1">
      <c r="A211" s="214"/>
      <c r="B211" s="214"/>
      <c r="C211" s="214"/>
      <c r="D211" s="214"/>
      <c r="E211" s="214"/>
      <c r="F211" s="214"/>
      <c r="G211" s="214"/>
      <c r="H211" s="214"/>
      <c r="I211" s="214"/>
      <c r="J211" s="214"/>
      <c r="K211" s="214"/>
      <c r="L211" s="214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  <c r="W211" s="214"/>
      <c r="X211" s="214"/>
      <c r="Y211" s="214"/>
      <c r="Z211" s="214"/>
      <c r="AA211" s="214"/>
      <c r="AB211" s="214"/>
      <c r="AC211" s="214"/>
      <c r="AD211" s="214"/>
      <c r="AE211" s="214"/>
      <c r="AF211" s="214"/>
      <c r="AG211" s="214"/>
    </row>
    <row r="212" ht="12.75" customHeight="1">
      <c r="A212" s="214"/>
      <c r="B212" s="214"/>
      <c r="C212" s="214"/>
      <c r="D212" s="214"/>
      <c r="E212" s="214"/>
      <c r="F212" s="214"/>
      <c r="G212" s="214"/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14"/>
      <c r="X212" s="214"/>
      <c r="Y212" s="214"/>
      <c r="Z212" s="214"/>
      <c r="AA212" s="214"/>
      <c r="AB212" s="214"/>
      <c r="AC212" s="214"/>
      <c r="AD212" s="214"/>
      <c r="AE212" s="214"/>
      <c r="AF212" s="214"/>
      <c r="AG212" s="214"/>
    </row>
    <row r="213" ht="12.75" customHeight="1">
      <c r="A213" s="214"/>
      <c r="B213" s="214"/>
      <c r="C213" s="214"/>
      <c r="D213" s="214"/>
      <c r="E213" s="214"/>
      <c r="F213" s="214"/>
      <c r="G213" s="214"/>
      <c r="H213" s="214"/>
      <c r="I213" s="214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  <c r="Y213" s="214"/>
      <c r="Z213" s="214"/>
      <c r="AA213" s="214"/>
      <c r="AB213" s="214"/>
      <c r="AC213" s="214"/>
      <c r="AD213" s="214"/>
      <c r="AE213" s="214"/>
      <c r="AF213" s="214"/>
      <c r="AG213" s="214"/>
    </row>
    <row r="214" ht="12.75" customHeight="1">
      <c r="A214" s="214"/>
      <c r="B214" s="214"/>
      <c r="C214" s="214"/>
      <c r="D214" s="214"/>
      <c r="E214" s="214"/>
      <c r="F214" s="214"/>
      <c r="G214" s="214"/>
      <c r="H214" s="214"/>
      <c r="I214" s="214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  <c r="Y214" s="214"/>
      <c r="Z214" s="214"/>
      <c r="AA214" s="214"/>
      <c r="AB214" s="214"/>
      <c r="AC214" s="214"/>
      <c r="AD214" s="214"/>
      <c r="AE214" s="214"/>
      <c r="AF214" s="214"/>
      <c r="AG214" s="214"/>
    </row>
    <row r="215" ht="12.75" customHeight="1">
      <c r="A215" s="214"/>
      <c r="B215" s="214"/>
      <c r="C215" s="214"/>
      <c r="D215" s="214"/>
      <c r="E215" s="214"/>
      <c r="F215" s="214"/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14"/>
      <c r="X215" s="214"/>
      <c r="Y215" s="214"/>
      <c r="Z215" s="214"/>
      <c r="AA215" s="214"/>
      <c r="AB215" s="214"/>
      <c r="AC215" s="214"/>
      <c r="AD215" s="214"/>
      <c r="AE215" s="214"/>
      <c r="AF215" s="214"/>
      <c r="AG215" s="214"/>
    </row>
    <row r="216" ht="12.75" customHeight="1">
      <c r="A216" s="214"/>
      <c r="B216" s="214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  <c r="W216" s="214"/>
      <c r="X216" s="214"/>
      <c r="Y216" s="214"/>
      <c r="Z216" s="214"/>
      <c r="AA216" s="214"/>
      <c r="AB216" s="214"/>
      <c r="AC216" s="214"/>
      <c r="AD216" s="214"/>
      <c r="AE216" s="214"/>
      <c r="AF216" s="214"/>
      <c r="AG216" s="214"/>
    </row>
    <row r="217" ht="12.75" customHeight="1">
      <c r="A217" s="214"/>
      <c r="B217" s="214"/>
      <c r="C217" s="214"/>
      <c r="D217" s="214"/>
      <c r="E217" s="214"/>
      <c r="F217" s="214"/>
      <c r="G217" s="214"/>
      <c r="H217" s="214"/>
      <c r="I217" s="214"/>
      <c r="J217" s="214"/>
      <c r="K217" s="214"/>
      <c r="L217" s="214"/>
      <c r="M217" s="214"/>
      <c r="N217" s="214"/>
      <c r="O217" s="214"/>
      <c r="P217" s="214"/>
      <c r="Q217" s="214"/>
      <c r="R217" s="214"/>
      <c r="S217" s="214"/>
      <c r="T217" s="214"/>
      <c r="U217" s="214"/>
      <c r="V217" s="214"/>
      <c r="W217" s="214"/>
      <c r="X217" s="214"/>
      <c r="Y217" s="214"/>
      <c r="Z217" s="214"/>
      <c r="AA217" s="214"/>
      <c r="AB217" s="214"/>
      <c r="AC217" s="214"/>
      <c r="AD217" s="214"/>
      <c r="AE217" s="214"/>
      <c r="AF217" s="214"/>
      <c r="AG217" s="214"/>
    </row>
    <row r="218" ht="12.75" customHeight="1">
      <c r="A218" s="214"/>
      <c r="B218" s="214"/>
      <c r="C218" s="214"/>
      <c r="D218" s="214"/>
      <c r="E218" s="214"/>
      <c r="F218" s="214"/>
      <c r="G218" s="214"/>
      <c r="H218" s="214"/>
      <c r="I218" s="214"/>
      <c r="J218" s="214"/>
      <c r="K218" s="214"/>
      <c r="L218" s="214"/>
      <c r="M218" s="214"/>
      <c r="N218" s="214"/>
      <c r="O218" s="214"/>
      <c r="P218" s="214"/>
      <c r="Q218" s="214"/>
      <c r="R218" s="214"/>
      <c r="S218" s="214"/>
      <c r="T218" s="214"/>
      <c r="U218" s="214"/>
      <c r="V218" s="214"/>
      <c r="W218" s="214"/>
      <c r="X218" s="214"/>
      <c r="Y218" s="214"/>
      <c r="Z218" s="214"/>
      <c r="AA218" s="214"/>
      <c r="AB218" s="214"/>
      <c r="AC218" s="214"/>
      <c r="AD218" s="214"/>
      <c r="AE218" s="214"/>
      <c r="AF218" s="214"/>
      <c r="AG218" s="214"/>
    </row>
    <row r="219" ht="12.75" customHeight="1">
      <c r="A219" s="214"/>
      <c r="B219" s="214"/>
      <c r="C219" s="214"/>
      <c r="D219" s="214"/>
      <c r="E219" s="214"/>
      <c r="F219" s="214"/>
      <c r="G219" s="214"/>
      <c r="H219" s="214"/>
      <c r="I219" s="214"/>
      <c r="J219" s="214"/>
      <c r="K219" s="214"/>
      <c r="L219" s="214"/>
      <c r="M219" s="214"/>
      <c r="N219" s="214"/>
      <c r="O219" s="214"/>
      <c r="P219" s="214"/>
      <c r="Q219" s="214"/>
      <c r="R219" s="214"/>
      <c r="S219" s="214"/>
      <c r="T219" s="214"/>
      <c r="U219" s="214"/>
      <c r="V219" s="214"/>
      <c r="W219" s="214"/>
      <c r="X219" s="214"/>
      <c r="Y219" s="214"/>
      <c r="Z219" s="214"/>
      <c r="AA219" s="214"/>
      <c r="AB219" s="214"/>
      <c r="AC219" s="214"/>
      <c r="AD219" s="214"/>
      <c r="AE219" s="214"/>
      <c r="AF219" s="214"/>
      <c r="AG219" s="214"/>
    </row>
    <row r="220" ht="12.75" customHeight="1">
      <c r="A220" s="214"/>
      <c r="B220" s="214"/>
      <c r="C220" s="214"/>
      <c r="D220" s="214"/>
      <c r="E220" s="214"/>
      <c r="F220" s="214"/>
      <c r="G220" s="214"/>
      <c r="H220" s="214"/>
      <c r="I220" s="214"/>
      <c r="J220" s="214"/>
      <c r="K220" s="214"/>
      <c r="L220" s="214"/>
      <c r="M220" s="214"/>
      <c r="N220" s="214"/>
      <c r="O220" s="214"/>
      <c r="P220" s="214"/>
      <c r="Q220" s="214"/>
      <c r="R220" s="214"/>
      <c r="S220" s="214"/>
      <c r="T220" s="214"/>
      <c r="U220" s="214"/>
      <c r="V220" s="214"/>
      <c r="W220" s="214"/>
      <c r="X220" s="214"/>
      <c r="Y220" s="214"/>
      <c r="Z220" s="214"/>
      <c r="AA220" s="214"/>
      <c r="AB220" s="214"/>
      <c r="AC220" s="214"/>
      <c r="AD220" s="214"/>
      <c r="AE220" s="214"/>
      <c r="AF220" s="214"/>
      <c r="AG220" s="214"/>
    </row>
    <row r="221" ht="12.75" customHeight="1">
      <c r="A221" s="214"/>
      <c r="B221" s="214"/>
      <c r="C221" s="214"/>
      <c r="D221" s="214"/>
      <c r="E221" s="214"/>
      <c r="F221" s="214"/>
      <c r="G221" s="214"/>
      <c r="H221" s="214"/>
      <c r="I221" s="214"/>
      <c r="J221" s="214"/>
      <c r="K221" s="214"/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  <c r="W221" s="214"/>
      <c r="X221" s="214"/>
      <c r="Y221" s="214"/>
      <c r="Z221" s="214"/>
      <c r="AA221" s="214"/>
      <c r="AB221" s="214"/>
      <c r="AC221" s="214"/>
      <c r="AD221" s="214"/>
      <c r="AE221" s="214"/>
      <c r="AF221" s="214"/>
      <c r="AG221" s="214"/>
    </row>
    <row r="222" ht="12.75" customHeight="1">
      <c r="A222" s="214"/>
      <c r="B222" s="214"/>
      <c r="C222" s="214"/>
      <c r="D222" s="214"/>
      <c r="E222" s="214"/>
      <c r="F222" s="214"/>
      <c r="G222" s="214"/>
      <c r="H222" s="214"/>
      <c r="I222" s="214"/>
      <c r="J222" s="214"/>
      <c r="K222" s="214"/>
      <c r="L222" s="214"/>
      <c r="M222" s="214"/>
      <c r="N222" s="214"/>
      <c r="O222" s="214"/>
      <c r="P222" s="214"/>
      <c r="Q222" s="214"/>
      <c r="R222" s="214"/>
      <c r="S222" s="214"/>
      <c r="T222" s="214"/>
      <c r="U222" s="214"/>
      <c r="V222" s="214"/>
      <c r="W222" s="214"/>
      <c r="X222" s="214"/>
      <c r="Y222" s="214"/>
      <c r="Z222" s="214"/>
      <c r="AA222" s="214"/>
      <c r="AB222" s="214"/>
      <c r="AC222" s="214"/>
      <c r="AD222" s="214"/>
      <c r="AE222" s="214"/>
      <c r="AF222" s="214"/>
      <c r="AG222" s="214"/>
    </row>
    <row r="223" ht="12.75" customHeight="1">
      <c r="A223" s="214"/>
      <c r="B223" s="214"/>
      <c r="C223" s="214"/>
      <c r="D223" s="214"/>
      <c r="E223" s="214"/>
      <c r="F223" s="214"/>
      <c r="G223" s="214"/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  <c r="W223" s="214"/>
      <c r="X223" s="214"/>
      <c r="Y223" s="214"/>
      <c r="Z223" s="214"/>
      <c r="AA223" s="214"/>
      <c r="AB223" s="214"/>
      <c r="AC223" s="214"/>
      <c r="AD223" s="214"/>
      <c r="AE223" s="214"/>
      <c r="AF223" s="214"/>
      <c r="AG223" s="214"/>
    </row>
    <row r="224" ht="12.75" customHeight="1">
      <c r="A224" s="214"/>
      <c r="B224" s="214"/>
      <c r="C224" s="214"/>
      <c r="D224" s="214"/>
      <c r="E224" s="214"/>
      <c r="F224" s="214"/>
      <c r="G224" s="214"/>
      <c r="H224" s="214"/>
      <c r="I224" s="214"/>
      <c r="J224" s="214"/>
      <c r="K224" s="214"/>
      <c r="L224" s="214"/>
      <c r="M224" s="214"/>
      <c r="N224" s="214"/>
      <c r="O224" s="214"/>
      <c r="P224" s="214"/>
      <c r="Q224" s="214"/>
      <c r="R224" s="214"/>
      <c r="S224" s="214"/>
      <c r="T224" s="214"/>
      <c r="U224" s="214"/>
      <c r="V224" s="214"/>
      <c r="W224" s="214"/>
      <c r="X224" s="214"/>
      <c r="Y224" s="214"/>
      <c r="Z224" s="214"/>
      <c r="AA224" s="214"/>
      <c r="AB224" s="214"/>
      <c r="AC224" s="214"/>
      <c r="AD224" s="214"/>
      <c r="AE224" s="214"/>
      <c r="AF224" s="214"/>
      <c r="AG224" s="214"/>
    </row>
    <row r="225" ht="12.75" customHeight="1">
      <c r="A225" s="214"/>
      <c r="B225" s="214"/>
      <c r="C225" s="214"/>
      <c r="D225" s="214"/>
      <c r="E225" s="214"/>
      <c r="F225" s="214"/>
      <c r="G225" s="214"/>
      <c r="H225" s="214"/>
      <c r="I225" s="214"/>
      <c r="J225" s="214"/>
      <c r="K225" s="214"/>
      <c r="L225" s="214"/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  <c r="W225" s="214"/>
      <c r="X225" s="214"/>
      <c r="Y225" s="214"/>
      <c r="Z225" s="214"/>
      <c r="AA225" s="214"/>
      <c r="AB225" s="214"/>
      <c r="AC225" s="214"/>
      <c r="AD225" s="214"/>
      <c r="AE225" s="214"/>
      <c r="AF225" s="214"/>
      <c r="AG225" s="214"/>
    </row>
    <row r="226" ht="12.75" customHeight="1">
      <c r="A226" s="214"/>
      <c r="B226" s="214"/>
      <c r="C226" s="214"/>
      <c r="D226" s="214"/>
      <c r="E226" s="214"/>
      <c r="F226" s="214"/>
      <c r="G226" s="214"/>
      <c r="H226" s="214"/>
      <c r="I226" s="214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  <c r="Y226" s="214"/>
      <c r="Z226" s="214"/>
      <c r="AA226" s="214"/>
      <c r="AB226" s="214"/>
      <c r="AC226" s="214"/>
      <c r="AD226" s="214"/>
      <c r="AE226" s="214"/>
      <c r="AF226" s="214"/>
      <c r="AG226" s="214"/>
    </row>
    <row r="227" ht="12.75" customHeight="1">
      <c r="A227" s="214"/>
      <c r="B227" s="214"/>
      <c r="C227" s="214"/>
      <c r="D227" s="214"/>
      <c r="E227" s="214"/>
      <c r="F227" s="214"/>
      <c r="G227" s="214"/>
      <c r="H227" s="214"/>
      <c r="I227" s="214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  <c r="Y227" s="214"/>
      <c r="Z227" s="214"/>
      <c r="AA227" s="214"/>
      <c r="AB227" s="214"/>
      <c r="AC227" s="214"/>
      <c r="AD227" s="214"/>
      <c r="AE227" s="214"/>
      <c r="AF227" s="214"/>
      <c r="AG227" s="214"/>
    </row>
    <row r="228" ht="12.75" customHeight="1">
      <c r="A228" s="214"/>
      <c r="B228" s="214"/>
      <c r="C228" s="214"/>
      <c r="D228" s="214"/>
      <c r="E228" s="214"/>
      <c r="F228" s="214"/>
      <c r="G228" s="214"/>
      <c r="H228" s="214"/>
      <c r="I228" s="214"/>
      <c r="J228" s="214"/>
      <c r="K228" s="214"/>
      <c r="L228" s="214"/>
      <c r="M228" s="214"/>
      <c r="N228" s="214"/>
      <c r="O228" s="214"/>
      <c r="P228" s="214"/>
      <c r="Q228" s="214"/>
      <c r="R228" s="214"/>
      <c r="S228" s="214"/>
      <c r="T228" s="214"/>
      <c r="U228" s="214"/>
      <c r="V228" s="214"/>
      <c r="W228" s="214"/>
      <c r="X228" s="214"/>
      <c r="Y228" s="214"/>
      <c r="Z228" s="214"/>
      <c r="AA228" s="214"/>
      <c r="AB228" s="214"/>
      <c r="AC228" s="214"/>
      <c r="AD228" s="214"/>
      <c r="AE228" s="214"/>
      <c r="AF228" s="214"/>
      <c r="AG228" s="214"/>
    </row>
    <row r="229" ht="12.75" customHeight="1">
      <c r="A229" s="214"/>
      <c r="B229" s="214"/>
      <c r="C229" s="214"/>
      <c r="D229" s="214"/>
      <c r="E229" s="214"/>
      <c r="F229" s="214"/>
      <c r="G229" s="214"/>
      <c r="H229" s="214"/>
      <c r="I229" s="214"/>
      <c r="J229" s="214"/>
      <c r="K229" s="214"/>
      <c r="L229" s="214"/>
      <c r="M229" s="214"/>
      <c r="N229" s="214"/>
      <c r="O229" s="214"/>
      <c r="P229" s="214"/>
      <c r="Q229" s="214"/>
      <c r="R229" s="214"/>
      <c r="S229" s="214"/>
      <c r="T229" s="214"/>
      <c r="U229" s="214"/>
      <c r="V229" s="214"/>
      <c r="W229" s="214"/>
      <c r="X229" s="214"/>
      <c r="Y229" s="214"/>
      <c r="Z229" s="214"/>
      <c r="AA229" s="214"/>
      <c r="AB229" s="214"/>
      <c r="AC229" s="214"/>
      <c r="AD229" s="214"/>
      <c r="AE229" s="214"/>
      <c r="AF229" s="214"/>
      <c r="AG229" s="214"/>
    </row>
    <row r="230" ht="12.75" customHeight="1">
      <c r="A230" s="214"/>
      <c r="B230" s="214"/>
      <c r="C230" s="214"/>
      <c r="D230" s="214"/>
      <c r="E230" s="214"/>
      <c r="F230" s="214"/>
      <c r="G230" s="214"/>
      <c r="H230" s="214"/>
      <c r="I230" s="214"/>
      <c r="J230" s="214"/>
      <c r="K230" s="214"/>
      <c r="L230" s="214"/>
      <c r="M230" s="214"/>
      <c r="N230" s="214"/>
      <c r="O230" s="214"/>
      <c r="P230" s="214"/>
      <c r="Q230" s="214"/>
      <c r="R230" s="214"/>
      <c r="S230" s="214"/>
      <c r="T230" s="214"/>
      <c r="U230" s="214"/>
      <c r="V230" s="214"/>
      <c r="W230" s="214"/>
      <c r="X230" s="214"/>
      <c r="Y230" s="214"/>
      <c r="Z230" s="214"/>
      <c r="AA230" s="214"/>
      <c r="AB230" s="214"/>
      <c r="AC230" s="214"/>
      <c r="AD230" s="214"/>
      <c r="AE230" s="214"/>
      <c r="AF230" s="214"/>
      <c r="AG230" s="214"/>
    </row>
    <row r="231" ht="12.75" customHeight="1">
      <c r="A231" s="214"/>
      <c r="B231" s="214"/>
      <c r="C231" s="214"/>
      <c r="D231" s="214"/>
      <c r="E231" s="214"/>
      <c r="F231" s="214"/>
      <c r="G231" s="214"/>
      <c r="H231" s="214"/>
      <c r="I231" s="214"/>
      <c r="J231" s="214"/>
      <c r="K231" s="214"/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  <c r="W231" s="214"/>
      <c r="X231" s="214"/>
      <c r="Y231" s="214"/>
      <c r="Z231" s="214"/>
      <c r="AA231" s="214"/>
      <c r="AB231" s="214"/>
      <c r="AC231" s="214"/>
      <c r="AD231" s="214"/>
      <c r="AE231" s="214"/>
      <c r="AF231" s="214"/>
      <c r="AG231" s="214"/>
    </row>
    <row r="232" ht="12.75" customHeight="1">
      <c r="A232" s="214"/>
      <c r="B232" s="214"/>
      <c r="C232" s="214"/>
      <c r="D232" s="214"/>
      <c r="E232" s="214"/>
      <c r="F232" s="214"/>
      <c r="G232" s="214"/>
      <c r="H232" s="214"/>
      <c r="I232" s="214"/>
      <c r="J232" s="214"/>
      <c r="K232" s="214"/>
      <c r="L232" s="214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  <c r="W232" s="214"/>
      <c r="X232" s="214"/>
      <c r="Y232" s="214"/>
      <c r="Z232" s="214"/>
      <c r="AA232" s="214"/>
      <c r="AB232" s="214"/>
      <c r="AC232" s="214"/>
      <c r="AD232" s="214"/>
      <c r="AE232" s="214"/>
      <c r="AF232" s="214"/>
      <c r="AG232" s="214"/>
    </row>
    <row r="233" ht="12.75" customHeight="1">
      <c r="A233" s="214"/>
      <c r="B233" s="214"/>
      <c r="C233" s="214"/>
      <c r="D233" s="214"/>
      <c r="E233" s="214"/>
      <c r="F233" s="214"/>
      <c r="G233" s="214"/>
      <c r="H233" s="214"/>
      <c r="I233" s="214"/>
      <c r="J233" s="214"/>
      <c r="K233" s="214"/>
      <c r="L233" s="214"/>
      <c r="M233" s="214"/>
      <c r="N233" s="214"/>
      <c r="O233" s="214"/>
      <c r="P233" s="214"/>
      <c r="Q233" s="214"/>
      <c r="R233" s="214"/>
      <c r="S233" s="214"/>
      <c r="T233" s="214"/>
      <c r="U233" s="214"/>
      <c r="V233" s="214"/>
      <c r="W233" s="214"/>
      <c r="X233" s="214"/>
      <c r="Y233" s="214"/>
      <c r="Z233" s="214"/>
      <c r="AA233" s="214"/>
      <c r="AB233" s="214"/>
      <c r="AC233" s="214"/>
      <c r="AD233" s="214"/>
      <c r="AE233" s="214"/>
      <c r="AF233" s="214"/>
      <c r="AG233" s="214"/>
    </row>
    <row r="234" ht="12.75" customHeight="1">
      <c r="A234" s="214"/>
      <c r="B234" s="214"/>
      <c r="C234" s="214"/>
      <c r="D234" s="214"/>
      <c r="E234" s="214"/>
      <c r="F234" s="214"/>
      <c r="G234" s="214"/>
      <c r="H234" s="214"/>
      <c r="I234" s="214"/>
      <c r="J234" s="214"/>
      <c r="K234" s="214"/>
      <c r="L234" s="214"/>
      <c r="M234" s="214"/>
      <c r="N234" s="214"/>
      <c r="O234" s="214"/>
      <c r="P234" s="214"/>
      <c r="Q234" s="214"/>
      <c r="R234" s="214"/>
      <c r="S234" s="214"/>
      <c r="T234" s="214"/>
      <c r="U234" s="214"/>
      <c r="V234" s="214"/>
      <c r="W234" s="214"/>
      <c r="X234" s="214"/>
      <c r="Y234" s="214"/>
      <c r="Z234" s="214"/>
      <c r="AA234" s="214"/>
      <c r="AB234" s="214"/>
      <c r="AC234" s="214"/>
      <c r="AD234" s="214"/>
      <c r="AE234" s="214"/>
      <c r="AF234" s="214"/>
      <c r="AG234" s="214"/>
    </row>
    <row r="235" ht="12.75" customHeight="1">
      <c r="A235" s="214"/>
      <c r="B235" s="214"/>
      <c r="C235" s="214"/>
      <c r="D235" s="214"/>
      <c r="E235" s="214"/>
      <c r="F235" s="214"/>
      <c r="G235" s="214"/>
      <c r="H235" s="214"/>
      <c r="I235" s="214"/>
      <c r="J235" s="214"/>
      <c r="K235" s="214"/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  <c r="X235" s="214"/>
      <c r="Y235" s="214"/>
      <c r="Z235" s="214"/>
      <c r="AA235" s="214"/>
      <c r="AB235" s="214"/>
      <c r="AC235" s="214"/>
      <c r="AD235" s="214"/>
      <c r="AE235" s="214"/>
      <c r="AF235" s="214"/>
      <c r="AG235" s="214"/>
    </row>
    <row r="236" ht="12.75" customHeight="1">
      <c r="A236" s="214"/>
      <c r="B236" s="214"/>
      <c r="C236" s="214"/>
      <c r="D236" s="214"/>
      <c r="E236" s="214"/>
      <c r="F236" s="214"/>
      <c r="G236" s="214"/>
      <c r="H236" s="214"/>
      <c r="I236" s="214"/>
      <c r="J236" s="214"/>
      <c r="K236" s="214"/>
      <c r="L236" s="214"/>
      <c r="M236" s="214"/>
      <c r="N236" s="214"/>
      <c r="O236" s="214"/>
      <c r="P236" s="214"/>
      <c r="Q236" s="214"/>
      <c r="R236" s="214"/>
      <c r="S236" s="214"/>
      <c r="T236" s="214"/>
      <c r="U236" s="214"/>
      <c r="V236" s="214"/>
      <c r="W236" s="214"/>
      <c r="X236" s="214"/>
      <c r="Y236" s="214"/>
      <c r="Z236" s="214"/>
      <c r="AA236" s="214"/>
      <c r="AB236" s="214"/>
      <c r="AC236" s="214"/>
      <c r="AD236" s="214"/>
      <c r="AE236" s="214"/>
      <c r="AF236" s="214"/>
      <c r="AG236" s="214"/>
    </row>
    <row r="237" ht="12.75" customHeight="1">
      <c r="A237" s="214"/>
      <c r="B237" s="214"/>
      <c r="C237" s="214"/>
      <c r="D237" s="214"/>
      <c r="E237" s="214"/>
      <c r="F237" s="214"/>
      <c r="G237" s="214"/>
      <c r="H237" s="214"/>
      <c r="I237" s="214"/>
      <c r="J237" s="214"/>
      <c r="K237" s="214"/>
      <c r="L237" s="214"/>
      <c r="M237" s="214"/>
      <c r="N237" s="214"/>
      <c r="O237" s="214"/>
      <c r="P237" s="214"/>
      <c r="Q237" s="214"/>
      <c r="R237" s="214"/>
      <c r="S237" s="214"/>
      <c r="T237" s="214"/>
      <c r="U237" s="214"/>
      <c r="V237" s="214"/>
      <c r="W237" s="214"/>
      <c r="X237" s="214"/>
      <c r="Y237" s="214"/>
      <c r="Z237" s="214"/>
      <c r="AA237" s="214"/>
      <c r="AB237" s="214"/>
      <c r="AC237" s="214"/>
      <c r="AD237" s="214"/>
      <c r="AE237" s="214"/>
      <c r="AF237" s="214"/>
      <c r="AG237" s="214"/>
    </row>
    <row r="238" ht="12.75" customHeight="1">
      <c r="A238" s="214"/>
      <c r="B238" s="214"/>
      <c r="C238" s="214"/>
      <c r="D238" s="214"/>
      <c r="E238" s="214"/>
      <c r="F238" s="214"/>
      <c r="G238" s="214"/>
      <c r="H238" s="214"/>
      <c r="I238" s="214"/>
      <c r="J238" s="214"/>
      <c r="K238" s="214"/>
      <c r="L238" s="214"/>
      <c r="M238" s="214"/>
      <c r="N238" s="214"/>
      <c r="O238" s="214"/>
      <c r="P238" s="214"/>
      <c r="Q238" s="214"/>
      <c r="R238" s="214"/>
      <c r="S238" s="214"/>
      <c r="T238" s="214"/>
      <c r="U238" s="214"/>
      <c r="V238" s="214"/>
      <c r="W238" s="214"/>
      <c r="X238" s="214"/>
      <c r="Y238" s="214"/>
      <c r="Z238" s="214"/>
      <c r="AA238" s="214"/>
      <c r="AB238" s="214"/>
      <c r="AC238" s="214"/>
      <c r="AD238" s="214"/>
      <c r="AE238" s="214"/>
      <c r="AF238" s="214"/>
      <c r="AG238" s="214"/>
    </row>
    <row r="239" ht="12.75" customHeight="1">
      <c r="A239" s="214"/>
      <c r="B239" s="214"/>
      <c r="C239" s="214"/>
      <c r="D239" s="214"/>
      <c r="E239" s="214"/>
      <c r="F239" s="214"/>
      <c r="G239" s="214"/>
      <c r="H239" s="214"/>
      <c r="I239" s="214"/>
      <c r="J239" s="214"/>
      <c r="K239" s="214"/>
      <c r="L239" s="214"/>
      <c r="M239" s="214"/>
      <c r="N239" s="214"/>
      <c r="O239" s="214"/>
      <c r="P239" s="214"/>
      <c r="Q239" s="214"/>
      <c r="R239" s="214"/>
      <c r="S239" s="214"/>
      <c r="T239" s="214"/>
      <c r="U239" s="214"/>
      <c r="V239" s="214"/>
      <c r="W239" s="214"/>
      <c r="X239" s="214"/>
      <c r="Y239" s="214"/>
      <c r="Z239" s="214"/>
      <c r="AA239" s="214"/>
      <c r="AB239" s="214"/>
      <c r="AC239" s="214"/>
      <c r="AD239" s="214"/>
      <c r="AE239" s="214"/>
      <c r="AF239" s="214"/>
      <c r="AG239" s="214"/>
    </row>
    <row r="240" ht="12.75" customHeight="1">
      <c r="A240" s="214"/>
      <c r="B240" s="214"/>
      <c r="C240" s="214"/>
      <c r="D240" s="214"/>
      <c r="E240" s="214"/>
      <c r="F240" s="214"/>
      <c r="G240" s="214"/>
      <c r="H240" s="214"/>
      <c r="I240" s="214"/>
      <c r="J240" s="214"/>
      <c r="K240" s="214"/>
      <c r="L240" s="214"/>
      <c r="M240" s="214"/>
      <c r="N240" s="214"/>
      <c r="O240" s="214"/>
      <c r="P240" s="214"/>
      <c r="Q240" s="214"/>
      <c r="R240" s="214"/>
      <c r="S240" s="214"/>
      <c r="T240" s="214"/>
      <c r="U240" s="214"/>
      <c r="V240" s="214"/>
      <c r="W240" s="214"/>
      <c r="X240" s="214"/>
      <c r="Y240" s="214"/>
      <c r="Z240" s="214"/>
      <c r="AA240" s="214"/>
      <c r="AB240" s="214"/>
      <c r="AC240" s="214"/>
      <c r="AD240" s="214"/>
      <c r="AE240" s="214"/>
      <c r="AF240" s="214"/>
      <c r="AG240" s="214"/>
    </row>
    <row r="241" ht="12.75" customHeight="1">
      <c r="A241" s="214"/>
      <c r="B241" s="214"/>
      <c r="C241" s="214"/>
      <c r="D241" s="214"/>
      <c r="E241" s="214"/>
      <c r="F241" s="214"/>
      <c r="G241" s="214"/>
      <c r="H241" s="214"/>
      <c r="I241" s="214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  <c r="Y241" s="214"/>
      <c r="Z241" s="214"/>
      <c r="AA241" s="214"/>
      <c r="AB241" s="214"/>
      <c r="AC241" s="214"/>
      <c r="AD241" s="214"/>
      <c r="AE241" s="214"/>
      <c r="AF241" s="214"/>
      <c r="AG241" s="214"/>
    </row>
    <row r="242" ht="12.75" customHeight="1">
      <c r="A242" s="214"/>
      <c r="B242" s="214"/>
      <c r="C242" s="214"/>
      <c r="D242" s="214"/>
      <c r="E242" s="214"/>
      <c r="F242" s="214"/>
      <c r="G242" s="214"/>
      <c r="H242" s="214"/>
      <c r="I242" s="214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  <c r="Y242" s="214"/>
      <c r="Z242" s="214"/>
      <c r="AA242" s="214"/>
      <c r="AB242" s="214"/>
      <c r="AC242" s="214"/>
      <c r="AD242" s="214"/>
      <c r="AE242" s="214"/>
      <c r="AF242" s="214"/>
      <c r="AG242" s="214"/>
    </row>
    <row r="243" ht="12.75" customHeight="1">
      <c r="A243" s="214"/>
      <c r="B243" s="214"/>
      <c r="C243" s="214"/>
      <c r="D243" s="214"/>
      <c r="E243" s="214"/>
      <c r="F243" s="214"/>
      <c r="G243" s="214"/>
      <c r="H243" s="214"/>
      <c r="I243" s="214"/>
      <c r="J243" s="214"/>
      <c r="K243" s="214"/>
      <c r="L243" s="214"/>
      <c r="M243" s="214"/>
      <c r="N243" s="214"/>
      <c r="O243" s="214"/>
      <c r="P243" s="214"/>
      <c r="Q243" s="214"/>
      <c r="R243" s="214"/>
      <c r="S243" s="214"/>
      <c r="T243" s="214"/>
      <c r="U243" s="214"/>
      <c r="V243" s="214"/>
      <c r="W243" s="214"/>
      <c r="X243" s="214"/>
      <c r="Y243" s="214"/>
      <c r="Z243" s="214"/>
      <c r="AA243" s="214"/>
      <c r="AB243" s="214"/>
      <c r="AC243" s="214"/>
      <c r="AD243" s="214"/>
      <c r="AE243" s="214"/>
      <c r="AF243" s="214"/>
      <c r="AG243" s="214"/>
    </row>
    <row r="244" ht="12.75" customHeight="1">
      <c r="A244" s="214"/>
      <c r="B244" s="214"/>
      <c r="C244" s="214"/>
      <c r="D244" s="214"/>
      <c r="E244" s="214"/>
      <c r="F244" s="214"/>
      <c r="G244" s="214"/>
      <c r="H244" s="214"/>
      <c r="I244" s="214"/>
      <c r="J244" s="214"/>
      <c r="K244" s="214"/>
      <c r="L244" s="214"/>
      <c r="M244" s="214"/>
      <c r="N244" s="214"/>
      <c r="O244" s="214"/>
      <c r="P244" s="214"/>
      <c r="Q244" s="214"/>
      <c r="R244" s="214"/>
      <c r="S244" s="214"/>
      <c r="T244" s="214"/>
      <c r="U244" s="214"/>
      <c r="V244" s="214"/>
      <c r="W244" s="214"/>
      <c r="X244" s="214"/>
      <c r="Y244" s="214"/>
      <c r="Z244" s="214"/>
      <c r="AA244" s="214"/>
      <c r="AB244" s="214"/>
      <c r="AC244" s="214"/>
      <c r="AD244" s="214"/>
      <c r="AE244" s="214"/>
      <c r="AF244" s="214"/>
      <c r="AG244" s="214"/>
    </row>
    <row r="245" ht="12.75" customHeight="1">
      <c r="A245" s="214"/>
      <c r="B245" s="214"/>
      <c r="C245" s="214"/>
      <c r="D245" s="214"/>
      <c r="E245" s="214"/>
      <c r="F245" s="214"/>
      <c r="G245" s="214"/>
      <c r="H245" s="214"/>
      <c r="I245" s="214"/>
      <c r="J245" s="214"/>
      <c r="K245" s="214"/>
      <c r="L245" s="214"/>
      <c r="M245" s="214"/>
      <c r="N245" s="214"/>
      <c r="O245" s="214"/>
      <c r="P245" s="214"/>
      <c r="Q245" s="214"/>
      <c r="R245" s="214"/>
      <c r="S245" s="214"/>
      <c r="T245" s="214"/>
      <c r="U245" s="214"/>
      <c r="V245" s="214"/>
      <c r="W245" s="214"/>
      <c r="X245" s="214"/>
      <c r="Y245" s="214"/>
      <c r="Z245" s="214"/>
      <c r="AA245" s="214"/>
      <c r="AB245" s="214"/>
      <c r="AC245" s="214"/>
      <c r="AD245" s="214"/>
      <c r="AE245" s="214"/>
      <c r="AF245" s="214"/>
      <c r="AG245" s="214"/>
    </row>
    <row r="246" ht="12.75" customHeight="1">
      <c r="A246" s="214"/>
      <c r="B246" s="214"/>
      <c r="C246" s="214"/>
      <c r="D246" s="214"/>
      <c r="E246" s="214"/>
      <c r="F246" s="214"/>
      <c r="G246" s="214"/>
      <c r="H246" s="214"/>
      <c r="I246" s="214"/>
      <c r="J246" s="214"/>
      <c r="K246" s="214"/>
      <c r="L246" s="214"/>
      <c r="M246" s="214"/>
      <c r="N246" s="214"/>
      <c r="O246" s="214"/>
      <c r="P246" s="214"/>
      <c r="Q246" s="214"/>
      <c r="R246" s="214"/>
      <c r="S246" s="214"/>
      <c r="T246" s="214"/>
      <c r="U246" s="214"/>
      <c r="V246" s="214"/>
      <c r="W246" s="214"/>
      <c r="X246" s="214"/>
      <c r="Y246" s="214"/>
      <c r="Z246" s="214"/>
      <c r="AA246" s="214"/>
      <c r="AB246" s="214"/>
      <c r="AC246" s="214"/>
      <c r="AD246" s="214"/>
      <c r="AE246" s="214"/>
      <c r="AF246" s="214"/>
      <c r="AG246" s="214"/>
    </row>
    <row r="247" ht="12.75" customHeight="1">
      <c r="A247" s="214"/>
      <c r="B247" s="214"/>
      <c r="C247" s="214"/>
      <c r="D247" s="214"/>
      <c r="E247" s="214"/>
      <c r="F247" s="214"/>
      <c r="G247" s="214"/>
      <c r="H247" s="214"/>
      <c r="I247" s="214"/>
      <c r="J247" s="214"/>
      <c r="K247" s="214"/>
      <c r="L247" s="214"/>
      <c r="M247" s="214"/>
      <c r="N247" s="214"/>
      <c r="O247" s="214"/>
      <c r="P247" s="214"/>
      <c r="Q247" s="214"/>
      <c r="R247" s="214"/>
      <c r="S247" s="214"/>
      <c r="T247" s="214"/>
      <c r="U247" s="214"/>
      <c r="V247" s="214"/>
      <c r="W247" s="214"/>
      <c r="X247" s="214"/>
      <c r="Y247" s="214"/>
      <c r="Z247" s="214"/>
      <c r="AA247" s="214"/>
      <c r="AB247" s="214"/>
      <c r="AC247" s="214"/>
      <c r="AD247" s="214"/>
      <c r="AE247" s="214"/>
      <c r="AF247" s="214"/>
      <c r="AG247" s="214"/>
    </row>
    <row r="248" ht="12.75" customHeight="1">
      <c r="A248" s="214"/>
      <c r="B248" s="214"/>
      <c r="C248" s="214"/>
      <c r="D248" s="214"/>
      <c r="E248" s="214"/>
      <c r="F248" s="214"/>
      <c r="G248" s="214"/>
      <c r="H248" s="214"/>
      <c r="I248" s="214"/>
      <c r="J248" s="214"/>
      <c r="K248" s="214"/>
      <c r="L248" s="214"/>
      <c r="M248" s="214"/>
      <c r="N248" s="214"/>
      <c r="O248" s="214"/>
      <c r="P248" s="214"/>
      <c r="Q248" s="214"/>
      <c r="R248" s="214"/>
      <c r="S248" s="214"/>
      <c r="T248" s="214"/>
      <c r="U248" s="214"/>
      <c r="V248" s="214"/>
      <c r="W248" s="214"/>
      <c r="X248" s="214"/>
      <c r="Y248" s="214"/>
      <c r="Z248" s="214"/>
      <c r="AA248" s="214"/>
      <c r="AB248" s="214"/>
      <c r="AC248" s="214"/>
      <c r="AD248" s="214"/>
      <c r="AE248" s="214"/>
      <c r="AF248" s="214"/>
      <c r="AG248" s="214"/>
    </row>
    <row r="249" ht="12.75" customHeight="1">
      <c r="A249" s="214"/>
      <c r="B249" s="214"/>
      <c r="C249" s="214"/>
      <c r="D249" s="214"/>
      <c r="E249" s="214"/>
      <c r="F249" s="214"/>
      <c r="G249" s="214"/>
      <c r="H249" s="214"/>
      <c r="I249" s="214"/>
      <c r="J249" s="214"/>
      <c r="K249" s="214"/>
      <c r="L249" s="214"/>
      <c r="M249" s="214"/>
      <c r="N249" s="214"/>
      <c r="O249" s="214"/>
      <c r="P249" s="214"/>
      <c r="Q249" s="214"/>
      <c r="R249" s="214"/>
      <c r="S249" s="214"/>
      <c r="T249" s="214"/>
      <c r="U249" s="214"/>
      <c r="V249" s="214"/>
      <c r="W249" s="214"/>
      <c r="X249" s="214"/>
      <c r="Y249" s="214"/>
      <c r="Z249" s="214"/>
      <c r="AA249" s="214"/>
      <c r="AB249" s="214"/>
      <c r="AC249" s="214"/>
      <c r="AD249" s="214"/>
      <c r="AE249" s="214"/>
      <c r="AF249" s="214"/>
      <c r="AG249" s="214"/>
    </row>
    <row r="250" ht="12.75" customHeight="1">
      <c r="A250" s="214"/>
      <c r="B250" s="214"/>
      <c r="C250" s="214"/>
      <c r="D250" s="214"/>
      <c r="E250" s="214"/>
      <c r="F250" s="214"/>
      <c r="G250" s="214"/>
      <c r="H250" s="214"/>
      <c r="I250" s="214"/>
      <c r="J250" s="214"/>
      <c r="K250" s="214"/>
      <c r="L250" s="214"/>
      <c r="M250" s="214"/>
      <c r="N250" s="214"/>
      <c r="O250" s="214"/>
      <c r="P250" s="214"/>
      <c r="Q250" s="214"/>
      <c r="R250" s="214"/>
      <c r="S250" s="214"/>
      <c r="T250" s="214"/>
      <c r="U250" s="214"/>
      <c r="V250" s="214"/>
      <c r="W250" s="214"/>
      <c r="X250" s="214"/>
      <c r="Y250" s="214"/>
      <c r="Z250" s="214"/>
      <c r="AA250" s="214"/>
      <c r="AB250" s="214"/>
      <c r="AC250" s="214"/>
      <c r="AD250" s="214"/>
      <c r="AE250" s="214"/>
      <c r="AF250" s="214"/>
      <c r="AG250" s="214"/>
    </row>
    <row r="251" ht="12.75" customHeight="1">
      <c r="A251" s="214"/>
      <c r="B251" s="214"/>
      <c r="C251" s="214"/>
      <c r="D251" s="214"/>
      <c r="E251" s="214"/>
      <c r="F251" s="214"/>
      <c r="G251" s="214"/>
      <c r="H251" s="214"/>
      <c r="I251" s="214"/>
      <c r="J251" s="214"/>
      <c r="K251" s="214"/>
      <c r="L251" s="214"/>
      <c r="M251" s="214"/>
      <c r="N251" s="214"/>
      <c r="O251" s="214"/>
      <c r="P251" s="214"/>
      <c r="Q251" s="214"/>
      <c r="R251" s="214"/>
      <c r="S251" s="214"/>
      <c r="T251" s="214"/>
      <c r="U251" s="214"/>
      <c r="V251" s="214"/>
      <c r="W251" s="214"/>
      <c r="X251" s="214"/>
      <c r="Y251" s="214"/>
      <c r="Z251" s="214"/>
      <c r="AA251" s="214"/>
      <c r="AB251" s="214"/>
      <c r="AC251" s="214"/>
      <c r="AD251" s="214"/>
      <c r="AE251" s="214"/>
      <c r="AF251" s="214"/>
      <c r="AG251" s="214"/>
    </row>
    <row r="252" ht="12.75" customHeight="1">
      <c r="A252" s="214"/>
      <c r="B252" s="214"/>
      <c r="C252" s="214"/>
      <c r="D252" s="214"/>
      <c r="E252" s="214"/>
      <c r="F252" s="214"/>
      <c r="G252" s="214"/>
      <c r="H252" s="214"/>
      <c r="I252" s="214"/>
      <c r="J252" s="214"/>
      <c r="K252" s="214"/>
      <c r="L252" s="214"/>
      <c r="M252" s="214"/>
      <c r="N252" s="214"/>
      <c r="O252" s="214"/>
      <c r="P252" s="214"/>
      <c r="Q252" s="214"/>
      <c r="R252" s="214"/>
      <c r="S252" s="214"/>
      <c r="T252" s="214"/>
      <c r="U252" s="214"/>
      <c r="V252" s="214"/>
      <c r="W252" s="214"/>
      <c r="X252" s="214"/>
      <c r="Y252" s="214"/>
      <c r="Z252" s="214"/>
      <c r="AA252" s="214"/>
      <c r="AB252" s="214"/>
      <c r="AC252" s="214"/>
      <c r="AD252" s="214"/>
      <c r="AE252" s="214"/>
      <c r="AF252" s="214"/>
      <c r="AG252" s="214"/>
    </row>
    <row r="253" ht="12.75" customHeight="1">
      <c r="A253" s="214"/>
      <c r="B253" s="214"/>
      <c r="C253" s="214"/>
      <c r="D253" s="214"/>
      <c r="E253" s="214"/>
      <c r="F253" s="214"/>
      <c r="G253" s="214"/>
      <c r="H253" s="214"/>
      <c r="I253" s="214"/>
      <c r="J253" s="214"/>
      <c r="K253" s="214"/>
      <c r="L253" s="214"/>
      <c r="M253" s="214"/>
      <c r="N253" s="214"/>
      <c r="O253" s="214"/>
      <c r="P253" s="214"/>
      <c r="Q253" s="214"/>
      <c r="R253" s="214"/>
      <c r="S253" s="214"/>
      <c r="T253" s="214"/>
      <c r="U253" s="214"/>
      <c r="V253" s="214"/>
      <c r="W253" s="214"/>
      <c r="X253" s="214"/>
      <c r="Y253" s="214"/>
      <c r="Z253" s="214"/>
      <c r="AA253" s="214"/>
      <c r="AB253" s="214"/>
      <c r="AC253" s="214"/>
      <c r="AD253" s="214"/>
      <c r="AE253" s="214"/>
      <c r="AF253" s="214"/>
      <c r="AG253" s="214"/>
    </row>
    <row r="254" ht="12.75" customHeight="1">
      <c r="A254" s="214"/>
      <c r="B254" s="214"/>
      <c r="C254" s="214"/>
      <c r="D254" s="214"/>
      <c r="E254" s="214"/>
      <c r="F254" s="214"/>
      <c r="G254" s="214"/>
      <c r="H254" s="214"/>
      <c r="I254" s="214"/>
      <c r="J254" s="214"/>
      <c r="K254" s="214"/>
      <c r="L254" s="214"/>
      <c r="M254" s="214"/>
      <c r="N254" s="214"/>
      <c r="O254" s="214"/>
      <c r="P254" s="214"/>
      <c r="Q254" s="214"/>
      <c r="R254" s="214"/>
      <c r="S254" s="214"/>
      <c r="T254" s="214"/>
      <c r="U254" s="214"/>
      <c r="V254" s="214"/>
      <c r="W254" s="214"/>
      <c r="X254" s="214"/>
      <c r="Y254" s="214"/>
      <c r="Z254" s="214"/>
      <c r="AA254" s="214"/>
      <c r="AB254" s="214"/>
      <c r="AC254" s="214"/>
      <c r="AD254" s="214"/>
      <c r="AE254" s="214"/>
      <c r="AF254" s="214"/>
      <c r="AG254" s="214"/>
    </row>
    <row r="255" ht="12.75" customHeight="1">
      <c r="A255" s="214"/>
      <c r="B255" s="214"/>
      <c r="C255" s="214"/>
      <c r="D255" s="214"/>
      <c r="E255" s="214"/>
      <c r="F255" s="214"/>
      <c r="G255" s="214"/>
      <c r="H255" s="214"/>
      <c r="I255" s="214"/>
      <c r="J255" s="214"/>
      <c r="K255" s="214"/>
      <c r="L255" s="214"/>
      <c r="M255" s="214"/>
      <c r="N255" s="214"/>
      <c r="O255" s="214"/>
      <c r="P255" s="214"/>
      <c r="Q255" s="214"/>
      <c r="R255" s="214"/>
      <c r="S255" s="214"/>
      <c r="T255" s="214"/>
      <c r="U255" s="214"/>
      <c r="V255" s="214"/>
      <c r="W255" s="214"/>
      <c r="X255" s="214"/>
      <c r="Y255" s="214"/>
      <c r="Z255" s="214"/>
      <c r="AA255" s="214"/>
      <c r="AB255" s="214"/>
      <c r="AC255" s="214"/>
      <c r="AD255" s="214"/>
      <c r="AE255" s="214"/>
      <c r="AF255" s="214"/>
      <c r="AG255" s="214"/>
    </row>
    <row r="256" ht="12.75" customHeight="1">
      <c r="A256" s="214"/>
      <c r="B256" s="214"/>
      <c r="C256" s="214"/>
      <c r="D256" s="214"/>
      <c r="E256" s="214"/>
      <c r="F256" s="214"/>
      <c r="G256" s="214"/>
      <c r="H256" s="214"/>
      <c r="I256" s="214"/>
      <c r="J256" s="214"/>
      <c r="K256" s="214"/>
      <c r="L256" s="214"/>
      <c r="M256" s="214"/>
      <c r="N256" s="214"/>
      <c r="O256" s="214"/>
      <c r="P256" s="214"/>
      <c r="Q256" s="214"/>
      <c r="R256" s="214"/>
      <c r="S256" s="214"/>
      <c r="T256" s="214"/>
      <c r="U256" s="214"/>
      <c r="V256" s="214"/>
      <c r="W256" s="214"/>
      <c r="X256" s="214"/>
      <c r="Y256" s="214"/>
      <c r="Z256" s="214"/>
      <c r="AA256" s="214"/>
      <c r="AB256" s="214"/>
      <c r="AC256" s="214"/>
      <c r="AD256" s="214"/>
      <c r="AE256" s="214"/>
      <c r="AF256" s="214"/>
      <c r="AG256" s="214"/>
    </row>
    <row r="257" ht="12.75" customHeight="1">
      <c r="A257" s="214"/>
      <c r="B257" s="214"/>
      <c r="C257" s="214"/>
      <c r="D257" s="214"/>
      <c r="E257" s="214"/>
      <c r="F257" s="214"/>
      <c r="G257" s="214"/>
      <c r="H257" s="214"/>
      <c r="I257" s="214"/>
      <c r="J257" s="214"/>
      <c r="K257" s="214"/>
      <c r="L257" s="214"/>
      <c r="M257" s="214"/>
      <c r="N257" s="214"/>
      <c r="O257" s="214"/>
      <c r="P257" s="214"/>
      <c r="Q257" s="214"/>
      <c r="R257" s="214"/>
      <c r="S257" s="214"/>
      <c r="T257" s="214"/>
      <c r="U257" s="214"/>
      <c r="V257" s="214"/>
      <c r="W257" s="214"/>
      <c r="X257" s="214"/>
      <c r="Y257" s="214"/>
      <c r="Z257" s="214"/>
      <c r="AA257" s="214"/>
      <c r="AB257" s="214"/>
      <c r="AC257" s="214"/>
      <c r="AD257" s="214"/>
      <c r="AE257" s="214"/>
      <c r="AF257" s="214"/>
      <c r="AG257" s="214"/>
    </row>
    <row r="258" ht="12.75" customHeight="1">
      <c r="A258" s="214"/>
      <c r="B258" s="214"/>
      <c r="C258" s="214"/>
      <c r="D258" s="214"/>
      <c r="E258" s="214"/>
      <c r="F258" s="214"/>
      <c r="G258" s="214"/>
      <c r="H258" s="214"/>
      <c r="I258" s="214"/>
      <c r="J258" s="214"/>
      <c r="K258" s="214"/>
      <c r="L258" s="214"/>
      <c r="M258" s="214"/>
      <c r="N258" s="214"/>
      <c r="O258" s="214"/>
      <c r="P258" s="214"/>
      <c r="Q258" s="214"/>
      <c r="R258" s="214"/>
      <c r="S258" s="214"/>
      <c r="T258" s="214"/>
      <c r="U258" s="214"/>
      <c r="V258" s="214"/>
      <c r="W258" s="214"/>
      <c r="X258" s="214"/>
      <c r="Y258" s="214"/>
      <c r="Z258" s="214"/>
      <c r="AA258" s="214"/>
      <c r="AB258" s="214"/>
      <c r="AC258" s="214"/>
      <c r="AD258" s="214"/>
      <c r="AE258" s="214"/>
      <c r="AF258" s="214"/>
      <c r="AG258" s="214"/>
    </row>
    <row r="259" ht="12.75" customHeight="1">
      <c r="A259" s="214"/>
      <c r="B259" s="214"/>
      <c r="C259" s="214"/>
      <c r="D259" s="214"/>
      <c r="E259" s="214"/>
      <c r="F259" s="214"/>
      <c r="G259" s="214"/>
      <c r="H259" s="214"/>
      <c r="I259" s="214"/>
      <c r="J259" s="214"/>
      <c r="K259" s="214"/>
      <c r="L259" s="214"/>
      <c r="M259" s="214"/>
      <c r="N259" s="214"/>
      <c r="O259" s="214"/>
      <c r="P259" s="214"/>
      <c r="Q259" s="214"/>
      <c r="R259" s="214"/>
      <c r="S259" s="214"/>
      <c r="T259" s="214"/>
      <c r="U259" s="214"/>
      <c r="V259" s="214"/>
      <c r="W259" s="214"/>
      <c r="X259" s="214"/>
      <c r="Y259" s="214"/>
      <c r="Z259" s="214"/>
      <c r="AA259" s="214"/>
      <c r="AB259" s="214"/>
      <c r="AC259" s="214"/>
      <c r="AD259" s="214"/>
      <c r="AE259" s="214"/>
      <c r="AF259" s="214"/>
      <c r="AG259" s="214"/>
    </row>
    <row r="260" ht="12.75" customHeight="1">
      <c r="A260" s="214"/>
      <c r="B260" s="214"/>
      <c r="C260" s="214"/>
      <c r="D260" s="214"/>
      <c r="E260" s="214"/>
      <c r="F260" s="214"/>
      <c r="G260" s="214"/>
      <c r="H260" s="214"/>
      <c r="I260" s="214"/>
      <c r="J260" s="214"/>
      <c r="K260" s="214"/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  <c r="W260" s="214"/>
      <c r="X260" s="214"/>
      <c r="Y260" s="214"/>
      <c r="Z260" s="214"/>
      <c r="AA260" s="214"/>
      <c r="AB260" s="214"/>
      <c r="AC260" s="214"/>
      <c r="AD260" s="214"/>
      <c r="AE260" s="214"/>
      <c r="AF260" s="214"/>
      <c r="AG260" s="214"/>
    </row>
    <row r="261" ht="12.75" customHeight="1">
      <c r="A261" s="214"/>
      <c r="B261" s="214"/>
      <c r="C261" s="214"/>
      <c r="D261" s="214"/>
      <c r="E261" s="214"/>
      <c r="F261" s="214"/>
      <c r="G261" s="214"/>
      <c r="H261" s="214"/>
      <c r="I261" s="214"/>
      <c r="J261" s="214"/>
      <c r="K261" s="214"/>
      <c r="L261" s="214"/>
      <c r="M261" s="214"/>
      <c r="N261" s="214"/>
      <c r="O261" s="214"/>
      <c r="P261" s="214"/>
      <c r="Q261" s="214"/>
      <c r="R261" s="214"/>
      <c r="S261" s="214"/>
      <c r="T261" s="214"/>
      <c r="U261" s="214"/>
      <c r="V261" s="214"/>
      <c r="W261" s="214"/>
      <c r="X261" s="214"/>
      <c r="Y261" s="214"/>
      <c r="Z261" s="214"/>
      <c r="AA261" s="214"/>
      <c r="AB261" s="214"/>
      <c r="AC261" s="214"/>
      <c r="AD261" s="214"/>
      <c r="AE261" s="214"/>
      <c r="AF261" s="214"/>
      <c r="AG261" s="214"/>
    </row>
    <row r="262" ht="12.75" customHeight="1">
      <c r="A262" s="214"/>
      <c r="B262" s="214"/>
      <c r="C262" s="214"/>
      <c r="D262" s="214"/>
      <c r="E262" s="214"/>
      <c r="F262" s="214"/>
      <c r="G262" s="214"/>
      <c r="H262" s="214"/>
      <c r="I262" s="214"/>
      <c r="J262" s="214"/>
      <c r="K262" s="214"/>
      <c r="L262" s="214"/>
      <c r="M262" s="214"/>
      <c r="N262" s="214"/>
      <c r="O262" s="214"/>
      <c r="P262" s="214"/>
      <c r="Q262" s="214"/>
      <c r="R262" s="214"/>
      <c r="S262" s="214"/>
      <c r="T262" s="214"/>
      <c r="U262" s="214"/>
      <c r="V262" s="214"/>
      <c r="W262" s="214"/>
      <c r="X262" s="214"/>
      <c r="Y262" s="214"/>
      <c r="Z262" s="214"/>
      <c r="AA262" s="214"/>
      <c r="AB262" s="214"/>
      <c r="AC262" s="214"/>
      <c r="AD262" s="214"/>
      <c r="AE262" s="214"/>
      <c r="AF262" s="214"/>
      <c r="AG262" s="214"/>
    </row>
    <row r="263" ht="12.75" customHeight="1">
      <c r="A263" s="214"/>
      <c r="B263" s="214"/>
      <c r="C263" s="214"/>
      <c r="D263" s="214"/>
      <c r="E263" s="214"/>
      <c r="F263" s="214"/>
      <c r="G263" s="214"/>
      <c r="H263" s="214"/>
      <c r="I263" s="214"/>
      <c r="J263" s="214"/>
      <c r="K263" s="214"/>
      <c r="L263" s="214"/>
      <c r="M263" s="214"/>
      <c r="N263" s="214"/>
      <c r="O263" s="214"/>
      <c r="P263" s="214"/>
      <c r="Q263" s="214"/>
      <c r="R263" s="214"/>
      <c r="S263" s="214"/>
      <c r="T263" s="214"/>
      <c r="U263" s="214"/>
      <c r="V263" s="214"/>
      <c r="W263" s="214"/>
      <c r="X263" s="214"/>
      <c r="Y263" s="214"/>
      <c r="Z263" s="214"/>
      <c r="AA263" s="214"/>
      <c r="AB263" s="214"/>
      <c r="AC263" s="214"/>
      <c r="AD263" s="214"/>
      <c r="AE263" s="214"/>
      <c r="AF263" s="214"/>
      <c r="AG263" s="214"/>
    </row>
    <row r="264" ht="12.75" customHeight="1">
      <c r="A264" s="214"/>
      <c r="B264" s="214"/>
      <c r="C264" s="214"/>
      <c r="D264" s="214"/>
      <c r="E264" s="214"/>
      <c r="F264" s="214"/>
      <c r="G264" s="214"/>
      <c r="H264" s="214"/>
      <c r="I264" s="214"/>
      <c r="J264" s="214"/>
      <c r="K264" s="214"/>
      <c r="L264" s="214"/>
      <c r="M264" s="214"/>
      <c r="N264" s="214"/>
      <c r="O264" s="214"/>
      <c r="P264" s="214"/>
      <c r="Q264" s="214"/>
      <c r="R264" s="214"/>
      <c r="S264" s="214"/>
      <c r="T264" s="214"/>
      <c r="U264" s="214"/>
      <c r="V264" s="214"/>
      <c r="W264" s="214"/>
      <c r="X264" s="214"/>
      <c r="Y264" s="214"/>
      <c r="Z264" s="214"/>
      <c r="AA264" s="214"/>
      <c r="AB264" s="214"/>
      <c r="AC264" s="214"/>
      <c r="AD264" s="214"/>
      <c r="AE264" s="214"/>
      <c r="AF264" s="214"/>
      <c r="AG264" s="214"/>
    </row>
    <row r="265" ht="12.75" customHeight="1">
      <c r="A265" s="214"/>
      <c r="B265" s="214"/>
      <c r="C265" s="214"/>
      <c r="D265" s="214"/>
      <c r="E265" s="214"/>
      <c r="F265" s="214"/>
      <c r="G265" s="214"/>
      <c r="H265" s="214"/>
      <c r="I265" s="214"/>
      <c r="J265" s="214"/>
      <c r="K265" s="214"/>
      <c r="L265" s="214"/>
      <c r="M265" s="214"/>
      <c r="N265" s="214"/>
      <c r="O265" s="214"/>
      <c r="P265" s="214"/>
      <c r="Q265" s="214"/>
      <c r="R265" s="214"/>
      <c r="S265" s="214"/>
      <c r="T265" s="214"/>
      <c r="U265" s="214"/>
      <c r="V265" s="214"/>
      <c r="W265" s="214"/>
      <c r="X265" s="214"/>
      <c r="Y265" s="214"/>
      <c r="Z265" s="214"/>
      <c r="AA265" s="214"/>
      <c r="AB265" s="214"/>
      <c r="AC265" s="214"/>
      <c r="AD265" s="214"/>
      <c r="AE265" s="214"/>
      <c r="AF265" s="214"/>
      <c r="AG265" s="214"/>
    </row>
    <row r="266" ht="12.75" customHeight="1">
      <c r="A266" s="214"/>
      <c r="B266" s="214"/>
      <c r="C266" s="214"/>
      <c r="D266" s="214"/>
      <c r="E266" s="214"/>
      <c r="F266" s="214"/>
      <c r="G266" s="214"/>
      <c r="H266" s="214"/>
      <c r="I266" s="214"/>
      <c r="J266" s="214"/>
      <c r="K266" s="214"/>
      <c r="L266" s="214"/>
      <c r="M266" s="214"/>
      <c r="N266" s="214"/>
      <c r="O266" s="214"/>
      <c r="P266" s="214"/>
      <c r="Q266" s="214"/>
      <c r="R266" s="214"/>
      <c r="S266" s="214"/>
      <c r="T266" s="214"/>
      <c r="U266" s="214"/>
      <c r="V266" s="214"/>
      <c r="W266" s="214"/>
      <c r="X266" s="214"/>
      <c r="Y266" s="214"/>
      <c r="Z266" s="214"/>
      <c r="AA266" s="214"/>
      <c r="AB266" s="214"/>
      <c r="AC266" s="214"/>
      <c r="AD266" s="214"/>
      <c r="AE266" s="214"/>
      <c r="AF266" s="214"/>
      <c r="AG266" s="214"/>
    </row>
    <row r="267" ht="12.75" customHeight="1">
      <c r="A267" s="214"/>
      <c r="B267" s="214"/>
      <c r="C267" s="214"/>
      <c r="D267" s="214"/>
      <c r="E267" s="214"/>
      <c r="F267" s="214"/>
      <c r="G267" s="214"/>
      <c r="H267" s="214"/>
      <c r="I267" s="214"/>
      <c r="J267" s="214"/>
      <c r="K267" s="214"/>
      <c r="L267" s="214"/>
      <c r="M267" s="214"/>
      <c r="N267" s="214"/>
      <c r="O267" s="214"/>
      <c r="P267" s="214"/>
      <c r="Q267" s="214"/>
      <c r="R267" s="214"/>
      <c r="S267" s="214"/>
      <c r="T267" s="214"/>
      <c r="U267" s="214"/>
      <c r="V267" s="214"/>
      <c r="W267" s="214"/>
      <c r="X267" s="214"/>
      <c r="Y267" s="214"/>
      <c r="Z267" s="214"/>
      <c r="AA267" s="214"/>
      <c r="AB267" s="214"/>
      <c r="AC267" s="214"/>
      <c r="AD267" s="214"/>
      <c r="AE267" s="214"/>
      <c r="AF267" s="214"/>
      <c r="AG267" s="214"/>
    </row>
    <row r="268" ht="12.75" customHeight="1">
      <c r="A268" s="214"/>
      <c r="B268" s="214"/>
      <c r="C268" s="214"/>
      <c r="D268" s="214"/>
      <c r="E268" s="214"/>
      <c r="F268" s="214"/>
      <c r="G268" s="214"/>
      <c r="H268" s="214"/>
      <c r="I268" s="214"/>
      <c r="J268" s="214"/>
      <c r="K268" s="214"/>
      <c r="L268" s="214"/>
      <c r="M268" s="214"/>
      <c r="N268" s="214"/>
      <c r="O268" s="214"/>
      <c r="P268" s="214"/>
      <c r="Q268" s="214"/>
      <c r="R268" s="214"/>
      <c r="S268" s="214"/>
      <c r="T268" s="214"/>
      <c r="U268" s="214"/>
      <c r="V268" s="214"/>
      <c r="W268" s="214"/>
      <c r="X268" s="214"/>
      <c r="Y268" s="214"/>
      <c r="Z268" s="214"/>
      <c r="AA268" s="214"/>
      <c r="AB268" s="214"/>
      <c r="AC268" s="214"/>
      <c r="AD268" s="214"/>
      <c r="AE268" s="214"/>
      <c r="AF268" s="214"/>
      <c r="AG268" s="214"/>
    </row>
    <row r="269" ht="12.75" customHeight="1">
      <c r="A269" s="214"/>
      <c r="B269" s="214"/>
      <c r="C269" s="214"/>
      <c r="D269" s="214"/>
      <c r="E269" s="214"/>
      <c r="F269" s="214"/>
      <c r="G269" s="214"/>
      <c r="H269" s="214"/>
      <c r="I269" s="214"/>
      <c r="J269" s="214"/>
      <c r="K269" s="214"/>
      <c r="L269" s="214"/>
      <c r="M269" s="214"/>
      <c r="N269" s="214"/>
      <c r="O269" s="214"/>
      <c r="P269" s="214"/>
      <c r="Q269" s="214"/>
      <c r="R269" s="214"/>
      <c r="S269" s="214"/>
      <c r="T269" s="214"/>
      <c r="U269" s="214"/>
      <c r="V269" s="214"/>
      <c r="W269" s="214"/>
      <c r="X269" s="214"/>
      <c r="Y269" s="214"/>
      <c r="Z269" s="214"/>
      <c r="AA269" s="214"/>
      <c r="AB269" s="214"/>
      <c r="AC269" s="214"/>
      <c r="AD269" s="214"/>
      <c r="AE269" s="214"/>
      <c r="AF269" s="214"/>
      <c r="AG269" s="214"/>
    </row>
    <row r="270" ht="12.75" customHeight="1">
      <c r="A270" s="214"/>
      <c r="B270" s="214"/>
      <c r="C270" s="214"/>
      <c r="D270" s="214"/>
      <c r="E270" s="214"/>
      <c r="F270" s="214"/>
      <c r="G270" s="214"/>
      <c r="H270" s="214"/>
      <c r="I270" s="214"/>
      <c r="J270" s="214"/>
      <c r="K270" s="214"/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  <c r="W270" s="214"/>
      <c r="X270" s="214"/>
      <c r="Y270" s="214"/>
      <c r="Z270" s="214"/>
      <c r="AA270" s="214"/>
      <c r="AB270" s="214"/>
      <c r="AC270" s="214"/>
      <c r="AD270" s="214"/>
      <c r="AE270" s="214"/>
      <c r="AF270" s="214"/>
      <c r="AG270" s="214"/>
    </row>
    <row r="271" ht="12.75" customHeight="1">
      <c r="A271" s="214"/>
      <c r="B271" s="214"/>
      <c r="C271" s="214"/>
      <c r="D271" s="214"/>
      <c r="E271" s="214"/>
      <c r="F271" s="214"/>
      <c r="G271" s="214"/>
      <c r="H271" s="214"/>
      <c r="I271" s="214"/>
      <c r="J271" s="214"/>
      <c r="K271" s="214"/>
      <c r="L271" s="214"/>
      <c r="M271" s="214"/>
      <c r="N271" s="214"/>
      <c r="O271" s="214"/>
      <c r="P271" s="214"/>
      <c r="Q271" s="214"/>
      <c r="R271" s="214"/>
      <c r="S271" s="214"/>
      <c r="T271" s="214"/>
      <c r="U271" s="214"/>
      <c r="V271" s="214"/>
      <c r="W271" s="214"/>
      <c r="X271" s="214"/>
      <c r="Y271" s="214"/>
      <c r="Z271" s="214"/>
      <c r="AA271" s="214"/>
      <c r="AB271" s="214"/>
      <c r="AC271" s="214"/>
      <c r="AD271" s="214"/>
      <c r="AE271" s="214"/>
      <c r="AF271" s="214"/>
      <c r="AG271" s="214"/>
    </row>
    <row r="272" ht="12.75" customHeight="1">
      <c r="A272" s="214"/>
      <c r="B272" s="214"/>
      <c r="C272" s="214"/>
      <c r="D272" s="214"/>
      <c r="E272" s="214"/>
      <c r="F272" s="214"/>
      <c r="G272" s="214"/>
      <c r="H272" s="214"/>
      <c r="I272" s="214"/>
      <c r="J272" s="214"/>
      <c r="K272" s="214"/>
      <c r="L272" s="214"/>
      <c r="M272" s="214"/>
      <c r="N272" s="214"/>
      <c r="O272" s="214"/>
      <c r="P272" s="214"/>
      <c r="Q272" s="214"/>
      <c r="R272" s="214"/>
      <c r="S272" s="214"/>
      <c r="T272" s="214"/>
      <c r="U272" s="214"/>
      <c r="V272" s="214"/>
      <c r="W272" s="214"/>
      <c r="X272" s="214"/>
      <c r="Y272" s="214"/>
      <c r="Z272" s="214"/>
      <c r="AA272" s="214"/>
      <c r="AB272" s="214"/>
      <c r="AC272" s="214"/>
      <c r="AD272" s="214"/>
      <c r="AE272" s="214"/>
      <c r="AF272" s="214"/>
      <c r="AG272" s="214"/>
    </row>
    <row r="273" ht="12.75" customHeight="1">
      <c r="A273" s="214"/>
      <c r="B273" s="214"/>
      <c r="C273" s="214"/>
      <c r="D273" s="214"/>
      <c r="E273" s="214"/>
      <c r="F273" s="214"/>
      <c r="G273" s="214"/>
      <c r="H273" s="214"/>
      <c r="I273" s="214"/>
      <c r="J273" s="214"/>
      <c r="K273" s="214"/>
      <c r="L273" s="214"/>
      <c r="M273" s="214"/>
      <c r="N273" s="214"/>
      <c r="O273" s="214"/>
      <c r="P273" s="214"/>
      <c r="Q273" s="214"/>
      <c r="R273" s="214"/>
      <c r="S273" s="214"/>
      <c r="T273" s="214"/>
      <c r="U273" s="214"/>
      <c r="V273" s="214"/>
      <c r="W273" s="214"/>
      <c r="X273" s="214"/>
      <c r="Y273" s="214"/>
      <c r="Z273" s="214"/>
      <c r="AA273" s="214"/>
      <c r="AB273" s="214"/>
      <c r="AC273" s="214"/>
      <c r="AD273" s="214"/>
      <c r="AE273" s="214"/>
      <c r="AF273" s="214"/>
      <c r="AG273" s="214"/>
    </row>
    <row r="274" ht="12.75" customHeight="1">
      <c r="A274" s="214"/>
      <c r="B274" s="214"/>
      <c r="C274" s="214"/>
      <c r="D274" s="214"/>
      <c r="E274" s="214"/>
      <c r="F274" s="214"/>
      <c r="G274" s="214"/>
      <c r="H274" s="214"/>
      <c r="I274" s="214"/>
      <c r="J274" s="214"/>
      <c r="K274" s="214"/>
      <c r="L274" s="214"/>
      <c r="M274" s="214"/>
      <c r="N274" s="214"/>
      <c r="O274" s="214"/>
      <c r="P274" s="214"/>
      <c r="Q274" s="214"/>
      <c r="R274" s="214"/>
      <c r="S274" s="214"/>
      <c r="T274" s="214"/>
      <c r="U274" s="214"/>
      <c r="V274" s="214"/>
      <c r="W274" s="214"/>
      <c r="X274" s="214"/>
      <c r="Y274" s="214"/>
      <c r="Z274" s="214"/>
      <c r="AA274" s="214"/>
      <c r="AB274" s="214"/>
      <c r="AC274" s="214"/>
      <c r="AD274" s="214"/>
      <c r="AE274" s="214"/>
      <c r="AF274" s="214"/>
      <c r="AG274" s="214"/>
    </row>
    <row r="275" ht="12.75" customHeight="1">
      <c r="A275" s="214"/>
      <c r="B275" s="214"/>
      <c r="C275" s="214"/>
      <c r="D275" s="214"/>
      <c r="E275" s="214"/>
      <c r="F275" s="214"/>
      <c r="G275" s="214"/>
      <c r="H275" s="214"/>
      <c r="I275" s="214"/>
      <c r="J275" s="214"/>
      <c r="K275" s="214"/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  <c r="X275" s="214"/>
      <c r="Y275" s="214"/>
      <c r="Z275" s="214"/>
      <c r="AA275" s="214"/>
      <c r="AB275" s="214"/>
      <c r="AC275" s="214"/>
      <c r="AD275" s="214"/>
      <c r="AE275" s="214"/>
      <c r="AF275" s="214"/>
      <c r="AG275" s="214"/>
    </row>
    <row r="276" ht="12.75" customHeight="1">
      <c r="A276" s="214"/>
      <c r="B276" s="214"/>
      <c r="C276" s="214"/>
      <c r="D276" s="214"/>
      <c r="E276" s="214"/>
      <c r="F276" s="214"/>
      <c r="G276" s="214"/>
      <c r="H276" s="214"/>
      <c r="I276" s="214"/>
      <c r="J276" s="214"/>
      <c r="K276" s="214"/>
      <c r="L276" s="214"/>
      <c r="M276" s="214"/>
      <c r="N276" s="214"/>
      <c r="O276" s="214"/>
      <c r="P276" s="214"/>
      <c r="Q276" s="214"/>
      <c r="R276" s="214"/>
      <c r="S276" s="214"/>
      <c r="T276" s="214"/>
      <c r="U276" s="214"/>
      <c r="V276" s="214"/>
      <c r="W276" s="214"/>
      <c r="X276" s="214"/>
      <c r="Y276" s="214"/>
      <c r="Z276" s="214"/>
      <c r="AA276" s="214"/>
      <c r="AB276" s="214"/>
      <c r="AC276" s="214"/>
      <c r="AD276" s="214"/>
      <c r="AE276" s="214"/>
      <c r="AF276" s="214"/>
      <c r="AG276" s="214"/>
    </row>
    <row r="277" ht="12.75" customHeight="1">
      <c r="A277" s="214"/>
      <c r="B277" s="214"/>
      <c r="C277" s="214"/>
      <c r="D277" s="214"/>
      <c r="E277" s="214"/>
      <c r="F277" s="214"/>
      <c r="G277" s="214"/>
      <c r="H277" s="214"/>
      <c r="I277" s="214"/>
      <c r="J277" s="214"/>
      <c r="K277" s="214"/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  <c r="W277" s="214"/>
      <c r="X277" s="214"/>
      <c r="Y277" s="214"/>
      <c r="Z277" s="214"/>
      <c r="AA277" s="214"/>
      <c r="AB277" s="214"/>
      <c r="AC277" s="214"/>
      <c r="AD277" s="214"/>
      <c r="AE277" s="214"/>
      <c r="AF277" s="214"/>
      <c r="AG277" s="214"/>
    </row>
    <row r="278" ht="12.75" customHeight="1">
      <c r="A278" s="214"/>
      <c r="B278" s="214"/>
      <c r="C278" s="214"/>
      <c r="D278" s="214"/>
      <c r="E278" s="214"/>
      <c r="F278" s="214"/>
      <c r="G278" s="214"/>
      <c r="H278" s="214"/>
      <c r="I278" s="214"/>
      <c r="J278" s="214"/>
      <c r="K278" s="214"/>
      <c r="L278" s="214"/>
      <c r="M278" s="214"/>
      <c r="N278" s="214"/>
      <c r="O278" s="214"/>
      <c r="P278" s="214"/>
      <c r="Q278" s="214"/>
      <c r="R278" s="214"/>
      <c r="S278" s="214"/>
      <c r="T278" s="214"/>
      <c r="U278" s="214"/>
      <c r="V278" s="214"/>
      <c r="W278" s="214"/>
      <c r="X278" s="214"/>
      <c r="Y278" s="214"/>
      <c r="Z278" s="214"/>
      <c r="AA278" s="214"/>
      <c r="AB278" s="214"/>
      <c r="AC278" s="214"/>
      <c r="AD278" s="214"/>
      <c r="AE278" s="214"/>
      <c r="AF278" s="214"/>
      <c r="AG278" s="214"/>
    </row>
    <row r="279" ht="12.75" customHeight="1">
      <c r="A279" s="214"/>
      <c r="B279" s="214"/>
      <c r="C279" s="214"/>
      <c r="D279" s="214"/>
      <c r="E279" s="214"/>
      <c r="F279" s="214"/>
      <c r="G279" s="214"/>
      <c r="H279" s="214"/>
      <c r="I279" s="214"/>
      <c r="J279" s="214"/>
      <c r="K279" s="214"/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  <c r="W279" s="214"/>
      <c r="X279" s="214"/>
      <c r="Y279" s="214"/>
      <c r="Z279" s="214"/>
      <c r="AA279" s="214"/>
      <c r="AB279" s="214"/>
      <c r="AC279" s="214"/>
      <c r="AD279" s="214"/>
      <c r="AE279" s="214"/>
      <c r="AF279" s="214"/>
      <c r="AG279" s="214"/>
    </row>
    <row r="280" ht="12.75" customHeight="1">
      <c r="A280" s="214"/>
      <c r="B280" s="214"/>
      <c r="C280" s="214"/>
      <c r="D280" s="214"/>
      <c r="E280" s="214"/>
      <c r="F280" s="214"/>
      <c r="G280" s="214"/>
      <c r="H280" s="214"/>
      <c r="I280" s="214"/>
      <c r="J280" s="214"/>
      <c r="K280" s="214"/>
      <c r="L280" s="214"/>
      <c r="M280" s="214"/>
      <c r="N280" s="214"/>
      <c r="O280" s="214"/>
      <c r="P280" s="214"/>
      <c r="Q280" s="214"/>
      <c r="R280" s="214"/>
      <c r="S280" s="214"/>
      <c r="T280" s="214"/>
      <c r="U280" s="214"/>
      <c r="V280" s="214"/>
      <c r="W280" s="214"/>
      <c r="X280" s="214"/>
      <c r="Y280" s="214"/>
      <c r="Z280" s="214"/>
      <c r="AA280" s="214"/>
      <c r="AB280" s="214"/>
      <c r="AC280" s="214"/>
      <c r="AD280" s="214"/>
      <c r="AE280" s="214"/>
      <c r="AF280" s="214"/>
      <c r="AG280" s="214"/>
    </row>
    <row r="281" ht="12.75" customHeight="1">
      <c r="A281" s="214"/>
      <c r="B281" s="214"/>
      <c r="C281" s="214"/>
      <c r="D281" s="214"/>
      <c r="E281" s="214"/>
      <c r="F281" s="214"/>
      <c r="G281" s="214"/>
      <c r="H281" s="214"/>
      <c r="I281" s="214"/>
      <c r="J281" s="214"/>
      <c r="K281" s="214"/>
      <c r="L281" s="214"/>
      <c r="M281" s="214"/>
      <c r="N281" s="214"/>
      <c r="O281" s="214"/>
      <c r="P281" s="214"/>
      <c r="Q281" s="214"/>
      <c r="R281" s="214"/>
      <c r="S281" s="214"/>
      <c r="T281" s="214"/>
      <c r="U281" s="214"/>
      <c r="V281" s="214"/>
      <c r="W281" s="214"/>
      <c r="X281" s="214"/>
      <c r="Y281" s="214"/>
      <c r="Z281" s="214"/>
      <c r="AA281" s="214"/>
      <c r="AB281" s="214"/>
      <c r="AC281" s="214"/>
      <c r="AD281" s="214"/>
      <c r="AE281" s="214"/>
      <c r="AF281" s="214"/>
      <c r="AG281" s="214"/>
    </row>
    <row r="282" ht="12.75" customHeight="1">
      <c r="A282" s="214"/>
      <c r="B282" s="214"/>
      <c r="C282" s="214"/>
      <c r="D282" s="214"/>
      <c r="E282" s="214"/>
      <c r="F282" s="214"/>
      <c r="G282" s="214"/>
      <c r="H282" s="214"/>
      <c r="I282" s="214"/>
      <c r="J282" s="214"/>
      <c r="K282" s="214"/>
      <c r="L282" s="214"/>
      <c r="M282" s="214"/>
      <c r="N282" s="214"/>
      <c r="O282" s="214"/>
      <c r="P282" s="214"/>
      <c r="Q282" s="214"/>
      <c r="R282" s="214"/>
      <c r="S282" s="214"/>
      <c r="T282" s="214"/>
      <c r="U282" s="214"/>
      <c r="V282" s="214"/>
      <c r="W282" s="214"/>
      <c r="X282" s="214"/>
      <c r="Y282" s="214"/>
      <c r="Z282" s="214"/>
      <c r="AA282" s="214"/>
      <c r="AB282" s="214"/>
      <c r="AC282" s="214"/>
      <c r="AD282" s="214"/>
      <c r="AE282" s="214"/>
      <c r="AF282" s="214"/>
      <c r="AG282" s="214"/>
    </row>
    <row r="283" ht="12.75" customHeight="1">
      <c r="A283" s="214"/>
      <c r="B283" s="214"/>
      <c r="C283" s="214"/>
      <c r="D283" s="214"/>
      <c r="E283" s="214"/>
      <c r="F283" s="214"/>
      <c r="G283" s="214"/>
      <c r="H283" s="214"/>
      <c r="I283" s="214"/>
      <c r="J283" s="214"/>
      <c r="K283" s="214"/>
      <c r="L283" s="214"/>
      <c r="M283" s="214"/>
      <c r="N283" s="214"/>
      <c r="O283" s="214"/>
      <c r="P283" s="214"/>
      <c r="Q283" s="214"/>
      <c r="R283" s="214"/>
      <c r="S283" s="214"/>
      <c r="T283" s="214"/>
      <c r="U283" s="214"/>
      <c r="V283" s="214"/>
      <c r="W283" s="214"/>
      <c r="X283" s="214"/>
      <c r="Y283" s="214"/>
      <c r="Z283" s="214"/>
      <c r="AA283" s="214"/>
      <c r="AB283" s="214"/>
      <c r="AC283" s="214"/>
      <c r="AD283" s="214"/>
      <c r="AE283" s="214"/>
      <c r="AF283" s="214"/>
      <c r="AG283" s="214"/>
    </row>
    <row r="284" ht="12.75" customHeight="1">
      <c r="A284" s="214"/>
      <c r="B284" s="214"/>
      <c r="C284" s="214"/>
      <c r="D284" s="214"/>
      <c r="E284" s="214"/>
      <c r="F284" s="214"/>
      <c r="G284" s="214"/>
      <c r="H284" s="214"/>
      <c r="I284" s="214"/>
      <c r="J284" s="214"/>
      <c r="K284" s="214"/>
      <c r="L284" s="214"/>
      <c r="M284" s="214"/>
      <c r="N284" s="214"/>
      <c r="O284" s="214"/>
      <c r="P284" s="214"/>
      <c r="Q284" s="214"/>
      <c r="R284" s="214"/>
      <c r="S284" s="214"/>
      <c r="T284" s="214"/>
      <c r="U284" s="214"/>
      <c r="V284" s="214"/>
      <c r="W284" s="214"/>
      <c r="X284" s="214"/>
      <c r="Y284" s="214"/>
      <c r="Z284" s="214"/>
      <c r="AA284" s="214"/>
      <c r="AB284" s="214"/>
      <c r="AC284" s="214"/>
      <c r="AD284" s="214"/>
      <c r="AE284" s="214"/>
      <c r="AF284" s="214"/>
      <c r="AG284" s="214"/>
    </row>
    <row r="285" ht="12.75" customHeight="1">
      <c r="A285" s="214"/>
      <c r="B285" s="214"/>
      <c r="C285" s="214"/>
      <c r="D285" s="214"/>
      <c r="E285" s="214"/>
      <c r="F285" s="214"/>
      <c r="G285" s="214"/>
      <c r="H285" s="214"/>
      <c r="I285" s="214"/>
      <c r="J285" s="214"/>
      <c r="K285" s="214"/>
      <c r="L285" s="214"/>
      <c r="M285" s="214"/>
      <c r="N285" s="214"/>
      <c r="O285" s="214"/>
      <c r="P285" s="214"/>
      <c r="Q285" s="214"/>
      <c r="R285" s="214"/>
      <c r="S285" s="214"/>
      <c r="T285" s="214"/>
      <c r="U285" s="214"/>
      <c r="V285" s="214"/>
      <c r="W285" s="214"/>
      <c r="X285" s="214"/>
      <c r="Y285" s="214"/>
      <c r="Z285" s="214"/>
      <c r="AA285" s="214"/>
      <c r="AB285" s="214"/>
      <c r="AC285" s="214"/>
      <c r="AD285" s="214"/>
      <c r="AE285" s="214"/>
      <c r="AF285" s="214"/>
      <c r="AG285" s="214"/>
    </row>
    <row r="286" ht="12.75" customHeight="1">
      <c r="A286" s="214"/>
      <c r="B286" s="214"/>
      <c r="C286" s="214"/>
      <c r="D286" s="214"/>
      <c r="E286" s="214"/>
      <c r="F286" s="214"/>
      <c r="G286" s="214"/>
      <c r="H286" s="214"/>
      <c r="I286" s="214"/>
      <c r="J286" s="214"/>
      <c r="K286" s="214"/>
      <c r="L286" s="214"/>
      <c r="M286" s="214"/>
      <c r="N286" s="214"/>
      <c r="O286" s="214"/>
      <c r="P286" s="214"/>
      <c r="Q286" s="214"/>
      <c r="R286" s="214"/>
      <c r="S286" s="214"/>
      <c r="T286" s="214"/>
      <c r="U286" s="214"/>
      <c r="V286" s="214"/>
      <c r="W286" s="214"/>
      <c r="X286" s="214"/>
      <c r="Y286" s="214"/>
      <c r="Z286" s="214"/>
      <c r="AA286" s="214"/>
      <c r="AB286" s="214"/>
      <c r="AC286" s="214"/>
      <c r="AD286" s="214"/>
      <c r="AE286" s="214"/>
      <c r="AF286" s="214"/>
      <c r="AG286" s="214"/>
    </row>
    <row r="287" ht="12.75" customHeight="1">
      <c r="A287" s="214"/>
      <c r="B287" s="214"/>
      <c r="C287" s="214"/>
      <c r="D287" s="214"/>
      <c r="E287" s="214"/>
      <c r="F287" s="214"/>
      <c r="G287" s="214"/>
      <c r="H287" s="214"/>
      <c r="I287" s="214"/>
      <c r="J287" s="214"/>
      <c r="K287" s="214"/>
      <c r="L287" s="214"/>
      <c r="M287" s="214"/>
      <c r="N287" s="214"/>
      <c r="O287" s="214"/>
      <c r="P287" s="214"/>
      <c r="Q287" s="214"/>
      <c r="R287" s="214"/>
      <c r="S287" s="214"/>
      <c r="T287" s="214"/>
      <c r="U287" s="214"/>
      <c r="V287" s="214"/>
      <c r="W287" s="214"/>
      <c r="X287" s="214"/>
      <c r="Y287" s="214"/>
      <c r="Z287" s="214"/>
      <c r="AA287" s="214"/>
      <c r="AB287" s="214"/>
      <c r="AC287" s="214"/>
      <c r="AD287" s="214"/>
      <c r="AE287" s="214"/>
      <c r="AF287" s="214"/>
      <c r="AG287" s="214"/>
    </row>
    <row r="288" ht="12.75" customHeight="1">
      <c r="A288" s="214"/>
      <c r="B288" s="214"/>
      <c r="C288" s="214"/>
      <c r="D288" s="214"/>
      <c r="E288" s="214"/>
      <c r="F288" s="214"/>
      <c r="G288" s="214"/>
      <c r="H288" s="214"/>
      <c r="I288" s="214"/>
      <c r="J288" s="214"/>
      <c r="K288" s="214"/>
      <c r="L288" s="214"/>
      <c r="M288" s="214"/>
      <c r="N288" s="214"/>
      <c r="O288" s="214"/>
      <c r="P288" s="214"/>
      <c r="Q288" s="214"/>
      <c r="R288" s="214"/>
      <c r="S288" s="214"/>
      <c r="T288" s="214"/>
      <c r="U288" s="214"/>
      <c r="V288" s="214"/>
      <c r="W288" s="214"/>
      <c r="X288" s="214"/>
      <c r="Y288" s="214"/>
      <c r="Z288" s="214"/>
      <c r="AA288" s="214"/>
      <c r="AB288" s="214"/>
      <c r="AC288" s="214"/>
      <c r="AD288" s="214"/>
      <c r="AE288" s="214"/>
      <c r="AF288" s="214"/>
      <c r="AG288" s="214"/>
    </row>
    <row r="289" ht="12.75" customHeight="1">
      <c r="A289" s="214"/>
      <c r="B289" s="214"/>
      <c r="C289" s="214"/>
      <c r="D289" s="214"/>
      <c r="E289" s="214"/>
      <c r="F289" s="214"/>
      <c r="G289" s="214"/>
      <c r="H289" s="214"/>
      <c r="I289" s="214"/>
      <c r="J289" s="214"/>
      <c r="K289" s="214"/>
      <c r="L289" s="214"/>
      <c r="M289" s="214"/>
      <c r="N289" s="214"/>
      <c r="O289" s="214"/>
      <c r="P289" s="214"/>
      <c r="Q289" s="214"/>
      <c r="R289" s="214"/>
      <c r="S289" s="214"/>
      <c r="T289" s="214"/>
      <c r="U289" s="214"/>
      <c r="V289" s="214"/>
      <c r="W289" s="214"/>
      <c r="X289" s="214"/>
      <c r="Y289" s="214"/>
      <c r="Z289" s="214"/>
      <c r="AA289" s="214"/>
      <c r="AB289" s="214"/>
      <c r="AC289" s="214"/>
      <c r="AD289" s="214"/>
      <c r="AE289" s="214"/>
      <c r="AF289" s="214"/>
      <c r="AG289" s="214"/>
    </row>
    <row r="290" ht="12.75" customHeight="1">
      <c r="A290" s="214"/>
      <c r="B290" s="214"/>
      <c r="C290" s="214"/>
      <c r="D290" s="214"/>
      <c r="E290" s="214"/>
      <c r="F290" s="214"/>
      <c r="G290" s="214"/>
      <c r="H290" s="214"/>
      <c r="I290" s="214"/>
      <c r="J290" s="214"/>
      <c r="K290" s="214"/>
      <c r="L290" s="214"/>
      <c r="M290" s="214"/>
      <c r="N290" s="214"/>
      <c r="O290" s="214"/>
      <c r="P290" s="214"/>
      <c r="Q290" s="214"/>
      <c r="R290" s="214"/>
      <c r="S290" s="214"/>
      <c r="T290" s="214"/>
      <c r="U290" s="214"/>
      <c r="V290" s="214"/>
      <c r="W290" s="214"/>
      <c r="X290" s="214"/>
      <c r="Y290" s="214"/>
      <c r="Z290" s="214"/>
      <c r="AA290" s="214"/>
      <c r="AB290" s="214"/>
      <c r="AC290" s="214"/>
      <c r="AD290" s="214"/>
      <c r="AE290" s="214"/>
      <c r="AF290" s="214"/>
      <c r="AG290" s="214"/>
    </row>
    <row r="291" ht="12.75" customHeight="1">
      <c r="A291" s="214"/>
      <c r="B291" s="214"/>
      <c r="C291" s="214"/>
      <c r="D291" s="214"/>
      <c r="E291" s="214"/>
      <c r="F291" s="214"/>
      <c r="G291" s="214"/>
      <c r="H291" s="214"/>
      <c r="I291" s="214"/>
      <c r="J291" s="214"/>
      <c r="K291" s="214"/>
      <c r="L291" s="214"/>
      <c r="M291" s="214"/>
      <c r="N291" s="214"/>
      <c r="O291" s="214"/>
      <c r="P291" s="214"/>
      <c r="Q291" s="214"/>
      <c r="R291" s="214"/>
      <c r="S291" s="214"/>
      <c r="T291" s="214"/>
      <c r="U291" s="214"/>
      <c r="V291" s="214"/>
      <c r="W291" s="214"/>
      <c r="X291" s="214"/>
      <c r="Y291" s="214"/>
      <c r="Z291" s="214"/>
      <c r="AA291" s="214"/>
      <c r="AB291" s="214"/>
      <c r="AC291" s="214"/>
      <c r="AD291" s="214"/>
      <c r="AE291" s="214"/>
      <c r="AF291" s="214"/>
      <c r="AG291" s="214"/>
    </row>
    <row r="292" ht="12.75" customHeight="1">
      <c r="A292" s="214"/>
      <c r="B292" s="214"/>
      <c r="C292" s="214"/>
      <c r="D292" s="214"/>
      <c r="E292" s="214"/>
      <c r="F292" s="214"/>
      <c r="G292" s="214"/>
      <c r="H292" s="214"/>
      <c r="I292" s="214"/>
      <c r="J292" s="214"/>
      <c r="K292" s="214"/>
      <c r="L292" s="214"/>
      <c r="M292" s="214"/>
      <c r="N292" s="214"/>
      <c r="O292" s="214"/>
      <c r="P292" s="214"/>
      <c r="Q292" s="214"/>
      <c r="R292" s="214"/>
      <c r="S292" s="214"/>
      <c r="T292" s="214"/>
      <c r="U292" s="214"/>
      <c r="V292" s="214"/>
      <c r="W292" s="214"/>
      <c r="X292" s="214"/>
      <c r="Y292" s="214"/>
      <c r="Z292" s="214"/>
      <c r="AA292" s="214"/>
      <c r="AB292" s="214"/>
      <c r="AC292" s="214"/>
      <c r="AD292" s="214"/>
      <c r="AE292" s="214"/>
      <c r="AF292" s="214"/>
      <c r="AG292" s="214"/>
    </row>
    <row r="293" ht="12.75" customHeight="1">
      <c r="A293" s="214"/>
      <c r="B293" s="214"/>
      <c r="C293" s="214"/>
      <c r="D293" s="214"/>
      <c r="E293" s="214"/>
      <c r="F293" s="214"/>
      <c r="G293" s="214"/>
      <c r="H293" s="214"/>
      <c r="I293" s="214"/>
      <c r="J293" s="214"/>
      <c r="K293" s="214"/>
      <c r="L293" s="214"/>
      <c r="M293" s="214"/>
      <c r="N293" s="214"/>
      <c r="O293" s="214"/>
      <c r="P293" s="214"/>
      <c r="Q293" s="214"/>
      <c r="R293" s="214"/>
      <c r="S293" s="214"/>
      <c r="T293" s="214"/>
      <c r="U293" s="214"/>
      <c r="V293" s="214"/>
      <c r="W293" s="214"/>
      <c r="X293" s="214"/>
      <c r="Y293" s="214"/>
      <c r="Z293" s="214"/>
      <c r="AA293" s="214"/>
      <c r="AB293" s="214"/>
      <c r="AC293" s="214"/>
      <c r="AD293" s="214"/>
      <c r="AE293" s="214"/>
      <c r="AF293" s="214"/>
      <c r="AG293" s="214"/>
    </row>
    <row r="294" ht="12.75" customHeight="1">
      <c r="A294" s="214"/>
      <c r="B294" s="214"/>
      <c r="C294" s="214"/>
      <c r="D294" s="214"/>
      <c r="E294" s="214"/>
      <c r="F294" s="214"/>
      <c r="G294" s="214"/>
      <c r="H294" s="214"/>
      <c r="I294" s="214"/>
      <c r="J294" s="214"/>
      <c r="K294" s="214"/>
      <c r="L294" s="214"/>
      <c r="M294" s="214"/>
      <c r="N294" s="214"/>
      <c r="O294" s="214"/>
      <c r="P294" s="214"/>
      <c r="Q294" s="214"/>
      <c r="R294" s="214"/>
      <c r="S294" s="214"/>
      <c r="T294" s="214"/>
      <c r="U294" s="214"/>
      <c r="V294" s="214"/>
      <c r="W294" s="214"/>
      <c r="X294" s="214"/>
      <c r="Y294" s="214"/>
      <c r="Z294" s="214"/>
      <c r="AA294" s="214"/>
      <c r="AB294" s="214"/>
      <c r="AC294" s="214"/>
      <c r="AD294" s="214"/>
      <c r="AE294" s="214"/>
      <c r="AF294" s="214"/>
      <c r="AG294" s="214"/>
    </row>
    <row r="295" ht="12.75" customHeight="1">
      <c r="A295" s="214"/>
      <c r="B295" s="214"/>
      <c r="C295" s="214"/>
      <c r="D295" s="214"/>
      <c r="E295" s="214"/>
      <c r="F295" s="214"/>
      <c r="G295" s="214"/>
      <c r="H295" s="214"/>
      <c r="I295" s="214"/>
      <c r="J295" s="214"/>
      <c r="K295" s="214"/>
      <c r="L295" s="214"/>
      <c r="M295" s="214"/>
      <c r="N295" s="214"/>
      <c r="O295" s="214"/>
      <c r="P295" s="214"/>
      <c r="Q295" s="214"/>
      <c r="R295" s="214"/>
      <c r="S295" s="214"/>
      <c r="T295" s="214"/>
      <c r="U295" s="214"/>
      <c r="V295" s="214"/>
      <c r="W295" s="214"/>
      <c r="X295" s="214"/>
      <c r="Y295" s="214"/>
      <c r="Z295" s="214"/>
      <c r="AA295" s="214"/>
      <c r="AB295" s="214"/>
      <c r="AC295" s="214"/>
      <c r="AD295" s="214"/>
      <c r="AE295" s="214"/>
      <c r="AF295" s="214"/>
      <c r="AG295" s="214"/>
    </row>
    <row r="296" ht="12.75" customHeight="1">
      <c r="A296" s="214"/>
      <c r="B296" s="214"/>
      <c r="C296" s="214"/>
      <c r="D296" s="214"/>
      <c r="E296" s="214"/>
      <c r="F296" s="214"/>
      <c r="G296" s="214"/>
      <c r="H296" s="214"/>
      <c r="I296" s="214"/>
      <c r="J296" s="214"/>
      <c r="K296" s="214"/>
      <c r="L296" s="214"/>
      <c r="M296" s="214"/>
      <c r="N296" s="214"/>
      <c r="O296" s="214"/>
      <c r="P296" s="214"/>
      <c r="Q296" s="214"/>
      <c r="R296" s="214"/>
      <c r="S296" s="214"/>
      <c r="T296" s="214"/>
      <c r="U296" s="214"/>
      <c r="V296" s="214"/>
      <c r="W296" s="214"/>
      <c r="X296" s="214"/>
      <c r="Y296" s="214"/>
      <c r="Z296" s="214"/>
      <c r="AA296" s="214"/>
      <c r="AB296" s="214"/>
      <c r="AC296" s="214"/>
      <c r="AD296" s="214"/>
      <c r="AE296" s="214"/>
      <c r="AF296" s="214"/>
      <c r="AG296" s="214"/>
    </row>
    <row r="297" ht="12.75" customHeight="1">
      <c r="A297" s="214"/>
      <c r="B297" s="214"/>
      <c r="C297" s="214"/>
      <c r="D297" s="214"/>
      <c r="E297" s="214"/>
      <c r="F297" s="214"/>
      <c r="G297" s="214"/>
      <c r="H297" s="214"/>
      <c r="I297" s="214"/>
      <c r="J297" s="214"/>
      <c r="K297" s="214"/>
      <c r="L297" s="214"/>
      <c r="M297" s="214"/>
      <c r="N297" s="214"/>
      <c r="O297" s="214"/>
      <c r="P297" s="214"/>
      <c r="Q297" s="214"/>
      <c r="R297" s="214"/>
      <c r="S297" s="214"/>
      <c r="T297" s="214"/>
      <c r="U297" s="214"/>
      <c r="V297" s="214"/>
      <c r="W297" s="214"/>
      <c r="X297" s="214"/>
      <c r="Y297" s="214"/>
      <c r="Z297" s="214"/>
      <c r="AA297" s="214"/>
      <c r="AB297" s="214"/>
      <c r="AC297" s="214"/>
      <c r="AD297" s="214"/>
      <c r="AE297" s="214"/>
      <c r="AF297" s="214"/>
      <c r="AG297" s="214"/>
    </row>
    <row r="298" ht="12.75" customHeight="1">
      <c r="A298" s="214"/>
      <c r="B298" s="214"/>
      <c r="C298" s="214"/>
      <c r="D298" s="214"/>
      <c r="E298" s="214"/>
      <c r="F298" s="214"/>
      <c r="G298" s="214"/>
      <c r="H298" s="214"/>
      <c r="I298" s="214"/>
      <c r="J298" s="214"/>
      <c r="K298" s="214"/>
      <c r="L298" s="214"/>
      <c r="M298" s="214"/>
      <c r="N298" s="214"/>
      <c r="O298" s="214"/>
      <c r="P298" s="214"/>
      <c r="Q298" s="214"/>
      <c r="R298" s="214"/>
      <c r="S298" s="214"/>
      <c r="T298" s="214"/>
      <c r="U298" s="214"/>
      <c r="V298" s="214"/>
      <c r="W298" s="214"/>
      <c r="X298" s="214"/>
      <c r="Y298" s="214"/>
      <c r="Z298" s="214"/>
      <c r="AA298" s="214"/>
      <c r="AB298" s="214"/>
      <c r="AC298" s="214"/>
      <c r="AD298" s="214"/>
      <c r="AE298" s="214"/>
      <c r="AF298" s="214"/>
      <c r="AG298" s="214"/>
    </row>
    <row r="299" ht="12.75" customHeight="1">
      <c r="A299" s="214"/>
      <c r="B299" s="214"/>
      <c r="C299" s="214"/>
      <c r="D299" s="214"/>
      <c r="E299" s="214"/>
      <c r="F299" s="214"/>
      <c r="G299" s="214"/>
      <c r="H299" s="214"/>
      <c r="I299" s="214"/>
      <c r="J299" s="214"/>
      <c r="K299" s="214"/>
      <c r="L299" s="214"/>
      <c r="M299" s="214"/>
      <c r="N299" s="214"/>
      <c r="O299" s="214"/>
      <c r="P299" s="214"/>
      <c r="Q299" s="214"/>
      <c r="R299" s="214"/>
      <c r="S299" s="214"/>
      <c r="T299" s="214"/>
      <c r="U299" s="214"/>
      <c r="V299" s="214"/>
      <c r="W299" s="214"/>
      <c r="X299" s="214"/>
      <c r="Y299" s="214"/>
      <c r="Z299" s="214"/>
      <c r="AA299" s="214"/>
      <c r="AB299" s="214"/>
      <c r="AC299" s="214"/>
      <c r="AD299" s="214"/>
      <c r="AE299" s="214"/>
      <c r="AF299" s="214"/>
      <c r="AG299" s="214"/>
    </row>
    <row r="300" ht="12.75" customHeight="1">
      <c r="A300" s="214"/>
      <c r="B300" s="214"/>
      <c r="C300" s="214"/>
      <c r="D300" s="214"/>
      <c r="E300" s="214"/>
      <c r="F300" s="214"/>
      <c r="G300" s="214"/>
      <c r="H300" s="214"/>
      <c r="I300" s="214"/>
      <c r="J300" s="214"/>
      <c r="K300" s="214"/>
      <c r="L300" s="214"/>
      <c r="M300" s="214"/>
      <c r="N300" s="214"/>
      <c r="O300" s="214"/>
      <c r="P300" s="214"/>
      <c r="Q300" s="214"/>
      <c r="R300" s="214"/>
      <c r="S300" s="214"/>
      <c r="T300" s="214"/>
      <c r="U300" s="214"/>
      <c r="V300" s="214"/>
      <c r="W300" s="214"/>
      <c r="X300" s="214"/>
      <c r="Y300" s="214"/>
      <c r="Z300" s="214"/>
      <c r="AA300" s="214"/>
      <c r="AB300" s="214"/>
      <c r="AC300" s="214"/>
      <c r="AD300" s="214"/>
      <c r="AE300" s="214"/>
      <c r="AF300" s="214"/>
      <c r="AG300" s="214"/>
    </row>
    <row r="301" ht="12.75" customHeight="1">
      <c r="A301" s="214"/>
      <c r="B301" s="214"/>
      <c r="C301" s="214"/>
      <c r="D301" s="214"/>
      <c r="E301" s="214"/>
      <c r="F301" s="214"/>
      <c r="G301" s="214"/>
      <c r="H301" s="214"/>
      <c r="I301" s="214"/>
      <c r="J301" s="214"/>
      <c r="K301" s="214"/>
      <c r="L301" s="214"/>
      <c r="M301" s="214"/>
      <c r="N301" s="214"/>
      <c r="O301" s="214"/>
      <c r="P301" s="214"/>
      <c r="Q301" s="214"/>
      <c r="R301" s="214"/>
      <c r="S301" s="214"/>
      <c r="T301" s="214"/>
      <c r="U301" s="214"/>
      <c r="V301" s="214"/>
      <c r="W301" s="214"/>
      <c r="X301" s="214"/>
      <c r="Y301" s="214"/>
      <c r="Z301" s="214"/>
      <c r="AA301" s="214"/>
      <c r="AB301" s="214"/>
      <c r="AC301" s="214"/>
      <c r="AD301" s="214"/>
      <c r="AE301" s="214"/>
      <c r="AF301" s="214"/>
      <c r="AG301" s="214"/>
    </row>
    <row r="302" ht="12.75" customHeight="1">
      <c r="A302" s="214"/>
      <c r="B302" s="214"/>
      <c r="C302" s="214"/>
      <c r="D302" s="214"/>
      <c r="E302" s="214"/>
      <c r="F302" s="214"/>
      <c r="G302" s="214"/>
      <c r="H302" s="214"/>
      <c r="I302" s="214"/>
      <c r="J302" s="214"/>
      <c r="K302" s="214"/>
      <c r="L302" s="214"/>
      <c r="M302" s="214"/>
      <c r="N302" s="214"/>
      <c r="O302" s="214"/>
      <c r="P302" s="214"/>
      <c r="Q302" s="214"/>
      <c r="R302" s="214"/>
      <c r="S302" s="214"/>
      <c r="T302" s="214"/>
      <c r="U302" s="214"/>
      <c r="V302" s="214"/>
      <c r="W302" s="214"/>
      <c r="X302" s="214"/>
      <c r="Y302" s="214"/>
      <c r="Z302" s="214"/>
      <c r="AA302" s="214"/>
      <c r="AB302" s="214"/>
      <c r="AC302" s="214"/>
      <c r="AD302" s="214"/>
      <c r="AE302" s="214"/>
      <c r="AF302" s="214"/>
      <c r="AG302" s="214"/>
    </row>
    <row r="303" ht="12.75" customHeight="1">
      <c r="A303" s="214"/>
      <c r="B303" s="214"/>
      <c r="C303" s="214"/>
      <c r="D303" s="214"/>
      <c r="E303" s="214"/>
      <c r="F303" s="214"/>
      <c r="G303" s="214"/>
      <c r="H303" s="214"/>
      <c r="I303" s="214"/>
      <c r="J303" s="214"/>
      <c r="K303" s="214"/>
      <c r="L303" s="214"/>
      <c r="M303" s="214"/>
      <c r="N303" s="214"/>
      <c r="O303" s="214"/>
      <c r="P303" s="214"/>
      <c r="Q303" s="214"/>
      <c r="R303" s="214"/>
      <c r="S303" s="214"/>
      <c r="T303" s="214"/>
      <c r="U303" s="214"/>
      <c r="V303" s="214"/>
      <c r="W303" s="214"/>
      <c r="X303" s="214"/>
      <c r="Y303" s="214"/>
      <c r="Z303" s="214"/>
      <c r="AA303" s="214"/>
      <c r="AB303" s="214"/>
      <c r="AC303" s="214"/>
      <c r="AD303" s="214"/>
      <c r="AE303" s="214"/>
      <c r="AF303" s="214"/>
      <c r="AG303" s="214"/>
    </row>
    <row r="304" ht="12.75" customHeight="1">
      <c r="A304" s="214"/>
      <c r="B304" s="214"/>
      <c r="C304" s="214"/>
      <c r="D304" s="214"/>
      <c r="E304" s="214"/>
      <c r="F304" s="214"/>
      <c r="G304" s="214"/>
      <c r="H304" s="214"/>
      <c r="I304" s="214"/>
      <c r="J304" s="214"/>
      <c r="K304" s="214"/>
      <c r="L304" s="214"/>
      <c r="M304" s="214"/>
      <c r="N304" s="214"/>
      <c r="O304" s="214"/>
      <c r="P304" s="214"/>
      <c r="Q304" s="214"/>
      <c r="R304" s="214"/>
      <c r="S304" s="214"/>
      <c r="T304" s="214"/>
      <c r="U304" s="214"/>
      <c r="V304" s="214"/>
      <c r="W304" s="214"/>
      <c r="X304" s="214"/>
      <c r="Y304" s="214"/>
      <c r="Z304" s="214"/>
      <c r="AA304" s="214"/>
      <c r="AB304" s="214"/>
      <c r="AC304" s="214"/>
      <c r="AD304" s="214"/>
      <c r="AE304" s="214"/>
      <c r="AF304" s="214"/>
      <c r="AG304" s="214"/>
    </row>
    <row r="305" ht="12.75" customHeight="1">
      <c r="A305" s="214"/>
      <c r="B305" s="214"/>
      <c r="C305" s="214"/>
      <c r="D305" s="214"/>
      <c r="E305" s="214"/>
      <c r="F305" s="214"/>
      <c r="G305" s="214"/>
      <c r="H305" s="214"/>
      <c r="I305" s="214"/>
      <c r="J305" s="214"/>
      <c r="K305" s="214"/>
      <c r="L305" s="214"/>
      <c r="M305" s="214"/>
      <c r="N305" s="214"/>
      <c r="O305" s="214"/>
      <c r="P305" s="214"/>
      <c r="Q305" s="214"/>
      <c r="R305" s="214"/>
      <c r="S305" s="214"/>
      <c r="T305" s="214"/>
      <c r="U305" s="214"/>
      <c r="V305" s="214"/>
      <c r="W305" s="214"/>
      <c r="X305" s="214"/>
      <c r="Y305" s="214"/>
      <c r="Z305" s="214"/>
      <c r="AA305" s="214"/>
      <c r="AB305" s="214"/>
      <c r="AC305" s="214"/>
      <c r="AD305" s="214"/>
      <c r="AE305" s="214"/>
      <c r="AF305" s="214"/>
      <c r="AG305" s="214"/>
    </row>
    <row r="306" ht="12.75" customHeight="1">
      <c r="A306" s="214"/>
      <c r="B306" s="214"/>
      <c r="C306" s="214"/>
      <c r="D306" s="214"/>
      <c r="E306" s="214"/>
      <c r="F306" s="214"/>
      <c r="G306" s="214"/>
      <c r="H306" s="214"/>
      <c r="I306" s="214"/>
      <c r="J306" s="214"/>
      <c r="K306" s="214"/>
      <c r="L306" s="214"/>
      <c r="M306" s="214"/>
      <c r="N306" s="214"/>
      <c r="O306" s="214"/>
      <c r="P306" s="214"/>
      <c r="Q306" s="214"/>
      <c r="R306" s="214"/>
      <c r="S306" s="214"/>
      <c r="T306" s="214"/>
      <c r="U306" s="214"/>
      <c r="V306" s="214"/>
      <c r="W306" s="214"/>
      <c r="X306" s="214"/>
      <c r="Y306" s="214"/>
      <c r="Z306" s="214"/>
      <c r="AA306" s="214"/>
      <c r="AB306" s="214"/>
      <c r="AC306" s="214"/>
      <c r="AD306" s="214"/>
      <c r="AE306" s="214"/>
      <c r="AF306" s="214"/>
      <c r="AG306" s="214"/>
    </row>
    <row r="307" ht="12.75" customHeight="1">
      <c r="A307" s="214"/>
      <c r="B307" s="214"/>
      <c r="C307" s="214"/>
      <c r="D307" s="214"/>
      <c r="E307" s="214"/>
      <c r="F307" s="214"/>
      <c r="G307" s="214"/>
      <c r="H307" s="214"/>
      <c r="I307" s="214"/>
      <c r="J307" s="214"/>
      <c r="K307" s="214"/>
      <c r="L307" s="214"/>
      <c r="M307" s="214"/>
      <c r="N307" s="214"/>
      <c r="O307" s="214"/>
      <c r="P307" s="214"/>
      <c r="Q307" s="214"/>
      <c r="R307" s="214"/>
      <c r="S307" s="214"/>
      <c r="T307" s="214"/>
      <c r="U307" s="214"/>
      <c r="V307" s="214"/>
      <c r="W307" s="214"/>
      <c r="X307" s="214"/>
      <c r="Y307" s="214"/>
      <c r="Z307" s="214"/>
      <c r="AA307" s="214"/>
      <c r="AB307" s="214"/>
      <c r="AC307" s="214"/>
      <c r="AD307" s="214"/>
      <c r="AE307" s="214"/>
      <c r="AF307" s="214"/>
      <c r="AG307" s="214"/>
    </row>
    <row r="308" ht="12.75" customHeight="1">
      <c r="A308" s="214"/>
      <c r="B308" s="214"/>
      <c r="C308" s="214"/>
      <c r="D308" s="214"/>
      <c r="E308" s="214"/>
      <c r="F308" s="214"/>
      <c r="G308" s="214"/>
      <c r="H308" s="214"/>
      <c r="I308" s="214"/>
      <c r="J308" s="214"/>
      <c r="K308" s="214"/>
      <c r="L308" s="214"/>
      <c r="M308" s="214"/>
      <c r="N308" s="214"/>
      <c r="O308" s="214"/>
      <c r="P308" s="214"/>
      <c r="Q308" s="214"/>
      <c r="R308" s="214"/>
      <c r="S308" s="214"/>
      <c r="T308" s="214"/>
      <c r="U308" s="214"/>
      <c r="V308" s="214"/>
      <c r="W308" s="214"/>
      <c r="X308" s="214"/>
      <c r="Y308" s="214"/>
      <c r="Z308" s="214"/>
      <c r="AA308" s="214"/>
      <c r="AB308" s="214"/>
      <c r="AC308" s="214"/>
      <c r="AD308" s="214"/>
      <c r="AE308" s="214"/>
      <c r="AF308" s="214"/>
      <c r="AG308" s="214"/>
    </row>
    <row r="309" ht="12.75" customHeight="1">
      <c r="A309" s="214"/>
      <c r="B309" s="214"/>
      <c r="C309" s="214"/>
      <c r="D309" s="214"/>
      <c r="E309" s="214"/>
      <c r="F309" s="214"/>
      <c r="G309" s="214"/>
      <c r="H309" s="214"/>
      <c r="I309" s="214"/>
      <c r="J309" s="214"/>
      <c r="K309" s="214"/>
      <c r="L309" s="214"/>
      <c r="M309" s="214"/>
      <c r="N309" s="214"/>
      <c r="O309" s="214"/>
      <c r="P309" s="214"/>
      <c r="Q309" s="214"/>
      <c r="R309" s="214"/>
      <c r="S309" s="214"/>
      <c r="T309" s="214"/>
      <c r="U309" s="214"/>
      <c r="V309" s="214"/>
      <c r="W309" s="214"/>
      <c r="X309" s="214"/>
      <c r="Y309" s="214"/>
      <c r="Z309" s="214"/>
      <c r="AA309" s="214"/>
      <c r="AB309" s="214"/>
      <c r="AC309" s="214"/>
      <c r="AD309" s="214"/>
      <c r="AE309" s="214"/>
      <c r="AF309" s="214"/>
      <c r="AG309" s="214"/>
    </row>
    <row r="310" ht="12.75" customHeight="1">
      <c r="A310" s="214"/>
      <c r="B310" s="214"/>
      <c r="C310" s="214"/>
      <c r="D310" s="214"/>
      <c r="E310" s="214"/>
      <c r="F310" s="214"/>
      <c r="G310" s="214"/>
      <c r="H310" s="214"/>
      <c r="I310" s="214"/>
      <c r="J310" s="214"/>
      <c r="K310" s="214"/>
      <c r="L310" s="214"/>
      <c r="M310" s="214"/>
      <c r="N310" s="214"/>
      <c r="O310" s="214"/>
      <c r="P310" s="214"/>
      <c r="Q310" s="214"/>
      <c r="R310" s="214"/>
      <c r="S310" s="214"/>
      <c r="T310" s="214"/>
      <c r="U310" s="214"/>
      <c r="V310" s="214"/>
      <c r="W310" s="214"/>
      <c r="X310" s="214"/>
      <c r="Y310" s="214"/>
      <c r="Z310" s="214"/>
      <c r="AA310" s="214"/>
      <c r="AB310" s="214"/>
      <c r="AC310" s="214"/>
      <c r="AD310" s="214"/>
      <c r="AE310" s="214"/>
      <c r="AF310" s="214"/>
      <c r="AG310" s="214"/>
    </row>
    <row r="311" ht="12.75" customHeight="1">
      <c r="A311" s="214"/>
      <c r="B311" s="214"/>
      <c r="C311" s="214"/>
      <c r="D311" s="214"/>
      <c r="E311" s="214"/>
      <c r="F311" s="214"/>
      <c r="G311" s="214"/>
      <c r="H311" s="214"/>
      <c r="I311" s="214"/>
      <c r="J311" s="214"/>
      <c r="K311" s="214"/>
      <c r="L311" s="214"/>
      <c r="M311" s="214"/>
      <c r="N311" s="214"/>
      <c r="O311" s="214"/>
      <c r="P311" s="214"/>
      <c r="Q311" s="214"/>
      <c r="R311" s="214"/>
      <c r="S311" s="214"/>
      <c r="T311" s="214"/>
      <c r="U311" s="214"/>
      <c r="V311" s="214"/>
      <c r="W311" s="214"/>
      <c r="X311" s="214"/>
      <c r="Y311" s="214"/>
      <c r="Z311" s="214"/>
      <c r="AA311" s="214"/>
      <c r="AB311" s="214"/>
      <c r="AC311" s="214"/>
      <c r="AD311" s="214"/>
      <c r="AE311" s="214"/>
      <c r="AF311" s="214"/>
      <c r="AG311" s="214"/>
    </row>
    <row r="312" ht="12.75" customHeight="1">
      <c r="A312" s="214"/>
      <c r="B312" s="214"/>
      <c r="C312" s="214"/>
      <c r="D312" s="214"/>
      <c r="E312" s="214"/>
      <c r="F312" s="214"/>
      <c r="G312" s="214"/>
      <c r="H312" s="214"/>
      <c r="I312" s="214"/>
      <c r="J312" s="214"/>
      <c r="K312" s="214"/>
      <c r="L312" s="214"/>
      <c r="M312" s="214"/>
      <c r="N312" s="214"/>
      <c r="O312" s="214"/>
      <c r="P312" s="214"/>
      <c r="Q312" s="214"/>
      <c r="R312" s="214"/>
      <c r="S312" s="214"/>
      <c r="T312" s="214"/>
      <c r="U312" s="214"/>
      <c r="V312" s="214"/>
      <c r="W312" s="214"/>
      <c r="X312" s="214"/>
      <c r="Y312" s="214"/>
      <c r="Z312" s="214"/>
      <c r="AA312" s="214"/>
      <c r="AB312" s="214"/>
      <c r="AC312" s="214"/>
      <c r="AD312" s="214"/>
      <c r="AE312" s="214"/>
      <c r="AF312" s="214"/>
      <c r="AG312" s="214"/>
    </row>
    <row r="313" ht="12.75" customHeight="1">
      <c r="A313" s="214"/>
      <c r="B313" s="214"/>
      <c r="C313" s="214"/>
      <c r="D313" s="214"/>
      <c r="E313" s="214"/>
      <c r="F313" s="214"/>
      <c r="G313" s="214"/>
      <c r="H313" s="214"/>
      <c r="I313" s="214"/>
      <c r="J313" s="214"/>
      <c r="K313" s="214"/>
      <c r="L313" s="214"/>
      <c r="M313" s="214"/>
      <c r="N313" s="214"/>
      <c r="O313" s="214"/>
      <c r="P313" s="214"/>
      <c r="Q313" s="214"/>
      <c r="R313" s="214"/>
      <c r="S313" s="214"/>
      <c r="T313" s="214"/>
      <c r="U313" s="214"/>
      <c r="V313" s="214"/>
      <c r="W313" s="214"/>
      <c r="X313" s="214"/>
      <c r="Y313" s="214"/>
      <c r="Z313" s="214"/>
      <c r="AA313" s="214"/>
      <c r="AB313" s="214"/>
      <c r="AC313" s="214"/>
      <c r="AD313" s="214"/>
      <c r="AE313" s="214"/>
      <c r="AF313" s="214"/>
      <c r="AG313" s="214"/>
    </row>
    <row r="314" ht="12.75" customHeight="1">
      <c r="A314" s="214"/>
      <c r="B314" s="214"/>
      <c r="C314" s="214"/>
      <c r="D314" s="214"/>
      <c r="E314" s="214"/>
      <c r="F314" s="214"/>
      <c r="G314" s="214"/>
      <c r="H314" s="214"/>
      <c r="I314" s="214"/>
      <c r="J314" s="214"/>
      <c r="K314" s="214"/>
      <c r="L314" s="214"/>
      <c r="M314" s="214"/>
      <c r="N314" s="214"/>
      <c r="O314" s="214"/>
      <c r="P314" s="214"/>
      <c r="Q314" s="214"/>
      <c r="R314" s="214"/>
      <c r="S314" s="214"/>
      <c r="T314" s="214"/>
      <c r="U314" s="214"/>
      <c r="V314" s="214"/>
      <c r="W314" s="214"/>
      <c r="X314" s="214"/>
      <c r="Y314" s="214"/>
      <c r="Z314" s="214"/>
      <c r="AA314" s="214"/>
      <c r="AB314" s="214"/>
      <c r="AC314" s="214"/>
      <c r="AD314" s="214"/>
      <c r="AE314" s="214"/>
      <c r="AF314" s="214"/>
      <c r="AG314" s="214"/>
    </row>
    <row r="315" ht="12.75" customHeight="1">
      <c r="A315" s="214"/>
      <c r="B315" s="214"/>
      <c r="C315" s="214"/>
      <c r="D315" s="214"/>
      <c r="E315" s="214"/>
      <c r="F315" s="214"/>
      <c r="G315" s="214"/>
      <c r="H315" s="214"/>
      <c r="I315" s="214"/>
      <c r="J315" s="214"/>
      <c r="K315" s="214"/>
      <c r="L315" s="214"/>
      <c r="M315" s="214"/>
      <c r="N315" s="214"/>
      <c r="O315" s="214"/>
      <c r="P315" s="214"/>
      <c r="Q315" s="214"/>
      <c r="R315" s="214"/>
      <c r="S315" s="214"/>
      <c r="T315" s="214"/>
      <c r="U315" s="214"/>
      <c r="V315" s="214"/>
      <c r="W315" s="214"/>
      <c r="X315" s="214"/>
      <c r="Y315" s="214"/>
      <c r="Z315" s="214"/>
      <c r="AA315" s="214"/>
      <c r="AB315" s="214"/>
      <c r="AC315" s="214"/>
      <c r="AD315" s="214"/>
      <c r="AE315" s="214"/>
      <c r="AF315" s="214"/>
      <c r="AG315" s="214"/>
    </row>
    <row r="316" ht="12.75" customHeight="1">
      <c r="A316" s="214"/>
      <c r="B316" s="214"/>
      <c r="C316" s="214"/>
      <c r="D316" s="214"/>
      <c r="E316" s="214"/>
      <c r="F316" s="214"/>
      <c r="G316" s="214"/>
      <c r="H316" s="214"/>
      <c r="I316" s="214"/>
      <c r="J316" s="214"/>
      <c r="K316" s="214"/>
      <c r="L316" s="214"/>
      <c r="M316" s="214"/>
      <c r="N316" s="214"/>
      <c r="O316" s="214"/>
      <c r="P316" s="214"/>
      <c r="Q316" s="214"/>
      <c r="R316" s="214"/>
      <c r="S316" s="214"/>
      <c r="T316" s="214"/>
      <c r="U316" s="214"/>
      <c r="V316" s="214"/>
      <c r="W316" s="214"/>
      <c r="X316" s="214"/>
      <c r="Y316" s="214"/>
      <c r="Z316" s="214"/>
      <c r="AA316" s="214"/>
      <c r="AB316" s="214"/>
      <c r="AC316" s="214"/>
      <c r="AD316" s="214"/>
      <c r="AE316" s="214"/>
      <c r="AF316" s="214"/>
      <c r="AG316" s="214"/>
    </row>
    <row r="317" ht="12.75" customHeight="1">
      <c r="A317" s="214"/>
      <c r="B317" s="214"/>
      <c r="C317" s="214"/>
      <c r="D317" s="214"/>
      <c r="E317" s="214"/>
      <c r="F317" s="214"/>
      <c r="G317" s="214"/>
      <c r="H317" s="214"/>
      <c r="I317" s="214"/>
      <c r="J317" s="214"/>
      <c r="K317" s="214"/>
      <c r="L317" s="214"/>
      <c r="M317" s="214"/>
      <c r="N317" s="214"/>
      <c r="O317" s="214"/>
      <c r="P317" s="214"/>
      <c r="Q317" s="214"/>
      <c r="R317" s="214"/>
      <c r="S317" s="214"/>
      <c r="T317" s="214"/>
      <c r="U317" s="214"/>
      <c r="V317" s="214"/>
      <c r="W317" s="214"/>
      <c r="X317" s="214"/>
      <c r="Y317" s="214"/>
      <c r="Z317" s="214"/>
      <c r="AA317" s="214"/>
      <c r="AB317" s="214"/>
      <c r="AC317" s="214"/>
      <c r="AD317" s="214"/>
      <c r="AE317" s="214"/>
      <c r="AF317" s="214"/>
      <c r="AG317" s="214"/>
    </row>
    <row r="318" ht="12.75" customHeight="1">
      <c r="A318" s="214"/>
      <c r="B318" s="214"/>
      <c r="C318" s="214"/>
      <c r="D318" s="214"/>
      <c r="E318" s="214"/>
      <c r="F318" s="214"/>
      <c r="G318" s="214"/>
      <c r="H318" s="214"/>
      <c r="I318" s="214"/>
      <c r="J318" s="214"/>
      <c r="K318" s="214"/>
      <c r="L318" s="214"/>
      <c r="M318" s="214"/>
      <c r="N318" s="214"/>
      <c r="O318" s="214"/>
      <c r="P318" s="214"/>
      <c r="Q318" s="214"/>
      <c r="R318" s="214"/>
      <c r="S318" s="214"/>
      <c r="T318" s="214"/>
      <c r="U318" s="214"/>
      <c r="V318" s="214"/>
      <c r="W318" s="214"/>
      <c r="X318" s="214"/>
      <c r="Y318" s="214"/>
      <c r="Z318" s="214"/>
      <c r="AA318" s="214"/>
      <c r="AB318" s="214"/>
      <c r="AC318" s="214"/>
      <c r="AD318" s="214"/>
      <c r="AE318" s="214"/>
      <c r="AF318" s="214"/>
      <c r="AG318" s="214"/>
    </row>
    <row r="319" ht="12.75" customHeight="1">
      <c r="A319" s="214"/>
      <c r="B319" s="214"/>
      <c r="C319" s="214"/>
      <c r="D319" s="214"/>
      <c r="E319" s="214"/>
      <c r="F319" s="214"/>
      <c r="G319" s="214"/>
      <c r="H319" s="214"/>
      <c r="I319" s="214"/>
      <c r="J319" s="214"/>
      <c r="K319" s="214"/>
      <c r="L319" s="214"/>
      <c r="M319" s="214"/>
      <c r="N319" s="214"/>
      <c r="O319" s="214"/>
      <c r="P319" s="214"/>
      <c r="Q319" s="214"/>
      <c r="R319" s="214"/>
      <c r="S319" s="214"/>
      <c r="T319" s="214"/>
      <c r="U319" s="214"/>
      <c r="V319" s="214"/>
      <c r="W319" s="214"/>
      <c r="X319" s="214"/>
      <c r="Y319" s="214"/>
      <c r="Z319" s="214"/>
      <c r="AA319" s="214"/>
      <c r="AB319" s="214"/>
      <c r="AC319" s="214"/>
      <c r="AD319" s="214"/>
      <c r="AE319" s="214"/>
      <c r="AF319" s="214"/>
      <c r="AG319" s="214"/>
    </row>
    <row r="320" ht="12.75" customHeight="1">
      <c r="A320" s="214"/>
      <c r="B320" s="214"/>
      <c r="C320" s="214"/>
      <c r="D320" s="214"/>
      <c r="E320" s="214"/>
      <c r="F320" s="214"/>
      <c r="G320" s="214"/>
      <c r="H320" s="214"/>
      <c r="I320" s="214"/>
      <c r="J320" s="214"/>
      <c r="K320" s="214"/>
      <c r="L320" s="214"/>
      <c r="M320" s="214"/>
      <c r="N320" s="214"/>
      <c r="O320" s="214"/>
      <c r="P320" s="214"/>
      <c r="Q320" s="214"/>
      <c r="R320" s="214"/>
      <c r="S320" s="214"/>
      <c r="T320" s="214"/>
      <c r="U320" s="214"/>
      <c r="V320" s="214"/>
      <c r="W320" s="214"/>
      <c r="X320" s="214"/>
      <c r="Y320" s="214"/>
      <c r="Z320" s="214"/>
      <c r="AA320" s="214"/>
      <c r="AB320" s="214"/>
      <c r="AC320" s="214"/>
      <c r="AD320" s="214"/>
      <c r="AE320" s="214"/>
      <c r="AF320" s="214"/>
      <c r="AG320" s="214"/>
    </row>
    <row r="321" ht="12.75" customHeight="1">
      <c r="A321" s="214"/>
      <c r="B321" s="214"/>
      <c r="C321" s="214"/>
      <c r="D321" s="214"/>
      <c r="E321" s="214"/>
      <c r="F321" s="214"/>
      <c r="G321" s="214"/>
      <c r="H321" s="214"/>
      <c r="I321" s="214"/>
      <c r="J321" s="214"/>
      <c r="K321" s="214"/>
      <c r="L321" s="214"/>
      <c r="M321" s="214"/>
      <c r="N321" s="214"/>
      <c r="O321" s="214"/>
      <c r="P321" s="214"/>
      <c r="Q321" s="214"/>
      <c r="R321" s="214"/>
      <c r="S321" s="214"/>
      <c r="T321" s="214"/>
      <c r="U321" s="214"/>
      <c r="V321" s="214"/>
      <c r="W321" s="214"/>
      <c r="X321" s="214"/>
      <c r="Y321" s="214"/>
      <c r="Z321" s="214"/>
      <c r="AA321" s="214"/>
      <c r="AB321" s="214"/>
      <c r="AC321" s="214"/>
      <c r="AD321" s="214"/>
      <c r="AE321" s="214"/>
      <c r="AF321" s="214"/>
      <c r="AG321" s="214"/>
    </row>
    <row r="322" ht="12.75" customHeight="1">
      <c r="A322" s="214"/>
      <c r="B322" s="214"/>
      <c r="C322" s="214"/>
      <c r="D322" s="214"/>
      <c r="E322" s="214"/>
      <c r="F322" s="214"/>
      <c r="G322" s="214"/>
      <c r="H322" s="214"/>
      <c r="I322" s="214"/>
      <c r="J322" s="214"/>
      <c r="K322" s="214"/>
      <c r="L322" s="214"/>
      <c r="M322" s="214"/>
      <c r="N322" s="214"/>
      <c r="O322" s="214"/>
      <c r="P322" s="214"/>
      <c r="Q322" s="214"/>
      <c r="R322" s="214"/>
      <c r="S322" s="214"/>
      <c r="T322" s="214"/>
      <c r="U322" s="214"/>
      <c r="V322" s="214"/>
      <c r="W322" s="214"/>
      <c r="X322" s="214"/>
      <c r="Y322" s="214"/>
      <c r="Z322" s="214"/>
      <c r="AA322" s="214"/>
      <c r="AB322" s="214"/>
      <c r="AC322" s="214"/>
      <c r="AD322" s="214"/>
      <c r="AE322" s="214"/>
      <c r="AF322" s="214"/>
      <c r="AG322" s="214"/>
    </row>
    <row r="323" ht="12.75" customHeight="1">
      <c r="A323" s="214"/>
      <c r="B323" s="214"/>
      <c r="C323" s="214"/>
      <c r="D323" s="214"/>
      <c r="E323" s="214"/>
      <c r="F323" s="214"/>
      <c r="G323" s="214"/>
      <c r="H323" s="214"/>
      <c r="I323" s="214"/>
      <c r="J323" s="214"/>
      <c r="K323" s="214"/>
      <c r="L323" s="214"/>
      <c r="M323" s="214"/>
      <c r="N323" s="214"/>
      <c r="O323" s="214"/>
      <c r="P323" s="214"/>
      <c r="Q323" s="214"/>
      <c r="R323" s="214"/>
      <c r="S323" s="214"/>
      <c r="T323" s="214"/>
      <c r="U323" s="214"/>
      <c r="V323" s="214"/>
      <c r="W323" s="214"/>
      <c r="X323" s="214"/>
      <c r="Y323" s="214"/>
      <c r="Z323" s="214"/>
      <c r="AA323" s="214"/>
      <c r="AB323" s="214"/>
      <c r="AC323" s="214"/>
      <c r="AD323" s="214"/>
      <c r="AE323" s="214"/>
      <c r="AF323" s="214"/>
      <c r="AG323" s="214"/>
    </row>
    <row r="324" ht="12.75" customHeight="1">
      <c r="A324" s="214"/>
      <c r="B324" s="214"/>
      <c r="C324" s="214"/>
      <c r="D324" s="214"/>
      <c r="E324" s="214"/>
      <c r="F324" s="214"/>
      <c r="G324" s="214"/>
      <c r="H324" s="214"/>
      <c r="I324" s="214"/>
      <c r="J324" s="214"/>
      <c r="K324" s="214"/>
      <c r="L324" s="214"/>
      <c r="M324" s="214"/>
      <c r="N324" s="214"/>
      <c r="O324" s="214"/>
      <c r="P324" s="214"/>
      <c r="Q324" s="214"/>
      <c r="R324" s="214"/>
      <c r="S324" s="214"/>
      <c r="T324" s="214"/>
      <c r="U324" s="214"/>
      <c r="V324" s="214"/>
      <c r="W324" s="214"/>
      <c r="X324" s="214"/>
      <c r="Y324" s="214"/>
      <c r="Z324" s="214"/>
      <c r="AA324" s="214"/>
      <c r="AB324" s="214"/>
      <c r="AC324" s="214"/>
      <c r="AD324" s="214"/>
      <c r="AE324" s="214"/>
      <c r="AF324" s="214"/>
      <c r="AG324" s="214"/>
    </row>
    <row r="325" ht="12.75" customHeight="1">
      <c r="A325" s="214"/>
      <c r="B325" s="214"/>
      <c r="C325" s="214"/>
      <c r="D325" s="214"/>
      <c r="E325" s="214"/>
      <c r="F325" s="214"/>
      <c r="G325" s="214"/>
      <c r="H325" s="214"/>
      <c r="I325" s="214"/>
      <c r="J325" s="214"/>
      <c r="K325" s="214"/>
      <c r="L325" s="214"/>
      <c r="M325" s="214"/>
      <c r="N325" s="214"/>
      <c r="O325" s="214"/>
      <c r="P325" s="214"/>
      <c r="Q325" s="214"/>
      <c r="R325" s="214"/>
      <c r="S325" s="214"/>
      <c r="T325" s="214"/>
      <c r="U325" s="214"/>
      <c r="V325" s="214"/>
      <c r="W325" s="214"/>
      <c r="X325" s="214"/>
      <c r="Y325" s="214"/>
      <c r="Z325" s="214"/>
      <c r="AA325" s="214"/>
      <c r="AB325" s="214"/>
      <c r="AC325" s="214"/>
      <c r="AD325" s="214"/>
      <c r="AE325" s="214"/>
      <c r="AF325" s="214"/>
      <c r="AG325" s="214"/>
    </row>
    <row r="326" ht="12.75" customHeight="1">
      <c r="A326" s="214"/>
      <c r="B326" s="214"/>
      <c r="C326" s="214"/>
      <c r="D326" s="214"/>
      <c r="E326" s="214"/>
      <c r="F326" s="214"/>
      <c r="G326" s="214"/>
      <c r="H326" s="214"/>
      <c r="I326" s="214"/>
      <c r="J326" s="214"/>
      <c r="K326" s="214"/>
      <c r="L326" s="214"/>
      <c r="M326" s="214"/>
      <c r="N326" s="214"/>
      <c r="O326" s="214"/>
      <c r="P326" s="214"/>
      <c r="Q326" s="214"/>
      <c r="R326" s="214"/>
      <c r="S326" s="214"/>
      <c r="T326" s="214"/>
      <c r="U326" s="214"/>
      <c r="V326" s="214"/>
      <c r="W326" s="214"/>
      <c r="X326" s="214"/>
      <c r="Y326" s="214"/>
      <c r="Z326" s="214"/>
      <c r="AA326" s="214"/>
      <c r="AB326" s="214"/>
      <c r="AC326" s="214"/>
      <c r="AD326" s="214"/>
      <c r="AE326" s="214"/>
      <c r="AF326" s="214"/>
      <c r="AG326" s="214"/>
    </row>
    <row r="327" ht="12.75" customHeight="1">
      <c r="A327" s="214"/>
      <c r="B327" s="214"/>
      <c r="C327" s="214"/>
      <c r="D327" s="214"/>
      <c r="E327" s="214"/>
      <c r="F327" s="214"/>
      <c r="G327" s="214"/>
      <c r="H327" s="214"/>
      <c r="I327" s="214"/>
      <c r="J327" s="214"/>
      <c r="K327" s="214"/>
      <c r="L327" s="214"/>
      <c r="M327" s="214"/>
      <c r="N327" s="214"/>
      <c r="O327" s="214"/>
      <c r="P327" s="214"/>
      <c r="Q327" s="214"/>
      <c r="R327" s="214"/>
      <c r="S327" s="214"/>
      <c r="T327" s="214"/>
      <c r="U327" s="214"/>
      <c r="V327" s="214"/>
      <c r="W327" s="214"/>
      <c r="X327" s="214"/>
      <c r="Y327" s="214"/>
      <c r="Z327" s="214"/>
      <c r="AA327" s="214"/>
      <c r="AB327" s="214"/>
      <c r="AC327" s="214"/>
      <c r="AD327" s="214"/>
      <c r="AE327" s="214"/>
      <c r="AF327" s="214"/>
      <c r="AG327" s="214"/>
    </row>
    <row r="328" ht="12.75" customHeight="1">
      <c r="A328" s="214"/>
      <c r="B328" s="214"/>
      <c r="C328" s="214"/>
      <c r="D328" s="214"/>
      <c r="E328" s="214"/>
      <c r="F328" s="214"/>
      <c r="G328" s="214"/>
      <c r="H328" s="214"/>
      <c r="I328" s="214"/>
      <c r="J328" s="214"/>
      <c r="K328" s="214"/>
      <c r="L328" s="214"/>
      <c r="M328" s="214"/>
      <c r="N328" s="214"/>
      <c r="O328" s="214"/>
      <c r="P328" s="214"/>
      <c r="Q328" s="214"/>
      <c r="R328" s="214"/>
      <c r="S328" s="214"/>
      <c r="T328" s="214"/>
      <c r="U328" s="214"/>
      <c r="V328" s="214"/>
      <c r="W328" s="214"/>
      <c r="X328" s="214"/>
      <c r="Y328" s="214"/>
      <c r="Z328" s="214"/>
      <c r="AA328" s="214"/>
      <c r="AB328" s="214"/>
      <c r="AC328" s="214"/>
      <c r="AD328" s="214"/>
      <c r="AE328" s="214"/>
      <c r="AF328" s="214"/>
      <c r="AG328" s="214"/>
    </row>
    <row r="329" ht="12.75" customHeight="1">
      <c r="A329" s="214"/>
      <c r="B329" s="214"/>
      <c r="C329" s="214"/>
      <c r="D329" s="214"/>
      <c r="E329" s="214"/>
      <c r="F329" s="214"/>
      <c r="G329" s="214"/>
      <c r="H329" s="214"/>
      <c r="I329" s="214"/>
      <c r="J329" s="214"/>
      <c r="K329" s="214"/>
      <c r="L329" s="214"/>
      <c r="M329" s="214"/>
      <c r="N329" s="214"/>
      <c r="O329" s="214"/>
      <c r="P329" s="214"/>
      <c r="Q329" s="214"/>
      <c r="R329" s="214"/>
      <c r="S329" s="214"/>
      <c r="T329" s="214"/>
      <c r="U329" s="214"/>
      <c r="V329" s="214"/>
      <c r="W329" s="214"/>
      <c r="X329" s="214"/>
      <c r="Y329" s="214"/>
      <c r="Z329" s="214"/>
      <c r="AA329" s="214"/>
      <c r="AB329" s="214"/>
      <c r="AC329" s="214"/>
      <c r="AD329" s="214"/>
      <c r="AE329" s="214"/>
      <c r="AF329" s="214"/>
      <c r="AG329" s="214"/>
    </row>
    <row r="330" ht="12.75" customHeight="1">
      <c r="A330" s="214"/>
      <c r="B330" s="214"/>
      <c r="C330" s="214"/>
      <c r="D330" s="214"/>
      <c r="E330" s="214"/>
      <c r="F330" s="214"/>
      <c r="G330" s="214"/>
      <c r="H330" s="214"/>
      <c r="I330" s="214"/>
      <c r="J330" s="214"/>
      <c r="K330" s="214"/>
      <c r="L330" s="214"/>
      <c r="M330" s="214"/>
      <c r="N330" s="214"/>
      <c r="O330" s="214"/>
      <c r="P330" s="214"/>
      <c r="Q330" s="214"/>
      <c r="R330" s="214"/>
      <c r="S330" s="214"/>
      <c r="T330" s="214"/>
      <c r="U330" s="214"/>
      <c r="V330" s="214"/>
      <c r="W330" s="214"/>
      <c r="X330" s="214"/>
      <c r="Y330" s="214"/>
      <c r="Z330" s="214"/>
      <c r="AA330" s="214"/>
      <c r="AB330" s="214"/>
      <c r="AC330" s="214"/>
      <c r="AD330" s="214"/>
      <c r="AE330" s="214"/>
      <c r="AF330" s="214"/>
      <c r="AG330" s="214"/>
    </row>
    <row r="331" ht="12.75" customHeight="1">
      <c r="A331" s="214"/>
      <c r="B331" s="214"/>
      <c r="C331" s="214"/>
      <c r="D331" s="214"/>
      <c r="E331" s="214"/>
      <c r="F331" s="214"/>
      <c r="G331" s="214"/>
      <c r="H331" s="214"/>
      <c r="I331" s="214"/>
      <c r="J331" s="214"/>
      <c r="K331" s="214"/>
      <c r="L331" s="214"/>
      <c r="M331" s="214"/>
      <c r="N331" s="214"/>
      <c r="O331" s="214"/>
      <c r="P331" s="214"/>
      <c r="Q331" s="214"/>
      <c r="R331" s="214"/>
      <c r="S331" s="214"/>
      <c r="T331" s="214"/>
      <c r="U331" s="214"/>
      <c r="V331" s="214"/>
      <c r="W331" s="214"/>
      <c r="X331" s="214"/>
      <c r="Y331" s="214"/>
      <c r="Z331" s="214"/>
      <c r="AA331" s="214"/>
      <c r="AB331" s="214"/>
      <c r="AC331" s="214"/>
      <c r="AD331" s="214"/>
      <c r="AE331" s="214"/>
      <c r="AF331" s="214"/>
      <c r="AG331" s="214"/>
    </row>
    <row r="332" ht="12.75" customHeight="1">
      <c r="A332" s="214"/>
      <c r="B332" s="214"/>
      <c r="C332" s="214"/>
      <c r="D332" s="214"/>
      <c r="E332" s="214"/>
      <c r="F332" s="214"/>
      <c r="G332" s="214"/>
      <c r="H332" s="214"/>
      <c r="I332" s="214"/>
      <c r="J332" s="214"/>
      <c r="K332" s="214"/>
      <c r="L332" s="214"/>
      <c r="M332" s="214"/>
      <c r="N332" s="214"/>
      <c r="O332" s="214"/>
      <c r="P332" s="214"/>
      <c r="Q332" s="214"/>
      <c r="R332" s="214"/>
      <c r="S332" s="214"/>
      <c r="T332" s="214"/>
      <c r="U332" s="214"/>
      <c r="V332" s="214"/>
      <c r="W332" s="214"/>
      <c r="X332" s="214"/>
      <c r="Y332" s="214"/>
      <c r="Z332" s="214"/>
      <c r="AA332" s="214"/>
      <c r="AB332" s="214"/>
      <c r="AC332" s="214"/>
      <c r="AD332" s="214"/>
      <c r="AE332" s="214"/>
      <c r="AF332" s="214"/>
      <c r="AG332" s="214"/>
    </row>
    <row r="333" ht="12.75" customHeight="1">
      <c r="A333" s="214"/>
      <c r="B333" s="214"/>
      <c r="C333" s="214"/>
      <c r="D333" s="214"/>
      <c r="E333" s="214"/>
      <c r="F333" s="214"/>
      <c r="G333" s="214"/>
      <c r="H333" s="214"/>
      <c r="I333" s="214"/>
      <c r="J333" s="214"/>
      <c r="K333" s="214"/>
      <c r="L333" s="214"/>
      <c r="M333" s="214"/>
      <c r="N333" s="214"/>
      <c r="O333" s="214"/>
      <c r="P333" s="214"/>
      <c r="Q333" s="214"/>
      <c r="R333" s="214"/>
      <c r="S333" s="214"/>
      <c r="T333" s="214"/>
      <c r="U333" s="214"/>
      <c r="V333" s="214"/>
      <c r="W333" s="214"/>
      <c r="X333" s="214"/>
      <c r="Y333" s="214"/>
      <c r="Z333" s="214"/>
      <c r="AA333" s="214"/>
      <c r="AB333" s="214"/>
      <c r="AC333" s="214"/>
      <c r="AD333" s="214"/>
      <c r="AE333" s="214"/>
      <c r="AF333" s="214"/>
      <c r="AG333" s="214"/>
    </row>
    <row r="334" ht="12.75" customHeight="1">
      <c r="A334" s="214"/>
      <c r="B334" s="214"/>
      <c r="C334" s="214"/>
      <c r="D334" s="214"/>
      <c r="E334" s="214"/>
      <c r="F334" s="214"/>
      <c r="G334" s="214"/>
      <c r="H334" s="214"/>
      <c r="I334" s="214"/>
      <c r="J334" s="214"/>
      <c r="K334" s="214"/>
      <c r="L334" s="214"/>
      <c r="M334" s="214"/>
      <c r="N334" s="214"/>
      <c r="O334" s="214"/>
      <c r="P334" s="214"/>
      <c r="Q334" s="214"/>
      <c r="R334" s="214"/>
      <c r="S334" s="214"/>
      <c r="T334" s="214"/>
      <c r="U334" s="214"/>
      <c r="V334" s="214"/>
      <c r="W334" s="214"/>
      <c r="X334" s="214"/>
      <c r="Y334" s="214"/>
      <c r="Z334" s="214"/>
      <c r="AA334" s="214"/>
      <c r="AB334" s="214"/>
      <c r="AC334" s="214"/>
      <c r="AD334" s="214"/>
      <c r="AE334" s="214"/>
      <c r="AF334" s="214"/>
      <c r="AG334" s="214"/>
    </row>
    <row r="335" ht="12.75" customHeight="1">
      <c r="A335" s="214"/>
      <c r="B335" s="214"/>
      <c r="C335" s="214"/>
      <c r="D335" s="214"/>
      <c r="E335" s="214"/>
      <c r="F335" s="214"/>
      <c r="G335" s="214"/>
      <c r="H335" s="214"/>
      <c r="I335" s="214"/>
      <c r="J335" s="214"/>
      <c r="K335" s="214"/>
      <c r="L335" s="214"/>
      <c r="M335" s="214"/>
      <c r="N335" s="214"/>
      <c r="O335" s="214"/>
      <c r="P335" s="214"/>
      <c r="Q335" s="214"/>
      <c r="R335" s="214"/>
      <c r="S335" s="214"/>
      <c r="T335" s="214"/>
      <c r="U335" s="214"/>
      <c r="V335" s="214"/>
      <c r="W335" s="214"/>
      <c r="X335" s="214"/>
      <c r="Y335" s="214"/>
      <c r="Z335" s="214"/>
      <c r="AA335" s="214"/>
      <c r="AB335" s="214"/>
      <c r="AC335" s="214"/>
      <c r="AD335" s="214"/>
      <c r="AE335" s="214"/>
      <c r="AF335" s="214"/>
      <c r="AG335" s="214"/>
    </row>
    <row r="336" ht="12.75" customHeight="1">
      <c r="A336" s="214"/>
      <c r="B336" s="214"/>
      <c r="C336" s="214"/>
      <c r="D336" s="214"/>
      <c r="E336" s="214"/>
      <c r="F336" s="214"/>
      <c r="G336" s="214"/>
      <c r="H336" s="214"/>
      <c r="I336" s="214"/>
      <c r="J336" s="214"/>
      <c r="K336" s="214"/>
      <c r="L336" s="214"/>
      <c r="M336" s="214"/>
      <c r="N336" s="214"/>
      <c r="O336" s="214"/>
      <c r="P336" s="214"/>
      <c r="Q336" s="214"/>
      <c r="R336" s="214"/>
      <c r="S336" s="214"/>
      <c r="T336" s="214"/>
      <c r="U336" s="214"/>
      <c r="V336" s="214"/>
      <c r="W336" s="214"/>
      <c r="X336" s="214"/>
      <c r="Y336" s="214"/>
      <c r="Z336" s="214"/>
      <c r="AA336" s="214"/>
      <c r="AB336" s="214"/>
      <c r="AC336" s="214"/>
      <c r="AD336" s="214"/>
      <c r="AE336" s="214"/>
      <c r="AF336" s="214"/>
      <c r="AG336" s="214"/>
    </row>
    <row r="337" ht="12.75" customHeight="1">
      <c r="A337" s="214"/>
      <c r="B337" s="214"/>
      <c r="C337" s="214"/>
      <c r="D337" s="214"/>
      <c r="E337" s="214"/>
      <c r="F337" s="214"/>
      <c r="G337" s="214"/>
      <c r="H337" s="214"/>
      <c r="I337" s="214"/>
      <c r="J337" s="214"/>
      <c r="K337" s="214"/>
      <c r="L337" s="214"/>
      <c r="M337" s="214"/>
      <c r="N337" s="214"/>
      <c r="O337" s="214"/>
      <c r="P337" s="214"/>
      <c r="Q337" s="214"/>
      <c r="R337" s="214"/>
      <c r="S337" s="214"/>
      <c r="T337" s="214"/>
      <c r="U337" s="214"/>
      <c r="V337" s="214"/>
      <c r="W337" s="214"/>
      <c r="X337" s="214"/>
      <c r="Y337" s="214"/>
      <c r="Z337" s="214"/>
      <c r="AA337" s="214"/>
      <c r="AB337" s="214"/>
      <c r="AC337" s="214"/>
      <c r="AD337" s="214"/>
      <c r="AE337" s="214"/>
      <c r="AF337" s="214"/>
      <c r="AG337" s="214"/>
    </row>
    <row r="338" ht="12.75" customHeight="1">
      <c r="A338" s="214"/>
      <c r="B338" s="214"/>
      <c r="C338" s="214"/>
      <c r="D338" s="214"/>
      <c r="E338" s="214"/>
      <c r="F338" s="214"/>
      <c r="G338" s="214"/>
      <c r="H338" s="214"/>
      <c r="I338" s="214"/>
      <c r="J338" s="214"/>
      <c r="K338" s="214"/>
      <c r="L338" s="214"/>
      <c r="M338" s="214"/>
      <c r="N338" s="214"/>
      <c r="O338" s="214"/>
      <c r="P338" s="214"/>
      <c r="Q338" s="214"/>
      <c r="R338" s="214"/>
      <c r="S338" s="214"/>
      <c r="T338" s="214"/>
      <c r="U338" s="214"/>
      <c r="V338" s="214"/>
      <c r="W338" s="214"/>
      <c r="X338" s="214"/>
      <c r="Y338" s="214"/>
      <c r="Z338" s="214"/>
      <c r="AA338" s="214"/>
      <c r="AB338" s="214"/>
      <c r="AC338" s="214"/>
      <c r="AD338" s="214"/>
      <c r="AE338" s="214"/>
      <c r="AF338" s="214"/>
      <c r="AG338" s="214"/>
    </row>
    <row r="339" ht="12.75" customHeight="1">
      <c r="A339" s="214"/>
      <c r="B339" s="214"/>
      <c r="C339" s="214"/>
      <c r="D339" s="214"/>
      <c r="E339" s="214"/>
      <c r="F339" s="214"/>
      <c r="G339" s="214"/>
      <c r="H339" s="214"/>
      <c r="I339" s="214"/>
      <c r="J339" s="214"/>
      <c r="K339" s="214"/>
      <c r="L339" s="214"/>
      <c r="M339" s="214"/>
      <c r="N339" s="214"/>
      <c r="O339" s="214"/>
      <c r="P339" s="214"/>
      <c r="Q339" s="214"/>
      <c r="R339" s="214"/>
      <c r="S339" s="214"/>
      <c r="T339" s="214"/>
      <c r="U339" s="214"/>
      <c r="V339" s="214"/>
      <c r="W339" s="214"/>
      <c r="X339" s="214"/>
      <c r="Y339" s="214"/>
      <c r="Z339" s="214"/>
      <c r="AA339" s="214"/>
      <c r="AB339" s="214"/>
      <c r="AC339" s="214"/>
      <c r="AD339" s="214"/>
      <c r="AE339" s="214"/>
      <c r="AF339" s="214"/>
      <c r="AG339" s="214"/>
    </row>
    <row r="340" ht="12.75" customHeight="1">
      <c r="A340" s="214"/>
      <c r="B340" s="214"/>
      <c r="C340" s="214"/>
      <c r="D340" s="214"/>
      <c r="E340" s="214"/>
      <c r="F340" s="214"/>
      <c r="G340" s="214"/>
      <c r="H340" s="214"/>
      <c r="I340" s="214"/>
      <c r="J340" s="214"/>
      <c r="K340" s="214"/>
      <c r="L340" s="214"/>
      <c r="M340" s="214"/>
      <c r="N340" s="214"/>
      <c r="O340" s="214"/>
      <c r="P340" s="214"/>
      <c r="Q340" s="214"/>
      <c r="R340" s="214"/>
      <c r="S340" s="214"/>
      <c r="T340" s="214"/>
      <c r="U340" s="214"/>
      <c r="V340" s="214"/>
      <c r="W340" s="214"/>
      <c r="X340" s="214"/>
      <c r="Y340" s="214"/>
      <c r="Z340" s="214"/>
      <c r="AA340" s="214"/>
      <c r="AB340" s="214"/>
      <c r="AC340" s="214"/>
      <c r="AD340" s="214"/>
      <c r="AE340" s="214"/>
      <c r="AF340" s="214"/>
      <c r="AG340" s="214"/>
    </row>
    <row r="341" ht="12.75" customHeight="1">
      <c r="A341" s="214"/>
      <c r="B341" s="214"/>
      <c r="C341" s="214"/>
      <c r="D341" s="214"/>
      <c r="E341" s="214"/>
      <c r="F341" s="214"/>
      <c r="G341" s="214"/>
      <c r="H341" s="214"/>
      <c r="I341" s="214"/>
      <c r="J341" s="214"/>
      <c r="K341" s="214"/>
      <c r="L341" s="214"/>
      <c r="M341" s="214"/>
      <c r="N341" s="214"/>
      <c r="O341" s="214"/>
      <c r="P341" s="214"/>
      <c r="Q341" s="214"/>
      <c r="R341" s="214"/>
      <c r="S341" s="214"/>
      <c r="T341" s="214"/>
      <c r="U341" s="214"/>
      <c r="V341" s="214"/>
      <c r="W341" s="214"/>
      <c r="X341" s="214"/>
      <c r="Y341" s="214"/>
      <c r="Z341" s="214"/>
      <c r="AA341" s="214"/>
      <c r="AB341" s="214"/>
      <c r="AC341" s="214"/>
      <c r="AD341" s="214"/>
      <c r="AE341" s="214"/>
      <c r="AF341" s="214"/>
      <c r="AG341" s="214"/>
    </row>
    <row r="342" ht="12.75" customHeight="1">
      <c r="A342" s="214"/>
      <c r="B342" s="214"/>
      <c r="C342" s="214"/>
      <c r="D342" s="214"/>
      <c r="E342" s="214"/>
      <c r="F342" s="214"/>
      <c r="G342" s="214"/>
      <c r="H342" s="214"/>
      <c r="I342" s="214"/>
      <c r="J342" s="214"/>
      <c r="K342" s="214"/>
      <c r="L342" s="214"/>
      <c r="M342" s="214"/>
      <c r="N342" s="214"/>
      <c r="O342" s="214"/>
      <c r="P342" s="214"/>
      <c r="Q342" s="214"/>
      <c r="R342" s="214"/>
      <c r="S342" s="214"/>
      <c r="T342" s="214"/>
      <c r="U342" s="214"/>
      <c r="V342" s="214"/>
      <c r="W342" s="214"/>
      <c r="X342" s="214"/>
      <c r="Y342" s="214"/>
      <c r="Z342" s="214"/>
      <c r="AA342" s="214"/>
      <c r="AB342" s="214"/>
      <c r="AC342" s="214"/>
      <c r="AD342" s="214"/>
      <c r="AE342" s="214"/>
      <c r="AF342" s="214"/>
      <c r="AG342" s="214"/>
    </row>
    <row r="343" ht="12.75" customHeight="1">
      <c r="A343" s="214"/>
      <c r="B343" s="214"/>
      <c r="C343" s="214"/>
      <c r="D343" s="214"/>
      <c r="E343" s="214"/>
      <c r="F343" s="214"/>
      <c r="G343" s="214"/>
      <c r="H343" s="214"/>
      <c r="I343" s="214"/>
      <c r="J343" s="214"/>
      <c r="K343" s="214"/>
      <c r="L343" s="214"/>
      <c r="M343" s="214"/>
      <c r="N343" s="214"/>
      <c r="O343" s="214"/>
      <c r="P343" s="214"/>
      <c r="Q343" s="214"/>
      <c r="R343" s="214"/>
      <c r="S343" s="214"/>
      <c r="T343" s="214"/>
      <c r="U343" s="214"/>
      <c r="V343" s="214"/>
      <c r="W343" s="214"/>
      <c r="X343" s="214"/>
      <c r="Y343" s="214"/>
      <c r="Z343" s="214"/>
      <c r="AA343" s="214"/>
      <c r="AB343" s="214"/>
      <c r="AC343" s="214"/>
      <c r="AD343" s="214"/>
      <c r="AE343" s="214"/>
      <c r="AF343" s="214"/>
      <c r="AG343" s="214"/>
    </row>
    <row r="344" ht="12.75" customHeight="1">
      <c r="A344" s="214"/>
      <c r="B344" s="214"/>
      <c r="C344" s="214"/>
      <c r="D344" s="214"/>
      <c r="E344" s="214"/>
      <c r="F344" s="214"/>
      <c r="G344" s="214"/>
      <c r="H344" s="214"/>
      <c r="I344" s="214"/>
      <c r="J344" s="214"/>
      <c r="K344" s="214"/>
      <c r="L344" s="214"/>
      <c r="M344" s="214"/>
      <c r="N344" s="214"/>
      <c r="O344" s="214"/>
      <c r="P344" s="214"/>
      <c r="Q344" s="214"/>
      <c r="R344" s="214"/>
      <c r="S344" s="214"/>
      <c r="T344" s="214"/>
      <c r="U344" s="214"/>
      <c r="V344" s="214"/>
      <c r="W344" s="214"/>
      <c r="X344" s="214"/>
      <c r="Y344" s="214"/>
      <c r="Z344" s="214"/>
      <c r="AA344" s="214"/>
      <c r="AB344" s="214"/>
      <c r="AC344" s="214"/>
      <c r="AD344" s="214"/>
      <c r="AE344" s="214"/>
      <c r="AF344" s="214"/>
      <c r="AG344" s="214"/>
    </row>
    <row r="345" ht="12.75" customHeight="1">
      <c r="A345" s="214"/>
      <c r="B345" s="214"/>
      <c r="C345" s="214"/>
      <c r="D345" s="214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  <c r="AA345" s="214"/>
      <c r="AB345" s="214"/>
      <c r="AC345" s="214"/>
      <c r="AD345" s="214"/>
      <c r="AE345" s="214"/>
      <c r="AF345" s="214"/>
      <c r="AG345" s="214"/>
    </row>
    <row r="346" ht="12.75" customHeight="1">
      <c r="A346" s="214"/>
      <c r="B346" s="214"/>
      <c r="C346" s="214"/>
      <c r="D346" s="214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  <c r="AA346" s="214"/>
      <c r="AB346" s="214"/>
      <c r="AC346" s="214"/>
      <c r="AD346" s="214"/>
      <c r="AE346" s="214"/>
      <c r="AF346" s="214"/>
      <c r="AG346" s="214"/>
    </row>
    <row r="347" ht="12.75" customHeight="1">
      <c r="A347" s="214"/>
      <c r="B347" s="214"/>
      <c r="C347" s="214"/>
      <c r="D347" s="214"/>
      <c r="E347" s="214"/>
      <c r="F347" s="214"/>
      <c r="G347" s="214"/>
      <c r="H347" s="214"/>
      <c r="I347" s="214"/>
      <c r="J347" s="214"/>
      <c r="K347" s="214"/>
      <c r="L347" s="214"/>
      <c r="M347" s="214"/>
      <c r="N347" s="214"/>
      <c r="O347" s="214"/>
      <c r="P347" s="214"/>
      <c r="Q347" s="214"/>
      <c r="R347" s="214"/>
      <c r="S347" s="214"/>
      <c r="T347" s="214"/>
      <c r="U347" s="214"/>
      <c r="V347" s="214"/>
      <c r="W347" s="214"/>
      <c r="X347" s="214"/>
      <c r="Y347" s="214"/>
      <c r="Z347" s="214"/>
      <c r="AA347" s="214"/>
      <c r="AB347" s="214"/>
      <c r="AC347" s="214"/>
      <c r="AD347" s="214"/>
      <c r="AE347" s="214"/>
      <c r="AF347" s="214"/>
      <c r="AG347" s="214"/>
    </row>
    <row r="348" ht="12.75" customHeight="1">
      <c r="A348" s="214"/>
      <c r="B348" s="214"/>
      <c r="C348" s="214"/>
      <c r="D348" s="214"/>
      <c r="E348" s="214"/>
      <c r="F348" s="214"/>
      <c r="G348" s="214"/>
      <c r="H348" s="214"/>
      <c r="I348" s="214"/>
      <c r="J348" s="214"/>
      <c r="K348" s="214"/>
      <c r="L348" s="214"/>
      <c r="M348" s="214"/>
      <c r="N348" s="214"/>
      <c r="O348" s="214"/>
      <c r="P348" s="214"/>
      <c r="Q348" s="214"/>
      <c r="R348" s="214"/>
      <c r="S348" s="214"/>
      <c r="T348" s="214"/>
      <c r="U348" s="214"/>
      <c r="V348" s="214"/>
      <c r="W348" s="214"/>
      <c r="X348" s="214"/>
      <c r="Y348" s="214"/>
      <c r="Z348" s="214"/>
      <c r="AA348" s="214"/>
      <c r="AB348" s="214"/>
      <c r="AC348" s="214"/>
      <c r="AD348" s="214"/>
      <c r="AE348" s="214"/>
      <c r="AF348" s="214"/>
      <c r="AG348" s="214"/>
    </row>
    <row r="349" ht="12.75" customHeight="1">
      <c r="A349" s="214"/>
      <c r="B349" s="214"/>
      <c r="C349" s="214"/>
      <c r="D349" s="214"/>
      <c r="E349" s="214"/>
      <c r="F349" s="214"/>
      <c r="G349" s="214"/>
      <c r="H349" s="214"/>
      <c r="I349" s="214"/>
      <c r="J349" s="214"/>
      <c r="K349" s="214"/>
      <c r="L349" s="214"/>
      <c r="M349" s="214"/>
      <c r="N349" s="214"/>
      <c r="O349" s="214"/>
      <c r="P349" s="214"/>
      <c r="Q349" s="214"/>
      <c r="R349" s="214"/>
      <c r="S349" s="214"/>
      <c r="T349" s="214"/>
      <c r="U349" s="214"/>
      <c r="V349" s="214"/>
      <c r="W349" s="214"/>
      <c r="X349" s="214"/>
      <c r="Y349" s="214"/>
      <c r="Z349" s="214"/>
      <c r="AA349" s="214"/>
      <c r="AB349" s="214"/>
      <c r="AC349" s="214"/>
      <c r="AD349" s="214"/>
      <c r="AE349" s="214"/>
      <c r="AF349" s="214"/>
      <c r="AG349" s="214"/>
    </row>
    <row r="350" ht="12.75" customHeight="1">
      <c r="A350" s="214"/>
      <c r="B350" s="214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  <c r="P350" s="214"/>
      <c r="Q350" s="214"/>
      <c r="R350" s="214"/>
      <c r="S350" s="214"/>
      <c r="T350" s="214"/>
      <c r="U350" s="214"/>
      <c r="V350" s="214"/>
      <c r="W350" s="214"/>
      <c r="X350" s="214"/>
      <c r="Y350" s="214"/>
      <c r="Z350" s="214"/>
      <c r="AA350" s="214"/>
      <c r="AB350" s="214"/>
      <c r="AC350" s="214"/>
      <c r="AD350" s="214"/>
      <c r="AE350" s="214"/>
      <c r="AF350" s="214"/>
      <c r="AG350" s="214"/>
    </row>
    <row r="351" ht="12.75" customHeight="1">
      <c r="A351" s="214"/>
      <c r="B351" s="214"/>
      <c r="C351" s="214"/>
      <c r="D351" s="214"/>
      <c r="E351" s="214"/>
      <c r="F351" s="214"/>
      <c r="G351" s="214"/>
      <c r="H351" s="214"/>
      <c r="I351" s="214"/>
      <c r="J351" s="214"/>
      <c r="K351" s="214"/>
      <c r="L351" s="214"/>
      <c r="M351" s="214"/>
      <c r="N351" s="214"/>
      <c r="O351" s="214"/>
      <c r="P351" s="214"/>
      <c r="Q351" s="214"/>
      <c r="R351" s="214"/>
      <c r="S351" s="214"/>
      <c r="T351" s="214"/>
      <c r="U351" s="214"/>
      <c r="V351" s="214"/>
      <c r="W351" s="214"/>
      <c r="X351" s="214"/>
      <c r="Y351" s="214"/>
      <c r="Z351" s="214"/>
      <c r="AA351" s="214"/>
      <c r="AB351" s="214"/>
      <c r="AC351" s="214"/>
      <c r="AD351" s="214"/>
      <c r="AE351" s="214"/>
      <c r="AF351" s="214"/>
      <c r="AG351" s="214"/>
    </row>
    <row r="352" ht="12.75" customHeight="1">
      <c r="A352" s="214"/>
      <c r="B352" s="214"/>
      <c r="C352" s="214"/>
      <c r="D352" s="214"/>
      <c r="E352" s="214"/>
      <c r="F352" s="214"/>
      <c r="G352" s="214"/>
      <c r="H352" s="214"/>
      <c r="I352" s="214"/>
      <c r="J352" s="214"/>
      <c r="K352" s="214"/>
      <c r="L352" s="214"/>
      <c r="M352" s="214"/>
      <c r="N352" s="214"/>
      <c r="O352" s="214"/>
      <c r="P352" s="214"/>
      <c r="Q352" s="214"/>
      <c r="R352" s="214"/>
      <c r="S352" s="214"/>
      <c r="T352" s="214"/>
      <c r="U352" s="214"/>
      <c r="V352" s="214"/>
      <c r="W352" s="214"/>
      <c r="X352" s="214"/>
      <c r="Y352" s="214"/>
      <c r="Z352" s="214"/>
      <c r="AA352" s="214"/>
      <c r="AB352" s="214"/>
      <c r="AC352" s="214"/>
      <c r="AD352" s="214"/>
      <c r="AE352" s="214"/>
      <c r="AF352" s="214"/>
      <c r="AG352" s="214"/>
    </row>
    <row r="353" ht="12.75" customHeight="1">
      <c r="A353" s="214"/>
      <c r="B353" s="214"/>
      <c r="C353" s="214"/>
      <c r="D353" s="214"/>
      <c r="E353" s="214"/>
      <c r="F353" s="214"/>
      <c r="G353" s="214"/>
      <c r="H353" s="214"/>
      <c r="I353" s="214"/>
      <c r="J353" s="214"/>
      <c r="K353" s="214"/>
      <c r="L353" s="214"/>
      <c r="M353" s="214"/>
      <c r="N353" s="214"/>
      <c r="O353" s="214"/>
      <c r="P353" s="214"/>
      <c r="Q353" s="214"/>
      <c r="R353" s="214"/>
      <c r="S353" s="214"/>
      <c r="T353" s="214"/>
      <c r="U353" s="214"/>
      <c r="V353" s="214"/>
      <c r="W353" s="214"/>
      <c r="X353" s="214"/>
      <c r="Y353" s="214"/>
      <c r="Z353" s="214"/>
      <c r="AA353" s="214"/>
      <c r="AB353" s="214"/>
      <c r="AC353" s="214"/>
      <c r="AD353" s="214"/>
      <c r="AE353" s="214"/>
      <c r="AF353" s="214"/>
      <c r="AG353" s="214"/>
    </row>
    <row r="354" ht="12.75" customHeight="1">
      <c r="A354" s="214"/>
      <c r="B354" s="214"/>
      <c r="C354" s="214"/>
      <c r="D354" s="214"/>
      <c r="E354" s="214"/>
      <c r="F354" s="214"/>
      <c r="G354" s="214"/>
      <c r="H354" s="214"/>
      <c r="I354" s="214"/>
      <c r="J354" s="214"/>
      <c r="K354" s="214"/>
      <c r="L354" s="214"/>
      <c r="M354" s="214"/>
      <c r="N354" s="214"/>
      <c r="O354" s="214"/>
      <c r="P354" s="214"/>
      <c r="Q354" s="214"/>
      <c r="R354" s="214"/>
      <c r="S354" s="214"/>
      <c r="T354" s="214"/>
      <c r="U354" s="214"/>
      <c r="V354" s="214"/>
      <c r="W354" s="214"/>
      <c r="X354" s="214"/>
      <c r="Y354" s="214"/>
      <c r="Z354" s="214"/>
      <c r="AA354" s="214"/>
      <c r="AB354" s="214"/>
      <c r="AC354" s="214"/>
      <c r="AD354" s="214"/>
      <c r="AE354" s="214"/>
      <c r="AF354" s="214"/>
      <c r="AG354" s="214"/>
    </row>
    <row r="355" ht="12.75" customHeight="1">
      <c r="A355" s="214"/>
      <c r="B355" s="214"/>
      <c r="C355" s="214"/>
      <c r="D355" s="214"/>
      <c r="E355" s="214"/>
      <c r="F355" s="214"/>
      <c r="G355" s="214"/>
      <c r="H355" s="214"/>
      <c r="I355" s="214"/>
      <c r="J355" s="214"/>
      <c r="K355" s="214"/>
      <c r="L355" s="214"/>
      <c r="M355" s="214"/>
      <c r="N355" s="214"/>
      <c r="O355" s="214"/>
      <c r="P355" s="214"/>
      <c r="Q355" s="214"/>
      <c r="R355" s="214"/>
      <c r="S355" s="214"/>
      <c r="T355" s="214"/>
      <c r="U355" s="214"/>
      <c r="V355" s="214"/>
      <c r="W355" s="214"/>
      <c r="X355" s="214"/>
      <c r="Y355" s="214"/>
      <c r="Z355" s="214"/>
      <c r="AA355" s="214"/>
      <c r="AB355" s="214"/>
      <c r="AC355" s="214"/>
      <c r="AD355" s="214"/>
      <c r="AE355" s="214"/>
      <c r="AF355" s="214"/>
      <c r="AG355" s="214"/>
    </row>
    <row r="356" ht="12.75" customHeight="1">
      <c r="A356" s="214"/>
      <c r="B356" s="214"/>
      <c r="C356" s="214"/>
      <c r="D356" s="214"/>
      <c r="E356" s="214"/>
      <c r="F356" s="214"/>
      <c r="G356" s="214"/>
      <c r="H356" s="214"/>
      <c r="I356" s="214"/>
      <c r="J356" s="214"/>
      <c r="K356" s="214"/>
      <c r="L356" s="214"/>
      <c r="M356" s="214"/>
      <c r="N356" s="214"/>
      <c r="O356" s="214"/>
      <c r="P356" s="214"/>
      <c r="Q356" s="214"/>
      <c r="R356" s="214"/>
      <c r="S356" s="214"/>
      <c r="T356" s="214"/>
      <c r="U356" s="214"/>
      <c r="V356" s="214"/>
      <c r="W356" s="214"/>
      <c r="X356" s="214"/>
      <c r="Y356" s="214"/>
      <c r="Z356" s="214"/>
      <c r="AA356" s="214"/>
      <c r="AB356" s="214"/>
      <c r="AC356" s="214"/>
      <c r="AD356" s="214"/>
      <c r="AE356" s="214"/>
      <c r="AF356" s="214"/>
      <c r="AG356" s="214"/>
    </row>
    <row r="357" ht="12.75" customHeight="1">
      <c r="A357" s="214"/>
      <c r="B357" s="214"/>
      <c r="C357" s="214"/>
      <c r="D357" s="214"/>
      <c r="E357" s="214"/>
      <c r="F357" s="214"/>
      <c r="G357" s="214"/>
      <c r="H357" s="214"/>
      <c r="I357" s="214"/>
      <c r="J357" s="214"/>
      <c r="K357" s="214"/>
      <c r="L357" s="214"/>
      <c r="M357" s="214"/>
      <c r="N357" s="214"/>
      <c r="O357" s="214"/>
      <c r="P357" s="214"/>
      <c r="Q357" s="214"/>
      <c r="R357" s="214"/>
      <c r="S357" s="214"/>
      <c r="T357" s="214"/>
      <c r="U357" s="214"/>
      <c r="V357" s="214"/>
      <c r="W357" s="214"/>
      <c r="X357" s="214"/>
      <c r="Y357" s="214"/>
      <c r="Z357" s="214"/>
      <c r="AA357" s="214"/>
      <c r="AB357" s="214"/>
      <c r="AC357" s="214"/>
      <c r="AD357" s="214"/>
      <c r="AE357" s="214"/>
      <c r="AF357" s="214"/>
      <c r="AG357" s="214"/>
    </row>
    <row r="358" ht="12.75" customHeight="1">
      <c r="A358" s="214"/>
      <c r="B358" s="214"/>
      <c r="C358" s="214"/>
      <c r="D358" s="214"/>
      <c r="E358" s="214"/>
      <c r="F358" s="214"/>
      <c r="G358" s="214"/>
      <c r="H358" s="214"/>
      <c r="I358" s="214"/>
      <c r="J358" s="214"/>
      <c r="K358" s="214"/>
      <c r="L358" s="214"/>
      <c r="M358" s="214"/>
      <c r="N358" s="214"/>
      <c r="O358" s="214"/>
      <c r="P358" s="214"/>
      <c r="Q358" s="214"/>
      <c r="R358" s="214"/>
      <c r="S358" s="214"/>
      <c r="T358" s="214"/>
      <c r="U358" s="214"/>
      <c r="V358" s="214"/>
      <c r="W358" s="214"/>
      <c r="X358" s="214"/>
      <c r="Y358" s="214"/>
      <c r="Z358" s="214"/>
      <c r="AA358" s="214"/>
      <c r="AB358" s="214"/>
      <c r="AC358" s="214"/>
      <c r="AD358" s="214"/>
      <c r="AE358" s="214"/>
      <c r="AF358" s="214"/>
      <c r="AG358" s="214"/>
    </row>
    <row r="359" ht="12.75" customHeight="1">
      <c r="A359" s="214"/>
      <c r="B359" s="214"/>
      <c r="C359" s="214"/>
      <c r="D359" s="214"/>
      <c r="E359" s="214"/>
      <c r="F359" s="214"/>
      <c r="G359" s="214"/>
      <c r="H359" s="214"/>
      <c r="I359" s="214"/>
      <c r="J359" s="214"/>
      <c r="K359" s="214"/>
      <c r="L359" s="214"/>
      <c r="M359" s="214"/>
      <c r="N359" s="214"/>
      <c r="O359" s="214"/>
      <c r="P359" s="214"/>
      <c r="Q359" s="214"/>
      <c r="R359" s="214"/>
      <c r="S359" s="214"/>
      <c r="T359" s="214"/>
      <c r="U359" s="214"/>
      <c r="V359" s="214"/>
      <c r="W359" s="214"/>
      <c r="X359" s="214"/>
      <c r="Y359" s="214"/>
      <c r="Z359" s="214"/>
      <c r="AA359" s="214"/>
      <c r="AB359" s="214"/>
      <c r="AC359" s="214"/>
      <c r="AD359" s="214"/>
      <c r="AE359" s="214"/>
      <c r="AF359" s="214"/>
      <c r="AG359" s="214"/>
    </row>
    <row r="360" ht="12.75" customHeight="1">
      <c r="A360" s="214"/>
      <c r="B360" s="214"/>
      <c r="C360" s="214"/>
      <c r="D360" s="214"/>
      <c r="E360" s="214"/>
      <c r="F360" s="214"/>
      <c r="G360" s="214"/>
      <c r="H360" s="214"/>
      <c r="I360" s="214"/>
      <c r="J360" s="214"/>
      <c r="K360" s="214"/>
      <c r="L360" s="214"/>
      <c r="M360" s="214"/>
      <c r="N360" s="214"/>
      <c r="O360" s="214"/>
      <c r="P360" s="214"/>
      <c r="Q360" s="214"/>
      <c r="R360" s="214"/>
      <c r="S360" s="214"/>
      <c r="T360" s="214"/>
      <c r="U360" s="214"/>
      <c r="V360" s="214"/>
      <c r="W360" s="214"/>
      <c r="X360" s="214"/>
      <c r="Y360" s="214"/>
      <c r="Z360" s="214"/>
      <c r="AA360" s="214"/>
      <c r="AB360" s="214"/>
      <c r="AC360" s="214"/>
      <c r="AD360" s="214"/>
      <c r="AE360" s="214"/>
      <c r="AF360" s="214"/>
      <c r="AG360" s="214"/>
    </row>
    <row r="361" ht="12.75" customHeight="1">
      <c r="A361" s="214"/>
      <c r="B361" s="214"/>
      <c r="C361" s="214"/>
      <c r="D361" s="214"/>
      <c r="E361" s="214"/>
      <c r="F361" s="214"/>
      <c r="G361" s="214"/>
      <c r="H361" s="214"/>
      <c r="I361" s="214"/>
      <c r="J361" s="214"/>
      <c r="K361" s="214"/>
      <c r="L361" s="214"/>
      <c r="M361" s="214"/>
      <c r="N361" s="214"/>
      <c r="O361" s="214"/>
      <c r="P361" s="214"/>
      <c r="Q361" s="214"/>
      <c r="R361" s="214"/>
      <c r="S361" s="214"/>
      <c r="T361" s="214"/>
      <c r="U361" s="214"/>
      <c r="V361" s="214"/>
      <c r="W361" s="214"/>
      <c r="X361" s="214"/>
      <c r="Y361" s="214"/>
      <c r="Z361" s="214"/>
      <c r="AA361" s="214"/>
      <c r="AB361" s="214"/>
      <c r="AC361" s="214"/>
      <c r="AD361" s="214"/>
      <c r="AE361" s="214"/>
      <c r="AF361" s="214"/>
      <c r="AG361" s="214"/>
    </row>
    <row r="362" ht="12.75" customHeight="1">
      <c r="A362" s="214"/>
      <c r="B362" s="214"/>
      <c r="C362" s="214"/>
      <c r="D362" s="214"/>
      <c r="E362" s="214"/>
      <c r="F362" s="214"/>
      <c r="G362" s="214"/>
      <c r="H362" s="214"/>
      <c r="I362" s="214"/>
      <c r="J362" s="214"/>
      <c r="K362" s="214"/>
      <c r="L362" s="214"/>
      <c r="M362" s="214"/>
      <c r="N362" s="214"/>
      <c r="O362" s="214"/>
      <c r="P362" s="214"/>
      <c r="Q362" s="214"/>
      <c r="R362" s="214"/>
      <c r="S362" s="214"/>
      <c r="T362" s="214"/>
      <c r="U362" s="214"/>
      <c r="V362" s="214"/>
      <c r="W362" s="214"/>
      <c r="X362" s="214"/>
      <c r="Y362" s="214"/>
      <c r="Z362" s="214"/>
      <c r="AA362" s="214"/>
      <c r="AB362" s="214"/>
      <c r="AC362" s="214"/>
      <c r="AD362" s="214"/>
      <c r="AE362" s="214"/>
      <c r="AF362" s="214"/>
      <c r="AG362" s="214"/>
    </row>
    <row r="363" ht="12.75" customHeight="1">
      <c r="A363" s="214"/>
      <c r="B363" s="214"/>
      <c r="C363" s="214"/>
      <c r="D363" s="214"/>
      <c r="E363" s="214"/>
      <c r="F363" s="214"/>
      <c r="G363" s="214"/>
      <c r="H363" s="214"/>
      <c r="I363" s="214"/>
      <c r="J363" s="214"/>
      <c r="K363" s="214"/>
      <c r="L363" s="214"/>
      <c r="M363" s="214"/>
      <c r="N363" s="214"/>
      <c r="O363" s="214"/>
      <c r="P363" s="214"/>
      <c r="Q363" s="214"/>
      <c r="R363" s="214"/>
      <c r="S363" s="214"/>
      <c r="T363" s="214"/>
      <c r="U363" s="214"/>
      <c r="V363" s="214"/>
      <c r="W363" s="214"/>
      <c r="X363" s="214"/>
      <c r="Y363" s="214"/>
      <c r="Z363" s="214"/>
      <c r="AA363" s="214"/>
      <c r="AB363" s="214"/>
      <c r="AC363" s="214"/>
      <c r="AD363" s="214"/>
      <c r="AE363" s="214"/>
      <c r="AF363" s="214"/>
      <c r="AG363" s="214"/>
    </row>
    <row r="364" ht="12.75" customHeight="1">
      <c r="A364" s="214"/>
      <c r="B364" s="214"/>
      <c r="C364" s="214"/>
      <c r="D364" s="214"/>
      <c r="E364" s="214"/>
      <c r="F364" s="214"/>
      <c r="G364" s="214"/>
      <c r="H364" s="214"/>
      <c r="I364" s="214"/>
      <c r="J364" s="214"/>
      <c r="K364" s="214"/>
      <c r="L364" s="214"/>
      <c r="M364" s="214"/>
      <c r="N364" s="214"/>
      <c r="O364" s="214"/>
      <c r="P364" s="214"/>
      <c r="Q364" s="214"/>
      <c r="R364" s="214"/>
      <c r="S364" s="214"/>
      <c r="T364" s="214"/>
      <c r="U364" s="214"/>
      <c r="V364" s="214"/>
      <c r="W364" s="214"/>
      <c r="X364" s="214"/>
      <c r="Y364" s="214"/>
      <c r="Z364" s="214"/>
      <c r="AA364" s="214"/>
      <c r="AB364" s="214"/>
      <c r="AC364" s="214"/>
      <c r="AD364" s="214"/>
      <c r="AE364" s="214"/>
      <c r="AF364" s="214"/>
      <c r="AG364" s="214"/>
    </row>
    <row r="365" ht="12.75" customHeight="1">
      <c r="A365" s="214"/>
      <c r="B365" s="214"/>
      <c r="C365" s="214"/>
      <c r="D365" s="214"/>
      <c r="E365" s="214"/>
      <c r="F365" s="214"/>
      <c r="G365" s="214"/>
      <c r="H365" s="214"/>
      <c r="I365" s="214"/>
      <c r="J365" s="214"/>
      <c r="K365" s="214"/>
      <c r="L365" s="214"/>
      <c r="M365" s="214"/>
      <c r="N365" s="214"/>
      <c r="O365" s="214"/>
      <c r="P365" s="214"/>
      <c r="Q365" s="214"/>
      <c r="R365" s="214"/>
      <c r="S365" s="214"/>
      <c r="T365" s="214"/>
      <c r="U365" s="214"/>
      <c r="V365" s="214"/>
      <c r="W365" s="214"/>
      <c r="X365" s="214"/>
      <c r="Y365" s="214"/>
      <c r="Z365" s="214"/>
      <c r="AA365" s="214"/>
      <c r="AB365" s="214"/>
      <c r="AC365" s="214"/>
      <c r="AD365" s="214"/>
      <c r="AE365" s="214"/>
      <c r="AF365" s="214"/>
      <c r="AG365" s="214"/>
    </row>
    <row r="366" ht="12.75" customHeight="1">
      <c r="A366" s="214"/>
      <c r="B366" s="214"/>
      <c r="C366" s="214"/>
      <c r="D366" s="214"/>
      <c r="E366" s="214"/>
      <c r="F366" s="214"/>
      <c r="G366" s="214"/>
      <c r="H366" s="214"/>
      <c r="I366" s="214"/>
      <c r="J366" s="214"/>
      <c r="K366" s="214"/>
      <c r="L366" s="214"/>
      <c r="M366" s="214"/>
      <c r="N366" s="214"/>
      <c r="O366" s="214"/>
      <c r="P366" s="214"/>
      <c r="Q366" s="214"/>
      <c r="R366" s="214"/>
      <c r="S366" s="214"/>
      <c r="T366" s="214"/>
      <c r="U366" s="214"/>
      <c r="V366" s="214"/>
      <c r="W366" s="214"/>
      <c r="X366" s="214"/>
      <c r="Y366" s="214"/>
      <c r="Z366" s="214"/>
      <c r="AA366" s="214"/>
      <c r="AB366" s="214"/>
      <c r="AC366" s="214"/>
      <c r="AD366" s="214"/>
      <c r="AE366" s="214"/>
      <c r="AF366" s="214"/>
      <c r="AG366" s="214"/>
    </row>
    <row r="367" ht="12.75" customHeight="1">
      <c r="A367" s="214"/>
      <c r="B367" s="214"/>
      <c r="C367" s="214"/>
      <c r="D367" s="214"/>
      <c r="E367" s="214"/>
      <c r="F367" s="214"/>
      <c r="G367" s="214"/>
      <c r="H367" s="214"/>
      <c r="I367" s="214"/>
      <c r="J367" s="214"/>
      <c r="K367" s="214"/>
      <c r="L367" s="214"/>
      <c r="M367" s="214"/>
      <c r="N367" s="214"/>
      <c r="O367" s="214"/>
      <c r="P367" s="214"/>
      <c r="Q367" s="214"/>
      <c r="R367" s="214"/>
      <c r="S367" s="214"/>
      <c r="T367" s="214"/>
      <c r="U367" s="214"/>
      <c r="V367" s="214"/>
      <c r="W367" s="214"/>
      <c r="X367" s="214"/>
      <c r="Y367" s="214"/>
      <c r="Z367" s="214"/>
      <c r="AA367" s="214"/>
      <c r="AB367" s="214"/>
      <c r="AC367" s="214"/>
      <c r="AD367" s="214"/>
      <c r="AE367" s="214"/>
      <c r="AF367" s="214"/>
      <c r="AG367" s="214"/>
    </row>
    <row r="368" ht="12.75" customHeight="1">
      <c r="A368" s="214"/>
      <c r="B368" s="214"/>
      <c r="C368" s="214"/>
      <c r="D368" s="214"/>
      <c r="E368" s="214"/>
      <c r="F368" s="214"/>
      <c r="G368" s="214"/>
      <c r="H368" s="214"/>
      <c r="I368" s="214"/>
      <c r="J368" s="214"/>
      <c r="K368" s="214"/>
      <c r="L368" s="214"/>
      <c r="M368" s="214"/>
      <c r="N368" s="214"/>
      <c r="O368" s="214"/>
      <c r="P368" s="214"/>
      <c r="Q368" s="214"/>
      <c r="R368" s="214"/>
      <c r="S368" s="214"/>
      <c r="T368" s="214"/>
      <c r="U368" s="214"/>
      <c r="V368" s="214"/>
      <c r="W368" s="214"/>
      <c r="X368" s="214"/>
      <c r="Y368" s="214"/>
      <c r="Z368" s="214"/>
      <c r="AA368" s="214"/>
      <c r="AB368" s="214"/>
      <c r="AC368" s="214"/>
      <c r="AD368" s="214"/>
      <c r="AE368" s="214"/>
      <c r="AF368" s="214"/>
      <c r="AG368" s="214"/>
    </row>
    <row r="369" ht="12.75" customHeight="1">
      <c r="A369" s="214"/>
      <c r="B369" s="214"/>
      <c r="C369" s="214"/>
      <c r="D369" s="214"/>
      <c r="E369" s="214"/>
      <c r="F369" s="214"/>
      <c r="G369" s="214"/>
      <c r="H369" s="214"/>
      <c r="I369" s="214"/>
      <c r="J369" s="214"/>
      <c r="K369" s="214"/>
      <c r="L369" s="214"/>
      <c r="M369" s="214"/>
      <c r="N369" s="214"/>
      <c r="O369" s="214"/>
      <c r="P369" s="214"/>
      <c r="Q369" s="214"/>
      <c r="R369" s="214"/>
      <c r="S369" s="214"/>
      <c r="T369" s="214"/>
      <c r="U369" s="214"/>
      <c r="V369" s="214"/>
      <c r="W369" s="214"/>
      <c r="X369" s="214"/>
      <c r="Y369" s="214"/>
      <c r="Z369" s="214"/>
      <c r="AA369" s="214"/>
      <c r="AB369" s="214"/>
      <c r="AC369" s="214"/>
      <c r="AD369" s="214"/>
      <c r="AE369" s="214"/>
      <c r="AF369" s="214"/>
      <c r="AG369" s="214"/>
    </row>
    <row r="370" ht="12.75" customHeight="1">
      <c r="A370" s="214"/>
      <c r="B370" s="214"/>
      <c r="C370" s="214"/>
      <c r="D370" s="214"/>
      <c r="E370" s="214"/>
      <c r="F370" s="214"/>
      <c r="G370" s="214"/>
      <c r="H370" s="214"/>
      <c r="I370" s="214"/>
      <c r="J370" s="214"/>
      <c r="K370" s="214"/>
      <c r="L370" s="214"/>
      <c r="M370" s="214"/>
      <c r="N370" s="214"/>
      <c r="O370" s="214"/>
      <c r="P370" s="214"/>
      <c r="Q370" s="214"/>
      <c r="R370" s="214"/>
      <c r="S370" s="214"/>
      <c r="T370" s="214"/>
      <c r="U370" s="214"/>
      <c r="V370" s="214"/>
      <c r="W370" s="214"/>
      <c r="X370" s="214"/>
      <c r="Y370" s="214"/>
      <c r="Z370" s="214"/>
      <c r="AA370" s="214"/>
      <c r="AB370" s="214"/>
      <c r="AC370" s="214"/>
      <c r="AD370" s="214"/>
      <c r="AE370" s="214"/>
      <c r="AF370" s="214"/>
      <c r="AG370" s="214"/>
    </row>
    <row r="371" ht="12.75" customHeight="1">
      <c r="A371" s="214"/>
      <c r="B371" s="214"/>
      <c r="C371" s="214"/>
      <c r="D371" s="214"/>
      <c r="E371" s="214"/>
      <c r="F371" s="214"/>
      <c r="G371" s="214"/>
      <c r="H371" s="214"/>
      <c r="I371" s="214"/>
      <c r="J371" s="214"/>
      <c r="K371" s="214"/>
      <c r="L371" s="214"/>
      <c r="M371" s="214"/>
      <c r="N371" s="214"/>
      <c r="O371" s="214"/>
      <c r="P371" s="214"/>
      <c r="Q371" s="214"/>
      <c r="R371" s="214"/>
      <c r="S371" s="214"/>
      <c r="T371" s="214"/>
      <c r="U371" s="214"/>
      <c r="V371" s="214"/>
      <c r="W371" s="214"/>
      <c r="X371" s="214"/>
      <c r="Y371" s="214"/>
      <c r="Z371" s="214"/>
      <c r="AA371" s="214"/>
      <c r="AB371" s="214"/>
      <c r="AC371" s="214"/>
      <c r="AD371" s="214"/>
      <c r="AE371" s="214"/>
      <c r="AF371" s="214"/>
      <c r="AG371" s="214"/>
    </row>
    <row r="372" ht="12.75" customHeight="1">
      <c r="A372" s="214"/>
      <c r="B372" s="214"/>
      <c r="C372" s="214"/>
      <c r="D372" s="214"/>
      <c r="E372" s="214"/>
      <c r="F372" s="214"/>
      <c r="G372" s="214"/>
      <c r="H372" s="214"/>
      <c r="I372" s="214"/>
      <c r="J372" s="214"/>
      <c r="K372" s="214"/>
      <c r="L372" s="214"/>
      <c r="M372" s="214"/>
      <c r="N372" s="214"/>
      <c r="O372" s="214"/>
      <c r="P372" s="214"/>
      <c r="Q372" s="214"/>
      <c r="R372" s="214"/>
      <c r="S372" s="214"/>
      <c r="T372" s="214"/>
      <c r="U372" s="214"/>
      <c r="V372" s="214"/>
      <c r="W372" s="214"/>
      <c r="X372" s="214"/>
      <c r="Y372" s="214"/>
      <c r="Z372" s="214"/>
      <c r="AA372" s="214"/>
      <c r="AB372" s="214"/>
      <c r="AC372" s="214"/>
      <c r="AD372" s="214"/>
      <c r="AE372" s="214"/>
      <c r="AF372" s="214"/>
      <c r="AG372" s="214"/>
    </row>
    <row r="373" ht="12.75" customHeight="1">
      <c r="A373" s="214"/>
      <c r="B373" s="214"/>
      <c r="C373" s="214"/>
      <c r="D373" s="214"/>
      <c r="E373" s="214"/>
      <c r="F373" s="214"/>
      <c r="G373" s="214"/>
      <c r="H373" s="214"/>
      <c r="I373" s="214"/>
      <c r="J373" s="214"/>
      <c r="K373" s="214"/>
      <c r="L373" s="214"/>
      <c r="M373" s="214"/>
      <c r="N373" s="214"/>
      <c r="O373" s="214"/>
      <c r="P373" s="214"/>
      <c r="Q373" s="214"/>
      <c r="R373" s="214"/>
      <c r="S373" s="214"/>
      <c r="T373" s="214"/>
      <c r="U373" s="214"/>
      <c r="V373" s="214"/>
      <c r="W373" s="214"/>
      <c r="X373" s="214"/>
      <c r="Y373" s="214"/>
      <c r="Z373" s="214"/>
      <c r="AA373" s="214"/>
      <c r="AB373" s="214"/>
      <c r="AC373" s="214"/>
      <c r="AD373" s="214"/>
      <c r="AE373" s="214"/>
      <c r="AF373" s="214"/>
      <c r="AG373" s="214"/>
    </row>
    <row r="374" ht="12.75" customHeight="1">
      <c r="A374" s="214"/>
      <c r="B374" s="214"/>
      <c r="C374" s="214"/>
      <c r="D374" s="214"/>
      <c r="E374" s="214"/>
      <c r="F374" s="214"/>
      <c r="G374" s="214"/>
      <c r="H374" s="214"/>
      <c r="I374" s="214"/>
      <c r="J374" s="214"/>
      <c r="K374" s="214"/>
      <c r="L374" s="214"/>
      <c r="M374" s="214"/>
      <c r="N374" s="214"/>
      <c r="O374" s="214"/>
      <c r="P374" s="214"/>
      <c r="Q374" s="214"/>
      <c r="R374" s="214"/>
      <c r="S374" s="214"/>
      <c r="T374" s="214"/>
      <c r="U374" s="214"/>
      <c r="V374" s="214"/>
      <c r="W374" s="214"/>
      <c r="X374" s="214"/>
      <c r="Y374" s="214"/>
      <c r="Z374" s="214"/>
      <c r="AA374" s="214"/>
      <c r="AB374" s="214"/>
      <c r="AC374" s="214"/>
      <c r="AD374" s="214"/>
      <c r="AE374" s="214"/>
      <c r="AF374" s="214"/>
      <c r="AG374" s="214"/>
    </row>
    <row r="375" ht="12.75" customHeight="1">
      <c r="A375" s="214"/>
      <c r="B375" s="214"/>
      <c r="C375" s="214"/>
      <c r="D375" s="214"/>
      <c r="E375" s="214"/>
      <c r="F375" s="214"/>
      <c r="G375" s="214"/>
      <c r="H375" s="214"/>
      <c r="I375" s="214"/>
      <c r="J375" s="214"/>
      <c r="K375" s="214"/>
      <c r="L375" s="214"/>
      <c r="M375" s="214"/>
      <c r="N375" s="214"/>
      <c r="O375" s="214"/>
      <c r="P375" s="214"/>
      <c r="Q375" s="214"/>
      <c r="R375" s="214"/>
      <c r="S375" s="214"/>
      <c r="T375" s="214"/>
      <c r="U375" s="214"/>
      <c r="V375" s="214"/>
      <c r="W375" s="214"/>
      <c r="X375" s="214"/>
      <c r="Y375" s="214"/>
      <c r="Z375" s="214"/>
      <c r="AA375" s="214"/>
      <c r="AB375" s="214"/>
      <c r="AC375" s="214"/>
      <c r="AD375" s="214"/>
      <c r="AE375" s="214"/>
      <c r="AF375" s="214"/>
      <c r="AG375" s="214"/>
    </row>
    <row r="376" ht="12.75" customHeight="1">
      <c r="A376" s="214"/>
      <c r="B376" s="214"/>
      <c r="C376" s="214"/>
      <c r="D376" s="214"/>
      <c r="E376" s="214"/>
      <c r="F376" s="214"/>
      <c r="G376" s="214"/>
      <c r="H376" s="214"/>
      <c r="I376" s="214"/>
      <c r="J376" s="214"/>
      <c r="K376" s="214"/>
      <c r="L376" s="214"/>
      <c r="M376" s="214"/>
      <c r="N376" s="214"/>
      <c r="O376" s="214"/>
      <c r="P376" s="214"/>
      <c r="Q376" s="214"/>
      <c r="R376" s="214"/>
      <c r="S376" s="214"/>
      <c r="T376" s="214"/>
      <c r="U376" s="214"/>
      <c r="V376" s="214"/>
      <c r="W376" s="214"/>
      <c r="X376" s="214"/>
      <c r="Y376" s="214"/>
      <c r="Z376" s="214"/>
      <c r="AA376" s="214"/>
      <c r="AB376" s="214"/>
      <c r="AC376" s="214"/>
      <c r="AD376" s="214"/>
      <c r="AE376" s="214"/>
      <c r="AF376" s="214"/>
      <c r="AG376" s="214"/>
    </row>
    <row r="377" ht="12.75" customHeight="1">
      <c r="A377" s="214"/>
      <c r="B377" s="214"/>
      <c r="C377" s="214"/>
      <c r="D377" s="214"/>
      <c r="E377" s="214"/>
      <c r="F377" s="214"/>
      <c r="G377" s="214"/>
      <c r="H377" s="214"/>
      <c r="I377" s="214"/>
      <c r="J377" s="214"/>
      <c r="K377" s="214"/>
      <c r="L377" s="214"/>
      <c r="M377" s="214"/>
      <c r="N377" s="214"/>
      <c r="O377" s="214"/>
      <c r="P377" s="214"/>
      <c r="Q377" s="214"/>
      <c r="R377" s="214"/>
      <c r="S377" s="214"/>
      <c r="T377" s="214"/>
      <c r="U377" s="214"/>
      <c r="V377" s="214"/>
      <c r="W377" s="214"/>
      <c r="X377" s="214"/>
      <c r="Y377" s="214"/>
      <c r="Z377" s="214"/>
      <c r="AA377" s="214"/>
      <c r="AB377" s="214"/>
      <c r="AC377" s="214"/>
      <c r="AD377" s="214"/>
      <c r="AE377" s="214"/>
      <c r="AF377" s="214"/>
      <c r="AG377" s="214"/>
    </row>
    <row r="378" ht="12.75" customHeight="1">
      <c r="A378" s="214"/>
      <c r="B378" s="214"/>
      <c r="C378" s="214"/>
      <c r="D378" s="214"/>
      <c r="E378" s="214"/>
      <c r="F378" s="214"/>
      <c r="G378" s="214"/>
      <c r="H378" s="214"/>
      <c r="I378" s="214"/>
      <c r="J378" s="214"/>
      <c r="K378" s="214"/>
      <c r="L378" s="214"/>
      <c r="M378" s="214"/>
      <c r="N378" s="214"/>
      <c r="O378" s="214"/>
      <c r="P378" s="214"/>
      <c r="Q378" s="214"/>
      <c r="R378" s="214"/>
      <c r="S378" s="214"/>
      <c r="T378" s="214"/>
      <c r="U378" s="214"/>
      <c r="V378" s="214"/>
      <c r="W378" s="214"/>
      <c r="X378" s="214"/>
      <c r="Y378" s="214"/>
      <c r="Z378" s="214"/>
      <c r="AA378" s="214"/>
      <c r="AB378" s="214"/>
      <c r="AC378" s="214"/>
      <c r="AD378" s="214"/>
      <c r="AE378" s="214"/>
      <c r="AF378" s="214"/>
      <c r="AG378" s="214"/>
    </row>
    <row r="379" ht="12.75" customHeight="1">
      <c r="A379" s="214"/>
      <c r="B379" s="214"/>
      <c r="C379" s="214"/>
      <c r="D379" s="214"/>
      <c r="E379" s="214"/>
      <c r="F379" s="214"/>
      <c r="G379" s="214"/>
      <c r="H379" s="214"/>
      <c r="I379" s="214"/>
      <c r="J379" s="214"/>
      <c r="K379" s="214"/>
      <c r="L379" s="214"/>
      <c r="M379" s="214"/>
      <c r="N379" s="214"/>
      <c r="O379" s="214"/>
      <c r="P379" s="214"/>
      <c r="Q379" s="214"/>
      <c r="R379" s="214"/>
      <c r="S379" s="214"/>
      <c r="T379" s="214"/>
      <c r="U379" s="214"/>
      <c r="V379" s="214"/>
      <c r="W379" s="214"/>
      <c r="X379" s="214"/>
      <c r="Y379" s="214"/>
      <c r="Z379" s="214"/>
      <c r="AA379" s="214"/>
      <c r="AB379" s="214"/>
      <c r="AC379" s="214"/>
      <c r="AD379" s="214"/>
      <c r="AE379" s="214"/>
      <c r="AF379" s="214"/>
      <c r="AG379" s="214"/>
    </row>
    <row r="380" ht="12.75" customHeight="1">
      <c r="A380" s="214"/>
      <c r="B380" s="214"/>
      <c r="C380" s="214"/>
      <c r="D380" s="214"/>
      <c r="E380" s="214"/>
      <c r="F380" s="214"/>
      <c r="G380" s="214"/>
      <c r="H380" s="214"/>
      <c r="I380" s="214"/>
      <c r="J380" s="214"/>
      <c r="K380" s="214"/>
      <c r="L380" s="214"/>
      <c r="M380" s="214"/>
      <c r="N380" s="214"/>
      <c r="O380" s="214"/>
      <c r="P380" s="214"/>
      <c r="Q380" s="214"/>
      <c r="R380" s="214"/>
      <c r="S380" s="214"/>
      <c r="T380" s="214"/>
      <c r="U380" s="214"/>
      <c r="V380" s="214"/>
      <c r="W380" s="214"/>
      <c r="X380" s="214"/>
      <c r="Y380" s="214"/>
      <c r="Z380" s="214"/>
      <c r="AA380" s="214"/>
      <c r="AB380" s="214"/>
      <c r="AC380" s="214"/>
      <c r="AD380" s="214"/>
      <c r="AE380" s="214"/>
      <c r="AF380" s="214"/>
      <c r="AG380" s="214"/>
    </row>
    <row r="381" ht="12.75" customHeight="1">
      <c r="A381" s="214"/>
      <c r="B381" s="214"/>
      <c r="C381" s="214"/>
      <c r="D381" s="214"/>
      <c r="E381" s="214"/>
      <c r="F381" s="214"/>
      <c r="G381" s="214"/>
      <c r="H381" s="214"/>
      <c r="I381" s="214"/>
      <c r="J381" s="214"/>
      <c r="K381" s="214"/>
      <c r="L381" s="214"/>
      <c r="M381" s="214"/>
      <c r="N381" s="214"/>
      <c r="O381" s="214"/>
      <c r="P381" s="214"/>
      <c r="Q381" s="214"/>
      <c r="R381" s="214"/>
      <c r="S381" s="214"/>
      <c r="T381" s="214"/>
      <c r="U381" s="214"/>
      <c r="V381" s="214"/>
      <c r="W381" s="214"/>
      <c r="X381" s="214"/>
      <c r="Y381" s="214"/>
      <c r="Z381" s="214"/>
      <c r="AA381" s="214"/>
      <c r="AB381" s="214"/>
      <c r="AC381" s="214"/>
      <c r="AD381" s="214"/>
      <c r="AE381" s="214"/>
      <c r="AF381" s="214"/>
      <c r="AG381" s="214"/>
    </row>
    <row r="382" ht="12.75" customHeight="1">
      <c r="A382" s="214"/>
      <c r="B382" s="214"/>
      <c r="C382" s="214"/>
      <c r="D382" s="214"/>
      <c r="E382" s="214"/>
      <c r="F382" s="214"/>
      <c r="G382" s="214"/>
      <c r="H382" s="214"/>
      <c r="I382" s="214"/>
      <c r="J382" s="214"/>
      <c r="K382" s="214"/>
      <c r="L382" s="214"/>
      <c r="M382" s="214"/>
      <c r="N382" s="214"/>
      <c r="O382" s="214"/>
      <c r="P382" s="214"/>
      <c r="Q382" s="214"/>
      <c r="R382" s="214"/>
      <c r="S382" s="214"/>
      <c r="T382" s="214"/>
      <c r="U382" s="214"/>
      <c r="V382" s="214"/>
      <c r="W382" s="214"/>
      <c r="X382" s="214"/>
      <c r="Y382" s="214"/>
      <c r="Z382" s="214"/>
      <c r="AA382" s="214"/>
      <c r="AB382" s="214"/>
      <c r="AC382" s="214"/>
      <c r="AD382" s="214"/>
      <c r="AE382" s="214"/>
      <c r="AF382" s="214"/>
      <c r="AG382" s="214"/>
    </row>
    <row r="383" ht="12.75" customHeight="1">
      <c r="A383" s="214"/>
      <c r="B383" s="214"/>
      <c r="C383" s="214"/>
      <c r="D383" s="214"/>
      <c r="E383" s="214"/>
      <c r="F383" s="214"/>
      <c r="G383" s="214"/>
      <c r="H383" s="214"/>
      <c r="I383" s="214"/>
      <c r="J383" s="214"/>
      <c r="K383" s="214"/>
      <c r="L383" s="214"/>
      <c r="M383" s="214"/>
      <c r="N383" s="214"/>
      <c r="O383" s="214"/>
      <c r="P383" s="214"/>
      <c r="Q383" s="214"/>
      <c r="R383" s="214"/>
      <c r="S383" s="214"/>
      <c r="T383" s="214"/>
      <c r="U383" s="214"/>
      <c r="V383" s="214"/>
      <c r="W383" s="214"/>
      <c r="X383" s="214"/>
      <c r="Y383" s="214"/>
      <c r="Z383" s="214"/>
      <c r="AA383" s="214"/>
      <c r="AB383" s="214"/>
      <c r="AC383" s="214"/>
      <c r="AD383" s="214"/>
      <c r="AE383" s="214"/>
      <c r="AF383" s="214"/>
      <c r="AG383" s="214"/>
    </row>
    <row r="384" ht="12.75" customHeight="1">
      <c r="A384" s="214"/>
      <c r="B384" s="214"/>
      <c r="C384" s="214"/>
      <c r="D384" s="214"/>
      <c r="E384" s="214"/>
      <c r="F384" s="214"/>
      <c r="G384" s="214"/>
      <c r="H384" s="214"/>
      <c r="I384" s="214"/>
      <c r="J384" s="214"/>
      <c r="K384" s="214"/>
      <c r="L384" s="214"/>
      <c r="M384" s="214"/>
      <c r="N384" s="214"/>
      <c r="O384" s="214"/>
      <c r="P384" s="214"/>
      <c r="Q384" s="214"/>
      <c r="R384" s="214"/>
      <c r="S384" s="214"/>
      <c r="T384" s="214"/>
      <c r="U384" s="214"/>
      <c r="V384" s="214"/>
      <c r="W384" s="214"/>
      <c r="X384" s="214"/>
      <c r="Y384" s="214"/>
      <c r="Z384" s="214"/>
      <c r="AA384" s="214"/>
      <c r="AB384" s="214"/>
      <c r="AC384" s="214"/>
      <c r="AD384" s="214"/>
      <c r="AE384" s="214"/>
      <c r="AF384" s="214"/>
      <c r="AG384" s="214"/>
    </row>
    <row r="385" ht="12.75" customHeight="1">
      <c r="A385" s="214"/>
      <c r="B385" s="214"/>
      <c r="C385" s="214"/>
      <c r="D385" s="214"/>
      <c r="E385" s="214"/>
      <c r="F385" s="214"/>
      <c r="G385" s="214"/>
      <c r="H385" s="214"/>
      <c r="I385" s="214"/>
      <c r="J385" s="214"/>
      <c r="K385" s="214"/>
      <c r="L385" s="214"/>
      <c r="M385" s="214"/>
      <c r="N385" s="214"/>
      <c r="O385" s="214"/>
      <c r="P385" s="214"/>
      <c r="Q385" s="214"/>
      <c r="R385" s="214"/>
      <c r="S385" s="214"/>
      <c r="T385" s="214"/>
      <c r="U385" s="214"/>
      <c r="V385" s="214"/>
      <c r="W385" s="214"/>
      <c r="X385" s="214"/>
      <c r="Y385" s="214"/>
      <c r="Z385" s="214"/>
      <c r="AA385" s="214"/>
      <c r="AB385" s="214"/>
      <c r="AC385" s="214"/>
      <c r="AD385" s="214"/>
      <c r="AE385" s="214"/>
      <c r="AF385" s="214"/>
      <c r="AG385" s="214"/>
    </row>
    <row r="386" ht="12.75" customHeight="1">
      <c r="A386" s="214"/>
      <c r="B386" s="214"/>
      <c r="C386" s="214"/>
      <c r="D386" s="214"/>
      <c r="E386" s="214"/>
      <c r="F386" s="214"/>
      <c r="G386" s="214"/>
      <c r="H386" s="214"/>
      <c r="I386" s="214"/>
      <c r="J386" s="214"/>
      <c r="K386" s="214"/>
      <c r="L386" s="214"/>
      <c r="M386" s="214"/>
      <c r="N386" s="214"/>
      <c r="O386" s="214"/>
      <c r="P386" s="214"/>
      <c r="Q386" s="214"/>
      <c r="R386" s="214"/>
      <c r="S386" s="214"/>
      <c r="T386" s="214"/>
      <c r="U386" s="214"/>
      <c r="V386" s="214"/>
      <c r="W386" s="214"/>
      <c r="X386" s="214"/>
      <c r="Y386" s="214"/>
      <c r="Z386" s="214"/>
      <c r="AA386" s="214"/>
      <c r="AB386" s="214"/>
      <c r="AC386" s="214"/>
      <c r="AD386" s="214"/>
      <c r="AE386" s="214"/>
      <c r="AF386" s="214"/>
      <c r="AG386" s="214"/>
    </row>
    <row r="387" ht="12.75" customHeight="1">
      <c r="A387" s="214"/>
      <c r="B387" s="214"/>
      <c r="C387" s="214"/>
      <c r="D387" s="214"/>
      <c r="E387" s="214"/>
      <c r="F387" s="214"/>
      <c r="G387" s="214"/>
      <c r="H387" s="214"/>
      <c r="I387" s="214"/>
      <c r="J387" s="214"/>
      <c r="K387" s="214"/>
      <c r="L387" s="214"/>
      <c r="M387" s="214"/>
      <c r="N387" s="214"/>
      <c r="O387" s="214"/>
      <c r="P387" s="214"/>
      <c r="Q387" s="214"/>
      <c r="R387" s="214"/>
      <c r="S387" s="214"/>
      <c r="T387" s="214"/>
      <c r="U387" s="214"/>
      <c r="V387" s="214"/>
      <c r="W387" s="214"/>
      <c r="X387" s="214"/>
      <c r="Y387" s="214"/>
      <c r="Z387" s="214"/>
      <c r="AA387" s="214"/>
      <c r="AB387" s="214"/>
      <c r="AC387" s="214"/>
      <c r="AD387" s="214"/>
      <c r="AE387" s="214"/>
      <c r="AF387" s="214"/>
      <c r="AG387" s="214"/>
    </row>
    <row r="388" ht="12.75" customHeight="1">
      <c r="A388" s="214"/>
      <c r="B388" s="214"/>
      <c r="C388" s="214"/>
      <c r="D388" s="214"/>
      <c r="E388" s="214"/>
      <c r="F388" s="214"/>
      <c r="G388" s="214"/>
      <c r="H388" s="214"/>
      <c r="I388" s="214"/>
      <c r="J388" s="214"/>
      <c r="K388" s="214"/>
      <c r="L388" s="214"/>
      <c r="M388" s="214"/>
      <c r="N388" s="214"/>
      <c r="O388" s="214"/>
      <c r="P388" s="214"/>
      <c r="Q388" s="214"/>
      <c r="R388" s="214"/>
      <c r="S388" s="214"/>
      <c r="T388" s="214"/>
      <c r="U388" s="214"/>
      <c r="V388" s="214"/>
      <c r="W388" s="214"/>
      <c r="X388" s="214"/>
      <c r="Y388" s="214"/>
      <c r="Z388" s="214"/>
      <c r="AA388" s="214"/>
      <c r="AB388" s="214"/>
      <c r="AC388" s="214"/>
      <c r="AD388" s="214"/>
      <c r="AE388" s="214"/>
      <c r="AF388" s="214"/>
      <c r="AG388" s="214"/>
    </row>
    <row r="389" ht="12.75" customHeight="1">
      <c r="A389" s="214"/>
      <c r="B389" s="214"/>
      <c r="C389" s="214"/>
      <c r="D389" s="214"/>
      <c r="E389" s="214"/>
      <c r="F389" s="214"/>
      <c r="G389" s="214"/>
      <c r="H389" s="214"/>
      <c r="I389" s="214"/>
      <c r="J389" s="214"/>
      <c r="K389" s="214"/>
      <c r="L389" s="214"/>
      <c r="M389" s="214"/>
      <c r="N389" s="214"/>
      <c r="O389" s="214"/>
      <c r="P389" s="214"/>
      <c r="Q389" s="214"/>
      <c r="R389" s="214"/>
      <c r="S389" s="214"/>
      <c r="T389" s="214"/>
      <c r="U389" s="214"/>
      <c r="V389" s="214"/>
      <c r="W389" s="214"/>
      <c r="X389" s="214"/>
      <c r="Y389" s="214"/>
      <c r="Z389" s="214"/>
      <c r="AA389" s="214"/>
      <c r="AB389" s="214"/>
      <c r="AC389" s="214"/>
      <c r="AD389" s="214"/>
      <c r="AE389" s="214"/>
      <c r="AF389" s="214"/>
      <c r="AG389" s="214"/>
    </row>
    <row r="390" ht="12.75" customHeight="1">
      <c r="A390" s="214"/>
      <c r="B390" s="214"/>
      <c r="C390" s="214"/>
      <c r="D390" s="214"/>
      <c r="E390" s="214"/>
      <c r="F390" s="214"/>
      <c r="G390" s="214"/>
      <c r="H390" s="214"/>
      <c r="I390" s="214"/>
      <c r="J390" s="214"/>
      <c r="K390" s="214"/>
      <c r="L390" s="214"/>
      <c r="M390" s="214"/>
      <c r="N390" s="214"/>
      <c r="O390" s="214"/>
      <c r="P390" s="214"/>
      <c r="Q390" s="214"/>
      <c r="R390" s="214"/>
      <c r="S390" s="214"/>
      <c r="T390" s="214"/>
      <c r="U390" s="214"/>
      <c r="V390" s="214"/>
      <c r="W390" s="214"/>
      <c r="X390" s="214"/>
      <c r="Y390" s="214"/>
      <c r="Z390" s="214"/>
      <c r="AA390" s="214"/>
      <c r="AB390" s="214"/>
      <c r="AC390" s="214"/>
      <c r="AD390" s="214"/>
      <c r="AE390" s="214"/>
      <c r="AF390" s="214"/>
      <c r="AG390" s="214"/>
    </row>
    <row r="391" ht="12.75" customHeight="1">
      <c r="A391" s="214"/>
      <c r="B391" s="214"/>
      <c r="C391" s="214"/>
      <c r="D391" s="214"/>
      <c r="E391" s="214"/>
      <c r="F391" s="214"/>
      <c r="G391" s="214"/>
      <c r="H391" s="214"/>
      <c r="I391" s="214"/>
      <c r="J391" s="214"/>
      <c r="K391" s="214"/>
      <c r="L391" s="214"/>
      <c r="M391" s="214"/>
      <c r="N391" s="214"/>
      <c r="O391" s="214"/>
      <c r="P391" s="214"/>
      <c r="Q391" s="214"/>
      <c r="R391" s="214"/>
      <c r="S391" s="214"/>
      <c r="T391" s="214"/>
      <c r="U391" s="214"/>
      <c r="V391" s="214"/>
      <c r="W391" s="214"/>
      <c r="X391" s="214"/>
      <c r="Y391" s="214"/>
      <c r="Z391" s="214"/>
      <c r="AA391" s="214"/>
      <c r="AB391" s="214"/>
      <c r="AC391" s="214"/>
      <c r="AD391" s="214"/>
      <c r="AE391" s="214"/>
      <c r="AF391" s="214"/>
      <c r="AG391" s="214"/>
    </row>
    <row r="392" ht="12.75" customHeight="1">
      <c r="A392" s="214"/>
      <c r="B392" s="214"/>
      <c r="C392" s="214"/>
      <c r="D392" s="214"/>
      <c r="E392" s="214"/>
      <c r="F392" s="214"/>
      <c r="G392" s="214"/>
      <c r="H392" s="214"/>
      <c r="I392" s="214"/>
      <c r="J392" s="214"/>
      <c r="K392" s="214"/>
      <c r="L392" s="214"/>
      <c r="M392" s="214"/>
      <c r="N392" s="214"/>
      <c r="O392" s="214"/>
      <c r="P392" s="214"/>
      <c r="Q392" s="214"/>
      <c r="R392" s="214"/>
      <c r="S392" s="214"/>
      <c r="T392" s="214"/>
      <c r="U392" s="214"/>
      <c r="V392" s="214"/>
      <c r="W392" s="214"/>
      <c r="X392" s="214"/>
      <c r="Y392" s="214"/>
      <c r="Z392" s="214"/>
      <c r="AA392" s="214"/>
      <c r="AB392" s="214"/>
      <c r="AC392" s="214"/>
      <c r="AD392" s="214"/>
      <c r="AE392" s="214"/>
      <c r="AF392" s="214"/>
      <c r="AG392" s="214"/>
    </row>
    <row r="393" ht="12.75" customHeight="1">
      <c r="A393" s="214"/>
      <c r="B393" s="214"/>
      <c r="C393" s="214"/>
      <c r="D393" s="214"/>
      <c r="E393" s="214"/>
      <c r="F393" s="214"/>
      <c r="G393" s="214"/>
      <c r="H393" s="214"/>
      <c r="I393" s="214"/>
      <c r="J393" s="214"/>
      <c r="K393" s="214"/>
      <c r="L393" s="214"/>
      <c r="M393" s="214"/>
      <c r="N393" s="214"/>
      <c r="O393" s="214"/>
      <c r="P393" s="214"/>
      <c r="Q393" s="214"/>
      <c r="R393" s="214"/>
      <c r="S393" s="214"/>
      <c r="T393" s="214"/>
      <c r="U393" s="214"/>
      <c r="V393" s="214"/>
      <c r="W393" s="214"/>
      <c r="X393" s="214"/>
      <c r="Y393" s="214"/>
      <c r="Z393" s="214"/>
      <c r="AA393" s="214"/>
      <c r="AB393" s="214"/>
      <c r="AC393" s="214"/>
      <c r="AD393" s="214"/>
      <c r="AE393" s="214"/>
      <c r="AF393" s="214"/>
      <c r="AG393" s="214"/>
    </row>
    <row r="394" ht="12.75" customHeight="1">
      <c r="A394" s="214"/>
      <c r="B394" s="214"/>
      <c r="C394" s="214"/>
      <c r="D394" s="214"/>
      <c r="E394" s="214"/>
      <c r="F394" s="214"/>
      <c r="G394" s="214"/>
      <c r="H394" s="214"/>
      <c r="I394" s="214"/>
      <c r="J394" s="214"/>
      <c r="K394" s="214"/>
      <c r="L394" s="214"/>
      <c r="M394" s="214"/>
      <c r="N394" s="214"/>
      <c r="O394" s="214"/>
      <c r="P394" s="214"/>
      <c r="Q394" s="214"/>
      <c r="R394" s="214"/>
      <c r="S394" s="214"/>
      <c r="T394" s="214"/>
      <c r="U394" s="214"/>
      <c r="V394" s="214"/>
      <c r="W394" s="214"/>
      <c r="X394" s="214"/>
      <c r="Y394" s="214"/>
      <c r="Z394" s="214"/>
      <c r="AA394" s="214"/>
      <c r="AB394" s="214"/>
      <c r="AC394" s="214"/>
      <c r="AD394" s="214"/>
      <c r="AE394" s="214"/>
      <c r="AF394" s="214"/>
      <c r="AG394" s="214"/>
    </row>
    <row r="395" ht="12.75" customHeight="1">
      <c r="A395" s="214"/>
      <c r="B395" s="214"/>
      <c r="C395" s="214"/>
      <c r="D395" s="214"/>
      <c r="E395" s="214"/>
      <c r="F395" s="214"/>
      <c r="G395" s="214"/>
      <c r="H395" s="214"/>
      <c r="I395" s="214"/>
      <c r="J395" s="214"/>
      <c r="K395" s="214"/>
      <c r="L395" s="214"/>
      <c r="M395" s="214"/>
      <c r="N395" s="214"/>
      <c r="O395" s="214"/>
      <c r="P395" s="214"/>
      <c r="Q395" s="214"/>
      <c r="R395" s="214"/>
      <c r="S395" s="214"/>
      <c r="T395" s="214"/>
      <c r="U395" s="214"/>
      <c r="V395" s="214"/>
      <c r="W395" s="214"/>
      <c r="X395" s="214"/>
      <c r="Y395" s="214"/>
      <c r="Z395" s="214"/>
      <c r="AA395" s="214"/>
      <c r="AB395" s="214"/>
      <c r="AC395" s="214"/>
      <c r="AD395" s="214"/>
      <c r="AE395" s="214"/>
      <c r="AF395" s="214"/>
      <c r="AG395" s="214"/>
    </row>
    <row r="396" ht="12.75" customHeight="1">
      <c r="A396" s="214"/>
      <c r="B396" s="214"/>
      <c r="C396" s="214"/>
      <c r="D396" s="214"/>
      <c r="E396" s="214"/>
      <c r="F396" s="214"/>
      <c r="G396" s="214"/>
      <c r="H396" s="214"/>
      <c r="I396" s="214"/>
      <c r="J396" s="214"/>
      <c r="K396" s="214"/>
      <c r="L396" s="214"/>
      <c r="M396" s="214"/>
      <c r="N396" s="214"/>
      <c r="O396" s="214"/>
      <c r="P396" s="214"/>
      <c r="Q396" s="214"/>
      <c r="R396" s="214"/>
      <c r="S396" s="214"/>
      <c r="T396" s="214"/>
      <c r="U396" s="214"/>
      <c r="V396" s="214"/>
      <c r="W396" s="214"/>
      <c r="X396" s="214"/>
      <c r="Y396" s="214"/>
      <c r="Z396" s="214"/>
      <c r="AA396" s="214"/>
      <c r="AB396" s="214"/>
      <c r="AC396" s="214"/>
      <c r="AD396" s="214"/>
      <c r="AE396" s="214"/>
      <c r="AF396" s="214"/>
      <c r="AG396" s="214"/>
    </row>
    <row r="397" ht="12.75" customHeight="1">
      <c r="A397" s="214"/>
      <c r="B397" s="214"/>
      <c r="C397" s="214"/>
      <c r="D397" s="214"/>
      <c r="E397" s="214"/>
      <c r="F397" s="214"/>
      <c r="G397" s="214"/>
      <c r="H397" s="214"/>
      <c r="I397" s="214"/>
      <c r="J397" s="214"/>
      <c r="K397" s="214"/>
      <c r="L397" s="214"/>
      <c r="M397" s="214"/>
      <c r="N397" s="214"/>
      <c r="O397" s="214"/>
      <c r="P397" s="214"/>
      <c r="Q397" s="214"/>
      <c r="R397" s="214"/>
      <c r="S397" s="214"/>
      <c r="T397" s="214"/>
      <c r="U397" s="214"/>
      <c r="V397" s="214"/>
      <c r="W397" s="214"/>
      <c r="X397" s="214"/>
      <c r="Y397" s="214"/>
      <c r="Z397" s="214"/>
      <c r="AA397" s="214"/>
      <c r="AB397" s="214"/>
      <c r="AC397" s="214"/>
      <c r="AD397" s="214"/>
      <c r="AE397" s="214"/>
      <c r="AF397" s="214"/>
      <c r="AG397" s="214"/>
    </row>
    <row r="398" ht="12.75" customHeight="1">
      <c r="A398" s="214"/>
      <c r="B398" s="214"/>
      <c r="C398" s="214"/>
      <c r="D398" s="214"/>
      <c r="E398" s="214"/>
      <c r="F398" s="214"/>
      <c r="G398" s="214"/>
      <c r="H398" s="214"/>
      <c r="I398" s="214"/>
      <c r="J398" s="214"/>
      <c r="K398" s="214"/>
      <c r="L398" s="214"/>
      <c r="M398" s="214"/>
      <c r="N398" s="214"/>
      <c r="O398" s="214"/>
      <c r="P398" s="214"/>
      <c r="Q398" s="214"/>
      <c r="R398" s="214"/>
      <c r="S398" s="214"/>
      <c r="T398" s="214"/>
      <c r="U398" s="214"/>
      <c r="V398" s="214"/>
      <c r="W398" s="214"/>
      <c r="X398" s="214"/>
      <c r="Y398" s="214"/>
      <c r="Z398" s="214"/>
      <c r="AA398" s="214"/>
      <c r="AB398" s="214"/>
      <c r="AC398" s="214"/>
      <c r="AD398" s="214"/>
      <c r="AE398" s="214"/>
      <c r="AF398" s="214"/>
      <c r="AG398" s="214"/>
    </row>
    <row r="399" ht="12.75" customHeight="1">
      <c r="A399" s="214"/>
      <c r="B399" s="214"/>
      <c r="C399" s="214"/>
      <c r="D399" s="214"/>
      <c r="E399" s="214"/>
      <c r="F399" s="214"/>
      <c r="G399" s="214"/>
      <c r="H399" s="214"/>
      <c r="I399" s="214"/>
      <c r="J399" s="214"/>
      <c r="K399" s="214"/>
      <c r="L399" s="214"/>
      <c r="M399" s="214"/>
      <c r="N399" s="214"/>
      <c r="O399" s="214"/>
      <c r="P399" s="214"/>
      <c r="Q399" s="214"/>
      <c r="R399" s="214"/>
      <c r="S399" s="214"/>
      <c r="T399" s="214"/>
      <c r="U399" s="214"/>
      <c r="V399" s="214"/>
      <c r="W399" s="214"/>
      <c r="X399" s="214"/>
      <c r="Y399" s="214"/>
      <c r="Z399" s="214"/>
      <c r="AA399" s="214"/>
      <c r="AB399" s="214"/>
      <c r="AC399" s="214"/>
      <c r="AD399" s="214"/>
      <c r="AE399" s="214"/>
      <c r="AF399" s="214"/>
      <c r="AG399" s="214"/>
    </row>
    <row r="400" ht="12.75" customHeight="1">
      <c r="A400" s="214"/>
      <c r="B400" s="214"/>
      <c r="C400" s="214"/>
      <c r="D400" s="214"/>
      <c r="E400" s="214"/>
      <c r="F400" s="214"/>
      <c r="G400" s="214"/>
      <c r="H400" s="214"/>
      <c r="I400" s="214"/>
      <c r="J400" s="214"/>
      <c r="K400" s="214"/>
      <c r="L400" s="214"/>
      <c r="M400" s="214"/>
      <c r="N400" s="214"/>
      <c r="O400" s="214"/>
      <c r="P400" s="214"/>
      <c r="Q400" s="214"/>
      <c r="R400" s="214"/>
      <c r="S400" s="214"/>
      <c r="T400" s="214"/>
      <c r="U400" s="214"/>
      <c r="V400" s="214"/>
      <c r="W400" s="214"/>
      <c r="X400" s="214"/>
      <c r="Y400" s="214"/>
      <c r="Z400" s="214"/>
      <c r="AA400" s="214"/>
      <c r="AB400" s="214"/>
      <c r="AC400" s="214"/>
      <c r="AD400" s="214"/>
      <c r="AE400" s="214"/>
      <c r="AF400" s="214"/>
      <c r="AG400" s="214"/>
    </row>
    <row r="401" ht="12.75" customHeight="1">
      <c r="A401" s="214"/>
      <c r="B401" s="214"/>
      <c r="C401" s="214"/>
      <c r="D401" s="214"/>
      <c r="E401" s="214"/>
      <c r="F401" s="214"/>
      <c r="G401" s="214"/>
      <c r="H401" s="214"/>
      <c r="I401" s="214"/>
      <c r="J401" s="214"/>
      <c r="K401" s="214"/>
      <c r="L401" s="214"/>
      <c r="M401" s="214"/>
      <c r="N401" s="214"/>
      <c r="O401" s="214"/>
      <c r="P401" s="214"/>
      <c r="Q401" s="214"/>
      <c r="R401" s="214"/>
      <c r="S401" s="214"/>
      <c r="T401" s="214"/>
      <c r="U401" s="214"/>
      <c r="V401" s="214"/>
      <c r="W401" s="214"/>
      <c r="X401" s="214"/>
      <c r="Y401" s="214"/>
      <c r="Z401" s="214"/>
      <c r="AA401" s="214"/>
      <c r="AB401" s="214"/>
      <c r="AC401" s="214"/>
      <c r="AD401" s="214"/>
      <c r="AE401" s="214"/>
      <c r="AF401" s="214"/>
      <c r="AG401" s="214"/>
    </row>
    <row r="402" ht="12.75" customHeight="1">
      <c r="A402" s="214"/>
      <c r="B402" s="214"/>
      <c r="C402" s="214"/>
      <c r="D402" s="214"/>
      <c r="E402" s="214"/>
      <c r="F402" s="214"/>
      <c r="G402" s="214"/>
      <c r="H402" s="214"/>
      <c r="I402" s="214"/>
      <c r="J402" s="214"/>
      <c r="K402" s="214"/>
      <c r="L402" s="214"/>
      <c r="M402" s="214"/>
      <c r="N402" s="214"/>
      <c r="O402" s="214"/>
      <c r="P402" s="214"/>
      <c r="Q402" s="214"/>
      <c r="R402" s="214"/>
      <c r="S402" s="214"/>
      <c r="T402" s="214"/>
      <c r="U402" s="214"/>
      <c r="V402" s="214"/>
      <c r="W402" s="214"/>
      <c r="X402" s="214"/>
      <c r="Y402" s="214"/>
      <c r="Z402" s="214"/>
      <c r="AA402" s="214"/>
      <c r="AB402" s="214"/>
      <c r="AC402" s="214"/>
      <c r="AD402" s="214"/>
      <c r="AE402" s="214"/>
      <c r="AF402" s="214"/>
      <c r="AG402" s="214"/>
    </row>
    <row r="403" ht="12.75" customHeight="1">
      <c r="A403" s="214"/>
      <c r="B403" s="214"/>
      <c r="C403" s="214"/>
      <c r="D403" s="214"/>
      <c r="E403" s="214"/>
      <c r="F403" s="214"/>
      <c r="G403" s="214"/>
      <c r="H403" s="214"/>
      <c r="I403" s="214"/>
      <c r="J403" s="214"/>
      <c r="K403" s="214"/>
      <c r="L403" s="214"/>
      <c r="M403" s="214"/>
      <c r="N403" s="214"/>
      <c r="O403" s="214"/>
      <c r="P403" s="214"/>
      <c r="Q403" s="214"/>
      <c r="R403" s="214"/>
      <c r="S403" s="214"/>
      <c r="T403" s="214"/>
      <c r="U403" s="214"/>
      <c r="V403" s="214"/>
      <c r="W403" s="214"/>
      <c r="X403" s="214"/>
      <c r="Y403" s="214"/>
      <c r="Z403" s="214"/>
      <c r="AA403" s="214"/>
      <c r="AB403" s="214"/>
      <c r="AC403" s="214"/>
      <c r="AD403" s="214"/>
      <c r="AE403" s="214"/>
      <c r="AF403" s="214"/>
      <c r="AG403" s="214"/>
    </row>
    <row r="404" ht="12.75" customHeight="1">
      <c r="A404" s="214"/>
      <c r="B404" s="214"/>
      <c r="C404" s="214"/>
      <c r="D404" s="214"/>
      <c r="E404" s="214"/>
      <c r="F404" s="214"/>
      <c r="G404" s="214"/>
      <c r="H404" s="214"/>
      <c r="I404" s="214"/>
      <c r="J404" s="214"/>
      <c r="K404" s="214"/>
      <c r="L404" s="214"/>
      <c r="M404" s="214"/>
      <c r="N404" s="214"/>
      <c r="O404" s="214"/>
      <c r="P404" s="214"/>
      <c r="Q404" s="214"/>
      <c r="R404" s="214"/>
      <c r="S404" s="214"/>
      <c r="T404" s="214"/>
      <c r="U404" s="214"/>
      <c r="V404" s="214"/>
      <c r="W404" s="214"/>
      <c r="X404" s="214"/>
      <c r="Y404" s="214"/>
      <c r="Z404" s="214"/>
      <c r="AA404" s="214"/>
      <c r="AB404" s="214"/>
      <c r="AC404" s="214"/>
      <c r="AD404" s="214"/>
      <c r="AE404" s="214"/>
      <c r="AF404" s="214"/>
      <c r="AG404" s="214"/>
    </row>
    <row r="405" ht="12.75" customHeight="1">
      <c r="A405" s="214"/>
      <c r="B405" s="214"/>
      <c r="C405" s="214"/>
      <c r="D405" s="214"/>
      <c r="E405" s="214"/>
      <c r="F405" s="214"/>
      <c r="G405" s="214"/>
      <c r="H405" s="214"/>
      <c r="I405" s="214"/>
      <c r="J405" s="214"/>
      <c r="K405" s="214"/>
      <c r="L405" s="214"/>
      <c r="M405" s="214"/>
      <c r="N405" s="214"/>
      <c r="O405" s="214"/>
      <c r="P405" s="214"/>
      <c r="Q405" s="214"/>
      <c r="R405" s="214"/>
      <c r="S405" s="214"/>
      <c r="T405" s="214"/>
      <c r="U405" s="214"/>
      <c r="V405" s="214"/>
      <c r="W405" s="214"/>
      <c r="X405" s="214"/>
      <c r="Y405" s="214"/>
      <c r="Z405" s="214"/>
      <c r="AA405" s="214"/>
      <c r="AB405" s="214"/>
      <c r="AC405" s="214"/>
      <c r="AD405" s="214"/>
      <c r="AE405" s="214"/>
      <c r="AF405" s="214"/>
      <c r="AG405" s="214"/>
    </row>
    <row r="406" ht="12.75" customHeight="1">
      <c r="A406" s="214"/>
      <c r="B406" s="214"/>
      <c r="C406" s="214"/>
      <c r="D406" s="214"/>
      <c r="E406" s="214"/>
      <c r="F406" s="214"/>
      <c r="G406" s="214"/>
      <c r="H406" s="214"/>
      <c r="I406" s="214"/>
      <c r="J406" s="214"/>
      <c r="K406" s="214"/>
      <c r="L406" s="214"/>
      <c r="M406" s="214"/>
      <c r="N406" s="214"/>
      <c r="O406" s="214"/>
      <c r="P406" s="214"/>
      <c r="Q406" s="214"/>
      <c r="R406" s="214"/>
      <c r="S406" s="214"/>
      <c r="T406" s="214"/>
      <c r="U406" s="214"/>
      <c r="V406" s="214"/>
      <c r="W406" s="214"/>
      <c r="X406" s="214"/>
      <c r="Y406" s="214"/>
      <c r="Z406" s="214"/>
      <c r="AA406" s="214"/>
      <c r="AB406" s="214"/>
      <c r="AC406" s="214"/>
      <c r="AD406" s="214"/>
      <c r="AE406" s="214"/>
      <c r="AF406" s="214"/>
      <c r="AG406" s="214"/>
    </row>
    <row r="407" ht="12.75" customHeight="1">
      <c r="A407" s="214"/>
      <c r="B407" s="214"/>
      <c r="C407" s="214"/>
      <c r="D407" s="214"/>
      <c r="E407" s="214"/>
      <c r="F407" s="214"/>
      <c r="G407" s="214"/>
      <c r="H407" s="214"/>
      <c r="I407" s="214"/>
      <c r="J407" s="214"/>
      <c r="K407" s="214"/>
      <c r="L407" s="214"/>
      <c r="M407" s="214"/>
      <c r="N407" s="214"/>
      <c r="O407" s="214"/>
      <c r="P407" s="214"/>
      <c r="Q407" s="214"/>
      <c r="R407" s="214"/>
      <c r="S407" s="214"/>
      <c r="T407" s="214"/>
      <c r="U407" s="214"/>
      <c r="V407" s="214"/>
      <c r="W407" s="214"/>
      <c r="X407" s="214"/>
      <c r="Y407" s="214"/>
      <c r="Z407" s="214"/>
      <c r="AA407" s="214"/>
      <c r="AB407" s="214"/>
      <c r="AC407" s="214"/>
      <c r="AD407" s="214"/>
      <c r="AE407" s="214"/>
      <c r="AF407" s="214"/>
      <c r="AG407" s="214"/>
    </row>
    <row r="408" ht="12.75" customHeight="1">
      <c r="A408" s="214"/>
      <c r="B408" s="214"/>
      <c r="C408" s="214"/>
      <c r="D408" s="214"/>
      <c r="E408" s="214"/>
      <c r="F408" s="214"/>
      <c r="G408" s="214"/>
      <c r="H408" s="214"/>
      <c r="I408" s="214"/>
      <c r="J408" s="214"/>
      <c r="K408" s="214"/>
      <c r="L408" s="214"/>
      <c r="M408" s="214"/>
      <c r="N408" s="214"/>
      <c r="O408" s="214"/>
      <c r="P408" s="214"/>
      <c r="Q408" s="214"/>
      <c r="R408" s="214"/>
      <c r="S408" s="214"/>
      <c r="T408" s="214"/>
      <c r="U408" s="214"/>
      <c r="V408" s="214"/>
      <c r="W408" s="214"/>
      <c r="X408" s="214"/>
      <c r="Y408" s="214"/>
      <c r="Z408" s="214"/>
      <c r="AA408" s="214"/>
      <c r="AB408" s="214"/>
      <c r="AC408" s="214"/>
      <c r="AD408" s="214"/>
      <c r="AE408" s="214"/>
      <c r="AF408" s="214"/>
      <c r="AG408" s="214"/>
    </row>
    <row r="409" ht="12.75" customHeight="1">
      <c r="A409" s="214"/>
      <c r="B409" s="214"/>
      <c r="C409" s="214"/>
      <c r="D409" s="214"/>
      <c r="E409" s="214"/>
      <c r="F409" s="214"/>
      <c r="G409" s="214"/>
      <c r="H409" s="214"/>
      <c r="I409" s="214"/>
      <c r="J409" s="214"/>
      <c r="K409" s="214"/>
      <c r="L409" s="214"/>
      <c r="M409" s="214"/>
      <c r="N409" s="214"/>
      <c r="O409" s="214"/>
      <c r="P409" s="214"/>
      <c r="Q409" s="214"/>
      <c r="R409" s="214"/>
      <c r="S409" s="214"/>
      <c r="T409" s="214"/>
      <c r="U409" s="214"/>
      <c r="V409" s="214"/>
      <c r="W409" s="214"/>
      <c r="X409" s="214"/>
      <c r="Y409" s="214"/>
      <c r="Z409" s="214"/>
      <c r="AA409" s="214"/>
      <c r="AB409" s="214"/>
      <c r="AC409" s="214"/>
      <c r="AD409" s="214"/>
      <c r="AE409" s="214"/>
      <c r="AF409" s="214"/>
      <c r="AG409" s="214"/>
    </row>
    <row r="410" ht="12.75" customHeight="1">
      <c r="A410" s="214"/>
      <c r="B410" s="214"/>
      <c r="C410" s="214"/>
      <c r="D410" s="214"/>
      <c r="E410" s="214"/>
      <c r="F410" s="214"/>
      <c r="G410" s="214"/>
      <c r="H410" s="214"/>
      <c r="I410" s="214"/>
      <c r="J410" s="214"/>
      <c r="K410" s="214"/>
      <c r="L410" s="214"/>
      <c r="M410" s="214"/>
      <c r="N410" s="214"/>
      <c r="O410" s="214"/>
      <c r="P410" s="214"/>
      <c r="Q410" s="214"/>
      <c r="R410" s="214"/>
      <c r="S410" s="214"/>
      <c r="T410" s="214"/>
      <c r="U410" s="214"/>
      <c r="V410" s="214"/>
      <c r="W410" s="214"/>
      <c r="X410" s="214"/>
      <c r="Y410" s="214"/>
      <c r="Z410" s="214"/>
      <c r="AA410" s="214"/>
      <c r="AB410" s="214"/>
      <c r="AC410" s="214"/>
      <c r="AD410" s="214"/>
      <c r="AE410" s="214"/>
      <c r="AF410" s="214"/>
      <c r="AG410" s="214"/>
    </row>
    <row r="411" ht="12.75" customHeight="1">
      <c r="A411" s="214"/>
      <c r="B411" s="214"/>
      <c r="C411" s="214"/>
      <c r="D411" s="214"/>
      <c r="E411" s="214"/>
      <c r="F411" s="214"/>
      <c r="G411" s="214"/>
      <c r="H411" s="214"/>
      <c r="I411" s="214"/>
      <c r="J411" s="214"/>
      <c r="K411" s="214"/>
      <c r="L411" s="214"/>
      <c r="M411" s="214"/>
      <c r="N411" s="214"/>
      <c r="O411" s="214"/>
      <c r="P411" s="214"/>
      <c r="Q411" s="214"/>
      <c r="R411" s="214"/>
      <c r="S411" s="214"/>
      <c r="T411" s="214"/>
      <c r="U411" s="214"/>
      <c r="V411" s="214"/>
      <c r="W411" s="214"/>
      <c r="X411" s="214"/>
      <c r="Y411" s="214"/>
      <c r="Z411" s="214"/>
      <c r="AA411" s="214"/>
      <c r="AB411" s="214"/>
      <c r="AC411" s="214"/>
      <c r="AD411" s="214"/>
      <c r="AE411" s="214"/>
      <c r="AF411" s="214"/>
      <c r="AG411" s="214"/>
    </row>
    <row r="412" ht="12.75" customHeight="1">
      <c r="A412" s="214"/>
      <c r="B412" s="214"/>
      <c r="C412" s="214"/>
      <c r="D412" s="214"/>
      <c r="E412" s="214"/>
      <c r="F412" s="214"/>
      <c r="G412" s="214"/>
      <c r="H412" s="214"/>
      <c r="I412" s="214"/>
      <c r="J412" s="214"/>
      <c r="K412" s="214"/>
      <c r="L412" s="214"/>
      <c r="M412" s="214"/>
      <c r="N412" s="214"/>
      <c r="O412" s="214"/>
      <c r="P412" s="214"/>
      <c r="Q412" s="214"/>
      <c r="R412" s="214"/>
      <c r="S412" s="214"/>
      <c r="T412" s="214"/>
      <c r="U412" s="214"/>
      <c r="V412" s="214"/>
      <c r="W412" s="214"/>
      <c r="X412" s="214"/>
      <c r="Y412" s="214"/>
      <c r="Z412" s="214"/>
      <c r="AA412" s="214"/>
      <c r="AB412" s="214"/>
      <c r="AC412" s="214"/>
      <c r="AD412" s="214"/>
      <c r="AE412" s="214"/>
      <c r="AF412" s="214"/>
      <c r="AG412" s="214"/>
    </row>
    <row r="413" ht="12.75" customHeight="1">
      <c r="A413" s="214"/>
      <c r="B413" s="214"/>
      <c r="C413" s="214"/>
      <c r="D413" s="214"/>
      <c r="E413" s="214"/>
      <c r="F413" s="214"/>
      <c r="G413" s="214"/>
      <c r="H413" s="214"/>
      <c r="I413" s="214"/>
      <c r="J413" s="214"/>
      <c r="K413" s="214"/>
      <c r="L413" s="214"/>
      <c r="M413" s="214"/>
      <c r="N413" s="214"/>
      <c r="O413" s="214"/>
      <c r="P413" s="214"/>
      <c r="Q413" s="214"/>
      <c r="R413" s="214"/>
      <c r="S413" s="214"/>
      <c r="T413" s="214"/>
      <c r="U413" s="214"/>
      <c r="V413" s="214"/>
      <c r="W413" s="214"/>
      <c r="X413" s="214"/>
      <c r="Y413" s="214"/>
      <c r="Z413" s="214"/>
      <c r="AA413" s="214"/>
      <c r="AB413" s="214"/>
      <c r="AC413" s="214"/>
      <c r="AD413" s="214"/>
      <c r="AE413" s="214"/>
      <c r="AF413" s="214"/>
      <c r="AG413" s="214"/>
    </row>
    <row r="414" ht="12.75" customHeight="1">
      <c r="A414" s="214"/>
      <c r="B414" s="214"/>
      <c r="C414" s="214"/>
      <c r="D414" s="214"/>
      <c r="E414" s="214"/>
      <c r="F414" s="214"/>
      <c r="G414" s="214"/>
      <c r="H414" s="214"/>
      <c r="I414" s="214"/>
      <c r="J414" s="214"/>
      <c r="K414" s="214"/>
      <c r="L414" s="214"/>
      <c r="M414" s="214"/>
      <c r="N414" s="214"/>
      <c r="O414" s="214"/>
      <c r="P414" s="214"/>
      <c r="Q414" s="214"/>
      <c r="R414" s="214"/>
      <c r="S414" s="214"/>
      <c r="T414" s="214"/>
      <c r="U414" s="214"/>
      <c r="V414" s="214"/>
      <c r="W414" s="214"/>
      <c r="X414" s="214"/>
      <c r="Y414" s="214"/>
      <c r="Z414" s="214"/>
      <c r="AA414" s="214"/>
      <c r="AB414" s="214"/>
      <c r="AC414" s="214"/>
      <c r="AD414" s="214"/>
      <c r="AE414" s="214"/>
      <c r="AF414" s="214"/>
      <c r="AG414" s="214"/>
    </row>
    <row r="415" ht="12.75" customHeight="1">
      <c r="A415" s="214"/>
      <c r="B415" s="214"/>
      <c r="C415" s="214"/>
      <c r="D415" s="214"/>
      <c r="E415" s="214"/>
      <c r="F415" s="214"/>
      <c r="G415" s="214"/>
      <c r="H415" s="214"/>
      <c r="I415" s="214"/>
      <c r="J415" s="214"/>
      <c r="K415" s="214"/>
      <c r="L415" s="214"/>
      <c r="M415" s="214"/>
      <c r="N415" s="214"/>
      <c r="O415" s="214"/>
      <c r="P415" s="214"/>
      <c r="Q415" s="214"/>
      <c r="R415" s="214"/>
      <c r="S415" s="214"/>
      <c r="T415" s="214"/>
      <c r="U415" s="214"/>
      <c r="V415" s="214"/>
      <c r="W415" s="214"/>
      <c r="X415" s="214"/>
      <c r="Y415" s="214"/>
      <c r="Z415" s="214"/>
      <c r="AA415" s="214"/>
      <c r="AB415" s="214"/>
      <c r="AC415" s="214"/>
      <c r="AD415" s="214"/>
      <c r="AE415" s="214"/>
      <c r="AF415" s="214"/>
      <c r="AG415" s="214"/>
    </row>
    <row r="416" ht="12.75" customHeight="1">
      <c r="A416" s="214"/>
      <c r="B416" s="214"/>
      <c r="C416" s="214"/>
      <c r="D416" s="214"/>
      <c r="E416" s="214"/>
      <c r="F416" s="214"/>
      <c r="G416" s="214"/>
      <c r="H416" s="214"/>
      <c r="I416" s="214"/>
      <c r="J416" s="214"/>
      <c r="K416" s="214"/>
      <c r="L416" s="214"/>
      <c r="M416" s="214"/>
      <c r="N416" s="214"/>
      <c r="O416" s="214"/>
      <c r="P416" s="214"/>
      <c r="Q416" s="214"/>
      <c r="R416" s="214"/>
      <c r="S416" s="214"/>
      <c r="T416" s="214"/>
      <c r="U416" s="214"/>
      <c r="V416" s="214"/>
      <c r="W416" s="214"/>
      <c r="X416" s="214"/>
      <c r="Y416" s="214"/>
      <c r="Z416" s="214"/>
      <c r="AA416" s="214"/>
      <c r="AB416" s="214"/>
      <c r="AC416" s="214"/>
      <c r="AD416" s="214"/>
      <c r="AE416" s="214"/>
      <c r="AF416" s="214"/>
      <c r="AG416" s="214"/>
    </row>
    <row r="417" ht="12.75" customHeight="1">
      <c r="A417" s="214"/>
      <c r="B417" s="214"/>
      <c r="C417" s="214"/>
      <c r="D417" s="214"/>
      <c r="E417" s="214"/>
      <c r="F417" s="214"/>
      <c r="G417" s="214"/>
      <c r="H417" s="214"/>
      <c r="I417" s="214"/>
      <c r="J417" s="214"/>
      <c r="K417" s="214"/>
      <c r="L417" s="214"/>
      <c r="M417" s="214"/>
      <c r="N417" s="214"/>
      <c r="O417" s="214"/>
      <c r="P417" s="214"/>
      <c r="Q417" s="214"/>
      <c r="R417" s="214"/>
      <c r="S417" s="214"/>
      <c r="T417" s="214"/>
      <c r="U417" s="214"/>
      <c r="V417" s="214"/>
      <c r="W417" s="214"/>
      <c r="X417" s="214"/>
      <c r="Y417" s="214"/>
      <c r="Z417" s="214"/>
      <c r="AA417" s="214"/>
      <c r="AB417" s="214"/>
      <c r="AC417" s="214"/>
      <c r="AD417" s="214"/>
      <c r="AE417" s="214"/>
      <c r="AF417" s="214"/>
      <c r="AG417" s="214"/>
    </row>
    <row r="418" ht="12.75" customHeight="1">
      <c r="A418" s="214"/>
      <c r="B418" s="214"/>
      <c r="C418" s="214"/>
      <c r="D418" s="214"/>
      <c r="E418" s="214"/>
      <c r="F418" s="214"/>
      <c r="G418" s="214"/>
      <c r="H418" s="214"/>
      <c r="I418" s="214"/>
      <c r="J418" s="214"/>
      <c r="K418" s="214"/>
      <c r="L418" s="214"/>
      <c r="M418" s="214"/>
      <c r="N418" s="214"/>
      <c r="O418" s="214"/>
      <c r="P418" s="214"/>
      <c r="Q418" s="214"/>
      <c r="R418" s="214"/>
      <c r="S418" s="214"/>
      <c r="T418" s="214"/>
      <c r="U418" s="214"/>
      <c r="V418" s="214"/>
      <c r="W418" s="214"/>
      <c r="X418" s="214"/>
      <c r="Y418" s="214"/>
      <c r="Z418" s="214"/>
      <c r="AA418" s="214"/>
      <c r="AB418" s="214"/>
      <c r="AC418" s="214"/>
      <c r="AD418" s="214"/>
      <c r="AE418" s="214"/>
      <c r="AF418" s="214"/>
      <c r="AG418" s="214"/>
    </row>
    <row r="419" ht="12.75" customHeight="1">
      <c r="A419" s="214"/>
      <c r="B419" s="214"/>
      <c r="C419" s="214"/>
      <c r="D419" s="214"/>
      <c r="E419" s="214"/>
      <c r="F419" s="214"/>
      <c r="G419" s="214"/>
      <c r="H419" s="214"/>
      <c r="I419" s="214"/>
      <c r="J419" s="214"/>
      <c r="K419" s="214"/>
      <c r="L419" s="214"/>
      <c r="M419" s="214"/>
      <c r="N419" s="214"/>
      <c r="O419" s="214"/>
      <c r="P419" s="214"/>
      <c r="Q419" s="214"/>
      <c r="R419" s="214"/>
      <c r="S419" s="214"/>
      <c r="T419" s="214"/>
      <c r="U419" s="214"/>
      <c r="V419" s="214"/>
      <c r="W419" s="214"/>
      <c r="X419" s="214"/>
      <c r="Y419" s="214"/>
      <c r="Z419" s="214"/>
      <c r="AA419" s="214"/>
      <c r="AB419" s="214"/>
      <c r="AC419" s="214"/>
      <c r="AD419" s="214"/>
      <c r="AE419" s="214"/>
      <c r="AF419" s="214"/>
      <c r="AG419" s="214"/>
    </row>
    <row r="420" ht="12.75" customHeight="1">
      <c r="A420" s="214"/>
      <c r="B420" s="214"/>
      <c r="C420" s="214"/>
      <c r="D420" s="214"/>
      <c r="E420" s="214"/>
      <c r="F420" s="214"/>
      <c r="G420" s="214"/>
      <c r="H420" s="214"/>
      <c r="I420" s="214"/>
      <c r="J420" s="214"/>
      <c r="K420" s="214"/>
      <c r="L420" s="214"/>
      <c r="M420" s="214"/>
      <c r="N420" s="214"/>
      <c r="O420" s="214"/>
      <c r="P420" s="214"/>
      <c r="Q420" s="214"/>
      <c r="R420" s="214"/>
      <c r="S420" s="214"/>
      <c r="T420" s="214"/>
      <c r="U420" s="214"/>
      <c r="V420" s="214"/>
      <c r="W420" s="214"/>
      <c r="X420" s="214"/>
      <c r="Y420" s="214"/>
      <c r="Z420" s="214"/>
      <c r="AA420" s="214"/>
      <c r="AB420" s="214"/>
      <c r="AC420" s="214"/>
      <c r="AD420" s="214"/>
      <c r="AE420" s="214"/>
      <c r="AF420" s="214"/>
      <c r="AG420" s="214"/>
    </row>
    <row r="421" ht="12.75" customHeight="1">
      <c r="A421" s="214"/>
      <c r="B421" s="214"/>
      <c r="C421" s="214"/>
      <c r="D421" s="214"/>
      <c r="E421" s="214"/>
      <c r="F421" s="214"/>
      <c r="G421" s="214"/>
      <c r="H421" s="214"/>
      <c r="I421" s="214"/>
      <c r="J421" s="214"/>
      <c r="K421" s="214"/>
      <c r="L421" s="214"/>
      <c r="M421" s="214"/>
      <c r="N421" s="214"/>
      <c r="O421" s="214"/>
      <c r="P421" s="214"/>
      <c r="Q421" s="214"/>
      <c r="R421" s="214"/>
      <c r="S421" s="214"/>
      <c r="T421" s="214"/>
      <c r="U421" s="214"/>
      <c r="V421" s="214"/>
      <c r="W421" s="214"/>
      <c r="X421" s="214"/>
      <c r="Y421" s="214"/>
      <c r="Z421" s="214"/>
      <c r="AA421" s="214"/>
      <c r="AB421" s="214"/>
      <c r="AC421" s="214"/>
      <c r="AD421" s="214"/>
      <c r="AE421" s="214"/>
      <c r="AF421" s="214"/>
      <c r="AG421" s="214"/>
    </row>
    <row r="422" ht="12.75" customHeight="1">
      <c r="A422" s="214"/>
      <c r="B422" s="214"/>
      <c r="C422" s="214"/>
      <c r="D422" s="214"/>
      <c r="E422" s="214"/>
      <c r="F422" s="214"/>
      <c r="G422" s="214"/>
      <c r="H422" s="214"/>
      <c r="I422" s="214"/>
      <c r="J422" s="214"/>
      <c r="K422" s="214"/>
      <c r="L422" s="214"/>
      <c r="M422" s="214"/>
      <c r="N422" s="214"/>
      <c r="O422" s="214"/>
      <c r="P422" s="214"/>
      <c r="Q422" s="214"/>
      <c r="R422" s="214"/>
      <c r="S422" s="214"/>
      <c r="T422" s="214"/>
      <c r="U422" s="214"/>
      <c r="V422" s="214"/>
      <c r="W422" s="214"/>
      <c r="X422" s="214"/>
      <c r="Y422" s="214"/>
      <c r="Z422" s="214"/>
      <c r="AA422" s="214"/>
      <c r="AB422" s="214"/>
      <c r="AC422" s="214"/>
      <c r="AD422" s="214"/>
      <c r="AE422" s="214"/>
      <c r="AF422" s="214"/>
      <c r="AG422" s="214"/>
    </row>
    <row r="423" ht="12.75" customHeight="1">
      <c r="A423" s="214"/>
      <c r="B423" s="214"/>
      <c r="C423" s="214"/>
      <c r="D423" s="214"/>
      <c r="E423" s="214"/>
      <c r="F423" s="214"/>
      <c r="G423" s="214"/>
      <c r="H423" s="214"/>
      <c r="I423" s="214"/>
      <c r="J423" s="214"/>
      <c r="K423" s="214"/>
      <c r="L423" s="214"/>
      <c r="M423" s="214"/>
      <c r="N423" s="214"/>
      <c r="O423" s="214"/>
      <c r="P423" s="214"/>
      <c r="Q423" s="214"/>
      <c r="R423" s="214"/>
      <c r="S423" s="214"/>
      <c r="T423" s="214"/>
      <c r="U423" s="214"/>
      <c r="V423" s="214"/>
      <c r="W423" s="214"/>
      <c r="X423" s="214"/>
      <c r="Y423" s="214"/>
      <c r="Z423" s="214"/>
      <c r="AA423" s="214"/>
      <c r="AB423" s="214"/>
      <c r="AC423" s="214"/>
      <c r="AD423" s="214"/>
      <c r="AE423" s="214"/>
      <c r="AF423" s="214"/>
      <c r="AG423" s="214"/>
    </row>
    <row r="424" ht="12.75" customHeight="1">
      <c r="A424" s="214"/>
      <c r="B424" s="214"/>
      <c r="C424" s="214"/>
      <c r="D424" s="214"/>
      <c r="E424" s="214"/>
      <c r="F424" s="214"/>
      <c r="G424" s="214"/>
      <c r="H424" s="214"/>
      <c r="I424" s="214"/>
      <c r="J424" s="214"/>
      <c r="K424" s="214"/>
      <c r="L424" s="214"/>
      <c r="M424" s="214"/>
      <c r="N424" s="214"/>
      <c r="O424" s="214"/>
      <c r="P424" s="214"/>
      <c r="Q424" s="214"/>
      <c r="R424" s="214"/>
      <c r="S424" s="214"/>
      <c r="T424" s="214"/>
      <c r="U424" s="214"/>
      <c r="V424" s="214"/>
      <c r="W424" s="214"/>
      <c r="X424" s="214"/>
      <c r="Y424" s="214"/>
      <c r="Z424" s="214"/>
      <c r="AA424" s="214"/>
      <c r="AB424" s="214"/>
      <c r="AC424" s="214"/>
      <c r="AD424" s="214"/>
      <c r="AE424" s="214"/>
      <c r="AF424" s="214"/>
      <c r="AG424" s="214"/>
    </row>
    <row r="425" ht="12.75" customHeight="1">
      <c r="A425" s="214"/>
      <c r="B425" s="214"/>
      <c r="C425" s="214"/>
      <c r="D425" s="214"/>
      <c r="E425" s="214"/>
      <c r="F425" s="214"/>
      <c r="G425" s="214"/>
      <c r="H425" s="214"/>
      <c r="I425" s="214"/>
      <c r="J425" s="214"/>
      <c r="K425" s="214"/>
      <c r="L425" s="214"/>
      <c r="M425" s="214"/>
      <c r="N425" s="214"/>
      <c r="O425" s="214"/>
      <c r="P425" s="214"/>
      <c r="Q425" s="214"/>
      <c r="R425" s="214"/>
      <c r="S425" s="214"/>
      <c r="T425" s="214"/>
      <c r="U425" s="214"/>
      <c r="V425" s="214"/>
      <c r="W425" s="214"/>
      <c r="X425" s="214"/>
      <c r="Y425" s="214"/>
      <c r="Z425" s="214"/>
      <c r="AA425" s="214"/>
      <c r="AB425" s="214"/>
      <c r="AC425" s="214"/>
      <c r="AD425" s="214"/>
      <c r="AE425" s="214"/>
      <c r="AF425" s="214"/>
      <c r="AG425" s="214"/>
    </row>
    <row r="426" ht="12.75" customHeight="1">
      <c r="A426" s="214"/>
      <c r="B426" s="214"/>
      <c r="C426" s="214"/>
      <c r="D426" s="214"/>
      <c r="E426" s="214"/>
      <c r="F426" s="214"/>
      <c r="G426" s="214"/>
      <c r="H426" s="214"/>
      <c r="I426" s="214"/>
      <c r="J426" s="214"/>
      <c r="K426" s="214"/>
      <c r="L426" s="214"/>
      <c r="M426" s="214"/>
      <c r="N426" s="214"/>
      <c r="O426" s="214"/>
      <c r="P426" s="214"/>
      <c r="Q426" s="214"/>
      <c r="R426" s="214"/>
      <c r="S426" s="214"/>
      <c r="T426" s="214"/>
      <c r="U426" s="214"/>
      <c r="V426" s="214"/>
      <c r="W426" s="214"/>
      <c r="X426" s="214"/>
      <c r="Y426" s="214"/>
      <c r="Z426" s="214"/>
      <c r="AA426" s="214"/>
      <c r="AB426" s="214"/>
      <c r="AC426" s="214"/>
      <c r="AD426" s="214"/>
      <c r="AE426" s="214"/>
      <c r="AF426" s="214"/>
      <c r="AG426" s="214"/>
    </row>
    <row r="427" ht="12.75" customHeight="1">
      <c r="A427" s="214"/>
      <c r="B427" s="214"/>
      <c r="C427" s="214"/>
      <c r="D427" s="214"/>
      <c r="E427" s="214"/>
      <c r="F427" s="214"/>
      <c r="G427" s="214"/>
      <c r="H427" s="214"/>
      <c r="I427" s="214"/>
      <c r="J427" s="214"/>
      <c r="K427" s="214"/>
      <c r="L427" s="214"/>
      <c r="M427" s="214"/>
      <c r="N427" s="214"/>
      <c r="O427" s="214"/>
      <c r="P427" s="214"/>
      <c r="Q427" s="214"/>
      <c r="R427" s="214"/>
      <c r="S427" s="214"/>
      <c r="T427" s="214"/>
      <c r="U427" s="214"/>
      <c r="V427" s="214"/>
      <c r="W427" s="214"/>
      <c r="X427" s="214"/>
      <c r="Y427" s="214"/>
      <c r="Z427" s="214"/>
      <c r="AA427" s="214"/>
      <c r="AB427" s="214"/>
      <c r="AC427" s="214"/>
      <c r="AD427" s="214"/>
      <c r="AE427" s="214"/>
      <c r="AF427" s="214"/>
      <c r="AG427" s="214"/>
    </row>
    <row r="428" ht="12.75" customHeight="1">
      <c r="A428" s="214"/>
      <c r="B428" s="214"/>
      <c r="C428" s="214"/>
      <c r="D428" s="214"/>
      <c r="E428" s="214"/>
      <c r="F428" s="214"/>
      <c r="G428" s="214"/>
      <c r="H428" s="214"/>
      <c r="I428" s="214"/>
      <c r="J428" s="214"/>
      <c r="K428" s="214"/>
      <c r="L428" s="214"/>
      <c r="M428" s="214"/>
      <c r="N428" s="214"/>
      <c r="O428" s="214"/>
      <c r="P428" s="214"/>
      <c r="Q428" s="214"/>
      <c r="R428" s="214"/>
      <c r="S428" s="214"/>
      <c r="T428" s="214"/>
      <c r="U428" s="214"/>
      <c r="V428" s="214"/>
      <c r="W428" s="214"/>
      <c r="X428" s="214"/>
      <c r="Y428" s="214"/>
      <c r="Z428" s="214"/>
      <c r="AA428" s="214"/>
      <c r="AB428" s="214"/>
      <c r="AC428" s="214"/>
      <c r="AD428" s="214"/>
      <c r="AE428" s="214"/>
      <c r="AF428" s="214"/>
      <c r="AG428" s="214"/>
    </row>
    <row r="429" ht="12.75" customHeight="1">
      <c r="A429" s="214"/>
      <c r="B429" s="214"/>
      <c r="C429" s="214"/>
      <c r="D429" s="214"/>
      <c r="E429" s="214"/>
      <c r="F429" s="214"/>
      <c r="G429" s="214"/>
      <c r="H429" s="214"/>
      <c r="I429" s="214"/>
      <c r="J429" s="214"/>
      <c r="K429" s="214"/>
      <c r="L429" s="214"/>
      <c r="M429" s="214"/>
      <c r="N429" s="214"/>
      <c r="O429" s="214"/>
      <c r="P429" s="214"/>
      <c r="Q429" s="214"/>
      <c r="R429" s="214"/>
      <c r="S429" s="214"/>
      <c r="T429" s="214"/>
      <c r="U429" s="214"/>
      <c r="V429" s="214"/>
      <c r="W429" s="214"/>
      <c r="X429" s="214"/>
      <c r="Y429" s="214"/>
      <c r="Z429" s="214"/>
      <c r="AA429" s="214"/>
      <c r="AB429" s="214"/>
      <c r="AC429" s="214"/>
      <c r="AD429" s="214"/>
      <c r="AE429" s="214"/>
      <c r="AF429" s="214"/>
      <c r="AG429" s="214"/>
    </row>
    <row r="430" ht="12.75" customHeight="1">
      <c r="A430" s="214"/>
      <c r="B430" s="214"/>
      <c r="C430" s="214"/>
      <c r="D430" s="214"/>
      <c r="E430" s="214"/>
      <c r="F430" s="214"/>
      <c r="G430" s="214"/>
      <c r="H430" s="214"/>
      <c r="I430" s="214"/>
      <c r="J430" s="214"/>
      <c r="K430" s="214"/>
      <c r="L430" s="214"/>
      <c r="M430" s="214"/>
      <c r="N430" s="214"/>
      <c r="O430" s="214"/>
      <c r="P430" s="214"/>
      <c r="Q430" s="214"/>
      <c r="R430" s="214"/>
      <c r="S430" s="214"/>
      <c r="T430" s="214"/>
      <c r="U430" s="214"/>
      <c r="V430" s="214"/>
      <c r="W430" s="214"/>
      <c r="X430" s="214"/>
      <c r="Y430" s="214"/>
      <c r="Z430" s="214"/>
      <c r="AA430" s="214"/>
      <c r="AB430" s="214"/>
      <c r="AC430" s="214"/>
      <c r="AD430" s="214"/>
      <c r="AE430" s="214"/>
      <c r="AF430" s="214"/>
      <c r="AG430" s="214"/>
    </row>
    <row r="431" ht="12.75" customHeight="1">
      <c r="A431" s="214"/>
      <c r="B431" s="214"/>
      <c r="C431" s="214"/>
      <c r="D431" s="214"/>
      <c r="E431" s="214"/>
      <c r="F431" s="214"/>
      <c r="G431" s="214"/>
      <c r="H431" s="214"/>
      <c r="I431" s="214"/>
      <c r="J431" s="214"/>
      <c r="K431" s="214"/>
      <c r="L431" s="214"/>
      <c r="M431" s="214"/>
      <c r="N431" s="214"/>
      <c r="O431" s="214"/>
      <c r="P431" s="214"/>
      <c r="Q431" s="214"/>
      <c r="R431" s="214"/>
      <c r="S431" s="214"/>
      <c r="T431" s="214"/>
      <c r="U431" s="214"/>
      <c r="V431" s="214"/>
      <c r="W431" s="214"/>
      <c r="X431" s="214"/>
      <c r="Y431" s="214"/>
      <c r="Z431" s="214"/>
      <c r="AA431" s="214"/>
      <c r="AB431" s="214"/>
      <c r="AC431" s="214"/>
      <c r="AD431" s="214"/>
      <c r="AE431" s="214"/>
      <c r="AF431" s="214"/>
      <c r="AG431" s="214"/>
    </row>
    <row r="432" ht="12.75" customHeight="1">
      <c r="A432" s="214"/>
      <c r="B432" s="214"/>
      <c r="C432" s="214"/>
      <c r="D432" s="214"/>
      <c r="E432" s="214"/>
      <c r="F432" s="214"/>
      <c r="G432" s="214"/>
      <c r="H432" s="214"/>
      <c r="I432" s="214"/>
      <c r="J432" s="214"/>
      <c r="K432" s="214"/>
      <c r="L432" s="214"/>
      <c r="M432" s="214"/>
      <c r="N432" s="214"/>
      <c r="O432" s="214"/>
      <c r="P432" s="214"/>
      <c r="Q432" s="214"/>
      <c r="R432" s="214"/>
      <c r="S432" s="214"/>
      <c r="T432" s="214"/>
      <c r="U432" s="214"/>
      <c r="V432" s="214"/>
      <c r="W432" s="214"/>
      <c r="X432" s="214"/>
      <c r="Y432" s="214"/>
      <c r="Z432" s="214"/>
      <c r="AA432" s="214"/>
      <c r="AB432" s="214"/>
      <c r="AC432" s="214"/>
      <c r="AD432" s="214"/>
      <c r="AE432" s="214"/>
      <c r="AF432" s="214"/>
      <c r="AG432" s="214"/>
    </row>
    <row r="433" ht="12.75" customHeight="1">
      <c r="A433" s="214"/>
      <c r="B433" s="214"/>
      <c r="C433" s="214"/>
      <c r="D433" s="214"/>
      <c r="E433" s="214"/>
      <c r="F433" s="214"/>
      <c r="G433" s="214"/>
      <c r="H433" s="214"/>
      <c r="I433" s="214"/>
      <c r="J433" s="214"/>
      <c r="K433" s="214"/>
      <c r="L433" s="214"/>
      <c r="M433" s="214"/>
      <c r="N433" s="214"/>
      <c r="O433" s="214"/>
      <c r="P433" s="214"/>
      <c r="Q433" s="214"/>
      <c r="R433" s="214"/>
      <c r="S433" s="214"/>
      <c r="T433" s="214"/>
      <c r="U433" s="214"/>
      <c r="V433" s="214"/>
      <c r="W433" s="214"/>
      <c r="X433" s="214"/>
      <c r="Y433" s="214"/>
      <c r="Z433" s="214"/>
      <c r="AA433" s="214"/>
      <c r="AB433" s="214"/>
      <c r="AC433" s="214"/>
      <c r="AD433" s="214"/>
      <c r="AE433" s="214"/>
      <c r="AF433" s="214"/>
      <c r="AG433" s="214"/>
    </row>
    <row r="434" ht="12.75" customHeight="1">
      <c r="A434" s="214"/>
      <c r="B434" s="214"/>
      <c r="C434" s="214"/>
      <c r="D434" s="214"/>
      <c r="E434" s="214"/>
      <c r="F434" s="214"/>
      <c r="G434" s="214"/>
      <c r="H434" s="214"/>
      <c r="I434" s="214"/>
      <c r="J434" s="214"/>
      <c r="K434" s="214"/>
      <c r="L434" s="214"/>
      <c r="M434" s="214"/>
      <c r="N434" s="214"/>
      <c r="O434" s="214"/>
      <c r="P434" s="214"/>
      <c r="Q434" s="214"/>
      <c r="R434" s="214"/>
      <c r="S434" s="214"/>
      <c r="T434" s="214"/>
      <c r="U434" s="214"/>
      <c r="V434" s="214"/>
      <c r="W434" s="214"/>
      <c r="X434" s="214"/>
      <c r="Y434" s="214"/>
      <c r="Z434" s="214"/>
      <c r="AA434" s="214"/>
      <c r="AB434" s="214"/>
      <c r="AC434" s="214"/>
      <c r="AD434" s="214"/>
      <c r="AE434" s="214"/>
      <c r="AF434" s="214"/>
      <c r="AG434" s="214"/>
    </row>
    <row r="435" ht="12.75" customHeight="1">
      <c r="A435" s="214"/>
      <c r="B435" s="214"/>
      <c r="C435" s="214"/>
      <c r="D435" s="214"/>
      <c r="E435" s="214"/>
      <c r="F435" s="214"/>
      <c r="G435" s="214"/>
      <c r="H435" s="214"/>
      <c r="I435" s="214"/>
      <c r="J435" s="214"/>
      <c r="K435" s="214"/>
      <c r="L435" s="214"/>
      <c r="M435" s="214"/>
      <c r="N435" s="214"/>
      <c r="O435" s="214"/>
      <c r="P435" s="214"/>
      <c r="Q435" s="214"/>
      <c r="R435" s="214"/>
      <c r="S435" s="214"/>
      <c r="T435" s="214"/>
      <c r="U435" s="214"/>
      <c r="V435" s="214"/>
      <c r="W435" s="214"/>
      <c r="X435" s="214"/>
      <c r="Y435" s="214"/>
      <c r="Z435" s="214"/>
      <c r="AA435" s="214"/>
      <c r="AB435" s="214"/>
      <c r="AC435" s="214"/>
      <c r="AD435" s="214"/>
      <c r="AE435" s="214"/>
      <c r="AF435" s="214"/>
      <c r="AG435" s="214"/>
    </row>
    <row r="436" ht="12.75" customHeight="1">
      <c r="A436" s="214"/>
      <c r="B436" s="214"/>
      <c r="C436" s="214"/>
      <c r="D436" s="214"/>
      <c r="E436" s="214"/>
      <c r="F436" s="214"/>
      <c r="G436" s="214"/>
      <c r="H436" s="214"/>
      <c r="I436" s="214"/>
      <c r="J436" s="214"/>
      <c r="K436" s="214"/>
      <c r="L436" s="214"/>
      <c r="M436" s="214"/>
      <c r="N436" s="214"/>
      <c r="O436" s="214"/>
      <c r="P436" s="214"/>
      <c r="Q436" s="214"/>
      <c r="R436" s="214"/>
      <c r="S436" s="214"/>
      <c r="T436" s="214"/>
      <c r="U436" s="214"/>
      <c r="V436" s="214"/>
      <c r="W436" s="214"/>
      <c r="X436" s="214"/>
      <c r="Y436" s="214"/>
      <c r="Z436" s="214"/>
      <c r="AA436" s="214"/>
      <c r="AB436" s="214"/>
      <c r="AC436" s="214"/>
      <c r="AD436" s="214"/>
      <c r="AE436" s="214"/>
      <c r="AF436" s="214"/>
      <c r="AG436" s="214"/>
    </row>
    <row r="437" ht="12.75" customHeight="1">
      <c r="A437" s="214"/>
      <c r="B437" s="214"/>
      <c r="C437" s="214"/>
      <c r="D437" s="214"/>
      <c r="E437" s="214"/>
      <c r="F437" s="214"/>
      <c r="G437" s="214"/>
      <c r="H437" s="214"/>
      <c r="I437" s="214"/>
      <c r="J437" s="214"/>
      <c r="K437" s="214"/>
      <c r="L437" s="214"/>
      <c r="M437" s="214"/>
      <c r="N437" s="214"/>
      <c r="O437" s="214"/>
      <c r="P437" s="214"/>
      <c r="Q437" s="214"/>
      <c r="R437" s="214"/>
      <c r="S437" s="214"/>
      <c r="T437" s="214"/>
      <c r="U437" s="214"/>
      <c r="V437" s="214"/>
      <c r="W437" s="214"/>
      <c r="X437" s="214"/>
      <c r="Y437" s="214"/>
      <c r="Z437" s="214"/>
      <c r="AA437" s="214"/>
      <c r="AB437" s="214"/>
      <c r="AC437" s="214"/>
      <c r="AD437" s="214"/>
      <c r="AE437" s="214"/>
      <c r="AF437" s="214"/>
      <c r="AG437" s="214"/>
    </row>
    <row r="438" ht="12.75" customHeight="1">
      <c r="A438" s="214"/>
      <c r="B438" s="214"/>
      <c r="C438" s="214"/>
      <c r="D438" s="214"/>
      <c r="E438" s="214"/>
      <c r="F438" s="214"/>
      <c r="G438" s="214"/>
      <c r="H438" s="214"/>
      <c r="I438" s="214"/>
      <c r="J438" s="214"/>
      <c r="K438" s="214"/>
      <c r="L438" s="214"/>
      <c r="M438" s="214"/>
      <c r="N438" s="214"/>
      <c r="O438" s="214"/>
      <c r="P438" s="214"/>
      <c r="Q438" s="214"/>
      <c r="R438" s="214"/>
      <c r="S438" s="214"/>
      <c r="T438" s="214"/>
      <c r="U438" s="214"/>
      <c r="V438" s="214"/>
      <c r="W438" s="214"/>
      <c r="X438" s="214"/>
      <c r="Y438" s="214"/>
      <c r="Z438" s="214"/>
      <c r="AA438" s="214"/>
      <c r="AB438" s="214"/>
      <c r="AC438" s="214"/>
      <c r="AD438" s="214"/>
      <c r="AE438" s="214"/>
      <c r="AF438" s="214"/>
      <c r="AG438" s="214"/>
    </row>
    <row r="439" ht="12.75" customHeight="1">
      <c r="A439" s="214"/>
      <c r="B439" s="214"/>
      <c r="C439" s="214"/>
      <c r="D439" s="214"/>
      <c r="E439" s="214"/>
      <c r="F439" s="214"/>
      <c r="G439" s="214"/>
      <c r="H439" s="214"/>
      <c r="I439" s="214"/>
      <c r="J439" s="214"/>
      <c r="K439" s="214"/>
      <c r="L439" s="214"/>
      <c r="M439" s="214"/>
      <c r="N439" s="214"/>
      <c r="O439" s="214"/>
      <c r="P439" s="214"/>
      <c r="Q439" s="214"/>
      <c r="R439" s="214"/>
      <c r="S439" s="214"/>
      <c r="T439" s="214"/>
      <c r="U439" s="214"/>
      <c r="V439" s="214"/>
      <c r="W439" s="214"/>
      <c r="X439" s="214"/>
      <c r="Y439" s="214"/>
      <c r="Z439" s="214"/>
      <c r="AA439" s="214"/>
      <c r="AB439" s="214"/>
      <c r="AC439" s="214"/>
      <c r="AD439" s="214"/>
      <c r="AE439" s="214"/>
      <c r="AF439" s="214"/>
      <c r="AG439" s="214"/>
    </row>
    <row r="440" ht="12.75" customHeight="1">
      <c r="A440" s="214"/>
      <c r="B440" s="214"/>
      <c r="C440" s="214"/>
      <c r="D440" s="214"/>
      <c r="E440" s="214"/>
      <c r="F440" s="214"/>
      <c r="G440" s="214"/>
      <c r="H440" s="214"/>
      <c r="I440" s="214"/>
      <c r="J440" s="214"/>
      <c r="K440" s="214"/>
      <c r="L440" s="214"/>
      <c r="M440" s="214"/>
      <c r="N440" s="214"/>
      <c r="O440" s="214"/>
      <c r="P440" s="214"/>
      <c r="Q440" s="214"/>
      <c r="R440" s="214"/>
      <c r="S440" s="214"/>
      <c r="T440" s="214"/>
      <c r="U440" s="214"/>
      <c r="V440" s="214"/>
      <c r="W440" s="214"/>
      <c r="X440" s="214"/>
      <c r="Y440" s="214"/>
      <c r="Z440" s="214"/>
      <c r="AA440" s="214"/>
      <c r="AB440" s="214"/>
      <c r="AC440" s="214"/>
      <c r="AD440" s="214"/>
      <c r="AE440" s="214"/>
      <c r="AF440" s="214"/>
      <c r="AG440" s="214"/>
    </row>
    <row r="441" ht="12.75" customHeight="1">
      <c r="A441" s="214"/>
      <c r="B441" s="214"/>
      <c r="C441" s="214"/>
      <c r="D441" s="214"/>
      <c r="E441" s="214"/>
      <c r="F441" s="214"/>
      <c r="G441" s="214"/>
      <c r="H441" s="214"/>
      <c r="I441" s="214"/>
      <c r="J441" s="214"/>
      <c r="K441" s="214"/>
      <c r="L441" s="214"/>
      <c r="M441" s="214"/>
      <c r="N441" s="214"/>
      <c r="O441" s="214"/>
      <c r="P441" s="214"/>
      <c r="Q441" s="214"/>
      <c r="R441" s="214"/>
      <c r="S441" s="214"/>
      <c r="T441" s="214"/>
      <c r="U441" s="214"/>
      <c r="V441" s="214"/>
      <c r="W441" s="214"/>
      <c r="X441" s="214"/>
      <c r="Y441" s="214"/>
      <c r="Z441" s="214"/>
      <c r="AA441" s="214"/>
      <c r="AB441" s="214"/>
      <c r="AC441" s="214"/>
      <c r="AD441" s="214"/>
      <c r="AE441" s="214"/>
      <c r="AF441" s="214"/>
      <c r="AG441" s="214"/>
    </row>
    <row r="442" ht="12.75" customHeight="1">
      <c r="A442" s="214"/>
      <c r="B442" s="214"/>
      <c r="C442" s="214"/>
      <c r="D442" s="214"/>
      <c r="E442" s="214"/>
      <c r="F442" s="214"/>
      <c r="G442" s="214"/>
      <c r="H442" s="214"/>
      <c r="I442" s="214"/>
      <c r="J442" s="214"/>
      <c r="K442" s="214"/>
      <c r="L442" s="214"/>
      <c r="M442" s="214"/>
      <c r="N442" s="214"/>
      <c r="O442" s="214"/>
      <c r="P442" s="214"/>
      <c r="Q442" s="214"/>
      <c r="R442" s="214"/>
      <c r="S442" s="214"/>
      <c r="T442" s="214"/>
      <c r="U442" s="214"/>
      <c r="V442" s="214"/>
      <c r="W442" s="214"/>
      <c r="X442" s="214"/>
      <c r="Y442" s="214"/>
      <c r="Z442" s="214"/>
      <c r="AA442" s="214"/>
      <c r="AB442" s="214"/>
      <c r="AC442" s="214"/>
      <c r="AD442" s="214"/>
      <c r="AE442" s="214"/>
      <c r="AF442" s="214"/>
      <c r="AG442" s="214"/>
    </row>
    <row r="443" ht="12.75" customHeight="1">
      <c r="A443" s="214"/>
      <c r="B443" s="214"/>
      <c r="C443" s="214"/>
      <c r="D443" s="214"/>
      <c r="E443" s="214"/>
      <c r="F443" s="214"/>
      <c r="G443" s="214"/>
      <c r="H443" s="214"/>
      <c r="I443" s="214"/>
      <c r="J443" s="214"/>
      <c r="K443" s="214"/>
      <c r="L443" s="214"/>
      <c r="M443" s="214"/>
      <c r="N443" s="214"/>
      <c r="O443" s="214"/>
      <c r="P443" s="214"/>
      <c r="Q443" s="214"/>
      <c r="R443" s="214"/>
      <c r="S443" s="214"/>
      <c r="T443" s="214"/>
      <c r="U443" s="214"/>
      <c r="V443" s="214"/>
      <c r="W443" s="214"/>
      <c r="X443" s="214"/>
      <c r="Y443" s="214"/>
      <c r="Z443" s="214"/>
      <c r="AA443" s="214"/>
      <c r="AB443" s="214"/>
      <c r="AC443" s="214"/>
      <c r="AD443" s="214"/>
      <c r="AE443" s="214"/>
      <c r="AF443" s="214"/>
      <c r="AG443" s="214"/>
    </row>
    <row r="444" ht="12.75" customHeight="1">
      <c r="A444" s="214"/>
      <c r="B444" s="214"/>
      <c r="C444" s="214"/>
      <c r="D444" s="214"/>
      <c r="E444" s="214"/>
      <c r="F444" s="214"/>
      <c r="G444" s="214"/>
      <c r="H444" s="214"/>
      <c r="I444" s="214"/>
      <c r="J444" s="214"/>
      <c r="K444" s="214"/>
      <c r="L444" s="214"/>
      <c r="M444" s="214"/>
      <c r="N444" s="214"/>
      <c r="O444" s="214"/>
      <c r="P444" s="214"/>
      <c r="Q444" s="214"/>
      <c r="R444" s="214"/>
      <c r="S444" s="214"/>
      <c r="T444" s="214"/>
      <c r="U444" s="214"/>
      <c r="V444" s="214"/>
      <c r="W444" s="214"/>
      <c r="X444" s="214"/>
      <c r="Y444" s="214"/>
      <c r="Z444" s="214"/>
      <c r="AA444" s="214"/>
      <c r="AB444" s="214"/>
      <c r="AC444" s="214"/>
      <c r="AD444" s="214"/>
      <c r="AE444" s="214"/>
      <c r="AF444" s="214"/>
      <c r="AG444" s="214"/>
    </row>
    <row r="445" ht="12.75" customHeight="1">
      <c r="A445" s="214"/>
      <c r="B445" s="214"/>
      <c r="C445" s="214"/>
      <c r="D445" s="214"/>
      <c r="E445" s="214"/>
      <c r="F445" s="214"/>
      <c r="G445" s="214"/>
      <c r="H445" s="214"/>
      <c r="I445" s="214"/>
      <c r="J445" s="214"/>
      <c r="K445" s="214"/>
      <c r="L445" s="214"/>
      <c r="M445" s="214"/>
      <c r="N445" s="214"/>
      <c r="O445" s="214"/>
      <c r="P445" s="214"/>
      <c r="Q445" s="214"/>
      <c r="R445" s="214"/>
      <c r="S445" s="214"/>
      <c r="T445" s="214"/>
      <c r="U445" s="214"/>
      <c r="V445" s="214"/>
      <c r="W445" s="214"/>
      <c r="X445" s="214"/>
      <c r="Y445" s="214"/>
      <c r="Z445" s="214"/>
      <c r="AA445" s="214"/>
      <c r="AB445" s="214"/>
      <c r="AC445" s="214"/>
      <c r="AD445" s="214"/>
      <c r="AE445" s="214"/>
      <c r="AF445" s="214"/>
      <c r="AG445" s="214"/>
    </row>
    <row r="446" ht="12.75" customHeight="1">
      <c r="A446" s="214"/>
      <c r="B446" s="214"/>
      <c r="C446" s="214"/>
      <c r="D446" s="214"/>
      <c r="E446" s="214"/>
      <c r="F446" s="214"/>
      <c r="G446" s="214"/>
      <c r="H446" s="214"/>
      <c r="I446" s="214"/>
      <c r="J446" s="214"/>
      <c r="K446" s="214"/>
      <c r="L446" s="214"/>
      <c r="M446" s="214"/>
      <c r="N446" s="214"/>
      <c r="O446" s="214"/>
      <c r="P446" s="214"/>
      <c r="Q446" s="214"/>
      <c r="R446" s="214"/>
      <c r="S446" s="214"/>
      <c r="T446" s="214"/>
      <c r="U446" s="214"/>
      <c r="V446" s="214"/>
      <c r="W446" s="214"/>
      <c r="X446" s="214"/>
      <c r="Y446" s="214"/>
      <c r="Z446" s="214"/>
      <c r="AA446" s="214"/>
      <c r="AB446" s="214"/>
      <c r="AC446" s="214"/>
      <c r="AD446" s="214"/>
      <c r="AE446" s="214"/>
      <c r="AF446" s="214"/>
      <c r="AG446" s="214"/>
    </row>
    <row r="447" ht="12.75" customHeight="1">
      <c r="A447" s="214"/>
      <c r="B447" s="214"/>
      <c r="C447" s="214"/>
      <c r="D447" s="214"/>
      <c r="E447" s="214"/>
      <c r="F447" s="214"/>
      <c r="G447" s="214"/>
      <c r="H447" s="214"/>
      <c r="I447" s="214"/>
      <c r="J447" s="214"/>
      <c r="K447" s="214"/>
      <c r="L447" s="214"/>
      <c r="M447" s="214"/>
      <c r="N447" s="214"/>
      <c r="O447" s="214"/>
      <c r="P447" s="214"/>
      <c r="Q447" s="214"/>
      <c r="R447" s="214"/>
      <c r="S447" s="214"/>
      <c r="T447" s="214"/>
      <c r="U447" s="214"/>
      <c r="V447" s="214"/>
      <c r="W447" s="214"/>
      <c r="X447" s="214"/>
      <c r="Y447" s="214"/>
      <c r="Z447" s="214"/>
      <c r="AA447" s="214"/>
      <c r="AB447" s="214"/>
      <c r="AC447" s="214"/>
      <c r="AD447" s="214"/>
      <c r="AE447" s="214"/>
      <c r="AF447" s="214"/>
      <c r="AG447" s="214"/>
    </row>
    <row r="448" ht="12.75" customHeight="1">
      <c r="A448" s="214"/>
      <c r="B448" s="214"/>
      <c r="C448" s="214"/>
      <c r="D448" s="214"/>
      <c r="E448" s="214"/>
      <c r="F448" s="214"/>
      <c r="G448" s="214"/>
      <c r="H448" s="214"/>
      <c r="I448" s="214"/>
      <c r="J448" s="214"/>
      <c r="K448" s="214"/>
      <c r="L448" s="214"/>
      <c r="M448" s="214"/>
      <c r="N448" s="214"/>
      <c r="O448" s="214"/>
      <c r="P448" s="214"/>
      <c r="Q448" s="214"/>
      <c r="R448" s="214"/>
      <c r="S448" s="214"/>
      <c r="T448" s="214"/>
      <c r="U448" s="214"/>
      <c r="V448" s="214"/>
      <c r="W448" s="214"/>
      <c r="X448" s="214"/>
      <c r="Y448" s="214"/>
      <c r="Z448" s="214"/>
      <c r="AA448" s="214"/>
      <c r="AB448" s="214"/>
      <c r="AC448" s="214"/>
      <c r="AD448" s="214"/>
      <c r="AE448" s="214"/>
      <c r="AF448" s="214"/>
      <c r="AG448" s="214"/>
    </row>
    <row r="449" ht="12.75" customHeight="1">
      <c r="A449" s="214"/>
      <c r="B449" s="214"/>
      <c r="C449" s="214"/>
      <c r="D449" s="214"/>
      <c r="E449" s="214"/>
      <c r="F449" s="214"/>
      <c r="G449" s="214"/>
      <c r="H449" s="214"/>
      <c r="I449" s="214"/>
      <c r="J449" s="214"/>
      <c r="K449" s="214"/>
      <c r="L449" s="214"/>
      <c r="M449" s="214"/>
      <c r="N449" s="214"/>
      <c r="O449" s="214"/>
      <c r="P449" s="214"/>
      <c r="Q449" s="214"/>
      <c r="R449" s="214"/>
      <c r="S449" s="214"/>
      <c r="T449" s="214"/>
      <c r="U449" s="214"/>
      <c r="V449" s="214"/>
      <c r="W449" s="214"/>
      <c r="X449" s="214"/>
      <c r="Y449" s="214"/>
      <c r="Z449" s="214"/>
      <c r="AA449" s="214"/>
      <c r="AB449" s="214"/>
      <c r="AC449" s="214"/>
      <c r="AD449" s="214"/>
      <c r="AE449" s="214"/>
      <c r="AF449" s="214"/>
      <c r="AG449" s="214"/>
    </row>
    <row r="450" ht="12.75" customHeight="1">
      <c r="A450" s="214"/>
      <c r="B450" s="214"/>
      <c r="C450" s="214"/>
      <c r="D450" s="214"/>
      <c r="E450" s="214"/>
      <c r="F450" s="214"/>
      <c r="G450" s="214"/>
      <c r="H450" s="214"/>
      <c r="I450" s="214"/>
      <c r="J450" s="214"/>
      <c r="K450" s="214"/>
      <c r="L450" s="214"/>
      <c r="M450" s="214"/>
      <c r="N450" s="214"/>
      <c r="O450" s="214"/>
      <c r="P450" s="214"/>
      <c r="Q450" s="214"/>
      <c r="R450" s="214"/>
      <c r="S450" s="214"/>
      <c r="T450" s="214"/>
      <c r="U450" s="214"/>
      <c r="V450" s="214"/>
      <c r="W450" s="214"/>
      <c r="X450" s="214"/>
      <c r="Y450" s="214"/>
      <c r="Z450" s="214"/>
      <c r="AA450" s="214"/>
      <c r="AB450" s="214"/>
      <c r="AC450" s="214"/>
      <c r="AD450" s="214"/>
      <c r="AE450" s="214"/>
      <c r="AF450" s="214"/>
      <c r="AG450" s="214"/>
    </row>
    <row r="451" ht="12.75" customHeight="1">
      <c r="A451" s="214"/>
      <c r="B451" s="214"/>
      <c r="C451" s="214"/>
      <c r="D451" s="214"/>
      <c r="E451" s="214"/>
      <c r="F451" s="214"/>
      <c r="G451" s="214"/>
      <c r="H451" s="214"/>
      <c r="I451" s="214"/>
      <c r="J451" s="214"/>
      <c r="K451" s="214"/>
      <c r="L451" s="214"/>
      <c r="M451" s="214"/>
      <c r="N451" s="214"/>
      <c r="O451" s="214"/>
      <c r="P451" s="214"/>
      <c r="Q451" s="214"/>
      <c r="R451" s="214"/>
      <c r="S451" s="214"/>
      <c r="T451" s="214"/>
      <c r="U451" s="214"/>
      <c r="V451" s="214"/>
      <c r="W451" s="214"/>
      <c r="X451" s="214"/>
      <c r="Y451" s="214"/>
      <c r="Z451" s="214"/>
      <c r="AA451" s="214"/>
      <c r="AB451" s="214"/>
      <c r="AC451" s="214"/>
      <c r="AD451" s="214"/>
      <c r="AE451" s="214"/>
      <c r="AF451" s="214"/>
      <c r="AG451" s="214"/>
    </row>
    <row r="452" ht="12.75" customHeight="1">
      <c r="A452" s="214"/>
      <c r="B452" s="214"/>
      <c r="C452" s="214"/>
      <c r="D452" s="214"/>
      <c r="E452" s="214"/>
      <c r="F452" s="214"/>
      <c r="G452" s="214"/>
      <c r="H452" s="214"/>
      <c r="I452" s="214"/>
      <c r="J452" s="214"/>
      <c r="K452" s="214"/>
      <c r="L452" s="214"/>
      <c r="M452" s="214"/>
      <c r="N452" s="214"/>
      <c r="O452" s="214"/>
      <c r="P452" s="214"/>
      <c r="Q452" s="214"/>
      <c r="R452" s="214"/>
      <c r="S452" s="214"/>
      <c r="T452" s="214"/>
      <c r="U452" s="214"/>
      <c r="V452" s="214"/>
      <c r="W452" s="214"/>
      <c r="X452" s="214"/>
      <c r="Y452" s="214"/>
      <c r="Z452" s="214"/>
      <c r="AA452" s="214"/>
      <c r="AB452" s="214"/>
      <c r="AC452" s="214"/>
      <c r="AD452" s="214"/>
      <c r="AE452" s="214"/>
      <c r="AF452" s="214"/>
      <c r="AG452" s="214"/>
    </row>
    <row r="453" ht="12.75" customHeight="1">
      <c r="A453" s="214"/>
      <c r="B453" s="214"/>
      <c r="C453" s="214"/>
      <c r="D453" s="214"/>
      <c r="E453" s="214"/>
      <c r="F453" s="214"/>
      <c r="G453" s="214"/>
      <c r="H453" s="214"/>
      <c r="I453" s="214"/>
      <c r="J453" s="214"/>
      <c r="K453" s="214"/>
      <c r="L453" s="214"/>
      <c r="M453" s="214"/>
      <c r="N453" s="214"/>
      <c r="O453" s="214"/>
      <c r="P453" s="214"/>
      <c r="Q453" s="214"/>
      <c r="R453" s="214"/>
      <c r="S453" s="214"/>
      <c r="T453" s="214"/>
      <c r="U453" s="214"/>
      <c r="V453" s="214"/>
      <c r="W453" s="214"/>
      <c r="X453" s="214"/>
      <c r="Y453" s="214"/>
      <c r="Z453" s="214"/>
      <c r="AA453" s="214"/>
      <c r="AB453" s="214"/>
      <c r="AC453" s="214"/>
      <c r="AD453" s="214"/>
      <c r="AE453" s="214"/>
      <c r="AF453" s="214"/>
      <c r="AG453" s="214"/>
    </row>
    <row r="454" ht="12.75" customHeight="1">
      <c r="A454" s="214"/>
      <c r="B454" s="214"/>
      <c r="C454" s="214"/>
      <c r="D454" s="214"/>
      <c r="E454" s="214"/>
      <c r="F454" s="214"/>
      <c r="G454" s="214"/>
      <c r="H454" s="214"/>
      <c r="I454" s="214"/>
      <c r="J454" s="214"/>
      <c r="K454" s="214"/>
      <c r="L454" s="214"/>
      <c r="M454" s="214"/>
      <c r="N454" s="214"/>
      <c r="O454" s="214"/>
      <c r="P454" s="214"/>
      <c r="Q454" s="214"/>
      <c r="R454" s="214"/>
      <c r="S454" s="214"/>
      <c r="T454" s="214"/>
      <c r="U454" s="214"/>
      <c r="V454" s="214"/>
      <c r="W454" s="214"/>
      <c r="X454" s="214"/>
      <c r="Y454" s="214"/>
      <c r="Z454" s="214"/>
      <c r="AA454" s="214"/>
      <c r="AB454" s="214"/>
      <c r="AC454" s="214"/>
      <c r="AD454" s="214"/>
      <c r="AE454" s="214"/>
      <c r="AF454" s="214"/>
      <c r="AG454" s="214"/>
    </row>
    <row r="455" ht="12.75" customHeight="1">
      <c r="A455" s="214"/>
      <c r="B455" s="214"/>
      <c r="C455" s="214"/>
      <c r="D455" s="214"/>
      <c r="E455" s="214"/>
      <c r="F455" s="214"/>
      <c r="G455" s="214"/>
      <c r="H455" s="214"/>
      <c r="I455" s="214"/>
      <c r="J455" s="214"/>
      <c r="K455" s="214"/>
      <c r="L455" s="214"/>
      <c r="M455" s="214"/>
      <c r="N455" s="214"/>
      <c r="O455" s="214"/>
      <c r="P455" s="214"/>
      <c r="Q455" s="214"/>
      <c r="R455" s="214"/>
      <c r="S455" s="214"/>
      <c r="T455" s="214"/>
      <c r="U455" s="214"/>
      <c r="V455" s="214"/>
      <c r="W455" s="214"/>
      <c r="X455" s="214"/>
      <c r="Y455" s="214"/>
      <c r="Z455" s="214"/>
      <c r="AA455" s="214"/>
      <c r="AB455" s="214"/>
      <c r="AC455" s="214"/>
      <c r="AD455" s="214"/>
      <c r="AE455" s="214"/>
      <c r="AF455" s="214"/>
      <c r="AG455" s="214"/>
    </row>
    <row r="456" ht="12.75" customHeight="1">
      <c r="A456" s="214"/>
      <c r="B456" s="214"/>
      <c r="C456" s="214"/>
      <c r="D456" s="214"/>
      <c r="E456" s="214"/>
      <c r="F456" s="214"/>
      <c r="G456" s="214"/>
      <c r="H456" s="214"/>
      <c r="I456" s="214"/>
      <c r="J456" s="214"/>
      <c r="K456" s="214"/>
      <c r="L456" s="214"/>
      <c r="M456" s="214"/>
      <c r="N456" s="214"/>
      <c r="O456" s="214"/>
      <c r="P456" s="214"/>
      <c r="Q456" s="214"/>
      <c r="R456" s="214"/>
      <c r="S456" s="214"/>
      <c r="T456" s="214"/>
      <c r="U456" s="214"/>
      <c r="V456" s="214"/>
      <c r="W456" s="214"/>
      <c r="X456" s="214"/>
      <c r="Y456" s="214"/>
      <c r="Z456" s="214"/>
      <c r="AA456" s="214"/>
      <c r="AB456" s="214"/>
      <c r="AC456" s="214"/>
      <c r="AD456" s="214"/>
      <c r="AE456" s="214"/>
      <c r="AF456" s="214"/>
      <c r="AG456" s="214"/>
    </row>
    <row r="457" ht="12.75" customHeight="1">
      <c r="A457" s="214"/>
      <c r="B457" s="214"/>
      <c r="C457" s="214"/>
      <c r="D457" s="214"/>
      <c r="E457" s="214"/>
      <c r="F457" s="214"/>
      <c r="G457" s="214"/>
      <c r="H457" s="214"/>
      <c r="I457" s="214"/>
      <c r="J457" s="214"/>
      <c r="K457" s="214"/>
      <c r="L457" s="214"/>
      <c r="M457" s="214"/>
      <c r="N457" s="214"/>
      <c r="O457" s="214"/>
      <c r="P457" s="214"/>
      <c r="Q457" s="214"/>
      <c r="R457" s="214"/>
      <c r="S457" s="214"/>
      <c r="T457" s="214"/>
      <c r="U457" s="214"/>
      <c r="V457" s="214"/>
      <c r="W457" s="214"/>
      <c r="X457" s="214"/>
      <c r="Y457" s="214"/>
      <c r="Z457" s="214"/>
      <c r="AA457" s="214"/>
      <c r="AB457" s="214"/>
      <c r="AC457" s="214"/>
      <c r="AD457" s="214"/>
      <c r="AE457" s="214"/>
      <c r="AF457" s="214"/>
      <c r="AG457" s="214"/>
    </row>
    <row r="458" ht="12.75" customHeight="1">
      <c r="A458" s="214"/>
      <c r="B458" s="214"/>
      <c r="C458" s="214"/>
      <c r="D458" s="214"/>
      <c r="E458" s="214"/>
      <c r="F458" s="214"/>
      <c r="G458" s="214"/>
      <c r="H458" s="214"/>
      <c r="I458" s="214"/>
      <c r="J458" s="214"/>
      <c r="K458" s="214"/>
      <c r="L458" s="214"/>
      <c r="M458" s="214"/>
      <c r="N458" s="214"/>
      <c r="O458" s="214"/>
      <c r="P458" s="214"/>
      <c r="Q458" s="214"/>
      <c r="R458" s="214"/>
      <c r="S458" s="214"/>
      <c r="T458" s="214"/>
      <c r="U458" s="214"/>
      <c r="V458" s="214"/>
      <c r="W458" s="214"/>
      <c r="X458" s="214"/>
      <c r="Y458" s="214"/>
      <c r="Z458" s="214"/>
      <c r="AA458" s="214"/>
      <c r="AB458" s="214"/>
      <c r="AC458" s="214"/>
      <c r="AD458" s="214"/>
      <c r="AE458" s="214"/>
      <c r="AF458" s="214"/>
      <c r="AG458" s="214"/>
    </row>
    <row r="459" ht="12.75" customHeight="1">
      <c r="A459" s="214"/>
      <c r="B459" s="214"/>
      <c r="C459" s="214"/>
      <c r="D459" s="214"/>
      <c r="E459" s="214"/>
      <c r="F459" s="214"/>
      <c r="G459" s="214"/>
      <c r="H459" s="214"/>
      <c r="I459" s="214"/>
      <c r="J459" s="214"/>
      <c r="K459" s="214"/>
      <c r="L459" s="214"/>
      <c r="M459" s="214"/>
      <c r="N459" s="214"/>
      <c r="O459" s="214"/>
      <c r="P459" s="214"/>
      <c r="Q459" s="214"/>
      <c r="R459" s="214"/>
      <c r="S459" s="214"/>
      <c r="T459" s="214"/>
      <c r="U459" s="214"/>
      <c r="V459" s="214"/>
      <c r="W459" s="214"/>
      <c r="X459" s="214"/>
      <c r="Y459" s="214"/>
      <c r="Z459" s="214"/>
      <c r="AA459" s="214"/>
      <c r="AB459" s="214"/>
      <c r="AC459" s="214"/>
      <c r="AD459" s="214"/>
      <c r="AE459" s="214"/>
      <c r="AF459" s="214"/>
      <c r="AG459" s="214"/>
    </row>
    <row r="460" ht="12.75" customHeight="1">
      <c r="A460" s="214"/>
      <c r="B460" s="214"/>
      <c r="C460" s="214"/>
      <c r="D460" s="214"/>
      <c r="E460" s="214"/>
      <c r="F460" s="214"/>
      <c r="G460" s="214"/>
      <c r="H460" s="214"/>
      <c r="I460" s="214"/>
      <c r="J460" s="214"/>
      <c r="K460" s="214"/>
      <c r="L460" s="214"/>
      <c r="M460" s="214"/>
      <c r="N460" s="214"/>
      <c r="O460" s="214"/>
      <c r="P460" s="214"/>
      <c r="Q460" s="214"/>
      <c r="R460" s="214"/>
      <c r="S460" s="214"/>
      <c r="T460" s="214"/>
      <c r="U460" s="214"/>
      <c r="V460" s="214"/>
      <c r="W460" s="214"/>
      <c r="X460" s="214"/>
      <c r="Y460" s="214"/>
      <c r="Z460" s="214"/>
      <c r="AA460" s="214"/>
      <c r="AB460" s="214"/>
      <c r="AC460" s="214"/>
      <c r="AD460" s="214"/>
      <c r="AE460" s="214"/>
      <c r="AF460" s="214"/>
      <c r="AG460" s="214"/>
    </row>
    <row r="461" ht="12.75" customHeight="1">
      <c r="A461" s="214"/>
      <c r="B461" s="214"/>
      <c r="C461" s="214"/>
      <c r="D461" s="214"/>
      <c r="E461" s="214"/>
      <c r="F461" s="214"/>
      <c r="G461" s="214"/>
      <c r="H461" s="214"/>
      <c r="I461" s="214"/>
      <c r="J461" s="214"/>
      <c r="K461" s="214"/>
      <c r="L461" s="214"/>
      <c r="M461" s="214"/>
      <c r="N461" s="214"/>
      <c r="O461" s="214"/>
      <c r="P461" s="214"/>
      <c r="Q461" s="214"/>
      <c r="R461" s="214"/>
      <c r="S461" s="214"/>
      <c r="T461" s="214"/>
      <c r="U461" s="214"/>
      <c r="V461" s="214"/>
      <c r="W461" s="214"/>
      <c r="X461" s="214"/>
      <c r="Y461" s="214"/>
      <c r="Z461" s="214"/>
      <c r="AA461" s="214"/>
      <c r="AB461" s="214"/>
      <c r="AC461" s="214"/>
      <c r="AD461" s="214"/>
      <c r="AE461" s="214"/>
      <c r="AF461" s="214"/>
      <c r="AG461" s="214"/>
    </row>
    <row r="462" ht="12.75" customHeight="1">
      <c r="A462" s="214"/>
      <c r="B462" s="214"/>
      <c r="C462" s="214"/>
      <c r="D462" s="214"/>
      <c r="E462" s="214"/>
      <c r="F462" s="214"/>
      <c r="G462" s="214"/>
      <c r="H462" s="214"/>
      <c r="I462" s="214"/>
      <c r="J462" s="214"/>
      <c r="K462" s="214"/>
      <c r="L462" s="214"/>
      <c r="M462" s="214"/>
      <c r="N462" s="214"/>
      <c r="O462" s="214"/>
      <c r="P462" s="214"/>
      <c r="Q462" s="214"/>
      <c r="R462" s="214"/>
      <c r="S462" s="214"/>
      <c r="T462" s="214"/>
      <c r="U462" s="214"/>
      <c r="V462" s="214"/>
      <c r="W462" s="214"/>
      <c r="X462" s="214"/>
      <c r="Y462" s="214"/>
      <c r="Z462" s="214"/>
      <c r="AA462" s="214"/>
      <c r="AB462" s="214"/>
      <c r="AC462" s="214"/>
      <c r="AD462" s="214"/>
      <c r="AE462" s="214"/>
      <c r="AF462" s="214"/>
      <c r="AG462" s="214"/>
    </row>
    <row r="463" ht="12.75" customHeight="1">
      <c r="A463" s="214"/>
      <c r="B463" s="214"/>
      <c r="C463" s="214"/>
      <c r="D463" s="214"/>
      <c r="E463" s="214"/>
      <c r="F463" s="214"/>
      <c r="G463" s="214"/>
      <c r="H463" s="214"/>
      <c r="I463" s="214"/>
      <c r="J463" s="214"/>
      <c r="K463" s="214"/>
      <c r="L463" s="214"/>
      <c r="M463" s="214"/>
      <c r="N463" s="214"/>
      <c r="O463" s="214"/>
      <c r="P463" s="214"/>
      <c r="Q463" s="214"/>
      <c r="R463" s="214"/>
      <c r="S463" s="214"/>
      <c r="T463" s="214"/>
      <c r="U463" s="214"/>
      <c r="V463" s="214"/>
      <c r="W463" s="214"/>
      <c r="X463" s="214"/>
      <c r="Y463" s="214"/>
      <c r="Z463" s="214"/>
      <c r="AA463" s="214"/>
      <c r="AB463" s="214"/>
      <c r="AC463" s="214"/>
      <c r="AD463" s="214"/>
      <c r="AE463" s="214"/>
      <c r="AF463" s="214"/>
      <c r="AG463" s="214"/>
    </row>
    <row r="464" ht="12.75" customHeight="1">
      <c r="A464" s="214"/>
      <c r="B464" s="214"/>
      <c r="C464" s="214"/>
      <c r="D464" s="214"/>
      <c r="E464" s="214"/>
      <c r="F464" s="214"/>
      <c r="G464" s="214"/>
      <c r="H464" s="214"/>
      <c r="I464" s="214"/>
      <c r="J464" s="214"/>
      <c r="K464" s="214"/>
      <c r="L464" s="214"/>
      <c r="M464" s="214"/>
      <c r="N464" s="214"/>
      <c r="O464" s="214"/>
      <c r="P464" s="214"/>
      <c r="Q464" s="214"/>
      <c r="R464" s="214"/>
      <c r="S464" s="214"/>
      <c r="T464" s="214"/>
      <c r="U464" s="214"/>
      <c r="V464" s="214"/>
      <c r="W464" s="214"/>
      <c r="X464" s="214"/>
      <c r="Y464" s="214"/>
      <c r="Z464" s="214"/>
      <c r="AA464" s="214"/>
      <c r="AB464" s="214"/>
      <c r="AC464" s="214"/>
      <c r="AD464" s="214"/>
      <c r="AE464" s="214"/>
      <c r="AF464" s="214"/>
      <c r="AG464" s="214"/>
    </row>
    <row r="465" ht="12.75" customHeight="1">
      <c r="A465" s="214"/>
      <c r="B465" s="214"/>
      <c r="C465" s="214"/>
      <c r="D465" s="214"/>
      <c r="E465" s="214"/>
      <c r="F465" s="214"/>
      <c r="G465" s="214"/>
      <c r="H465" s="214"/>
      <c r="I465" s="214"/>
      <c r="J465" s="214"/>
      <c r="K465" s="214"/>
      <c r="L465" s="214"/>
      <c r="M465" s="214"/>
      <c r="N465" s="214"/>
      <c r="O465" s="214"/>
      <c r="P465" s="214"/>
      <c r="Q465" s="214"/>
      <c r="R465" s="214"/>
      <c r="S465" s="214"/>
      <c r="T465" s="214"/>
      <c r="U465" s="214"/>
      <c r="V465" s="214"/>
      <c r="W465" s="214"/>
      <c r="X465" s="214"/>
      <c r="Y465" s="214"/>
      <c r="Z465" s="214"/>
      <c r="AA465" s="214"/>
      <c r="AB465" s="214"/>
      <c r="AC465" s="214"/>
      <c r="AD465" s="214"/>
      <c r="AE465" s="214"/>
      <c r="AF465" s="214"/>
      <c r="AG465" s="214"/>
    </row>
    <row r="466" ht="12.75" customHeight="1">
      <c r="A466" s="214"/>
      <c r="B466" s="214"/>
      <c r="C466" s="214"/>
      <c r="D466" s="214"/>
      <c r="E466" s="214"/>
      <c r="F466" s="214"/>
      <c r="G466" s="214"/>
      <c r="H466" s="214"/>
      <c r="I466" s="214"/>
      <c r="J466" s="214"/>
      <c r="K466" s="214"/>
      <c r="L466" s="214"/>
      <c r="M466" s="214"/>
      <c r="N466" s="214"/>
      <c r="O466" s="214"/>
      <c r="P466" s="214"/>
      <c r="Q466" s="214"/>
      <c r="R466" s="214"/>
      <c r="S466" s="214"/>
      <c r="T466" s="214"/>
      <c r="U466" s="214"/>
      <c r="V466" s="214"/>
      <c r="W466" s="214"/>
      <c r="X466" s="214"/>
      <c r="Y466" s="214"/>
      <c r="Z466" s="214"/>
      <c r="AA466" s="214"/>
      <c r="AB466" s="214"/>
      <c r="AC466" s="214"/>
      <c r="AD466" s="214"/>
      <c r="AE466" s="214"/>
      <c r="AF466" s="214"/>
      <c r="AG466" s="214"/>
    </row>
    <row r="467" ht="12.75" customHeight="1">
      <c r="A467" s="214"/>
      <c r="B467" s="214"/>
      <c r="C467" s="214"/>
      <c r="D467" s="214"/>
      <c r="E467" s="214"/>
      <c r="F467" s="214"/>
      <c r="G467" s="214"/>
      <c r="H467" s="214"/>
      <c r="I467" s="214"/>
      <c r="J467" s="214"/>
      <c r="K467" s="214"/>
      <c r="L467" s="214"/>
      <c r="M467" s="214"/>
      <c r="N467" s="214"/>
      <c r="O467" s="214"/>
      <c r="P467" s="214"/>
      <c r="Q467" s="214"/>
      <c r="R467" s="214"/>
      <c r="S467" s="214"/>
      <c r="T467" s="214"/>
      <c r="U467" s="214"/>
      <c r="V467" s="214"/>
      <c r="W467" s="214"/>
      <c r="X467" s="214"/>
      <c r="Y467" s="214"/>
      <c r="Z467" s="214"/>
      <c r="AA467" s="214"/>
      <c r="AB467" s="214"/>
      <c r="AC467" s="214"/>
      <c r="AD467" s="214"/>
      <c r="AE467" s="214"/>
      <c r="AF467" s="214"/>
      <c r="AG467" s="214"/>
    </row>
    <row r="468" ht="12.75" customHeight="1">
      <c r="A468" s="214"/>
      <c r="B468" s="214"/>
      <c r="C468" s="214"/>
      <c r="D468" s="214"/>
      <c r="E468" s="214"/>
      <c r="F468" s="214"/>
      <c r="G468" s="214"/>
      <c r="H468" s="214"/>
      <c r="I468" s="214"/>
      <c r="J468" s="214"/>
      <c r="K468" s="214"/>
      <c r="L468" s="214"/>
      <c r="M468" s="214"/>
      <c r="N468" s="214"/>
      <c r="O468" s="214"/>
      <c r="P468" s="214"/>
      <c r="Q468" s="214"/>
      <c r="R468" s="214"/>
      <c r="S468" s="214"/>
      <c r="T468" s="214"/>
      <c r="U468" s="214"/>
      <c r="V468" s="214"/>
      <c r="W468" s="214"/>
      <c r="X468" s="214"/>
      <c r="Y468" s="214"/>
      <c r="Z468" s="214"/>
      <c r="AA468" s="214"/>
      <c r="AB468" s="214"/>
      <c r="AC468" s="214"/>
      <c r="AD468" s="214"/>
      <c r="AE468" s="214"/>
      <c r="AF468" s="214"/>
      <c r="AG468" s="214"/>
    </row>
    <row r="469" ht="12.75" customHeight="1">
      <c r="A469" s="214"/>
      <c r="B469" s="214"/>
      <c r="C469" s="214"/>
      <c r="D469" s="214"/>
      <c r="E469" s="214"/>
      <c r="F469" s="214"/>
      <c r="G469" s="214"/>
      <c r="H469" s="214"/>
      <c r="I469" s="214"/>
      <c r="J469" s="214"/>
      <c r="K469" s="214"/>
      <c r="L469" s="214"/>
      <c r="M469" s="214"/>
      <c r="N469" s="214"/>
      <c r="O469" s="214"/>
      <c r="P469" s="214"/>
      <c r="Q469" s="214"/>
      <c r="R469" s="214"/>
      <c r="S469" s="214"/>
      <c r="T469" s="214"/>
      <c r="U469" s="214"/>
      <c r="V469" s="214"/>
      <c r="W469" s="214"/>
      <c r="X469" s="214"/>
      <c r="Y469" s="214"/>
      <c r="Z469" s="214"/>
      <c r="AA469" s="214"/>
      <c r="AB469" s="214"/>
      <c r="AC469" s="214"/>
      <c r="AD469" s="214"/>
      <c r="AE469" s="214"/>
      <c r="AF469" s="214"/>
      <c r="AG469" s="214"/>
    </row>
    <row r="470" ht="12.75" customHeight="1">
      <c r="A470" s="214"/>
      <c r="B470" s="214"/>
      <c r="C470" s="214"/>
      <c r="D470" s="214"/>
      <c r="E470" s="214"/>
      <c r="F470" s="214"/>
      <c r="G470" s="214"/>
      <c r="H470" s="214"/>
      <c r="I470" s="214"/>
      <c r="J470" s="214"/>
      <c r="K470" s="214"/>
      <c r="L470" s="214"/>
      <c r="M470" s="214"/>
      <c r="N470" s="214"/>
      <c r="O470" s="214"/>
      <c r="P470" s="214"/>
      <c r="Q470" s="214"/>
      <c r="R470" s="214"/>
      <c r="S470" s="214"/>
      <c r="T470" s="214"/>
      <c r="U470" s="214"/>
      <c r="V470" s="214"/>
      <c r="W470" s="214"/>
      <c r="X470" s="214"/>
      <c r="Y470" s="214"/>
      <c r="Z470" s="214"/>
      <c r="AA470" s="214"/>
      <c r="AB470" s="214"/>
      <c r="AC470" s="214"/>
      <c r="AD470" s="214"/>
      <c r="AE470" s="214"/>
      <c r="AF470" s="214"/>
      <c r="AG470" s="214"/>
    </row>
    <row r="471" ht="12.75" customHeight="1">
      <c r="A471" s="214"/>
      <c r="B471" s="214"/>
      <c r="C471" s="214"/>
      <c r="D471" s="214"/>
      <c r="E471" s="214"/>
      <c r="F471" s="214"/>
      <c r="G471" s="214"/>
      <c r="H471" s="214"/>
      <c r="I471" s="214"/>
      <c r="J471" s="214"/>
      <c r="K471" s="214"/>
      <c r="L471" s="214"/>
      <c r="M471" s="214"/>
      <c r="N471" s="214"/>
      <c r="O471" s="214"/>
      <c r="P471" s="214"/>
      <c r="Q471" s="214"/>
      <c r="R471" s="214"/>
      <c r="S471" s="214"/>
      <c r="T471" s="214"/>
      <c r="U471" s="214"/>
      <c r="V471" s="214"/>
      <c r="W471" s="214"/>
      <c r="X471" s="214"/>
      <c r="Y471" s="214"/>
      <c r="Z471" s="214"/>
      <c r="AA471" s="214"/>
      <c r="AB471" s="214"/>
      <c r="AC471" s="214"/>
      <c r="AD471" s="214"/>
      <c r="AE471" s="214"/>
      <c r="AF471" s="214"/>
      <c r="AG471" s="214"/>
    </row>
    <row r="472" ht="12.75" customHeight="1">
      <c r="A472" s="214"/>
      <c r="B472" s="214"/>
      <c r="C472" s="214"/>
      <c r="D472" s="214"/>
      <c r="E472" s="214"/>
      <c r="F472" s="214"/>
      <c r="G472" s="214"/>
      <c r="H472" s="214"/>
      <c r="I472" s="214"/>
      <c r="J472" s="214"/>
      <c r="K472" s="214"/>
      <c r="L472" s="214"/>
      <c r="M472" s="214"/>
      <c r="N472" s="214"/>
      <c r="O472" s="214"/>
      <c r="P472" s="214"/>
      <c r="Q472" s="214"/>
      <c r="R472" s="214"/>
      <c r="S472" s="214"/>
      <c r="T472" s="214"/>
      <c r="U472" s="214"/>
      <c r="V472" s="214"/>
      <c r="W472" s="214"/>
      <c r="X472" s="214"/>
      <c r="Y472" s="214"/>
      <c r="Z472" s="214"/>
      <c r="AA472" s="214"/>
      <c r="AB472" s="214"/>
      <c r="AC472" s="214"/>
      <c r="AD472" s="214"/>
      <c r="AE472" s="214"/>
      <c r="AF472" s="214"/>
      <c r="AG472" s="214"/>
    </row>
    <row r="473" ht="12.75" customHeight="1">
      <c r="A473" s="214"/>
      <c r="B473" s="214"/>
      <c r="C473" s="214"/>
      <c r="D473" s="214"/>
      <c r="E473" s="214"/>
      <c r="F473" s="214"/>
      <c r="G473" s="214"/>
      <c r="H473" s="214"/>
      <c r="I473" s="214"/>
      <c r="J473" s="214"/>
      <c r="K473" s="214"/>
      <c r="L473" s="214"/>
      <c r="M473" s="214"/>
      <c r="N473" s="214"/>
      <c r="O473" s="214"/>
      <c r="P473" s="214"/>
      <c r="Q473" s="214"/>
      <c r="R473" s="214"/>
      <c r="S473" s="214"/>
      <c r="T473" s="214"/>
      <c r="U473" s="214"/>
      <c r="V473" s="214"/>
      <c r="W473" s="214"/>
      <c r="X473" s="214"/>
      <c r="Y473" s="214"/>
      <c r="Z473" s="214"/>
      <c r="AA473" s="214"/>
      <c r="AB473" s="214"/>
      <c r="AC473" s="214"/>
      <c r="AD473" s="214"/>
      <c r="AE473" s="214"/>
      <c r="AF473" s="214"/>
      <c r="AG473" s="214"/>
    </row>
    <row r="474" ht="12.75" customHeight="1">
      <c r="A474" s="214"/>
      <c r="B474" s="214"/>
      <c r="C474" s="214"/>
      <c r="D474" s="214"/>
      <c r="E474" s="214"/>
      <c r="F474" s="214"/>
      <c r="G474" s="214"/>
      <c r="H474" s="214"/>
      <c r="I474" s="214"/>
      <c r="J474" s="214"/>
      <c r="K474" s="214"/>
      <c r="L474" s="214"/>
      <c r="M474" s="214"/>
      <c r="N474" s="214"/>
      <c r="O474" s="214"/>
      <c r="P474" s="214"/>
      <c r="Q474" s="214"/>
      <c r="R474" s="214"/>
      <c r="S474" s="214"/>
      <c r="T474" s="214"/>
      <c r="U474" s="214"/>
      <c r="V474" s="214"/>
      <c r="W474" s="214"/>
      <c r="X474" s="214"/>
      <c r="Y474" s="214"/>
      <c r="Z474" s="214"/>
      <c r="AA474" s="214"/>
      <c r="AB474" s="214"/>
      <c r="AC474" s="214"/>
      <c r="AD474" s="214"/>
      <c r="AE474" s="214"/>
      <c r="AF474" s="214"/>
      <c r="AG474" s="214"/>
    </row>
    <row r="475" ht="12.75" customHeight="1">
      <c r="A475" s="214"/>
      <c r="B475" s="214"/>
      <c r="C475" s="214"/>
      <c r="D475" s="214"/>
      <c r="E475" s="214"/>
      <c r="F475" s="214"/>
      <c r="G475" s="214"/>
      <c r="H475" s="214"/>
      <c r="I475" s="214"/>
      <c r="J475" s="214"/>
      <c r="K475" s="214"/>
      <c r="L475" s="214"/>
      <c r="M475" s="214"/>
      <c r="N475" s="214"/>
      <c r="O475" s="214"/>
      <c r="P475" s="214"/>
      <c r="Q475" s="214"/>
      <c r="R475" s="214"/>
      <c r="S475" s="214"/>
      <c r="T475" s="214"/>
      <c r="U475" s="214"/>
      <c r="V475" s="214"/>
      <c r="W475" s="214"/>
      <c r="X475" s="214"/>
      <c r="Y475" s="214"/>
      <c r="Z475" s="214"/>
      <c r="AA475" s="214"/>
      <c r="AB475" s="214"/>
      <c r="AC475" s="214"/>
      <c r="AD475" s="214"/>
      <c r="AE475" s="214"/>
      <c r="AF475" s="214"/>
      <c r="AG475" s="214"/>
    </row>
    <row r="476" ht="12.75" customHeight="1">
      <c r="A476" s="214"/>
      <c r="B476" s="214"/>
      <c r="C476" s="214"/>
      <c r="D476" s="214"/>
      <c r="E476" s="214"/>
      <c r="F476" s="214"/>
      <c r="G476" s="214"/>
      <c r="H476" s="214"/>
      <c r="I476" s="214"/>
      <c r="J476" s="214"/>
      <c r="K476" s="214"/>
      <c r="L476" s="214"/>
      <c r="M476" s="214"/>
      <c r="N476" s="214"/>
      <c r="O476" s="214"/>
      <c r="P476" s="214"/>
      <c r="Q476" s="214"/>
      <c r="R476" s="214"/>
      <c r="S476" s="214"/>
      <c r="T476" s="214"/>
      <c r="U476" s="214"/>
      <c r="V476" s="214"/>
      <c r="W476" s="214"/>
      <c r="X476" s="214"/>
      <c r="Y476" s="214"/>
      <c r="Z476" s="214"/>
      <c r="AA476" s="214"/>
      <c r="AB476" s="214"/>
      <c r="AC476" s="214"/>
      <c r="AD476" s="214"/>
      <c r="AE476" s="214"/>
      <c r="AF476" s="214"/>
      <c r="AG476" s="214"/>
    </row>
    <row r="477" ht="12.75" customHeight="1">
      <c r="A477" s="214"/>
      <c r="B477" s="214"/>
      <c r="C477" s="214"/>
      <c r="D477" s="214"/>
      <c r="E477" s="214"/>
      <c r="F477" s="214"/>
      <c r="G477" s="214"/>
      <c r="H477" s="214"/>
      <c r="I477" s="214"/>
      <c r="J477" s="214"/>
      <c r="K477" s="214"/>
      <c r="L477" s="214"/>
      <c r="M477" s="214"/>
      <c r="N477" s="214"/>
      <c r="O477" s="214"/>
      <c r="P477" s="214"/>
      <c r="Q477" s="214"/>
      <c r="R477" s="214"/>
      <c r="S477" s="214"/>
      <c r="T477" s="214"/>
      <c r="U477" s="214"/>
      <c r="V477" s="214"/>
      <c r="W477" s="214"/>
      <c r="X477" s="214"/>
      <c r="Y477" s="214"/>
      <c r="Z477" s="214"/>
      <c r="AA477" s="214"/>
      <c r="AB477" s="214"/>
      <c r="AC477" s="214"/>
      <c r="AD477" s="214"/>
      <c r="AE477" s="214"/>
      <c r="AF477" s="214"/>
      <c r="AG477" s="214"/>
    </row>
    <row r="478" ht="12.75" customHeight="1">
      <c r="A478" s="214"/>
      <c r="B478" s="214"/>
      <c r="C478" s="214"/>
      <c r="D478" s="214"/>
      <c r="E478" s="214"/>
      <c r="F478" s="214"/>
      <c r="G478" s="214"/>
      <c r="H478" s="214"/>
      <c r="I478" s="214"/>
      <c r="J478" s="214"/>
      <c r="K478" s="214"/>
      <c r="L478" s="214"/>
      <c r="M478" s="214"/>
      <c r="N478" s="214"/>
      <c r="O478" s="214"/>
      <c r="P478" s="214"/>
      <c r="Q478" s="214"/>
      <c r="R478" s="214"/>
      <c r="S478" s="214"/>
      <c r="T478" s="214"/>
      <c r="U478" s="214"/>
      <c r="V478" s="214"/>
      <c r="W478" s="214"/>
      <c r="X478" s="214"/>
      <c r="Y478" s="214"/>
      <c r="Z478" s="214"/>
      <c r="AA478" s="214"/>
      <c r="AB478" s="214"/>
      <c r="AC478" s="214"/>
      <c r="AD478" s="214"/>
      <c r="AE478" s="214"/>
      <c r="AF478" s="214"/>
      <c r="AG478" s="214"/>
    </row>
    <row r="479" ht="12.75" customHeight="1">
      <c r="A479" s="214"/>
      <c r="B479" s="214"/>
      <c r="C479" s="214"/>
      <c r="D479" s="214"/>
      <c r="E479" s="214"/>
      <c r="F479" s="214"/>
      <c r="G479" s="214"/>
      <c r="H479" s="214"/>
      <c r="I479" s="214"/>
      <c r="J479" s="214"/>
      <c r="K479" s="214"/>
      <c r="L479" s="214"/>
      <c r="M479" s="214"/>
      <c r="N479" s="214"/>
      <c r="O479" s="214"/>
      <c r="P479" s="214"/>
      <c r="Q479" s="214"/>
      <c r="R479" s="214"/>
      <c r="S479" s="214"/>
      <c r="T479" s="214"/>
      <c r="U479" s="214"/>
      <c r="V479" s="214"/>
      <c r="W479" s="214"/>
      <c r="X479" s="214"/>
      <c r="Y479" s="214"/>
      <c r="Z479" s="214"/>
      <c r="AA479" s="214"/>
      <c r="AB479" s="214"/>
      <c r="AC479" s="214"/>
      <c r="AD479" s="214"/>
      <c r="AE479" s="214"/>
      <c r="AF479" s="214"/>
      <c r="AG479" s="214"/>
    </row>
    <row r="480" ht="12.75" customHeight="1">
      <c r="A480" s="214"/>
      <c r="B480" s="214"/>
      <c r="C480" s="214"/>
      <c r="D480" s="214"/>
      <c r="E480" s="214"/>
      <c r="F480" s="214"/>
      <c r="G480" s="214"/>
      <c r="H480" s="214"/>
      <c r="I480" s="214"/>
      <c r="J480" s="214"/>
      <c r="K480" s="214"/>
      <c r="L480" s="214"/>
      <c r="M480" s="214"/>
      <c r="N480" s="214"/>
      <c r="O480" s="214"/>
      <c r="P480" s="214"/>
      <c r="Q480" s="214"/>
      <c r="R480" s="214"/>
      <c r="S480" s="214"/>
      <c r="T480" s="214"/>
      <c r="U480" s="214"/>
      <c r="V480" s="214"/>
      <c r="W480" s="214"/>
      <c r="X480" s="214"/>
      <c r="Y480" s="214"/>
      <c r="Z480" s="214"/>
      <c r="AA480" s="214"/>
      <c r="AB480" s="214"/>
      <c r="AC480" s="214"/>
      <c r="AD480" s="214"/>
      <c r="AE480" s="214"/>
      <c r="AF480" s="214"/>
      <c r="AG480" s="214"/>
    </row>
    <row r="481" ht="12.75" customHeight="1">
      <c r="A481" s="214"/>
      <c r="B481" s="214"/>
      <c r="C481" s="214"/>
      <c r="D481" s="214"/>
      <c r="E481" s="214"/>
      <c r="F481" s="214"/>
      <c r="G481" s="214"/>
      <c r="H481" s="214"/>
      <c r="I481" s="214"/>
      <c r="J481" s="214"/>
      <c r="K481" s="214"/>
      <c r="L481" s="214"/>
      <c r="M481" s="214"/>
      <c r="N481" s="214"/>
      <c r="O481" s="214"/>
      <c r="P481" s="214"/>
      <c r="Q481" s="214"/>
      <c r="R481" s="214"/>
      <c r="S481" s="214"/>
      <c r="T481" s="214"/>
      <c r="U481" s="214"/>
      <c r="V481" s="214"/>
      <c r="W481" s="214"/>
      <c r="X481" s="214"/>
      <c r="Y481" s="214"/>
      <c r="Z481" s="214"/>
      <c r="AA481" s="214"/>
      <c r="AB481" s="214"/>
      <c r="AC481" s="214"/>
      <c r="AD481" s="214"/>
      <c r="AE481" s="214"/>
      <c r="AF481" s="214"/>
      <c r="AG481" s="214"/>
    </row>
    <row r="482" ht="12.75" customHeight="1">
      <c r="A482" s="214"/>
      <c r="B482" s="214"/>
      <c r="C482" s="214"/>
      <c r="D482" s="214"/>
      <c r="E482" s="214"/>
      <c r="F482" s="214"/>
      <c r="G482" s="214"/>
      <c r="H482" s="214"/>
      <c r="I482" s="214"/>
      <c r="J482" s="214"/>
      <c r="K482" s="214"/>
      <c r="L482" s="214"/>
      <c r="M482" s="214"/>
      <c r="N482" s="214"/>
      <c r="O482" s="214"/>
      <c r="P482" s="214"/>
      <c r="Q482" s="214"/>
      <c r="R482" s="214"/>
      <c r="S482" s="214"/>
      <c r="T482" s="214"/>
      <c r="U482" s="214"/>
      <c r="V482" s="214"/>
      <c r="W482" s="214"/>
      <c r="X482" s="214"/>
      <c r="Y482" s="214"/>
      <c r="Z482" s="214"/>
      <c r="AA482" s="214"/>
      <c r="AB482" s="214"/>
      <c r="AC482" s="214"/>
      <c r="AD482" s="214"/>
      <c r="AE482" s="214"/>
      <c r="AF482" s="214"/>
      <c r="AG482" s="214"/>
    </row>
    <row r="483" ht="12.75" customHeight="1">
      <c r="A483" s="214"/>
      <c r="B483" s="214"/>
      <c r="C483" s="214"/>
      <c r="D483" s="214"/>
      <c r="E483" s="214"/>
      <c r="F483" s="214"/>
      <c r="G483" s="214"/>
      <c r="H483" s="214"/>
      <c r="I483" s="214"/>
      <c r="J483" s="214"/>
      <c r="K483" s="214"/>
      <c r="L483" s="214"/>
      <c r="M483" s="214"/>
      <c r="N483" s="214"/>
      <c r="O483" s="214"/>
      <c r="P483" s="214"/>
      <c r="Q483" s="214"/>
      <c r="R483" s="214"/>
      <c r="S483" s="214"/>
      <c r="T483" s="214"/>
      <c r="U483" s="214"/>
      <c r="V483" s="214"/>
      <c r="W483" s="214"/>
      <c r="X483" s="214"/>
      <c r="Y483" s="214"/>
      <c r="Z483" s="214"/>
      <c r="AA483" s="214"/>
      <c r="AB483" s="214"/>
      <c r="AC483" s="214"/>
      <c r="AD483" s="214"/>
      <c r="AE483" s="214"/>
      <c r="AF483" s="214"/>
      <c r="AG483" s="214"/>
    </row>
    <row r="484" ht="12.75" customHeight="1">
      <c r="A484" s="214"/>
      <c r="B484" s="214"/>
      <c r="C484" s="214"/>
      <c r="D484" s="214"/>
      <c r="E484" s="214"/>
      <c r="F484" s="214"/>
      <c r="G484" s="214"/>
      <c r="H484" s="214"/>
      <c r="I484" s="214"/>
      <c r="J484" s="214"/>
      <c r="K484" s="214"/>
      <c r="L484" s="214"/>
      <c r="M484" s="214"/>
      <c r="N484" s="214"/>
      <c r="O484" s="214"/>
      <c r="P484" s="214"/>
      <c r="Q484" s="214"/>
      <c r="R484" s="214"/>
      <c r="S484" s="214"/>
      <c r="T484" s="214"/>
      <c r="U484" s="214"/>
      <c r="V484" s="214"/>
      <c r="W484" s="214"/>
      <c r="X484" s="214"/>
      <c r="Y484" s="214"/>
      <c r="Z484" s="214"/>
      <c r="AA484" s="214"/>
      <c r="AB484" s="214"/>
      <c r="AC484" s="214"/>
      <c r="AD484" s="214"/>
      <c r="AE484" s="214"/>
      <c r="AF484" s="214"/>
      <c r="AG484" s="214"/>
    </row>
    <row r="485" ht="12.75" customHeight="1">
      <c r="A485" s="214"/>
      <c r="B485" s="214"/>
      <c r="C485" s="214"/>
      <c r="D485" s="214"/>
      <c r="E485" s="214"/>
      <c r="F485" s="214"/>
      <c r="G485" s="214"/>
      <c r="H485" s="214"/>
      <c r="I485" s="214"/>
      <c r="J485" s="214"/>
      <c r="K485" s="214"/>
      <c r="L485" s="214"/>
      <c r="M485" s="214"/>
      <c r="N485" s="214"/>
      <c r="O485" s="214"/>
      <c r="P485" s="214"/>
      <c r="Q485" s="214"/>
      <c r="R485" s="214"/>
      <c r="S485" s="214"/>
      <c r="T485" s="214"/>
      <c r="U485" s="214"/>
      <c r="V485" s="214"/>
      <c r="W485" s="214"/>
      <c r="X485" s="214"/>
      <c r="Y485" s="214"/>
      <c r="Z485" s="214"/>
      <c r="AA485" s="214"/>
      <c r="AB485" s="214"/>
      <c r="AC485" s="214"/>
      <c r="AD485" s="214"/>
      <c r="AE485" s="214"/>
      <c r="AF485" s="214"/>
      <c r="AG485" s="214"/>
    </row>
    <row r="486" ht="12.75" customHeight="1">
      <c r="A486" s="214"/>
      <c r="B486" s="214"/>
      <c r="C486" s="214"/>
      <c r="D486" s="214"/>
      <c r="E486" s="214"/>
      <c r="F486" s="214"/>
      <c r="G486" s="214"/>
      <c r="H486" s="214"/>
      <c r="I486" s="214"/>
      <c r="J486" s="214"/>
      <c r="K486" s="214"/>
      <c r="L486" s="214"/>
      <c r="M486" s="214"/>
      <c r="N486" s="214"/>
      <c r="O486" s="214"/>
      <c r="P486" s="214"/>
      <c r="Q486" s="214"/>
      <c r="R486" s="214"/>
      <c r="S486" s="214"/>
      <c r="T486" s="214"/>
      <c r="U486" s="214"/>
      <c r="V486" s="214"/>
      <c r="W486" s="214"/>
      <c r="X486" s="214"/>
      <c r="Y486" s="214"/>
      <c r="Z486" s="214"/>
      <c r="AA486" s="214"/>
      <c r="AB486" s="214"/>
      <c r="AC486" s="214"/>
      <c r="AD486" s="214"/>
      <c r="AE486" s="214"/>
      <c r="AF486" s="214"/>
      <c r="AG486" s="214"/>
    </row>
    <row r="487" ht="12.75" customHeight="1">
      <c r="A487" s="214"/>
      <c r="B487" s="214"/>
      <c r="C487" s="214"/>
      <c r="D487" s="214"/>
      <c r="E487" s="214"/>
      <c r="F487" s="214"/>
      <c r="G487" s="214"/>
      <c r="H487" s="214"/>
      <c r="I487" s="214"/>
      <c r="J487" s="214"/>
      <c r="K487" s="214"/>
      <c r="L487" s="214"/>
      <c r="M487" s="214"/>
      <c r="N487" s="214"/>
      <c r="O487" s="214"/>
      <c r="P487" s="214"/>
      <c r="Q487" s="214"/>
      <c r="R487" s="214"/>
      <c r="S487" s="214"/>
      <c r="T487" s="214"/>
      <c r="U487" s="214"/>
      <c r="V487" s="214"/>
      <c r="W487" s="214"/>
      <c r="X487" s="214"/>
      <c r="Y487" s="214"/>
      <c r="Z487" s="214"/>
      <c r="AA487" s="214"/>
      <c r="AB487" s="214"/>
      <c r="AC487" s="214"/>
      <c r="AD487" s="214"/>
      <c r="AE487" s="214"/>
      <c r="AF487" s="214"/>
      <c r="AG487" s="214"/>
    </row>
    <row r="488" ht="12.75" customHeight="1">
      <c r="A488" s="214"/>
      <c r="B488" s="214"/>
      <c r="C488" s="214"/>
      <c r="D488" s="214"/>
      <c r="E488" s="214"/>
      <c r="F488" s="214"/>
      <c r="G488" s="214"/>
      <c r="H488" s="214"/>
      <c r="I488" s="214"/>
      <c r="J488" s="214"/>
      <c r="K488" s="214"/>
      <c r="L488" s="214"/>
      <c r="M488" s="214"/>
      <c r="N488" s="214"/>
      <c r="O488" s="214"/>
      <c r="P488" s="214"/>
      <c r="Q488" s="214"/>
      <c r="R488" s="214"/>
      <c r="S488" s="214"/>
      <c r="T488" s="214"/>
      <c r="U488" s="214"/>
      <c r="V488" s="214"/>
      <c r="W488" s="214"/>
      <c r="X488" s="214"/>
      <c r="Y488" s="214"/>
      <c r="Z488" s="214"/>
      <c r="AA488" s="214"/>
      <c r="AB488" s="214"/>
      <c r="AC488" s="214"/>
      <c r="AD488" s="214"/>
      <c r="AE488" s="214"/>
      <c r="AF488" s="214"/>
      <c r="AG488" s="214"/>
    </row>
    <row r="489" ht="12.75" customHeight="1">
      <c r="A489" s="214"/>
      <c r="B489" s="214"/>
      <c r="C489" s="214"/>
      <c r="D489" s="214"/>
      <c r="E489" s="214"/>
      <c r="F489" s="214"/>
      <c r="G489" s="214"/>
      <c r="H489" s="214"/>
      <c r="I489" s="214"/>
      <c r="J489" s="214"/>
      <c r="K489" s="214"/>
      <c r="L489" s="214"/>
      <c r="M489" s="214"/>
      <c r="N489" s="214"/>
      <c r="O489" s="214"/>
      <c r="P489" s="214"/>
      <c r="Q489" s="214"/>
      <c r="R489" s="214"/>
      <c r="S489" s="214"/>
      <c r="T489" s="214"/>
      <c r="U489" s="214"/>
      <c r="V489" s="214"/>
      <c r="W489" s="214"/>
      <c r="X489" s="214"/>
      <c r="Y489" s="214"/>
      <c r="Z489" s="214"/>
      <c r="AA489" s="214"/>
      <c r="AB489" s="214"/>
      <c r="AC489" s="214"/>
      <c r="AD489" s="214"/>
      <c r="AE489" s="214"/>
      <c r="AF489" s="214"/>
      <c r="AG489" s="214"/>
    </row>
    <row r="490" ht="12.75" customHeight="1">
      <c r="A490" s="214"/>
      <c r="B490" s="214"/>
      <c r="C490" s="214"/>
      <c r="D490" s="214"/>
      <c r="E490" s="214"/>
      <c r="F490" s="214"/>
      <c r="G490" s="214"/>
      <c r="H490" s="214"/>
      <c r="I490" s="214"/>
      <c r="J490" s="214"/>
      <c r="K490" s="214"/>
      <c r="L490" s="214"/>
      <c r="M490" s="214"/>
      <c r="N490" s="214"/>
      <c r="O490" s="214"/>
      <c r="P490" s="214"/>
      <c r="Q490" s="214"/>
      <c r="R490" s="214"/>
      <c r="S490" s="214"/>
      <c r="T490" s="214"/>
      <c r="U490" s="214"/>
      <c r="V490" s="214"/>
      <c r="W490" s="214"/>
      <c r="X490" s="214"/>
      <c r="Y490" s="214"/>
      <c r="Z490" s="214"/>
      <c r="AA490" s="214"/>
      <c r="AB490" s="214"/>
      <c r="AC490" s="214"/>
      <c r="AD490" s="214"/>
      <c r="AE490" s="214"/>
      <c r="AF490" s="214"/>
      <c r="AG490" s="214"/>
    </row>
    <row r="491" ht="12.75" customHeight="1">
      <c r="A491" s="214"/>
      <c r="B491" s="214"/>
      <c r="C491" s="214"/>
      <c r="D491" s="214"/>
      <c r="E491" s="214"/>
      <c r="F491" s="214"/>
      <c r="G491" s="214"/>
      <c r="H491" s="214"/>
      <c r="I491" s="214"/>
      <c r="J491" s="214"/>
      <c r="K491" s="214"/>
      <c r="L491" s="214"/>
      <c r="M491" s="214"/>
      <c r="N491" s="214"/>
      <c r="O491" s="214"/>
      <c r="P491" s="214"/>
      <c r="Q491" s="214"/>
      <c r="R491" s="214"/>
      <c r="S491" s="214"/>
      <c r="T491" s="214"/>
      <c r="U491" s="214"/>
      <c r="V491" s="214"/>
      <c r="W491" s="214"/>
      <c r="X491" s="214"/>
      <c r="Y491" s="214"/>
      <c r="Z491" s="214"/>
      <c r="AA491" s="214"/>
      <c r="AB491" s="214"/>
      <c r="AC491" s="214"/>
      <c r="AD491" s="214"/>
      <c r="AE491" s="214"/>
      <c r="AF491" s="214"/>
      <c r="AG491" s="214"/>
    </row>
    <row r="492" ht="12.75" customHeight="1">
      <c r="A492" s="214"/>
      <c r="B492" s="214"/>
      <c r="C492" s="214"/>
      <c r="D492" s="214"/>
      <c r="E492" s="214"/>
      <c r="F492" s="214"/>
      <c r="G492" s="214"/>
      <c r="H492" s="214"/>
      <c r="I492" s="214"/>
      <c r="J492" s="214"/>
      <c r="K492" s="214"/>
      <c r="L492" s="214"/>
      <c r="M492" s="214"/>
      <c r="N492" s="214"/>
      <c r="O492" s="214"/>
      <c r="P492" s="214"/>
      <c r="Q492" s="214"/>
      <c r="R492" s="214"/>
      <c r="S492" s="214"/>
      <c r="T492" s="214"/>
      <c r="U492" s="214"/>
      <c r="V492" s="214"/>
      <c r="W492" s="214"/>
      <c r="X492" s="214"/>
      <c r="Y492" s="214"/>
      <c r="Z492" s="214"/>
      <c r="AA492" s="214"/>
      <c r="AB492" s="214"/>
      <c r="AC492" s="214"/>
      <c r="AD492" s="214"/>
      <c r="AE492" s="214"/>
      <c r="AF492" s="214"/>
      <c r="AG492" s="214"/>
    </row>
    <row r="493" ht="12.75" customHeight="1">
      <c r="A493" s="214"/>
      <c r="B493" s="214"/>
      <c r="C493" s="214"/>
      <c r="D493" s="214"/>
      <c r="E493" s="214"/>
      <c r="F493" s="214"/>
      <c r="G493" s="214"/>
      <c r="H493" s="214"/>
      <c r="I493" s="214"/>
      <c r="J493" s="214"/>
      <c r="K493" s="214"/>
      <c r="L493" s="214"/>
      <c r="M493" s="214"/>
      <c r="N493" s="214"/>
      <c r="O493" s="214"/>
      <c r="P493" s="214"/>
      <c r="Q493" s="214"/>
      <c r="R493" s="214"/>
      <c r="S493" s="214"/>
      <c r="T493" s="214"/>
      <c r="U493" s="214"/>
      <c r="V493" s="214"/>
      <c r="W493" s="214"/>
      <c r="X493" s="214"/>
      <c r="Y493" s="214"/>
      <c r="Z493" s="214"/>
      <c r="AA493" s="214"/>
      <c r="AB493" s="214"/>
      <c r="AC493" s="214"/>
      <c r="AD493" s="214"/>
      <c r="AE493" s="214"/>
      <c r="AF493" s="214"/>
      <c r="AG493" s="214"/>
    </row>
    <row r="494" ht="12.75" customHeight="1">
      <c r="A494" s="214"/>
      <c r="B494" s="214"/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  <c r="AA494" s="214"/>
      <c r="AB494" s="214"/>
      <c r="AC494" s="214"/>
      <c r="AD494" s="214"/>
      <c r="AE494" s="214"/>
      <c r="AF494" s="214"/>
      <c r="AG494" s="214"/>
    </row>
    <row r="495" ht="12.75" customHeight="1">
      <c r="A495" s="214"/>
      <c r="B495" s="214"/>
      <c r="C495" s="214"/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  <c r="AA495" s="214"/>
      <c r="AB495" s="214"/>
      <c r="AC495" s="214"/>
      <c r="AD495" s="214"/>
      <c r="AE495" s="214"/>
      <c r="AF495" s="214"/>
      <c r="AG495" s="214"/>
    </row>
    <row r="496" ht="12.75" customHeight="1">
      <c r="A496" s="214"/>
      <c r="B496" s="214"/>
      <c r="C496" s="214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  <c r="Y496" s="214"/>
      <c r="Z496" s="214"/>
      <c r="AA496" s="214"/>
      <c r="AB496" s="214"/>
      <c r="AC496" s="214"/>
      <c r="AD496" s="214"/>
      <c r="AE496" s="214"/>
      <c r="AF496" s="214"/>
      <c r="AG496" s="214"/>
    </row>
    <row r="497" ht="12.75" customHeight="1">
      <c r="A497" s="214"/>
      <c r="B497" s="214"/>
      <c r="C497" s="214"/>
      <c r="D497" s="214"/>
      <c r="E497" s="214"/>
      <c r="F497" s="214"/>
      <c r="G497" s="214"/>
      <c r="H497" s="214"/>
      <c r="I497" s="214"/>
      <c r="J497" s="214"/>
      <c r="K497" s="214"/>
      <c r="L497" s="214"/>
      <c r="M497" s="214"/>
      <c r="N497" s="214"/>
      <c r="O497" s="214"/>
      <c r="P497" s="214"/>
      <c r="Q497" s="214"/>
      <c r="R497" s="214"/>
      <c r="S497" s="214"/>
      <c r="T497" s="214"/>
      <c r="U497" s="214"/>
      <c r="V497" s="214"/>
      <c r="W497" s="214"/>
      <c r="X497" s="214"/>
      <c r="Y497" s="214"/>
      <c r="Z497" s="214"/>
      <c r="AA497" s="214"/>
      <c r="AB497" s="214"/>
      <c r="AC497" s="214"/>
      <c r="AD497" s="214"/>
      <c r="AE497" s="214"/>
      <c r="AF497" s="214"/>
      <c r="AG497" s="214"/>
    </row>
    <row r="498" ht="12.75" customHeight="1">
      <c r="A498" s="214"/>
      <c r="B498" s="214"/>
      <c r="C498" s="214"/>
      <c r="D498" s="214"/>
      <c r="E498" s="214"/>
      <c r="F498" s="214"/>
      <c r="G498" s="214"/>
      <c r="H498" s="214"/>
      <c r="I498" s="214"/>
      <c r="J498" s="214"/>
      <c r="K498" s="214"/>
      <c r="L498" s="214"/>
      <c r="M498" s="214"/>
      <c r="N498" s="214"/>
      <c r="O498" s="214"/>
      <c r="P498" s="214"/>
      <c r="Q498" s="214"/>
      <c r="R498" s="214"/>
      <c r="S498" s="214"/>
      <c r="T498" s="214"/>
      <c r="U498" s="214"/>
      <c r="V498" s="214"/>
      <c r="W498" s="214"/>
      <c r="X498" s="214"/>
      <c r="Y498" s="214"/>
      <c r="Z498" s="214"/>
      <c r="AA498" s="214"/>
      <c r="AB498" s="214"/>
      <c r="AC498" s="214"/>
      <c r="AD498" s="214"/>
      <c r="AE498" s="214"/>
      <c r="AF498" s="214"/>
      <c r="AG498" s="214"/>
    </row>
    <row r="499" ht="12.75" customHeight="1">
      <c r="A499" s="214"/>
      <c r="B499" s="214"/>
      <c r="C499" s="214"/>
      <c r="D499" s="214"/>
      <c r="E499" s="214"/>
      <c r="F499" s="214"/>
      <c r="G499" s="214"/>
      <c r="H499" s="214"/>
      <c r="I499" s="214"/>
      <c r="J499" s="214"/>
      <c r="K499" s="214"/>
      <c r="L499" s="214"/>
      <c r="M499" s="214"/>
      <c r="N499" s="214"/>
      <c r="O499" s="214"/>
      <c r="P499" s="214"/>
      <c r="Q499" s="214"/>
      <c r="R499" s="214"/>
      <c r="S499" s="214"/>
      <c r="T499" s="214"/>
      <c r="U499" s="214"/>
      <c r="V499" s="214"/>
      <c r="W499" s="214"/>
      <c r="X499" s="214"/>
      <c r="Y499" s="214"/>
      <c r="Z499" s="214"/>
      <c r="AA499" s="214"/>
      <c r="AB499" s="214"/>
      <c r="AC499" s="214"/>
      <c r="AD499" s="214"/>
      <c r="AE499" s="214"/>
      <c r="AF499" s="214"/>
      <c r="AG499" s="214"/>
    </row>
    <row r="500" ht="12.75" customHeight="1">
      <c r="A500" s="214"/>
      <c r="B500" s="214"/>
      <c r="C500" s="214"/>
      <c r="D500" s="214"/>
      <c r="E500" s="214"/>
      <c r="F500" s="214"/>
      <c r="G500" s="214"/>
      <c r="H500" s="214"/>
      <c r="I500" s="214"/>
      <c r="J500" s="214"/>
      <c r="K500" s="214"/>
      <c r="L500" s="214"/>
      <c r="M500" s="214"/>
      <c r="N500" s="214"/>
      <c r="O500" s="214"/>
      <c r="P500" s="214"/>
      <c r="Q500" s="214"/>
      <c r="R500" s="214"/>
      <c r="S500" s="214"/>
      <c r="T500" s="214"/>
      <c r="U500" s="214"/>
      <c r="V500" s="214"/>
      <c r="W500" s="214"/>
      <c r="X500" s="214"/>
      <c r="Y500" s="214"/>
      <c r="Z500" s="214"/>
      <c r="AA500" s="214"/>
      <c r="AB500" s="214"/>
      <c r="AC500" s="214"/>
      <c r="AD500" s="214"/>
      <c r="AE500" s="214"/>
      <c r="AF500" s="214"/>
      <c r="AG500" s="214"/>
    </row>
    <row r="501" ht="12.75" customHeight="1">
      <c r="A501" s="214"/>
      <c r="B501" s="214"/>
      <c r="C501" s="214"/>
      <c r="D501" s="214"/>
      <c r="E501" s="214"/>
      <c r="F501" s="214"/>
      <c r="G501" s="214"/>
      <c r="H501" s="214"/>
      <c r="I501" s="214"/>
      <c r="J501" s="214"/>
      <c r="K501" s="214"/>
      <c r="L501" s="214"/>
      <c r="M501" s="214"/>
      <c r="N501" s="214"/>
      <c r="O501" s="214"/>
      <c r="P501" s="214"/>
      <c r="Q501" s="214"/>
      <c r="R501" s="214"/>
      <c r="S501" s="214"/>
      <c r="T501" s="214"/>
      <c r="U501" s="214"/>
      <c r="V501" s="214"/>
      <c r="W501" s="214"/>
      <c r="X501" s="214"/>
      <c r="Y501" s="214"/>
      <c r="Z501" s="214"/>
      <c r="AA501" s="214"/>
      <c r="AB501" s="214"/>
      <c r="AC501" s="214"/>
      <c r="AD501" s="214"/>
      <c r="AE501" s="214"/>
      <c r="AF501" s="214"/>
      <c r="AG501" s="214"/>
    </row>
    <row r="502" ht="12.75" customHeight="1">
      <c r="A502" s="214"/>
      <c r="B502" s="214"/>
      <c r="C502" s="214"/>
      <c r="D502" s="214"/>
      <c r="E502" s="214"/>
      <c r="F502" s="214"/>
      <c r="G502" s="214"/>
      <c r="H502" s="214"/>
      <c r="I502" s="214"/>
      <c r="J502" s="214"/>
      <c r="K502" s="214"/>
      <c r="L502" s="214"/>
      <c r="M502" s="214"/>
      <c r="N502" s="214"/>
      <c r="O502" s="214"/>
      <c r="P502" s="214"/>
      <c r="Q502" s="214"/>
      <c r="R502" s="214"/>
      <c r="S502" s="214"/>
      <c r="T502" s="214"/>
      <c r="U502" s="214"/>
      <c r="V502" s="214"/>
      <c r="W502" s="214"/>
      <c r="X502" s="214"/>
      <c r="Y502" s="214"/>
      <c r="Z502" s="214"/>
      <c r="AA502" s="214"/>
      <c r="AB502" s="214"/>
      <c r="AC502" s="214"/>
      <c r="AD502" s="214"/>
      <c r="AE502" s="214"/>
      <c r="AF502" s="214"/>
      <c r="AG502" s="214"/>
    </row>
    <row r="503" ht="12.75" customHeight="1">
      <c r="A503" s="214"/>
      <c r="B503" s="214"/>
      <c r="C503" s="214"/>
      <c r="D503" s="214"/>
      <c r="E503" s="214"/>
      <c r="F503" s="214"/>
      <c r="G503" s="214"/>
      <c r="H503" s="214"/>
      <c r="I503" s="214"/>
      <c r="J503" s="214"/>
      <c r="K503" s="214"/>
      <c r="L503" s="214"/>
      <c r="M503" s="214"/>
      <c r="N503" s="214"/>
      <c r="O503" s="214"/>
      <c r="P503" s="214"/>
      <c r="Q503" s="214"/>
      <c r="R503" s="214"/>
      <c r="S503" s="214"/>
      <c r="T503" s="214"/>
      <c r="U503" s="214"/>
      <c r="V503" s="214"/>
      <c r="W503" s="214"/>
      <c r="X503" s="214"/>
      <c r="Y503" s="214"/>
      <c r="Z503" s="214"/>
      <c r="AA503" s="214"/>
      <c r="AB503" s="214"/>
      <c r="AC503" s="214"/>
      <c r="AD503" s="214"/>
      <c r="AE503" s="214"/>
      <c r="AF503" s="214"/>
      <c r="AG503" s="214"/>
    </row>
    <row r="504" ht="12.75" customHeight="1">
      <c r="A504" s="214"/>
      <c r="B504" s="214"/>
      <c r="C504" s="214"/>
      <c r="D504" s="214"/>
      <c r="E504" s="214"/>
      <c r="F504" s="214"/>
      <c r="G504" s="214"/>
      <c r="H504" s="214"/>
      <c r="I504" s="214"/>
      <c r="J504" s="214"/>
      <c r="K504" s="214"/>
      <c r="L504" s="214"/>
      <c r="M504" s="214"/>
      <c r="N504" s="214"/>
      <c r="O504" s="214"/>
      <c r="P504" s="214"/>
      <c r="Q504" s="214"/>
      <c r="R504" s="214"/>
      <c r="S504" s="214"/>
      <c r="T504" s="214"/>
      <c r="U504" s="214"/>
      <c r="V504" s="214"/>
      <c r="W504" s="214"/>
      <c r="X504" s="214"/>
      <c r="Y504" s="214"/>
      <c r="Z504" s="214"/>
      <c r="AA504" s="214"/>
      <c r="AB504" s="214"/>
      <c r="AC504" s="214"/>
      <c r="AD504" s="214"/>
      <c r="AE504" s="214"/>
      <c r="AF504" s="214"/>
      <c r="AG504" s="214"/>
    </row>
    <row r="505" ht="12.75" customHeight="1">
      <c r="A505" s="214"/>
      <c r="B505" s="214"/>
      <c r="C505" s="214"/>
      <c r="D505" s="214"/>
      <c r="E505" s="214"/>
      <c r="F505" s="214"/>
      <c r="G505" s="214"/>
      <c r="H505" s="214"/>
      <c r="I505" s="214"/>
      <c r="J505" s="214"/>
      <c r="K505" s="214"/>
      <c r="L505" s="214"/>
      <c r="M505" s="214"/>
      <c r="N505" s="214"/>
      <c r="O505" s="214"/>
      <c r="P505" s="214"/>
      <c r="Q505" s="214"/>
      <c r="R505" s="214"/>
      <c r="S505" s="214"/>
      <c r="T505" s="214"/>
      <c r="U505" s="214"/>
      <c r="V505" s="214"/>
      <c r="W505" s="214"/>
      <c r="X505" s="214"/>
      <c r="Y505" s="214"/>
      <c r="Z505" s="214"/>
      <c r="AA505" s="214"/>
      <c r="AB505" s="214"/>
      <c r="AC505" s="214"/>
      <c r="AD505" s="214"/>
      <c r="AE505" s="214"/>
      <c r="AF505" s="214"/>
      <c r="AG505" s="214"/>
    </row>
    <row r="506" ht="12.75" customHeight="1">
      <c r="A506" s="214"/>
      <c r="B506" s="214"/>
      <c r="C506" s="214"/>
      <c r="D506" s="214"/>
      <c r="E506" s="214"/>
      <c r="F506" s="214"/>
      <c r="G506" s="214"/>
      <c r="H506" s="214"/>
      <c r="I506" s="214"/>
      <c r="J506" s="214"/>
      <c r="K506" s="214"/>
      <c r="L506" s="214"/>
      <c r="M506" s="214"/>
      <c r="N506" s="214"/>
      <c r="O506" s="214"/>
      <c r="P506" s="214"/>
      <c r="Q506" s="214"/>
      <c r="R506" s="214"/>
      <c r="S506" s="214"/>
      <c r="T506" s="214"/>
      <c r="U506" s="214"/>
      <c r="V506" s="214"/>
      <c r="W506" s="214"/>
      <c r="X506" s="214"/>
      <c r="Y506" s="214"/>
      <c r="Z506" s="214"/>
      <c r="AA506" s="214"/>
      <c r="AB506" s="214"/>
      <c r="AC506" s="214"/>
      <c r="AD506" s="214"/>
      <c r="AE506" s="214"/>
      <c r="AF506" s="214"/>
      <c r="AG506" s="214"/>
    </row>
    <row r="507" ht="12.75" customHeight="1">
      <c r="A507" s="214"/>
      <c r="B507" s="214"/>
      <c r="C507" s="214"/>
      <c r="D507" s="214"/>
      <c r="E507" s="214"/>
      <c r="F507" s="214"/>
      <c r="G507" s="214"/>
      <c r="H507" s="214"/>
      <c r="I507" s="214"/>
      <c r="J507" s="214"/>
      <c r="K507" s="214"/>
      <c r="L507" s="214"/>
      <c r="M507" s="214"/>
      <c r="N507" s="214"/>
      <c r="O507" s="214"/>
      <c r="P507" s="214"/>
      <c r="Q507" s="214"/>
      <c r="R507" s="214"/>
      <c r="S507" s="214"/>
      <c r="T507" s="214"/>
      <c r="U507" s="214"/>
      <c r="V507" s="214"/>
      <c r="W507" s="214"/>
      <c r="X507" s="214"/>
      <c r="Y507" s="214"/>
      <c r="Z507" s="214"/>
      <c r="AA507" s="214"/>
      <c r="AB507" s="214"/>
      <c r="AC507" s="214"/>
      <c r="AD507" s="214"/>
      <c r="AE507" s="214"/>
      <c r="AF507" s="214"/>
      <c r="AG507" s="214"/>
    </row>
    <row r="508" ht="12.75" customHeight="1">
      <c r="A508" s="214"/>
      <c r="B508" s="214"/>
      <c r="C508" s="214"/>
      <c r="D508" s="214"/>
      <c r="E508" s="214"/>
      <c r="F508" s="214"/>
      <c r="G508" s="214"/>
      <c r="H508" s="214"/>
      <c r="I508" s="214"/>
      <c r="J508" s="214"/>
      <c r="K508" s="214"/>
      <c r="L508" s="214"/>
      <c r="M508" s="214"/>
      <c r="N508" s="214"/>
      <c r="O508" s="214"/>
      <c r="P508" s="214"/>
      <c r="Q508" s="214"/>
      <c r="R508" s="214"/>
      <c r="S508" s="214"/>
      <c r="T508" s="214"/>
      <c r="U508" s="214"/>
      <c r="V508" s="214"/>
      <c r="W508" s="214"/>
      <c r="X508" s="214"/>
      <c r="Y508" s="214"/>
      <c r="Z508" s="214"/>
      <c r="AA508" s="214"/>
      <c r="AB508" s="214"/>
      <c r="AC508" s="214"/>
      <c r="AD508" s="214"/>
      <c r="AE508" s="214"/>
      <c r="AF508" s="214"/>
      <c r="AG508" s="214"/>
    </row>
    <row r="509" ht="12.75" customHeight="1">
      <c r="A509" s="214"/>
      <c r="B509" s="214"/>
      <c r="C509" s="214"/>
      <c r="D509" s="214"/>
      <c r="E509" s="214"/>
      <c r="F509" s="214"/>
      <c r="G509" s="214"/>
      <c r="H509" s="214"/>
      <c r="I509" s="214"/>
      <c r="J509" s="214"/>
      <c r="K509" s="214"/>
      <c r="L509" s="214"/>
      <c r="M509" s="214"/>
      <c r="N509" s="214"/>
      <c r="O509" s="214"/>
      <c r="P509" s="214"/>
      <c r="Q509" s="214"/>
      <c r="R509" s="214"/>
      <c r="S509" s="214"/>
      <c r="T509" s="214"/>
      <c r="U509" s="214"/>
      <c r="V509" s="214"/>
      <c r="W509" s="214"/>
      <c r="X509" s="214"/>
      <c r="Y509" s="214"/>
      <c r="Z509" s="214"/>
      <c r="AA509" s="214"/>
      <c r="AB509" s="214"/>
      <c r="AC509" s="214"/>
      <c r="AD509" s="214"/>
      <c r="AE509" s="214"/>
      <c r="AF509" s="214"/>
      <c r="AG509" s="214"/>
    </row>
    <row r="510" ht="12.75" customHeight="1">
      <c r="A510" s="214"/>
      <c r="B510" s="214"/>
      <c r="C510" s="214"/>
      <c r="D510" s="214"/>
      <c r="E510" s="214"/>
      <c r="F510" s="214"/>
      <c r="G510" s="214"/>
      <c r="H510" s="214"/>
      <c r="I510" s="214"/>
      <c r="J510" s="214"/>
      <c r="K510" s="214"/>
      <c r="L510" s="214"/>
      <c r="M510" s="214"/>
      <c r="N510" s="214"/>
      <c r="O510" s="214"/>
      <c r="P510" s="214"/>
      <c r="Q510" s="214"/>
      <c r="R510" s="214"/>
      <c r="S510" s="214"/>
      <c r="T510" s="214"/>
      <c r="U510" s="214"/>
      <c r="V510" s="214"/>
      <c r="W510" s="214"/>
      <c r="X510" s="214"/>
      <c r="Y510" s="214"/>
      <c r="Z510" s="214"/>
      <c r="AA510" s="214"/>
      <c r="AB510" s="214"/>
      <c r="AC510" s="214"/>
      <c r="AD510" s="214"/>
      <c r="AE510" s="214"/>
      <c r="AF510" s="214"/>
      <c r="AG510" s="214"/>
    </row>
    <row r="511" ht="12.75" customHeight="1">
      <c r="A511" s="214"/>
      <c r="B511" s="214"/>
      <c r="C511" s="214"/>
      <c r="D511" s="214"/>
      <c r="E511" s="214"/>
      <c r="F511" s="214"/>
      <c r="G511" s="214"/>
      <c r="H511" s="214"/>
      <c r="I511" s="214"/>
      <c r="J511" s="214"/>
      <c r="K511" s="214"/>
      <c r="L511" s="214"/>
      <c r="M511" s="214"/>
      <c r="N511" s="214"/>
      <c r="O511" s="214"/>
      <c r="P511" s="214"/>
      <c r="Q511" s="214"/>
      <c r="R511" s="214"/>
      <c r="S511" s="214"/>
      <c r="T511" s="214"/>
      <c r="U511" s="214"/>
      <c r="V511" s="214"/>
      <c r="W511" s="214"/>
      <c r="X511" s="214"/>
      <c r="Y511" s="214"/>
      <c r="Z511" s="214"/>
      <c r="AA511" s="214"/>
      <c r="AB511" s="214"/>
      <c r="AC511" s="214"/>
      <c r="AD511" s="214"/>
      <c r="AE511" s="214"/>
      <c r="AF511" s="214"/>
      <c r="AG511" s="214"/>
    </row>
    <row r="512" ht="12.75" customHeight="1">
      <c r="A512" s="214"/>
      <c r="B512" s="214"/>
      <c r="C512" s="214"/>
      <c r="D512" s="214"/>
      <c r="E512" s="214"/>
      <c r="F512" s="214"/>
      <c r="G512" s="214"/>
      <c r="H512" s="214"/>
      <c r="I512" s="214"/>
      <c r="J512" s="214"/>
      <c r="K512" s="214"/>
      <c r="L512" s="214"/>
      <c r="M512" s="214"/>
      <c r="N512" s="214"/>
      <c r="O512" s="214"/>
      <c r="P512" s="214"/>
      <c r="Q512" s="214"/>
      <c r="R512" s="214"/>
      <c r="S512" s="214"/>
      <c r="T512" s="214"/>
      <c r="U512" s="214"/>
      <c r="V512" s="214"/>
      <c r="W512" s="214"/>
      <c r="X512" s="214"/>
      <c r="Y512" s="214"/>
      <c r="Z512" s="214"/>
      <c r="AA512" s="214"/>
      <c r="AB512" s="214"/>
      <c r="AC512" s="214"/>
      <c r="AD512" s="214"/>
      <c r="AE512" s="214"/>
      <c r="AF512" s="214"/>
      <c r="AG512" s="214"/>
    </row>
    <row r="513" ht="12.75" customHeight="1">
      <c r="A513" s="214"/>
      <c r="B513" s="214"/>
      <c r="C513" s="214"/>
      <c r="D513" s="214"/>
      <c r="E513" s="214"/>
      <c r="F513" s="214"/>
      <c r="G513" s="214"/>
      <c r="H513" s="214"/>
      <c r="I513" s="214"/>
      <c r="J513" s="214"/>
      <c r="K513" s="214"/>
      <c r="L513" s="214"/>
      <c r="M513" s="214"/>
      <c r="N513" s="214"/>
      <c r="O513" s="214"/>
      <c r="P513" s="214"/>
      <c r="Q513" s="214"/>
      <c r="R513" s="214"/>
      <c r="S513" s="214"/>
      <c r="T513" s="214"/>
      <c r="U513" s="214"/>
      <c r="V513" s="214"/>
      <c r="W513" s="214"/>
      <c r="X513" s="214"/>
      <c r="Y513" s="214"/>
      <c r="Z513" s="214"/>
      <c r="AA513" s="214"/>
      <c r="AB513" s="214"/>
      <c r="AC513" s="214"/>
      <c r="AD513" s="214"/>
      <c r="AE513" s="214"/>
      <c r="AF513" s="214"/>
      <c r="AG513" s="214"/>
    </row>
    <row r="514" ht="12.75" customHeight="1">
      <c r="A514" s="214"/>
      <c r="B514" s="214"/>
      <c r="C514" s="214"/>
      <c r="D514" s="214"/>
      <c r="E514" s="214"/>
      <c r="F514" s="214"/>
      <c r="G514" s="214"/>
      <c r="H514" s="214"/>
      <c r="I514" s="214"/>
      <c r="J514" s="214"/>
      <c r="K514" s="214"/>
      <c r="L514" s="214"/>
      <c r="M514" s="214"/>
      <c r="N514" s="214"/>
      <c r="O514" s="214"/>
      <c r="P514" s="214"/>
      <c r="Q514" s="214"/>
      <c r="R514" s="214"/>
      <c r="S514" s="214"/>
      <c r="T514" s="214"/>
      <c r="U514" s="214"/>
      <c r="V514" s="214"/>
      <c r="W514" s="214"/>
      <c r="X514" s="214"/>
      <c r="Y514" s="214"/>
      <c r="Z514" s="214"/>
      <c r="AA514" s="214"/>
      <c r="AB514" s="214"/>
      <c r="AC514" s="214"/>
      <c r="AD514" s="214"/>
      <c r="AE514" s="214"/>
      <c r="AF514" s="214"/>
      <c r="AG514" s="214"/>
    </row>
    <row r="515" ht="12.75" customHeight="1">
      <c r="A515" s="214"/>
      <c r="B515" s="214"/>
      <c r="C515" s="214"/>
      <c r="D515" s="214"/>
      <c r="E515" s="214"/>
      <c r="F515" s="214"/>
      <c r="G515" s="214"/>
      <c r="H515" s="214"/>
      <c r="I515" s="214"/>
      <c r="J515" s="214"/>
      <c r="K515" s="214"/>
      <c r="L515" s="214"/>
      <c r="M515" s="214"/>
      <c r="N515" s="214"/>
      <c r="O515" s="214"/>
      <c r="P515" s="214"/>
      <c r="Q515" s="214"/>
      <c r="R515" s="214"/>
      <c r="S515" s="214"/>
      <c r="T515" s="214"/>
      <c r="U515" s="214"/>
      <c r="V515" s="214"/>
      <c r="W515" s="214"/>
      <c r="X515" s="214"/>
      <c r="Y515" s="214"/>
      <c r="Z515" s="214"/>
      <c r="AA515" s="214"/>
      <c r="AB515" s="214"/>
      <c r="AC515" s="214"/>
      <c r="AD515" s="214"/>
      <c r="AE515" s="214"/>
      <c r="AF515" s="214"/>
      <c r="AG515" s="214"/>
    </row>
    <row r="516" ht="12.75" customHeight="1">
      <c r="A516" s="214"/>
      <c r="B516" s="214"/>
      <c r="C516" s="214"/>
      <c r="D516" s="214"/>
      <c r="E516" s="214"/>
      <c r="F516" s="214"/>
      <c r="G516" s="214"/>
      <c r="H516" s="214"/>
      <c r="I516" s="214"/>
      <c r="J516" s="214"/>
      <c r="K516" s="214"/>
      <c r="L516" s="214"/>
      <c r="M516" s="214"/>
      <c r="N516" s="214"/>
      <c r="O516" s="214"/>
      <c r="P516" s="214"/>
      <c r="Q516" s="214"/>
      <c r="R516" s="214"/>
      <c r="S516" s="214"/>
      <c r="T516" s="214"/>
      <c r="U516" s="214"/>
      <c r="V516" s="214"/>
      <c r="W516" s="214"/>
      <c r="X516" s="214"/>
      <c r="Y516" s="214"/>
      <c r="Z516" s="214"/>
      <c r="AA516" s="214"/>
      <c r="AB516" s="214"/>
      <c r="AC516" s="214"/>
      <c r="AD516" s="214"/>
      <c r="AE516" s="214"/>
      <c r="AF516" s="214"/>
      <c r="AG516" s="214"/>
    </row>
    <row r="517" ht="12.75" customHeight="1">
      <c r="A517" s="214"/>
      <c r="B517" s="214"/>
      <c r="C517" s="214"/>
      <c r="D517" s="214"/>
      <c r="E517" s="214"/>
      <c r="F517" s="214"/>
      <c r="G517" s="214"/>
      <c r="H517" s="214"/>
      <c r="I517" s="214"/>
      <c r="J517" s="214"/>
      <c r="K517" s="214"/>
      <c r="L517" s="214"/>
      <c r="M517" s="214"/>
      <c r="N517" s="214"/>
      <c r="O517" s="214"/>
      <c r="P517" s="214"/>
      <c r="Q517" s="214"/>
      <c r="R517" s="214"/>
      <c r="S517" s="214"/>
      <c r="T517" s="214"/>
      <c r="U517" s="214"/>
      <c r="V517" s="214"/>
      <c r="W517" s="214"/>
      <c r="X517" s="214"/>
      <c r="Y517" s="214"/>
      <c r="Z517" s="214"/>
      <c r="AA517" s="214"/>
      <c r="AB517" s="214"/>
      <c r="AC517" s="214"/>
      <c r="AD517" s="214"/>
      <c r="AE517" s="214"/>
      <c r="AF517" s="214"/>
      <c r="AG517" s="214"/>
    </row>
    <row r="518" ht="12.75" customHeight="1">
      <c r="A518" s="214"/>
      <c r="B518" s="214"/>
      <c r="C518" s="214"/>
      <c r="D518" s="214"/>
      <c r="E518" s="214"/>
      <c r="F518" s="214"/>
      <c r="G518" s="214"/>
      <c r="H518" s="214"/>
      <c r="I518" s="214"/>
      <c r="J518" s="214"/>
      <c r="K518" s="214"/>
      <c r="L518" s="214"/>
      <c r="M518" s="214"/>
      <c r="N518" s="214"/>
      <c r="O518" s="214"/>
      <c r="P518" s="214"/>
      <c r="Q518" s="214"/>
      <c r="R518" s="214"/>
      <c r="S518" s="214"/>
      <c r="T518" s="214"/>
      <c r="U518" s="214"/>
      <c r="V518" s="214"/>
      <c r="W518" s="214"/>
      <c r="X518" s="214"/>
      <c r="Y518" s="214"/>
      <c r="Z518" s="214"/>
      <c r="AA518" s="214"/>
      <c r="AB518" s="214"/>
      <c r="AC518" s="214"/>
      <c r="AD518" s="214"/>
      <c r="AE518" s="214"/>
      <c r="AF518" s="214"/>
      <c r="AG518" s="214"/>
    </row>
    <row r="519" ht="12.75" customHeight="1">
      <c r="A519" s="214"/>
      <c r="B519" s="214"/>
      <c r="C519" s="214"/>
      <c r="D519" s="214"/>
      <c r="E519" s="214"/>
      <c r="F519" s="214"/>
      <c r="G519" s="214"/>
      <c r="H519" s="214"/>
      <c r="I519" s="214"/>
      <c r="J519" s="214"/>
      <c r="K519" s="214"/>
      <c r="L519" s="214"/>
      <c r="M519" s="214"/>
      <c r="N519" s="214"/>
      <c r="O519" s="214"/>
      <c r="P519" s="214"/>
      <c r="Q519" s="214"/>
      <c r="R519" s="214"/>
      <c r="S519" s="214"/>
      <c r="T519" s="214"/>
      <c r="U519" s="214"/>
      <c r="V519" s="214"/>
      <c r="W519" s="214"/>
      <c r="X519" s="214"/>
      <c r="Y519" s="214"/>
      <c r="Z519" s="214"/>
      <c r="AA519" s="214"/>
      <c r="AB519" s="214"/>
      <c r="AC519" s="214"/>
      <c r="AD519" s="214"/>
      <c r="AE519" s="214"/>
      <c r="AF519" s="214"/>
      <c r="AG519" s="214"/>
    </row>
    <row r="520" ht="12.75" customHeight="1">
      <c r="A520" s="214"/>
      <c r="B520" s="214"/>
      <c r="C520" s="214"/>
      <c r="D520" s="214"/>
      <c r="E520" s="214"/>
      <c r="F520" s="214"/>
      <c r="G520" s="214"/>
      <c r="H520" s="214"/>
      <c r="I520" s="214"/>
      <c r="J520" s="214"/>
      <c r="K520" s="214"/>
      <c r="L520" s="214"/>
      <c r="M520" s="214"/>
      <c r="N520" s="214"/>
      <c r="O520" s="214"/>
      <c r="P520" s="214"/>
      <c r="Q520" s="214"/>
      <c r="R520" s="214"/>
      <c r="S520" s="214"/>
      <c r="T520" s="214"/>
      <c r="U520" s="214"/>
      <c r="V520" s="214"/>
      <c r="W520" s="214"/>
      <c r="X520" s="214"/>
      <c r="Y520" s="214"/>
      <c r="Z520" s="214"/>
      <c r="AA520" s="214"/>
      <c r="AB520" s="214"/>
      <c r="AC520" s="214"/>
      <c r="AD520" s="214"/>
      <c r="AE520" s="214"/>
      <c r="AF520" s="214"/>
      <c r="AG520" s="214"/>
    </row>
    <row r="521" ht="12.75" customHeight="1">
      <c r="A521" s="214"/>
      <c r="B521" s="214"/>
      <c r="C521" s="214"/>
      <c r="D521" s="214"/>
      <c r="E521" s="214"/>
      <c r="F521" s="214"/>
      <c r="G521" s="214"/>
      <c r="H521" s="214"/>
      <c r="I521" s="214"/>
      <c r="J521" s="214"/>
      <c r="K521" s="214"/>
      <c r="L521" s="214"/>
      <c r="M521" s="214"/>
      <c r="N521" s="214"/>
      <c r="O521" s="214"/>
      <c r="P521" s="214"/>
      <c r="Q521" s="214"/>
      <c r="R521" s="214"/>
      <c r="S521" s="214"/>
      <c r="T521" s="214"/>
      <c r="U521" s="214"/>
      <c r="V521" s="214"/>
      <c r="W521" s="214"/>
      <c r="X521" s="214"/>
      <c r="Y521" s="214"/>
      <c r="Z521" s="214"/>
      <c r="AA521" s="214"/>
      <c r="AB521" s="214"/>
      <c r="AC521" s="214"/>
      <c r="AD521" s="214"/>
      <c r="AE521" s="214"/>
      <c r="AF521" s="214"/>
      <c r="AG521" s="214"/>
    </row>
    <row r="522" ht="12.75" customHeight="1">
      <c r="A522" s="214"/>
      <c r="B522" s="214"/>
      <c r="C522" s="214"/>
      <c r="D522" s="214"/>
      <c r="E522" s="214"/>
      <c r="F522" s="214"/>
      <c r="G522" s="214"/>
      <c r="H522" s="214"/>
      <c r="I522" s="214"/>
      <c r="J522" s="214"/>
      <c r="K522" s="214"/>
      <c r="L522" s="214"/>
      <c r="M522" s="214"/>
      <c r="N522" s="214"/>
      <c r="O522" s="214"/>
      <c r="P522" s="214"/>
      <c r="Q522" s="214"/>
      <c r="R522" s="214"/>
      <c r="S522" s="214"/>
      <c r="T522" s="214"/>
      <c r="U522" s="214"/>
      <c r="V522" s="214"/>
      <c r="W522" s="214"/>
      <c r="X522" s="214"/>
      <c r="Y522" s="214"/>
      <c r="Z522" s="214"/>
      <c r="AA522" s="214"/>
      <c r="AB522" s="214"/>
      <c r="AC522" s="214"/>
      <c r="AD522" s="214"/>
      <c r="AE522" s="214"/>
      <c r="AF522" s="214"/>
      <c r="AG522" s="214"/>
    </row>
    <row r="523" ht="12.75" customHeight="1">
      <c r="A523" s="214"/>
      <c r="B523" s="214"/>
      <c r="C523" s="214"/>
      <c r="D523" s="214"/>
      <c r="E523" s="214"/>
      <c r="F523" s="214"/>
      <c r="G523" s="214"/>
      <c r="H523" s="214"/>
      <c r="I523" s="214"/>
      <c r="J523" s="214"/>
      <c r="K523" s="214"/>
      <c r="L523" s="214"/>
      <c r="M523" s="214"/>
      <c r="N523" s="214"/>
      <c r="O523" s="214"/>
      <c r="P523" s="214"/>
      <c r="Q523" s="214"/>
      <c r="R523" s="214"/>
      <c r="S523" s="214"/>
      <c r="T523" s="214"/>
      <c r="U523" s="214"/>
      <c r="V523" s="214"/>
      <c r="W523" s="214"/>
      <c r="X523" s="214"/>
      <c r="Y523" s="214"/>
      <c r="Z523" s="214"/>
      <c r="AA523" s="214"/>
      <c r="AB523" s="214"/>
      <c r="AC523" s="214"/>
      <c r="AD523" s="214"/>
      <c r="AE523" s="214"/>
      <c r="AF523" s="214"/>
      <c r="AG523" s="214"/>
    </row>
    <row r="524" ht="12.75" customHeight="1">
      <c r="A524" s="214"/>
      <c r="B524" s="214"/>
      <c r="C524" s="214"/>
      <c r="D524" s="214"/>
      <c r="E524" s="214"/>
      <c r="F524" s="214"/>
      <c r="G524" s="214"/>
      <c r="H524" s="214"/>
      <c r="I524" s="214"/>
      <c r="J524" s="214"/>
      <c r="K524" s="214"/>
      <c r="L524" s="214"/>
      <c r="M524" s="214"/>
      <c r="N524" s="214"/>
      <c r="O524" s="214"/>
      <c r="P524" s="214"/>
      <c r="Q524" s="214"/>
      <c r="R524" s="214"/>
      <c r="S524" s="214"/>
      <c r="T524" s="214"/>
      <c r="U524" s="214"/>
      <c r="V524" s="214"/>
      <c r="W524" s="214"/>
      <c r="X524" s="214"/>
      <c r="Y524" s="214"/>
      <c r="Z524" s="214"/>
      <c r="AA524" s="214"/>
      <c r="AB524" s="214"/>
      <c r="AC524" s="214"/>
      <c r="AD524" s="214"/>
      <c r="AE524" s="214"/>
      <c r="AF524" s="214"/>
      <c r="AG524" s="214"/>
    </row>
    <row r="525" ht="12.75" customHeight="1">
      <c r="A525" s="214"/>
      <c r="B525" s="214"/>
      <c r="C525" s="214"/>
      <c r="D525" s="214"/>
      <c r="E525" s="214"/>
      <c r="F525" s="214"/>
      <c r="G525" s="214"/>
      <c r="H525" s="214"/>
      <c r="I525" s="214"/>
      <c r="J525" s="214"/>
      <c r="K525" s="214"/>
      <c r="L525" s="214"/>
      <c r="M525" s="214"/>
      <c r="N525" s="214"/>
      <c r="O525" s="214"/>
      <c r="P525" s="214"/>
      <c r="Q525" s="214"/>
      <c r="R525" s="214"/>
      <c r="S525" s="214"/>
      <c r="T525" s="214"/>
      <c r="U525" s="214"/>
      <c r="V525" s="214"/>
      <c r="W525" s="214"/>
      <c r="X525" s="214"/>
      <c r="Y525" s="214"/>
      <c r="Z525" s="214"/>
      <c r="AA525" s="214"/>
      <c r="AB525" s="214"/>
      <c r="AC525" s="214"/>
      <c r="AD525" s="214"/>
      <c r="AE525" s="214"/>
      <c r="AF525" s="214"/>
      <c r="AG525" s="214"/>
    </row>
    <row r="526" ht="12.75" customHeight="1">
      <c r="A526" s="214"/>
      <c r="B526" s="214"/>
      <c r="C526" s="214"/>
      <c r="D526" s="214"/>
      <c r="E526" s="214"/>
      <c r="F526" s="214"/>
      <c r="G526" s="214"/>
      <c r="H526" s="214"/>
      <c r="I526" s="214"/>
      <c r="J526" s="214"/>
      <c r="K526" s="214"/>
      <c r="L526" s="214"/>
      <c r="M526" s="214"/>
      <c r="N526" s="214"/>
      <c r="O526" s="214"/>
      <c r="P526" s="214"/>
      <c r="Q526" s="214"/>
      <c r="R526" s="214"/>
      <c r="S526" s="214"/>
      <c r="T526" s="214"/>
      <c r="U526" s="214"/>
      <c r="V526" s="214"/>
      <c r="W526" s="214"/>
      <c r="X526" s="214"/>
      <c r="Y526" s="214"/>
      <c r="Z526" s="214"/>
      <c r="AA526" s="214"/>
      <c r="AB526" s="214"/>
      <c r="AC526" s="214"/>
      <c r="AD526" s="214"/>
      <c r="AE526" s="214"/>
      <c r="AF526" s="214"/>
      <c r="AG526" s="214"/>
    </row>
    <row r="527" ht="12.75" customHeight="1">
      <c r="A527" s="214"/>
      <c r="B527" s="214"/>
      <c r="C527" s="214"/>
      <c r="D527" s="214"/>
      <c r="E527" s="214"/>
      <c r="F527" s="214"/>
      <c r="G527" s="214"/>
      <c r="H527" s="214"/>
      <c r="I527" s="214"/>
      <c r="J527" s="214"/>
      <c r="K527" s="214"/>
      <c r="L527" s="214"/>
      <c r="M527" s="214"/>
      <c r="N527" s="214"/>
      <c r="O527" s="214"/>
      <c r="P527" s="214"/>
      <c r="Q527" s="214"/>
      <c r="R527" s="214"/>
      <c r="S527" s="214"/>
      <c r="T527" s="214"/>
      <c r="U527" s="214"/>
      <c r="V527" s="214"/>
      <c r="W527" s="214"/>
      <c r="X527" s="214"/>
      <c r="Y527" s="214"/>
      <c r="Z527" s="214"/>
      <c r="AA527" s="214"/>
      <c r="AB527" s="214"/>
      <c r="AC527" s="214"/>
      <c r="AD527" s="214"/>
      <c r="AE527" s="214"/>
      <c r="AF527" s="214"/>
      <c r="AG527" s="214"/>
    </row>
    <row r="528" ht="12.75" customHeight="1">
      <c r="A528" s="214"/>
      <c r="B528" s="214"/>
      <c r="C528" s="214"/>
      <c r="D528" s="214"/>
      <c r="E528" s="214"/>
      <c r="F528" s="214"/>
      <c r="G528" s="214"/>
      <c r="H528" s="214"/>
      <c r="I528" s="214"/>
      <c r="J528" s="214"/>
      <c r="K528" s="214"/>
      <c r="L528" s="214"/>
      <c r="M528" s="214"/>
      <c r="N528" s="214"/>
      <c r="O528" s="214"/>
      <c r="P528" s="214"/>
      <c r="Q528" s="214"/>
      <c r="R528" s="214"/>
      <c r="S528" s="214"/>
      <c r="T528" s="214"/>
      <c r="U528" s="214"/>
      <c r="V528" s="214"/>
      <c r="W528" s="214"/>
      <c r="X528" s="214"/>
      <c r="Y528" s="214"/>
      <c r="Z528" s="214"/>
      <c r="AA528" s="214"/>
      <c r="AB528" s="214"/>
      <c r="AC528" s="214"/>
      <c r="AD528" s="214"/>
      <c r="AE528" s="214"/>
      <c r="AF528" s="214"/>
      <c r="AG528" s="214"/>
    </row>
    <row r="529" ht="12.75" customHeight="1">
      <c r="A529" s="214"/>
      <c r="B529" s="214"/>
      <c r="C529" s="214"/>
      <c r="D529" s="214"/>
      <c r="E529" s="214"/>
      <c r="F529" s="214"/>
      <c r="G529" s="214"/>
      <c r="H529" s="214"/>
      <c r="I529" s="214"/>
      <c r="J529" s="214"/>
      <c r="K529" s="214"/>
      <c r="L529" s="214"/>
      <c r="M529" s="214"/>
      <c r="N529" s="214"/>
      <c r="O529" s="214"/>
      <c r="P529" s="214"/>
      <c r="Q529" s="214"/>
      <c r="R529" s="214"/>
      <c r="S529" s="214"/>
      <c r="T529" s="214"/>
      <c r="U529" s="214"/>
      <c r="V529" s="214"/>
      <c r="W529" s="214"/>
      <c r="X529" s="214"/>
      <c r="Y529" s="214"/>
      <c r="Z529" s="214"/>
      <c r="AA529" s="214"/>
      <c r="AB529" s="214"/>
      <c r="AC529" s="214"/>
      <c r="AD529" s="214"/>
      <c r="AE529" s="214"/>
      <c r="AF529" s="214"/>
      <c r="AG529" s="214"/>
    </row>
    <row r="530" ht="12.75" customHeight="1">
      <c r="A530" s="214"/>
      <c r="B530" s="214"/>
      <c r="C530" s="214"/>
      <c r="D530" s="214"/>
      <c r="E530" s="214"/>
      <c r="F530" s="214"/>
      <c r="G530" s="214"/>
      <c r="H530" s="214"/>
      <c r="I530" s="214"/>
      <c r="J530" s="214"/>
      <c r="K530" s="214"/>
      <c r="L530" s="214"/>
      <c r="M530" s="214"/>
      <c r="N530" s="214"/>
      <c r="O530" s="214"/>
      <c r="P530" s="214"/>
      <c r="Q530" s="214"/>
      <c r="R530" s="214"/>
      <c r="S530" s="214"/>
      <c r="T530" s="214"/>
      <c r="U530" s="214"/>
      <c r="V530" s="214"/>
      <c r="W530" s="214"/>
      <c r="X530" s="214"/>
      <c r="Y530" s="214"/>
      <c r="Z530" s="214"/>
      <c r="AA530" s="214"/>
      <c r="AB530" s="214"/>
      <c r="AC530" s="214"/>
      <c r="AD530" s="214"/>
      <c r="AE530" s="214"/>
      <c r="AF530" s="214"/>
      <c r="AG530" s="214"/>
    </row>
    <row r="531" ht="12.75" customHeight="1">
      <c r="A531" s="214"/>
      <c r="B531" s="214"/>
      <c r="C531" s="214"/>
      <c r="D531" s="214"/>
      <c r="E531" s="214"/>
      <c r="F531" s="214"/>
      <c r="G531" s="214"/>
      <c r="H531" s="214"/>
      <c r="I531" s="214"/>
      <c r="J531" s="214"/>
      <c r="K531" s="214"/>
      <c r="L531" s="214"/>
      <c r="M531" s="214"/>
      <c r="N531" s="214"/>
      <c r="O531" s="214"/>
      <c r="P531" s="214"/>
      <c r="Q531" s="214"/>
      <c r="R531" s="214"/>
      <c r="S531" s="214"/>
      <c r="T531" s="214"/>
      <c r="U531" s="214"/>
      <c r="V531" s="214"/>
      <c r="W531" s="214"/>
      <c r="X531" s="214"/>
      <c r="Y531" s="214"/>
      <c r="Z531" s="214"/>
      <c r="AA531" s="214"/>
      <c r="AB531" s="214"/>
      <c r="AC531" s="214"/>
      <c r="AD531" s="214"/>
      <c r="AE531" s="214"/>
      <c r="AF531" s="214"/>
      <c r="AG531" s="214"/>
    </row>
    <row r="532" ht="12.75" customHeight="1">
      <c r="A532" s="214"/>
      <c r="B532" s="214"/>
      <c r="C532" s="214"/>
      <c r="D532" s="214"/>
      <c r="E532" s="214"/>
      <c r="F532" s="214"/>
      <c r="G532" s="214"/>
      <c r="H532" s="214"/>
      <c r="I532" s="214"/>
      <c r="J532" s="214"/>
      <c r="K532" s="214"/>
      <c r="L532" s="214"/>
      <c r="M532" s="214"/>
      <c r="N532" s="214"/>
      <c r="O532" s="214"/>
      <c r="P532" s="214"/>
      <c r="Q532" s="214"/>
      <c r="R532" s="214"/>
      <c r="S532" s="214"/>
      <c r="T532" s="214"/>
      <c r="U532" s="214"/>
      <c r="V532" s="214"/>
      <c r="W532" s="214"/>
      <c r="X532" s="214"/>
      <c r="Y532" s="214"/>
      <c r="Z532" s="214"/>
      <c r="AA532" s="214"/>
      <c r="AB532" s="214"/>
      <c r="AC532" s="214"/>
      <c r="AD532" s="214"/>
      <c r="AE532" s="214"/>
      <c r="AF532" s="214"/>
      <c r="AG532" s="214"/>
    </row>
    <row r="533" ht="12.75" customHeight="1">
      <c r="A533" s="214"/>
      <c r="B533" s="214"/>
      <c r="C533" s="214"/>
      <c r="D533" s="214"/>
      <c r="E533" s="214"/>
      <c r="F533" s="214"/>
      <c r="G533" s="214"/>
      <c r="H533" s="214"/>
      <c r="I533" s="214"/>
      <c r="J533" s="214"/>
      <c r="K533" s="214"/>
      <c r="L533" s="214"/>
      <c r="M533" s="214"/>
      <c r="N533" s="214"/>
      <c r="O533" s="214"/>
      <c r="P533" s="214"/>
      <c r="Q533" s="214"/>
      <c r="R533" s="214"/>
      <c r="S533" s="214"/>
      <c r="T533" s="214"/>
      <c r="U533" s="214"/>
      <c r="V533" s="214"/>
      <c r="W533" s="214"/>
      <c r="X533" s="214"/>
      <c r="Y533" s="214"/>
      <c r="Z533" s="214"/>
      <c r="AA533" s="214"/>
      <c r="AB533" s="214"/>
      <c r="AC533" s="214"/>
      <c r="AD533" s="214"/>
      <c r="AE533" s="214"/>
      <c r="AF533" s="214"/>
      <c r="AG533" s="214"/>
    </row>
    <row r="534" ht="12.75" customHeight="1">
      <c r="A534" s="214"/>
      <c r="B534" s="214"/>
      <c r="C534" s="214"/>
      <c r="D534" s="214"/>
      <c r="E534" s="214"/>
      <c r="F534" s="214"/>
      <c r="G534" s="214"/>
      <c r="H534" s="214"/>
      <c r="I534" s="214"/>
      <c r="J534" s="214"/>
      <c r="K534" s="214"/>
      <c r="L534" s="214"/>
      <c r="M534" s="214"/>
      <c r="N534" s="214"/>
      <c r="O534" s="214"/>
      <c r="P534" s="214"/>
      <c r="Q534" s="214"/>
      <c r="R534" s="214"/>
      <c r="S534" s="214"/>
      <c r="T534" s="214"/>
      <c r="U534" s="214"/>
      <c r="V534" s="214"/>
      <c r="W534" s="214"/>
      <c r="X534" s="214"/>
      <c r="Y534" s="214"/>
      <c r="Z534" s="214"/>
      <c r="AA534" s="214"/>
      <c r="AB534" s="214"/>
      <c r="AC534" s="214"/>
      <c r="AD534" s="214"/>
      <c r="AE534" s="214"/>
      <c r="AF534" s="214"/>
      <c r="AG534" s="214"/>
    </row>
    <row r="535" ht="12.75" customHeight="1">
      <c r="A535" s="214"/>
      <c r="B535" s="214"/>
      <c r="C535" s="214"/>
      <c r="D535" s="214"/>
      <c r="E535" s="214"/>
      <c r="F535" s="214"/>
      <c r="G535" s="214"/>
      <c r="H535" s="214"/>
      <c r="I535" s="214"/>
      <c r="J535" s="214"/>
      <c r="K535" s="214"/>
      <c r="L535" s="214"/>
      <c r="M535" s="214"/>
      <c r="N535" s="214"/>
      <c r="O535" s="214"/>
      <c r="P535" s="214"/>
      <c r="Q535" s="214"/>
      <c r="R535" s="214"/>
      <c r="S535" s="214"/>
      <c r="T535" s="214"/>
      <c r="U535" s="214"/>
      <c r="V535" s="214"/>
      <c r="W535" s="214"/>
      <c r="X535" s="214"/>
      <c r="Y535" s="214"/>
      <c r="Z535" s="214"/>
      <c r="AA535" s="214"/>
      <c r="AB535" s="214"/>
      <c r="AC535" s="214"/>
      <c r="AD535" s="214"/>
      <c r="AE535" s="214"/>
      <c r="AF535" s="214"/>
      <c r="AG535" s="214"/>
    </row>
    <row r="536" ht="12.75" customHeight="1">
      <c r="A536" s="214"/>
      <c r="B536" s="214"/>
      <c r="C536" s="214"/>
      <c r="D536" s="214"/>
      <c r="E536" s="214"/>
      <c r="F536" s="214"/>
      <c r="G536" s="214"/>
      <c r="H536" s="214"/>
      <c r="I536" s="214"/>
      <c r="J536" s="214"/>
      <c r="K536" s="214"/>
      <c r="L536" s="214"/>
      <c r="M536" s="214"/>
      <c r="N536" s="214"/>
      <c r="O536" s="214"/>
      <c r="P536" s="214"/>
      <c r="Q536" s="214"/>
      <c r="R536" s="214"/>
      <c r="S536" s="214"/>
      <c r="T536" s="214"/>
      <c r="U536" s="214"/>
      <c r="V536" s="214"/>
      <c r="W536" s="214"/>
      <c r="X536" s="214"/>
      <c r="Y536" s="214"/>
      <c r="Z536" s="214"/>
      <c r="AA536" s="214"/>
      <c r="AB536" s="214"/>
      <c r="AC536" s="214"/>
      <c r="AD536" s="214"/>
      <c r="AE536" s="214"/>
      <c r="AF536" s="214"/>
      <c r="AG536" s="214"/>
    </row>
    <row r="537" ht="12.75" customHeight="1">
      <c r="A537" s="214"/>
      <c r="B537" s="214"/>
      <c r="C537" s="214"/>
      <c r="D537" s="214"/>
      <c r="E537" s="214"/>
      <c r="F537" s="214"/>
      <c r="G537" s="214"/>
      <c r="H537" s="214"/>
      <c r="I537" s="214"/>
      <c r="J537" s="214"/>
      <c r="K537" s="214"/>
      <c r="L537" s="214"/>
      <c r="M537" s="214"/>
      <c r="N537" s="214"/>
      <c r="O537" s="214"/>
      <c r="P537" s="214"/>
      <c r="Q537" s="214"/>
      <c r="R537" s="214"/>
      <c r="S537" s="214"/>
      <c r="T537" s="214"/>
      <c r="U537" s="214"/>
      <c r="V537" s="214"/>
      <c r="W537" s="214"/>
      <c r="X537" s="214"/>
      <c r="Y537" s="214"/>
      <c r="Z537" s="214"/>
      <c r="AA537" s="214"/>
      <c r="AB537" s="214"/>
      <c r="AC537" s="214"/>
      <c r="AD537" s="214"/>
      <c r="AE537" s="214"/>
      <c r="AF537" s="214"/>
      <c r="AG537" s="214"/>
    </row>
    <row r="538" ht="12.75" customHeight="1">
      <c r="A538" s="214"/>
      <c r="B538" s="214"/>
      <c r="C538" s="214"/>
      <c r="D538" s="214"/>
      <c r="E538" s="214"/>
      <c r="F538" s="214"/>
      <c r="G538" s="214"/>
      <c r="H538" s="214"/>
      <c r="I538" s="214"/>
      <c r="J538" s="214"/>
      <c r="K538" s="214"/>
      <c r="L538" s="214"/>
      <c r="M538" s="214"/>
      <c r="N538" s="214"/>
      <c r="O538" s="214"/>
      <c r="P538" s="214"/>
      <c r="Q538" s="214"/>
      <c r="R538" s="214"/>
      <c r="S538" s="214"/>
      <c r="T538" s="214"/>
      <c r="U538" s="214"/>
      <c r="V538" s="214"/>
      <c r="W538" s="214"/>
      <c r="X538" s="214"/>
      <c r="Y538" s="214"/>
      <c r="Z538" s="214"/>
      <c r="AA538" s="214"/>
      <c r="AB538" s="214"/>
      <c r="AC538" s="214"/>
      <c r="AD538" s="214"/>
      <c r="AE538" s="214"/>
      <c r="AF538" s="214"/>
      <c r="AG538" s="214"/>
    </row>
    <row r="539" ht="12.75" customHeight="1">
      <c r="A539" s="214"/>
      <c r="B539" s="214"/>
      <c r="C539" s="214"/>
      <c r="D539" s="214"/>
      <c r="E539" s="214"/>
      <c r="F539" s="214"/>
      <c r="G539" s="214"/>
      <c r="H539" s="214"/>
      <c r="I539" s="214"/>
      <c r="J539" s="214"/>
      <c r="K539" s="214"/>
      <c r="L539" s="214"/>
      <c r="M539" s="214"/>
      <c r="N539" s="214"/>
      <c r="O539" s="214"/>
      <c r="P539" s="214"/>
      <c r="Q539" s="214"/>
      <c r="R539" s="214"/>
      <c r="S539" s="214"/>
      <c r="T539" s="214"/>
      <c r="U539" s="214"/>
      <c r="V539" s="214"/>
      <c r="W539" s="214"/>
      <c r="X539" s="214"/>
      <c r="Y539" s="214"/>
      <c r="Z539" s="214"/>
      <c r="AA539" s="214"/>
      <c r="AB539" s="214"/>
      <c r="AC539" s="214"/>
      <c r="AD539" s="214"/>
      <c r="AE539" s="214"/>
      <c r="AF539" s="214"/>
      <c r="AG539" s="214"/>
    </row>
    <row r="540" ht="12.75" customHeight="1">
      <c r="A540" s="214"/>
      <c r="B540" s="214"/>
      <c r="C540" s="214"/>
      <c r="D540" s="214"/>
      <c r="E540" s="214"/>
      <c r="F540" s="214"/>
      <c r="G540" s="214"/>
      <c r="H540" s="214"/>
      <c r="I540" s="214"/>
      <c r="J540" s="214"/>
      <c r="K540" s="214"/>
      <c r="L540" s="214"/>
      <c r="M540" s="214"/>
      <c r="N540" s="214"/>
      <c r="O540" s="214"/>
      <c r="P540" s="214"/>
      <c r="Q540" s="214"/>
      <c r="R540" s="214"/>
      <c r="S540" s="214"/>
      <c r="T540" s="214"/>
      <c r="U540" s="214"/>
      <c r="V540" s="214"/>
      <c r="W540" s="214"/>
      <c r="X540" s="214"/>
      <c r="Y540" s="214"/>
      <c r="Z540" s="214"/>
      <c r="AA540" s="214"/>
      <c r="AB540" s="214"/>
      <c r="AC540" s="214"/>
      <c r="AD540" s="214"/>
      <c r="AE540" s="214"/>
      <c r="AF540" s="214"/>
      <c r="AG540" s="214"/>
    </row>
    <row r="541" ht="12.75" customHeight="1">
      <c r="A541" s="214"/>
      <c r="B541" s="214"/>
      <c r="C541" s="214"/>
      <c r="D541" s="214"/>
      <c r="E541" s="214"/>
      <c r="F541" s="214"/>
      <c r="G541" s="214"/>
      <c r="H541" s="214"/>
      <c r="I541" s="214"/>
      <c r="J541" s="214"/>
      <c r="K541" s="214"/>
      <c r="L541" s="214"/>
      <c r="M541" s="214"/>
      <c r="N541" s="214"/>
      <c r="O541" s="214"/>
      <c r="P541" s="214"/>
      <c r="Q541" s="214"/>
      <c r="R541" s="214"/>
      <c r="S541" s="214"/>
      <c r="T541" s="214"/>
      <c r="U541" s="214"/>
      <c r="V541" s="214"/>
      <c r="W541" s="214"/>
      <c r="X541" s="214"/>
      <c r="Y541" s="214"/>
      <c r="Z541" s="214"/>
      <c r="AA541" s="214"/>
      <c r="AB541" s="214"/>
      <c r="AC541" s="214"/>
      <c r="AD541" s="214"/>
      <c r="AE541" s="214"/>
      <c r="AF541" s="214"/>
      <c r="AG541" s="214"/>
    </row>
    <row r="542" ht="12.75" customHeight="1">
      <c r="A542" s="214"/>
      <c r="B542" s="214"/>
      <c r="C542" s="214"/>
      <c r="D542" s="214"/>
      <c r="E542" s="214"/>
      <c r="F542" s="214"/>
      <c r="G542" s="214"/>
      <c r="H542" s="214"/>
      <c r="I542" s="214"/>
      <c r="J542" s="214"/>
      <c r="K542" s="214"/>
      <c r="L542" s="214"/>
      <c r="M542" s="214"/>
      <c r="N542" s="214"/>
      <c r="O542" s="214"/>
      <c r="P542" s="214"/>
      <c r="Q542" s="214"/>
      <c r="R542" s="214"/>
      <c r="S542" s="214"/>
      <c r="T542" s="214"/>
      <c r="U542" s="214"/>
      <c r="V542" s="214"/>
      <c r="W542" s="214"/>
      <c r="X542" s="214"/>
      <c r="Y542" s="214"/>
      <c r="Z542" s="214"/>
      <c r="AA542" s="214"/>
      <c r="AB542" s="214"/>
      <c r="AC542" s="214"/>
      <c r="AD542" s="214"/>
      <c r="AE542" s="214"/>
      <c r="AF542" s="214"/>
      <c r="AG542" s="214"/>
    </row>
    <row r="543" ht="12.75" customHeight="1">
      <c r="A543" s="214"/>
      <c r="B543" s="214"/>
      <c r="C543" s="214"/>
      <c r="D543" s="214"/>
      <c r="E543" s="214"/>
      <c r="F543" s="214"/>
      <c r="G543" s="214"/>
      <c r="H543" s="214"/>
      <c r="I543" s="214"/>
      <c r="J543" s="214"/>
      <c r="K543" s="214"/>
      <c r="L543" s="214"/>
      <c r="M543" s="214"/>
      <c r="N543" s="214"/>
      <c r="O543" s="214"/>
      <c r="P543" s="214"/>
      <c r="Q543" s="214"/>
      <c r="R543" s="214"/>
      <c r="S543" s="214"/>
      <c r="T543" s="214"/>
      <c r="U543" s="214"/>
      <c r="V543" s="214"/>
      <c r="W543" s="214"/>
      <c r="X543" s="214"/>
      <c r="Y543" s="214"/>
      <c r="Z543" s="214"/>
      <c r="AA543" s="214"/>
      <c r="AB543" s="214"/>
      <c r="AC543" s="214"/>
      <c r="AD543" s="214"/>
      <c r="AE543" s="214"/>
      <c r="AF543" s="214"/>
      <c r="AG543" s="214"/>
    </row>
    <row r="544" ht="12.75" customHeight="1">
      <c r="A544" s="214"/>
      <c r="B544" s="214"/>
      <c r="C544" s="214"/>
      <c r="D544" s="214"/>
      <c r="E544" s="214"/>
      <c r="F544" s="214"/>
      <c r="G544" s="214"/>
      <c r="H544" s="214"/>
      <c r="I544" s="214"/>
      <c r="J544" s="214"/>
      <c r="K544" s="214"/>
      <c r="L544" s="214"/>
      <c r="M544" s="214"/>
      <c r="N544" s="214"/>
      <c r="O544" s="214"/>
      <c r="P544" s="214"/>
      <c r="Q544" s="214"/>
      <c r="R544" s="214"/>
      <c r="S544" s="214"/>
      <c r="T544" s="214"/>
      <c r="U544" s="214"/>
      <c r="V544" s="214"/>
      <c r="W544" s="214"/>
      <c r="X544" s="214"/>
      <c r="Y544" s="214"/>
      <c r="Z544" s="214"/>
      <c r="AA544" s="214"/>
      <c r="AB544" s="214"/>
      <c r="AC544" s="214"/>
      <c r="AD544" s="214"/>
      <c r="AE544" s="214"/>
      <c r="AF544" s="214"/>
      <c r="AG544" s="214"/>
    </row>
    <row r="545" ht="12.75" customHeight="1">
      <c r="A545" s="214"/>
      <c r="B545" s="214"/>
      <c r="C545" s="214"/>
      <c r="D545" s="214"/>
      <c r="E545" s="214"/>
      <c r="F545" s="214"/>
      <c r="G545" s="214"/>
      <c r="H545" s="214"/>
      <c r="I545" s="214"/>
      <c r="J545" s="214"/>
      <c r="K545" s="214"/>
      <c r="L545" s="214"/>
      <c r="M545" s="214"/>
      <c r="N545" s="214"/>
      <c r="O545" s="214"/>
      <c r="P545" s="214"/>
      <c r="Q545" s="214"/>
      <c r="R545" s="214"/>
      <c r="S545" s="214"/>
      <c r="T545" s="214"/>
      <c r="U545" s="214"/>
      <c r="V545" s="214"/>
      <c r="W545" s="214"/>
      <c r="X545" s="214"/>
      <c r="Y545" s="214"/>
      <c r="Z545" s="214"/>
      <c r="AA545" s="214"/>
      <c r="AB545" s="214"/>
      <c r="AC545" s="214"/>
      <c r="AD545" s="214"/>
      <c r="AE545" s="214"/>
      <c r="AF545" s="214"/>
      <c r="AG545" s="214"/>
    </row>
    <row r="546" ht="12.75" customHeight="1">
      <c r="A546" s="214"/>
      <c r="B546" s="214"/>
      <c r="C546" s="214"/>
      <c r="D546" s="214"/>
      <c r="E546" s="214"/>
      <c r="F546" s="214"/>
      <c r="G546" s="214"/>
      <c r="H546" s="214"/>
      <c r="I546" s="214"/>
      <c r="J546" s="214"/>
      <c r="K546" s="214"/>
      <c r="L546" s="214"/>
      <c r="M546" s="214"/>
      <c r="N546" s="214"/>
      <c r="O546" s="214"/>
      <c r="P546" s="214"/>
      <c r="Q546" s="214"/>
      <c r="R546" s="214"/>
      <c r="S546" s="214"/>
      <c r="T546" s="214"/>
      <c r="U546" s="214"/>
      <c r="V546" s="214"/>
      <c r="W546" s="214"/>
      <c r="X546" s="214"/>
      <c r="Y546" s="214"/>
      <c r="Z546" s="214"/>
      <c r="AA546" s="214"/>
      <c r="AB546" s="214"/>
      <c r="AC546" s="214"/>
      <c r="AD546" s="214"/>
      <c r="AE546" s="214"/>
      <c r="AF546" s="214"/>
      <c r="AG546" s="214"/>
    </row>
    <row r="547" ht="12.75" customHeight="1">
      <c r="A547" s="214"/>
      <c r="B547" s="214"/>
      <c r="C547" s="214"/>
      <c r="D547" s="214"/>
      <c r="E547" s="214"/>
      <c r="F547" s="214"/>
      <c r="G547" s="214"/>
      <c r="H547" s="214"/>
      <c r="I547" s="214"/>
      <c r="J547" s="214"/>
      <c r="K547" s="214"/>
      <c r="L547" s="214"/>
      <c r="M547" s="214"/>
      <c r="N547" s="214"/>
      <c r="O547" s="214"/>
      <c r="P547" s="214"/>
      <c r="Q547" s="214"/>
      <c r="R547" s="214"/>
      <c r="S547" s="214"/>
      <c r="T547" s="214"/>
      <c r="U547" s="214"/>
      <c r="V547" s="214"/>
      <c r="W547" s="214"/>
      <c r="X547" s="214"/>
      <c r="Y547" s="214"/>
      <c r="Z547" s="214"/>
      <c r="AA547" s="214"/>
      <c r="AB547" s="214"/>
      <c r="AC547" s="214"/>
      <c r="AD547" s="214"/>
      <c r="AE547" s="214"/>
      <c r="AF547" s="214"/>
      <c r="AG547" s="214"/>
    </row>
    <row r="548" ht="12.75" customHeight="1">
      <c r="A548" s="214"/>
      <c r="B548" s="214"/>
      <c r="C548" s="214"/>
      <c r="D548" s="214"/>
      <c r="E548" s="214"/>
      <c r="F548" s="214"/>
      <c r="G548" s="214"/>
      <c r="H548" s="214"/>
      <c r="I548" s="214"/>
      <c r="J548" s="214"/>
      <c r="K548" s="214"/>
      <c r="L548" s="214"/>
      <c r="M548" s="214"/>
      <c r="N548" s="214"/>
      <c r="O548" s="214"/>
      <c r="P548" s="214"/>
      <c r="Q548" s="214"/>
      <c r="R548" s="214"/>
      <c r="S548" s="214"/>
      <c r="T548" s="214"/>
      <c r="U548" s="214"/>
      <c r="V548" s="214"/>
      <c r="W548" s="214"/>
      <c r="X548" s="214"/>
      <c r="Y548" s="214"/>
      <c r="Z548" s="214"/>
      <c r="AA548" s="214"/>
      <c r="AB548" s="214"/>
      <c r="AC548" s="214"/>
      <c r="AD548" s="214"/>
      <c r="AE548" s="214"/>
      <c r="AF548" s="214"/>
      <c r="AG548" s="214"/>
    </row>
    <row r="549" ht="12.75" customHeight="1">
      <c r="A549" s="214"/>
      <c r="B549" s="214"/>
      <c r="C549" s="214"/>
      <c r="D549" s="214"/>
      <c r="E549" s="214"/>
      <c r="F549" s="214"/>
      <c r="G549" s="214"/>
      <c r="H549" s="214"/>
      <c r="I549" s="214"/>
      <c r="J549" s="214"/>
      <c r="K549" s="214"/>
      <c r="L549" s="214"/>
      <c r="M549" s="214"/>
      <c r="N549" s="214"/>
      <c r="O549" s="214"/>
      <c r="P549" s="214"/>
      <c r="Q549" s="214"/>
      <c r="R549" s="214"/>
      <c r="S549" s="214"/>
      <c r="T549" s="214"/>
      <c r="U549" s="214"/>
      <c r="V549" s="214"/>
      <c r="W549" s="214"/>
      <c r="X549" s="214"/>
      <c r="Y549" s="214"/>
      <c r="Z549" s="214"/>
      <c r="AA549" s="214"/>
      <c r="AB549" s="214"/>
      <c r="AC549" s="214"/>
      <c r="AD549" s="214"/>
      <c r="AE549" s="214"/>
      <c r="AF549" s="214"/>
      <c r="AG549" s="214"/>
    </row>
    <row r="550" ht="12.75" customHeight="1">
      <c r="A550" s="214"/>
      <c r="B550" s="214"/>
      <c r="C550" s="214"/>
      <c r="D550" s="214"/>
      <c r="E550" s="214"/>
      <c r="F550" s="214"/>
      <c r="G550" s="214"/>
      <c r="H550" s="214"/>
      <c r="I550" s="214"/>
      <c r="J550" s="214"/>
      <c r="K550" s="214"/>
      <c r="L550" s="214"/>
      <c r="M550" s="214"/>
      <c r="N550" s="214"/>
      <c r="O550" s="214"/>
      <c r="P550" s="214"/>
      <c r="Q550" s="214"/>
      <c r="R550" s="214"/>
      <c r="S550" s="214"/>
      <c r="T550" s="214"/>
      <c r="U550" s="214"/>
      <c r="V550" s="214"/>
      <c r="W550" s="214"/>
      <c r="X550" s="214"/>
      <c r="Y550" s="214"/>
      <c r="Z550" s="214"/>
      <c r="AA550" s="214"/>
      <c r="AB550" s="214"/>
      <c r="AC550" s="214"/>
      <c r="AD550" s="214"/>
      <c r="AE550" s="214"/>
      <c r="AF550" s="214"/>
      <c r="AG550" s="214"/>
    </row>
    <row r="551" ht="12.75" customHeight="1">
      <c r="A551" s="214"/>
      <c r="B551" s="214"/>
      <c r="C551" s="214"/>
      <c r="D551" s="214"/>
      <c r="E551" s="214"/>
      <c r="F551" s="214"/>
      <c r="G551" s="214"/>
      <c r="H551" s="214"/>
      <c r="I551" s="214"/>
      <c r="J551" s="214"/>
      <c r="K551" s="214"/>
      <c r="L551" s="214"/>
      <c r="M551" s="214"/>
      <c r="N551" s="214"/>
      <c r="O551" s="214"/>
      <c r="P551" s="214"/>
      <c r="Q551" s="214"/>
      <c r="R551" s="214"/>
      <c r="S551" s="214"/>
      <c r="T551" s="214"/>
      <c r="U551" s="214"/>
      <c r="V551" s="214"/>
      <c r="W551" s="214"/>
      <c r="X551" s="214"/>
      <c r="Y551" s="214"/>
      <c r="Z551" s="214"/>
      <c r="AA551" s="214"/>
      <c r="AB551" s="214"/>
      <c r="AC551" s="214"/>
      <c r="AD551" s="214"/>
      <c r="AE551" s="214"/>
      <c r="AF551" s="214"/>
      <c r="AG551" s="214"/>
    </row>
    <row r="552" ht="12.75" customHeight="1">
      <c r="A552" s="214"/>
      <c r="B552" s="214"/>
      <c r="C552" s="214"/>
      <c r="D552" s="214"/>
      <c r="E552" s="214"/>
      <c r="F552" s="214"/>
      <c r="G552" s="214"/>
      <c r="H552" s="214"/>
      <c r="I552" s="214"/>
      <c r="J552" s="214"/>
      <c r="K552" s="214"/>
      <c r="L552" s="214"/>
      <c r="M552" s="214"/>
      <c r="N552" s="214"/>
      <c r="O552" s="214"/>
      <c r="P552" s="214"/>
      <c r="Q552" s="214"/>
      <c r="R552" s="214"/>
      <c r="S552" s="214"/>
      <c r="T552" s="214"/>
      <c r="U552" s="214"/>
      <c r="V552" s="214"/>
      <c r="W552" s="214"/>
      <c r="X552" s="214"/>
      <c r="Y552" s="214"/>
      <c r="Z552" s="214"/>
      <c r="AA552" s="214"/>
      <c r="AB552" s="214"/>
      <c r="AC552" s="214"/>
      <c r="AD552" s="214"/>
      <c r="AE552" s="214"/>
      <c r="AF552" s="214"/>
      <c r="AG552" s="214"/>
    </row>
    <row r="553" ht="12.75" customHeight="1">
      <c r="A553" s="214"/>
      <c r="B553" s="214"/>
      <c r="C553" s="214"/>
      <c r="D553" s="214"/>
      <c r="E553" s="214"/>
      <c r="F553" s="214"/>
      <c r="G553" s="214"/>
      <c r="H553" s="214"/>
      <c r="I553" s="214"/>
      <c r="J553" s="214"/>
      <c r="K553" s="214"/>
      <c r="L553" s="214"/>
      <c r="M553" s="214"/>
      <c r="N553" s="214"/>
      <c r="O553" s="214"/>
      <c r="P553" s="214"/>
      <c r="Q553" s="214"/>
      <c r="R553" s="214"/>
      <c r="S553" s="214"/>
      <c r="T553" s="214"/>
      <c r="U553" s="214"/>
      <c r="V553" s="214"/>
      <c r="W553" s="214"/>
      <c r="X553" s="214"/>
      <c r="Y553" s="214"/>
      <c r="Z553" s="214"/>
      <c r="AA553" s="214"/>
      <c r="AB553" s="214"/>
      <c r="AC553" s="214"/>
      <c r="AD553" s="214"/>
      <c r="AE553" s="214"/>
      <c r="AF553" s="214"/>
      <c r="AG553" s="214"/>
    </row>
    <row r="554" ht="12.75" customHeight="1">
      <c r="A554" s="214"/>
      <c r="B554" s="214"/>
      <c r="C554" s="214"/>
      <c r="D554" s="214"/>
      <c r="E554" s="214"/>
      <c r="F554" s="214"/>
      <c r="G554" s="214"/>
      <c r="H554" s="214"/>
      <c r="I554" s="214"/>
      <c r="J554" s="214"/>
      <c r="K554" s="214"/>
      <c r="L554" s="214"/>
      <c r="M554" s="214"/>
      <c r="N554" s="214"/>
      <c r="O554" s="214"/>
      <c r="P554" s="214"/>
      <c r="Q554" s="214"/>
      <c r="R554" s="214"/>
      <c r="S554" s="214"/>
      <c r="T554" s="214"/>
      <c r="U554" s="214"/>
      <c r="V554" s="214"/>
      <c r="W554" s="214"/>
      <c r="X554" s="214"/>
      <c r="Y554" s="214"/>
      <c r="Z554" s="214"/>
      <c r="AA554" s="214"/>
      <c r="AB554" s="214"/>
      <c r="AC554" s="214"/>
      <c r="AD554" s="214"/>
      <c r="AE554" s="214"/>
      <c r="AF554" s="214"/>
      <c r="AG554" s="214"/>
    </row>
    <row r="555" ht="12.75" customHeight="1">
      <c r="A555" s="214"/>
      <c r="B555" s="214"/>
      <c r="C555" s="214"/>
      <c r="D555" s="214"/>
      <c r="E555" s="214"/>
      <c r="F555" s="214"/>
      <c r="G555" s="214"/>
      <c r="H555" s="214"/>
      <c r="I555" s="214"/>
      <c r="J555" s="214"/>
      <c r="K555" s="214"/>
      <c r="L555" s="214"/>
      <c r="M555" s="214"/>
      <c r="N555" s="214"/>
      <c r="O555" s="214"/>
      <c r="P555" s="214"/>
      <c r="Q555" s="214"/>
      <c r="R555" s="214"/>
      <c r="S555" s="214"/>
      <c r="T555" s="214"/>
      <c r="U555" s="214"/>
      <c r="V555" s="214"/>
      <c r="W555" s="214"/>
      <c r="X555" s="214"/>
      <c r="Y555" s="214"/>
      <c r="Z555" s="214"/>
      <c r="AA555" s="214"/>
      <c r="AB555" s="214"/>
      <c r="AC555" s="214"/>
      <c r="AD555" s="214"/>
      <c r="AE555" s="214"/>
      <c r="AF555" s="214"/>
      <c r="AG555" s="214"/>
    </row>
    <row r="556" ht="12.75" customHeight="1">
      <c r="A556" s="214"/>
      <c r="B556" s="214"/>
      <c r="C556" s="214"/>
      <c r="D556" s="214"/>
      <c r="E556" s="214"/>
      <c r="F556" s="214"/>
      <c r="G556" s="214"/>
      <c r="H556" s="214"/>
      <c r="I556" s="214"/>
      <c r="J556" s="214"/>
      <c r="K556" s="214"/>
      <c r="L556" s="214"/>
      <c r="M556" s="214"/>
      <c r="N556" s="214"/>
      <c r="O556" s="214"/>
      <c r="P556" s="214"/>
      <c r="Q556" s="214"/>
      <c r="R556" s="214"/>
      <c r="S556" s="214"/>
      <c r="T556" s="214"/>
      <c r="U556" s="214"/>
      <c r="V556" s="214"/>
      <c r="W556" s="214"/>
      <c r="X556" s="214"/>
      <c r="Y556" s="214"/>
      <c r="Z556" s="214"/>
      <c r="AA556" s="214"/>
      <c r="AB556" s="214"/>
      <c r="AC556" s="214"/>
      <c r="AD556" s="214"/>
      <c r="AE556" s="214"/>
      <c r="AF556" s="214"/>
      <c r="AG556" s="214"/>
    </row>
    <row r="557" ht="12.75" customHeight="1">
      <c r="A557" s="214"/>
      <c r="B557" s="214"/>
      <c r="C557" s="214"/>
      <c r="D557" s="214"/>
      <c r="E557" s="214"/>
      <c r="F557" s="214"/>
      <c r="G557" s="214"/>
      <c r="H557" s="214"/>
      <c r="I557" s="214"/>
      <c r="J557" s="214"/>
      <c r="K557" s="214"/>
      <c r="L557" s="214"/>
      <c r="M557" s="214"/>
      <c r="N557" s="214"/>
      <c r="O557" s="214"/>
      <c r="P557" s="214"/>
      <c r="Q557" s="214"/>
      <c r="R557" s="214"/>
      <c r="S557" s="214"/>
      <c r="T557" s="214"/>
      <c r="U557" s="214"/>
      <c r="V557" s="214"/>
      <c r="W557" s="214"/>
      <c r="X557" s="214"/>
      <c r="Y557" s="214"/>
      <c r="Z557" s="214"/>
      <c r="AA557" s="214"/>
      <c r="AB557" s="214"/>
      <c r="AC557" s="214"/>
      <c r="AD557" s="214"/>
      <c r="AE557" s="214"/>
      <c r="AF557" s="214"/>
      <c r="AG557" s="214"/>
    </row>
    <row r="558" ht="12.75" customHeight="1">
      <c r="A558" s="214"/>
      <c r="B558" s="214"/>
      <c r="C558" s="214"/>
      <c r="D558" s="214"/>
      <c r="E558" s="214"/>
      <c r="F558" s="214"/>
      <c r="G558" s="214"/>
      <c r="H558" s="214"/>
      <c r="I558" s="214"/>
      <c r="J558" s="214"/>
      <c r="K558" s="214"/>
      <c r="L558" s="214"/>
      <c r="M558" s="214"/>
      <c r="N558" s="214"/>
      <c r="O558" s="214"/>
      <c r="P558" s="214"/>
      <c r="Q558" s="214"/>
      <c r="R558" s="214"/>
      <c r="S558" s="214"/>
      <c r="T558" s="214"/>
      <c r="U558" s="214"/>
      <c r="V558" s="214"/>
      <c r="W558" s="214"/>
      <c r="X558" s="214"/>
      <c r="Y558" s="214"/>
      <c r="Z558" s="214"/>
      <c r="AA558" s="214"/>
      <c r="AB558" s="214"/>
      <c r="AC558" s="214"/>
      <c r="AD558" s="214"/>
      <c r="AE558" s="214"/>
      <c r="AF558" s="214"/>
      <c r="AG558" s="214"/>
    </row>
    <row r="559" ht="12.75" customHeight="1">
      <c r="A559" s="214"/>
      <c r="B559" s="214"/>
      <c r="C559" s="214"/>
      <c r="D559" s="214"/>
      <c r="E559" s="214"/>
      <c r="F559" s="214"/>
      <c r="G559" s="214"/>
      <c r="H559" s="214"/>
      <c r="I559" s="214"/>
      <c r="J559" s="214"/>
      <c r="K559" s="214"/>
      <c r="L559" s="214"/>
      <c r="M559" s="214"/>
      <c r="N559" s="214"/>
      <c r="O559" s="214"/>
      <c r="P559" s="214"/>
      <c r="Q559" s="214"/>
      <c r="R559" s="214"/>
      <c r="S559" s="214"/>
      <c r="T559" s="214"/>
      <c r="U559" s="214"/>
      <c r="V559" s="214"/>
      <c r="W559" s="214"/>
      <c r="X559" s="214"/>
      <c r="Y559" s="214"/>
      <c r="Z559" s="214"/>
      <c r="AA559" s="214"/>
      <c r="AB559" s="214"/>
      <c r="AC559" s="214"/>
      <c r="AD559" s="214"/>
      <c r="AE559" s="214"/>
      <c r="AF559" s="214"/>
      <c r="AG559" s="214"/>
    </row>
    <row r="560" ht="12.75" customHeight="1">
      <c r="A560" s="214"/>
      <c r="B560" s="214"/>
      <c r="C560" s="214"/>
      <c r="D560" s="214"/>
      <c r="E560" s="214"/>
      <c r="F560" s="214"/>
      <c r="G560" s="214"/>
      <c r="H560" s="214"/>
      <c r="I560" s="214"/>
      <c r="J560" s="214"/>
      <c r="K560" s="214"/>
      <c r="L560" s="214"/>
      <c r="M560" s="214"/>
      <c r="N560" s="214"/>
      <c r="O560" s="214"/>
      <c r="P560" s="214"/>
      <c r="Q560" s="214"/>
      <c r="R560" s="214"/>
      <c r="S560" s="214"/>
      <c r="T560" s="214"/>
      <c r="U560" s="214"/>
      <c r="V560" s="214"/>
      <c r="W560" s="214"/>
      <c r="X560" s="214"/>
      <c r="Y560" s="214"/>
      <c r="Z560" s="214"/>
      <c r="AA560" s="214"/>
      <c r="AB560" s="214"/>
      <c r="AC560" s="214"/>
      <c r="AD560" s="214"/>
      <c r="AE560" s="214"/>
      <c r="AF560" s="214"/>
      <c r="AG560" s="214"/>
    </row>
    <row r="561" ht="12.75" customHeight="1">
      <c r="A561" s="214"/>
      <c r="B561" s="214"/>
      <c r="C561" s="214"/>
      <c r="D561" s="214"/>
      <c r="E561" s="214"/>
      <c r="F561" s="214"/>
      <c r="G561" s="214"/>
      <c r="H561" s="214"/>
      <c r="I561" s="214"/>
      <c r="J561" s="214"/>
      <c r="K561" s="214"/>
      <c r="L561" s="214"/>
      <c r="M561" s="214"/>
      <c r="N561" s="214"/>
      <c r="O561" s="214"/>
      <c r="P561" s="214"/>
      <c r="Q561" s="214"/>
      <c r="R561" s="214"/>
      <c r="S561" s="214"/>
      <c r="T561" s="214"/>
      <c r="U561" s="214"/>
      <c r="V561" s="214"/>
      <c r="W561" s="214"/>
      <c r="X561" s="214"/>
      <c r="Y561" s="214"/>
      <c r="Z561" s="214"/>
      <c r="AA561" s="214"/>
      <c r="AB561" s="214"/>
      <c r="AC561" s="214"/>
      <c r="AD561" s="214"/>
      <c r="AE561" s="214"/>
      <c r="AF561" s="214"/>
      <c r="AG561" s="214"/>
    </row>
    <row r="562" ht="12.75" customHeight="1">
      <c r="A562" s="214"/>
      <c r="B562" s="214"/>
      <c r="C562" s="214"/>
      <c r="D562" s="214"/>
      <c r="E562" s="214"/>
      <c r="F562" s="214"/>
      <c r="G562" s="214"/>
      <c r="H562" s="214"/>
      <c r="I562" s="214"/>
      <c r="J562" s="214"/>
      <c r="K562" s="214"/>
      <c r="L562" s="214"/>
      <c r="M562" s="214"/>
      <c r="N562" s="214"/>
      <c r="O562" s="214"/>
      <c r="P562" s="214"/>
      <c r="Q562" s="214"/>
      <c r="R562" s="214"/>
      <c r="S562" s="214"/>
      <c r="T562" s="214"/>
      <c r="U562" s="214"/>
      <c r="V562" s="214"/>
      <c r="W562" s="214"/>
      <c r="X562" s="214"/>
      <c r="Y562" s="214"/>
      <c r="Z562" s="214"/>
      <c r="AA562" s="214"/>
      <c r="AB562" s="214"/>
      <c r="AC562" s="214"/>
      <c r="AD562" s="214"/>
      <c r="AE562" s="214"/>
      <c r="AF562" s="214"/>
      <c r="AG562" s="214"/>
    </row>
    <row r="563" ht="12.75" customHeight="1">
      <c r="A563" s="214"/>
      <c r="B563" s="214"/>
      <c r="C563" s="214"/>
      <c r="D563" s="214"/>
      <c r="E563" s="214"/>
      <c r="F563" s="214"/>
      <c r="G563" s="214"/>
      <c r="H563" s="214"/>
      <c r="I563" s="214"/>
      <c r="J563" s="214"/>
      <c r="K563" s="214"/>
      <c r="L563" s="214"/>
      <c r="M563" s="214"/>
      <c r="N563" s="214"/>
      <c r="O563" s="214"/>
      <c r="P563" s="214"/>
      <c r="Q563" s="214"/>
      <c r="R563" s="214"/>
      <c r="S563" s="214"/>
      <c r="T563" s="214"/>
      <c r="U563" s="214"/>
      <c r="V563" s="214"/>
      <c r="W563" s="214"/>
      <c r="X563" s="214"/>
      <c r="Y563" s="214"/>
      <c r="Z563" s="214"/>
      <c r="AA563" s="214"/>
      <c r="AB563" s="214"/>
      <c r="AC563" s="214"/>
      <c r="AD563" s="214"/>
      <c r="AE563" s="214"/>
      <c r="AF563" s="214"/>
      <c r="AG563" s="214"/>
    </row>
    <row r="564" ht="12.75" customHeight="1">
      <c r="A564" s="214"/>
      <c r="B564" s="214"/>
      <c r="C564" s="214"/>
      <c r="D564" s="214"/>
      <c r="E564" s="214"/>
      <c r="F564" s="214"/>
      <c r="G564" s="214"/>
      <c r="H564" s="214"/>
      <c r="I564" s="214"/>
      <c r="J564" s="214"/>
      <c r="K564" s="214"/>
      <c r="L564" s="214"/>
      <c r="M564" s="214"/>
      <c r="N564" s="214"/>
      <c r="O564" s="214"/>
      <c r="P564" s="214"/>
      <c r="Q564" s="214"/>
      <c r="R564" s="214"/>
      <c r="S564" s="214"/>
      <c r="T564" s="214"/>
      <c r="U564" s="214"/>
      <c r="V564" s="214"/>
      <c r="W564" s="214"/>
      <c r="X564" s="214"/>
      <c r="Y564" s="214"/>
      <c r="Z564" s="214"/>
      <c r="AA564" s="214"/>
      <c r="AB564" s="214"/>
      <c r="AC564" s="214"/>
      <c r="AD564" s="214"/>
      <c r="AE564" s="214"/>
      <c r="AF564" s="214"/>
      <c r="AG564" s="214"/>
    </row>
    <row r="565" ht="12.75" customHeight="1">
      <c r="A565" s="214"/>
      <c r="B565" s="214"/>
      <c r="C565" s="214"/>
      <c r="D565" s="214"/>
      <c r="E565" s="214"/>
      <c r="F565" s="214"/>
      <c r="G565" s="214"/>
      <c r="H565" s="214"/>
      <c r="I565" s="214"/>
      <c r="J565" s="214"/>
      <c r="K565" s="214"/>
      <c r="L565" s="214"/>
      <c r="M565" s="214"/>
      <c r="N565" s="214"/>
      <c r="O565" s="214"/>
      <c r="P565" s="214"/>
      <c r="Q565" s="214"/>
      <c r="R565" s="214"/>
      <c r="S565" s="214"/>
      <c r="T565" s="214"/>
      <c r="U565" s="214"/>
      <c r="V565" s="214"/>
      <c r="W565" s="214"/>
      <c r="X565" s="214"/>
      <c r="Y565" s="214"/>
      <c r="Z565" s="214"/>
      <c r="AA565" s="214"/>
      <c r="AB565" s="214"/>
      <c r="AC565" s="214"/>
      <c r="AD565" s="214"/>
      <c r="AE565" s="214"/>
      <c r="AF565" s="214"/>
      <c r="AG565" s="214"/>
    </row>
    <row r="566" ht="12.75" customHeight="1">
      <c r="A566" s="214"/>
      <c r="B566" s="214"/>
      <c r="C566" s="214"/>
      <c r="D566" s="214"/>
      <c r="E566" s="214"/>
      <c r="F566" s="214"/>
      <c r="G566" s="214"/>
      <c r="H566" s="214"/>
      <c r="I566" s="214"/>
      <c r="J566" s="214"/>
      <c r="K566" s="214"/>
      <c r="L566" s="214"/>
      <c r="M566" s="214"/>
      <c r="N566" s="214"/>
      <c r="O566" s="214"/>
      <c r="P566" s="214"/>
      <c r="Q566" s="214"/>
      <c r="R566" s="214"/>
      <c r="S566" s="214"/>
      <c r="T566" s="214"/>
      <c r="U566" s="214"/>
      <c r="V566" s="214"/>
      <c r="W566" s="214"/>
      <c r="X566" s="214"/>
      <c r="Y566" s="214"/>
      <c r="Z566" s="214"/>
      <c r="AA566" s="214"/>
      <c r="AB566" s="214"/>
      <c r="AC566" s="214"/>
      <c r="AD566" s="214"/>
      <c r="AE566" s="214"/>
      <c r="AF566" s="214"/>
      <c r="AG566" s="214"/>
    </row>
    <row r="567" ht="12.75" customHeight="1">
      <c r="A567" s="214"/>
      <c r="B567" s="214"/>
      <c r="C567" s="214"/>
      <c r="D567" s="214"/>
      <c r="E567" s="214"/>
      <c r="F567" s="214"/>
      <c r="G567" s="214"/>
      <c r="H567" s="214"/>
      <c r="I567" s="214"/>
      <c r="J567" s="214"/>
      <c r="K567" s="214"/>
      <c r="L567" s="214"/>
      <c r="M567" s="214"/>
      <c r="N567" s="214"/>
      <c r="O567" s="214"/>
      <c r="P567" s="214"/>
      <c r="Q567" s="214"/>
      <c r="R567" s="214"/>
      <c r="S567" s="214"/>
      <c r="T567" s="214"/>
      <c r="U567" s="214"/>
      <c r="V567" s="214"/>
      <c r="W567" s="214"/>
      <c r="X567" s="214"/>
      <c r="Y567" s="214"/>
      <c r="Z567" s="214"/>
      <c r="AA567" s="214"/>
      <c r="AB567" s="214"/>
      <c r="AC567" s="214"/>
      <c r="AD567" s="214"/>
      <c r="AE567" s="214"/>
      <c r="AF567" s="214"/>
      <c r="AG567" s="214"/>
    </row>
    <row r="568" ht="12.75" customHeight="1">
      <c r="A568" s="214"/>
      <c r="B568" s="214"/>
      <c r="C568" s="214"/>
      <c r="D568" s="214"/>
      <c r="E568" s="214"/>
      <c r="F568" s="214"/>
      <c r="G568" s="214"/>
      <c r="H568" s="214"/>
      <c r="I568" s="214"/>
      <c r="J568" s="214"/>
      <c r="K568" s="214"/>
      <c r="L568" s="214"/>
      <c r="M568" s="214"/>
      <c r="N568" s="214"/>
      <c r="O568" s="214"/>
      <c r="P568" s="214"/>
      <c r="Q568" s="214"/>
      <c r="R568" s="214"/>
      <c r="S568" s="214"/>
      <c r="T568" s="214"/>
      <c r="U568" s="214"/>
      <c r="V568" s="214"/>
      <c r="W568" s="214"/>
      <c r="X568" s="214"/>
      <c r="Y568" s="214"/>
      <c r="Z568" s="214"/>
      <c r="AA568" s="214"/>
      <c r="AB568" s="214"/>
      <c r="AC568" s="214"/>
      <c r="AD568" s="214"/>
      <c r="AE568" s="214"/>
      <c r="AF568" s="214"/>
      <c r="AG568" s="214"/>
    </row>
    <row r="569" ht="12.75" customHeight="1">
      <c r="A569" s="214"/>
      <c r="B569" s="214"/>
      <c r="C569" s="214"/>
      <c r="D569" s="214"/>
      <c r="E569" s="214"/>
      <c r="F569" s="214"/>
      <c r="G569" s="214"/>
      <c r="H569" s="214"/>
      <c r="I569" s="214"/>
      <c r="J569" s="214"/>
      <c r="K569" s="214"/>
      <c r="L569" s="214"/>
      <c r="M569" s="214"/>
      <c r="N569" s="214"/>
      <c r="O569" s="214"/>
      <c r="P569" s="214"/>
      <c r="Q569" s="214"/>
      <c r="R569" s="214"/>
      <c r="S569" s="214"/>
      <c r="T569" s="214"/>
      <c r="U569" s="214"/>
      <c r="V569" s="214"/>
      <c r="W569" s="214"/>
      <c r="X569" s="214"/>
      <c r="Y569" s="214"/>
      <c r="Z569" s="214"/>
      <c r="AA569" s="214"/>
      <c r="AB569" s="214"/>
      <c r="AC569" s="214"/>
      <c r="AD569" s="214"/>
      <c r="AE569" s="214"/>
      <c r="AF569" s="214"/>
      <c r="AG569" s="214"/>
    </row>
    <row r="570" ht="12.75" customHeight="1">
      <c r="A570" s="214"/>
      <c r="B570" s="214"/>
      <c r="C570" s="214"/>
      <c r="D570" s="214"/>
      <c r="E570" s="214"/>
      <c r="F570" s="214"/>
      <c r="G570" s="214"/>
      <c r="H570" s="214"/>
      <c r="I570" s="214"/>
      <c r="J570" s="214"/>
      <c r="K570" s="214"/>
      <c r="L570" s="214"/>
      <c r="M570" s="214"/>
      <c r="N570" s="214"/>
      <c r="O570" s="214"/>
      <c r="P570" s="214"/>
      <c r="Q570" s="214"/>
      <c r="R570" s="214"/>
      <c r="S570" s="214"/>
      <c r="T570" s="214"/>
      <c r="U570" s="214"/>
      <c r="V570" s="214"/>
      <c r="W570" s="214"/>
      <c r="X570" s="214"/>
      <c r="Y570" s="214"/>
      <c r="Z570" s="214"/>
      <c r="AA570" s="214"/>
      <c r="AB570" s="214"/>
      <c r="AC570" s="214"/>
      <c r="AD570" s="214"/>
      <c r="AE570" s="214"/>
      <c r="AF570" s="214"/>
      <c r="AG570" s="214"/>
    </row>
    <row r="571" ht="12.75" customHeight="1">
      <c r="A571" s="214"/>
      <c r="B571" s="214"/>
      <c r="C571" s="214"/>
      <c r="D571" s="214"/>
      <c r="E571" s="214"/>
      <c r="F571" s="214"/>
      <c r="G571" s="214"/>
      <c r="H571" s="214"/>
      <c r="I571" s="214"/>
      <c r="J571" s="214"/>
      <c r="K571" s="214"/>
      <c r="L571" s="214"/>
      <c r="M571" s="214"/>
      <c r="N571" s="214"/>
      <c r="O571" s="214"/>
      <c r="P571" s="214"/>
      <c r="Q571" s="214"/>
      <c r="R571" s="214"/>
      <c r="S571" s="214"/>
      <c r="T571" s="214"/>
      <c r="U571" s="214"/>
      <c r="V571" s="214"/>
      <c r="W571" s="214"/>
      <c r="X571" s="214"/>
      <c r="Y571" s="214"/>
      <c r="Z571" s="214"/>
      <c r="AA571" s="214"/>
      <c r="AB571" s="214"/>
      <c r="AC571" s="214"/>
      <c r="AD571" s="214"/>
      <c r="AE571" s="214"/>
      <c r="AF571" s="214"/>
      <c r="AG571" s="214"/>
    </row>
    <row r="572" ht="12.75" customHeight="1">
      <c r="A572" s="214"/>
      <c r="B572" s="214"/>
      <c r="C572" s="214"/>
      <c r="D572" s="214"/>
      <c r="E572" s="214"/>
      <c r="F572" s="214"/>
      <c r="G572" s="214"/>
      <c r="H572" s="214"/>
      <c r="I572" s="214"/>
      <c r="J572" s="214"/>
      <c r="K572" s="214"/>
      <c r="L572" s="214"/>
      <c r="M572" s="214"/>
      <c r="N572" s="214"/>
      <c r="O572" s="214"/>
      <c r="P572" s="214"/>
      <c r="Q572" s="214"/>
      <c r="R572" s="214"/>
      <c r="S572" s="214"/>
      <c r="T572" s="214"/>
      <c r="U572" s="214"/>
      <c r="V572" s="214"/>
      <c r="W572" s="214"/>
      <c r="X572" s="214"/>
      <c r="Y572" s="214"/>
      <c r="Z572" s="214"/>
      <c r="AA572" s="214"/>
      <c r="AB572" s="214"/>
      <c r="AC572" s="214"/>
      <c r="AD572" s="214"/>
      <c r="AE572" s="214"/>
      <c r="AF572" s="214"/>
      <c r="AG572" s="214"/>
    </row>
    <row r="573" ht="12.75" customHeight="1">
      <c r="A573" s="214"/>
      <c r="B573" s="214"/>
      <c r="C573" s="214"/>
      <c r="D573" s="214"/>
      <c r="E573" s="214"/>
      <c r="F573" s="214"/>
      <c r="G573" s="214"/>
      <c r="H573" s="214"/>
      <c r="I573" s="214"/>
      <c r="J573" s="214"/>
      <c r="K573" s="214"/>
      <c r="L573" s="214"/>
      <c r="M573" s="214"/>
      <c r="N573" s="214"/>
      <c r="O573" s="214"/>
      <c r="P573" s="214"/>
      <c r="Q573" s="214"/>
      <c r="R573" s="214"/>
      <c r="S573" s="214"/>
      <c r="T573" s="214"/>
      <c r="U573" s="214"/>
      <c r="V573" s="214"/>
      <c r="W573" s="214"/>
      <c r="X573" s="214"/>
      <c r="Y573" s="214"/>
      <c r="Z573" s="214"/>
      <c r="AA573" s="214"/>
      <c r="AB573" s="214"/>
      <c r="AC573" s="214"/>
      <c r="AD573" s="214"/>
      <c r="AE573" s="214"/>
      <c r="AF573" s="214"/>
      <c r="AG573" s="214"/>
    </row>
    <row r="574" ht="12.75" customHeight="1">
      <c r="A574" s="214"/>
      <c r="B574" s="214"/>
      <c r="C574" s="214"/>
      <c r="D574" s="214"/>
      <c r="E574" s="214"/>
      <c r="F574" s="214"/>
      <c r="G574" s="214"/>
      <c r="H574" s="214"/>
      <c r="I574" s="214"/>
      <c r="J574" s="214"/>
      <c r="K574" s="214"/>
      <c r="L574" s="214"/>
      <c r="M574" s="214"/>
      <c r="N574" s="214"/>
      <c r="O574" s="214"/>
      <c r="P574" s="214"/>
      <c r="Q574" s="214"/>
      <c r="R574" s="214"/>
      <c r="S574" s="214"/>
      <c r="T574" s="214"/>
      <c r="U574" s="214"/>
      <c r="V574" s="214"/>
      <c r="W574" s="214"/>
      <c r="X574" s="214"/>
      <c r="Y574" s="214"/>
      <c r="Z574" s="214"/>
      <c r="AA574" s="214"/>
      <c r="AB574" s="214"/>
      <c r="AC574" s="214"/>
      <c r="AD574" s="214"/>
      <c r="AE574" s="214"/>
      <c r="AF574" s="214"/>
      <c r="AG574" s="214"/>
    </row>
    <row r="575" ht="12.75" customHeight="1">
      <c r="A575" s="214"/>
      <c r="B575" s="214"/>
      <c r="C575" s="214"/>
      <c r="D575" s="214"/>
      <c r="E575" s="214"/>
      <c r="F575" s="214"/>
      <c r="G575" s="214"/>
      <c r="H575" s="214"/>
      <c r="I575" s="214"/>
      <c r="J575" s="214"/>
      <c r="K575" s="214"/>
      <c r="L575" s="214"/>
      <c r="M575" s="214"/>
      <c r="N575" s="214"/>
      <c r="O575" s="214"/>
      <c r="P575" s="214"/>
      <c r="Q575" s="214"/>
      <c r="R575" s="214"/>
      <c r="S575" s="214"/>
      <c r="T575" s="214"/>
      <c r="U575" s="214"/>
      <c r="V575" s="214"/>
      <c r="W575" s="214"/>
      <c r="X575" s="214"/>
      <c r="Y575" s="214"/>
      <c r="Z575" s="214"/>
      <c r="AA575" s="214"/>
      <c r="AB575" s="214"/>
      <c r="AC575" s="214"/>
      <c r="AD575" s="214"/>
      <c r="AE575" s="214"/>
      <c r="AF575" s="214"/>
      <c r="AG575" s="214"/>
    </row>
    <row r="576" ht="12.75" customHeight="1">
      <c r="A576" s="214"/>
      <c r="B576" s="214"/>
      <c r="C576" s="214"/>
      <c r="D576" s="214"/>
      <c r="E576" s="214"/>
      <c r="F576" s="214"/>
      <c r="G576" s="214"/>
      <c r="H576" s="214"/>
      <c r="I576" s="214"/>
      <c r="J576" s="214"/>
      <c r="K576" s="214"/>
      <c r="L576" s="214"/>
      <c r="M576" s="214"/>
      <c r="N576" s="214"/>
      <c r="O576" s="214"/>
      <c r="P576" s="214"/>
      <c r="Q576" s="214"/>
      <c r="R576" s="214"/>
      <c r="S576" s="214"/>
      <c r="T576" s="214"/>
      <c r="U576" s="214"/>
      <c r="V576" s="214"/>
      <c r="W576" s="214"/>
      <c r="X576" s="214"/>
      <c r="Y576" s="214"/>
      <c r="Z576" s="214"/>
      <c r="AA576" s="214"/>
      <c r="AB576" s="214"/>
      <c r="AC576" s="214"/>
      <c r="AD576" s="214"/>
      <c r="AE576" s="214"/>
      <c r="AF576" s="214"/>
      <c r="AG576" s="214"/>
    </row>
    <row r="577" ht="12.75" customHeight="1">
      <c r="A577" s="214"/>
      <c r="B577" s="214"/>
      <c r="C577" s="214"/>
      <c r="D577" s="214"/>
      <c r="E577" s="214"/>
      <c r="F577" s="214"/>
      <c r="G577" s="214"/>
      <c r="H577" s="214"/>
      <c r="I577" s="214"/>
      <c r="J577" s="214"/>
      <c r="K577" s="214"/>
      <c r="L577" s="214"/>
      <c r="M577" s="214"/>
      <c r="N577" s="214"/>
      <c r="O577" s="214"/>
      <c r="P577" s="214"/>
      <c r="Q577" s="214"/>
      <c r="R577" s="214"/>
      <c r="S577" s="214"/>
      <c r="T577" s="214"/>
      <c r="U577" s="214"/>
      <c r="V577" s="214"/>
      <c r="W577" s="214"/>
      <c r="X577" s="214"/>
      <c r="Y577" s="214"/>
      <c r="Z577" s="214"/>
      <c r="AA577" s="214"/>
      <c r="AB577" s="214"/>
      <c r="AC577" s="214"/>
      <c r="AD577" s="214"/>
      <c r="AE577" s="214"/>
      <c r="AF577" s="214"/>
      <c r="AG577" s="214"/>
    </row>
    <row r="578" ht="12.75" customHeight="1">
      <c r="A578" s="214"/>
      <c r="B578" s="214"/>
      <c r="C578" s="214"/>
      <c r="D578" s="214"/>
      <c r="E578" s="214"/>
      <c r="F578" s="214"/>
      <c r="G578" s="214"/>
      <c r="H578" s="214"/>
      <c r="I578" s="214"/>
      <c r="J578" s="214"/>
      <c r="K578" s="214"/>
      <c r="L578" s="214"/>
      <c r="M578" s="214"/>
      <c r="N578" s="214"/>
      <c r="O578" s="214"/>
      <c r="P578" s="214"/>
      <c r="Q578" s="214"/>
      <c r="R578" s="214"/>
      <c r="S578" s="214"/>
      <c r="T578" s="214"/>
      <c r="U578" s="214"/>
      <c r="V578" s="214"/>
      <c r="W578" s="214"/>
      <c r="X578" s="214"/>
      <c r="Y578" s="214"/>
      <c r="Z578" s="214"/>
      <c r="AA578" s="214"/>
      <c r="AB578" s="214"/>
      <c r="AC578" s="214"/>
      <c r="AD578" s="214"/>
      <c r="AE578" s="214"/>
      <c r="AF578" s="214"/>
      <c r="AG578" s="214"/>
    </row>
    <row r="579" ht="12.75" customHeight="1">
      <c r="A579" s="214"/>
      <c r="B579" s="214"/>
      <c r="C579" s="214"/>
      <c r="D579" s="214"/>
      <c r="E579" s="214"/>
      <c r="F579" s="214"/>
      <c r="G579" s="214"/>
      <c r="H579" s="214"/>
      <c r="I579" s="214"/>
      <c r="J579" s="214"/>
      <c r="K579" s="214"/>
      <c r="L579" s="214"/>
      <c r="M579" s="214"/>
      <c r="N579" s="214"/>
      <c r="O579" s="214"/>
      <c r="P579" s="214"/>
      <c r="Q579" s="214"/>
      <c r="R579" s="214"/>
      <c r="S579" s="214"/>
      <c r="T579" s="214"/>
      <c r="U579" s="214"/>
      <c r="V579" s="214"/>
      <c r="W579" s="214"/>
      <c r="X579" s="214"/>
      <c r="Y579" s="214"/>
      <c r="Z579" s="214"/>
      <c r="AA579" s="214"/>
      <c r="AB579" s="214"/>
      <c r="AC579" s="214"/>
      <c r="AD579" s="214"/>
      <c r="AE579" s="214"/>
      <c r="AF579" s="214"/>
      <c r="AG579" s="214"/>
    </row>
    <row r="580" ht="12.75" customHeight="1">
      <c r="A580" s="214"/>
      <c r="B580" s="214"/>
      <c r="C580" s="214"/>
      <c r="D580" s="214"/>
      <c r="E580" s="214"/>
      <c r="F580" s="214"/>
      <c r="G580" s="214"/>
      <c r="H580" s="214"/>
      <c r="I580" s="214"/>
      <c r="J580" s="214"/>
      <c r="K580" s="214"/>
      <c r="L580" s="214"/>
      <c r="M580" s="214"/>
      <c r="N580" s="214"/>
      <c r="O580" s="214"/>
      <c r="P580" s="214"/>
      <c r="Q580" s="214"/>
      <c r="R580" s="214"/>
      <c r="S580" s="214"/>
      <c r="T580" s="214"/>
      <c r="U580" s="214"/>
      <c r="V580" s="214"/>
      <c r="W580" s="214"/>
      <c r="X580" s="214"/>
      <c r="Y580" s="214"/>
      <c r="Z580" s="214"/>
      <c r="AA580" s="214"/>
      <c r="AB580" s="214"/>
      <c r="AC580" s="214"/>
      <c r="AD580" s="214"/>
      <c r="AE580" s="214"/>
      <c r="AF580" s="214"/>
      <c r="AG580" s="214"/>
    </row>
    <row r="581" ht="12.75" customHeight="1">
      <c r="A581" s="214"/>
      <c r="B581" s="214"/>
      <c r="C581" s="214"/>
      <c r="D581" s="214"/>
      <c r="E581" s="214"/>
      <c r="F581" s="214"/>
      <c r="G581" s="214"/>
      <c r="H581" s="214"/>
      <c r="I581" s="214"/>
      <c r="J581" s="214"/>
      <c r="K581" s="214"/>
      <c r="L581" s="214"/>
      <c r="M581" s="214"/>
      <c r="N581" s="214"/>
      <c r="O581" s="214"/>
      <c r="P581" s="214"/>
      <c r="Q581" s="214"/>
      <c r="R581" s="214"/>
      <c r="S581" s="214"/>
      <c r="T581" s="214"/>
      <c r="U581" s="214"/>
      <c r="V581" s="214"/>
      <c r="W581" s="214"/>
      <c r="X581" s="214"/>
      <c r="Y581" s="214"/>
      <c r="Z581" s="214"/>
      <c r="AA581" s="214"/>
      <c r="AB581" s="214"/>
      <c r="AC581" s="214"/>
      <c r="AD581" s="214"/>
      <c r="AE581" s="214"/>
      <c r="AF581" s="214"/>
      <c r="AG581" s="214"/>
    </row>
    <row r="582" ht="12.75" customHeight="1">
      <c r="A582" s="214"/>
      <c r="B582" s="214"/>
      <c r="C582" s="214"/>
      <c r="D582" s="214"/>
      <c r="E582" s="214"/>
      <c r="F582" s="214"/>
      <c r="G582" s="214"/>
      <c r="H582" s="214"/>
      <c r="I582" s="214"/>
      <c r="J582" s="214"/>
      <c r="K582" s="214"/>
      <c r="L582" s="214"/>
      <c r="M582" s="214"/>
      <c r="N582" s="214"/>
      <c r="O582" s="214"/>
      <c r="P582" s="214"/>
      <c r="Q582" s="214"/>
      <c r="R582" s="214"/>
      <c r="S582" s="214"/>
      <c r="T582" s="214"/>
      <c r="U582" s="214"/>
      <c r="V582" s="214"/>
      <c r="W582" s="214"/>
      <c r="X582" s="214"/>
      <c r="Y582" s="214"/>
      <c r="Z582" s="214"/>
      <c r="AA582" s="214"/>
      <c r="AB582" s="214"/>
      <c r="AC582" s="214"/>
      <c r="AD582" s="214"/>
      <c r="AE582" s="214"/>
      <c r="AF582" s="214"/>
      <c r="AG582" s="214"/>
    </row>
    <row r="583" ht="12.75" customHeight="1">
      <c r="A583" s="214"/>
      <c r="B583" s="214"/>
      <c r="C583" s="214"/>
      <c r="D583" s="214"/>
      <c r="E583" s="214"/>
      <c r="F583" s="214"/>
      <c r="G583" s="214"/>
      <c r="H583" s="214"/>
      <c r="I583" s="214"/>
      <c r="J583" s="214"/>
      <c r="K583" s="214"/>
      <c r="L583" s="214"/>
      <c r="M583" s="214"/>
      <c r="N583" s="214"/>
      <c r="O583" s="214"/>
      <c r="P583" s="214"/>
      <c r="Q583" s="214"/>
      <c r="R583" s="214"/>
      <c r="S583" s="214"/>
      <c r="T583" s="214"/>
      <c r="U583" s="214"/>
      <c r="V583" s="214"/>
      <c r="W583" s="214"/>
      <c r="X583" s="214"/>
      <c r="Y583" s="214"/>
      <c r="Z583" s="214"/>
      <c r="AA583" s="214"/>
      <c r="AB583" s="214"/>
      <c r="AC583" s="214"/>
      <c r="AD583" s="214"/>
      <c r="AE583" s="214"/>
      <c r="AF583" s="214"/>
      <c r="AG583" s="214"/>
    </row>
    <row r="584" ht="12.75" customHeight="1">
      <c r="A584" s="214"/>
      <c r="B584" s="214"/>
      <c r="C584" s="214"/>
      <c r="D584" s="214"/>
      <c r="E584" s="214"/>
      <c r="F584" s="214"/>
      <c r="G584" s="214"/>
      <c r="H584" s="214"/>
      <c r="I584" s="214"/>
      <c r="J584" s="214"/>
      <c r="K584" s="214"/>
      <c r="L584" s="214"/>
      <c r="M584" s="214"/>
      <c r="N584" s="214"/>
      <c r="O584" s="214"/>
      <c r="P584" s="214"/>
      <c r="Q584" s="214"/>
      <c r="R584" s="214"/>
      <c r="S584" s="214"/>
      <c r="T584" s="214"/>
      <c r="U584" s="214"/>
      <c r="V584" s="214"/>
      <c r="W584" s="214"/>
      <c r="X584" s="214"/>
      <c r="Y584" s="214"/>
      <c r="Z584" s="214"/>
      <c r="AA584" s="214"/>
      <c r="AB584" s="214"/>
      <c r="AC584" s="214"/>
      <c r="AD584" s="214"/>
      <c r="AE584" s="214"/>
      <c r="AF584" s="214"/>
      <c r="AG584" s="214"/>
    </row>
    <row r="585" ht="12.75" customHeight="1">
      <c r="A585" s="214"/>
      <c r="B585" s="214"/>
      <c r="C585" s="214"/>
      <c r="D585" s="214"/>
      <c r="E585" s="214"/>
      <c r="F585" s="214"/>
      <c r="G585" s="214"/>
      <c r="H585" s="214"/>
      <c r="I585" s="214"/>
      <c r="J585" s="214"/>
      <c r="K585" s="214"/>
      <c r="L585" s="214"/>
      <c r="M585" s="214"/>
      <c r="N585" s="214"/>
      <c r="O585" s="214"/>
      <c r="P585" s="214"/>
      <c r="Q585" s="214"/>
      <c r="R585" s="214"/>
      <c r="S585" s="214"/>
      <c r="T585" s="214"/>
      <c r="U585" s="214"/>
      <c r="V585" s="214"/>
      <c r="W585" s="214"/>
      <c r="X585" s="214"/>
      <c r="Y585" s="214"/>
      <c r="Z585" s="214"/>
      <c r="AA585" s="214"/>
      <c r="AB585" s="214"/>
      <c r="AC585" s="214"/>
      <c r="AD585" s="214"/>
      <c r="AE585" s="214"/>
      <c r="AF585" s="214"/>
      <c r="AG585" s="214"/>
    </row>
    <row r="586" ht="12.75" customHeight="1">
      <c r="A586" s="214"/>
      <c r="B586" s="214"/>
      <c r="C586" s="214"/>
      <c r="D586" s="214"/>
      <c r="E586" s="214"/>
      <c r="F586" s="214"/>
      <c r="G586" s="214"/>
      <c r="H586" s="214"/>
      <c r="I586" s="214"/>
      <c r="J586" s="214"/>
      <c r="K586" s="214"/>
      <c r="L586" s="214"/>
      <c r="M586" s="214"/>
      <c r="N586" s="214"/>
      <c r="O586" s="214"/>
      <c r="P586" s="214"/>
      <c r="Q586" s="214"/>
      <c r="R586" s="214"/>
      <c r="S586" s="214"/>
      <c r="T586" s="214"/>
      <c r="U586" s="214"/>
      <c r="V586" s="214"/>
      <c r="W586" s="214"/>
      <c r="X586" s="214"/>
      <c r="Y586" s="214"/>
      <c r="Z586" s="214"/>
      <c r="AA586" s="214"/>
      <c r="AB586" s="214"/>
      <c r="AC586" s="214"/>
      <c r="AD586" s="214"/>
      <c r="AE586" s="214"/>
      <c r="AF586" s="214"/>
      <c r="AG586" s="214"/>
    </row>
    <row r="587" ht="12.75" customHeight="1">
      <c r="A587" s="214"/>
      <c r="B587" s="214"/>
      <c r="C587" s="214"/>
      <c r="D587" s="214"/>
      <c r="E587" s="214"/>
      <c r="F587" s="214"/>
      <c r="G587" s="214"/>
      <c r="H587" s="214"/>
      <c r="I587" s="214"/>
      <c r="J587" s="214"/>
      <c r="K587" s="214"/>
      <c r="L587" s="214"/>
      <c r="M587" s="214"/>
      <c r="N587" s="214"/>
      <c r="O587" s="214"/>
      <c r="P587" s="214"/>
      <c r="Q587" s="214"/>
      <c r="R587" s="214"/>
      <c r="S587" s="214"/>
      <c r="T587" s="214"/>
      <c r="U587" s="214"/>
      <c r="V587" s="214"/>
      <c r="W587" s="214"/>
      <c r="X587" s="214"/>
      <c r="Y587" s="214"/>
      <c r="Z587" s="214"/>
      <c r="AA587" s="214"/>
      <c r="AB587" s="214"/>
      <c r="AC587" s="214"/>
      <c r="AD587" s="214"/>
      <c r="AE587" s="214"/>
      <c r="AF587" s="214"/>
      <c r="AG587" s="214"/>
    </row>
    <row r="588" ht="12.75" customHeight="1">
      <c r="A588" s="214"/>
      <c r="B588" s="214"/>
      <c r="C588" s="214"/>
      <c r="D588" s="214"/>
      <c r="E588" s="214"/>
      <c r="F588" s="214"/>
      <c r="G588" s="214"/>
      <c r="H588" s="214"/>
      <c r="I588" s="214"/>
      <c r="J588" s="214"/>
      <c r="K588" s="214"/>
      <c r="L588" s="214"/>
      <c r="M588" s="214"/>
      <c r="N588" s="214"/>
      <c r="O588" s="214"/>
      <c r="P588" s="214"/>
      <c r="Q588" s="214"/>
      <c r="R588" s="214"/>
      <c r="S588" s="214"/>
      <c r="T588" s="214"/>
      <c r="U588" s="214"/>
      <c r="V588" s="214"/>
      <c r="W588" s="214"/>
      <c r="X588" s="214"/>
      <c r="Y588" s="214"/>
      <c r="Z588" s="214"/>
      <c r="AA588" s="214"/>
      <c r="AB588" s="214"/>
      <c r="AC588" s="214"/>
      <c r="AD588" s="214"/>
      <c r="AE588" s="214"/>
      <c r="AF588" s="214"/>
      <c r="AG588" s="214"/>
    </row>
    <row r="589" ht="12.75" customHeight="1">
      <c r="A589" s="214"/>
      <c r="B589" s="214"/>
      <c r="C589" s="214"/>
      <c r="D589" s="214"/>
      <c r="E589" s="214"/>
      <c r="F589" s="214"/>
      <c r="G589" s="214"/>
      <c r="H589" s="214"/>
      <c r="I589" s="214"/>
      <c r="J589" s="214"/>
      <c r="K589" s="214"/>
      <c r="L589" s="214"/>
      <c r="M589" s="214"/>
      <c r="N589" s="214"/>
      <c r="O589" s="214"/>
      <c r="P589" s="214"/>
      <c r="Q589" s="214"/>
      <c r="R589" s="214"/>
      <c r="S589" s="214"/>
      <c r="T589" s="214"/>
      <c r="U589" s="214"/>
      <c r="V589" s="214"/>
      <c r="W589" s="214"/>
      <c r="X589" s="214"/>
      <c r="Y589" s="214"/>
      <c r="Z589" s="214"/>
      <c r="AA589" s="214"/>
      <c r="AB589" s="214"/>
      <c r="AC589" s="214"/>
      <c r="AD589" s="214"/>
      <c r="AE589" s="214"/>
      <c r="AF589" s="214"/>
      <c r="AG589" s="214"/>
    </row>
    <row r="590" ht="12.75" customHeight="1">
      <c r="A590" s="214"/>
      <c r="B590" s="214"/>
      <c r="C590" s="214"/>
      <c r="D590" s="214"/>
      <c r="E590" s="214"/>
      <c r="F590" s="214"/>
      <c r="G590" s="214"/>
      <c r="H590" s="214"/>
      <c r="I590" s="214"/>
      <c r="J590" s="214"/>
      <c r="K590" s="214"/>
      <c r="L590" s="214"/>
      <c r="M590" s="214"/>
      <c r="N590" s="214"/>
      <c r="O590" s="214"/>
      <c r="P590" s="214"/>
      <c r="Q590" s="214"/>
      <c r="R590" s="214"/>
      <c r="S590" s="214"/>
      <c r="T590" s="214"/>
      <c r="U590" s="214"/>
      <c r="V590" s="214"/>
      <c r="W590" s="214"/>
      <c r="X590" s="214"/>
      <c r="Y590" s="214"/>
      <c r="Z590" s="214"/>
      <c r="AA590" s="214"/>
      <c r="AB590" s="214"/>
      <c r="AC590" s="214"/>
      <c r="AD590" s="214"/>
      <c r="AE590" s="214"/>
      <c r="AF590" s="214"/>
      <c r="AG590" s="214"/>
    </row>
    <row r="591" ht="12.75" customHeight="1">
      <c r="A591" s="214"/>
      <c r="B591" s="214"/>
      <c r="C591" s="214"/>
      <c r="D591" s="214"/>
      <c r="E591" s="214"/>
      <c r="F591" s="214"/>
      <c r="G591" s="214"/>
      <c r="H591" s="214"/>
      <c r="I591" s="214"/>
      <c r="J591" s="214"/>
      <c r="K591" s="214"/>
      <c r="L591" s="214"/>
      <c r="M591" s="214"/>
      <c r="N591" s="214"/>
      <c r="O591" s="214"/>
      <c r="P591" s="214"/>
      <c r="Q591" s="214"/>
      <c r="R591" s="214"/>
      <c r="S591" s="214"/>
      <c r="T591" s="214"/>
      <c r="U591" s="214"/>
      <c r="V591" s="214"/>
      <c r="W591" s="214"/>
      <c r="X591" s="214"/>
      <c r="Y591" s="214"/>
      <c r="Z591" s="214"/>
      <c r="AA591" s="214"/>
      <c r="AB591" s="214"/>
      <c r="AC591" s="214"/>
      <c r="AD591" s="214"/>
      <c r="AE591" s="214"/>
      <c r="AF591" s="214"/>
      <c r="AG591" s="214"/>
    </row>
    <row r="592" ht="12.75" customHeight="1">
      <c r="A592" s="214"/>
      <c r="B592" s="214"/>
      <c r="C592" s="214"/>
      <c r="D592" s="214"/>
      <c r="E592" s="214"/>
      <c r="F592" s="214"/>
      <c r="G592" s="214"/>
      <c r="H592" s="214"/>
      <c r="I592" s="214"/>
      <c r="J592" s="214"/>
      <c r="K592" s="214"/>
      <c r="L592" s="214"/>
      <c r="M592" s="214"/>
      <c r="N592" s="214"/>
      <c r="O592" s="214"/>
      <c r="P592" s="214"/>
      <c r="Q592" s="214"/>
      <c r="R592" s="214"/>
      <c r="S592" s="214"/>
      <c r="T592" s="214"/>
      <c r="U592" s="214"/>
      <c r="V592" s="214"/>
      <c r="W592" s="214"/>
      <c r="X592" s="214"/>
      <c r="Y592" s="214"/>
      <c r="Z592" s="214"/>
      <c r="AA592" s="214"/>
      <c r="AB592" s="214"/>
      <c r="AC592" s="214"/>
      <c r="AD592" s="214"/>
      <c r="AE592" s="214"/>
      <c r="AF592" s="214"/>
      <c r="AG592" s="214"/>
    </row>
    <row r="593" ht="12.75" customHeight="1">
      <c r="A593" s="214"/>
      <c r="B593" s="214"/>
      <c r="C593" s="214"/>
      <c r="D593" s="214"/>
      <c r="E593" s="214"/>
      <c r="F593" s="214"/>
      <c r="G593" s="214"/>
      <c r="H593" s="214"/>
      <c r="I593" s="214"/>
      <c r="J593" s="214"/>
      <c r="K593" s="214"/>
      <c r="L593" s="214"/>
      <c r="M593" s="214"/>
      <c r="N593" s="214"/>
      <c r="O593" s="214"/>
      <c r="P593" s="214"/>
      <c r="Q593" s="214"/>
      <c r="R593" s="214"/>
      <c r="S593" s="214"/>
      <c r="T593" s="214"/>
      <c r="U593" s="214"/>
      <c r="V593" s="214"/>
      <c r="W593" s="214"/>
      <c r="X593" s="214"/>
      <c r="Y593" s="214"/>
      <c r="Z593" s="214"/>
      <c r="AA593" s="214"/>
      <c r="AB593" s="214"/>
      <c r="AC593" s="214"/>
      <c r="AD593" s="214"/>
      <c r="AE593" s="214"/>
      <c r="AF593" s="214"/>
      <c r="AG593" s="214"/>
    </row>
    <row r="594" ht="12.75" customHeight="1">
      <c r="A594" s="214"/>
      <c r="B594" s="214"/>
      <c r="C594" s="214"/>
      <c r="D594" s="214"/>
      <c r="E594" s="214"/>
      <c r="F594" s="214"/>
      <c r="G594" s="214"/>
      <c r="H594" s="214"/>
      <c r="I594" s="214"/>
      <c r="J594" s="214"/>
      <c r="K594" s="214"/>
      <c r="L594" s="214"/>
      <c r="M594" s="214"/>
      <c r="N594" s="214"/>
      <c r="O594" s="214"/>
      <c r="P594" s="214"/>
      <c r="Q594" s="214"/>
      <c r="R594" s="214"/>
      <c r="S594" s="214"/>
      <c r="T594" s="214"/>
      <c r="U594" s="214"/>
      <c r="V594" s="214"/>
      <c r="W594" s="214"/>
      <c r="X594" s="214"/>
      <c r="Y594" s="214"/>
      <c r="Z594" s="214"/>
      <c r="AA594" s="214"/>
      <c r="AB594" s="214"/>
      <c r="AC594" s="214"/>
      <c r="AD594" s="214"/>
      <c r="AE594" s="214"/>
      <c r="AF594" s="214"/>
      <c r="AG594" s="214"/>
    </row>
    <row r="595" ht="12.75" customHeight="1">
      <c r="A595" s="214"/>
      <c r="B595" s="214"/>
      <c r="C595" s="214"/>
      <c r="D595" s="214"/>
      <c r="E595" s="214"/>
      <c r="F595" s="214"/>
      <c r="G595" s="214"/>
      <c r="H595" s="214"/>
      <c r="I595" s="214"/>
      <c r="J595" s="214"/>
      <c r="K595" s="214"/>
      <c r="L595" s="214"/>
      <c r="M595" s="214"/>
      <c r="N595" s="214"/>
      <c r="O595" s="214"/>
      <c r="P595" s="214"/>
      <c r="Q595" s="214"/>
      <c r="R595" s="214"/>
      <c r="S595" s="214"/>
      <c r="T595" s="214"/>
      <c r="U595" s="214"/>
      <c r="V595" s="214"/>
      <c r="W595" s="214"/>
      <c r="X595" s="214"/>
      <c r="Y595" s="214"/>
      <c r="Z595" s="214"/>
      <c r="AA595" s="214"/>
      <c r="AB595" s="214"/>
      <c r="AC595" s="214"/>
      <c r="AD595" s="214"/>
      <c r="AE595" s="214"/>
      <c r="AF595" s="214"/>
      <c r="AG595" s="214"/>
    </row>
    <row r="596" ht="12.75" customHeight="1">
      <c r="A596" s="214"/>
      <c r="B596" s="214"/>
      <c r="C596" s="214"/>
      <c r="D596" s="214"/>
      <c r="E596" s="214"/>
      <c r="F596" s="214"/>
      <c r="G596" s="214"/>
      <c r="H596" s="214"/>
      <c r="I596" s="214"/>
      <c r="J596" s="214"/>
      <c r="K596" s="214"/>
      <c r="L596" s="214"/>
      <c r="M596" s="214"/>
      <c r="N596" s="214"/>
      <c r="O596" s="214"/>
      <c r="P596" s="214"/>
      <c r="Q596" s="214"/>
      <c r="R596" s="214"/>
      <c r="S596" s="214"/>
      <c r="T596" s="214"/>
      <c r="U596" s="214"/>
      <c r="V596" s="214"/>
      <c r="W596" s="214"/>
      <c r="X596" s="214"/>
      <c r="Y596" s="214"/>
      <c r="Z596" s="214"/>
      <c r="AA596" s="214"/>
      <c r="AB596" s="214"/>
      <c r="AC596" s="214"/>
      <c r="AD596" s="214"/>
      <c r="AE596" s="214"/>
      <c r="AF596" s="214"/>
      <c r="AG596" s="214"/>
    </row>
    <row r="597" ht="12.75" customHeight="1">
      <c r="A597" s="214"/>
      <c r="B597" s="214"/>
      <c r="C597" s="214"/>
      <c r="D597" s="214"/>
      <c r="E597" s="214"/>
      <c r="F597" s="214"/>
      <c r="G597" s="214"/>
      <c r="H597" s="214"/>
      <c r="I597" s="214"/>
      <c r="J597" s="214"/>
      <c r="K597" s="214"/>
      <c r="L597" s="214"/>
      <c r="M597" s="214"/>
      <c r="N597" s="214"/>
      <c r="O597" s="214"/>
      <c r="P597" s="214"/>
      <c r="Q597" s="214"/>
      <c r="R597" s="214"/>
      <c r="S597" s="214"/>
      <c r="T597" s="214"/>
      <c r="U597" s="214"/>
      <c r="V597" s="214"/>
      <c r="W597" s="214"/>
      <c r="X597" s="214"/>
      <c r="Y597" s="214"/>
      <c r="Z597" s="214"/>
      <c r="AA597" s="214"/>
      <c r="AB597" s="214"/>
      <c r="AC597" s="214"/>
      <c r="AD597" s="214"/>
      <c r="AE597" s="214"/>
      <c r="AF597" s="214"/>
      <c r="AG597" s="214"/>
    </row>
    <row r="598" ht="12.75" customHeight="1">
      <c r="A598" s="214"/>
      <c r="B598" s="214"/>
      <c r="C598" s="214"/>
      <c r="D598" s="214"/>
      <c r="E598" s="214"/>
      <c r="F598" s="214"/>
      <c r="G598" s="214"/>
      <c r="H598" s="214"/>
      <c r="I598" s="214"/>
      <c r="J598" s="214"/>
      <c r="K598" s="214"/>
      <c r="L598" s="214"/>
      <c r="M598" s="214"/>
      <c r="N598" s="214"/>
      <c r="O598" s="214"/>
      <c r="P598" s="214"/>
      <c r="Q598" s="214"/>
      <c r="R598" s="214"/>
      <c r="S598" s="214"/>
      <c r="T598" s="214"/>
      <c r="U598" s="214"/>
      <c r="V598" s="214"/>
      <c r="W598" s="214"/>
      <c r="X598" s="214"/>
      <c r="Y598" s="214"/>
      <c r="Z598" s="214"/>
      <c r="AA598" s="214"/>
      <c r="AB598" s="214"/>
      <c r="AC598" s="214"/>
      <c r="AD598" s="214"/>
      <c r="AE598" s="214"/>
      <c r="AF598" s="214"/>
      <c r="AG598" s="214"/>
    </row>
    <row r="599" ht="12.75" customHeight="1">
      <c r="A599" s="214"/>
      <c r="B599" s="214"/>
      <c r="C599" s="214"/>
      <c r="D599" s="214"/>
      <c r="E599" s="214"/>
      <c r="F599" s="214"/>
      <c r="G599" s="214"/>
      <c r="H599" s="214"/>
      <c r="I599" s="214"/>
      <c r="J599" s="214"/>
      <c r="K599" s="214"/>
      <c r="L599" s="214"/>
      <c r="M599" s="214"/>
      <c r="N599" s="214"/>
      <c r="O599" s="214"/>
      <c r="P599" s="214"/>
      <c r="Q599" s="214"/>
      <c r="R599" s="214"/>
      <c r="S599" s="214"/>
      <c r="T599" s="214"/>
      <c r="U599" s="214"/>
      <c r="V599" s="214"/>
      <c r="W599" s="214"/>
      <c r="X599" s="214"/>
      <c r="Y599" s="214"/>
      <c r="Z599" s="214"/>
      <c r="AA599" s="214"/>
      <c r="AB599" s="214"/>
      <c r="AC599" s="214"/>
      <c r="AD599" s="214"/>
      <c r="AE599" s="214"/>
      <c r="AF599" s="214"/>
      <c r="AG599" s="214"/>
    </row>
    <row r="600" ht="12.75" customHeight="1">
      <c r="A600" s="214"/>
      <c r="B600" s="214"/>
      <c r="C600" s="214"/>
      <c r="D600" s="214"/>
      <c r="E600" s="214"/>
      <c r="F600" s="214"/>
      <c r="G600" s="214"/>
      <c r="H600" s="214"/>
      <c r="I600" s="214"/>
      <c r="J600" s="214"/>
      <c r="K600" s="214"/>
      <c r="L600" s="214"/>
      <c r="M600" s="214"/>
      <c r="N600" s="214"/>
      <c r="O600" s="214"/>
      <c r="P600" s="214"/>
      <c r="Q600" s="214"/>
      <c r="R600" s="214"/>
      <c r="S600" s="214"/>
      <c r="T600" s="214"/>
      <c r="U600" s="214"/>
      <c r="V600" s="214"/>
      <c r="W600" s="214"/>
      <c r="X600" s="214"/>
      <c r="Y600" s="214"/>
      <c r="Z600" s="214"/>
      <c r="AA600" s="214"/>
      <c r="AB600" s="214"/>
      <c r="AC600" s="214"/>
      <c r="AD600" s="214"/>
      <c r="AE600" s="214"/>
      <c r="AF600" s="214"/>
      <c r="AG600" s="214"/>
    </row>
    <row r="601" ht="12.75" customHeight="1">
      <c r="A601" s="214"/>
      <c r="B601" s="214"/>
      <c r="C601" s="214"/>
      <c r="D601" s="214"/>
      <c r="E601" s="214"/>
      <c r="F601" s="214"/>
      <c r="G601" s="214"/>
      <c r="H601" s="214"/>
      <c r="I601" s="214"/>
      <c r="J601" s="214"/>
      <c r="K601" s="214"/>
      <c r="L601" s="214"/>
      <c r="M601" s="214"/>
      <c r="N601" s="214"/>
      <c r="O601" s="214"/>
      <c r="P601" s="214"/>
      <c r="Q601" s="214"/>
      <c r="R601" s="214"/>
      <c r="S601" s="214"/>
      <c r="T601" s="214"/>
      <c r="U601" s="214"/>
      <c r="V601" s="214"/>
      <c r="W601" s="214"/>
      <c r="X601" s="214"/>
      <c r="Y601" s="214"/>
      <c r="Z601" s="214"/>
      <c r="AA601" s="214"/>
      <c r="AB601" s="214"/>
      <c r="AC601" s="214"/>
      <c r="AD601" s="214"/>
      <c r="AE601" s="214"/>
      <c r="AF601" s="214"/>
      <c r="AG601" s="214"/>
    </row>
    <row r="602" ht="12.75" customHeight="1">
      <c r="A602" s="214"/>
      <c r="B602" s="214"/>
      <c r="C602" s="214"/>
      <c r="D602" s="214"/>
      <c r="E602" s="214"/>
      <c r="F602" s="214"/>
      <c r="G602" s="214"/>
      <c r="H602" s="214"/>
      <c r="I602" s="214"/>
      <c r="J602" s="214"/>
      <c r="K602" s="214"/>
      <c r="L602" s="214"/>
      <c r="M602" s="214"/>
      <c r="N602" s="214"/>
      <c r="O602" s="214"/>
      <c r="P602" s="214"/>
      <c r="Q602" s="214"/>
      <c r="R602" s="214"/>
      <c r="S602" s="214"/>
      <c r="T602" s="214"/>
      <c r="U602" s="214"/>
      <c r="V602" s="214"/>
      <c r="W602" s="214"/>
      <c r="X602" s="214"/>
      <c r="Y602" s="214"/>
      <c r="Z602" s="214"/>
      <c r="AA602" s="214"/>
      <c r="AB602" s="214"/>
      <c r="AC602" s="214"/>
      <c r="AD602" s="214"/>
      <c r="AE602" s="214"/>
      <c r="AF602" s="214"/>
      <c r="AG602" s="214"/>
    </row>
    <row r="603" ht="12.75" customHeight="1">
      <c r="A603" s="214"/>
      <c r="B603" s="214"/>
      <c r="C603" s="214"/>
      <c r="D603" s="214"/>
      <c r="E603" s="214"/>
      <c r="F603" s="214"/>
      <c r="G603" s="214"/>
      <c r="H603" s="214"/>
      <c r="I603" s="214"/>
      <c r="J603" s="214"/>
      <c r="K603" s="214"/>
      <c r="L603" s="214"/>
      <c r="M603" s="214"/>
      <c r="N603" s="214"/>
      <c r="O603" s="214"/>
      <c r="P603" s="214"/>
      <c r="Q603" s="214"/>
      <c r="R603" s="214"/>
      <c r="S603" s="214"/>
      <c r="T603" s="214"/>
      <c r="U603" s="214"/>
      <c r="V603" s="214"/>
      <c r="W603" s="214"/>
      <c r="X603" s="214"/>
      <c r="Y603" s="214"/>
      <c r="Z603" s="214"/>
      <c r="AA603" s="214"/>
      <c r="AB603" s="214"/>
      <c r="AC603" s="214"/>
      <c r="AD603" s="214"/>
      <c r="AE603" s="214"/>
      <c r="AF603" s="214"/>
      <c r="AG603" s="214"/>
    </row>
    <row r="604" ht="12.75" customHeight="1">
      <c r="A604" s="214"/>
      <c r="B604" s="214"/>
      <c r="C604" s="214"/>
      <c r="D604" s="214"/>
      <c r="E604" s="214"/>
      <c r="F604" s="214"/>
      <c r="G604" s="214"/>
      <c r="H604" s="214"/>
      <c r="I604" s="214"/>
      <c r="J604" s="214"/>
      <c r="K604" s="214"/>
      <c r="L604" s="214"/>
      <c r="M604" s="214"/>
      <c r="N604" s="214"/>
      <c r="O604" s="214"/>
      <c r="P604" s="214"/>
      <c r="Q604" s="214"/>
      <c r="R604" s="214"/>
      <c r="S604" s="214"/>
      <c r="T604" s="214"/>
      <c r="U604" s="214"/>
      <c r="V604" s="214"/>
      <c r="W604" s="214"/>
      <c r="X604" s="214"/>
      <c r="Y604" s="214"/>
      <c r="Z604" s="214"/>
      <c r="AA604" s="214"/>
      <c r="AB604" s="214"/>
      <c r="AC604" s="214"/>
      <c r="AD604" s="214"/>
      <c r="AE604" s="214"/>
      <c r="AF604" s="214"/>
      <c r="AG604" s="214"/>
    </row>
    <row r="605" ht="12.75" customHeight="1">
      <c r="A605" s="214"/>
      <c r="B605" s="214"/>
      <c r="C605" s="214"/>
      <c r="D605" s="214"/>
      <c r="E605" s="214"/>
      <c r="F605" s="214"/>
      <c r="G605" s="214"/>
      <c r="H605" s="214"/>
      <c r="I605" s="214"/>
      <c r="J605" s="214"/>
      <c r="K605" s="214"/>
      <c r="L605" s="214"/>
      <c r="M605" s="214"/>
      <c r="N605" s="214"/>
      <c r="O605" s="214"/>
      <c r="P605" s="214"/>
      <c r="Q605" s="214"/>
      <c r="R605" s="214"/>
      <c r="S605" s="214"/>
      <c r="T605" s="214"/>
      <c r="U605" s="214"/>
      <c r="V605" s="214"/>
      <c r="W605" s="214"/>
      <c r="X605" s="214"/>
      <c r="Y605" s="214"/>
      <c r="Z605" s="214"/>
      <c r="AA605" s="214"/>
      <c r="AB605" s="214"/>
      <c r="AC605" s="214"/>
      <c r="AD605" s="214"/>
      <c r="AE605" s="214"/>
      <c r="AF605" s="214"/>
      <c r="AG605" s="214"/>
    </row>
    <row r="606" ht="12.75" customHeight="1">
      <c r="A606" s="214"/>
      <c r="B606" s="214"/>
      <c r="C606" s="214"/>
      <c r="D606" s="214"/>
      <c r="E606" s="214"/>
      <c r="F606" s="214"/>
      <c r="G606" s="214"/>
      <c r="H606" s="214"/>
      <c r="I606" s="214"/>
      <c r="J606" s="214"/>
      <c r="K606" s="214"/>
      <c r="L606" s="214"/>
      <c r="M606" s="214"/>
      <c r="N606" s="214"/>
      <c r="O606" s="214"/>
      <c r="P606" s="214"/>
      <c r="Q606" s="214"/>
      <c r="R606" s="214"/>
      <c r="S606" s="214"/>
      <c r="T606" s="214"/>
      <c r="U606" s="214"/>
      <c r="V606" s="214"/>
      <c r="W606" s="214"/>
      <c r="X606" s="214"/>
      <c r="Y606" s="214"/>
      <c r="Z606" s="214"/>
      <c r="AA606" s="214"/>
      <c r="AB606" s="214"/>
      <c r="AC606" s="214"/>
      <c r="AD606" s="214"/>
      <c r="AE606" s="214"/>
      <c r="AF606" s="214"/>
      <c r="AG606" s="214"/>
    </row>
    <row r="607" ht="12.75" customHeight="1">
      <c r="A607" s="214"/>
      <c r="B607" s="214"/>
      <c r="C607" s="214"/>
      <c r="D607" s="214"/>
      <c r="E607" s="214"/>
      <c r="F607" s="214"/>
      <c r="G607" s="214"/>
      <c r="H607" s="214"/>
      <c r="I607" s="214"/>
      <c r="J607" s="214"/>
      <c r="K607" s="214"/>
      <c r="L607" s="214"/>
      <c r="M607" s="214"/>
      <c r="N607" s="214"/>
      <c r="O607" s="214"/>
      <c r="P607" s="214"/>
      <c r="Q607" s="214"/>
      <c r="R607" s="214"/>
      <c r="S607" s="214"/>
      <c r="T607" s="214"/>
      <c r="U607" s="214"/>
      <c r="V607" s="214"/>
      <c r="W607" s="214"/>
      <c r="X607" s="214"/>
      <c r="Y607" s="214"/>
      <c r="Z607" s="214"/>
      <c r="AA607" s="214"/>
      <c r="AB607" s="214"/>
      <c r="AC607" s="214"/>
      <c r="AD607" s="214"/>
      <c r="AE607" s="214"/>
      <c r="AF607" s="214"/>
      <c r="AG607" s="214"/>
    </row>
    <row r="608" ht="12.75" customHeight="1">
      <c r="A608" s="214"/>
      <c r="B608" s="214"/>
      <c r="C608" s="214"/>
      <c r="D608" s="214"/>
      <c r="E608" s="214"/>
      <c r="F608" s="214"/>
      <c r="G608" s="214"/>
      <c r="H608" s="214"/>
      <c r="I608" s="214"/>
      <c r="J608" s="214"/>
      <c r="K608" s="214"/>
      <c r="L608" s="214"/>
      <c r="M608" s="214"/>
      <c r="N608" s="214"/>
      <c r="O608" s="214"/>
      <c r="P608" s="214"/>
      <c r="Q608" s="214"/>
      <c r="R608" s="214"/>
      <c r="S608" s="214"/>
      <c r="T608" s="214"/>
      <c r="U608" s="214"/>
      <c r="V608" s="214"/>
      <c r="W608" s="214"/>
      <c r="X608" s="214"/>
      <c r="Y608" s="214"/>
      <c r="Z608" s="214"/>
      <c r="AA608" s="214"/>
      <c r="AB608" s="214"/>
      <c r="AC608" s="214"/>
      <c r="AD608" s="214"/>
      <c r="AE608" s="214"/>
      <c r="AF608" s="214"/>
      <c r="AG608" s="214"/>
    </row>
    <row r="609" ht="12.75" customHeight="1">
      <c r="A609" s="214"/>
      <c r="B609" s="214"/>
      <c r="C609" s="214"/>
      <c r="D609" s="214"/>
      <c r="E609" s="214"/>
      <c r="F609" s="214"/>
      <c r="G609" s="214"/>
      <c r="H609" s="214"/>
      <c r="I609" s="214"/>
      <c r="J609" s="214"/>
      <c r="K609" s="214"/>
      <c r="L609" s="214"/>
      <c r="M609" s="214"/>
      <c r="N609" s="214"/>
      <c r="O609" s="214"/>
      <c r="P609" s="214"/>
      <c r="Q609" s="214"/>
      <c r="R609" s="214"/>
      <c r="S609" s="214"/>
      <c r="T609" s="214"/>
      <c r="U609" s="214"/>
      <c r="V609" s="214"/>
      <c r="W609" s="214"/>
      <c r="X609" s="214"/>
      <c r="Y609" s="214"/>
      <c r="Z609" s="214"/>
      <c r="AA609" s="214"/>
      <c r="AB609" s="214"/>
      <c r="AC609" s="214"/>
      <c r="AD609" s="214"/>
      <c r="AE609" s="214"/>
      <c r="AF609" s="214"/>
      <c r="AG609" s="214"/>
    </row>
    <row r="610" ht="12.75" customHeight="1">
      <c r="A610" s="214"/>
      <c r="B610" s="214"/>
      <c r="C610" s="214"/>
      <c r="D610" s="214"/>
      <c r="E610" s="214"/>
      <c r="F610" s="214"/>
      <c r="G610" s="214"/>
      <c r="H610" s="214"/>
      <c r="I610" s="214"/>
      <c r="J610" s="214"/>
      <c r="K610" s="214"/>
      <c r="L610" s="214"/>
      <c r="M610" s="214"/>
      <c r="N610" s="214"/>
      <c r="O610" s="214"/>
      <c r="P610" s="214"/>
      <c r="Q610" s="214"/>
      <c r="R610" s="214"/>
      <c r="S610" s="214"/>
      <c r="T610" s="214"/>
      <c r="U610" s="214"/>
      <c r="V610" s="214"/>
      <c r="W610" s="214"/>
      <c r="X610" s="214"/>
      <c r="Y610" s="214"/>
      <c r="Z610" s="214"/>
      <c r="AA610" s="214"/>
      <c r="AB610" s="214"/>
      <c r="AC610" s="214"/>
      <c r="AD610" s="214"/>
      <c r="AE610" s="214"/>
      <c r="AF610" s="214"/>
      <c r="AG610" s="214"/>
    </row>
    <row r="611" ht="12.75" customHeight="1">
      <c r="A611" s="214"/>
      <c r="B611" s="214"/>
      <c r="C611" s="214"/>
      <c r="D611" s="214"/>
      <c r="E611" s="214"/>
      <c r="F611" s="214"/>
      <c r="G611" s="214"/>
      <c r="H611" s="214"/>
      <c r="I611" s="214"/>
      <c r="J611" s="214"/>
      <c r="K611" s="214"/>
      <c r="L611" s="214"/>
      <c r="M611" s="214"/>
      <c r="N611" s="214"/>
      <c r="O611" s="214"/>
      <c r="P611" s="214"/>
      <c r="Q611" s="214"/>
      <c r="R611" s="214"/>
      <c r="S611" s="214"/>
      <c r="T611" s="214"/>
      <c r="U611" s="214"/>
      <c r="V611" s="214"/>
      <c r="W611" s="214"/>
      <c r="X611" s="214"/>
      <c r="Y611" s="214"/>
      <c r="Z611" s="214"/>
      <c r="AA611" s="214"/>
      <c r="AB611" s="214"/>
      <c r="AC611" s="214"/>
      <c r="AD611" s="214"/>
      <c r="AE611" s="214"/>
      <c r="AF611" s="214"/>
      <c r="AG611" s="214"/>
    </row>
    <row r="612" ht="12.75" customHeight="1">
      <c r="A612" s="214"/>
      <c r="B612" s="214"/>
      <c r="C612" s="214"/>
      <c r="D612" s="214"/>
      <c r="E612" s="214"/>
      <c r="F612" s="214"/>
      <c r="G612" s="214"/>
      <c r="H612" s="214"/>
      <c r="I612" s="214"/>
      <c r="J612" s="214"/>
      <c r="K612" s="214"/>
      <c r="L612" s="214"/>
      <c r="M612" s="214"/>
      <c r="N612" s="214"/>
      <c r="O612" s="214"/>
      <c r="P612" s="214"/>
      <c r="Q612" s="214"/>
      <c r="R612" s="214"/>
      <c r="S612" s="214"/>
      <c r="T612" s="214"/>
      <c r="U612" s="214"/>
      <c r="V612" s="214"/>
      <c r="W612" s="214"/>
      <c r="X612" s="214"/>
      <c r="Y612" s="214"/>
      <c r="Z612" s="214"/>
      <c r="AA612" s="214"/>
      <c r="AB612" s="214"/>
      <c r="AC612" s="214"/>
      <c r="AD612" s="214"/>
      <c r="AE612" s="214"/>
      <c r="AF612" s="214"/>
      <c r="AG612" s="214"/>
    </row>
    <row r="613" ht="12.75" customHeight="1">
      <c r="A613" s="214"/>
      <c r="B613" s="214"/>
      <c r="C613" s="214"/>
      <c r="D613" s="214"/>
      <c r="E613" s="214"/>
      <c r="F613" s="214"/>
      <c r="G613" s="214"/>
      <c r="H613" s="214"/>
      <c r="I613" s="214"/>
      <c r="J613" s="214"/>
      <c r="K613" s="214"/>
      <c r="L613" s="214"/>
      <c r="M613" s="214"/>
      <c r="N613" s="214"/>
      <c r="O613" s="214"/>
      <c r="P613" s="214"/>
      <c r="Q613" s="214"/>
      <c r="R613" s="214"/>
      <c r="S613" s="214"/>
      <c r="T613" s="214"/>
      <c r="U613" s="214"/>
      <c r="V613" s="214"/>
      <c r="W613" s="214"/>
      <c r="X613" s="214"/>
      <c r="Y613" s="214"/>
      <c r="Z613" s="214"/>
      <c r="AA613" s="214"/>
      <c r="AB613" s="214"/>
      <c r="AC613" s="214"/>
      <c r="AD613" s="214"/>
      <c r="AE613" s="214"/>
      <c r="AF613" s="214"/>
      <c r="AG613" s="214"/>
    </row>
    <row r="614" ht="12.75" customHeight="1">
      <c r="A614" s="214"/>
      <c r="B614" s="214"/>
      <c r="C614" s="214"/>
      <c r="D614" s="214"/>
      <c r="E614" s="214"/>
      <c r="F614" s="214"/>
      <c r="G614" s="214"/>
      <c r="H614" s="214"/>
      <c r="I614" s="214"/>
      <c r="J614" s="214"/>
      <c r="K614" s="214"/>
      <c r="L614" s="214"/>
      <c r="M614" s="214"/>
      <c r="N614" s="214"/>
      <c r="O614" s="214"/>
      <c r="P614" s="214"/>
      <c r="Q614" s="214"/>
      <c r="R614" s="214"/>
      <c r="S614" s="214"/>
      <c r="T614" s="214"/>
      <c r="U614" s="214"/>
      <c r="V614" s="214"/>
      <c r="W614" s="214"/>
      <c r="X614" s="214"/>
      <c r="Y614" s="214"/>
      <c r="Z614" s="214"/>
      <c r="AA614" s="214"/>
      <c r="AB614" s="214"/>
      <c r="AC614" s="214"/>
      <c r="AD614" s="214"/>
      <c r="AE614" s="214"/>
      <c r="AF614" s="214"/>
      <c r="AG614" s="214"/>
    </row>
    <row r="615" ht="12.75" customHeight="1">
      <c r="A615" s="214"/>
      <c r="B615" s="214"/>
      <c r="C615" s="214"/>
      <c r="D615" s="214"/>
      <c r="E615" s="214"/>
      <c r="F615" s="214"/>
      <c r="G615" s="214"/>
      <c r="H615" s="214"/>
      <c r="I615" s="214"/>
      <c r="J615" s="214"/>
      <c r="K615" s="214"/>
      <c r="L615" s="214"/>
      <c r="M615" s="214"/>
      <c r="N615" s="214"/>
      <c r="O615" s="214"/>
      <c r="P615" s="214"/>
      <c r="Q615" s="214"/>
      <c r="R615" s="214"/>
      <c r="S615" s="214"/>
      <c r="T615" s="214"/>
      <c r="U615" s="214"/>
      <c r="V615" s="214"/>
      <c r="W615" s="214"/>
      <c r="X615" s="214"/>
      <c r="Y615" s="214"/>
      <c r="Z615" s="214"/>
      <c r="AA615" s="214"/>
      <c r="AB615" s="214"/>
      <c r="AC615" s="214"/>
      <c r="AD615" s="214"/>
      <c r="AE615" s="214"/>
      <c r="AF615" s="214"/>
      <c r="AG615" s="214"/>
    </row>
    <row r="616" ht="12.75" customHeight="1">
      <c r="A616" s="214"/>
      <c r="B616" s="214"/>
      <c r="C616" s="214"/>
      <c r="D616" s="214"/>
      <c r="E616" s="214"/>
      <c r="F616" s="214"/>
      <c r="G616" s="214"/>
      <c r="H616" s="214"/>
      <c r="I616" s="214"/>
      <c r="J616" s="214"/>
      <c r="K616" s="214"/>
      <c r="L616" s="214"/>
      <c r="M616" s="214"/>
      <c r="N616" s="214"/>
      <c r="O616" s="214"/>
      <c r="P616" s="214"/>
      <c r="Q616" s="214"/>
      <c r="R616" s="214"/>
      <c r="S616" s="214"/>
      <c r="T616" s="214"/>
      <c r="U616" s="214"/>
      <c r="V616" s="214"/>
      <c r="W616" s="214"/>
      <c r="X616" s="214"/>
      <c r="Y616" s="214"/>
      <c r="Z616" s="214"/>
      <c r="AA616" s="214"/>
      <c r="AB616" s="214"/>
      <c r="AC616" s="214"/>
      <c r="AD616" s="214"/>
      <c r="AE616" s="214"/>
      <c r="AF616" s="214"/>
      <c r="AG616" s="214"/>
    </row>
    <row r="617" ht="12.75" customHeight="1">
      <c r="A617" s="214"/>
      <c r="B617" s="214"/>
      <c r="C617" s="214"/>
      <c r="D617" s="214"/>
      <c r="E617" s="214"/>
      <c r="F617" s="214"/>
      <c r="G617" s="214"/>
      <c r="H617" s="214"/>
      <c r="I617" s="214"/>
      <c r="J617" s="214"/>
      <c r="K617" s="214"/>
      <c r="L617" s="214"/>
      <c r="M617" s="214"/>
      <c r="N617" s="214"/>
      <c r="O617" s="214"/>
      <c r="P617" s="214"/>
      <c r="Q617" s="214"/>
      <c r="R617" s="214"/>
      <c r="S617" s="214"/>
      <c r="T617" s="214"/>
      <c r="U617" s="214"/>
      <c r="V617" s="214"/>
      <c r="W617" s="214"/>
      <c r="X617" s="214"/>
      <c r="Y617" s="214"/>
      <c r="Z617" s="214"/>
      <c r="AA617" s="214"/>
      <c r="AB617" s="214"/>
      <c r="AC617" s="214"/>
      <c r="AD617" s="214"/>
      <c r="AE617" s="214"/>
      <c r="AF617" s="214"/>
      <c r="AG617" s="214"/>
    </row>
    <row r="618" ht="12.75" customHeight="1">
      <c r="A618" s="214"/>
      <c r="B618" s="214"/>
      <c r="C618" s="214"/>
      <c r="D618" s="214"/>
      <c r="E618" s="214"/>
      <c r="F618" s="214"/>
      <c r="G618" s="214"/>
      <c r="H618" s="214"/>
      <c r="I618" s="214"/>
      <c r="J618" s="214"/>
      <c r="K618" s="214"/>
      <c r="L618" s="214"/>
      <c r="M618" s="214"/>
      <c r="N618" s="214"/>
      <c r="O618" s="214"/>
      <c r="P618" s="214"/>
      <c r="Q618" s="214"/>
      <c r="R618" s="214"/>
      <c r="S618" s="214"/>
      <c r="T618" s="214"/>
      <c r="U618" s="214"/>
      <c r="V618" s="214"/>
      <c r="W618" s="214"/>
      <c r="X618" s="214"/>
      <c r="Y618" s="214"/>
      <c r="Z618" s="214"/>
      <c r="AA618" s="214"/>
      <c r="AB618" s="214"/>
      <c r="AC618" s="214"/>
      <c r="AD618" s="214"/>
      <c r="AE618" s="214"/>
      <c r="AF618" s="214"/>
      <c r="AG618" s="214"/>
    </row>
    <row r="619" ht="12.75" customHeight="1">
      <c r="A619" s="214"/>
      <c r="B619" s="214"/>
      <c r="C619" s="214"/>
      <c r="D619" s="214"/>
      <c r="E619" s="214"/>
      <c r="F619" s="214"/>
      <c r="G619" s="214"/>
      <c r="H619" s="214"/>
      <c r="I619" s="214"/>
      <c r="J619" s="214"/>
      <c r="K619" s="214"/>
      <c r="L619" s="214"/>
      <c r="M619" s="214"/>
      <c r="N619" s="214"/>
      <c r="O619" s="214"/>
      <c r="P619" s="214"/>
      <c r="Q619" s="214"/>
      <c r="R619" s="214"/>
      <c r="S619" s="214"/>
      <c r="T619" s="214"/>
      <c r="U619" s="214"/>
      <c r="V619" s="214"/>
      <c r="W619" s="214"/>
      <c r="X619" s="214"/>
      <c r="Y619" s="214"/>
      <c r="Z619" s="214"/>
      <c r="AA619" s="214"/>
      <c r="AB619" s="214"/>
      <c r="AC619" s="214"/>
      <c r="AD619" s="214"/>
      <c r="AE619" s="214"/>
      <c r="AF619" s="214"/>
      <c r="AG619" s="214"/>
    </row>
    <row r="620" ht="12.75" customHeight="1">
      <c r="A620" s="214"/>
      <c r="B620" s="214"/>
      <c r="C620" s="214"/>
      <c r="D620" s="214"/>
      <c r="E620" s="214"/>
      <c r="F620" s="214"/>
      <c r="G620" s="214"/>
      <c r="H620" s="214"/>
      <c r="I620" s="214"/>
      <c r="J620" s="214"/>
      <c r="K620" s="214"/>
      <c r="L620" s="214"/>
      <c r="M620" s="214"/>
      <c r="N620" s="214"/>
      <c r="O620" s="214"/>
      <c r="P620" s="214"/>
      <c r="Q620" s="214"/>
      <c r="R620" s="214"/>
      <c r="S620" s="214"/>
      <c r="T620" s="214"/>
      <c r="U620" s="214"/>
      <c r="V620" s="214"/>
      <c r="W620" s="214"/>
      <c r="X620" s="214"/>
      <c r="Y620" s="214"/>
      <c r="Z620" s="214"/>
      <c r="AA620" s="214"/>
      <c r="AB620" s="214"/>
      <c r="AC620" s="214"/>
      <c r="AD620" s="214"/>
      <c r="AE620" s="214"/>
      <c r="AF620" s="214"/>
      <c r="AG620" s="214"/>
    </row>
    <row r="621" ht="12.75" customHeight="1">
      <c r="A621" s="214"/>
      <c r="B621" s="214"/>
      <c r="C621" s="214"/>
      <c r="D621" s="214"/>
      <c r="E621" s="214"/>
      <c r="F621" s="214"/>
      <c r="G621" s="214"/>
      <c r="H621" s="214"/>
      <c r="I621" s="214"/>
      <c r="J621" s="214"/>
      <c r="K621" s="214"/>
      <c r="L621" s="214"/>
      <c r="M621" s="214"/>
      <c r="N621" s="214"/>
      <c r="O621" s="214"/>
      <c r="P621" s="214"/>
      <c r="Q621" s="214"/>
      <c r="R621" s="214"/>
      <c r="S621" s="214"/>
      <c r="T621" s="214"/>
      <c r="U621" s="214"/>
      <c r="V621" s="214"/>
      <c r="W621" s="214"/>
      <c r="X621" s="214"/>
      <c r="Y621" s="214"/>
      <c r="Z621" s="214"/>
      <c r="AA621" s="214"/>
      <c r="AB621" s="214"/>
      <c r="AC621" s="214"/>
      <c r="AD621" s="214"/>
      <c r="AE621" s="214"/>
      <c r="AF621" s="214"/>
      <c r="AG621" s="214"/>
    </row>
    <row r="622" ht="12.75" customHeight="1">
      <c r="A622" s="214"/>
      <c r="B622" s="214"/>
      <c r="C622" s="214"/>
      <c r="D622" s="214"/>
      <c r="E622" s="214"/>
      <c r="F622" s="214"/>
      <c r="G622" s="214"/>
      <c r="H622" s="214"/>
      <c r="I622" s="214"/>
      <c r="J622" s="214"/>
      <c r="K622" s="214"/>
      <c r="L622" s="214"/>
      <c r="M622" s="214"/>
      <c r="N622" s="214"/>
      <c r="O622" s="214"/>
      <c r="P622" s="214"/>
      <c r="Q622" s="214"/>
      <c r="R622" s="214"/>
      <c r="S622" s="214"/>
      <c r="T622" s="214"/>
      <c r="U622" s="214"/>
      <c r="V622" s="214"/>
      <c r="W622" s="214"/>
      <c r="X622" s="214"/>
      <c r="Y622" s="214"/>
      <c r="Z622" s="214"/>
      <c r="AA622" s="214"/>
      <c r="AB622" s="214"/>
      <c r="AC622" s="214"/>
      <c r="AD622" s="214"/>
      <c r="AE622" s="214"/>
      <c r="AF622" s="214"/>
      <c r="AG622" s="214"/>
    </row>
    <row r="623" ht="12.75" customHeight="1">
      <c r="A623" s="214"/>
      <c r="B623" s="214"/>
      <c r="C623" s="214"/>
      <c r="D623" s="214"/>
      <c r="E623" s="214"/>
      <c r="F623" s="214"/>
      <c r="G623" s="214"/>
      <c r="H623" s="214"/>
      <c r="I623" s="214"/>
      <c r="J623" s="214"/>
      <c r="K623" s="214"/>
      <c r="L623" s="214"/>
      <c r="M623" s="214"/>
      <c r="N623" s="214"/>
      <c r="O623" s="214"/>
      <c r="P623" s="214"/>
      <c r="Q623" s="214"/>
      <c r="R623" s="214"/>
      <c r="S623" s="214"/>
      <c r="T623" s="214"/>
      <c r="U623" s="214"/>
      <c r="V623" s="214"/>
      <c r="W623" s="214"/>
      <c r="X623" s="214"/>
      <c r="Y623" s="214"/>
      <c r="Z623" s="214"/>
      <c r="AA623" s="214"/>
      <c r="AB623" s="214"/>
      <c r="AC623" s="214"/>
      <c r="AD623" s="214"/>
      <c r="AE623" s="214"/>
      <c r="AF623" s="214"/>
      <c r="AG623" s="214"/>
    </row>
    <row r="624" ht="12.75" customHeight="1">
      <c r="A624" s="214"/>
      <c r="B624" s="214"/>
      <c r="C624" s="214"/>
      <c r="D624" s="214"/>
      <c r="E624" s="214"/>
      <c r="F624" s="214"/>
      <c r="G624" s="214"/>
      <c r="H624" s="214"/>
      <c r="I624" s="214"/>
      <c r="J624" s="214"/>
      <c r="K624" s="214"/>
      <c r="L624" s="214"/>
      <c r="M624" s="214"/>
      <c r="N624" s="214"/>
      <c r="O624" s="214"/>
      <c r="P624" s="214"/>
      <c r="Q624" s="214"/>
      <c r="R624" s="214"/>
      <c r="S624" s="214"/>
      <c r="T624" s="214"/>
      <c r="U624" s="214"/>
      <c r="V624" s="214"/>
      <c r="W624" s="214"/>
      <c r="X624" s="214"/>
      <c r="Y624" s="214"/>
      <c r="Z624" s="214"/>
      <c r="AA624" s="214"/>
      <c r="AB624" s="214"/>
      <c r="AC624" s="214"/>
      <c r="AD624" s="214"/>
      <c r="AE624" s="214"/>
      <c r="AF624" s="214"/>
      <c r="AG624" s="214"/>
    </row>
    <row r="625" ht="12.75" customHeight="1">
      <c r="A625" s="214"/>
      <c r="B625" s="214"/>
      <c r="C625" s="214"/>
      <c r="D625" s="214"/>
      <c r="E625" s="214"/>
      <c r="F625" s="214"/>
      <c r="G625" s="214"/>
      <c r="H625" s="214"/>
      <c r="I625" s="214"/>
      <c r="J625" s="214"/>
      <c r="K625" s="214"/>
      <c r="L625" s="214"/>
      <c r="M625" s="214"/>
      <c r="N625" s="214"/>
      <c r="O625" s="214"/>
      <c r="P625" s="214"/>
      <c r="Q625" s="214"/>
      <c r="R625" s="214"/>
      <c r="S625" s="214"/>
      <c r="T625" s="214"/>
      <c r="U625" s="214"/>
      <c r="V625" s="214"/>
      <c r="W625" s="214"/>
      <c r="X625" s="214"/>
      <c r="Y625" s="214"/>
      <c r="Z625" s="214"/>
      <c r="AA625" s="214"/>
      <c r="AB625" s="214"/>
      <c r="AC625" s="214"/>
      <c r="AD625" s="214"/>
      <c r="AE625" s="214"/>
      <c r="AF625" s="214"/>
      <c r="AG625" s="214"/>
    </row>
    <row r="626" ht="12.75" customHeight="1">
      <c r="A626" s="214"/>
      <c r="B626" s="214"/>
      <c r="C626" s="214"/>
      <c r="D626" s="214"/>
      <c r="E626" s="214"/>
      <c r="F626" s="214"/>
      <c r="G626" s="214"/>
      <c r="H626" s="214"/>
      <c r="I626" s="214"/>
      <c r="J626" s="214"/>
      <c r="K626" s="214"/>
      <c r="L626" s="214"/>
      <c r="M626" s="214"/>
      <c r="N626" s="214"/>
      <c r="O626" s="214"/>
      <c r="P626" s="214"/>
      <c r="Q626" s="214"/>
      <c r="R626" s="214"/>
      <c r="S626" s="214"/>
      <c r="T626" s="214"/>
      <c r="U626" s="214"/>
      <c r="V626" s="214"/>
      <c r="W626" s="214"/>
      <c r="X626" s="214"/>
      <c r="Y626" s="214"/>
      <c r="Z626" s="214"/>
      <c r="AA626" s="214"/>
      <c r="AB626" s="214"/>
      <c r="AC626" s="214"/>
      <c r="AD626" s="214"/>
      <c r="AE626" s="214"/>
      <c r="AF626" s="214"/>
      <c r="AG626" s="214"/>
    </row>
    <row r="627" ht="12.75" customHeight="1">
      <c r="A627" s="214"/>
      <c r="B627" s="214"/>
      <c r="C627" s="214"/>
      <c r="D627" s="214"/>
      <c r="E627" s="214"/>
      <c r="F627" s="214"/>
      <c r="G627" s="214"/>
      <c r="H627" s="214"/>
      <c r="I627" s="214"/>
      <c r="J627" s="214"/>
      <c r="K627" s="214"/>
      <c r="L627" s="214"/>
      <c r="M627" s="214"/>
      <c r="N627" s="214"/>
      <c r="O627" s="214"/>
      <c r="P627" s="214"/>
      <c r="Q627" s="214"/>
      <c r="R627" s="214"/>
      <c r="S627" s="214"/>
      <c r="T627" s="214"/>
      <c r="U627" s="214"/>
      <c r="V627" s="214"/>
      <c r="W627" s="214"/>
      <c r="X627" s="214"/>
      <c r="Y627" s="214"/>
      <c r="Z627" s="214"/>
      <c r="AA627" s="214"/>
      <c r="AB627" s="214"/>
      <c r="AC627" s="214"/>
      <c r="AD627" s="214"/>
      <c r="AE627" s="214"/>
      <c r="AF627" s="214"/>
      <c r="AG627" s="214"/>
    </row>
    <row r="628" ht="12.75" customHeight="1">
      <c r="A628" s="214"/>
      <c r="B628" s="214"/>
      <c r="C628" s="214"/>
      <c r="D628" s="214"/>
      <c r="E628" s="214"/>
      <c r="F628" s="214"/>
      <c r="G628" s="214"/>
      <c r="H628" s="214"/>
      <c r="I628" s="214"/>
      <c r="J628" s="214"/>
      <c r="K628" s="214"/>
      <c r="L628" s="214"/>
      <c r="M628" s="214"/>
      <c r="N628" s="214"/>
      <c r="O628" s="214"/>
      <c r="P628" s="214"/>
      <c r="Q628" s="214"/>
      <c r="R628" s="214"/>
      <c r="S628" s="214"/>
      <c r="T628" s="214"/>
      <c r="U628" s="214"/>
      <c r="V628" s="214"/>
      <c r="W628" s="214"/>
      <c r="X628" s="214"/>
      <c r="Y628" s="214"/>
      <c r="Z628" s="214"/>
      <c r="AA628" s="214"/>
      <c r="AB628" s="214"/>
      <c r="AC628" s="214"/>
      <c r="AD628" s="214"/>
      <c r="AE628" s="214"/>
      <c r="AF628" s="214"/>
      <c r="AG628" s="214"/>
    </row>
    <row r="629" ht="12.75" customHeight="1">
      <c r="A629" s="214"/>
      <c r="B629" s="214"/>
      <c r="C629" s="214"/>
      <c r="D629" s="214"/>
      <c r="E629" s="214"/>
      <c r="F629" s="214"/>
      <c r="G629" s="214"/>
      <c r="H629" s="214"/>
      <c r="I629" s="214"/>
      <c r="J629" s="214"/>
      <c r="K629" s="214"/>
      <c r="L629" s="214"/>
      <c r="M629" s="214"/>
      <c r="N629" s="214"/>
      <c r="O629" s="214"/>
      <c r="P629" s="214"/>
      <c r="Q629" s="214"/>
      <c r="R629" s="214"/>
      <c r="S629" s="214"/>
      <c r="T629" s="214"/>
      <c r="U629" s="214"/>
      <c r="V629" s="214"/>
      <c r="W629" s="214"/>
      <c r="X629" s="214"/>
      <c r="Y629" s="214"/>
      <c r="Z629" s="214"/>
      <c r="AA629" s="214"/>
      <c r="AB629" s="214"/>
      <c r="AC629" s="214"/>
      <c r="AD629" s="214"/>
      <c r="AE629" s="214"/>
      <c r="AF629" s="214"/>
      <c r="AG629" s="214"/>
    </row>
    <row r="630" ht="12.75" customHeight="1">
      <c r="A630" s="214"/>
      <c r="B630" s="214"/>
      <c r="C630" s="214"/>
      <c r="D630" s="214"/>
      <c r="E630" s="214"/>
      <c r="F630" s="214"/>
      <c r="G630" s="214"/>
      <c r="H630" s="214"/>
      <c r="I630" s="214"/>
      <c r="J630" s="214"/>
      <c r="K630" s="214"/>
      <c r="L630" s="214"/>
      <c r="M630" s="214"/>
      <c r="N630" s="214"/>
      <c r="O630" s="214"/>
      <c r="P630" s="214"/>
      <c r="Q630" s="214"/>
      <c r="R630" s="214"/>
      <c r="S630" s="214"/>
      <c r="T630" s="214"/>
      <c r="U630" s="214"/>
      <c r="V630" s="214"/>
      <c r="W630" s="214"/>
      <c r="X630" s="214"/>
      <c r="Y630" s="214"/>
      <c r="Z630" s="214"/>
      <c r="AA630" s="214"/>
      <c r="AB630" s="214"/>
      <c r="AC630" s="214"/>
      <c r="AD630" s="214"/>
      <c r="AE630" s="214"/>
      <c r="AF630" s="214"/>
      <c r="AG630" s="214"/>
    </row>
    <row r="631" ht="12.75" customHeight="1">
      <c r="A631" s="214"/>
      <c r="B631" s="214"/>
      <c r="C631" s="214"/>
      <c r="D631" s="214"/>
      <c r="E631" s="214"/>
      <c r="F631" s="214"/>
      <c r="G631" s="214"/>
      <c r="H631" s="214"/>
      <c r="I631" s="214"/>
      <c r="J631" s="214"/>
      <c r="K631" s="214"/>
      <c r="L631" s="214"/>
      <c r="M631" s="214"/>
      <c r="N631" s="214"/>
      <c r="O631" s="214"/>
      <c r="P631" s="214"/>
      <c r="Q631" s="214"/>
      <c r="R631" s="214"/>
      <c r="S631" s="214"/>
      <c r="T631" s="214"/>
      <c r="U631" s="214"/>
      <c r="V631" s="214"/>
      <c r="W631" s="214"/>
      <c r="X631" s="214"/>
      <c r="Y631" s="214"/>
      <c r="Z631" s="214"/>
      <c r="AA631" s="214"/>
      <c r="AB631" s="214"/>
      <c r="AC631" s="214"/>
      <c r="AD631" s="214"/>
      <c r="AE631" s="214"/>
      <c r="AF631" s="214"/>
      <c r="AG631" s="214"/>
    </row>
    <row r="632" ht="12.75" customHeight="1">
      <c r="A632" s="214"/>
      <c r="B632" s="214"/>
      <c r="C632" s="214"/>
      <c r="D632" s="214"/>
      <c r="E632" s="214"/>
      <c r="F632" s="214"/>
      <c r="G632" s="214"/>
      <c r="H632" s="214"/>
      <c r="I632" s="214"/>
      <c r="J632" s="214"/>
      <c r="K632" s="214"/>
      <c r="L632" s="214"/>
      <c r="M632" s="214"/>
      <c r="N632" s="214"/>
      <c r="O632" s="214"/>
      <c r="P632" s="214"/>
      <c r="Q632" s="214"/>
      <c r="R632" s="214"/>
      <c r="S632" s="214"/>
      <c r="T632" s="214"/>
      <c r="U632" s="214"/>
      <c r="V632" s="214"/>
      <c r="W632" s="214"/>
      <c r="X632" s="214"/>
      <c r="Y632" s="214"/>
      <c r="Z632" s="214"/>
      <c r="AA632" s="214"/>
      <c r="AB632" s="214"/>
      <c r="AC632" s="214"/>
      <c r="AD632" s="214"/>
      <c r="AE632" s="214"/>
      <c r="AF632" s="214"/>
      <c r="AG632" s="214"/>
    </row>
    <row r="633" ht="12.75" customHeight="1">
      <c r="A633" s="214"/>
      <c r="B633" s="214"/>
      <c r="C633" s="214"/>
      <c r="D633" s="214"/>
      <c r="E633" s="214"/>
      <c r="F633" s="214"/>
      <c r="G633" s="214"/>
      <c r="H633" s="214"/>
      <c r="I633" s="214"/>
      <c r="J633" s="214"/>
      <c r="K633" s="214"/>
      <c r="L633" s="214"/>
      <c r="M633" s="214"/>
      <c r="N633" s="214"/>
      <c r="O633" s="214"/>
      <c r="P633" s="214"/>
      <c r="Q633" s="214"/>
      <c r="R633" s="214"/>
      <c r="S633" s="214"/>
      <c r="T633" s="214"/>
      <c r="U633" s="214"/>
      <c r="V633" s="214"/>
      <c r="W633" s="214"/>
      <c r="X633" s="214"/>
      <c r="Y633" s="214"/>
      <c r="Z633" s="214"/>
      <c r="AA633" s="214"/>
      <c r="AB633" s="214"/>
      <c r="AC633" s="214"/>
      <c r="AD633" s="214"/>
      <c r="AE633" s="214"/>
      <c r="AF633" s="214"/>
      <c r="AG633" s="214"/>
    </row>
    <row r="634" ht="12.75" customHeight="1">
      <c r="A634" s="214"/>
      <c r="B634" s="214"/>
      <c r="C634" s="214"/>
      <c r="D634" s="214"/>
      <c r="E634" s="214"/>
      <c r="F634" s="214"/>
      <c r="G634" s="214"/>
      <c r="H634" s="214"/>
      <c r="I634" s="214"/>
      <c r="J634" s="214"/>
      <c r="K634" s="214"/>
      <c r="L634" s="214"/>
      <c r="M634" s="214"/>
      <c r="N634" s="214"/>
      <c r="O634" s="214"/>
      <c r="P634" s="214"/>
      <c r="Q634" s="214"/>
      <c r="R634" s="214"/>
      <c r="S634" s="214"/>
      <c r="T634" s="214"/>
      <c r="U634" s="214"/>
      <c r="V634" s="214"/>
      <c r="W634" s="214"/>
      <c r="X634" s="214"/>
      <c r="Y634" s="214"/>
      <c r="Z634" s="214"/>
      <c r="AA634" s="214"/>
      <c r="AB634" s="214"/>
      <c r="AC634" s="214"/>
      <c r="AD634" s="214"/>
      <c r="AE634" s="214"/>
      <c r="AF634" s="214"/>
      <c r="AG634" s="214"/>
    </row>
    <row r="635" ht="12.75" customHeight="1">
      <c r="A635" s="214"/>
      <c r="B635" s="214"/>
      <c r="C635" s="214"/>
      <c r="D635" s="214"/>
      <c r="E635" s="214"/>
      <c r="F635" s="214"/>
      <c r="G635" s="214"/>
      <c r="H635" s="214"/>
      <c r="I635" s="214"/>
      <c r="J635" s="214"/>
      <c r="K635" s="214"/>
      <c r="L635" s="214"/>
      <c r="M635" s="214"/>
      <c r="N635" s="214"/>
      <c r="O635" s="214"/>
      <c r="P635" s="214"/>
      <c r="Q635" s="214"/>
      <c r="R635" s="214"/>
      <c r="S635" s="214"/>
      <c r="T635" s="214"/>
      <c r="U635" s="214"/>
      <c r="V635" s="214"/>
      <c r="W635" s="214"/>
      <c r="X635" s="214"/>
      <c r="Y635" s="214"/>
      <c r="Z635" s="214"/>
      <c r="AA635" s="214"/>
      <c r="AB635" s="214"/>
      <c r="AC635" s="214"/>
      <c r="AD635" s="214"/>
      <c r="AE635" s="214"/>
      <c r="AF635" s="214"/>
      <c r="AG635" s="214"/>
    </row>
    <row r="636" ht="12.75" customHeight="1">
      <c r="A636" s="214"/>
      <c r="B636" s="214"/>
      <c r="C636" s="214"/>
      <c r="D636" s="214"/>
      <c r="E636" s="214"/>
      <c r="F636" s="214"/>
      <c r="G636" s="214"/>
      <c r="H636" s="214"/>
      <c r="I636" s="214"/>
      <c r="J636" s="214"/>
      <c r="K636" s="214"/>
      <c r="L636" s="214"/>
      <c r="M636" s="214"/>
      <c r="N636" s="214"/>
      <c r="O636" s="214"/>
      <c r="P636" s="214"/>
      <c r="Q636" s="214"/>
      <c r="R636" s="214"/>
      <c r="S636" s="214"/>
      <c r="T636" s="214"/>
      <c r="U636" s="214"/>
      <c r="V636" s="214"/>
      <c r="W636" s="214"/>
      <c r="X636" s="214"/>
      <c r="Y636" s="214"/>
      <c r="Z636" s="214"/>
      <c r="AA636" s="214"/>
      <c r="AB636" s="214"/>
      <c r="AC636" s="214"/>
      <c r="AD636" s="214"/>
      <c r="AE636" s="214"/>
      <c r="AF636" s="214"/>
      <c r="AG636" s="214"/>
    </row>
    <row r="637" ht="12.75" customHeight="1">
      <c r="A637" s="214"/>
      <c r="B637" s="214"/>
      <c r="C637" s="214"/>
      <c r="D637" s="214"/>
      <c r="E637" s="214"/>
      <c r="F637" s="214"/>
      <c r="G637" s="214"/>
      <c r="H637" s="214"/>
      <c r="I637" s="214"/>
      <c r="J637" s="214"/>
      <c r="K637" s="214"/>
      <c r="L637" s="214"/>
      <c r="M637" s="214"/>
      <c r="N637" s="214"/>
      <c r="O637" s="214"/>
      <c r="P637" s="214"/>
      <c r="Q637" s="214"/>
      <c r="R637" s="214"/>
      <c r="S637" s="214"/>
      <c r="T637" s="214"/>
      <c r="U637" s="214"/>
      <c r="V637" s="214"/>
      <c r="W637" s="214"/>
      <c r="X637" s="214"/>
      <c r="Y637" s="214"/>
      <c r="Z637" s="214"/>
      <c r="AA637" s="214"/>
      <c r="AB637" s="214"/>
      <c r="AC637" s="214"/>
      <c r="AD637" s="214"/>
      <c r="AE637" s="214"/>
      <c r="AF637" s="214"/>
      <c r="AG637" s="214"/>
    </row>
    <row r="638" ht="12.75" customHeight="1">
      <c r="A638" s="214"/>
      <c r="B638" s="214"/>
      <c r="C638" s="214"/>
      <c r="D638" s="214"/>
      <c r="E638" s="214"/>
      <c r="F638" s="214"/>
      <c r="G638" s="214"/>
      <c r="H638" s="214"/>
      <c r="I638" s="214"/>
      <c r="J638" s="214"/>
      <c r="K638" s="214"/>
      <c r="L638" s="214"/>
      <c r="M638" s="214"/>
      <c r="N638" s="214"/>
      <c r="O638" s="214"/>
      <c r="P638" s="214"/>
      <c r="Q638" s="214"/>
      <c r="R638" s="214"/>
      <c r="S638" s="214"/>
      <c r="T638" s="214"/>
      <c r="U638" s="214"/>
      <c r="V638" s="214"/>
      <c r="W638" s="214"/>
      <c r="X638" s="214"/>
      <c r="Y638" s="214"/>
      <c r="Z638" s="214"/>
      <c r="AA638" s="214"/>
      <c r="AB638" s="214"/>
      <c r="AC638" s="214"/>
      <c r="AD638" s="214"/>
      <c r="AE638" s="214"/>
      <c r="AF638" s="214"/>
      <c r="AG638" s="214"/>
    </row>
    <row r="639" ht="12.75" customHeight="1">
      <c r="A639" s="214"/>
      <c r="B639" s="214"/>
      <c r="C639" s="214"/>
      <c r="D639" s="214"/>
      <c r="E639" s="214"/>
      <c r="F639" s="214"/>
      <c r="G639" s="214"/>
      <c r="H639" s="214"/>
      <c r="I639" s="214"/>
      <c r="J639" s="214"/>
      <c r="K639" s="214"/>
      <c r="L639" s="214"/>
      <c r="M639" s="214"/>
      <c r="N639" s="214"/>
      <c r="O639" s="214"/>
      <c r="P639" s="214"/>
      <c r="Q639" s="214"/>
      <c r="R639" s="214"/>
      <c r="S639" s="214"/>
      <c r="T639" s="214"/>
      <c r="U639" s="214"/>
      <c r="V639" s="214"/>
      <c r="W639" s="214"/>
      <c r="X639" s="214"/>
      <c r="Y639" s="214"/>
      <c r="Z639" s="214"/>
      <c r="AA639" s="214"/>
      <c r="AB639" s="214"/>
      <c r="AC639" s="214"/>
      <c r="AD639" s="214"/>
      <c r="AE639" s="214"/>
      <c r="AF639" s="214"/>
      <c r="AG639" s="214"/>
    </row>
    <row r="640" ht="12.75" customHeight="1">
      <c r="A640" s="214"/>
      <c r="B640" s="214"/>
      <c r="C640" s="214"/>
      <c r="D640" s="214"/>
      <c r="E640" s="214"/>
      <c r="F640" s="214"/>
      <c r="G640" s="214"/>
      <c r="H640" s="214"/>
      <c r="I640" s="214"/>
      <c r="J640" s="214"/>
      <c r="K640" s="214"/>
      <c r="L640" s="214"/>
      <c r="M640" s="214"/>
      <c r="N640" s="214"/>
      <c r="O640" s="214"/>
      <c r="P640" s="214"/>
      <c r="Q640" s="214"/>
      <c r="R640" s="214"/>
      <c r="S640" s="214"/>
      <c r="T640" s="214"/>
      <c r="U640" s="214"/>
      <c r="V640" s="214"/>
      <c r="W640" s="214"/>
      <c r="X640" s="214"/>
      <c r="Y640" s="214"/>
      <c r="Z640" s="214"/>
      <c r="AA640" s="214"/>
      <c r="AB640" s="214"/>
      <c r="AC640" s="214"/>
      <c r="AD640" s="214"/>
      <c r="AE640" s="214"/>
      <c r="AF640" s="214"/>
      <c r="AG640" s="214"/>
    </row>
    <row r="641" ht="12.75" customHeight="1">
      <c r="A641" s="214"/>
      <c r="B641" s="214"/>
      <c r="C641" s="214"/>
      <c r="D641" s="214"/>
      <c r="E641" s="214"/>
      <c r="F641" s="214"/>
      <c r="G641" s="214"/>
      <c r="H641" s="214"/>
      <c r="I641" s="214"/>
      <c r="J641" s="214"/>
      <c r="K641" s="214"/>
      <c r="L641" s="214"/>
      <c r="M641" s="214"/>
      <c r="N641" s="214"/>
      <c r="O641" s="214"/>
      <c r="P641" s="214"/>
      <c r="Q641" s="214"/>
      <c r="R641" s="214"/>
      <c r="S641" s="214"/>
      <c r="T641" s="214"/>
      <c r="U641" s="214"/>
      <c r="V641" s="214"/>
      <c r="W641" s="214"/>
      <c r="X641" s="214"/>
      <c r="Y641" s="214"/>
      <c r="Z641" s="214"/>
      <c r="AA641" s="214"/>
      <c r="AB641" s="214"/>
      <c r="AC641" s="214"/>
      <c r="AD641" s="214"/>
      <c r="AE641" s="214"/>
      <c r="AF641" s="214"/>
      <c r="AG641" s="214"/>
    </row>
    <row r="642" ht="12.75" customHeight="1">
      <c r="A642" s="214"/>
      <c r="B642" s="214"/>
      <c r="C642" s="214"/>
      <c r="D642" s="214"/>
      <c r="E642" s="214"/>
      <c r="F642" s="214"/>
      <c r="G642" s="214"/>
      <c r="H642" s="214"/>
      <c r="I642" s="214"/>
      <c r="J642" s="214"/>
      <c r="K642" s="214"/>
      <c r="L642" s="214"/>
      <c r="M642" s="214"/>
      <c r="N642" s="214"/>
      <c r="O642" s="214"/>
      <c r="P642" s="214"/>
      <c r="Q642" s="214"/>
      <c r="R642" s="214"/>
      <c r="S642" s="214"/>
      <c r="T642" s="214"/>
      <c r="U642" s="214"/>
      <c r="V642" s="214"/>
      <c r="W642" s="214"/>
      <c r="X642" s="214"/>
      <c r="Y642" s="214"/>
      <c r="Z642" s="214"/>
      <c r="AA642" s="214"/>
      <c r="AB642" s="214"/>
      <c r="AC642" s="214"/>
      <c r="AD642" s="214"/>
      <c r="AE642" s="214"/>
      <c r="AF642" s="214"/>
      <c r="AG642" s="214"/>
    </row>
    <row r="643" ht="12.75" customHeight="1">
      <c r="A643" s="214"/>
      <c r="B643" s="214"/>
      <c r="C643" s="214"/>
      <c r="D643" s="214"/>
      <c r="E643" s="214"/>
      <c r="F643" s="214"/>
      <c r="G643" s="214"/>
      <c r="H643" s="214"/>
      <c r="I643" s="214"/>
      <c r="J643" s="214"/>
      <c r="K643" s="214"/>
      <c r="L643" s="214"/>
      <c r="M643" s="214"/>
      <c r="N643" s="214"/>
      <c r="O643" s="214"/>
      <c r="P643" s="214"/>
      <c r="Q643" s="214"/>
      <c r="R643" s="214"/>
      <c r="S643" s="214"/>
      <c r="T643" s="214"/>
      <c r="U643" s="214"/>
      <c r="V643" s="214"/>
      <c r="W643" s="214"/>
      <c r="X643" s="214"/>
      <c r="Y643" s="214"/>
      <c r="Z643" s="214"/>
      <c r="AA643" s="214"/>
      <c r="AB643" s="214"/>
      <c r="AC643" s="214"/>
      <c r="AD643" s="214"/>
      <c r="AE643" s="214"/>
      <c r="AF643" s="214"/>
      <c r="AG643" s="214"/>
    </row>
    <row r="644" ht="12.75" customHeight="1">
      <c r="A644" s="214"/>
      <c r="B644" s="214"/>
      <c r="C644" s="214"/>
      <c r="D644" s="214"/>
      <c r="E644" s="214"/>
      <c r="F644" s="214"/>
      <c r="G644" s="214"/>
      <c r="H644" s="214"/>
      <c r="I644" s="214"/>
      <c r="J644" s="214"/>
      <c r="K644" s="214"/>
      <c r="L644" s="214"/>
      <c r="M644" s="214"/>
      <c r="N644" s="214"/>
      <c r="O644" s="214"/>
      <c r="P644" s="214"/>
      <c r="Q644" s="214"/>
      <c r="R644" s="214"/>
      <c r="S644" s="214"/>
      <c r="T644" s="214"/>
      <c r="U644" s="214"/>
      <c r="V644" s="214"/>
      <c r="W644" s="214"/>
      <c r="X644" s="214"/>
      <c r="Y644" s="214"/>
      <c r="Z644" s="214"/>
      <c r="AA644" s="214"/>
      <c r="AB644" s="214"/>
      <c r="AC644" s="214"/>
      <c r="AD644" s="214"/>
      <c r="AE644" s="214"/>
      <c r="AF644" s="214"/>
      <c r="AG644" s="214"/>
    </row>
    <row r="645" ht="12.75" customHeight="1">
      <c r="A645" s="214"/>
      <c r="B645" s="214"/>
      <c r="C645" s="214"/>
      <c r="D645" s="214"/>
      <c r="E645" s="214"/>
      <c r="F645" s="214"/>
      <c r="G645" s="214"/>
      <c r="H645" s="214"/>
      <c r="I645" s="214"/>
      <c r="J645" s="214"/>
      <c r="K645" s="214"/>
      <c r="L645" s="214"/>
      <c r="M645" s="214"/>
      <c r="N645" s="214"/>
      <c r="O645" s="214"/>
      <c r="P645" s="214"/>
      <c r="Q645" s="214"/>
      <c r="R645" s="214"/>
      <c r="S645" s="214"/>
      <c r="T645" s="214"/>
      <c r="U645" s="214"/>
      <c r="V645" s="214"/>
      <c r="W645" s="214"/>
      <c r="X645" s="214"/>
      <c r="Y645" s="214"/>
      <c r="Z645" s="214"/>
      <c r="AA645" s="214"/>
      <c r="AB645" s="214"/>
      <c r="AC645" s="214"/>
      <c r="AD645" s="214"/>
      <c r="AE645" s="214"/>
      <c r="AF645" s="214"/>
      <c r="AG645" s="214"/>
    </row>
    <row r="646" ht="12.75" customHeight="1">
      <c r="A646" s="214"/>
      <c r="B646" s="214"/>
      <c r="C646" s="214"/>
      <c r="D646" s="214"/>
      <c r="E646" s="214"/>
      <c r="F646" s="214"/>
      <c r="G646" s="214"/>
      <c r="H646" s="214"/>
      <c r="I646" s="214"/>
      <c r="J646" s="214"/>
      <c r="K646" s="214"/>
      <c r="L646" s="214"/>
      <c r="M646" s="214"/>
      <c r="N646" s="214"/>
      <c r="O646" s="214"/>
      <c r="P646" s="214"/>
      <c r="Q646" s="214"/>
      <c r="R646" s="214"/>
      <c r="S646" s="214"/>
      <c r="T646" s="214"/>
      <c r="U646" s="214"/>
      <c r="V646" s="214"/>
      <c r="W646" s="214"/>
      <c r="X646" s="214"/>
      <c r="Y646" s="214"/>
      <c r="Z646" s="214"/>
      <c r="AA646" s="214"/>
      <c r="AB646" s="214"/>
      <c r="AC646" s="214"/>
      <c r="AD646" s="214"/>
      <c r="AE646" s="214"/>
      <c r="AF646" s="214"/>
      <c r="AG646" s="214"/>
    </row>
    <row r="647" ht="12.75" customHeight="1">
      <c r="A647" s="214"/>
      <c r="B647" s="214"/>
      <c r="C647" s="214"/>
      <c r="D647" s="214"/>
      <c r="E647" s="214"/>
      <c r="F647" s="214"/>
      <c r="G647" s="214"/>
      <c r="H647" s="214"/>
      <c r="I647" s="214"/>
      <c r="J647" s="214"/>
      <c r="K647" s="214"/>
      <c r="L647" s="214"/>
      <c r="M647" s="214"/>
      <c r="N647" s="214"/>
      <c r="O647" s="214"/>
      <c r="P647" s="214"/>
      <c r="Q647" s="214"/>
      <c r="R647" s="214"/>
      <c r="S647" s="214"/>
      <c r="T647" s="214"/>
      <c r="U647" s="214"/>
      <c r="V647" s="214"/>
      <c r="W647" s="214"/>
      <c r="X647" s="214"/>
      <c r="Y647" s="214"/>
      <c r="Z647" s="214"/>
      <c r="AA647" s="214"/>
      <c r="AB647" s="214"/>
      <c r="AC647" s="214"/>
      <c r="AD647" s="214"/>
      <c r="AE647" s="214"/>
      <c r="AF647" s="214"/>
      <c r="AG647" s="214"/>
    </row>
    <row r="648" ht="12.75" customHeight="1">
      <c r="A648" s="214"/>
      <c r="B648" s="214"/>
      <c r="C648" s="214"/>
      <c r="D648" s="214"/>
      <c r="E648" s="214"/>
      <c r="F648" s="214"/>
      <c r="G648" s="214"/>
      <c r="H648" s="214"/>
      <c r="I648" s="214"/>
      <c r="J648" s="214"/>
      <c r="K648" s="214"/>
      <c r="L648" s="214"/>
      <c r="M648" s="214"/>
      <c r="N648" s="214"/>
      <c r="O648" s="214"/>
      <c r="P648" s="214"/>
      <c r="Q648" s="214"/>
      <c r="R648" s="214"/>
      <c r="S648" s="214"/>
      <c r="T648" s="214"/>
      <c r="U648" s="214"/>
      <c r="V648" s="214"/>
      <c r="W648" s="214"/>
      <c r="X648" s="214"/>
      <c r="Y648" s="214"/>
      <c r="Z648" s="214"/>
      <c r="AA648" s="214"/>
      <c r="AB648" s="214"/>
      <c r="AC648" s="214"/>
      <c r="AD648" s="214"/>
      <c r="AE648" s="214"/>
      <c r="AF648" s="214"/>
      <c r="AG648" s="214"/>
    </row>
    <row r="649" ht="12.75" customHeight="1">
      <c r="A649" s="214"/>
      <c r="B649" s="214"/>
      <c r="C649" s="214"/>
      <c r="D649" s="214"/>
      <c r="E649" s="214"/>
      <c r="F649" s="214"/>
      <c r="G649" s="214"/>
      <c r="H649" s="214"/>
      <c r="I649" s="214"/>
      <c r="J649" s="214"/>
      <c r="K649" s="214"/>
      <c r="L649" s="214"/>
      <c r="M649" s="214"/>
      <c r="N649" s="214"/>
      <c r="O649" s="214"/>
      <c r="P649" s="214"/>
      <c r="Q649" s="214"/>
      <c r="R649" s="214"/>
      <c r="S649" s="214"/>
      <c r="T649" s="214"/>
      <c r="U649" s="214"/>
      <c r="V649" s="214"/>
      <c r="W649" s="214"/>
      <c r="X649" s="214"/>
      <c r="Y649" s="214"/>
      <c r="Z649" s="214"/>
      <c r="AA649" s="214"/>
      <c r="AB649" s="214"/>
      <c r="AC649" s="214"/>
      <c r="AD649" s="214"/>
      <c r="AE649" s="214"/>
      <c r="AF649" s="214"/>
      <c r="AG649" s="214"/>
    </row>
    <row r="650" ht="12.75" customHeight="1">
      <c r="A650" s="214"/>
      <c r="B650" s="214"/>
      <c r="C650" s="214"/>
      <c r="D650" s="214"/>
      <c r="E650" s="214"/>
      <c r="F650" s="214"/>
      <c r="G650" s="214"/>
      <c r="H650" s="214"/>
      <c r="I650" s="214"/>
      <c r="J650" s="214"/>
      <c r="K650" s="214"/>
      <c r="L650" s="214"/>
      <c r="M650" s="214"/>
      <c r="N650" s="214"/>
      <c r="O650" s="214"/>
      <c r="P650" s="214"/>
      <c r="Q650" s="214"/>
      <c r="R650" s="214"/>
      <c r="S650" s="214"/>
      <c r="T650" s="214"/>
      <c r="U650" s="214"/>
      <c r="V650" s="214"/>
      <c r="W650" s="214"/>
      <c r="X650" s="214"/>
      <c r="Y650" s="214"/>
      <c r="Z650" s="214"/>
      <c r="AA650" s="214"/>
      <c r="AB650" s="214"/>
      <c r="AC650" s="214"/>
      <c r="AD650" s="214"/>
      <c r="AE650" s="214"/>
      <c r="AF650" s="214"/>
      <c r="AG650" s="214"/>
    </row>
    <row r="651" ht="12.75" customHeight="1">
      <c r="A651" s="214"/>
      <c r="B651" s="214"/>
      <c r="C651" s="214"/>
      <c r="D651" s="214"/>
      <c r="E651" s="214"/>
      <c r="F651" s="214"/>
      <c r="G651" s="214"/>
      <c r="H651" s="214"/>
      <c r="I651" s="214"/>
      <c r="J651" s="214"/>
      <c r="K651" s="214"/>
      <c r="L651" s="214"/>
      <c r="M651" s="214"/>
      <c r="N651" s="214"/>
      <c r="O651" s="214"/>
      <c r="P651" s="214"/>
      <c r="Q651" s="214"/>
      <c r="R651" s="214"/>
      <c r="S651" s="214"/>
      <c r="T651" s="214"/>
      <c r="U651" s="214"/>
      <c r="V651" s="214"/>
      <c r="W651" s="214"/>
      <c r="X651" s="214"/>
      <c r="Y651" s="214"/>
      <c r="Z651" s="214"/>
      <c r="AA651" s="214"/>
      <c r="AB651" s="214"/>
      <c r="AC651" s="214"/>
      <c r="AD651" s="214"/>
      <c r="AE651" s="214"/>
      <c r="AF651" s="214"/>
      <c r="AG651" s="214"/>
    </row>
    <row r="652" ht="12.75" customHeight="1">
      <c r="A652" s="214"/>
      <c r="B652" s="214"/>
      <c r="C652" s="214"/>
      <c r="D652" s="214"/>
      <c r="E652" s="214"/>
      <c r="F652" s="214"/>
      <c r="G652" s="214"/>
      <c r="H652" s="214"/>
      <c r="I652" s="214"/>
      <c r="J652" s="214"/>
      <c r="K652" s="214"/>
      <c r="L652" s="214"/>
      <c r="M652" s="214"/>
      <c r="N652" s="214"/>
      <c r="O652" s="214"/>
      <c r="P652" s="214"/>
      <c r="Q652" s="214"/>
      <c r="R652" s="214"/>
      <c r="S652" s="214"/>
      <c r="T652" s="214"/>
      <c r="U652" s="214"/>
      <c r="V652" s="214"/>
      <c r="W652" s="214"/>
      <c r="X652" s="214"/>
      <c r="Y652" s="214"/>
      <c r="Z652" s="214"/>
      <c r="AA652" s="214"/>
      <c r="AB652" s="214"/>
      <c r="AC652" s="214"/>
      <c r="AD652" s="214"/>
      <c r="AE652" s="214"/>
      <c r="AF652" s="214"/>
      <c r="AG652" s="214"/>
    </row>
    <row r="653" ht="12.75" customHeight="1">
      <c r="A653" s="214"/>
      <c r="B653" s="214"/>
      <c r="C653" s="214"/>
      <c r="D653" s="214"/>
      <c r="E653" s="214"/>
      <c r="F653" s="214"/>
      <c r="G653" s="214"/>
      <c r="H653" s="214"/>
      <c r="I653" s="214"/>
      <c r="J653" s="214"/>
      <c r="K653" s="214"/>
      <c r="L653" s="214"/>
      <c r="M653" s="214"/>
      <c r="N653" s="214"/>
      <c r="O653" s="214"/>
      <c r="P653" s="214"/>
      <c r="Q653" s="214"/>
      <c r="R653" s="214"/>
      <c r="S653" s="214"/>
      <c r="T653" s="214"/>
      <c r="U653" s="214"/>
      <c r="V653" s="214"/>
      <c r="W653" s="214"/>
      <c r="X653" s="214"/>
      <c r="Y653" s="214"/>
      <c r="Z653" s="214"/>
      <c r="AA653" s="214"/>
      <c r="AB653" s="214"/>
      <c r="AC653" s="214"/>
      <c r="AD653" s="214"/>
      <c r="AE653" s="214"/>
      <c r="AF653" s="214"/>
      <c r="AG653" s="214"/>
    </row>
    <row r="654" ht="12.75" customHeight="1">
      <c r="A654" s="214"/>
      <c r="B654" s="214"/>
      <c r="C654" s="214"/>
      <c r="D654" s="214"/>
      <c r="E654" s="214"/>
      <c r="F654" s="214"/>
      <c r="G654" s="214"/>
      <c r="H654" s="214"/>
      <c r="I654" s="214"/>
      <c r="J654" s="214"/>
      <c r="K654" s="214"/>
      <c r="L654" s="214"/>
      <c r="M654" s="214"/>
      <c r="N654" s="214"/>
      <c r="O654" s="214"/>
      <c r="P654" s="214"/>
      <c r="Q654" s="214"/>
      <c r="R654" s="214"/>
      <c r="S654" s="214"/>
      <c r="T654" s="214"/>
      <c r="U654" s="214"/>
      <c r="V654" s="214"/>
      <c r="W654" s="214"/>
      <c r="X654" s="214"/>
      <c r="Y654" s="214"/>
      <c r="Z654" s="214"/>
      <c r="AA654" s="214"/>
      <c r="AB654" s="214"/>
      <c r="AC654" s="214"/>
      <c r="AD654" s="214"/>
      <c r="AE654" s="214"/>
      <c r="AF654" s="214"/>
      <c r="AG654" s="214"/>
    </row>
    <row r="655" ht="12.75" customHeight="1">
      <c r="A655" s="214"/>
      <c r="B655" s="214"/>
      <c r="C655" s="214"/>
      <c r="D655" s="214"/>
      <c r="E655" s="214"/>
      <c r="F655" s="214"/>
      <c r="G655" s="214"/>
      <c r="H655" s="214"/>
      <c r="I655" s="214"/>
      <c r="J655" s="214"/>
      <c r="K655" s="214"/>
      <c r="L655" s="214"/>
      <c r="M655" s="214"/>
      <c r="N655" s="214"/>
      <c r="O655" s="214"/>
      <c r="P655" s="214"/>
      <c r="Q655" s="214"/>
      <c r="R655" s="214"/>
      <c r="S655" s="214"/>
      <c r="T655" s="214"/>
      <c r="U655" s="214"/>
      <c r="V655" s="214"/>
      <c r="W655" s="214"/>
      <c r="X655" s="214"/>
      <c r="Y655" s="214"/>
      <c r="Z655" s="214"/>
      <c r="AA655" s="214"/>
      <c r="AB655" s="214"/>
      <c r="AC655" s="214"/>
      <c r="AD655" s="214"/>
      <c r="AE655" s="214"/>
      <c r="AF655" s="214"/>
      <c r="AG655" s="214"/>
    </row>
    <row r="656" ht="12.75" customHeight="1">
      <c r="A656" s="214"/>
      <c r="B656" s="214"/>
      <c r="C656" s="214"/>
      <c r="D656" s="214"/>
      <c r="E656" s="214"/>
      <c r="F656" s="214"/>
      <c r="G656" s="214"/>
      <c r="H656" s="214"/>
      <c r="I656" s="214"/>
      <c r="J656" s="214"/>
      <c r="K656" s="214"/>
      <c r="L656" s="214"/>
      <c r="M656" s="214"/>
      <c r="N656" s="214"/>
      <c r="O656" s="214"/>
      <c r="P656" s="214"/>
      <c r="Q656" s="214"/>
      <c r="R656" s="214"/>
      <c r="S656" s="214"/>
      <c r="T656" s="214"/>
      <c r="U656" s="214"/>
      <c r="V656" s="214"/>
      <c r="W656" s="214"/>
      <c r="X656" s="214"/>
      <c r="Y656" s="214"/>
      <c r="Z656" s="214"/>
      <c r="AA656" s="214"/>
      <c r="AB656" s="214"/>
      <c r="AC656" s="214"/>
      <c r="AD656" s="214"/>
      <c r="AE656" s="214"/>
      <c r="AF656" s="214"/>
      <c r="AG656" s="214"/>
    </row>
    <row r="657" ht="12.75" customHeight="1">
      <c r="A657" s="214"/>
      <c r="B657" s="214"/>
      <c r="C657" s="214"/>
      <c r="D657" s="214"/>
      <c r="E657" s="214"/>
      <c r="F657" s="214"/>
      <c r="G657" s="214"/>
      <c r="H657" s="214"/>
      <c r="I657" s="214"/>
      <c r="J657" s="214"/>
      <c r="K657" s="214"/>
      <c r="L657" s="214"/>
      <c r="M657" s="214"/>
      <c r="N657" s="214"/>
      <c r="O657" s="214"/>
      <c r="P657" s="214"/>
      <c r="Q657" s="214"/>
      <c r="R657" s="214"/>
      <c r="S657" s="214"/>
      <c r="T657" s="214"/>
      <c r="U657" s="214"/>
      <c r="V657" s="214"/>
      <c r="W657" s="214"/>
      <c r="X657" s="214"/>
      <c r="Y657" s="214"/>
      <c r="Z657" s="214"/>
      <c r="AA657" s="214"/>
      <c r="AB657" s="214"/>
      <c r="AC657" s="214"/>
      <c r="AD657" s="214"/>
      <c r="AE657" s="214"/>
      <c r="AF657" s="214"/>
      <c r="AG657" s="214"/>
    </row>
    <row r="658" ht="12.75" customHeight="1">
      <c r="A658" s="214"/>
      <c r="B658" s="214"/>
      <c r="C658" s="214"/>
      <c r="D658" s="214"/>
      <c r="E658" s="214"/>
      <c r="F658" s="214"/>
      <c r="G658" s="214"/>
      <c r="H658" s="214"/>
      <c r="I658" s="214"/>
      <c r="J658" s="214"/>
      <c r="K658" s="214"/>
      <c r="L658" s="214"/>
      <c r="M658" s="214"/>
      <c r="N658" s="214"/>
      <c r="O658" s="214"/>
      <c r="P658" s="214"/>
      <c r="Q658" s="214"/>
      <c r="R658" s="214"/>
      <c r="S658" s="214"/>
      <c r="T658" s="214"/>
      <c r="U658" s="214"/>
      <c r="V658" s="214"/>
      <c r="W658" s="214"/>
      <c r="X658" s="214"/>
      <c r="Y658" s="214"/>
      <c r="Z658" s="214"/>
      <c r="AA658" s="214"/>
      <c r="AB658" s="214"/>
      <c r="AC658" s="214"/>
      <c r="AD658" s="214"/>
      <c r="AE658" s="214"/>
      <c r="AF658" s="214"/>
      <c r="AG658" s="214"/>
    </row>
    <row r="659" ht="12.75" customHeight="1">
      <c r="A659" s="214"/>
      <c r="B659" s="214"/>
      <c r="C659" s="214"/>
      <c r="D659" s="214"/>
      <c r="E659" s="214"/>
      <c r="F659" s="214"/>
      <c r="G659" s="214"/>
      <c r="H659" s="214"/>
      <c r="I659" s="214"/>
      <c r="J659" s="214"/>
      <c r="K659" s="214"/>
      <c r="L659" s="214"/>
      <c r="M659" s="214"/>
      <c r="N659" s="214"/>
      <c r="O659" s="214"/>
      <c r="P659" s="214"/>
      <c r="Q659" s="214"/>
      <c r="R659" s="214"/>
      <c r="S659" s="214"/>
      <c r="T659" s="214"/>
      <c r="U659" s="214"/>
      <c r="V659" s="214"/>
      <c r="W659" s="214"/>
      <c r="X659" s="214"/>
      <c r="Y659" s="214"/>
      <c r="Z659" s="214"/>
      <c r="AA659" s="214"/>
      <c r="AB659" s="214"/>
      <c r="AC659" s="214"/>
      <c r="AD659" s="214"/>
      <c r="AE659" s="214"/>
      <c r="AF659" s="214"/>
      <c r="AG659" s="214"/>
    </row>
    <row r="660" ht="12.75" customHeight="1">
      <c r="A660" s="214"/>
      <c r="B660" s="214"/>
      <c r="C660" s="214"/>
      <c r="D660" s="214"/>
      <c r="E660" s="214"/>
      <c r="F660" s="214"/>
      <c r="G660" s="214"/>
      <c r="H660" s="214"/>
      <c r="I660" s="214"/>
      <c r="J660" s="214"/>
      <c r="K660" s="214"/>
      <c r="L660" s="214"/>
      <c r="M660" s="214"/>
      <c r="N660" s="214"/>
      <c r="O660" s="214"/>
      <c r="P660" s="214"/>
      <c r="Q660" s="214"/>
      <c r="R660" s="214"/>
      <c r="S660" s="214"/>
      <c r="T660" s="214"/>
      <c r="U660" s="214"/>
      <c r="V660" s="214"/>
      <c r="W660" s="214"/>
      <c r="X660" s="214"/>
      <c r="Y660" s="214"/>
      <c r="Z660" s="214"/>
      <c r="AA660" s="214"/>
      <c r="AB660" s="214"/>
      <c r="AC660" s="214"/>
      <c r="AD660" s="214"/>
      <c r="AE660" s="214"/>
      <c r="AF660" s="214"/>
      <c r="AG660" s="214"/>
    </row>
    <row r="661" ht="12.75" customHeight="1">
      <c r="A661" s="214"/>
      <c r="B661" s="214"/>
      <c r="C661" s="214"/>
      <c r="D661" s="214"/>
      <c r="E661" s="214"/>
      <c r="F661" s="214"/>
      <c r="G661" s="214"/>
      <c r="H661" s="214"/>
      <c r="I661" s="214"/>
      <c r="J661" s="214"/>
      <c r="K661" s="214"/>
      <c r="L661" s="214"/>
      <c r="M661" s="214"/>
      <c r="N661" s="214"/>
      <c r="O661" s="214"/>
      <c r="P661" s="214"/>
      <c r="Q661" s="214"/>
      <c r="R661" s="214"/>
      <c r="S661" s="214"/>
      <c r="T661" s="214"/>
      <c r="U661" s="214"/>
      <c r="V661" s="214"/>
      <c r="W661" s="214"/>
      <c r="X661" s="214"/>
      <c r="Y661" s="214"/>
      <c r="Z661" s="214"/>
      <c r="AA661" s="214"/>
      <c r="AB661" s="214"/>
      <c r="AC661" s="214"/>
      <c r="AD661" s="214"/>
      <c r="AE661" s="214"/>
      <c r="AF661" s="214"/>
      <c r="AG661" s="214"/>
    </row>
    <row r="662" ht="12.75" customHeight="1">
      <c r="A662" s="214"/>
      <c r="B662" s="214"/>
      <c r="C662" s="214"/>
      <c r="D662" s="214"/>
      <c r="E662" s="214"/>
      <c r="F662" s="214"/>
      <c r="G662" s="214"/>
      <c r="H662" s="214"/>
      <c r="I662" s="214"/>
      <c r="J662" s="214"/>
      <c r="K662" s="214"/>
      <c r="L662" s="214"/>
      <c r="M662" s="214"/>
      <c r="N662" s="214"/>
      <c r="O662" s="214"/>
      <c r="P662" s="214"/>
      <c r="Q662" s="214"/>
      <c r="R662" s="214"/>
      <c r="S662" s="214"/>
      <c r="T662" s="214"/>
      <c r="U662" s="214"/>
      <c r="V662" s="214"/>
      <c r="W662" s="214"/>
      <c r="X662" s="214"/>
      <c r="Y662" s="214"/>
      <c r="Z662" s="214"/>
      <c r="AA662" s="214"/>
      <c r="AB662" s="214"/>
      <c r="AC662" s="214"/>
      <c r="AD662" s="214"/>
      <c r="AE662" s="214"/>
      <c r="AF662" s="214"/>
      <c r="AG662" s="214"/>
    </row>
    <row r="663" ht="12.75" customHeight="1">
      <c r="A663" s="214"/>
      <c r="B663" s="214"/>
      <c r="C663" s="214"/>
      <c r="D663" s="214"/>
      <c r="E663" s="214"/>
      <c r="F663" s="214"/>
      <c r="G663" s="214"/>
      <c r="H663" s="214"/>
      <c r="I663" s="214"/>
      <c r="J663" s="214"/>
      <c r="K663" s="214"/>
      <c r="L663" s="214"/>
      <c r="M663" s="214"/>
      <c r="N663" s="214"/>
      <c r="O663" s="214"/>
      <c r="P663" s="214"/>
      <c r="Q663" s="214"/>
      <c r="R663" s="214"/>
      <c r="S663" s="214"/>
      <c r="T663" s="214"/>
      <c r="U663" s="214"/>
      <c r="V663" s="214"/>
      <c r="W663" s="214"/>
      <c r="X663" s="214"/>
      <c r="Y663" s="214"/>
      <c r="Z663" s="214"/>
      <c r="AA663" s="214"/>
      <c r="AB663" s="214"/>
      <c r="AC663" s="214"/>
      <c r="AD663" s="214"/>
      <c r="AE663" s="214"/>
      <c r="AF663" s="214"/>
      <c r="AG663" s="214"/>
    </row>
    <row r="664" ht="12.75" customHeight="1">
      <c r="A664" s="214"/>
      <c r="B664" s="214"/>
      <c r="C664" s="214"/>
      <c r="D664" s="214"/>
      <c r="E664" s="214"/>
      <c r="F664" s="214"/>
      <c r="G664" s="214"/>
      <c r="H664" s="214"/>
      <c r="I664" s="214"/>
      <c r="J664" s="214"/>
      <c r="K664" s="214"/>
      <c r="L664" s="214"/>
      <c r="M664" s="214"/>
      <c r="N664" s="214"/>
      <c r="O664" s="214"/>
      <c r="P664" s="214"/>
      <c r="Q664" s="214"/>
      <c r="R664" s="214"/>
      <c r="S664" s="214"/>
      <c r="T664" s="214"/>
      <c r="U664" s="214"/>
      <c r="V664" s="214"/>
      <c r="W664" s="214"/>
      <c r="X664" s="214"/>
      <c r="Y664" s="214"/>
      <c r="Z664" s="214"/>
      <c r="AA664" s="214"/>
      <c r="AB664" s="214"/>
      <c r="AC664" s="214"/>
      <c r="AD664" s="214"/>
      <c r="AE664" s="214"/>
      <c r="AF664" s="214"/>
      <c r="AG664" s="214"/>
    </row>
    <row r="665" ht="12.75" customHeight="1">
      <c r="A665" s="214"/>
      <c r="B665" s="214"/>
      <c r="C665" s="214"/>
      <c r="D665" s="214"/>
      <c r="E665" s="214"/>
      <c r="F665" s="214"/>
      <c r="G665" s="214"/>
      <c r="H665" s="214"/>
      <c r="I665" s="214"/>
      <c r="J665" s="214"/>
      <c r="K665" s="214"/>
      <c r="L665" s="214"/>
      <c r="M665" s="214"/>
      <c r="N665" s="214"/>
      <c r="O665" s="214"/>
      <c r="P665" s="214"/>
      <c r="Q665" s="214"/>
      <c r="R665" s="214"/>
      <c r="S665" s="214"/>
      <c r="T665" s="214"/>
      <c r="U665" s="214"/>
      <c r="V665" s="214"/>
      <c r="W665" s="214"/>
      <c r="X665" s="214"/>
      <c r="Y665" s="214"/>
      <c r="Z665" s="214"/>
      <c r="AA665" s="214"/>
      <c r="AB665" s="214"/>
      <c r="AC665" s="214"/>
      <c r="AD665" s="214"/>
      <c r="AE665" s="214"/>
      <c r="AF665" s="214"/>
      <c r="AG665" s="214"/>
    </row>
    <row r="666" ht="12.75" customHeight="1">
      <c r="A666" s="214"/>
      <c r="B666" s="214"/>
      <c r="C666" s="214"/>
      <c r="D666" s="214"/>
      <c r="E666" s="214"/>
      <c r="F666" s="214"/>
      <c r="G666" s="214"/>
      <c r="H666" s="214"/>
      <c r="I666" s="214"/>
      <c r="J666" s="214"/>
      <c r="K666" s="214"/>
      <c r="L666" s="214"/>
      <c r="M666" s="214"/>
      <c r="N666" s="214"/>
      <c r="O666" s="214"/>
      <c r="P666" s="214"/>
      <c r="Q666" s="214"/>
      <c r="R666" s="214"/>
      <c r="S666" s="214"/>
      <c r="T666" s="214"/>
      <c r="U666" s="214"/>
      <c r="V666" s="214"/>
      <c r="W666" s="214"/>
      <c r="X666" s="214"/>
      <c r="Y666" s="214"/>
      <c r="Z666" s="214"/>
      <c r="AA666" s="214"/>
      <c r="AB666" s="214"/>
      <c r="AC666" s="214"/>
      <c r="AD666" s="214"/>
      <c r="AE666" s="214"/>
      <c r="AF666" s="214"/>
      <c r="AG666" s="214"/>
    </row>
    <row r="667" ht="12.75" customHeight="1">
      <c r="A667" s="214"/>
      <c r="B667" s="214"/>
      <c r="C667" s="214"/>
      <c r="D667" s="214"/>
      <c r="E667" s="214"/>
      <c r="F667" s="214"/>
      <c r="G667" s="214"/>
      <c r="H667" s="214"/>
      <c r="I667" s="214"/>
      <c r="J667" s="214"/>
      <c r="K667" s="214"/>
      <c r="L667" s="214"/>
      <c r="M667" s="214"/>
      <c r="N667" s="214"/>
      <c r="O667" s="214"/>
      <c r="P667" s="214"/>
      <c r="Q667" s="214"/>
      <c r="R667" s="214"/>
      <c r="S667" s="214"/>
      <c r="T667" s="214"/>
      <c r="U667" s="214"/>
      <c r="V667" s="214"/>
      <c r="W667" s="214"/>
      <c r="X667" s="214"/>
      <c r="Y667" s="214"/>
      <c r="Z667" s="214"/>
      <c r="AA667" s="214"/>
      <c r="AB667" s="214"/>
      <c r="AC667" s="214"/>
      <c r="AD667" s="214"/>
      <c r="AE667" s="214"/>
      <c r="AF667" s="214"/>
      <c r="AG667" s="214"/>
    </row>
    <row r="668" ht="12.75" customHeight="1">
      <c r="A668" s="214"/>
      <c r="B668" s="214"/>
      <c r="C668" s="214"/>
      <c r="D668" s="214"/>
      <c r="E668" s="214"/>
      <c r="F668" s="214"/>
      <c r="G668" s="214"/>
      <c r="H668" s="214"/>
      <c r="I668" s="214"/>
      <c r="J668" s="214"/>
      <c r="K668" s="214"/>
      <c r="L668" s="214"/>
      <c r="M668" s="214"/>
      <c r="N668" s="214"/>
      <c r="O668" s="214"/>
      <c r="P668" s="214"/>
      <c r="Q668" s="214"/>
      <c r="R668" s="214"/>
      <c r="S668" s="214"/>
      <c r="T668" s="214"/>
      <c r="U668" s="214"/>
      <c r="V668" s="214"/>
      <c r="W668" s="214"/>
      <c r="X668" s="214"/>
      <c r="Y668" s="214"/>
      <c r="Z668" s="214"/>
      <c r="AA668" s="214"/>
      <c r="AB668" s="214"/>
      <c r="AC668" s="214"/>
      <c r="AD668" s="214"/>
      <c r="AE668" s="214"/>
      <c r="AF668" s="214"/>
      <c r="AG668" s="214"/>
    </row>
    <row r="669" ht="12.75" customHeight="1">
      <c r="A669" s="214"/>
      <c r="B669" s="214"/>
      <c r="C669" s="214"/>
      <c r="D669" s="214"/>
      <c r="E669" s="214"/>
      <c r="F669" s="214"/>
      <c r="G669" s="214"/>
      <c r="H669" s="214"/>
      <c r="I669" s="214"/>
      <c r="J669" s="214"/>
      <c r="K669" s="214"/>
      <c r="L669" s="214"/>
      <c r="M669" s="214"/>
      <c r="N669" s="214"/>
      <c r="O669" s="214"/>
      <c r="P669" s="214"/>
      <c r="Q669" s="214"/>
      <c r="R669" s="214"/>
      <c r="S669" s="214"/>
      <c r="T669" s="214"/>
      <c r="U669" s="214"/>
      <c r="V669" s="214"/>
      <c r="W669" s="214"/>
      <c r="X669" s="214"/>
      <c r="Y669" s="214"/>
      <c r="Z669" s="214"/>
      <c r="AA669" s="214"/>
      <c r="AB669" s="214"/>
      <c r="AC669" s="214"/>
      <c r="AD669" s="214"/>
      <c r="AE669" s="214"/>
      <c r="AF669" s="214"/>
      <c r="AG669" s="214"/>
    </row>
    <row r="670" ht="12.75" customHeight="1">
      <c r="A670" s="214"/>
      <c r="B670" s="214"/>
      <c r="C670" s="214"/>
      <c r="D670" s="214"/>
      <c r="E670" s="214"/>
      <c r="F670" s="214"/>
      <c r="G670" s="214"/>
      <c r="H670" s="214"/>
      <c r="I670" s="214"/>
      <c r="J670" s="214"/>
      <c r="K670" s="214"/>
      <c r="L670" s="214"/>
      <c r="M670" s="214"/>
      <c r="N670" s="214"/>
      <c r="O670" s="214"/>
      <c r="P670" s="214"/>
      <c r="Q670" s="214"/>
      <c r="R670" s="214"/>
      <c r="S670" s="214"/>
      <c r="T670" s="214"/>
      <c r="U670" s="214"/>
      <c r="V670" s="214"/>
      <c r="W670" s="214"/>
      <c r="X670" s="214"/>
      <c r="Y670" s="214"/>
      <c r="Z670" s="214"/>
      <c r="AA670" s="214"/>
      <c r="AB670" s="214"/>
      <c r="AC670" s="214"/>
      <c r="AD670" s="214"/>
      <c r="AE670" s="214"/>
      <c r="AF670" s="214"/>
      <c r="AG670" s="214"/>
    </row>
    <row r="671" ht="12.75" customHeight="1">
      <c r="A671" s="214"/>
      <c r="B671" s="214"/>
      <c r="C671" s="214"/>
      <c r="D671" s="214"/>
      <c r="E671" s="214"/>
      <c r="F671" s="214"/>
      <c r="G671" s="214"/>
      <c r="H671" s="214"/>
      <c r="I671" s="214"/>
      <c r="J671" s="214"/>
      <c r="K671" s="214"/>
      <c r="L671" s="214"/>
      <c r="M671" s="214"/>
      <c r="N671" s="214"/>
      <c r="O671" s="214"/>
      <c r="P671" s="214"/>
      <c r="Q671" s="214"/>
      <c r="R671" s="214"/>
      <c r="S671" s="214"/>
      <c r="T671" s="214"/>
      <c r="U671" s="214"/>
      <c r="V671" s="214"/>
      <c r="W671" s="214"/>
      <c r="X671" s="214"/>
      <c r="Y671" s="214"/>
      <c r="Z671" s="214"/>
      <c r="AA671" s="214"/>
      <c r="AB671" s="214"/>
      <c r="AC671" s="214"/>
      <c r="AD671" s="214"/>
      <c r="AE671" s="214"/>
      <c r="AF671" s="214"/>
      <c r="AG671" s="214"/>
    </row>
    <row r="672" ht="12.75" customHeight="1">
      <c r="A672" s="214"/>
      <c r="B672" s="214"/>
      <c r="C672" s="214"/>
      <c r="D672" s="214"/>
      <c r="E672" s="214"/>
      <c r="F672" s="214"/>
      <c r="G672" s="214"/>
      <c r="H672" s="214"/>
      <c r="I672" s="214"/>
      <c r="J672" s="214"/>
      <c r="K672" s="214"/>
      <c r="L672" s="214"/>
      <c r="M672" s="214"/>
      <c r="N672" s="214"/>
      <c r="O672" s="214"/>
      <c r="P672" s="214"/>
      <c r="Q672" s="214"/>
      <c r="R672" s="214"/>
      <c r="S672" s="214"/>
      <c r="T672" s="214"/>
      <c r="U672" s="214"/>
      <c r="V672" s="214"/>
      <c r="W672" s="214"/>
      <c r="X672" s="214"/>
      <c r="Y672" s="214"/>
      <c r="Z672" s="214"/>
      <c r="AA672" s="214"/>
      <c r="AB672" s="214"/>
      <c r="AC672" s="214"/>
      <c r="AD672" s="214"/>
      <c r="AE672" s="214"/>
      <c r="AF672" s="214"/>
      <c r="AG672" s="214"/>
    </row>
    <row r="673" ht="12.75" customHeight="1">
      <c r="A673" s="214"/>
      <c r="B673" s="214"/>
      <c r="C673" s="214"/>
      <c r="D673" s="214"/>
      <c r="E673" s="214"/>
      <c r="F673" s="214"/>
      <c r="G673" s="214"/>
      <c r="H673" s="214"/>
      <c r="I673" s="214"/>
      <c r="J673" s="214"/>
      <c r="K673" s="214"/>
      <c r="L673" s="214"/>
      <c r="M673" s="214"/>
      <c r="N673" s="214"/>
      <c r="O673" s="214"/>
      <c r="P673" s="214"/>
      <c r="Q673" s="214"/>
      <c r="R673" s="214"/>
      <c r="S673" s="214"/>
      <c r="T673" s="214"/>
      <c r="U673" s="214"/>
      <c r="V673" s="214"/>
      <c r="W673" s="214"/>
      <c r="X673" s="214"/>
      <c r="Y673" s="214"/>
      <c r="Z673" s="214"/>
      <c r="AA673" s="214"/>
      <c r="AB673" s="214"/>
      <c r="AC673" s="214"/>
      <c r="AD673" s="214"/>
      <c r="AE673" s="214"/>
      <c r="AF673" s="214"/>
      <c r="AG673" s="214"/>
    </row>
    <row r="674" ht="12.75" customHeight="1">
      <c r="A674" s="214"/>
      <c r="B674" s="214"/>
      <c r="C674" s="214"/>
      <c r="D674" s="214"/>
      <c r="E674" s="214"/>
      <c r="F674" s="214"/>
      <c r="G674" s="214"/>
      <c r="H674" s="214"/>
      <c r="I674" s="214"/>
      <c r="J674" s="214"/>
      <c r="K674" s="214"/>
      <c r="L674" s="214"/>
      <c r="M674" s="214"/>
      <c r="N674" s="214"/>
      <c r="O674" s="214"/>
      <c r="P674" s="214"/>
      <c r="Q674" s="214"/>
      <c r="R674" s="214"/>
      <c r="S674" s="214"/>
      <c r="T674" s="214"/>
      <c r="U674" s="214"/>
      <c r="V674" s="214"/>
      <c r="W674" s="214"/>
      <c r="X674" s="214"/>
      <c r="Y674" s="214"/>
      <c r="Z674" s="214"/>
      <c r="AA674" s="214"/>
      <c r="AB674" s="214"/>
      <c r="AC674" s="214"/>
      <c r="AD674" s="214"/>
      <c r="AE674" s="214"/>
      <c r="AF674" s="214"/>
      <c r="AG674" s="214"/>
    </row>
    <row r="675" ht="12.75" customHeight="1">
      <c r="A675" s="214"/>
      <c r="B675" s="214"/>
      <c r="C675" s="214"/>
      <c r="D675" s="214"/>
      <c r="E675" s="214"/>
      <c r="F675" s="214"/>
      <c r="G675" s="214"/>
      <c r="H675" s="214"/>
      <c r="I675" s="214"/>
      <c r="J675" s="214"/>
      <c r="K675" s="214"/>
      <c r="L675" s="214"/>
      <c r="M675" s="214"/>
      <c r="N675" s="214"/>
      <c r="O675" s="214"/>
      <c r="P675" s="214"/>
      <c r="Q675" s="214"/>
      <c r="R675" s="214"/>
      <c r="S675" s="214"/>
      <c r="T675" s="214"/>
      <c r="U675" s="214"/>
      <c r="V675" s="214"/>
      <c r="W675" s="214"/>
      <c r="X675" s="214"/>
      <c r="Y675" s="214"/>
      <c r="Z675" s="214"/>
      <c r="AA675" s="214"/>
      <c r="AB675" s="214"/>
      <c r="AC675" s="214"/>
      <c r="AD675" s="214"/>
      <c r="AE675" s="214"/>
      <c r="AF675" s="214"/>
      <c r="AG675" s="214"/>
    </row>
    <row r="676" ht="12.75" customHeight="1">
      <c r="A676" s="214"/>
      <c r="B676" s="214"/>
      <c r="C676" s="214"/>
      <c r="D676" s="214"/>
      <c r="E676" s="214"/>
      <c r="F676" s="214"/>
      <c r="G676" s="214"/>
      <c r="H676" s="214"/>
      <c r="I676" s="214"/>
      <c r="J676" s="214"/>
      <c r="K676" s="214"/>
      <c r="L676" s="214"/>
      <c r="M676" s="214"/>
      <c r="N676" s="214"/>
      <c r="O676" s="214"/>
      <c r="P676" s="214"/>
      <c r="Q676" s="214"/>
      <c r="R676" s="214"/>
      <c r="S676" s="214"/>
      <c r="T676" s="214"/>
      <c r="U676" s="214"/>
      <c r="V676" s="214"/>
      <c r="W676" s="214"/>
      <c r="X676" s="214"/>
      <c r="Y676" s="214"/>
      <c r="Z676" s="214"/>
      <c r="AA676" s="214"/>
      <c r="AB676" s="214"/>
      <c r="AC676" s="214"/>
      <c r="AD676" s="214"/>
      <c r="AE676" s="214"/>
      <c r="AF676" s="214"/>
      <c r="AG676" s="214"/>
    </row>
    <row r="677" ht="12.75" customHeight="1">
      <c r="A677" s="214"/>
      <c r="B677" s="214"/>
      <c r="C677" s="214"/>
      <c r="D677" s="214"/>
      <c r="E677" s="214"/>
      <c r="F677" s="214"/>
      <c r="G677" s="214"/>
      <c r="H677" s="214"/>
      <c r="I677" s="214"/>
      <c r="J677" s="214"/>
      <c r="K677" s="214"/>
      <c r="L677" s="214"/>
      <c r="M677" s="214"/>
      <c r="N677" s="214"/>
      <c r="O677" s="214"/>
      <c r="P677" s="214"/>
      <c r="Q677" s="214"/>
      <c r="R677" s="214"/>
      <c r="S677" s="214"/>
      <c r="T677" s="214"/>
      <c r="U677" s="214"/>
      <c r="V677" s="214"/>
      <c r="W677" s="214"/>
      <c r="X677" s="214"/>
      <c r="Y677" s="214"/>
      <c r="Z677" s="214"/>
      <c r="AA677" s="214"/>
      <c r="AB677" s="214"/>
      <c r="AC677" s="214"/>
      <c r="AD677" s="214"/>
      <c r="AE677" s="214"/>
      <c r="AF677" s="214"/>
      <c r="AG677" s="214"/>
    </row>
    <row r="678" ht="12.75" customHeight="1">
      <c r="A678" s="214"/>
      <c r="B678" s="214"/>
      <c r="C678" s="214"/>
      <c r="D678" s="214"/>
      <c r="E678" s="214"/>
      <c r="F678" s="214"/>
      <c r="G678" s="214"/>
      <c r="H678" s="214"/>
      <c r="I678" s="214"/>
      <c r="J678" s="214"/>
      <c r="K678" s="214"/>
      <c r="L678" s="214"/>
      <c r="M678" s="214"/>
      <c r="N678" s="214"/>
      <c r="O678" s="214"/>
      <c r="P678" s="214"/>
      <c r="Q678" s="214"/>
      <c r="R678" s="214"/>
      <c r="S678" s="214"/>
      <c r="T678" s="214"/>
      <c r="U678" s="214"/>
      <c r="V678" s="214"/>
      <c r="W678" s="214"/>
      <c r="X678" s="214"/>
      <c r="Y678" s="214"/>
      <c r="Z678" s="214"/>
      <c r="AA678" s="214"/>
      <c r="AB678" s="214"/>
      <c r="AC678" s="214"/>
      <c r="AD678" s="214"/>
      <c r="AE678" s="214"/>
      <c r="AF678" s="214"/>
      <c r="AG678" s="214"/>
    </row>
    <row r="679" ht="12.75" customHeight="1">
      <c r="A679" s="214"/>
      <c r="B679" s="214"/>
      <c r="C679" s="214"/>
      <c r="D679" s="214"/>
      <c r="E679" s="214"/>
      <c r="F679" s="214"/>
      <c r="G679" s="214"/>
      <c r="H679" s="214"/>
      <c r="I679" s="214"/>
      <c r="J679" s="214"/>
      <c r="K679" s="214"/>
      <c r="L679" s="214"/>
      <c r="M679" s="214"/>
      <c r="N679" s="214"/>
      <c r="O679" s="214"/>
      <c r="P679" s="214"/>
      <c r="Q679" s="214"/>
      <c r="R679" s="214"/>
      <c r="S679" s="214"/>
      <c r="T679" s="214"/>
      <c r="U679" s="214"/>
      <c r="V679" s="214"/>
      <c r="W679" s="214"/>
      <c r="X679" s="214"/>
      <c r="Y679" s="214"/>
      <c r="Z679" s="214"/>
      <c r="AA679" s="214"/>
      <c r="AB679" s="214"/>
      <c r="AC679" s="214"/>
      <c r="AD679" s="214"/>
      <c r="AE679" s="214"/>
      <c r="AF679" s="214"/>
      <c r="AG679" s="214"/>
    </row>
    <row r="680" ht="12.75" customHeight="1">
      <c r="A680" s="214"/>
      <c r="B680" s="214"/>
      <c r="C680" s="214"/>
      <c r="D680" s="214"/>
      <c r="E680" s="214"/>
      <c r="F680" s="214"/>
      <c r="G680" s="214"/>
      <c r="H680" s="214"/>
      <c r="I680" s="214"/>
      <c r="J680" s="214"/>
      <c r="K680" s="214"/>
      <c r="L680" s="214"/>
      <c r="M680" s="214"/>
      <c r="N680" s="214"/>
      <c r="O680" s="214"/>
      <c r="P680" s="214"/>
      <c r="Q680" s="214"/>
      <c r="R680" s="214"/>
      <c r="S680" s="214"/>
      <c r="T680" s="214"/>
      <c r="U680" s="214"/>
      <c r="V680" s="214"/>
      <c r="W680" s="214"/>
      <c r="X680" s="214"/>
      <c r="Y680" s="214"/>
      <c r="Z680" s="214"/>
      <c r="AA680" s="214"/>
      <c r="AB680" s="214"/>
      <c r="AC680" s="214"/>
      <c r="AD680" s="214"/>
      <c r="AE680" s="214"/>
      <c r="AF680" s="214"/>
      <c r="AG680" s="214"/>
    </row>
    <row r="681" ht="12.75" customHeight="1">
      <c r="A681" s="214"/>
      <c r="B681" s="214"/>
      <c r="C681" s="214"/>
      <c r="D681" s="214"/>
      <c r="E681" s="214"/>
      <c r="F681" s="214"/>
      <c r="G681" s="214"/>
      <c r="H681" s="214"/>
      <c r="I681" s="214"/>
      <c r="J681" s="214"/>
      <c r="K681" s="214"/>
      <c r="L681" s="214"/>
      <c r="M681" s="214"/>
      <c r="N681" s="214"/>
      <c r="O681" s="214"/>
      <c r="P681" s="214"/>
      <c r="Q681" s="214"/>
      <c r="R681" s="214"/>
      <c r="S681" s="214"/>
      <c r="T681" s="214"/>
      <c r="U681" s="214"/>
      <c r="V681" s="214"/>
      <c r="W681" s="214"/>
      <c r="X681" s="214"/>
      <c r="Y681" s="214"/>
      <c r="Z681" s="214"/>
      <c r="AA681" s="214"/>
      <c r="AB681" s="214"/>
      <c r="AC681" s="214"/>
      <c r="AD681" s="214"/>
      <c r="AE681" s="214"/>
      <c r="AF681" s="214"/>
      <c r="AG681" s="214"/>
    </row>
    <row r="682" ht="12.75" customHeight="1">
      <c r="A682" s="214"/>
      <c r="B682" s="214"/>
      <c r="C682" s="214"/>
      <c r="D682" s="214"/>
      <c r="E682" s="214"/>
      <c r="F682" s="214"/>
      <c r="G682" s="214"/>
      <c r="H682" s="214"/>
      <c r="I682" s="214"/>
      <c r="J682" s="214"/>
      <c r="K682" s="214"/>
      <c r="L682" s="214"/>
      <c r="M682" s="214"/>
      <c r="N682" s="214"/>
      <c r="O682" s="214"/>
      <c r="P682" s="214"/>
      <c r="Q682" s="214"/>
      <c r="R682" s="214"/>
      <c r="S682" s="214"/>
      <c r="T682" s="214"/>
      <c r="U682" s="214"/>
      <c r="V682" s="214"/>
      <c r="W682" s="214"/>
      <c r="X682" s="214"/>
      <c r="Y682" s="214"/>
      <c r="Z682" s="214"/>
      <c r="AA682" s="214"/>
      <c r="AB682" s="214"/>
      <c r="AC682" s="214"/>
      <c r="AD682" s="214"/>
      <c r="AE682" s="214"/>
      <c r="AF682" s="214"/>
      <c r="AG682" s="214"/>
    </row>
    <row r="683" ht="12.75" customHeight="1">
      <c r="A683" s="214"/>
      <c r="B683" s="214"/>
      <c r="C683" s="214"/>
      <c r="D683" s="214"/>
      <c r="E683" s="214"/>
      <c r="F683" s="214"/>
      <c r="G683" s="214"/>
      <c r="H683" s="214"/>
      <c r="I683" s="214"/>
      <c r="J683" s="214"/>
      <c r="K683" s="214"/>
      <c r="L683" s="214"/>
      <c r="M683" s="214"/>
      <c r="N683" s="214"/>
      <c r="O683" s="214"/>
      <c r="P683" s="214"/>
      <c r="Q683" s="214"/>
      <c r="R683" s="214"/>
      <c r="S683" s="214"/>
      <c r="T683" s="214"/>
      <c r="U683" s="214"/>
      <c r="V683" s="214"/>
      <c r="W683" s="214"/>
      <c r="X683" s="214"/>
      <c r="Y683" s="214"/>
      <c r="Z683" s="214"/>
      <c r="AA683" s="214"/>
      <c r="AB683" s="214"/>
      <c r="AC683" s="214"/>
      <c r="AD683" s="214"/>
      <c r="AE683" s="214"/>
      <c r="AF683" s="214"/>
      <c r="AG683" s="214"/>
    </row>
    <row r="684" ht="12.75" customHeight="1">
      <c r="A684" s="214"/>
      <c r="B684" s="214"/>
      <c r="C684" s="214"/>
      <c r="D684" s="214"/>
      <c r="E684" s="214"/>
      <c r="F684" s="214"/>
      <c r="G684" s="214"/>
      <c r="H684" s="214"/>
      <c r="I684" s="214"/>
      <c r="J684" s="214"/>
      <c r="K684" s="214"/>
      <c r="L684" s="214"/>
      <c r="M684" s="214"/>
      <c r="N684" s="214"/>
      <c r="O684" s="214"/>
      <c r="P684" s="214"/>
      <c r="Q684" s="214"/>
      <c r="R684" s="214"/>
      <c r="S684" s="214"/>
      <c r="T684" s="214"/>
      <c r="U684" s="214"/>
      <c r="V684" s="214"/>
      <c r="W684" s="214"/>
      <c r="X684" s="214"/>
      <c r="Y684" s="214"/>
      <c r="Z684" s="214"/>
      <c r="AA684" s="214"/>
      <c r="AB684" s="214"/>
      <c r="AC684" s="214"/>
      <c r="AD684" s="214"/>
      <c r="AE684" s="214"/>
      <c r="AF684" s="214"/>
      <c r="AG684" s="214"/>
    </row>
    <row r="685" ht="12.75" customHeight="1">
      <c r="A685" s="214"/>
      <c r="B685" s="214"/>
      <c r="C685" s="214"/>
      <c r="D685" s="214"/>
      <c r="E685" s="214"/>
      <c r="F685" s="214"/>
      <c r="G685" s="214"/>
      <c r="H685" s="214"/>
      <c r="I685" s="214"/>
      <c r="J685" s="214"/>
      <c r="K685" s="214"/>
      <c r="L685" s="214"/>
      <c r="M685" s="214"/>
      <c r="N685" s="214"/>
      <c r="O685" s="214"/>
      <c r="P685" s="214"/>
      <c r="Q685" s="214"/>
      <c r="R685" s="214"/>
      <c r="S685" s="214"/>
      <c r="T685" s="214"/>
      <c r="U685" s="214"/>
      <c r="V685" s="214"/>
      <c r="W685" s="214"/>
      <c r="X685" s="214"/>
      <c r="Y685" s="214"/>
      <c r="Z685" s="214"/>
      <c r="AA685" s="214"/>
      <c r="AB685" s="214"/>
      <c r="AC685" s="214"/>
      <c r="AD685" s="214"/>
      <c r="AE685" s="214"/>
      <c r="AF685" s="214"/>
      <c r="AG685" s="214"/>
    </row>
    <row r="686" ht="12.75" customHeight="1">
      <c r="A686" s="214"/>
      <c r="B686" s="214"/>
      <c r="C686" s="214"/>
      <c r="D686" s="214"/>
      <c r="E686" s="214"/>
      <c r="F686" s="214"/>
      <c r="G686" s="214"/>
      <c r="H686" s="214"/>
      <c r="I686" s="214"/>
      <c r="J686" s="214"/>
      <c r="K686" s="214"/>
      <c r="L686" s="214"/>
      <c r="M686" s="214"/>
      <c r="N686" s="214"/>
      <c r="O686" s="214"/>
      <c r="P686" s="214"/>
      <c r="Q686" s="214"/>
      <c r="R686" s="214"/>
      <c r="S686" s="214"/>
      <c r="T686" s="214"/>
      <c r="U686" s="214"/>
      <c r="V686" s="214"/>
      <c r="W686" s="214"/>
      <c r="X686" s="214"/>
      <c r="Y686" s="214"/>
      <c r="Z686" s="214"/>
      <c r="AA686" s="214"/>
      <c r="AB686" s="214"/>
      <c r="AC686" s="214"/>
      <c r="AD686" s="214"/>
      <c r="AE686" s="214"/>
      <c r="AF686" s="214"/>
      <c r="AG686" s="214"/>
    </row>
    <row r="687" ht="12.75" customHeight="1">
      <c r="A687" s="214"/>
      <c r="B687" s="214"/>
      <c r="C687" s="214"/>
      <c r="D687" s="214"/>
      <c r="E687" s="214"/>
      <c r="F687" s="214"/>
      <c r="G687" s="214"/>
      <c r="H687" s="214"/>
      <c r="I687" s="214"/>
      <c r="J687" s="214"/>
      <c r="K687" s="214"/>
      <c r="L687" s="214"/>
      <c r="M687" s="214"/>
      <c r="N687" s="214"/>
      <c r="O687" s="214"/>
      <c r="P687" s="214"/>
      <c r="Q687" s="214"/>
      <c r="R687" s="214"/>
      <c r="S687" s="214"/>
      <c r="T687" s="214"/>
      <c r="U687" s="214"/>
      <c r="V687" s="214"/>
      <c r="W687" s="214"/>
      <c r="X687" s="214"/>
      <c r="Y687" s="214"/>
      <c r="Z687" s="214"/>
      <c r="AA687" s="214"/>
      <c r="AB687" s="214"/>
      <c r="AC687" s="214"/>
      <c r="AD687" s="214"/>
      <c r="AE687" s="214"/>
      <c r="AF687" s="214"/>
      <c r="AG687" s="214"/>
    </row>
    <row r="688" ht="12.75" customHeight="1">
      <c r="A688" s="214"/>
      <c r="B688" s="214"/>
      <c r="C688" s="214"/>
      <c r="D688" s="214"/>
      <c r="E688" s="214"/>
      <c r="F688" s="214"/>
      <c r="G688" s="214"/>
      <c r="H688" s="214"/>
      <c r="I688" s="214"/>
      <c r="J688" s="214"/>
      <c r="K688" s="214"/>
      <c r="L688" s="214"/>
      <c r="M688" s="214"/>
      <c r="N688" s="214"/>
      <c r="O688" s="214"/>
      <c r="P688" s="214"/>
      <c r="Q688" s="214"/>
      <c r="R688" s="214"/>
      <c r="S688" s="214"/>
      <c r="T688" s="214"/>
      <c r="U688" s="214"/>
      <c r="V688" s="214"/>
      <c r="W688" s="214"/>
      <c r="X688" s="214"/>
      <c r="Y688" s="214"/>
      <c r="Z688" s="214"/>
      <c r="AA688" s="214"/>
      <c r="AB688" s="214"/>
      <c r="AC688" s="214"/>
      <c r="AD688" s="214"/>
      <c r="AE688" s="214"/>
      <c r="AF688" s="214"/>
      <c r="AG688" s="214"/>
    </row>
    <row r="689" ht="12.75" customHeight="1">
      <c r="A689" s="214"/>
      <c r="B689" s="214"/>
      <c r="C689" s="214"/>
      <c r="D689" s="214"/>
      <c r="E689" s="214"/>
      <c r="F689" s="214"/>
      <c r="G689" s="214"/>
      <c r="H689" s="214"/>
      <c r="I689" s="214"/>
      <c r="J689" s="214"/>
      <c r="K689" s="214"/>
      <c r="L689" s="214"/>
      <c r="M689" s="214"/>
      <c r="N689" s="214"/>
      <c r="O689" s="214"/>
      <c r="P689" s="214"/>
      <c r="Q689" s="214"/>
      <c r="R689" s="214"/>
      <c r="S689" s="214"/>
      <c r="T689" s="214"/>
      <c r="U689" s="214"/>
      <c r="V689" s="214"/>
      <c r="W689" s="214"/>
      <c r="X689" s="214"/>
      <c r="Y689" s="214"/>
      <c r="Z689" s="214"/>
      <c r="AA689" s="214"/>
      <c r="AB689" s="214"/>
      <c r="AC689" s="214"/>
      <c r="AD689" s="214"/>
      <c r="AE689" s="214"/>
      <c r="AF689" s="214"/>
      <c r="AG689" s="214"/>
    </row>
    <row r="690" ht="12.75" customHeight="1">
      <c r="A690" s="214"/>
      <c r="B690" s="214"/>
      <c r="C690" s="214"/>
      <c r="D690" s="214"/>
      <c r="E690" s="214"/>
      <c r="F690" s="214"/>
      <c r="G690" s="214"/>
      <c r="H690" s="214"/>
      <c r="I690" s="214"/>
      <c r="J690" s="214"/>
      <c r="K690" s="214"/>
      <c r="L690" s="214"/>
      <c r="M690" s="214"/>
      <c r="N690" s="214"/>
      <c r="O690" s="214"/>
      <c r="P690" s="214"/>
      <c r="Q690" s="214"/>
      <c r="R690" s="214"/>
      <c r="S690" s="214"/>
      <c r="T690" s="214"/>
      <c r="U690" s="214"/>
      <c r="V690" s="214"/>
      <c r="W690" s="214"/>
      <c r="X690" s="214"/>
      <c r="Y690" s="214"/>
      <c r="Z690" s="214"/>
      <c r="AA690" s="214"/>
      <c r="AB690" s="214"/>
      <c r="AC690" s="214"/>
      <c r="AD690" s="214"/>
      <c r="AE690" s="214"/>
      <c r="AF690" s="214"/>
      <c r="AG690" s="214"/>
    </row>
    <row r="691" ht="12.75" customHeight="1">
      <c r="A691" s="214"/>
      <c r="B691" s="214"/>
      <c r="C691" s="214"/>
      <c r="D691" s="214"/>
      <c r="E691" s="214"/>
      <c r="F691" s="214"/>
      <c r="G691" s="214"/>
      <c r="H691" s="214"/>
      <c r="I691" s="214"/>
      <c r="J691" s="214"/>
      <c r="K691" s="214"/>
      <c r="L691" s="214"/>
      <c r="M691" s="214"/>
      <c r="N691" s="214"/>
      <c r="O691" s="214"/>
      <c r="P691" s="214"/>
      <c r="Q691" s="214"/>
      <c r="R691" s="214"/>
      <c r="S691" s="214"/>
      <c r="T691" s="214"/>
      <c r="U691" s="214"/>
      <c r="V691" s="214"/>
      <c r="W691" s="214"/>
      <c r="X691" s="214"/>
      <c r="Y691" s="214"/>
      <c r="Z691" s="214"/>
      <c r="AA691" s="214"/>
      <c r="AB691" s="214"/>
      <c r="AC691" s="214"/>
      <c r="AD691" s="214"/>
      <c r="AE691" s="214"/>
      <c r="AF691" s="214"/>
      <c r="AG691" s="214"/>
    </row>
    <row r="692" ht="12.75" customHeight="1">
      <c r="A692" s="214"/>
      <c r="B692" s="214"/>
      <c r="C692" s="214"/>
      <c r="D692" s="214"/>
      <c r="E692" s="214"/>
      <c r="F692" s="214"/>
      <c r="G692" s="214"/>
      <c r="H692" s="214"/>
      <c r="I692" s="214"/>
      <c r="J692" s="214"/>
      <c r="K692" s="214"/>
      <c r="L692" s="214"/>
      <c r="M692" s="214"/>
      <c r="N692" s="214"/>
      <c r="O692" s="214"/>
      <c r="P692" s="214"/>
      <c r="Q692" s="214"/>
      <c r="R692" s="214"/>
      <c r="S692" s="214"/>
      <c r="T692" s="214"/>
      <c r="U692" s="214"/>
      <c r="V692" s="214"/>
      <c r="W692" s="214"/>
      <c r="X692" s="214"/>
      <c r="Y692" s="214"/>
      <c r="Z692" s="214"/>
      <c r="AA692" s="214"/>
      <c r="AB692" s="214"/>
      <c r="AC692" s="214"/>
      <c r="AD692" s="214"/>
      <c r="AE692" s="214"/>
      <c r="AF692" s="214"/>
      <c r="AG692" s="214"/>
    </row>
    <row r="693" ht="12.75" customHeight="1">
      <c r="A693" s="214"/>
      <c r="B693" s="214"/>
      <c r="C693" s="214"/>
      <c r="D693" s="214"/>
      <c r="E693" s="214"/>
      <c r="F693" s="214"/>
      <c r="G693" s="214"/>
      <c r="H693" s="214"/>
      <c r="I693" s="214"/>
      <c r="J693" s="214"/>
      <c r="K693" s="214"/>
      <c r="L693" s="214"/>
      <c r="M693" s="214"/>
      <c r="N693" s="214"/>
      <c r="O693" s="214"/>
      <c r="P693" s="214"/>
      <c r="Q693" s="214"/>
      <c r="R693" s="214"/>
      <c r="S693" s="214"/>
      <c r="T693" s="214"/>
      <c r="U693" s="214"/>
      <c r="V693" s="214"/>
      <c r="W693" s="214"/>
      <c r="X693" s="214"/>
      <c r="Y693" s="214"/>
      <c r="Z693" s="214"/>
      <c r="AA693" s="214"/>
      <c r="AB693" s="214"/>
      <c r="AC693" s="214"/>
      <c r="AD693" s="214"/>
      <c r="AE693" s="214"/>
      <c r="AF693" s="214"/>
      <c r="AG693" s="214"/>
    </row>
    <row r="694" ht="12.75" customHeight="1">
      <c r="A694" s="214"/>
      <c r="B694" s="214"/>
      <c r="C694" s="214"/>
      <c r="D694" s="214"/>
      <c r="E694" s="214"/>
      <c r="F694" s="214"/>
      <c r="G694" s="214"/>
      <c r="H694" s="214"/>
      <c r="I694" s="214"/>
      <c r="J694" s="214"/>
      <c r="K694" s="214"/>
      <c r="L694" s="214"/>
      <c r="M694" s="214"/>
      <c r="N694" s="214"/>
      <c r="O694" s="214"/>
      <c r="P694" s="214"/>
      <c r="Q694" s="214"/>
      <c r="R694" s="214"/>
      <c r="S694" s="214"/>
      <c r="T694" s="214"/>
      <c r="U694" s="214"/>
      <c r="V694" s="214"/>
      <c r="W694" s="214"/>
      <c r="X694" s="214"/>
      <c r="Y694" s="214"/>
      <c r="Z694" s="214"/>
      <c r="AA694" s="214"/>
      <c r="AB694" s="214"/>
      <c r="AC694" s="214"/>
      <c r="AD694" s="214"/>
      <c r="AE694" s="214"/>
      <c r="AF694" s="214"/>
      <c r="AG694" s="214"/>
    </row>
    <row r="695" ht="12.75" customHeight="1">
      <c r="A695" s="214"/>
      <c r="B695" s="214"/>
      <c r="C695" s="214"/>
      <c r="D695" s="214"/>
      <c r="E695" s="214"/>
      <c r="F695" s="214"/>
      <c r="G695" s="214"/>
      <c r="H695" s="214"/>
      <c r="I695" s="214"/>
      <c r="J695" s="214"/>
      <c r="K695" s="214"/>
      <c r="L695" s="214"/>
      <c r="M695" s="214"/>
      <c r="N695" s="214"/>
      <c r="O695" s="214"/>
      <c r="P695" s="214"/>
      <c r="Q695" s="214"/>
      <c r="R695" s="214"/>
      <c r="S695" s="214"/>
      <c r="T695" s="214"/>
      <c r="U695" s="214"/>
      <c r="V695" s="214"/>
      <c r="W695" s="214"/>
      <c r="X695" s="214"/>
      <c r="Y695" s="214"/>
      <c r="Z695" s="214"/>
      <c r="AA695" s="214"/>
      <c r="AB695" s="214"/>
      <c r="AC695" s="214"/>
      <c r="AD695" s="214"/>
      <c r="AE695" s="214"/>
      <c r="AF695" s="214"/>
      <c r="AG695" s="214"/>
    </row>
    <row r="696" ht="12.75" customHeight="1">
      <c r="A696" s="214"/>
      <c r="B696" s="214"/>
      <c r="C696" s="214"/>
      <c r="D696" s="214"/>
      <c r="E696" s="214"/>
      <c r="F696" s="214"/>
      <c r="G696" s="214"/>
      <c r="H696" s="214"/>
      <c r="I696" s="214"/>
      <c r="J696" s="214"/>
      <c r="K696" s="214"/>
      <c r="L696" s="214"/>
      <c r="M696" s="214"/>
      <c r="N696" s="214"/>
      <c r="O696" s="214"/>
      <c r="P696" s="214"/>
      <c r="Q696" s="214"/>
      <c r="R696" s="214"/>
      <c r="S696" s="214"/>
      <c r="T696" s="214"/>
      <c r="U696" s="214"/>
      <c r="V696" s="214"/>
      <c r="W696" s="214"/>
      <c r="X696" s="214"/>
      <c r="Y696" s="214"/>
      <c r="Z696" s="214"/>
      <c r="AA696" s="214"/>
      <c r="AB696" s="214"/>
      <c r="AC696" s="214"/>
      <c r="AD696" s="214"/>
      <c r="AE696" s="214"/>
      <c r="AF696" s="214"/>
      <c r="AG696" s="214"/>
    </row>
    <row r="697" ht="12.75" customHeight="1">
      <c r="A697" s="214"/>
      <c r="B697" s="214"/>
      <c r="C697" s="214"/>
      <c r="D697" s="214"/>
      <c r="E697" s="214"/>
      <c r="F697" s="214"/>
      <c r="G697" s="214"/>
      <c r="H697" s="214"/>
      <c r="I697" s="214"/>
      <c r="J697" s="214"/>
      <c r="K697" s="214"/>
      <c r="L697" s="214"/>
      <c r="M697" s="214"/>
      <c r="N697" s="214"/>
      <c r="O697" s="214"/>
      <c r="P697" s="214"/>
      <c r="Q697" s="214"/>
      <c r="R697" s="214"/>
      <c r="S697" s="214"/>
      <c r="T697" s="214"/>
      <c r="U697" s="214"/>
      <c r="V697" s="214"/>
      <c r="W697" s="214"/>
      <c r="X697" s="214"/>
      <c r="Y697" s="214"/>
      <c r="Z697" s="214"/>
      <c r="AA697" s="214"/>
      <c r="AB697" s="214"/>
      <c r="AC697" s="214"/>
      <c r="AD697" s="214"/>
      <c r="AE697" s="214"/>
      <c r="AF697" s="214"/>
      <c r="AG697" s="214"/>
    </row>
    <row r="698" ht="12.75" customHeight="1">
      <c r="A698" s="214"/>
      <c r="B698" s="214"/>
      <c r="C698" s="214"/>
      <c r="D698" s="214"/>
      <c r="E698" s="214"/>
      <c r="F698" s="214"/>
      <c r="G698" s="214"/>
      <c r="H698" s="214"/>
      <c r="I698" s="214"/>
      <c r="J698" s="214"/>
      <c r="K698" s="214"/>
      <c r="L698" s="214"/>
      <c r="M698" s="214"/>
      <c r="N698" s="214"/>
      <c r="O698" s="214"/>
      <c r="P698" s="214"/>
      <c r="Q698" s="214"/>
      <c r="R698" s="214"/>
      <c r="S698" s="214"/>
      <c r="T698" s="214"/>
      <c r="U698" s="214"/>
      <c r="V698" s="214"/>
      <c r="W698" s="214"/>
      <c r="X698" s="214"/>
      <c r="Y698" s="214"/>
      <c r="Z698" s="214"/>
      <c r="AA698" s="214"/>
      <c r="AB698" s="214"/>
      <c r="AC698" s="214"/>
      <c r="AD698" s="214"/>
      <c r="AE698" s="214"/>
      <c r="AF698" s="214"/>
      <c r="AG698" s="214"/>
    </row>
    <row r="699" ht="12.75" customHeight="1">
      <c r="A699" s="214"/>
      <c r="B699" s="214"/>
      <c r="C699" s="214"/>
      <c r="D699" s="214"/>
      <c r="E699" s="214"/>
      <c r="F699" s="214"/>
      <c r="G699" s="214"/>
      <c r="H699" s="214"/>
      <c r="I699" s="214"/>
      <c r="J699" s="214"/>
      <c r="K699" s="214"/>
      <c r="L699" s="214"/>
      <c r="M699" s="214"/>
      <c r="N699" s="214"/>
      <c r="O699" s="214"/>
      <c r="P699" s="214"/>
      <c r="Q699" s="214"/>
      <c r="R699" s="214"/>
      <c r="S699" s="214"/>
      <c r="T699" s="214"/>
      <c r="U699" s="214"/>
      <c r="V699" s="214"/>
      <c r="W699" s="214"/>
      <c r="X699" s="214"/>
      <c r="Y699" s="214"/>
      <c r="Z699" s="214"/>
      <c r="AA699" s="214"/>
      <c r="AB699" s="214"/>
      <c r="AC699" s="214"/>
      <c r="AD699" s="214"/>
      <c r="AE699" s="214"/>
      <c r="AF699" s="214"/>
      <c r="AG699" s="214"/>
    </row>
    <row r="700" ht="12.75" customHeight="1">
      <c r="A700" s="214"/>
      <c r="B700" s="214"/>
      <c r="C700" s="214"/>
      <c r="D700" s="214"/>
      <c r="E700" s="214"/>
      <c r="F700" s="214"/>
      <c r="G700" s="214"/>
      <c r="H700" s="214"/>
      <c r="I700" s="214"/>
      <c r="J700" s="214"/>
      <c r="K700" s="214"/>
      <c r="L700" s="214"/>
      <c r="M700" s="214"/>
      <c r="N700" s="214"/>
      <c r="O700" s="214"/>
      <c r="P700" s="214"/>
      <c r="Q700" s="214"/>
      <c r="R700" s="214"/>
      <c r="S700" s="214"/>
      <c r="T700" s="214"/>
      <c r="U700" s="214"/>
      <c r="V700" s="214"/>
      <c r="W700" s="214"/>
      <c r="X700" s="214"/>
      <c r="Y700" s="214"/>
      <c r="Z700" s="214"/>
      <c r="AA700" s="214"/>
      <c r="AB700" s="214"/>
      <c r="AC700" s="214"/>
      <c r="AD700" s="214"/>
      <c r="AE700" s="214"/>
      <c r="AF700" s="214"/>
      <c r="AG700" s="214"/>
    </row>
    <row r="701" ht="12.75" customHeight="1">
      <c r="A701" s="214"/>
      <c r="B701" s="214"/>
      <c r="C701" s="214"/>
      <c r="D701" s="214"/>
      <c r="E701" s="214"/>
      <c r="F701" s="214"/>
      <c r="G701" s="214"/>
      <c r="H701" s="214"/>
      <c r="I701" s="214"/>
      <c r="J701" s="214"/>
      <c r="K701" s="214"/>
      <c r="L701" s="214"/>
      <c r="M701" s="214"/>
      <c r="N701" s="214"/>
      <c r="O701" s="214"/>
      <c r="P701" s="214"/>
      <c r="Q701" s="214"/>
      <c r="R701" s="214"/>
      <c r="S701" s="214"/>
      <c r="T701" s="214"/>
      <c r="U701" s="214"/>
      <c r="V701" s="214"/>
      <c r="W701" s="214"/>
      <c r="X701" s="214"/>
      <c r="Y701" s="214"/>
      <c r="Z701" s="214"/>
      <c r="AA701" s="214"/>
      <c r="AB701" s="214"/>
      <c r="AC701" s="214"/>
      <c r="AD701" s="214"/>
      <c r="AE701" s="214"/>
      <c r="AF701" s="214"/>
      <c r="AG701" s="214"/>
    </row>
    <row r="702" ht="12.75" customHeight="1">
      <c r="A702" s="214"/>
      <c r="B702" s="214"/>
      <c r="C702" s="214"/>
      <c r="D702" s="214"/>
      <c r="E702" s="214"/>
      <c r="F702" s="214"/>
      <c r="G702" s="214"/>
      <c r="H702" s="214"/>
      <c r="I702" s="214"/>
      <c r="J702" s="214"/>
      <c r="K702" s="214"/>
      <c r="L702" s="214"/>
      <c r="M702" s="214"/>
      <c r="N702" s="214"/>
      <c r="O702" s="214"/>
      <c r="P702" s="214"/>
      <c r="Q702" s="214"/>
      <c r="R702" s="214"/>
      <c r="S702" s="214"/>
      <c r="T702" s="214"/>
      <c r="U702" s="214"/>
      <c r="V702" s="214"/>
      <c r="W702" s="214"/>
      <c r="X702" s="214"/>
      <c r="Y702" s="214"/>
      <c r="Z702" s="214"/>
      <c r="AA702" s="214"/>
      <c r="AB702" s="214"/>
      <c r="AC702" s="214"/>
      <c r="AD702" s="214"/>
      <c r="AE702" s="214"/>
      <c r="AF702" s="214"/>
      <c r="AG702" s="214"/>
    </row>
    <row r="703" ht="12.75" customHeight="1">
      <c r="A703" s="214"/>
      <c r="B703" s="214"/>
      <c r="C703" s="214"/>
      <c r="D703" s="214"/>
      <c r="E703" s="214"/>
      <c r="F703" s="214"/>
      <c r="G703" s="214"/>
      <c r="H703" s="214"/>
      <c r="I703" s="214"/>
      <c r="J703" s="214"/>
      <c r="K703" s="214"/>
      <c r="L703" s="214"/>
      <c r="M703" s="214"/>
      <c r="N703" s="214"/>
      <c r="O703" s="214"/>
      <c r="P703" s="214"/>
      <c r="Q703" s="214"/>
      <c r="R703" s="214"/>
      <c r="S703" s="214"/>
      <c r="T703" s="214"/>
      <c r="U703" s="214"/>
      <c r="V703" s="214"/>
      <c r="W703" s="214"/>
      <c r="X703" s="214"/>
      <c r="Y703" s="214"/>
      <c r="Z703" s="214"/>
      <c r="AA703" s="214"/>
      <c r="AB703" s="214"/>
      <c r="AC703" s="214"/>
      <c r="AD703" s="214"/>
      <c r="AE703" s="214"/>
      <c r="AF703" s="214"/>
      <c r="AG703" s="214"/>
    </row>
    <row r="704" ht="12.75" customHeight="1">
      <c r="A704" s="214"/>
      <c r="B704" s="214"/>
      <c r="C704" s="214"/>
      <c r="D704" s="214"/>
      <c r="E704" s="214"/>
      <c r="F704" s="214"/>
      <c r="G704" s="214"/>
      <c r="H704" s="214"/>
      <c r="I704" s="214"/>
      <c r="J704" s="214"/>
      <c r="K704" s="214"/>
      <c r="L704" s="214"/>
      <c r="M704" s="214"/>
      <c r="N704" s="214"/>
      <c r="O704" s="214"/>
      <c r="P704" s="214"/>
      <c r="Q704" s="214"/>
      <c r="R704" s="214"/>
      <c r="S704" s="214"/>
      <c r="T704" s="214"/>
      <c r="U704" s="214"/>
      <c r="V704" s="214"/>
      <c r="W704" s="214"/>
      <c r="X704" s="214"/>
      <c r="Y704" s="214"/>
      <c r="Z704" s="214"/>
      <c r="AA704" s="214"/>
      <c r="AB704" s="214"/>
      <c r="AC704" s="214"/>
      <c r="AD704" s="214"/>
      <c r="AE704" s="214"/>
      <c r="AF704" s="214"/>
      <c r="AG704" s="214"/>
    </row>
    <row r="705" ht="12.75" customHeight="1">
      <c r="A705" s="214"/>
      <c r="B705" s="214"/>
      <c r="C705" s="214"/>
      <c r="D705" s="214"/>
      <c r="E705" s="214"/>
      <c r="F705" s="214"/>
      <c r="G705" s="214"/>
      <c r="H705" s="214"/>
      <c r="I705" s="214"/>
      <c r="J705" s="214"/>
      <c r="K705" s="214"/>
      <c r="L705" s="214"/>
      <c r="M705" s="214"/>
      <c r="N705" s="214"/>
      <c r="O705" s="214"/>
      <c r="P705" s="214"/>
      <c r="Q705" s="214"/>
      <c r="R705" s="214"/>
      <c r="S705" s="214"/>
      <c r="T705" s="214"/>
      <c r="U705" s="214"/>
      <c r="V705" s="214"/>
      <c r="W705" s="214"/>
      <c r="X705" s="214"/>
      <c r="Y705" s="214"/>
      <c r="Z705" s="214"/>
      <c r="AA705" s="214"/>
      <c r="AB705" s="214"/>
      <c r="AC705" s="214"/>
      <c r="AD705" s="214"/>
      <c r="AE705" s="214"/>
      <c r="AF705" s="214"/>
      <c r="AG705" s="214"/>
    </row>
    <row r="706" ht="12.75" customHeight="1">
      <c r="A706" s="214"/>
      <c r="B706" s="214"/>
      <c r="C706" s="214"/>
      <c r="D706" s="214"/>
      <c r="E706" s="214"/>
      <c r="F706" s="214"/>
      <c r="G706" s="214"/>
      <c r="H706" s="214"/>
      <c r="I706" s="214"/>
      <c r="J706" s="214"/>
      <c r="K706" s="214"/>
      <c r="L706" s="214"/>
      <c r="M706" s="214"/>
      <c r="N706" s="214"/>
      <c r="O706" s="214"/>
      <c r="P706" s="214"/>
      <c r="Q706" s="214"/>
      <c r="R706" s="214"/>
      <c r="S706" s="214"/>
      <c r="T706" s="214"/>
      <c r="U706" s="214"/>
      <c r="V706" s="214"/>
      <c r="W706" s="214"/>
      <c r="X706" s="214"/>
      <c r="Y706" s="214"/>
      <c r="Z706" s="214"/>
      <c r="AA706" s="214"/>
      <c r="AB706" s="214"/>
      <c r="AC706" s="214"/>
      <c r="AD706" s="214"/>
      <c r="AE706" s="214"/>
      <c r="AF706" s="214"/>
      <c r="AG706" s="214"/>
    </row>
    <row r="707" ht="12.75" customHeight="1">
      <c r="A707" s="214"/>
      <c r="B707" s="214"/>
      <c r="C707" s="214"/>
      <c r="D707" s="214"/>
      <c r="E707" s="214"/>
      <c r="F707" s="214"/>
      <c r="G707" s="214"/>
      <c r="H707" s="214"/>
      <c r="I707" s="214"/>
      <c r="J707" s="214"/>
      <c r="K707" s="214"/>
      <c r="L707" s="214"/>
      <c r="M707" s="214"/>
      <c r="N707" s="214"/>
      <c r="O707" s="214"/>
      <c r="P707" s="214"/>
      <c r="Q707" s="214"/>
      <c r="R707" s="214"/>
      <c r="S707" s="214"/>
      <c r="T707" s="214"/>
      <c r="U707" s="214"/>
      <c r="V707" s="214"/>
      <c r="W707" s="214"/>
      <c r="X707" s="214"/>
      <c r="Y707" s="214"/>
      <c r="Z707" s="214"/>
      <c r="AA707" s="214"/>
      <c r="AB707" s="214"/>
      <c r="AC707" s="214"/>
      <c r="AD707" s="214"/>
      <c r="AE707" s="214"/>
      <c r="AF707" s="214"/>
      <c r="AG707" s="214"/>
    </row>
    <row r="708" ht="12.75" customHeight="1">
      <c r="A708" s="214"/>
      <c r="B708" s="214"/>
      <c r="C708" s="214"/>
      <c r="D708" s="214"/>
      <c r="E708" s="214"/>
      <c r="F708" s="214"/>
      <c r="G708" s="214"/>
      <c r="H708" s="214"/>
      <c r="I708" s="214"/>
      <c r="J708" s="214"/>
      <c r="K708" s="214"/>
      <c r="L708" s="214"/>
      <c r="M708" s="214"/>
      <c r="N708" s="214"/>
      <c r="O708" s="214"/>
      <c r="P708" s="214"/>
      <c r="Q708" s="214"/>
      <c r="R708" s="214"/>
      <c r="S708" s="214"/>
      <c r="T708" s="214"/>
      <c r="U708" s="214"/>
      <c r="V708" s="214"/>
      <c r="W708" s="214"/>
      <c r="X708" s="214"/>
      <c r="Y708" s="214"/>
      <c r="Z708" s="214"/>
      <c r="AA708" s="214"/>
      <c r="AB708" s="214"/>
      <c r="AC708" s="214"/>
      <c r="AD708" s="214"/>
      <c r="AE708" s="214"/>
      <c r="AF708" s="214"/>
      <c r="AG708" s="214"/>
    </row>
    <row r="709" ht="12.75" customHeight="1">
      <c r="A709" s="214"/>
      <c r="B709" s="214"/>
      <c r="C709" s="214"/>
      <c r="D709" s="214"/>
      <c r="E709" s="214"/>
      <c r="F709" s="214"/>
      <c r="G709" s="214"/>
      <c r="H709" s="214"/>
      <c r="I709" s="214"/>
      <c r="J709" s="214"/>
      <c r="K709" s="214"/>
      <c r="L709" s="214"/>
      <c r="M709" s="214"/>
      <c r="N709" s="214"/>
      <c r="O709" s="214"/>
      <c r="P709" s="214"/>
      <c r="Q709" s="214"/>
      <c r="R709" s="214"/>
      <c r="S709" s="214"/>
      <c r="T709" s="214"/>
      <c r="U709" s="214"/>
      <c r="V709" s="214"/>
      <c r="W709" s="214"/>
      <c r="X709" s="214"/>
      <c r="Y709" s="214"/>
      <c r="Z709" s="214"/>
      <c r="AA709" s="214"/>
      <c r="AB709" s="214"/>
      <c r="AC709" s="214"/>
      <c r="AD709" s="214"/>
      <c r="AE709" s="214"/>
      <c r="AF709" s="214"/>
      <c r="AG709" s="214"/>
    </row>
    <row r="710" ht="12.75" customHeight="1">
      <c r="A710" s="214"/>
      <c r="B710" s="214"/>
      <c r="C710" s="214"/>
      <c r="D710" s="214"/>
      <c r="E710" s="214"/>
      <c r="F710" s="214"/>
      <c r="G710" s="214"/>
      <c r="H710" s="214"/>
      <c r="I710" s="214"/>
      <c r="J710" s="214"/>
      <c r="K710" s="214"/>
      <c r="L710" s="214"/>
      <c r="M710" s="214"/>
      <c r="N710" s="214"/>
      <c r="O710" s="214"/>
      <c r="P710" s="214"/>
      <c r="Q710" s="214"/>
      <c r="R710" s="214"/>
      <c r="S710" s="214"/>
      <c r="T710" s="214"/>
      <c r="U710" s="214"/>
      <c r="V710" s="214"/>
      <c r="W710" s="214"/>
      <c r="X710" s="214"/>
      <c r="Y710" s="214"/>
      <c r="Z710" s="214"/>
      <c r="AA710" s="214"/>
      <c r="AB710" s="214"/>
      <c r="AC710" s="214"/>
      <c r="AD710" s="214"/>
      <c r="AE710" s="214"/>
      <c r="AF710" s="214"/>
      <c r="AG710" s="214"/>
    </row>
    <row r="711" ht="12.75" customHeight="1">
      <c r="A711" s="214"/>
      <c r="B711" s="214"/>
      <c r="C711" s="214"/>
      <c r="D711" s="214"/>
      <c r="E711" s="214"/>
      <c r="F711" s="214"/>
      <c r="G711" s="214"/>
      <c r="H711" s="214"/>
      <c r="I711" s="214"/>
      <c r="J711" s="214"/>
      <c r="K711" s="214"/>
      <c r="L711" s="214"/>
      <c r="M711" s="214"/>
      <c r="N711" s="214"/>
      <c r="O711" s="214"/>
      <c r="P711" s="214"/>
      <c r="Q711" s="214"/>
      <c r="R711" s="214"/>
      <c r="S711" s="214"/>
      <c r="T711" s="214"/>
      <c r="U711" s="214"/>
      <c r="V711" s="214"/>
      <c r="W711" s="214"/>
      <c r="X711" s="214"/>
      <c r="Y711" s="214"/>
      <c r="Z711" s="214"/>
      <c r="AA711" s="214"/>
      <c r="AB711" s="214"/>
      <c r="AC711" s="214"/>
      <c r="AD711" s="214"/>
      <c r="AE711" s="214"/>
      <c r="AF711" s="214"/>
      <c r="AG711" s="214"/>
    </row>
    <row r="712" ht="12.75" customHeight="1">
      <c r="A712" s="214"/>
      <c r="B712" s="214"/>
      <c r="C712" s="214"/>
      <c r="D712" s="214"/>
      <c r="E712" s="214"/>
      <c r="F712" s="214"/>
      <c r="G712" s="214"/>
      <c r="H712" s="214"/>
      <c r="I712" s="214"/>
      <c r="J712" s="214"/>
      <c r="K712" s="214"/>
      <c r="L712" s="214"/>
      <c r="M712" s="214"/>
      <c r="N712" s="214"/>
      <c r="O712" s="214"/>
      <c r="P712" s="214"/>
      <c r="Q712" s="214"/>
      <c r="R712" s="214"/>
      <c r="S712" s="214"/>
      <c r="T712" s="214"/>
      <c r="U712" s="214"/>
      <c r="V712" s="214"/>
      <c r="W712" s="214"/>
      <c r="X712" s="214"/>
      <c r="Y712" s="214"/>
      <c r="Z712" s="214"/>
      <c r="AA712" s="214"/>
      <c r="AB712" s="214"/>
      <c r="AC712" s="214"/>
      <c r="AD712" s="214"/>
      <c r="AE712" s="214"/>
      <c r="AF712" s="214"/>
      <c r="AG712" s="214"/>
    </row>
    <row r="713" ht="12.75" customHeight="1">
      <c r="A713" s="214"/>
      <c r="B713" s="214"/>
      <c r="C713" s="214"/>
      <c r="D713" s="214"/>
      <c r="E713" s="214"/>
      <c r="F713" s="214"/>
      <c r="G713" s="214"/>
      <c r="H713" s="214"/>
      <c r="I713" s="214"/>
      <c r="J713" s="214"/>
      <c r="K713" s="214"/>
      <c r="L713" s="214"/>
      <c r="M713" s="214"/>
      <c r="N713" s="214"/>
      <c r="O713" s="214"/>
      <c r="P713" s="214"/>
      <c r="Q713" s="214"/>
      <c r="R713" s="214"/>
      <c r="S713" s="214"/>
      <c r="T713" s="214"/>
      <c r="U713" s="214"/>
      <c r="V713" s="214"/>
      <c r="W713" s="214"/>
      <c r="X713" s="214"/>
      <c r="Y713" s="214"/>
      <c r="Z713" s="214"/>
      <c r="AA713" s="214"/>
      <c r="AB713" s="214"/>
      <c r="AC713" s="214"/>
      <c r="AD713" s="214"/>
      <c r="AE713" s="214"/>
      <c r="AF713" s="214"/>
      <c r="AG713" s="214"/>
    </row>
    <row r="714" ht="12.75" customHeight="1">
      <c r="A714" s="214"/>
      <c r="B714" s="214"/>
      <c r="C714" s="214"/>
      <c r="D714" s="214"/>
      <c r="E714" s="214"/>
      <c r="F714" s="214"/>
      <c r="G714" s="214"/>
      <c r="H714" s="214"/>
      <c r="I714" s="214"/>
      <c r="J714" s="214"/>
      <c r="K714" s="214"/>
      <c r="L714" s="214"/>
      <c r="M714" s="214"/>
      <c r="N714" s="214"/>
      <c r="O714" s="214"/>
      <c r="P714" s="214"/>
      <c r="Q714" s="214"/>
      <c r="R714" s="214"/>
      <c r="S714" s="214"/>
      <c r="T714" s="214"/>
      <c r="U714" s="214"/>
      <c r="V714" s="214"/>
      <c r="W714" s="214"/>
      <c r="X714" s="214"/>
      <c r="Y714" s="214"/>
      <c r="Z714" s="214"/>
      <c r="AA714" s="214"/>
      <c r="AB714" s="214"/>
      <c r="AC714" s="214"/>
      <c r="AD714" s="214"/>
      <c r="AE714" s="214"/>
      <c r="AF714" s="214"/>
      <c r="AG714" s="214"/>
    </row>
    <row r="715" ht="12.75" customHeight="1">
      <c r="A715" s="214"/>
      <c r="B715" s="214"/>
      <c r="C715" s="214"/>
      <c r="D715" s="214"/>
      <c r="E715" s="214"/>
      <c r="F715" s="214"/>
      <c r="G715" s="214"/>
      <c r="H715" s="214"/>
      <c r="I715" s="214"/>
      <c r="J715" s="214"/>
      <c r="K715" s="214"/>
      <c r="L715" s="214"/>
      <c r="M715" s="214"/>
      <c r="N715" s="214"/>
      <c r="O715" s="214"/>
      <c r="P715" s="214"/>
      <c r="Q715" s="214"/>
      <c r="R715" s="214"/>
      <c r="S715" s="214"/>
      <c r="T715" s="214"/>
      <c r="U715" s="214"/>
      <c r="V715" s="214"/>
      <c r="W715" s="214"/>
      <c r="X715" s="214"/>
      <c r="Y715" s="214"/>
      <c r="Z715" s="214"/>
      <c r="AA715" s="214"/>
      <c r="AB715" s="214"/>
      <c r="AC715" s="214"/>
      <c r="AD715" s="214"/>
      <c r="AE715" s="214"/>
      <c r="AF715" s="214"/>
      <c r="AG715" s="214"/>
    </row>
    <row r="716" ht="12.75" customHeight="1">
      <c r="A716" s="214"/>
      <c r="B716" s="214"/>
      <c r="C716" s="214"/>
      <c r="D716" s="214"/>
      <c r="E716" s="214"/>
      <c r="F716" s="214"/>
      <c r="G716" s="214"/>
      <c r="H716" s="214"/>
      <c r="I716" s="214"/>
      <c r="J716" s="214"/>
      <c r="K716" s="214"/>
      <c r="L716" s="214"/>
      <c r="M716" s="214"/>
      <c r="N716" s="214"/>
      <c r="O716" s="214"/>
      <c r="P716" s="214"/>
      <c r="Q716" s="214"/>
      <c r="R716" s="214"/>
      <c r="S716" s="214"/>
      <c r="T716" s="214"/>
      <c r="U716" s="214"/>
      <c r="V716" s="214"/>
      <c r="W716" s="214"/>
      <c r="X716" s="214"/>
      <c r="Y716" s="214"/>
      <c r="Z716" s="214"/>
      <c r="AA716" s="214"/>
      <c r="AB716" s="214"/>
      <c r="AC716" s="214"/>
      <c r="AD716" s="214"/>
      <c r="AE716" s="214"/>
      <c r="AF716" s="214"/>
      <c r="AG716" s="214"/>
    </row>
    <row r="717" ht="12.75" customHeight="1">
      <c r="A717" s="214"/>
      <c r="B717" s="214"/>
      <c r="C717" s="214"/>
      <c r="D717" s="214"/>
      <c r="E717" s="214"/>
      <c r="F717" s="214"/>
      <c r="G717" s="214"/>
      <c r="H717" s="214"/>
      <c r="I717" s="214"/>
      <c r="J717" s="214"/>
      <c r="K717" s="214"/>
      <c r="L717" s="214"/>
      <c r="M717" s="214"/>
      <c r="N717" s="214"/>
      <c r="O717" s="214"/>
      <c r="P717" s="214"/>
      <c r="Q717" s="214"/>
      <c r="R717" s="214"/>
      <c r="S717" s="214"/>
      <c r="T717" s="214"/>
      <c r="U717" s="214"/>
      <c r="V717" s="214"/>
      <c r="W717" s="214"/>
      <c r="X717" s="214"/>
      <c r="Y717" s="214"/>
      <c r="Z717" s="214"/>
      <c r="AA717" s="214"/>
      <c r="AB717" s="214"/>
      <c r="AC717" s="214"/>
      <c r="AD717" s="214"/>
      <c r="AE717" s="214"/>
      <c r="AF717" s="214"/>
      <c r="AG717" s="214"/>
    </row>
    <row r="718" ht="12.75" customHeight="1">
      <c r="A718" s="214"/>
      <c r="B718" s="214"/>
      <c r="C718" s="214"/>
      <c r="D718" s="214"/>
      <c r="E718" s="214"/>
      <c r="F718" s="214"/>
      <c r="G718" s="214"/>
      <c r="H718" s="214"/>
      <c r="I718" s="214"/>
      <c r="J718" s="214"/>
      <c r="K718" s="214"/>
      <c r="L718" s="214"/>
      <c r="M718" s="214"/>
      <c r="N718" s="214"/>
      <c r="O718" s="214"/>
      <c r="P718" s="214"/>
      <c r="Q718" s="214"/>
      <c r="R718" s="214"/>
      <c r="S718" s="214"/>
      <c r="T718" s="214"/>
      <c r="U718" s="214"/>
      <c r="V718" s="214"/>
      <c r="W718" s="214"/>
      <c r="X718" s="214"/>
      <c r="Y718" s="214"/>
      <c r="Z718" s="214"/>
      <c r="AA718" s="214"/>
      <c r="AB718" s="214"/>
      <c r="AC718" s="214"/>
      <c r="AD718" s="214"/>
      <c r="AE718" s="214"/>
      <c r="AF718" s="214"/>
      <c r="AG718" s="214"/>
    </row>
    <row r="719" ht="12.75" customHeight="1">
      <c r="A719" s="214"/>
      <c r="B719" s="214"/>
      <c r="C719" s="214"/>
      <c r="D719" s="214"/>
      <c r="E719" s="214"/>
      <c r="F719" s="214"/>
      <c r="G719" s="214"/>
      <c r="H719" s="214"/>
      <c r="I719" s="214"/>
      <c r="J719" s="214"/>
      <c r="K719" s="214"/>
      <c r="L719" s="214"/>
      <c r="M719" s="214"/>
      <c r="N719" s="214"/>
      <c r="O719" s="214"/>
      <c r="P719" s="214"/>
      <c r="Q719" s="214"/>
      <c r="R719" s="214"/>
      <c r="S719" s="214"/>
      <c r="T719" s="214"/>
      <c r="U719" s="214"/>
      <c r="V719" s="214"/>
      <c r="W719" s="214"/>
      <c r="X719" s="214"/>
      <c r="Y719" s="214"/>
      <c r="Z719" s="214"/>
      <c r="AA719" s="214"/>
      <c r="AB719" s="214"/>
      <c r="AC719" s="214"/>
      <c r="AD719" s="214"/>
      <c r="AE719" s="214"/>
      <c r="AF719" s="214"/>
      <c r="AG719" s="214"/>
    </row>
    <row r="720" ht="12.75" customHeight="1">
      <c r="A720" s="214"/>
      <c r="B720" s="214"/>
      <c r="C720" s="214"/>
      <c r="D720" s="214"/>
      <c r="E720" s="214"/>
      <c r="F720" s="214"/>
      <c r="G720" s="214"/>
      <c r="H720" s="214"/>
      <c r="I720" s="214"/>
      <c r="J720" s="214"/>
      <c r="K720" s="214"/>
      <c r="L720" s="214"/>
      <c r="M720" s="214"/>
      <c r="N720" s="214"/>
      <c r="O720" s="214"/>
      <c r="P720" s="214"/>
      <c r="Q720" s="214"/>
      <c r="R720" s="214"/>
      <c r="S720" s="214"/>
      <c r="T720" s="214"/>
      <c r="U720" s="214"/>
      <c r="V720" s="214"/>
      <c r="W720" s="214"/>
      <c r="X720" s="214"/>
      <c r="Y720" s="214"/>
      <c r="Z720" s="214"/>
      <c r="AA720" s="214"/>
      <c r="AB720" s="214"/>
      <c r="AC720" s="214"/>
      <c r="AD720" s="214"/>
      <c r="AE720" s="214"/>
      <c r="AF720" s="214"/>
      <c r="AG720" s="214"/>
    </row>
    <row r="721" ht="12.75" customHeight="1">
      <c r="A721" s="214"/>
      <c r="B721" s="214"/>
      <c r="C721" s="214"/>
      <c r="D721" s="214"/>
      <c r="E721" s="214"/>
      <c r="F721" s="214"/>
      <c r="G721" s="214"/>
      <c r="H721" s="214"/>
      <c r="I721" s="214"/>
      <c r="J721" s="214"/>
      <c r="K721" s="214"/>
      <c r="L721" s="214"/>
      <c r="M721" s="214"/>
      <c r="N721" s="214"/>
      <c r="O721" s="214"/>
      <c r="P721" s="214"/>
      <c r="Q721" s="214"/>
      <c r="R721" s="214"/>
      <c r="S721" s="214"/>
      <c r="T721" s="214"/>
      <c r="U721" s="214"/>
      <c r="V721" s="214"/>
      <c r="W721" s="214"/>
      <c r="X721" s="214"/>
      <c r="Y721" s="214"/>
      <c r="Z721" s="214"/>
      <c r="AA721" s="214"/>
      <c r="AB721" s="214"/>
      <c r="AC721" s="214"/>
      <c r="AD721" s="214"/>
      <c r="AE721" s="214"/>
      <c r="AF721" s="214"/>
      <c r="AG721" s="214"/>
    </row>
    <row r="722" ht="12.75" customHeight="1">
      <c r="A722" s="214"/>
      <c r="B722" s="214"/>
      <c r="C722" s="214"/>
      <c r="D722" s="214"/>
      <c r="E722" s="214"/>
      <c r="F722" s="214"/>
      <c r="G722" s="214"/>
      <c r="H722" s="214"/>
      <c r="I722" s="214"/>
      <c r="J722" s="214"/>
      <c r="K722" s="214"/>
      <c r="L722" s="214"/>
      <c r="M722" s="214"/>
      <c r="N722" s="214"/>
      <c r="O722" s="214"/>
      <c r="P722" s="214"/>
      <c r="Q722" s="214"/>
      <c r="R722" s="214"/>
      <c r="S722" s="214"/>
      <c r="T722" s="214"/>
      <c r="U722" s="214"/>
      <c r="V722" s="214"/>
      <c r="W722" s="214"/>
      <c r="X722" s="214"/>
      <c r="Y722" s="214"/>
      <c r="Z722" s="214"/>
      <c r="AA722" s="214"/>
      <c r="AB722" s="214"/>
      <c r="AC722" s="214"/>
      <c r="AD722" s="214"/>
      <c r="AE722" s="214"/>
      <c r="AF722" s="214"/>
      <c r="AG722" s="214"/>
    </row>
    <row r="723" ht="12.75" customHeight="1">
      <c r="A723" s="214"/>
      <c r="B723" s="214"/>
      <c r="C723" s="214"/>
      <c r="D723" s="214"/>
      <c r="E723" s="214"/>
      <c r="F723" s="214"/>
      <c r="G723" s="214"/>
      <c r="H723" s="214"/>
      <c r="I723" s="214"/>
      <c r="J723" s="214"/>
      <c r="K723" s="214"/>
      <c r="L723" s="214"/>
      <c r="M723" s="214"/>
      <c r="N723" s="214"/>
      <c r="O723" s="214"/>
      <c r="P723" s="214"/>
      <c r="Q723" s="214"/>
      <c r="R723" s="214"/>
      <c r="S723" s="214"/>
      <c r="T723" s="214"/>
      <c r="U723" s="214"/>
      <c r="V723" s="214"/>
      <c r="W723" s="214"/>
      <c r="X723" s="214"/>
      <c r="Y723" s="214"/>
      <c r="Z723" s="214"/>
      <c r="AA723" s="214"/>
      <c r="AB723" s="214"/>
      <c r="AC723" s="214"/>
      <c r="AD723" s="214"/>
      <c r="AE723" s="214"/>
      <c r="AF723" s="214"/>
      <c r="AG723" s="214"/>
    </row>
    <row r="724" ht="12.75" customHeight="1">
      <c r="A724" s="214"/>
      <c r="B724" s="214"/>
      <c r="C724" s="214"/>
      <c r="D724" s="214"/>
      <c r="E724" s="214"/>
      <c r="F724" s="214"/>
      <c r="G724" s="214"/>
      <c r="H724" s="214"/>
      <c r="I724" s="214"/>
      <c r="J724" s="214"/>
      <c r="K724" s="214"/>
      <c r="L724" s="214"/>
      <c r="M724" s="214"/>
      <c r="N724" s="214"/>
      <c r="O724" s="214"/>
      <c r="P724" s="214"/>
      <c r="Q724" s="214"/>
      <c r="R724" s="214"/>
      <c r="S724" s="214"/>
      <c r="T724" s="214"/>
      <c r="U724" s="214"/>
      <c r="V724" s="214"/>
      <c r="W724" s="214"/>
      <c r="X724" s="214"/>
      <c r="Y724" s="214"/>
      <c r="Z724" s="214"/>
      <c r="AA724" s="214"/>
      <c r="AB724" s="214"/>
      <c r="AC724" s="214"/>
      <c r="AD724" s="214"/>
      <c r="AE724" s="214"/>
      <c r="AF724" s="214"/>
      <c r="AG724" s="214"/>
    </row>
    <row r="725" ht="12.75" customHeight="1">
      <c r="A725" s="214"/>
      <c r="B725" s="214"/>
      <c r="C725" s="214"/>
      <c r="D725" s="214"/>
      <c r="E725" s="214"/>
      <c r="F725" s="214"/>
      <c r="G725" s="214"/>
      <c r="H725" s="214"/>
      <c r="I725" s="214"/>
      <c r="J725" s="214"/>
      <c r="K725" s="214"/>
      <c r="L725" s="214"/>
      <c r="M725" s="214"/>
      <c r="N725" s="214"/>
      <c r="O725" s="214"/>
      <c r="P725" s="214"/>
      <c r="Q725" s="214"/>
      <c r="R725" s="214"/>
      <c r="S725" s="214"/>
      <c r="T725" s="214"/>
      <c r="U725" s="214"/>
      <c r="V725" s="214"/>
      <c r="W725" s="214"/>
      <c r="X725" s="214"/>
      <c r="Y725" s="214"/>
      <c r="Z725" s="214"/>
      <c r="AA725" s="214"/>
      <c r="AB725" s="214"/>
      <c r="AC725" s="214"/>
      <c r="AD725" s="214"/>
      <c r="AE725" s="214"/>
      <c r="AF725" s="214"/>
      <c r="AG725" s="214"/>
    </row>
    <row r="726" ht="12.75" customHeight="1">
      <c r="A726" s="214"/>
      <c r="B726" s="214"/>
      <c r="C726" s="214"/>
      <c r="D726" s="214"/>
      <c r="E726" s="214"/>
      <c r="F726" s="214"/>
      <c r="G726" s="214"/>
      <c r="H726" s="214"/>
      <c r="I726" s="214"/>
      <c r="J726" s="214"/>
      <c r="K726" s="214"/>
      <c r="L726" s="214"/>
      <c r="M726" s="214"/>
      <c r="N726" s="214"/>
      <c r="O726" s="214"/>
      <c r="P726" s="214"/>
      <c r="Q726" s="214"/>
      <c r="R726" s="214"/>
      <c r="S726" s="214"/>
      <c r="T726" s="214"/>
      <c r="U726" s="214"/>
      <c r="V726" s="214"/>
      <c r="W726" s="214"/>
      <c r="X726" s="214"/>
      <c r="Y726" s="214"/>
      <c r="Z726" s="214"/>
      <c r="AA726" s="214"/>
      <c r="AB726" s="214"/>
      <c r="AC726" s="214"/>
      <c r="AD726" s="214"/>
      <c r="AE726" s="214"/>
      <c r="AF726" s="214"/>
      <c r="AG726" s="214"/>
    </row>
    <row r="727" ht="12.75" customHeight="1">
      <c r="A727" s="214"/>
      <c r="B727" s="214"/>
      <c r="C727" s="214"/>
      <c r="D727" s="214"/>
      <c r="E727" s="214"/>
      <c r="F727" s="214"/>
      <c r="G727" s="214"/>
      <c r="H727" s="214"/>
      <c r="I727" s="214"/>
      <c r="J727" s="214"/>
      <c r="K727" s="214"/>
      <c r="L727" s="214"/>
      <c r="M727" s="214"/>
      <c r="N727" s="214"/>
      <c r="O727" s="214"/>
      <c r="P727" s="214"/>
      <c r="Q727" s="214"/>
      <c r="R727" s="214"/>
      <c r="S727" s="214"/>
      <c r="T727" s="214"/>
      <c r="U727" s="214"/>
      <c r="V727" s="214"/>
      <c r="W727" s="214"/>
      <c r="X727" s="214"/>
      <c r="Y727" s="214"/>
      <c r="Z727" s="214"/>
      <c r="AA727" s="214"/>
      <c r="AB727" s="214"/>
      <c r="AC727" s="214"/>
      <c r="AD727" s="214"/>
      <c r="AE727" s="214"/>
      <c r="AF727" s="214"/>
      <c r="AG727" s="214"/>
    </row>
    <row r="728" ht="12.75" customHeight="1">
      <c r="A728" s="214"/>
      <c r="B728" s="214"/>
      <c r="C728" s="214"/>
      <c r="D728" s="214"/>
      <c r="E728" s="214"/>
      <c r="F728" s="214"/>
      <c r="G728" s="214"/>
      <c r="H728" s="214"/>
      <c r="I728" s="214"/>
      <c r="J728" s="214"/>
      <c r="K728" s="214"/>
      <c r="L728" s="214"/>
      <c r="M728" s="214"/>
      <c r="N728" s="214"/>
      <c r="O728" s="214"/>
      <c r="P728" s="214"/>
      <c r="Q728" s="214"/>
      <c r="R728" s="214"/>
      <c r="S728" s="214"/>
      <c r="T728" s="214"/>
      <c r="U728" s="214"/>
      <c r="V728" s="214"/>
      <c r="W728" s="214"/>
      <c r="X728" s="214"/>
      <c r="Y728" s="214"/>
      <c r="Z728" s="214"/>
      <c r="AA728" s="214"/>
      <c r="AB728" s="214"/>
      <c r="AC728" s="214"/>
      <c r="AD728" s="214"/>
      <c r="AE728" s="214"/>
      <c r="AF728" s="214"/>
      <c r="AG728" s="214"/>
    </row>
    <row r="729" ht="12.75" customHeight="1">
      <c r="A729" s="214"/>
      <c r="B729" s="214"/>
      <c r="C729" s="214"/>
      <c r="D729" s="214"/>
      <c r="E729" s="214"/>
      <c r="F729" s="214"/>
      <c r="G729" s="214"/>
      <c r="H729" s="214"/>
      <c r="I729" s="214"/>
      <c r="J729" s="214"/>
      <c r="K729" s="214"/>
      <c r="L729" s="214"/>
      <c r="M729" s="214"/>
      <c r="N729" s="214"/>
      <c r="O729" s="214"/>
      <c r="P729" s="214"/>
      <c r="Q729" s="214"/>
      <c r="R729" s="214"/>
      <c r="S729" s="214"/>
      <c r="T729" s="214"/>
      <c r="U729" s="214"/>
      <c r="V729" s="214"/>
      <c r="W729" s="214"/>
      <c r="X729" s="214"/>
      <c r="Y729" s="214"/>
      <c r="Z729" s="214"/>
      <c r="AA729" s="214"/>
      <c r="AB729" s="214"/>
      <c r="AC729" s="214"/>
      <c r="AD729" s="214"/>
      <c r="AE729" s="214"/>
      <c r="AF729" s="214"/>
      <c r="AG729" s="214"/>
    </row>
    <row r="730" ht="12.75" customHeight="1">
      <c r="A730" s="214"/>
      <c r="B730" s="214"/>
      <c r="C730" s="214"/>
      <c r="D730" s="214"/>
      <c r="E730" s="214"/>
      <c r="F730" s="214"/>
      <c r="G730" s="214"/>
      <c r="H730" s="214"/>
      <c r="I730" s="214"/>
      <c r="J730" s="214"/>
      <c r="K730" s="214"/>
      <c r="L730" s="214"/>
      <c r="M730" s="214"/>
      <c r="N730" s="214"/>
      <c r="O730" s="214"/>
      <c r="P730" s="214"/>
      <c r="Q730" s="214"/>
      <c r="R730" s="214"/>
      <c r="S730" s="214"/>
      <c r="T730" s="214"/>
      <c r="U730" s="214"/>
      <c r="V730" s="214"/>
      <c r="W730" s="214"/>
      <c r="X730" s="214"/>
      <c r="Y730" s="214"/>
      <c r="Z730" s="214"/>
      <c r="AA730" s="214"/>
      <c r="AB730" s="214"/>
      <c r="AC730" s="214"/>
      <c r="AD730" s="214"/>
      <c r="AE730" s="214"/>
      <c r="AF730" s="214"/>
      <c r="AG730" s="214"/>
    </row>
    <row r="731" ht="12.75" customHeight="1">
      <c r="A731" s="214"/>
      <c r="B731" s="214"/>
      <c r="C731" s="214"/>
      <c r="D731" s="214"/>
      <c r="E731" s="214"/>
      <c r="F731" s="214"/>
      <c r="G731" s="214"/>
      <c r="H731" s="214"/>
      <c r="I731" s="214"/>
      <c r="J731" s="214"/>
      <c r="K731" s="214"/>
      <c r="L731" s="214"/>
      <c r="M731" s="214"/>
      <c r="N731" s="214"/>
      <c r="O731" s="214"/>
      <c r="P731" s="214"/>
      <c r="Q731" s="214"/>
      <c r="R731" s="214"/>
      <c r="S731" s="214"/>
      <c r="T731" s="214"/>
      <c r="U731" s="214"/>
      <c r="V731" s="214"/>
      <c r="W731" s="214"/>
      <c r="X731" s="214"/>
      <c r="Y731" s="214"/>
      <c r="Z731" s="214"/>
      <c r="AA731" s="214"/>
      <c r="AB731" s="214"/>
      <c r="AC731" s="214"/>
      <c r="AD731" s="214"/>
      <c r="AE731" s="214"/>
      <c r="AF731" s="214"/>
      <c r="AG731" s="214"/>
    </row>
    <row r="732" ht="12.75" customHeight="1">
      <c r="A732" s="214"/>
      <c r="B732" s="214"/>
      <c r="C732" s="214"/>
      <c r="D732" s="214"/>
      <c r="E732" s="214"/>
      <c r="F732" s="214"/>
      <c r="G732" s="214"/>
      <c r="H732" s="214"/>
      <c r="I732" s="214"/>
      <c r="J732" s="214"/>
      <c r="K732" s="214"/>
      <c r="L732" s="214"/>
      <c r="M732" s="214"/>
      <c r="N732" s="214"/>
      <c r="O732" s="214"/>
      <c r="P732" s="214"/>
      <c r="Q732" s="214"/>
      <c r="R732" s="214"/>
      <c r="S732" s="214"/>
      <c r="T732" s="214"/>
      <c r="U732" s="214"/>
      <c r="V732" s="214"/>
      <c r="W732" s="214"/>
      <c r="X732" s="214"/>
      <c r="Y732" s="214"/>
      <c r="Z732" s="214"/>
      <c r="AA732" s="214"/>
      <c r="AB732" s="214"/>
      <c r="AC732" s="214"/>
      <c r="AD732" s="214"/>
      <c r="AE732" s="214"/>
      <c r="AF732" s="214"/>
      <c r="AG732" s="214"/>
    </row>
    <row r="733" ht="12.75" customHeight="1">
      <c r="A733" s="214"/>
      <c r="B733" s="214"/>
      <c r="C733" s="214"/>
      <c r="D733" s="214"/>
      <c r="E733" s="214"/>
      <c r="F733" s="214"/>
      <c r="G733" s="214"/>
      <c r="H733" s="214"/>
      <c r="I733" s="214"/>
      <c r="J733" s="214"/>
      <c r="K733" s="214"/>
      <c r="L733" s="214"/>
      <c r="M733" s="214"/>
      <c r="N733" s="214"/>
      <c r="O733" s="214"/>
      <c r="P733" s="214"/>
      <c r="Q733" s="214"/>
      <c r="R733" s="214"/>
      <c r="S733" s="214"/>
      <c r="T733" s="214"/>
      <c r="U733" s="214"/>
      <c r="V733" s="214"/>
      <c r="W733" s="214"/>
      <c r="X733" s="214"/>
      <c r="Y733" s="214"/>
      <c r="Z733" s="214"/>
      <c r="AA733" s="214"/>
      <c r="AB733" s="214"/>
      <c r="AC733" s="214"/>
      <c r="AD733" s="214"/>
      <c r="AE733" s="214"/>
      <c r="AF733" s="214"/>
      <c r="AG733" s="214"/>
    </row>
    <row r="734" ht="12.75" customHeight="1">
      <c r="A734" s="214"/>
      <c r="B734" s="214"/>
      <c r="C734" s="214"/>
      <c r="D734" s="214"/>
      <c r="E734" s="214"/>
      <c r="F734" s="214"/>
      <c r="G734" s="214"/>
      <c r="H734" s="214"/>
      <c r="I734" s="214"/>
      <c r="J734" s="214"/>
      <c r="K734" s="214"/>
      <c r="L734" s="214"/>
      <c r="M734" s="214"/>
      <c r="N734" s="214"/>
      <c r="O734" s="214"/>
      <c r="P734" s="214"/>
      <c r="Q734" s="214"/>
      <c r="R734" s="214"/>
      <c r="S734" s="214"/>
      <c r="T734" s="214"/>
      <c r="U734" s="214"/>
      <c r="V734" s="214"/>
      <c r="W734" s="214"/>
      <c r="X734" s="214"/>
      <c r="Y734" s="214"/>
      <c r="Z734" s="214"/>
      <c r="AA734" s="214"/>
      <c r="AB734" s="214"/>
      <c r="AC734" s="214"/>
      <c r="AD734" s="214"/>
      <c r="AE734" s="214"/>
      <c r="AF734" s="214"/>
      <c r="AG734" s="214"/>
    </row>
    <row r="735" ht="12.75" customHeight="1">
      <c r="A735" s="214"/>
      <c r="B735" s="214"/>
      <c r="C735" s="214"/>
      <c r="D735" s="214"/>
      <c r="E735" s="214"/>
      <c r="F735" s="214"/>
      <c r="G735" s="214"/>
      <c r="H735" s="214"/>
      <c r="I735" s="214"/>
      <c r="J735" s="214"/>
      <c r="K735" s="214"/>
      <c r="L735" s="214"/>
      <c r="M735" s="214"/>
      <c r="N735" s="214"/>
      <c r="O735" s="214"/>
      <c r="P735" s="214"/>
      <c r="Q735" s="214"/>
      <c r="R735" s="214"/>
      <c r="S735" s="214"/>
      <c r="T735" s="214"/>
      <c r="U735" s="214"/>
      <c r="V735" s="214"/>
      <c r="W735" s="214"/>
      <c r="X735" s="214"/>
      <c r="Y735" s="214"/>
      <c r="Z735" s="214"/>
      <c r="AA735" s="214"/>
      <c r="AB735" s="214"/>
      <c r="AC735" s="214"/>
      <c r="AD735" s="214"/>
      <c r="AE735" s="214"/>
      <c r="AF735" s="214"/>
      <c r="AG735" s="214"/>
    </row>
    <row r="736" ht="12.75" customHeight="1">
      <c r="A736" s="214"/>
      <c r="B736" s="214"/>
      <c r="C736" s="214"/>
      <c r="D736" s="214"/>
      <c r="E736" s="214"/>
      <c r="F736" s="214"/>
      <c r="G736" s="214"/>
      <c r="H736" s="214"/>
      <c r="I736" s="214"/>
      <c r="J736" s="214"/>
      <c r="K736" s="214"/>
      <c r="L736" s="214"/>
      <c r="M736" s="214"/>
      <c r="N736" s="214"/>
      <c r="O736" s="214"/>
      <c r="P736" s="214"/>
      <c r="Q736" s="214"/>
      <c r="R736" s="214"/>
      <c r="S736" s="214"/>
      <c r="T736" s="214"/>
      <c r="U736" s="214"/>
      <c r="V736" s="214"/>
      <c r="W736" s="214"/>
      <c r="X736" s="214"/>
      <c r="Y736" s="214"/>
      <c r="Z736" s="214"/>
      <c r="AA736" s="214"/>
      <c r="AB736" s="214"/>
      <c r="AC736" s="214"/>
      <c r="AD736" s="214"/>
      <c r="AE736" s="214"/>
      <c r="AF736" s="214"/>
      <c r="AG736" s="214"/>
    </row>
    <row r="737" ht="12.75" customHeight="1">
      <c r="A737" s="214"/>
      <c r="B737" s="214"/>
      <c r="C737" s="214"/>
      <c r="D737" s="214"/>
      <c r="E737" s="214"/>
      <c r="F737" s="214"/>
      <c r="G737" s="214"/>
      <c r="H737" s="214"/>
      <c r="I737" s="214"/>
      <c r="J737" s="214"/>
      <c r="K737" s="214"/>
      <c r="L737" s="214"/>
      <c r="M737" s="214"/>
      <c r="N737" s="214"/>
      <c r="O737" s="214"/>
      <c r="P737" s="214"/>
      <c r="Q737" s="214"/>
      <c r="R737" s="214"/>
      <c r="S737" s="214"/>
      <c r="T737" s="214"/>
      <c r="U737" s="214"/>
      <c r="V737" s="214"/>
      <c r="W737" s="214"/>
      <c r="X737" s="214"/>
      <c r="Y737" s="214"/>
      <c r="Z737" s="214"/>
      <c r="AA737" s="214"/>
      <c r="AB737" s="214"/>
      <c r="AC737" s="214"/>
      <c r="AD737" s="214"/>
      <c r="AE737" s="214"/>
      <c r="AF737" s="214"/>
      <c r="AG737" s="214"/>
    </row>
    <row r="738" ht="12.75" customHeight="1">
      <c r="A738" s="214"/>
      <c r="B738" s="214"/>
      <c r="C738" s="214"/>
      <c r="D738" s="214"/>
      <c r="E738" s="214"/>
      <c r="F738" s="214"/>
      <c r="G738" s="214"/>
      <c r="H738" s="214"/>
      <c r="I738" s="214"/>
      <c r="J738" s="214"/>
      <c r="K738" s="214"/>
      <c r="L738" s="214"/>
      <c r="M738" s="214"/>
      <c r="N738" s="214"/>
      <c r="O738" s="214"/>
      <c r="P738" s="214"/>
      <c r="Q738" s="214"/>
      <c r="R738" s="214"/>
      <c r="S738" s="214"/>
      <c r="T738" s="214"/>
      <c r="U738" s="214"/>
      <c r="V738" s="214"/>
      <c r="W738" s="214"/>
      <c r="X738" s="214"/>
      <c r="Y738" s="214"/>
      <c r="Z738" s="214"/>
      <c r="AA738" s="214"/>
      <c r="AB738" s="214"/>
      <c r="AC738" s="214"/>
      <c r="AD738" s="214"/>
      <c r="AE738" s="214"/>
      <c r="AF738" s="214"/>
      <c r="AG738" s="214"/>
    </row>
    <row r="739" ht="12.75" customHeight="1">
      <c r="A739" s="214"/>
      <c r="B739" s="214"/>
      <c r="C739" s="214"/>
      <c r="D739" s="214"/>
      <c r="E739" s="214"/>
      <c r="F739" s="214"/>
      <c r="G739" s="214"/>
      <c r="H739" s="214"/>
      <c r="I739" s="214"/>
      <c r="J739" s="214"/>
      <c r="K739" s="214"/>
      <c r="L739" s="214"/>
      <c r="M739" s="214"/>
      <c r="N739" s="214"/>
      <c r="O739" s="214"/>
      <c r="P739" s="214"/>
      <c r="Q739" s="214"/>
      <c r="R739" s="214"/>
      <c r="S739" s="214"/>
      <c r="T739" s="214"/>
      <c r="U739" s="214"/>
      <c r="V739" s="214"/>
      <c r="W739" s="214"/>
      <c r="X739" s="214"/>
      <c r="Y739" s="214"/>
      <c r="Z739" s="214"/>
      <c r="AA739" s="214"/>
      <c r="AB739" s="214"/>
      <c r="AC739" s="214"/>
      <c r="AD739" s="214"/>
      <c r="AE739" s="214"/>
      <c r="AF739" s="214"/>
      <c r="AG739" s="214"/>
    </row>
    <row r="740" ht="12.75" customHeight="1">
      <c r="A740" s="214"/>
      <c r="B740" s="214"/>
      <c r="C740" s="214"/>
      <c r="D740" s="214"/>
      <c r="E740" s="214"/>
      <c r="F740" s="214"/>
      <c r="G740" s="214"/>
      <c r="H740" s="214"/>
      <c r="I740" s="214"/>
      <c r="J740" s="214"/>
      <c r="K740" s="214"/>
      <c r="L740" s="214"/>
      <c r="M740" s="214"/>
      <c r="N740" s="214"/>
      <c r="O740" s="214"/>
      <c r="P740" s="214"/>
      <c r="Q740" s="214"/>
      <c r="R740" s="214"/>
      <c r="S740" s="214"/>
      <c r="T740" s="214"/>
      <c r="U740" s="214"/>
      <c r="V740" s="214"/>
      <c r="W740" s="214"/>
      <c r="X740" s="214"/>
      <c r="Y740" s="214"/>
      <c r="Z740" s="214"/>
      <c r="AA740" s="214"/>
      <c r="AB740" s="214"/>
      <c r="AC740" s="214"/>
      <c r="AD740" s="214"/>
      <c r="AE740" s="214"/>
      <c r="AF740" s="214"/>
      <c r="AG740" s="214"/>
    </row>
    <row r="741" ht="12.75" customHeight="1">
      <c r="A741" s="214"/>
      <c r="B741" s="214"/>
      <c r="C741" s="214"/>
      <c r="D741" s="214"/>
      <c r="E741" s="214"/>
      <c r="F741" s="214"/>
      <c r="G741" s="214"/>
      <c r="H741" s="214"/>
      <c r="I741" s="214"/>
      <c r="J741" s="214"/>
      <c r="K741" s="214"/>
      <c r="L741" s="214"/>
      <c r="M741" s="214"/>
      <c r="N741" s="214"/>
      <c r="O741" s="214"/>
      <c r="P741" s="214"/>
      <c r="Q741" s="214"/>
      <c r="R741" s="214"/>
      <c r="S741" s="214"/>
      <c r="T741" s="214"/>
      <c r="U741" s="214"/>
      <c r="V741" s="214"/>
      <c r="W741" s="214"/>
      <c r="X741" s="214"/>
      <c r="Y741" s="214"/>
      <c r="Z741" s="214"/>
      <c r="AA741" s="214"/>
      <c r="AB741" s="214"/>
      <c r="AC741" s="214"/>
      <c r="AD741" s="214"/>
      <c r="AE741" s="214"/>
      <c r="AF741" s="214"/>
      <c r="AG741" s="214"/>
    </row>
    <row r="742" ht="12.75" customHeight="1">
      <c r="A742" s="214"/>
      <c r="B742" s="214"/>
      <c r="C742" s="214"/>
      <c r="D742" s="214"/>
      <c r="E742" s="214"/>
      <c r="F742" s="214"/>
      <c r="G742" s="214"/>
      <c r="H742" s="214"/>
      <c r="I742" s="214"/>
      <c r="J742" s="214"/>
      <c r="K742" s="214"/>
      <c r="L742" s="214"/>
      <c r="M742" s="214"/>
      <c r="N742" s="214"/>
      <c r="O742" s="214"/>
      <c r="P742" s="214"/>
      <c r="Q742" s="214"/>
      <c r="R742" s="214"/>
      <c r="S742" s="214"/>
      <c r="T742" s="214"/>
      <c r="U742" s="214"/>
      <c r="V742" s="214"/>
      <c r="W742" s="214"/>
      <c r="X742" s="214"/>
      <c r="Y742" s="214"/>
      <c r="Z742" s="214"/>
      <c r="AA742" s="214"/>
      <c r="AB742" s="214"/>
      <c r="AC742" s="214"/>
      <c r="AD742" s="214"/>
      <c r="AE742" s="214"/>
      <c r="AF742" s="214"/>
      <c r="AG742" s="214"/>
    </row>
    <row r="743" ht="12.75" customHeight="1">
      <c r="A743" s="214"/>
      <c r="B743" s="214"/>
      <c r="C743" s="214"/>
      <c r="D743" s="214"/>
      <c r="E743" s="214"/>
      <c r="F743" s="214"/>
      <c r="G743" s="214"/>
      <c r="H743" s="214"/>
      <c r="I743" s="214"/>
      <c r="J743" s="214"/>
      <c r="K743" s="214"/>
      <c r="L743" s="214"/>
      <c r="M743" s="214"/>
      <c r="N743" s="214"/>
      <c r="O743" s="214"/>
      <c r="P743" s="214"/>
      <c r="Q743" s="214"/>
      <c r="R743" s="214"/>
      <c r="S743" s="214"/>
      <c r="T743" s="214"/>
      <c r="U743" s="214"/>
      <c r="V743" s="214"/>
      <c r="W743" s="214"/>
      <c r="X743" s="214"/>
      <c r="Y743" s="214"/>
      <c r="Z743" s="214"/>
      <c r="AA743" s="214"/>
      <c r="AB743" s="214"/>
      <c r="AC743" s="214"/>
      <c r="AD743" s="214"/>
      <c r="AE743" s="214"/>
      <c r="AF743" s="214"/>
      <c r="AG743" s="214"/>
    </row>
    <row r="744" ht="12.75" customHeight="1">
      <c r="A744" s="214"/>
      <c r="B744" s="214"/>
      <c r="C744" s="214"/>
      <c r="D744" s="214"/>
      <c r="E744" s="214"/>
      <c r="F744" s="214"/>
      <c r="G744" s="214"/>
      <c r="H744" s="214"/>
      <c r="I744" s="214"/>
      <c r="J744" s="214"/>
      <c r="K744" s="214"/>
      <c r="L744" s="214"/>
      <c r="M744" s="214"/>
      <c r="N744" s="214"/>
      <c r="O744" s="214"/>
      <c r="P744" s="214"/>
      <c r="Q744" s="214"/>
      <c r="R744" s="214"/>
      <c r="S744" s="214"/>
      <c r="T744" s="214"/>
      <c r="U744" s="214"/>
      <c r="V744" s="214"/>
      <c r="W744" s="214"/>
      <c r="X744" s="214"/>
      <c r="Y744" s="214"/>
      <c r="Z744" s="214"/>
      <c r="AA744" s="214"/>
      <c r="AB744" s="214"/>
      <c r="AC744" s="214"/>
      <c r="AD744" s="214"/>
      <c r="AE744" s="214"/>
      <c r="AF744" s="214"/>
      <c r="AG744" s="214"/>
    </row>
    <row r="745" ht="12.75" customHeight="1">
      <c r="A745" s="214"/>
      <c r="B745" s="214"/>
      <c r="C745" s="214"/>
      <c r="D745" s="214"/>
      <c r="E745" s="214"/>
      <c r="F745" s="214"/>
      <c r="G745" s="214"/>
      <c r="H745" s="214"/>
      <c r="I745" s="214"/>
      <c r="J745" s="214"/>
      <c r="K745" s="214"/>
      <c r="L745" s="214"/>
      <c r="M745" s="214"/>
      <c r="N745" s="214"/>
      <c r="O745" s="214"/>
      <c r="P745" s="214"/>
      <c r="Q745" s="214"/>
      <c r="R745" s="214"/>
      <c r="S745" s="214"/>
      <c r="T745" s="214"/>
      <c r="U745" s="214"/>
      <c r="V745" s="214"/>
      <c r="W745" s="214"/>
      <c r="X745" s="214"/>
      <c r="Y745" s="214"/>
      <c r="Z745" s="214"/>
      <c r="AA745" s="214"/>
      <c r="AB745" s="214"/>
      <c r="AC745" s="214"/>
      <c r="AD745" s="214"/>
      <c r="AE745" s="214"/>
      <c r="AF745" s="214"/>
      <c r="AG745" s="214"/>
    </row>
    <row r="746" ht="12.75" customHeight="1">
      <c r="A746" s="214"/>
      <c r="B746" s="214"/>
      <c r="C746" s="214"/>
      <c r="D746" s="214"/>
      <c r="E746" s="214"/>
      <c r="F746" s="214"/>
      <c r="G746" s="214"/>
      <c r="H746" s="214"/>
      <c r="I746" s="214"/>
      <c r="J746" s="214"/>
      <c r="K746" s="214"/>
      <c r="L746" s="214"/>
      <c r="M746" s="214"/>
      <c r="N746" s="214"/>
      <c r="O746" s="214"/>
      <c r="P746" s="214"/>
      <c r="Q746" s="214"/>
      <c r="R746" s="214"/>
      <c r="S746" s="214"/>
      <c r="T746" s="214"/>
      <c r="U746" s="214"/>
      <c r="V746" s="214"/>
      <c r="W746" s="214"/>
      <c r="X746" s="214"/>
      <c r="Y746" s="214"/>
      <c r="Z746" s="214"/>
      <c r="AA746" s="214"/>
      <c r="AB746" s="214"/>
      <c r="AC746" s="214"/>
      <c r="AD746" s="214"/>
      <c r="AE746" s="214"/>
      <c r="AF746" s="214"/>
      <c r="AG746" s="214"/>
    </row>
    <row r="747" ht="12.75" customHeight="1">
      <c r="A747" s="214"/>
      <c r="B747" s="214"/>
      <c r="C747" s="214"/>
      <c r="D747" s="214"/>
      <c r="E747" s="214"/>
      <c r="F747" s="214"/>
      <c r="G747" s="214"/>
      <c r="H747" s="214"/>
      <c r="I747" s="214"/>
      <c r="J747" s="214"/>
      <c r="K747" s="214"/>
      <c r="L747" s="214"/>
      <c r="M747" s="214"/>
      <c r="N747" s="214"/>
      <c r="O747" s="214"/>
      <c r="P747" s="214"/>
      <c r="Q747" s="214"/>
      <c r="R747" s="214"/>
      <c r="S747" s="214"/>
      <c r="T747" s="214"/>
      <c r="U747" s="214"/>
      <c r="V747" s="214"/>
      <c r="W747" s="214"/>
      <c r="X747" s="214"/>
      <c r="Y747" s="214"/>
      <c r="Z747" s="214"/>
      <c r="AA747" s="214"/>
      <c r="AB747" s="214"/>
      <c r="AC747" s="214"/>
      <c r="AD747" s="214"/>
      <c r="AE747" s="214"/>
      <c r="AF747" s="214"/>
      <c r="AG747" s="214"/>
    </row>
    <row r="748" ht="12.75" customHeight="1">
      <c r="A748" s="214"/>
      <c r="B748" s="214"/>
      <c r="C748" s="214"/>
      <c r="D748" s="214"/>
      <c r="E748" s="214"/>
      <c r="F748" s="214"/>
      <c r="G748" s="214"/>
      <c r="H748" s="214"/>
      <c r="I748" s="214"/>
      <c r="J748" s="214"/>
      <c r="K748" s="214"/>
      <c r="L748" s="214"/>
      <c r="M748" s="214"/>
      <c r="N748" s="214"/>
      <c r="O748" s="214"/>
      <c r="P748" s="214"/>
      <c r="Q748" s="214"/>
      <c r="R748" s="214"/>
      <c r="S748" s="214"/>
      <c r="T748" s="214"/>
      <c r="U748" s="214"/>
      <c r="V748" s="214"/>
      <c r="W748" s="214"/>
      <c r="X748" s="214"/>
      <c r="Y748" s="214"/>
      <c r="Z748" s="214"/>
      <c r="AA748" s="214"/>
      <c r="AB748" s="214"/>
      <c r="AC748" s="214"/>
      <c r="AD748" s="214"/>
      <c r="AE748" s="214"/>
      <c r="AF748" s="214"/>
      <c r="AG748" s="214"/>
    </row>
    <row r="749" ht="12.75" customHeight="1">
      <c r="A749" s="214"/>
      <c r="B749" s="214"/>
      <c r="C749" s="214"/>
      <c r="D749" s="214"/>
      <c r="E749" s="214"/>
      <c r="F749" s="214"/>
      <c r="G749" s="214"/>
      <c r="H749" s="214"/>
      <c r="I749" s="214"/>
      <c r="J749" s="214"/>
      <c r="K749" s="214"/>
      <c r="L749" s="214"/>
      <c r="M749" s="214"/>
      <c r="N749" s="214"/>
      <c r="O749" s="214"/>
      <c r="P749" s="214"/>
      <c r="Q749" s="214"/>
      <c r="R749" s="214"/>
      <c r="S749" s="214"/>
      <c r="T749" s="214"/>
      <c r="U749" s="214"/>
      <c r="V749" s="214"/>
      <c r="W749" s="214"/>
      <c r="X749" s="214"/>
      <c r="Y749" s="214"/>
      <c r="Z749" s="214"/>
      <c r="AA749" s="214"/>
      <c r="AB749" s="214"/>
      <c r="AC749" s="214"/>
      <c r="AD749" s="214"/>
      <c r="AE749" s="214"/>
      <c r="AF749" s="214"/>
      <c r="AG749" s="214"/>
    </row>
    <row r="750" ht="12.75" customHeight="1">
      <c r="A750" s="214"/>
      <c r="B750" s="214"/>
      <c r="C750" s="214"/>
      <c r="D750" s="214"/>
      <c r="E750" s="214"/>
      <c r="F750" s="214"/>
      <c r="G750" s="214"/>
      <c r="H750" s="214"/>
      <c r="I750" s="214"/>
      <c r="J750" s="214"/>
      <c r="K750" s="214"/>
      <c r="L750" s="214"/>
      <c r="M750" s="214"/>
      <c r="N750" s="214"/>
      <c r="O750" s="214"/>
      <c r="P750" s="214"/>
      <c r="Q750" s="214"/>
      <c r="R750" s="214"/>
      <c r="S750" s="214"/>
      <c r="T750" s="214"/>
      <c r="U750" s="214"/>
      <c r="V750" s="214"/>
      <c r="W750" s="214"/>
      <c r="X750" s="214"/>
      <c r="Y750" s="214"/>
      <c r="Z750" s="214"/>
      <c r="AA750" s="214"/>
      <c r="AB750" s="214"/>
      <c r="AC750" s="214"/>
      <c r="AD750" s="214"/>
      <c r="AE750" s="214"/>
      <c r="AF750" s="214"/>
      <c r="AG750" s="214"/>
    </row>
    <row r="751" ht="12.75" customHeight="1">
      <c r="A751" s="214"/>
      <c r="B751" s="214"/>
      <c r="C751" s="214"/>
      <c r="D751" s="214"/>
      <c r="E751" s="214"/>
      <c r="F751" s="214"/>
      <c r="G751" s="214"/>
      <c r="H751" s="214"/>
      <c r="I751" s="214"/>
      <c r="J751" s="214"/>
      <c r="K751" s="214"/>
      <c r="L751" s="214"/>
      <c r="M751" s="214"/>
      <c r="N751" s="214"/>
      <c r="O751" s="214"/>
      <c r="P751" s="214"/>
      <c r="Q751" s="214"/>
      <c r="R751" s="214"/>
      <c r="S751" s="214"/>
      <c r="T751" s="214"/>
      <c r="U751" s="214"/>
      <c r="V751" s="214"/>
      <c r="W751" s="214"/>
      <c r="X751" s="214"/>
      <c r="Y751" s="214"/>
      <c r="Z751" s="214"/>
      <c r="AA751" s="214"/>
      <c r="AB751" s="214"/>
      <c r="AC751" s="214"/>
      <c r="AD751" s="214"/>
      <c r="AE751" s="214"/>
      <c r="AF751" s="214"/>
      <c r="AG751" s="214"/>
    </row>
    <row r="752" ht="12.75" customHeight="1">
      <c r="A752" s="214"/>
      <c r="B752" s="214"/>
      <c r="C752" s="214"/>
      <c r="D752" s="214"/>
      <c r="E752" s="214"/>
      <c r="F752" s="214"/>
      <c r="G752" s="214"/>
      <c r="H752" s="214"/>
      <c r="I752" s="214"/>
      <c r="J752" s="214"/>
      <c r="K752" s="214"/>
      <c r="L752" s="214"/>
      <c r="M752" s="214"/>
      <c r="N752" s="214"/>
      <c r="O752" s="214"/>
      <c r="P752" s="214"/>
      <c r="Q752" s="214"/>
      <c r="R752" s="214"/>
      <c r="S752" s="214"/>
      <c r="T752" s="214"/>
      <c r="U752" s="214"/>
      <c r="V752" s="214"/>
      <c r="W752" s="214"/>
      <c r="X752" s="214"/>
      <c r="Y752" s="214"/>
      <c r="Z752" s="214"/>
      <c r="AA752" s="214"/>
      <c r="AB752" s="214"/>
      <c r="AC752" s="214"/>
      <c r="AD752" s="214"/>
      <c r="AE752" s="214"/>
      <c r="AF752" s="214"/>
      <c r="AG752" s="214"/>
    </row>
    <row r="753" ht="12.75" customHeight="1">
      <c r="A753" s="214"/>
      <c r="B753" s="214"/>
      <c r="C753" s="214"/>
      <c r="D753" s="214"/>
      <c r="E753" s="214"/>
      <c r="F753" s="214"/>
      <c r="G753" s="214"/>
      <c r="H753" s="214"/>
      <c r="I753" s="214"/>
      <c r="J753" s="214"/>
      <c r="K753" s="214"/>
      <c r="L753" s="214"/>
      <c r="M753" s="214"/>
      <c r="N753" s="214"/>
      <c r="O753" s="214"/>
      <c r="P753" s="214"/>
      <c r="Q753" s="214"/>
      <c r="R753" s="214"/>
      <c r="S753" s="214"/>
      <c r="T753" s="214"/>
      <c r="U753" s="214"/>
      <c r="V753" s="214"/>
      <c r="W753" s="214"/>
      <c r="X753" s="214"/>
      <c r="Y753" s="214"/>
      <c r="Z753" s="214"/>
      <c r="AA753" s="214"/>
      <c r="AB753" s="214"/>
      <c r="AC753" s="214"/>
      <c r="AD753" s="214"/>
      <c r="AE753" s="214"/>
      <c r="AF753" s="214"/>
      <c r="AG753" s="214"/>
    </row>
    <row r="754" ht="12.75" customHeight="1">
      <c r="A754" s="214"/>
      <c r="B754" s="214"/>
      <c r="C754" s="214"/>
      <c r="D754" s="214"/>
      <c r="E754" s="214"/>
      <c r="F754" s="214"/>
      <c r="G754" s="214"/>
      <c r="H754" s="214"/>
      <c r="I754" s="214"/>
      <c r="J754" s="214"/>
      <c r="K754" s="214"/>
      <c r="L754" s="214"/>
      <c r="M754" s="214"/>
      <c r="N754" s="214"/>
      <c r="O754" s="214"/>
      <c r="P754" s="214"/>
      <c r="Q754" s="214"/>
      <c r="R754" s="214"/>
      <c r="S754" s="214"/>
      <c r="T754" s="214"/>
      <c r="U754" s="214"/>
      <c r="V754" s="214"/>
      <c r="W754" s="214"/>
      <c r="X754" s="214"/>
      <c r="Y754" s="214"/>
      <c r="Z754" s="214"/>
      <c r="AA754" s="214"/>
      <c r="AB754" s="214"/>
      <c r="AC754" s="214"/>
      <c r="AD754" s="214"/>
      <c r="AE754" s="214"/>
      <c r="AF754" s="214"/>
      <c r="AG754" s="214"/>
    </row>
    <row r="755" ht="12.75" customHeight="1">
      <c r="A755" s="214"/>
      <c r="B755" s="214"/>
      <c r="C755" s="214"/>
      <c r="D755" s="214"/>
      <c r="E755" s="214"/>
      <c r="F755" s="214"/>
      <c r="G755" s="214"/>
      <c r="H755" s="214"/>
      <c r="I755" s="214"/>
      <c r="J755" s="214"/>
      <c r="K755" s="214"/>
      <c r="L755" s="214"/>
      <c r="M755" s="214"/>
      <c r="N755" s="214"/>
      <c r="O755" s="214"/>
      <c r="P755" s="214"/>
      <c r="Q755" s="214"/>
      <c r="R755" s="214"/>
      <c r="S755" s="214"/>
      <c r="T755" s="214"/>
      <c r="U755" s="214"/>
      <c r="V755" s="214"/>
      <c r="W755" s="214"/>
      <c r="X755" s="214"/>
      <c r="Y755" s="214"/>
      <c r="Z755" s="214"/>
      <c r="AA755" s="214"/>
      <c r="AB755" s="214"/>
      <c r="AC755" s="214"/>
      <c r="AD755" s="214"/>
      <c r="AE755" s="214"/>
      <c r="AF755" s="214"/>
      <c r="AG755" s="214"/>
    </row>
    <row r="756" ht="12.75" customHeight="1">
      <c r="A756" s="214"/>
      <c r="B756" s="214"/>
      <c r="C756" s="214"/>
      <c r="D756" s="214"/>
      <c r="E756" s="214"/>
      <c r="F756" s="214"/>
      <c r="G756" s="214"/>
      <c r="H756" s="214"/>
      <c r="I756" s="214"/>
      <c r="J756" s="214"/>
      <c r="K756" s="214"/>
      <c r="L756" s="214"/>
      <c r="M756" s="214"/>
      <c r="N756" s="214"/>
      <c r="O756" s="214"/>
      <c r="P756" s="214"/>
      <c r="Q756" s="214"/>
      <c r="R756" s="214"/>
      <c r="S756" s="214"/>
      <c r="T756" s="214"/>
      <c r="U756" s="214"/>
      <c r="V756" s="214"/>
      <c r="W756" s="214"/>
      <c r="X756" s="214"/>
      <c r="Y756" s="214"/>
      <c r="Z756" s="214"/>
      <c r="AA756" s="214"/>
      <c r="AB756" s="214"/>
      <c r="AC756" s="214"/>
      <c r="AD756" s="214"/>
      <c r="AE756" s="214"/>
      <c r="AF756" s="214"/>
      <c r="AG756" s="214"/>
    </row>
    <row r="757" ht="12.75" customHeight="1">
      <c r="A757" s="214"/>
      <c r="B757" s="214"/>
      <c r="C757" s="214"/>
      <c r="D757" s="214"/>
      <c r="E757" s="214"/>
      <c r="F757" s="214"/>
      <c r="G757" s="214"/>
      <c r="H757" s="214"/>
      <c r="I757" s="214"/>
      <c r="J757" s="214"/>
      <c r="K757" s="214"/>
      <c r="L757" s="214"/>
      <c r="M757" s="214"/>
      <c r="N757" s="214"/>
      <c r="O757" s="214"/>
      <c r="P757" s="214"/>
      <c r="Q757" s="214"/>
      <c r="R757" s="214"/>
      <c r="S757" s="214"/>
      <c r="T757" s="214"/>
      <c r="U757" s="214"/>
      <c r="V757" s="214"/>
      <c r="W757" s="214"/>
      <c r="X757" s="214"/>
      <c r="Y757" s="214"/>
      <c r="Z757" s="214"/>
      <c r="AA757" s="214"/>
      <c r="AB757" s="214"/>
      <c r="AC757" s="214"/>
      <c r="AD757" s="214"/>
      <c r="AE757" s="214"/>
      <c r="AF757" s="214"/>
      <c r="AG757" s="214"/>
    </row>
    <row r="758" ht="12.75" customHeight="1">
      <c r="A758" s="214"/>
      <c r="B758" s="214"/>
      <c r="C758" s="214"/>
      <c r="D758" s="214"/>
      <c r="E758" s="214"/>
      <c r="F758" s="214"/>
      <c r="G758" s="214"/>
      <c r="H758" s="214"/>
      <c r="I758" s="214"/>
      <c r="J758" s="214"/>
      <c r="K758" s="214"/>
      <c r="L758" s="214"/>
      <c r="M758" s="214"/>
      <c r="N758" s="214"/>
      <c r="O758" s="214"/>
      <c r="P758" s="214"/>
      <c r="Q758" s="214"/>
      <c r="R758" s="214"/>
      <c r="S758" s="214"/>
      <c r="T758" s="214"/>
      <c r="U758" s="214"/>
      <c r="V758" s="214"/>
      <c r="W758" s="214"/>
      <c r="X758" s="214"/>
      <c r="Y758" s="214"/>
      <c r="Z758" s="214"/>
      <c r="AA758" s="214"/>
      <c r="AB758" s="214"/>
      <c r="AC758" s="214"/>
      <c r="AD758" s="214"/>
      <c r="AE758" s="214"/>
      <c r="AF758" s="214"/>
      <c r="AG758" s="214"/>
    </row>
    <row r="759" ht="12.75" customHeight="1">
      <c r="A759" s="214"/>
      <c r="B759" s="214"/>
      <c r="C759" s="214"/>
      <c r="D759" s="214"/>
      <c r="E759" s="214"/>
      <c r="F759" s="214"/>
      <c r="G759" s="214"/>
      <c r="H759" s="214"/>
      <c r="I759" s="214"/>
      <c r="J759" s="214"/>
      <c r="K759" s="214"/>
      <c r="L759" s="214"/>
      <c r="M759" s="214"/>
      <c r="N759" s="214"/>
      <c r="O759" s="214"/>
      <c r="P759" s="214"/>
      <c r="Q759" s="214"/>
      <c r="R759" s="214"/>
      <c r="S759" s="214"/>
      <c r="T759" s="214"/>
      <c r="U759" s="214"/>
      <c r="V759" s="214"/>
      <c r="W759" s="214"/>
      <c r="X759" s="214"/>
      <c r="Y759" s="214"/>
      <c r="Z759" s="214"/>
      <c r="AA759" s="214"/>
      <c r="AB759" s="214"/>
      <c r="AC759" s="214"/>
      <c r="AD759" s="214"/>
      <c r="AE759" s="214"/>
      <c r="AF759" s="214"/>
      <c r="AG759" s="214"/>
    </row>
    <row r="760" ht="12.75" customHeight="1">
      <c r="A760" s="214"/>
      <c r="B760" s="214"/>
      <c r="C760" s="214"/>
      <c r="D760" s="214"/>
      <c r="E760" s="214"/>
      <c r="F760" s="214"/>
      <c r="G760" s="214"/>
      <c r="H760" s="214"/>
      <c r="I760" s="214"/>
      <c r="J760" s="214"/>
      <c r="K760" s="214"/>
      <c r="L760" s="214"/>
      <c r="M760" s="214"/>
      <c r="N760" s="214"/>
      <c r="O760" s="214"/>
      <c r="P760" s="214"/>
      <c r="Q760" s="214"/>
      <c r="R760" s="214"/>
      <c r="S760" s="214"/>
      <c r="T760" s="214"/>
      <c r="U760" s="214"/>
      <c r="V760" s="214"/>
      <c r="W760" s="214"/>
      <c r="X760" s="214"/>
      <c r="Y760" s="214"/>
      <c r="Z760" s="214"/>
      <c r="AA760" s="214"/>
      <c r="AB760" s="214"/>
      <c r="AC760" s="214"/>
      <c r="AD760" s="214"/>
      <c r="AE760" s="214"/>
      <c r="AF760" s="214"/>
      <c r="AG760" s="214"/>
    </row>
    <row r="761" ht="12.75" customHeight="1">
      <c r="A761" s="214"/>
      <c r="B761" s="214"/>
      <c r="C761" s="214"/>
      <c r="D761" s="214"/>
      <c r="E761" s="214"/>
      <c r="F761" s="214"/>
      <c r="G761" s="214"/>
      <c r="H761" s="214"/>
      <c r="I761" s="214"/>
      <c r="J761" s="214"/>
      <c r="K761" s="214"/>
      <c r="L761" s="214"/>
      <c r="M761" s="214"/>
      <c r="N761" s="214"/>
      <c r="O761" s="214"/>
      <c r="P761" s="214"/>
      <c r="Q761" s="214"/>
      <c r="R761" s="214"/>
      <c r="S761" s="214"/>
      <c r="T761" s="214"/>
      <c r="U761" s="214"/>
      <c r="V761" s="214"/>
      <c r="W761" s="214"/>
      <c r="X761" s="214"/>
      <c r="Y761" s="214"/>
      <c r="Z761" s="214"/>
      <c r="AA761" s="214"/>
      <c r="AB761" s="214"/>
      <c r="AC761" s="214"/>
      <c r="AD761" s="214"/>
      <c r="AE761" s="214"/>
      <c r="AF761" s="214"/>
      <c r="AG761" s="214"/>
    </row>
    <row r="762" ht="12.75" customHeight="1">
      <c r="A762" s="214"/>
      <c r="B762" s="214"/>
      <c r="C762" s="214"/>
      <c r="D762" s="214"/>
      <c r="E762" s="214"/>
      <c r="F762" s="214"/>
      <c r="G762" s="214"/>
      <c r="H762" s="214"/>
      <c r="I762" s="214"/>
      <c r="J762" s="214"/>
      <c r="K762" s="214"/>
      <c r="L762" s="214"/>
      <c r="M762" s="214"/>
      <c r="N762" s="214"/>
      <c r="O762" s="214"/>
      <c r="P762" s="214"/>
      <c r="Q762" s="214"/>
      <c r="R762" s="214"/>
      <c r="S762" s="214"/>
      <c r="T762" s="214"/>
      <c r="U762" s="214"/>
      <c r="V762" s="214"/>
      <c r="W762" s="214"/>
      <c r="X762" s="214"/>
      <c r="Y762" s="214"/>
      <c r="Z762" s="214"/>
      <c r="AA762" s="214"/>
      <c r="AB762" s="214"/>
      <c r="AC762" s="214"/>
      <c r="AD762" s="214"/>
      <c r="AE762" s="214"/>
      <c r="AF762" s="214"/>
      <c r="AG762" s="214"/>
    </row>
    <row r="763" ht="12.75" customHeight="1">
      <c r="A763" s="214"/>
      <c r="B763" s="214"/>
      <c r="C763" s="214"/>
      <c r="D763" s="214"/>
      <c r="E763" s="214"/>
      <c r="F763" s="214"/>
      <c r="G763" s="214"/>
      <c r="H763" s="214"/>
      <c r="I763" s="214"/>
      <c r="J763" s="214"/>
      <c r="K763" s="214"/>
      <c r="L763" s="214"/>
      <c r="M763" s="214"/>
      <c r="N763" s="214"/>
      <c r="O763" s="214"/>
      <c r="P763" s="214"/>
      <c r="Q763" s="214"/>
      <c r="R763" s="214"/>
      <c r="S763" s="214"/>
      <c r="T763" s="214"/>
      <c r="U763" s="214"/>
      <c r="V763" s="214"/>
      <c r="W763" s="214"/>
      <c r="X763" s="214"/>
      <c r="Y763" s="214"/>
      <c r="Z763" s="214"/>
      <c r="AA763" s="214"/>
      <c r="AB763" s="214"/>
      <c r="AC763" s="214"/>
      <c r="AD763" s="214"/>
      <c r="AE763" s="214"/>
      <c r="AF763" s="214"/>
      <c r="AG763" s="214"/>
    </row>
    <row r="764" ht="12.75" customHeight="1">
      <c r="A764" s="214"/>
      <c r="B764" s="214"/>
      <c r="C764" s="214"/>
      <c r="D764" s="214"/>
      <c r="E764" s="214"/>
      <c r="F764" s="214"/>
      <c r="G764" s="214"/>
      <c r="H764" s="214"/>
      <c r="I764" s="214"/>
      <c r="J764" s="214"/>
      <c r="K764" s="214"/>
      <c r="L764" s="214"/>
      <c r="M764" s="214"/>
      <c r="N764" s="214"/>
      <c r="O764" s="214"/>
      <c r="P764" s="214"/>
      <c r="Q764" s="214"/>
      <c r="R764" s="214"/>
      <c r="S764" s="214"/>
      <c r="T764" s="214"/>
      <c r="U764" s="214"/>
      <c r="V764" s="214"/>
      <c r="W764" s="214"/>
      <c r="X764" s="214"/>
      <c r="Y764" s="214"/>
      <c r="Z764" s="214"/>
      <c r="AA764" s="214"/>
      <c r="AB764" s="214"/>
      <c r="AC764" s="214"/>
      <c r="AD764" s="214"/>
      <c r="AE764" s="214"/>
      <c r="AF764" s="214"/>
      <c r="AG764" s="214"/>
    </row>
    <row r="765" ht="12.75" customHeight="1">
      <c r="A765" s="214"/>
      <c r="B765" s="214"/>
      <c r="C765" s="214"/>
      <c r="D765" s="214"/>
      <c r="E765" s="214"/>
      <c r="F765" s="214"/>
      <c r="G765" s="214"/>
      <c r="H765" s="214"/>
      <c r="I765" s="214"/>
      <c r="J765" s="214"/>
      <c r="K765" s="214"/>
      <c r="L765" s="214"/>
      <c r="M765" s="214"/>
      <c r="N765" s="214"/>
      <c r="O765" s="214"/>
      <c r="P765" s="214"/>
      <c r="Q765" s="214"/>
      <c r="R765" s="214"/>
      <c r="S765" s="214"/>
      <c r="T765" s="214"/>
      <c r="U765" s="214"/>
      <c r="V765" s="214"/>
      <c r="W765" s="214"/>
      <c r="X765" s="214"/>
      <c r="Y765" s="214"/>
      <c r="Z765" s="214"/>
      <c r="AA765" s="214"/>
      <c r="AB765" s="214"/>
      <c r="AC765" s="214"/>
      <c r="AD765" s="214"/>
      <c r="AE765" s="214"/>
      <c r="AF765" s="214"/>
      <c r="AG765" s="214"/>
    </row>
    <row r="766" ht="12.75" customHeight="1">
      <c r="A766" s="214"/>
      <c r="B766" s="214"/>
      <c r="C766" s="214"/>
      <c r="D766" s="214"/>
      <c r="E766" s="214"/>
      <c r="F766" s="214"/>
      <c r="G766" s="214"/>
      <c r="H766" s="214"/>
      <c r="I766" s="214"/>
      <c r="J766" s="214"/>
      <c r="K766" s="214"/>
      <c r="L766" s="214"/>
      <c r="M766" s="214"/>
      <c r="N766" s="214"/>
      <c r="O766" s="214"/>
      <c r="P766" s="214"/>
      <c r="Q766" s="214"/>
      <c r="R766" s="214"/>
      <c r="S766" s="214"/>
      <c r="T766" s="214"/>
      <c r="U766" s="214"/>
      <c r="V766" s="214"/>
      <c r="W766" s="214"/>
      <c r="X766" s="214"/>
      <c r="Y766" s="214"/>
      <c r="Z766" s="214"/>
      <c r="AA766" s="214"/>
      <c r="AB766" s="214"/>
      <c r="AC766" s="214"/>
      <c r="AD766" s="214"/>
      <c r="AE766" s="214"/>
      <c r="AF766" s="214"/>
      <c r="AG766" s="214"/>
    </row>
    <row r="767" ht="12.75" customHeight="1">
      <c r="A767" s="214"/>
      <c r="B767" s="214"/>
      <c r="C767" s="214"/>
      <c r="D767" s="214"/>
      <c r="E767" s="214"/>
      <c r="F767" s="214"/>
      <c r="G767" s="214"/>
      <c r="H767" s="214"/>
      <c r="I767" s="214"/>
      <c r="J767" s="214"/>
      <c r="K767" s="214"/>
      <c r="L767" s="214"/>
      <c r="M767" s="214"/>
      <c r="N767" s="214"/>
      <c r="O767" s="214"/>
      <c r="P767" s="214"/>
      <c r="Q767" s="214"/>
      <c r="R767" s="214"/>
      <c r="S767" s="214"/>
      <c r="T767" s="214"/>
      <c r="U767" s="214"/>
      <c r="V767" s="214"/>
      <c r="W767" s="214"/>
      <c r="X767" s="214"/>
      <c r="Y767" s="214"/>
      <c r="Z767" s="214"/>
      <c r="AA767" s="214"/>
      <c r="AB767" s="214"/>
      <c r="AC767" s="214"/>
      <c r="AD767" s="214"/>
      <c r="AE767" s="214"/>
      <c r="AF767" s="214"/>
      <c r="AG767" s="214"/>
    </row>
    <row r="768" ht="12.75" customHeight="1">
      <c r="A768" s="214"/>
      <c r="B768" s="214"/>
      <c r="C768" s="214"/>
      <c r="D768" s="214"/>
      <c r="E768" s="214"/>
      <c r="F768" s="214"/>
      <c r="G768" s="214"/>
      <c r="H768" s="214"/>
      <c r="I768" s="214"/>
      <c r="J768" s="214"/>
      <c r="K768" s="214"/>
      <c r="L768" s="214"/>
      <c r="M768" s="214"/>
      <c r="N768" s="214"/>
      <c r="O768" s="214"/>
      <c r="P768" s="214"/>
      <c r="Q768" s="214"/>
      <c r="R768" s="214"/>
      <c r="S768" s="214"/>
      <c r="T768" s="214"/>
      <c r="U768" s="214"/>
      <c r="V768" s="214"/>
      <c r="W768" s="214"/>
      <c r="X768" s="214"/>
      <c r="Y768" s="214"/>
      <c r="Z768" s="214"/>
      <c r="AA768" s="214"/>
      <c r="AB768" s="214"/>
      <c r="AC768" s="214"/>
      <c r="AD768" s="214"/>
      <c r="AE768" s="214"/>
      <c r="AF768" s="214"/>
      <c r="AG768" s="214"/>
    </row>
    <row r="769" ht="12.75" customHeight="1">
      <c r="A769" s="214"/>
      <c r="B769" s="214"/>
      <c r="C769" s="214"/>
      <c r="D769" s="214"/>
      <c r="E769" s="214"/>
      <c r="F769" s="214"/>
      <c r="G769" s="214"/>
      <c r="H769" s="214"/>
      <c r="I769" s="214"/>
      <c r="J769" s="214"/>
      <c r="K769" s="214"/>
      <c r="L769" s="214"/>
      <c r="M769" s="214"/>
      <c r="N769" s="214"/>
      <c r="O769" s="214"/>
      <c r="P769" s="214"/>
      <c r="Q769" s="214"/>
      <c r="R769" s="214"/>
      <c r="S769" s="214"/>
      <c r="T769" s="214"/>
      <c r="U769" s="214"/>
      <c r="V769" s="214"/>
      <c r="W769" s="214"/>
      <c r="X769" s="214"/>
      <c r="Y769" s="214"/>
      <c r="Z769" s="214"/>
      <c r="AA769" s="214"/>
      <c r="AB769" s="214"/>
      <c r="AC769" s="214"/>
      <c r="AD769" s="214"/>
      <c r="AE769" s="214"/>
      <c r="AF769" s="214"/>
      <c r="AG769" s="214"/>
    </row>
    <row r="770" ht="12.75" customHeight="1">
      <c r="A770" s="214"/>
      <c r="B770" s="214"/>
      <c r="C770" s="214"/>
      <c r="D770" s="214"/>
      <c r="E770" s="214"/>
      <c r="F770" s="214"/>
      <c r="G770" s="214"/>
      <c r="H770" s="214"/>
      <c r="I770" s="214"/>
      <c r="J770" s="214"/>
      <c r="K770" s="214"/>
      <c r="L770" s="214"/>
      <c r="M770" s="214"/>
      <c r="N770" s="214"/>
      <c r="O770" s="214"/>
      <c r="P770" s="214"/>
      <c r="Q770" s="214"/>
      <c r="R770" s="214"/>
      <c r="S770" s="214"/>
      <c r="T770" s="214"/>
      <c r="U770" s="214"/>
      <c r="V770" s="214"/>
      <c r="W770" s="214"/>
      <c r="X770" s="214"/>
      <c r="Y770" s="214"/>
      <c r="Z770" s="214"/>
      <c r="AA770" s="214"/>
      <c r="AB770" s="214"/>
      <c r="AC770" s="214"/>
      <c r="AD770" s="214"/>
      <c r="AE770" s="214"/>
      <c r="AF770" s="214"/>
      <c r="AG770" s="214"/>
    </row>
    <row r="771" ht="12.75" customHeight="1">
      <c r="A771" s="214"/>
      <c r="B771" s="214"/>
      <c r="C771" s="214"/>
      <c r="D771" s="214"/>
      <c r="E771" s="214"/>
      <c r="F771" s="214"/>
      <c r="G771" s="214"/>
      <c r="H771" s="214"/>
      <c r="I771" s="214"/>
      <c r="J771" s="214"/>
      <c r="K771" s="214"/>
      <c r="L771" s="214"/>
      <c r="M771" s="214"/>
      <c r="N771" s="214"/>
      <c r="O771" s="214"/>
      <c r="P771" s="214"/>
      <c r="Q771" s="214"/>
      <c r="R771" s="214"/>
      <c r="S771" s="214"/>
      <c r="T771" s="214"/>
      <c r="U771" s="214"/>
      <c r="V771" s="214"/>
      <c r="W771" s="214"/>
      <c r="X771" s="214"/>
      <c r="Y771" s="214"/>
      <c r="Z771" s="214"/>
      <c r="AA771" s="214"/>
      <c r="AB771" s="214"/>
      <c r="AC771" s="214"/>
      <c r="AD771" s="214"/>
      <c r="AE771" s="214"/>
      <c r="AF771" s="214"/>
      <c r="AG771" s="214"/>
    </row>
    <row r="772" ht="12.75" customHeight="1">
      <c r="A772" s="214"/>
      <c r="B772" s="214"/>
      <c r="C772" s="214"/>
      <c r="D772" s="214"/>
      <c r="E772" s="214"/>
      <c r="F772" s="214"/>
      <c r="G772" s="214"/>
      <c r="H772" s="214"/>
      <c r="I772" s="214"/>
      <c r="J772" s="214"/>
      <c r="K772" s="214"/>
      <c r="L772" s="214"/>
      <c r="M772" s="214"/>
      <c r="N772" s="214"/>
      <c r="O772" s="214"/>
      <c r="P772" s="214"/>
      <c r="Q772" s="214"/>
      <c r="R772" s="214"/>
      <c r="S772" s="214"/>
      <c r="T772" s="214"/>
      <c r="U772" s="214"/>
      <c r="V772" s="214"/>
      <c r="W772" s="214"/>
      <c r="X772" s="214"/>
      <c r="Y772" s="214"/>
      <c r="Z772" s="214"/>
      <c r="AA772" s="214"/>
      <c r="AB772" s="214"/>
      <c r="AC772" s="214"/>
      <c r="AD772" s="214"/>
      <c r="AE772" s="214"/>
      <c r="AF772" s="214"/>
      <c r="AG772" s="214"/>
    </row>
    <row r="773" ht="12.75" customHeight="1">
      <c r="A773" s="214"/>
      <c r="B773" s="214"/>
      <c r="C773" s="214"/>
      <c r="D773" s="214"/>
      <c r="E773" s="214"/>
      <c r="F773" s="214"/>
      <c r="G773" s="214"/>
      <c r="H773" s="214"/>
      <c r="I773" s="214"/>
      <c r="J773" s="214"/>
      <c r="K773" s="214"/>
      <c r="L773" s="214"/>
      <c r="M773" s="214"/>
      <c r="N773" s="214"/>
      <c r="O773" s="214"/>
      <c r="P773" s="214"/>
      <c r="Q773" s="214"/>
      <c r="R773" s="214"/>
      <c r="S773" s="214"/>
      <c r="T773" s="214"/>
      <c r="U773" s="214"/>
      <c r="V773" s="214"/>
      <c r="W773" s="214"/>
      <c r="X773" s="214"/>
      <c r="Y773" s="214"/>
      <c r="Z773" s="214"/>
      <c r="AA773" s="214"/>
      <c r="AB773" s="214"/>
      <c r="AC773" s="214"/>
      <c r="AD773" s="214"/>
      <c r="AE773" s="214"/>
      <c r="AF773" s="214"/>
      <c r="AG773" s="214"/>
    </row>
    <row r="774" ht="12.75" customHeight="1">
      <c r="A774" s="214"/>
      <c r="B774" s="214"/>
      <c r="C774" s="214"/>
      <c r="D774" s="214"/>
      <c r="E774" s="214"/>
      <c r="F774" s="214"/>
      <c r="G774" s="214"/>
      <c r="H774" s="214"/>
      <c r="I774" s="214"/>
      <c r="J774" s="214"/>
      <c r="K774" s="214"/>
      <c r="L774" s="214"/>
      <c r="M774" s="214"/>
      <c r="N774" s="214"/>
      <c r="O774" s="214"/>
      <c r="P774" s="214"/>
      <c r="Q774" s="214"/>
      <c r="R774" s="214"/>
      <c r="S774" s="214"/>
      <c r="T774" s="214"/>
      <c r="U774" s="214"/>
      <c r="V774" s="214"/>
      <c r="W774" s="214"/>
      <c r="X774" s="214"/>
      <c r="Y774" s="214"/>
      <c r="Z774" s="214"/>
      <c r="AA774" s="214"/>
      <c r="AB774" s="214"/>
      <c r="AC774" s="214"/>
      <c r="AD774" s="214"/>
      <c r="AE774" s="214"/>
      <c r="AF774" s="214"/>
      <c r="AG774" s="214"/>
    </row>
    <row r="775" ht="12.75" customHeight="1">
      <c r="A775" s="214"/>
      <c r="B775" s="214"/>
      <c r="C775" s="214"/>
      <c r="D775" s="214"/>
      <c r="E775" s="214"/>
      <c r="F775" s="214"/>
      <c r="G775" s="214"/>
      <c r="H775" s="214"/>
      <c r="I775" s="214"/>
      <c r="J775" s="214"/>
      <c r="K775" s="214"/>
      <c r="L775" s="214"/>
      <c r="M775" s="214"/>
      <c r="N775" s="214"/>
      <c r="O775" s="214"/>
      <c r="P775" s="214"/>
      <c r="Q775" s="214"/>
      <c r="R775" s="214"/>
      <c r="S775" s="214"/>
      <c r="T775" s="214"/>
      <c r="U775" s="214"/>
      <c r="V775" s="214"/>
      <c r="W775" s="214"/>
      <c r="X775" s="214"/>
      <c r="Y775" s="214"/>
      <c r="Z775" s="214"/>
      <c r="AA775" s="214"/>
      <c r="AB775" s="214"/>
      <c r="AC775" s="214"/>
      <c r="AD775" s="214"/>
      <c r="AE775" s="214"/>
      <c r="AF775" s="214"/>
      <c r="AG775" s="214"/>
    </row>
    <row r="776" ht="12.75" customHeight="1">
      <c r="A776" s="214"/>
      <c r="B776" s="214"/>
      <c r="C776" s="214"/>
      <c r="D776" s="214"/>
      <c r="E776" s="214"/>
      <c r="F776" s="214"/>
      <c r="G776" s="214"/>
      <c r="H776" s="214"/>
      <c r="I776" s="214"/>
      <c r="J776" s="214"/>
      <c r="K776" s="214"/>
      <c r="L776" s="214"/>
      <c r="M776" s="214"/>
      <c r="N776" s="214"/>
      <c r="O776" s="214"/>
      <c r="P776" s="214"/>
      <c r="Q776" s="214"/>
      <c r="R776" s="214"/>
      <c r="S776" s="214"/>
      <c r="T776" s="214"/>
      <c r="U776" s="214"/>
      <c r="V776" s="214"/>
      <c r="W776" s="214"/>
      <c r="X776" s="214"/>
      <c r="Y776" s="214"/>
      <c r="Z776" s="214"/>
      <c r="AA776" s="214"/>
      <c r="AB776" s="214"/>
      <c r="AC776" s="214"/>
      <c r="AD776" s="214"/>
      <c r="AE776" s="214"/>
      <c r="AF776" s="214"/>
      <c r="AG776" s="214"/>
    </row>
    <row r="777" ht="12.75" customHeight="1">
      <c r="A777" s="214"/>
      <c r="B777" s="214"/>
      <c r="C777" s="214"/>
      <c r="D777" s="214"/>
      <c r="E777" s="214"/>
      <c r="F777" s="214"/>
      <c r="G777" s="214"/>
      <c r="H777" s="214"/>
      <c r="I777" s="214"/>
      <c r="J777" s="214"/>
      <c r="K777" s="214"/>
      <c r="L777" s="214"/>
      <c r="M777" s="214"/>
      <c r="N777" s="214"/>
      <c r="O777" s="214"/>
      <c r="P777" s="214"/>
      <c r="Q777" s="214"/>
      <c r="R777" s="214"/>
      <c r="S777" s="214"/>
      <c r="T777" s="214"/>
      <c r="U777" s="214"/>
      <c r="V777" s="214"/>
      <c r="W777" s="214"/>
      <c r="X777" s="214"/>
      <c r="Y777" s="214"/>
      <c r="Z777" s="214"/>
      <c r="AA777" s="214"/>
      <c r="AB777" s="214"/>
      <c r="AC777" s="214"/>
      <c r="AD777" s="214"/>
      <c r="AE777" s="214"/>
      <c r="AF777" s="214"/>
      <c r="AG777" s="214"/>
    </row>
    <row r="778" ht="12.75" customHeight="1">
      <c r="A778" s="214"/>
      <c r="B778" s="214"/>
      <c r="C778" s="214"/>
      <c r="D778" s="214"/>
      <c r="E778" s="214"/>
      <c r="F778" s="214"/>
      <c r="G778" s="214"/>
      <c r="H778" s="214"/>
      <c r="I778" s="214"/>
      <c r="J778" s="214"/>
      <c r="K778" s="214"/>
      <c r="L778" s="214"/>
      <c r="M778" s="214"/>
      <c r="N778" s="214"/>
      <c r="O778" s="214"/>
      <c r="P778" s="214"/>
      <c r="Q778" s="214"/>
      <c r="R778" s="214"/>
      <c r="S778" s="214"/>
      <c r="T778" s="214"/>
      <c r="U778" s="214"/>
      <c r="V778" s="214"/>
      <c r="W778" s="214"/>
      <c r="X778" s="214"/>
      <c r="Y778" s="214"/>
      <c r="Z778" s="214"/>
      <c r="AA778" s="214"/>
      <c r="AB778" s="214"/>
      <c r="AC778" s="214"/>
      <c r="AD778" s="214"/>
      <c r="AE778" s="214"/>
      <c r="AF778" s="214"/>
      <c r="AG778" s="214"/>
    </row>
    <row r="779" ht="12.75" customHeight="1">
      <c r="A779" s="214"/>
      <c r="B779" s="214"/>
      <c r="C779" s="214"/>
      <c r="D779" s="214"/>
      <c r="E779" s="214"/>
      <c r="F779" s="214"/>
      <c r="G779" s="214"/>
      <c r="H779" s="214"/>
      <c r="I779" s="214"/>
      <c r="J779" s="214"/>
      <c r="K779" s="214"/>
      <c r="L779" s="214"/>
      <c r="M779" s="214"/>
      <c r="N779" s="214"/>
      <c r="O779" s="214"/>
      <c r="P779" s="214"/>
      <c r="Q779" s="214"/>
      <c r="R779" s="214"/>
      <c r="S779" s="214"/>
      <c r="T779" s="214"/>
      <c r="U779" s="214"/>
      <c r="V779" s="214"/>
      <c r="W779" s="214"/>
      <c r="X779" s="214"/>
      <c r="Y779" s="214"/>
      <c r="Z779" s="214"/>
      <c r="AA779" s="214"/>
      <c r="AB779" s="214"/>
      <c r="AC779" s="214"/>
      <c r="AD779" s="214"/>
      <c r="AE779" s="214"/>
      <c r="AF779" s="214"/>
      <c r="AG779" s="214"/>
    </row>
    <row r="780" ht="12.75" customHeight="1">
      <c r="A780" s="214"/>
      <c r="B780" s="214"/>
      <c r="C780" s="214"/>
      <c r="D780" s="214"/>
      <c r="E780" s="214"/>
      <c r="F780" s="214"/>
      <c r="G780" s="214"/>
      <c r="H780" s="214"/>
      <c r="I780" s="214"/>
      <c r="J780" s="214"/>
      <c r="K780" s="214"/>
      <c r="L780" s="214"/>
      <c r="M780" s="214"/>
      <c r="N780" s="214"/>
      <c r="O780" s="214"/>
      <c r="P780" s="214"/>
      <c r="Q780" s="214"/>
      <c r="R780" s="214"/>
      <c r="S780" s="214"/>
      <c r="T780" s="214"/>
      <c r="U780" s="214"/>
      <c r="V780" s="214"/>
      <c r="W780" s="214"/>
      <c r="X780" s="214"/>
      <c r="Y780" s="214"/>
      <c r="Z780" s="214"/>
      <c r="AA780" s="214"/>
      <c r="AB780" s="214"/>
      <c r="AC780" s="214"/>
      <c r="AD780" s="214"/>
      <c r="AE780" s="214"/>
      <c r="AF780" s="214"/>
      <c r="AG780" s="214"/>
    </row>
    <row r="781" ht="12.75" customHeight="1">
      <c r="A781" s="214"/>
      <c r="B781" s="214"/>
      <c r="C781" s="214"/>
      <c r="D781" s="214"/>
      <c r="E781" s="214"/>
      <c r="F781" s="214"/>
      <c r="G781" s="214"/>
      <c r="H781" s="214"/>
      <c r="I781" s="214"/>
      <c r="J781" s="214"/>
      <c r="K781" s="214"/>
      <c r="L781" s="214"/>
      <c r="M781" s="214"/>
      <c r="N781" s="214"/>
      <c r="O781" s="214"/>
      <c r="P781" s="214"/>
      <c r="Q781" s="214"/>
      <c r="R781" s="214"/>
      <c r="S781" s="214"/>
      <c r="T781" s="214"/>
      <c r="U781" s="214"/>
      <c r="V781" s="214"/>
      <c r="W781" s="214"/>
      <c r="X781" s="214"/>
      <c r="Y781" s="214"/>
      <c r="Z781" s="214"/>
      <c r="AA781" s="214"/>
      <c r="AB781" s="214"/>
      <c r="AC781" s="214"/>
      <c r="AD781" s="214"/>
      <c r="AE781" s="214"/>
      <c r="AF781" s="214"/>
      <c r="AG781" s="214"/>
    </row>
    <row r="782" ht="12.75" customHeight="1">
      <c r="A782" s="214"/>
      <c r="B782" s="214"/>
      <c r="C782" s="214"/>
      <c r="D782" s="214"/>
      <c r="E782" s="214"/>
      <c r="F782" s="214"/>
      <c r="G782" s="214"/>
      <c r="H782" s="214"/>
      <c r="I782" s="214"/>
      <c r="J782" s="214"/>
      <c r="K782" s="214"/>
      <c r="L782" s="214"/>
      <c r="M782" s="214"/>
      <c r="N782" s="214"/>
      <c r="O782" s="214"/>
      <c r="P782" s="214"/>
      <c r="Q782" s="214"/>
      <c r="R782" s="214"/>
      <c r="S782" s="214"/>
      <c r="T782" s="214"/>
      <c r="U782" s="214"/>
      <c r="V782" s="214"/>
      <c r="W782" s="214"/>
      <c r="X782" s="214"/>
      <c r="Y782" s="214"/>
      <c r="Z782" s="214"/>
      <c r="AA782" s="214"/>
      <c r="AB782" s="214"/>
      <c r="AC782" s="214"/>
      <c r="AD782" s="214"/>
      <c r="AE782" s="214"/>
      <c r="AF782" s="214"/>
      <c r="AG782" s="214"/>
    </row>
    <row r="783" ht="12.75" customHeight="1">
      <c r="A783" s="214"/>
      <c r="B783" s="214"/>
      <c r="C783" s="214"/>
      <c r="D783" s="214"/>
      <c r="E783" s="214"/>
      <c r="F783" s="214"/>
      <c r="G783" s="214"/>
      <c r="H783" s="214"/>
      <c r="I783" s="214"/>
      <c r="J783" s="214"/>
      <c r="K783" s="214"/>
      <c r="L783" s="214"/>
      <c r="M783" s="214"/>
      <c r="N783" s="214"/>
      <c r="O783" s="214"/>
      <c r="P783" s="214"/>
      <c r="Q783" s="214"/>
      <c r="R783" s="214"/>
      <c r="S783" s="214"/>
      <c r="T783" s="214"/>
      <c r="U783" s="214"/>
      <c r="V783" s="214"/>
      <c r="W783" s="214"/>
      <c r="X783" s="214"/>
      <c r="Y783" s="214"/>
      <c r="Z783" s="214"/>
      <c r="AA783" s="214"/>
      <c r="AB783" s="214"/>
      <c r="AC783" s="214"/>
      <c r="AD783" s="214"/>
      <c r="AE783" s="214"/>
      <c r="AF783" s="214"/>
      <c r="AG783" s="214"/>
    </row>
    <row r="784" ht="12.75" customHeight="1">
      <c r="A784" s="214"/>
      <c r="B784" s="214"/>
      <c r="C784" s="214"/>
      <c r="D784" s="214"/>
      <c r="E784" s="214"/>
      <c r="F784" s="214"/>
      <c r="G784" s="214"/>
      <c r="H784" s="214"/>
      <c r="I784" s="214"/>
      <c r="J784" s="214"/>
      <c r="K784" s="214"/>
      <c r="L784" s="214"/>
      <c r="M784" s="214"/>
      <c r="N784" s="214"/>
      <c r="O784" s="214"/>
      <c r="P784" s="214"/>
      <c r="Q784" s="214"/>
      <c r="R784" s="214"/>
      <c r="S784" s="214"/>
      <c r="T784" s="214"/>
      <c r="U784" s="214"/>
      <c r="V784" s="214"/>
      <c r="W784" s="214"/>
      <c r="X784" s="214"/>
      <c r="Y784" s="214"/>
      <c r="Z784" s="214"/>
      <c r="AA784" s="214"/>
      <c r="AB784" s="214"/>
      <c r="AC784" s="214"/>
      <c r="AD784" s="214"/>
      <c r="AE784" s="214"/>
      <c r="AF784" s="214"/>
      <c r="AG784" s="214"/>
    </row>
    <row r="785" ht="12.75" customHeight="1">
      <c r="A785" s="214"/>
      <c r="B785" s="214"/>
      <c r="C785" s="214"/>
      <c r="D785" s="214"/>
      <c r="E785" s="214"/>
      <c r="F785" s="214"/>
      <c r="G785" s="214"/>
      <c r="H785" s="214"/>
      <c r="I785" s="214"/>
      <c r="J785" s="214"/>
      <c r="K785" s="214"/>
      <c r="L785" s="214"/>
      <c r="M785" s="214"/>
      <c r="N785" s="214"/>
      <c r="O785" s="214"/>
      <c r="P785" s="214"/>
      <c r="Q785" s="214"/>
      <c r="R785" s="214"/>
      <c r="S785" s="214"/>
      <c r="T785" s="214"/>
      <c r="U785" s="214"/>
      <c r="V785" s="214"/>
      <c r="W785" s="214"/>
      <c r="X785" s="214"/>
      <c r="Y785" s="214"/>
      <c r="Z785" s="214"/>
      <c r="AA785" s="214"/>
      <c r="AB785" s="214"/>
      <c r="AC785" s="214"/>
      <c r="AD785" s="214"/>
      <c r="AE785" s="214"/>
      <c r="AF785" s="214"/>
      <c r="AG785" s="214"/>
    </row>
    <row r="786" ht="12.75" customHeight="1">
      <c r="A786" s="214"/>
      <c r="B786" s="214"/>
      <c r="C786" s="214"/>
      <c r="D786" s="214"/>
      <c r="E786" s="214"/>
      <c r="F786" s="214"/>
      <c r="G786" s="214"/>
      <c r="H786" s="214"/>
      <c r="I786" s="214"/>
      <c r="J786" s="214"/>
      <c r="K786" s="214"/>
      <c r="L786" s="214"/>
      <c r="M786" s="214"/>
      <c r="N786" s="214"/>
      <c r="O786" s="214"/>
      <c r="P786" s="214"/>
      <c r="Q786" s="214"/>
      <c r="R786" s="214"/>
      <c r="S786" s="214"/>
      <c r="T786" s="214"/>
      <c r="U786" s="214"/>
      <c r="V786" s="214"/>
      <c r="W786" s="214"/>
      <c r="X786" s="214"/>
      <c r="Y786" s="214"/>
      <c r="Z786" s="214"/>
      <c r="AA786" s="214"/>
      <c r="AB786" s="214"/>
      <c r="AC786" s="214"/>
      <c r="AD786" s="214"/>
      <c r="AE786" s="214"/>
      <c r="AF786" s="214"/>
      <c r="AG786" s="214"/>
    </row>
    <row r="787" ht="12.75" customHeight="1">
      <c r="A787" s="214"/>
      <c r="B787" s="214"/>
      <c r="C787" s="214"/>
      <c r="D787" s="214"/>
      <c r="E787" s="214"/>
      <c r="F787" s="214"/>
      <c r="G787" s="214"/>
      <c r="H787" s="214"/>
      <c r="I787" s="214"/>
      <c r="J787" s="214"/>
      <c r="K787" s="214"/>
      <c r="L787" s="214"/>
      <c r="M787" s="214"/>
      <c r="N787" s="214"/>
      <c r="O787" s="214"/>
      <c r="P787" s="214"/>
      <c r="Q787" s="214"/>
      <c r="R787" s="214"/>
      <c r="S787" s="214"/>
      <c r="T787" s="214"/>
      <c r="U787" s="214"/>
      <c r="V787" s="214"/>
      <c r="W787" s="214"/>
      <c r="X787" s="214"/>
      <c r="Y787" s="214"/>
      <c r="Z787" s="214"/>
      <c r="AA787" s="214"/>
      <c r="AB787" s="214"/>
      <c r="AC787" s="214"/>
      <c r="AD787" s="214"/>
      <c r="AE787" s="214"/>
      <c r="AF787" s="214"/>
      <c r="AG787" s="214"/>
    </row>
    <row r="788" ht="12.75" customHeight="1">
      <c r="A788" s="214"/>
      <c r="B788" s="214"/>
      <c r="C788" s="214"/>
      <c r="D788" s="214"/>
      <c r="E788" s="214"/>
      <c r="F788" s="214"/>
      <c r="G788" s="214"/>
      <c r="H788" s="214"/>
      <c r="I788" s="214"/>
      <c r="J788" s="214"/>
      <c r="K788" s="214"/>
      <c r="L788" s="214"/>
      <c r="M788" s="214"/>
      <c r="N788" s="214"/>
      <c r="O788" s="214"/>
      <c r="P788" s="214"/>
      <c r="Q788" s="214"/>
      <c r="R788" s="214"/>
      <c r="S788" s="214"/>
      <c r="T788" s="214"/>
      <c r="U788" s="214"/>
      <c r="V788" s="214"/>
      <c r="W788" s="214"/>
      <c r="X788" s="214"/>
      <c r="Y788" s="214"/>
      <c r="Z788" s="214"/>
      <c r="AA788" s="214"/>
      <c r="AB788" s="214"/>
      <c r="AC788" s="214"/>
      <c r="AD788" s="214"/>
      <c r="AE788" s="214"/>
      <c r="AF788" s="214"/>
      <c r="AG788" s="214"/>
    </row>
    <row r="789" ht="12.75" customHeight="1">
      <c r="A789" s="214"/>
      <c r="B789" s="214"/>
      <c r="C789" s="214"/>
      <c r="D789" s="214"/>
      <c r="E789" s="214"/>
      <c r="F789" s="214"/>
      <c r="G789" s="214"/>
      <c r="H789" s="214"/>
      <c r="I789" s="214"/>
      <c r="J789" s="214"/>
      <c r="K789" s="214"/>
      <c r="L789" s="214"/>
      <c r="M789" s="214"/>
      <c r="N789" s="214"/>
      <c r="O789" s="214"/>
      <c r="P789" s="214"/>
      <c r="Q789" s="214"/>
      <c r="R789" s="214"/>
      <c r="S789" s="214"/>
      <c r="T789" s="214"/>
      <c r="U789" s="214"/>
      <c r="V789" s="214"/>
      <c r="W789" s="214"/>
      <c r="X789" s="214"/>
      <c r="Y789" s="214"/>
      <c r="Z789" s="214"/>
      <c r="AA789" s="214"/>
      <c r="AB789" s="214"/>
      <c r="AC789" s="214"/>
      <c r="AD789" s="214"/>
      <c r="AE789" s="214"/>
      <c r="AF789" s="214"/>
      <c r="AG789" s="214"/>
    </row>
    <row r="790" ht="12.75" customHeight="1">
      <c r="A790" s="214"/>
      <c r="B790" s="214"/>
      <c r="C790" s="214"/>
      <c r="D790" s="214"/>
      <c r="E790" s="214"/>
      <c r="F790" s="214"/>
      <c r="G790" s="214"/>
      <c r="H790" s="214"/>
      <c r="I790" s="214"/>
      <c r="J790" s="214"/>
      <c r="K790" s="214"/>
      <c r="L790" s="214"/>
      <c r="M790" s="214"/>
      <c r="N790" s="214"/>
      <c r="O790" s="214"/>
      <c r="P790" s="214"/>
      <c r="Q790" s="214"/>
      <c r="R790" s="214"/>
      <c r="S790" s="214"/>
      <c r="T790" s="214"/>
      <c r="U790" s="214"/>
      <c r="V790" s="214"/>
      <c r="W790" s="214"/>
      <c r="X790" s="214"/>
      <c r="Y790" s="214"/>
      <c r="Z790" s="214"/>
      <c r="AA790" s="214"/>
      <c r="AB790" s="214"/>
      <c r="AC790" s="214"/>
      <c r="AD790" s="214"/>
      <c r="AE790" s="214"/>
      <c r="AF790" s="214"/>
      <c r="AG790" s="214"/>
    </row>
    <row r="791" ht="12.75" customHeight="1">
      <c r="A791" s="214"/>
      <c r="B791" s="214"/>
      <c r="C791" s="214"/>
      <c r="D791" s="214"/>
      <c r="E791" s="214"/>
      <c r="F791" s="214"/>
      <c r="G791" s="214"/>
      <c r="H791" s="214"/>
      <c r="I791" s="214"/>
      <c r="J791" s="214"/>
      <c r="K791" s="214"/>
      <c r="L791" s="214"/>
      <c r="M791" s="214"/>
      <c r="N791" s="214"/>
      <c r="O791" s="214"/>
      <c r="P791" s="214"/>
      <c r="Q791" s="214"/>
      <c r="R791" s="214"/>
      <c r="S791" s="214"/>
      <c r="T791" s="214"/>
      <c r="U791" s="214"/>
      <c r="V791" s="214"/>
      <c r="W791" s="214"/>
      <c r="X791" s="214"/>
      <c r="Y791" s="214"/>
      <c r="Z791" s="214"/>
      <c r="AA791" s="214"/>
      <c r="AB791" s="214"/>
      <c r="AC791" s="214"/>
      <c r="AD791" s="214"/>
      <c r="AE791" s="214"/>
      <c r="AF791" s="214"/>
      <c r="AG791" s="214"/>
    </row>
    <row r="792" ht="12.75" customHeight="1">
      <c r="A792" s="214"/>
      <c r="B792" s="214"/>
      <c r="C792" s="214"/>
      <c r="D792" s="214"/>
      <c r="E792" s="214"/>
      <c r="F792" s="214"/>
      <c r="G792" s="214"/>
      <c r="H792" s="214"/>
      <c r="I792" s="214"/>
      <c r="J792" s="214"/>
      <c r="K792" s="214"/>
      <c r="L792" s="214"/>
      <c r="M792" s="214"/>
      <c r="N792" s="214"/>
      <c r="O792" s="214"/>
      <c r="P792" s="214"/>
      <c r="Q792" s="214"/>
      <c r="R792" s="214"/>
      <c r="S792" s="214"/>
      <c r="T792" s="214"/>
      <c r="U792" s="214"/>
      <c r="V792" s="214"/>
      <c r="W792" s="214"/>
      <c r="X792" s="214"/>
      <c r="Y792" s="214"/>
      <c r="Z792" s="214"/>
      <c r="AA792" s="214"/>
      <c r="AB792" s="214"/>
      <c r="AC792" s="214"/>
      <c r="AD792" s="214"/>
      <c r="AE792" s="214"/>
      <c r="AF792" s="214"/>
      <c r="AG792" s="214"/>
    </row>
    <row r="793" ht="12.75" customHeight="1">
      <c r="A793" s="214"/>
      <c r="B793" s="214"/>
      <c r="C793" s="214"/>
      <c r="D793" s="214"/>
      <c r="E793" s="214"/>
      <c r="F793" s="214"/>
      <c r="G793" s="214"/>
      <c r="H793" s="214"/>
      <c r="I793" s="214"/>
      <c r="J793" s="214"/>
      <c r="K793" s="214"/>
      <c r="L793" s="214"/>
      <c r="M793" s="214"/>
      <c r="N793" s="214"/>
      <c r="O793" s="214"/>
      <c r="P793" s="214"/>
      <c r="Q793" s="214"/>
      <c r="R793" s="214"/>
      <c r="S793" s="214"/>
      <c r="T793" s="214"/>
      <c r="U793" s="214"/>
      <c r="V793" s="214"/>
      <c r="W793" s="214"/>
      <c r="X793" s="214"/>
      <c r="Y793" s="214"/>
      <c r="Z793" s="214"/>
      <c r="AA793" s="214"/>
      <c r="AB793" s="214"/>
      <c r="AC793" s="214"/>
      <c r="AD793" s="214"/>
      <c r="AE793" s="214"/>
      <c r="AF793" s="214"/>
      <c r="AG793" s="214"/>
    </row>
    <row r="794" ht="12.75" customHeight="1">
      <c r="A794" s="214"/>
      <c r="B794" s="214"/>
      <c r="C794" s="214"/>
      <c r="D794" s="214"/>
      <c r="E794" s="214"/>
      <c r="F794" s="214"/>
      <c r="G794" s="214"/>
      <c r="H794" s="214"/>
      <c r="I794" s="214"/>
      <c r="J794" s="214"/>
      <c r="K794" s="214"/>
      <c r="L794" s="214"/>
      <c r="M794" s="214"/>
      <c r="N794" s="214"/>
      <c r="O794" s="214"/>
      <c r="P794" s="214"/>
      <c r="Q794" s="214"/>
      <c r="R794" s="214"/>
      <c r="S794" s="214"/>
      <c r="T794" s="214"/>
      <c r="U794" s="214"/>
      <c r="V794" s="214"/>
      <c r="W794" s="214"/>
      <c r="X794" s="214"/>
      <c r="Y794" s="214"/>
      <c r="Z794" s="214"/>
      <c r="AA794" s="214"/>
      <c r="AB794" s="214"/>
      <c r="AC794" s="214"/>
      <c r="AD794" s="214"/>
      <c r="AE794" s="214"/>
      <c r="AF794" s="214"/>
      <c r="AG794" s="214"/>
    </row>
    <row r="795" ht="12.75" customHeight="1">
      <c r="A795" s="214"/>
      <c r="B795" s="214"/>
      <c r="C795" s="214"/>
      <c r="D795" s="214"/>
      <c r="E795" s="214"/>
      <c r="F795" s="214"/>
      <c r="G795" s="214"/>
      <c r="H795" s="214"/>
      <c r="I795" s="214"/>
      <c r="J795" s="214"/>
      <c r="K795" s="214"/>
      <c r="L795" s="214"/>
      <c r="M795" s="214"/>
      <c r="N795" s="214"/>
      <c r="O795" s="214"/>
      <c r="P795" s="214"/>
      <c r="Q795" s="214"/>
      <c r="R795" s="214"/>
      <c r="S795" s="214"/>
      <c r="T795" s="214"/>
      <c r="U795" s="214"/>
      <c r="V795" s="214"/>
      <c r="W795" s="214"/>
      <c r="X795" s="214"/>
      <c r="Y795" s="214"/>
      <c r="Z795" s="214"/>
      <c r="AA795" s="214"/>
      <c r="AB795" s="214"/>
      <c r="AC795" s="214"/>
      <c r="AD795" s="214"/>
      <c r="AE795" s="214"/>
      <c r="AF795" s="214"/>
      <c r="AG795" s="214"/>
    </row>
    <row r="796" ht="12.75" customHeight="1">
      <c r="A796" s="214"/>
      <c r="B796" s="214"/>
      <c r="C796" s="214"/>
      <c r="D796" s="214"/>
      <c r="E796" s="214"/>
      <c r="F796" s="214"/>
      <c r="G796" s="214"/>
      <c r="H796" s="214"/>
      <c r="I796" s="214"/>
      <c r="J796" s="214"/>
      <c r="K796" s="214"/>
      <c r="L796" s="214"/>
      <c r="M796" s="214"/>
      <c r="N796" s="214"/>
      <c r="O796" s="214"/>
      <c r="P796" s="214"/>
      <c r="Q796" s="214"/>
      <c r="R796" s="214"/>
      <c r="S796" s="214"/>
      <c r="T796" s="214"/>
      <c r="U796" s="214"/>
      <c r="V796" s="214"/>
      <c r="W796" s="214"/>
      <c r="X796" s="214"/>
      <c r="Y796" s="214"/>
      <c r="Z796" s="214"/>
      <c r="AA796" s="214"/>
      <c r="AB796" s="214"/>
      <c r="AC796" s="214"/>
      <c r="AD796" s="214"/>
      <c r="AE796" s="214"/>
      <c r="AF796" s="214"/>
      <c r="AG796" s="214"/>
    </row>
    <row r="797" ht="12.75" customHeight="1">
      <c r="A797" s="214"/>
      <c r="B797" s="214"/>
      <c r="C797" s="214"/>
      <c r="D797" s="214"/>
      <c r="E797" s="214"/>
      <c r="F797" s="214"/>
      <c r="G797" s="214"/>
      <c r="H797" s="214"/>
      <c r="I797" s="214"/>
      <c r="J797" s="214"/>
      <c r="K797" s="214"/>
      <c r="L797" s="214"/>
      <c r="M797" s="214"/>
      <c r="N797" s="214"/>
      <c r="O797" s="214"/>
      <c r="P797" s="214"/>
      <c r="Q797" s="214"/>
      <c r="R797" s="214"/>
      <c r="S797" s="214"/>
      <c r="T797" s="214"/>
      <c r="U797" s="214"/>
      <c r="V797" s="214"/>
      <c r="W797" s="214"/>
      <c r="X797" s="214"/>
      <c r="Y797" s="214"/>
      <c r="Z797" s="214"/>
      <c r="AA797" s="214"/>
      <c r="AB797" s="214"/>
      <c r="AC797" s="214"/>
      <c r="AD797" s="214"/>
      <c r="AE797" s="214"/>
      <c r="AF797" s="214"/>
      <c r="AG797" s="214"/>
    </row>
    <row r="798" ht="12.75" customHeight="1">
      <c r="A798" s="214"/>
      <c r="B798" s="214"/>
      <c r="C798" s="214"/>
      <c r="D798" s="214"/>
      <c r="E798" s="214"/>
      <c r="F798" s="214"/>
      <c r="G798" s="214"/>
      <c r="H798" s="214"/>
      <c r="I798" s="214"/>
      <c r="J798" s="214"/>
      <c r="K798" s="214"/>
      <c r="L798" s="214"/>
      <c r="M798" s="214"/>
      <c r="N798" s="214"/>
      <c r="O798" s="214"/>
      <c r="P798" s="214"/>
      <c r="Q798" s="214"/>
      <c r="R798" s="214"/>
      <c r="S798" s="214"/>
      <c r="T798" s="214"/>
      <c r="U798" s="214"/>
      <c r="V798" s="214"/>
      <c r="W798" s="214"/>
      <c r="X798" s="214"/>
      <c r="Y798" s="214"/>
      <c r="Z798" s="214"/>
      <c r="AA798" s="214"/>
      <c r="AB798" s="214"/>
      <c r="AC798" s="214"/>
      <c r="AD798" s="214"/>
      <c r="AE798" s="214"/>
      <c r="AF798" s="214"/>
      <c r="AG798" s="214"/>
    </row>
    <row r="799" ht="12.75" customHeight="1">
      <c r="A799" s="214"/>
      <c r="B799" s="214"/>
      <c r="C799" s="214"/>
      <c r="D799" s="214"/>
      <c r="E799" s="214"/>
      <c r="F799" s="214"/>
      <c r="G799" s="214"/>
      <c r="H799" s="214"/>
      <c r="I799" s="214"/>
      <c r="J799" s="214"/>
      <c r="K799" s="214"/>
      <c r="L799" s="214"/>
      <c r="M799" s="214"/>
      <c r="N799" s="214"/>
      <c r="O799" s="214"/>
      <c r="P799" s="214"/>
      <c r="Q799" s="214"/>
      <c r="R799" s="214"/>
      <c r="S799" s="214"/>
      <c r="T799" s="214"/>
      <c r="U799" s="214"/>
      <c r="V799" s="214"/>
      <c r="W799" s="214"/>
      <c r="X799" s="214"/>
      <c r="Y799" s="214"/>
      <c r="Z799" s="214"/>
      <c r="AA799" s="214"/>
      <c r="AB799" s="214"/>
      <c r="AC799" s="214"/>
      <c r="AD799" s="214"/>
      <c r="AE799" s="214"/>
      <c r="AF799" s="214"/>
      <c r="AG799" s="214"/>
    </row>
    <row r="800" ht="12.75" customHeight="1">
      <c r="A800" s="214"/>
      <c r="B800" s="214"/>
      <c r="C800" s="214"/>
      <c r="D800" s="214"/>
      <c r="E800" s="214"/>
      <c r="F800" s="214"/>
      <c r="G800" s="214"/>
      <c r="H800" s="214"/>
      <c r="I800" s="214"/>
      <c r="J800" s="214"/>
      <c r="K800" s="214"/>
      <c r="L800" s="214"/>
      <c r="M800" s="214"/>
      <c r="N800" s="214"/>
      <c r="O800" s="214"/>
      <c r="P800" s="214"/>
      <c r="Q800" s="214"/>
      <c r="R800" s="214"/>
      <c r="S800" s="214"/>
      <c r="T800" s="214"/>
      <c r="U800" s="214"/>
      <c r="V800" s="214"/>
      <c r="W800" s="214"/>
      <c r="X800" s="214"/>
      <c r="Y800" s="214"/>
      <c r="Z800" s="214"/>
      <c r="AA800" s="214"/>
      <c r="AB800" s="214"/>
      <c r="AC800" s="214"/>
      <c r="AD800" s="214"/>
      <c r="AE800" s="214"/>
      <c r="AF800" s="214"/>
      <c r="AG800" s="214"/>
    </row>
    <row r="801" ht="12.75" customHeight="1">
      <c r="A801" s="214"/>
      <c r="B801" s="214"/>
      <c r="C801" s="214"/>
      <c r="D801" s="214"/>
      <c r="E801" s="214"/>
      <c r="F801" s="214"/>
      <c r="G801" s="214"/>
      <c r="H801" s="214"/>
      <c r="I801" s="214"/>
      <c r="J801" s="214"/>
      <c r="K801" s="214"/>
      <c r="L801" s="214"/>
      <c r="M801" s="214"/>
      <c r="N801" s="214"/>
      <c r="O801" s="214"/>
      <c r="P801" s="214"/>
      <c r="Q801" s="214"/>
      <c r="R801" s="214"/>
      <c r="S801" s="214"/>
      <c r="T801" s="214"/>
      <c r="U801" s="214"/>
      <c r="V801" s="214"/>
      <c r="W801" s="214"/>
      <c r="X801" s="214"/>
      <c r="Y801" s="214"/>
      <c r="Z801" s="214"/>
      <c r="AA801" s="214"/>
      <c r="AB801" s="214"/>
      <c r="AC801" s="214"/>
      <c r="AD801" s="214"/>
      <c r="AE801" s="214"/>
      <c r="AF801" s="214"/>
      <c r="AG801" s="214"/>
    </row>
    <row r="802" ht="12.75" customHeight="1">
      <c r="A802" s="214"/>
      <c r="B802" s="214"/>
      <c r="C802" s="214"/>
      <c r="D802" s="214"/>
      <c r="E802" s="214"/>
      <c r="F802" s="214"/>
      <c r="G802" s="214"/>
      <c r="H802" s="214"/>
      <c r="I802" s="214"/>
      <c r="J802" s="214"/>
      <c r="K802" s="214"/>
      <c r="L802" s="214"/>
      <c r="M802" s="214"/>
      <c r="N802" s="214"/>
      <c r="O802" s="214"/>
      <c r="P802" s="214"/>
      <c r="Q802" s="214"/>
      <c r="R802" s="214"/>
      <c r="S802" s="214"/>
      <c r="T802" s="214"/>
      <c r="U802" s="214"/>
      <c r="V802" s="214"/>
      <c r="W802" s="214"/>
      <c r="X802" s="214"/>
      <c r="Y802" s="214"/>
      <c r="Z802" s="214"/>
      <c r="AA802" s="214"/>
      <c r="AB802" s="214"/>
      <c r="AC802" s="214"/>
      <c r="AD802" s="214"/>
      <c r="AE802" s="214"/>
      <c r="AF802" s="214"/>
      <c r="AG802" s="214"/>
    </row>
    <row r="803" ht="12.75" customHeight="1">
      <c r="A803" s="214"/>
      <c r="B803" s="214"/>
      <c r="C803" s="214"/>
      <c r="D803" s="214"/>
      <c r="E803" s="214"/>
      <c r="F803" s="214"/>
      <c r="G803" s="214"/>
      <c r="H803" s="214"/>
      <c r="I803" s="214"/>
      <c r="J803" s="214"/>
      <c r="K803" s="214"/>
      <c r="L803" s="214"/>
      <c r="M803" s="214"/>
      <c r="N803" s="214"/>
      <c r="O803" s="214"/>
      <c r="P803" s="214"/>
      <c r="Q803" s="214"/>
      <c r="R803" s="214"/>
      <c r="S803" s="214"/>
      <c r="T803" s="214"/>
      <c r="U803" s="214"/>
      <c r="V803" s="214"/>
      <c r="W803" s="214"/>
      <c r="X803" s="214"/>
      <c r="Y803" s="214"/>
      <c r="Z803" s="214"/>
      <c r="AA803" s="214"/>
      <c r="AB803" s="214"/>
      <c r="AC803" s="214"/>
      <c r="AD803" s="214"/>
      <c r="AE803" s="214"/>
      <c r="AF803" s="214"/>
      <c r="AG803" s="214"/>
    </row>
    <row r="804" ht="12.75" customHeight="1">
      <c r="A804" s="214"/>
      <c r="B804" s="214"/>
      <c r="C804" s="214"/>
      <c r="D804" s="214"/>
      <c r="E804" s="214"/>
      <c r="F804" s="214"/>
      <c r="G804" s="214"/>
      <c r="H804" s="214"/>
      <c r="I804" s="214"/>
      <c r="J804" s="214"/>
      <c r="K804" s="214"/>
      <c r="L804" s="214"/>
      <c r="M804" s="214"/>
      <c r="N804" s="214"/>
      <c r="O804" s="214"/>
      <c r="P804" s="214"/>
      <c r="Q804" s="214"/>
      <c r="R804" s="214"/>
      <c r="S804" s="214"/>
      <c r="T804" s="214"/>
      <c r="U804" s="214"/>
      <c r="V804" s="214"/>
      <c r="W804" s="214"/>
      <c r="X804" s="214"/>
      <c r="Y804" s="214"/>
      <c r="Z804" s="214"/>
      <c r="AA804" s="214"/>
      <c r="AB804" s="214"/>
      <c r="AC804" s="214"/>
      <c r="AD804" s="214"/>
      <c r="AE804" s="214"/>
      <c r="AF804" s="214"/>
      <c r="AG804" s="214"/>
    </row>
    <row r="805" ht="12.75" customHeight="1">
      <c r="A805" s="214"/>
      <c r="B805" s="214"/>
      <c r="C805" s="214"/>
      <c r="D805" s="214"/>
      <c r="E805" s="214"/>
      <c r="F805" s="214"/>
      <c r="G805" s="214"/>
      <c r="H805" s="214"/>
      <c r="I805" s="214"/>
      <c r="J805" s="214"/>
      <c r="K805" s="214"/>
      <c r="L805" s="214"/>
      <c r="M805" s="214"/>
      <c r="N805" s="214"/>
      <c r="O805" s="214"/>
      <c r="P805" s="214"/>
      <c r="Q805" s="214"/>
      <c r="R805" s="214"/>
      <c r="S805" s="214"/>
      <c r="T805" s="214"/>
      <c r="U805" s="214"/>
      <c r="V805" s="214"/>
      <c r="W805" s="214"/>
      <c r="X805" s="214"/>
      <c r="Y805" s="214"/>
      <c r="Z805" s="214"/>
      <c r="AA805" s="214"/>
      <c r="AB805" s="214"/>
      <c r="AC805" s="214"/>
      <c r="AD805" s="214"/>
      <c r="AE805" s="214"/>
      <c r="AF805" s="214"/>
      <c r="AG805" s="214"/>
    </row>
    <row r="806" ht="12.75" customHeight="1">
      <c r="A806" s="214"/>
      <c r="B806" s="214"/>
      <c r="C806" s="214"/>
      <c r="D806" s="214"/>
      <c r="E806" s="214"/>
      <c r="F806" s="214"/>
      <c r="G806" s="214"/>
      <c r="H806" s="214"/>
      <c r="I806" s="214"/>
      <c r="J806" s="214"/>
      <c r="K806" s="214"/>
      <c r="L806" s="214"/>
      <c r="M806" s="214"/>
      <c r="N806" s="214"/>
      <c r="O806" s="214"/>
      <c r="P806" s="214"/>
      <c r="Q806" s="214"/>
      <c r="R806" s="214"/>
      <c r="S806" s="214"/>
      <c r="T806" s="214"/>
      <c r="U806" s="214"/>
      <c r="V806" s="214"/>
      <c r="W806" s="214"/>
      <c r="X806" s="214"/>
      <c r="Y806" s="214"/>
      <c r="Z806" s="214"/>
      <c r="AA806" s="214"/>
      <c r="AB806" s="214"/>
      <c r="AC806" s="214"/>
      <c r="AD806" s="214"/>
      <c r="AE806" s="214"/>
      <c r="AF806" s="214"/>
      <c r="AG806" s="214"/>
    </row>
    <row r="807" ht="12.75" customHeight="1">
      <c r="A807" s="214"/>
      <c r="B807" s="214"/>
      <c r="C807" s="214"/>
      <c r="D807" s="214"/>
      <c r="E807" s="214"/>
      <c r="F807" s="214"/>
      <c r="G807" s="214"/>
      <c r="H807" s="214"/>
      <c r="I807" s="214"/>
      <c r="J807" s="214"/>
      <c r="K807" s="214"/>
      <c r="L807" s="214"/>
      <c r="M807" s="214"/>
      <c r="N807" s="214"/>
      <c r="O807" s="214"/>
      <c r="P807" s="214"/>
      <c r="Q807" s="214"/>
      <c r="R807" s="214"/>
      <c r="S807" s="214"/>
      <c r="T807" s="214"/>
      <c r="U807" s="214"/>
      <c r="V807" s="214"/>
      <c r="W807" s="214"/>
      <c r="X807" s="214"/>
      <c r="Y807" s="214"/>
      <c r="Z807" s="214"/>
      <c r="AA807" s="214"/>
      <c r="AB807" s="214"/>
      <c r="AC807" s="214"/>
      <c r="AD807" s="214"/>
      <c r="AE807" s="214"/>
      <c r="AF807" s="214"/>
      <c r="AG807" s="214"/>
    </row>
    <row r="808" ht="12.75" customHeight="1">
      <c r="A808" s="214"/>
      <c r="B808" s="214"/>
      <c r="C808" s="214"/>
      <c r="D808" s="214"/>
      <c r="E808" s="214"/>
      <c r="F808" s="214"/>
      <c r="G808" s="214"/>
      <c r="H808" s="214"/>
      <c r="I808" s="214"/>
      <c r="J808" s="214"/>
      <c r="K808" s="214"/>
      <c r="L808" s="214"/>
      <c r="M808" s="214"/>
      <c r="N808" s="214"/>
      <c r="O808" s="214"/>
      <c r="P808" s="214"/>
      <c r="Q808" s="214"/>
      <c r="R808" s="214"/>
      <c r="S808" s="214"/>
      <c r="T808" s="214"/>
      <c r="U808" s="214"/>
      <c r="V808" s="214"/>
      <c r="W808" s="214"/>
      <c r="X808" s="214"/>
      <c r="Y808" s="214"/>
      <c r="Z808" s="214"/>
      <c r="AA808" s="214"/>
      <c r="AB808" s="214"/>
      <c r="AC808" s="214"/>
      <c r="AD808" s="214"/>
      <c r="AE808" s="214"/>
      <c r="AF808" s="214"/>
      <c r="AG808" s="214"/>
    </row>
    <row r="809" ht="12.75" customHeight="1">
      <c r="A809" s="214"/>
      <c r="B809" s="214"/>
      <c r="C809" s="214"/>
      <c r="D809" s="214"/>
      <c r="E809" s="214"/>
      <c r="F809" s="214"/>
      <c r="G809" s="214"/>
      <c r="H809" s="214"/>
      <c r="I809" s="214"/>
      <c r="J809" s="214"/>
      <c r="K809" s="214"/>
      <c r="L809" s="214"/>
      <c r="M809" s="214"/>
      <c r="N809" s="214"/>
      <c r="O809" s="214"/>
      <c r="P809" s="214"/>
      <c r="Q809" s="214"/>
      <c r="R809" s="214"/>
      <c r="S809" s="214"/>
      <c r="T809" s="214"/>
      <c r="U809" s="214"/>
      <c r="V809" s="214"/>
      <c r="W809" s="214"/>
      <c r="X809" s="214"/>
      <c r="Y809" s="214"/>
      <c r="Z809" s="214"/>
      <c r="AA809" s="214"/>
      <c r="AB809" s="214"/>
      <c r="AC809" s="214"/>
      <c r="AD809" s="214"/>
      <c r="AE809" s="214"/>
      <c r="AF809" s="214"/>
      <c r="AG809" s="214"/>
    </row>
    <row r="810" ht="12.75" customHeight="1">
      <c r="A810" s="214"/>
      <c r="B810" s="214"/>
      <c r="C810" s="214"/>
      <c r="D810" s="214"/>
      <c r="E810" s="214"/>
      <c r="F810" s="214"/>
      <c r="G810" s="214"/>
      <c r="H810" s="214"/>
      <c r="I810" s="214"/>
      <c r="J810" s="214"/>
      <c r="K810" s="214"/>
      <c r="L810" s="214"/>
      <c r="M810" s="214"/>
      <c r="N810" s="214"/>
      <c r="O810" s="214"/>
      <c r="P810" s="214"/>
      <c r="Q810" s="214"/>
      <c r="R810" s="214"/>
      <c r="S810" s="214"/>
      <c r="T810" s="214"/>
      <c r="U810" s="214"/>
      <c r="V810" s="214"/>
      <c r="W810" s="214"/>
      <c r="X810" s="214"/>
      <c r="Y810" s="214"/>
      <c r="Z810" s="214"/>
      <c r="AA810" s="214"/>
      <c r="AB810" s="214"/>
      <c r="AC810" s="214"/>
      <c r="AD810" s="214"/>
      <c r="AE810" s="214"/>
      <c r="AF810" s="214"/>
      <c r="AG810" s="214"/>
    </row>
    <row r="811" ht="12.75" customHeight="1">
      <c r="A811" s="214"/>
      <c r="B811" s="214"/>
      <c r="C811" s="214"/>
      <c r="D811" s="214"/>
      <c r="E811" s="214"/>
      <c r="F811" s="214"/>
      <c r="G811" s="214"/>
      <c r="H811" s="214"/>
      <c r="I811" s="214"/>
      <c r="J811" s="214"/>
      <c r="K811" s="214"/>
      <c r="L811" s="214"/>
      <c r="M811" s="214"/>
      <c r="N811" s="214"/>
      <c r="O811" s="214"/>
      <c r="P811" s="214"/>
      <c r="Q811" s="214"/>
      <c r="R811" s="214"/>
      <c r="S811" s="214"/>
      <c r="T811" s="214"/>
      <c r="U811" s="214"/>
      <c r="V811" s="214"/>
      <c r="W811" s="214"/>
      <c r="X811" s="214"/>
      <c r="Y811" s="214"/>
      <c r="Z811" s="214"/>
      <c r="AA811" s="214"/>
      <c r="AB811" s="214"/>
      <c r="AC811" s="214"/>
      <c r="AD811" s="214"/>
      <c r="AE811" s="214"/>
      <c r="AF811" s="214"/>
      <c r="AG811" s="214"/>
    </row>
    <row r="812" ht="12.75" customHeight="1">
      <c r="A812" s="214"/>
      <c r="B812" s="214"/>
      <c r="C812" s="214"/>
      <c r="D812" s="214"/>
      <c r="E812" s="214"/>
      <c r="F812" s="214"/>
      <c r="G812" s="214"/>
      <c r="H812" s="214"/>
      <c r="I812" s="214"/>
      <c r="J812" s="214"/>
      <c r="K812" s="214"/>
      <c r="L812" s="214"/>
      <c r="M812" s="214"/>
      <c r="N812" s="214"/>
      <c r="O812" s="214"/>
      <c r="P812" s="214"/>
      <c r="Q812" s="214"/>
      <c r="R812" s="214"/>
      <c r="S812" s="214"/>
      <c r="T812" s="214"/>
      <c r="U812" s="214"/>
      <c r="V812" s="214"/>
      <c r="W812" s="214"/>
      <c r="X812" s="214"/>
      <c r="Y812" s="214"/>
      <c r="Z812" s="214"/>
      <c r="AA812" s="214"/>
      <c r="AB812" s="214"/>
      <c r="AC812" s="214"/>
      <c r="AD812" s="214"/>
      <c r="AE812" s="214"/>
      <c r="AF812" s="214"/>
      <c r="AG812" s="214"/>
    </row>
    <row r="813" ht="12.75" customHeight="1">
      <c r="A813" s="214"/>
      <c r="B813" s="214"/>
      <c r="C813" s="214"/>
      <c r="D813" s="214"/>
      <c r="E813" s="214"/>
      <c r="F813" s="214"/>
      <c r="G813" s="214"/>
      <c r="H813" s="214"/>
      <c r="I813" s="214"/>
      <c r="J813" s="214"/>
      <c r="K813" s="214"/>
      <c r="L813" s="214"/>
      <c r="M813" s="214"/>
      <c r="N813" s="214"/>
      <c r="O813" s="214"/>
      <c r="P813" s="214"/>
      <c r="Q813" s="214"/>
      <c r="R813" s="214"/>
      <c r="S813" s="214"/>
      <c r="T813" s="214"/>
      <c r="U813" s="214"/>
      <c r="V813" s="214"/>
      <c r="W813" s="214"/>
      <c r="X813" s="214"/>
      <c r="Y813" s="214"/>
      <c r="Z813" s="214"/>
      <c r="AA813" s="214"/>
      <c r="AB813" s="214"/>
      <c r="AC813" s="214"/>
      <c r="AD813" s="214"/>
      <c r="AE813" s="214"/>
      <c r="AF813" s="214"/>
      <c r="AG813" s="214"/>
    </row>
    <row r="814" ht="12.75" customHeight="1">
      <c r="A814" s="214"/>
      <c r="B814" s="214"/>
      <c r="C814" s="214"/>
      <c r="D814" s="214"/>
      <c r="E814" s="214"/>
      <c r="F814" s="214"/>
      <c r="G814" s="214"/>
      <c r="H814" s="214"/>
      <c r="I814" s="214"/>
      <c r="J814" s="214"/>
      <c r="K814" s="214"/>
      <c r="L814" s="214"/>
      <c r="M814" s="214"/>
      <c r="N814" s="214"/>
      <c r="O814" s="214"/>
      <c r="P814" s="214"/>
      <c r="Q814" s="214"/>
      <c r="R814" s="214"/>
      <c r="S814" s="214"/>
      <c r="T814" s="214"/>
      <c r="U814" s="214"/>
      <c r="V814" s="214"/>
      <c r="W814" s="214"/>
      <c r="X814" s="214"/>
      <c r="Y814" s="214"/>
      <c r="Z814" s="214"/>
      <c r="AA814" s="214"/>
      <c r="AB814" s="214"/>
      <c r="AC814" s="214"/>
      <c r="AD814" s="214"/>
      <c r="AE814" s="214"/>
      <c r="AF814" s="214"/>
      <c r="AG814" s="214"/>
    </row>
    <row r="815" ht="12.75" customHeight="1">
      <c r="A815" s="214"/>
      <c r="B815" s="214"/>
      <c r="C815" s="214"/>
      <c r="D815" s="214"/>
      <c r="E815" s="214"/>
      <c r="F815" s="214"/>
      <c r="G815" s="214"/>
      <c r="H815" s="214"/>
      <c r="I815" s="214"/>
      <c r="J815" s="214"/>
      <c r="K815" s="214"/>
      <c r="L815" s="214"/>
      <c r="M815" s="214"/>
      <c r="N815" s="214"/>
      <c r="O815" s="214"/>
      <c r="P815" s="214"/>
      <c r="Q815" s="214"/>
      <c r="R815" s="214"/>
      <c r="S815" s="214"/>
      <c r="T815" s="214"/>
      <c r="U815" s="214"/>
      <c r="V815" s="214"/>
      <c r="W815" s="214"/>
      <c r="X815" s="214"/>
      <c r="Y815" s="214"/>
      <c r="Z815" s="214"/>
      <c r="AA815" s="214"/>
      <c r="AB815" s="214"/>
      <c r="AC815" s="214"/>
      <c r="AD815" s="214"/>
      <c r="AE815" s="214"/>
      <c r="AF815" s="214"/>
      <c r="AG815" s="214"/>
    </row>
    <row r="816" ht="12.75" customHeight="1">
      <c r="A816" s="214"/>
      <c r="B816" s="214"/>
      <c r="C816" s="214"/>
      <c r="D816" s="214"/>
      <c r="E816" s="214"/>
      <c r="F816" s="214"/>
      <c r="G816" s="214"/>
      <c r="H816" s="214"/>
      <c r="I816" s="214"/>
      <c r="J816" s="214"/>
      <c r="K816" s="214"/>
      <c r="L816" s="214"/>
      <c r="M816" s="214"/>
      <c r="N816" s="214"/>
      <c r="O816" s="214"/>
      <c r="P816" s="214"/>
      <c r="Q816" s="214"/>
      <c r="R816" s="214"/>
      <c r="S816" s="214"/>
      <c r="T816" s="214"/>
      <c r="U816" s="214"/>
      <c r="V816" s="214"/>
      <c r="W816" s="214"/>
      <c r="X816" s="214"/>
      <c r="Y816" s="214"/>
      <c r="Z816" s="214"/>
      <c r="AA816" s="214"/>
      <c r="AB816" s="214"/>
      <c r="AC816" s="214"/>
      <c r="AD816" s="214"/>
      <c r="AE816" s="214"/>
      <c r="AF816" s="214"/>
      <c r="AG816" s="214"/>
    </row>
    <row r="817" ht="12.75" customHeight="1">
      <c r="A817" s="214"/>
      <c r="B817" s="214"/>
      <c r="C817" s="214"/>
      <c r="D817" s="214"/>
      <c r="E817" s="214"/>
      <c r="F817" s="214"/>
      <c r="G817" s="214"/>
      <c r="H817" s="214"/>
      <c r="I817" s="214"/>
      <c r="J817" s="214"/>
      <c r="K817" s="214"/>
      <c r="L817" s="214"/>
      <c r="M817" s="214"/>
      <c r="N817" s="214"/>
      <c r="O817" s="214"/>
      <c r="P817" s="214"/>
      <c r="Q817" s="214"/>
      <c r="R817" s="214"/>
      <c r="S817" s="214"/>
      <c r="T817" s="214"/>
      <c r="U817" s="214"/>
      <c r="V817" s="214"/>
      <c r="W817" s="214"/>
      <c r="X817" s="214"/>
      <c r="Y817" s="214"/>
      <c r="Z817" s="214"/>
      <c r="AA817" s="214"/>
      <c r="AB817" s="214"/>
      <c r="AC817" s="214"/>
      <c r="AD817" s="214"/>
      <c r="AE817" s="214"/>
      <c r="AF817" s="214"/>
      <c r="AG817" s="214"/>
    </row>
    <row r="818" ht="12.75" customHeight="1">
      <c r="A818" s="214"/>
      <c r="B818" s="214"/>
      <c r="C818" s="214"/>
      <c r="D818" s="214"/>
      <c r="E818" s="214"/>
      <c r="F818" s="214"/>
      <c r="G818" s="214"/>
      <c r="H818" s="214"/>
      <c r="I818" s="214"/>
      <c r="J818" s="214"/>
      <c r="K818" s="214"/>
      <c r="L818" s="214"/>
      <c r="M818" s="214"/>
      <c r="N818" s="214"/>
      <c r="O818" s="214"/>
      <c r="P818" s="214"/>
      <c r="Q818" s="214"/>
      <c r="R818" s="214"/>
      <c r="S818" s="214"/>
      <c r="T818" s="214"/>
      <c r="U818" s="214"/>
      <c r="V818" s="214"/>
      <c r="W818" s="214"/>
      <c r="X818" s="214"/>
      <c r="Y818" s="214"/>
      <c r="Z818" s="214"/>
      <c r="AA818" s="214"/>
      <c r="AB818" s="214"/>
      <c r="AC818" s="214"/>
      <c r="AD818" s="214"/>
      <c r="AE818" s="214"/>
      <c r="AF818" s="214"/>
      <c r="AG818" s="214"/>
    </row>
    <row r="819" ht="12.75" customHeight="1">
      <c r="A819" s="214"/>
      <c r="B819" s="214"/>
      <c r="C819" s="214"/>
      <c r="D819" s="214"/>
      <c r="E819" s="214"/>
      <c r="F819" s="214"/>
      <c r="G819" s="214"/>
      <c r="H819" s="214"/>
      <c r="I819" s="214"/>
      <c r="J819" s="214"/>
      <c r="K819" s="214"/>
      <c r="L819" s="214"/>
      <c r="M819" s="214"/>
      <c r="N819" s="214"/>
      <c r="O819" s="214"/>
      <c r="P819" s="214"/>
      <c r="Q819" s="214"/>
      <c r="R819" s="214"/>
      <c r="S819" s="214"/>
      <c r="T819" s="214"/>
      <c r="U819" s="214"/>
      <c r="V819" s="214"/>
      <c r="W819" s="214"/>
      <c r="X819" s="214"/>
      <c r="Y819" s="214"/>
      <c r="Z819" s="214"/>
      <c r="AA819" s="214"/>
      <c r="AB819" s="214"/>
      <c r="AC819" s="214"/>
      <c r="AD819" s="214"/>
      <c r="AE819" s="214"/>
      <c r="AF819" s="214"/>
      <c r="AG819" s="214"/>
    </row>
    <row r="820" ht="12.75" customHeight="1">
      <c r="A820" s="214"/>
      <c r="B820" s="214"/>
      <c r="C820" s="214"/>
      <c r="D820" s="214"/>
      <c r="E820" s="214"/>
      <c r="F820" s="214"/>
      <c r="G820" s="214"/>
      <c r="H820" s="214"/>
      <c r="I820" s="214"/>
      <c r="J820" s="214"/>
      <c r="K820" s="214"/>
      <c r="L820" s="214"/>
      <c r="M820" s="214"/>
      <c r="N820" s="214"/>
      <c r="O820" s="214"/>
      <c r="P820" s="214"/>
      <c r="Q820" s="214"/>
      <c r="R820" s="214"/>
      <c r="S820" s="214"/>
      <c r="T820" s="214"/>
      <c r="U820" s="214"/>
      <c r="V820" s="214"/>
      <c r="W820" s="214"/>
      <c r="X820" s="214"/>
      <c r="Y820" s="214"/>
      <c r="Z820" s="214"/>
      <c r="AA820" s="214"/>
      <c r="AB820" s="214"/>
      <c r="AC820" s="214"/>
      <c r="AD820" s="214"/>
      <c r="AE820" s="214"/>
      <c r="AF820" s="214"/>
      <c r="AG820" s="214"/>
    </row>
    <row r="821" ht="12.75" customHeight="1">
      <c r="A821" s="214"/>
      <c r="B821" s="214"/>
      <c r="C821" s="214"/>
      <c r="D821" s="214"/>
      <c r="E821" s="214"/>
      <c r="F821" s="214"/>
      <c r="G821" s="214"/>
      <c r="H821" s="214"/>
      <c r="I821" s="214"/>
      <c r="J821" s="214"/>
      <c r="K821" s="214"/>
      <c r="L821" s="214"/>
      <c r="M821" s="214"/>
      <c r="N821" s="214"/>
      <c r="O821" s="214"/>
      <c r="P821" s="214"/>
      <c r="Q821" s="214"/>
      <c r="R821" s="214"/>
      <c r="S821" s="214"/>
      <c r="T821" s="214"/>
      <c r="U821" s="214"/>
      <c r="V821" s="214"/>
      <c r="W821" s="214"/>
      <c r="X821" s="214"/>
      <c r="Y821" s="214"/>
      <c r="Z821" s="214"/>
      <c r="AA821" s="214"/>
      <c r="AB821" s="214"/>
      <c r="AC821" s="214"/>
      <c r="AD821" s="214"/>
      <c r="AE821" s="214"/>
      <c r="AF821" s="214"/>
      <c r="AG821" s="214"/>
    </row>
    <row r="822" ht="12.75" customHeight="1">
      <c r="A822" s="214"/>
      <c r="B822" s="214"/>
      <c r="C822" s="214"/>
      <c r="D822" s="214"/>
      <c r="E822" s="214"/>
      <c r="F822" s="214"/>
      <c r="G822" s="214"/>
      <c r="H822" s="214"/>
      <c r="I822" s="214"/>
      <c r="J822" s="214"/>
      <c r="K822" s="214"/>
      <c r="L822" s="214"/>
      <c r="M822" s="214"/>
      <c r="N822" s="214"/>
      <c r="O822" s="214"/>
      <c r="P822" s="214"/>
      <c r="Q822" s="214"/>
      <c r="R822" s="214"/>
      <c r="S822" s="214"/>
      <c r="T822" s="214"/>
      <c r="U822" s="214"/>
      <c r="V822" s="214"/>
      <c r="W822" s="214"/>
      <c r="X822" s="214"/>
      <c r="Y822" s="214"/>
      <c r="Z822" s="214"/>
      <c r="AA822" s="214"/>
      <c r="AB822" s="214"/>
      <c r="AC822" s="214"/>
      <c r="AD822" s="214"/>
      <c r="AE822" s="214"/>
      <c r="AF822" s="214"/>
      <c r="AG822" s="214"/>
    </row>
    <row r="823" ht="12.75" customHeight="1">
      <c r="A823" s="214"/>
      <c r="B823" s="214"/>
      <c r="C823" s="214"/>
      <c r="D823" s="214"/>
      <c r="E823" s="214"/>
      <c r="F823" s="214"/>
      <c r="G823" s="214"/>
      <c r="H823" s="214"/>
      <c r="I823" s="214"/>
      <c r="J823" s="214"/>
      <c r="K823" s="214"/>
      <c r="L823" s="214"/>
      <c r="M823" s="214"/>
      <c r="N823" s="214"/>
      <c r="O823" s="214"/>
      <c r="P823" s="214"/>
      <c r="Q823" s="214"/>
      <c r="R823" s="214"/>
      <c r="S823" s="214"/>
      <c r="T823" s="214"/>
      <c r="U823" s="214"/>
      <c r="V823" s="214"/>
      <c r="W823" s="214"/>
      <c r="X823" s="214"/>
      <c r="Y823" s="214"/>
      <c r="Z823" s="214"/>
      <c r="AA823" s="214"/>
      <c r="AB823" s="214"/>
      <c r="AC823" s="214"/>
      <c r="AD823" s="214"/>
      <c r="AE823" s="214"/>
      <c r="AF823" s="214"/>
      <c r="AG823" s="214"/>
    </row>
    <row r="824" ht="12.75" customHeight="1">
      <c r="A824" s="214"/>
      <c r="B824" s="214"/>
      <c r="C824" s="214"/>
      <c r="D824" s="214"/>
      <c r="E824" s="214"/>
      <c r="F824" s="214"/>
      <c r="G824" s="214"/>
      <c r="H824" s="214"/>
      <c r="I824" s="214"/>
      <c r="J824" s="214"/>
      <c r="K824" s="214"/>
      <c r="L824" s="214"/>
      <c r="M824" s="214"/>
      <c r="N824" s="214"/>
      <c r="O824" s="214"/>
      <c r="P824" s="214"/>
      <c r="Q824" s="214"/>
      <c r="R824" s="214"/>
      <c r="S824" s="214"/>
      <c r="T824" s="214"/>
      <c r="U824" s="214"/>
      <c r="V824" s="214"/>
      <c r="W824" s="214"/>
      <c r="X824" s="214"/>
      <c r="Y824" s="214"/>
      <c r="Z824" s="214"/>
      <c r="AA824" s="214"/>
      <c r="AB824" s="214"/>
      <c r="AC824" s="214"/>
      <c r="AD824" s="214"/>
      <c r="AE824" s="214"/>
      <c r="AF824" s="214"/>
      <c r="AG824" s="214"/>
    </row>
    <row r="825" ht="12.75" customHeight="1">
      <c r="A825" s="214"/>
      <c r="B825" s="214"/>
      <c r="C825" s="214"/>
      <c r="D825" s="214"/>
      <c r="E825" s="214"/>
      <c r="F825" s="214"/>
      <c r="G825" s="214"/>
      <c r="H825" s="214"/>
      <c r="I825" s="214"/>
      <c r="J825" s="214"/>
      <c r="K825" s="214"/>
      <c r="L825" s="214"/>
      <c r="M825" s="214"/>
      <c r="N825" s="214"/>
      <c r="O825" s="214"/>
      <c r="P825" s="214"/>
      <c r="Q825" s="214"/>
      <c r="R825" s="214"/>
      <c r="S825" s="214"/>
      <c r="T825" s="214"/>
      <c r="U825" s="214"/>
      <c r="V825" s="214"/>
      <c r="W825" s="214"/>
      <c r="X825" s="214"/>
      <c r="Y825" s="214"/>
      <c r="Z825" s="214"/>
      <c r="AA825" s="214"/>
      <c r="AB825" s="214"/>
      <c r="AC825" s="214"/>
      <c r="AD825" s="214"/>
      <c r="AE825" s="214"/>
      <c r="AF825" s="214"/>
      <c r="AG825" s="214"/>
    </row>
    <row r="826" ht="12.75" customHeight="1">
      <c r="A826" s="214"/>
      <c r="B826" s="214"/>
      <c r="C826" s="214"/>
      <c r="D826" s="214"/>
      <c r="E826" s="214"/>
      <c r="F826" s="214"/>
      <c r="G826" s="214"/>
      <c r="H826" s="214"/>
      <c r="I826" s="214"/>
      <c r="J826" s="214"/>
      <c r="K826" s="214"/>
      <c r="L826" s="214"/>
      <c r="M826" s="214"/>
      <c r="N826" s="214"/>
      <c r="O826" s="214"/>
      <c r="P826" s="214"/>
      <c r="Q826" s="214"/>
      <c r="R826" s="214"/>
      <c r="S826" s="214"/>
      <c r="T826" s="214"/>
      <c r="U826" s="214"/>
      <c r="V826" s="214"/>
      <c r="W826" s="214"/>
      <c r="X826" s="214"/>
      <c r="Y826" s="214"/>
      <c r="Z826" s="214"/>
      <c r="AA826" s="214"/>
      <c r="AB826" s="214"/>
      <c r="AC826" s="214"/>
      <c r="AD826" s="214"/>
      <c r="AE826" s="214"/>
      <c r="AF826" s="214"/>
      <c r="AG826" s="214"/>
    </row>
    <row r="827" ht="12.75" customHeight="1">
      <c r="A827" s="214"/>
      <c r="B827" s="214"/>
      <c r="C827" s="214"/>
      <c r="D827" s="214"/>
      <c r="E827" s="214"/>
      <c r="F827" s="214"/>
      <c r="G827" s="214"/>
      <c r="H827" s="214"/>
      <c r="I827" s="214"/>
      <c r="J827" s="214"/>
      <c r="K827" s="214"/>
      <c r="L827" s="214"/>
      <c r="M827" s="214"/>
      <c r="N827" s="214"/>
      <c r="O827" s="214"/>
      <c r="P827" s="214"/>
      <c r="Q827" s="214"/>
      <c r="R827" s="214"/>
      <c r="S827" s="214"/>
      <c r="T827" s="214"/>
      <c r="U827" s="214"/>
      <c r="V827" s="214"/>
      <c r="W827" s="214"/>
      <c r="X827" s="214"/>
      <c r="Y827" s="214"/>
      <c r="Z827" s="214"/>
      <c r="AA827" s="214"/>
      <c r="AB827" s="214"/>
      <c r="AC827" s="214"/>
      <c r="AD827" s="214"/>
      <c r="AE827" s="214"/>
      <c r="AF827" s="214"/>
      <c r="AG827" s="214"/>
    </row>
    <row r="828" ht="12.75" customHeight="1">
      <c r="A828" s="214"/>
      <c r="B828" s="214"/>
      <c r="C828" s="214"/>
      <c r="D828" s="214"/>
      <c r="E828" s="214"/>
      <c r="F828" s="214"/>
      <c r="G828" s="214"/>
      <c r="H828" s="214"/>
      <c r="I828" s="214"/>
      <c r="J828" s="214"/>
      <c r="K828" s="214"/>
      <c r="L828" s="214"/>
      <c r="M828" s="214"/>
      <c r="N828" s="214"/>
      <c r="O828" s="214"/>
      <c r="P828" s="214"/>
      <c r="Q828" s="214"/>
      <c r="R828" s="214"/>
      <c r="S828" s="214"/>
      <c r="T828" s="214"/>
      <c r="U828" s="214"/>
      <c r="V828" s="214"/>
      <c r="W828" s="214"/>
      <c r="X828" s="214"/>
      <c r="Y828" s="214"/>
      <c r="Z828" s="214"/>
      <c r="AA828" s="214"/>
      <c r="AB828" s="214"/>
      <c r="AC828" s="214"/>
      <c r="AD828" s="214"/>
      <c r="AE828" s="214"/>
      <c r="AF828" s="214"/>
      <c r="AG828" s="214"/>
    </row>
    <row r="829" ht="12.75" customHeight="1">
      <c r="A829" s="214"/>
      <c r="B829" s="214"/>
      <c r="C829" s="214"/>
      <c r="D829" s="214"/>
      <c r="E829" s="214"/>
      <c r="F829" s="214"/>
      <c r="G829" s="214"/>
      <c r="H829" s="214"/>
      <c r="I829" s="214"/>
      <c r="J829" s="214"/>
      <c r="K829" s="214"/>
      <c r="L829" s="214"/>
      <c r="M829" s="214"/>
      <c r="N829" s="214"/>
      <c r="O829" s="214"/>
      <c r="P829" s="214"/>
      <c r="Q829" s="214"/>
      <c r="R829" s="214"/>
      <c r="S829" s="214"/>
      <c r="T829" s="214"/>
      <c r="U829" s="214"/>
      <c r="V829" s="214"/>
      <c r="W829" s="214"/>
      <c r="X829" s="214"/>
      <c r="Y829" s="214"/>
      <c r="Z829" s="214"/>
      <c r="AA829" s="214"/>
      <c r="AB829" s="214"/>
      <c r="AC829" s="214"/>
      <c r="AD829" s="214"/>
      <c r="AE829" s="214"/>
      <c r="AF829" s="214"/>
      <c r="AG829" s="214"/>
    </row>
    <row r="830" ht="12.75" customHeight="1">
      <c r="A830" s="214"/>
      <c r="B830" s="214"/>
      <c r="C830" s="214"/>
      <c r="D830" s="214"/>
      <c r="E830" s="214"/>
      <c r="F830" s="214"/>
      <c r="G830" s="214"/>
      <c r="H830" s="214"/>
      <c r="I830" s="214"/>
      <c r="J830" s="214"/>
      <c r="K830" s="214"/>
      <c r="L830" s="214"/>
      <c r="M830" s="214"/>
      <c r="N830" s="214"/>
      <c r="O830" s="214"/>
      <c r="P830" s="214"/>
      <c r="Q830" s="214"/>
      <c r="R830" s="214"/>
      <c r="S830" s="214"/>
      <c r="T830" s="214"/>
      <c r="U830" s="214"/>
      <c r="V830" s="214"/>
      <c r="W830" s="214"/>
      <c r="X830" s="214"/>
      <c r="Y830" s="214"/>
      <c r="Z830" s="214"/>
      <c r="AA830" s="214"/>
      <c r="AB830" s="214"/>
      <c r="AC830" s="214"/>
      <c r="AD830" s="214"/>
      <c r="AE830" s="214"/>
      <c r="AF830" s="214"/>
      <c r="AG830" s="214"/>
    </row>
    <row r="831" ht="12.75" customHeight="1">
      <c r="A831" s="214"/>
      <c r="B831" s="214"/>
      <c r="C831" s="214"/>
      <c r="D831" s="214"/>
      <c r="E831" s="214"/>
      <c r="F831" s="214"/>
      <c r="G831" s="214"/>
      <c r="H831" s="214"/>
      <c r="I831" s="214"/>
      <c r="J831" s="214"/>
      <c r="K831" s="214"/>
      <c r="L831" s="214"/>
      <c r="M831" s="214"/>
      <c r="N831" s="214"/>
      <c r="O831" s="214"/>
      <c r="P831" s="214"/>
      <c r="Q831" s="214"/>
      <c r="R831" s="214"/>
      <c r="S831" s="214"/>
      <c r="T831" s="214"/>
      <c r="U831" s="214"/>
      <c r="V831" s="214"/>
      <c r="W831" s="214"/>
      <c r="X831" s="214"/>
      <c r="Y831" s="214"/>
      <c r="Z831" s="214"/>
      <c r="AA831" s="214"/>
      <c r="AB831" s="214"/>
      <c r="AC831" s="214"/>
      <c r="AD831" s="214"/>
      <c r="AE831" s="214"/>
      <c r="AF831" s="214"/>
      <c r="AG831" s="214"/>
    </row>
    <row r="832" ht="12.75" customHeight="1">
      <c r="A832" s="214"/>
      <c r="B832" s="214"/>
      <c r="C832" s="214"/>
      <c r="D832" s="214"/>
      <c r="E832" s="214"/>
      <c r="F832" s="214"/>
      <c r="G832" s="214"/>
      <c r="H832" s="214"/>
      <c r="I832" s="214"/>
      <c r="J832" s="214"/>
      <c r="K832" s="214"/>
      <c r="L832" s="214"/>
      <c r="M832" s="214"/>
      <c r="N832" s="214"/>
      <c r="O832" s="214"/>
      <c r="P832" s="214"/>
      <c r="Q832" s="214"/>
      <c r="R832" s="214"/>
      <c r="S832" s="214"/>
      <c r="T832" s="214"/>
      <c r="U832" s="214"/>
      <c r="V832" s="214"/>
      <c r="W832" s="214"/>
      <c r="X832" s="214"/>
      <c r="Y832" s="214"/>
      <c r="Z832" s="214"/>
      <c r="AA832" s="214"/>
      <c r="AB832" s="214"/>
      <c r="AC832" s="214"/>
      <c r="AD832" s="214"/>
      <c r="AE832" s="214"/>
      <c r="AF832" s="214"/>
      <c r="AG832" s="214"/>
    </row>
    <row r="833" ht="12.75" customHeight="1">
      <c r="A833" s="214"/>
      <c r="B833" s="214"/>
      <c r="C833" s="214"/>
      <c r="D833" s="214"/>
      <c r="E833" s="214"/>
      <c r="F833" s="214"/>
      <c r="G833" s="214"/>
      <c r="H833" s="214"/>
      <c r="I833" s="214"/>
      <c r="J833" s="214"/>
      <c r="K833" s="214"/>
      <c r="L833" s="214"/>
      <c r="M833" s="214"/>
      <c r="N833" s="214"/>
      <c r="O833" s="214"/>
      <c r="P833" s="214"/>
      <c r="Q833" s="214"/>
      <c r="R833" s="214"/>
      <c r="S833" s="214"/>
      <c r="T833" s="214"/>
      <c r="U833" s="214"/>
      <c r="V833" s="214"/>
      <c r="W833" s="214"/>
      <c r="X833" s="214"/>
      <c r="Y833" s="214"/>
      <c r="Z833" s="214"/>
      <c r="AA833" s="214"/>
      <c r="AB833" s="214"/>
      <c r="AC833" s="214"/>
      <c r="AD833" s="214"/>
      <c r="AE833" s="214"/>
      <c r="AF833" s="214"/>
      <c r="AG833" s="214"/>
    </row>
    <row r="834" ht="12.75" customHeight="1">
      <c r="A834" s="214"/>
      <c r="B834" s="214"/>
      <c r="C834" s="214"/>
      <c r="D834" s="214"/>
      <c r="E834" s="214"/>
      <c r="F834" s="214"/>
      <c r="G834" s="214"/>
      <c r="H834" s="214"/>
      <c r="I834" s="214"/>
      <c r="J834" s="214"/>
      <c r="K834" s="214"/>
      <c r="L834" s="214"/>
      <c r="M834" s="214"/>
      <c r="N834" s="214"/>
      <c r="O834" s="214"/>
      <c r="P834" s="214"/>
      <c r="Q834" s="214"/>
      <c r="R834" s="214"/>
      <c r="S834" s="214"/>
      <c r="T834" s="214"/>
      <c r="U834" s="214"/>
      <c r="V834" s="214"/>
      <c r="W834" s="214"/>
      <c r="X834" s="214"/>
      <c r="Y834" s="214"/>
      <c r="Z834" s="214"/>
      <c r="AA834" s="214"/>
      <c r="AB834" s="214"/>
      <c r="AC834" s="214"/>
      <c r="AD834" s="214"/>
      <c r="AE834" s="214"/>
      <c r="AF834" s="214"/>
      <c r="AG834" s="214"/>
    </row>
    <row r="835" ht="12.75" customHeight="1">
      <c r="A835" s="214"/>
      <c r="B835" s="214"/>
      <c r="C835" s="214"/>
      <c r="D835" s="214"/>
      <c r="E835" s="214"/>
      <c r="F835" s="214"/>
      <c r="G835" s="214"/>
      <c r="H835" s="214"/>
      <c r="I835" s="214"/>
      <c r="J835" s="214"/>
      <c r="K835" s="214"/>
      <c r="L835" s="214"/>
      <c r="M835" s="214"/>
      <c r="N835" s="214"/>
      <c r="O835" s="214"/>
      <c r="P835" s="214"/>
      <c r="Q835" s="214"/>
      <c r="R835" s="214"/>
      <c r="S835" s="214"/>
      <c r="T835" s="214"/>
      <c r="U835" s="214"/>
      <c r="V835" s="214"/>
      <c r="W835" s="214"/>
      <c r="X835" s="214"/>
      <c r="Y835" s="214"/>
      <c r="Z835" s="214"/>
      <c r="AA835" s="214"/>
      <c r="AB835" s="214"/>
      <c r="AC835" s="214"/>
      <c r="AD835" s="214"/>
      <c r="AE835" s="214"/>
      <c r="AF835" s="214"/>
      <c r="AG835" s="214"/>
    </row>
    <row r="836" ht="12.75" customHeight="1">
      <c r="A836" s="214"/>
      <c r="B836" s="214"/>
      <c r="C836" s="214"/>
      <c r="D836" s="214"/>
      <c r="E836" s="214"/>
      <c r="F836" s="214"/>
      <c r="G836" s="214"/>
      <c r="H836" s="214"/>
      <c r="I836" s="214"/>
      <c r="J836" s="214"/>
      <c r="K836" s="214"/>
      <c r="L836" s="214"/>
      <c r="M836" s="214"/>
      <c r="N836" s="214"/>
      <c r="O836" s="214"/>
      <c r="P836" s="214"/>
      <c r="Q836" s="214"/>
      <c r="R836" s="214"/>
      <c r="S836" s="214"/>
      <c r="T836" s="214"/>
      <c r="U836" s="214"/>
      <c r="V836" s="214"/>
      <c r="W836" s="214"/>
      <c r="X836" s="214"/>
      <c r="Y836" s="214"/>
      <c r="Z836" s="214"/>
      <c r="AA836" s="214"/>
      <c r="AB836" s="214"/>
      <c r="AC836" s="214"/>
      <c r="AD836" s="214"/>
      <c r="AE836" s="214"/>
      <c r="AF836" s="214"/>
      <c r="AG836" s="214"/>
    </row>
    <row r="837" ht="12.75" customHeight="1">
      <c r="A837" s="214"/>
      <c r="B837" s="214"/>
      <c r="C837" s="214"/>
      <c r="D837" s="214"/>
      <c r="E837" s="214"/>
      <c r="F837" s="214"/>
      <c r="G837" s="214"/>
      <c r="H837" s="214"/>
      <c r="I837" s="214"/>
      <c r="J837" s="214"/>
      <c r="K837" s="214"/>
      <c r="L837" s="214"/>
      <c r="M837" s="214"/>
      <c r="N837" s="214"/>
      <c r="O837" s="214"/>
      <c r="P837" s="214"/>
      <c r="Q837" s="214"/>
      <c r="R837" s="214"/>
      <c r="S837" s="214"/>
      <c r="T837" s="214"/>
      <c r="U837" s="214"/>
      <c r="V837" s="214"/>
      <c r="W837" s="214"/>
      <c r="X837" s="214"/>
      <c r="Y837" s="214"/>
      <c r="Z837" s="214"/>
      <c r="AA837" s="214"/>
      <c r="AB837" s="214"/>
      <c r="AC837" s="214"/>
      <c r="AD837" s="214"/>
      <c r="AE837" s="214"/>
      <c r="AF837" s="214"/>
      <c r="AG837" s="214"/>
    </row>
    <row r="838" ht="12.75" customHeight="1">
      <c r="A838" s="214"/>
      <c r="B838" s="214"/>
      <c r="C838" s="214"/>
      <c r="D838" s="214"/>
      <c r="E838" s="214"/>
      <c r="F838" s="214"/>
      <c r="G838" s="214"/>
      <c r="H838" s="214"/>
      <c r="I838" s="214"/>
      <c r="J838" s="214"/>
      <c r="K838" s="214"/>
      <c r="L838" s="214"/>
      <c r="M838" s="214"/>
      <c r="N838" s="214"/>
      <c r="O838" s="214"/>
      <c r="P838" s="214"/>
      <c r="Q838" s="214"/>
      <c r="R838" s="214"/>
      <c r="S838" s="214"/>
      <c r="T838" s="214"/>
      <c r="U838" s="214"/>
      <c r="V838" s="214"/>
      <c r="W838" s="214"/>
      <c r="X838" s="214"/>
      <c r="Y838" s="214"/>
      <c r="Z838" s="214"/>
      <c r="AA838" s="214"/>
      <c r="AB838" s="214"/>
      <c r="AC838" s="214"/>
      <c r="AD838" s="214"/>
      <c r="AE838" s="214"/>
      <c r="AF838" s="214"/>
      <c r="AG838" s="214"/>
    </row>
    <row r="839" ht="12.75" customHeight="1">
      <c r="A839" s="214"/>
      <c r="B839" s="214"/>
      <c r="C839" s="214"/>
      <c r="D839" s="214"/>
      <c r="E839" s="214"/>
      <c r="F839" s="214"/>
      <c r="G839" s="214"/>
      <c r="H839" s="214"/>
      <c r="I839" s="214"/>
      <c r="J839" s="214"/>
      <c r="K839" s="214"/>
      <c r="L839" s="214"/>
      <c r="M839" s="214"/>
      <c r="N839" s="214"/>
      <c r="O839" s="214"/>
      <c r="P839" s="214"/>
      <c r="Q839" s="214"/>
      <c r="R839" s="214"/>
      <c r="S839" s="214"/>
      <c r="T839" s="214"/>
      <c r="U839" s="214"/>
      <c r="V839" s="214"/>
      <c r="W839" s="214"/>
      <c r="X839" s="214"/>
      <c r="Y839" s="214"/>
      <c r="Z839" s="214"/>
      <c r="AA839" s="214"/>
      <c r="AB839" s="214"/>
      <c r="AC839" s="214"/>
      <c r="AD839" s="214"/>
      <c r="AE839" s="214"/>
      <c r="AF839" s="214"/>
      <c r="AG839" s="214"/>
    </row>
    <row r="840" ht="12.75" customHeight="1">
      <c r="A840" s="214"/>
      <c r="B840" s="214"/>
      <c r="C840" s="214"/>
      <c r="D840" s="214"/>
      <c r="E840" s="214"/>
      <c r="F840" s="214"/>
      <c r="G840" s="214"/>
      <c r="H840" s="214"/>
      <c r="I840" s="214"/>
      <c r="J840" s="214"/>
      <c r="K840" s="214"/>
      <c r="L840" s="214"/>
      <c r="M840" s="214"/>
      <c r="N840" s="214"/>
      <c r="O840" s="214"/>
      <c r="P840" s="214"/>
      <c r="Q840" s="214"/>
      <c r="R840" s="214"/>
      <c r="S840" s="214"/>
      <c r="T840" s="214"/>
      <c r="U840" s="214"/>
      <c r="V840" s="214"/>
      <c r="W840" s="214"/>
      <c r="X840" s="214"/>
      <c r="Y840" s="214"/>
      <c r="Z840" s="214"/>
      <c r="AA840" s="214"/>
      <c r="AB840" s="214"/>
      <c r="AC840" s="214"/>
      <c r="AD840" s="214"/>
      <c r="AE840" s="214"/>
      <c r="AF840" s="214"/>
      <c r="AG840" s="214"/>
    </row>
    <row r="841" ht="12.75" customHeight="1">
      <c r="A841" s="214"/>
      <c r="B841" s="214"/>
      <c r="C841" s="214"/>
      <c r="D841" s="214"/>
      <c r="E841" s="214"/>
      <c r="F841" s="214"/>
      <c r="G841" s="214"/>
      <c r="H841" s="214"/>
      <c r="I841" s="214"/>
      <c r="J841" s="214"/>
      <c r="K841" s="214"/>
      <c r="L841" s="214"/>
      <c r="M841" s="214"/>
      <c r="N841" s="214"/>
      <c r="O841" s="214"/>
      <c r="P841" s="214"/>
      <c r="Q841" s="214"/>
      <c r="R841" s="214"/>
      <c r="S841" s="214"/>
      <c r="T841" s="214"/>
      <c r="U841" s="214"/>
      <c r="V841" s="214"/>
      <c r="W841" s="214"/>
      <c r="X841" s="214"/>
      <c r="Y841" s="214"/>
      <c r="Z841" s="214"/>
      <c r="AA841" s="214"/>
      <c r="AB841" s="214"/>
      <c r="AC841" s="214"/>
      <c r="AD841" s="214"/>
      <c r="AE841" s="214"/>
      <c r="AF841" s="214"/>
      <c r="AG841" s="214"/>
    </row>
    <row r="842" ht="12.75" customHeight="1">
      <c r="A842" s="214"/>
      <c r="B842" s="214"/>
      <c r="C842" s="214"/>
      <c r="D842" s="214"/>
      <c r="E842" s="214"/>
      <c r="F842" s="214"/>
      <c r="G842" s="214"/>
      <c r="H842" s="214"/>
      <c r="I842" s="214"/>
      <c r="J842" s="214"/>
      <c r="K842" s="214"/>
      <c r="L842" s="214"/>
      <c r="M842" s="214"/>
      <c r="N842" s="214"/>
      <c r="O842" s="214"/>
      <c r="P842" s="214"/>
      <c r="Q842" s="214"/>
      <c r="R842" s="214"/>
      <c r="S842" s="214"/>
      <c r="T842" s="214"/>
      <c r="U842" s="214"/>
      <c r="V842" s="214"/>
      <c r="W842" s="214"/>
      <c r="X842" s="214"/>
      <c r="Y842" s="214"/>
      <c r="Z842" s="214"/>
      <c r="AA842" s="214"/>
      <c r="AB842" s="214"/>
      <c r="AC842" s="214"/>
      <c r="AD842" s="214"/>
      <c r="AE842" s="214"/>
      <c r="AF842" s="214"/>
      <c r="AG842" s="214"/>
    </row>
    <row r="843" ht="12.75" customHeight="1">
      <c r="A843" s="214"/>
      <c r="B843" s="214"/>
      <c r="C843" s="214"/>
      <c r="D843" s="214"/>
      <c r="E843" s="214"/>
      <c r="F843" s="214"/>
      <c r="G843" s="214"/>
      <c r="H843" s="214"/>
      <c r="I843" s="214"/>
      <c r="J843" s="214"/>
      <c r="K843" s="214"/>
      <c r="L843" s="214"/>
      <c r="M843" s="214"/>
      <c r="N843" s="214"/>
      <c r="O843" s="214"/>
      <c r="P843" s="214"/>
      <c r="Q843" s="214"/>
      <c r="R843" s="214"/>
      <c r="S843" s="214"/>
      <c r="T843" s="214"/>
      <c r="U843" s="214"/>
      <c r="V843" s="214"/>
      <c r="W843" s="214"/>
      <c r="X843" s="214"/>
      <c r="Y843" s="214"/>
      <c r="Z843" s="214"/>
      <c r="AA843" s="214"/>
      <c r="AB843" s="214"/>
      <c r="AC843" s="214"/>
      <c r="AD843" s="214"/>
      <c r="AE843" s="214"/>
      <c r="AF843" s="214"/>
      <c r="AG843" s="214"/>
    </row>
    <row r="844" ht="12.75" customHeight="1">
      <c r="A844" s="214"/>
      <c r="B844" s="214"/>
      <c r="C844" s="214"/>
      <c r="D844" s="214"/>
      <c r="E844" s="214"/>
      <c r="F844" s="214"/>
      <c r="G844" s="214"/>
      <c r="H844" s="214"/>
      <c r="I844" s="214"/>
      <c r="J844" s="214"/>
      <c r="K844" s="214"/>
      <c r="L844" s="214"/>
      <c r="M844" s="214"/>
      <c r="N844" s="214"/>
      <c r="O844" s="214"/>
      <c r="P844" s="214"/>
      <c r="Q844" s="214"/>
      <c r="R844" s="214"/>
      <c r="S844" s="214"/>
      <c r="T844" s="214"/>
      <c r="U844" s="214"/>
      <c r="V844" s="214"/>
      <c r="W844" s="214"/>
      <c r="X844" s="214"/>
      <c r="Y844" s="214"/>
      <c r="Z844" s="214"/>
      <c r="AA844" s="214"/>
      <c r="AB844" s="214"/>
      <c r="AC844" s="214"/>
      <c r="AD844" s="214"/>
      <c r="AE844" s="214"/>
      <c r="AF844" s="214"/>
      <c r="AG844" s="214"/>
    </row>
    <row r="845" ht="12.75" customHeight="1">
      <c r="A845" s="214"/>
      <c r="B845" s="214"/>
      <c r="C845" s="214"/>
      <c r="D845" s="214"/>
      <c r="E845" s="214"/>
      <c r="F845" s="214"/>
      <c r="G845" s="214"/>
      <c r="H845" s="214"/>
      <c r="I845" s="214"/>
      <c r="J845" s="214"/>
      <c r="K845" s="214"/>
      <c r="L845" s="214"/>
      <c r="M845" s="214"/>
      <c r="N845" s="214"/>
      <c r="O845" s="214"/>
      <c r="P845" s="214"/>
      <c r="Q845" s="214"/>
      <c r="R845" s="214"/>
      <c r="S845" s="214"/>
      <c r="T845" s="214"/>
      <c r="U845" s="214"/>
      <c r="V845" s="214"/>
      <c r="W845" s="214"/>
      <c r="X845" s="214"/>
      <c r="Y845" s="214"/>
      <c r="Z845" s="214"/>
      <c r="AA845" s="214"/>
      <c r="AB845" s="214"/>
      <c r="AC845" s="214"/>
      <c r="AD845" s="214"/>
      <c r="AE845" s="214"/>
      <c r="AF845" s="214"/>
      <c r="AG845" s="214"/>
    </row>
    <row r="846" ht="12.75" customHeight="1">
      <c r="A846" s="214"/>
      <c r="B846" s="214"/>
      <c r="C846" s="214"/>
      <c r="D846" s="214"/>
      <c r="E846" s="214"/>
      <c r="F846" s="214"/>
      <c r="G846" s="214"/>
      <c r="H846" s="214"/>
      <c r="I846" s="214"/>
      <c r="J846" s="214"/>
      <c r="K846" s="214"/>
      <c r="L846" s="214"/>
      <c r="M846" s="214"/>
      <c r="N846" s="214"/>
      <c r="O846" s="214"/>
      <c r="P846" s="214"/>
      <c r="Q846" s="214"/>
      <c r="R846" s="214"/>
      <c r="S846" s="214"/>
      <c r="T846" s="214"/>
      <c r="U846" s="214"/>
      <c r="V846" s="214"/>
      <c r="W846" s="214"/>
      <c r="X846" s="214"/>
      <c r="Y846" s="214"/>
      <c r="Z846" s="214"/>
      <c r="AA846" s="214"/>
      <c r="AB846" s="214"/>
      <c r="AC846" s="214"/>
      <c r="AD846" s="214"/>
      <c r="AE846" s="214"/>
      <c r="AF846" s="214"/>
      <c r="AG846" s="214"/>
    </row>
    <row r="847" ht="12.75" customHeight="1">
      <c r="A847" s="214"/>
      <c r="B847" s="214"/>
      <c r="C847" s="214"/>
      <c r="D847" s="214"/>
      <c r="E847" s="214"/>
      <c r="F847" s="214"/>
      <c r="G847" s="214"/>
      <c r="H847" s="214"/>
      <c r="I847" s="214"/>
      <c r="J847" s="214"/>
      <c r="K847" s="214"/>
      <c r="L847" s="214"/>
      <c r="M847" s="214"/>
      <c r="N847" s="214"/>
      <c r="O847" s="214"/>
      <c r="P847" s="214"/>
      <c r="Q847" s="214"/>
      <c r="R847" s="214"/>
      <c r="S847" s="214"/>
      <c r="T847" s="214"/>
      <c r="U847" s="214"/>
      <c r="V847" s="214"/>
      <c r="W847" s="214"/>
      <c r="X847" s="214"/>
      <c r="Y847" s="214"/>
      <c r="Z847" s="214"/>
      <c r="AA847" s="214"/>
      <c r="AB847" s="214"/>
      <c r="AC847" s="214"/>
      <c r="AD847" s="214"/>
      <c r="AE847" s="214"/>
      <c r="AF847" s="214"/>
      <c r="AG847" s="214"/>
    </row>
    <row r="848" ht="12.75" customHeight="1">
      <c r="A848" s="214"/>
      <c r="B848" s="214"/>
      <c r="C848" s="214"/>
      <c r="D848" s="214"/>
      <c r="E848" s="214"/>
      <c r="F848" s="214"/>
      <c r="G848" s="214"/>
      <c r="H848" s="214"/>
      <c r="I848" s="214"/>
      <c r="J848" s="214"/>
      <c r="K848" s="214"/>
      <c r="L848" s="214"/>
      <c r="M848" s="214"/>
      <c r="N848" s="214"/>
      <c r="O848" s="214"/>
      <c r="P848" s="214"/>
      <c r="Q848" s="214"/>
      <c r="R848" s="214"/>
      <c r="S848" s="214"/>
      <c r="T848" s="214"/>
      <c r="U848" s="214"/>
      <c r="V848" s="214"/>
      <c r="W848" s="214"/>
      <c r="X848" s="214"/>
      <c r="Y848" s="214"/>
      <c r="Z848" s="214"/>
      <c r="AA848" s="214"/>
      <c r="AB848" s="214"/>
      <c r="AC848" s="214"/>
      <c r="AD848" s="214"/>
      <c r="AE848" s="214"/>
      <c r="AF848" s="214"/>
      <c r="AG848" s="214"/>
    </row>
    <row r="849" ht="12.75" customHeight="1">
      <c r="A849" s="214"/>
      <c r="B849" s="214"/>
      <c r="C849" s="214"/>
      <c r="D849" s="214"/>
      <c r="E849" s="214"/>
      <c r="F849" s="214"/>
      <c r="G849" s="214"/>
      <c r="H849" s="214"/>
      <c r="I849" s="214"/>
      <c r="J849" s="214"/>
      <c r="K849" s="214"/>
      <c r="L849" s="214"/>
      <c r="M849" s="214"/>
      <c r="N849" s="214"/>
      <c r="O849" s="214"/>
      <c r="P849" s="214"/>
      <c r="Q849" s="214"/>
      <c r="R849" s="214"/>
      <c r="S849" s="214"/>
      <c r="T849" s="214"/>
      <c r="U849" s="214"/>
      <c r="V849" s="214"/>
      <c r="W849" s="214"/>
      <c r="X849" s="214"/>
      <c r="Y849" s="214"/>
      <c r="Z849" s="214"/>
      <c r="AA849" s="214"/>
      <c r="AB849" s="214"/>
      <c r="AC849" s="214"/>
      <c r="AD849" s="214"/>
      <c r="AE849" s="214"/>
      <c r="AF849" s="214"/>
      <c r="AG849" s="214"/>
    </row>
    <row r="850" ht="12.75" customHeight="1">
      <c r="A850" s="214"/>
      <c r="B850" s="214"/>
      <c r="C850" s="214"/>
      <c r="D850" s="214"/>
      <c r="E850" s="214"/>
      <c r="F850" s="214"/>
      <c r="G850" s="214"/>
      <c r="H850" s="214"/>
      <c r="I850" s="214"/>
      <c r="J850" s="214"/>
      <c r="K850" s="214"/>
      <c r="L850" s="214"/>
      <c r="M850" s="214"/>
      <c r="N850" s="214"/>
      <c r="O850" s="214"/>
      <c r="P850" s="214"/>
      <c r="Q850" s="214"/>
      <c r="R850" s="214"/>
      <c r="S850" s="214"/>
      <c r="T850" s="214"/>
      <c r="U850" s="214"/>
      <c r="V850" s="214"/>
      <c r="W850" s="214"/>
      <c r="X850" s="214"/>
      <c r="Y850" s="214"/>
      <c r="Z850" s="214"/>
      <c r="AA850" s="214"/>
      <c r="AB850" s="214"/>
      <c r="AC850" s="214"/>
      <c r="AD850" s="214"/>
      <c r="AE850" s="214"/>
      <c r="AF850" s="214"/>
      <c r="AG850" s="214"/>
    </row>
    <row r="851" ht="12.75" customHeight="1">
      <c r="A851" s="214"/>
      <c r="B851" s="214"/>
      <c r="C851" s="214"/>
      <c r="D851" s="214"/>
      <c r="E851" s="214"/>
      <c r="F851" s="214"/>
      <c r="G851" s="214"/>
      <c r="H851" s="214"/>
      <c r="I851" s="214"/>
      <c r="J851" s="214"/>
      <c r="K851" s="214"/>
      <c r="L851" s="214"/>
      <c r="M851" s="214"/>
      <c r="N851" s="214"/>
      <c r="O851" s="214"/>
      <c r="P851" s="214"/>
      <c r="Q851" s="214"/>
      <c r="R851" s="214"/>
      <c r="S851" s="214"/>
      <c r="T851" s="214"/>
      <c r="U851" s="214"/>
      <c r="V851" s="214"/>
      <c r="W851" s="214"/>
      <c r="X851" s="214"/>
      <c r="Y851" s="214"/>
      <c r="Z851" s="214"/>
      <c r="AA851" s="214"/>
      <c r="AB851" s="214"/>
      <c r="AC851" s="214"/>
      <c r="AD851" s="214"/>
      <c r="AE851" s="214"/>
      <c r="AF851" s="214"/>
      <c r="AG851" s="214"/>
    </row>
    <row r="852" ht="12.75" customHeight="1">
      <c r="A852" s="214"/>
      <c r="B852" s="214"/>
      <c r="C852" s="214"/>
      <c r="D852" s="214"/>
      <c r="E852" s="214"/>
      <c r="F852" s="214"/>
      <c r="G852" s="214"/>
      <c r="H852" s="214"/>
      <c r="I852" s="214"/>
      <c r="J852" s="214"/>
      <c r="K852" s="214"/>
      <c r="L852" s="214"/>
      <c r="M852" s="214"/>
      <c r="N852" s="214"/>
      <c r="O852" s="214"/>
      <c r="P852" s="214"/>
      <c r="Q852" s="214"/>
      <c r="R852" s="214"/>
      <c r="S852" s="214"/>
      <c r="T852" s="214"/>
      <c r="U852" s="214"/>
      <c r="V852" s="214"/>
      <c r="W852" s="214"/>
      <c r="X852" s="214"/>
      <c r="Y852" s="214"/>
      <c r="Z852" s="214"/>
      <c r="AA852" s="214"/>
      <c r="AB852" s="214"/>
      <c r="AC852" s="214"/>
      <c r="AD852" s="214"/>
      <c r="AE852" s="214"/>
      <c r="AF852" s="214"/>
      <c r="AG852" s="214"/>
    </row>
    <row r="853" ht="12.75" customHeight="1">
      <c r="A853" s="214"/>
      <c r="B853" s="214"/>
      <c r="C853" s="214"/>
      <c r="D853" s="214"/>
      <c r="E853" s="214"/>
      <c r="F853" s="214"/>
      <c r="G853" s="214"/>
      <c r="H853" s="214"/>
      <c r="I853" s="214"/>
      <c r="J853" s="214"/>
      <c r="K853" s="214"/>
      <c r="L853" s="214"/>
      <c r="M853" s="214"/>
      <c r="N853" s="214"/>
      <c r="O853" s="214"/>
      <c r="P853" s="214"/>
      <c r="Q853" s="214"/>
      <c r="R853" s="214"/>
      <c r="S853" s="214"/>
      <c r="T853" s="214"/>
      <c r="U853" s="214"/>
      <c r="V853" s="214"/>
      <c r="W853" s="214"/>
      <c r="X853" s="214"/>
      <c r="Y853" s="214"/>
      <c r="Z853" s="214"/>
      <c r="AA853" s="214"/>
      <c r="AB853" s="214"/>
      <c r="AC853" s="214"/>
      <c r="AD853" s="214"/>
      <c r="AE853" s="214"/>
      <c r="AF853" s="214"/>
      <c r="AG853" s="214"/>
    </row>
    <row r="854" ht="12.75" customHeight="1">
      <c r="A854" s="214"/>
      <c r="B854" s="214"/>
      <c r="C854" s="214"/>
      <c r="D854" s="214"/>
      <c r="E854" s="214"/>
      <c r="F854" s="214"/>
      <c r="G854" s="214"/>
      <c r="H854" s="214"/>
      <c r="I854" s="214"/>
      <c r="J854" s="214"/>
      <c r="K854" s="214"/>
      <c r="L854" s="214"/>
      <c r="M854" s="214"/>
      <c r="N854" s="214"/>
      <c r="O854" s="214"/>
      <c r="P854" s="214"/>
      <c r="Q854" s="214"/>
      <c r="R854" s="214"/>
      <c r="S854" s="214"/>
      <c r="T854" s="214"/>
      <c r="U854" s="214"/>
      <c r="V854" s="214"/>
      <c r="W854" s="214"/>
      <c r="X854" s="214"/>
      <c r="Y854" s="214"/>
      <c r="Z854" s="214"/>
      <c r="AA854" s="214"/>
      <c r="AB854" s="214"/>
      <c r="AC854" s="214"/>
      <c r="AD854" s="214"/>
      <c r="AE854" s="214"/>
      <c r="AF854" s="214"/>
      <c r="AG854" s="214"/>
    </row>
    <row r="855" ht="12.75" customHeight="1">
      <c r="A855" s="214"/>
      <c r="B855" s="214"/>
      <c r="C855" s="214"/>
      <c r="D855" s="214"/>
      <c r="E855" s="214"/>
      <c r="F855" s="214"/>
      <c r="G855" s="214"/>
      <c r="H855" s="214"/>
      <c r="I855" s="214"/>
      <c r="J855" s="214"/>
      <c r="K855" s="214"/>
      <c r="L855" s="214"/>
      <c r="M855" s="214"/>
      <c r="N855" s="214"/>
      <c r="O855" s="214"/>
      <c r="P855" s="214"/>
      <c r="Q855" s="214"/>
      <c r="R855" s="214"/>
      <c r="S855" s="214"/>
      <c r="T855" s="214"/>
      <c r="U855" s="214"/>
      <c r="V855" s="214"/>
      <c r="W855" s="214"/>
      <c r="X855" s="214"/>
      <c r="Y855" s="214"/>
      <c r="Z855" s="214"/>
      <c r="AA855" s="214"/>
      <c r="AB855" s="214"/>
      <c r="AC855" s="214"/>
      <c r="AD855" s="214"/>
      <c r="AE855" s="214"/>
      <c r="AF855" s="214"/>
      <c r="AG855" s="214"/>
    </row>
    <row r="856" ht="12.75" customHeight="1">
      <c r="A856" s="214"/>
      <c r="B856" s="214"/>
      <c r="C856" s="214"/>
      <c r="D856" s="214"/>
      <c r="E856" s="214"/>
      <c r="F856" s="214"/>
      <c r="G856" s="214"/>
      <c r="H856" s="214"/>
      <c r="I856" s="214"/>
      <c r="J856" s="214"/>
      <c r="K856" s="214"/>
      <c r="L856" s="214"/>
      <c r="M856" s="214"/>
      <c r="N856" s="214"/>
      <c r="O856" s="214"/>
      <c r="P856" s="214"/>
      <c r="Q856" s="214"/>
      <c r="R856" s="214"/>
      <c r="S856" s="214"/>
      <c r="T856" s="214"/>
      <c r="U856" s="214"/>
      <c r="V856" s="214"/>
      <c r="W856" s="214"/>
      <c r="X856" s="214"/>
      <c r="Y856" s="214"/>
      <c r="Z856" s="214"/>
      <c r="AA856" s="214"/>
      <c r="AB856" s="214"/>
      <c r="AC856" s="214"/>
      <c r="AD856" s="214"/>
      <c r="AE856" s="214"/>
      <c r="AF856" s="214"/>
      <c r="AG856" s="214"/>
    </row>
    <row r="857" ht="12.75" customHeight="1">
      <c r="A857" s="214"/>
      <c r="B857" s="214"/>
      <c r="C857" s="214"/>
      <c r="D857" s="214"/>
      <c r="E857" s="214"/>
      <c r="F857" s="214"/>
      <c r="G857" s="214"/>
      <c r="H857" s="214"/>
      <c r="I857" s="214"/>
      <c r="J857" s="214"/>
      <c r="K857" s="214"/>
      <c r="L857" s="214"/>
      <c r="M857" s="214"/>
      <c r="N857" s="214"/>
      <c r="O857" s="214"/>
      <c r="P857" s="214"/>
      <c r="Q857" s="214"/>
      <c r="R857" s="214"/>
      <c r="S857" s="214"/>
      <c r="T857" s="214"/>
      <c r="U857" s="214"/>
      <c r="V857" s="214"/>
      <c r="W857" s="214"/>
      <c r="X857" s="214"/>
      <c r="Y857" s="214"/>
      <c r="Z857" s="214"/>
      <c r="AA857" s="214"/>
      <c r="AB857" s="214"/>
      <c r="AC857" s="214"/>
      <c r="AD857" s="214"/>
      <c r="AE857" s="214"/>
      <c r="AF857" s="214"/>
      <c r="AG857" s="214"/>
    </row>
    <row r="858" ht="12.75" customHeight="1">
      <c r="A858" s="214"/>
      <c r="B858" s="214"/>
      <c r="C858" s="214"/>
      <c r="D858" s="214"/>
      <c r="E858" s="214"/>
      <c r="F858" s="214"/>
      <c r="G858" s="214"/>
      <c r="H858" s="214"/>
      <c r="I858" s="214"/>
      <c r="J858" s="214"/>
      <c r="K858" s="214"/>
      <c r="L858" s="214"/>
      <c r="M858" s="214"/>
      <c r="N858" s="214"/>
      <c r="O858" s="214"/>
      <c r="P858" s="214"/>
      <c r="Q858" s="214"/>
      <c r="R858" s="214"/>
      <c r="S858" s="214"/>
      <c r="T858" s="214"/>
      <c r="U858" s="214"/>
      <c r="V858" s="214"/>
      <c r="W858" s="214"/>
      <c r="X858" s="214"/>
      <c r="Y858" s="214"/>
      <c r="Z858" s="214"/>
      <c r="AA858" s="214"/>
      <c r="AB858" s="214"/>
      <c r="AC858" s="214"/>
      <c r="AD858" s="214"/>
      <c r="AE858" s="214"/>
      <c r="AF858" s="214"/>
      <c r="AG858" s="214"/>
    </row>
    <row r="859" ht="12.75" customHeight="1">
      <c r="A859" s="214"/>
      <c r="B859" s="214"/>
      <c r="C859" s="214"/>
      <c r="D859" s="214"/>
      <c r="E859" s="214"/>
      <c r="F859" s="214"/>
      <c r="G859" s="214"/>
      <c r="H859" s="214"/>
      <c r="I859" s="214"/>
      <c r="J859" s="214"/>
      <c r="K859" s="214"/>
      <c r="L859" s="214"/>
      <c r="M859" s="214"/>
      <c r="N859" s="214"/>
      <c r="O859" s="214"/>
      <c r="P859" s="214"/>
      <c r="Q859" s="214"/>
      <c r="R859" s="214"/>
      <c r="S859" s="214"/>
      <c r="T859" s="214"/>
      <c r="U859" s="214"/>
      <c r="V859" s="214"/>
      <c r="W859" s="214"/>
      <c r="X859" s="214"/>
      <c r="Y859" s="214"/>
      <c r="Z859" s="214"/>
      <c r="AA859" s="214"/>
      <c r="AB859" s="214"/>
      <c r="AC859" s="214"/>
      <c r="AD859" s="214"/>
      <c r="AE859" s="214"/>
      <c r="AF859" s="214"/>
      <c r="AG859" s="214"/>
    </row>
    <row r="860" ht="12.75" customHeight="1">
      <c r="A860" s="214"/>
      <c r="B860" s="214"/>
      <c r="C860" s="214"/>
      <c r="D860" s="214"/>
      <c r="E860" s="214"/>
      <c r="F860" s="214"/>
      <c r="G860" s="214"/>
      <c r="H860" s="214"/>
      <c r="I860" s="214"/>
      <c r="J860" s="214"/>
      <c r="K860" s="214"/>
      <c r="L860" s="214"/>
      <c r="M860" s="214"/>
      <c r="N860" s="214"/>
      <c r="O860" s="214"/>
      <c r="P860" s="214"/>
      <c r="Q860" s="214"/>
      <c r="R860" s="214"/>
      <c r="S860" s="214"/>
      <c r="T860" s="214"/>
      <c r="U860" s="214"/>
      <c r="V860" s="214"/>
      <c r="W860" s="214"/>
      <c r="X860" s="214"/>
      <c r="Y860" s="214"/>
      <c r="Z860" s="214"/>
      <c r="AA860" s="214"/>
      <c r="AB860" s="214"/>
      <c r="AC860" s="214"/>
      <c r="AD860" s="214"/>
      <c r="AE860" s="214"/>
      <c r="AF860" s="214"/>
      <c r="AG860" s="214"/>
    </row>
    <row r="861" ht="12.75" customHeight="1">
      <c r="A861" s="214"/>
      <c r="B861" s="214"/>
      <c r="C861" s="214"/>
      <c r="D861" s="214"/>
      <c r="E861" s="214"/>
      <c r="F861" s="214"/>
      <c r="G861" s="214"/>
      <c r="H861" s="214"/>
      <c r="I861" s="214"/>
      <c r="J861" s="214"/>
      <c r="K861" s="214"/>
      <c r="L861" s="214"/>
      <c r="M861" s="214"/>
      <c r="N861" s="214"/>
      <c r="O861" s="214"/>
      <c r="P861" s="214"/>
      <c r="Q861" s="214"/>
      <c r="R861" s="214"/>
      <c r="S861" s="214"/>
      <c r="T861" s="214"/>
      <c r="U861" s="214"/>
      <c r="V861" s="214"/>
      <c r="W861" s="214"/>
      <c r="X861" s="214"/>
      <c r="Y861" s="214"/>
      <c r="Z861" s="214"/>
      <c r="AA861" s="214"/>
      <c r="AB861" s="214"/>
      <c r="AC861" s="214"/>
      <c r="AD861" s="214"/>
      <c r="AE861" s="214"/>
      <c r="AF861" s="214"/>
      <c r="AG861" s="214"/>
    </row>
    <row r="862" ht="12.75" customHeight="1">
      <c r="A862" s="214"/>
      <c r="B862" s="214"/>
      <c r="C862" s="214"/>
      <c r="D862" s="214"/>
      <c r="E862" s="214"/>
      <c r="F862" s="214"/>
      <c r="G862" s="214"/>
      <c r="H862" s="214"/>
      <c r="I862" s="214"/>
      <c r="J862" s="214"/>
      <c r="K862" s="214"/>
      <c r="L862" s="214"/>
      <c r="M862" s="214"/>
      <c r="N862" s="214"/>
      <c r="O862" s="214"/>
      <c r="P862" s="214"/>
      <c r="Q862" s="214"/>
      <c r="R862" s="214"/>
      <c r="S862" s="214"/>
      <c r="T862" s="214"/>
      <c r="U862" s="214"/>
      <c r="V862" s="214"/>
      <c r="W862" s="214"/>
      <c r="X862" s="214"/>
      <c r="Y862" s="214"/>
      <c r="Z862" s="214"/>
      <c r="AA862" s="214"/>
      <c r="AB862" s="214"/>
      <c r="AC862" s="214"/>
      <c r="AD862" s="214"/>
      <c r="AE862" s="214"/>
      <c r="AF862" s="214"/>
      <c r="AG862" s="214"/>
    </row>
    <row r="863" ht="12.75" customHeight="1">
      <c r="A863" s="214"/>
      <c r="B863" s="214"/>
      <c r="C863" s="214"/>
      <c r="D863" s="214"/>
      <c r="E863" s="214"/>
      <c r="F863" s="214"/>
      <c r="G863" s="214"/>
      <c r="H863" s="214"/>
      <c r="I863" s="214"/>
      <c r="J863" s="214"/>
      <c r="K863" s="214"/>
      <c r="L863" s="214"/>
      <c r="M863" s="214"/>
      <c r="N863" s="214"/>
      <c r="O863" s="214"/>
      <c r="P863" s="214"/>
      <c r="Q863" s="214"/>
      <c r="R863" s="214"/>
      <c r="S863" s="214"/>
      <c r="T863" s="214"/>
      <c r="U863" s="214"/>
      <c r="V863" s="214"/>
      <c r="W863" s="214"/>
      <c r="X863" s="214"/>
      <c r="Y863" s="214"/>
      <c r="Z863" s="214"/>
      <c r="AA863" s="214"/>
      <c r="AB863" s="214"/>
      <c r="AC863" s="214"/>
      <c r="AD863" s="214"/>
      <c r="AE863" s="214"/>
      <c r="AF863" s="214"/>
      <c r="AG863" s="214"/>
    </row>
    <row r="864" ht="12.75" customHeight="1">
      <c r="A864" s="214"/>
      <c r="B864" s="214"/>
      <c r="C864" s="214"/>
      <c r="D864" s="214"/>
      <c r="E864" s="214"/>
      <c r="F864" s="214"/>
      <c r="G864" s="214"/>
      <c r="H864" s="214"/>
      <c r="I864" s="214"/>
      <c r="J864" s="214"/>
      <c r="K864" s="214"/>
      <c r="L864" s="214"/>
      <c r="M864" s="214"/>
      <c r="N864" s="214"/>
      <c r="O864" s="214"/>
      <c r="P864" s="214"/>
      <c r="Q864" s="214"/>
      <c r="R864" s="214"/>
      <c r="S864" s="214"/>
      <c r="T864" s="214"/>
      <c r="U864" s="214"/>
      <c r="V864" s="214"/>
      <c r="W864" s="214"/>
      <c r="X864" s="214"/>
      <c r="Y864" s="214"/>
      <c r="Z864" s="214"/>
      <c r="AA864" s="214"/>
      <c r="AB864" s="214"/>
      <c r="AC864" s="214"/>
      <c r="AD864" s="214"/>
      <c r="AE864" s="214"/>
      <c r="AF864" s="214"/>
      <c r="AG864" s="214"/>
    </row>
    <row r="865" ht="12.75" customHeight="1">
      <c r="A865" s="214"/>
      <c r="B865" s="214"/>
      <c r="C865" s="214"/>
      <c r="D865" s="214"/>
      <c r="E865" s="214"/>
      <c r="F865" s="214"/>
      <c r="G865" s="214"/>
      <c r="H865" s="214"/>
      <c r="I865" s="214"/>
      <c r="J865" s="214"/>
      <c r="K865" s="214"/>
      <c r="L865" s="214"/>
      <c r="M865" s="214"/>
      <c r="N865" s="214"/>
      <c r="O865" s="214"/>
      <c r="P865" s="214"/>
      <c r="Q865" s="214"/>
      <c r="R865" s="214"/>
      <c r="S865" s="214"/>
      <c r="T865" s="214"/>
      <c r="U865" s="214"/>
      <c r="V865" s="214"/>
      <c r="W865" s="214"/>
      <c r="X865" s="214"/>
      <c r="Y865" s="214"/>
      <c r="Z865" s="214"/>
      <c r="AA865" s="214"/>
      <c r="AB865" s="214"/>
      <c r="AC865" s="214"/>
      <c r="AD865" s="214"/>
      <c r="AE865" s="214"/>
      <c r="AF865" s="214"/>
      <c r="AG865" s="214"/>
    </row>
    <row r="866" ht="12.75" customHeight="1">
      <c r="A866" s="214"/>
      <c r="B866" s="214"/>
      <c r="C866" s="214"/>
      <c r="D866" s="214"/>
      <c r="E866" s="214"/>
      <c r="F866" s="214"/>
      <c r="G866" s="214"/>
      <c r="H866" s="214"/>
      <c r="I866" s="214"/>
      <c r="J866" s="214"/>
      <c r="K866" s="214"/>
      <c r="L866" s="214"/>
      <c r="M866" s="214"/>
      <c r="N866" s="214"/>
      <c r="O866" s="214"/>
      <c r="P866" s="214"/>
      <c r="Q866" s="214"/>
      <c r="R866" s="214"/>
      <c r="S866" s="214"/>
      <c r="T866" s="214"/>
      <c r="U866" s="214"/>
      <c r="V866" s="214"/>
      <c r="W866" s="214"/>
      <c r="X866" s="214"/>
      <c r="Y866" s="214"/>
      <c r="Z866" s="214"/>
      <c r="AA866" s="214"/>
      <c r="AB866" s="214"/>
      <c r="AC866" s="214"/>
      <c r="AD866" s="214"/>
      <c r="AE866" s="214"/>
      <c r="AF866" s="214"/>
      <c r="AG866" s="214"/>
    </row>
    <row r="867" ht="12.75" customHeight="1">
      <c r="A867" s="214"/>
      <c r="B867" s="214"/>
      <c r="C867" s="214"/>
      <c r="D867" s="214"/>
      <c r="E867" s="214"/>
      <c r="F867" s="214"/>
      <c r="G867" s="214"/>
      <c r="H867" s="214"/>
      <c r="I867" s="214"/>
      <c r="J867" s="214"/>
      <c r="K867" s="214"/>
      <c r="L867" s="214"/>
      <c r="M867" s="214"/>
      <c r="N867" s="214"/>
      <c r="O867" s="214"/>
      <c r="P867" s="214"/>
      <c r="Q867" s="214"/>
      <c r="R867" s="214"/>
      <c r="S867" s="214"/>
      <c r="T867" s="214"/>
      <c r="U867" s="214"/>
      <c r="V867" s="214"/>
      <c r="W867" s="214"/>
      <c r="X867" s="214"/>
      <c r="Y867" s="214"/>
      <c r="Z867" s="214"/>
      <c r="AA867" s="214"/>
      <c r="AB867" s="214"/>
      <c r="AC867" s="214"/>
      <c r="AD867" s="214"/>
      <c r="AE867" s="214"/>
      <c r="AF867" s="214"/>
      <c r="AG867" s="214"/>
    </row>
    <row r="868" ht="12.75" customHeight="1">
      <c r="A868" s="214"/>
      <c r="B868" s="214"/>
      <c r="C868" s="214"/>
      <c r="D868" s="214"/>
      <c r="E868" s="214"/>
      <c r="F868" s="214"/>
      <c r="G868" s="214"/>
      <c r="H868" s="214"/>
      <c r="I868" s="214"/>
      <c r="J868" s="214"/>
      <c r="K868" s="214"/>
      <c r="L868" s="214"/>
      <c r="M868" s="214"/>
      <c r="N868" s="214"/>
      <c r="O868" s="214"/>
      <c r="P868" s="214"/>
      <c r="Q868" s="214"/>
      <c r="R868" s="214"/>
      <c r="S868" s="214"/>
      <c r="T868" s="214"/>
      <c r="U868" s="214"/>
      <c r="V868" s="214"/>
      <c r="W868" s="214"/>
      <c r="X868" s="214"/>
      <c r="Y868" s="214"/>
      <c r="Z868" s="214"/>
      <c r="AA868" s="214"/>
      <c r="AB868" s="214"/>
      <c r="AC868" s="214"/>
      <c r="AD868" s="214"/>
      <c r="AE868" s="214"/>
      <c r="AF868" s="214"/>
      <c r="AG868" s="214"/>
    </row>
    <row r="869" ht="12.75" customHeight="1">
      <c r="A869" s="214"/>
      <c r="B869" s="214"/>
      <c r="C869" s="214"/>
      <c r="D869" s="214"/>
      <c r="E869" s="214"/>
      <c r="F869" s="214"/>
      <c r="G869" s="214"/>
      <c r="H869" s="214"/>
      <c r="I869" s="214"/>
      <c r="J869" s="214"/>
      <c r="K869" s="214"/>
      <c r="L869" s="214"/>
      <c r="M869" s="214"/>
      <c r="N869" s="214"/>
      <c r="O869" s="214"/>
      <c r="P869" s="214"/>
      <c r="Q869" s="214"/>
      <c r="R869" s="214"/>
      <c r="S869" s="214"/>
      <c r="T869" s="214"/>
      <c r="U869" s="214"/>
      <c r="V869" s="214"/>
      <c r="W869" s="214"/>
      <c r="X869" s="214"/>
      <c r="Y869" s="214"/>
      <c r="Z869" s="214"/>
      <c r="AA869" s="214"/>
      <c r="AB869" s="214"/>
      <c r="AC869" s="214"/>
      <c r="AD869" s="214"/>
      <c r="AE869" s="214"/>
      <c r="AF869" s="214"/>
      <c r="AG869" s="214"/>
    </row>
    <row r="870" ht="12.75" customHeight="1">
      <c r="A870" s="214"/>
      <c r="B870" s="214"/>
      <c r="C870" s="214"/>
      <c r="D870" s="214"/>
      <c r="E870" s="214"/>
      <c r="F870" s="214"/>
      <c r="G870" s="214"/>
      <c r="H870" s="214"/>
      <c r="I870" s="214"/>
      <c r="J870" s="214"/>
      <c r="K870" s="214"/>
      <c r="L870" s="214"/>
      <c r="M870" s="214"/>
      <c r="N870" s="214"/>
      <c r="O870" s="214"/>
      <c r="P870" s="214"/>
      <c r="Q870" s="214"/>
      <c r="R870" s="214"/>
      <c r="S870" s="214"/>
      <c r="T870" s="214"/>
      <c r="U870" s="214"/>
      <c r="V870" s="214"/>
      <c r="W870" s="214"/>
      <c r="X870" s="214"/>
      <c r="Y870" s="214"/>
      <c r="Z870" s="214"/>
      <c r="AA870" s="214"/>
      <c r="AB870" s="214"/>
      <c r="AC870" s="214"/>
      <c r="AD870" s="214"/>
      <c r="AE870" s="214"/>
      <c r="AF870" s="214"/>
      <c r="AG870" s="214"/>
    </row>
    <row r="871" ht="12.75" customHeight="1">
      <c r="A871" s="214"/>
      <c r="B871" s="214"/>
      <c r="C871" s="214"/>
      <c r="D871" s="214"/>
      <c r="E871" s="214"/>
      <c r="F871" s="214"/>
      <c r="G871" s="214"/>
      <c r="H871" s="214"/>
      <c r="I871" s="214"/>
      <c r="J871" s="214"/>
      <c r="K871" s="214"/>
      <c r="L871" s="214"/>
      <c r="M871" s="214"/>
      <c r="N871" s="214"/>
      <c r="O871" s="214"/>
      <c r="P871" s="214"/>
      <c r="Q871" s="214"/>
      <c r="R871" s="214"/>
      <c r="S871" s="214"/>
      <c r="T871" s="214"/>
      <c r="U871" s="214"/>
      <c r="V871" s="214"/>
      <c r="W871" s="214"/>
      <c r="X871" s="214"/>
      <c r="Y871" s="214"/>
      <c r="Z871" s="214"/>
      <c r="AA871" s="214"/>
      <c r="AB871" s="214"/>
      <c r="AC871" s="214"/>
      <c r="AD871" s="214"/>
      <c r="AE871" s="214"/>
      <c r="AF871" s="214"/>
      <c r="AG871" s="214"/>
    </row>
    <row r="872" ht="12.75" customHeight="1">
      <c r="A872" s="214"/>
      <c r="B872" s="214"/>
      <c r="C872" s="214"/>
      <c r="D872" s="214"/>
      <c r="E872" s="214"/>
      <c r="F872" s="214"/>
      <c r="G872" s="214"/>
      <c r="H872" s="214"/>
      <c r="I872" s="214"/>
      <c r="J872" s="214"/>
      <c r="K872" s="214"/>
      <c r="L872" s="214"/>
      <c r="M872" s="214"/>
      <c r="N872" s="214"/>
      <c r="O872" s="214"/>
      <c r="P872" s="214"/>
      <c r="Q872" s="214"/>
      <c r="R872" s="214"/>
      <c r="S872" s="214"/>
      <c r="T872" s="214"/>
      <c r="U872" s="214"/>
      <c r="V872" s="214"/>
      <c r="W872" s="214"/>
      <c r="X872" s="214"/>
      <c r="Y872" s="214"/>
      <c r="Z872" s="214"/>
      <c r="AA872" s="214"/>
      <c r="AB872" s="214"/>
      <c r="AC872" s="214"/>
      <c r="AD872" s="214"/>
      <c r="AE872" s="214"/>
      <c r="AF872" s="214"/>
      <c r="AG872" s="214"/>
    </row>
    <row r="873" ht="12.75" customHeight="1">
      <c r="A873" s="214"/>
      <c r="B873" s="214"/>
      <c r="C873" s="214"/>
      <c r="D873" s="214"/>
      <c r="E873" s="214"/>
      <c r="F873" s="214"/>
      <c r="G873" s="214"/>
      <c r="H873" s="214"/>
      <c r="I873" s="214"/>
      <c r="J873" s="214"/>
      <c r="K873" s="214"/>
      <c r="L873" s="214"/>
      <c r="M873" s="214"/>
      <c r="N873" s="214"/>
      <c r="O873" s="214"/>
      <c r="P873" s="214"/>
      <c r="Q873" s="214"/>
      <c r="R873" s="214"/>
      <c r="S873" s="214"/>
      <c r="T873" s="214"/>
      <c r="U873" s="214"/>
      <c r="V873" s="214"/>
      <c r="W873" s="214"/>
      <c r="X873" s="214"/>
      <c r="Y873" s="214"/>
      <c r="Z873" s="214"/>
      <c r="AA873" s="214"/>
      <c r="AB873" s="214"/>
      <c r="AC873" s="214"/>
      <c r="AD873" s="214"/>
      <c r="AE873" s="214"/>
      <c r="AF873" s="214"/>
      <c r="AG873" s="214"/>
    </row>
    <row r="874" ht="12.75" customHeight="1">
      <c r="A874" s="214"/>
      <c r="B874" s="214"/>
      <c r="C874" s="214"/>
      <c r="D874" s="214"/>
      <c r="E874" s="214"/>
      <c r="F874" s="214"/>
      <c r="G874" s="214"/>
      <c r="H874" s="214"/>
      <c r="I874" s="214"/>
      <c r="J874" s="214"/>
      <c r="K874" s="214"/>
      <c r="L874" s="214"/>
      <c r="M874" s="214"/>
      <c r="N874" s="214"/>
      <c r="O874" s="214"/>
      <c r="P874" s="214"/>
      <c r="Q874" s="214"/>
      <c r="R874" s="214"/>
      <c r="S874" s="214"/>
      <c r="T874" s="214"/>
      <c r="U874" s="214"/>
      <c r="V874" s="214"/>
      <c r="W874" s="214"/>
      <c r="X874" s="214"/>
      <c r="Y874" s="214"/>
      <c r="Z874" s="214"/>
      <c r="AA874" s="214"/>
      <c r="AB874" s="214"/>
      <c r="AC874" s="214"/>
      <c r="AD874" s="214"/>
      <c r="AE874" s="214"/>
      <c r="AF874" s="214"/>
      <c r="AG874" s="214"/>
    </row>
    <row r="875" ht="12.75" customHeight="1">
      <c r="A875" s="214"/>
      <c r="B875" s="214"/>
      <c r="C875" s="214"/>
      <c r="D875" s="214"/>
      <c r="E875" s="214"/>
      <c r="F875" s="214"/>
      <c r="G875" s="214"/>
      <c r="H875" s="214"/>
      <c r="I875" s="214"/>
      <c r="J875" s="214"/>
      <c r="K875" s="214"/>
      <c r="L875" s="214"/>
      <c r="M875" s="214"/>
      <c r="N875" s="214"/>
      <c r="O875" s="214"/>
      <c r="P875" s="214"/>
      <c r="Q875" s="214"/>
      <c r="R875" s="214"/>
      <c r="S875" s="214"/>
      <c r="T875" s="214"/>
      <c r="U875" s="214"/>
      <c r="V875" s="214"/>
      <c r="W875" s="214"/>
      <c r="X875" s="214"/>
      <c r="Y875" s="214"/>
      <c r="Z875" s="214"/>
      <c r="AA875" s="214"/>
      <c r="AB875" s="214"/>
      <c r="AC875" s="214"/>
      <c r="AD875" s="214"/>
      <c r="AE875" s="214"/>
      <c r="AF875" s="214"/>
      <c r="AG875" s="214"/>
    </row>
    <row r="876" ht="12.75" customHeight="1">
      <c r="A876" s="214"/>
      <c r="B876" s="214"/>
      <c r="C876" s="214"/>
      <c r="D876" s="214"/>
      <c r="E876" s="214"/>
      <c r="F876" s="214"/>
      <c r="G876" s="214"/>
      <c r="H876" s="214"/>
      <c r="I876" s="214"/>
      <c r="J876" s="214"/>
      <c r="K876" s="214"/>
      <c r="L876" s="214"/>
      <c r="M876" s="214"/>
      <c r="N876" s="214"/>
      <c r="O876" s="214"/>
      <c r="P876" s="214"/>
      <c r="Q876" s="214"/>
      <c r="R876" s="214"/>
      <c r="S876" s="214"/>
      <c r="T876" s="214"/>
      <c r="U876" s="214"/>
      <c r="V876" s="214"/>
      <c r="W876" s="214"/>
      <c r="X876" s="214"/>
      <c r="Y876" s="214"/>
      <c r="Z876" s="214"/>
      <c r="AA876" s="214"/>
      <c r="AB876" s="214"/>
      <c r="AC876" s="214"/>
      <c r="AD876" s="214"/>
      <c r="AE876" s="214"/>
      <c r="AF876" s="214"/>
      <c r="AG876" s="214"/>
    </row>
    <row r="877" ht="12.75" customHeight="1">
      <c r="A877" s="214"/>
      <c r="B877" s="214"/>
      <c r="C877" s="214"/>
      <c r="D877" s="214"/>
      <c r="E877" s="214"/>
      <c r="F877" s="214"/>
      <c r="G877" s="214"/>
      <c r="H877" s="214"/>
      <c r="I877" s="214"/>
      <c r="J877" s="214"/>
      <c r="K877" s="214"/>
      <c r="L877" s="214"/>
      <c r="M877" s="214"/>
      <c r="N877" s="214"/>
      <c r="O877" s="214"/>
      <c r="P877" s="214"/>
      <c r="Q877" s="214"/>
      <c r="R877" s="214"/>
      <c r="S877" s="214"/>
      <c r="T877" s="214"/>
      <c r="U877" s="214"/>
      <c r="V877" s="214"/>
      <c r="W877" s="214"/>
      <c r="X877" s="214"/>
      <c r="Y877" s="214"/>
      <c r="Z877" s="214"/>
      <c r="AA877" s="214"/>
      <c r="AB877" s="214"/>
      <c r="AC877" s="214"/>
      <c r="AD877" s="214"/>
      <c r="AE877" s="214"/>
      <c r="AF877" s="214"/>
      <c r="AG877" s="214"/>
    </row>
    <row r="878" ht="12.75" customHeight="1">
      <c r="A878" s="214"/>
      <c r="B878" s="214"/>
      <c r="C878" s="214"/>
      <c r="D878" s="214"/>
      <c r="E878" s="214"/>
      <c r="F878" s="214"/>
      <c r="G878" s="214"/>
      <c r="H878" s="214"/>
      <c r="I878" s="214"/>
      <c r="J878" s="214"/>
      <c r="K878" s="214"/>
      <c r="L878" s="214"/>
      <c r="M878" s="214"/>
      <c r="N878" s="214"/>
      <c r="O878" s="214"/>
      <c r="P878" s="214"/>
      <c r="Q878" s="214"/>
      <c r="R878" s="214"/>
      <c r="S878" s="214"/>
      <c r="T878" s="214"/>
      <c r="U878" s="214"/>
      <c r="V878" s="214"/>
      <c r="W878" s="214"/>
      <c r="X878" s="214"/>
      <c r="Y878" s="214"/>
      <c r="Z878" s="214"/>
      <c r="AA878" s="214"/>
      <c r="AB878" s="214"/>
      <c r="AC878" s="214"/>
      <c r="AD878" s="214"/>
      <c r="AE878" s="214"/>
      <c r="AF878" s="214"/>
      <c r="AG878" s="214"/>
    </row>
    <row r="879" ht="12.75" customHeight="1">
      <c r="A879" s="214"/>
      <c r="B879" s="214"/>
      <c r="C879" s="214"/>
      <c r="D879" s="214"/>
      <c r="E879" s="214"/>
      <c r="F879" s="214"/>
      <c r="G879" s="214"/>
      <c r="H879" s="214"/>
      <c r="I879" s="214"/>
      <c r="J879" s="214"/>
      <c r="K879" s="214"/>
      <c r="L879" s="214"/>
      <c r="M879" s="214"/>
      <c r="N879" s="214"/>
      <c r="O879" s="214"/>
      <c r="P879" s="214"/>
      <c r="Q879" s="214"/>
      <c r="R879" s="214"/>
      <c r="S879" s="214"/>
      <c r="T879" s="214"/>
      <c r="U879" s="214"/>
      <c r="V879" s="214"/>
      <c r="W879" s="214"/>
      <c r="X879" s="214"/>
      <c r="Y879" s="214"/>
      <c r="Z879" s="214"/>
      <c r="AA879" s="214"/>
      <c r="AB879" s="214"/>
      <c r="AC879" s="214"/>
      <c r="AD879" s="214"/>
      <c r="AE879" s="214"/>
      <c r="AF879" s="214"/>
      <c r="AG879" s="214"/>
    </row>
    <row r="880" ht="12.75" customHeight="1">
      <c r="A880" s="214"/>
      <c r="B880" s="214"/>
      <c r="C880" s="214"/>
      <c r="D880" s="214"/>
      <c r="E880" s="214"/>
      <c r="F880" s="214"/>
      <c r="G880" s="214"/>
      <c r="H880" s="214"/>
      <c r="I880" s="214"/>
      <c r="J880" s="214"/>
      <c r="K880" s="214"/>
      <c r="L880" s="214"/>
      <c r="M880" s="214"/>
      <c r="N880" s="214"/>
      <c r="O880" s="214"/>
      <c r="P880" s="214"/>
      <c r="Q880" s="214"/>
      <c r="R880" s="214"/>
      <c r="S880" s="214"/>
      <c r="T880" s="214"/>
      <c r="U880" s="214"/>
      <c r="V880" s="214"/>
      <c r="W880" s="214"/>
      <c r="X880" s="214"/>
      <c r="Y880" s="214"/>
      <c r="Z880" s="214"/>
      <c r="AA880" s="214"/>
      <c r="AB880" s="214"/>
      <c r="AC880" s="214"/>
      <c r="AD880" s="214"/>
      <c r="AE880" s="214"/>
      <c r="AF880" s="214"/>
      <c r="AG880" s="214"/>
    </row>
    <row r="881" ht="12.75" customHeight="1">
      <c r="A881" s="214"/>
      <c r="B881" s="214"/>
      <c r="C881" s="214"/>
      <c r="D881" s="214"/>
      <c r="E881" s="214"/>
      <c r="F881" s="214"/>
      <c r="G881" s="214"/>
      <c r="H881" s="214"/>
      <c r="I881" s="214"/>
      <c r="J881" s="214"/>
      <c r="K881" s="214"/>
      <c r="L881" s="214"/>
      <c r="M881" s="214"/>
      <c r="N881" s="214"/>
      <c r="O881" s="214"/>
      <c r="P881" s="214"/>
      <c r="Q881" s="214"/>
      <c r="R881" s="214"/>
      <c r="S881" s="214"/>
      <c r="T881" s="214"/>
      <c r="U881" s="214"/>
      <c r="V881" s="214"/>
      <c r="W881" s="214"/>
      <c r="X881" s="214"/>
      <c r="Y881" s="214"/>
      <c r="Z881" s="214"/>
      <c r="AA881" s="214"/>
      <c r="AB881" s="214"/>
      <c r="AC881" s="214"/>
      <c r="AD881" s="214"/>
      <c r="AE881" s="214"/>
      <c r="AF881" s="214"/>
      <c r="AG881" s="214"/>
    </row>
    <row r="882" ht="12.75" customHeight="1">
      <c r="A882" s="214"/>
      <c r="B882" s="214"/>
      <c r="C882" s="214"/>
      <c r="D882" s="214"/>
      <c r="E882" s="214"/>
      <c r="F882" s="214"/>
      <c r="G882" s="214"/>
      <c r="H882" s="214"/>
      <c r="I882" s="214"/>
      <c r="J882" s="214"/>
      <c r="K882" s="214"/>
      <c r="L882" s="214"/>
      <c r="M882" s="214"/>
      <c r="N882" s="214"/>
      <c r="O882" s="214"/>
      <c r="P882" s="214"/>
      <c r="Q882" s="214"/>
      <c r="R882" s="214"/>
      <c r="S882" s="214"/>
      <c r="T882" s="214"/>
      <c r="U882" s="214"/>
      <c r="V882" s="214"/>
      <c r="W882" s="214"/>
      <c r="X882" s="214"/>
      <c r="Y882" s="214"/>
      <c r="Z882" s="214"/>
      <c r="AA882" s="214"/>
      <c r="AB882" s="214"/>
      <c r="AC882" s="214"/>
      <c r="AD882" s="214"/>
      <c r="AE882" s="214"/>
      <c r="AF882" s="214"/>
      <c r="AG882" s="214"/>
    </row>
    <row r="883" ht="12.75" customHeight="1">
      <c r="A883" s="214"/>
      <c r="B883" s="214"/>
      <c r="C883" s="214"/>
      <c r="D883" s="214"/>
      <c r="E883" s="214"/>
      <c r="F883" s="214"/>
      <c r="G883" s="214"/>
      <c r="H883" s="214"/>
      <c r="I883" s="214"/>
      <c r="J883" s="214"/>
      <c r="K883" s="214"/>
      <c r="L883" s="214"/>
      <c r="M883" s="214"/>
      <c r="N883" s="214"/>
      <c r="O883" s="214"/>
      <c r="P883" s="214"/>
      <c r="Q883" s="214"/>
      <c r="R883" s="214"/>
      <c r="S883" s="214"/>
      <c r="T883" s="214"/>
      <c r="U883" s="214"/>
      <c r="V883" s="214"/>
      <c r="W883" s="214"/>
      <c r="X883" s="214"/>
      <c r="Y883" s="214"/>
      <c r="Z883" s="214"/>
      <c r="AA883" s="214"/>
      <c r="AB883" s="214"/>
      <c r="AC883" s="214"/>
      <c r="AD883" s="214"/>
      <c r="AE883" s="214"/>
      <c r="AF883" s="214"/>
      <c r="AG883" s="214"/>
    </row>
    <row r="884" ht="12.75" customHeight="1">
      <c r="A884" s="214"/>
      <c r="B884" s="214"/>
      <c r="C884" s="214"/>
      <c r="D884" s="214"/>
      <c r="E884" s="214"/>
      <c r="F884" s="214"/>
      <c r="G884" s="214"/>
      <c r="H884" s="214"/>
      <c r="I884" s="214"/>
      <c r="J884" s="214"/>
      <c r="K884" s="214"/>
      <c r="L884" s="214"/>
      <c r="M884" s="214"/>
      <c r="N884" s="214"/>
      <c r="O884" s="214"/>
      <c r="P884" s="214"/>
      <c r="Q884" s="214"/>
      <c r="R884" s="214"/>
      <c r="S884" s="214"/>
      <c r="T884" s="214"/>
      <c r="U884" s="214"/>
      <c r="V884" s="214"/>
      <c r="W884" s="214"/>
      <c r="X884" s="214"/>
      <c r="Y884" s="214"/>
      <c r="Z884" s="214"/>
      <c r="AA884" s="214"/>
      <c r="AB884" s="214"/>
      <c r="AC884" s="214"/>
      <c r="AD884" s="214"/>
      <c r="AE884" s="214"/>
      <c r="AF884" s="214"/>
      <c r="AG884" s="214"/>
    </row>
    <row r="885" ht="12.75" customHeight="1">
      <c r="A885" s="214"/>
      <c r="B885" s="214"/>
      <c r="C885" s="214"/>
      <c r="D885" s="214"/>
      <c r="E885" s="214"/>
      <c r="F885" s="214"/>
      <c r="G885" s="214"/>
      <c r="H885" s="214"/>
      <c r="I885" s="214"/>
      <c r="J885" s="214"/>
      <c r="K885" s="214"/>
      <c r="L885" s="214"/>
      <c r="M885" s="214"/>
      <c r="N885" s="214"/>
      <c r="O885" s="214"/>
      <c r="P885" s="214"/>
      <c r="Q885" s="214"/>
      <c r="R885" s="214"/>
      <c r="S885" s="214"/>
      <c r="T885" s="214"/>
      <c r="U885" s="214"/>
      <c r="V885" s="214"/>
      <c r="W885" s="214"/>
      <c r="X885" s="214"/>
      <c r="Y885" s="214"/>
      <c r="Z885" s="214"/>
      <c r="AA885" s="214"/>
      <c r="AB885" s="214"/>
      <c r="AC885" s="214"/>
      <c r="AD885" s="214"/>
      <c r="AE885" s="214"/>
      <c r="AF885" s="214"/>
      <c r="AG885" s="214"/>
    </row>
    <row r="886" ht="12.75" customHeight="1">
      <c r="A886" s="214"/>
      <c r="B886" s="214"/>
      <c r="C886" s="214"/>
      <c r="D886" s="214"/>
      <c r="E886" s="214"/>
      <c r="F886" s="214"/>
      <c r="G886" s="214"/>
      <c r="H886" s="214"/>
      <c r="I886" s="214"/>
      <c r="J886" s="214"/>
      <c r="K886" s="214"/>
      <c r="L886" s="214"/>
      <c r="M886" s="214"/>
      <c r="N886" s="214"/>
      <c r="O886" s="214"/>
      <c r="P886" s="214"/>
      <c r="Q886" s="214"/>
      <c r="R886" s="214"/>
      <c r="S886" s="214"/>
      <c r="T886" s="214"/>
      <c r="U886" s="214"/>
      <c r="V886" s="214"/>
      <c r="W886" s="214"/>
      <c r="X886" s="214"/>
      <c r="Y886" s="214"/>
      <c r="Z886" s="214"/>
      <c r="AA886" s="214"/>
      <c r="AB886" s="214"/>
      <c r="AC886" s="214"/>
      <c r="AD886" s="214"/>
      <c r="AE886" s="214"/>
      <c r="AF886" s="214"/>
      <c r="AG886" s="214"/>
    </row>
    <row r="887" ht="12.75" customHeight="1">
      <c r="A887" s="214"/>
      <c r="B887" s="214"/>
      <c r="C887" s="214"/>
      <c r="D887" s="214"/>
      <c r="E887" s="214"/>
      <c r="F887" s="214"/>
      <c r="G887" s="214"/>
      <c r="H887" s="214"/>
      <c r="I887" s="214"/>
      <c r="J887" s="214"/>
      <c r="K887" s="214"/>
      <c r="L887" s="214"/>
      <c r="M887" s="214"/>
      <c r="N887" s="214"/>
      <c r="O887" s="214"/>
      <c r="P887" s="214"/>
      <c r="Q887" s="214"/>
      <c r="R887" s="214"/>
      <c r="S887" s="214"/>
      <c r="T887" s="214"/>
      <c r="U887" s="214"/>
      <c r="V887" s="214"/>
      <c r="W887" s="214"/>
      <c r="X887" s="214"/>
      <c r="Y887" s="214"/>
      <c r="Z887" s="214"/>
      <c r="AA887" s="214"/>
      <c r="AB887" s="214"/>
      <c r="AC887" s="214"/>
      <c r="AD887" s="214"/>
      <c r="AE887" s="214"/>
      <c r="AF887" s="214"/>
      <c r="AG887" s="214"/>
    </row>
    <row r="888" ht="12.75" customHeight="1">
      <c r="A888" s="214"/>
      <c r="B888" s="214"/>
      <c r="C888" s="214"/>
      <c r="D888" s="214"/>
      <c r="E888" s="214"/>
      <c r="F888" s="214"/>
      <c r="G888" s="214"/>
      <c r="H888" s="214"/>
      <c r="I888" s="214"/>
      <c r="J888" s="214"/>
      <c r="K888" s="214"/>
      <c r="L888" s="214"/>
      <c r="M888" s="214"/>
      <c r="N888" s="214"/>
      <c r="O888" s="214"/>
      <c r="P888" s="214"/>
      <c r="Q888" s="214"/>
      <c r="R888" s="214"/>
      <c r="S888" s="214"/>
      <c r="T888" s="214"/>
      <c r="U888" s="214"/>
      <c r="V888" s="214"/>
      <c r="W888" s="214"/>
      <c r="X888" s="214"/>
      <c r="Y888" s="214"/>
      <c r="Z888" s="214"/>
      <c r="AA888" s="214"/>
      <c r="AB888" s="214"/>
      <c r="AC888" s="214"/>
      <c r="AD888" s="214"/>
      <c r="AE888" s="214"/>
      <c r="AF888" s="214"/>
      <c r="AG888" s="214"/>
    </row>
    <row r="889" ht="12.75" customHeight="1">
      <c r="A889" s="214"/>
      <c r="B889" s="214"/>
      <c r="C889" s="214"/>
      <c r="D889" s="214"/>
      <c r="E889" s="214"/>
      <c r="F889" s="214"/>
      <c r="G889" s="214"/>
      <c r="H889" s="214"/>
      <c r="I889" s="214"/>
      <c r="J889" s="214"/>
      <c r="K889" s="214"/>
      <c r="L889" s="214"/>
      <c r="M889" s="214"/>
      <c r="N889" s="214"/>
      <c r="O889" s="214"/>
      <c r="P889" s="214"/>
      <c r="Q889" s="214"/>
      <c r="R889" s="214"/>
      <c r="S889" s="214"/>
      <c r="T889" s="214"/>
      <c r="U889" s="214"/>
      <c r="V889" s="214"/>
      <c r="W889" s="214"/>
      <c r="X889" s="214"/>
      <c r="Y889" s="214"/>
      <c r="Z889" s="214"/>
      <c r="AA889" s="214"/>
      <c r="AB889" s="214"/>
      <c r="AC889" s="214"/>
      <c r="AD889" s="214"/>
      <c r="AE889" s="214"/>
      <c r="AF889" s="214"/>
      <c r="AG889" s="214"/>
    </row>
    <row r="890" ht="12.75" customHeight="1">
      <c r="A890" s="214"/>
      <c r="B890" s="214"/>
      <c r="C890" s="214"/>
      <c r="D890" s="214"/>
      <c r="E890" s="214"/>
      <c r="F890" s="214"/>
      <c r="G890" s="214"/>
      <c r="H890" s="214"/>
      <c r="I890" s="214"/>
      <c r="J890" s="214"/>
      <c r="K890" s="214"/>
      <c r="L890" s="214"/>
      <c r="M890" s="214"/>
      <c r="N890" s="214"/>
      <c r="O890" s="214"/>
      <c r="P890" s="214"/>
      <c r="Q890" s="214"/>
      <c r="R890" s="214"/>
      <c r="S890" s="214"/>
      <c r="T890" s="214"/>
      <c r="U890" s="214"/>
      <c r="V890" s="214"/>
      <c r="W890" s="214"/>
      <c r="X890" s="214"/>
      <c r="Y890" s="214"/>
      <c r="Z890" s="214"/>
      <c r="AA890" s="214"/>
      <c r="AB890" s="214"/>
      <c r="AC890" s="214"/>
      <c r="AD890" s="214"/>
      <c r="AE890" s="214"/>
      <c r="AF890" s="214"/>
      <c r="AG890" s="214"/>
    </row>
    <row r="891" ht="12.75" customHeight="1">
      <c r="A891" s="214"/>
      <c r="B891" s="214"/>
      <c r="C891" s="214"/>
      <c r="D891" s="214"/>
      <c r="E891" s="214"/>
      <c r="F891" s="214"/>
      <c r="G891" s="214"/>
      <c r="H891" s="214"/>
      <c r="I891" s="214"/>
      <c r="J891" s="214"/>
      <c r="K891" s="214"/>
      <c r="L891" s="214"/>
      <c r="M891" s="214"/>
      <c r="N891" s="214"/>
      <c r="O891" s="214"/>
      <c r="P891" s="214"/>
      <c r="Q891" s="214"/>
      <c r="R891" s="214"/>
      <c r="S891" s="214"/>
      <c r="T891" s="214"/>
      <c r="U891" s="214"/>
      <c r="V891" s="214"/>
      <c r="W891" s="214"/>
      <c r="X891" s="214"/>
      <c r="Y891" s="214"/>
      <c r="Z891" s="214"/>
      <c r="AA891" s="214"/>
      <c r="AB891" s="214"/>
      <c r="AC891" s="214"/>
      <c r="AD891" s="214"/>
      <c r="AE891" s="214"/>
      <c r="AF891" s="214"/>
      <c r="AG891" s="214"/>
    </row>
    <row r="892" ht="12.75" customHeight="1">
      <c r="A892" s="214"/>
      <c r="B892" s="214"/>
      <c r="C892" s="214"/>
      <c r="D892" s="214"/>
      <c r="E892" s="214"/>
      <c r="F892" s="214"/>
      <c r="G892" s="214"/>
      <c r="H892" s="214"/>
      <c r="I892" s="214"/>
      <c r="J892" s="214"/>
      <c r="K892" s="214"/>
      <c r="L892" s="214"/>
      <c r="M892" s="214"/>
      <c r="N892" s="214"/>
      <c r="O892" s="214"/>
      <c r="P892" s="214"/>
      <c r="Q892" s="214"/>
      <c r="R892" s="214"/>
      <c r="S892" s="214"/>
      <c r="T892" s="214"/>
      <c r="U892" s="214"/>
      <c r="V892" s="214"/>
      <c r="W892" s="214"/>
      <c r="X892" s="214"/>
      <c r="Y892" s="214"/>
      <c r="Z892" s="214"/>
      <c r="AA892" s="214"/>
      <c r="AB892" s="214"/>
      <c r="AC892" s="214"/>
      <c r="AD892" s="214"/>
      <c r="AE892" s="214"/>
      <c r="AF892" s="214"/>
      <c r="AG892" s="214"/>
    </row>
    <row r="893" ht="12.75" customHeight="1">
      <c r="A893" s="214"/>
      <c r="B893" s="214"/>
      <c r="C893" s="214"/>
      <c r="D893" s="214"/>
      <c r="E893" s="214"/>
      <c r="F893" s="214"/>
      <c r="G893" s="214"/>
      <c r="H893" s="214"/>
      <c r="I893" s="214"/>
      <c r="J893" s="214"/>
      <c r="K893" s="214"/>
      <c r="L893" s="214"/>
      <c r="M893" s="214"/>
      <c r="N893" s="214"/>
      <c r="O893" s="214"/>
      <c r="P893" s="214"/>
      <c r="Q893" s="214"/>
      <c r="R893" s="214"/>
      <c r="S893" s="214"/>
      <c r="T893" s="214"/>
      <c r="U893" s="214"/>
      <c r="V893" s="214"/>
      <c r="W893" s="214"/>
      <c r="X893" s="214"/>
      <c r="Y893" s="214"/>
      <c r="Z893" s="214"/>
      <c r="AA893" s="214"/>
      <c r="AB893" s="214"/>
      <c r="AC893" s="214"/>
      <c r="AD893" s="214"/>
      <c r="AE893" s="214"/>
      <c r="AF893" s="214"/>
      <c r="AG893" s="214"/>
    </row>
    <row r="894" ht="12.75" customHeight="1">
      <c r="A894" s="214"/>
      <c r="B894" s="214"/>
      <c r="C894" s="214"/>
      <c r="D894" s="214"/>
      <c r="E894" s="214"/>
      <c r="F894" s="214"/>
      <c r="G894" s="214"/>
      <c r="H894" s="214"/>
      <c r="I894" s="214"/>
      <c r="J894" s="214"/>
      <c r="K894" s="214"/>
      <c r="L894" s="214"/>
      <c r="M894" s="214"/>
      <c r="N894" s="214"/>
      <c r="O894" s="214"/>
      <c r="P894" s="214"/>
      <c r="Q894" s="214"/>
      <c r="R894" s="214"/>
      <c r="S894" s="214"/>
      <c r="T894" s="214"/>
      <c r="U894" s="214"/>
      <c r="V894" s="214"/>
      <c r="W894" s="214"/>
      <c r="X894" s="214"/>
      <c r="Y894" s="214"/>
      <c r="Z894" s="214"/>
      <c r="AA894" s="214"/>
      <c r="AB894" s="214"/>
      <c r="AC894" s="214"/>
      <c r="AD894" s="214"/>
      <c r="AE894" s="214"/>
      <c r="AF894" s="214"/>
      <c r="AG894" s="214"/>
    </row>
    <row r="895" ht="12.75" customHeight="1">
      <c r="A895" s="214"/>
      <c r="B895" s="214"/>
      <c r="C895" s="214"/>
      <c r="D895" s="214"/>
      <c r="E895" s="214"/>
      <c r="F895" s="214"/>
      <c r="G895" s="214"/>
      <c r="H895" s="214"/>
      <c r="I895" s="214"/>
      <c r="J895" s="214"/>
      <c r="K895" s="214"/>
      <c r="L895" s="214"/>
      <c r="M895" s="214"/>
      <c r="N895" s="214"/>
      <c r="O895" s="214"/>
      <c r="P895" s="214"/>
      <c r="Q895" s="214"/>
      <c r="R895" s="214"/>
      <c r="S895" s="214"/>
      <c r="T895" s="214"/>
      <c r="U895" s="214"/>
      <c r="V895" s="214"/>
      <c r="W895" s="214"/>
      <c r="X895" s="214"/>
      <c r="Y895" s="214"/>
      <c r="Z895" s="214"/>
      <c r="AA895" s="214"/>
      <c r="AB895" s="214"/>
      <c r="AC895" s="214"/>
      <c r="AD895" s="214"/>
      <c r="AE895" s="214"/>
      <c r="AF895" s="214"/>
      <c r="AG895" s="214"/>
    </row>
    <row r="896" ht="12.75" customHeight="1">
      <c r="A896" s="214"/>
      <c r="B896" s="214"/>
      <c r="C896" s="214"/>
      <c r="D896" s="214"/>
      <c r="E896" s="214"/>
      <c r="F896" s="214"/>
      <c r="G896" s="214"/>
      <c r="H896" s="214"/>
      <c r="I896" s="214"/>
      <c r="J896" s="214"/>
      <c r="K896" s="214"/>
      <c r="L896" s="214"/>
      <c r="M896" s="214"/>
      <c r="N896" s="214"/>
      <c r="O896" s="214"/>
      <c r="P896" s="214"/>
      <c r="Q896" s="214"/>
      <c r="R896" s="214"/>
      <c r="S896" s="214"/>
      <c r="T896" s="214"/>
      <c r="U896" s="214"/>
      <c r="V896" s="214"/>
      <c r="W896" s="214"/>
      <c r="X896" s="214"/>
      <c r="Y896" s="214"/>
      <c r="Z896" s="214"/>
      <c r="AA896" s="214"/>
      <c r="AB896" s="214"/>
      <c r="AC896" s="214"/>
      <c r="AD896" s="214"/>
      <c r="AE896" s="214"/>
      <c r="AF896" s="214"/>
      <c r="AG896" s="214"/>
    </row>
    <row r="897" ht="12.75" customHeight="1">
      <c r="A897" s="214"/>
      <c r="B897" s="214"/>
      <c r="C897" s="214"/>
      <c r="D897" s="214"/>
      <c r="E897" s="214"/>
      <c r="F897" s="214"/>
      <c r="G897" s="214"/>
      <c r="H897" s="214"/>
      <c r="I897" s="214"/>
      <c r="J897" s="214"/>
      <c r="K897" s="214"/>
      <c r="L897" s="214"/>
      <c r="M897" s="214"/>
      <c r="N897" s="214"/>
      <c r="O897" s="214"/>
      <c r="P897" s="214"/>
      <c r="Q897" s="214"/>
      <c r="R897" s="214"/>
      <c r="S897" s="214"/>
      <c r="T897" s="214"/>
      <c r="U897" s="214"/>
      <c r="V897" s="214"/>
      <c r="W897" s="214"/>
      <c r="X897" s="214"/>
      <c r="Y897" s="214"/>
      <c r="Z897" s="214"/>
      <c r="AA897" s="214"/>
      <c r="AB897" s="214"/>
      <c r="AC897" s="214"/>
      <c r="AD897" s="214"/>
      <c r="AE897" s="214"/>
      <c r="AF897" s="214"/>
      <c r="AG897" s="214"/>
    </row>
    <row r="898" ht="12.75" customHeight="1">
      <c r="A898" s="214"/>
      <c r="B898" s="214"/>
      <c r="C898" s="214"/>
      <c r="D898" s="214"/>
      <c r="E898" s="214"/>
      <c r="F898" s="214"/>
      <c r="G898" s="214"/>
      <c r="H898" s="214"/>
      <c r="I898" s="214"/>
      <c r="J898" s="214"/>
      <c r="K898" s="214"/>
      <c r="L898" s="214"/>
      <c r="M898" s="214"/>
      <c r="N898" s="214"/>
      <c r="O898" s="214"/>
      <c r="P898" s="214"/>
      <c r="Q898" s="214"/>
      <c r="R898" s="214"/>
      <c r="S898" s="214"/>
      <c r="T898" s="214"/>
      <c r="U898" s="214"/>
      <c r="V898" s="214"/>
      <c r="W898" s="214"/>
      <c r="X898" s="214"/>
      <c r="Y898" s="214"/>
      <c r="Z898" s="214"/>
      <c r="AA898" s="214"/>
      <c r="AB898" s="214"/>
      <c r="AC898" s="214"/>
      <c r="AD898" s="214"/>
      <c r="AE898" s="214"/>
      <c r="AF898" s="214"/>
      <c r="AG898" s="214"/>
    </row>
    <row r="899" ht="12.75" customHeight="1">
      <c r="A899" s="214"/>
      <c r="B899" s="214"/>
      <c r="C899" s="214"/>
      <c r="D899" s="214"/>
      <c r="E899" s="214"/>
      <c r="F899" s="214"/>
      <c r="G899" s="214"/>
      <c r="H899" s="214"/>
      <c r="I899" s="214"/>
      <c r="J899" s="214"/>
      <c r="K899" s="214"/>
      <c r="L899" s="214"/>
      <c r="M899" s="214"/>
      <c r="N899" s="214"/>
      <c r="O899" s="214"/>
      <c r="P899" s="214"/>
      <c r="Q899" s="214"/>
      <c r="R899" s="214"/>
      <c r="S899" s="214"/>
      <c r="T899" s="214"/>
      <c r="U899" s="214"/>
      <c r="V899" s="214"/>
      <c r="W899" s="214"/>
      <c r="X899" s="214"/>
      <c r="Y899" s="214"/>
      <c r="Z899" s="214"/>
      <c r="AA899" s="214"/>
      <c r="AB899" s="214"/>
      <c r="AC899" s="214"/>
      <c r="AD899" s="214"/>
      <c r="AE899" s="214"/>
      <c r="AF899" s="214"/>
      <c r="AG899" s="214"/>
    </row>
    <row r="900" ht="12.75" customHeight="1">
      <c r="A900" s="214"/>
      <c r="B900" s="214"/>
      <c r="C900" s="214"/>
      <c r="D900" s="214"/>
      <c r="E900" s="214"/>
      <c r="F900" s="214"/>
      <c r="G900" s="214"/>
      <c r="H900" s="214"/>
      <c r="I900" s="214"/>
      <c r="J900" s="214"/>
      <c r="K900" s="214"/>
      <c r="L900" s="214"/>
      <c r="M900" s="214"/>
      <c r="N900" s="214"/>
      <c r="O900" s="214"/>
      <c r="P900" s="214"/>
      <c r="Q900" s="214"/>
      <c r="R900" s="214"/>
      <c r="S900" s="214"/>
      <c r="T900" s="214"/>
      <c r="U900" s="214"/>
      <c r="V900" s="214"/>
      <c r="W900" s="214"/>
      <c r="X900" s="214"/>
      <c r="Y900" s="214"/>
      <c r="Z900" s="214"/>
      <c r="AA900" s="214"/>
      <c r="AB900" s="214"/>
      <c r="AC900" s="214"/>
      <c r="AD900" s="214"/>
      <c r="AE900" s="214"/>
      <c r="AF900" s="214"/>
      <c r="AG900" s="214"/>
    </row>
    <row r="901" ht="12.75" customHeight="1">
      <c r="A901" s="214"/>
      <c r="B901" s="214"/>
      <c r="C901" s="214"/>
      <c r="D901" s="214"/>
      <c r="E901" s="214"/>
      <c r="F901" s="214"/>
      <c r="G901" s="214"/>
      <c r="H901" s="214"/>
      <c r="I901" s="214"/>
      <c r="J901" s="214"/>
      <c r="K901" s="214"/>
      <c r="L901" s="214"/>
      <c r="M901" s="214"/>
      <c r="N901" s="214"/>
      <c r="O901" s="214"/>
      <c r="P901" s="214"/>
      <c r="Q901" s="214"/>
      <c r="R901" s="214"/>
      <c r="S901" s="214"/>
      <c r="T901" s="214"/>
      <c r="U901" s="214"/>
      <c r="V901" s="214"/>
      <c r="W901" s="214"/>
      <c r="X901" s="214"/>
      <c r="Y901" s="214"/>
      <c r="Z901" s="214"/>
      <c r="AA901" s="214"/>
      <c r="AB901" s="214"/>
      <c r="AC901" s="214"/>
      <c r="AD901" s="214"/>
      <c r="AE901" s="214"/>
      <c r="AF901" s="214"/>
      <c r="AG901" s="214"/>
    </row>
    <row r="902" ht="12.75" customHeight="1">
      <c r="A902" s="214"/>
      <c r="B902" s="214"/>
      <c r="C902" s="214"/>
      <c r="D902" s="214"/>
      <c r="E902" s="214"/>
      <c r="F902" s="214"/>
      <c r="G902" s="214"/>
      <c r="H902" s="214"/>
      <c r="I902" s="214"/>
      <c r="J902" s="214"/>
      <c r="K902" s="214"/>
      <c r="L902" s="214"/>
      <c r="M902" s="214"/>
      <c r="N902" s="214"/>
      <c r="O902" s="214"/>
      <c r="P902" s="214"/>
      <c r="Q902" s="214"/>
      <c r="R902" s="214"/>
      <c r="S902" s="214"/>
      <c r="T902" s="214"/>
      <c r="U902" s="214"/>
      <c r="V902" s="214"/>
      <c r="W902" s="214"/>
      <c r="X902" s="214"/>
      <c r="Y902" s="214"/>
      <c r="Z902" s="214"/>
      <c r="AA902" s="214"/>
      <c r="AB902" s="214"/>
      <c r="AC902" s="214"/>
      <c r="AD902" s="214"/>
      <c r="AE902" s="214"/>
      <c r="AF902" s="214"/>
      <c r="AG902" s="214"/>
    </row>
    <row r="903" ht="12.75" customHeight="1">
      <c r="A903" s="214"/>
      <c r="B903" s="214"/>
      <c r="C903" s="214"/>
      <c r="D903" s="214"/>
      <c r="E903" s="214"/>
      <c r="F903" s="214"/>
      <c r="G903" s="214"/>
      <c r="H903" s="214"/>
      <c r="I903" s="214"/>
      <c r="J903" s="214"/>
      <c r="K903" s="214"/>
      <c r="L903" s="214"/>
      <c r="M903" s="214"/>
      <c r="N903" s="214"/>
      <c r="O903" s="214"/>
      <c r="P903" s="214"/>
      <c r="Q903" s="214"/>
      <c r="R903" s="214"/>
      <c r="S903" s="214"/>
      <c r="T903" s="214"/>
      <c r="U903" s="214"/>
      <c r="V903" s="214"/>
      <c r="W903" s="214"/>
      <c r="X903" s="214"/>
      <c r="Y903" s="214"/>
      <c r="Z903" s="214"/>
      <c r="AA903" s="214"/>
      <c r="AB903" s="214"/>
      <c r="AC903" s="214"/>
      <c r="AD903" s="214"/>
      <c r="AE903" s="214"/>
      <c r="AF903" s="214"/>
      <c r="AG903" s="214"/>
    </row>
    <row r="904" ht="12.75" customHeight="1">
      <c r="A904" s="214"/>
      <c r="B904" s="214"/>
      <c r="C904" s="214"/>
      <c r="D904" s="214"/>
      <c r="E904" s="214"/>
      <c r="F904" s="214"/>
      <c r="G904" s="214"/>
      <c r="H904" s="214"/>
      <c r="I904" s="214"/>
      <c r="J904" s="214"/>
      <c r="K904" s="214"/>
      <c r="L904" s="214"/>
      <c r="M904" s="214"/>
      <c r="N904" s="214"/>
      <c r="O904" s="214"/>
      <c r="P904" s="214"/>
      <c r="Q904" s="214"/>
      <c r="R904" s="214"/>
      <c r="S904" s="214"/>
      <c r="T904" s="214"/>
      <c r="U904" s="214"/>
      <c r="V904" s="214"/>
      <c r="W904" s="214"/>
      <c r="X904" s="214"/>
      <c r="Y904" s="214"/>
      <c r="Z904" s="214"/>
      <c r="AA904" s="214"/>
      <c r="AB904" s="214"/>
      <c r="AC904" s="214"/>
      <c r="AD904" s="214"/>
      <c r="AE904" s="214"/>
      <c r="AF904" s="214"/>
      <c r="AG904" s="214"/>
    </row>
    <row r="905" ht="12.75" customHeight="1">
      <c r="A905" s="214"/>
      <c r="B905" s="214"/>
      <c r="C905" s="214"/>
      <c r="D905" s="214"/>
      <c r="E905" s="214"/>
      <c r="F905" s="214"/>
      <c r="G905" s="214"/>
      <c r="H905" s="214"/>
      <c r="I905" s="214"/>
      <c r="J905" s="214"/>
      <c r="K905" s="214"/>
      <c r="L905" s="214"/>
      <c r="M905" s="214"/>
      <c r="N905" s="214"/>
      <c r="O905" s="214"/>
      <c r="P905" s="214"/>
      <c r="Q905" s="214"/>
      <c r="R905" s="214"/>
      <c r="S905" s="214"/>
      <c r="T905" s="214"/>
      <c r="U905" s="214"/>
      <c r="V905" s="214"/>
      <c r="W905" s="214"/>
      <c r="X905" s="214"/>
      <c r="Y905" s="214"/>
      <c r="Z905" s="214"/>
      <c r="AA905" s="214"/>
      <c r="AB905" s="214"/>
      <c r="AC905" s="214"/>
      <c r="AD905" s="214"/>
      <c r="AE905" s="214"/>
      <c r="AF905" s="214"/>
      <c r="AG905" s="214"/>
    </row>
    <row r="906" ht="12.75" customHeight="1">
      <c r="A906" s="214"/>
      <c r="B906" s="214"/>
      <c r="C906" s="214"/>
      <c r="D906" s="214"/>
      <c r="E906" s="214"/>
      <c r="F906" s="214"/>
      <c r="G906" s="214"/>
      <c r="H906" s="214"/>
      <c r="I906" s="214"/>
      <c r="J906" s="214"/>
      <c r="K906" s="214"/>
      <c r="L906" s="214"/>
      <c r="M906" s="214"/>
      <c r="N906" s="214"/>
      <c r="O906" s="214"/>
      <c r="P906" s="214"/>
      <c r="Q906" s="214"/>
      <c r="R906" s="214"/>
      <c r="S906" s="214"/>
      <c r="T906" s="214"/>
      <c r="U906" s="214"/>
      <c r="V906" s="214"/>
      <c r="W906" s="214"/>
      <c r="X906" s="214"/>
      <c r="Y906" s="214"/>
      <c r="Z906" s="214"/>
      <c r="AA906" s="214"/>
      <c r="AB906" s="214"/>
      <c r="AC906" s="214"/>
      <c r="AD906" s="214"/>
      <c r="AE906" s="214"/>
      <c r="AF906" s="214"/>
      <c r="AG906" s="214"/>
    </row>
    <row r="907" ht="12.75" customHeight="1">
      <c r="A907" s="214"/>
      <c r="B907" s="214"/>
      <c r="C907" s="214"/>
      <c r="D907" s="214"/>
      <c r="E907" s="214"/>
      <c r="F907" s="214"/>
      <c r="G907" s="214"/>
      <c r="H907" s="214"/>
      <c r="I907" s="214"/>
      <c r="J907" s="214"/>
      <c r="K907" s="214"/>
      <c r="L907" s="214"/>
      <c r="M907" s="214"/>
      <c r="N907" s="214"/>
      <c r="O907" s="214"/>
      <c r="P907" s="214"/>
      <c r="Q907" s="214"/>
      <c r="R907" s="214"/>
      <c r="S907" s="214"/>
      <c r="T907" s="214"/>
      <c r="U907" s="214"/>
      <c r="V907" s="214"/>
      <c r="W907" s="214"/>
      <c r="X907" s="214"/>
      <c r="Y907" s="214"/>
      <c r="Z907" s="214"/>
      <c r="AA907" s="214"/>
      <c r="AB907" s="214"/>
      <c r="AC907" s="214"/>
      <c r="AD907" s="214"/>
      <c r="AE907" s="214"/>
      <c r="AF907" s="214"/>
      <c r="AG907" s="214"/>
    </row>
    <row r="908" ht="12.75" customHeight="1">
      <c r="A908" s="214"/>
      <c r="B908" s="214"/>
      <c r="C908" s="214"/>
      <c r="D908" s="214"/>
      <c r="E908" s="214"/>
      <c r="F908" s="214"/>
      <c r="G908" s="214"/>
      <c r="H908" s="214"/>
      <c r="I908" s="214"/>
      <c r="J908" s="214"/>
      <c r="K908" s="214"/>
      <c r="L908" s="214"/>
      <c r="M908" s="214"/>
      <c r="N908" s="214"/>
      <c r="O908" s="214"/>
      <c r="P908" s="214"/>
      <c r="Q908" s="214"/>
      <c r="R908" s="214"/>
      <c r="S908" s="214"/>
      <c r="T908" s="214"/>
      <c r="U908" s="214"/>
      <c r="V908" s="214"/>
      <c r="W908" s="214"/>
      <c r="X908" s="214"/>
      <c r="Y908" s="214"/>
      <c r="Z908" s="214"/>
      <c r="AA908" s="214"/>
      <c r="AB908" s="214"/>
      <c r="AC908" s="214"/>
      <c r="AD908" s="214"/>
      <c r="AE908" s="214"/>
      <c r="AF908" s="214"/>
      <c r="AG908" s="214"/>
    </row>
    <row r="909" ht="12.75" customHeight="1">
      <c r="A909" s="214"/>
      <c r="B909" s="214"/>
      <c r="C909" s="214"/>
      <c r="D909" s="214"/>
      <c r="E909" s="214"/>
      <c r="F909" s="214"/>
      <c r="G909" s="214"/>
      <c r="H909" s="214"/>
      <c r="I909" s="214"/>
      <c r="J909" s="214"/>
      <c r="K909" s="214"/>
      <c r="L909" s="214"/>
      <c r="M909" s="214"/>
      <c r="N909" s="214"/>
      <c r="O909" s="214"/>
      <c r="P909" s="214"/>
      <c r="Q909" s="214"/>
      <c r="R909" s="214"/>
      <c r="S909" s="214"/>
      <c r="T909" s="214"/>
      <c r="U909" s="214"/>
      <c r="V909" s="214"/>
      <c r="W909" s="214"/>
      <c r="X909" s="214"/>
      <c r="Y909" s="214"/>
      <c r="Z909" s="214"/>
      <c r="AA909" s="214"/>
      <c r="AB909" s="214"/>
      <c r="AC909" s="214"/>
      <c r="AD909" s="214"/>
      <c r="AE909" s="214"/>
      <c r="AF909" s="214"/>
      <c r="AG909" s="214"/>
    </row>
    <row r="910" ht="12.75" customHeight="1">
      <c r="A910" s="214"/>
      <c r="B910" s="214"/>
      <c r="C910" s="214"/>
      <c r="D910" s="214"/>
      <c r="E910" s="214"/>
      <c r="F910" s="214"/>
      <c r="G910" s="214"/>
      <c r="H910" s="214"/>
      <c r="I910" s="214"/>
      <c r="J910" s="214"/>
      <c r="K910" s="214"/>
      <c r="L910" s="214"/>
      <c r="M910" s="214"/>
      <c r="N910" s="214"/>
      <c r="O910" s="214"/>
      <c r="P910" s="214"/>
      <c r="Q910" s="214"/>
      <c r="R910" s="214"/>
      <c r="S910" s="214"/>
      <c r="T910" s="214"/>
      <c r="U910" s="214"/>
      <c r="V910" s="214"/>
      <c r="W910" s="214"/>
      <c r="X910" s="214"/>
      <c r="Y910" s="214"/>
      <c r="Z910" s="214"/>
      <c r="AA910" s="214"/>
      <c r="AB910" s="214"/>
      <c r="AC910" s="214"/>
      <c r="AD910" s="214"/>
      <c r="AE910" s="214"/>
      <c r="AF910" s="214"/>
      <c r="AG910" s="214"/>
    </row>
    <row r="911" ht="12.75" customHeight="1">
      <c r="A911" s="214"/>
      <c r="B911" s="214"/>
      <c r="C911" s="214"/>
      <c r="D911" s="214"/>
      <c r="E911" s="214"/>
      <c r="F911" s="214"/>
      <c r="G911" s="214"/>
      <c r="H911" s="214"/>
      <c r="I911" s="214"/>
      <c r="J911" s="214"/>
      <c r="K911" s="214"/>
      <c r="L911" s="214"/>
      <c r="M911" s="214"/>
      <c r="N911" s="214"/>
      <c r="O911" s="214"/>
      <c r="P911" s="214"/>
      <c r="Q911" s="214"/>
      <c r="R911" s="214"/>
      <c r="S911" s="214"/>
      <c r="T911" s="214"/>
      <c r="U911" s="214"/>
      <c r="V911" s="214"/>
      <c r="W911" s="214"/>
      <c r="X911" s="214"/>
      <c r="Y911" s="214"/>
      <c r="Z911" s="214"/>
      <c r="AA911" s="214"/>
      <c r="AB911" s="214"/>
      <c r="AC911" s="214"/>
      <c r="AD911" s="214"/>
      <c r="AE911" s="214"/>
      <c r="AF911" s="214"/>
      <c r="AG911" s="214"/>
    </row>
    <row r="912" ht="12.75" customHeight="1">
      <c r="A912" s="214"/>
      <c r="B912" s="214"/>
      <c r="C912" s="214"/>
      <c r="D912" s="214"/>
      <c r="E912" s="214"/>
      <c r="F912" s="214"/>
      <c r="G912" s="214"/>
      <c r="H912" s="214"/>
      <c r="I912" s="214"/>
      <c r="J912" s="214"/>
      <c r="K912" s="214"/>
      <c r="L912" s="214"/>
      <c r="M912" s="214"/>
      <c r="N912" s="214"/>
      <c r="O912" s="214"/>
      <c r="P912" s="214"/>
      <c r="Q912" s="214"/>
      <c r="R912" s="214"/>
      <c r="S912" s="214"/>
      <c r="T912" s="214"/>
      <c r="U912" s="214"/>
      <c r="V912" s="214"/>
      <c r="W912" s="214"/>
      <c r="X912" s="214"/>
      <c r="Y912" s="214"/>
      <c r="Z912" s="214"/>
      <c r="AA912" s="214"/>
      <c r="AB912" s="214"/>
      <c r="AC912" s="214"/>
      <c r="AD912" s="214"/>
      <c r="AE912" s="214"/>
      <c r="AF912" s="214"/>
      <c r="AG912" s="214"/>
    </row>
    <row r="913" ht="12.75" customHeight="1">
      <c r="A913" s="214"/>
      <c r="B913" s="214"/>
      <c r="C913" s="214"/>
      <c r="D913" s="214"/>
      <c r="E913" s="214"/>
      <c r="F913" s="214"/>
      <c r="G913" s="214"/>
      <c r="H913" s="214"/>
      <c r="I913" s="214"/>
      <c r="J913" s="214"/>
      <c r="K913" s="214"/>
      <c r="L913" s="214"/>
      <c r="M913" s="214"/>
      <c r="N913" s="214"/>
      <c r="O913" s="214"/>
      <c r="P913" s="214"/>
      <c r="Q913" s="214"/>
      <c r="R913" s="214"/>
      <c r="S913" s="214"/>
      <c r="T913" s="214"/>
      <c r="U913" s="214"/>
      <c r="V913" s="214"/>
      <c r="W913" s="214"/>
      <c r="X913" s="214"/>
      <c r="Y913" s="214"/>
      <c r="Z913" s="214"/>
      <c r="AA913" s="214"/>
      <c r="AB913" s="214"/>
      <c r="AC913" s="214"/>
      <c r="AD913" s="214"/>
      <c r="AE913" s="214"/>
      <c r="AF913" s="214"/>
      <c r="AG913" s="214"/>
    </row>
    <row r="914" ht="12.75" customHeight="1">
      <c r="A914" s="214"/>
      <c r="B914" s="214"/>
      <c r="C914" s="214"/>
      <c r="D914" s="214"/>
      <c r="E914" s="214"/>
      <c r="F914" s="214"/>
      <c r="G914" s="214"/>
      <c r="H914" s="214"/>
      <c r="I914" s="214"/>
      <c r="J914" s="214"/>
      <c r="K914" s="214"/>
      <c r="L914" s="214"/>
      <c r="M914" s="214"/>
      <c r="N914" s="214"/>
      <c r="O914" s="214"/>
      <c r="P914" s="214"/>
      <c r="Q914" s="214"/>
      <c r="R914" s="214"/>
      <c r="S914" s="214"/>
      <c r="T914" s="214"/>
      <c r="U914" s="214"/>
      <c r="V914" s="214"/>
      <c r="W914" s="214"/>
      <c r="X914" s="214"/>
      <c r="Y914" s="214"/>
      <c r="Z914" s="214"/>
      <c r="AA914" s="214"/>
      <c r="AB914" s="214"/>
      <c r="AC914" s="214"/>
      <c r="AD914" s="214"/>
      <c r="AE914" s="214"/>
      <c r="AF914" s="214"/>
      <c r="AG914" s="214"/>
    </row>
    <row r="915" ht="12.75" customHeight="1">
      <c r="A915" s="214"/>
      <c r="B915" s="214"/>
      <c r="C915" s="214"/>
      <c r="D915" s="214"/>
      <c r="E915" s="214"/>
      <c r="F915" s="214"/>
      <c r="G915" s="214"/>
      <c r="H915" s="214"/>
      <c r="I915" s="214"/>
      <c r="J915" s="214"/>
      <c r="K915" s="214"/>
      <c r="L915" s="214"/>
      <c r="M915" s="214"/>
      <c r="N915" s="214"/>
      <c r="O915" s="214"/>
      <c r="P915" s="214"/>
      <c r="Q915" s="214"/>
      <c r="R915" s="214"/>
      <c r="S915" s="214"/>
      <c r="T915" s="214"/>
      <c r="U915" s="214"/>
      <c r="V915" s="214"/>
      <c r="W915" s="214"/>
      <c r="X915" s="214"/>
      <c r="Y915" s="214"/>
      <c r="Z915" s="214"/>
      <c r="AA915" s="214"/>
      <c r="AB915" s="214"/>
      <c r="AC915" s="214"/>
      <c r="AD915" s="214"/>
      <c r="AE915" s="214"/>
      <c r="AF915" s="214"/>
      <c r="AG915" s="214"/>
    </row>
    <row r="916" ht="12.75" customHeight="1">
      <c r="A916" s="214"/>
      <c r="B916" s="214"/>
      <c r="C916" s="214"/>
      <c r="D916" s="214"/>
      <c r="E916" s="214"/>
      <c r="F916" s="214"/>
      <c r="G916" s="214"/>
      <c r="H916" s="214"/>
      <c r="I916" s="214"/>
      <c r="J916" s="214"/>
      <c r="K916" s="214"/>
      <c r="L916" s="214"/>
      <c r="M916" s="214"/>
      <c r="N916" s="214"/>
      <c r="O916" s="214"/>
      <c r="P916" s="214"/>
      <c r="Q916" s="214"/>
      <c r="R916" s="214"/>
      <c r="S916" s="214"/>
      <c r="T916" s="214"/>
      <c r="U916" s="214"/>
      <c r="V916" s="214"/>
      <c r="W916" s="214"/>
      <c r="X916" s="214"/>
      <c r="Y916" s="214"/>
      <c r="Z916" s="214"/>
      <c r="AA916" s="214"/>
      <c r="AB916" s="214"/>
      <c r="AC916" s="214"/>
      <c r="AD916" s="214"/>
      <c r="AE916" s="214"/>
      <c r="AF916" s="214"/>
      <c r="AG916" s="214"/>
    </row>
    <row r="917" ht="12.75" customHeight="1">
      <c r="A917" s="214"/>
      <c r="B917" s="214"/>
      <c r="C917" s="214"/>
      <c r="D917" s="214"/>
      <c r="E917" s="214"/>
      <c r="F917" s="214"/>
      <c r="G917" s="214"/>
      <c r="H917" s="214"/>
      <c r="I917" s="214"/>
      <c r="J917" s="214"/>
      <c r="K917" s="214"/>
      <c r="L917" s="214"/>
      <c r="M917" s="214"/>
      <c r="N917" s="214"/>
      <c r="O917" s="214"/>
      <c r="P917" s="214"/>
      <c r="Q917" s="214"/>
      <c r="R917" s="214"/>
      <c r="S917" s="214"/>
      <c r="T917" s="214"/>
      <c r="U917" s="214"/>
      <c r="V917" s="214"/>
      <c r="W917" s="214"/>
      <c r="X917" s="214"/>
      <c r="Y917" s="214"/>
      <c r="Z917" s="214"/>
      <c r="AA917" s="214"/>
      <c r="AB917" s="214"/>
      <c r="AC917" s="214"/>
      <c r="AD917" s="214"/>
      <c r="AE917" s="214"/>
      <c r="AF917" s="214"/>
      <c r="AG917" s="214"/>
    </row>
    <row r="918" ht="12.75" customHeight="1">
      <c r="A918" s="214"/>
      <c r="B918" s="214"/>
      <c r="C918" s="214"/>
      <c r="D918" s="214"/>
      <c r="E918" s="214"/>
      <c r="F918" s="214"/>
      <c r="G918" s="214"/>
      <c r="H918" s="214"/>
      <c r="I918" s="214"/>
      <c r="J918" s="214"/>
      <c r="K918" s="214"/>
      <c r="L918" s="214"/>
      <c r="M918" s="214"/>
      <c r="N918" s="214"/>
      <c r="O918" s="214"/>
      <c r="P918" s="214"/>
      <c r="Q918" s="214"/>
      <c r="R918" s="214"/>
      <c r="S918" s="214"/>
      <c r="T918" s="214"/>
      <c r="U918" s="214"/>
      <c r="V918" s="214"/>
      <c r="W918" s="214"/>
      <c r="X918" s="214"/>
      <c r="Y918" s="214"/>
      <c r="Z918" s="214"/>
      <c r="AA918" s="214"/>
      <c r="AB918" s="214"/>
      <c r="AC918" s="214"/>
      <c r="AD918" s="214"/>
      <c r="AE918" s="214"/>
      <c r="AF918" s="214"/>
      <c r="AG918" s="214"/>
    </row>
    <row r="919" ht="12.75" customHeight="1">
      <c r="A919" s="214"/>
      <c r="B919" s="214"/>
      <c r="C919" s="214"/>
      <c r="D919" s="214"/>
      <c r="E919" s="214"/>
      <c r="F919" s="214"/>
      <c r="G919" s="214"/>
      <c r="H919" s="214"/>
      <c r="I919" s="214"/>
      <c r="J919" s="214"/>
      <c r="K919" s="214"/>
      <c r="L919" s="214"/>
      <c r="M919" s="214"/>
      <c r="N919" s="214"/>
      <c r="O919" s="214"/>
      <c r="P919" s="214"/>
      <c r="Q919" s="214"/>
      <c r="R919" s="214"/>
      <c r="S919" s="214"/>
      <c r="T919" s="214"/>
      <c r="U919" s="214"/>
      <c r="V919" s="214"/>
      <c r="W919" s="214"/>
      <c r="X919" s="214"/>
      <c r="Y919" s="214"/>
      <c r="Z919" s="214"/>
      <c r="AA919" s="214"/>
      <c r="AB919" s="214"/>
      <c r="AC919" s="214"/>
      <c r="AD919" s="214"/>
      <c r="AE919" s="214"/>
      <c r="AF919" s="214"/>
      <c r="AG919" s="214"/>
    </row>
    <row r="920" ht="12.75" customHeight="1">
      <c r="A920" s="214"/>
      <c r="B920" s="214"/>
      <c r="C920" s="214"/>
      <c r="D920" s="214"/>
      <c r="E920" s="214"/>
      <c r="F920" s="214"/>
      <c r="G920" s="214"/>
      <c r="H920" s="214"/>
      <c r="I920" s="214"/>
      <c r="J920" s="214"/>
      <c r="K920" s="214"/>
      <c r="L920" s="214"/>
      <c r="M920" s="214"/>
      <c r="N920" s="214"/>
      <c r="O920" s="214"/>
      <c r="P920" s="214"/>
      <c r="Q920" s="214"/>
      <c r="R920" s="214"/>
      <c r="S920" s="214"/>
      <c r="T920" s="214"/>
      <c r="U920" s="214"/>
      <c r="V920" s="214"/>
      <c r="W920" s="214"/>
      <c r="X920" s="214"/>
      <c r="Y920" s="214"/>
      <c r="Z920" s="214"/>
      <c r="AA920" s="214"/>
      <c r="AB920" s="214"/>
      <c r="AC920" s="214"/>
      <c r="AD920" s="214"/>
      <c r="AE920" s="214"/>
      <c r="AF920" s="214"/>
      <c r="AG920" s="214"/>
    </row>
    <row r="921" ht="12.75" customHeight="1">
      <c r="A921" s="214"/>
      <c r="B921" s="214"/>
      <c r="C921" s="214"/>
      <c r="D921" s="214"/>
      <c r="E921" s="214"/>
      <c r="F921" s="214"/>
      <c r="G921" s="214"/>
      <c r="H921" s="214"/>
      <c r="I921" s="214"/>
      <c r="J921" s="214"/>
      <c r="K921" s="214"/>
      <c r="L921" s="214"/>
      <c r="M921" s="214"/>
      <c r="N921" s="214"/>
      <c r="O921" s="214"/>
      <c r="P921" s="214"/>
      <c r="Q921" s="214"/>
      <c r="R921" s="214"/>
      <c r="S921" s="214"/>
      <c r="T921" s="214"/>
      <c r="U921" s="214"/>
      <c r="V921" s="214"/>
      <c r="W921" s="214"/>
      <c r="X921" s="214"/>
      <c r="Y921" s="214"/>
      <c r="Z921" s="214"/>
      <c r="AA921" s="214"/>
      <c r="AB921" s="214"/>
      <c r="AC921" s="214"/>
      <c r="AD921" s="214"/>
      <c r="AE921" s="214"/>
      <c r="AF921" s="214"/>
      <c r="AG921" s="214"/>
    </row>
    <row r="922" ht="12.75" customHeight="1">
      <c r="A922" s="214"/>
      <c r="B922" s="214"/>
      <c r="C922" s="214"/>
      <c r="D922" s="214"/>
      <c r="E922" s="214"/>
      <c r="F922" s="214"/>
      <c r="G922" s="214"/>
      <c r="H922" s="214"/>
      <c r="I922" s="214"/>
      <c r="J922" s="214"/>
      <c r="K922" s="214"/>
      <c r="L922" s="214"/>
      <c r="M922" s="214"/>
      <c r="N922" s="214"/>
      <c r="O922" s="214"/>
      <c r="P922" s="214"/>
      <c r="Q922" s="214"/>
      <c r="R922" s="214"/>
      <c r="S922" s="214"/>
      <c r="T922" s="214"/>
      <c r="U922" s="214"/>
      <c r="V922" s="214"/>
      <c r="W922" s="214"/>
      <c r="X922" s="214"/>
      <c r="Y922" s="214"/>
      <c r="Z922" s="214"/>
      <c r="AA922" s="214"/>
      <c r="AB922" s="214"/>
      <c r="AC922" s="214"/>
      <c r="AD922" s="214"/>
      <c r="AE922" s="214"/>
      <c r="AF922" s="214"/>
      <c r="AG922" s="214"/>
    </row>
    <row r="923" ht="12.75" customHeight="1">
      <c r="A923" s="214"/>
      <c r="B923" s="214"/>
      <c r="C923" s="214"/>
      <c r="D923" s="214"/>
      <c r="E923" s="214"/>
      <c r="F923" s="214"/>
      <c r="G923" s="214"/>
      <c r="H923" s="214"/>
      <c r="I923" s="214"/>
      <c r="J923" s="214"/>
      <c r="K923" s="214"/>
      <c r="L923" s="214"/>
      <c r="M923" s="214"/>
      <c r="N923" s="214"/>
      <c r="O923" s="214"/>
      <c r="P923" s="214"/>
      <c r="Q923" s="214"/>
      <c r="R923" s="214"/>
      <c r="S923" s="214"/>
      <c r="T923" s="214"/>
      <c r="U923" s="214"/>
      <c r="V923" s="214"/>
      <c r="W923" s="214"/>
      <c r="X923" s="214"/>
      <c r="Y923" s="214"/>
      <c r="Z923" s="214"/>
      <c r="AA923" s="214"/>
      <c r="AB923" s="214"/>
      <c r="AC923" s="214"/>
      <c r="AD923" s="214"/>
      <c r="AE923" s="214"/>
      <c r="AF923" s="214"/>
      <c r="AG923" s="214"/>
    </row>
    <row r="924" ht="12.75" customHeight="1">
      <c r="A924" s="214"/>
      <c r="B924" s="214"/>
      <c r="C924" s="214"/>
      <c r="D924" s="214"/>
      <c r="E924" s="214"/>
      <c r="F924" s="214"/>
      <c r="G924" s="214"/>
      <c r="H924" s="214"/>
      <c r="I924" s="214"/>
      <c r="J924" s="214"/>
      <c r="K924" s="214"/>
      <c r="L924" s="214"/>
      <c r="M924" s="214"/>
      <c r="N924" s="214"/>
      <c r="O924" s="214"/>
      <c r="P924" s="214"/>
      <c r="Q924" s="214"/>
      <c r="R924" s="214"/>
      <c r="S924" s="214"/>
      <c r="T924" s="214"/>
      <c r="U924" s="214"/>
      <c r="V924" s="214"/>
      <c r="W924" s="214"/>
      <c r="X924" s="214"/>
      <c r="Y924" s="214"/>
      <c r="Z924" s="214"/>
      <c r="AA924" s="214"/>
      <c r="AB924" s="214"/>
      <c r="AC924" s="214"/>
      <c r="AD924" s="214"/>
      <c r="AE924" s="214"/>
      <c r="AF924" s="214"/>
      <c r="AG924" s="214"/>
    </row>
    <row r="925" ht="12.75" customHeight="1">
      <c r="A925" s="214"/>
      <c r="B925" s="214"/>
      <c r="C925" s="214"/>
      <c r="D925" s="214"/>
      <c r="E925" s="214"/>
      <c r="F925" s="214"/>
      <c r="G925" s="214"/>
      <c r="H925" s="214"/>
      <c r="I925" s="214"/>
      <c r="J925" s="214"/>
      <c r="K925" s="214"/>
      <c r="L925" s="214"/>
      <c r="M925" s="214"/>
      <c r="N925" s="214"/>
      <c r="O925" s="214"/>
      <c r="P925" s="214"/>
      <c r="Q925" s="214"/>
      <c r="R925" s="214"/>
      <c r="S925" s="214"/>
      <c r="T925" s="214"/>
      <c r="U925" s="214"/>
      <c r="V925" s="214"/>
      <c r="W925" s="214"/>
      <c r="X925" s="214"/>
      <c r="Y925" s="214"/>
      <c r="Z925" s="214"/>
      <c r="AA925" s="214"/>
      <c r="AB925" s="214"/>
      <c r="AC925" s="214"/>
      <c r="AD925" s="214"/>
      <c r="AE925" s="214"/>
      <c r="AF925" s="214"/>
      <c r="AG925" s="214"/>
    </row>
    <row r="926" ht="12.75" customHeight="1">
      <c r="A926" s="214"/>
      <c r="B926" s="214"/>
      <c r="C926" s="214"/>
      <c r="D926" s="214"/>
      <c r="E926" s="214"/>
      <c r="F926" s="214"/>
      <c r="G926" s="214"/>
      <c r="H926" s="214"/>
      <c r="I926" s="214"/>
      <c r="J926" s="214"/>
      <c r="K926" s="214"/>
      <c r="L926" s="214"/>
      <c r="M926" s="214"/>
      <c r="N926" s="214"/>
      <c r="O926" s="214"/>
      <c r="P926" s="214"/>
      <c r="Q926" s="214"/>
      <c r="R926" s="214"/>
      <c r="S926" s="214"/>
      <c r="T926" s="214"/>
      <c r="U926" s="214"/>
      <c r="V926" s="214"/>
      <c r="W926" s="214"/>
      <c r="X926" s="214"/>
      <c r="Y926" s="214"/>
      <c r="Z926" s="214"/>
      <c r="AA926" s="214"/>
      <c r="AB926" s="214"/>
      <c r="AC926" s="214"/>
      <c r="AD926" s="214"/>
      <c r="AE926" s="214"/>
      <c r="AF926" s="214"/>
      <c r="AG926" s="214"/>
    </row>
    <row r="927" ht="12.75" customHeight="1">
      <c r="A927" s="214"/>
      <c r="B927" s="214"/>
      <c r="C927" s="214"/>
      <c r="D927" s="214"/>
      <c r="E927" s="214"/>
      <c r="F927" s="214"/>
      <c r="G927" s="214"/>
      <c r="H927" s="214"/>
      <c r="I927" s="214"/>
      <c r="J927" s="214"/>
      <c r="K927" s="214"/>
      <c r="L927" s="214"/>
      <c r="M927" s="214"/>
      <c r="N927" s="214"/>
      <c r="O927" s="214"/>
      <c r="P927" s="214"/>
      <c r="Q927" s="214"/>
      <c r="R927" s="214"/>
      <c r="S927" s="214"/>
      <c r="T927" s="214"/>
      <c r="U927" s="214"/>
      <c r="V927" s="214"/>
      <c r="W927" s="214"/>
      <c r="X927" s="214"/>
      <c r="Y927" s="214"/>
      <c r="Z927" s="214"/>
      <c r="AA927" s="214"/>
      <c r="AB927" s="214"/>
      <c r="AC927" s="214"/>
      <c r="AD927" s="214"/>
      <c r="AE927" s="214"/>
      <c r="AF927" s="214"/>
      <c r="AG927" s="214"/>
    </row>
    <row r="928" ht="12.75" customHeight="1">
      <c r="A928" s="214"/>
      <c r="B928" s="214"/>
      <c r="C928" s="214"/>
      <c r="D928" s="214"/>
      <c r="E928" s="214"/>
      <c r="F928" s="214"/>
      <c r="G928" s="214"/>
      <c r="H928" s="214"/>
      <c r="I928" s="214"/>
      <c r="J928" s="214"/>
      <c r="K928" s="214"/>
      <c r="L928" s="214"/>
      <c r="M928" s="214"/>
      <c r="N928" s="214"/>
      <c r="O928" s="214"/>
      <c r="P928" s="214"/>
      <c r="Q928" s="214"/>
      <c r="R928" s="214"/>
      <c r="S928" s="214"/>
      <c r="T928" s="214"/>
      <c r="U928" s="214"/>
      <c r="V928" s="214"/>
      <c r="W928" s="214"/>
      <c r="X928" s="214"/>
      <c r="Y928" s="214"/>
      <c r="Z928" s="214"/>
      <c r="AA928" s="214"/>
      <c r="AB928" s="214"/>
      <c r="AC928" s="214"/>
      <c r="AD928" s="214"/>
      <c r="AE928" s="214"/>
      <c r="AF928" s="214"/>
      <c r="AG928" s="214"/>
    </row>
    <row r="929" ht="12.75" customHeight="1">
      <c r="A929" s="214"/>
      <c r="B929" s="214"/>
      <c r="C929" s="214"/>
      <c r="D929" s="214"/>
      <c r="E929" s="214"/>
      <c r="F929" s="214"/>
      <c r="G929" s="214"/>
      <c r="H929" s="214"/>
      <c r="I929" s="214"/>
      <c r="J929" s="214"/>
      <c r="K929" s="214"/>
      <c r="L929" s="214"/>
      <c r="M929" s="214"/>
      <c r="N929" s="214"/>
      <c r="O929" s="214"/>
      <c r="P929" s="214"/>
      <c r="Q929" s="214"/>
      <c r="R929" s="214"/>
      <c r="S929" s="214"/>
      <c r="T929" s="214"/>
      <c r="U929" s="214"/>
      <c r="V929" s="214"/>
      <c r="W929" s="214"/>
      <c r="X929" s="214"/>
      <c r="Y929" s="214"/>
      <c r="Z929" s="214"/>
      <c r="AA929" s="214"/>
      <c r="AB929" s="214"/>
      <c r="AC929" s="214"/>
      <c r="AD929" s="214"/>
      <c r="AE929" s="214"/>
      <c r="AF929" s="214"/>
      <c r="AG929" s="214"/>
    </row>
    <row r="930" ht="12.75" customHeight="1">
      <c r="A930" s="214"/>
      <c r="B930" s="214"/>
      <c r="C930" s="214"/>
      <c r="D930" s="214"/>
      <c r="E930" s="214"/>
      <c r="F930" s="214"/>
      <c r="G930" s="214"/>
      <c r="H930" s="214"/>
      <c r="I930" s="214"/>
      <c r="J930" s="214"/>
      <c r="K930" s="214"/>
      <c r="L930" s="214"/>
      <c r="M930" s="214"/>
      <c r="N930" s="214"/>
      <c r="O930" s="214"/>
      <c r="P930" s="214"/>
      <c r="Q930" s="214"/>
      <c r="R930" s="214"/>
      <c r="S930" s="214"/>
      <c r="T930" s="214"/>
      <c r="U930" s="214"/>
      <c r="V930" s="214"/>
      <c r="W930" s="214"/>
      <c r="X930" s="214"/>
      <c r="Y930" s="214"/>
      <c r="Z930" s="214"/>
      <c r="AA930" s="214"/>
      <c r="AB930" s="214"/>
      <c r="AC930" s="214"/>
      <c r="AD930" s="214"/>
      <c r="AE930" s="214"/>
      <c r="AF930" s="214"/>
      <c r="AG930" s="214"/>
    </row>
    <row r="931" ht="12.75" customHeight="1">
      <c r="A931" s="214"/>
      <c r="B931" s="214"/>
      <c r="C931" s="214"/>
      <c r="D931" s="214"/>
      <c r="E931" s="214"/>
      <c r="F931" s="214"/>
      <c r="G931" s="214"/>
      <c r="H931" s="214"/>
      <c r="I931" s="214"/>
      <c r="J931" s="214"/>
      <c r="K931" s="214"/>
      <c r="L931" s="214"/>
      <c r="M931" s="214"/>
      <c r="N931" s="214"/>
      <c r="O931" s="214"/>
      <c r="P931" s="214"/>
      <c r="Q931" s="214"/>
      <c r="R931" s="214"/>
      <c r="S931" s="214"/>
      <c r="T931" s="214"/>
      <c r="U931" s="214"/>
      <c r="V931" s="214"/>
      <c r="W931" s="214"/>
      <c r="X931" s="214"/>
      <c r="Y931" s="214"/>
      <c r="Z931" s="214"/>
      <c r="AA931" s="214"/>
      <c r="AB931" s="214"/>
      <c r="AC931" s="214"/>
      <c r="AD931" s="214"/>
      <c r="AE931" s="214"/>
      <c r="AF931" s="214"/>
      <c r="AG931" s="214"/>
    </row>
    <row r="932" ht="12.75" customHeight="1">
      <c r="A932" s="214"/>
      <c r="B932" s="214"/>
      <c r="C932" s="214"/>
      <c r="D932" s="214"/>
      <c r="E932" s="214"/>
      <c r="F932" s="214"/>
      <c r="G932" s="214"/>
      <c r="H932" s="214"/>
      <c r="I932" s="214"/>
      <c r="J932" s="214"/>
      <c r="K932" s="214"/>
      <c r="L932" s="214"/>
      <c r="M932" s="214"/>
      <c r="N932" s="214"/>
      <c r="O932" s="214"/>
      <c r="P932" s="214"/>
      <c r="Q932" s="214"/>
      <c r="R932" s="214"/>
      <c r="S932" s="214"/>
      <c r="T932" s="214"/>
      <c r="U932" s="214"/>
      <c r="V932" s="214"/>
      <c r="W932" s="214"/>
      <c r="X932" s="214"/>
      <c r="Y932" s="214"/>
      <c r="Z932" s="214"/>
      <c r="AA932" s="214"/>
      <c r="AB932" s="214"/>
      <c r="AC932" s="214"/>
      <c r="AD932" s="214"/>
      <c r="AE932" s="214"/>
      <c r="AF932" s="214"/>
      <c r="AG932" s="214"/>
    </row>
    <row r="933" ht="12.75" customHeight="1">
      <c r="A933" s="214"/>
      <c r="B933" s="214"/>
      <c r="C933" s="214"/>
      <c r="D933" s="214"/>
      <c r="E933" s="214"/>
      <c r="F933" s="214"/>
      <c r="G933" s="214"/>
      <c r="H933" s="214"/>
      <c r="I933" s="214"/>
      <c r="J933" s="214"/>
      <c r="K933" s="214"/>
      <c r="L933" s="214"/>
      <c r="M933" s="214"/>
      <c r="N933" s="214"/>
      <c r="O933" s="214"/>
      <c r="P933" s="214"/>
      <c r="Q933" s="214"/>
      <c r="R933" s="214"/>
      <c r="S933" s="214"/>
      <c r="T933" s="214"/>
      <c r="U933" s="214"/>
      <c r="V933" s="214"/>
      <c r="W933" s="214"/>
      <c r="X933" s="214"/>
      <c r="Y933" s="214"/>
      <c r="Z933" s="214"/>
      <c r="AA933" s="214"/>
      <c r="AB933" s="214"/>
      <c r="AC933" s="214"/>
      <c r="AD933" s="214"/>
      <c r="AE933" s="214"/>
      <c r="AF933" s="214"/>
      <c r="AG933" s="214"/>
    </row>
    <row r="934" ht="12.75" customHeight="1">
      <c r="A934" s="214"/>
      <c r="B934" s="214"/>
      <c r="C934" s="214"/>
      <c r="D934" s="214"/>
      <c r="E934" s="214"/>
      <c r="F934" s="214"/>
      <c r="G934" s="214"/>
      <c r="H934" s="214"/>
      <c r="I934" s="214"/>
      <c r="J934" s="214"/>
      <c r="K934" s="214"/>
      <c r="L934" s="214"/>
      <c r="M934" s="214"/>
      <c r="N934" s="214"/>
      <c r="O934" s="214"/>
      <c r="P934" s="214"/>
      <c r="Q934" s="214"/>
      <c r="R934" s="214"/>
      <c r="S934" s="214"/>
      <c r="T934" s="214"/>
      <c r="U934" s="214"/>
      <c r="V934" s="214"/>
      <c r="W934" s="214"/>
      <c r="X934" s="214"/>
      <c r="Y934" s="214"/>
      <c r="Z934" s="214"/>
      <c r="AA934" s="214"/>
      <c r="AB934" s="214"/>
      <c r="AC934" s="214"/>
      <c r="AD934" s="214"/>
      <c r="AE934" s="214"/>
      <c r="AF934" s="214"/>
      <c r="AG934" s="214"/>
    </row>
    <row r="935" ht="12.75" customHeight="1">
      <c r="A935" s="214"/>
      <c r="B935" s="214"/>
      <c r="C935" s="214"/>
      <c r="D935" s="214"/>
      <c r="E935" s="214"/>
      <c r="F935" s="214"/>
      <c r="G935" s="214"/>
      <c r="H935" s="214"/>
      <c r="I935" s="214"/>
      <c r="J935" s="214"/>
      <c r="K935" s="214"/>
      <c r="L935" s="214"/>
      <c r="M935" s="214"/>
      <c r="N935" s="214"/>
      <c r="O935" s="214"/>
      <c r="P935" s="214"/>
      <c r="Q935" s="214"/>
      <c r="R935" s="214"/>
      <c r="S935" s="214"/>
      <c r="T935" s="214"/>
      <c r="U935" s="214"/>
      <c r="V935" s="214"/>
      <c r="W935" s="214"/>
      <c r="X935" s="214"/>
      <c r="Y935" s="214"/>
      <c r="Z935" s="214"/>
      <c r="AA935" s="214"/>
      <c r="AB935" s="214"/>
      <c r="AC935" s="214"/>
      <c r="AD935" s="214"/>
      <c r="AE935" s="214"/>
      <c r="AF935" s="214"/>
      <c r="AG935" s="214"/>
    </row>
    <row r="936" ht="12.75" customHeight="1">
      <c r="A936" s="214"/>
      <c r="B936" s="214"/>
      <c r="C936" s="214"/>
      <c r="D936" s="214"/>
      <c r="E936" s="214"/>
      <c r="F936" s="214"/>
      <c r="G936" s="214"/>
      <c r="H936" s="214"/>
      <c r="I936" s="214"/>
      <c r="J936" s="214"/>
      <c r="K936" s="214"/>
      <c r="L936" s="214"/>
      <c r="M936" s="214"/>
      <c r="N936" s="214"/>
      <c r="O936" s="214"/>
      <c r="P936" s="214"/>
      <c r="Q936" s="214"/>
      <c r="R936" s="214"/>
      <c r="S936" s="214"/>
      <c r="T936" s="214"/>
      <c r="U936" s="214"/>
      <c r="V936" s="214"/>
      <c r="W936" s="214"/>
      <c r="X936" s="214"/>
      <c r="Y936" s="214"/>
      <c r="Z936" s="214"/>
      <c r="AA936" s="214"/>
      <c r="AB936" s="214"/>
      <c r="AC936" s="214"/>
      <c r="AD936" s="214"/>
      <c r="AE936" s="214"/>
      <c r="AF936" s="214"/>
      <c r="AG936" s="214"/>
    </row>
    <row r="937" ht="12.75" customHeight="1">
      <c r="A937" s="214"/>
      <c r="B937" s="214"/>
      <c r="C937" s="214"/>
      <c r="D937" s="214"/>
      <c r="E937" s="214"/>
      <c r="F937" s="214"/>
      <c r="G937" s="214"/>
      <c r="H937" s="214"/>
      <c r="I937" s="214"/>
      <c r="J937" s="214"/>
      <c r="K937" s="214"/>
      <c r="L937" s="214"/>
      <c r="M937" s="214"/>
      <c r="N937" s="214"/>
      <c r="O937" s="214"/>
      <c r="P937" s="214"/>
      <c r="Q937" s="214"/>
      <c r="R937" s="214"/>
      <c r="S937" s="214"/>
      <c r="T937" s="214"/>
      <c r="U937" s="214"/>
      <c r="V937" s="214"/>
      <c r="W937" s="214"/>
      <c r="X937" s="214"/>
      <c r="Y937" s="214"/>
      <c r="Z937" s="214"/>
      <c r="AA937" s="214"/>
      <c r="AB937" s="214"/>
      <c r="AC937" s="214"/>
      <c r="AD937" s="214"/>
      <c r="AE937" s="214"/>
      <c r="AF937" s="214"/>
      <c r="AG937" s="214"/>
    </row>
    <row r="938" ht="12.75" customHeight="1">
      <c r="A938" s="214"/>
      <c r="B938" s="214"/>
      <c r="C938" s="214"/>
      <c r="D938" s="214"/>
      <c r="E938" s="214"/>
      <c r="F938" s="214"/>
      <c r="G938" s="214"/>
      <c r="H938" s="214"/>
      <c r="I938" s="214"/>
      <c r="J938" s="214"/>
      <c r="K938" s="214"/>
      <c r="L938" s="214"/>
      <c r="M938" s="214"/>
      <c r="N938" s="214"/>
      <c r="O938" s="214"/>
      <c r="P938" s="214"/>
      <c r="Q938" s="214"/>
      <c r="R938" s="214"/>
      <c r="S938" s="214"/>
      <c r="T938" s="214"/>
      <c r="U938" s="214"/>
      <c r="V938" s="214"/>
      <c r="W938" s="214"/>
      <c r="X938" s="214"/>
      <c r="Y938" s="214"/>
      <c r="Z938" s="214"/>
      <c r="AA938" s="214"/>
      <c r="AB938" s="214"/>
      <c r="AC938" s="214"/>
      <c r="AD938" s="214"/>
      <c r="AE938" s="214"/>
      <c r="AF938" s="214"/>
      <c r="AG938" s="214"/>
    </row>
    <row r="939" ht="12.75" customHeight="1">
      <c r="A939" s="214"/>
      <c r="B939" s="214"/>
      <c r="C939" s="214"/>
      <c r="D939" s="214"/>
      <c r="E939" s="214"/>
      <c r="F939" s="214"/>
      <c r="G939" s="214"/>
      <c r="H939" s="214"/>
      <c r="I939" s="214"/>
      <c r="J939" s="214"/>
      <c r="K939" s="214"/>
      <c r="L939" s="214"/>
      <c r="M939" s="214"/>
      <c r="N939" s="214"/>
      <c r="O939" s="214"/>
      <c r="P939" s="214"/>
      <c r="Q939" s="214"/>
      <c r="R939" s="214"/>
      <c r="S939" s="214"/>
      <c r="T939" s="214"/>
      <c r="U939" s="214"/>
      <c r="V939" s="214"/>
      <c r="W939" s="214"/>
      <c r="X939" s="214"/>
      <c r="Y939" s="214"/>
      <c r="Z939" s="214"/>
      <c r="AA939" s="214"/>
      <c r="AB939" s="214"/>
      <c r="AC939" s="214"/>
      <c r="AD939" s="214"/>
      <c r="AE939" s="214"/>
      <c r="AF939" s="214"/>
      <c r="AG939" s="214"/>
    </row>
    <row r="940" ht="12.75" customHeight="1">
      <c r="A940" s="214"/>
      <c r="B940" s="214"/>
      <c r="C940" s="214"/>
      <c r="D940" s="214"/>
      <c r="E940" s="214"/>
      <c r="F940" s="214"/>
      <c r="G940" s="214"/>
      <c r="H940" s="214"/>
      <c r="I940" s="214"/>
      <c r="J940" s="214"/>
      <c r="K940" s="214"/>
      <c r="L940" s="214"/>
      <c r="M940" s="214"/>
      <c r="N940" s="214"/>
      <c r="O940" s="214"/>
      <c r="P940" s="214"/>
      <c r="Q940" s="214"/>
      <c r="R940" s="214"/>
      <c r="S940" s="214"/>
      <c r="T940" s="214"/>
      <c r="U940" s="214"/>
      <c r="V940" s="214"/>
      <c r="W940" s="214"/>
      <c r="X940" s="214"/>
      <c r="Y940" s="214"/>
      <c r="Z940" s="214"/>
      <c r="AA940" s="214"/>
      <c r="AB940" s="214"/>
      <c r="AC940" s="214"/>
      <c r="AD940" s="214"/>
      <c r="AE940" s="214"/>
      <c r="AF940" s="214"/>
      <c r="AG940" s="214"/>
    </row>
    <row r="941" ht="12.75" customHeight="1">
      <c r="A941" s="214"/>
      <c r="B941" s="214"/>
      <c r="C941" s="214"/>
      <c r="D941" s="214"/>
      <c r="E941" s="214"/>
      <c r="F941" s="214"/>
      <c r="G941" s="214"/>
      <c r="H941" s="214"/>
      <c r="I941" s="214"/>
      <c r="J941" s="214"/>
      <c r="K941" s="214"/>
      <c r="L941" s="214"/>
      <c r="M941" s="214"/>
      <c r="N941" s="214"/>
      <c r="O941" s="214"/>
      <c r="P941" s="214"/>
      <c r="Q941" s="214"/>
      <c r="R941" s="214"/>
      <c r="S941" s="214"/>
      <c r="T941" s="214"/>
      <c r="U941" s="214"/>
      <c r="V941" s="214"/>
      <c r="W941" s="214"/>
      <c r="X941" s="214"/>
      <c r="Y941" s="214"/>
      <c r="Z941" s="214"/>
      <c r="AA941" s="214"/>
      <c r="AB941" s="214"/>
      <c r="AC941" s="214"/>
      <c r="AD941" s="214"/>
      <c r="AE941" s="214"/>
      <c r="AF941" s="214"/>
      <c r="AG941" s="214"/>
    </row>
    <row r="942" ht="12.75" customHeight="1">
      <c r="A942" s="214"/>
      <c r="B942" s="214"/>
      <c r="C942" s="214"/>
      <c r="D942" s="214"/>
      <c r="E942" s="214"/>
      <c r="F942" s="214"/>
      <c r="G942" s="214"/>
      <c r="H942" s="214"/>
      <c r="I942" s="214"/>
      <c r="J942" s="214"/>
      <c r="K942" s="214"/>
      <c r="L942" s="214"/>
      <c r="M942" s="214"/>
      <c r="N942" s="214"/>
      <c r="O942" s="214"/>
      <c r="P942" s="214"/>
      <c r="Q942" s="214"/>
      <c r="R942" s="214"/>
      <c r="S942" s="214"/>
      <c r="T942" s="214"/>
      <c r="U942" s="214"/>
      <c r="V942" s="214"/>
      <c r="W942" s="214"/>
      <c r="X942" s="214"/>
      <c r="Y942" s="214"/>
      <c r="Z942" s="214"/>
      <c r="AA942" s="214"/>
      <c r="AB942" s="214"/>
      <c r="AC942" s="214"/>
      <c r="AD942" s="214"/>
      <c r="AE942" s="214"/>
      <c r="AF942" s="214"/>
      <c r="AG942" s="214"/>
    </row>
    <row r="943" ht="12.75" customHeight="1">
      <c r="A943" s="214"/>
      <c r="B943" s="214"/>
      <c r="C943" s="214"/>
      <c r="D943" s="214"/>
      <c r="E943" s="214"/>
      <c r="F943" s="214"/>
      <c r="G943" s="214"/>
      <c r="H943" s="214"/>
      <c r="I943" s="214"/>
      <c r="J943" s="214"/>
      <c r="K943" s="214"/>
      <c r="L943" s="214"/>
      <c r="M943" s="214"/>
      <c r="N943" s="214"/>
      <c r="O943" s="214"/>
      <c r="P943" s="214"/>
      <c r="Q943" s="214"/>
      <c r="R943" s="214"/>
      <c r="S943" s="214"/>
      <c r="T943" s="214"/>
      <c r="U943" s="214"/>
      <c r="V943" s="214"/>
      <c r="W943" s="214"/>
      <c r="X943" s="214"/>
      <c r="Y943" s="214"/>
      <c r="Z943" s="214"/>
      <c r="AA943" s="214"/>
      <c r="AB943" s="214"/>
      <c r="AC943" s="214"/>
      <c r="AD943" s="214"/>
      <c r="AE943" s="214"/>
      <c r="AF943" s="214"/>
      <c r="AG943" s="214"/>
    </row>
    <row r="944" ht="12.75" customHeight="1">
      <c r="A944" s="214"/>
      <c r="B944" s="214"/>
      <c r="C944" s="214"/>
      <c r="D944" s="214"/>
      <c r="E944" s="214"/>
      <c r="F944" s="214"/>
      <c r="G944" s="214"/>
      <c r="H944" s="214"/>
      <c r="I944" s="214"/>
      <c r="J944" s="214"/>
      <c r="K944" s="214"/>
      <c r="L944" s="214"/>
      <c r="M944" s="214"/>
      <c r="N944" s="214"/>
      <c r="O944" s="214"/>
      <c r="P944" s="214"/>
      <c r="Q944" s="214"/>
      <c r="R944" s="214"/>
      <c r="S944" s="214"/>
      <c r="T944" s="214"/>
      <c r="U944" s="214"/>
      <c r="V944" s="214"/>
      <c r="W944" s="214"/>
      <c r="X944" s="214"/>
      <c r="Y944" s="214"/>
      <c r="Z944" s="214"/>
      <c r="AA944" s="214"/>
      <c r="AB944" s="214"/>
      <c r="AC944" s="214"/>
      <c r="AD944" s="214"/>
      <c r="AE944" s="214"/>
      <c r="AF944" s="214"/>
      <c r="AG944" s="214"/>
    </row>
    <row r="945" ht="12.75" customHeight="1">
      <c r="A945" s="214"/>
      <c r="B945" s="214"/>
      <c r="C945" s="214"/>
      <c r="D945" s="214"/>
      <c r="E945" s="214"/>
      <c r="F945" s="214"/>
      <c r="G945" s="214"/>
      <c r="H945" s="214"/>
      <c r="I945" s="214"/>
      <c r="J945" s="214"/>
      <c r="K945" s="214"/>
      <c r="L945" s="214"/>
      <c r="M945" s="214"/>
      <c r="N945" s="214"/>
      <c r="O945" s="214"/>
      <c r="P945" s="214"/>
      <c r="Q945" s="214"/>
      <c r="R945" s="214"/>
      <c r="S945" s="214"/>
      <c r="T945" s="214"/>
      <c r="U945" s="214"/>
      <c r="V945" s="214"/>
      <c r="W945" s="214"/>
      <c r="X945" s="214"/>
      <c r="Y945" s="214"/>
      <c r="Z945" s="214"/>
      <c r="AA945" s="214"/>
      <c r="AB945" s="214"/>
      <c r="AC945" s="214"/>
      <c r="AD945" s="214"/>
      <c r="AE945" s="214"/>
      <c r="AF945" s="214"/>
      <c r="AG945" s="214"/>
    </row>
    <row r="946" ht="12.75" customHeight="1">
      <c r="A946" s="214"/>
      <c r="B946" s="214"/>
      <c r="C946" s="214"/>
      <c r="D946" s="214"/>
      <c r="E946" s="214"/>
      <c r="F946" s="214"/>
      <c r="G946" s="214"/>
      <c r="H946" s="214"/>
      <c r="I946" s="214"/>
      <c r="J946" s="214"/>
      <c r="K946" s="214"/>
      <c r="L946" s="214"/>
      <c r="M946" s="214"/>
      <c r="N946" s="214"/>
      <c r="O946" s="214"/>
      <c r="P946" s="214"/>
      <c r="Q946" s="214"/>
      <c r="R946" s="214"/>
      <c r="S946" s="214"/>
      <c r="T946" s="214"/>
      <c r="U946" s="214"/>
      <c r="V946" s="214"/>
      <c r="W946" s="214"/>
      <c r="X946" s="214"/>
      <c r="Y946" s="214"/>
      <c r="Z946" s="214"/>
      <c r="AA946" s="214"/>
      <c r="AB946" s="214"/>
      <c r="AC946" s="214"/>
      <c r="AD946" s="214"/>
      <c r="AE946" s="214"/>
      <c r="AF946" s="214"/>
      <c r="AG946" s="214"/>
    </row>
    <row r="947" ht="12.75" customHeight="1">
      <c r="A947" s="214"/>
      <c r="B947" s="214"/>
      <c r="C947" s="214"/>
      <c r="D947" s="214"/>
      <c r="E947" s="214"/>
      <c r="F947" s="214"/>
      <c r="G947" s="214"/>
      <c r="H947" s="214"/>
      <c r="I947" s="214"/>
      <c r="J947" s="214"/>
      <c r="K947" s="214"/>
      <c r="L947" s="214"/>
      <c r="M947" s="214"/>
      <c r="N947" s="214"/>
      <c r="O947" s="214"/>
      <c r="P947" s="214"/>
      <c r="Q947" s="214"/>
      <c r="R947" s="214"/>
      <c r="S947" s="214"/>
      <c r="T947" s="214"/>
      <c r="U947" s="214"/>
      <c r="V947" s="214"/>
      <c r="W947" s="214"/>
      <c r="X947" s="214"/>
      <c r="Y947" s="214"/>
      <c r="Z947" s="214"/>
      <c r="AA947" s="214"/>
      <c r="AB947" s="214"/>
      <c r="AC947" s="214"/>
      <c r="AD947" s="214"/>
      <c r="AE947" s="214"/>
      <c r="AF947" s="214"/>
      <c r="AG947" s="214"/>
    </row>
    <row r="948" ht="12.75" customHeight="1">
      <c r="A948" s="214"/>
      <c r="B948" s="214"/>
      <c r="C948" s="214"/>
      <c r="D948" s="214"/>
      <c r="E948" s="214"/>
      <c r="F948" s="214"/>
      <c r="G948" s="214"/>
      <c r="H948" s="214"/>
      <c r="I948" s="214"/>
      <c r="J948" s="214"/>
      <c r="K948" s="214"/>
      <c r="L948" s="214"/>
      <c r="M948" s="214"/>
      <c r="N948" s="214"/>
      <c r="O948" s="214"/>
      <c r="P948" s="214"/>
      <c r="Q948" s="214"/>
      <c r="R948" s="214"/>
      <c r="S948" s="214"/>
      <c r="T948" s="214"/>
      <c r="U948" s="214"/>
      <c r="V948" s="214"/>
      <c r="W948" s="214"/>
      <c r="X948" s="214"/>
      <c r="Y948" s="214"/>
      <c r="Z948" s="214"/>
      <c r="AA948" s="214"/>
      <c r="AB948" s="214"/>
      <c r="AC948" s="214"/>
      <c r="AD948" s="214"/>
      <c r="AE948" s="214"/>
      <c r="AF948" s="214"/>
      <c r="AG948" s="214"/>
    </row>
    <row r="949" ht="12.75" customHeight="1">
      <c r="A949" s="214"/>
      <c r="B949" s="214"/>
      <c r="C949" s="214"/>
      <c r="D949" s="214"/>
      <c r="E949" s="214"/>
      <c r="F949" s="214"/>
      <c r="G949" s="214"/>
      <c r="H949" s="214"/>
      <c r="I949" s="214"/>
      <c r="J949" s="214"/>
      <c r="K949" s="214"/>
      <c r="L949" s="214"/>
      <c r="M949" s="214"/>
      <c r="N949" s="214"/>
      <c r="O949" s="214"/>
      <c r="P949" s="214"/>
      <c r="Q949" s="214"/>
      <c r="R949" s="214"/>
      <c r="S949" s="214"/>
      <c r="T949" s="214"/>
      <c r="U949" s="214"/>
      <c r="V949" s="214"/>
      <c r="W949" s="214"/>
      <c r="X949" s="214"/>
      <c r="Y949" s="214"/>
      <c r="Z949" s="214"/>
      <c r="AA949" s="214"/>
      <c r="AB949" s="214"/>
      <c r="AC949" s="214"/>
      <c r="AD949" s="214"/>
      <c r="AE949" s="214"/>
      <c r="AF949" s="214"/>
      <c r="AG949" s="214"/>
    </row>
    <row r="950" ht="12.75" customHeight="1">
      <c r="A950" s="214"/>
      <c r="B950" s="214"/>
      <c r="C950" s="214"/>
      <c r="D950" s="214"/>
      <c r="E950" s="214"/>
      <c r="F950" s="214"/>
      <c r="G950" s="214"/>
      <c r="H950" s="214"/>
      <c r="I950" s="214"/>
      <c r="J950" s="214"/>
      <c r="K950" s="214"/>
      <c r="L950" s="214"/>
      <c r="M950" s="214"/>
      <c r="N950" s="214"/>
      <c r="O950" s="214"/>
      <c r="P950" s="214"/>
      <c r="Q950" s="214"/>
      <c r="R950" s="214"/>
      <c r="S950" s="214"/>
      <c r="T950" s="214"/>
      <c r="U950" s="214"/>
      <c r="V950" s="214"/>
      <c r="W950" s="214"/>
      <c r="X950" s="214"/>
      <c r="Y950" s="214"/>
      <c r="Z950" s="214"/>
      <c r="AA950" s="214"/>
      <c r="AB950" s="214"/>
      <c r="AC950" s="214"/>
      <c r="AD950" s="214"/>
      <c r="AE950" s="214"/>
      <c r="AF950" s="214"/>
      <c r="AG950" s="214"/>
    </row>
    <row r="951" ht="12.75" customHeight="1">
      <c r="A951" s="214"/>
      <c r="B951" s="214"/>
      <c r="C951" s="214"/>
      <c r="D951" s="214"/>
      <c r="E951" s="214"/>
      <c r="F951" s="214"/>
      <c r="G951" s="214"/>
      <c r="H951" s="214"/>
      <c r="I951" s="214"/>
      <c r="J951" s="214"/>
      <c r="K951" s="214"/>
      <c r="L951" s="214"/>
      <c r="M951" s="214"/>
      <c r="N951" s="214"/>
      <c r="O951" s="214"/>
      <c r="P951" s="214"/>
      <c r="Q951" s="214"/>
      <c r="R951" s="214"/>
      <c r="S951" s="214"/>
      <c r="T951" s="214"/>
      <c r="U951" s="214"/>
      <c r="V951" s="214"/>
      <c r="W951" s="214"/>
      <c r="X951" s="214"/>
      <c r="Y951" s="214"/>
      <c r="Z951" s="214"/>
      <c r="AA951" s="214"/>
      <c r="AB951" s="214"/>
      <c r="AC951" s="214"/>
      <c r="AD951" s="214"/>
      <c r="AE951" s="214"/>
      <c r="AF951" s="214"/>
      <c r="AG951" s="214"/>
    </row>
    <row r="952" ht="12.75" customHeight="1">
      <c r="A952" s="214"/>
      <c r="B952" s="214"/>
      <c r="C952" s="214"/>
      <c r="D952" s="214"/>
      <c r="E952" s="214"/>
      <c r="F952" s="214"/>
      <c r="G952" s="214"/>
      <c r="H952" s="214"/>
      <c r="I952" s="214"/>
      <c r="J952" s="214"/>
      <c r="K952" s="214"/>
      <c r="L952" s="214"/>
      <c r="M952" s="214"/>
      <c r="N952" s="214"/>
      <c r="O952" s="214"/>
      <c r="P952" s="214"/>
      <c r="Q952" s="214"/>
      <c r="R952" s="214"/>
      <c r="S952" s="214"/>
      <c r="T952" s="214"/>
      <c r="U952" s="214"/>
      <c r="V952" s="214"/>
      <c r="W952" s="214"/>
      <c r="X952" s="214"/>
      <c r="Y952" s="214"/>
      <c r="Z952" s="214"/>
      <c r="AA952" s="214"/>
      <c r="AB952" s="214"/>
      <c r="AC952" s="214"/>
      <c r="AD952" s="214"/>
      <c r="AE952" s="214"/>
      <c r="AF952" s="214"/>
      <c r="AG952" s="214"/>
    </row>
    <row r="953" ht="12.75" customHeight="1">
      <c r="A953" s="214"/>
      <c r="B953" s="214"/>
      <c r="C953" s="214"/>
      <c r="D953" s="214"/>
      <c r="E953" s="214"/>
      <c r="F953" s="214"/>
      <c r="G953" s="214"/>
      <c r="H953" s="214"/>
      <c r="I953" s="214"/>
      <c r="J953" s="214"/>
      <c r="K953" s="214"/>
      <c r="L953" s="214"/>
      <c r="M953" s="214"/>
      <c r="N953" s="214"/>
      <c r="O953" s="214"/>
      <c r="P953" s="214"/>
      <c r="Q953" s="214"/>
      <c r="R953" s="214"/>
      <c r="S953" s="214"/>
      <c r="T953" s="214"/>
      <c r="U953" s="214"/>
      <c r="V953" s="214"/>
      <c r="W953" s="214"/>
      <c r="X953" s="214"/>
      <c r="Y953" s="214"/>
      <c r="Z953" s="214"/>
      <c r="AA953" s="214"/>
      <c r="AB953" s="214"/>
      <c r="AC953" s="214"/>
      <c r="AD953" s="214"/>
      <c r="AE953" s="214"/>
      <c r="AF953" s="214"/>
      <c r="AG953" s="214"/>
    </row>
    <row r="954" ht="12.75" customHeight="1">
      <c r="A954" s="214"/>
      <c r="B954" s="214"/>
      <c r="C954" s="214"/>
      <c r="D954" s="214"/>
      <c r="E954" s="214"/>
      <c r="F954" s="214"/>
      <c r="G954" s="214"/>
      <c r="H954" s="214"/>
      <c r="I954" s="214"/>
      <c r="J954" s="214"/>
      <c r="K954" s="214"/>
      <c r="L954" s="214"/>
      <c r="M954" s="214"/>
      <c r="N954" s="214"/>
      <c r="O954" s="214"/>
      <c r="P954" s="214"/>
      <c r="Q954" s="214"/>
      <c r="R954" s="214"/>
      <c r="S954" s="214"/>
      <c r="T954" s="214"/>
      <c r="U954" s="214"/>
      <c r="V954" s="214"/>
      <c r="W954" s="214"/>
      <c r="X954" s="214"/>
      <c r="Y954" s="214"/>
      <c r="Z954" s="214"/>
      <c r="AA954" s="214"/>
      <c r="AB954" s="214"/>
      <c r="AC954" s="214"/>
      <c r="AD954" s="214"/>
      <c r="AE954" s="214"/>
      <c r="AF954" s="214"/>
      <c r="AG954" s="214"/>
    </row>
    <row r="955" ht="12.75" customHeight="1">
      <c r="A955" s="214"/>
      <c r="B955" s="214"/>
      <c r="C955" s="214"/>
      <c r="D955" s="214"/>
      <c r="E955" s="214"/>
      <c r="F955" s="214"/>
      <c r="G955" s="214"/>
      <c r="H955" s="214"/>
      <c r="I955" s="214"/>
      <c r="J955" s="214"/>
      <c r="K955" s="214"/>
      <c r="L955" s="214"/>
      <c r="M955" s="214"/>
      <c r="N955" s="214"/>
      <c r="O955" s="214"/>
      <c r="P955" s="214"/>
      <c r="Q955" s="214"/>
      <c r="R955" s="214"/>
      <c r="S955" s="214"/>
      <c r="T955" s="214"/>
      <c r="U955" s="214"/>
      <c r="V955" s="214"/>
      <c r="W955" s="214"/>
      <c r="X955" s="214"/>
      <c r="Y955" s="214"/>
      <c r="Z955" s="214"/>
      <c r="AA955" s="214"/>
      <c r="AB955" s="214"/>
      <c r="AC955" s="214"/>
      <c r="AD955" s="214"/>
      <c r="AE955" s="214"/>
      <c r="AF955" s="214"/>
      <c r="AG955" s="214"/>
    </row>
    <row r="956" ht="12.75" customHeight="1">
      <c r="A956" s="214"/>
      <c r="B956" s="214"/>
      <c r="C956" s="214"/>
      <c r="D956" s="214"/>
      <c r="E956" s="214"/>
      <c r="F956" s="214"/>
      <c r="G956" s="214"/>
      <c r="H956" s="214"/>
      <c r="I956" s="214"/>
      <c r="J956" s="214"/>
      <c r="K956" s="214"/>
      <c r="L956" s="214"/>
      <c r="M956" s="214"/>
      <c r="N956" s="214"/>
      <c r="O956" s="214"/>
      <c r="P956" s="214"/>
      <c r="Q956" s="214"/>
      <c r="R956" s="214"/>
      <c r="S956" s="214"/>
      <c r="T956" s="214"/>
      <c r="U956" s="214"/>
      <c r="V956" s="214"/>
      <c r="W956" s="214"/>
      <c r="X956" s="214"/>
      <c r="Y956" s="214"/>
      <c r="Z956" s="214"/>
      <c r="AA956" s="214"/>
      <c r="AB956" s="214"/>
      <c r="AC956" s="214"/>
      <c r="AD956" s="214"/>
      <c r="AE956" s="214"/>
      <c r="AF956" s="214"/>
      <c r="AG956" s="214"/>
    </row>
    <row r="957" ht="12.75" customHeight="1">
      <c r="A957" s="214"/>
      <c r="B957" s="214"/>
      <c r="C957" s="214"/>
      <c r="D957" s="214"/>
      <c r="E957" s="214"/>
      <c r="F957" s="214"/>
      <c r="G957" s="214"/>
      <c r="H957" s="214"/>
      <c r="I957" s="214"/>
      <c r="J957" s="214"/>
      <c r="K957" s="214"/>
      <c r="L957" s="214"/>
      <c r="M957" s="214"/>
      <c r="N957" s="214"/>
      <c r="O957" s="214"/>
      <c r="P957" s="214"/>
      <c r="Q957" s="214"/>
      <c r="R957" s="214"/>
      <c r="S957" s="214"/>
      <c r="T957" s="214"/>
      <c r="U957" s="214"/>
      <c r="V957" s="214"/>
      <c r="W957" s="214"/>
      <c r="X957" s="214"/>
      <c r="Y957" s="214"/>
      <c r="Z957" s="214"/>
      <c r="AA957" s="214"/>
      <c r="AB957" s="214"/>
      <c r="AC957" s="214"/>
      <c r="AD957" s="214"/>
      <c r="AE957" s="214"/>
      <c r="AF957" s="214"/>
      <c r="AG957" s="214"/>
    </row>
    <row r="958" ht="12.75" customHeight="1">
      <c r="A958" s="214"/>
      <c r="B958" s="214"/>
      <c r="C958" s="214"/>
      <c r="D958" s="214"/>
      <c r="E958" s="214"/>
      <c r="F958" s="214"/>
      <c r="G958" s="214"/>
      <c r="H958" s="214"/>
      <c r="I958" s="214"/>
      <c r="J958" s="214"/>
      <c r="K958" s="214"/>
      <c r="L958" s="214"/>
      <c r="M958" s="214"/>
      <c r="N958" s="214"/>
      <c r="O958" s="214"/>
      <c r="P958" s="214"/>
      <c r="Q958" s="214"/>
      <c r="R958" s="214"/>
      <c r="S958" s="214"/>
      <c r="T958" s="214"/>
      <c r="U958" s="214"/>
      <c r="V958" s="214"/>
      <c r="W958" s="214"/>
      <c r="X958" s="214"/>
      <c r="Y958" s="214"/>
      <c r="Z958" s="214"/>
      <c r="AA958" s="214"/>
      <c r="AB958" s="214"/>
      <c r="AC958" s="214"/>
      <c r="AD958" s="214"/>
      <c r="AE958" s="214"/>
      <c r="AF958" s="214"/>
      <c r="AG958" s="214"/>
    </row>
    <row r="959" ht="12.75" customHeight="1">
      <c r="A959" s="214"/>
      <c r="B959" s="214"/>
      <c r="C959" s="214"/>
      <c r="D959" s="214"/>
      <c r="E959" s="214"/>
      <c r="F959" s="214"/>
      <c r="G959" s="214"/>
      <c r="H959" s="214"/>
      <c r="I959" s="214"/>
      <c r="J959" s="214"/>
      <c r="K959" s="214"/>
      <c r="L959" s="214"/>
      <c r="M959" s="214"/>
      <c r="N959" s="214"/>
      <c r="O959" s="214"/>
      <c r="P959" s="214"/>
      <c r="Q959" s="214"/>
      <c r="R959" s="214"/>
      <c r="S959" s="214"/>
      <c r="T959" s="214"/>
      <c r="U959" s="214"/>
      <c r="V959" s="214"/>
      <c r="W959" s="214"/>
      <c r="X959" s="214"/>
      <c r="Y959" s="214"/>
      <c r="Z959" s="214"/>
      <c r="AA959" s="214"/>
      <c r="AB959" s="214"/>
      <c r="AC959" s="214"/>
      <c r="AD959" s="214"/>
      <c r="AE959" s="214"/>
      <c r="AF959" s="214"/>
      <c r="AG959" s="214"/>
    </row>
    <row r="960" ht="12.75" customHeight="1">
      <c r="A960" s="214"/>
      <c r="B960" s="214"/>
      <c r="C960" s="214"/>
      <c r="D960" s="214"/>
      <c r="E960" s="214"/>
      <c r="F960" s="214"/>
      <c r="G960" s="214"/>
      <c r="H960" s="214"/>
      <c r="I960" s="214"/>
      <c r="J960" s="214"/>
      <c r="K960" s="214"/>
      <c r="L960" s="214"/>
      <c r="M960" s="214"/>
      <c r="N960" s="214"/>
      <c r="O960" s="214"/>
      <c r="P960" s="214"/>
      <c r="Q960" s="214"/>
      <c r="R960" s="214"/>
      <c r="S960" s="214"/>
      <c r="T960" s="214"/>
      <c r="U960" s="214"/>
      <c r="V960" s="214"/>
      <c r="W960" s="214"/>
      <c r="X960" s="214"/>
      <c r="Y960" s="214"/>
      <c r="Z960" s="214"/>
      <c r="AA960" s="214"/>
      <c r="AB960" s="214"/>
      <c r="AC960" s="214"/>
      <c r="AD960" s="214"/>
      <c r="AE960" s="214"/>
      <c r="AF960" s="214"/>
      <c r="AG960" s="214"/>
    </row>
    <row r="961" ht="12.75" customHeight="1">
      <c r="A961" s="214"/>
      <c r="B961" s="214"/>
      <c r="C961" s="214"/>
      <c r="D961" s="214"/>
      <c r="E961" s="214"/>
      <c r="F961" s="214"/>
      <c r="G961" s="214"/>
      <c r="H961" s="214"/>
      <c r="I961" s="214"/>
      <c r="J961" s="214"/>
      <c r="K961" s="214"/>
      <c r="L961" s="214"/>
      <c r="M961" s="214"/>
      <c r="N961" s="214"/>
      <c r="O961" s="214"/>
      <c r="P961" s="214"/>
      <c r="Q961" s="214"/>
      <c r="R961" s="214"/>
      <c r="S961" s="214"/>
      <c r="T961" s="214"/>
      <c r="U961" s="214"/>
      <c r="V961" s="214"/>
      <c r="W961" s="214"/>
      <c r="X961" s="214"/>
      <c r="Y961" s="214"/>
      <c r="Z961" s="214"/>
      <c r="AA961" s="214"/>
      <c r="AB961" s="214"/>
      <c r="AC961" s="214"/>
      <c r="AD961" s="214"/>
      <c r="AE961" s="214"/>
      <c r="AF961" s="214"/>
      <c r="AG961" s="214"/>
    </row>
    <row r="962" ht="12.75" customHeight="1">
      <c r="A962" s="214"/>
      <c r="B962" s="214"/>
      <c r="C962" s="214"/>
      <c r="D962" s="214"/>
      <c r="E962" s="214"/>
      <c r="F962" s="214"/>
      <c r="G962" s="214"/>
      <c r="H962" s="214"/>
      <c r="I962" s="214"/>
      <c r="J962" s="214"/>
      <c r="K962" s="214"/>
      <c r="L962" s="214"/>
      <c r="M962" s="214"/>
      <c r="N962" s="214"/>
      <c r="O962" s="214"/>
      <c r="P962" s="214"/>
      <c r="Q962" s="214"/>
      <c r="R962" s="214"/>
      <c r="S962" s="214"/>
      <c r="T962" s="214"/>
      <c r="U962" s="214"/>
      <c r="V962" s="214"/>
      <c r="W962" s="214"/>
      <c r="X962" s="214"/>
      <c r="Y962" s="214"/>
      <c r="Z962" s="214"/>
      <c r="AA962" s="214"/>
      <c r="AB962" s="214"/>
      <c r="AC962" s="214"/>
      <c r="AD962" s="214"/>
      <c r="AE962" s="214"/>
      <c r="AF962" s="214"/>
      <c r="AG962" s="214"/>
    </row>
    <row r="963" ht="12.75" customHeight="1">
      <c r="A963" s="214"/>
      <c r="B963" s="214"/>
      <c r="C963" s="214"/>
      <c r="D963" s="214"/>
      <c r="E963" s="214"/>
      <c r="F963" s="214"/>
      <c r="G963" s="214"/>
      <c r="H963" s="214"/>
      <c r="I963" s="214"/>
      <c r="J963" s="214"/>
      <c r="K963" s="214"/>
      <c r="L963" s="214"/>
      <c r="M963" s="214"/>
      <c r="N963" s="214"/>
      <c r="O963" s="214"/>
      <c r="P963" s="214"/>
      <c r="Q963" s="214"/>
      <c r="R963" s="214"/>
      <c r="S963" s="214"/>
      <c r="T963" s="214"/>
      <c r="U963" s="214"/>
      <c r="V963" s="214"/>
      <c r="W963" s="214"/>
      <c r="X963" s="214"/>
      <c r="Y963" s="214"/>
      <c r="Z963" s="214"/>
      <c r="AA963" s="214"/>
      <c r="AB963" s="214"/>
      <c r="AC963" s="214"/>
      <c r="AD963" s="214"/>
      <c r="AE963" s="214"/>
      <c r="AF963" s="214"/>
      <c r="AG963" s="214"/>
    </row>
    <row r="964" ht="12.75" customHeight="1">
      <c r="A964" s="214"/>
      <c r="B964" s="214"/>
      <c r="C964" s="214"/>
      <c r="D964" s="214"/>
      <c r="E964" s="214"/>
      <c r="F964" s="214"/>
      <c r="G964" s="214"/>
      <c r="H964" s="214"/>
      <c r="I964" s="214"/>
      <c r="J964" s="214"/>
      <c r="K964" s="214"/>
      <c r="L964" s="214"/>
      <c r="M964" s="214"/>
      <c r="N964" s="214"/>
      <c r="O964" s="214"/>
      <c r="P964" s="214"/>
      <c r="Q964" s="214"/>
      <c r="R964" s="214"/>
      <c r="S964" s="214"/>
      <c r="T964" s="214"/>
      <c r="U964" s="214"/>
      <c r="V964" s="214"/>
      <c r="W964" s="214"/>
      <c r="X964" s="214"/>
      <c r="Y964" s="214"/>
      <c r="Z964" s="214"/>
      <c r="AA964" s="214"/>
      <c r="AB964" s="214"/>
      <c r="AC964" s="214"/>
      <c r="AD964" s="214"/>
      <c r="AE964" s="214"/>
      <c r="AF964" s="214"/>
      <c r="AG964" s="214"/>
    </row>
    <row r="965" ht="12.75" customHeight="1">
      <c r="A965" s="214"/>
      <c r="B965" s="214"/>
      <c r="C965" s="214"/>
      <c r="D965" s="214"/>
      <c r="E965" s="214"/>
      <c r="F965" s="214"/>
      <c r="G965" s="214"/>
      <c r="H965" s="214"/>
      <c r="I965" s="214"/>
      <c r="J965" s="214"/>
      <c r="K965" s="214"/>
      <c r="L965" s="214"/>
      <c r="M965" s="214"/>
      <c r="N965" s="214"/>
      <c r="O965" s="214"/>
      <c r="P965" s="214"/>
      <c r="Q965" s="214"/>
      <c r="R965" s="214"/>
      <c r="S965" s="214"/>
      <c r="T965" s="214"/>
      <c r="U965" s="214"/>
      <c r="V965" s="214"/>
      <c r="W965" s="214"/>
      <c r="X965" s="214"/>
      <c r="Y965" s="214"/>
      <c r="Z965" s="214"/>
      <c r="AA965" s="214"/>
      <c r="AB965" s="214"/>
      <c r="AC965" s="214"/>
      <c r="AD965" s="214"/>
      <c r="AE965" s="214"/>
      <c r="AF965" s="214"/>
      <c r="AG965" s="214"/>
    </row>
    <row r="966" ht="12.75" customHeight="1">
      <c r="A966" s="214"/>
      <c r="B966" s="214"/>
      <c r="C966" s="214"/>
      <c r="D966" s="214"/>
      <c r="E966" s="214"/>
      <c r="F966" s="214"/>
      <c r="G966" s="214"/>
      <c r="H966" s="214"/>
      <c r="I966" s="214"/>
      <c r="J966" s="214"/>
      <c r="K966" s="214"/>
      <c r="L966" s="214"/>
      <c r="M966" s="214"/>
      <c r="N966" s="214"/>
      <c r="O966" s="214"/>
      <c r="P966" s="214"/>
      <c r="Q966" s="214"/>
      <c r="R966" s="214"/>
      <c r="S966" s="214"/>
      <c r="T966" s="214"/>
      <c r="U966" s="214"/>
      <c r="V966" s="214"/>
      <c r="W966" s="214"/>
      <c r="X966" s="214"/>
      <c r="Y966" s="214"/>
      <c r="Z966" s="214"/>
      <c r="AA966" s="214"/>
      <c r="AB966" s="214"/>
      <c r="AC966" s="214"/>
      <c r="AD966" s="214"/>
      <c r="AE966" s="214"/>
      <c r="AF966" s="214"/>
      <c r="AG966" s="214"/>
    </row>
    <row r="967" ht="12.75" customHeight="1">
      <c r="A967" s="214"/>
      <c r="B967" s="214"/>
      <c r="C967" s="214"/>
      <c r="D967" s="214"/>
      <c r="E967" s="214"/>
      <c r="F967" s="214"/>
      <c r="G967" s="214"/>
      <c r="H967" s="214"/>
      <c r="I967" s="214"/>
      <c r="J967" s="214"/>
      <c r="K967" s="214"/>
      <c r="L967" s="214"/>
      <c r="M967" s="214"/>
      <c r="N967" s="214"/>
      <c r="O967" s="214"/>
      <c r="P967" s="214"/>
      <c r="Q967" s="214"/>
      <c r="R967" s="214"/>
      <c r="S967" s="214"/>
      <c r="T967" s="214"/>
      <c r="U967" s="214"/>
      <c r="V967" s="214"/>
      <c r="W967" s="214"/>
      <c r="X967" s="214"/>
      <c r="Y967" s="214"/>
      <c r="Z967" s="214"/>
      <c r="AA967" s="214"/>
      <c r="AB967" s="214"/>
      <c r="AC967" s="214"/>
      <c r="AD967" s="214"/>
      <c r="AE967" s="214"/>
      <c r="AF967" s="214"/>
      <c r="AG967" s="214"/>
    </row>
    <row r="968" ht="12.75" customHeight="1">
      <c r="A968" s="214"/>
      <c r="B968" s="214"/>
      <c r="C968" s="214"/>
      <c r="D968" s="214"/>
      <c r="E968" s="214"/>
      <c r="F968" s="214"/>
      <c r="G968" s="214"/>
      <c r="H968" s="214"/>
      <c r="I968" s="214"/>
      <c r="J968" s="214"/>
      <c r="K968" s="214"/>
      <c r="L968" s="214"/>
      <c r="M968" s="214"/>
      <c r="N968" s="214"/>
      <c r="O968" s="214"/>
      <c r="P968" s="214"/>
      <c r="Q968" s="214"/>
      <c r="R968" s="214"/>
      <c r="S968" s="214"/>
      <c r="T968" s="214"/>
      <c r="U968" s="214"/>
      <c r="V968" s="214"/>
      <c r="W968" s="214"/>
      <c r="X968" s="214"/>
      <c r="Y968" s="214"/>
      <c r="Z968" s="214"/>
      <c r="AA968" s="214"/>
      <c r="AB968" s="214"/>
      <c r="AC968" s="214"/>
      <c r="AD968" s="214"/>
      <c r="AE968" s="214"/>
      <c r="AF968" s="214"/>
      <c r="AG968" s="214"/>
    </row>
    <row r="969" ht="12.75" customHeight="1">
      <c r="A969" s="214"/>
      <c r="B969" s="214"/>
      <c r="C969" s="214"/>
      <c r="D969" s="214"/>
      <c r="E969" s="214"/>
      <c r="F969" s="214"/>
      <c r="G969" s="214"/>
      <c r="H969" s="214"/>
      <c r="I969" s="214"/>
      <c r="J969" s="214"/>
      <c r="K969" s="214"/>
      <c r="L969" s="214"/>
      <c r="M969" s="214"/>
      <c r="N969" s="214"/>
      <c r="O969" s="214"/>
      <c r="P969" s="214"/>
      <c r="Q969" s="214"/>
      <c r="R969" s="214"/>
      <c r="S969" s="214"/>
      <c r="T969" s="214"/>
      <c r="U969" s="214"/>
      <c r="V969" s="214"/>
      <c r="W969" s="214"/>
      <c r="X969" s="214"/>
      <c r="Y969" s="214"/>
      <c r="Z969" s="214"/>
      <c r="AA969" s="214"/>
      <c r="AB969" s="214"/>
      <c r="AC969" s="214"/>
      <c r="AD969" s="214"/>
      <c r="AE969" s="214"/>
      <c r="AF969" s="214"/>
      <c r="AG969" s="214"/>
    </row>
    <row r="970" ht="12.75" customHeight="1">
      <c r="A970" s="214"/>
      <c r="B970" s="214"/>
      <c r="C970" s="214"/>
      <c r="D970" s="214"/>
      <c r="E970" s="214"/>
      <c r="F970" s="214"/>
      <c r="G970" s="214"/>
      <c r="H970" s="214"/>
      <c r="I970" s="214"/>
      <c r="J970" s="214"/>
      <c r="K970" s="214"/>
      <c r="L970" s="214"/>
      <c r="M970" s="214"/>
      <c r="N970" s="214"/>
      <c r="O970" s="214"/>
      <c r="P970" s="214"/>
      <c r="Q970" s="214"/>
      <c r="R970" s="214"/>
      <c r="S970" s="214"/>
      <c r="T970" s="214"/>
      <c r="U970" s="214"/>
      <c r="V970" s="214"/>
      <c r="W970" s="214"/>
      <c r="X970" s="214"/>
      <c r="Y970" s="214"/>
      <c r="Z970" s="214"/>
      <c r="AA970" s="214"/>
      <c r="AB970" s="214"/>
      <c r="AC970" s="214"/>
      <c r="AD970" s="214"/>
      <c r="AE970" s="214"/>
      <c r="AF970" s="214"/>
      <c r="AG970" s="214"/>
    </row>
    <row r="971" ht="12.75" customHeight="1">
      <c r="A971" s="214"/>
      <c r="B971" s="214"/>
      <c r="C971" s="214"/>
      <c r="D971" s="214"/>
      <c r="E971" s="214"/>
      <c r="F971" s="214"/>
      <c r="G971" s="214"/>
      <c r="H971" s="214"/>
      <c r="I971" s="214"/>
      <c r="J971" s="214"/>
      <c r="K971" s="214"/>
      <c r="L971" s="214"/>
      <c r="M971" s="214"/>
      <c r="N971" s="214"/>
      <c r="O971" s="214"/>
      <c r="P971" s="214"/>
      <c r="Q971" s="214"/>
      <c r="R971" s="214"/>
      <c r="S971" s="214"/>
      <c r="T971" s="214"/>
      <c r="U971" s="214"/>
      <c r="V971" s="214"/>
      <c r="W971" s="214"/>
      <c r="X971" s="214"/>
      <c r="Y971" s="214"/>
      <c r="Z971" s="214"/>
      <c r="AA971" s="214"/>
      <c r="AB971" s="214"/>
      <c r="AC971" s="214"/>
      <c r="AD971" s="214"/>
      <c r="AE971" s="214"/>
      <c r="AF971" s="214"/>
      <c r="AG971" s="214"/>
    </row>
    <row r="972" ht="12.75" customHeight="1">
      <c r="A972" s="214"/>
      <c r="B972" s="214"/>
      <c r="C972" s="214"/>
      <c r="D972" s="214"/>
      <c r="E972" s="214"/>
      <c r="F972" s="214"/>
      <c r="G972" s="214"/>
      <c r="H972" s="214"/>
      <c r="I972" s="214"/>
      <c r="J972" s="214"/>
      <c r="K972" s="214"/>
      <c r="L972" s="214"/>
      <c r="M972" s="214"/>
      <c r="N972" s="214"/>
      <c r="O972" s="214"/>
      <c r="P972" s="214"/>
      <c r="Q972" s="214"/>
      <c r="R972" s="214"/>
      <c r="S972" s="214"/>
      <c r="T972" s="214"/>
      <c r="U972" s="214"/>
      <c r="V972" s="214"/>
      <c r="W972" s="214"/>
      <c r="X972" s="214"/>
      <c r="Y972" s="214"/>
      <c r="Z972" s="214"/>
      <c r="AA972" s="214"/>
      <c r="AB972" s="214"/>
      <c r="AC972" s="214"/>
      <c r="AD972" s="214"/>
      <c r="AE972" s="214"/>
      <c r="AF972" s="214"/>
      <c r="AG972" s="214"/>
    </row>
    <row r="973" ht="12.75" customHeight="1">
      <c r="A973" s="214"/>
      <c r="B973" s="214"/>
      <c r="C973" s="214"/>
      <c r="D973" s="214"/>
      <c r="E973" s="214"/>
      <c r="F973" s="214"/>
      <c r="G973" s="214"/>
      <c r="H973" s="214"/>
      <c r="I973" s="214"/>
      <c r="J973" s="214"/>
      <c r="K973" s="214"/>
      <c r="L973" s="214"/>
      <c r="M973" s="214"/>
      <c r="N973" s="214"/>
      <c r="O973" s="214"/>
      <c r="P973" s="214"/>
      <c r="Q973" s="214"/>
      <c r="R973" s="214"/>
      <c r="S973" s="214"/>
      <c r="T973" s="214"/>
      <c r="U973" s="214"/>
      <c r="V973" s="214"/>
      <c r="W973" s="214"/>
      <c r="X973" s="214"/>
      <c r="Y973" s="214"/>
      <c r="Z973" s="214"/>
      <c r="AA973" s="214"/>
      <c r="AB973" s="214"/>
      <c r="AC973" s="214"/>
      <c r="AD973" s="214"/>
      <c r="AE973" s="214"/>
      <c r="AF973" s="214"/>
      <c r="AG973" s="214"/>
    </row>
    <row r="974" ht="12.75" customHeight="1">
      <c r="A974" s="214"/>
      <c r="B974" s="214"/>
      <c r="C974" s="214"/>
      <c r="D974" s="214"/>
      <c r="E974" s="214"/>
      <c r="F974" s="214"/>
      <c r="G974" s="214"/>
      <c r="H974" s="214"/>
      <c r="I974" s="214"/>
      <c r="J974" s="214"/>
      <c r="K974" s="214"/>
      <c r="L974" s="214"/>
      <c r="M974" s="214"/>
      <c r="N974" s="214"/>
      <c r="O974" s="214"/>
      <c r="P974" s="214"/>
      <c r="Q974" s="214"/>
      <c r="R974" s="214"/>
      <c r="S974" s="214"/>
      <c r="T974" s="214"/>
      <c r="U974" s="214"/>
      <c r="V974" s="214"/>
      <c r="W974" s="214"/>
      <c r="X974" s="214"/>
      <c r="Y974" s="214"/>
      <c r="Z974" s="214"/>
      <c r="AA974" s="214"/>
      <c r="AB974" s="214"/>
      <c r="AC974" s="214"/>
      <c r="AD974" s="214"/>
      <c r="AE974" s="214"/>
      <c r="AF974" s="214"/>
      <c r="AG974" s="214"/>
    </row>
    <row r="975" ht="12.75" customHeight="1">
      <c r="A975" s="214"/>
      <c r="B975" s="214"/>
      <c r="C975" s="214"/>
      <c r="D975" s="214"/>
      <c r="E975" s="214"/>
      <c r="F975" s="214"/>
      <c r="G975" s="214"/>
      <c r="H975" s="214"/>
      <c r="I975" s="214"/>
      <c r="J975" s="214"/>
      <c r="K975" s="214"/>
      <c r="L975" s="214"/>
      <c r="M975" s="214"/>
      <c r="N975" s="214"/>
      <c r="O975" s="214"/>
      <c r="P975" s="214"/>
      <c r="Q975" s="214"/>
      <c r="R975" s="214"/>
      <c r="S975" s="214"/>
      <c r="T975" s="214"/>
      <c r="U975" s="214"/>
      <c r="V975" s="214"/>
      <c r="W975" s="214"/>
      <c r="X975" s="214"/>
      <c r="Y975" s="214"/>
      <c r="Z975" s="214"/>
      <c r="AA975" s="214"/>
      <c r="AB975" s="214"/>
      <c r="AC975" s="214"/>
      <c r="AD975" s="214"/>
      <c r="AE975" s="214"/>
      <c r="AF975" s="214"/>
      <c r="AG975" s="214"/>
    </row>
    <row r="976" ht="12.75" customHeight="1">
      <c r="A976" s="214"/>
      <c r="B976" s="214"/>
      <c r="C976" s="214"/>
      <c r="D976" s="214"/>
      <c r="E976" s="214"/>
      <c r="F976" s="214"/>
      <c r="G976" s="214"/>
      <c r="H976" s="214"/>
      <c r="I976" s="214"/>
      <c r="J976" s="214"/>
      <c r="K976" s="214"/>
      <c r="L976" s="214"/>
      <c r="M976" s="214"/>
      <c r="N976" s="214"/>
      <c r="O976" s="214"/>
      <c r="P976" s="214"/>
      <c r="Q976" s="214"/>
      <c r="R976" s="214"/>
      <c r="S976" s="214"/>
      <c r="T976" s="214"/>
      <c r="U976" s="214"/>
      <c r="V976" s="214"/>
      <c r="W976" s="214"/>
      <c r="X976" s="214"/>
      <c r="Y976" s="214"/>
      <c r="Z976" s="214"/>
      <c r="AA976" s="214"/>
      <c r="AB976" s="214"/>
      <c r="AC976" s="214"/>
      <c r="AD976" s="214"/>
      <c r="AE976" s="214"/>
      <c r="AF976" s="214"/>
      <c r="AG976" s="214"/>
    </row>
    <row r="977" ht="12.75" customHeight="1">
      <c r="A977" s="214"/>
      <c r="B977" s="214"/>
      <c r="C977" s="214"/>
      <c r="D977" s="214"/>
      <c r="E977" s="214"/>
      <c r="F977" s="214"/>
      <c r="G977" s="214"/>
      <c r="H977" s="214"/>
      <c r="I977" s="214"/>
      <c r="J977" s="214"/>
      <c r="K977" s="214"/>
      <c r="L977" s="214"/>
      <c r="M977" s="214"/>
      <c r="N977" s="214"/>
      <c r="O977" s="214"/>
      <c r="P977" s="214"/>
      <c r="Q977" s="214"/>
      <c r="R977" s="214"/>
      <c r="S977" s="214"/>
      <c r="T977" s="214"/>
      <c r="U977" s="214"/>
      <c r="V977" s="214"/>
      <c r="W977" s="214"/>
      <c r="X977" s="214"/>
      <c r="Y977" s="214"/>
      <c r="Z977" s="214"/>
      <c r="AA977" s="214"/>
      <c r="AB977" s="214"/>
      <c r="AC977" s="214"/>
      <c r="AD977" s="214"/>
      <c r="AE977" s="214"/>
      <c r="AF977" s="214"/>
      <c r="AG977" s="214"/>
    </row>
    <row r="978" ht="12.75" customHeight="1">
      <c r="A978" s="214"/>
      <c r="B978" s="214"/>
      <c r="C978" s="214"/>
      <c r="D978" s="214"/>
      <c r="E978" s="214"/>
      <c r="F978" s="214"/>
      <c r="G978" s="214"/>
      <c r="H978" s="214"/>
      <c r="I978" s="214"/>
      <c r="J978" s="214"/>
      <c r="K978" s="214"/>
      <c r="L978" s="214"/>
      <c r="M978" s="214"/>
      <c r="N978" s="214"/>
      <c r="O978" s="214"/>
      <c r="P978" s="214"/>
      <c r="Q978" s="214"/>
      <c r="R978" s="214"/>
      <c r="S978" s="214"/>
      <c r="T978" s="214"/>
      <c r="U978" s="214"/>
      <c r="V978" s="214"/>
      <c r="W978" s="214"/>
      <c r="X978" s="214"/>
      <c r="Y978" s="214"/>
      <c r="Z978" s="214"/>
      <c r="AA978" s="214"/>
      <c r="AB978" s="214"/>
      <c r="AC978" s="214"/>
      <c r="AD978" s="214"/>
      <c r="AE978" s="214"/>
      <c r="AF978" s="214"/>
      <c r="AG978" s="214"/>
    </row>
    <row r="979" ht="12.75" customHeight="1">
      <c r="A979" s="214"/>
      <c r="B979" s="214"/>
      <c r="C979" s="214"/>
      <c r="D979" s="214"/>
      <c r="E979" s="214"/>
      <c r="F979" s="214"/>
      <c r="G979" s="214"/>
      <c r="H979" s="214"/>
      <c r="I979" s="214"/>
      <c r="J979" s="214"/>
      <c r="K979" s="214"/>
      <c r="L979" s="214"/>
      <c r="M979" s="214"/>
      <c r="N979" s="214"/>
      <c r="O979" s="214"/>
      <c r="P979" s="214"/>
      <c r="Q979" s="214"/>
      <c r="R979" s="214"/>
      <c r="S979" s="214"/>
      <c r="T979" s="214"/>
      <c r="U979" s="214"/>
      <c r="V979" s="214"/>
      <c r="W979" s="214"/>
      <c r="X979" s="214"/>
      <c r="Y979" s="214"/>
      <c r="Z979" s="214"/>
      <c r="AA979" s="214"/>
      <c r="AB979" s="214"/>
      <c r="AC979" s="214"/>
      <c r="AD979" s="214"/>
      <c r="AE979" s="214"/>
      <c r="AF979" s="214"/>
      <c r="AG979" s="214"/>
    </row>
    <row r="980" ht="12.75" customHeight="1">
      <c r="A980" s="214"/>
      <c r="B980" s="214"/>
      <c r="C980" s="214"/>
      <c r="D980" s="214"/>
      <c r="E980" s="214"/>
      <c r="F980" s="214"/>
      <c r="G980" s="214"/>
      <c r="H980" s="214"/>
      <c r="I980" s="214"/>
      <c r="J980" s="214"/>
      <c r="K980" s="214"/>
      <c r="L980" s="214"/>
      <c r="M980" s="214"/>
      <c r="N980" s="214"/>
      <c r="O980" s="214"/>
      <c r="P980" s="214"/>
      <c r="Q980" s="214"/>
      <c r="R980" s="214"/>
      <c r="S980" s="214"/>
      <c r="T980" s="214"/>
      <c r="U980" s="214"/>
      <c r="V980" s="214"/>
      <c r="W980" s="214"/>
      <c r="X980" s="214"/>
      <c r="Y980" s="214"/>
      <c r="Z980" s="214"/>
      <c r="AA980" s="214"/>
      <c r="AB980" s="214"/>
      <c r="AC980" s="214"/>
      <c r="AD980" s="214"/>
      <c r="AE980" s="214"/>
      <c r="AF980" s="214"/>
      <c r="AG980" s="214"/>
    </row>
    <row r="981" ht="12.75" customHeight="1">
      <c r="A981" s="214"/>
      <c r="B981" s="214"/>
      <c r="C981" s="214"/>
      <c r="D981" s="214"/>
      <c r="E981" s="214"/>
      <c r="F981" s="214"/>
      <c r="G981" s="214"/>
      <c r="H981" s="214"/>
      <c r="I981" s="214"/>
      <c r="J981" s="214"/>
      <c r="K981" s="214"/>
      <c r="L981" s="214"/>
      <c r="M981" s="214"/>
      <c r="N981" s="214"/>
      <c r="O981" s="214"/>
      <c r="P981" s="214"/>
      <c r="Q981" s="214"/>
      <c r="R981" s="214"/>
      <c r="S981" s="214"/>
      <c r="T981" s="214"/>
      <c r="U981" s="214"/>
      <c r="V981" s="214"/>
      <c r="W981" s="214"/>
      <c r="X981" s="214"/>
      <c r="Y981" s="214"/>
      <c r="Z981" s="214"/>
      <c r="AA981" s="214"/>
      <c r="AB981" s="214"/>
      <c r="AC981" s="214"/>
      <c r="AD981" s="214"/>
      <c r="AE981" s="214"/>
      <c r="AF981" s="214"/>
      <c r="AG981" s="214"/>
    </row>
    <row r="982" ht="12.75" customHeight="1">
      <c r="A982" s="214"/>
      <c r="B982" s="214"/>
      <c r="C982" s="214"/>
      <c r="D982" s="214"/>
      <c r="E982" s="214"/>
      <c r="F982" s="214"/>
      <c r="G982" s="214"/>
      <c r="H982" s="214"/>
      <c r="I982" s="214"/>
      <c r="J982" s="214"/>
      <c r="K982" s="214"/>
      <c r="L982" s="214"/>
      <c r="M982" s="214"/>
      <c r="N982" s="214"/>
      <c r="O982" s="214"/>
      <c r="P982" s="214"/>
      <c r="Q982" s="214"/>
      <c r="R982" s="214"/>
      <c r="S982" s="214"/>
      <c r="T982" s="214"/>
      <c r="U982" s="214"/>
      <c r="V982" s="214"/>
      <c r="W982" s="214"/>
      <c r="X982" s="214"/>
      <c r="Y982" s="214"/>
      <c r="Z982" s="214"/>
      <c r="AA982" s="214"/>
      <c r="AB982" s="214"/>
      <c r="AC982" s="214"/>
      <c r="AD982" s="214"/>
      <c r="AE982" s="214"/>
      <c r="AF982" s="214"/>
      <c r="AG982" s="214"/>
    </row>
    <row r="983" ht="12.75" customHeight="1">
      <c r="A983" s="214"/>
      <c r="B983" s="214"/>
      <c r="C983" s="214"/>
      <c r="D983" s="214"/>
      <c r="E983" s="214"/>
      <c r="F983" s="214"/>
      <c r="G983" s="214"/>
      <c r="H983" s="214"/>
      <c r="I983" s="214"/>
      <c r="J983" s="214"/>
      <c r="K983" s="214"/>
      <c r="L983" s="214"/>
      <c r="M983" s="214"/>
      <c r="N983" s="214"/>
      <c r="O983" s="214"/>
      <c r="P983" s="214"/>
      <c r="Q983" s="214"/>
      <c r="R983" s="214"/>
      <c r="S983" s="214"/>
      <c r="T983" s="214"/>
      <c r="U983" s="214"/>
      <c r="V983" s="214"/>
      <c r="W983" s="214"/>
      <c r="X983" s="214"/>
      <c r="Y983" s="214"/>
      <c r="Z983" s="214"/>
      <c r="AA983" s="214"/>
      <c r="AB983" s="214"/>
      <c r="AC983" s="214"/>
      <c r="AD983" s="214"/>
      <c r="AE983" s="214"/>
      <c r="AF983" s="214"/>
      <c r="AG983" s="214"/>
    </row>
    <row r="984" ht="12.75" customHeight="1">
      <c r="A984" s="214"/>
      <c r="B984" s="214"/>
      <c r="C984" s="214"/>
      <c r="D984" s="214"/>
      <c r="E984" s="214"/>
      <c r="F984" s="214"/>
      <c r="G984" s="214"/>
      <c r="H984" s="214"/>
      <c r="I984" s="214"/>
      <c r="J984" s="214"/>
      <c r="K984" s="214"/>
      <c r="L984" s="214"/>
      <c r="M984" s="214"/>
      <c r="N984" s="214"/>
      <c r="O984" s="214"/>
      <c r="P984" s="214"/>
      <c r="Q984" s="214"/>
      <c r="R984" s="214"/>
      <c r="S984" s="214"/>
      <c r="T984" s="214"/>
      <c r="U984" s="214"/>
      <c r="V984" s="214"/>
      <c r="W984" s="214"/>
      <c r="X984" s="214"/>
      <c r="Y984" s="214"/>
      <c r="Z984" s="214"/>
      <c r="AA984" s="214"/>
      <c r="AB984" s="214"/>
      <c r="AC984" s="214"/>
      <c r="AD984" s="214"/>
      <c r="AE984" s="214"/>
      <c r="AF984" s="214"/>
      <c r="AG984" s="214"/>
    </row>
    <row r="985" ht="12.75" customHeight="1">
      <c r="A985" s="214"/>
      <c r="B985" s="214"/>
      <c r="C985" s="214"/>
      <c r="D985" s="214"/>
      <c r="E985" s="214"/>
      <c r="F985" s="214"/>
      <c r="G985" s="214"/>
      <c r="H985" s="214"/>
      <c r="I985" s="214"/>
      <c r="J985" s="214"/>
      <c r="K985" s="214"/>
      <c r="L985" s="214"/>
      <c r="M985" s="214"/>
      <c r="N985" s="214"/>
      <c r="O985" s="214"/>
      <c r="P985" s="214"/>
      <c r="Q985" s="214"/>
      <c r="R985" s="214"/>
      <c r="S985" s="214"/>
      <c r="T985" s="214"/>
      <c r="U985" s="214"/>
      <c r="V985" s="214"/>
      <c r="W985" s="214"/>
      <c r="X985" s="214"/>
      <c r="Y985" s="214"/>
      <c r="Z985" s="214"/>
      <c r="AA985" s="214"/>
      <c r="AB985" s="214"/>
      <c r="AC985" s="214"/>
      <c r="AD985" s="214"/>
      <c r="AE985" s="214"/>
      <c r="AF985" s="214"/>
      <c r="AG985" s="214"/>
    </row>
    <row r="986" ht="12.75" customHeight="1">
      <c r="A986" s="214"/>
      <c r="B986" s="214"/>
      <c r="C986" s="214"/>
      <c r="D986" s="214"/>
      <c r="E986" s="214"/>
      <c r="F986" s="214"/>
      <c r="G986" s="214"/>
      <c r="H986" s="214"/>
      <c r="I986" s="214"/>
      <c r="J986" s="214"/>
      <c r="K986" s="214"/>
      <c r="L986" s="214"/>
      <c r="M986" s="214"/>
      <c r="N986" s="214"/>
      <c r="O986" s="214"/>
      <c r="P986" s="214"/>
      <c r="Q986" s="214"/>
      <c r="R986" s="214"/>
      <c r="S986" s="214"/>
      <c r="T986" s="214"/>
      <c r="U986" s="214"/>
      <c r="V986" s="214"/>
      <c r="W986" s="214"/>
      <c r="X986" s="214"/>
      <c r="Y986" s="214"/>
      <c r="Z986" s="214"/>
      <c r="AA986" s="214"/>
      <c r="AB986" s="214"/>
      <c r="AC986" s="214"/>
      <c r="AD986" s="214"/>
      <c r="AE986" s="214"/>
      <c r="AF986" s="214"/>
      <c r="AG986" s="214"/>
    </row>
    <row r="987" ht="12.75" customHeight="1">
      <c r="A987" s="214"/>
      <c r="B987" s="214"/>
      <c r="C987" s="214"/>
      <c r="D987" s="214"/>
      <c r="E987" s="214"/>
      <c r="F987" s="214"/>
      <c r="G987" s="214"/>
      <c r="H987" s="214"/>
      <c r="I987" s="214"/>
      <c r="J987" s="214"/>
      <c r="K987" s="214"/>
      <c r="L987" s="214"/>
      <c r="M987" s="214"/>
      <c r="N987" s="214"/>
      <c r="O987" s="214"/>
      <c r="P987" s="214"/>
      <c r="Q987" s="214"/>
      <c r="R987" s="214"/>
      <c r="S987" s="214"/>
      <c r="T987" s="214"/>
      <c r="U987" s="214"/>
      <c r="V987" s="214"/>
      <c r="W987" s="214"/>
      <c r="X987" s="214"/>
      <c r="Y987" s="214"/>
      <c r="Z987" s="214"/>
      <c r="AA987" s="214"/>
      <c r="AB987" s="214"/>
      <c r="AC987" s="214"/>
      <c r="AD987" s="214"/>
      <c r="AE987" s="214"/>
      <c r="AF987" s="214"/>
      <c r="AG987" s="214"/>
    </row>
    <row r="988" ht="12.75" customHeight="1">
      <c r="A988" s="214"/>
      <c r="B988" s="214"/>
      <c r="C988" s="214"/>
      <c r="D988" s="214"/>
      <c r="E988" s="214"/>
      <c r="F988" s="214"/>
      <c r="G988" s="214"/>
      <c r="H988" s="214"/>
      <c r="I988" s="214"/>
      <c r="J988" s="214"/>
      <c r="K988" s="214"/>
      <c r="L988" s="214"/>
      <c r="M988" s="214"/>
      <c r="N988" s="214"/>
      <c r="O988" s="214"/>
      <c r="P988" s="214"/>
      <c r="Q988" s="214"/>
      <c r="R988" s="214"/>
      <c r="S988" s="214"/>
      <c r="T988" s="214"/>
      <c r="U988" s="214"/>
      <c r="V988" s="214"/>
      <c r="W988" s="214"/>
      <c r="X988" s="214"/>
      <c r="Y988" s="214"/>
      <c r="Z988" s="214"/>
      <c r="AA988" s="214"/>
      <c r="AB988" s="214"/>
      <c r="AC988" s="214"/>
      <c r="AD988" s="214"/>
      <c r="AE988" s="214"/>
      <c r="AF988" s="214"/>
      <c r="AG988" s="214"/>
    </row>
    <row r="989" ht="12.75" customHeight="1">
      <c r="A989" s="214"/>
      <c r="B989" s="214"/>
      <c r="C989" s="214"/>
      <c r="D989" s="214"/>
      <c r="E989" s="214"/>
      <c r="F989" s="214"/>
      <c r="G989" s="214"/>
      <c r="H989" s="214"/>
      <c r="I989" s="214"/>
      <c r="J989" s="214"/>
      <c r="K989" s="214"/>
      <c r="L989" s="214"/>
      <c r="M989" s="214"/>
      <c r="N989" s="214"/>
      <c r="O989" s="214"/>
      <c r="P989" s="214"/>
      <c r="Q989" s="214"/>
      <c r="R989" s="214"/>
      <c r="S989" s="214"/>
      <c r="T989" s="214"/>
      <c r="U989" s="214"/>
      <c r="V989" s="214"/>
      <c r="W989" s="214"/>
      <c r="X989" s="214"/>
      <c r="Y989" s="214"/>
      <c r="Z989" s="214"/>
      <c r="AA989" s="214"/>
      <c r="AB989" s="214"/>
      <c r="AC989" s="214"/>
      <c r="AD989" s="214"/>
      <c r="AE989" s="214"/>
      <c r="AF989" s="214"/>
      <c r="AG989" s="214"/>
    </row>
    <row r="990" ht="12.75" customHeight="1">
      <c r="A990" s="214"/>
      <c r="B990" s="214"/>
      <c r="C990" s="214"/>
      <c r="D990" s="214"/>
      <c r="E990" s="214"/>
      <c r="F990" s="214"/>
      <c r="G990" s="214"/>
      <c r="H990" s="214"/>
      <c r="I990" s="214"/>
      <c r="J990" s="214"/>
      <c r="K990" s="214"/>
      <c r="L990" s="214"/>
      <c r="M990" s="214"/>
      <c r="N990" s="214"/>
      <c r="O990" s="214"/>
      <c r="P990" s="214"/>
      <c r="Q990" s="214"/>
      <c r="R990" s="214"/>
      <c r="S990" s="214"/>
      <c r="T990" s="214"/>
      <c r="U990" s="214"/>
      <c r="V990" s="214"/>
      <c r="W990" s="214"/>
      <c r="X990" s="214"/>
      <c r="Y990" s="214"/>
      <c r="Z990" s="214"/>
      <c r="AA990" s="214"/>
      <c r="AB990" s="214"/>
      <c r="AC990" s="214"/>
      <c r="AD990" s="214"/>
      <c r="AE990" s="214"/>
      <c r="AF990" s="214"/>
      <c r="AG990" s="214"/>
    </row>
    <row r="991" ht="12.75" customHeight="1">
      <c r="A991" s="214"/>
      <c r="B991" s="214"/>
      <c r="C991" s="214"/>
      <c r="D991" s="214"/>
      <c r="E991" s="214"/>
      <c r="F991" s="214"/>
      <c r="G991" s="214"/>
      <c r="H991" s="214"/>
      <c r="I991" s="214"/>
      <c r="J991" s="214"/>
      <c r="K991" s="214"/>
      <c r="L991" s="214"/>
      <c r="M991" s="214"/>
      <c r="N991" s="214"/>
      <c r="O991" s="214"/>
      <c r="P991" s="214"/>
      <c r="Q991" s="214"/>
      <c r="R991" s="214"/>
      <c r="S991" s="214"/>
      <c r="T991" s="214"/>
      <c r="U991" s="214"/>
      <c r="V991" s="214"/>
      <c r="W991" s="214"/>
      <c r="X991" s="214"/>
      <c r="Y991" s="214"/>
      <c r="Z991" s="214"/>
      <c r="AA991" s="214"/>
      <c r="AB991" s="214"/>
      <c r="AC991" s="214"/>
      <c r="AD991" s="214"/>
      <c r="AE991" s="214"/>
      <c r="AF991" s="214"/>
      <c r="AG991" s="214"/>
    </row>
    <row r="992" ht="12.75" customHeight="1">
      <c r="A992" s="214"/>
      <c r="B992" s="214"/>
      <c r="C992" s="214"/>
      <c r="D992" s="214"/>
      <c r="E992" s="214"/>
      <c r="F992" s="214"/>
      <c r="G992" s="214"/>
      <c r="H992" s="214"/>
      <c r="I992" s="214"/>
      <c r="J992" s="214"/>
      <c r="K992" s="214"/>
      <c r="L992" s="214"/>
      <c r="M992" s="214"/>
      <c r="N992" s="214"/>
      <c r="O992" s="214"/>
      <c r="P992" s="214"/>
      <c r="Q992" s="214"/>
      <c r="R992" s="214"/>
      <c r="S992" s="214"/>
      <c r="T992" s="214"/>
      <c r="U992" s="214"/>
      <c r="V992" s="214"/>
      <c r="W992" s="214"/>
      <c r="X992" s="214"/>
      <c r="Y992" s="214"/>
      <c r="Z992" s="214"/>
      <c r="AA992" s="214"/>
      <c r="AB992" s="214"/>
      <c r="AC992" s="214"/>
      <c r="AD992" s="214"/>
      <c r="AE992" s="214"/>
      <c r="AF992" s="214"/>
      <c r="AG992" s="214"/>
    </row>
    <row r="993" ht="12.75" customHeight="1">
      <c r="A993" s="214"/>
      <c r="B993" s="214"/>
      <c r="C993" s="214"/>
      <c r="D993" s="214"/>
      <c r="E993" s="214"/>
      <c r="F993" s="214"/>
      <c r="G993" s="214"/>
      <c r="H993" s="214"/>
      <c r="I993" s="214"/>
      <c r="J993" s="214"/>
      <c r="K993" s="214"/>
      <c r="L993" s="214"/>
      <c r="M993" s="214"/>
      <c r="N993" s="214"/>
      <c r="O993" s="214"/>
      <c r="P993" s="214"/>
      <c r="Q993" s="214"/>
      <c r="R993" s="214"/>
      <c r="S993" s="214"/>
      <c r="T993" s="214"/>
      <c r="U993" s="214"/>
      <c r="V993" s="214"/>
      <c r="W993" s="214"/>
      <c r="X993" s="214"/>
      <c r="Y993" s="214"/>
      <c r="Z993" s="214"/>
      <c r="AA993" s="214"/>
      <c r="AB993" s="214"/>
      <c r="AC993" s="214"/>
      <c r="AD993" s="214"/>
      <c r="AE993" s="214"/>
      <c r="AF993" s="214"/>
      <c r="AG993" s="214"/>
    </row>
    <row r="994" ht="12.75" customHeight="1">
      <c r="A994" s="214"/>
      <c r="B994" s="214"/>
      <c r="C994" s="214"/>
      <c r="D994" s="214"/>
      <c r="E994" s="214"/>
      <c r="F994" s="214"/>
      <c r="G994" s="214"/>
      <c r="H994" s="214"/>
      <c r="I994" s="214"/>
      <c r="J994" s="214"/>
      <c r="K994" s="214"/>
      <c r="L994" s="214"/>
      <c r="M994" s="214"/>
      <c r="N994" s="214"/>
      <c r="O994" s="214"/>
      <c r="P994" s="214"/>
      <c r="Q994" s="214"/>
      <c r="R994" s="214"/>
      <c r="S994" s="214"/>
      <c r="T994" s="214"/>
      <c r="U994" s="214"/>
      <c r="V994" s="214"/>
      <c r="W994" s="214"/>
      <c r="X994" s="214"/>
      <c r="Y994" s="214"/>
      <c r="Z994" s="214"/>
      <c r="AA994" s="214"/>
      <c r="AB994" s="214"/>
      <c r="AC994" s="214"/>
      <c r="AD994" s="214"/>
      <c r="AE994" s="214"/>
      <c r="AF994" s="214"/>
      <c r="AG994" s="214"/>
    </row>
    <row r="995" ht="12.75" customHeight="1">
      <c r="A995" s="214"/>
      <c r="B995" s="214"/>
      <c r="C995" s="214"/>
      <c r="D995" s="214"/>
      <c r="E995" s="214"/>
      <c r="F995" s="214"/>
      <c r="G995" s="214"/>
      <c r="H995" s="214"/>
      <c r="I995" s="214"/>
      <c r="J995" s="214"/>
      <c r="K995" s="214"/>
      <c r="L995" s="214"/>
      <c r="M995" s="214"/>
      <c r="N995" s="214"/>
      <c r="O995" s="214"/>
      <c r="P995" s="214"/>
      <c r="Q995" s="214"/>
      <c r="R995" s="214"/>
      <c r="S995" s="214"/>
      <c r="T995" s="214"/>
      <c r="U995" s="214"/>
      <c r="V995" s="214"/>
      <c r="W995" s="214"/>
      <c r="X995" s="214"/>
      <c r="Y995" s="214"/>
      <c r="Z995" s="214"/>
      <c r="AA995" s="214"/>
      <c r="AB995" s="214"/>
      <c r="AC995" s="214"/>
      <c r="AD995" s="214"/>
      <c r="AE995" s="214"/>
      <c r="AF995" s="214"/>
      <c r="AG995" s="214"/>
    </row>
    <row r="996" ht="12.75" customHeight="1">
      <c r="A996" s="214"/>
      <c r="B996" s="214"/>
      <c r="C996" s="214"/>
      <c r="D996" s="214"/>
      <c r="E996" s="214"/>
      <c r="F996" s="214"/>
      <c r="G996" s="214"/>
      <c r="H996" s="214"/>
      <c r="I996" s="214"/>
      <c r="J996" s="214"/>
      <c r="K996" s="214"/>
      <c r="L996" s="214"/>
      <c r="M996" s="214"/>
      <c r="N996" s="214"/>
      <c r="O996" s="214"/>
      <c r="P996" s="214"/>
      <c r="Q996" s="214"/>
      <c r="R996" s="214"/>
      <c r="S996" s="214"/>
      <c r="T996" s="214"/>
      <c r="U996" s="214"/>
      <c r="V996" s="214"/>
      <c r="W996" s="214"/>
      <c r="X996" s="214"/>
      <c r="Y996" s="214"/>
      <c r="Z996" s="214"/>
      <c r="AA996" s="214"/>
      <c r="AB996" s="214"/>
      <c r="AC996" s="214"/>
      <c r="AD996" s="214"/>
      <c r="AE996" s="214"/>
      <c r="AF996" s="214"/>
      <c r="AG996" s="214"/>
    </row>
    <row r="997" ht="12.75" customHeight="1">
      <c r="A997" s="214"/>
      <c r="B997" s="214"/>
      <c r="C997" s="214"/>
      <c r="D997" s="214"/>
      <c r="E997" s="214"/>
      <c r="F997" s="214"/>
      <c r="G997" s="214"/>
      <c r="H997" s="214"/>
      <c r="I997" s="214"/>
      <c r="J997" s="214"/>
      <c r="K997" s="214"/>
      <c r="L997" s="214"/>
      <c r="M997" s="214"/>
      <c r="N997" s="214"/>
      <c r="O997" s="214"/>
      <c r="P997" s="214"/>
      <c r="Q997" s="214"/>
      <c r="R997" s="214"/>
      <c r="S997" s="214"/>
      <c r="T997" s="214"/>
      <c r="U997" s="214"/>
      <c r="V997" s="214"/>
      <c r="W997" s="214"/>
      <c r="X997" s="214"/>
      <c r="Y997" s="214"/>
      <c r="Z997" s="214"/>
      <c r="AA997" s="214"/>
      <c r="AB997" s="214"/>
      <c r="AC997" s="214"/>
      <c r="AD997" s="214"/>
      <c r="AE997" s="214"/>
      <c r="AF997" s="214"/>
      <c r="AG997" s="214"/>
    </row>
    <row r="998" ht="12.75" customHeight="1">
      <c r="A998" s="214"/>
      <c r="B998" s="214"/>
      <c r="C998" s="214"/>
      <c r="D998" s="214"/>
      <c r="E998" s="214"/>
      <c r="F998" s="214"/>
      <c r="G998" s="214"/>
      <c r="H998" s="214"/>
      <c r="I998" s="214"/>
      <c r="J998" s="214"/>
      <c r="K998" s="214"/>
      <c r="L998" s="214"/>
      <c r="M998" s="214"/>
      <c r="N998" s="214"/>
      <c r="O998" s="214"/>
      <c r="P998" s="214"/>
      <c r="Q998" s="214"/>
      <c r="R998" s="214"/>
      <c r="S998" s="214"/>
      <c r="T998" s="214"/>
      <c r="U998" s="214"/>
      <c r="V998" s="214"/>
      <c r="W998" s="214"/>
      <c r="X998" s="214"/>
      <c r="Y998" s="214"/>
      <c r="Z998" s="214"/>
      <c r="AA998" s="214"/>
      <c r="AB998" s="214"/>
      <c r="AC998" s="214"/>
      <c r="AD998" s="214"/>
      <c r="AE998" s="214"/>
      <c r="AF998" s="214"/>
      <c r="AG998" s="214"/>
    </row>
    <row r="999" ht="12.75" customHeight="1">
      <c r="A999" s="214"/>
      <c r="B999" s="214"/>
      <c r="C999" s="214"/>
      <c r="D999" s="214"/>
      <c r="E999" s="214"/>
      <c r="F999" s="214"/>
      <c r="G999" s="214"/>
      <c r="H999" s="214"/>
      <c r="I999" s="214"/>
      <c r="J999" s="214"/>
      <c r="K999" s="214"/>
      <c r="L999" s="214"/>
      <c r="M999" s="214"/>
      <c r="N999" s="214"/>
      <c r="O999" s="214"/>
      <c r="P999" s="214"/>
      <c r="Q999" s="214"/>
      <c r="R999" s="214"/>
      <c r="S999" s="214"/>
      <c r="T999" s="214"/>
      <c r="U999" s="214"/>
      <c r="V999" s="214"/>
      <c r="W999" s="214"/>
      <c r="X999" s="214"/>
      <c r="Y999" s="214"/>
      <c r="Z999" s="214"/>
      <c r="AA999" s="214"/>
      <c r="AB999" s="214"/>
      <c r="AC999" s="214"/>
      <c r="AD999" s="214"/>
      <c r="AE999" s="214"/>
      <c r="AF999" s="214"/>
      <c r="AG999" s="214"/>
    </row>
    <row r="1000" ht="12.75" customHeight="1">
      <c r="A1000" s="214"/>
      <c r="B1000" s="214"/>
      <c r="C1000" s="214"/>
      <c r="D1000" s="214"/>
      <c r="E1000" s="214"/>
      <c r="F1000" s="214"/>
      <c r="G1000" s="214"/>
      <c r="H1000" s="214"/>
      <c r="I1000" s="214"/>
      <c r="J1000" s="214"/>
      <c r="K1000" s="214"/>
      <c r="L1000" s="214"/>
      <c r="M1000" s="214"/>
      <c r="N1000" s="214"/>
      <c r="O1000" s="214"/>
      <c r="P1000" s="214"/>
      <c r="Q1000" s="214"/>
      <c r="R1000" s="214"/>
      <c r="S1000" s="214"/>
      <c r="T1000" s="214"/>
      <c r="U1000" s="214"/>
      <c r="V1000" s="214"/>
      <c r="W1000" s="214"/>
      <c r="X1000" s="214"/>
      <c r="Y1000" s="214"/>
      <c r="Z1000" s="214"/>
      <c r="AA1000" s="214"/>
      <c r="AB1000" s="214"/>
      <c r="AC1000" s="214"/>
      <c r="AD1000" s="214"/>
      <c r="AE1000" s="214"/>
      <c r="AF1000" s="214"/>
      <c r="AG1000" s="214"/>
    </row>
    <row r="1001" ht="12.75" customHeight="1">
      <c r="A1001" s="214"/>
      <c r="B1001" s="214"/>
      <c r="C1001" s="214"/>
      <c r="D1001" s="214"/>
      <c r="E1001" s="214"/>
      <c r="F1001" s="214"/>
      <c r="G1001" s="214"/>
      <c r="H1001" s="214"/>
      <c r="I1001" s="214"/>
      <c r="J1001" s="214"/>
      <c r="K1001" s="214"/>
      <c r="L1001" s="214"/>
      <c r="M1001" s="214"/>
      <c r="N1001" s="214"/>
      <c r="O1001" s="214"/>
      <c r="P1001" s="214"/>
      <c r="Q1001" s="214"/>
      <c r="R1001" s="214"/>
      <c r="S1001" s="214"/>
      <c r="T1001" s="214"/>
      <c r="U1001" s="214"/>
      <c r="V1001" s="214"/>
      <c r="W1001" s="214"/>
      <c r="X1001" s="214"/>
      <c r="Y1001" s="214"/>
      <c r="Z1001" s="214"/>
      <c r="AA1001" s="214"/>
      <c r="AB1001" s="214"/>
      <c r="AC1001" s="214"/>
      <c r="AD1001" s="214"/>
      <c r="AE1001" s="214"/>
      <c r="AF1001" s="214"/>
      <c r="AG1001" s="214"/>
    </row>
    <row r="1002" ht="12.75" customHeight="1">
      <c r="A1002" s="214"/>
      <c r="B1002" s="214"/>
      <c r="C1002" s="214"/>
      <c r="D1002" s="214"/>
      <c r="E1002" s="214"/>
      <c r="F1002" s="214"/>
      <c r="G1002" s="214"/>
      <c r="H1002" s="214"/>
      <c r="I1002" s="214"/>
      <c r="J1002" s="214"/>
      <c r="K1002" s="214"/>
      <c r="L1002" s="214"/>
      <c r="M1002" s="214"/>
      <c r="N1002" s="214"/>
      <c r="O1002" s="214"/>
      <c r="P1002" s="214"/>
      <c r="Q1002" s="214"/>
      <c r="R1002" s="214"/>
      <c r="S1002" s="214"/>
      <c r="T1002" s="214"/>
      <c r="U1002" s="214"/>
      <c r="V1002" s="214"/>
      <c r="W1002" s="214"/>
      <c r="X1002" s="214"/>
      <c r="Y1002" s="214"/>
      <c r="Z1002" s="214"/>
      <c r="AA1002" s="214"/>
      <c r="AB1002" s="214"/>
      <c r="AC1002" s="214"/>
      <c r="AD1002" s="214"/>
      <c r="AE1002" s="214"/>
      <c r="AF1002" s="214"/>
      <c r="AG1002" s="214"/>
    </row>
    <row r="1003" ht="12.75" customHeight="1">
      <c r="A1003" s="214"/>
      <c r="B1003" s="214"/>
      <c r="C1003" s="214"/>
      <c r="D1003" s="214"/>
      <c r="E1003" s="214"/>
      <c r="F1003" s="214"/>
      <c r="G1003" s="214"/>
      <c r="H1003" s="214"/>
      <c r="I1003" s="214"/>
      <c r="J1003" s="214"/>
      <c r="K1003" s="214"/>
      <c r="L1003" s="214"/>
      <c r="M1003" s="214"/>
      <c r="N1003" s="214"/>
      <c r="O1003" s="214"/>
      <c r="P1003" s="214"/>
      <c r="Q1003" s="214"/>
      <c r="R1003" s="214"/>
      <c r="S1003" s="214"/>
      <c r="T1003" s="214"/>
      <c r="U1003" s="214"/>
      <c r="V1003" s="214"/>
      <c r="W1003" s="214"/>
      <c r="X1003" s="214"/>
      <c r="Y1003" s="214"/>
      <c r="Z1003" s="214"/>
      <c r="AA1003" s="214"/>
      <c r="AB1003" s="214"/>
      <c r="AC1003" s="214"/>
      <c r="AD1003" s="214"/>
      <c r="AE1003" s="214"/>
      <c r="AF1003" s="214"/>
      <c r="AG1003" s="214"/>
    </row>
    <row r="1004" ht="12.75" customHeight="1">
      <c r="A1004" s="214"/>
      <c r="B1004" s="214"/>
      <c r="C1004" s="214"/>
      <c r="D1004" s="214"/>
      <c r="E1004" s="214"/>
      <c r="F1004" s="214"/>
      <c r="G1004" s="214"/>
      <c r="H1004" s="214"/>
      <c r="I1004" s="214"/>
      <c r="J1004" s="214"/>
      <c r="K1004" s="214"/>
      <c r="L1004" s="214"/>
      <c r="M1004" s="214"/>
      <c r="N1004" s="214"/>
      <c r="O1004" s="214"/>
      <c r="P1004" s="214"/>
      <c r="Q1004" s="214"/>
      <c r="R1004" s="214"/>
      <c r="S1004" s="214"/>
      <c r="T1004" s="214"/>
      <c r="U1004" s="214"/>
      <c r="V1004" s="214"/>
      <c r="W1004" s="214"/>
      <c r="X1004" s="214"/>
      <c r="Y1004" s="214"/>
      <c r="Z1004" s="214"/>
      <c r="AA1004" s="214"/>
      <c r="AB1004" s="214"/>
      <c r="AC1004" s="214"/>
      <c r="AD1004" s="214"/>
      <c r="AE1004" s="214"/>
      <c r="AF1004" s="214"/>
      <c r="AG1004" s="214"/>
    </row>
    <row r="1005" ht="12.75" customHeight="1">
      <c r="A1005" s="214"/>
      <c r="B1005" s="214"/>
      <c r="C1005" s="214"/>
      <c r="D1005" s="214"/>
      <c r="E1005" s="214"/>
      <c r="F1005" s="214"/>
      <c r="G1005" s="214"/>
      <c r="H1005" s="214"/>
      <c r="I1005" s="214"/>
      <c r="J1005" s="214"/>
      <c r="K1005" s="214"/>
      <c r="L1005" s="214"/>
      <c r="M1005" s="214"/>
      <c r="N1005" s="214"/>
      <c r="O1005" s="214"/>
      <c r="P1005" s="214"/>
      <c r="Q1005" s="214"/>
      <c r="R1005" s="214"/>
      <c r="S1005" s="214"/>
      <c r="T1005" s="214"/>
      <c r="U1005" s="214"/>
      <c r="V1005" s="214"/>
      <c r="W1005" s="214"/>
      <c r="X1005" s="214"/>
      <c r="Y1005" s="214"/>
      <c r="Z1005" s="214"/>
      <c r="AA1005" s="214"/>
      <c r="AB1005" s="214"/>
      <c r="AC1005" s="214"/>
      <c r="AD1005" s="214"/>
      <c r="AE1005" s="214"/>
      <c r="AF1005" s="214"/>
      <c r="AG1005" s="214"/>
    </row>
  </sheetData>
  <mergeCells count="27">
    <mergeCell ref="F10:J10"/>
    <mergeCell ref="K10:K11"/>
    <mergeCell ref="R9:Y9"/>
    <mergeCell ref="S10:W10"/>
    <mergeCell ref="X10:X11"/>
    <mergeCell ref="Y10:Y11"/>
    <mergeCell ref="V28:Y28"/>
    <mergeCell ref="V29:Y29"/>
    <mergeCell ref="V35:Y35"/>
    <mergeCell ref="V36:Y36"/>
    <mergeCell ref="B4:Y4"/>
    <mergeCell ref="B5:Y5"/>
    <mergeCell ref="B6:Y6"/>
    <mergeCell ref="B9:K9"/>
    <mergeCell ref="B10:B11"/>
    <mergeCell ref="C10:C11"/>
    <mergeCell ref="R10:R11"/>
    <mergeCell ref="I35:K35"/>
    <mergeCell ref="I36:K36"/>
    <mergeCell ref="D10:D11"/>
    <mergeCell ref="E10:E11"/>
    <mergeCell ref="D29:G29"/>
    <mergeCell ref="J29:S29"/>
    <mergeCell ref="D35:G35"/>
    <mergeCell ref="R35:T35"/>
    <mergeCell ref="D36:G36"/>
    <mergeCell ref="R36:T36"/>
  </mergeCells>
  <printOptions horizontalCentered="1"/>
  <pageMargins bottom="0.3937007874015748" footer="0.0" header="0.0" left="0.3937007874015748" right="0.0" top="0.5905511811023623"/>
  <pageSetup paperSize="9" scale="69" orientation="landscape"/>
  <headerFooter>
    <oddFooter>&amp;L Hal : &amp;P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29"/>
    <col customWidth="1" min="3" max="3" width="37.86"/>
    <col customWidth="1" min="4" max="9" width="9.71"/>
    <col customWidth="1" min="10" max="10" width="1.71"/>
    <col customWidth="1" min="11" max="11" width="0.86"/>
    <col customWidth="1" min="12" max="12" width="1.71"/>
    <col customWidth="1" hidden="1" min="13" max="13" width="8.71"/>
    <col customWidth="1" min="14" max="14" width="32.86"/>
    <col customWidth="1" hidden="1" min="15" max="15" width="8.71"/>
    <col customWidth="1" min="16" max="17" width="9.71"/>
    <col customWidth="1" min="18" max="18" width="25.0"/>
    <col customWidth="1" min="19" max="20" width="9.71"/>
    <col customWidth="1" min="21" max="26" width="8.71"/>
  </cols>
  <sheetData>
    <row r="1">
      <c r="B1" s="462" t="s">
        <v>8000</v>
      </c>
      <c r="C1" s="225"/>
      <c r="D1" s="225"/>
      <c r="E1" s="225"/>
      <c r="F1" s="225"/>
      <c r="G1" s="225"/>
      <c r="H1" s="225"/>
      <c r="I1" s="225"/>
      <c r="J1" s="225"/>
      <c r="K1" s="226"/>
      <c r="L1" s="214"/>
      <c r="M1" s="227"/>
      <c r="N1" s="214"/>
      <c r="O1" s="214"/>
      <c r="P1" s="646" t="s">
        <v>7925</v>
      </c>
      <c r="Q1" s="646"/>
      <c r="R1" s="462" t="s">
        <v>8001</v>
      </c>
      <c r="S1" s="225"/>
      <c r="T1" s="225"/>
      <c r="U1" s="225"/>
      <c r="V1" s="226"/>
    </row>
    <row r="2">
      <c r="B2" s="366"/>
      <c r="C2" s="366"/>
      <c r="D2" s="228" t="s">
        <v>8</v>
      </c>
      <c r="E2" s="228" t="s">
        <v>9</v>
      </c>
      <c r="F2" s="230" t="s">
        <v>5631</v>
      </c>
      <c r="G2" s="230" t="s">
        <v>5635</v>
      </c>
      <c r="H2" s="228" t="s">
        <v>8002</v>
      </c>
      <c r="I2" s="228"/>
      <c r="J2" s="228"/>
      <c r="K2" s="230" t="s">
        <v>5634</v>
      </c>
      <c r="L2" s="234"/>
      <c r="M2" s="227"/>
      <c r="N2" s="234"/>
      <c r="O2" s="234"/>
      <c r="P2" s="234"/>
      <c r="Q2" s="234"/>
      <c r="R2" s="805" t="s">
        <v>5635</v>
      </c>
      <c r="S2" s="806" t="s">
        <v>8002</v>
      </c>
      <c r="T2" s="806"/>
      <c r="U2" s="805" t="s">
        <v>5634</v>
      </c>
      <c r="V2" s="805" t="s">
        <v>5637</v>
      </c>
    </row>
    <row r="3">
      <c r="B3" s="807"/>
      <c r="C3" s="649"/>
      <c r="D3" s="240"/>
      <c r="E3" s="240"/>
      <c r="F3" s="240"/>
      <c r="G3" s="240"/>
      <c r="H3" s="240"/>
      <c r="I3" s="649"/>
      <c r="J3" s="650"/>
      <c r="K3" s="240"/>
      <c r="L3" s="214"/>
      <c r="M3" s="227"/>
      <c r="N3" s="214"/>
      <c r="O3" s="214"/>
      <c r="P3" s="649"/>
      <c r="Q3" s="650"/>
      <c r="R3" s="240"/>
      <c r="S3" s="240"/>
      <c r="T3" s="237"/>
      <c r="U3" s="240"/>
      <c r="V3" s="240"/>
    </row>
    <row r="5">
      <c r="B5" s="713" t="s">
        <v>8003</v>
      </c>
      <c r="C5" s="246" t="s">
        <v>7143</v>
      </c>
      <c r="F5" s="262">
        <v>8.0</v>
      </c>
      <c r="I5" s="262">
        <f t="shared" ref="I5:I11" si="1">E5+F5</f>
        <v>8</v>
      </c>
    </row>
    <row r="6">
      <c r="B6" s="246" t="s">
        <v>8004</v>
      </c>
      <c r="C6" s="246" t="s">
        <v>7143</v>
      </c>
      <c r="D6" s="246"/>
      <c r="E6" s="262"/>
      <c r="F6" s="262">
        <v>2.0</v>
      </c>
      <c r="G6" s="246" t="s">
        <v>2945</v>
      </c>
      <c r="H6" s="246"/>
      <c r="I6" s="262">
        <f t="shared" si="1"/>
        <v>2</v>
      </c>
      <c r="J6" s="214"/>
      <c r="K6" s="227"/>
      <c r="L6" s="255"/>
      <c r="M6" s="329" t="s">
        <v>8005</v>
      </c>
      <c r="N6" s="246" t="s">
        <v>8006</v>
      </c>
      <c r="O6" s="296"/>
      <c r="P6" s="262"/>
      <c r="Q6" s="262">
        <v>2.0</v>
      </c>
      <c r="R6" s="246" t="s">
        <v>8007</v>
      </c>
      <c r="S6" s="262">
        <f t="shared" ref="S6:S11" si="2">Q6+P6</f>
        <v>2</v>
      </c>
      <c r="T6" s="262">
        <f t="shared" ref="T6:T11" si="3">I6-S6</f>
        <v>0</v>
      </c>
    </row>
    <row r="7">
      <c r="B7" s="246" t="s">
        <v>8008</v>
      </c>
      <c r="C7" s="246" t="s">
        <v>8009</v>
      </c>
      <c r="D7" s="246"/>
      <c r="E7" s="262"/>
      <c r="F7" s="262">
        <v>2.0</v>
      </c>
      <c r="G7" s="246" t="s">
        <v>2945</v>
      </c>
      <c r="H7" s="246"/>
      <c r="I7" s="262">
        <f t="shared" si="1"/>
        <v>2</v>
      </c>
      <c r="J7" s="214"/>
      <c r="K7" s="227"/>
      <c r="L7" s="255"/>
      <c r="M7" s="741" t="s">
        <v>8010</v>
      </c>
      <c r="N7" s="246" t="s">
        <v>8011</v>
      </c>
      <c r="O7" s="296"/>
      <c r="P7" s="262"/>
      <c r="Q7" s="262">
        <v>4.0</v>
      </c>
      <c r="R7" s="246" t="s">
        <v>8012</v>
      </c>
      <c r="S7" s="262">
        <f t="shared" si="2"/>
        <v>4</v>
      </c>
      <c r="T7" s="262">
        <f t="shared" si="3"/>
        <v>-2</v>
      </c>
    </row>
    <row r="8">
      <c r="B8" s="246" t="s">
        <v>8008</v>
      </c>
      <c r="C8" s="246" t="s">
        <v>8013</v>
      </c>
      <c r="D8" s="248" t="s">
        <v>80</v>
      </c>
      <c r="E8" s="250">
        <v>7.0</v>
      </c>
      <c r="F8" s="262">
        <v>25.0</v>
      </c>
      <c r="G8" s="246" t="s">
        <v>2945</v>
      </c>
      <c r="H8" s="246"/>
      <c r="I8" s="250">
        <f t="shared" si="1"/>
        <v>32</v>
      </c>
      <c r="J8" s="214"/>
      <c r="K8" s="227"/>
      <c r="L8" s="255"/>
      <c r="M8" s="329" t="s">
        <v>8010</v>
      </c>
      <c r="N8" s="246" t="s">
        <v>8014</v>
      </c>
      <c r="O8" s="296"/>
      <c r="P8" s="250"/>
      <c r="Q8" s="250">
        <v>1.0</v>
      </c>
      <c r="R8" s="246" t="s">
        <v>8012</v>
      </c>
      <c r="S8" s="250">
        <f t="shared" si="2"/>
        <v>1</v>
      </c>
      <c r="T8" s="250">
        <f t="shared" si="3"/>
        <v>31</v>
      </c>
    </row>
    <row r="9">
      <c r="B9" s="247"/>
      <c r="C9" s="247" t="s">
        <v>8015</v>
      </c>
      <c r="D9" s="247"/>
      <c r="E9" s="249"/>
      <c r="F9" s="249">
        <v>21.0</v>
      </c>
      <c r="G9" s="246" t="s">
        <v>2945</v>
      </c>
      <c r="H9" s="808"/>
      <c r="I9" s="249">
        <f t="shared" si="1"/>
        <v>21</v>
      </c>
      <c r="J9" s="214"/>
      <c r="K9" s="227"/>
      <c r="L9" s="255"/>
      <c r="M9" s="741" t="s">
        <v>8016</v>
      </c>
      <c r="N9" s="246" t="s">
        <v>8017</v>
      </c>
      <c r="O9" s="246">
        <v>1.310210788E9</v>
      </c>
      <c r="P9" s="249"/>
      <c r="Q9" s="249">
        <v>8.0</v>
      </c>
      <c r="R9" s="246" t="s">
        <v>8018</v>
      </c>
      <c r="S9" s="249">
        <f t="shared" si="2"/>
        <v>8</v>
      </c>
      <c r="T9" s="249">
        <f t="shared" si="3"/>
        <v>13</v>
      </c>
    </row>
    <row r="10">
      <c r="B10" s="246" t="s">
        <v>8008</v>
      </c>
      <c r="C10" s="246" t="s">
        <v>8019</v>
      </c>
      <c r="D10" s="246"/>
      <c r="E10" s="262"/>
      <c r="F10" s="262">
        <v>24.0</v>
      </c>
      <c r="G10" s="246"/>
      <c r="H10" s="808"/>
      <c r="I10" s="262">
        <f t="shared" si="1"/>
        <v>24</v>
      </c>
      <c r="J10" s="214"/>
      <c r="K10" s="227"/>
      <c r="L10" s="255"/>
      <c r="M10" s="329" t="s">
        <v>8010</v>
      </c>
      <c r="N10" s="246" t="s">
        <v>8020</v>
      </c>
      <c r="O10" s="296"/>
      <c r="P10" s="262"/>
      <c r="Q10" s="262">
        <v>2.0</v>
      </c>
      <c r="R10" s="246" t="s">
        <v>8012</v>
      </c>
      <c r="S10" s="262">
        <f t="shared" si="2"/>
        <v>2</v>
      </c>
      <c r="T10" s="262">
        <f t="shared" si="3"/>
        <v>22</v>
      </c>
      <c r="U10" s="214"/>
      <c r="V10" s="214"/>
    </row>
    <row r="11">
      <c r="B11" s="713" t="s">
        <v>8003</v>
      </c>
      <c r="C11" s="713" t="s">
        <v>8020</v>
      </c>
      <c r="D11" s="713" t="s">
        <v>80</v>
      </c>
      <c r="E11" s="809">
        <v>5.0</v>
      </c>
      <c r="F11" s="809"/>
      <c r="G11" s="718"/>
      <c r="H11" s="810"/>
      <c r="I11" s="809">
        <f t="shared" si="1"/>
        <v>5</v>
      </c>
      <c r="J11" s="655"/>
      <c r="K11" s="811"/>
      <c r="L11" s="812"/>
      <c r="M11" s="741"/>
      <c r="N11" s="718"/>
      <c r="O11" s="719"/>
      <c r="P11" s="809"/>
      <c r="Q11" s="809"/>
      <c r="R11" s="718"/>
      <c r="S11" s="809">
        <f t="shared" si="2"/>
        <v>0</v>
      </c>
      <c r="T11" s="809">
        <f t="shared" si="3"/>
        <v>5</v>
      </c>
      <c r="U11" s="655"/>
      <c r="V11" s="655"/>
    </row>
    <row r="13">
      <c r="B13" s="813">
        <v>45538.0</v>
      </c>
      <c r="C13" s="814"/>
      <c r="D13" s="815" t="s">
        <v>8021</v>
      </c>
      <c r="E13" s="816" t="s">
        <v>8022</v>
      </c>
      <c r="F13" s="817"/>
      <c r="G13" s="817"/>
      <c r="H13" s="814" t="s">
        <v>8023</v>
      </c>
      <c r="I13" s="818"/>
      <c r="J13" s="819" t="s">
        <v>80</v>
      </c>
      <c r="K13" s="817">
        <v>5.0</v>
      </c>
      <c r="L13" s="814"/>
      <c r="M13" s="820"/>
      <c r="N13" s="214"/>
    </row>
    <row r="14">
      <c r="B14" s="813">
        <v>45540.0</v>
      </c>
      <c r="C14" s="814"/>
      <c r="D14" s="815" t="s">
        <v>8024</v>
      </c>
      <c r="E14" s="816" t="s">
        <v>8022</v>
      </c>
      <c r="F14" s="817"/>
      <c r="G14" s="817"/>
      <c r="H14" s="814" t="s">
        <v>8023</v>
      </c>
      <c r="I14" s="818"/>
      <c r="J14" s="819" t="s">
        <v>80</v>
      </c>
      <c r="K14" s="821">
        <v>1.0</v>
      </c>
      <c r="L14" s="814" t="s">
        <v>8025</v>
      </c>
      <c r="M14" s="822"/>
      <c r="N14" s="214"/>
    </row>
    <row r="16">
      <c r="B16" s="823">
        <v>45538.0</v>
      </c>
      <c r="C16" s="816"/>
      <c r="D16" s="815" t="s">
        <v>8021</v>
      </c>
      <c r="E16" s="816" t="s">
        <v>8022</v>
      </c>
      <c r="F16" s="816" t="s">
        <v>8023</v>
      </c>
      <c r="G16" s="824"/>
      <c r="H16" s="819" t="s">
        <v>101</v>
      </c>
      <c r="I16" s="825">
        <v>5.0</v>
      </c>
      <c r="J16" s="816"/>
    </row>
    <row r="17">
      <c r="B17" s="823">
        <v>45540.0</v>
      </c>
      <c r="C17" s="816"/>
      <c r="D17" s="815" t="s">
        <v>8024</v>
      </c>
      <c r="E17" s="816" t="s">
        <v>8022</v>
      </c>
      <c r="F17" s="816" t="s">
        <v>8023</v>
      </c>
      <c r="G17" s="824"/>
      <c r="H17" s="825" t="s">
        <v>80</v>
      </c>
      <c r="I17" s="826">
        <v>1.0</v>
      </c>
      <c r="J17" s="816" t="s">
        <v>8025</v>
      </c>
    </row>
    <row r="18">
      <c r="B18" s="246"/>
      <c r="C18" s="246"/>
      <c r="D18" s="246"/>
      <c r="E18" s="262"/>
      <c r="F18" s="262"/>
      <c r="G18" s="246"/>
      <c r="H18" s="246"/>
      <c r="I18" s="262"/>
    </row>
    <row r="19">
      <c r="B19" s="246"/>
      <c r="C19" s="246"/>
      <c r="D19" s="246"/>
      <c r="E19" s="262"/>
      <c r="F19" s="262"/>
      <c r="G19" s="246"/>
      <c r="H19" s="246"/>
      <c r="I19" s="262"/>
    </row>
    <row r="21" ht="15.75" customHeight="1">
      <c r="B21" s="827">
        <v>45554.0</v>
      </c>
      <c r="C21" s="828"/>
      <c r="D21" s="829" t="s">
        <v>8026</v>
      </c>
      <c r="E21" s="830" t="s">
        <v>8022</v>
      </c>
      <c r="F21" s="831"/>
      <c r="G21" s="832"/>
      <c r="H21" s="828" t="s">
        <v>8027</v>
      </c>
      <c r="I21" s="833"/>
      <c r="J21" s="831" t="s">
        <v>80</v>
      </c>
      <c r="K21" s="834">
        <v>3.0</v>
      </c>
      <c r="L21" s="828"/>
      <c r="M21" s="835"/>
    </row>
    <row r="22" ht="15.75" customHeight="1">
      <c r="B22" s="827">
        <v>45554.0</v>
      </c>
      <c r="C22" s="828"/>
      <c r="D22" s="829" t="s">
        <v>8026</v>
      </c>
      <c r="E22" s="830" t="s">
        <v>8022</v>
      </c>
      <c r="F22" s="831"/>
      <c r="G22" s="832"/>
      <c r="H22" s="828" t="s">
        <v>8028</v>
      </c>
      <c r="I22" s="833"/>
      <c r="J22" s="831" t="s">
        <v>80</v>
      </c>
      <c r="K22" s="834">
        <v>3.0</v>
      </c>
      <c r="L22" s="828"/>
      <c r="M22" s="835"/>
    </row>
    <row r="23" ht="15.75" customHeight="1"/>
    <row r="24" ht="15.75" customHeight="1">
      <c r="B24" s="827">
        <v>45558.0</v>
      </c>
      <c r="C24" s="828"/>
      <c r="D24" s="829" t="s">
        <v>8029</v>
      </c>
      <c r="E24" s="830" t="s">
        <v>8022</v>
      </c>
      <c r="F24" s="831"/>
      <c r="G24" s="832"/>
      <c r="H24" s="828" t="s">
        <v>8030</v>
      </c>
      <c r="I24" s="833"/>
      <c r="J24" s="831" t="s">
        <v>80</v>
      </c>
      <c r="K24" s="834">
        <v>10.0</v>
      </c>
      <c r="L24" s="828" t="s">
        <v>2945</v>
      </c>
      <c r="M24" s="835"/>
    </row>
    <row r="25" ht="15.75" customHeight="1">
      <c r="B25" s="836">
        <v>45558.0</v>
      </c>
      <c r="C25" s="837"/>
      <c r="D25" s="838" t="s">
        <v>8029</v>
      </c>
      <c r="E25" s="839" t="s">
        <v>8022</v>
      </c>
      <c r="F25" s="840"/>
      <c r="G25" s="841"/>
      <c r="H25" s="837" t="s">
        <v>8027</v>
      </c>
      <c r="I25" s="842"/>
      <c r="J25" s="840" t="s">
        <v>80</v>
      </c>
      <c r="K25" s="843">
        <v>5.0</v>
      </c>
      <c r="L25" s="837" t="s">
        <v>8031</v>
      </c>
      <c r="M25" s="844"/>
    </row>
    <row r="26" ht="15.75" customHeight="1">
      <c r="B26" s="845">
        <v>45559.0</v>
      </c>
      <c r="C26" s="846"/>
      <c r="D26" s="629" t="s">
        <v>8032</v>
      </c>
      <c r="E26" s="588"/>
      <c r="F26" s="158"/>
      <c r="G26" s="847"/>
      <c r="H26" s="846" t="s">
        <v>8033</v>
      </c>
      <c r="I26" s="157"/>
      <c r="J26" s="158" t="s">
        <v>80</v>
      </c>
      <c r="K26" s="848">
        <v>10.0</v>
      </c>
      <c r="L26" s="846" t="s">
        <v>8034</v>
      </c>
      <c r="M26" s="849"/>
    </row>
    <row r="27" ht="15.75" customHeight="1">
      <c r="B27" s="827">
        <v>45559.0</v>
      </c>
      <c r="C27" s="828"/>
      <c r="D27" s="829" t="s">
        <v>8032</v>
      </c>
      <c r="E27" s="830"/>
      <c r="F27" s="831"/>
      <c r="G27" s="832"/>
      <c r="H27" s="828" t="s">
        <v>8027</v>
      </c>
      <c r="I27" s="833"/>
      <c r="J27" s="831" t="s">
        <v>80</v>
      </c>
      <c r="K27" s="834">
        <v>10.0</v>
      </c>
      <c r="L27" s="828" t="s">
        <v>8034</v>
      </c>
      <c r="M27" s="835"/>
    </row>
    <row r="28" ht="15.75" customHeight="1">
      <c r="B28" s="827">
        <v>45559.0</v>
      </c>
      <c r="C28" s="828"/>
      <c r="D28" s="829" t="s">
        <v>8032</v>
      </c>
      <c r="E28" s="830"/>
      <c r="F28" s="831"/>
      <c r="G28" s="832"/>
      <c r="H28" s="828" t="s">
        <v>8035</v>
      </c>
      <c r="I28" s="833"/>
      <c r="J28" s="831" t="s">
        <v>80</v>
      </c>
      <c r="K28" s="834">
        <v>10.0</v>
      </c>
      <c r="L28" s="828" t="s">
        <v>8034</v>
      </c>
      <c r="M28" s="83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R1:V1"/>
    <mergeCell ref="R2:R3"/>
    <mergeCell ref="S2:S3"/>
    <mergeCell ref="U2:U3"/>
    <mergeCell ref="V2:V3"/>
    <mergeCell ref="P3:Q3"/>
    <mergeCell ref="B1:K1"/>
    <mergeCell ref="D2:D3"/>
    <mergeCell ref="E2:E3"/>
    <mergeCell ref="F2:F3"/>
    <mergeCell ref="G2:G3"/>
    <mergeCell ref="H2:H3"/>
    <mergeCell ref="K2:K3"/>
    <mergeCell ref="I3:J3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3" width="1.71"/>
    <col customWidth="1" min="4" max="4" width="38.43"/>
    <col customWidth="1" min="5" max="5" width="20.29"/>
    <col customWidth="1" min="6" max="6" width="9.71"/>
    <col customWidth="1" min="7" max="7" width="14.14"/>
    <col customWidth="1" min="8" max="8" width="37.14"/>
    <col customWidth="1" min="9" max="9" width="22.0"/>
    <col customWidth="1" min="10" max="11" width="12.71"/>
    <col customWidth="1" min="12" max="12" width="21.14"/>
    <col customWidth="1" min="13" max="13" width="18.43"/>
    <col customWidth="1" min="14" max="15" width="8.71"/>
    <col customWidth="1" min="16" max="16" width="14.86"/>
    <col customWidth="1" min="17" max="17" width="1.71"/>
    <col customWidth="1" min="18" max="18" width="41.29"/>
    <col customWidth="1" min="19" max="19" width="52.71"/>
    <col customWidth="1" min="20" max="20" width="24.86"/>
    <col customWidth="1" min="21" max="22" width="12.71"/>
    <col customWidth="1" min="23" max="23" width="21.14"/>
    <col customWidth="1" min="24" max="24" width="18.43"/>
    <col customWidth="1" min="25" max="26" width="8.71"/>
  </cols>
  <sheetData>
    <row r="3">
      <c r="B3" s="850">
        <v>45533.0</v>
      </c>
      <c r="C3" s="851"/>
      <c r="D3" s="852" t="s">
        <v>8036</v>
      </c>
      <c r="E3" s="851" t="s">
        <v>8022</v>
      </c>
      <c r="F3" s="853"/>
      <c r="G3" s="853"/>
      <c r="H3" s="851" t="s">
        <v>8037</v>
      </c>
      <c r="I3" s="854" t="s">
        <v>7457</v>
      </c>
      <c r="J3" s="855" t="s">
        <v>96</v>
      </c>
      <c r="K3" s="853">
        <v>3.0</v>
      </c>
      <c r="L3" s="851"/>
      <c r="M3" s="856"/>
      <c r="P3" s="857"/>
      <c r="Q3" s="858"/>
      <c r="R3" s="859"/>
      <c r="S3" s="858"/>
      <c r="T3" s="860"/>
      <c r="U3" s="861"/>
      <c r="V3" s="862"/>
      <c r="W3" s="858"/>
      <c r="X3" s="863"/>
    </row>
    <row r="4">
      <c r="B4" s="864"/>
      <c r="C4" s="865"/>
      <c r="D4" s="866"/>
      <c r="E4" s="865"/>
      <c r="F4" s="867"/>
      <c r="G4" s="867"/>
      <c r="H4" s="866"/>
      <c r="I4" s="868"/>
      <c r="J4" s="869"/>
      <c r="K4" s="867"/>
      <c r="L4" s="865"/>
      <c r="M4" s="870"/>
      <c r="N4" s="214"/>
      <c r="P4" s="871">
        <v>45535.0</v>
      </c>
      <c r="R4" s="872" t="s">
        <v>8038</v>
      </c>
      <c r="S4" s="385" t="s">
        <v>8039</v>
      </c>
      <c r="U4" s="861" t="s">
        <v>96</v>
      </c>
      <c r="V4" s="862">
        <v>2.0</v>
      </c>
    </row>
    <row r="5">
      <c r="P5" s="873">
        <v>45538.0</v>
      </c>
      <c r="Q5" s="874"/>
      <c r="R5" s="875" t="s">
        <v>8040</v>
      </c>
      <c r="S5" s="816" t="s">
        <v>7137</v>
      </c>
      <c r="T5" s="825"/>
      <c r="U5" s="819" t="s">
        <v>96</v>
      </c>
      <c r="V5" s="825">
        <v>2.0</v>
      </c>
      <c r="W5" s="816"/>
      <c r="X5" s="876"/>
    </row>
    <row r="6">
      <c r="B6" s="877">
        <v>45547.0</v>
      </c>
      <c r="C6" s="878"/>
      <c r="D6" s="879" t="s">
        <v>8041</v>
      </c>
      <c r="E6" s="880" t="s">
        <v>891</v>
      </c>
      <c r="F6" s="881"/>
      <c r="G6" s="881"/>
      <c r="H6" s="878" t="s">
        <v>7137</v>
      </c>
      <c r="I6" s="882"/>
      <c r="J6" s="881" t="s">
        <v>96</v>
      </c>
      <c r="K6" s="883">
        <v>2.0</v>
      </c>
      <c r="L6" s="878"/>
      <c r="M6" s="884"/>
      <c r="P6" s="857">
        <v>45531.0</v>
      </c>
      <c r="Q6" s="858"/>
      <c r="R6" s="859" t="s">
        <v>8042</v>
      </c>
      <c r="S6" s="858" t="s">
        <v>7137</v>
      </c>
      <c r="T6" s="860"/>
      <c r="U6" s="861" t="s">
        <v>96</v>
      </c>
      <c r="V6" s="862">
        <v>1.0</v>
      </c>
      <c r="W6" s="858"/>
      <c r="X6" s="863"/>
    </row>
    <row r="7">
      <c r="P7" s="873">
        <v>45540.0</v>
      </c>
      <c r="Q7" s="874"/>
      <c r="R7" s="875" t="s">
        <v>8043</v>
      </c>
      <c r="S7" s="816" t="s">
        <v>8044</v>
      </c>
      <c r="T7" s="825"/>
      <c r="U7" s="819" t="s">
        <v>96</v>
      </c>
      <c r="V7" s="825">
        <v>2.0</v>
      </c>
      <c r="W7" s="816" t="s">
        <v>8045</v>
      </c>
      <c r="X7" s="885"/>
    </row>
    <row r="8">
      <c r="B8" s="850">
        <v>45533.0</v>
      </c>
      <c r="C8" s="851"/>
      <c r="D8" s="852" t="s">
        <v>8036</v>
      </c>
      <c r="E8" s="851" t="s">
        <v>891</v>
      </c>
      <c r="F8" s="851" t="s">
        <v>8037</v>
      </c>
      <c r="G8" s="854" t="s">
        <v>7457</v>
      </c>
      <c r="H8" s="855" t="s">
        <v>96</v>
      </c>
      <c r="I8" s="853">
        <v>3.0</v>
      </c>
      <c r="J8" s="851"/>
      <c r="Y8" s="214"/>
      <c r="Z8" s="214"/>
    </row>
    <row r="9">
      <c r="B9" s="823">
        <v>45540.0</v>
      </c>
      <c r="C9" s="816"/>
      <c r="D9" s="886" t="s">
        <v>8024</v>
      </c>
      <c r="E9" s="816" t="s">
        <v>8022</v>
      </c>
      <c r="F9" s="887" t="s">
        <v>7137</v>
      </c>
      <c r="G9" s="824" t="s">
        <v>7461</v>
      </c>
      <c r="H9" s="819" t="s">
        <v>96</v>
      </c>
      <c r="I9" s="825">
        <v>2.0</v>
      </c>
      <c r="J9" s="816" t="s">
        <v>8046</v>
      </c>
    </row>
    <row r="10">
      <c r="B10" s="877">
        <v>45547.0</v>
      </c>
      <c r="C10" s="878"/>
      <c r="D10" s="888" t="s">
        <v>8041</v>
      </c>
      <c r="E10" s="880" t="s">
        <v>891</v>
      </c>
      <c r="F10" s="878" t="s">
        <v>7137</v>
      </c>
      <c r="G10" s="882"/>
      <c r="H10" s="881" t="s">
        <v>96</v>
      </c>
      <c r="I10" s="883">
        <v>2.0</v>
      </c>
      <c r="J10" s="878"/>
    </row>
    <row r="12">
      <c r="P12" s="889">
        <v>45562.0</v>
      </c>
      <c r="Q12" s="828"/>
      <c r="R12" s="890" t="s">
        <v>8047</v>
      </c>
      <c r="S12" s="828" t="s">
        <v>8048</v>
      </c>
      <c r="T12" s="833"/>
      <c r="U12" s="891" t="s">
        <v>96</v>
      </c>
      <c r="V12" s="831">
        <v>1.0</v>
      </c>
      <c r="W12" s="846" t="s">
        <v>8049</v>
      </c>
      <c r="X12" s="892"/>
    </row>
    <row r="13">
      <c r="P13" s="893">
        <v>45541.0</v>
      </c>
      <c r="Q13" s="894"/>
      <c r="R13" s="895" t="s">
        <v>8050</v>
      </c>
      <c r="S13" s="878" t="s">
        <v>8051</v>
      </c>
      <c r="T13" s="881"/>
      <c r="U13" s="896" t="s">
        <v>3603</v>
      </c>
      <c r="V13" s="881">
        <v>1.0</v>
      </c>
      <c r="W13" s="878" t="s">
        <v>8052</v>
      </c>
      <c r="X13" s="884"/>
    </row>
    <row r="14">
      <c r="P14" s="897">
        <v>45555.0</v>
      </c>
      <c r="Q14" s="898"/>
      <c r="R14" s="899" t="s">
        <v>8053</v>
      </c>
      <c r="S14" s="878" t="s">
        <v>8048</v>
      </c>
      <c r="T14" s="881"/>
      <c r="U14" s="896" t="s">
        <v>96</v>
      </c>
      <c r="V14" s="881">
        <v>2.0</v>
      </c>
      <c r="W14" s="878" t="s">
        <v>8054</v>
      </c>
      <c r="X14" s="88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8.71"/>
    <col customWidth="1" min="3" max="3" width="38.29"/>
    <col customWidth="1" min="4" max="4" width="11.57"/>
    <col customWidth="1" min="5" max="6" width="8.71"/>
    <col customWidth="1" min="7" max="7" width="23.86"/>
    <col customWidth="1" min="8" max="13" width="8.71"/>
    <col customWidth="1" min="14" max="14" width="14.86"/>
    <col customWidth="1" min="15" max="15" width="1.71"/>
    <col customWidth="1" min="16" max="16" width="41.29"/>
    <col customWidth="1" min="17" max="17" width="52.71"/>
    <col customWidth="1" min="18" max="18" width="24.86"/>
    <col customWidth="1" min="19" max="20" width="12.71"/>
    <col customWidth="1" min="21" max="21" width="21.14"/>
    <col customWidth="1" min="22" max="22" width="18.43"/>
    <col customWidth="1" min="23" max="26" width="8.71"/>
  </cols>
  <sheetData>
    <row r="3">
      <c r="N3" s="900" t="s">
        <v>1</v>
      </c>
      <c r="O3" s="901" t="s">
        <v>2</v>
      </c>
      <c r="P3" s="900" t="s">
        <v>3</v>
      </c>
      <c r="Q3" s="17"/>
      <c r="R3" s="17"/>
      <c r="S3" s="18"/>
      <c r="T3" s="17"/>
      <c r="U3" s="17"/>
      <c r="V3" s="17"/>
    </row>
    <row r="4">
      <c r="N4" s="900" t="s">
        <v>3249</v>
      </c>
      <c r="O4" s="901" t="s">
        <v>2</v>
      </c>
      <c r="P4" s="900" t="s">
        <v>8055</v>
      </c>
      <c r="Q4" s="17"/>
      <c r="R4" s="17"/>
      <c r="S4" s="18"/>
      <c r="T4" s="17"/>
      <c r="U4" s="17"/>
      <c r="V4" s="17"/>
    </row>
    <row r="5">
      <c r="N5" s="902" t="s">
        <v>6</v>
      </c>
      <c r="O5" s="903" t="s">
        <v>3251</v>
      </c>
      <c r="P5" s="904"/>
      <c r="Q5" s="903" t="s">
        <v>9</v>
      </c>
      <c r="R5" s="905" t="s">
        <v>3252</v>
      </c>
      <c r="S5" s="906" t="s">
        <v>12</v>
      </c>
      <c r="T5" s="905" t="s">
        <v>13</v>
      </c>
      <c r="U5" s="903" t="s">
        <v>3254</v>
      </c>
      <c r="V5" s="907"/>
    </row>
    <row r="6">
      <c r="A6" s="823">
        <v>45540.0</v>
      </c>
      <c r="B6" s="816"/>
      <c r="C6" s="815" t="s">
        <v>8024</v>
      </c>
      <c r="D6" s="908" t="s">
        <v>8022</v>
      </c>
      <c r="E6" s="825"/>
      <c r="F6" s="825"/>
      <c r="G6" s="816" t="s">
        <v>8056</v>
      </c>
      <c r="H6" s="824"/>
      <c r="I6" s="825" t="s">
        <v>6295</v>
      </c>
      <c r="J6" s="826">
        <v>2.0</v>
      </c>
      <c r="K6" s="816" t="s">
        <v>2945</v>
      </c>
      <c r="L6" s="885"/>
      <c r="N6" s="909"/>
      <c r="O6" s="910"/>
      <c r="P6" s="650"/>
      <c r="Q6" s="910"/>
      <c r="R6" s="911" t="s">
        <v>3256</v>
      </c>
      <c r="S6" s="912" t="s">
        <v>17</v>
      </c>
      <c r="T6" s="911" t="s">
        <v>17</v>
      </c>
      <c r="U6" s="910"/>
      <c r="V6" s="913"/>
    </row>
    <row r="7">
      <c r="N7" s="914"/>
      <c r="O7" s="915"/>
      <c r="P7" s="916"/>
      <c r="Q7" s="915"/>
      <c r="R7" s="917"/>
      <c r="S7" s="429"/>
      <c r="T7" s="917"/>
      <c r="U7" s="915"/>
      <c r="V7" s="918"/>
    </row>
    <row r="8">
      <c r="A8" s="827">
        <v>45553.0</v>
      </c>
      <c r="B8" s="828"/>
      <c r="C8" s="829" t="s">
        <v>8057</v>
      </c>
      <c r="D8" s="830" t="s">
        <v>8022</v>
      </c>
      <c r="E8" s="831"/>
      <c r="F8" s="832"/>
      <c r="G8" s="828" t="s">
        <v>8058</v>
      </c>
      <c r="H8" s="833"/>
      <c r="I8" s="831" t="s">
        <v>7263</v>
      </c>
      <c r="J8" s="834">
        <v>12.0</v>
      </c>
      <c r="K8" s="828"/>
      <c r="L8" s="835"/>
      <c r="N8" s="919">
        <v>45530.0</v>
      </c>
      <c r="O8" s="865"/>
      <c r="P8" s="920" t="s">
        <v>8059</v>
      </c>
      <c r="Q8" s="865" t="s">
        <v>8060</v>
      </c>
      <c r="R8" s="868"/>
      <c r="S8" s="869" t="s">
        <v>7263</v>
      </c>
      <c r="T8" s="867">
        <v>3.0</v>
      </c>
      <c r="U8" s="865" t="s">
        <v>8061</v>
      </c>
      <c r="V8" s="921"/>
    </row>
    <row r="9">
      <c r="N9" s="922">
        <v>45531.0</v>
      </c>
      <c r="O9" s="814"/>
      <c r="P9" s="872" t="s">
        <v>8062</v>
      </c>
      <c r="Q9" s="814" t="s">
        <v>8060</v>
      </c>
      <c r="R9" s="818"/>
      <c r="S9" s="923" t="s">
        <v>7263</v>
      </c>
      <c r="T9" s="817">
        <v>15.0</v>
      </c>
      <c r="U9" s="814" t="s">
        <v>8063</v>
      </c>
      <c r="V9" s="924"/>
    </row>
    <row r="10">
      <c r="N10" s="922"/>
      <c r="O10" s="925"/>
      <c r="P10" s="872" t="s">
        <v>8042</v>
      </c>
      <c r="Q10" s="814" t="s">
        <v>7264</v>
      </c>
      <c r="R10" s="818"/>
      <c r="S10" s="923" t="s">
        <v>7263</v>
      </c>
      <c r="T10" s="817">
        <v>2.0</v>
      </c>
      <c r="U10" s="814"/>
      <c r="V10" s="820"/>
    </row>
    <row r="11">
      <c r="N11" s="873">
        <v>45539.0</v>
      </c>
      <c r="O11" s="874"/>
      <c r="P11" s="875" t="s">
        <v>8064</v>
      </c>
      <c r="Q11" s="816" t="s">
        <v>8065</v>
      </c>
      <c r="R11" s="825"/>
      <c r="S11" s="819" t="s">
        <v>7263</v>
      </c>
      <c r="T11" s="825">
        <v>20.0</v>
      </c>
      <c r="U11" s="816" t="s">
        <v>8066</v>
      </c>
      <c r="V11" s="926"/>
    </row>
    <row r="12">
      <c r="N12" s="873">
        <v>45540.0</v>
      </c>
      <c r="O12" s="874"/>
      <c r="P12" s="875" t="s">
        <v>8067</v>
      </c>
      <c r="Q12" s="816" t="s">
        <v>8068</v>
      </c>
      <c r="R12" s="825"/>
      <c r="S12" s="819" t="s">
        <v>7263</v>
      </c>
      <c r="T12" s="825">
        <v>5.5</v>
      </c>
      <c r="U12" s="816" t="s">
        <v>2804</v>
      </c>
      <c r="V12" s="885"/>
    </row>
    <row r="13">
      <c r="N13" s="873">
        <v>45540.0</v>
      </c>
      <c r="O13" s="874"/>
      <c r="P13" s="875" t="s">
        <v>8043</v>
      </c>
      <c r="Q13" s="816" t="s">
        <v>8069</v>
      </c>
      <c r="R13" s="825"/>
      <c r="S13" s="819"/>
      <c r="T13" s="825">
        <v>1.0</v>
      </c>
      <c r="U13" s="816" t="s">
        <v>8070</v>
      </c>
      <c r="V13" s="885"/>
    </row>
    <row r="14">
      <c r="N14" s="873">
        <v>45544.0</v>
      </c>
      <c r="O14" s="874"/>
      <c r="P14" s="875" t="s">
        <v>8071</v>
      </c>
      <c r="Q14" s="816" t="s">
        <v>8060</v>
      </c>
      <c r="R14" s="825"/>
      <c r="S14" s="819" t="s">
        <v>7263</v>
      </c>
      <c r="T14" s="825">
        <v>30.0</v>
      </c>
      <c r="U14" s="816" t="s">
        <v>8072</v>
      </c>
      <c r="V14" s="88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5:N6"/>
    <mergeCell ref="O5:P6"/>
    <mergeCell ref="Q5:Q6"/>
    <mergeCell ref="U5:V6"/>
  </mergeCells>
  <printOptions/>
  <pageMargins bottom="0.75" footer="0.0" header="0.0" left="0.7" right="0.7" top="0.75"/>
  <pageSetup orientation="landscape"/>
  <drawing r:id="rId1"/>
</worksheet>
</file>